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namedSheetViews/namedSheetView1.xml" ContentType="application/vnd.ms-excel.namedsheetviews+xml"/>
  <Override PartName="/xl/comments1.xml" ContentType="application/vnd.openxmlformats-officedocument.spreadsheetml.comments+xml"/>
  <Override PartName="/xl/namedSheetViews/namedSheetView2.xml" ContentType="application/vnd.ms-excel.namedsheetviews+xml"/>
  <Override PartName="/xl/comments2.xml" ContentType="application/vnd.openxmlformats-officedocument.spreadsheetml.comments+xml"/>
  <Override PartName="/xl/threadedComments/threadedComment1.xml" ContentType="application/vnd.ms-excel.threadedcomments+xml"/>
  <Override PartName="/xl/namedSheetViews/namedSheetView3.xml" ContentType="application/vnd.ms-excel.namedsheetviews+xml"/>
  <Override PartName="/xl/pivotTables/pivotTable1.xml" ContentType="application/vnd.openxmlformats-officedocument.spreadsheetml.pivotTable+xml"/>
  <Override PartName="/xl/drawings/drawing1.xml" ContentType="application/vnd.openxmlformats-officedocument.drawing+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updateLinks="always" defaultThemeVersion="124226"/>
  <mc:AlternateContent xmlns:mc="http://schemas.openxmlformats.org/markup-compatibility/2006">
    <mc:Choice Requires="x15">
      <x15ac:absPath xmlns:x15ac="http://schemas.microsoft.com/office/spreadsheetml/2010/11/ac" url="https://ausdeloitte-my.sharepoint.com/personal/hkapoor3_deloitte_com_au/Documents/Documents/GitHubCode/requirements-to-test-steps/"/>
    </mc:Choice>
  </mc:AlternateContent>
  <xr:revisionPtr revIDLastSave="0" documentId="8_{F6E1005D-4BB0-48E9-8B3D-B05FD7E6B7DB}" xr6:coauthVersionLast="47" xr6:coauthVersionMax="47" xr10:uidLastSave="{00000000-0000-0000-0000-000000000000}"/>
  <bookViews>
    <workbookView xWindow="0" yWindow="780" windowWidth="23260" windowHeight="13900" activeTab="1" xr2:uid="{1AF1F162-CD08-4E1F-B056-050E4F386B7C}"/>
  </bookViews>
  <sheets>
    <sheet name="Staging &gt;&gt;&gt;" sheetId="10" r:id="rId1"/>
    <sheet name="Requirements" sheetId="11" r:id="rId2"/>
    <sheet name="Output &gt;&gt;&gt;" sheetId="12" r:id="rId3"/>
    <sheet name="Taxonomy and Epics" sheetId="2" r:id="rId4"/>
    <sheet name="User Stories" sheetId="6" r:id="rId5"/>
    <sheet name="Test Scenarios" sheetId="9" r:id="rId6"/>
    <sheet name="Pivot_Test" sheetId="34" r:id="rId7"/>
    <sheet name="Zephyr Upload &gt;&gt;&gt;" sheetId="20" r:id="rId8"/>
    <sheet name="Zephyr Upload" sheetId="21" r:id="rId9"/>
    <sheet name="Working Sheets &gt;&gt;&gt;" sheetId="14" r:id="rId10"/>
    <sheet name="A6 &gt;&gt;&gt;" sheetId="27" r:id="rId11"/>
    <sheet name="Reconciliation" sheetId="32" r:id="rId12"/>
    <sheet name="Prompts &gt;&gt;&gt;" sheetId="15" r:id="rId13"/>
    <sheet name="Req --&gt; User Stories" sheetId="16" r:id="rId14"/>
    <sheet name="User Stories --&gt; Test Scenarios" sheetId="17" r:id="rId15"/>
    <sheet name="A6 &gt;&gt;&gt; User Stories" sheetId="26" r:id="rId16"/>
    <sheet name="List of Components" sheetId="23" r:id="rId17"/>
  </sheets>
  <externalReferences>
    <externalReference r:id="rId18"/>
  </externalReferences>
  <definedNames>
    <definedName name="_xlnm._FilterDatabase" localSheetId="12" hidden="1">'Prompts &gt;&gt;&gt;'!$A$1:$N$11</definedName>
    <definedName name="_xlnm._FilterDatabase" localSheetId="11" hidden="1">Reconciliation!$A$2:$R$638</definedName>
    <definedName name="_xlnm._FilterDatabase" localSheetId="1" hidden="1">Requirements!$A$1:$H$657</definedName>
    <definedName name="_xlnm._FilterDatabase" localSheetId="3" hidden="1">'Taxonomy and Epics'!$A$1:$K$236</definedName>
    <definedName name="_xlnm._FilterDatabase" localSheetId="5" hidden="1">'Test Scenarios'!$A$1:$V$720</definedName>
    <definedName name="_xlnm._FilterDatabase" localSheetId="4" hidden="1">'User Stories'!$A$1:$P$409</definedName>
    <definedName name="_xlnm._FilterDatabase" localSheetId="9" hidden="1">'Working Sheets &gt;&gt;&gt;'!$A$1:$N$11</definedName>
    <definedName name="_xlnm._FilterDatabase" localSheetId="8" hidden="1">'Zephyr Upload'!$A$2:$T$3196</definedName>
    <definedName name="_xlnm._FilterDatabase" localSheetId="7" hidden="1">'Zephyr Upload &gt;&gt;&gt;'!$A$1:$N$11</definedName>
  </definedNames>
  <calcPr calcId="191028"/>
  <pivotCaches>
    <pivotCache cacheId="0" r:id="rId1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5" i="6" l="1"/>
  <c r="M55" i="6"/>
  <c r="L55" i="6"/>
  <c r="K55" i="6"/>
  <c r="J55" i="6"/>
  <c r="I55" i="6"/>
  <c r="N52" i="6"/>
  <c r="M52" i="6"/>
  <c r="L52" i="6"/>
  <c r="K52" i="6"/>
  <c r="J52" i="6"/>
  <c r="I52" i="6"/>
  <c r="Q569" i="9"/>
  <c r="Q570" i="9"/>
  <c r="Q571" i="9"/>
  <c r="Q574" i="9"/>
  <c r="Q572" i="9"/>
  <c r="Q577" i="9"/>
  <c r="Q578" i="9"/>
  <c r="N349" i="6"/>
  <c r="M349" i="6"/>
  <c r="L349" i="6"/>
  <c r="K349" i="6"/>
  <c r="J349" i="6"/>
  <c r="N350" i="6"/>
  <c r="M350" i="6"/>
  <c r="L350" i="6"/>
  <c r="K350" i="6"/>
  <c r="J350" i="6"/>
  <c r="K348" i="6"/>
  <c r="L348" i="6"/>
  <c r="M348" i="6"/>
  <c r="N348" i="6"/>
  <c r="J348" i="6"/>
  <c r="Q718" i="9"/>
  <c r="Q717" i="9"/>
  <c r="Q716" i="9"/>
  <c r="Q715" i="9"/>
  <c r="Q714" i="9"/>
  <c r="Q713" i="9" l="1"/>
  <c r="N187" i="6"/>
  <c r="M187" i="6"/>
  <c r="L187" i="6"/>
  <c r="K187" i="6"/>
  <c r="J187" i="6"/>
  <c r="F187" i="6"/>
  <c r="C13" i="34"/>
  <c r="Q2" i="9"/>
  <c r="Q3" i="9"/>
  <c r="Q4" i="9"/>
  <c r="Q5" i="9"/>
  <c r="Q6" i="9"/>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67" i="9"/>
  <c r="Q68" i="9"/>
  <c r="Q69" i="9"/>
  <c r="Q7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101" i="9"/>
  <c r="Q102" i="9"/>
  <c r="Q103" i="9"/>
  <c r="Q104" i="9"/>
  <c r="Q105" i="9"/>
  <c r="Q106" i="9"/>
  <c r="Q107" i="9"/>
  <c r="Q108" i="9"/>
  <c r="Q109" i="9"/>
  <c r="Q110" i="9"/>
  <c r="Q111" i="9"/>
  <c r="Q112" i="9"/>
  <c r="Q113" i="9"/>
  <c r="Q114" i="9"/>
  <c r="Q115" i="9"/>
  <c r="Q116" i="9"/>
  <c r="Q117" i="9"/>
  <c r="Q118" i="9"/>
  <c r="Q119" i="9"/>
  <c r="Q120" i="9"/>
  <c r="Q121" i="9"/>
  <c r="Q122" i="9"/>
  <c r="Q123" i="9"/>
  <c r="Q124" i="9"/>
  <c r="Q125" i="9"/>
  <c r="Q126" i="9"/>
  <c r="Q127" i="9"/>
  <c r="Q128" i="9"/>
  <c r="Q129" i="9"/>
  <c r="Q130" i="9"/>
  <c r="Q131" i="9"/>
  <c r="Q132" i="9"/>
  <c r="Q133" i="9"/>
  <c r="Q134" i="9"/>
  <c r="Q135" i="9"/>
  <c r="Q136" i="9"/>
  <c r="Q137" i="9"/>
  <c r="Q138" i="9"/>
  <c r="Q139" i="9"/>
  <c r="Q140" i="9"/>
  <c r="Q141" i="9"/>
  <c r="Q142" i="9"/>
  <c r="Q143" i="9"/>
  <c r="Q144" i="9"/>
  <c r="Q145" i="9"/>
  <c r="Q146" i="9"/>
  <c r="Q147" i="9"/>
  <c r="Q148" i="9"/>
  <c r="Q149" i="9"/>
  <c r="Q150" i="9"/>
  <c r="Q151"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Q274" i="9"/>
  <c r="Q275" i="9"/>
  <c r="Q276" i="9"/>
  <c r="Q277" i="9"/>
  <c r="Q278" i="9"/>
  <c r="Q279" i="9"/>
  <c r="Q280" i="9"/>
  <c r="Q281" i="9"/>
  <c r="Q282" i="9"/>
  <c r="Q283" i="9"/>
  <c r="Q284" i="9"/>
  <c r="Q285" i="9"/>
  <c r="Q286" i="9"/>
  <c r="Q287" i="9"/>
  <c r="Q288" i="9"/>
  <c r="Q289" i="9"/>
  <c r="Q290" i="9"/>
  <c r="Q291" i="9"/>
  <c r="Q292" i="9"/>
  <c r="Q293" i="9"/>
  <c r="Q294" i="9"/>
  <c r="Q295" i="9"/>
  <c r="Q296" i="9"/>
  <c r="Q297" i="9"/>
  <c r="Q298" i="9"/>
  <c r="Q299" i="9"/>
  <c r="Q300" i="9"/>
  <c r="Q301" i="9"/>
  <c r="Q302" i="9"/>
  <c r="Q303" i="9"/>
  <c r="Q304" i="9"/>
  <c r="Q305" i="9"/>
  <c r="Q306" i="9"/>
  <c r="Q307" i="9"/>
  <c r="Q308" i="9"/>
  <c r="Q309" i="9"/>
  <c r="Q310" i="9"/>
  <c r="Q311" i="9"/>
  <c r="Q312" i="9"/>
  <c r="Q313" i="9"/>
  <c r="Q314" i="9"/>
  <c r="Q315" i="9"/>
  <c r="Q316" i="9"/>
  <c r="Q317" i="9"/>
  <c r="Q318" i="9"/>
  <c r="Q319" i="9"/>
  <c r="Q320" i="9"/>
  <c r="Q321" i="9"/>
  <c r="Q322" i="9"/>
  <c r="Q323" i="9"/>
  <c r="Q324" i="9"/>
  <c r="Q325" i="9"/>
  <c r="Q326" i="9"/>
  <c r="Q327" i="9"/>
  <c r="Q328" i="9"/>
  <c r="Q329" i="9"/>
  <c r="Q330" i="9"/>
  <c r="Q331" i="9"/>
  <c r="Q332" i="9"/>
  <c r="Q333" i="9"/>
  <c r="Q334" i="9"/>
  <c r="Q335" i="9"/>
  <c r="Q336" i="9"/>
  <c r="Q337" i="9"/>
  <c r="Q338" i="9"/>
  <c r="Q339" i="9"/>
  <c r="Q340" i="9"/>
  <c r="Q341" i="9"/>
  <c r="Q342" i="9"/>
  <c r="Q343" i="9"/>
  <c r="Q344" i="9"/>
  <c r="Q345" i="9"/>
  <c r="Q346" i="9"/>
  <c r="Q347" i="9"/>
  <c r="Q348" i="9"/>
  <c r="Q349" i="9"/>
  <c r="Q350" i="9"/>
  <c r="Q351" i="9"/>
  <c r="Q352" i="9"/>
  <c r="Q353" i="9"/>
  <c r="Q354" i="9"/>
  <c r="Q355" i="9"/>
  <c r="Q356" i="9"/>
  <c r="Q357" i="9"/>
  <c r="Q358" i="9"/>
  <c r="Q359" i="9"/>
  <c r="Q360" i="9"/>
  <c r="Q361" i="9"/>
  <c r="Q362" i="9"/>
  <c r="Q363" i="9"/>
  <c r="Q364" i="9"/>
  <c r="Q365" i="9"/>
  <c r="Q366" i="9"/>
  <c r="Q367" i="9"/>
  <c r="Q368" i="9"/>
  <c r="Q369" i="9"/>
  <c r="Q370" i="9"/>
  <c r="Q371" i="9"/>
  <c r="Q372" i="9"/>
  <c r="Q373" i="9"/>
  <c r="Q374" i="9"/>
  <c r="Q375" i="9"/>
  <c r="Q376" i="9"/>
  <c r="Q377" i="9"/>
  <c r="Q378" i="9"/>
  <c r="Q379" i="9"/>
  <c r="Q380" i="9"/>
  <c r="Q381" i="9"/>
  <c r="Q382" i="9"/>
  <c r="Q383" i="9"/>
  <c r="Q384" i="9"/>
  <c r="Q385" i="9"/>
  <c r="Q386" i="9"/>
  <c r="Q387" i="9"/>
  <c r="Q388" i="9"/>
  <c r="Q389" i="9"/>
  <c r="Q390" i="9"/>
  <c r="Q391" i="9"/>
  <c r="Q392" i="9"/>
  <c r="Q393" i="9"/>
  <c r="Q394" i="9"/>
  <c r="Q395" i="9"/>
  <c r="Q396" i="9"/>
  <c r="Q397" i="9"/>
  <c r="Q398" i="9"/>
  <c r="Q399" i="9"/>
  <c r="Q400" i="9"/>
  <c r="Q401" i="9"/>
  <c r="Q402" i="9"/>
  <c r="Q403" i="9"/>
  <c r="Q404" i="9"/>
  <c r="Q405" i="9"/>
  <c r="Q406" i="9"/>
  <c r="Q407" i="9"/>
  <c r="Q408" i="9"/>
  <c r="Q409" i="9"/>
  <c r="Q410" i="9"/>
  <c r="Q411" i="9"/>
  <c r="Q412" i="9"/>
  <c r="Q413" i="9"/>
  <c r="Q414" i="9"/>
  <c r="Q415" i="9"/>
  <c r="Q416" i="9"/>
  <c r="Q417" i="9"/>
  <c r="Q418" i="9"/>
  <c r="Q419" i="9"/>
  <c r="Q420" i="9"/>
  <c r="Q421" i="9"/>
  <c r="Q422" i="9"/>
  <c r="Q423" i="9"/>
  <c r="Q424" i="9"/>
  <c r="Q425" i="9"/>
  <c r="Q426" i="9"/>
  <c r="Q427" i="9"/>
  <c r="Q428" i="9"/>
  <c r="Q429" i="9"/>
  <c r="Q430" i="9"/>
  <c r="Q431" i="9"/>
  <c r="Q432" i="9"/>
  <c r="Q433" i="9"/>
  <c r="Q434" i="9"/>
  <c r="Q435" i="9"/>
  <c r="Q436" i="9"/>
  <c r="Q437" i="9"/>
  <c r="Q438" i="9"/>
  <c r="Q439" i="9"/>
  <c r="Q440" i="9"/>
  <c r="Q441" i="9"/>
  <c r="Q442" i="9"/>
  <c r="Q443" i="9"/>
  <c r="Q444" i="9"/>
  <c r="Q445" i="9"/>
  <c r="Q446" i="9"/>
  <c r="Q447" i="9"/>
  <c r="Q448" i="9"/>
  <c r="Q449" i="9"/>
  <c r="Q450" i="9"/>
  <c r="Q451" i="9"/>
  <c r="Q452" i="9"/>
  <c r="Q453" i="9"/>
  <c r="Q454" i="9"/>
  <c r="Q455" i="9"/>
  <c r="Q456" i="9"/>
  <c r="Q457" i="9"/>
  <c r="Q458" i="9"/>
  <c r="Q459" i="9"/>
  <c r="Q460" i="9"/>
  <c r="Q461" i="9"/>
  <c r="Q462" i="9"/>
  <c r="Q463" i="9"/>
  <c r="Q464" i="9"/>
  <c r="Q465" i="9"/>
  <c r="Q466" i="9"/>
  <c r="Q467" i="9"/>
  <c r="Q468" i="9"/>
  <c r="Q469" i="9"/>
  <c r="Q470" i="9"/>
  <c r="Q471" i="9"/>
  <c r="Q472" i="9"/>
  <c r="Q473" i="9"/>
  <c r="Q474" i="9"/>
  <c r="Q475" i="9"/>
  <c r="Q476" i="9"/>
  <c r="Q477" i="9"/>
  <c r="Q478" i="9"/>
  <c r="Q479" i="9"/>
  <c r="Q480" i="9"/>
  <c r="Q481" i="9"/>
  <c r="Q482" i="9"/>
  <c r="Q483" i="9"/>
  <c r="Q484" i="9"/>
  <c r="Q485" i="9"/>
  <c r="Q486" i="9"/>
  <c r="Q487" i="9"/>
  <c r="Q488" i="9"/>
  <c r="Q489" i="9"/>
  <c r="Q490" i="9"/>
  <c r="Q491" i="9"/>
  <c r="Q492" i="9"/>
  <c r="Q493" i="9"/>
  <c r="Q494" i="9"/>
  <c r="Q495" i="9"/>
  <c r="Q496" i="9"/>
  <c r="Q497" i="9"/>
  <c r="Q498" i="9"/>
  <c r="Q499" i="9"/>
  <c r="Q500" i="9"/>
  <c r="Q501" i="9"/>
  <c r="Q502" i="9"/>
  <c r="Q503" i="9"/>
  <c r="Q504" i="9"/>
  <c r="Q505" i="9"/>
  <c r="Q506" i="9"/>
  <c r="Q507" i="9"/>
  <c r="Q508" i="9"/>
  <c r="Q509" i="9"/>
  <c r="Q510" i="9"/>
  <c r="Q511" i="9"/>
  <c r="Q512" i="9"/>
  <c r="Q513" i="9"/>
  <c r="Q514" i="9"/>
  <c r="Q515" i="9"/>
  <c r="Q516" i="9"/>
  <c r="Q517" i="9"/>
  <c r="Q518" i="9"/>
  <c r="Q519" i="9"/>
  <c r="Q520" i="9"/>
  <c r="Q521" i="9"/>
  <c r="Q522" i="9"/>
  <c r="Q523" i="9"/>
  <c r="Q524" i="9"/>
  <c r="Q525" i="9"/>
  <c r="Q526" i="9"/>
  <c r="Q527" i="9"/>
  <c r="Q528" i="9"/>
  <c r="Q529" i="9"/>
  <c r="Q530" i="9"/>
  <c r="Q531" i="9"/>
  <c r="Q532" i="9"/>
  <c r="Q533" i="9"/>
  <c r="Q534" i="9"/>
  <c r="Q535" i="9"/>
  <c r="Q536" i="9"/>
  <c r="Q537" i="9"/>
  <c r="Q538" i="9"/>
  <c r="Q539" i="9"/>
  <c r="Q540" i="9"/>
  <c r="Q541" i="9"/>
  <c r="Q542" i="9"/>
  <c r="Q543" i="9"/>
  <c r="Q544" i="9"/>
  <c r="Q545" i="9"/>
  <c r="Q546" i="9"/>
  <c r="Q547" i="9"/>
  <c r="Q548" i="9"/>
  <c r="Q549" i="9"/>
  <c r="Q550" i="9"/>
  <c r="Q551" i="9"/>
  <c r="Q552" i="9"/>
  <c r="Q553" i="9"/>
  <c r="Q554" i="9"/>
  <c r="Q555" i="9"/>
  <c r="Q556" i="9"/>
  <c r="Q557" i="9"/>
  <c r="Q558" i="9"/>
  <c r="Q559" i="9"/>
  <c r="Q560" i="9"/>
  <c r="Q561" i="9"/>
  <c r="Q562" i="9"/>
  <c r="Q563" i="9"/>
  <c r="Q564" i="9"/>
  <c r="Q565" i="9"/>
  <c r="Q566" i="9"/>
  <c r="Q567" i="9"/>
  <c r="Q568" i="9"/>
  <c r="Q580" i="9"/>
  <c r="Q581" i="9"/>
  <c r="Q582" i="9"/>
  <c r="Q583" i="9"/>
  <c r="Q584" i="9"/>
  <c r="Q585" i="9"/>
  <c r="Q586" i="9"/>
  <c r="Q587" i="9"/>
  <c r="Q588" i="9"/>
  <c r="Q589" i="9"/>
  <c r="Q590" i="9"/>
  <c r="Q591" i="9"/>
  <c r="Q592" i="9"/>
  <c r="Q593" i="9"/>
  <c r="Q594" i="9"/>
  <c r="Q595" i="9"/>
  <c r="Q596" i="9"/>
  <c r="Q597" i="9"/>
  <c r="Q598" i="9"/>
  <c r="Q599" i="9"/>
  <c r="Q600" i="9"/>
  <c r="Q601" i="9"/>
  <c r="Q602" i="9"/>
  <c r="Q603" i="9"/>
  <c r="Q604" i="9"/>
  <c r="Q605" i="9"/>
  <c r="Q606" i="9"/>
  <c r="Q607" i="9"/>
  <c r="Q608" i="9"/>
  <c r="Q609" i="9"/>
  <c r="Q610" i="9"/>
  <c r="Q611" i="9"/>
  <c r="Q612" i="9"/>
  <c r="Q613" i="9"/>
  <c r="Q614" i="9"/>
  <c r="Q615" i="9"/>
  <c r="Q616" i="9"/>
  <c r="Q617" i="9"/>
  <c r="Q618" i="9"/>
  <c r="Q619" i="9"/>
  <c r="Q620" i="9"/>
  <c r="Q621" i="9"/>
  <c r="Q622" i="9"/>
  <c r="Q623" i="9"/>
  <c r="Q624" i="9"/>
  <c r="Q625" i="9"/>
  <c r="Q626" i="9"/>
  <c r="Q627" i="9"/>
  <c r="Q628" i="9"/>
  <c r="Q629" i="9"/>
  <c r="Q630" i="9"/>
  <c r="Q631" i="9"/>
  <c r="Q632" i="9"/>
  <c r="Q633" i="9"/>
  <c r="Q634" i="9"/>
  <c r="Q635" i="9"/>
  <c r="Q636" i="9"/>
  <c r="Q637" i="9"/>
  <c r="Q638" i="9"/>
  <c r="Q639" i="9"/>
  <c r="Q640" i="9"/>
  <c r="Q641" i="9"/>
  <c r="Q642" i="9"/>
  <c r="Q643" i="9"/>
  <c r="Q644" i="9"/>
  <c r="Q645" i="9"/>
  <c r="Q646" i="9"/>
  <c r="Q647" i="9"/>
  <c r="Q648" i="9"/>
  <c r="Q649" i="9"/>
  <c r="Q650" i="9"/>
  <c r="Q651" i="9"/>
  <c r="Q652" i="9"/>
  <c r="Q653" i="9"/>
  <c r="Q654" i="9"/>
  <c r="Q655" i="9"/>
  <c r="Q656" i="9"/>
  <c r="Q657" i="9"/>
  <c r="Q658" i="9"/>
  <c r="Q659" i="9"/>
  <c r="Q660" i="9"/>
  <c r="Q661" i="9"/>
  <c r="Q662" i="9"/>
  <c r="Q663" i="9"/>
  <c r="Q664" i="9"/>
  <c r="Q665" i="9"/>
  <c r="Q666" i="9"/>
  <c r="Q667" i="9"/>
  <c r="Q668" i="9"/>
  <c r="Q669" i="9"/>
  <c r="Q670" i="9"/>
  <c r="Q671" i="9"/>
  <c r="Q672" i="9"/>
  <c r="Q673" i="9"/>
  <c r="Q674" i="9"/>
  <c r="Q675" i="9"/>
  <c r="Q676" i="9"/>
  <c r="Q677" i="9"/>
  <c r="Q678" i="9"/>
  <c r="Q679" i="9"/>
  <c r="Q680" i="9"/>
  <c r="Q681" i="9"/>
  <c r="Q682" i="9"/>
  <c r="Q683" i="9"/>
  <c r="Q684" i="9"/>
  <c r="Q685" i="9"/>
  <c r="Q686" i="9"/>
  <c r="Q687" i="9"/>
  <c r="Q688" i="9"/>
  <c r="Q689" i="9"/>
  <c r="Q690" i="9"/>
  <c r="Q691" i="9"/>
  <c r="Q692" i="9"/>
  <c r="Q693" i="9"/>
  <c r="Q694" i="9"/>
  <c r="Q695" i="9"/>
  <c r="Q696" i="9"/>
  <c r="Q697" i="9"/>
  <c r="Q698" i="9"/>
  <c r="Q699" i="9"/>
  <c r="Q700" i="9"/>
  <c r="Q701" i="9"/>
  <c r="Q702" i="9"/>
  <c r="Q703" i="9"/>
  <c r="Q704" i="9"/>
  <c r="Q705" i="9"/>
  <c r="Q706" i="9"/>
  <c r="Q707" i="9"/>
  <c r="Q708" i="9"/>
  <c r="Q709" i="9"/>
  <c r="Q710" i="9"/>
  <c r="Q711" i="9"/>
  <c r="D8" i="34"/>
  <c r="D11" i="34"/>
  <c r="D12" i="34"/>
  <c r="D6" i="34"/>
  <c r="D7" i="34"/>
  <c r="D9" i="34"/>
  <c r="D10" i="34"/>
  <c r="D5" i="34"/>
  <c r="D13" i="34"/>
  <c r="N609" i="9" l="1"/>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3" i="6"/>
  <c r="I54"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K3196" i="21" l="1"/>
  <c r="J3196" i="21"/>
  <c r="G3196" i="21"/>
  <c r="F3196" i="21"/>
  <c r="C3196" i="21"/>
  <c r="D3196" i="21" s="1"/>
  <c r="B3196" i="21"/>
  <c r="A3196" i="21"/>
  <c r="K3195" i="21"/>
  <c r="J3195" i="21"/>
  <c r="G3195" i="21"/>
  <c r="F3195" i="21"/>
  <c r="C3195" i="21"/>
  <c r="D3195" i="21" s="1"/>
  <c r="B3195" i="21"/>
  <c r="A3195" i="21"/>
  <c r="K3194" i="21"/>
  <c r="J3194" i="21"/>
  <c r="G3194" i="21"/>
  <c r="F3194" i="21"/>
  <c r="C3194" i="21"/>
  <c r="D3194" i="21" s="1"/>
  <c r="B3194" i="21"/>
  <c r="A3194" i="21"/>
  <c r="K3193" i="21"/>
  <c r="J3193" i="21"/>
  <c r="G3193" i="21"/>
  <c r="F3193" i="21"/>
  <c r="C3193" i="21"/>
  <c r="D3193" i="21" s="1"/>
  <c r="B3193" i="21"/>
  <c r="A3193" i="21"/>
  <c r="K3192" i="21"/>
  <c r="J3192" i="21"/>
  <c r="G3192" i="21"/>
  <c r="F3192" i="21"/>
  <c r="C3192" i="21"/>
  <c r="D3192" i="21" s="1"/>
  <c r="B3192" i="21"/>
  <c r="A3192" i="21"/>
  <c r="K3191" i="21"/>
  <c r="J3191" i="21"/>
  <c r="G3191" i="21"/>
  <c r="F3191" i="21"/>
  <c r="C3191" i="21"/>
  <c r="D3191" i="21" s="1"/>
  <c r="B3191" i="21"/>
  <c r="A3191" i="21"/>
  <c r="K3190" i="21"/>
  <c r="J3190" i="21"/>
  <c r="G3190" i="21"/>
  <c r="F3190" i="21"/>
  <c r="C3190" i="21"/>
  <c r="D3190" i="21" s="1"/>
  <c r="B3190" i="21"/>
  <c r="A3190" i="21"/>
  <c r="K3189" i="21"/>
  <c r="J3189" i="21"/>
  <c r="G3189" i="21"/>
  <c r="F3189" i="21"/>
  <c r="C3189" i="21"/>
  <c r="D3189" i="21" s="1"/>
  <c r="B3189" i="21"/>
  <c r="A3189" i="21"/>
  <c r="K3188" i="21"/>
  <c r="J3188" i="21"/>
  <c r="G3188" i="21"/>
  <c r="F3188" i="21"/>
  <c r="C3188" i="21"/>
  <c r="D3188" i="21" s="1"/>
  <c r="B3188" i="21"/>
  <c r="A3188" i="21"/>
  <c r="K3187" i="21"/>
  <c r="J3187" i="21"/>
  <c r="G3187" i="21"/>
  <c r="F3187" i="21"/>
  <c r="C3187" i="21"/>
  <c r="D3187" i="21" s="1"/>
  <c r="B3187" i="21"/>
  <c r="A3187" i="21"/>
  <c r="K3186" i="21"/>
  <c r="J3186" i="21"/>
  <c r="G3186" i="21"/>
  <c r="F3186" i="21"/>
  <c r="C3186" i="21"/>
  <c r="D3186" i="21" s="1"/>
  <c r="B3186" i="21"/>
  <c r="A3186" i="21"/>
  <c r="K3185" i="21"/>
  <c r="J3185" i="21"/>
  <c r="G3185" i="21"/>
  <c r="F3185" i="21"/>
  <c r="C3185" i="21"/>
  <c r="D3185" i="21" s="1"/>
  <c r="B3185" i="21"/>
  <c r="A3185" i="21"/>
  <c r="K3184" i="21"/>
  <c r="J3184" i="21"/>
  <c r="G3184" i="21"/>
  <c r="F3184" i="21"/>
  <c r="C3184" i="21"/>
  <c r="D3184" i="21" s="1"/>
  <c r="B3184" i="21"/>
  <c r="A3184" i="21"/>
  <c r="K3183" i="21"/>
  <c r="J3183" i="21"/>
  <c r="G3183" i="21"/>
  <c r="F3183" i="21"/>
  <c r="C3183" i="21"/>
  <c r="D3183" i="21" s="1"/>
  <c r="B3183" i="21"/>
  <c r="A3183" i="21"/>
  <c r="K3182" i="21"/>
  <c r="J3182" i="21"/>
  <c r="G3182" i="21"/>
  <c r="F3182" i="21"/>
  <c r="D3182" i="21"/>
  <c r="C3182" i="21"/>
  <c r="B3182" i="21"/>
  <c r="A3182" i="21"/>
  <c r="K3181" i="21"/>
  <c r="J3181" i="21"/>
  <c r="G3181" i="21"/>
  <c r="F3181" i="21"/>
  <c r="C3181" i="21"/>
  <c r="D3181" i="21" s="1"/>
  <c r="B3181" i="21"/>
  <c r="A3181" i="21"/>
  <c r="K3180" i="21"/>
  <c r="J3180" i="21"/>
  <c r="G3180" i="21"/>
  <c r="F3180" i="21"/>
  <c r="C3180" i="21"/>
  <c r="D3180" i="21" s="1"/>
  <c r="B3180" i="21"/>
  <c r="A3180" i="21"/>
  <c r="K3179" i="21"/>
  <c r="J3179" i="21"/>
  <c r="G3179" i="21"/>
  <c r="F3179" i="21"/>
  <c r="C3179" i="21"/>
  <c r="D3179" i="21" s="1"/>
  <c r="B3179" i="21"/>
  <c r="A3179" i="21"/>
  <c r="K3178" i="21"/>
  <c r="J3178" i="21"/>
  <c r="G3178" i="21"/>
  <c r="F3178" i="21"/>
  <c r="C3178" i="21"/>
  <c r="D3178" i="21" s="1"/>
  <c r="B3178" i="21"/>
  <c r="A3178" i="21"/>
  <c r="K3177" i="21"/>
  <c r="J3177" i="21"/>
  <c r="G3177" i="21"/>
  <c r="F3177" i="21"/>
  <c r="C3177" i="21"/>
  <c r="D3177" i="21" s="1"/>
  <c r="B3177" i="21"/>
  <c r="A3177" i="21"/>
  <c r="K3176" i="21"/>
  <c r="J3176" i="21"/>
  <c r="G3176" i="21"/>
  <c r="F3176" i="21"/>
  <c r="C3176" i="21"/>
  <c r="D3176" i="21" s="1"/>
  <c r="B3176" i="21"/>
  <c r="A3176" i="21"/>
  <c r="K3175" i="21"/>
  <c r="J3175" i="21"/>
  <c r="G3175" i="21"/>
  <c r="F3175" i="21"/>
  <c r="C3175" i="21"/>
  <c r="D3175" i="21" s="1"/>
  <c r="B3175" i="21"/>
  <c r="A3175" i="21"/>
  <c r="K3174" i="21"/>
  <c r="J3174" i="21"/>
  <c r="G3174" i="21"/>
  <c r="F3174" i="21"/>
  <c r="C3174" i="21"/>
  <c r="D3174" i="21" s="1"/>
  <c r="B3174" i="21"/>
  <c r="A3174" i="21"/>
  <c r="K3173" i="21"/>
  <c r="J3173" i="21"/>
  <c r="G3173" i="21"/>
  <c r="F3173" i="21"/>
  <c r="C3173" i="21"/>
  <c r="D3173" i="21" s="1"/>
  <c r="B3173" i="21"/>
  <c r="A3173" i="21"/>
  <c r="K3172" i="21"/>
  <c r="J3172" i="21"/>
  <c r="G3172" i="21"/>
  <c r="F3172" i="21"/>
  <c r="C3172" i="21"/>
  <c r="D3172" i="21" s="1"/>
  <c r="B3172" i="21"/>
  <c r="A3172" i="21"/>
  <c r="K3171" i="21"/>
  <c r="J3171" i="21"/>
  <c r="G3171" i="21"/>
  <c r="F3171" i="21"/>
  <c r="C3171" i="21"/>
  <c r="D3171" i="21" s="1"/>
  <c r="B3171" i="21"/>
  <c r="A3171" i="21"/>
  <c r="K3170" i="21"/>
  <c r="J3170" i="21"/>
  <c r="G3170" i="21"/>
  <c r="F3170" i="21"/>
  <c r="C3170" i="21"/>
  <c r="D3170" i="21" s="1"/>
  <c r="B3170" i="21"/>
  <c r="A3170" i="21"/>
  <c r="K3169" i="21"/>
  <c r="J3169" i="21"/>
  <c r="G3169" i="21"/>
  <c r="F3169" i="21"/>
  <c r="C3169" i="21"/>
  <c r="D3169" i="21" s="1"/>
  <c r="B3169" i="21"/>
  <c r="A3169" i="21"/>
  <c r="K3168" i="21"/>
  <c r="J3168" i="21"/>
  <c r="G3168" i="21"/>
  <c r="F3168" i="21"/>
  <c r="C3168" i="21"/>
  <c r="D3168" i="21" s="1"/>
  <c r="B3168" i="21"/>
  <c r="A3168" i="21"/>
  <c r="K3167" i="21"/>
  <c r="J3167" i="21"/>
  <c r="G3167" i="21"/>
  <c r="F3167" i="21"/>
  <c r="C3167" i="21"/>
  <c r="D3167" i="21" s="1"/>
  <c r="B3167" i="21"/>
  <c r="A3167" i="21"/>
  <c r="K3166" i="21"/>
  <c r="J3166" i="21"/>
  <c r="G3166" i="21"/>
  <c r="F3166" i="21"/>
  <c r="C3166" i="21"/>
  <c r="D3166" i="21" s="1"/>
  <c r="B3166" i="21"/>
  <c r="A3166" i="21"/>
  <c r="K3165" i="21"/>
  <c r="J3165" i="21"/>
  <c r="G3165" i="21"/>
  <c r="F3165" i="21"/>
  <c r="C3165" i="21"/>
  <c r="D3165" i="21" s="1"/>
  <c r="B3165" i="21"/>
  <c r="A3165" i="21"/>
  <c r="K3164" i="21"/>
  <c r="J3164" i="21"/>
  <c r="G3164" i="21"/>
  <c r="F3164" i="21"/>
  <c r="C3164" i="21"/>
  <c r="D3164" i="21" s="1"/>
  <c r="B3164" i="21"/>
  <c r="A3164" i="21"/>
  <c r="K3163" i="21"/>
  <c r="J3163" i="21"/>
  <c r="G3163" i="21"/>
  <c r="F3163" i="21"/>
  <c r="C3163" i="21"/>
  <c r="D3163" i="21" s="1"/>
  <c r="B3163" i="21"/>
  <c r="A3163" i="21"/>
  <c r="K3162" i="21"/>
  <c r="J3162" i="21"/>
  <c r="G3162" i="21"/>
  <c r="F3162" i="21"/>
  <c r="C3162" i="21"/>
  <c r="D3162" i="21" s="1"/>
  <c r="B3162" i="21"/>
  <c r="A3162" i="21"/>
  <c r="K3161" i="21"/>
  <c r="J3161" i="21"/>
  <c r="G3161" i="21"/>
  <c r="F3161" i="21"/>
  <c r="C3161" i="21"/>
  <c r="D3161" i="21" s="1"/>
  <c r="B3161" i="21"/>
  <c r="A3161" i="21"/>
  <c r="K3160" i="21"/>
  <c r="J3160" i="21"/>
  <c r="G3160" i="21"/>
  <c r="F3160" i="21"/>
  <c r="C3160" i="21"/>
  <c r="D3160" i="21" s="1"/>
  <c r="B3160" i="21"/>
  <c r="A3160" i="21"/>
  <c r="K3159" i="21"/>
  <c r="J3159" i="21"/>
  <c r="G3159" i="21"/>
  <c r="F3159" i="21"/>
  <c r="C3159" i="21"/>
  <c r="D3159" i="21" s="1"/>
  <c r="B3159" i="21"/>
  <c r="A3159" i="21"/>
  <c r="K3158" i="21"/>
  <c r="J3158" i="21"/>
  <c r="G3158" i="21"/>
  <c r="F3158" i="21"/>
  <c r="C3158" i="21"/>
  <c r="D3158" i="21" s="1"/>
  <c r="B3158" i="21"/>
  <c r="A3158" i="21"/>
  <c r="K3157" i="21"/>
  <c r="J3157" i="21"/>
  <c r="G3157" i="21"/>
  <c r="F3157" i="21"/>
  <c r="C3157" i="21"/>
  <c r="D3157" i="21" s="1"/>
  <c r="B3157" i="21"/>
  <c r="A3157" i="21"/>
  <c r="K3156" i="21"/>
  <c r="J3156" i="21"/>
  <c r="G3156" i="21"/>
  <c r="F3156" i="21"/>
  <c r="C3156" i="21"/>
  <c r="D3156" i="21" s="1"/>
  <c r="B3156" i="21"/>
  <c r="A3156" i="21"/>
  <c r="K3155" i="21"/>
  <c r="J3155" i="21"/>
  <c r="G3155" i="21"/>
  <c r="F3155" i="21"/>
  <c r="C3155" i="21"/>
  <c r="D3155" i="21" s="1"/>
  <c r="B3155" i="21"/>
  <c r="A3155" i="21"/>
  <c r="K3154" i="21"/>
  <c r="J3154" i="21"/>
  <c r="G3154" i="21"/>
  <c r="F3154" i="21"/>
  <c r="C3154" i="21"/>
  <c r="D3154" i="21" s="1"/>
  <c r="B3154" i="21"/>
  <c r="A3154" i="21"/>
  <c r="K3153" i="21"/>
  <c r="J3153" i="21"/>
  <c r="G3153" i="21"/>
  <c r="F3153" i="21"/>
  <c r="C3153" i="21"/>
  <c r="D3153" i="21" s="1"/>
  <c r="B3153" i="21"/>
  <c r="A3153" i="21"/>
  <c r="K3152" i="21"/>
  <c r="J3152" i="21"/>
  <c r="G3152" i="21"/>
  <c r="F3152" i="21"/>
  <c r="C3152" i="21"/>
  <c r="D3152" i="21" s="1"/>
  <c r="B3152" i="21"/>
  <c r="A3152" i="21"/>
  <c r="K3151" i="21"/>
  <c r="J3151" i="21"/>
  <c r="G3151" i="21"/>
  <c r="F3151" i="21"/>
  <c r="C3151" i="21"/>
  <c r="D3151" i="21" s="1"/>
  <c r="B3151" i="21"/>
  <c r="A3151" i="21"/>
  <c r="K3150" i="21"/>
  <c r="J3150" i="21"/>
  <c r="G3150" i="21"/>
  <c r="F3150" i="21"/>
  <c r="C3150" i="21"/>
  <c r="D3150" i="21" s="1"/>
  <c r="B3150" i="21"/>
  <c r="A3150" i="21"/>
  <c r="K3149" i="21"/>
  <c r="J3149" i="21"/>
  <c r="G3149" i="21"/>
  <c r="F3149" i="21"/>
  <c r="C3149" i="21"/>
  <c r="D3149" i="21" s="1"/>
  <c r="B3149" i="21"/>
  <c r="A3149" i="21"/>
  <c r="K3148" i="21"/>
  <c r="J3148" i="21"/>
  <c r="G3148" i="21"/>
  <c r="F3148" i="21"/>
  <c r="C3148" i="21"/>
  <c r="D3148" i="21" s="1"/>
  <c r="B3148" i="21"/>
  <c r="A3148" i="21"/>
  <c r="K3147" i="21"/>
  <c r="J3147" i="21"/>
  <c r="G3147" i="21"/>
  <c r="F3147" i="21"/>
  <c r="C3147" i="21"/>
  <c r="D3147" i="21" s="1"/>
  <c r="B3147" i="21"/>
  <c r="A3147" i="21"/>
  <c r="K3146" i="21"/>
  <c r="J3146" i="21"/>
  <c r="G3146" i="21"/>
  <c r="F3146" i="21"/>
  <c r="C3146" i="21"/>
  <c r="D3146" i="21" s="1"/>
  <c r="B3146" i="21"/>
  <c r="A3146" i="21"/>
  <c r="K3145" i="21"/>
  <c r="J3145" i="21"/>
  <c r="G3145" i="21"/>
  <c r="F3145" i="21"/>
  <c r="C3145" i="21"/>
  <c r="D3145" i="21" s="1"/>
  <c r="B3145" i="21"/>
  <c r="A3145" i="21"/>
  <c r="K3144" i="21"/>
  <c r="J3144" i="21"/>
  <c r="G3144" i="21"/>
  <c r="F3144" i="21"/>
  <c r="C3144" i="21"/>
  <c r="D3144" i="21" s="1"/>
  <c r="B3144" i="21"/>
  <c r="A3144" i="21"/>
  <c r="K3143" i="21"/>
  <c r="J3143" i="21"/>
  <c r="G3143" i="21"/>
  <c r="F3143" i="21"/>
  <c r="D3143" i="21"/>
  <c r="C3143" i="21"/>
  <c r="B3143" i="21"/>
  <c r="A3143" i="21"/>
  <c r="K3142" i="21"/>
  <c r="J3142" i="21"/>
  <c r="G3142" i="21"/>
  <c r="F3142" i="21"/>
  <c r="C3142" i="21"/>
  <c r="D3142" i="21" s="1"/>
  <c r="B3142" i="21"/>
  <c r="A3142" i="21"/>
  <c r="K3141" i="21"/>
  <c r="J3141" i="21"/>
  <c r="G3141" i="21"/>
  <c r="F3141" i="21"/>
  <c r="C3141" i="21"/>
  <c r="D3141" i="21" s="1"/>
  <c r="B3141" i="21"/>
  <c r="A3141" i="21"/>
  <c r="K3140" i="21"/>
  <c r="J3140" i="21"/>
  <c r="G3140" i="21"/>
  <c r="F3140" i="21"/>
  <c r="C3140" i="21"/>
  <c r="D3140" i="21" s="1"/>
  <c r="B3140" i="21"/>
  <c r="A3140" i="21"/>
  <c r="K3139" i="21"/>
  <c r="J3139" i="21"/>
  <c r="G3139" i="21"/>
  <c r="F3139" i="21"/>
  <c r="C3139" i="21"/>
  <c r="D3139" i="21" s="1"/>
  <c r="B3139" i="21"/>
  <c r="A3139" i="21"/>
  <c r="K3138" i="21"/>
  <c r="J3138" i="21"/>
  <c r="G3138" i="21"/>
  <c r="F3138" i="21"/>
  <c r="C3138" i="21"/>
  <c r="D3138" i="21" s="1"/>
  <c r="B3138" i="21"/>
  <c r="A3138" i="21"/>
  <c r="K3137" i="21"/>
  <c r="J3137" i="21"/>
  <c r="G3137" i="21"/>
  <c r="F3137" i="21"/>
  <c r="D3137" i="21"/>
  <c r="C3137" i="21"/>
  <c r="B3137" i="21"/>
  <c r="A3137" i="21"/>
  <c r="K3136" i="21"/>
  <c r="J3136" i="21"/>
  <c r="G3136" i="21"/>
  <c r="F3136" i="21"/>
  <c r="C3136" i="21"/>
  <c r="D3136" i="21" s="1"/>
  <c r="B3136" i="21"/>
  <c r="A3136" i="21"/>
  <c r="K3135" i="21"/>
  <c r="J3135" i="21"/>
  <c r="G3135" i="21"/>
  <c r="F3135" i="21"/>
  <c r="C3135" i="21"/>
  <c r="D3135" i="21" s="1"/>
  <c r="B3135" i="21"/>
  <c r="A3135" i="21"/>
  <c r="K3134" i="21"/>
  <c r="J3134" i="21"/>
  <c r="G3134" i="21"/>
  <c r="F3134" i="21"/>
  <c r="C3134" i="21"/>
  <c r="D3134" i="21" s="1"/>
  <c r="B3134" i="21"/>
  <c r="A3134" i="21"/>
  <c r="K3133" i="21"/>
  <c r="J3133" i="21"/>
  <c r="G3133" i="21"/>
  <c r="F3133" i="21"/>
  <c r="C3133" i="21"/>
  <c r="D3133" i="21" s="1"/>
  <c r="B3133" i="21"/>
  <c r="A3133" i="21"/>
  <c r="K3132" i="21"/>
  <c r="J3132" i="21"/>
  <c r="G3132" i="21"/>
  <c r="F3132" i="21"/>
  <c r="C3132" i="21"/>
  <c r="D3132" i="21" s="1"/>
  <c r="B3132" i="21"/>
  <c r="A3132" i="21"/>
  <c r="K3131" i="21"/>
  <c r="J3131" i="21"/>
  <c r="G3131" i="21"/>
  <c r="F3131" i="21"/>
  <c r="C3131" i="21"/>
  <c r="D3131" i="21" s="1"/>
  <c r="B3131" i="21"/>
  <c r="A3131" i="21"/>
  <c r="K3130" i="21"/>
  <c r="J3130" i="21"/>
  <c r="G3130" i="21"/>
  <c r="F3130" i="21"/>
  <c r="C3130" i="21"/>
  <c r="D3130" i="21" s="1"/>
  <c r="B3130" i="21"/>
  <c r="A3130" i="21"/>
  <c r="K3129" i="21"/>
  <c r="J3129" i="21"/>
  <c r="G3129" i="21"/>
  <c r="F3129" i="21"/>
  <c r="C3129" i="21"/>
  <c r="D3129" i="21" s="1"/>
  <c r="B3129" i="21"/>
  <c r="A3129" i="21"/>
  <c r="K3128" i="21"/>
  <c r="J3128" i="21"/>
  <c r="G3128" i="21"/>
  <c r="F3128" i="21"/>
  <c r="C3128" i="21"/>
  <c r="D3128" i="21" s="1"/>
  <c r="B3128" i="21"/>
  <c r="A3128" i="21"/>
  <c r="K3127" i="21"/>
  <c r="J3127" i="21"/>
  <c r="G3127" i="21"/>
  <c r="F3127" i="21"/>
  <c r="C3127" i="21"/>
  <c r="D3127" i="21" s="1"/>
  <c r="B3127" i="21"/>
  <c r="A3127" i="21"/>
  <c r="K3126" i="21"/>
  <c r="J3126" i="21"/>
  <c r="G3126" i="21"/>
  <c r="F3126" i="21"/>
  <c r="C3126" i="21"/>
  <c r="D3126" i="21" s="1"/>
  <c r="B3126" i="21"/>
  <c r="A3126" i="21"/>
  <c r="K3125" i="21"/>
  <c r="J3125" i="21"/>
  <c r="G3125" i="21"/>
  <c r="F3125" i="21"/>
  <c r="D3125" i="21"/>
  <c r="C3125" i="21"/>
  <c r="B3125" i="21"/>
  <c r="A3125" i="21"/>
  <c r="K3124" i="21"/>
  <c r="J3124" i="21"/>
  <c r="G3124" i="21"/>
  <c r="F3124" i="21"/>
  <c r="C3124" i="21"/>
  <c r="D3124" i="21" s="1"/>
  <c r="B3124" i="21"/>
  <c r="A3124" i="21"/>
  <c r="K3123" i="21"/>
  <c r="J3123" i="21"/>
  <c r="G3123" i="21"/>
  <c r="F3123" i="21"/>
  <c r="C3123" i="21"/>
  <c r="D3123" i="21" s="1"/>
  <c r="B3123" i="21"/>
  <c r="A3123" i="21"/>
  <c r="K3122" i="21"/>
  <c r="J3122" i="21"/>
  <c r="G3122" i="21"/>
  <c r="F3122" i="21"/>
  <c r="C3122" i="21"/>
  <c r="D3122" i="21" s="1"/>
  <c r="B3122" i="21"/>
  <c r="A3122" i="21"/>
  <c r="K3121" i="21"/>
  <c r="J3121" i="21"/>
  <c r="G3121" i="21"/>
  <c r="F3121" i="21"/>
  <c r="C3121" i="21"/>
  <c r="D3121" i="21" s="1"/>
  <c r="B3121" i="21"/>
  <c r="A3121" i="21"/>
  <c r="K3120" i="21"/>
  <c r="J3120" i="21"/>
  <c r="G3120" i="21"/>
  <c r="F3120" i="21"/>
  <c r="C3120" i="21"/>
  <c r="D3120" i="21" s="1"/>
  <c r="B3120" i="21"/>
  <c r="A3120" i="21"/>
  <c r="K3119" i="21"/>
  <c r="J3119" i="21"/>
  <c r="G3119" i="21"/>
  <c r="F3119" i="21"/>
  <c r="C3119" i="21"/>
  <c r="D3119" i="21" s="1"/>
  <c r="B3119" i="21"/>
  <c r="A3119" i="21"/>
  <c r="K3118" i="21"/>
  <c r="J3118" i="21"/>
  <c r="G3118" i="21"/>
  <c r="F3118" i="21"/>
  <c r="C3118" i="21"/>
  <c r="D3118" i="21" s="1"/>
  <c r="B3118" i="21"/>
  <c r="A3118" i="21"/>
  <c r="K3117" i="21"/>
  <c r="J3117" i="21"/>
  <c r="G3117" i="21"/>
  <c r="F3117" i="21"/>
  <c r="C3117" i="21"/>
  <c r="D3117" i="21" s="1"/>
  <c r="B3117" i="21"/>
  <c r="A3117" i="21"/>
  <c r="K3116" i="21"/>
  <c r="J3116" i="21"/>
  <c r="G3116" i="21"/>
  <c r="F3116" i="21"/>
  <c r="C3116" i="21"/>
  <c r="D3116" i="21" s="1"/>
  <c r="B3116" i="21"/>
  <c r="A3116" i="21"/>
  <c r="K3115" i="21"/>
  <c r="J3115" i="21"/>
  <c r="G3115" i="21"/>
  <c r="F3115" i="21"/>
  <c r="C3115" i="21"/>
  <c r="D3115" i="21" s="1"/>
  <c r="B3115" i="21"/>
  <c r="A3115" i="21"/>
  <c r="K3114" i="21"/>
  <c r="J3114" i="21"/>
  <c r="G3114" i="21"/>
  <c r="F3114" i="21"/>
  <c r="C3114" i="21"/>
  <c r="D3114" i="21" s="1"/>
  <c r="B3114" i="21"/>
  <c r="A3114" i="21"/>
  <c r="K3113" i="21"/>
  <c r="J3113" i="21"/>
  <c r="G3113" i="21"/>
  <c r="F3113" i="21"/>
  <c r="C3113" i="21"/>
  <c r="D3113" i="21" s="1"/>
  <c r="B3113" i="21"/>
  <c r="A3113" i="21"/>
  <c r="K3112" i="21"/>
  <c r="J3112" i="21"/>
  <c r="G3112" i="21"/>
  <c r="F3112" i="21"/>
  <c r="C3112" i="21"/>
  <c r="D3112" i="21" s="1"/>
  <c r="B3112" i="21"/>
  <c r="A3112" i="21"/>
  <c r="K3111" i="21"/>
  <c r="J3111" i="21"/>
  <c r="G3111" i="21"/>
  <c r="F3111" i="21"/>
  <c r="C3111" i="21"/>
  <c r="D3111" i="21" s="1"/>
  <c r="B3111" i="21"/>
  <c r="A3111" i="21"/>
  <c r="K3110" i="21"/>
  <c r="J3110" i="21"/>
  <c r="G3110" i="21"/>
  <c r="F3110" i="21"/>
  <c r="C3110" i="21"/>
  <c r="D3110" i="21" s="1"/>
  <c r="B3110" i="21"/>
  <c r="A3110" i="21"/>
  <c r="K3109" i="21"/>
  <c r="J3109" i="21"/>
  <c r="G3109" i="21"/>
  <c r="F3109" i="21"/>
  <c r="C3109" i="21"/>
  <c r="D3109" i="21" s="1"/>
  <c r="B3109" i="21"/>
  <c r="A3109" i="21"/>
  <c r="K3108" i="21"/>
  <c r="J3108" i="21"/>
  <c r="G3108" i="21"/>
  <c r="F3108" i="21"/>
  <c r="C3108" i="21"/>
  <c r="D3108" i="21" s="1"/>
  <c r="B3108" i="21"/>
  <c r="A3108" i="21"/>
  <c r="K3107" i="21"/>
  <c r="J3107" i="21"/>
  <c r="G3107" i="21"/>
  <c r="F3107" i="21"/>
  <c r="C3107" i="21"/>
  <c r="D3107" i="21" s="1"/>
  <c r="B3107" i="21"/>
  <c r="A3107" i="21"/>
  <c r="K3106" i="21"/>
  <c r="J3106" i="21"/>
  <c r="G3106" i="21"/>
  <c r="F3106" i="21"/>
  <c r="C3106" i="21"/>
  <c r="D3106" i="21" s="1"/>
  <c r="B3106" i="21"/>
  <c r="A3106" i="21"/>
  <c r="K3105" i="21"/>
  <c r="J3105" i="21"/>
  <c r="G3105" i="21"/>
  <c r="F3105" i="21"/>
  <c r="C3105" i="21"/>
  <c r="D3105" i="21" s="1"/>
  <c r="B3105" i="21"/>
  <c r="A3105" i="21"/>
  <c r="K3104" i="21"/>
  <c r="J3104" i="21"/>
  <c r="G3104" i="21"/>
  <c r="F3104" i="21"/>
  <c r="C3104" i="21"/>
  <c r="D3104" i="21" s="1"/>
  <c r="B3104" i="21"/>
  <c r="A3104" i="21"/>
  <c r="K3103" i="21"/>
  <c r="J3103" i="21"/>
  <c r="G3103" i="21"/>
  <c r="F3103" i="21"/>
  <c r="C3103" i="21"/>
  <c r="D3103" i="21" s="1"/>
  <c r="B3103" i="21"/>
  <c r="A3103" i="21"/>
  <c r="K3102" i="21"/>
  <c r="J3102" i="21"/>
  <c r="G3102" i="21"/>
  <c r="F3102" i="21"/>
  <c r="C3102" i="21"/>
  <c r="D3102" i="21" s="1"/>
  <c r="B3102" i="21"/>
  <c r="A3102" i="21"/>
  <c r="K3101" i="21"/>
  <c r="J3101" i="21"/>
  <c r="G3101" i="21"/>
  <c r="F3101" i="21"/>
  <c r="C3101" i="21"/>
  <c r="D3101" i="21" s="1"/>
  <c r="B3101" i="21"/>
  <c r="A3101" i="21"/>
  <c r="K3100" i="21"/>
  <c r="J3100" i="21"/>
  <c r="G3100" i="21"/>
  <c r="F3100" i="21"/>
  <c r="C3100" i="21"/>
  <c r="D3100" i="21" s="1"/>
  <c r="B3100" i="21"/>
  <c r="A3100" i="21"/>
  <c r="K3099" i="21"/>
  <c r="J3099" i="21"/>
  <c r="G3099" i="21"/>
  <c r="F3099" i="21"/>
  <c r="C3099" i="21"/>
  <c r="D3099" i="21" s="1"/>
  <c r="B3099" i="21"/>
  <c r="A3099" i="21"/>
  <c r="K3098" i="21"/>
  <c r="J3098" i="21"/>
  <c r="G3098" i="21"/>
  <c r="F3098" i="21"/>
  <c r="C3098" i="21"/>
  <c r="D3098" i="21" s="1"/>
  <c r="B3098" i="21"/>
  <c r="A3098" i="21"/>
  <c r="K3097" i="21"/>
  <c r="J3097" i="21"/>
  <c r="G3097" i="21"/>
  <c r="F3097" i="21"/>
  <c r="C3097" i="21"/>
  <c r="D3097" i="21" s="1"/>
  <c r="B3097" i="21"/>
  <c r="A3097" i="21"/>
  <c r="K3096" i="21"/>
  <c r="J3096" i="21"/>
  <c r="G3096" i="21"/>
  <c r="F3096" i="21"/>
  <c r="C3096" i="21"/>
  <c r="D3096" i="21" s="1"/>
  <c r="B3096" i="21"/>
  <c r="A3096" i="21"/>
  <c r="K3095" i="21"/>
  <c r="J3095" i="21"/>
  <c r="G3095" i="21"/>
  <c r="F3095" i="21"/>
  <c r="C3095" i="21"/>
  <c r="D3095" i="21" s="1"/>
  <c r="B3095" i="21"/>
  <c r="A3095" i="21"/>
  <c r="K3094" i="21"/>
  <c r="J3094" i="21"/>
  <c r="G3094" i="21"/>
  <c r="F3094" i="21"/>
  <c r="C3094" i="21"/>
  <c r="D3094" i="21" s="1"/>
  <c r="B3094" i="21"/>
  <c r="A3094" i="21"/>
  <c r="K3093" i="21"/>
  <c r="J3093" i="21"/>
  <c r="G3093" i="21"/>
  <c r="F3093" i="21"/>
  <c r="D3093" i="21"/>
  <c r="C3093" i="21"/>
  <c r="B3093" i="21"/>
  <c r="A3093" i="21"/>
  <c r="K3092" i="21"/>
  <c r="J3092" i="21"/>
  <c r="G3092" i="21"/>
  <c r="F3092" i="21"/>
  <c r="C3092" i="21"/>
  <c r="D3092" i="21" s="1"/>
  <c r="B3092" i="21"/>
  <c r="A3092" i="21"/>
  <c r="K3091" i="21"/>
  <c r="J3091" i="21"/>
  <c r="G3091" i="21"/>
  <c r="F3091" i="21"/>
  <c r="C3091" i="21"/>
  <c r="D3091" i="21" s="1"/>
  <c r="B3091" i="21"/>
  <c r="A3091" i="21"/>
  <c r="K3090" i="21"/>
  <c r="J3090" i="21"/>
  <c r="G3090" i="21"/>
  <c r="F3090" i="21"/>
  <c r="C3090" i="21"/>
  <c r="D3090" i="21" s="1"/>
  <c r="B3090" i="21"/>
  <c r="A3090" i="21"/>
  <c r="K3089" i="21"/>
  <c r="J3089" i="21"/>
  <c r="G3089" i="21"/>
  <c r="F3089" i="21"/>
  <c r="C3089" i="21"/>
  <c r="D3089" i="21" s="1"/>
  <c r="B3089" i="21"/>
  <c r="A3089" i="21"/>
  <c r="K3088" i="21"/>
  <c r="J3088" i="21"/>
  <c r="G3088" i="21"/>
  <c r="F3088" i="21"/>
  <c r="C3088" i="21"/>
  <c r="D3088" i="21" s="1"/>
  <c r="B3088" i="21"/>
  <c r="A3088" i="21"/>
  <c r="K3087" i="21"/>
  <c r="J3087" i="21"/>
  <c r="G3087" i="21"/>
  <c r="F3087" i="21"/>
  <c r="C3087" i="21"/>
  <c r="D3087" i="21" s="1"/>
  <c r="B3087" i="21"/>
  <c r="A3087" i="21"/>
  <c r="K3086" i="21"/>
  <c r="J3086" i="21"/>
  <c r="G3086" i="21"/>
  <c r="F3086" i="21"/>
  <c r="D3086" i="21"/>
  <c r="C3086" i="21"/>
  <c r="B3086" i="21"/>
  <c r="A3086" i="21"/>
  <c r="K3085" i="21"/>
  <c r="J3085" i="21"/>
  <c r="G3085" i="21"/>
  <c r="F3085" i="21"/>
  <c r="C3085" i="21"/>
  <c r="D3085" i="21" s="1"/>
  <c r="B3085" i="21"/>
  <c r="A3085" i="21"/>
  <c r="K3084" i="21"/>
  <c r="J3084" i="21"/>
  <c r="G3084" i="21"/>
  <c r="F3084" i="21"/>
  <c r="C3084" i="21"/>
  <c r="D3084" i="21" s="1"/>
  <c r="B3084" i="21"/>
  <c r="A3084" i="21"/>
  <c r="K3083" i="21"/>
  <c r="J3083" i="21"/>
  <c r="G3083" i="21"/>
  <c r="F3083" i="21"/>
  <c r="C3083" i="21"/>
  <c r="D3083" i="21" s="1"/>
  <c r="B3083" i="21"/>
  <c r="A3083" i="21"/>
  <c r="K3082" i="21"/>
  <c r="J3082" i="21"/>
  <c r="G3082" i="21"/>
  <c r="F3082" i="21"/>
  <c r="C3082" i="21"/>
  <c r="D3082" i="21" s="1"/>
  <c r="B3082" i="21"/>
  <c r="A3082" i="21"/>
  <c r="K3081" i="21"/>
  <c r="J3081" i="21"/>
  <c r="G3081" i="21"/>
  <c r="F3081" i="21"/>
  <c r="C3081" i="21"/>
  <c r="D3081" i="21" s="1"/>
  <c r="B3081" i="21"/>
  <c r="A3081" i="21"/>
  <c r="K3080" i="21"/>
  <c r="J3080" i="21"/>
  <c r="G3080" i="21"/>
  <c r="F3080" i="21"/>
  <c r="C3080" i="21"/>
  <c r="D3080" i="21" s="1"/>
  <c r="B3080" i="21"/>
  <c r="A3080" i="21"/>
  <c r="K3079" i="21"/>
  <c r="J3079" i="21"/>
  <c r="G3079" i="21"/>
  <c r="F3079" i="21"/>
  <c r="C3079" i="21"/>
  <c r="D3079" i="21" s="1"/>
  <c r="B3079" i="21"/>
  <c r="A3079" i="21"/>
  <c r="K3078" i="21"/>
  <c r="J3078" i="21"/>
  <c r="G3078" i="21"/>
  <c r="F3078" i="21"/>
  <c r="C3078" i="21"/>
  <c r="D3078" i="21" s="1"/>
  <c r="B3078" i="21"/>
  <c r="A3078" i="21"/>
  <c r="K3077" i="21"/>
  <c r="J3077" i="21"/>
  <c r="G3077" i="21"/>
  <c r="F3077" i="21"/>
  <c r="C3077" i="21"/>
  <c r="D3077" i="21" s="1"/>
  <c r="B3077" i="21"/>
  <c r="A3077" i="21"/>
  <c r="K3076" i="21"/>
  <c r="J3076" i="21"/>
  <c r="G3076" i="21"/>
  <c r="F3076" i="21"/>
  <c r="C3076" i="21"/>
  <c r="D3076" i="21" s="1"/>
  <c r="B3076" i="21"/>
  <c r="A3076" i="21"/>
  <c r="K3075" i="21"/>
  <c r="J3075" i="21"/>
  <c r="G3075" i="21"/>
  <c r="F3075" i="21"/>
  <c r="C3075" i="21"/>
  <c r="D3075" i="21" s="1"/>
  <c r="B3075" i="21"/>
  <c r="A3075" i="21"/>
  <c r="K3074" i="21"/>
  <c r="J3074" i="21"/>
  <c r="G3074" i="21"/>
  <c r="F3074" i="21"/>
  <c r="C3074" i="21"/>
  <c r="D3074" i="21" s="1"/>
  <c r="B3074" i="21"/>
  <c r="A3074" i="21"/>
  <c r="K3073" i="21"/>
  <c r="J3073" i="21"/>
  <c r="G3073" i="21"/>
  <c r="F3073" i="21"/>
  <c r="C3073" i="21"/>
  <c r="D3073" i="21" s="1"/>
  <c r="B3073" i="21"/>
  <c r="A3073" i="21"/>
  <c r="K3072" i="21"/>
  <c r="J3072" i="21"/>
  <c r="G3072" i="21"/>
  <c r="F3072" i="21"/>
  <c r="C3072" i="21"/>
  <c r="D3072" i="21" s="1"/>
  <c r="B3072" i="21"/>
  <c r="A3072" i="21"/>
  <c r="K3071" i="21"/>
  <c r="J3071" i="21"/>
  <c r="G3071" i="21"/>
  <c r="F3071" i="21"/>
  <c r="C3071" i="21"/>
  <c r="D3071" i="21" s="1"/>
  <c r="B3071" i="21"/>
  <c r="A3071" i="21"/>
  <c r="K3070" i="21"/>
  <c r="J3070" i="21"/>
  <c r="G3070" i="21"/>
  <c r="F3070" i="21"/>
  <c r="C3070" i="21"/>
  <c r="D3070" i="21" s="1"/>
  <c r="B3070" i="21"/>
  <c r="A3070" i="21"/>
  <c r="K3069" i="21"/>
  <c r="J3069" i="21"/>
  <c r="G3069" i="21"/>
  <c r="F3069" i="21"/>
  <c r="C3069" i="21"/>
  <c r="D3069" i="21" s="1"/>
  <c r="B3069" i="21"/>
  <c r="A3069" i="21"/>
  <c r="K3068" i="21"/>
  <c r="J3068" i="21"/>
  <c r="G3068" i="21"/>
  <c r="F3068" i="21"/>
  <c r="C3068" i="21"/>
  <c r="D3068" i="21" s="1"/>
  <c r="B3068" i="21"/>
  <c r="A3068" i="21"/>
  <c r="K3067" i="21"/>
  <c r="J3067" i="21"/>
  <c r="G3067" i="21"/>
  <c r="F3067" i="21"/>
  <c r="C3067" i="21"/>
  <c r="D3067" i="21" s="1"/>
  <c r="B3067" i="21"/>
  <c r="A3067" i="21"/>
  <c r="K3066" i="21"/>
  <c r="J3066" i="21"/>
  <c r="G3066" i="21"/>
  <c r="F3066" i="21"/>
  <c r="C3066" i="21"/>
  <c r="D3066" i="21" s="1"/>
  <c r="B3066" i="21"/>
  <c r="A3066" i="21"/>
  <c r="K3065" i="21"/>
  <c r="J3065" i="21"/>
  <c r="G3065" i="21"/>
  <c r="F3065" i="21"/>
  <c r="C3065" i="21"/>
  <c r="D3065" i="21" s="1"/>
  <c r="B3065" i="21"/>
  <c r="A3065" i="21"/>
  <c r="K3064" i="21"/>
  <c r="J3064" i="21"/>
  <c r="G3064" i="21"/>
  <c r="F3064" i="21"/>
  <c r="C3064" i="21"/>
  <c r="D3064" i="21" s="1"/>
  <c r="B3064" i="21"/>
  <c r="A3064" i="21"/>
  <c r="K3063" i="21"/>
  <c r="J3063" i="21"/>
  <c r="G3063" i="21"/>
  <c r="F3063" i="21"/>
  <c r="C3063" i="21"/>
  <c r="D3063" i="21" s="1"/>
  <c r="B3063" i="21"/>
  <c r="A3063" i="21"/>
  <c r="K3062" i="21"/>
  <c r="J3062" i="21"/>
  <c r="G3062" i="21"/>
  <c r="F3062" i="21"/>
  <c r="C3062" i="21"/>
  <c r="D3062" i="21" s="1"/>
  <c r="B3062" i="21"/>
  <c r="A3062" i="21"/>
  <c r="K3061" i="21"/>
  <c r="J3061" i="21"/>
  <c r="G3061" i="21"/>
  <c r="F3061" i="21"/>
  <c r="C3061" i="21"/>
  <c r="D3061" i="21" s="1"/>
  <c r="B3061" i="21"/>
  <c r="A3061" i="21"/>
  <c r="K3060" i="21"/>
  <c r="J3060" i="21"/>
  <c r="G3060" i="21"/>
  <c r="F3060" i="21"/>
  <c r="C3060" i="21"/>
  <c r="D3060" i="21" s="1"/>
  <c r="B3060" i="21"/>
  <c r="A3060" i="21"/>
  <c r="K3059" i="21"/>
  <c r="J3059" i="21"/>
  <c r="G3059" i="21"/>
  <c r="F3059" i="21"/>
  <c r="C3059" i="21"/>
  <c r="D3059" i="21" s="1"/>
  <c r="B3059" i="21"/>
  <c r="A3059" i="21"/>
  <c r="K3058" i="21"/>
  <c r="J3058" i="21"/>
  <c r="G3058" i="21"/>
  <c r="F3058" i="21"/>
  <c r="C3058" i="21"/>
  <c r="D3058" i="21" s="1"/>
  <c r="B3058" i="21"/>
  <c r="A3058" i="21"/>
  <c r="K3057" i="21"/>
  <c r="J3057" i="21"/>
  <c r="G3057" i="21"/>
  <c r="F3057" i="21"/>
  <c r="C3057" i="21"/>
  <c r="D3057" i="21" s="1"/>
  <c r="B3057" i="21"/>
  <c r="A3057" i="21"/>
  <c r="K3056" i="21"/>
  <c r="J3056" i="21"/>
  <c r="G3056" i="21"/>
  <c r="F3056" i="21"/>
  <c r="C3056" i="21"/>
  <c r="D3056" i="21" s="1"/>
  <c r="B3056" i="21"/>
  <c r="A3056" i="21"/>
  <c r="K3055" i="21"/>
  <c r="J3055" i="21"/>
  <c r="G3055" i="21"/>
  <c r="F3055" i="21"/>
  <c r="C3055" i="21"/>
  <c r="D3055" i="21" s="1"/>
  <c r="B3055" i="21"/>
  <c r="A3055" i="21"/>
  <c r="K3054" i="21"/>
  <c r="J3054" i="21"/>
  <c r="G3054" i="21"/>
  <c r="F3054" i="21"/>
  <c r="C3054" i="21"/>
  <c r="D3054" i="21" s="1"/>
  <c r="B3054" i="21"/>
  <c r="A3054" i="21"/>
  <c r="K3053" i="21"/>
  <c r="J3053" i="21"/>
  <c r="G3053" i="21"/>
  <c r="F3053" i="21"/>
  <c r="C3053" i="21"/>
  <c r="D3053" i="21" s="1"/>
  <c r="B3053" i="21"/>
  <c r="A3053" i="21"/>
  <c r="K3052" i="21"/>
  <c r="J3052" i="21"/>
  <c r="G3052" i="21"/>
  <c r="F3052" i="21"/>
  <c r="C3052" i="21"/>
  <c r="D3052" i="21" s="1"/>
  <c r="B3052" i="21"/>
  <c r="A3052" i="21"/>
  <c r="K3051" i="21"/>
  <c r="J3051" i="21"/>
  <c r="G3051" i="21"/>
  <c r="F3051" i="21"/>
  <c r="C3051" i="21"/>
  <c r="D3051" i="21" s="1"/>
  <c r="B3051" i="21"/>
  <c r="A3051" i="21"/>
  <c r="K3050" i="21"/>
  <c r="J3050" i="21"/>
  <c r="G3050" i="21"/>
  <c r="F3050" i="21"/>
  <c r="C3050" i="21"/>
  <c r="D3050" i="21" s="1"/>
  <c r="B3050" i="21"/>
  <c r="A3050" i="21"/>
  <c r="K3049" i="21"/>
  <c r="J3049" i="21"/>
  <c r="G3049" i="21"/>
  <c r="F3049" i="21"/>
  <c r="C3049" i="21"/>
  <c r="D3049" i="21" s="1"/>
  <c r="B3049" i="21"/>
  <c r="A3049" i="21"/>
  <c r="K3048" i="21"/>
  <c r="J3048" i="21"/>
  <c r="G3048" i="21"/>
  <c r="F3048" i="21"/>
  <c r="C3048" i="21"/>
  <c r="D3048" i="21" s="1"/>
  <c r="B3048" i="21"/>
  <c r="A3048" i="21"/>
  <c r="K3047" i="21"/>
  <c r="J3047" i="21"/>
  <c r="G3047" i="21"/>
  <c r="F3047" i="21"/>
  <c r="C3047" i="21"/>
  <c r="D3047" i="21" s="1"/>
  <c r="B3047" i="21"/>
  <c r="A3047" i="21"/>
  <c r="K3046" i="21"/>
  <c r="J3046" i="21"/>
  <c r="G3046" i="21"/>
  <c r="F3046" i="21"/>
  <c r="C3046" i="21"/>
  <c r="D3046" i="21" s="1"/>
  <c r="B3046" i="21"/>
  <c r="A3046" i="21"/>
  <c r="K3045" i="21"/>
  <c r="J3045" i="21"/>
  <c r="G3045" i="21"/>
  <c r="F3045" i="21"/>
  <c r="C3045" i="21"/>
  <c r="D3045" i="21" s="1"/>
  <c r="B3045" i="21"/>
  <c r="A3045" i="21"/>
  <c r="K3044" i="21"/>
  <c r="J3044" i="21"/>
  <c r="G3044" i="21"/>
  <c r="F3044" i="21"/>
  <c r="C3044" i="21"/>
  <c r="D3044" i="21" s="1"/>
  <c r="B3044" i="21"/>
  <c r="A3044" i="21"/>
  <c r="K3043" i="21"/>
  <c r="J3043" i="21"/>
  <c r="G3043" i="21"/>
  <c r="F3043" i="21"/>
  <c r="C3043" i="21"/>
  <c r="D3043" i="21" s="1"/>
  <c r="B3043" i="21"/>
  <c r="A3043" i="21"/>
  <c r="K3042" i="21"/>
  <c r="J3042" i="21"/>
  <c r="G3042" i="21"/>
  <c r="F3042" i="21"/>
  <c r="C3042" i="21"/>
  <c r="D3042" i="21" s="1"/>
  <c r="B3042" i="21"/>
  <c r="A3042" i="21"/>
  <c r="K3041" i="21"/>
  <c r="J3041" i="21"/>
  <c r="G3041" i="21"/>
  <c r="F3041" i="21"/>
  <c r="C3041" i="21"/>
  <c r="D3041" i="21" s="1"/>
  <c r="B3041" i="21"/>
  <c r="A3041" i="21"/>
  <c r="K3040" i="21"/>
  <c r="J3040" i="21"/>
  <c r="G3040" i="21"/>
  <c r="F3040" i="21"/>
  <c r="C3040" i="21"/>
  <c r="D3040" i="21" s="1"/>
  <c r="B3040" i="21"/>
  <c r="A3040" i="21"/>
  <c r="K3039" i="21"/>
  <c r="J3039" i="21"/>
  <c r="G3039" i="21"/>
  <c r="F3039" i="21"/>
  <c r="C3039" i="21"/>
  <c r="D3039" i="21" s="1"/>
  <c r="B3039" i="21"/>
  <c r="A3039" i="21"/>
  <c r="K3038" i="21"/>
  <c r="J3038" i="21"/>
  <c r="G3038" i="21"/>
  <c r="F3038" i="21"/>
  <c r="C3038" i="21"/>
  <c r="D3038" i="21" s="1"/>
  <c r="B3038" i="21"/>
  <c r="A3038" i="21"/>
  <c r="K3037" i="21"/>
  <c r="J3037" i="21"/>
  <c r="G3037" i="21"/>
  <c r="F3037" i="21"/>
  <c r="C3037" i="21"/>
  <c r="D3037" i="21" s="1"/>
  <c r="B3037" i="21"/>
  <c r="A3037" i="21"/>
  <c r="K3036" i="21"/>
  <c r="J3036" i="21"/>
  <c r="G3036" i="21"/>
  <c r="F3036" i="21"/>
  <c r="C3036" i="21"/>
  <c r="D3036" i="21" s="1"/>
  <c r="B3036" i="21"/>
  <c r="A3036" i="21"/>
  <c r="K3035" i="21"/>
  <c r="J3035" i="21"/>
  <c r="G3035" i="21"/>
  <c r="F3035" i="21"/>
  <c r="C3035" i="21"/>
  <c r="D3035" i="21" s="1"/>
  <c r="B3035" i="21"/>
  <c r="A3035" i="21"/>
  <c r="K3034" i="21"/>
  <c r="J3034" i="21"/>
  <c r="G3034" i="21"/>
  <c r="F3034" i="21"/>
  <c r="C3034" i="21"/>
  <c r="D3034" i="21" s="1"/>
  <c r="B3034" i="21"/>
  <c r="A3034" i="21"/>
  <c r="K3033" i="21"/>
  <c r="J3033" i="21"/>
  <c r="G3033" i="21"/>
  <c r="F3033" i="21"/>
  <c r="C3033" i="21"/>
  <c r="D3033" i="21" s="1"/>
  <c r="B3033" i="21"/>
  <c r="A3033" i="21"/>
  <c r="K3032" i="21"/>
  <c r="J3032" i="21"/>
  <c r="G3032" i="21"/>
  <c r="F3032" i="21"/>
  <c r="C3032" i="21"/>
  <c r="D3032" i="21" s="1"/>
  <c r="B3032" i="21"/>
  <c r="A3032" i="21"/>
  <c r="K3031" i="21"/>
  <c r="J3031" i="21"/>
  <c r="G3031" i="21"/>
  <c r="F3031" i="21"/>
  <c r="C3031" i="21"/>
  <c r="D3031" i="21" s="1"/>
  <c r="B3031" i="21"/>
  <c r="A3031" i="21"/>
  <c r="K3030" i="21"/>
  <c r="J3030" i="21"/>
  <c r="G3030" i="21"/>
  <c r="F3030" i="21"/>
  <c r="C3030" i="21"/>
  <c r="D3030" i="21" s="1"/>
  <c r="B3030" i="21"/>
  <c r="A3030" i="21"/>
  <c r="K3029" i="21"/>
  <c r="J3029" i="21"/>
  <c r="G3029" i="21"/>
  <c r="F3029" i="21"/>
  <c r="C3029" i="21"/>
  <c r="D3029" i="21" s="1"/>
  <c r="B3029" i="21"/>
  <c r="A3029" i="21"/>
  <c r="K3028" i="21"/>
  <c r="J3028" i="21"/>
  <c r="G3028" i="21"/>
  <c r="F3028" i="21"/>
  <c r="C3028" i="21"/>
  <c r="D3028" i="21" s="1"/>
  <c r="B3028" i="21"/>
  <c r="A3028" i="21"/>
  <c r="K3027" i="21"/>
  <c r="J3027" i="21"/>
  <c r="G3027" i="21"/>
  <c r="F3027" i="21"/>
  <c r="C3027" i="21"/>
  <c r="D3027" i="21" s="1"/>
  <c r="B3027" i="21"/>
  <c r="A3027" i="21"/>
  <c r="K3026" i="21"/>
  <c r="J3026" i="21"/>
  <c r="G3026" i="21"/>
  <c r="F3026" i="21"/>
  <c r="C3026" i="21"/>
  <c r="D3026" i="21" s="1"/>
  <c r="B3026" i="21"/>
  <c r="A3026" i="21"/>
  <c r="K3025" i="21"/>
  <c r="J3025" i="21"/>
  <c r="G3025" i="21"/>
  <c r="F3025" i="21"/>
  <c r="C3025" i="21"/>
  <c r="D3025" i="21" s="1"/>
  <c r="B3025" i="21"/>
  <c r="A3025" i="21"/>
  <c r="K3024" i="21"/>
  <c r="J3024" i="21"/>
  <c r="G3024" i="21"/>
  <c r="F3024" i="21"/>
  <c r="C3024" i="21"/>
  <c r="D3024" i="21" s="1"/>
  <c r="B3024" i="21"/>
  <c r="A3024" i="21"/>
  <c r="K3023" i="21"/>
  <c r="J3023" i="21"/>
  <c r="G3023" i="21"/>
  <c r="F3023" i="21"/>
  <c r="C3023" i="21"/>
  <c r="D3023" i="21" s="1"/>
  <c r="B3023" i="21"/>
  <c r="A3023" i="21"/>
  <c r="K3022" i="21"/>
  <c r="J3022" i="21"/>
  <c r="G3022" i="21"/>
  <c r="F3022" i="21"/>
  <c r="C3022" i="21"/>
  <c r="D3022" i="21" s="1"/>
  <c r="B3022" i="21"/>
  <c r="A3022" i="21"/>
  <c r="K3021" i="21"/>
  <c r="J3021" i="21"/>
  <c r="G3021" i="21"/>
  <c r="F3021" i="21"/>
  <c r="C3021" i="21"/>
  <c r="D3021" i="21" s="1"/>
  <c r="B3021" i="21"/>
  <c r="A3021" i="21"/>
  <c r="K3020" i="21"/>
  <c r="J3020" i="21"/>
  <c r="G3020" i="21"/>
  <c r="F3020" i="21"/>
  <c r="C3020" i="21"/>
  <c r="D3020" i="21" s="1"/>
  <c r="B3020" i="21"/>
  <c r="A3020" i="21"/>
  <c r="K3019" i="21"/>
  <c r="J3019" i="21"/>
  <c r="G3019" i="21"/>
  <c r="F3019" i="21"/>
  <c r="C3019" i="21"/>
  <c r="D3019" i="21" s="1"/>
  <c r="B3019" i="21"/>
  <c r="A3019" i="21"/>
  <c r="K3018" i="21"/>
  <c r="J3018" i="21"/>
  <c r="G3018" i="21"/>
  <c r="F3018" i="21"/>
  <c r="D3018" i="21"/>
  <c r="C3018" i="21"/>
  <c r="B3018" i="21"/>
  <c r="A3018" i="21"/>
  <c r="K3017" i="21"/>
  <c r="J3017" i="21"/>
  <c r="G3017" i="21"/>
  <c r="F3017" i="21"/>
  <c r="C3017" i="21"/>
  <c r="D3017" i="21" s="1"/>
  <c r="B3017" i="21"/>
  <c r="A3017" i="21"/>
  <c r="K3016" i="21"/>
  <c r="J3016" i="21"/>
  <c r="G3016" i="21"/>
  <c r="F3016" i="21"/>
  <c r="C3016" i="21"/>
  <c r="D3016" i="21" s="1"/>
  <c r="B3016" i="21"/>
  <c r="A3016" i="21"/>
  <c r="K3015" i="21"/>
  <c r="J3015" i="21"/>
  <c r="G3015" i="21"/>
  <c r="F3015" i="21"/>
  <c r="C3015" i="21"/>
  <c r="D3015" i="21" s="1"/>
  <c r="B3015" i="21"/>
  <c r="A3015" i="21"/>
  <c r="K3014" i="21"/>
  <c r="J3014" i="21"/>
  <c r="G3014" i="21"/>
  <c r="F3014" i="21"/>
  <c r="C3014" i="21"/>
  <c r="D3014" i="21" s="1"/>
  <c r="B3014" i="21"/>
  <c r="A3014" i="21"/>
  <c r="K3013" i="21"/>
  <c r="J3013" i="21"/>
  <c r="G3013" i="21"/>
  <c r="F3013" i="21"/>
  <c r="C3013" i="21"/>
  <c r="D3013" i="21" s="1"/>
  <c r="B3013" i="21"/>
  <c r="A3013" i="21"/>
  <c r="K3012" i="21"/>
  <c r="J3012" i="21"/>
  <c r="G3012" i="21"/>
  <c r="F3012" i="21"/>
  <c r="C3012" i="21"/>
  <c r="D3012" i="21" s="1"/>
  <c r="B3012" i="21"/>
  <c r="A3012" i="21"/>
  <c r="K3011" i="21"/>
  <c r="J3011" i="21"/>
  <c r="G3011" i="21"/>
  <c r="F3011" i="21"/>
  <c r="C3011" i="21"/>
  <c r="D3011" i="21" s="1"/>
  <c r="B3011" i="21"/>
  <c r="A3011" i="21"/>
  <c r="K3010" i="21"/>
  <c r="J3010" i="21"/>
  <c r="G3010" i="21"/>
  <c r="F3010" i="21"/>
  <c r="C3010" i="21"/>
  <c r="D3010" i="21" s="1"/>
  <c r="B3010" i="21"/>
  <c r="A3010" i="21"/>
  <c r="K3009" i="21"/>
  <c r="J3009" i="21"/>
  <c r="G3009" i="21"/>
  <c r="F3009" i="21"/>
  <c r="C3009" i="21"/>
  <c r="D3009" i="21" s="1"/>
  <c r="B3009" i="21"/>
  <c r="A3009" i="21"/>
  <c r="K3008" i="21"/>
  <c r="J3008" i="21"/>
  <c r="G3008" i="21"/>
  <c r="F3008" i="21"/>
  <c r="C3008" i="21"/>
  <c r="D3008" i="21" s="1"/>
  <c r="B3008" i="21"/>
  <c r="A3008" i="21"/>
  <c r="K3007" i="21"/>
  <c r="J3007" i="21"/>
  <c r="G3007" i="21"/>
  <c r="F3007" i="21"/>
  <c r="C3007" i="21"/>
  <c r="D3007" i="21" s="1"/>
  <c r="B3007" i="21"/>
  <c r="A3007" i="21"/>
  <c r="K3006" i="21"/>
  <c r="J3006" i="21"/>
  <c r="G3006" i="21"/>
  <c r="F3006" i="21"/>
  <c r="C3006" i="21"/>
  <c r="D3006" i="21" s="1"/>
  <c r="B3006" i="21"/>
  <c r="A3006" i="21"/>
  <c r="K3005" i="21"/>
  <c r="J3005" i="21"/>
  <c r="G3005" i="21"/>
  <c r="F3005" i="21"/>
  <c r="C3005" i="21"/>
  <c r="D3005" i="21" s="1"/>
  <c r="B3005" i="21"/>
  <c r="A3005" i="21"/>
  <c r="K3004" i="21"/>
  <c r="J3004" i="21"/>
  <c r="G3004" i="21"/>
  <c r="F3004" i="21"/>
  <c r="C3004" i="21"/>
  <c r="D3004" i="21" s="1"/>
  <c r="B3004" i="21"/>
  <c r="A3004" i="21"/>
  <c r="K3003" i="21"/>
  <c r="J3003" i="21"/>
  <c r="G3003" i="21"/>
  <c r="F3003" i="21"/>
  <c r="C3003" i="21"/>
  <c r="D3003" i="21" s="1"/>
  <c r="B3003" i="21"/>
  <c r="A3003" i="21"/>
  <c r="K3002" i="21"/>
  <c r="J3002" i="21"/>
  <c r="G3002" i="21"/>
  <c r="F3002" i="21"/>
  <c r="C3002" i="21"/>
  <c r="D3002" i="21" s="1"/>
  <c r="B3002" i="21"/>
  <c r="A3002" i="21"/>
  <c r="K3001" i="21"/>
  <c r="J3001" i="21"/>
  <c r="G3001" i="21"/>
  <c r="F3001" i="21"/>
  <c r="C3001" i="21"/>
  <c r="D3001" i="21" s="1"/>
  <c r="B3001" i="21"/>
  <c r="A3001" i="21"/>
  <c r="K3000" i="21"/>
  <c r="J3000" i="21"/>
  <c r="G3000" i="21"/>
  <c r="F3000" i="21"/>
  <c r="C3000" i="21"/>
  <c r="D3000" i="21" s="1"/>
  <c r="B3000" i="21"/>
  <c r="A3000" i="21"/>
  <c r="K2999" i="21"/>
  <c r="J2999" i="21"/>
  <c r="G2999" i="21"/>
  <c r="F2999" i="21"/>
  <c r="C2999" i="21"/>
  <c r="D2999" i="21" s="1"/>
  <c r="B2999" i="21"/>
  <c r="A2999" i="21"/>
  <c r="K2998" i="21"/>
  <c r="J2998" i="21"/>
  <c r="G2998" i="21"/>
  <c r="F2998" i="21"/>
  <c r="C2998" i="21"/>
  <c r="D2998" i="21" s="1"/>
  <c r="B2998" i="21"/>
  <c r="A2998" i="21"/>
  <c r="K2997" i="21"/>
  <c r="J2997" i="21"/>
  <c r="G2997" i="21"/>
  <c r="F2997" i="21"/>
  <c r="C2997" i="21"/>
  <c r="D2997" i="21" s="1"/>
  <c r="B2997" i="21"/>
  <c r="A2997" i="21"/>
  <c r="K2996" i="21"/>
  <c r="J2996" i="21"/>
  <c r="G2996" i="21"/>
  <c r="F2996" i="21"/>
  <c r="C2996" i="21"/>
  <c r="D2996" i="21" s="1"/>
  <c r="B2996" i="21"/>
  <c r="A2996" i="21"/>
  <c r="K2995" i="21"/>
  <c r="J2995" i="21"/>
  <c r="G2995" i="21"/>
  <c r="F2995" i="21"/>
  <c r="C2995" i="21"/>
  <c r="D2995" i="21" s="1"/>
  <c r="B2995" i="21"/>
  <c r="A2995" i="21"/>
  <c r="K2994" i="21"/>
  <c r="J2994" i="21"/>
  <c r="G2994" i="21"/>
  <c r="F2994" i="21"/>
  <c r="C2994" i="21"/>
  <c r="D2994" i="21" s="1"/>
  <c r="B2994" i="21"/>
  <c r="A2994" i="21"/>
  <c r="K2993" i="21"/>
  <c r="J2993" i="21"/>
  <c r="G2993" i="21"/>
  <c r="F2993" i="21"/>
  <c r="C2993" i="21"/>
  <c r="D2993" i="21" s="1"/>
  <c r="B2993" i="21"/>
  <c r="A2993" i="21"/>
  <c r="K2992" i="21"/>
  <c r="J2992" i="21"/>
  <c r="G2992" i="21"/>
  <c r="F2992" i="21"/>
  <c r="C2992" i="21"/>
  <c r="D2992" i="21" s="1"/>
  <c r="B2992" i="21"/>
  <c r="A2992" i="21"/>
  <c r="K2991" i="21"/>
  <c r="J2991" i="21"/>
  <c r="G2991" i="21"/>
  <c r="F2991" i="21"/>
  <c r="C2991" i="21"/>
  <c r="D2991" i="21" s="1"/>
  <c r="B2991" i="21"/>
  <c r="A2991" i="21"/>
  <c r="K2990" i="21"/>
  <c r="J2990" i="21"/>
  <c r="G2990" i="21"/>
  <c r="F2990" i="21"/>
  <c r="C2990" i="21"/>
  <c r="D2990" i="21" s="1"/>
  <c r="B2990" i="21"/>
  <c r="A2990" i="21"/>
  <c r="K2989" i="21"/>
  <c r="J2989" i="21"/>
  <c r="G2989" i="21"/>
  <c r="F2989" i="21"/>
  <c r="C2989" i="21"/>
  <c r="D2989" i="21" s="1"/>
  <c r="B2989" i="21"/>
  <c r="A2989" i="21"/>
  <c r="K2988" i="21"/>
  <c r="J2988" i="21"/>
  <c r="G2988" i="21"/>
  <c r="F2988" i="21"/>
  <c r="C2988" i="21"/>
  <c r="D2988" i="21" s="1"/>
  <c r="B2988" i="21"/>
  <c r="A2988" i="21"/>
  <c r="K2987" i="21"/>
  <c r="J2987" i="21"/>
  <c r="G2987" i="21"/>
  <c r="F2987" i="21"/>
  <c r="C2987" i="21"/>
  <c r="D2987" i="21" s="1"/>
  <c r="B2987" i="21"/>
  <c r="A2987" i="21"/>
  <c r="K2986" i="21"/>
  <c r="J2986" i="21"/>
  <c r="G2986" i="21"/>
  <c r="F2986" i="21"/>
  <c r="C2986" i="21"/>
  <c r="D2986" i="21" s="1"/>
  <c r="B2986" i="21"/>
  <c r="A2986" i="21"/>
  <c r="K2985" i="21"/>
  <c r="J2985" i="21"/>
  <c r="G2985" i="21"/>
  <c r="F2985" i="21"/>
  <c r="C2985" i="21"/>
  <c r="D2985" i="21" s="1"/>
  <c r="B2985" i="21"/>
  <c r="A2985" i="21"/>
  <c r="K2984" i="21"/>
  <c r="J2984" i="21"/>
  <c r="G2984" i="21"/>
  <c r="F2984" i="21"/>
  <c r="C2984" i="21"/>
  <c r="D2984" i="21" s="1"/>
  <c r="B2984" i="21"/>
  <c r="A2984" i="21"/>
  <c r="K2983" i="21"/>
  <c r="J2983" i="21"/>
  <c r="G2983" i="21"/>
  <c r="F2983" i="21"/>
  <c r="C2983" i="21"/>
  <c r="D2983" i="21" s="1"/>
  <c r="B2983" i="21"/>
  <c r="A2983" i="21"/>
  <c r="K2982" i="21"/>
  <c r="J2982" i="21"/>
  <c r="G2982" i="21"/>
  <c r="F2982" i="21"/>
  <c r="C2982" i="21"/>
  <c r="D2982" i="21" s="1"/>
  <c r="B2982" i="21"/>
  <c r="A2982" i="21"/>
  <c r="K2981" i="21"/>
  <c r="J2981" i="21"/>
  <c r="G2981" i="21"/>
  <c r="F2981" i="21"/>
  <c r="C2981" i="21"/>
  <c r="D2981" i="21" s="1"/>
  <c r="B2981" i="21"/>
  <c r="A2981" i="21"/>
  <c r="K2980" i="21"/>
  <c r="J2980" i="21"/>
  <c r="G2980" i="21"/>
  <c r="F2980" i="21"/>
  <c r="C2980" i="21"/>
  <c r="D2980" i="21" s="1"/>
  <c r="B2980" i="21"/>
  <c r="A2980" i="21"/>
  <c r="K2979" i="21"/>
  <c r="J2979" i="21"/>
  <c r="G2979" i="21"/>
  <c r="F2979" i="21"/>
  <c r="C2979" i="21"/>
  <c r="D2979" i="21" s="1"/>
  <c r="B2979" i="21"/>
  <c r="A2979" i="21"/>
  <c r="K2978" i="21"/>
  <c r="J2978" i="21"/>
  <c r="G2978" i="21"/>
  <c r="F2978" i="21"/>
  <c r="C2978" i="21"/>
  <c r="D2978" i="21" s="1"/>
  <c r="B2978" i="21"/>
  <c r="A2978" i="21"/>
  <c r="K2977" i="21"/>
  <c r="J2977" i="21"/>
  <c r="G2977" i="21"/>
  <c r="F2977" i="21"/>
  <c r="C2977" i="21"/>
  <c r="D2977" i="21" s="1"/>
  <c r="B2977" i="21"/>
  <c r="A2977" i="21"/>
  <c r="K2976" i="21"/>
  <c r="J2976" i="21"/>
  <c r="G2976" i="21"/>
  <c r="F2976" i="21"/>
  <c r="C2976" i="21"/>
  <c r="D2976" i="21" s="1"/>
  <c r="B2976" i="21"/>
  <c r="A2976" i="21"/>
  <c r="K2975" i="21"/>
  <c r="J2975" i="21"/>
  <c r="G2975" i="21"/>
  <c r="F2975" i="21"/>
  <c r="C2975" i="21"/>
  <c r="D2975" i="21" s="1"/>
  <c r="B2975" i="21"/>
  <c r="A2975" i="21"/>
  <c r="K2974" i="21"/>
  <c r="J2974" i="21"/>
  <c r="G2974" i="21"/>
  <c r="F2974" i="21"/>
  <c r="C2974" i="21"/>
  <c r="D2974" i="21" s="1"/>
  <c r="B2974" i="21"/>
  <c r="A2974" i="21"/>
  <c r="K2973" i="21"/>
  <c r="J2973" i="21"/>
  <c r="G2973" i="21"/>
  <c r="F2973" i="21"/>
  <c r="C2973" i="21"/>
  <c r="D2973" i="21" s="1"/>
  <c r="B2973" i="21"/>
  <c r="A2973" i="21"/>
  <c r="K2972" i="21"/>
  <c r="J2972" i="21"/>
  <c r="G2972" i="21"/>
  <c r="F2972" i="21"/>
  <c r="C2972" i="21"/>
  <c r="D2972" i="21" s="1"/>
  <c r="B2972" i="21"/>
  <c r="A2972" i="21"/>
  <c r="K2971" i="21"/>
  <c r="J2971" i="21"/>
  <c r="G2971" i="21"/>
  <c r="F2971" i="21"/>
  <c r="C2971" i="21"/>
  <c r="D2971" i="21" s="1"/>
  <c r="B2971" i="21"/>
  <c r="A2971" i="21"/>
  <c r="K2970" i="21"/>
  <c r="J2970" i="21"/>
  <c r="G2970" i="21"/>
  <c r="F2970" i="21"/>
  <c r="C2970" i="21"/>
  <c r="D2970" i="21" s="1"/>
  <c r="B2970" i="21"/>
  <c r="A2970" i="21"/>
  <c r="K2969" i="21"/>
  <c r="J2969" i="21"/>
  <c r="G2969" i="21"/>
  <c r="F2969" i="21"/>
  <c r="C2969" i="21"/>
  <c r="D2969" i="21" s="1"/>
  <c r="B2969" i="21"/>
  <c r="A2969" i="21"/>
  <c r="K2968" i="21"/>
  <c r="J2968" i="21"/>
  <c r="G2968" i="21"/>
  <c r="F2968" i="21"/>
  <c r="C2968" i="21"/>
  <c r="D2968" i="21" s="1"/>
  <c r="B2968" i="21"/>
  <c r="A2968" i="21"/>
  <c r="K2967" i="21"/>
  <c r="J2967" i="21"/>
  <c r="G2967" i="21"/>
  <c r="F2967" i="21"/>
  <c r="C2967" i="21"/>
  <c r="D2967" i="21" s="1"/>
  <c r="B2967" i="21"/>
  <c r="A2967" i="21"/>
  <c r="K2966" i="21"/>
  <c r="J2966" i="21"/>
  <c r="G2966" i="21"/>
  <c r="F2966" i="21"/>
  <c r="C2966" i="21"/>
  <c r="D2966" i="21" s="1"/>
  <c r="B2966" i="21"/>
  <c r="A2966" i="21"/>
  <c r="K2965" i="21"/>
  <c r="J2965" i="21"/>
  <c r="G2965" i="21"/>
  <c r="F2965" i="21"/>
  <c r="C2965" i="21"/>
  <c r="D2965" i="21" s="1"/>
  <c r="B2965" i="21"/>
  <c r="A2965" i="21"/>
  <c r="K2964" i="21"/>
  <c r="J2964" i="21"/>
  <c r="G2964" i="21"/>
  <c r="F2964" i="21"/>
  <c r="C2964" i="21"/>
  <c r="D2964" i="21" s="1"/>
  <c r="B2964" i="21"/>
  <c r="A2964" i="21"/>
  <c r="K2963" i="21"/>
  <c r="J2963" i="21"/>
  <c r="G2963" i="21"/>
  <c r="F2963" i="21"/>
  <c r="C2963" i="21"/>
  <c r="D2963" i="21" s="1"/>
  <c r="B2963" i="21"/>
  <c r="A2963" i="21"/>
  <c r="K2962" i="21"/>
  <c r="J2962" i="21"/>
  <c r="G2962" i="21"/>
  <c r="F2962" i="21"/>
  <c r="C2962" i="21"/>
  <c r="D2962" i="21" s="1"/>
  <c r="B2962" i="21"/>
  <c r="A2962" i="21"/>
  <c r="K2961" i="21"/>
  <c r="J2961" i="21"/>
  <c r="G2961" i="21"/>
  <c r="F2961" i="21"/>
  <c r="C2961" i="21"/>
  <c r="D2961" i="21" s="1"/>
  <c r="B2961" i="21"/>
  <c r="A2961" i="21"/>
  <c r="K2960" i="21"/>
  <c r="J2960" i="21"/>
  <c r="G2960" i="21"/>
  <c r="F2960" i="21"/>
  <c r="C2960" i="21"/>
  <c r="D2960" i="21" s="1"/>
  <c r="B2960" i="21"/>
  <c r="A2960" i="21"/>
  <c r="K2959" i="21"/>
  <c r="J2959" i="21"/>
  <c r="G2959" i="21"/>
  <c r="F2959" i="21"/>
  <c r="C2959" i="21"/>
  <c r="D2959" i="21" s="1"/>
  <c r="B2959" i="21"/>
  <c r="A2959" i="21"/>
  <c r="K2958" i="21"/>
  <c r="J2958" i="21"/>
  <c r="G2958" i="21"/>
  <c r="F2958" i="21"/>
  <c r="C2958" i="21"/>
  <c r="D2958" i="21" s="1"/>
  <c r="B2958" i="21"/>
  <c r="A2958" i="21"/>
  <c r="K2957" i="21"/>
  <c r="J2957" i="21"/>
  <c r="G2957" i="21"/>
  <c r="F2957" i="21"/>
  <c r="C2957" i="21"/>
  <c r="D2957" i="21" s="1"/>
  <c r="B2957" i="21"/>
  <c r="A2957" i="21"/>
  <c r="K2956" i="21"/>
  <c r="J2956" i="21"/>
  <c r="G2956" i="21"/>
  <c r="F2956" i="21"/>
  <c r="C2956" i="21"/>
  <c r="D2956" i="21" s="1"/>
  <c r="B2956" i="21"/>
  <c r="A2956" i="21"/>
  <c r="K2955" i="21"/>
  <c r="J2955" i="21"/>
  <c r="G2955" i="21"/>
  <c r="F2955" i="21"/>
  <c r="C2955" i="21"/>
  <c r="D2955" i="21" s="1"/>
  <c r="B2955" i="21"/>
  <c r="A2955" i="21"/>
  <c r="K2954" i="21"/>
  <c r="J2954" i="21"/>
  <c r="G2954" i="21"/>
  <c r="F2954" i="21"/>
  <c r="C2954" i="21"/>
  <c r="D2954" i="21" s="1"/>
  <c r="B2954" i="21"/>
  <c r="A2954" i="21"/>
  <c r="K2953" i="21"/>
  <c r="J2953" i="21"/>
  <c r="G2953" i="21"/>
  <c r="F2953" i="21"/>
  <c r="C2953" i="21"/>
  <c r="D2953" i="21" s="1"/>
  <c r="B2953" i="21"/>
  <c r="A2953" i="21"/>
  <c r="K2952" i="21"/>
  <c r="J2952" i="21"/>
  <c r="G2952" i="21"/>
  <c r="F2952" i="21"/>
  <c r="C2952" i="21"/>
  <c r="D2952" i="21" s="1"/>
  <c r="B2952" i="21"/>
  <c r="A2952" i="21"/>
  <c r="K2951" i="21"/>
  <c r="J2951" i="21"/>
  <c r="G2951" i="21"/>
  <c r="F2951" i="21"/>
  <c r="C2951" i="21"/>
  <c r="D2951" i="21" s="1"/>
  <c r="B2951" i="21"/>
  <c r="A2951" i="21"/>
  <c r="K2950" i="21"/>
  <c r="J2950" i="21"/>
  <c r="G2950" i="21"/>
  <c r="F2950" i="21"/>
  <c r="C2950" i="21"/>
  <c r="D2950" i="21" s="1"/>
  <c r="B2950" i="21"/>
  <c r="A2950" i="21"/>
  <c r="K2949" i="21"/>
  <c r="J2949" i="21"/>
  <c r="G2949" i="21"/>
  <c r="F2949" i="21"/>
  <c r="C2949" i="21"/>
  <c r="D2949" i="21" s="1"/>
  <c r="B2949" i="21"/>
  <c r="A2949" i="21"/>
  <c r="K2948" i="21"/>
  <c r="J2948" i="21"/>
  <c r="G2948" i="21"/>
  <c r="F2948" i="21"/>
  <c r="C2948" i="21"/>
  <c r="D2948" i="21" s="1"/>
  <c r="B2948" i="21"/>
  <c r="A2948" i="21"/>
  <c r="K2947" i="21"/>
  <c r="J2947" i="21"/>
  <c r="G2947" i="21"/>
  <c r="F2947" i="21"/>
  <c r="C2947" i="21"/>
  <c r="D2947" i="21" s="1"/>
  <c r="B2947" i="21"/>
  <c r="A2947" i="21"/>
  <c r="K2946" i="21"/>
  <c r="J2946" i="21"/>
  <c r="G2946" i="21"/>
  <c r="F2946" i="21"/>
  <c r="C2946" i="21"/>
  <c r="D2946" i="21" s="1"/>
  <c r="B2946" i="21"/>
  <c r="A2946" i="21"/>
  <c r="K2945" i="21"/>
  <c r="J2945" i="21"/>
  <c r="G2945" i="21"/>
  <c r="F2945" i="21"/>
  <c r="C2945" i="21"/>
  <c r="D2945" i="21" s="1"/>
  <c r="B2945" i="21"/>
  <c r="A2945" i="21"/>
  <c r="K2944" i="21"/>
  <c r="J2944" i="21"/>
  <c r="G2944" i="21"/>
  <c r="F2944" i="21"/>
  <c r="C2944" i="21"/>
  <c r="D2944" i="21" s="1"/>
  <c r="B2944" i="21"/>
  <c r="A2944" i="21"/>
  <c r="K2943" i="21"/>
  <c r="J2943" i="21"/>
  <c r="G2943" i="21"/>
  <c r="F2943" i="21"/>
  <c r="C2943" i="21"/>
  <c r="D2943" i="21" s="1"/>
  <c r="B2943" i="21"/>
  <c r="A2943" i="21"/>
  <c r="K2942" i="21"/>
  <c r="J2942" i="21"/>
  <c r="G2942" i="21"/>
  <c r="F2942" i="21"/>
  <c r="C2942" i="21"/>
  <c r="D2942" i="21" s="1"/>
  <c r="B2942" i="21"/>
  <c r="A2942" i="21"/>
  <c r="K2941" i="21"/>
  <c r="J2941" i="21"/>
  <c r="G2941" i="21"/>
  <c r="F2941" i="21"/>
  <c r="C2941" i="21"/>
  <c r="D2941" i="21" s="1"/>
  <c r="B2941" i="21"/>
  <c r="A2941" i="21"/>
  <c r="K2940" i="21"/>
  <c r="J2940" i="21"/>
  <c r="G2940" i="21"/>
  <c r="F2940" i="21"/>
  <c r="C2940" i="21"/>
  <c r="D2940" i="21" s="1"/>
  <c r="B2940" i="21"/>
  <c r="A2940" i="21"/>
  <c r="K2939" i="21"/>
  <c r="J2939" i="21"/>
  <c r="G2939" i="21"/>
  <c r="F2939" i="21"/>
  <c r="C2939" i="21"/>
  <c r="D2939" i="21" s="1"/>
  <c r="B2939" i="21"/>
  <c r="A2939" i="21"/>
  <c r="K2938" i="21"/>
  <c r="J2938" i="21"/>
  <c r="G2938" i="21"/>
  <c r="F2938" i="21"/>
  <c r="C2938" i="21"/>
  <c r="D2938" i="21" s="1"/>
  <c r="B2938" i="21"/>
  <c r="A2938" i="21"/>
  <c r="K2937" i="21"/>
  <c r="J2937" i="21"/>
  <c r="G2937" i="21"/>
  <c r="F2937" i="21"/>
  <c r="C2937" i="21"/>
  <c r="D2937" i="21" s="1"/>
  <c r="B2937" i="21"/>
  <c r="A2937" i="21"/>
  <c r="K2936" i="21"/>
  <c r="J2936" i="21"/>
  <c r="G2936" i="21"/>
  <c r="F2936" i="21"/>
  <c r="C2936" i="21"/>
  <c r="D2936" i="21" s="1"/>
  <c r="B2936" i="21"/>
  <c r="A2936" i="21"/>
  <c r="K2935" i="21"/>
  <c r="J2935" i="21"/>
  <c r="G2935" i="21"/>
  <c r="F2935" i="21"/>
  <c r="C2935" i="21"/>
  <c r="D2935" i="21" s="1"/>
  <c r="B2935" i="21"/>
  <c r="A2935" i="21"/>
  <c r="K2934" i="21"/>
  <c r="J2934" i="21"/>
  <c r="G2934" i="21"/>
  <c r="F2934" i="21"/>
  <c r="C2934" i="21"/>
  <c r="D2934" i="21" s="1"/>
  <c r="B2934" i="21"/>
  <c r="A2934" i="21"/>
  <c r="K2933" i="21"/>
  <c r="J2933" i="21"/>
  <c r="G2933" i="21"/>
  <c r="F2933" i="21"/>
  <c r="C2933" i="21"/>
  <c r="D2933" i="21" s="1"/>
  <c r="B2933" i="21"/>
  <c r="A2933" i="21"/>
  <c r="K2932" i="21"/>
  <c r="J2932" i="21"/>
  <c r="G2932" i="21"/>
  <c r="F2932" i="21"/>
  <c r="C2932" i="21"/>
  <c r="D2932" i="21" s="1"/>
  <c r="B2932" i="21"/>
  <c r="A2932" i="21"/>
  <c r="K2931" i="21"/>
  <c r="J2931" i="21"/>
  <c r="G2931" i="21"/>
  <c r="F2931" i="21"/>
  <c r="C2931" i="21"/>
  <c r="D2931" i="21" s="1"/>
  <c r="B2931" i="21"/>
  <c r="A2931" i="21"/>
  <c r="K2930" i="21"/>
  <c r="J2930" i="21"/>
  <c r="G2930" i="21"/>
  <c r="F2930" i="21"/>
  <c r="C2930" i="21"/>
  <c r="D2930" i="21" s="1"/>
  <c r="B2930" i="21"/>
  <c r="A2930" i="21"/>
  <c r="K2929" i="21"/>
  <c r="J2929" i="21"/>
  <c r="G2929" i="21"/>
  <c r="F2929" i="21"/>
  <c r="C2929" i="21"/>
  <c r="D2929" i="21" s="1"/>
  <c r="B2929" i="21"/>
  <c r="A2929" i="21"/>
  <c r="K2928" i="21"/>
  <c r="J2928" i="21"/>
  <c r="G2928" i="21"/>
  <c r="F2928" i="21"/>
  <c r="C2928" i="21"/>
  <c r="D2928" i="21" s="1"/>
  <c r="B2928" i="21"/>
  <c r="A2928" i="21"/>
  <c r="K2927" i="21"/>
  <c r="J2927" i="21"/>
  <c r="G2927" i="21"/>
  <c r="F2927" i="21"/>
  <c r="C2927" i="21"/>
  <c r="D2927" i="21" s="1"/>
  <c r="B2927" i="21"/>
  <c r="A2927" i="21"/>
  <c r="K2926" i="21"/>
  <c r="J2926" i="21"/>
  <c r="G2926" i="21"/>
  <c r="F2926" i="21"/>
  <c r="C2926" i="21"/>
  <c r="D2926" i="21" s="1"/>
  <c r="B2926" i="21"/>
  <c r="A2926" i="21"/>
  <c r="K2925" i="21"/>
  <c r="J2925" i="21"/>
  <c r="G2925" i="21"/>
  <c r="F2925" i="21"/>
  <c r="C2925" i="21"/>
  <c r="D2925" i="21" s="1"/>
  <c r="B2925" i="21"/>
  <c r="A2925" i="21"/>
  <c r="K2924" i="21"/>
  <c r="J2924" i="21"/>
  <c r="G2924" i="21"/>
  <c r="F2924" i="21"/>
  <c r="C2924" i="21"/>
  <c r="D2924" i="21" s="1"/>
  <c r="B2924" i="21"/>
  <c r="A2924" i="21"/>
  <c r="K2923" i="21"/>
  <c r="J2923" i="21"/>
  <c r="G2923" i="21"/>
  <c r="F2923" i="21"/>
  <c r="C2923" i="21"/>
  <c r="D2923" i="21" s="1"/>
  <c r="B2923" i="21"/>
  <c r="A2923" i="21"/>
  <c r="K2922" i="21"/>
  <c r="J2922" i="21"/>
  <c r="G2922" i="21"/>
  <c r="F2922" i="21"/>
  <c r="C2922" i="21"/>
  <c r="D2922" i="21" s="1"/>
  <c r="B2922" i="21"/>
  <c r="A2922" i="21"/>
  <c r="K2921" i="21"/>
  <c r="J2921" i="21"/>
  <c r="G2921" i="21"/>
  <c r="F2921" i="21"/>
  <c r="C2921" i="21"/>
  <c r="D2921" i="21" s="1"/>
  <c r="B2921" i="21"/>
  <c r="A2921" i="21"/>
  <c r="K2920" i="21"/>
  <c r="J2920" i="21"/>
  <c r="G2920" i="21"/>
  <c r="F2920" i="21"/>
  <c r="C2920" i="21"/>
  <c r="D2920" i="21" s="1"/>
  <c r="B2920" i="21"/>
  <c r="A2920" i="21"/>
  <c r="K2919" i="21"/>
  <c r="J2919" i="21"/>
  <c r="G2919" i="21"/>
  <c r="F2919" i="21"/>
  <c r="C2919" i="21"/>
  <c r="D2919" i="21" s="1"/>
  <c r="B2919" i="21"/>
  <c r="A2919" i="21"/>
  <c r="K2918" i="21"/>
  <c r="J2918" i="21"/>
  <c r="G2918" i="21"/>
  <c r="F2918" i="21"/>
  <c r="C2918" i="21"/>
  <c r="D2918" i="21" s="1"/>
  <c r="B2918" i="21"/>
  <c r="A2918" i="21"/>
  <c r="K2917" i="21"/>
  <c r="J2917" i="21"/>
  <c r="G2917" i="21"/>
  <c r="F2917" i="21"/>
  <c r="C2917" i="21"/>
  <c r="D2917" i="21" s="1"/>
  <c r="B2917" i="21"/>
  <c r="A2917" i="21"/>
  <c r="K2916" i="21"/>
  <c r="J2916" i="21"/>
  <c r="G2916" i="21"/>
  <c r="F2916" i="21"/>
  <c r="C2916" i="21"/>
  <c r="D2916" i="21" s="1"/>
  <c r="B2916" i="21"/>
  <c r="A2916" i="21"/>
  <c r="K2915" i="21"/>
  <c r="J2915" i="21"/>
  <c r="G2915" i="21"/>
  <c r="F2915" i="21"/>
  <c r="C2915" i="21"/>
  <c r="D2915" i="21" s="1"/>
  <c r="B2915" i="21"/>
  <c r="A2915" i="21"/>
  <c r="K2914" i="21"/>
  <c r="J2914" i="21"/>
  <c r="G2914" i="21"/>
  <c r="F2914" i="21"/>
  <c r="C2914" i="21"/>
  <c r="D2914" i="21" s="1"/>
  <c r="B2914" i="21"/>
  <c r="A2914" i="21"/>
  <c r="K2913" i="21"/>
  <c r="J2913" i="21"/>
  <c r="G2913" i="21"/>
  <c r="F2913" i="21"/>
  <c r="C2913" i="21"/>
  <c r="D2913" i="21" s="1"/>
  <c r="B2913" i="21"/>
  <c r="A2913" i="21"/>
  <c r="K2912" i="21"/>
  <c r="J2912" i="21"/>
  <c r="G2912" i="21"/>
  <c r="F2912" i="21"/>
  <c r="C2912" i="21"/>
  <c r="D2912" i="21" s="1"/>
  <c r="B2912" i="21"/>
  <c r="A2912" i="21"/>
  <c r="K2911" i="21"/>
  <c r="J2911" i="21"/>
  <c r="G2911" i="21"/>
  <c r="F2911" i="21"/>
  <c r="C2911" i="21"/>
  <c r="D2911" i="21" s="1"/>
  <c r="B2911" i="21"/>
  <c r="A2911" i="21"/>
  <c r="K2910" i="21"/>
  <c r="J2910" i="21"/>
  <c r="G2910" i="21"/>
  <c r="F2910" i="21"/>
  <c r="C2910" i="21"/>
  <c r="D2910" i="21" s="1"/>
  <c r="B2910" i="21"/>
  <c r="A2910" i="21"/>
  <c r="K2909" i="21"/>
  <c r="J2909" i="21"/>
  <c r="G2909" i="21"/>
  <c r="F2909" i="21"/>
  <c r="C2909" i="21"/>
  <c r="D2909" i="21" s="1"/>
  <c r="B2909" i="21"/>
  <c r="A2909" i="21"/>
  <c r="K2908" i="21"/>
  <c r="J2908" i="21"/>
  <c r="G2908" i="21"/>
  <c r="F2908" i="21"/>
  <c r="C2908" i="21"/>
  <c r="D2908" i="21" s="1"/>
  <c r="B2908" i="21"/>
  <c r="A2908" i="21"/>
  <c r="K2907" i="21"/>
  <c r="J2907" i="21"/>
  <c r="G2907" i="21"/>
  <c r="F2907" i="21"/>
  <c r="C2907" i="21"/>
  <c r="D2907" i="21" s="1"/>
  <c r="B2907" i="21"/>
  <c r="A2907" i="21"/>
  <c r="K2906" i="21"/>
  <c r="J2906" i="21"/>
  <c r="G2906" i="21"/>
  <c r="F2906" i="21"/>
  <c r="C2906" i="21"/>
  <c r="D2906" i="21" s="1"/>
  <c r="B2906" i="21"/>
  <c r="A2906" i="21"/>
  <c r="K2905" i="21"/>
  <c r="J2905" i="21"/>
  <c r="G2905" i="21"/>
  <c r="F2905" i="21"/>
  <c r="C2905" i="21"/>
  <c r="D2905" i="21" s="1"/>
  <c r="B2905" i="21"/>
  <c r="A2905" i="21"/>
  <c r="K2904" i="21"/>
  <c r="J2904" i="21"/>
  <c r="G2904" i="21"/>
  <c r="F2904" i="21"/>
  <c r="C2904" i="21"/>
  <c r="D2904" i="21" s="1"/>
  <c r="B2904" i="21"/>
  <c r="A2904" i="21"/>
  <c r="K2903" i="21"/>
  <c r="J2903" i="21"/>
  <c r="G2903" i="21"/>
  <c r="F2903" i="21"/>
  <c r="C2903" i="21"/>
  <c r="D2903" i="21" s="1"/>
  <c r="B2903" i="21"/>
  <c r="A2903" i="21"/>
  <c r="K2902" i="21"/>
  <c r="J2902" i="21"/>
  <c r="G2902" i="21"/>
  <c r="F2902" i="21"/>
  <c r="C2902" i="21"/>
  <c r="D2902" i="21" s="1"/>
  <c r="B2902" i="21"/>
  <c r="A2902" i="21"/>
  <c r="K2901" i="21"/>
  <c r="J2901" i="21"/>
  <c r="G2901" i="21"/>
  <c r="F2901" i="21"/>
  <c r="C2901" i="21"/>
  <c r="D2901" i="21" s="1"/>
  <c r="B2901" i="21"/>
  <c r="A2901" i="21"/>
  <c r="K2900" i="21"/>
  <c r="J2900" i="21"/>
  <c r="G2900" i="21"/>
  <c r="F2900" i="21"/>
  <c r="C2900" i="21"/>
  <c r="D2900" i="21" s="1"/>
  <c r="B2900" i="21"/>
  <c r="A2900" i="21"/>
  <c r="K2899" i="21"/>
  <c r="J2899" i="21"/>
  <c r="G2899" i="21"/>
  <c r="F2899" i="21"/>
  <c r="C2899" i="21"/>
  <c r="D2899" i="21" s="1"/>
  <c r="B2899" i="21"/>
  <c r="A2899" i="21"/>
  <c r="K2898" i="21"/>
  <c r="J2898" i="21"/>
  <c r="G2898" i="21"/>
  <c r="F2898" i="21"/>
  <c r="C2898" i="21"/>
  <c r="D2898" i="21" s="1"/>
  <c r="B2898" i="21"/>
  <c r="A2898" i="21"/>
  <c r="K2897" i="21"/>
  <c r="J2897" i="21"/>
  <c r="G2897" i="21"/>
  <c r="F2897" i="21"/>
  <c r="C2897" i="21"/>
  <c r="D2897" i="21" s="1"/>
  <c r="B2897" i="21"/>
  <c r="A2897" i="21"/>
  <c r="K2896" i="21"/>
  <c r="J2896" i="21"/>
  <c r="G2896" i="21"/>
  <c r="F2896" i="21"/>
  <c r="C2896" i="21"/>
  <c r="D2896" i="21" s="1"/>
  <c r="B2896" i="21"/>
  <c r="A2896" i="21"/>
  <c r="K2895" i="21"/>
  <c r="J2895" i="21"/>
  <c r="G2895" i="21"/>
  <c r="F2895" i="21"/>
  <c r="C2895" i="21"/>
  <c r="D2895" i="21" s="1"/>
  <c r="B2895" i="21"/>
  <c r="A2895" i="21"/>
  <c r="K2894" i="21"/>
  <c r="J2894" i="21"/>
  <c r="G2894" i="21"/>
  <c r="F2894" i="21"/>
  <c r="C2894" i="21"/>
  <c r="D2894" i="21" s="1"/>
  <c r="B2894" i="21"/>
  <c r="A2894" i="21"/>
  <c r="K2893" i="21"/>
  <c r="J2893" i="21"/>
  <c r="G2893" i="21"/>
  <c r="F2893" i="21"/>
  <c r="C2893" i="21"/>
  <c r="D2893" i="21" s="1"/>
  <c r="B2893" i="21"/>
  <c r="A2893" i="21"/>
  <c r="K2892" i="21"/>
  <c r="J2892" i="21"/>
  <c r="G2892" i="21"/>
  <c r="F2892" i="21"/>
  <c r="C2892" i="21"/>
  <c r="D2892" i="21" s="1"/>
  <c r="B2892" i="21"/>
  <c r="A2892" i="21"/>
  <c r="K2891" i="21"/>
  <c r="J2891" i="21"/>
  <c r="G2891" i="21"/>
  <c r="F2891" i="21"/>
  <c r="C2891" i="21"/>
  <c r="D2891" i="21" s="1"/>
  <c r="B2891" i="21"/>
  <c r="A2891" i="21"/>
  <c r="K2890" i="21"/>
  <c r="J2890" i="21"/>
  <c r="G2890" i="21"/>
  <c r="F2890" i="21"/>
  <c r="C2890" i="21"/>
  <c r="D2890" i="21" s="1"/>
  <c r="B2890" i="21"/>
  <c r="A2890" i="21"/>
  <c r="K2889" i="21"/>
  <c r="J2889" i="21"/>
  <c r="G2889" i="21"/>
  <c r="F2889" i="21"/>
  <c r="C2889" i="21"/>
  <c r="D2889" i="21" s="1"/>
  <c r="B2889" i="21"/>
  <c r="A2889" i="21"/>
  <c r="K2888" i="21"/>
  <c r="J2888" i="21"/>
  <c r="G2888" i="21"/>
  <c r="F2888" i="21"/>
  <c r="C2888" i="21"/>
  <c r="D2888" i="21" s="1"/>
  <c r="B2888" i="21"/>
  <c r="A2888" i="21"/>
  <c r="K2887" i="21"/>
  <c r="J2887" i="21"/>
  <c r="G2887" i="21"/>
  <c r="F2887" i="21"/>
  <c r="C2887" i="21"/>
  <c r="D2887" i="21" s="1"/>
  <c r="B2887" i="21"/>
  <c r="A2887" i="21"/>
  <c r="K2886" i="21"/>
  <c r="J2886" i="21"/>
  <c r="G2886" i="21"/>
  <c r="F2886" i="21"/>
  <c r="C2886" i="21"/>
  <c r="D2886" i="21" s="1"/>
  <c r="B2886" i="21"/>
  <c r="A2886" i="21"/>
  <c r="K2885" i="21"/>
  <c r="J2885" i="21"/>
  <c r="G2885" i="21"/>
  <c r="F2885" i="21"/>
  <c r="C2885" i="21"/>
  <c r="D2885" i="21" s="1"/>
  <c r="B2885" i="21"/>
  <c r="A2885" i="21"/>
  <c r="K2884" i="21"/>
  <c r="J2884" i="21"/>
  <c r="G2884" i="21"/>
  <c r="F2884" i="21"/>
  <c r="C2884" i="21"/>
  <c r="D2884" i="21" s="1"/>
  <c r="B2884" i="21"/>
  <c r="A2884" i="21"/>
  <c r="K2883" i="21"/>
  <c r="J2883" i="21"/>
  <c r="G2883" i="21"/>
  <c r="F2883" i="21"/>
  <c r="C2883" i="21"/>
  <c r="D2883" i="21" s="1"/>
  <c r="B2883" i="21"/>
  <c r="A2883" i="21"/>
  <c r="K2882" i="21"/>
  <c r="J2882" i="21"/>
  <c r="G2882" i="21"/>
  <c r="F2882" i="21"/>
  <c r="C2882" i="21"/>
  <c r="D2882" i="21" s="1"/>
  <c r="B2882" i="21"/>
  <c r="A2882" i="21"/>
  <c r="K2881" i="21"/>
  <c r="J2881" i="21"/>
  <c r="G2881" i="21"/>
  <c r="F2881" i="21"/>
  <c r="C2881" i="21"/>
  <c r="D2881" i="21" s="1"/>
  <c r="B2881" i="21"/>
  <c r="A2881" i="21"/>
  <c r="K2880" i="21"/>
  <c r="J2880" i="21"/>
  <c r="G2880" i="21"/>
  <c r="F2880" i="21"/>
  <c r="C2880" i="21"/>
  <c r="D2880" i="21" s="1"/>
  <c r="B2880" i="21"/>
  <c r="A2880" i="21"/>
  <c r="K2879" i="21"/>
  <c r="J2879" i="21"/>
  <c r="G2879" i="21"/>
  <c r="F2879" i="21"/>
  <c r="C2879" i="21"/>
  <c r="D2879" i="21" s="1"/>
  <c r="B2879" i="21"/>
  <c r="A2879" i="21"/>
  <c r="K2878" i="21"/>
  <c r="J2878" i="21"/>
  <c r="G2878" i="21"/>
  <c r="F2878" i="21"/>
  <c r="C2878" i="21"/>
  <c r="D2878" i="21" s="1"/>
  <c r="B2878" i="21"/>
  <c r="A2878" i="21"/>
  <c r="K2877" i="21"/>
  <c r="J2877" i="21"/>
  <c r="G2877" i="21"/>
  <c r="F2877" i="21"/>
  <c r="C2877" i="21"/>
  <c r="D2877" i="21" s="1"/>
  <c r="B2877" i="21"/>
  <c r="A2877" i="21"/>
  <c r="K2876" i="21"/>
  <c r="J2876" i="21"/>
  <c r="G2876" i="21"/>
  <c r="F2876" i="21"/>
  <c r="C2876" i="21"/>
  <c r="D2876" i="21" s="1"/>
  <c r="B2876" i="21"/>
  <c r="A2876" i="21"/>
  <c r="K2875" i="21"/>
  <c r="J2875" i="21"/>
  <c r="G2875" i="21"/>
  <c r="F2875" i="21"/>
  <c r="C2875" i="21"/>
  <c r="D2875" i="21" s="1"/>
  <c r="B2875" i="21"/>
  <c r="A2875" i="21"/>
  <c r="K2874" i="21"/>
  <c r="J2874" i="21"/>
  <c r="G2874" i="21"/>
  <c r="F2874" i="21"/>
  <c r="C2874" i="21"/>
  <c r="D2874" i="21" s="1"/>
  <c r="B2874" i="21"/>
  <c r="A2874" i="21"/>
  <c r="K2873" i="21"/>
  <c r="J2873" i="21"/>
  <c r="G2873" i="21"/>
  <c r="F2873" i="21"/>
  <c r="C2873" i="21"/>
  <c r="D2873" i="21" s="1"/>
  <c r="B2873" i="21"/>
  <c r="A2873" i="21"/>
  <c r="K2872" i="21"/>
  <c r="J2872" i="21"/>
  <c r="G2872" i="21"/>
  <c r="F2872" i="21"/>
  <c r="C2872" i="21"/>
  <c r="D2872" i="21" s="1"/>
  <c r="B2872" i="21"/>
  <c r="A2872" i="21"/>
  <c r="K2871" i="21"/>
  <c r="J2871" i="21"/>
  <c r="G2871" i="21"/>
  <c r="F2871" i="21"/>
  <c r="C2871" i="21"/>
  <c r="D2871" i="21" s="1"/>
  <c r="B2871" i="21"/>
  <c r="A2871" i="21"/>
  <c r="K2870" i="21"/>
  <c r="J2870" i="21"/>
  <c r="G2870" i="21"/>
  <c r="F2870" i="21"/>
  <c r="C2870" i="21"/>
  <c r="D2870" i="21" s="1"/>
  <c r="B2870" i="21"/>
  <c r="A2870" i="21"/>
  <c r="K2869" i="21"/>
  <c r="J2869" i="21"/>
  <c r="G2869" i="21"/>
  <c r="F2869" i="21"/>
  <c r="C2869" i="21"/>
  <c r="D2869" i="21" s="1"/>
  <c r="B2869" i="21"/>
  <c r="A2869" i="21"/>
  <c r="K2868" i="21"/>
  <c r="J2868" i="21"/>
  <c r="G2868" i="21"/>
  <c r="F2868" i="21"/>
  <c r="C2868" i="21"/>
  <c r="D2868" i="21" s="1"/>
  <c r="B2868" i="21"/>
  <c r="A2868" i="21"/>
  <c r="K2867" i="21"/>
  <c r="J2867" i="21"/>
  <c r="G2867" i="21"/>
  <c r="F2867" i="21"/>
  <c r="C2867" i="21"/>
  <c r="D2867" i="21" s="1"/>
  <c r="B2867" i="21"/>
  <c r="A2867" i="21"/>
  <c r="K2866" i="21"/>
  <c r="J2866" i="21"/>
  <c r="G2866" i="21"/>
  <c r="F2866" i="21"/>
  <c r="C2866" i="21"/>
  <c r="D2866" i="21" s="1"/>
  <c r="B2866" i="21"/>
  <c r="A2866" i="21"/>
  <c r="K2865" i="21"/>
  <c r="J2865" i="21"/>
  <c r="G2865" i="21"/>
  <c r="F2865" i="21"/>
  <c r="C2865" i="21"/>
  <c r="D2865" i="21" s="1"/>
  <c r="B2865" i="21"/>
  <c r="A2865" i="21"/>
  <c r="K2864" i="21"/>
  <c r="J2864" i="21"/>
  <c r="G2864" i="21"/>
  <c r="F2864" i="21"/>
  <c r="C2864" i="21"/>
  <c r="D2864" i="21" s="1"/>
  <c r="B2864" i="21"/>
  <c r="A2864" i="21"/>
  <c r="K2863" i="21"/>
  <c r="J2863" i="21"/>
  <c r="G2863" i="21"/>
  <c r="F2863" i="21"/>
  <c r="C2863" i="21"/>
  <c r="D2863" i="21" s="1"/>
  <c r="B2863" i="21"/>
  <c r="A2863" i="21"/>
  <c r="K2862" i="21"/>
  <c r="J2862" i="21"/>
  <c r="G2862" i="21"/>
  <c r="F2862" i="21"/>
  <c r="C2862" i="21"/>
  <c r="D2862" i="21" s="1"/>
  <c r="B2862" i="21"/>
  <c r="A2862" i="21"/>
  <c r="K2861" i="21"/>
  <c r="J2861" i="21"/>
  <c r="G2861" i="21"/>
  <c r="F2861" i="21"/>
  <c r="C2861" i="21"/>
  <c r="D2861" i="21" s="1"/>
  <c r="B2861" i="21"/>
  <c r="A2861" i="21"/>
  <c r="K2860" i="21"/>
  <c r="J2860" i="21"/>
  <c r="G2860" i="21"/>
  <c r="F2860" i="21"/>
  <c r="C2860" i="21"/>
  <c r="D2860" i="21" s="1"/>
  <c r="B2860" i="21"/>
  <c r="A2860" i="21"/>
  <c r="K2859" i="21"/>
  <c r="J2859" i="21"/>
  <c r="G2859" i="21"/>
  <c r="F2859" i="21"/>
  <c r="C2859" i="21"/>
  <c r="D2859" i="21" s="1"/>
  <c r="B2859" i="21"/>
  <c r="A2859" i="21"/>
  <c r="K2858" i="21"/>
  <c r="J2858" i="21"/>
  <c r="G2858" i="21"/>
  <c r="F2858" i="21"/>
  <c r="C2858" i="21"/>
  <c r="D2858" i="21" s="1"/>
  <c r="B2858" i="21"/>
  <c r="A2858" i="21"/>
  <c r="K2857" i="21"/>
  <c r="J2857" i="21"/>
  <c r="G2857" i="21"/>
  <c r="F2857" i="21"/>
  <c r="C2857" i="21"/>
  <c r="D2857" i="21" s="1"/>
  <c r="B2857" i="21"/>
  <c r="A2857" i="21"/>
  <c r="K2856" i="21"/>
  <c r="J2856" i="21"/>
  <c r="G2856" i="21"/>
  <c r="F2856" i="21"/>
  <c r="C2856" i="21"/>
  <c r="D2856" i="21" s="1"/>
  <c r="B2856" i="21"/>
  <c r="A2856" i="21"/>
  <c r="K2855" i="21"/>
  <c r="J2855" i="21"/>
  <c r="G2855" i="21"/>
  <c r="F2855" i="21"/>
  <c r="C2855" i="21"/>
  <c r="D2855" i="21" s="1"/>
  <c r="B2855" i="21"/>
  <c r="A2855" i="21"/>
  <c r="K2854" i="21"/>
  <c r="J2854" i="21"/>
  <c r="G2854" i="21"/>
  <c r="F2854" i="21"/>
  <c r="C2854" i="21"/>
  <c r="D2854" i="21" s="1"/>
  <c r="B2854" i="21"/>
  <c r="A2854" i="21"/>
  <c r="K2853" i="21"/>
  <c r="J2853" i="21"/>
  <c r="G2853" i="21"/>
  <c r="F2853" i="21"/>
  <c r="C2853" i="21"/>
  <c r="D2853" i="21" s="1"/>
  <c r="B2853" i="21"/>
  <c r="A2853" i="21"/>
  <c r="K2852" i="21"/>
  <c r="J2852" i="21"/>
  <c r="G2852" i="21"/>
  <c r="F2852" i="21"/>
  <c r="C2852" i="21"/>
  <c r="D2852" i="21" s="1"/>
  <c r="B2852" i="21"/>
  <c r="A2852" i="21"/>
  <c r="K2851" i="21"/>
  <c r="J2851" i="21"/>
  <c r="G2851" i="21"/>
  <c r="F2851" i="21"/>
  <c r="C2851" i="21"/>
  <c r="D2851" i="21" s="1"/>
  <c r="B2851" i="21"/>
  <c r="A2851" i="21"/>
  <c r="K2850" i="21"/>
  <c r="J2850" i="21"/>
  <c r="G2850" i="21"/>
  <c r="F2850" i="21"/>
  <c r="C2850" i="21"/>
  <c r="D2850" i="21" s="1"/>
  <c r="B2850" i="21"/>
  <c r="A2850" i="21"/>
  <c r="K2849" i="21"/>
  <c r="J2849" i="21"/>
  <c r="G2849" i="21"/>
  <c r="F2849" i="21"/>
  <c r="C2849" i="21"/>
  <c r="D2849" i="21" s="1"/>
  <c r="B2849" i="21"/>
  <c r="A2849" i="21"/>
  <c r="K2848" i="21"/>
  <c r="J2848" i="21"/>
  <c r="G2848" i="21"/>
  <c r="F2848" i="21"/>
  <c r="C2848" i="21"/>
  <c r="D2848" i="21" s="1"/>
  <c r="B2848" i="21"/>
  <c r="A2848" i="21"/>
  <c r="K2847" i="21"/>
  <c r="J2847" i="21"/>
  <c r="G2847" i="21"/>
  <c r="F2847" i="21"/>
  <c r="C2847" i="21"/>
  <c r="D2847" i="21" s="1"/>
  <c r="B2847" i="21"/>
  <c r="A2847" i="21"/>
  <c r="K2846" i="21"/>
  <c r="J2846" i="21"/>
  <c r="G2846" i="21"/>
  <c r="F2846" i="21"/>
  <c r="C2846" i="21"/>
  <c r="D2846" i="21" s="1"/>
  <c r="B2846" i="21"/>
  <c r="A2846" i="21"/>
  <c r="K2845" i="21"/>
  <c r="J2845" i="21"/>
  <c r="G2845" i="21"/>
  <c r="F2845" i="21"/>
  <c r="C2845" i="21"/>
  <c r="D2845" i="21" s="1"/>
  <c r="B2845" i="21"/>
  <c r="A2845" i="21"/>
  <c r="K2844" i="21"/>
  <c r="J2844" i="21"/>
  <c r="G2844" i="21"/>
  <c r="F2844" i="21"/>
  <c r="C2844" i="21"/>
  <c r="D2844" i="21" s="1"/>
  <c r="B2844" i="21"/>
  <c r="A2844" i="21"/>
  <c r="K2843" i="21"/>
  <c r="J2843" i="21"/>
  <c r="G2843" i="21"/>
  <c r="F2843" i="21"/>
  <c r="C2843" i="21"/>
  <c r="D2843" i="21" s="1"/>
  <c r="B2843" i="21"/>
  <c r="A2843" i="21"/>
  <c r="K2842" i="21"/>
  <c r="J2842" i="21"/>
  <c r="G2842" i="21"/>
  <c r="F2842" i="21"/>
  <c r="C2842" i="21"/>
  <c r="D2842" i="21" s="1"/>
  <c r="B2842" i="21"/>
  <c r="A2842" i="21"/>
  <c r="K2841" i="21"/>
  <c r="J2841" i="21"/>
  <c r="G2841" i="21"/>
  <c r="F2841" i="21"/>
  <c r="C2841" i="21"/>
  <c r="D2841" i="21" s="1"/>
  <c r="B2841" i="21"/>
  <c r="A2841" i="21"/>
  <c r="K2840" i="21"/>
  <c r="J2840" i="21"/>
  <c r="G2840" i="21"/>
  <c r="F2840" i="21"/>
  <c r="C2840" i="21"/>
  <c r="D2840" i="21" s="1"/>
  <c r="B2840" i="21"/>
  <c r="A2840" i="21"/>
  <c r="K2839" i="21"/>
  <c r="J2839" i="21"/>
  <c r="G2839" i="21"/>
  <c r="F2839" i="21"/>
  <c r="C2839" i="21"/>
  <c r="D2839" i="21" s="1"/>
  <c r="B2839" i="21"/>
  <c r="A2839" i="21"/>
  <c r="K2838" i="21"/>
  <c r="J2838" i="21"/>
  <c r="G2838" i="21"/>
  <c r="F2838" i="21"/>
  <c r="C2838" i="21"/>
  <c r="D2838" i="21" s="1"/>
  <c r="B2838" i="21"/>
  <c r="A2838" i="21"/>
  <c r="K2837" i="21"/>
  <c r="J2837" i="21"/>
  <c r="G2837" i="21"/>
  <c r="F2837" i="21"/>
  <c r="C2837" i="21"/>
  <c r="D2837" i="21" s="1"/>
  <c r="B2837" i="21"/>
  <c r="A2837" i="21"/>
  <c r="K2836" i="21"/>
  <c r="J2836" i="21"/>
  <c r="G2836" i="21"/>
  <c r="F2836" i="21"/>
  <c r="C2836" i="21"/>
  <c r="D2836" i="21" s="1"/>
  <c r="B2836" i="21"/>
  <c r="A2836" i="21"/>
  <c r="K2835" i="21"/>
  <c r="J2835" i="21"/>
  <c r="G2835" i="21"/>
  <c r="F2835" i="21"/>
  <c r="C2835" i="21"/>
  <c r="D2835" i="21" s="1"/>
  <c r="B2835" i="21"/>
  <c r="A2835" i="21"/>
  <c r="K2834" i="21"/>
  <c r="J2834" i="21"/>
  <c r="G2834" i="21"/>
  <c r="F2834" i="21"/>
  <c r="C2834" i="21"/>
  <c r="D2834" i="21" s="1"/>
  <c r="B2834" i="21"/>
  <c r="A2834" i="21"/>
  <c r="K2833" i="21"/>
  <c r="J2833" i="21"/>
  <c r="G2833" i="21"/>
  <c r="F2833" i="21"/>
  <c r="C2833" i="21"/>
  <c r="D2833" i="21" s="1"/>
  <c r="B2833" i="21"/>
  <c r="A2833" i="21"/>
  <c r="K2832" i="21"/>
  <c r="J2832" i="21"/>
  <c r="G2832" i="21"/>
  <c r="F2832" i="21"/>
  <c r="C2832" i="21"/>
  <c r="D2832" i="21" s="1"/>
  <c r="B2832" i="21"/>
  <c r="A2832" i="21"/>
  <c r="K2831" i="21"/>
  <c r="J2831" i="21"/>
  <c r="G2831" i="21"/>
  <c r="F2831" i="21"/>
  <c r="C2831" i="21"/>
  <c r="D2831" i="21" s="1"/>
  <c r="B2831" i="21"/>
  <c r="A2831" i="21"/>
  <c r="K2830" i="21"/>
  <c r="J2830" i="21"/>
  <c r="G2830" i="21"/>
  <c r="F2830" i="21"/>
  <c r="C2830" i="21"/>
  <c r="D2830" i="21" s="1"/>
  <c r="B2830" i="21"/>
  <c r="A2830" i="21"/>
  <c r="K2829" i="21"/>
  <c r="J2829" i="21"/>
  <c r="G2829" i="21"/>
  <c r="F2829" i="21"/>
  <c r="C2829" i="21"/>
  <c r="D2829" i="21" s="1"/>
  <c r="B2829" i="21"/>
  <c r="A2829" i="21"/>
  <c r="K2828" i="21"/>
  <c r="J2828" i="21"/>
  <c r="G2828" i="21"/>
  <c r="F2828" i="21"/>
  <c r="C2828" i="21"/>
  <c r="D2828" i="21" s="1"/>
  <c r="B2828" i="21"/>
  <c r="A2828" i="21"/>
  <c r="K2827" i="21"/>
  <c r="J2827" i="21"/>
  <c r="G2827" i="21"/>
  <c r="F2827" i="21"/>
  <c r="C2827" i="21"/>
  <c r="D2827" i="21" s="1"/>
  <c r="B2827" i="21"/>
  <c r="A2827" i="21"/>
  <c r="K2826" i="21"/>
  <c r="J2826" i="21"/>
  <c r="G2826" i="21"/>
  <c r="F2826" i="21"/>
  <c r="C2826" i="21"/>
  <c r="D2826" i="21" s="1"/>
  <c r="B2826" i="21"/>
  <c r="A2826" i="21"/>
  <c r="K2825" i="21"/>
  <c r="J2825" i="21"/>
  <c r="G2825" i="21"/>
  <c r="F2825" i="21"/>
  <c r="C2825" i="21"/>
  <c r="D2825" i="21" s="1"/>
  <c r="B2825" i="21"/>
  <c r="A2825" i="21"/>
  <c r="K2824" i="21"/>
  <c r="J2824" i="21"/>
  <c r="G2824" i="21"/>
  <c r="F2824" i="21"/>
  <c r="C2824" i="21"/>
  <c r="D2824" i="21" s="1"/>
  <c r="B2824" i="21"/>
  <c r="A2824" i="21"/>
  <c r="K2823" i="21"/>
  <c r="J2823" i="21"/>
  <c r="G2823" i="21"/>
  <c r="F2823" i="21"/>
  <c r="C2823" i="21"/>
  <c r="D2823" i="21" s="1"/>
  <c r="B2823" i="21"/>
  <c r="A2823" i="21"/>
  <c r="K2822" i="21"/>
  <c r="J2822" i="21"/>
  <c r="G2822" i="21"/>
  <c r="F2822" i="21"/>
  <c r="C2822" i="21"/>
  <c r="D2822" i="21" s="1"/>
  <c r="B2822" i="21"/>
  <c r="A2822" i="21"/>
  <c r="K2821" i="21"/>
  <c r="J2821" i="21"/>
  <c r="G2821" i="21"/>
  <c r="F2821" i="21"/>
  <c r="C2821" i="21"/>
  <c r="D2821" i="21" s="1"/>
  <c r="B2821" i="21"/>
  <c r="A2821" i="21"/>
  <c r="K2820" i="21"/>
  <c r="J2820" i="21"/>
  <c r="G2820" i="21"/>
  <c r="F2820" i="21"/>
  <c r="C2820" i="21"/>
  <c r="D2820" i="21" s="1"/>
  <c r="B2820" i="21"/>
  <c r="A2820" i="21"/>
  <c r="K2819" i="21"/>
  <c r="J2819" i="21"/>
  <c r="G2819" i="21"/>
  <c r="F2819" i="21"/>
  <c r="C2819" i="21"/>
  <c r="D2819" i="21" s="1"/>
  <c r="B2819" i="21"/>
  <c r="A2819" i="21"/>
  <c r="K2818" i="21"/>
  <c r="J2818" i="21"/>
  <c r="G2818" i="21"/>
  <c r="F2818" i="21"/>
  <c r="C2818" i="21"/>
  <c r="D2818" i="21" s="1"/>
  <c r="B2818" i="21"/>
  <c r="A2818" i="21"/>
  <c r="K2817" i="21"/>
  <c r="J2817" i="21"/>
  <c r="G2817" i="21"/>
  <c r="F2817" i="21"/>
  <c r="C2817" i="21"/>
  <c r="D2817" i="21" s="1"/>
  <c r="B2817" i="21"/>
  <c r="A2817" i="21"/>
  <c r="K2816" i="21"/>
  <c r="J2816" i="21"/>
  <c r="G2816" i="21"/>
  <c r="F2816" i="21"/>
  <c r="C2816" i="21"/>
  <c r="D2816" i="21" s="1"/>
  <c r="B2816" i="21"/>
  <c r="A2816" i="21"/>
  <c r="K2815" i="21"/>
  <c r="J2815" i="21"/>
  <c r="G2815" i="21"/>
  <c r="F2815" i="21"/>
  <c r="C2815" i="21"/>
  <c r="D2815" i="21" s="1"/>
  <c r="B2815" i="21"/>
  <c r="A2815" i="21"/>
  <c r="K2814" i="21"/>
  <c r="J2814" i="21"/>
  <c r="G2814" i="21"/>
  <c r="F2814" i="21"/>
  <c r="C2814" i="21"/>
  <c r="D2814" i="21" s="1"/>
  <c r="B2814" i="21"/>
  <c r="A2814" i="21"/>
  <c r="K2813" i="21"/>
  <c r="J2813" i="21"/>
  <c r="G2813" i="21"/>
  <c r="F2813" i="21"/>
  <c r="C2813" i="21"/>
  <c r="D2813" i="21" s="1"/>
  <c r="B2813" i="21"/>
  <c r="A2813" i="21"/>
  <c r="K2812" i="21"/>
  <c r="J2812" i="21"/>
  <c r="G2812" i="21"/>
  <c r="F2812" i="21"/>
  <c r="C2812" i="21"/>
  <c r="D2812" i="21" s="1"/>
  <c r="B2812" i="21"/>
  <c r="A2812" i="21"/>
  <c r="K2811" i="21"/>
  <c r="J2811" i="21"/>
  <c r="G2811" i="21"/>
  <c r="F2811" i="21"/>
  <c r="C2811" i="21"/>
  <c r="D2811" i="21" s="1"/>
  <c r="B2811" i="21"/>
  <c r="A2811" i="21"/>
  <c r="K2810" i="21"/>
  <c r="J2810" i="21"/>
  <c r="G2810" i="21"/>
  <c r="F2810" i="21"/>
  <c r="C2810" i="21"/>
  <c r="D2810" i="21" s="1"/>
  <c r="B2810" i="21"/>
  <c r="A2810" i="21"/>
  <c r="K2809" i="21"/>
  <c r="J2809" i="21"/>
  <c r="G2809" i="21"/>
  <c r="F2809" i="21"/>
  <c r="C2809" i="21"/>
  <c r="D2809" i="21" s="1"/>
  <c r="B2809" i="21"/>
  <c r="A2809" i="21"/>
  <c r="K2808" i="21"/>
  <c r="J2808" i="21"/>
  <c r="G2808" i="21"/>
  <c r="F2808" i="21"/>
  <c r="C2808" i="21"/>
  <c r="D2808" i="21" s="1"/>
  <c r="B2808" i="21"/>
  <c r="A2808" i="21"/>
  <c r="K2807" i="21"/>
  <c r="J2807" i="21"/>
  <c r="G2807" i="21"/>
  <c r="F2807" i="21"/>
  <c r="C2807" i="21"/>
  <c r="D2807" i="21" s="1"/>
  <c r="B2807" i="21"/>
  <c r="A2807" i="21"/>
  <c r="K2806" i="21"/>
  <c r="J2806" i="21"/>
  <c r="G2806" i="21"/>
  <c r="F2806" i="21"/>
  <c r="C2806" i="21"/>
  <c r="D2806" i="21" s="1"/>
  <c r="B2806" i="21"/>
  <c r="A2806" i="21"/>
  <c r="K2805" i="21"/>
  <c r="J2805" i="21"/>
  <c r="G2805" i="21"/>
  <c r="F2805" i="21"/>
  <c r="C2805" i="21"/>
  <c r="D2805" i="21" s="1"/>
  <c r="B2805" i="21"/>
  <c r="A2805" i="21"/>
  <c r="K2804" i="21"/>
  <c r="J2804" i="21"/>
  <c r="G2804" i="21"/>
  <c r="F2804" i="21"/>
  <c r="C2804" i="21"/>
  <c r="D2804" i="21" s="1"/>
  <c r="B2804" i="21"/>
  <c r="A2804" i="21"/>
  <c r="K2803" i="21"/>
  <c r="J2803" i="21"/>
  <c r="G2803" i="21"/>
  <c r="F2803" i="21"/>
  <c r="C2803" i="21"/>
  <c r="D2803" i="21" s="1"/>
  <c r="B2803" i="21"/>
  <c r="A2803" i="21"/>
  <c r="K2802" i="21"/>
  <c r="J2802" i="21"/>
  <c r="G2802" i="21"/>
  <c r="F2802" i="21"/>
  <c r="C2802" i="21"/>
  <c r="D2802" i="21" s="1"/>
  <c r="B2802" i="21"/>
  <c r="A2802" i="21"/>
  <c r="K2801" i="21"/>
  <c r="J2801" i="21"/>
  <c r="G2801" i="21"/>
  <c r="F2801" i="21"/>
  <c r="C2801" i="21"/>
  <c r="D2801" i="21" s="1"/>
  <c r="B2801" i="21"/>
  <c r="A2801" i="21"/>
  <c r="K2800" i="21"/>
  <c r="J2800" i="21"/>
  <c r="G2800" i="21"/>
  <c r="F2800" i="21"/>
  <c r="C2800" i="21"/>
  <c r="D2800" i="21" s="1"/>
  <c r="B2800" i="21"/>
  <c r="A2800" i="21"/>
  <c r="K2799" i="21"/>
  <c r="J2799" i="21"/>
  <c r="G2799" i="21"/>
  <c r="F2799" i="21"/>
  <c r="C2799" i="21"/>
  <c r="D2799" i="21" s="1"/>
  <c r="B2799" i="21"/>
  <c r="A2799" i="21"/>
  <c r="K2798" i="21"/>
  <c r="J2798" i="21"/>
  <c r="G2798" i="21"/>
  <c r="F2798" i="21"/>
  <c r="C2798" i="21"/>
  <c r="D2798" i="21" s="1"/>
  <c r="B2798" i="21"/>
  <c r="A2798" i="21"/>
  <c r="K2797" i="21"/>
  <c r="J2797" i="21"/>
  <c r="G2797" i="21"/>
  <c r="F2797" i="21"/>
  <c r="C2797" i="21"/>
  <c r="D2797" i="21" s="1"/>
  <c r="B2797" i="21"/>
  <c r="A2797" i="21"/>
  <c r="K2796" i="21"/>
  <c r="J2796" i="21"/>
  <c r="G2796" i="21"/>
  <c r="F2796" i="21"/>
  <c r="C2796" i="21"/>
  <c r="D2796" i="21" s="1"/>
  <c r="B2796" i="21"/>
  <c r="A2796" i="21"/>
  <c r="K2795" i="21"/>
  <c r="J2795" i="21"/>
  <c r="G2795" i="21"/>
  <c r="F2795" i="21"/>
  <c r="C2795" i="21"/>
  <c r="D2795" i="21" s="1"/>
  <c r="B2795" i="21"/>
  <c r="A2795" i="21"/>
  <c r="K2794" i="21"/>
  <c r="J2794" i="21"/>
  <c r="G2794" i="21"/>
  <c r="F2794" i="21"/>
  <c r="C2794" i="21"/>
  <c r="D2794" i="21" s="1"/>
  <c r="B2794" i="21"/>
  <c r="A2794" i="21"/>
  <c r="K2793" i="21"/>
  <c r="J2793" i="21"/>
  <c r="G2793" i="21"/>
  <c r="F2793" i="21"/>
  <c r="C2793" i="21"/>
  <c r="D2793" i="21" s="1"/>
  <c r="B2793" i="21"/>
  <c r="A2793" i="21"/>
  <c r="K2792" i="21"/>
  <c r="J2792" i="21"/>
  <c r="G2792" i="21"/>
  <c r="F2792" i="21"/>
  <c r="C2792" i="21"/>
  <c r="D2792" i="21" s="1"/>
  <c r="B2792" i="21"/>
  <c r="A2792" i="21"/>
  <c r="K2791" i="21"/>
  <c r="J2791" i="21"/>
  <c r="G2791" i="21"/>
  <c r="F2791" i="21"/>
  <c r="C2791" i="21"/>
  <c r="D2791" i="21" s="1"/>
  <c r="B2791" i="21"/>
  <c r="A2791" i="21"/>
  <c r="K2790" i="21"/>
  <c r="J2790" i="21"/>
  <c r="G2790" i="21"/>
  <c r="F2790" i="21"/>
  <c r="C2790" i="21"/>
  <c r="D2790" i="21" s="1"/>
  <c r="B2790" i="21"/>
  <c r="A2790" i="21"/>
  <c r="K2789" i="21"/>
  <c r="J2789" i="21"/>
  <c r="G2789" i="21"/>
  <c r="F2789" i="21"/>
  <c r="C2789" i="21"/>
  <c r="D2789" i="21" s="1"/>
  <c r="B2789" i="21"/>
  <c r="A2789" i="21"/>
  <c r="K2788" i="21"/>
  <c r="J2788" i="21"/>
  <c r="G2788" i="21"/>
  <c r="F2788" i="21"/>
  <c r="C2788" i="21"/>
  <c r="D2788" i="21" s="1"/>
  <c r="B2788" i="21"/>
  <c r="A2788" i="21"/>
  <c r="K2787" i="21"/>
  <c r="J2787" i="21"/>
  <c r="G2787" i="21"/>
  <c r="F2787" i="21"/>
  <c r="C2787" i="21"/>
  <c r="D2787" i="21" s="1"/>
  <c r="B2787" i="21"/>
  <c r="A2787" i="21"/>
  <c r="K2786" i="21"/>
  <c r="J2786" i="21"/>
  <c r="G2786" i="21"/>
  <c r="F2786" i="21"/>
  <c r="C2786" i="21"/>
  <c r="D2786" i="21" s="1"/>
  <c r="B2786" i="21"/>
  <c r="A2786" i="21"/>
  <c r="K2785" i="21"/>
  <c r="J2785" i="21"/>
  <c r="G2785" i="21"/>
  <c r="F2785" i="21"/>
  <c r="C2785" i="21"/>
  <c r="D2785" i="21" s="1"/>
  <c r="B2785" i="21"/>
  <c r="A2785" i="21"/>
  <c r="K2784" i="21"/>
  <c r="J2784" i="21"/>
  <c r="G2784" i="21"/>
  <c r="F2784" i="21"/>
  <c r="C2784" i="21"/>
  <c r="D2784" i="21" s="1"/>
  <c r="B2784" i="21"/>
  <c r="A2784" i="21"/>
  <c r="K2783" i="21"/>
  <c r="J2783" i="21"/>
  <c r="G2783" i="21"/>
  <c r="F2783" i="21"/>
  <c r="C2783" i="21"/>
  <c r="D2783" i="21" s="1"/>
  <c r="B2783" i="21"/>
  <c r="A2783" i="21"/>
  <c r="K2782" i="21"/>
  <c r="J2782" i="21"/>
  <c r="G2782" i="21"/>
  <c r="F2782" i="21"/>
  <c r="C2782" i="21"/>
  <c r="D2782" i="21" s="1"/>
  <c r="B2782" i="21"/>
  <c r="A2782" i="21"/>
  <c r="K2781" i="21"/>
  <c r="J2781" i="21"/>
  <c r="G2781" i="21"/>
  <c r="F2781" i="21"/>
  <c r="C2781" i="21"/>
  <c r="D2781" i="21" s="1"/>
  <c r="B2781" i="21"/>
  <c r="A2781" i="21"/>
  <c r="K2780" i="21"/>
  <c r="J2780" i="21"/>
  <c r="G2780" i="21"/>
  <c r="F2780" i="21"/>
  <c r="C2780" i="21"/>
  <c r="D2780" i="21" s="1"/>
  <c r="B2780" i="21"/>
  <c r="A2780" i="21"/>
  <c r="K2779" i="21"/>
  <c r="J2779" i="21"/>
  <c r="G2779" i="21"/>
  <c r="F2779" i="21"/>
  <c r="C2779" i="21"/>
  <c r="D2779" i="21" s="1"/>
  <c r="B2779" i="21"/>
  <c r="A2779" i="21"/>
  <c r="K2778" i="21"/>
  <c r="J2778" i="21"/>
  <c r="G2778" i="21"/>
  <c r="F2778" i="21"/>
  <c r="C2778" i="21"/>
  <c r="D2778" i="21" s="1"/>
  <c r="B2778" i="21"/>
  <c r="A2778" i="21"/>
  <c r="K2777" i="21"/>
  <c r="J2777" i="21"/>
  <c r="G2777" i="21"/>
  <c r="F2777" i="21"/>
  <c r="C2777" i="21"/>
  <c r="D2777" i="21" s="1"/>
  <c r="B2777" i="21"/>
  <c r="A2777" i="21"/>
  <c r="K2776" i="21"/>
  <c r="J2776" i="21"/>
  <c r="G2776" i="21"/>
  <c r="F2776" i="21"/>
  <c r="C2776" i="21"/>
  <c r="D2776" i="21" s="1"/>
  <c r="B2776" i="21"/>
  <c r="A2776" i="21"/>
  <c r="K2775" i="21"/>
  <c r="J2775" i="21"/>
  <c r="G2775" i="21"/>
  <c r="F2775" i="21"/>
  <c r="D2775" i="21"/>
  <c r="C2775" i="21"/>
  <c r="B2775" i="21"/>
  <c r="A2775" i="21"/>
  <c r="K2774" i="21"/>
  <c r="J2774" i="21"/>
  <c r="G2774" i="21"/>
  <c r="F2774" i="21"/>
  <c r="C2774" i="21"/>
  <c r="D2774" i="21" s="1"/>
  <c r="B2774" i="21"/>
  <c r="A2774" i="21"/>
  <c r="K2773" i="21"/>
  <c r="J2773" i="21"/>
  <c r="G2773" i="21"/>
  <c r="F2773" i="21"/>
  <c r="C2773" i="21"/>
  <c r="D2773" i="21" s="1"/>
  <c r="B2773" i="21"/>
  <c r="A2773" i="21"/>
  <c r="K2772" i="21"/>
  <c r="J2772" i="21"/>
  <c r="G2772" i="21"/>
  <c r="F2772" i="21"/>
  <c r="C2772" i="21"/>
  <c r="D2772" i="21" s="1"/>
  <c r="B2772" i="21"/>
  <c r="A2772" i="21"/>
  <c r="K2771" i="21"/>
  <c r="J2771" i="21"/>
  <c r="G2771" i="21"/>
  <c r="F2771" i="21"/>
  <c r="C2771" i="21"/>
  <c r="D2771" i="21" s="1"/>
  <c r="B2771" i="21"/>
  <c r="A2771" i="21"/>
  <c r="K2770" i="21"/>
  <c r="J2770" i="21"/>
  <c r="G2770" i="21"/>
  <c r="F2770" i="21"/>
  <c r="C2770" i="21"/>
  <c r="D2770" i="21" s="1"/>
  <c r="B2770" i="21"/>
  <c r="A2770" i="21"/>
  <c r="K2769" i="21"/>
  <c r="J2769" i="21"/>
  <c r="G2769" i="21"/>
  <c r="F2769" i="21"/>
  <c r="C2769" i="21"/>
  <c r="D2769" i="21" s="1"/>
  <c r="B2769" i="21"/>
  <c r="A2769" i="21"/>
  <c r="K2768" i="21"/>
  <c r="J2768" i="21"/>
  <c r="G2768" i="21"/>
  <c r="F2768" i="21"/>
  <c r="C2768" i="21"/>
  <c r="D2768" i="21" s="1"/>
  <c r="B2768" i="21"/>
  <c r="A2768" i="21"/>
  <c r="K2767" i="21"/>
  <c r="J2767" i="21"/>
  <c r="G2767" i="21"/>
  <c r="F2767" i="21"/>
  <c r="C2767" i="21"/>
  <c r="D2767" i="21" s="1"/>
  <c r="B2767" i="21"/>
  <c r="A2767" i="21"/>
  <c r="K2766" i="21"/>
  <c r="J2766" i="21"/>
  <c r="G2766" i="21"/>
  <c r="F2766" i="21"/>
  <c r="C2766" i="21"/>
  <c r="D2766" i="21" s="1"/>
  <c r="B2766" i="21"/>
  <c r="A2766" i="21"/>
  <c r="K2765" i="21"/>
  <c r="J2765" i="21"/>
  <c r="G2765" i="21"/>
  <c r="F2765" i="21"/>
  <c r="C2765" i="21"/>
  <c r="D2765" i="21" s="1"/>
  <c r="B2765" i="21"/>
  <c r="A2765" i="21"/>
  <c r="K2764" i="21"/>
  <c r="J2764" i="21"/>
  <c r="G2764" i="21"/>
  <c r="F2764" i="21"/>
  <c r="C2764" i="21"/>
  <c r="D2764" i="21" s="1"/>
  <c r="B2764" i="21"/>
  <c r="A2764" i="21"/>
  <c r="K2763" i="21"/>
  <c r="J2763" i="21"/>
  <c r="G2763" i="21"/>
  <c r="F2763" i="21"/>
  <c r="C2763" i="21"/>
  <c r="D2763" i="21" s="1"/>
  <c r="B2763" i="21"/>
  <c r="A2763" i="21"/>
  <c r="K2762" i="21"/>
  <c r="J2762" i="21"/>
  <c r="G2762" i="21"/>
  <c r="F2762" i="21"/>
  <c r="C2762" i="21"/>
  <c r="D2762" i="21" s="1"/>
  <c r="B2762" i="21"/>
  <c r="A2762" i="21"/>
  <c r="K2761" i="21"/>
  <c r="J2761" i="21"/>
  <c r="G2761" i="21"/>
  <c r="F2761" i="21"/>
  <c r="C2761" i="21"/>
  <c r="D2761" i="21" s="1"/>
  <c r="B2761" i="21"/>
  <c r="A2761" i="21"/>
  <c r="K2760" i="21"/>
  <c r="J2760" i="21"/>
  <c r="G2760" i="21"/>
  <c r="F2760" i="21"/>
  <c r="C2760" i="21"/>
  <c r="D2760" i="21" s="1"/>
  <c r="B2760" i="21"/>
  <c r="A2760" i="21"/>
  <c r="K2759" i="21"/>
  <c r="J2759" i="21"/>
  <c r="G2759" i="21"/>
  <c r="F2759" i="21"/>
  <c r="C2759" i="21"/>
  <c r="D2759" i="21" s="1"/>
  <c r="B2759" i="21"/>
  <c r="A2759" i="21"/>
  <c r="K2758" i="21"/>
  <c r="J2758" i="21"/>
  <c r="G2758" i="21"/>
  <c r="F2758" i="21"/>
  <c r="C2758" i="21"/>
  <c r="D2758" i="21" s="1"/>
  <c r="B2758" i="21"/>
  <c r="A2758" i="21"/>
  <c r="K2757" i="21"/>
  <c r="J2757" i="21"/>
  <c r="G2757" i="21"/>
  <c r="F2757" i="21"/>
  <c r="C2757" i="21"/>
  <c r="D2757" i="21" s="1"/>
  <c r="B2757" i="21"/>
  <c r="A2757" i="21"/>
  <c r="K2756" i="21"/>
  <c r="J2756" i="21"/>
  <c r="G2756" i="21"/>
  <c r="F2756" i="21"/>
  <c r="C2756" i="21"/>
  <c r="D2756" i="21" s="1"/>
  <c r="B2756" i="21"/>
  <c r="A2756" i="21"/>
  <c r="K2755" i="21"/>
  <c r="J2755" i="21"/>
  <c r="G2755" i="21"/>
  <c r="F2755" i="21"/>
  <c r="C2755" i="21"/>
  <c r="D2755" i="21" s="1"/>
  <c r="B2755" i="21"/>
  <c r="A2755" i="21"/>
  <c r="K2754" i="21"/>
  <c r="J2754" i="21"/>
  <c r="G2754" i="21"/>
  <c r="F2754" i="21"/>
  <c r="C2754" i="21"/>
  <c r="D2754" i="21" s="1"/>
  <c r="B2754" i="21"/>
  <c r="A2754" i="21"/>
  <c r="K2753" i="21"/>
  <c r="J2753" i="21"/>
  <c r="G2753" i="21"/>
  <c r="F2753" i="21"/>
  <c r="C2753" i="21"/>
  <c r="D2753" i="21" s="1"/>
  <c r="B2753" i="21"/>
  <c r="A2753" i="21"/>
  <c r="K2752" i="21"/>
  <c r="J2752" i="21"/>
  <c r="G2752" i="21"/>
  <c r="F2752" i="21"/>
  <c r="C2752" i="21"/>
  <c r="D2752" i="21" s="1"/>
  <c r="B2752" i="21"/>
  <c r="A2752" i="21"/>
  <c r="K2751" i="21"/>
  <c r="J2751" i="21"/>
  <c r="G2751" i="21"/>
  <c r="F2751" i="21"/>
  <c r="C2751" i="21"/>
  <c r="D2751" i="21" s="1"/>
  <c r="B2751" i="21"/>
  <c r="A2751" i="21"/>
  <c r="K2750" i="21"/>
  <c r="J2750" i="21"/>
  <c r="G2750" i="21"/>
  <c r="F2750" i="21"/>
  <c r="C2750" i="21"/>
  <c r="D2750" i="21" s="1"/>
  <c r="B2750" i="21"/>
  <c r="A2750" i="21"/>
  <c r="K2749" i="21"/>
  <c r="J2749" i="21"/>
  <c r="G2749" i="21"/>
  <c r="F2749" i="21"/>
  <c r="C2749" i="21"/>
  <c r="D2749" i="21" s="1"/>
  <c r="B2749" i="21"/>
  <c r="A2749" i="21"/>
  <c r="K2748" i="21"/>
  <c r="J2748" i="21"/>
  <c r="G2748" i="21"/>
  <c r="F2748" i="21"/>
  <c r="C2748" i="21"/>
  <c r="D2748" i="21" s="1"/>
  <c r="B2748" i="21"/>
  <c r="A2748" i="21"/>
  <c r="K2747" i="21"/>
  <c r="J2747" i="21"/>
  <c r="G2747" i="21"/>
  <c r="F2747" i="21"/>
  <c r="C2747" i="21"/>
  <c r="D2747" i="21" s="1"/>
  <c r="B2747" i="21"/>
  <c r="A2747" i="21"/>
  <c r="K2746" i="21"/>
  <c r="J2746" i="21"/>
  <c r="G2746" i="21"/>
  <c r="F2746" i="21"/>
  <c r="C2746" i="21"/>
  <c r="D2746" i="21" s="1"/>
  <c r="B2746" i="21"/>
  <c r="A2746" i="21"/>
  <c r="K2745" i="21"/>
  <c r="J2745" i="21"/>
  <c r="G2745" i="21"/>
  <c r="F2745" i="21"/>
  <c r="C2745" i="21"/>
  <c r="D2745" i="21" s="1"/>
  <c r="B2745" i="21"/>
  <c r="A2745" i="21"/>
  <c r="K2744" i="21"/>
  <c r="J2744" i="21"/>
  <c r="G2744" i="21"/>
  <c r="F2744" i="21"/>
  <c r="C2744" i="21"/>
  <c r="D2744" i="21" s="1"/>
  <c r="B2744" i="21"/>
  <c r="A2744" i="21"/>
  <c r="K2743" i="21"/>
  <c r="J2743" i="21"/>
  <c r="G2743" i="21"/>
  <c r="F2743" i="21"/>
  <c r="C2743" i="21"/>
  <c r="D2743" i="21" s="1"/>
  <c r="B2743" i="21"/>
  <c r="A2743" i="21"/>
  <c r="K2742" i="21"/>
  <c r="J2742" i="21"/>
  <c r="G2742" i="21"/>
  <c r="F2742" i="21"/>
  <c r="C2742" i="21"/>
  <c r="D2742" i="21" s="1"/>
  <c r="B2742" i="21"/>
  <c r="A2742" i="21"/>
  <c r="K2741" i="21"/>
  <c r="J2741" i="21"/>
  <c r="G2741" i="21"/>
  <c r="F2741" i="21"/>
  <c r="C2741" i="21"/>
  <c r="D2741" i="21" s="1"/>
  <c r="B2741" i="21"/>
  <c r="A2741" i="21"/>
  <c r="K2740" i="21"/>
  <c r="J2740" i="21"/>
  <c r="G2740" i="21"/>
  <c r="F2740" i="21"/>
  <c r="C2740" i="21"/>
  <c r="D2740" i="21" s="1"/>
  <c r="B2740" i="21"/>
  <c r="A2740" i="21"/>
  <c r="K2739" i="21"/>
  <c r="J2739" i="21"/>
  <c r="G2739" i="21"/>
  <c r="F2739" i="21"/>
  <c r="C2739" i="21"/>
  <c r="D2739" i="21" s="1"/>
  <c r="B2739" i="21"/>
  <c r="A2739" i="21"/>
  <c r="K2738" i="21"/>
  <c r="J2738" i="21"/>
  <c r="G2738" i="21"/>
  <c r="F2738" i="21"/>
  <c r="C2738" i="21"/>
  <c r="D2738" i="21" s="1"/>
  <c r="B2738" i="21"/>
  <c r="A2738" i="21"/>
  <c r="K2737" i="21"/>
  <c r="J2737" i="21"/>
  <c r="G2737" i="21"/>
  <c r="F2737" i="21"/>
  <c r="C2737" i="21"/>
  <c r="D2737" i="21" s="1"/>
  <c r="B2737" i="21"/>
  <c r="A2737" i="21"/>
  <c r="K2736" i="21"/>
  <c r="J2736" i="21"/>
  <c r="G2736" i="21"/>
  <c r="F2736" i="21"/>
  <c r="C2736" i="21"/>
  <c r="D2736" i="21" s="1"/>
  <c r="B2736" i="21"/>
  <c r="A2736" i="21"/>
  <c r="K2735" i="21"/>
  <c r="J2735" i="21"/>
  <c r="G2735" i="21"/>
  <c r="F2735" i="21"/>
  <c r="C2735" i="21"/>
  <c r="D2735" i="21" s="1"/>
  <c r="B2735" i="21"/>
  <c r="A2735" i="21"/>
  <c r="K2734" i="21"/>
  <c r="J2734" i="21"/>
  <c r="G2734" i="21"/>
  <c r="F2734" i="21"/>
  <c r="C2734" i="21"/>
  <c r="D2734" i="21" s="1"/>
  <c r="B2734" i="21"/>
  <c r="A2734" i="21"/>
  <c r="K2733" i="21"/>
  <c r="J2733" i="21"/>
  <c r="G2733" i="21"/>
  <c r="F2733" i="21"/>
  <c r="C2733" i="21"/>
  <c r="D2733" i="21" s="1"/>
  <c r="B2733" i="21"/>
  <c r="A2733" i="21"/>
  <c r="K2732" i="21"/>
  <c r="J2732" i="21"/>
  <c r="G2732" i="21"/>
  <c r="F2732" i="21"/>
  <c r="C2732" i="21"/>
  <c r="D2732" i="21" s="1"/>
  <c r="B2732" i="21"/>
  <c r="A2732" i="21"/>
  <c r="K2731" i="21"/>
  <c r="J2731" i="21"/>
  <c r="G2731" i="21"/>
  <c r="F2731" i="21"/>
  <c r="C2731" i="21"/>
  <c r="D2731" i="21" s="1"/>
  <c r="B2731" i="21"/>
  <c r="A2731" i="21"/>
  <c r="K2730" i="21"/>
  <c r="J2730" i="21"/>
  <c r="G2730" i="21"/>
  <c r="F2730" i="21"/>
  <c r="C2730" i="21"/>
  <c r="D2730" i="21" s="1"/>
  <c r="B2730" i="21"/>
  <c r="A2730" i="21"/>
  <c r="K2729" i="21"/>
  <c r="J2729" i="21"/>
  <c r="G2729" i="21"/>
  <c r="F2729" i="21"/>
  <c r="D2729" i="21"/>
  <c r="C2729" i="21"/>
  <c r="B2729" i="21"/>
  <c r="A2729" i="21"/>
  <c r="K2728" i="21"/>
  <c r="J2728" i="21"/>
  <c r="G2728" i="21"/>
  <c r="F2728" i="21"/>
  <c r="C2728" i="21"/>
  <c r="D2728" i="21" s="1"/>
  <c r="B2728" i="21"/>
  <c r="A2728" i="21"/>
  <c r="K2727" i="21"/>
  <c r="J2727" i="21"/>
  <c r="G2727" i="21"/>
  <c r="F2727" i="21"/>
  <c r="C2727" i="21"/>
  <c r="D2727" i="21" s="1"/>
  <c r="B2727" i="21"/>
  <c r="A2727" i="21"/>
  <c r="K2726" i="21"/>
  <c r="J2726" i="21"/>
  <c r="G2726" i="21"/>
  <c r="F2726" i="21"/>
  <c r="C2726" i="21"/>
  <c r="D2726" i="21" s="1"/>
  <c r="B2726" i="21"/>
  <c r="A2726" i="21"/>
  <c r="K2725" i="21"/>
  <c r="J2725" i="21"/>
  <c r="G2725" i="21"/>
  <c r="F2725" i="21"/>
  <c r="C2725" i="21"/>
  <c r="D2725" i="21" s="1"/>
  <c r="B2725" i="21"/>
  <c r="A2725" i="21"/>
  <c r="K2724" i="21"/>
  <c r="J2724" i="21"/>
  <c r="G2724" i="21"/>
  <c r="F2724" i="21"/>
  <c r="C2724" i="21"/>
  <c r="D2724" i="21" s="1"/>
  <c r="B2724" i="21"/>
  <c r="A2724" i="21"/>
  <c r="K2723" i="21"/>
  <c r="J2723" i="21"/>
  <c r="G2723" i="21"/>
  <c r="F2723" i="21"/>
  <c r="C2723" i="21"/>
  <c r="D2723" i="21" s="1"/>
  <c r="B2723" i="21"/>
  <c r="A2723" i="21"/>
  <c r="K2722" i="21"/>
  <c r="J2722" i="21"/>
  <c r="G2722" i="21"/>
  <c r="F2722" i="21"/>
  <c r="C2722" i="21"/>
  <c r="D2722" i="21" s="1"/>
  <c r="B2722" i="21"/>
  <c r="A2722" i="21"/>
  <c r="K2721" i="21"/>
  <c r="J2721" i="21"/>
  <c r="G2721" i="21"/>
  <c r="F2721" i="21"/>
  <c r="C2721" i="21"/>
  <c r="D2721" i="21" s="1"/>
  <c r="B2721" i="21"/>
  <c r="A2721" i="21"/>
  <c r="K2720" i="21"/>
  <c r="J2720" i="21"/>
  <c r="G2720" i="21"/>
  <c r="F2720" i="21"/>
  <c r="C2720" i="21"/>
  <c r="D2720" i="21" s="1"/>
  <c r="B2720" i="21"/>
  <c r="A2720" i="21"/>
  <c r="K2719" i="21"/>
  <c r="J2719" i="21"/>
  <c r="G2719" i="21"/>
  <c r="F2719" i="21"/>
  <c r="C2719" i="21"/>
  <c r="D2719" i="21" s="1"/>
  <c r="B2719" i="21"/>
  <c r="A2719" i="21"/>
  <c r="K2718" i="21"/>
  <c r="J2718" i="21"/>
  <c r="G2718" i="21"/>
  <c r="F2718" i="21"/>
  <c r="C2718" i="21"/>
  <c r="D2718" i="21" s="1"/>
  <c r="B2718" i="21"/>
  <c r="A2718" i="21"/>
  <c r="K2717" i="21"/>
  <c r="J2717" i="21"/>
  <c r="G2717" i="21"/>
  <c r="F2717" i="21"/>
  <c r="C2717" i="21"/>
  <c r="D2717" i="21" s="1"/>
  <c r="B2717" i="21"/>
  <c r="A2717" i="21"/>
  <c r="K2716" i="21"/>
  <c r="J2716" i="21"/>
  <c r="G2716" i="21"/>
  <c r="F2716" i="21"/>
  <c r="C2716" i="21"/>
  <c r="D2716" i="21" s="1"/>
  <c r="B2716" i="21"/>
  <c r="A2716" i="21"/>
  <c r="K2715" i="21"/>
  <c r="J2715" i="21"/>
  <c r="G2715" i="21"/>
  <c r="F2715" i="21"/>
  <c r="C2715" i="21"/>
  <c r="D2715" i="21" s="1"/>
  <c r="B2715" i="21"/>
  <c r="A2715" i="21"/>
  <c r="K2714" i="21"/>
  <c r="J2714" i="21"/>
  <c r="G2714" i="21"/>
  <c r="F2714" i="21"/>
  <c r="C2714" i="21"/>
  <c r="D2714" i="21" s="1"/>
  <c r="B2714" i="21"/>
  <c r="A2714" i="21"/>
  <c r="K2713" i="21"/>
  <c r="J2713" i="21"/>
  <c r="G2713" i="21"/>
  <c r="F2713" i="21"/>
  <c r="C2713" i="21"/>
  <c r="D2713" i="21" s="1"/>
  <c r="B2713" i="21"/>
  <c r="A2713" i="21"/>
  <c r="K2712" i="21"/>
  <c r="J2712" i="21"/>
  <c r="G2712" i="21"/>
  <c r="F2712" i="21"/>
  <c r="C2712" i="21"/>
  <c r="D2712" i="21" s="1"/>
  <c r="B2712" i="21"/>
  <c r="A2712" i="21"/>
  <c r="K2711" i="21"/>
  <c r="J2711" i="21"/>
  <c r="G2711" i="21"/>
  <c r="F2711" i="21"/>
  <c r="C2711" i="21"/>
  <c r="D2711" i="21" s="1"/>
  <c r="B2711" i="21"/>
  <c r="A2711" i="21"/>
  <c r="K2710" i="21"/>
  <c r="J2710" i="21"/>
  <c r="G2710" i="21"/>
  <c r="F2710" i="21"/>
  <c r="C2710" i="21"/>
  <c r="D2710" i="21" s="1"/>
  <c r="B2710" i="21"/>
  <c r="A2710" i="21"/>
  <c r="K2709" i="21"/>
  <c r="J2709" i="21"/>
  <c r="G2709" i="21"/>
  <c r="F2709" i="21"/>
  <c r="C2709" i="21"/>
  <c r="D2709" i="21" s="1"/>
  <c r="B2709" i="21"/>
  <c r="A2709" i="21"/>
  <c r="K2708" i="21"/>
  <c r="J2708" i="21"/>
  <c r="G2708" i="21"/>
  <c r="F2708" i="21"/>
  <c r="C2708" i="21"/>
  <c r="D2708" i="21" s="1"/>
  <c r="B2708" i="21"/>
  <c r="A2708" i="21"/>
  <c r="K2707" i="21"/>
  <c r="J2707" i="21"/>
  <c r="G2707" i="21"/>
  <c r="F2707" i="21"/>
  <c r="C2707" i="21"/>
  <c r="D2707" i="21" s="1"/>
  <c r="B2707" i="21"/>
  <c r="A2707" i="21"/>
  <c r="K2706" i="21"/>
  <c r="J2706" i="21"/>
  <c r="G2706" i="21"/>
  <c r="F2706" i="21"/>
  <c r="C2706" i="21"/>
  <c r="D2706" i="21" s="1"/>
  <c r="B2706" i="21"/>
  <c r="A2706" i="21"/>
  <c r="K2705" i="21"/>
  <c r="J2705" i="21"/>
  <c r="G2705" i="21"/>
  <c r="F2705" i="21"/>
  <c r="C2705" i="21"/>
  <c r="D2705" i="21" s="1"/>
  <c r="B2705" i="21"/>
  <c r="A2705" i="21"/>
  <c r="K2704" i="21"/>
  <c r="J2704" i="21"/>
  <c r="G2704" i="21"/>
  <c r="F2704" i="21"/>
  <c r="C2704" i="21"/>
  <c r="D2704" i="21" s="1"/>
  <c r="B2704" i="21"/>
  <c r="A2704" i="21"/>
  <c r="K2703" i="21"/>
  <c r="J2703" i="21"/>
  <c r="G2703" i="21"/>
  <c r="F2703" i="21"/>
  <c r="C2703" i="21"/>
  <c r="D2703" i="21" s="1"/>
  <c r="B2703" i="21"/>
  <c r="A2703" i="21"/>
  <c r="K2702" i="21"/>
  <c r="J2702" i="21"/>
  <c r="G2702" i="21"/>
  <c r="F2702" i="21"/>
  <c r="C2702" i="21"/>
  <c r="D2702" i="21" s="1"/>
  <c r="B2702" i="21"/>
  <c r="A2702" i="21"/>
  <c r="K2701" i="21"/>
  <c r="J2701" i="21"/>
  <c r="G2701" i="21"/>
  <c r="F2701" i="21"/>
  <c r="C2701" i="21"/>
  <c r="D2701" i="21" s="1"/>
  <c r="B2701" i="21"/>
  <c r="A2701" i="21"/>
  <c r="K2700" i="21"/>
  <c r="J2700" i="21"/>
  <c r="G2700" i="21"/>
  <c r="F2700" i="21"/>
  <c r="C2700" i="21"/>
  <c r="D2700" i="21" s="1"/>
  <c r="B2700" i="21"/>
  <c r="A2700" i="21"/>
  <c r="K2699" i="21"/>
  <c r="J2699" i="21"/>
  <c r="G2699" i="21"/>
  <c r="F2699" i="21"/>
  <c r="C2699" i="21"/>
  <c r="D2699" i="21" s="1"/>
  <c r="B2699" i="21"/>
  <c r="A2699" i="21"/>
  <c r="K2698" i="21"/>
  <c r="J2698" i="21"/>
  <c r="G2698" i="21"/>
  <c r="F2698" i="21"/>
  <c r="C2698" i="21"/>
  <c r="D2698" i="21" s="1"/>
  <c r="B2698" i="21"/>
  <c r="A2698" i="21"/>
  <c r="K2697" i="21"/>
  <c r="J2697" i="21"/>
  <c r="G2697" i="21"/>
  <c r="F2697" i="21"/>
  <c r="C2697" i="21"/>
  <c r="D2697" i="21" s="1"/>
  <c r="B2697" i="21"/>
  <c r="A2697" i="21"/>
  <c r="K2696" i="21"/>
  <c r="J2696" i="21"/>
  <c r="G2696" i="21"/>
  <c r="F2696" i="21"/>
  <c r="C2696" i="21"/>
  <c r="D2696" i="21" s="1"/>
  <c r="B2696" i="21"/>
  <c r="A2696" i="21"/>
  <c r="K2695" i="21"/>
  <c r="J2695" i="21"/>
  <c r="G2695" i="21"/>
  <c r="F2695" i="21"/>
  <c r="C2695" i="21"/>
  <c r="D2695" i="21" s="1"/>
  <c r="B2695" i="21"/>
  <c r="A2695" i="21"/>
  <c r="K2694" i="21"/>
  <c r="J2694" i="21"/>
  <c r="G2694" i="21"/>
  <c r="F2694" i="21"/>
  <c r="C2694" i="21"/>
  <c r="D2694" i="21" s="1"/>
  <c r="B2694" i="21"/>
  <c r="A2694" i="21"/>
  <c r="K2693" i="21"/>
  <c r="J2693" i="21"/>
  <c r="G2693" i="21"/>
  <c r="F2693" i="21"/>
  <c r="C2693" i="21"/>
  <c r="D2693" i="21" s="1"/>
  <c r="B2693" i="21"/>
  <c r="A2693" i="21"/>
  <c r="K2692" i="21"/>
  <c r="J2692" i="21"/>
  <c r="G2692" i="21"/>
  <c r="F2692" i="21"/>
  <c r="C2692" i="21"/>
  <c r="D2692" i="21" s="1"/>
  <c r="B2692" i="21"/>
  <c r="A2692" i="21"/>
  <c r="K2691" i="21"/>
  <c r="J2691" i="21"/>
  <c r="G2691" i="21"/>
  <c r="F2691" i="21"/>
  <c r="C2691" i="21"/>
  <c r="D2691" i="21" s="1"/>
  <c r="B2691" i="21"/>
  <c r="A2691" i="21"/>
  <c r="K2690" i="21"/>
  <c r="J2690" i="21"/>
  <c r="G2690" i="21"/>
  <c r="F2690" i="21"/>
  <c r="C2690" i="21"/>
  <c r="D2690" i="21" s="1"/>
  <c r="B2690" i="21"/>
  <c r="A2690" i="21"/>
  <c r="K2689" i="21"/>
  <c r="J2689" i="21"/>
  <c r="G2689" i="21"/>
  <c r="F2689" i="21"/>
  <c r="C2689" i="21"/>
  <c r="D2689" i="21" s="1"/>
  <c r="B2689" i="21"/>
  <c r="A2689" i="21"/>
  <c r="K2688" i="21"/>
  <c r="J2688" i="21"/>
  <c r="G2688" i="21"/>
  <c r="F2688" i="21"/>
  <c r="C2688" i="21"/>
  <c r="D2688" i="21" s="1"/>
  <c r="B2688" i="21"/>
  <c r="A2688" i="21"/>
  <c r="K2687" i="21"/>
  <c r="J2687" i="21"/>
  <c r="G2687" i="21"/>
  <c r="F2687" i="21"/>
  <c r="C2687" i="21"/>
  <c r="D2687" i="21" s="1"/>
  <c r="B2687" i="21"/>
  <c r="A2687" i="21"/>
  <c r="K2686" i="21"/>
  <c r="J2686" i="21"/>
  <c r="G2686" i="21"/>
  <c r="F2686" i="21"/>
  <c r="C2686" i="21"/>
  <c r="D2686" i="21" s="1"/>
  <c r="B2686" i="21"/>
  <c r="A2686" i="21"/>
  <c r="K2685" i="21"/>
  <c r="J2685" i="21"/>
  <c r="G2685" i="21"/>
  <c r="F2685" i="21"/>
  <c r="C2685" i="21"/>
  <c r="D2685" i="21" s="1"/>
  <c r="B2685" i="21"/>
  <c r="A2685" i="21"/>
  <c r="K2684" i="21"/>
  <c r="J2684" i="21"/>
  <c r="G2684" i="21"/>
  <c r="F2684" i="21"/>
  <c r="C2684" i="21"/>
  <c r="D2684" i="21" s="1"/>
  <c r="B2684" i="21"/>
  <c r="A2684" i="21"/>
  <c r="K2683" i="21"/>
  <c r="J2683" i="21"/>
  <c r="G2683" i="21"/>
  <c r="F2683" i="21"/>
  <c r="C2683" i="21"/>
  <c r="D2683" i="21" s="1"/>
  <c r="B2683" i="21"/>
  <c r="A2683" i="21"/>
  <c r="K2682" i="21"/>
  <c r="J2682" i="21"/>
  <c r="G2682" i="21"/>
  <c r="F2682" i="21"/>
  <c r="C2682" i="21"/>
  <c r="D2682" i="21" s="1"/>
  <c r="B2682" i="21"/>
  <c r="A2682" i="21"/>
  <c r="K2681" i="21"/>
  <c r="J2681" i="21"/>
  <c r="G2681" i="21"/>
  <c r="F2681" i="21"/>
  <c r="C2681" i="21"/>
  <c r="D2681" i="21" s="1"/>
  <c r="B2681" i="21"/>
  <c r="A2681" i="21"/>
  <c r="K2680" i="21"/>
  <c r="J2680" i="21"/>
  <c r="G2680" i="21"/>
  <c r="F2680" i="21"/>
  <c r="C2680" i="21"/>
  <c r="D2680" i="21" s="1"/>
  <c r="B2680" i="21"/>
  <c r="A2680" i="21"/>
  <c r="K2679" i="21"/>
  <c r="J2679" i="21"/>
  <c r="G2679" i="21"/>
  <c r="F2679" i="21"/>
  <c r="C2679" i="21"/>
  <c r="D2679" i="21" s="1"/>
  <c r="B2679" i="21"/>
  <c r="A2679" i="21"/>
  <c r="K2678" i="21"/>
  <c r="J2678" i="21"/>
  <c r="G2678" i="21"/>
  <c r="F2678" i="21"/>
  <c r="C2678" i="21"/>
  <c r="D2678" i="21" s="1"/>
  <c r="B2678" i="21"/>
  <c r="A2678" i="21"/>
  <c r="K2677" i="21"/>
  <c r="J2677" i="21"/>
  <c r="G2677" i="21"/>
  <c r="F2677" i="21"/>
  <c r="C2677" i="21"/>
  <c r="D2677" i="21" s="1"/>
  <c r="B2677" i="21"/>
  <c r="A2677" i="21"/>
  <c r="K2676" i="21"/>
  <c r="J2676" i="21"/>
  <c r="G2676" i="21"/>
  <c r="F2676" i="21"/>
  <c r="C2676" i="21"/>
  <c r="D2676" i="21" s="1"/>
  <c r="B2676" i="21"/>
  <c r="A2676" i="21"/>
  <c r="K2675" i="21"/>
  <c r="J2675" i="21"/>
  <c r="G2675" i="21"/>
  <c r="F2675" i="21"/>
  <c r="C2675" i="21"/>
  <c r="D2675" i="21" s="1"/>
  <c r="B2675" i="21"/>
  <c r="A2675" i="21"/>
  <c r="K2674" i="21"/>
  <c r="J2674" i="21"/>
  <c r="G2674" i="21"/>
  <c r="F2674" i="21"/>
  <c r="C2674" i="21"/>
  <c r="D2674" i="21" s="1"/>
  <c r="B2674" i="21"/>
  <c r="A2674" i="21"/>
  <c r="K2673" i="21"/>
  <c r="J2673" i="21"/>
  <c r="G2673" i="21"/>
  <c r="F2673" i="21"/>
  <c r="C2673" i="21"/>
  <c r="D2673" i="21" s="1"/>
  <c r="B2673" i="21"/>
  <c r="A2673" i="21"/>
  <c r="K2672" i="21"/>
  <c r="J2672" i="21"/>
  <c r="G2672" i="21"/>
  <c r="F2672" i="21"/>
  <c r="C2672" i="21"/>
  <c r="D2672" i="21" s="1"/>
  <c r="B2672" i="21"/>
  <c r="A2672" i="21"/>
  <c r="K2671" i="21"/>
  <c r="J2671" i="21"/>
  <c r="G2671" i="21"/>
  <c r="F2671" i="21"/>
  <c r="C2671" i="21"/>
  <c r="D2671" i="21" s="1"/>
  <c r="B2671" i="21"/>
  <c r="A2671" i="21"/>
  <c r="K2670" i="21"/>
  <c r="J2670" i="21"/>
  <c r="G2670" i="21"/>
  <c r="F2670" i="21"/>
  <c r="C2670" i="21"/>
  <c r="D2670" i="21" s="1"/>
  <c r="B2670" i="21"/>
  <c r="A2670" i="21"/>
  <c r="K2669" i="21"/>
  <c r="J2669" i="21"/>
  <c r="G2669" i="21"/>
  <c r="F2669" i="21"/>
  <c r="C2669" i="21"/>
  <c r="D2669" i="21" s="1"/>
  <c r="B2669" i="21"/>
  <c r="A2669" i="21"/>
  <c r="K2668" i="21"/>
  <c r="J2668" i="21"/>
  <c r="G2668" i="21"/>
  <c r="F2668" i="21"/>
  <c r="C2668" i="21"/>
  <c r="D2668" i="21" s="1"/>
  <c r="B2668" i="21"/>
  <c r="A2668" i="21"/>
  <c r="K2667" i="21"/>
  <c r="J2667" i="21"/>
  <c r="G2667" i="21"/>
  <c r="F2667" i="21"/>
  <c r="C2667" i="21"/>
  <c r="D2667" i="21" s="1"/>
  <c r="B2667" i="21"/>
  <c r="A2667" i="21"/>
  <c r="K2666" i="21"/>
  <c r="J2666" i="21"/>
  <c r="G2666" i="21"/>
  <c r="F2666" i="21"/>
  <c r="C2666" i="21"/>
  <c r="D2666" i="21" s="1"/>
  <c r="B2666" i="21"/>
  <c r="A2666" i="21"/>
  <c r="K2665" i="21"/>
  <c r="J2665" i="21"/>
  <c r="G2665" i="21"/>
  <c r="F2665" i="21"/>
  <c r="C2665" i="21"/>
  <c r="D2665" i="21" s="1"/>
  <c r="B2665" i="21"/>
  <c r="A2665" i="21"/>
  <c r="K2664" i="21"/>
  <c r="J2664" i="21"/>
  <c r="G2664" i="21"/>
  <c r="F2664" i="21"/>
  <c r="C2664" i="21"/>
  <c r="D2664" i="21" s="1"/>
  <c r="B2664" i="21"/>
  <c r="A2664" i="21"/>
  <c r="K2663" i="21"/>
  <c r="J2663" i="21"/>
  <c r="G2663" i="21"/>
  <c r="F2663" i="21"/>
  <c r="C2663" i="21"/>
  <c r="D2663" i="21" s="1"/>
  <c r="B2663" i="21"/>
  <c r="A2663" i="21"/>
  <c r="K2662" i="21"/>
  <c r="J2662" i="21"/>
  <c r="G2662" i="21"/>
  <c r="F2662" i="21"/>
  <c r="C2662" i="21"/>
  <c r="D2662" i="21" s="1"/>
  <c r="B2662" i="21"/>
  <c r="A2662" i="21"/>
  <c r="K2661" i="21"/>
  <c r="J2661" i="21"/>
  <c r="G2661" i="21"/>
  <c r="F2661" i="21"/>
  <c r="C2661" i="21"/>
  <c r="D2661" i="21" s="1"/>
  <c r="B2661" i="21"/>
  <c r="A2661" i="21"/>
  <c r="K2660" i="21"/>
  <c r="J2660" i="21"/>
  <c r="G2660" i="21"/>
  <c r="F2660" i="21"/>
  <c r="C2660" i="21"/>
  <c r="D2660" i="21" s="1"/>
  <c r="B2660" i="21"/>
  <c r="A2660" i="21"/>
  <c r="K2659" i="21"/>
  <c r="J2659" i="21"/>
  <c r="G2659" i="21"/>
  <c r="F2659" i="21"/>
  <c r="C2659" i="21"/>
  <c r="D2659" i="21" s="1"/>
  <c r="B2659" i="21"/>
  <c r="A2659" i="21"/>
  <c r="K2658" i="21"/>
  <c r="J2658" i="21"/>
  <c r="G2658" i="21"/>
  <c r="F2658" i="21"/>
  <c r="C2658" i="21"/>
  <c r="D2658" i="21" s="1"/>
  <c r="B2658" i="21"/>
  <c r="A2658" i="21"/>
  <c r="K2657" i="21"/>
  <c r="J2657" i="21"/>
  <c r="G2657" i="21"/>
  <c r="F2657" i="21"/>
  <c r="C2657" i="21"/>
  <c r="D2657" i="21" s="1"/>
  <c r="B2657" i="21"/>
  <c r="A2657" i="21"/>
  <c r="K2656" i="21"/>
  <c r="J2656" i="21"/>
  <c r="G2656" i="21"/>
  <c r="F2656" i="21"/>
  <c r="C2656" i="21"/>
  <c r="D2656" i="21" s="1"/>
  <c r="B2656" i="21"/>
  <c r="A2656" i="21"/>
  <c r="K2655" i="21"/>
  <c r="J2655" i="21"/>
  <c r="G2655" i="21"/>
  <c r="F2655" i="21"/>
  <c r="C2655" i="21"/>
  <c r="D2655" i="21" s="1"/>
  <c r="B2655" i="21"/>
  <c r="A2655" i="21"/>
  <c r="K2654" i="21"/>
  <c r="J2654" i="21"/>
  <c r="G2654" i="21"/>
  <c r="F2654" i="21"/>
  <c r="C2654" i="21"/>
  <c r="D2654" i="21" s="1"/>
  <c r="B2654" i="21"/>
  <c r="A2654" i="21"/>
  <c r="K2653" i="21"/>
  <c r="J2653" i="21"/>
  <c r="G2653" i="21"/>
  <c r="F2653" i="21"/>
  <c r="C2653" i="21"/>
  <c r="D2653" i="21" s="1"/>
  <c r="B2653" i="21"/>
  <c r="A2653" i="21"/>
  <c r="K2652" i="21"/>
  <c r="J2652" i="21"/>
  <c r="G2652" i="21"/>
  <c r="F2652" i="21"/>
  <c r="C2652" i="21"/>
  <c r="D2652" i="21" s="1"/>
  <c r="B2652" i="21"/>
  <c r="A2652" i="21"/>
  <c r="K2651" i="21"/>
  <c r="J2651" i="21"/>
  <c r="G2651" i="21"/>
  <c r="F2651" i="21"/>
  <c r="C2651" i="21"/>
  <c r="D2651" i="21" s="1"/>
  <c r="B2651" i="21"/>
  <c r="A2651" i="21"/>
  <c r="K2650" i="21"/>
  <c r="J2650" i="21"/>
  <c r="G2650" i="21"/>
  <c r="F2650" i="21"/>
  <c r="C2650" i="21"/>
  <c r="D2650" i="21" s="1"/>
  <c r="B2650" i="21"/>
  <c r="A2650" i="21"/>
  <c r="K2649" i="21"/>
  <c r="J2649" i="21"/>
  <c r="G2649" i="21"/>
  <c r="F2649" i="21"/>
  <c r="C2649" i="21"/>
  <c r="D2649" i="21" s="1"/>
  <c r="B2649" i="21"/>
  <c r="A2649" i="21"/>
  <c r="K2648" i="21"/>
  <c r="J2648" i="21"/>
  <c r="G2648" i="21"/>
  <c r="F2648" i="21"/>
  <c r="C2648" i="21"/>
  <c r="D2648" i="21" s="1"/>
  <c r="B2648" i="21"/>
  <c r="A2648" i="21"/>
  <c r="K2647" i="21"/>
  <c r="J2647" i="21"/>
  <c r="G2647" i="21"/>
  <c r="F2647" i="21"/>
  <c r="C2647" i="21"/>
  <c r="D2647" i="21" s="1"/>
  <c r="B2647" i="21"/>
  <c r="A2647" i="21"/>
  <c r="K2646" i="21"/>
  <c r="J2646" i="21"/>
  <c r="G2646" i="21"/>
  <c r="F2646" i="21"/>
  <c r="C2646" i="21"/>
  <c r="D2646" i="21" s="1"/>
  <c r="B2646" i="21"/>
  <c r="A2646" i="21"/>
  <c r="K2645" i="21"/>
  <c r="J2645" i="21"/>
  <c r="G2645" i="21"/>
  <c r="F2645" i="21"/>
  <c r="C2645" i="21"/>
  <c r="D2645" i="21" s="1"/>
  <c r="B2645" i="21"/>
  <c r="A2645" i="21"/>
  <c r="K2644" i="21"/>
  <c r="J2644" i="21"/>
  <c r="G2644" i="21"/>
  <c r="F2644" i="21"/>
  <c r="C2644" i="21"/>
  <c r="D2644" i="21" s="1"/>
  <c r="B2644" i="21"/>
  <c r="A2644" i="21"/>
  <c r="K2643" i="21"/>
  <c r="J2643" i="21"/>
  <c r="G2643" i="21"/>
  <c r="F2643" i="21"/>
  <c r="C2643" i="21"/>
  <c r="D2643" i="21" s="1"/>
  <c r="B2643" i="21"/>
  <c r="A2643" i="21"/>
  <c r="K2642" i="21"/>
  <c r="J2642" i="21"/>
  <c r="G2642" i="21"/>
  <c r="F2642" i="21"/>
  <c r="C2642" i="21"/>
  <c r="D2642" i="21" s="1"/>
  <c r="B2642" i="21"/>
  <c r="A2642" i="21"/>
  <c r="K2641" i="21"/>
  <c r="J2641" i="21"/>
  <c r="G2641" i="21"/>
  <c r="F2641" i="21"/>
  <c r="C2641" i="21"/>
  <c r="D2641" i="21" s="1"/>
  <c r="B2641" i="21"/>
  <c r="A2641" i="21"/>
  <c r="K2640" i="21"/>
  <c r="J2640" i="21"/>
  <c r="G2640" i="21"/>
  <c r="F2640" i="21"/>
  <c r="C2640" i="21"/>
  <c r="D2640" i="21" s="1"/>
  <c r="B2640" i="21"/>
  <c r="A2640" i="21"/>
  <c r="K2639" i="21"/>
  <c r="J2639" i="21"/>
  <c r="G2639" i="21"/>
  <c r="F2639" i="21"/>
  <c r="C2639" i="21"/>
  <c r="D2639" i="21" s="1"/>
  <c r="B2639" i="21"/>
  <c r="A2639" i="21"/>
  <c r="K2638" i="21"/>
  <c r="J2638" i="21"/>
  <c r="G2638" i="21"/>
  <c r="F2638" i="21"/>
  <c r="C2638" i="21"/>
  <c r="D2638" i="21" s="1"/>
  <c r="B2638" i="21"/>
  <c r="A2638" i="21"/>
  <c r="K2637" i="21"/>
  <c r="J2637" i="21"/>
  <c r="G2637" i="21"/>
  <c r="F2637" i="21"/>
  <c r="C2637" i="21"/>
  <c r="D2637" i="21" s="1"/>
  <c r="B2637" i="21"/>
  <c r="A2637" i="21"/>
  <c r="K2636" i="21"/>
  <c r="J2636" i="21"/>
  <c r="G2636" i="21"/>
  <c r="F2636" i="21"/>
  <c r="C2636" i="21"/>
  <c r="D2636" i="21" s="1"/>
  <c r="B2636" i="21"/>
  <c r="A2636" i="21"/>
  <c r="K2635" i="21"/>
  <c r="J2635" i="21"/>
  <c r="G2635" i="21"/>
  <c r="F2635" i="21"/>
  <c r="C2635" i="21"/>
  <c r="D2635" i="21" s="1"/>
  <c r="B2635" i="21"/>
  <c r="A2635" i="21"/>
  <c r="K2634" i="21"/>
  <c r="J2634" i="21"/>
  <c r="G2634" i="21"/>
  <c r="F2634" i="21"/>
  <c r="C2634" i="21"/>
  <c r="D2634" i="21" s="1"/>
  <c r="B2634" i="21"/>
  <c r="A2634" i="21"/>
  <c r="K2633" i="21"/>
  <c r="J2633" i="21"/>
  <c r="G2633" i="21"/>
  <c r="F2633" i="21"/>
  <c r="C2633" i="21"/>
  <c r="D2633" i="21" s="1"/>
  <c r="B2633" i="21"/>
  <c r="A2633" i="21"/>
  <c r="K2632" i="21"/>
  <c r="J2632" i="21"/>
  <c r="G2632" i="21"/>
  <c r="F2632" i="21"/>
  <c r="C2632" i="21"/>
  <c r="D2632" i="21" s="1"/>
  <c r="B2632" i="21"/>
  <c r="A2632" i="21"/>
  <c r="K2631" i="21"/>
  <c r="J2631" i="21"/>
  <c r="G2631" i="21"/>
  <c r="F2631" i="21"/>
  <c r="C2631" i="21"/>
  <c r="D2631" i="21" s="1"/>
  <c r="B2631" i="21"/>
  <c r="A2631" i="21"/>
  <c r="K2630" i="21"/>
  <c r="J2630" i="21"/>
  <c r="G2630" i="21"/>
  <c r="F2630" i="21"/>
  <c r="C2630" i="21"/>
  <c r="D2630" i="21" s="1"/>
  <c r="B2630" i="21"/>
  <c r="A2630" i="21"/>
  <c r="K2629" i="21"/>
  <c r="J2629" i="21"/>
  <c r="G2629" i="21"/>
  <c r="F2629" i="21"/>
  <c r="C2629" i="21"/>
  <c r="D2629" i="21" s="1"/>
  <c r="B2629" i="21"/>
  <c r="A2629" i="21"/>
  <c r="K2628" i="21"/>
  <c r="J2628" i="21"/>
  <c r="G2628" i="21"/>
  <c r="F2628" i="21"/>
  <c r="C2628" i="21"/>
  <c r="D2628" i="21" s="1"/>
  <c r="B2628" i="21"/>
  <c r="A2628" i="21"/>
  <c r="K2627" i="21"/>
  <c r="J2627" i="21"/>
  <c r="G2627" i="21"/>
  <c r="F2627" i="21"/>
  <c r="C2627" i="21"/>
  <c r="D2627" i="21" s="1"/>
  <c r="B2627" i="21"/>
  <c r="A2627" i="21"/>
  <c r="K2626" i="21"/>
  <c r="J2626" i="21"/>
  <c r="G2626" i="21"/>
  <c r="F2626" i="21"/>
  <c r="C2626" i="21"/>
  <c r="D2626" i="21" s="1"/>
  <c r="B2626" i="21"/>
  <c r="A2626" i="21"/>
  <c r="K2625" i="21"/>
  <c r="J2625" i="21"/>
  <c r="G2625" i="21"/>
  <c r="F2625" i="21"/>
  <c r="C2625" i="21"/>
  <c r="D2625" i="21" s="1"/>
  <c r="B2625" i="21"/>
  <c r="A2625" i="21"/>
  <c r="K2624" i="21"/>
  <c r="J2624" i="21"/>
  <c r="G2624" i="21"/>
  <c r="F2624" i="21"/>
  <c r="C2624" i="21"/>
  <c r="D2624" i="21" s="1"/>
  <c r="B2624" i="21"/>
  <c r="A2624" i="21"/>
  <c r="K2623" i="21"/>
  <c r="J2623" i="21"/>
  <c r="G2623" i="21"/>
  <c r="F2623" i="21"/>
  <c r="C2623" i="21"/>
  <c r="D2623" i="21" s="1"/>
  <c r="B2623" i="21"/>
  <c r="A2623" i="21"/>
  <c r="K2622" i="21"/>
  <c r="J2622" i="21"/>
  <c r="G2622" i="21"/>
  <c r="F2622" i="21"/>
  <c r="C2622" i="21"/>
  <c r="D2622" i="21" s="1"/>
  <c r="B2622" i="21"/>
  <c r="A2622" i="21"/>
  <c r="K2621" i="21"/>
  <c r="J2621" i="21"/>
  <c r="G2621" i="21"/>
  <c r="F2621" i="21"/>
  <c r="C2621" i="21"/>
  <c r="D2621" i="21" s="1"/>
  <c r="B2621" i="21"/>
  <c r="A2621" i="21"/>
  <c r="K2620" i="21"/>
  <c r="J2620" i="21"/>
  <c r="G2620" i="21"/>
  <c r="F2620" i="21"/>
  <c r="C2620" i="21"/>
  <c r="D2620" i="21" s="1"/>
  <c r="B2620" i="21"/>
  <c r="A2620" i="21"/>
  <c r="K2619" i="21"/>
  <c r="J2619" i="21"/>
  <c r="G2619" i="21"/>
  <c r="F2619" i="21"/>
  <c r="C2619" i="21"/>
  <c r="D2619" i="21" s="1"/>
  <c r="B2619" i="21"/>
  <c r="A2619" i="21"/>
  <c r="K2618" i="21"/>
  <c r="J2618" i="21"/>
  <c r="G2618" i="21"/>
  <c r="F2618" i="21"/>
  <c r="C2618" i="21"/>
  <c r="D2618" i="21" s="1"/>
  <c r="B2618" i="21"/>
  <c r="A2618" i="21"/>
  <c r="K2617" i="21"/>
  <c r="J2617" i="21"/>
  <c r="G2617" i="21"/>
  <c r="F2617" i="21"/>
  <c r="C2617" i="21"/>
  <c r="D2617" i="21" s="1"/>
  <c r="B2617" i="21"/>
  <c r="A2617" i="21"/>
  <c r="K2616" i="21"/>
  <c r="J2616" i="21"/>
  <c r="G2616" i="21"/>
  <c r="F2616" i="21"/>
  <c r="C2616" i="21"/>
  <c r="D2616" i="21" s="1"/>
  <c r="B2616" i="21"/>
  <c r="A2616" i="21"/>
  <c r="K2615" i="21"/>
  <c r="J2615" i="21"/>
  <c r="G2615" i="21"/>
  <c r="F2615" i="21"/>
  <c r="C2615" i="21"/>
  <c r="D2615" i="21" s="1"/>
  <c r="B2615" i="21"/>
  <c r="A2615" i="21"/>
  <c r="K2614" i="21"/>
  <c r="J2614" i="21"/>
  <c r="G2614" i="21"/>
  <c r="F2614" i="21"/>
  <c r="C2614" i="21"/>
  <c r="D2614" i="21" s="1"/>
  <c r="B2614" i="21"/>
  <c r="A2614" i="21"/>
  <c r="K2613" i="21"/>
  <c r="J2613" i="21"/>
  <c r="G2613" i="21"/>
  <c r="F2613" i="21"/>
  <c r="C2613" i="21"/>
  <c r="D2613" i="21" s="1"/>
  <c r="B2613" i="21"/>
  <c r="A2613" i="21"/>
  <c r="K2612" i="21"/>
  <c r="J2612" i="21"/>
  <c r="G2612" i="21"/>
  <c r="F2612" i="21"/>
  <c r="C2612" i="21"/>
  <c r="D2612" i="21" s="1"/>
  <c r="B2612" i="21"/>
  <c r="A2612" i="21"/>
  <c r="K2611" i="21"/>
  <c r="J2611" i="21"/>
  <c r="G2611" i="21"/>
  <c r="F2611" i="21"/>
  <c r="C2611" i="21"/>
  <c r="D2611" i="21" s="1"/>
  <c r="B2611" i="21"/>
  <c r="A2611" i="21"/>
  <c r="K2610" i="21"/>
  <c r="J2610" i="21"/>
  <c r="G2610" i="21"/>
  <c r="F2610" i="21"/>
  <c r="C2610" i="21"/>
  <c r="D2610" i="21" s="1"/>
  <c r="B2610" i="21"/>
  <c r="A2610" i="21"/>
  <c r="K2609" i="21"/>
  <c r="J2609" i="21"/>
  <c r="G2609" i="21"/>
  <c r="F2609" i="21"/>
  <c r="C2609" i="21"/>
  <c r="D2609" i="21" s="1"/>
  <c r="B2609" i="21"/>
  <c r="A2609" i="21"/>
  <c r="K2608" i="21"/>
  <c r="J2608" i="21"/>
  <c r="G2608" i="21"/>
  <c r="F2608" i="21"/>
  <c r="C2608" i="21"/>
  <c r="D2608" i="21" s="1"/>
  <c r="B2608" i="21"/>
  <c r="A2608" i="21"/>
  <c r="K2607" i="21"/>
  <c r="J2607" i="21"/>
  <c r="G2607" i="21"/>
  <c r="F2607" i="21"/>
  <c r="C2607" i="21"/>
  <c r="D2607" i="21" s="1"/>
  <c r="B2607" i="21"/>
  <c r="A2607" i="21"/>
  <c r="K2606" i="21"/>
  <c r="J2606" i="21"/>
  <c r="G2606" i="21"/>
  <c r="F2606" i="21"/>
  <c r="C2606" i="21"/>
  <c r="D2606" i="21" s="1"/>
  <c r="B2606" i="21"/>
  <c r="A2606" i="21"/>
  <c r="K2605" i="21"/>
  <c r="J2605" i="21"/>
  <c r="G2605" i="21"/>
  <c r="F2605" i="21"/>
  <c r="C2605" i="21"/>
  <c r="D2605" i="21" s="1"/>
  <c r="B2605" i="21"/>
  <c r="A2605" i="21"/>
  <c r="K2604" i="21"/>
  <c r="J2604" i="21"/>
  <c r="G2604" i="21"/>
  <c r="F2604" i="21"/>
  <c r="D2604" i="21"/>
  <c r="C2604" i="21"/>
  <c r="B2604" i="21"/>
  <c r="A2604" i="21"/>
  <c r="K2603" i="21"/>
  <c r="J2603" i="21"/>
  <c r="G2603" i="21"/>
  <c r="F2603" i="21"/>
  <c r="C2603" i="21"/>
  <c r="D2603" i="21" s="1"/>
  <c r="B2603" i="21"/>
  <c r="A2603" i="21"/>
  <c r="K2602" i="21"/>
  <c r="J2602" i="21"/>
  <c r="G2602" i="21"/>
  <c r="F2602" i="21"/>
  <c r="C2602" i="21"/>
  <c r="D2602" i="21" s="1"/>
  <c r="B2602" i="21"/>
  <c r="A2602" i="21"/>
  <c r="K2601" i="21"/>
  <c r="J2601" i="21"/>
  <c r="G2601" i="21"/>
  <c r="F2601" i="21"/>
  <c r="C2601" i="21"/>
  <c r="D2601" i="21" s="1"/>
  <c r="B2601" i="21"/>
  <c r="A2601" i="21"/>
  <c r="K2600" i="21"/>
  <c r="J2600" i="21"/>
  <c r="G2600" i="21"/>
  <c r="F2600" i="21"/>
  <c r="C2600" i="21"/>
  <c r="D2600" i="21" s="1"/>
  <c r="B2600" i="21"/>
  <c r="A2600" i="21"/>
  <c r="K2599" i="21"/>
  <c r="J2599" i="21"/>
  <c r="G2599" i="21"/>
  <c r="F2599" i="21"/>
  <c r="C2599" i="21"/>
  <c r="D2599" i="21" s="1"/>
  <c r="B2599" i="21"/>
  <c r="A2599" i="21"/>
  <c r="K2598" i="21"/>
  <c r="J2598" i="21"/>
  <c r="G2598" i="21"/>
  <c r="F2598" i="21"/>
  <c r="C2598" i="21"/>
  <c r="D2598" i="21" s="1"/>
  <c r="B2598" i="21"/>
  <c r="A2598" i="21"/>
  <c r="K2597" i="21"/>
  <c r="J2597" i="21"/>
  <c r="G2597" i="21"/>
  <c r="F2597" i="21"/>
  <c r="C2597" i="21"/>
  <c r="D2597" i="21" s="1"/>
  <c r="B2597" i="21"/>
  <c r="A2597" i="21"/>
  <c r="K2596" i="21"/>
  <c r="J2596" i="21"/>
  <c r="G2596" i="21"/>
  <c r="F2596" i="21"/>
  <c r="C2596" i="21"/>
  <c r="D2596" i="21" s="1"/>
  <c r="B2596" i="21"/>
  <c r="A2596" i="21"/>
  <c r="K2595" i="21"/>
  <c r="J2595" i="21"/>
  <c r="G2595" i="21"/>
  <c r="F2595" i="21"/>
  <c r="C2595" i="21"/>
  <c r="D2595" i="21" s="1"/>
  <c r="B2595" i="21"/>
  <c r="A2595" i="21"/>
  <c r="K2594" i="21"/>
  <c r="J2594" i="21"/>
  <c r="G2594" i="21"/>
  <c r="F2594" i="21"/>
  <c r="C2594" i="21"/>
  <c r="D2594" i="21" s="1"/>
  <c r="B2594" i="21"/>
  <c r="A2594" i="21"/>
  <c r="K2593" i="21"/>
  <c r="J2593" i="21"/>
  <c r="G2593" i="21"/>
  <c r="F2593" i="21"/>
  <c r="C2593" i="21"/>
  <c r="D2593" i="21" s="1"/>
  <c r="B2593" i="21"/>
  <c r="A2593" i="21"/>
  <c r="K2592" i="21"/>
  <c r="J2592" i="21"/>
  <c r="G2592" i="21"/>
  <c r="F2592" i="21"/>
  <c r="C2592" i="21"/>
  <c r="D2592" i="21" s="1"/>
  <c r="B2592" i="21"/>
  <c r="A2592" i="21"/>
  <c r="K2591" i="21"/>
  <c r="J2591" i="21"/>
  <c r="G2591" i="21"/>
  <c r="F2591" i="21"/>
  <c r="C2591" i="21"/>
  <c r="D2591" i="21" s="1"/>
  <c r="B2591" i="21"/>
  <c r="A2591" i="21"/>
  <c r="K2590" i="21"/>
  <c r="J2590" i="21"/>
  <c r="G2590" i="21"/>
  <c r="F2590" i="21"/>
  <c r="C2590" i="21"/>
  <c r="D2590" i="21" s="1"/>
  <c r="B2590" i="21"/>
  <c r="A2590" i="21"/>
  <c r="K2589" i="21"/>
  <c r="J2589" i="21"/>
  <c r="G2589" i="21"/>
  <c r="F2589" i="21"/>
  <c r="C2589" i="21"/>
  <c r="D2589" i="21" s="1"/>
  <c r="B2589" i="21"/>
  <c r="A2589" i="21"/>
  <c r="K2588" i="21"/>
  <c r="J2588" i="21"/>
  <c r="G2588" i="21"/>
  <c r="F2588" i="21"/>
  <c r="C2588" i="21"/>
  <c r="D2588" i="21" s="1"/>
  <c r="B2588" i="21"/>
  <c r="A2588" i="21"/>
  <c r="K2587" i="21"/>
  <c r="J2587" i="21"/>
  <c r="G2587" i="21"/>
  <c r="F2587" i="21"/>
  <c r="C2587" i="21"/>
  <c r="D2587" i="21" s="1"/>
  <c r="B2587" i="21"/>
  <c r="A2587" i="21"/>
  <c r="K2586" i="21"/>
  <c r="J2586" i="21"/>
  <c r="G2586" i="21"/>
  <c r="F2586" i="21"/>
  <c r="C2586" i="21"/>
  <c r="D2586" i="21" s="1"/>
  <c r="B2586" i="21"/>
  <c r="A2586" i="21"/>
  <c r="K2585" i="21"/>
  <c r="J2585" i="21"/>
  <c r="G2585" i="21"/>
  <c r="F2585" i="21"/>
  <c r="C2585" i="21"/>
  <c r="D2585" i="21" s="1"/>
  <c r="B2585" i="21"/>
  <c r="A2585" i="21"/>
  <c r="K2584" i="21"/>
  <c r="J2584" i="21"/>
  <c r="G2584" i="21"/>
  <c r="F2584" i="21"/>
  <c r="C2584" i="21"/>
  <c r="D2584" i="21" s="1"/>
  <c r="B2584" i="21"/>
  <c r="A2584" i="21"/>
  <c r="K2583" i="21"/>
  <c r="J2583" i="21"/>
  <c r="G2583" i="21"/>
  <c r="F2583" i="21"/>
  <c r="C2583" i="21"/>
  <c r="D2583" i="21" s="1"/>
  <c r="B2583" i="21"/>
  <c r="A2583" i="21"/>
  <c r="K2582" i="21"/>
  <c r="J2582" i="21"/>
  <c r="G2582" i="21"/>
  <c r="F2582" i="21"/>
  <c r="C2582" i="21"/>
  <c r="D2582" i="21" s="1"/>
  <c r="B2582" i="21"/>
  <c r="A2582" i="21"/>
  <c r="K2581" i="21"/>
  <c r="J2581" i="21"/>
  <c r="G2581" i="21"/>
  <c r="F2581" i="21"/>
  <c r="C2581" i="21"/>
  <c r="D2581" i="21" s="1"/>
  <c r="B2581" i="21"/>
  <c r="A2581" i="21"/>
  <c r="K2580" i="21"/>
  <c r="J2580" i="21"/>
  <c r="G2580" i="21"/>
  <c r="F2580" i="21"/>
  <c r="C2580" i="21"/>
  <c r="D2580" i="21" s="1"/>
  <c r="B2580" i="21"/>
  <c r="A2580" i="21"/>
  <c r="K2579" i="21"/>
  <c r="J2579" i="21"/>
  <c r="G2579" i="21"/>
  <c r="F2579" i="21"/>
  <c r="C2579" i="21"/>
  <c r="D2579" i="21" s="1"/>
  <c r="B2579" i="21"/>
  <c r="A2579" i="21"/>
  <c r="K2578" i="21"/>
  <c r="J2578" i="21"/>
  <c r="G2578" i="21"/>
  <c r="F2578" i="21"/>
  <c r="C2578" i="21"/>
  <c r="D2578" i="21" s="1"/>
  <c r="B2578" i="21"/>
  <c r="A2578" i="21"/>
  <c r="K2577" i="21"/>
  <c r="J2577" i="21"/>
  <c r="G2577" i="21"/>
  <c r="F2577" i="21"/>
  <c r="C2577" i="21"/>
  <c r="D2577" i="21" s="1"/>
  <c r="B2577" i="21"/>
  <c r="A2577" i="21"/>
  <c r="K2576" i="21"/>
  <c r="J2576" i="21"/>
  <c r="G2576" i="21"/>
  <c r="F2576" i="21"/>
  <c r="C2576" i="21"/>
  <c r="D2576" i="21" s="1"/>
  <c r="B2576" i="21"/>
  <c r="A2576" i="21"/>
  <c r="K2575" i="21"/>
  <c r="J2575" i="21"/>
  <c r="G2575" i="21"/>
  <c r="F2575" i="21"/>
  <c r="C2575" i="21"/>
  <c r="D2575" i="21" s="1"/>
  <c r="B2575" i="21"/>
  <c r="A2575" i="21"/>
  <c r="K2574" i="21"/>
  <c r="J2574" i="21"/>
  <c r="G2574" i="21"/>
  <c r="F2574" i="21"/>
  <c r="C2574" i="21"/>
  <c r="D2574" i="21" s="1"/>
  <c r="B2574" i="21"/>
  <c r="A2574" i="21"/>
  <c r="K2573" i="21"/>
  <c r="J2573" i="21"/>
  <c r="G2573" i="21"/>
  <c r="F2573" i="21"/>
  <c r="C2573" i="21"/>
  <c r="D2573" i="21" s="1"/>
  <c r="B2573" i="21"/>
  <c r="A2573" i="21"/>
  <c r="K2572" i="21"/>
  <c r="J2572" i="21"/>
  <c r="G2572" i="21"/>
  <c r="F2572" i="21"/>
  <c r="C2572" i="21"/>
  <c r="D2572" i="21" s="1"/>
  <c r="B2572" i="21"/>
  <c r="A2572" i="21"/>
  <c r="K2571" i="21"/>
  <c r="J2571" i="21"/>
  <c r="G2571" i="21"/>
  <c r="F2571" i="21"/>
  <c r="C2571" i="21"/>
  <c r="D2571" i="21" s="1"/>
  <c r="B2571" i="21"/>
  <c r="A2571" i="21"/>
  <c r="K2570" i="21"/>
  <c r="J2570" i="21"/>
  <c r="G2570" i="21"/>
  <c r="F2570" i="21"/>
  <c r="C2570" i="21"/>
  <c r="D2570" i="21" s="1"/>
  <c r="B2570" i="21"/>
  <c r="A2570" i="21"/>
  <c r="K2569" i="21"/>
  <c r="J2569" i="21"/>
  <c r="G2569" i="21"/>
  <c r="F2569" i="21"/>
  <c r="C2569" i="21"/>
  <c r="D2569" i="21" s="1"/>
  <c r="B2569" i="21"/>
  <c r="A2569" i="21"/>
  <c r="K2568" i="21"/>
  <c r="J2568" i="21"/>
  <c r="G2568" i="21"/>
  <c r="F2568" i="21"/>
  <c r="C2568" i="21"/>
  <c r="D2568" i="21" s="1"/>
  <c r="B2568" i="21"/>
  <c r="A2568" i="21"/>
  <c r="K2567" i="21"/>
  <c r="J2567" i="21"/>
  <c r="G2567" i="21"/>
  <c r="F2567" i="21"/>
  <c r="C2567" i="21"/>
  <c r="D2567" i="21" s="1"/>
  <c r="B2567" i="21"/>
  <c r="A2567" i="21"/>
  <c r="K2566" i="21"/>
  <c r="J2566" i="21"/>
  <c r="G2566" i="21"/>
  <c r="F2566" i="21"/>
  <c r="C2566" i="21"/>
  <c r="D2566" i="21" s="1"/>
  <c r="B2566" i="21"/>
  <c r="A2566" i="21"/>
  <c r="K2565" i="21"/>
  <c r="J2565" i="21"/>
  <c r="G2565" i="21"/>
  <c r="F2565" i="21"/>
  <c r="C2565" i="21"/>
  <c r="D2565" i="21" s="1"/>
  <c r="B2565" i="21"/>
  <c r="A2565" i="21"/>
  <c r="K2564" i="21"/>
  <c r="J2564" i="21"/>
  <c r="G2564" i="21"/>
  <c r="F2564" i="21"/>
  <c r="C2564" i="21"/>
  <c r="D2564" i="21" s="1"/>
  <c r="B2564" i="21"/>
  <c r="A2564" i="21"/>
  <c r="K2563" i="21"/>
  <c r="J2563" i="21"/>
  <c r="G2563" i="21"/>
  <c r="F2563" i="21"/>
  <c r="C2563" i="21"/>
  <c r="D2563" i="21" s="1"/>
  <c r="B2563" i="21"/>
  <c r="A2563" i="21"/>
  <c r="K2562" i="21"/>
  <c r="J2562" i="21"/>
  <c r="G2562" i="21"/>
  <c r="F2562" i="21"/>
  <c r="C2562" i="21"/>
  <c r="D2562" i="21" s="1"/>
  <c r="B2562" i="21"/>
  <c r="A2562" i="21"/>
  <c r="K2561" i="21"/>
  <c r="J2561" i="21"/>
  <c r="G2561" i="21"/>
  <c r="F2561" i="21"/>
  <c r="C2561" i="21"/>
  <c r="D2561" i="21" s="1"/>
  <c r="B2561" i="21"/>
  <c r="A2561" i="21"/>
  <c r="K2560" i="21"/>
  <c r="J2560" i="21"/>
  <c r="G2560" i="21"/>
  <c r="F2560" i="21"/>
  <c r="C2560" i="21"/>
  <c r="D2560" i="21" s="1"/>
  <c r="B2560" i="21"/>
  <c r="A2560" i="21"/>
  <c r="K2559" i="21"/>
  <c r="J2559" i="21"/>
  <c r="G2559" i="21"/>
  <c r="F2559" i="21"/>
  <c r="C2559" i="21"/>
  <c r="D2559" i="21" s="1"/>
  <c r="B2559" i="21"/>
  <c r="A2559" i="21"/>
  <c r="K2558" i="21"/>
  <c r="J2558" i="21"/>
  <c r="G2558" i="21"/>
  <c r="F2558" i="21"/>
  <c r="C2558" i="21"/>
  <c r="D2558" i="21" s="1"/>
  <c r="B2558" i="21"/>
  <c r="A2558" i="21"/>
  <c r="K2557" i="21"/>
  <c r="J2557" i="21"/>
  <c r="G2557" i="21"/>
  <c r="F2557" i="21"/>
  <c r="C2557" i="21"/>
  <c r="D2557" i="21" s="1"/>
  <c r="B2557" i="21"/>
  <c r="A2557" i="21"/>
  <c r="K2556" i="21"/>
  <c r="J2556" i="21"/>
  <c r="G2556" i="21"/>
  <c r="F2556" i="21"/>
  <c r="C2556" i="21"/>
  <c r="D2556" i="21" s="1"/>
  <c r="B2556" i="21"/>
  <c r="A2556" i="21"/>
  <c r="K2555" i="21"/>
  <c r="J2555" i="21"/>
  <c r="G2555" i="21"/>
  <c r="F2555" i="21"/>
  <c r="C2555" i="21"/>
  <c r="D2555" i="21" s="1"/>
  <c r="B2555" i="21"/>
  <c r="A2555" i="21"/>
  <c r="K2554" i="21"/>
  <c r="J2554" i="21"/>
  <c r="G2554" i="21"/>
  <c r="F2554" i="21"/>
  <c r="C2554" i="21"/>
  <c r="D2554" i="21" s="1"/>
  <c r="B2554" i="21"/>
  <c r="A2554" i="21"/>
  <c r="K2553" i="21"/>
  <c r="J2553" i="21"/>
  <c r="G2553" i="21"/>
  <c r="F2553" i="21"/>
  <c r="C2553" i="21"/>
  <c r="D2553" i="21" s="1"/>
  <c r="B2553" i="21"/>
  <c r="A2553" i="21"/>
  <c r="K2552" i="21"/>
  <c r="J2552" i="21"/>
  <c r="G2552" i="21"/>
  <c r="F2552" i="21"/>
  <c r="C2552" i="21"/>
  <c r="D2552" i="21" s="1"/>
  <c r="B2552" i="21"/>
  <c r="A2552" i="21"/>
  <c r="K2551" i="21"/>
  <c r="J2551" i="21"/>
  <c r="G2551" i="21"/>
  <c r="F2551" i="21"/>
  <c r="C2551" i="21"/>
  <c r="D2551" i="21" s="1"/>
  <c r="B2551" i="21"/>
  <c r="A2551" i="21"/>
  <c r="K2550" i="21"/>
  <c r="J2550" i="21"/>
  <c r="G2550" i="21"/>
  <c r="F2550" i="21"/>
  <c r="C2550" i="21"/>
  <c r="D2550" i="21" s="1"/>
  <c r="B2550" i="21"/>
  <c r="A2550" i="21"/>
  <c r="K2549" i="21"/>
  <c r="J2549" i="21"/>
  <c r="G2549" i="21"/>
  <c r="F2549" i="21"/>
  <c r="C2549" i="21"/>
  <c r="D2549" i="21" s="1"/>
  <c r="B2549" i="21"/>
  <c r="A2549" i="21"/>
  <c r="K2548" i="21"/>
  <c r="J2548" i="21"/>
  <c r="G2548" i="21"/>
  <c r="F2548" i="21"/>
  <c r="C2548" i="21"/>
  <c r="D2548" i="21" s="1"/>
  <c r="B2548" i="21"/>
  <c r="A2548" i="21"/>
  <c r="K2547" i="21"/>
  <c r="J2547" i="21"/>
  <c r="G2547" i="21"/>
  <c r="F2547" i="21"/>
  <c r="C2547" i="21"/>
  <c r="D2547" i="21" s="1"/>
  <c r="B2547" i="21"/>
  <c r="A2547" i="21"/>
  <c r="K2546" i="21"/>
  <c r="J2546" i="21"/>
  <c r="G2546" i="21"/>
  <c r="F2546" i="21"/>
  <c r="C2546" i="21"/>
  <c r="D2546" i="21" s="1"/>
  <c r="B2546" i="21"/>
  <c r="A2546" i="21"/>
  <c r="K2545" i="21"/>
  <c r="J2545" i="21"/>
  <c r="G2545" i="21"/>
  <c r="F2545" i="21"/>
  <c r="C2545" i="21"/>
  <c r="D2545" i="21" s="1"/>
  <c r="B2545" i="21"/>
  <c r="A2545" i="21"/>
  <c r="K2544" i="21"/>
  <c r="J2544" i="21"/>
  <c r="G2544" i="21"/>
  <c r="F2544" i="21"/>
  <c r="C2544" i="21"/>
  <c r="D2544" i="21" s="1"/>
  <c r="B2544" i="21"/>
  <c r="A2544" i="21"/>
  <c r="K2543" i="21"/>
  <c r="J2543" i="21"/>
  <c r="G2543" i="21"/>
  <c r="F2543" i="21"/>
  <c r="C2543" i="21"/>
  <c r="D2543" i="21" s="1"/>
  <c r="B2543" i="21"/>
  <c r="A2543" i="21"/>
  <c r="K2542" i="21"/>
  <c r="J2542" i="21"/>
  <c r="G2542" i="21"/>
  <c r="F2542" i="21"/>
  <c r="C2542" i="21"/>
  <c r="D2542" i="21" s="1"/>
  <c r="B2542" i="21"/>
  <c r="A2542" i="21"/>
  <c r="K2541" i="21"/>
  <c r="J2541" i="21"/>
  <c r="G2541" i="21"/>
  <c r="F2541" i="21"/>
  <c r="C2541" i="21"/>
  <c r="D2541" i="21" s="1"/>
  <c r="B2541" i="21"/>
  <c r="A2541" i="21"/>
  <c r="K2540" i="21"/>
  <c r="J2540" i="21"/>
  <c r="G2540" i="21"/>
  <c r="F2540" i="21"/>
  <c r="C2540" i="21"/>
  <c r="D2540" i="21" s="1"/>
  <c r="B2540" i="21"/>
  <c r="A2540" i="21"/>
  <c r="K2539" i="21"/>
  <c r="J2539" i="21"/>
  <c r="G2539" i="21"/>
  <c r="F2539" i="21"/>
  <c r="C2539" i="21"/>
  <c r="D2539" i="21" s="1"/>
  <c r="B2539" i="21"/>
  <c r="A2539" i="21"/>
  <c r="K2538" i="21"/>
  <c r="J2538" i="21"/>
  <c r="G2538" i="21"/>
  <c r="F2538" i="21"/>
  <c r="C2538" i="21"/>
  <c r="D2538" i="21" s="1"/>
  <c r="B2538" i="21"/>
  <c r="A2538" i="21"/>
  <c r="K2537" i="21"/>
  <c r="J2537" i="21"/>
  <c r="G2537" i="21"/>
  <c r="F2537" i="21"/>
  <c r="C2537" i="21"/>
  <c r="D2537" i="21" s="1"/>
  <c r="B2537" i="21"/>
  <c r="A2537" i="21"/>
  <c r="K2536" i="21"/>
  <c r="J2536" i="21"/>
  <c r="G2536" i="21"/>
  <c r="F2536" i="21"/>
  <c r="D2536" i="21"/>
  <c r="C2536" i="21"/>
  <c r="B2536" i="21"/>
  <c r="A2536" i="21"/>
  <c r="K2535" i="21"/>
  <c r="J2535" i="21"/>
  <c r="G2535" i="21"/>
  <c r="F2535" i="21"/>
  <c r="C2535" i="21"/>
  <c r="D2535" i="21" s="1"/>
  <c r="B2535" i="21"/>
  <c r="A2535" i="21"/>
  <c r="K2534" i="21"/>
  <c r="J2534" i="21"/>
  <c r="G2534" i="21"/>
  <c r="F2534" i="21"/>
  <c r="C2534" i="21"/>
  <c r="D2534" i="21" s="1"/>
  <c r="B2534" i="21"/>
  <c r="A2534" i="21"/>
  <c r="K2533" i="21"/>
  <c r="J2533" i="21"/>
  <c r="G2533" i="21"/>
  <c r="F2533" i="21"/>
  <c r="C2533" i="21"/>
  <c r="D2533" i="21" s="1"/>
  <c r="B2533" i="21"/>
  <c r="A2533" i="21"/>
  <c r="K2532" i="21"/>
  <c r="J2532" i="21"/>
  <c r="G2532" i="21"/>
  <c r="F2532" i="21"/>
  <c r="C2532" i="21"/>
  <c r="D2532" i="21" s="1"/>
  <c r="B2532" i="21"/>
  <c r="A2532" i="21"/>
  <c r="K2531" i="21"/>
  <c r="J2531" i="21"/>
  <c r="G2531" i="21"/>
  <c r="F2531" i="21"/>
  <c r="C2531" i="21"/>
  <c r="D2531" i="21" s="1"/>
  <c r="B2531" i="21"/>
  <c r="A2531" i="21"/>
  <c r="K2530" i="21"/>
  <c r="J2530" i="21"/>
  <c r="G2530" i="21"/>
  <c r="F2530" i="21"/>
  <c r="C2530" i="21"/>
  <c r="D2530" i="21" s="1"/>
  <c r="B2530" i="21"/>
  <c r="A2530" i="21"/>
  <c r="K2529" i="21"/>
  <c r="J2529" i="21"/>
  <c r="G2529" i="21"/>
  <c r="F2529" i="21"/>
  <c r="C2529" i="21"/>
  <c r="D2529" i="21" s="1"/>
  <c r="B2529" i="21"/>
  <c r="A2529" i="21"/>
  <c r="K2528" i="21"/>
  <c r="J2528" i="21"/>
  <c r="G2528" i="21"/>
  <c r="F2528" i="21"/>
  <c r="C2528" i="21"/>
  <c r="D2528" i="21" s="1"/>
  <c r="B2528" i="21"/>
  <c r="A2528" i="21"/>
  <c r="K2527" i="21"/>
  <c r="J2527" i="21"/>
  <c r="G2527" i="21"/>
  <c r="F2527" i="21"/>
  <c r="C2527" i="21"/>
  <c r="D2527" i="21" s="1"/>
  <c r="B2527" i="21"/>
  <c r="A2527" i="21"/>
  <c r="K2526" i="21"/>
  <c r="J2526" i="21"/>
  <c r="G2526" i="21"/>
  <c r="F2526" i="21"/>
  <c r="C2526" i="21"/>
  <c r="D2526" i="21" s="1"/>
  <c r="B2526" i="21"/>
  <c r="A2526" i="21"/>
  <c r="K2525" i="21"/>
  <c r="J2525" i="21"/>
  <c r="G2525" i="21"/>
  <c r="F2525" i="21"/>
  <c r="C2525" i="21"/>
  <c r="D2525" i="21" s="1"/>
  <c r="B2525" i="21"/>
  <c r="A2525" i="21"/>
  <c r="K2524" i="21"/>
  <c r="J2524" i="21"/>
  <c r="G2524" i="21"/>
  <c r="F2524" i="21"/>
  <c r="C2524" i="21"/>
  <c r="D2524" i="21" s="1"/>
  <c r="B2524" i="21"/>
  <c r="A2524" i="21"/>
  <c r="K2523" i="21"/>
  <c r="J2523" i="21"/>
  <c r="G2523" i="21"/>
  <c r="F2523" i="21"/>
  <c r="C2523" i="21"/>
  <c r="D2523" i="21" s="1"/>
  <c r="B2523" i="21"/>
  <c r="A2523" i="21"/>
  <c r="K2522" i="21"/>
  <c r="J2522" i="21"/>
  <c r="G2522" i="21"/>
  <c r="F2522" i="21"/>
  <c r="C2522" i="21"/>
  <c r="D2522" i="21" s="1"/>
  <c r="B2522" i="21"/>
  <c r="A2522" i="21"/>
  <c r="K2521" i="21"/>
  <c r="J2521" i="21"/>
  <c r="G2521" i="21"/>
  <c r="F2521" i="21"/>
  <c r="C2521" i="21"/>
  <c r="D2521" i="21" s="1"/>
  <c r="B2521" i="21"/>
  <c r="A2521" i="21"/>
  <c r="K2520" i="21"/>
  <c r="J2520" i="21"/>
  <c r="G2520" i="21"/>
  <c r="F2520" i="21"/>
  <c r="C2520" i="21"/>
  <c r="D2520" i="21" s="1"/>
  <c r="B2520" i="21"/>
  <c r="A2520" i="21"/>
  <c r="K2519" i="21"/>
  <c r="J2519" i="21"/>
  <c r="G2519" i="21"/>
  <c r="F2519" i="21"/>
  <c r="C2519" i="21"/>
  <c r="D2519" i="21" s="1"/>
  <c r="B2519" i="21"/>
  <c r="A2519" i="21"/>
  <c r="K2518" i="21"/>
  <c r="J2518" i="21"/>
  <c r="G2518" i="21"/>
  <c r="F2518" i="21"/>
  <c r="C2518" i="21"/>
  <c r="D2518" i="21" s="1"/>
  <c r="B2518" i="21"/>
  <c r="A2518" i="21"/>
  <c r="K2517" i="21"/>
  <c r="J2517" i="21"/>
  <c r="G2517" i="21"/>
  <c r="F2517" i="21"/>
  <c r="C2517" i="21"/>
  <c r="D2517" i="21" s="1"/>
  <c r="B2517" i="21"/>
  <c r="A2517" i="21"/>
  <c r="K2516" i="21"/>
  <c r="J2516" i="21"/>
  <c r="G2516" i="21"/>
  <c r="F2516" i="21"/>
  <c r="C2516" i="21"/>
  <c r="D2516" i="21" s="1"/>
  <c r="B2516" i="21"/>
  <c r="A2516" i="21"/>
  <c r="K2515" i="21"/>
  <c r="J2515" i="21"/>
  <c r="G2515" i="21"/>
  <c r="F2515" i="21"/>
  <c r="C2515" i="21"/>
  <c r="D2515" i="21" s="1"/>
  <c r="B2515" i="21"/>
  <c r="A2515" i="21"/>
  <c r="K2514" i="21"/>
  <c r="J2514" i="21"/>
  <c r="G2514" i="21"/>
  <c r="F2514" i="21"/>
  <c r="C2514" i="21"/>
  <c r="D2514" i="21" s="1"/>
  <c r="B2514" i="21"/>
  <c r="A2514" i="21"/>
  <c r="K2513" i="21"/>
  <c r="J2513" i="21"/>
  <c r="G2513" i="21"/>
  <c r="F2513" i="21"/>
  <c r="C2513" i="21"/>
  <c r="D2513" i="21" s="1"/>
  <c r="B2513" i="21"/>
  <c r="A2513" i="21"/>
  <c r="K2512" i="21"/>
  <c r="J2512" i="21"/>
  <c r="G2512" i="21"/>
  <c r="F2512" i="21"/>
  <c r="C2512" i="21"/>
  <c r="D2512" i="21" s="1"/>
  <c r="B2512" i="21"/>
  <c r="A2512" i="21"/>
  <c r="K2511" i="21"/>
  <c r="J2511" i="21"/>
  <c r="G2511" i="21"/>
  <c r="F2511" i="21"/>
  <c r="C2511" i="21"/>
  <c r="D2511" i="21" s="1"/>
  <c r="B2511" i="21"/>
  <c r="A2511" i="21"/>
  <c r="K2510" i="21"/>
  <c r="J2510" i="21"/>
  <c r="G2510" i="21"/>
  <c r="F2510" i="21"/>
  <c r="C2510" i="21"/>
  <c r="D2510" i="21" s="1"/>
  <c r="B2510" i="21"/>
  <c r="A2510" i="21"/>
  <c r="K2509" i="21"/>
  <c r="J2509" i="21"/>
  <c r="G2509" i="21"/>
  <c r="F2509" i="21"/>
  <c r="C2509" i="21"/>
  <c r="D2509" i="21" s="1"/>
  <c r="B2509" i="21"/>
  <c r="A2509" i="21"/>
  <c r="K2508" i="21"/>
  <c r="J2508" i="21"/>
  <c r="G2508" i="21"/>
  <c r="F2508" i="21"/>
  <c r="C2508" i="21"/>
  <c r="D2508" i="21" s="1"/>
  <c r="B2508" i="21"/>
  <c r="A2508" i="21"/>
  <c r="K2507" i="21"/>
  <c r="J2507" i="21"/>
  <c r="G2507" i="21"/>
  <c r="F2507" i="21"/>
  <c r="C2507" i="21"/>
  <c r="D2507" i="21" s="1"/>
  <c r="B2507" i="21"/>
  <c r="A2507" i="21"/>
  <c r="K2506" i="21"/>
  <c r="J2506" i="21"/>
  <c r="G2506" i="21"/>
  <c r="F2506" i="21"/>
  <c r="C2506" i="21"/>
  <c r="D2506" i="21" s="1"/>
  <c r="B2506" i="21"/>
  <c r="A2506" i="21"/>
  <c r="K2505" i="21"/>
  <c r="J2505" i="21"/>
  <c r="G2505" i="21"/>
  <c r="F2505" i="21"/>
  <c r="C2505" i="21"/>
  <c r="D2505" i="21" s="1"/>
  <c r="B2505" i="21"/>
  <c r="A2505" i="21"/>
  <c r="K2504" i="21"/>
  <c r="J2504" i="21"/>
  <c r="G2504" i="21"/>
  <c r="F2504" i="21"/>
  <c r="C2504" i="21"/>
  <c r="D2504" i="21" s="1"/>
  <c r="B2504" i="21"/>
  <c r="A2504" i="21"/>
  <c r="K2503" i="21"/>
  <c r="J2503" i="21"/>
  <c r="G2503" i="21"/>
  <c r="F2503" i="21"/>
  <c r="C2503" i="21"/>
  <c r="D2503" i="21" s="1"/>
  <c r="B2503" i="21"/>
  <c r="A2503" i="21"/>
  <c r="K2502" i="21"/>
  <c r="J2502" i="21"/>
  <c r="G2502" i="21"/>
  <c r="F2502" i="21"/>
  <c r="C2502" i="21"/>
  <c r="D2502" i="21" s="1"/>
  <c r="B2502" i="21"/>
  <c r="A2502" i="21"/>
  <c r="K2501" i="21"/>
  <c r="J2501" i="21"/>
  <c r="G2501" i="21"/>
  <c r="F2501" i="21"/>
  <c r="C2501" i="21"/>
  <c r="D2501" i="21" s="1"/>
  <c r="B2501" i="21"/>
  <c r="A2501" i="21"/>
  <c r="K2500" i="21"/>
  <c r="J2500" i="21"/>
  <c r="G2500" i="21"/>
  <c r="F2500" i="21"/>
  <c r="C2500" i="21"/>
  <c r="D2500" i="21" s="1"/>
  <c r="B2500" i="21"/>
  <c r="A2500" i="21"/>
  <c r="K2499" i="21"/>
  <c r="J2499" i="21"/>
  <c r="G2499" i="21"/>
  <c r="F2499" i="21"/>
  <c r="C2499" i="21"/>
  <c r="D2499" i="21" s="1"/>
  <c r="B2499" i="21"/>
  <c r="A2499" i="21"/>
  <c r="K2498" i="21"/>
  <c r="J2498" i="21"/>
  <c r="G2498" i="21"/>
  <c r="F2498" i="21"/>
  <c r="C2498" i="21"/>
  <c r="D2498" i="21" s="1"/>
  <c r="B2498" i="21"/>
  <c r="A2498" i="21"/>
  <c r="K2497" i="21"/>
  <c r="J2497" i="21"/>
  <c r="G2497" i="21"/>
  <c r="F2497" i="21"/>
  <c r="C2497" i="21"/>
  <c r="D2497" i="21" s="1"/>
  <c r="B2497" i="21"/>
  <c r="A2497" i="21"/>
  <c r="K2496" i="21"/>
  <c r="J2496" i="21"/>
  <c r="G2496" i="21"/>
  <c r="F2496" i="21"/>
  <c r="C2496" i="21"/>
  <c r="D2496" i="21" s="1"/>
  <c r="B2496" i="21"/>
  <c r="A2496" i="21"/>
  <c r="K2495" i="21"/>
  <c r="J2495" i="21"/>
  <c r="G2495" i="21"/>
  <c r="F2495" i="21"/>
  <c r="C2495" i="21"/>
  <c r="D2495" i="21" s="1"/>
  <c r="B2495" i="21"/>
  <c r="A2495" i="21"/>
  <c r="K2494" i="21"/>
  <c r="J2494" i="21"/>
  <c r="G2494" i="21"/>
  <c r="F2494" i="21"/>
  <c r="C2494" i="21"/>
  <c r="D2494" i="21" s="1"/>
  <c r="B2494" i="21"/>
  <c r="A2494" i="21"/>
  <c r="K2493" i="21"/>
  <c r="J2493" i="21"/>
  <c r="G2493" i="21"/>
  <c r="F2493" i="21"/>
  <c r="C2493" i="21"/>
  <c r="D2493" i="21" s="1"/>
  <c r="B2493" i="21"/>
  <c r="A2493" i="21"/>
  <c r="K2492" i="21"/>
  <c r="J2492" i="21"/>
  <c r="G2492" i="21"/>
  <c r="F2492" i="21"/>
  <c r="C2492" i="21"/>
  <c r="D2492" i="21" s="1"/>
  <c r="B2492" i="21"/>
  <c r="A2492" i="21"/>
  <c r="K2491" i="21"/>
  <c r="J2491" i="21"/>
  <c r="G2491" i="21"/>
  <c r="F2491" i="21"/>
  <c r="C2491" i="21"/>
  <c r="D2491" i="21" s="1"/>
  <c r="B2491" i="21"/>
  <c r="A2491" i="21"/>
  <c r="K2490" i="21"/>
  <c r="J2490" i="21"/>
  <c r="G2490" i="21"/>
  <c r="F2490" i="21"/>
  <c r="C2490" i="21"/>
  <c r="D2490" i="21" s="1"/>
  <c r="B2490" i="21"/>
  <c r="A2490" i="21"/>
  <c r="K2489" i="21"/>
  <c r="J2489" i="21"/>
  <c r="G2489" i="21"/>
  <c r="F2489" i="21"/>
  <c r="C2489" i="21"/>
  <c r="D2489" i="21" s="1"/>
  <c r="B2489" i="21"/>
  <c r="A2489" i="21"/>
  <c r="K2488" i="21"/>
  <c r="J2488" i="21"/>
  <c r="G2488" i="21"/>
  <c r="F2488" i="21"/>
  <c r="C2488" i="21"/>
  <c r="D2488" i="21" s="1"/>
  <c r="B2488" i="21"/>
  <c r="A2488" i="21"/>
  <c r="K2487" i="21"/>
  <c r="J2487" i="21"/>
  <c r="G2487" i="21"/>
  <c r="F2487" i="21"/>
  <c r="C2487" i="21"/>
  <c r="D2487" i="21" s="1"/>
  <c r="B2487" i="21"/>
  <c r="A2487" i="21"/>
  <c r="K2486" i="21"/>
  <c r="J2486" i="21"/>
  <c r="G2486" i="21"/>
  <c r="F2486" i="21"/>
  <c r="C2486" i="21"/>
  <c r="D2486" i="21" s="1"/>
  <c r="B2486" i="21"/>
  <c r="A2486" i="21"/>
  <c r="K2485" i="21"/>
  <c r="J2485" i="21"/>
  <c r="G2485" i="21"/>
  <c r="F2485" i="21"/>
  <c r="C2485" i="21"/>
  <c r="D2485" i="21" s="1"/>
  <c r="B2485" i="21"/>
  <c r="A2485" i="21"/>
  <c r="K2484" i="21"/>
  <c r="J2484" i="21"/>
  <c r="G2484" i="21"/>
  <c r="F2484" i="21"/>
  <c r="C2484" i="21"/>
  <c r="D2484" i="21" s="1"/>
  <c r="B2484" i="21"/>
  <c r="A2484" i="21"/>
  <c r="K2483" i="21"/>
  <c r="J2483" i="21"/>
  <c r="G2483" i="21"/>
  <c r="F2483" i="21"/>
  <c r="C2483" i="21"/>
  <c r="D2483" i="21" s="1"/>
  <c r="B2483" i="21"/>
  <c r="A2483" i="21"/>
  <c r="K2482" i="21"/>
  <c r="J2482" i="21"/>
  <c r="G2482" i="21"/>
  <c r="F2482" i="21"/>
  <c r="C2482" i="21"/>
  <c r="D2482" i="21" s="1"/>
  <c r="B2482" i="21"/>
  <c r="A2482" i="21"/>
  <c r="K2481" i="21"/>
  <c r="J2481" i="21"/>
  <c r="G2481" i="21"/>
  <c r="F2481" i="21"/>
  <c r="C2481" i="21"/>
  <c r="D2481" i="21" s="1"/>
  <c r="B2481" i="21"/>
  <c r="A2481" i="21"/>
  <c r="K2480" i="21"/>
  <c r="J2480" i="21"/>
  <c r="G2480" i="21"/>
  <c r="F2480" i="21"/>
  <c r="C2480" i="21"/>
  <c r="D2480" i="21" s="1"/>
  <c r="B2480" i="21"/>
  <c r="A2480" i="21"/>
  <c r="K2479" i="21"/>
  <c r="J2479" i="21"/>
  <c r="G2479" i="21"/>
  <c r="F2479" i="21"/>
  <c r="C2479" i="21"/>
  <c r="D2479" i="21" s="1"/>
  <c r="B2479" i="21"/>
  <c r="A2479" i="21"/>
  <c r="K2478" i="21"/>
  <c r="J2478" i="21"/>
  <c r="G2478" i="21"/>
  <c r="F2478" i="21"/>
  <c r="C2478" i="21"/>
  <c r="D2478" i="21" s="1"/>
  <c r="B2478" i="21"/>
  <c r="A2478" i="21"/>
  <c r="K2477" i="21"/>
  <c r="J2477" i="21"/>
  <c r="G2477" i="21"/>
  <c r="F2477" i="21"/>
  <c r="C2477" i="21"/>
  <c r="D2477" i="21" s="1"/>
  <c r="B2477" i="21"/>
  <c r="A2477" i="21"/>
  <c r="K2476" i="21"/>
  <c r="J2476" i="21"/>
  <c r="G2476" i="21"/>
  <c r="F2476" i="21"/>
  <c r="C2476" i="21"/>
  <c r="D2476" i="21" s="1"/>
  <c r="B2476" i="21"/>
  <c r="A2476" i="21"/>
  <c r="K2475" i="21"/>
  <c r="J2475" i="21"/>
  <c r="G2475" i="21"/>
  <c r="F2475" i="21"/>
  <c r="C2475" i="21"/>
  <c r="D2475" i="21" s="1"/>
  <c r="B2475" i="21"/>
  <c r="A2475" i="21"/>
  <c r="K2474" i="21"/>
  <c r="J2474" i="21"/>
  <c r="G2474" i="21"/>
  <c r="F2474" i="21"/>
  <c r="C2474" i="21"/>
  <c r="D2474" i="21" s="1"/>
  <c r="B2474" i="21"/>
  <c r="A2474" i="21"/>
  <c r="K2473" i="21"/>
  <c r="J2473" i="21"/>
  <c r="G2473" i="21"/>
  <c r="F2473" i="21"/>
  <c r="C2473" i="21"/>
  <c r="D2473" i="21" s="1"/>
  <c r="B2473" i="21"/>
  <c r="A2473" i="21"/>
  <c r="K2472" i="21"/>
  <c r="J2472" i="21"/>
  <c r="G2472" i="21"/>
  <c r="F2472" i="21"/>
  <c r="C2472" i="21"/>
  <c r="D2472" i="21" s="1"/>
  <c r="B2472" i="21"/>
  <c r="A2472" i="21"/>
  <c r="K2471" i="21"/>
  <c r="J2471" i="21"/>
  <c r="G2471" i="21"/>
  <c r="F2471" i="21"/>
  <c r="C2471" i="21"/>
  <c r="D2471" i="21" s="1"/>
  <c r="B2471" i="21"/>
  <c r="A2471" i="21"/>
  <c r="K2470" i="21"/>
  <c r="J2470" i="21"/>
  <c r="G2470" i="21"/>
  <c r="F2470" i="21"/>
  <c r="C2470" i="21"/>
  <c r="D2470" i="21" s="1"/>
  <c r="B2470" i="21"/>
  <c r="A2470" i="21"/>
  <c r="K2469" i="21"/>
  <c r="J2469" i="21"/>
  <c r="G2469" i="21"/>
  <c r="F2469" i="21"/>
  <c r="C2469" i="21"/>
  <c r="D2469" i="21" s="1"/>
  <c r="B2469" i="21"/>
  <c r="A2469" i="21"/>
  <c r="K2468" i="21"/>
  <c r="J2468" i="21"/>
  <c r="G2468" i="21"/>
  <c r="F2468" i="21"/>
  <c r="C2468" i="21"/>
  <c r="D2468" i="21" s="1"/>
  <c r="B2468" i="21"/>
  <c r="A2468" i="21"/>
  <c r="K2467" i="21"/>
  <c r="J2467" i="21"/>
  <c r="G2467" i="21"/>
  <c r="F2467" i="21"/>
  <c r="C2467" i="21"/>
  <c r="D2467" i="21" s="1"/>
  <c r="B2467" i="21"/>
  <c r="A2467" i="21"/>
  <c r="K2466" i="21"/>
  <c r="J2466" i="21"/>
  <c r="G2466" i="21"/>
  <c r="F2466" i="21"/>
  <c r="C2466" i="21"/>
  <c r="D2466" i="21" s="1"/>
  <c r="B2466" i="21"/>
  <c r="A2466" i="21"/>
  <c r="K2465" i="21"/>
  <c r="J2465" i="21"/>
  <c r="G2465" i="21"/>
  <c r="F2465" i="21"/>
  <c r="C2465" i="21"/>
  <c r="D2465" i="21" s="1"/>
  <c r="B2465" i="21"/>
  <c r="A2465" i="21"/>
  <c r="K2464" i="21"/>
  <c r="J2464" i="21"/>
  <c r="G2464" i="21"/>
  <c r="F2464" i="21"/>
  <c r="C2464" i="21"/>
  <c r="D2464" i="21" s="1"/>
  <c r="B2464" i="21"/>
  <c r="A2464" i="21"/>
  <c r="K2463" i="21"/>
  <c r="J2463" i="21"/>
  <c r="G2463" i="21"/>
  <c r="F2463" i="21"/>
  <c r="C2463" i="21"/>
  <c r="D2463" i="21" s="1"/>
  <c r="B2463" i="21"/>
  <c r="A2463" i="21"/>
  <c r="K2462" i="21"/>
  <c r="J2462" i="21"/>
  <c r="G2462" i="21"/>
  <c r="F2462" i="21"/>
  <c r="C2462" i="21"/>
  <c r="D2462" i="21" s="1"/>
  <c r="B2462" i="21"/>
  <c r="A2462" i="21"/>
  <c r="K2461" i="21"/>
  <c r="J2461" i="21"/>
  <c r="G2461" i="21"/>
  <c r="F2461" i="21"/>
  <c r="C2461" i="21"/>
  <c r="D2461" i="21" s="1"/>
  <c r="B2461" i="21"/>
  <c r="A2461" i="21"/>
  <c r="K2460" i="21"/>
  <c r="J2460" i="21"/>
  <c r="G2460" i="21"/>
  <c r="F2460" i="21"/>
  <c r="C2460" i="21"/>
  <c r="D2460" i="21" s="1"/>
  <c r="B2460" i="21"/>
  <c r="A2460" i="21"/>
  <c r="K2459" i="21"/>
  <c r="J2459" i="21"/>
  <c r="G2459" i="21"/>
  <c r="F2459" i="21"/>
  <c r="C2459" i="21"/>
  <c r="D2459" i="21" s="1"/>
  <c r="B2459" i="21"/>
  <c r="A2459" i="21"/>
  <c r="K2458" i="21"/>
  <c r="J2458" i="21"/>
  <c r="G2458" i="21"/>
  <c r="F2458" i="21"/>
  <c r="C2458" i="21"/>
  <c r="D2458" i="21" s="1"/>
  <c r="B2458" i="21"/>
  <c r="A2458" i="21"/>
  <c r="K2457" i="21"/>
  <c r="J2457" i="21"/>
  <c r="G2457" i="21"/>
  <c r="F2457" i="21"/>
  <c r="C2457" i="21"/>
  <c r="D2457" i="21" s="1"/>
  <c r="B2457" i="21"/>
  <c r="A2457" i="21"/>
  <c r="K2456" i="21"/>
  <c r="J2456" i="21"/>
  <c r="G2456" i="21"/>
  <c r="F2456" i="21"/>
  <c r="C2456" i="21"/>
  <c r="D2456" i="21" s="1"/>
  <c r="B2456" i="21"/>
  <c r="A2456" i="21"/>
  <c r="K2455" i="21"/>
  <c r="J2455" i="21"/>
  <c r="G2455" i="21"/>
  <c r="F2455" i="21"/>
  <c r="C2455" i="21"/>
  <c r="D2455" i="21" s="1"/>
  <c r="B2455" i="21"/>
  <c r="A2455" i="21"/>
  <c r="K2454" i="21"/>
  <c r="J2454" i="21"/>
  <c r="G2454" i="21"/>
  <c r="F2454" i="21"/>
  <c r="C2454" i="21"/>
  <c r="D2454" i="21" s="1"/>
  <c r="B2454" i="21"/>
  <c r="A2454" i="21"/>
  <c r="K2453" i="21"/>
  <c r="J2453" i="21"/>
  <c r="G2453" i="21"/>
  <c r="F2453" i="21"/>
  <c r="C2453" i="21"/>
  <c r="D2453" i="21" s="1"/>
  <c r="B2453" i="21"/>
  <c r="A2453" i="21"/>
  <c r="K2452" i="21"/>
  <c r="J2452" i="21"/>
  <c r="G2452" i="21"/>
  <c r="F2452" i="21"/>
  <c r="C2452" i="21"/>
  <c r="D2452" i="21" s="1"/>
  <c r="B2452" i="21"/>
  <c r="A2452" i="21"/>
  <c r="K2451" i="21"/>
  <c r="J2451" i="21"/>
  <c r="G2451" i="21"/>
  <c r="F2451" i="21"/>
  <c r="C2451" i="21"/>
  <c r="D2451" i="21" s="1"/>
  <c r="B2451" i="21"/>
  <c r="A2451" i="21"/>
  <c r="K2450" i="21"/>
  <c r="J2450" i="21"/>
  <c r="G2450" i="21"/>
  <c r="F2450" i="21"/>
  <c r="C2450" i="21"/>
  <c r="D2450" i="21" s="1"/>
  <c r="B2450" i="21"/>
  <c r="A2450" i="21"/>
  <c r="K2449" i="21"/>
  <c r="J2449" i="21"/>
  <c r="G2449" i="21"/>
  <c r="F2449" i="21"/>
  <c r="C2449" i="21"/>
  <c r="D2449" i="21" s="1"/>
  <c r="B2449" i="21"/>
  <c r="A2449" i="21"/>
  <c r="K2448" i="21"/>
  <c r="J2448" i="21"/>
  <c r="G2448" i="21"/>
  <c r="F2448" i="21"/>
  <c r="C2448" i="21"/>
  <c r="D2448" i="21" s="1"/>
  <c r="B2448" i="21"/>
  <c r="A2448" i="21"/>
  <c r="K2447" i="21"/>
  <c r="J2447" i="21"/>
  <c r="G2447" i="21"/>
  <c r="F2447" i="21"/>
  <c r="C2447" i="21"/>
  <c r="D2447" i="21" s="1"/>
  <c r="B2447" i="21"/>
  <c r="A2447" i="21"/>
  <c r="K2446" i="21"/>
  <c r="J2446" i="21"/>
  <c r="G2446" i="21"/>
  <c r="F2446" i="21"/>
  <c r="C2446" i="21"/>
  <c r="D2446" i="21" s="1"/>
  <c r="B2446" i="21"/>
  <c r="A2446" i="21"/>
  <c r="K2445" i="21"/>
  <c r="J2445" i="21"/>
  <c r="G2445" i="21"/>
  <c r="F2445" i="21"/>
  <c r="C2445" i="21"/>
  <c r="D2445" i="21" s="1"/>
  <c r="B2445" i="21"/>
  <c r="A2445" i="21"/>
  <c r="K2444" i="21"/>
  <c r="J2444" i="21"/>
  <c r="G2444" i="21"/>
  <c r="F2444" i="21"/>
  <c r="C2444" i="21"/>
  <c r="D2444" i="21" s="1"/>
  <c r="B2444" i="21"/>
  <c r="A2444" i="21"/>
  <c r="K2443" i="21"/>
  <c r="J2443" i="21"/>
  <c r="G2443" i="21"/>
  <c r="F2443" i="21"/>
  <c r="C2443" i="21"/>
  <c r="D2443" i="21" s="1"/>
  <c r="B2443" i="21"/>
  <c r="A2443" i="21"/>
  <c r="K2442" i="21"/>
  <c r="J2442" i="21"/>
  <c r="G2442" i="21"/>
  <c r="F2442" i="21"/>
  <c r="C2442" i="21"/>
  <c r="D2442" i="21" s="1"/>
  <c r="B2442" i="21"/>
  <c r="A2442" i="21"/>
  <c r="K2441" i="21"/>
  <c r="J2441" i="21"/>
  <c r="G2441" i="21"/>
  <c r="F2441" i="21"/>
  <c r="C2441" i="21"/>
  <c r="D2441" i="21" s="1"/>
  <c r="B2441" i="21"/>
  <c r="A2441" i="21"/>
  <c r="K2440" i="21"/>
  <c r="J2440" i="21"/>
  <c r="G2440" i="21"/>
  <c r="F2440" i="21"/>
  <c r="C2440" i="21"/>
  <c r="D2440" i="21" s="1"/>
  <c r="B2440" i="21"/>
  <c r="A2440" i="21"/>
  <c r="K2439" i="21"/>
  <c r="J2439" i="21"/>
  <c r="G2439" i="21"/>
  <c r="F2439" i="21"/>
  <c r="C2439" i="21"/>
  <c r="D2439" i="21" s="1"/>
  <c r="B2439" i="21"/>
  <c r="A2439" i="21"/>
  <c r="K2438" i="21"/>
  <c r="J2438" i="21"/>
  <c r="G2438" i="21"/>
  <c r="F2438" i="21"/>
  <c r="C2438" i="21"/>
  <c r="D2438" i="21" s="1"/>
  <c r="B2438" i="21"/>
  <c r="A2438" i="21"/>
  <c r="K2437" i="21"/>
  <c r="J2437" i="21"/>
  <c r="G2437" i="21"/>
  <c r="F2437" i="21"/>
  <c r="C2437" i="21"/>
  <c r="D2437" i="21" s="1"/>
  <c r="B2437" i="21"/>
  <c r="A2437" i="21"/>
  <c r="K2436" i="21"/>
  <c r="J2436" i="21"/>
  <c r="G2436" i="21"/>
  <c r="F2436" i="21"/>
  <c r="C2436" i="21"/>
  <c r="D2436" i="21" s="1"/>
  <c r="B2436" i="21"/>
  <c r="A2436" i="21"/>
  <c r="K2435" i="21"/>
  <c r="J2435" i="21"/>
  <c r="G2435" i="21"/>
  <c r="F2435" i="21"/>
  <c r="C2435" i="21"/>
  <c r="D2435" i="21" s="1"/>
  <c r="B2435" i="21"/>
  <c r="A2435" i="21"/>
  <c r="K2434" i="21"/>
  <c r="J2434" i="21"/>
  <c r="G2434" i="21"/>
  <c r="F2434" i="21"/>
  <c r="C2434" i="21"/>
  <c r="D2434" i="21" s="1"/>
  <c r="B2434" i="21"/>
  <c r="A2434" i="21"/>
  <c r="K2433" i="21"/>
  <c r="J2433" i="21"/>
  <c r="G2433" i="21"/>
  <c r="F2433" i="21"/>
  <c r="C2433" i="21"/>
  <c r="D2433" i="21" s="1"/>
  <c r="B2433" i="21"/>
  <c r="A2433" i="21"/>
  <c r="K2432" i="21"/>
  <c r="J2432" i="21"/>
  <c r="G2432" i="21"/>
  <c r="F2432" i="21"/>
  <c r="D2432" i="21"/>
  <c r="C2432" i="21"/>
  <c r="B2432" i="21"/>
  <c r="A2432" i="21"/>
  <c r="K2431" i="21"/>
  <c r="J2431" i="21"/>
  <c r="G2431" i="21"/>
  <c r="F2431" i="21"/>
  <c r="C2431" i="21"/>
  <c r="D2431" i="21" s="1"/>
  <c r="B2431" i="21"/>
  <c r="A2431" i="21"/>
  <c r="K2430" i="21"/>
  <c r="J2430" i="21"/>
  <c r="G2430" i="21"/>
  <c r="F2430" i="21"/>
  <c r="C2430" i="21"/>
  <c r="D2430" i="21" s="1"/>
  <c r="B2430" i="21"/>
  <c r="A2430" i="21"/>
  <c r="K2429" i="21"/>
  <c r="J2429" i="21"/>
  <c r="G2429" i="21"/>
  <c r="F2429" i="21"/>
  <c r="C2429" i="21"/>
  <c r="D2429" i="21" s="1"/>
  <c r="B2429" i="21"/>
  <c r="A2429" i="21"/>
  <c r="K2428" i="21"/>
  <c r="J2428" i="21"/>
  <c r="G2428" i="21"/>
  <c r="F2428" i="21"/>
  <c r="C2428" i="21"/>
  <c r="D2428" i="21" s="1"/>
  <c r="B2428" i="21"/>
  <c r="A2428" i="21"/>
  <c r="K2427" i="21"/>
  <c r="J2427" i="21"/>
  <c r="G2427" i="21"/>
  <c r="F2427" i="21"/>
  <c r="D2427" i="21"/>
  <c r="C2427" i="21"/>
  <c r="B2427" i="21"/>
  <c r="A2427" i="21"/>
  <c r="K2426" i="21"/>
  <c r="J2426" i="21"/>
  <c r="G2426" i="21"/>
  <c r="F2426" i="21"/>
  <c r="C2426" i="21"/>
  <c r="D2426" i="21" s="1"/>
  <c r="B2426" i="21"/>
  <c r="A2426" i="21"/>
  <c r="K2425" i="21"/>
  <c r="J2425" i="21"/>
  <c r="G2425" i="21"/>
  <c r="F2425" i="21"/>
  <c r="C2425" i="21"/>
  <c r="D2425" i="21" s="1"/>
  <c r="B2425" i="21"/>
  <c r="A2425" i="21"/>
  <c r="K2424" i="21"/>
  <c r="J2424" i="21"/>
  <c r="G2424" i="21"/>
  <c r="F2424" i="21"/>
  <c r="C2424" i="21"/>
  <c r="D2424" i="21" s="1"/>
  <c r="B2424" i="21"/>
  <c r="A2424" i="21"/>
  <c r="K2423" i="21"/>
  <c r="J2423" i="21"/>
  <c r="G2423" i="21"/>
  <c r="F2423" i="21"/>
  <c r="C2423" i="21"/>
  <c r="D2423" i="21" s="1"/>
  <c r="B2423" i="21"/>
  <c r="A2423" i="21"/>
  <c r="K2422" i="21"/>
  <c r="J2422" i="21"/>
  <c r="G2422" i="21"/>
  <c r="F2422" i="21"/>
  <c r="C2422" i="21"/>
  <c r="D2422" i="21" s="1"/>
  <c r="B2422" i="21"/>
  <c r="A2422" i="21"/>
  <c r="K2421" i="21"/>
  <c r="J2421" i="21"/>
  <c r="G2421" i="21"/>
  <c r="F2421" i="21"/>
  <c r="C2421" i="21"/>
  <c r="D2421" i="21" s="1"/>
  <c r="B2421" i="21"/>
  <c r="A2421" i="21"/>
  <c r="K2420" i="21"/>
  <c r="J2420" i="21"/>
  <c r="G2420" i="21"/>
  <c r="F2420" i="21"/>
  <c r="C2420" i="21"/>
  <c r="D2420" i="21" s="1"/>
  <c r="B2420" i="21"/>
  <c r="A2420" i="21"/>
  <c r="K2419" i="21"/>
  <c r="J2419" i="21"/>
  <c r="G2419" i="21"/>
  <c r="F2419" i="21"/>
  <c r="C2419" i="21"/>
  <c r="D2419" i="21" s="1"/>
  <c r="B2419" i="21"/>
  <c r="A2419" i="21"/>
  <c r="K2418" i="21"/>
  <c r="J2418" i="21"/>
  <c r="G2418" i="21"/>
  <c r="F2418" i="21"/>
  <c r="C2418" i="21"/>
  <c r="D2418" i="21" s="1"/>
  <c r="B2418" i="21"/>
  <c r="A2418" i="21"/>
  <c r="K2417" i="21"/>
  <c r="J2417" i="21"/>
  <c r="G2417" i="21"/>
  <c r="F2417" i="21"/>
  <c r="C2417" i="21"/>
  <c r="D2417" i="21" s="1"/>
  <c r="B2417" i="21"/>
  <c r="A2417" i="21"/>
  <c r="K2416" i="21"/>
  <c r="J2416" i="21"/>
  <c r="G2416" i="21"/>
  <c r="F2416" i="21"/>
  <c r="C2416" i="21"/>
  <c r="D2416" i="21" s="1"/>
  <c r="B2416" i="21"/>
  <c r="A2416" i="21"/>
  <c r="K2415" i="21"/>
  <c r="J2415" i="21"/>
  <c r="G2415" i="21"/>
  <c r="F2415" i="21"/>
  <c r="C2415" i="21"/>
  <c r="D2415" i="21" s="1"/>
  <c r="B2415" i="21"/>
  <c r="A2415" i="21"/>
  <c r="K2414" i="21"/>
  <c r="J2414" i="21"/>
  <c r="G2414" i="21"/>
  <c r="F2414" i="21"/>
  <c r="C2414" i="21"/>
  <c r="D2414" i="21" s="1"/>
  <c r="B2414" i="21"/>
  <c r="A2414" i="21"/>
  <c r="K2413" i="21"/>
  <c r="J2413" i="21"/>
  <c r="G2413" i="21"/>
  <c r="F2413" i="21"/>
  <c r="C2413" i="21"/>
  <c r="D2413" i="21" s="1"/>
  <c r="B2413" i="21"/>
  <c r="A2413" i="21"/>
  <c r="K2412" i="21"/>
  <c r="J2412" i="21"/>
  <c r="G2412" i="21"/>
  <c r="F2412" i="21"/>
  <c r="C2412" i="21"/>
  <c r="D2412" i="21" s="1"/>
  <c r="B2412" i="21"/>
  <c r="A2412" i="21"/>
  <c r="K2411" i="21"/>
  <c r="J2411" i="21"/>
  <c r="G2411" i="21"/>
  <c r="F2411" i="21"/>
  <c r="C2411" i="21"/>
  <c r="D2411" i="21" s="1"/>
  <c r="B2411" i="21"/>
  <c r="A2411" i="21"/>
  <c r="K2410" i="21"/>
  <c r="J2410" i="21"/>
  <c r="G2410" i="21"/>
  <c r="F2410" i="21"/>
  <c r="C2410" i="21"/>
  <c r="D2410" i="21" s="1"/>
  <c r="B2410" i="21"/>
  <c r="A2410" i="21"/>
  <c r="K2409" i="21"/>
  <c r="J2409" i="21"/>
  <c r="G2409" i="21"/>
  <c r="F2409" i="21"/>
  <c r="C2409" i="21"/>
  <c r="D2409" i="21" s="1"/>
  <c r="B2409" i="21"/>
  <c r="A2409" i="21"/>
  <c r="K2408" i="21"/>
  <c r="J2408" i="21"/>
  <c r="G2408" i="21"/>
  <c r="F2408" i="21"/>
  <c r="C2408" i="21"/>
  <c r="D2408" i="21" s="1"/>
  <c r="B2408" i="21"/>
  <c r="A2408" i="21"/>
  <c r="K2407" i="21"/>
  <c r="J2407" i="21"/>
  <c r="G2407" i="21"/>
  <c r="F2407" i="21"/>
  <c r="C2407" i="21"/>
  <c r="D2407" i="21" s="1"/>
  <c r="B2407" i="21"/>
  <c r="A2407" i="21"/>
  <c r="K2406" i="21"/>
  <c r="J2406" i="21"/>
  <c r="G2406" i="21"/>
  <c r="F2406" i="21"/>
  <c r="C2406" i="21"/>
  <c r="D2406" i="21" s="1"/>
  <c r="B2406" i="21"/>
  <c r="A2406" i="21"/>
  <c r="K2405" i="21"/>
  <c r="J2405" i="21"/>
  <c r="G2405" i="21"/>
  <c r="F2405" i="21"/>
  <c r="C2405" i="21"/>
  <c r="D2405" i="21" s="1"/>
  <c r="B2405" i="21"/>
  <c r="A2405" i="21"/>
  <c r="K2404" i="21"/>
  <c r="J2404" i="21"/>
  <c r="G2404" i="21"/>
  <c r="F2404" i="21"/>
  <c r="C2404" i="21"/>
  <c r="D2404" i="21" s="1"/>
  <c r="B2404" i="21"/>
  <c r="A2404" i="21"/>
  <c r="K2403" i="21"/>
  <c r="J2403" i="21"/>
  <c r="G2403" i="21"/>
  <c r="F2403" i="21"/>
  <c r="C2403" i="21"/>
  <c r="D2403" i="21" s="1"/>
  <c r="B2403" i="21"/>
  <c r="A2403" i="21"/>
  <c r="K2402" i="21"/>
  <c r="J2402" i="21"/>
  <c r="G2402" i="21"/>
  <c r="F2402" i="21"/>
  <c r="C2402" i="21"/>
  <c r="D2402" i="21" s="1"/>
  <c r="B2402" i="21"/>
  <c r="A2402" i="21"/>
  <c r="K2401" i="21"/>
  <c r="J2401" i="21"/>
  <c r="G2401" i="21"/>
  <c r="F2401" i="21"/>
  <c r="C2401" i="21"/>
  <c r="D2401" i="21" s="1"/>
  <c r="B2401" i="21"/>
  <c r="A2401" i="21"/>
  <c r="K2400" i="21"/>
  <c r="J2400" i="21"/>
  <c r="G2400" i="21"/>
  <c r="F2400" i="21"/>
  <c r="C2400" i="21"/>
  <c r="D2400" i="21" s="1"/>
  <c r="B2400" i="21"/>
  <c r="A2400" i="21"/>
  <c r="K2399" i="21"/>
  <c r="J2399" i="21"/>
  <c r="G2399" i="21"/>
  <c r="F2399" i="21"/>
  <c r="C2399" i="21"/>
  <c r="D2399" i="21" s="1"/>
  <c r="B2399" i="21"/>
  <c r="A2399" i="21"/>
  <c r="K2398" i="21"/>
  <c r="J2398" i="21"/>
  <c r="G2398" i="21"/>
  <c r="F2398" i="21"/>
  <c r="C2398" i="21"/>
  <c r="D2398" i="21" s="1"/>
  <c r="B2398" i="21"/>
  <c r="A2398" i="21"/>
  <c r="K2397" i="21"/>
  <c r="J2397" i="21"/>
  <c r="G2397" i="21"/>
  <c r="F2397" i="21"/>
  <c r="C2397" i="21"/>
  <c r="D2397" i="21" s="1"/>
  <c r="B2397" i="21"/>
  <c r="A2397" i="21"/>
  <c r="K2396" i="21"/>
  <c r="J2396" i="21"/>
  <c r="G2396" i="21"/>
  <c r="F2396" i="21"/>
  <c r="C2396" i="21"/>
  <c r="D2396" i="21" s="1"/>
  <c r="B2396" i="21"/>
  <c r="A2396" i="21"/>
  <c r="K2395" i="21"/>
  <c r="J2395" i="21"/>
  <c r="G2395" i="21"/>
  <c r="F2395" i="21"/>
  <c r="C2395" i="21"/>
  <c r="D2395" i="21" s="1"/>
  <c r="B2395" i="21"/>
  <c r="A2395" i="21"/>
  <c r="K2394" i="21"/>
  <c r="J2394" i="21"/>
  <c r="G2394" i="21"/>
  <c r="F2394" i="21"/>
  <c r="C2394" i="21"/>
  <c r="D2394" i="21" s="1"/>
  <c r="B2394" i="21"/>
  <c r="A2394" i="21"/>
  <c r="K2393" i="21"/>
  <c r="J2393" i="21"/>
  <c r="G2393" i="21"/>
  <c r="F2393" i="21"/>
  <c r="C2393" i="21"/>
  <c r="D2393" i="21" s="1"/>
  <c r="B2393" i="21"/>
  <c r="A2393" i="21"/>
  <c r="K2392" i="21"/>
  <c r="J2392" i="21"/>
  <c r="G2392" i="21"/>
  <c r="F2392" i="21"/>
  <c r="C2392" i="21"/>
  <c r="D2392" i="21" s="1"/>
  <c r="B2392" i="21"/>
  <c r="A2392" i="21"/>
  <c r="K2391" i="21"/>
  <c r="J2391" i="21"/>
  <c r="G2391" i="21"/>
  <c r="F2391" i="21"/>
  <c r="C2391" i="21"/>
  <c r="D2391" i="21" s="1"/>
  <c r="B2391" i="21"/>
  <c r="A2391" i="21"/>
  <c r="K2390" i="21"/>
  <c r="J2390" i="21"/>
  <c r="G2390" i="21"/>
  <c r="F2390" i="21"/>
  <c r="C2390" i="21"/>
  <c r="D2390" i="21" s="1"/>
  <c r="B2390" i="21"/>
  <c r="A2390" i="21"/>
  <c r="K2389" i="21"/>
  <c r="J2389" i="21"/>
  <c r="G2389" i="21"/>
  <c r="F2389" i="21"/>
  <c r="C2389" i="21"/>
  <c r="D2389" i="21" s="1"/>
  <c r="B2389" i="21"/>
  <c r="A2389" i="21"/>
  <c r="K2388" i="21"/>
  <c r="J2388" i="21"/>
  <c r="G2388" i="21"/>
  <c r="F2388" i="21"/>
  <c r="C2388" i="21"/>
  <c r="D2388" i="21" s="1"/>
  <c r="B2388" i="21"/>
  <c r="A2388" i="21"/>
  <c r="K2387" i="21"/>
  <c r="J2387" i="21"/>
  <c r="G2387" i="21"/>
  <c r="F2387" i="21"/>
  <c r="C2387" i="21"/>
  <c r="D2387" i="21" s="1"/>
  <c r="B2387" i="21"/>
  <c r="A2387" i="21"/>
  <c r="K2386" i="21"/>
  <c r="J2386" i="21"/>
  <c r="G2386" i="21"/>
  <c r="F2386" i="21"/>
  <c r="C2386" i="21"/>
  <c r="D2386" i="21" s="1"/>
  <c r="B2386" i="21"/>
  <c r="A2386" i="21"/>
  <c r="K2385" i="21"/>
  <c r="J2385" i="21"/>
  <c r="G2385" i="21"/>
  <c r="F2385" i="21"/>
  <c r="C2385" i="21"/>
  <c r="D2385" i="21" s="1"/>
  <c r="B2385" i="21"/>
  <c r="A2385" i="21"/>
  <c r="K2384" i="21"/>
  <c r="J2384" i="21"/>
  <c r="G2384" i="21"/>
  <c r="F2384" i="21"/>
  <c r="C2384" i="21"/>
  <c r="D2384" i="21" s="1"/>
  <c r="B2384" i="21"/>
  <c r="A2384" i="21"/>
  <c r="K2383" i="21"/>
  <c r="J2383" i="21"/>
  <c r="G2383" i="21"/>
  <c r="F2383" i="21"/>
  <c r="C2383" i="21"/>
  <c r="D2383" i="21" s="1"/>
  <c r="B2383" i="21"/>
  <c r="A2383" i="21"/>
  <c r="K2382" i="21"/>
  <c r="J2382" i="21"/>
  <c r="G2382" i="21"/>
  <c r="F2382" i="21"/>
  <c r="C2382" i="21"/>
  <c r="D2382" i="21" s="1"/>
  <c r="B2382" i="21"/>
  <c r="A2382" i="21"/>
  <c r="K2381" i="21"/>
  <c r="J2381" i="21"/>
  <c r="G2381" i="21"/>
  <c r="F2381" i="21"/>
  <c r="C2381" i="21"/>
  <c r="D2381" i="21" s="1"/>
  <c r="B2381" i="21"/>
  <c r="A2381" i="21"/>
  <c r="K2380" i="21"/>
  <c r="J2380" i="21"/>
  <c r="G2380" i="21"/>
  <c r="F2380" i="21"/>
  <c r="C2380" i="21"/>
  <c r="D2380" i="21" s="1"/>
  <c r="B2380" i="21"/>
  <c r="A2380" i="21"/>
  <c r="K2379" i="21"/>
  <c r="J2379" i="21"/>
  <c r="G2379" i="21"/>
  <c r="F2379" i="21"/>
  <c r="C2379" i="21"/>
  <c r="D2379" i="21" s="1"/>
  <c r="B2379" i="21"/>
  <c r="A2379" i="21"/>
  <c r="K2378" i="21"/>
  <c r="J2378" i="21"/>
  <c r="G2378" i="21"/>
  <c r="F2378" i="21"/>
  <c r="C2378" i="21"/>
  <c r="D2378" i="21" s="1"/>
  <c r="B2378" i="21"/>
  <c r="A2378" i="21"/>
  <c r="K2377" i="21"/>
  <c r="J2377" i="21"/>
  <c r="G2377" i="21"/>
  <c r="F2377" i="21"/>
  <c r="C2377" i="21"/>
  <c r="D2377" i="21" s="1"/>
  <c r="B2377" i="21"/>
  <c r="A2377" i="21"/>
  <c r="K2376" i="21"/>
  <c r="J2376" i="21"/>
  <c r="G2376" i="21"/>
  <c r="F2376" i="21"/>
  <c r="C2376" i="21"/>
  <c r="D2376" i="21" s="1"/>
  <c r="B2376" i="21"/>
  <c r="A2376" i="21"/>
  <c r="K2375" i="21"/>
  <c r="J2375" i="21"/>
  <c r="G2375" i="21"/>
  <c r="F2375" i="21"/>
  <c r="D2375" i="21"/>
  <c r="C2375" i="21"/>
  <c r="B2375" i="21"/>
  <c r="A2375" i="21"/>
  <c r="K2374" i="21"/>
  <c r="J2374" i="21"/>
  <c r="G2374" i="21"/>
  <c r="F2374" i="21"/>
  <c r="C2374" i="21"/>
  <c r="D2374" i="21" s="1"/>
  <c r="B2374" i="21"/>
  <c r="A2374" i="21"/>
  <c r="K2373" i="21"/>
  <c r="J2373" i="21"/>
  <c r="G2373" i="21"/>
  <c r="F2373" i="21"/>
  <c r="C2373" i="21"/>
  <c r="D2373" i="21" s="1"/>
  <c r="B2373" i="21"/>
  <c r="A2373" i="21"/>
  <c r="K2372" i="21"/>
  <c r="J2372" i="21"/>
  <c r="G2372" i="21"/>
  <c r="F2372" i="21"/>
  <c r="C2372" i="21"/>
  <c r="D2372" i="21" s="1"/>
  <c r="B2372" i="21"/>
  <c r="A2372" i="21"/>
  <c r="K2371" i="21"/>
  <c r="J2371" i="21"/>
  <c r="G2371" i="21"/>
  <c r="F2371" i="21"/>
  <c r="C2371" i="21"/>
  <c r="D2371" i="21" s="1"/>
  <c r="B2371" i="21"/>
  <c r="A2371" i="21"/>
  <c r="K2370" i="21"/>
  <c r="J2370" i="21"/>
  <c r="G2370" i="21"/>
  <c r="F2370" i="21"/>
  <c r="C2370" i="21"/>
  <c r="D2370" i="21" s="1"/>
  <c r="B2370" i="21"/>
  <c r="A2370" i="21"/>
  <c r="K2369" i="21"/>
  <c r="J2369" i="21"/>
  <c r="G2369" i="21"/>
  <c r="F2369" i="21"/>
  <c r="C2369" i="21"/>
  <c r="D2369" i="21" s="1"/>
  <c r="B2369" i="21"/>
  <c r="A2369" i="21"/>
  <c r="K2368" i="21"/>
  <c r="J2368" i="21"/>
  <c r="G2368" i="21"/>
  <c r="F2368" i="21"/>
  <c r="C2368" i="21"/>
  <c r="D2368" i="21" s="1"/>
  <c r="B2368" i="21"/>
  <c r="A2368" i="21"/>
  <c r="K2367" i="21"/>
  <c r="J2367" i="21"/>
  <c r="G2367" i="21"/>
  <c r="F2367" i="21"/>
  <c r="C2367" i="21"/>
  <c r="D2367" i="21" s="1"/>
  <c r="B2367" i="21"/>
  <c r="A2367" i="21"/>
  <c r="K2366" i="21"/>
  <c r="J2366" i="21"/>
  <c r="G2366" i="21"/>
  <c r="F2366" i="21"/>
  <c r="C2366" i="21"/>
  <c r="D2366" i="21" s="1"/>
  <c r="B2366" i="21"/>
  <c r="A2366" i="21"/>
  <c r="K2365" i="21"/>
  <c r="J2365" i="21"/>
  <c r="G2365" i="21"/>
  <c r="F2365" i="21"/>
  <c r="C2365" i="21"/>
  <c r="D2365" i="21" s="1"/>
  <c r="B2365" i="21"/>
  <c r="A2365" i="21"/>
  <c r="K2364" i="21"/>
  <c r="J2364" i="21"/>
  <c r="G2364" i="21"/>
  <c r="F2364" i="21"/>
  <c r="C2364" i="21"/>
  <c r="D2364" i="21" s="1"/>
  <c r="B2364" i="21"/>
  <c r="A2364" i="21"/>
  <c r="K2363" i="21"/>
  <c r="J2363" i="21"/>
  <c r="G2363" i="21"/>
  <c r="F2363" i="21"/>
  <c r="C2363" i="21"/>
  <c r="D2363" i="21" s="1"/>
  <c r="B2363" i="21"/>
  <c r="A2363" i="21"/>
  <c r="K2362" i="21"/>
  <c r="J2362" i="21"/>
  <c r="G2362" i="21"/>
  <c r="F2362" i="21"/>
  <c r="C2362" i="21"/>
  <c r="D2362" i="21" s="1"/>
  <c r="B2362" i="21"/>
  <c r="A2362" i="21"/>
  <c r="K2361" i="21"/>
  <c r="J2361" i="21"/>
  <c r="G2361" i="21"/>
  <c r="F2361" i="21"/>
  <c r="C2361" i="21"/>
  <c r="D2361" i="21" s="1"/>
  <c r="B2361" i="21"/>
  <c r="A2361" i="21"/>
  <c r="K2360" i="21"/>
  <c r="J2360" i="21"/>
  <c r="G2360" i="21"/>
  <c r="F2360" i="21"/>
  <c r="C2360" i="21"/>
  <c r="D2360" i="21" s="1"/>
  <c r="B2360" i="21"/>
  <c r="A2360" i="21"/>
  <c r="K2359" i="21"/>
  <c r="J2359" i="21"/>
  <c r="G2359" i="21"/>
  <c r="F2359" i="21"/>
  <c r="C2359" i="21"/>
  <c r="D2359" i="21" s="1"/>
  <c r="B2359" i="21"/>
  <c r="A2359" i="21"/>
  <c r="K2358" i="21"/>
  <c r="J2358" i="21"/>
  <c r="G2358" i="21"/>
  <c r="F2358" i="21"/>
  <c r="C2358" i="21"/>
  <c r="D2358" i="21" s="1"/>
  <c r="B2358" i="21"/>
  <c r="A2358" i="21"/>
  <c r="K2357" i="21"/>
  <c r="J2357" i="21"/>
  <c r="G2357" i="21"/>
  <c r="F2357" i="21"/>
  <c r="C2357" i="21"/>
  <c r="D2357" i="21" s="1"/>
  <c r="B2357" i="21"/>
  <c r="A2357" i="21"/>
  <c r="K2356" i="21"/>
  <c r="J2356" i="21"/>
  <c r="G2356" i="21"/>
  <c r="F2356" i="21"/>
  <c r="C2356" i="21"/>
  <c r="D2356" i="21" s="1"/>
  <c r="B2356" i="21"/>
  <c r="A2356" i="21"/>
  <c r="K2355" i="21"/>
  <c r="J2355" i="21"/>
  <c r="G2355" i="21"/>
  <c r="F2355" i="21"/>
  <c r="C2355" i="21"/>
  <c r="D2355" i="21" s="1"/>
  <c r="B2355" i="21"/>
  <c r="A2355" i="21"/>
  <c r="K2354" i="21"/>
  <c r="J2354" i="21"/>
  <c r="G2354" i="21"/>
  <c r="F2354" i="21"/>
  <c r="D2354" i="21"/>
  <c r="C2354" i="21"/>
  <c r="B2354" i="21"/>
  <c r="A2354" i="21"/>
  <c r="K2353" i="21"/>
  <c r="J2353" i="21"/>
  <c r="G2353" i="21"/>
  <c r="F2353" i="21"/>
  <c r="C2353" i="21"/>
  <c r="D2353" i="21" s="1"/>
  <c r="B2353" i="21"/>
  <c r="A2353" i="21"/>
  <c r="K2352" i="21"/>
  <c r="J2352" i="21"/>
  <c r="G2352" i="21"/>
  <c r="F2352" i="21"/>
  <c r="C2352" i="21"/>
  <c r="D2352" i="21" s="1"/>
  <c r="B2352" i="21"/>
  <c r="A2352" i="21"/>
  <c r="K2351" i="21"/>
  <c r="J2351" i="21"/>
  <c r="G2351" i="21"/>
  <c r="F2351" i="21"/>
  <c r="C2351" i="21"/>
  <c r="D2351" i="21" s="1"/>
  <c r="B2351" i="21"/>
  <c r="A2351" i="21"/>
  <c r="K2350" i="21"/>
  <c r="J2350" i="21"/>
  <c r="G2350" i="21"/>
  <c r="F2350" i="21"/>
  <c r="C2350" i="21"/>
  <c r="D2350" i="21" s="1"/>
  <c r="B2350" i="21"/>
  <c r="A2350" i="21"/>
  <c r="K2349" i="21"/>
  <c r="J2349" i="21"/>
  <c r="G2349" i="21"/>
  <c r="F2349" i="21"/>
  <c r="D2349" i="21"/>
  <c r="C2349" i="21"/>
  <c r="B2349" i="21"/>
  <c r="A2349" i="21"/>
  <c r="K2348" i="21"/>
  <c r="J2348" i="21"/>
  <c r="G2348" i="21"/>
  <c r="F2348" i="21"/>
  <c r="C2348" i="21"/>
  <c r="D2348" i="21" s="1"/>
  <c r="B2348" i="21"/>
  <c r="A2348" i="21"/>
  <c r="K2347" i="21"/>
  <c r="J2347" i="21"/>
  <c r="G2347" i="21"/>
  <c r="F2347" i="21"/>
  <c r="C2347" i="21"/>
  <c r="D2347" i="21" s="1"/>
  <c r="B2347" i="21"/>
  <c r="A2347" i="21"/>
  <c r="K2346" i="21"/>
  <c r="J2346" i="21"/>
  <c r="G2346" i="21"/>
  <c r="F2346" i="21"/>
  <c r="C2346" i="21"/>
  <c r="D2346" i="21" s="1"/>
  <c r="B2346" i="21"/>
  <c r="A2346" i="21"/>
  <c r="K2345" i="21"/>
  <c r="J2345" i="21"/>
  <c r="G2345" i="21"/>
  <c r="F2345" i="21"/>
  <c r="C2345" i="21"/>
  <c r="D2345" i="21" s="1"/>
  <c r="B2345" i="21"/>
  <c r="A2345" i="21"/>
  <c r="K2344" i="21"/>
  <c r="J2344" i="21"/>
  <c r="G2344" i="21"/>
  <c r="F2344" i="21"/>
  <c r="C2344" i="21"/>
  <c r="D2344" i="21" s="1"/>
  <c r="B2344" i="21"/>
  <c r="A2344" i="21"/>
  <c r="K2343" i="21"/>
  <c r="J2343" i="21"/>
  <c r="G2343" i="21"/>
  <c r="F2343" i="21"/>
  <c r="C2343" i="21"/>
  <c r="D2343" i="21" s="1"/>
  <c r="B2343" i="21"/>
  <c r="A2343" i="21"/>
  <c r="K2342" i="21"/>
  <c r="J2342" i="21"/>
  <c r="G2342" i="21"/>
  <c r="F2342" i="21"/>
  <c r="C2342" i="21"/>
  <c r="D2342" i="21" s="1"/>
  <c r="B2342" i="21"/>
  <c r="A2342" i="21"/>
  <c r="K2341" i="21"/>
  <c r="J2341" i="21"/>
  <c r="G2341" i="21"/>
  <c r="F2341" i="21"/>
  <c r="C2341" i="21"/>
  <c r="D2341" i="21" s="1"/>
  <c r="B2341" i="21"/>
  <c r="A2341" i="21"/>
  <c r="K2340" i="21"/>
  <c r="J2340" i="21"/>
  <c r="G2340" i="21"/>
  <c r="F2340" i="21"/>
  <c r="C2340" i="21"/>
  <c r="D2340" i="21" s="1"/>
  <c r="B2340" i="21"/>
  <c r="A2340" i="21"/>
  <c r="K2339" i="21"/>
  <c r="J2339" i="21"/>
  <c r="G2339" i="21"/>
  <c r="F2339" i="21"/>
  <c r="C2339" i="21"/>
  <c r="D2339" i="21" s="1"/>
  <c r="B2339" i="21"/>
  <c r="A2339" i="21"/>
  <c r="K2338" i="21"/>
  <c r="J2338" i="21"/>
  <c r="G2338" i="21"/>
  <c r="F2338" i="21"/>
  <c r="C2338" i="21"/>
  <c r="D2338" i="21" s="1"/>
  <c r="B2338" i="21"/>
  <c r="A2338" i="21"/>
  <c r="K2337" i="21"/>
  <c r="J2337" i="21"/>
  <c r="G2337" i="21"/>
  <c r="F2337" i="21"/>
  <c r="C2337" i="21"/>
  <c r="D2337" i="21" s="1"/>
  <c r="B2337" i="21"/>
  <c r="A2337" i="21"/>
  <c r="K2336" i="21"/>
  <c r="J2336" i="21"/>
  <c r="G2336" i="21"/>
  <c r="F2336" i="21"/>
  <c r="C2336" i="21"/>
  <c r="D2336" i="21" s="1"/>
  <c r="B2336" i="21"/>
  <c r="A2336" i="21"/>
  <c r="K2335" i="21"/>
  <c r="J2335" i="21"/>
  <c r="G2335" i="21"/>
  <c r="F2335" i="21"/>
  <c r="C2335" i="21"/>
  <c r="D2335" i="21" s="1"/>
  <c r="B2335" i="21"/>
  <c r="A2335" i="21"/>
  <c r="K2334" i="21"/>
  <c r="J2334" i="21"/>
  <c r="G2334" i="21"/>
  <c r="F2334" i="21"/>
  <c r="C2334" i="21"/>
  <c r="D2334" i="21" s="1"/>
  <c r="B2334" i="21"/>
  <c r="A2334" i="21"/>
  <c r="K2333" i="21"/>
  <c r="J2333" i="21"/>
  <c r="G2333" i="21"/>
  <c r="F2333" i="21"/>
  <c r="C2333" i="21"/>
  <c r="D2333" i="21" s="1"/>
  <c r="B2333" i="21"/>
  <c r="A2333" i="21"/>
  <c r="K2332" i="21"/>
  <c r="J2332" i="21"/>
  <c r="G2332" i="21"/>
  <c r="F2332" i="21"/>
  <c r="C2332" i="21"/>
  <c r="D2332" i="21" s="1"/>
  <c r="B2332" i="21"/>
  <c r="A2332" i="21"/>
  <c r="K2331" i="21"/>
  <c r="J2331" i="21"/>
  <c r="G2331" i="21"/>
  <c r="F2331" i="21"/>
  <c r="C2331" i="21"/>
  <c r="D2331" i="21" s="1"/>
  <c r="B2331" i="21"/>
  <c r="A2331" i="21"/>
  <c r="K2330" i="21"/>
  <c r="J2330" i="21"/>
  <c r="G2330" i="21"/>
  <c r="F2330" i="21"/>
  <c r="C2330" i="21"/>
  <c r="D2330" i="21" s="1"/>
  <c r="B2330" i="21"/>
  <c r="A2330" i="21"/>
  <c r="K2329" i="21"/>
  <c r="J2329" i="21"/>
  <c r="G2329" i="21"/>
  <c r="F2329" i="21"/>
  <c r="C2329" i="21"/>
  <c r="D2329" i="21" s="1"/>
  <c r="B2329" i="21"/>
  <c r="A2329" i="21"/>
  <c r="K2328" i="21"/>
  <c r="J2328" i="21"/>
  <c r="G2328" i="21"/>
  <c r="F2328" i="21"/>
  <c r="C2328" i="21"/>
  <c r="D2328" i="21" s="1"/>
  <c r="B2328" i="21"/>
  <c r="A2328" i="21"/>
  <c r="K2327" i="21"/>
  <c r="J2327" i="21"/>
  <c r="G2327" i="21"/>
  <c r="F2327" i="21"/>
  <c r="D2327" i="21"/>
  <c r="C2327" i="21"/>
  <c r="B2327" i="21"/>
  <c r="A2327" i="21"/>
  <c r="K2326" i="21"/>
  <c r="J2326" i="21"/>
  <c r="G2326" i="21"/>
  <c r="F2326" i="21"/>
  <c r="C2326" i="21"/>
  <c r="D2326" i="21" s="1"/>
  <c r="B2326" i="21"/>
  <c r="A2326" i="21"/>
  <c r="K2325" i="21"/>
  <c r="J2325" i="21"/>
  <c r="G2325" i="21"/>
  <c r="F2325" i="21"/>
  <c r="C2325" i="21"/>
  <c r="D2325" i="21" s="1"/>
  <c r="B2325" i="21"/>
  <c r="A2325" i="21"/>
  <c r="K2324" i="21"/>
  <c r="J2324" i="21"/>
  <c r="G2324" i="21"/>
  <c r="F2324" i="21"/>
  <c r="C2324" i="21"/>
  <c r="D2324" i="21" s="1"/>
  <c r="B2324" i="21"/>
  <c r="A2324" i="21"/>
  <c r="K2323" i="21"/>
  <c r="J2323" i="21"/>
  <c r="G2323" i="21"/>
  <c r="F2323" i="21"/>
  <c r="C2323" i="21"/>
  <c r="D2323" i="21" s="1"/>
  <c r="B2323" i="21"/>
  <c r="A2323" i="21"/>
  <c r="K2322" i="21"/>
  <c r="J2322" i="21"/>
  <c r="G2322" i="21"/>
  <c r="F2322" i="21"/>
  <c r="D2322" i="21"/>
  <c r="C2322" i="21"/>
  <c r="B2322" i="21"/>
  <c r="A2322" i="21"/>
  <c r="K2321" i="21"/>
  <c r="J2321" i="21"/>
  <c r="G2321" i="21"/>
  <c r="F2321" i="21"/>
  <c r="C2321" i="21"/>
  <c r="D2321" i="21" s="1"/>
  <c r="B2321" i="21"/>
  <c r="A2321" i="21"/>
  <c r="K2320" i="21"/>
  <c r="J2320" i="21"/>
  <c r="G2320" i="21"/>
  <c r="F2320" i="21"/>
  <c r="C2320" i="21"/>
  <c r="D2320" i="21" s="1"/>
  <c r="B2320" i="21"/>
  <c r="A2320" i="21"/>
  <c r="K2319" i="21"/>
  <c r="J2319" i="21"/>
  <c r="G2319" i="21"/>
  <c r="F2319" i="21"/>
  <c r="C2319" i="21"/>
  <c r="D2319" i="21" s="1"/>
  <c r="B2319" i="21"/>
  <c r="A2319" i="21"/>
  <c r="K2318" i="21"/>
  <c r="J2318" i="21"/>
  <c r="G2318" i="21"/>
  <c r="F2318" i="21"/>
  <c r="C2318" i="21"/>
  <c r="D2318" i="21" s="1"/>
  <c r="B2318" i="21"/>
  <c r="A2318" i="21"/>
  <c r="K2317" i="21"/>
  <c r="J2317" i="21"/>
  <c r="G2317" i="21"/>
  <c r="F2317" i="21"/>
  <c r="C2317" i="21"/>
  <c r="D2317" i="21" s="1"/>
  <c r="B2317" i="21"/>
  <c r="A2317" i="21"/>
  <c r="K2316" i="21"/>
  <c r="J2316" i="21"/>
  <c r="G2316" i="21"/>
  <c r="F2316" i="21"/>
  <c r="D2316" i="21"/>
  <c r="C2316" i="21"/>
  <c r="B2316" i="21"/>
  <c r="A2316" i="21"/>
  <c r="K2315" i="21"/>
  <c r="J2315" i="21"/>
  <c r="G2315" i="21"/>
  <c r="F2315" i="21"/>
  <c r="C2315" i="21"/>
  <c r="D2315" i="21" s="1"/>
  <c r="B2315" i="21"/>
  <c r="A2315" i="21"/>
  <c r="K2314" i="21"/>
  <c r="J2314" i="21"/>
  <c r="G2314" i="21"/>
  <c r="F2314" i="21"/>
  <c r="C2314" i="21"/>
  <c r="D2314" i="21" s="1"/>
  <c r="B2314" i="21"/>
  <c r="A2314" i="21"/>
  <c r="K2313" i="21"/>
  <c r="J2313" i="21"/>
  <c r="G2313" i="21"/>
  <c r="F2313" i="21"/>
  <c r="C2313" i="21"/>
  <c r="D2313" i="21" s="1"/>
  <c r="B2313" i="21"/>
  <c r="A2313" i="21"/>
  <c r="K2312" i="21"/>
  <c r="J2312" i="21"/>
  <c r="G2312" i="21"/>
  <c r="F2312" i="21"/>
  <c r="C2312" i="21"/>
  <c r="D2312" i="21" s="1"/>
  <c r="B2312" i="21"/>
  <c r="A2312" i="21"/>
  <c r="K2311" i="21"/>
  <c r="J2311" i="21"/>
  <c r="G2311" i="21"/>
  <c r="F2311" i="21"/>
  <c r="C2311" i="21"/>
  <c r="D2311" i="21" s="1"/>
  <c r="B2311" i="21"/>
  <c r="A2311" i="21"/>
  <c r="K2310" i="21"/>
  <c r="J2310" i="21"/>
  <c r="G2310" i="21"/>
  <c r="F2310" i="21"/>
  <c r="C2310" i="21"/>
  <c r="D2310" i="21" s="1"/>
  <c r="B2310" i="21"/>
  <c r="A2310" i="21"/>
  <c r="K2309" i="21"/>
  <c r="J2309" i="21"/>
  <c r="G2309" i="21"/>
  <c r="F2309" i="21"/>
  <c r="D2309" i="21"/>
  <c r="C2309" i="21"/>
  <c r="B2309" i="21"/>
  <c r="A2309" i="21"/>
  <c r="K2308" i="21"/>
  <c r="J2308" i="21"/>
  <c r="G2308" i="21"/>
  <c r="F2308" i="21"/>
  <c r="C2308" i="21"/>
  <c r="D2308" i="21" s="1"/>
  <c r="B2308" i="21"/>
  <c r="A2308" i="21"/>
  <c r="K2307" i="21"/>
  <c r="J2307" i="21"/>
  <c r="G2307" i="21"/>
  <c r="F2307" i="21"/>
  <c r="D2307" i="21"/>
  <c r="C2307" i="21"/>
  <c r="B2307" i="21"/>
  <c r="A2307" i="21"/>
  <c r="K2306" i="21"/>
  <c r="J2306" i="21"/>
  <c r="G2306" i="21"/>
  <c r="F2306" i="21"/>
  <c r="C2306" i="21"/>
  <c r="D2306" i="21" s="1"/>
  <c r="B2306" i="21"/>
  <c r="A2306" i="21"/>
  <c r="K2305" i="21"/>
  <c r="J2305" i="21"/>
  <c r="G2305" i="21"/>
  <c r="F2305" i="21"/>
  <c r="C2305" i="21"/>
  <c r="D2305" i="21" s="1"/>
  <c r="B2305" i="21"/>
  <c r="A2305" i="21"/>
  <c r="K2304" i="21"/>
  <c r="J2304" i="21"/>
  <c r="G2304" i="21"/>
  <c r="F2304" i="21"/>
  <c r="C2304" i="21"/>
  <c r="D2304" i="21" s="1"/>
  <c r="B2304" i="21"/>
  <c r="A2304" i="21"/>
  <c r="K2303" i="21"/>
  <c r="J2303" i="21"/>
  <c r="G2303" i="21"/>
  <c r="F2303" i="21"/>
  <c r="C2303" i="21"/>
  <c r="D2303" i="21" s="1"/>
  <c r="B2303" i="21"/>
  <c r="A2303" i="21"/>
  <c r="K2302" i="21"/>
  <c r="J2302" i="21"/>
  <c r="G2302" i="21"/>
  <c r="F2302" i="21"/>
  <c r="C2302" i="21"/>
  <c r="D2302" i="21" s="1"/>
  <c r="B2302" i="21"/>
  <c r="A2302" i="21"/>
  <c r="K2301" i="21"/>
  <c r="J2301" i="21"/>
  <c r="G2301" i="21"/>
  <c r="F2301" i="21"/>
  <c r="D2301" i="21"/>
  <c r="C2301" i="21"/>
  <c r="B2301" i="21"/>
  <c r="A2301" i="21"/>
  <c r="K2300" i="21"/>
  <c r="J2300" i="21"/>
  <c r="G2300" i="21"/>
  <c r="F2300" i="21"/>
  <c r="C2300" i="21"/>
  <c r="D2300" i="21" s="1"/>
  <c r="B2300" i="21"/>
  <c r="A2300" i="21"/>
  <c r="K2299" i="21"/>
  <c r="J2299" i="21"/>
  <c r="G2299" i="21"/>
  <c r="F2299" i="21"/>
  <c r="C2299" i="21"/>
  <c r="D2299" i="21" s="1"/>
  <c r="B2299" i="21"/>
  <c r="A2299" i="21"/>
  <c r="K2298" i="21"/>
  <c r="J2298" i="21"/>
  <c r="G2298" i="21"/>
  <c r="F2298" i="21"/>
  <c r="C2298" i="21"/>
  <c r="D2298" i="21" s="1"/>
  <c r="B2298" i="21"/>
  <c r="A2298" i="21"/>
  <c r="K2297" i="21"/>
  <c r="J2297" i="21"/>
  <c r="G2297" i="21"/>
  <c r="F2297" i="21"/>
  <c r="C2297" i="21"/>
  <c r="D2297" i="21" s="1"/>
  <c r="B2297" i="21"/>
  <c r="A2297" i="21"/>
  <c r="K2296" i="21"/>
  <c r="J2296" i="21"/>
  <c r="G2296" i="21"/>
  <c r="F2296" i="21"/>
  <c r="C2296" i="21"/>
  <c r="D2296" i="21" s="1"/>
  <c r="B2296" i="21"/>
  <c r="A2296" i="21"/>
  <c r="K2295" i="21"/>
  <c r="J2295" i="21"/>
  <c r="G2295" i="21"/>
  <c r="F2295" i="21"/>
  <c r="C2295" i="21"/>
  <c r="D2295" i="21" s="1"/>
  <c r="B2295" i="21"/>
  <c r="A2295" i="21"/>
  <c r="K2294" i="21"/>
  <c r="J2294" i="21"/>
  <c r="G2294" i="21"/>
  <c r="F2294" i="21"/>
  <c r="C2294" i="21"/>
  <c r="D2294" i="21" s="1"/>
  <c r="B2294" i="21"/>
  <c r="A2294" i="21"/>
  <c r="K2293" i="21"/>
  <c r="J2293" i="21"/>
  <c r="G2293" i="21"/>
  <c r="F2293" i="21"/>
  <c r="C2293" i="21"/>
  <c r="D2293" i="21" s="1"/>
  <c r="B2293" i="21"/>
  <c r="A2293" i="21"/>
  <c r="K2292" i="21"/>
  <c r="J2292" i="21"/>
  <c r="G2292" i="21"/>
  <c r="F2292" i="21"/>
  <c r="C2292" i="21"/>
  <c r="D2292" i="21" s="1"/>
  <c r="B2292" i="21"/>
  <c r="A2292" i="21"/>
  <c r="K2291" i="21"/>
  <c r="J2291" i="21"/>
  <c r="G2291" i="21"/>
  <c r="F2291" i="21"/>
  <c r="C2291" i="21"/>
  <c r="D2291" i="21" s="1"/>
  <c r="B2291" i="21"/>
  <c r="A2291" i="21"/>
  <c r="K2290" i="21"/>
  <c r="J2290" i="21"/>
  <c r="G2290" i="21"/>
  <c r="F2290" i="21"/>
  <c r="C2290" i="21"/>
  <c r="D2290" i="21" s="1"/>
  <c r="B2290" i="21"/>
  <c r="A2290" i="21"/>
  <c r="K2289" i="21"/>
  <c r="J2289" i="21"/>
  <c r="G2289" i="21"/>
  <c r="F2289" i="21"/>
  <c r="C2289" i="21"/>
  <c r="D2289" i="21" s="1"/>
  <c r="B2289" i="21"/>
  <c r="A2289" i="21"/>
  <c r="K2288" i="21"/>
  <c r="J2288" i="21"/>
  <c r="G2288" i="21"/>
  <c r="F2288" i="21"/>
  <c r="C2288" i="21"/>
  <c r="D2288" i="21" s="1"/>
  <c r="B2288" i="21"/>
  <c r="A2288" i="21"/>
  <c r="K2287" i="21"/>
  <c r="J2287" i="21"/>
  <c r="G2287" i="21"/>
  <c r="F2287" i="21"/>
  <c r="C2287" i="21"/>
  <c r="D2287" i="21" s="1"/>
  <c r="B2287" i="21"/>
  <c r="A2287" i="21"/>
  <c r="K2286" i="21"/>
  <c r="J2286" i="21"/>
  <c r="G2286" i="21"/>
  <c r="F2286" i="21"/>
  <c r="D2286" i="21"/>
  <c r="C2286" i="21"/>
  <c r="B2286" i="21"/>
  <c r="A2286" i="21"/>
  <c r="K2285" i="21"/>
  <c r="J2285" i="21"/>
  <c r="G2285" i="21"/>
  <c r="F2285" i="21"/>
  <c r="C2285" i="21"/>
  <c r="D2285" i="21" s="1"/>
  <c r="B2285" i="21"/>
  <c r="A2285" i="21"/>
  <c r="K2284" i="21"/>
  <c r="J2284" i="21"/>
  <c r="G2284" i="21"/>
  <c r="F2284" i="21"/>
  <c r="C2284" i="21"/>
  <c r="D2284" i="21" s="1"/>
  <c r="B2284" i="21"/>
  <c r="A2284" i="21"/>
  <c r="K2283" i="21"/>
  <c r="J2283" i="21"/>
  <c r="G2283" i="21"/>
  <c r="F2283" i="21"/>
  <c r="C2283" i="21"/>
  <c r="D2283" i="21" s="1"/>
  <c r="B2283" i="21"/>
  <c r="A2283" i="21"/>
  <c r="K2282" i="21"/>
  <c r="J2282" i="21"/>
  <c r="G2282" i="21"/>
  <c r="F2282" i="21"/>
  <c r="C2282" i="21"/>
  <c r="D2282" i="21" s="1"/>
  <c r="B2282" i="21"/>
  <c r="A2282" i="21"/>
  <c r="K2281" i="21"/>
  <c r="J2281" i="21"/>
  <c r="G2281" i="21"/>
  <c r="F2281" i="21"/>
  <c r="C2281" i="21"/>
  <c r="D2281" i="21" s="1"/>
  <c r="B2281" i="21"/>
  <c r="A2281" i="21"/>
  <c r="K2280" i="21"/>
  <c r="J2280" i="21"/>
  <c r="G2280" i="21"/>
  <c r="F2280" i="21"/>
  <c r="C2280" i="21"/>
  <c r="D2280" i="21" s="1"/>
  <c r="B2280" i="21"/>
  <c r="A2280" i="21"/>
  <c r="K2279" i="21"/>
  <c r="J2279" i="21"/>
  <c r="G2279" i="21"/>
  <c r="F2279" i="21"/>
  <c r="C2279" i="21"/>
  <c r="D2279" i="21" s="1"/>
  <c r="B2279" i="21"/>
  <c r="A2279" i="21"/>
  <c r="K2278" i="21"/>
  <c r="J2278" i="21"/>
  <c r="G2278" i="21"/>
  <c r="F2278" i="21"/>
  <c r="C2278" i="21"/>
  <c r="D2278" i="21" s="1"/>
  <c r="B2278" i="21"/>
  <c r="A2278" i="21"/>
  <c r="K2277" i="21"/>
  <c r="J2277" i="21"/>
  <c r="G2277" i="21"/>
  <c r="F2277" i="21"/>
  <c r="C2277" i="21"/>
  <c r="D2277" i="21" s="1"/>
  <c r="B2277" i="21"/>
  <c r="A2277" i="21"/>
  <c r="K2276" i="21"/>
  <c r="J2276" i="21"/>
  <c r="G2276" i="21"/>
  <c r="F2276" i="21"/>
  <c r="C2276" i="21"/>
  <c r="D2276" i="21" s="1"/>
  <c r="B2276" i="21"/>
  <c r="A2276" i="21"/>
  <c r="K2275" i="21"/>
  <c r="J2275" i="21"/>
  <c r="G2275" i="21"/>
  <c r="F2275" i="21"/>
  <c r="C2275" i="21"/>
  <c r="D2275" i="21" s="1"/>
  <c r="B2275" i="21"/>
  <c r="A2275" i="21"/>
  <c r="K2274" i="21"/>
  <c r="J2274" i="21"/>
  <c r="G2274" i="21"/>
  <c r="F2274" i="21"/>
  <c r="C2274" i="21"/>
  <c r="D2274" i="21" s="1"/>
  <c r="B2274" i="21"/>
  <c r="A2274" i="21"/>
  <c r="K2273" i="21"/>
  <c r="J2273" i="21"/>
  <c r="G2273" i="21"/>
  <c r="F2273" i="21"/>
  <c r="C2273" i="21"/>
  <c r="D2273" i="21" s="1"/>
  <c r="B2273" i="21"/>
  <c r="A2273" i="21"/>
  <c r="K2272" i="21"/>
  <c r="J2272" i="21"/>
  <c r="G2272" i="21"/>
  <c r="F2272" i="21"/>
  <c r="C2272" i="21"/>
  <c r="D2272" i="21" s="1"/>
  <c r="B2272" i="21"/>
  <c r="A2272" i="21"/>
  <c r="K2271" i="21"/>
  <c r="J2271" i="21"/>
  <c r="G2271" i="21"/>
  <c r="F2271" i="21"/>
  <c r="C2271" i="21"/>
  <c r="D2271" i="21" s="1"/>
  <c r="B2271" i="21"/>
  <c r="A2271" i="21"/>
  <c r="K2270" i="21"/>
  <c r="J2270" i="21"/>
  <c r="G2270" i="21"/>
  <c r="F2270" i="21"/>
  <c r="C2270" i="21"/>
  <c r="D2270" i="21" s="1"/>
  <c r="B2270" i="21"/>
  <c r="A2270" i="21"/>
  <c r="K2269" i="21"/>
  <c r="J2269" i="21"/>
  <c r="G2269" i="21"/>
  <c r="F2269" i="21"/>
  <c r="C2269" i="21"/>
  <c r="D2269" i="21" s="1"/>
  <c r="B2269" i="21"/>
  <c r="A2269" i="21"/>
  <c r="K2268" i="21"/>
  <c r="J2268" i="21"/>
  <c r="G2268" i="21"/>
  <c r="F2268" i="21"/>
  <c r="C2268" i="21"/>
  <c r="D2268" i="21" s="1"/>
  <c r="B2268" i="21"/>
  <c r="A2268" i="21"/>
  <c r="K2267" i="21"/>
  <c r="J2267" i="21"/>
  <c r="G2267" i="21"/>
  <c r="F2267" i="21"/>
  <c r="C2267" i="21"/>
  <c r="D2267" i="21" s="1"/>
  <c r="B2267" i="21"/>
  <c r="A2267" i="21"/>
  <c r="K2266" i="21"/>
  <c r="J2266" i="21"/>
  <c r="G2266" i="21"/>
  <c r="F2266" i="21"/>
  <c r="C2266" i="21"/>
  <c r="D2266" i="21" s="1"/>
  <c r="B2266" i="21"/>
  <c r="A2266" i="21"/>
  <c r="K2265" i="21"/>
  <c r="J2265" i="21"/>
  <c r="G2265" i="21"/>
  <c r="F2265" i="21"/>
  <c r="C2265" i="21"/>
  <c r="D2265" i="21" s="1"/>
  <c r="B2265" i="21"/>
  <c r="A2265" i="21"/>
  <c r="K2264" i="21"/>
  <c r="J2264" i="21"/>
  <c r="G2264" i="21"/>
  <c r="F2264" i="21"/>
  <c r="C2264" i="21"/>
  <c r="D2264" i="21" s="1"/>
  <c r="B2264" i="21"/>
  <c r="A2264" i="21"/>
  <c r="K2263" i="21"/>
  <c r="J2263" i="21"/>
  <c r="G2263" i="21"/>
  <c r="F2263" i="21"/>
  <c r="C2263" i="21"/>
  <c r="D2263" i="21" s="1"/>
  <c r="B2263" i="21"/>
  <c r="A2263" i="21"/>
  <c r="K2262" i="21"/>
  <c r="J2262" i="21"/>
  <c r="G2262" i="21"/>
  <c r="F2262" i="21"/>
  <c r="C2262" i="21"/>
  <c r="D2262" i="21" s="1"/>
  <c r="B2262" i="21"/>
  <c r="A2262" i="21"/>
  <c r="K2261" i="21"/>
  <c r="J2261" i="21"/>
  <c r="G2261" i="21"/>
  <c r="F2261" i="21"/>
  <c r="C2261" i="21"/>
  <c r="D2261" i="21" s="1"/>
  <c r="B2261" i="21"/>
  <c r="A2261" i="21"/>
  <c r="K2260" i="21"/>
  <c r="J2260" i="21"/>
  <c r="G2260" i="21"/>
  <c r="F2260" i="21"/>
  <c r="C2260" i="21"/>
  <c r="D2260" i="21" s="1"/>
  <c r="B2260" i="21"/>
  <c r="A2260" i="21"/>
  <c r="K2259" i="21"/>
  <c r="J2259" i="21"/>
  <c r="G2259" i="21"/>
  <c r="F2259" i="21"/>
  <c r="C2259" i="21"/>
  <c r="D2259" i="21" s="1"/>
  <c r="B2259" i="21"/>
  <c r="A2259" i="21"/>
  <c r="K2258" i="21"/>
  <c r="J2258" i="21"/>
  <c r="G2258" i="21"/>
  <c r="F2258" i="21"/>
  <c r="C2258" i="21"/>
  <c r="D2258" i="21" s="1"/>
  <c r="B2258" i="21"/>
  <c r="A2258" i="21"/>
  <c r="K2257" i="21"/>
  <c r="J2257" i="21"/>
  <c r="G2257" i="21"/>
  <c r="F2257" i="21"/>
  <c r="C2257" i="21"/>
  <c r="D2257" i="21" s="1"/>
  <c r="B2257" i="21"/>
  <c r="A2257" i="21"/>
  <c r="K2256" i="21"/>
  <c r="J2256" i="21"/>
  <c r="G2256" i="21"/>
  <c r="F2256" i="21"/>
  <c r="C2256" i="21"/>
  <c r="D2256" i="21" s="1"/>
  <c r="B2256" i="21"/>
  <c r="A2256" i="21"/>
  <c r="K2255" i="21"/>
  <c r="J2255" i="21"/>
  <c r="G2255" i="21"/>
  <c r="F2255" i="21"/>
  <c r="C2255" i="21"/>
  <c r="D2255" i="21" s="1"/>
  <c r="B2255" i="21"/>
  <c r="A2255" i="21"/>
  <c r="K2254" i="21"/>
  <c r="J2254" i="21"/>
  <c r="G2254" i="21"/>
  <c r="F2254" i="21"/>
  <c r="C2254" i="21"/>
  <c r="D2254" i="21" s="1"/>
  <c r="B2254" i="21"/>
  <c r="A2254" i="21"/>
  <c r="K2253" i="21"/>
  <c r="J2253" i="21"/>
  <c r="G2253" i="21"/>
  <c r="F2253" i="21"/>
  <c r="C2253" i="21"/>
  <c r="D2253" i="21" s="1"/>
  <c r="B2253" i="21"/>
  <c r="A2253" i="21"/>
  <c r="K2252" i="21"/>
  <c r="J2252" i="21"/>
  <c r="G2252" i="21"/>
  <c r="F2252" i="21"/>
  <c r="C2252" i="21"/>
  <c r="D2252" i="21" s="1"/>
  <c r="B2252" i="21"/>
  <c r="A2252" i="21"/>
  <c r="K2251" i="21"/>
  <c r="J2251" i="21"/>
  <c r="G2251" i="21"/>
  <c r="F2251" i="21"/>
  <c r="C2251" i="21"/>
  <c r="D2251" i="21" s="1"/>
  <c r="B2251" i="21"/>
  <c r="A2251" i="21"/>
  <c r="K2250" i="21"/>
  <c r="J2250" i="21"/>
  <c r="G2250" i="21"/>
  <c r="F2250" i="21"/>
  <c r="C2250" i="21"/>
  <c r="D2250" i="21" s="1"/>
  <c r="B2250" i="21"/>
  <c r="A2250" i="21"/>
  <c r="K2249" i="21"/>
  <c r="J2249" i="21"/>
  <c r="G2249" i="21"/>
  <c r="F2249" i="21"/>
  <c r="D2249" i="21"/>
  <c r="C2249" i="21"/>
  <c r="B2249" i="21"/>
  <c r="A2249" i="21"/>
  <c r="K2248" i="21"/>
  <c r="J2248" i="21"/>
  <c r="G2248" i="21"/>
  <c r="F2248" i="21"/>
  <c r="C2248" i="21"/>
  <c r="D2248" i="21" s="1"/>
  <c r="B2248" i="21"/>
  <c r="A2248" i="21"/>
  <c r="K2247" i="21"/>
  <c r="J2247" i="21"/>
  <c r="G2247" i="21"/>
  <c r="F2247" i="21"/>
  <c r="C2247" i="21"/>
  <c r="D2247" i="21" s="1"/>
  <c r="B2247" i="21"/>
  <c r="A2247" i="21"/>
  <c r="K2246" i="21"/>
  <c r="J2246" i="21"/>
  <c r="G2246" i="21"/>
  <c r="F2246" i="21"/>
  <c r="D2246" i="21"/>
  <c r="C2246" i="21"/>
  <c r="B2246" i="21"/>
  <c r="A2246" i="21"/>
  <c r="K2245" i="21"/>
  <c r="J2245" i="21"/>
  <c r="G2245" i="21"/>
  <c r="F2245" i="21"/>
  <c r="C2245" i="21"/>
  <c r="D2245" i="21" s="1"/>
  <c r="B2245" i="21"/>
  <c r="A2245" i="21"/>
  <c r="K2244" i="21"/>
  <c r="J2244" i="21"/>
  <c r="G2244" i="21"/>
  <c r="F2244" i="21"/>
  <c r="C2244" i="21"/>
  <c r="D2244" i="21" s="1"/>
  <c r="B2244" i="21"/>
  <c r="A2244" i="21"/>
  <c r="K2243" i="21"/>
  <c r="J2243" i="21"/>
  <c r="G2243" i="21"/>
  <c r="F2243" i="21"/>
  <c r="C2243" i="21"/>
  <c r="D2243" i="21" s="1"/>
  <c r="B2243" i="21"/>
  <c r="A2243" i="21"/>
  <c r="K2242" i="21"/>
  <c r="J2242" i="21"/>
  <c r="G2242" i="21"/>
  <c r="F2242" i="21"/>
  <c r="C2242" i="21"/>
  <c r="D2242" i="21" s="1"/>
  <c r="B2242" i="21"/>
  <c r="A2242" i="21"/>
  <c r="K2241" i="21"/>
  <c r="J2241" i="21"/>
  <c r="G2241" i="21"/>
  <c r="F2241" i="21"/>
  <c r="C2241" i="21"/>
  <c r="D2241" i="21" s="1"/>
  <c r="B2241" i="21"/>
  <c r="A2241" i="21"/>
  <c r="K2240" i="21"/>
  <c r="J2240" i="21"/>
  <c r="G2240" i="21"/>
  <c r="F2240" i="21"/>
  <c r="C2240" i="21"/>
  <c r="D2240" i="21" s="1"/>
  <c r="B2240" i="21"/>
  <c r="A2240" i="21"/>
  <c r="K2239" i="21"/>
  <c r="J2239" i="21"/>
  <c r="G2239" i="21"/>
  <c r="F2239" i="21"/>
  <c r="C2239" i="21"/>
  <c r="D2239" i="21" s="1"/>
  <c r="B2239" i="21"/>
  <c r="A2239" i="21"/>
  <c r="K2238" i="21"/>
  <c r="J2238" i="21"/>
  <c r="G2238" i="21"/>
  <c r="F2238" i="21"/>
  <c r="C2238" i="21"/>
  <c r="D2238" i="21" s="1"/>
  <c r="B2238" i="21"/>
  <c r="A2238" i="21"/>
  <c r="K2237" i="21"/>
  <c r="J2237" i="21"/>
  <c r="G2237" i="21"/>
  <c r="F2237" i="21"/>
  <c r="C2237" i="21"/>
  <c r="D2237" i="21" s="1"/>
  <c r="B2237" i="21"/>
  <c r="A2237" i="21"/>
  <c r="K2236" i="21"/>
  <c r="J2236" i="21"/>
  <c r="G2236" i="21"/>
  <c r="F2236" i="21"/>
  <c r="C2236" i="21"/>
  <c r="D2236" i="21" s="1"/>
  <c r="B2236" i="21"/>
  <c r="A2236" i="21"/>
  <c r="K2235" i="21"/>
  <c r="J2235" i="21"/>
  <c r="G2235" i="21"/>
  <c r="F2235" i="21"/>
  <c r="C2235" i="21"/>
  <c r="D2235" i="21" s="1"/>
  <c r="B2235" i="21"/>
  <c r="A2235" i="21"/>
  <c r="K2234" i="21"/>
  <c r="J2234" i="21"/>
  <c r="G2234" i="21"/>
  <c r="F2234" i="21"/>
  <c r="C2234" i="21"/>
  <c r="D2234" i="21" s="1"/>
  <c r="B2234" i="21"/>
  <c r="A2234" i="21"/>
  <c r="K2233" i="21"/>
  <c r="J2233" i="21"/>
  <c r="G2233" i="21"/>
  <c r="F2233" i="21"/>
  <c r="C2233" i="21"/>
  <c r="D2233" i="21" s="1"/>
  <c r="B2233" i="21"/>
  <c r="A2233" i="21"/>
  <c r="K2232" i="21"/>
  <c r="J2232" i="21"/>
  <c r="G2232" i="21"/>
  <c r="F2232" i="21"/>
  <c r="C2232" i="21"/>
  <c r="D2232" i="21" s="1"/>
  <c r="B2232" i="21"/>
  <c r="A2232" i="21"/>
  <c r="K2231" i="21"/>
  <c r="J2231" i="21"/>
  <c r="G2231" i="21"/>
  <c r="F2231" i="21"/>
  <c r="D2231" i="21"/>
  <c r="C2231" i="21"/>
  <c r="B2231" i="21"/>
  <c r="A2231" i="21"/>
  <c r="K2230" i="21"/>
  <c r="J2230" i="21"/>
  <c r="G2230" i="21"/>
  <c r="F2230" i="21"/>
  <c r="C2230" i="21"/>
  <c r="D2230" i="21" s="1"/>
  <c r="B2230" i="21"/>
  <c r="A2230" i="21"/>
  <c r="K2229" i="21"/>
  <c r="J2229" i="21"/>
  <c r="G2229" i="21"/>
  <c r="F2229" i="21"/>
  <c r="C2229" i="21"/>
  <c r="D2229" i="21" s="1"/>
  <c r="B2229" i="21"/>
  <c r="A2229" i="21"/>
  <c r="K2228" i="21"/>
  <c r="J2228" i="21"/>
  <c r="G2228" i="21"/>
  <c r="F2228" i="21"/>
  <c r="C2228" i="21"/>
  <c r="D2228" i="21" s="1"/>
  <c r="B2228" i="21"/>
  <c r="A2228" i="21"/>
  <c r="K2227" i="21"/>
  <c r="J2227" i="21"/>
  <c r="G2227" i="21"/>
  <c r="F2227" i="21"/>
  <c r="C2227" i="21"/>
  <c r="D2227" i="21" s="1"/>
  <c r="B2227" i="21"/>
  <c r="A2227" i="21"/>
  <c r="K2226" i="21"/>
  <c r="J2226" i="21"/>
  <c r="G2226" i="21"/>
  <c r="F2226" i="21"/>
  <c r="C2226" i="21"/>
  <c r="D2226" i="21" s="1"/>
  <c r="B2226" i="21"/>
  <c r="A2226" i="21"/>
  <c r="K2225" i="21"/>
  <c r="J2225" i="21"/>
  <c r="G2225" i="21"/>
  <c r="F2225" i="21"/>
  <c r="C2225" i="21"/>
  <c r="D2225" i="21" s="1"/>
  <c r="B2225" i="21"/>
  <c r="A2225" i="21"/>
  <c r="K2224" i="21"/>
  <c r="J2224" i="21"/>
  <c r="G2224" i="21"/>
  <c r="F2224" i="21"/>
  <c r="C2224" i="21"/>
  <c r="D2224" i="21" s="1"/>
  <c r="B2224" i="21"/>
  <c r="A2224" i="21"/>
  <c r="K2223" i="21"/>
  <c r="J2223" i="21"/>
  <c r="G2223" i="21"/>
  <c r="F2223" i="21"/>
  <c r="C2223" i="21"/>
  <c r="D2223" i="21" s="1"/>
  <c r="B2223" i="21"/>
  <c r="A2223" i="21"/>
  <c r="K2222" i="21"/>
  <c r="J2222" i="21"/>
  <c r="G2222" i="21"/>
  <c r="F2222" i="21"/>
  <c r="C2222" i="21"/>
  <c r="D2222" i="21" s="1"/>
  <c r="B2222" i="21"/>
  <c r="A2222" i="21"/>
  <c r="K2221" i="21"/>
  <c r="J2221" i="21"/>
  <c r="G2221" i="21"/>
  <c r="F2221" i="21"/>
  <c r="C2221" i="21"/>
  <c r="D2221" i="21" s="1"/>
  <c r="B2221" i="21"/>
  <c r="A2221" i="21"/>
  <c r="K2220" i="21"/>
  <c r="J2220" i="21"/>
  <c r="G2220" i="21"/>
  <c r="F2220" i="21"/>
  <c r="C2220" i="21"/>
  <c r="D2220" i="21" s="1"/>
  <c r="B2220" i="21"/>
  <c r="A2220" i="21"/>
  <c r="K2219" i="21"/>
  <c r="J2219" i="21"/>
  <c r="G2219" i="21"/>
  <c r="F2219" i="21"/>
  <c r="C2219" i="21"/>
  <c r="D2219" i="21" s="1"/>
  <c r="B2219" i="21"/>
  <c r="A2219" i="21"/>
  <c r="K2218" i="21"/>
  <c r="J2218" i="21"/>
  <c r="G2218" i="21"/>
  <c r="F2218" i="21"/>
  <c r="C2218" i="21"/>
  <c r="D2218" i="21" s="1"/>
  <c r="B2218" i="21"/>
  <c r="A2218" i="21"/>
  <c r="K2217" i="21"/>
  <c r="J2217" i="21"/>
  <c r="G2217" i="21"/>
  <c r="F2217" i="21"/>
  <c r="D2217" i="21"/>
  <c r="C2217" i="21"/>
  <c r="B2217" i="21"/>
  <c r="A2217" i="21"/>
  <c r="K2216" i="21"/>
  <c r="J2216" i="21"/>
  <c r="G2216" i="21"/>
  <c r="F2216" i="21"/>
  <c r="C2216" i="21"/>
  <c r="D2216" i="21" s="1"/>
  <c r="B2216" i="21"/>
  <c r="A2216" i="21"/>
  <c r="K2215" i="21"/>
  <c r="J2215" i="21"/>
  <c r="G2215" i="21"/>
  <c r="F2215" i="21"/>
  <c r="C2215" i="21"/>
  <c r="D2215" i="21" s="1"/>
  <c r="B2215" i="21"/>
  <c r="A2215" i="21"/>
  <c r="K2214" i="21"/>
  <c r="J2214" i="21"/>
  <c r="G2214" i="21"/>
  <c r="F2214" i="21"/>
  <c r="C2214" i="21"/>
  <c r="D2214" i="21" s="1"/>
  <c r="B2214" i="21"/>
  <c r="A2214" i="21"/>
  <c r="K2213" i="21"/>
  <c r="J2213" i="21"/>
  <c r="G2213" i="21"/>
  <c r="F2213" i="21"/>
  <c r="C2213" i="21"/>
  <c r="D2213" i="21" s="1"/>
  <c r="B2213" i="21"/>
  <c r="A2213" i="21"/>
  <c r="K2212" i="21"/>
  <c r="J2212" i="21"/>
  <c r="G2212" i="21"/>
  <c r="F2212" i="21"/>
  <c r="C2212" i="21"/>
  <c r="D2212" i="21" s="1"/>
  <c r="B2212" i="21"/>
  <c r="A2212" i="21"/>
  <c r="K2211" i="21"/>
  <c r="J2211" i="21"/>
  <c r="G2211" i="21"/>
  <c r="F2211" i="21"/>
  <c r="C2211" i="21"/>
  <c r="D2211" i="21" s="1"/>
  <c r="B2211" i="21"/>
  <c r="A2211" i="21"/>
  <c r="K2210" i="21"/>
  <c r="J2210" i="21"/>
  <c r="G2210" i="21"/>
  <c r="F2210" i="21"/>
  <c r="C2210" i="21"/>
  <c r="D2210" i="21" s="1"/>
  <c r="B2210" i="21"/>
  <c r="A2210" i="21"/>
  <c r="K2209" i="21"/>
  <c r="J2209" i="21"/>
  <c r="G2209" i="21"/>
  <c r="F2209" i="21"/>
  <c r="C2209" i="21"/>
  <c r="D2209" i="21" s="1"/>
  <c r="B2209" i="21"/>
  <c r="A2209" i="21"/>
  <c r="K2208" i="21"/>
  <c r="J2208" i="21"/>
  <c r="G2208" i="21"/>
  <c r="F2208" i="21"/>
  <c r="C2208" i="21"/>
  <c r="D2208" i="21" s="1"/>
  <c r="B2208" i="21"/>
  <c r="A2208" i="21"/>
  <c r="K2207" i="21"/>
  <c r="J2207" i="21"/>
  <c r="G2207" i="21"/>
  <c r="F2207" i="21"/>
  <c r="C2207" i="21"/>
  <c r="D2207" i="21" s="1"/>
  <c r="B2207" i="21"/>
  <c r="A2207" i="21"/>
  <c r="K2206" i="21"/>
  <c r="J2206" i="21"/>
  <c r="G2206" i="21"/>
  <c r="F2206" i="21"/>
  <c r="C2206" i="21"/>
  <c r="D2206" i="21" s="1"/>
  <c r="B2206" i="21"/>
  <c r="A2206" i="21"/>
  <c r="K2205" i="21"/>
  <c r="J2205" i="21"/>
  <c r="G2205" i="21"/>
  <c r="F2205" i="21"/>
  <c r="C2205" i="21"/>
  <c r="D2205" i="21" s="1"/>
  <c r="B2205" i="21"/>
  <c r="A2205" i="21"/>
  <c r="K2204" i="21"/>
  <c r="J2204" i="21"/>
  <c r="G2204" i="21"/>
  <c r="F2204" i="21"/>
  <c r="C2204" i="21"/>
  <c r="D2204" i="21" s="1"/>
  <c r="B2204" i="21"/>
  <c r="A2204" i="21"/>
  <c r="K2203" i="21"/>
  <c r="J2203" i="21"/>
  <c r="G2203" i="21"/>
  <c r="F2203" i="21"/>
  <c r="C2203" i="21"/>
  <c r="D2203" i="21" s="1"/>
  <c r="B2203" i="21"/>
  <c r="A2203" i="21"/>
  <c r="K2202" i="21"/>
  <c r="J2202" i="21"/>
  <c r="G2202" i="21"/>
  <c r="F2202" i="21"/>
  <c r="C2202" i="21"/>
  <c r="D2202" i="21" s="1"/>
  <c r="B2202" i="21"/>
  <c r="A2202" i="21"/>
  <c r="K2201" i="21"/>
  <c r="J2201" i="21"/>
  <c r="G2201" i="21"/>
  <c r="F2201" i="21"/>
  <c r="C2201" i="21"/>
  <c r="D2201" i="21" s="1"/>
  <c r="B2201" i="21"/>
  <c r="A2201" i="21"/>
  <c r="K2200" i="21"/>
  <c r="J2200" i="21"/>
  <c r="G2200" i="21"/>
  <c r="F2200" i="21"/>
  <c r="C2200" i="21"/>
  <c r="D2200" i="21" s="1"/>
  <c r="B2200" i="21"/>
  <c r="A2200" i="21"/>
  <c r="K2199" i="21"/>
  <c r="J2199" i="21"/>
  <c r="G2199" i="21"/>
  <c r="F2199" i="21"/>
  <c r="C2199" i="21"/>
  <c r="D2199" i="21" s="1"/>
  <c r="B2199" i="21"/>
  <c r="A2199" i="21"/>
  <c r="K2198" i="21"/>
  <c r="J2198" i="21"/>
  <c r="G2198" i="21"/>
  <c r="F2198" i="21"/>
  <c r="C2198" i="21"/>
  <c r="D2198" i="21" s="1"/>
  <c r="B2198" i="21"/>
  <c r="A2198" i="21"/>
  <c r="K2197" i="21"/>
  <c r="J2197" i="21"/>
  <c r="G2197" i="21"/>
  <c r="F2197" i="21"/>
  <c r="C2197" i="21"/>
  <c r="D2197" i="21" s="1"/>
  <c r="B2197" i="21"/>
  <c r="A2197" i="21"/>
  <c r="K2196" i="21"/>
  <c r="J2196" i="21"/>
  <c r="G2196" i="21"/>
  <c r="F2196" i="21"/>
  <c r="C2196" i="21"/>
  <c r="D2196" i="21" s="1"/>
  <c r="B2196" i="21"/>
  <c r="A2196" i="21"/>
  <c r="K2195" i="21"/>
  <c r="J2195" i="21"/>
  <c r="G2195" i="21"/>
  <c r="F2195" i="21"/>
  <c r="C2195" i="21"/>
  <c r="D2195" i="21" s="1"/>
  <c r="B2195" i="21"/>
  <c r="A2195" i="21"/>
  <c r="K2194" i="21"/>
  <c r="J2194" i="21"/>
  <c r="G2194" i="21"/>
  <c r="F2194" i="21"/>
  <c r="C2194" i="21"/>
  <c r="D2194" i="21" s="1"/>
  <c r="B2194" i="21"/>
  <c r="A2194" i="21"/>
  <c r="K2193" i="21"/>
  <c r="J2193" i="21"/>
  <c r="G2193" i="21"/>
  <c r="F2193" i="21"/>
  <c r="C2193" i="21"/>
  <c r="D2193" i="21" s="1"/>
  <c r="B2193" i="21"/>
  <c r="A2193" i="21"/>
  <c r="K2192" i="21"/>
  <c r="J2192" i="21"/>
  <c r="G2192" i="21"/>
  <c r="F2192" i="21"/>
  <c r="C2192" i="21"/>
  <c r="D2192" i="21" s="1"/>
  <c r="B2192" i="21"/>
  <c r="A2192" i="21"/>
  <c r="K2191" i="21"/>
  <c r="J2191" i="21"/>
  <c r="G2191" i="21"/>
  <c r="F2191" i="21"/>
  <c r="C2191" i="21"/>
  <c r="D2191" i="21" s="1"/>
  <c r="B2191" i="21"/>
  <c r="A2191" i="21"/>
  <c r="K2190" i="21"/>
  <c r="J2190" i="21"/>
  <c r="G2190" i="21"/>
  <c r="F2190" i="21"/>
  <c r="C2190" i="21"/>
  <c r="D2190" i="21" s="1"/>
  <c r="B2190" i="21"/>
  <c r="A2190" i="21"/>
  <c r="K2189" i="21"/>
  <c r="J2189" i="21"/>
  <c r="G2189" i="21"/>
  <c r="F2189" i="21"/>
  <c r="C2189" i="21"/>
  <c r="D2189" i="21" s="1"/>
  <c r="B2189" i="21"/>
  <c r="A2189" i="21"/>
  <c r="K2188" i="21"/>
  <c r="J2188" i="21"/>
  <c r="G2188" i="21"/>
  <c r="F2188" i="21"/>
  <c r="C2188" i="21"/>
  <c r="D2188" i="21" s="1"/>
  <c r="B2188" i="21"/>
  <c r="A2188" i="21"/>
  <c r="K2187" i="21"/>
  <c r="J2187" i="21"/>
  <c r="G2187" i="21"/>
  <c r="F2187" i="21"/>
  <c r="C2187" i="21"/>
  <c r="D2187" i="21" s="1"/>
  <c r="B2187" i="21"/>
  <c r="A2187" i="21"/>
  <c r="K2186" i="21"/>
  <c r="J2186" i="21"/>
  <c r="G2186" i="21"/>
  <c r="F2186" i="21"/>
  <c r="C2186" i="21"/>
  <c r="D2186" i="21" s="1"/>
  <c r="B2186" i="21"/>
  <c r="A2186" i="21"/>
  <c r="K2185" i="21"/>
  <c r="J2185" i="21"/>
  <c r="G2185" i="21"/>
  <c r="F2185" i="21"/>
  <c r="C2185" i="21"/>
  <c r="D2185" i="21" s="1"/>
  <c r="B2185" i="21"/>
  <c r="A2185" i="21"/>
  <c r="K2184" i="21"/>
  <c r="J2184" i="21"/>
  <c r="G2184" i="21"/>
  <c r="F2184" i="21"/>
  <c r="D2184" i="21"/>
  <c r="C2184" i="21"/>
  <c r="B2184" i="21"/>
  <c r="A2184" i="21"/>
  <c r="K2183" i="21"/>
  <c r="J2183" i="21"/>
  <c r="G2183" i="21"/>
  <c r="F2183" i="21"/>
  <c r="C2183" i="21"/>
  <c r="D2183" i="21" s="1"/>
  <c r="B2183" i="21"/>
  <c r="A2183" i="21"/>
  <c r="K2182" i="21"/>
  <c r="J2182" i="21"/>
  <c r="G2182" i="21"/>
  <c r="F2182" i="21"/>
  <c r="C2182" i="21"/>
  <c r="D2182" i="21" s="1"/>
  <c r="B2182" i="21"/>
  <c r="A2182" i="21"/>
  <c r="K2181" i="21"/>
  <c r="J2181" i="21"/>
  <c r="G2181" i="21"/>
  <c r="F2181" i="21"/>
  <c r="C2181" i="21"/>
  <c r="D2181" i="21" s="1"/>
  <c r="B2181" i="21"/>
  <c r="A2181" i="21"/>
  <c r="K2180" i="21"/>
  <c r="J2180" i="21"/>
  <c r="G2180" i="21"/>
  <c r="F2180" i="21"/>
  <c r="C2180" i="21"/>
  <c r="D2180" i="21" s="1"/>
  <c r="B2180" i="21"/>
  <c r="A2180" i="21"/>
  <c r="K2179" i="21"/>
  <c r="J2179" i="21"/>
  <c r="G2179" i="21"/>
  <c r="F2179" i="21"/>
  <c r="C2179" i="21"/>
  <c r="D2179" i="21" s="1"/>
  <c r="B2179" i="21"/>
  <c r="A2179" i="21"/>
  <c r="K2178" i="21"/>
  <c r="J2178" i="21"/>
  <c r="G2178" i="21"/>
  <c r="F2178" i="21"/>
  <c r="C2178" i="21"/>
  <c r="D2178" i="21" s="1"/>
  <c r="B2178" i="21"/>
  <c r="A2178" i="21"/>
  <c r="K2177" i="21"/>
  <c r="J2177" i="21"/>
  <c r="G2177" i="21"/>
  <c r="F2177" i="21"/>
  <c r="C2177" i="21"/>
  <c r="D2177" i="21" s="1"/>
  <c r="B2177" i="21"/>
  <c r="A2177" i="21"/>
  <c r="K2176" i="21"/>
  <c r="J2176" i="21"/>
  <c r="G2176" i="21"/>
  <c r="F2176" i="21"/>
  <c r="C2176" i="21"/>
  <c r="D2176" i="21" s="1"/>
  <c r="B2176" i="21"/>
  <c r="A2176" i="21"/>
  <c r="K2175" i="21"/>
  <c r="J2175" i="21"/>
  <c r="G2175" i="21"/>
  <c r="F2175" i="21"/>
  <c r="C2175" i="21"/>
  <c r="D2175" i="21" s="1"/>
  <c r="B2175" i="21"/>
  <c r="A2175" i="21"/>
  <c r="K2174" i="21"/>
  <c r="J2174" i="21"/>
  <c r="G2174" i="21"/>
  <c r="F2174" i="21"/>
  <c r="C2174" i="21"/>
  <c r="D2174" i="21" s="1"/>
  <c r="B2174" i="21"/>
  <c r="A2174" i="21"/>
  <c r="K2173" i="21"/>
  <c r="J2173" i="21"/>
  <c r="G2173" i="21"/>
  <c r="F2173" i="21"/>
  <c r="C2173" i="21"/>
  <c r="D2173" i="21" s="1"/>
  <c r="B2173" i="21"/>
  <c r="A2173" i="21"/>
  <c r="K2172" i="21"/>
  <c r="J2172" i="21"/>
  <c r="G2172" i="21"/>
  <c r="F2172" i="21"/>
  <c r="C2172" i="21"/>
  <c r="D2172" i="21" s="1"/>
  <c r="B2172" i="21"/>
  <c r="A2172" i="21"/>
  <c r="K2171" i="21"/>
  <c r="J2171" i="21"/>
  <c r="G2171" i="21"/>
  <c r="F2171" i="21"/>
  <c r="C2171" i="21"/>
  <c r="D2171" i="21" s="1"/>
  <c r="B2171" i="21"/>
  <c r="A2171" i="21"/>
  <c r="K2170" i="21"/>
  <c r="J2170" i="21"/>
  <c r="G2170" i="21"/>
  <c r="F2170" i="21"/>
  <c r="C2170" i="21"/>
  <c r="D2170" i="21" s="1"/>
  <c r="B2170" i="21"/>
  <c r="A2170" i="21"/>
  <c r="K2169" i="21"/>
  <c r="J2169" i="21"/>
  <c r="G2169" i="21"/>
  <c r="F2169" i="21"/>
  <c r="C2169" i="21"/>
  <c r="D2169" i="21" s="1"/>
  <c r="B2169" i="21"/>
  <c r="A2169" i="21"/>
  <c r="K2168" i="21"/>
  <c r="J2168" i="21"/>
  <c r="G2168" i="21"/>
  <c r="F2168" i="21"/>
  <c r="C2168" i="21"/>
  <c r="D2168" i="21" s="1"/>
  <c r="B2168" i="21"/>
  <c r="A2168" i="21"/>
  <c r="K2167" i="21"/>
  <c r="J2167" i="21"/>
  <c r="G2167" i="21"/>
  <c r="F2167" i="21"/>
  <c r="C2167" i="21"/>
  <c r="D2167" i="21" s="1"/>
  <c r="B2167" i="21"/>
  <c r="A2167" i="21"/>
  <c r="K2166" i="21"/>
  <c r="J2166" i="21"/>
  <c r="G2166" i="21"/>
  <c r="F2166" i="21"/>
  <c r="C2166" i="21"/>
  <c r="D2166" i="21" s="1"/>
  <c r="B2166" i="21"/>
  <c r="A2166" i="21"/>
  <c r="K2165" i="21"/>
  <c r="J2165" i="21"/>
  <c r="G2165" i="21"/>
  <c r="F2165" i="21"/>
  <c r="C2165" i="21"/>
  <c r="D2165" i="21" s="1"/>
  <c r="B2165" i="21"/>
  <c r="A2165" i="21"/>
  <c r="K2164" i="21"/>
  <c r="J2164" i="21"/>
  <c r="G2164" i="21"/>
  <c r="F2164" i="21"/>
  <c r="C2164" i="21"/>
  <c r="D2164" i="21" s="1"/>
  <c r="B2164" i="21"/>
  <c r="A2164" i="21"/>
  <c r="K2163" i="21"/>
  <c r="J2163" i="21"/>
  <c r="G2163" i="21"/>
  <c r="F2163" i="21"/>
  <c r="C2163" i="21"/>
  <c r="D2163" i="21" s="1"/>
  <c r="B2163" i="21"/>
  <c r="A2163" i="21"/>
  <c r="K2162" i="21"/>
  <c r="J2162" i="21"/>
  <c r="G2162" i="21"/>
  <c r="F2162" i="21"/>
  <c r="C2162" i="21"/>
  <c r="D2162" i="21" s="1"/>
  <c r="B2162" i="21"/>
  <c r="A2162" i="21"/>
  <c r="K2161" i="21"/>
  <c r="J2161" i="21"/>
  <c r="G2161" i="21"/>
  <c r="F2161" i="21"/>
  <c r="C2161" i="21"/>
  <c r="D2161" i="21" s="1"/>
  <c r="B2161" i="21"/>
  <c r="A2161" i="21"/>
  <c r="K2160" i="21"/>
  <c r="J2160" i="21"/>
  <c r="G2160" i="21"/>
  <c r="F2160" i="21"/>
  <c r="C2160" i="21"/>
  <c r="D2160" i="21" s="1"/>
  <c r="B2160" i="21"/>
  <c r="A2160" i="21"/>
  <c r="K2159" i="21"/>
  <c r="J2159" i="21"/>
  <c r="G2159" i="21"/>
  <c r="F2159" i="21"/>
  <c r="C2159" i="21"/>
  <c r="D2159" i="21" s="1"/>
  <c r="B2159" i="21"/>
  <c r="A2159" i="21"/>
  <c r="K2158" i="21"/>
  <c r="J2158" i="21"/>
  <c r="G2158" i="21"/>
  <c r="F2158" i="21"/>
  <c r="C2158" i="21"/>
  <c r="D2158" i="21" s="1"/>
  <c r="B2158" i="21"/>
  <c r="A2158" i="21"/>
  <c r="K2157" i="21"/>
  <c r="J2157" i="21"/>
  <c r="G2157" i="21"/>
  <c r="F2157" i="21"/>
  <c r="C2157" i="21"/>
  <c r="D2157" i="21" s="1"/>
  <c r="B2157" i="21"/>
  <c r="A2157" i="21"/>
  <c r="K2156" i="21"/>
  <c r="J2156" i="21"/>
  <c r="G2156" i="21"/>
  <c r="F2156" i="21"/>
  <c r="C2156" i="21"/>
  <c r="D2156" i="21" s="1"/>
  <c r="B2156" i="21"/>
  <c r="A2156" i="21"/>
  <c r="K2155" i="21"/>
  <c r="J2155" i="21"/>
  <c r="G2155" i="21"/>
  <c r="F2155" i="21"/>
  <c r="C2155" i="21"/>
  <c r="D2155" i="21" s="1"/>
  <c r="B2155" i="21"/>
  <c r="A2155" i="21"/>
  <c r="K2154" i="21"/>
  <c r="J2154" i="21"/>
  <c r="G2154" i="21"/>
  <c r="F2154" i="21"/>
  <c r="C2154" i="21"/>
  <c r="D2154" i="21" s="1"/>
  <c r="B2154" i="21"/>
  <c r="A2154" i="21"/>
  <c r="K2153" i="21"/>
  <c r="J2153" i="21"/>
  <c r="G2153" i="21"/>
  <c r="F2153" i="21"/>
  <c r="C2153" i="21"/>
  <c r="D2153" i="21" s="1"/>
  <c r="B2153" i="21"/>
  <c r="A2153" i="21"/>
  <c r="K2152" i="21"/>
  <c r="J2152" i="21"/>
  <c r="G2152" i="21"/>
  <c r="F2152" i="21"/>
  <c r="C2152" i="21"/>
  <c r="D2152" i="21" s="1"/>
  <c r="B2152" i="21"/>
  <c r="A2152" i="21"/>
  <c r="K2151" i="21"/>
  <c r="J2151" i="21"/>
  <c r="G2151" i="21"/>
  <c r="F2151" i="21"/>
  <c r="C2151" i="21"/>
  <c r="D2151" i="21" s="1"/>
  <c r="B2151" i="21"/>
  <c r="A2151" i="21"/>
  <c r="K2150" i="21"/>
  <c r="J2150" i="21"/>
  <c r="G2150" i="21"/>
  <c r="F2150" i="21"/>
  <c r="C2150" i="21"/>
  <c r="D2150" i="21" s="1"/>
  <c r="B2150" i="21"/>
  <c r="A2150" i="21"/>
  <c r="K2149" i="21"/>
  <c r="J2149" i="21"/>
  <c r="G2149" i="21"/>
  <c r="F2149" i="21"/>
  <c r="C2149" i="21"/>
  <c r="D2149" i="21" s="1"/>
  <c r="B2149" i="21"/>
  <c r="A2149" i="21"/>
  <c r="K2148" i="21"/>
  <c r="J2148" i="21"/>
  <c r="G2148" i="21"/>
  <c r="F2148" i="21"/>
  <c r="C2148" i="21"/>
  <c r="D2148" i="21" s="1"/>
  <c r="B2148" i="21"/>
  <c r="A2148" i="21"/>
  <c r="K2147" i="21"/>
  <c r="J2147" i="21"/>
  <c r="G2147" i="21"/>
  <c r="F2147" i="21"/>
  <c r="C2147" i="21"/>
  <c r="D2147" i="21" s="1"/>
  <c r="B2147" i="21"/>
  <c r="A2147" i="21"/>
  <c r="K2146" i="21"/>
  <c r="J2146" i="21"/>
  <c r="G2146" i="21"/>
  <c r="F2146" i="21"/>
  <c r="C2146" i="21"/>
  <c r="D2146" i="21" s="1"/>
  <c r="B2146" i="21"/>
  <c r="A2146" i="21"/>
  <c r="K2145" i="21"/>
  <c r="J2145" i="21"/>
  <c r="G2145" i="21"/>
  <c r="F2145" i="21"/>
  <c r="C2145" i="21"/>
  <c r="D2145" i="21" s="1"/>
  <c r="B2145" i="21"/>
  <c r="A2145" i="21"/>
  <c r="K2144" i="21"/>
  <c r="J2144" i="21"/>
  <c r="G2144" i="21"/>
  <c r="F2144" i="21"/>
  <c r="C2144" i="21"/>
  <c r="D2144" i="21" s="1"/>
  <c r="B2144" i="21"/>
  <c r="A2144" i="21"/>
  <c r="K2143" i="21"/>
  <c r="J2143" i="21"/>
  <c r="G2143" i="21"/>
  <c r="F2143" i="21"/>
  <c r="C2143" i="21"/>
  <c r="D2143" i="21" s="1"/>
  <c r="B2143" i="21"/>
  <c r="A2143" i="21"/>
  <c r="K2142" i="21"/>
  <c r="J2142" i="21"/>
  <c r="G2142" i="21"/>
  <c r="F2142" i="21"/>
  <c r="C2142" i="21"/>
  <c r="D2142" i="21" s="1"/>
  <c r="B2142" i="21"/>
  <c r="A2142" i="21"/>
  <c r="K2141" i="21"/>
  <c r="J2141" i="21"/>
  <c r="G2141" i="21"/>
  <c r="F2141" i="21"/>
  <c r="C2141" i="21"/>
  <c r="D2141" i="21" s="1"/>
  <c r="B2141" i="21"/>
  <c r="A2141" i="21"/>
  <c r="K2140" i="21"/>
  <c r="J2140" i="21"/>
  <c r="G2140" i="21"/>
  <c r="F2140" i="21"/>
  <c r="C2140" i="21"/>
  <c r="D2140" i="21" s="1"/>
  <c r="B2140" i="21"/>
  <c r="A2140" i="21"/>
  <c r="K2139" i="21"/>
  <c r="J2139" i="21"/>
  <c r="G2139" i="21"/>
  <c r="F2139" i="21"/>
  <c r="C2139" i="21"/>
  <c r="D2139" i="21" s="1"/>
  <c r="B2139" i="21"/>
  <c r="A2139" i="21"/>
  <c r="K2138" i="21"/>
  <c r="J2138" i="21"/>
  <c r="G2138" i="21"/>
  <c r="F2138" i="21"/>
  <c r="C2138" i="21"/>
  <c r="D2138" i="21" s="1"/>
  <c r="B2138" i="21"/>
  <c r="A2138" i="21"/>
  <c r="K2137" i="21"/>
  <c r="J2137" i="21"/>
  <c r="G2137" i="21"/>
  <c r="F2137" i="21"/>
  <c r="C2137" i="21"/>
  <c r="D2137" i="21" s="1"/>
  <c r="B2137" i="21"/>
  <c r="A2137" i="21"/>
  <c r="K2136" i="21"/>
  <c r="J2136" i="21"/>
  <c r="G2136" i="21"/>
  <c r="F2136" i="21"/>
  <c r="C2136" i="21"/>
  <c r="D2136" i="21" s="1"/>
  <c r="B2136" i="21"/>
  <c r="A2136" i="21"/>
  <c r="K2135" i="21"/>
  <c r="J2135" i="21"/>
  <c r="G2135" i="21"/>
  <c r="F2135" i="21"/>
  <c r="C2135" i="21"/>
  <c r="D2135" i="21" s="1"/>
  <c r="B2135" i="21"/>
  <c r="A2135" i="21"/>
  <c r="K2134" i="21"/>
  <c r="J2134" i="21"/>
  <c r="G2134" i="21"/>
  <c r="F2134" i="21"/>
  <c r="C2134" i="21"/>
  <c r="D2134" i="21" s="1"/>
  <c r="B2134" i="21"/>
  <c r="A2134" i="21"/>
  <c r="K2133" i="21"/>
  <c r="J2133" i="21"/>
  <c r="G2133" i="21"/>
  <c r="F2133" i="21"/>
  <c r="C2133" i="21"/>
  <c r="D2133" i="21" s="1"/>
  <c r="B2133" i="21"/>
  <c r="A2133" i="21"/>
  <c r="K2132" i="21"/>
  <c r="J2132" i="21"/>
  <c r="G2132" i="21"/>
  <c r="F2132" i="21"/>
  <c r="D2132" i="21"/>
  <c r="C2132" i="21"/>
  <c r="B2132" i="21"/>
  <c r="A2132" i="21"/>
  <c r="K2131" i="21"/>
  <c r="J2131" i="21"/>
  <c r="G2131" i="21"/>
  <c r="F2131" i="21"/>
  <c r="C2131" i="21"/>
  <c r="D2131" i="21" s="1"/>
  <c r="B2131" i="21"/>
  <c r="A2131" i="21"/>
  <c r="K2130" i="21"/>
  <c r="J2130" i="21"/>
  <c r="G2130" i="21"/>
  <c r="F2130" i="21"/>
  <c r="C2130" i="21"/>
  <c r="D2130" i="21" s="1"/>
  <c r="B2130" i="21"/>
  <c r="A2130" i="21"/>
  <c r="K2129" i="21"/>
  <c r="J2129" i="21"/>
  <c r="G2129" i="21"/>
  <c r="F2129" i="21"/>
  <c r="C2129" i="21"/>
  <c r="D2129" i="21" s="1"/>
  <c r="B2129" i="21"/>
  <c r="A2129" i="21"/>
  <c r="K2128" i="21"/>
  <c r="J2128" i="21"/>
  <c r="G2128" i="21"/>
  <c r="F2128" i="21"/>
  <c r="D2128" i="21"/>
  <c r="C2128" i="21"/>
  <c r="B2128" i="21"/>
  <c r="A2128" i="21"/>
  <c r="K2127" i="21"/>
  <c r="J2127" i="21"/>
  <c r="G2127" i="21"/>
  <c r="F2127" i="21"/>
  <c r="C2127" i="21"/>
  <c r="D2127" i="21" s="1"/>
  <c r="B2127" i="21"/>
  <c r="A2127" i="21"/>
  <c r="K2126" i="21"/>
  <c r="J2126" i="21"/>
  <c r="G2126" i="21"/>
  <c r="F2126" i="21"/>
  <c r="C2126" i="21"/>
  <c r="D2126" i="21" s="1"/>
  <c r="B2126" i="21"/>
  <c r="A2126" i="21"/>
  <c r="K2125" i="21"/>
  <c r="J2125" i="21"/>
  <c r="G2125" i="21"/>
  <c r="F2125" i="21"/>
  <c r="C2125" i="21"/>
  <c r="D2125" i="21" s="1"/>
  <c r="B2125" i="21"/>
  <c r="A2125" i="21"/>
  <c r="K2124" i="21"/>
  <c r="J2124" i="21"/>
  <c r="G2124" i="21"/>
  <c r="F2124" i="21"/>
  <c r="C2124" i="21"/>
  <c r="D2124" i="21" s="1"/>
  <c r="B2124" i="21"/>
  <c r="A2124" i="21"/>
  <c r="K2123" i="21"/>
  <c r="J2123" i="21"/>
  <c r="G2123" i="21"/>
  <c r="F2123" i="21"/>
  <c r="C2123" i="21"/>
  <c r="D2123" i="21" s="1"/>
  <c r="B2123" i="21"/>
  <c r="A2123" i="21"/>
  <c r="K2122" i="21"/>
  <c r="J2122" i="21"/>
  <c r="G2122" i="21"/>
  <c r="F2122" i="21"/>
  <c r="C2122" i="21"/>
  <c r="D2122" i="21" s="1"/>
  <c r="B2122" i="21"/>
  <c r="A2122" i="21"/>
  <c r="K2121" i="21"/>
  <c r="J2121" i="21"/>
  <c r="G2121" i="21"/>
  <c r="F2121" i="21"/>
  <c r="C2121" i="21"/>
  <c r="D2121" i="21" s="1"/>
  <c r="B2121" i="21"/>
  <c r="A2121" i="21"/>
  <c r="K2120" i="21"/>
  <c r="J2120" i="21"/>
  <c r="G2120" i="21"/>
  <c r="F2120" i="21"/>
  <c r="C2120" i="21"/>
  <c r="D2120" i="21" s="1"/>
  <c r="B2120" i="21"/>
  <c r="A2120" i="21"/>
  <c r="K2119" i="21"/>
  <c r="J2119" i="21"/>
  <c r="G2119" i="21"/>
  <c r="F2119" i="21"/>
  <c r="D2119" i="21"/>
  <c r="C2119" i="21"/>
  <c r="B2119" i="21"/>
  <c r="A2119" i="21"/>
  <c r="K2118" i="21"/>
  <c r="J2118" i="21"/>
  <c r="G2118" i="21"/>
  <c r="F2118" i="21"/>
  <c r="C2118" i="21"/>
  <c r="D2118" i="21" s="1"/>
  <c r="B2118" i="21"/>
  <c r="A2118" i="21"/>
  <c r="K2117" i="21"/>
  <c r="J2117" i="21"/>
  <c r="G2117" i="21"/>
  <c r="F2117" i="21"/>
  <c r="C2117" i="21"/>
  <c r="D2117" i="21" s="1"/>
  <c r="B2117" i="21"/>
  <c r="A2117" i="21"/>
  <c r="K2116" i="21"/>
  <c r="J2116" i="21"/>
  <c r="G2116" i="21"/>
  <c r="F2116" i="21"/>
  <c r="C2116" i="21"/>
  <c r="D2116" i="21" s="1"/>
  <c r="B2116" i="21"/>
  <c r="A2116" i="21"/>
  <c r="K2115" i="21"/>
  <c r="J2115" i="21"/>
  <c r="G2115" i="21"/>
  <c r="F2115" i="21"/>
  <c r="C2115" i="21"/>
  <c r="D2115" i="21" s="1"/>
  <c r="B2115" i="21"/>
  <c r="A2115" i="21"/>
  <c r="K2114" i="21"/>
  <c r="J2114" i="21"/>
  <c r="G2114" i="21"/>
  <c r="F2114" i="21"/>
  <c r="C2114" i="21"/>
  <c r="D2114" i="21" s="1"/>
  <c r="B2114" i="21"/>
  <c r="A2114" i="21"/>
  <c r="K2113" i="21"/>
  <c r="J2113" i="21"/>
  <c r="G2113" i="21"/>
  <c r="F2113" i="21"/>
  <c r="C2113" i="21"/>
  <c r="D2113" i="21" s="1"/>
  <c r="B2113" i="21"/>
  <c r="A2113" i="21"/>
  <c r="K2112" i="21"/>
  <c r="J2112" i="21"/>
  <c r="G2112" i="21"/>
  <c r="F2112" i="21"/>
  <c r="C2112" i="21"/>
  <c r="D2112" i="21" s="1"/>
  <c r="B2112" i="21"/>
  <c r="A2112" i="21"/>
  <c r="K2111" i="21"/>
  <c r="J2111" i="21"/>
  <c r="G2111" i="21"/>
  <c r="F2111" i="21"/>
  <c r="C2111" i="21"/>
  <c r="D2111" i="21" s="1"/>
  <c r="B2111" i="21"/>
  <c r="A2111" i="21"/>
  <c r="K2110" i="21"/>
  <c r="J2110" i="21"/>
  <c r="G2110" i="21"/>
  <c r="F2110" i="21"/>
  <c r="C2110" i="21"/>
  <c r="D2110" i="21" s="1"/>
  <c r="B2110" i="21"/>
  <c r="A2110" i="21"/>
  <c r="K2109" i="21"/>
  <c r="J2109" i="21"/>
  <c r="G2109" i="21"/>
  <c r="F2109" i="21"/>
  <c r="C2109" i="21"/>
  <c r="D2109" i="21" s="1"/>
  <c r="B2109" i="21"/>
  <c r="A2109" i="21"/>
  <c r="K2108" i="21"/>
  <c r="J2108" i="21"/>
  <c r="G2108" i="21"/>
  <c r="F2108" i="21"/>
  <c r="C2108" i="21"/>
  <c r="D2108" i="21" s="1"/>
  <c r="B2108" i="21"/>
  <c r="A2108" i="21"/>
  <c r="K2107" i="21"/>
  <c r="J2107" i="21"/>
  <c r="G2107" i="21"/>
  <c r="F2107" i="21"/>
  <c r="C2107" i="21"/>
  <c r="D2107" i="21" s="1"/>
  <c r="B2107" i="21"/>
  <c r="A2107" i="21"/>
  <c r="K2106" i="21"/>
  <c r="J2106" i="21"/>
  <c r="G2106" i="21"/>
  <c r="F2106" i="21"/>
  <c r="C2106" i="21"/>
  <c r="D2106" i="21" s="1"/>
  <c r="B2106" i="21"/>
  <c r="A2106" i="21"/>
  <c r="K2105" i="21"/>
  <c r="J2105" i="21"/>
  <c r="G2105" i="21"/>
  <c r="F2105" i="21"/>
  <c r="D2105" i="21"/>
  <c r="C2105" i="21"/>
  <c r="B2105" i="21"/>
  <c r="A2105" i="21"/>
  <c r="K2104" i="21"/>
  <c r="J2104" i="21"/>
  <c r="G2104" i="21"/>
  <c r="F2104" i="21"/>
  <c r="C2104" i="21"/>
  <c r="D2104" i="21" s="1"/>
  <c r="B2104" i="21"/>
  <c r="A2104" i="21"/>
  <c r="K2103" i="21"/>
  <c r="J2103" i="21"/>
  <c r="G2103" i="21"/>
  <c r="F2103" i="21"/>
  <c r="C2103" i="21"/>
  <c r="D2103" i="21" s="1"/>
  <c r="B2103" i="21"/>
  <c r="A2103" i="21"/>
  <c r="K2102" i="21"/>
  <c r="J2102" i="21"/>
  <c r="G2102" i="21"/>
  <c r="F2102" i="21"/>
  <c r="C2102" i="21"/>
  <c r="D2102" i="21" s="1"/>
  <c r="B2102" i="21"/>
  <c r="A2102" i="21"/>
  <c r="K2101" i="21"/>
  <c r="J2101" i="21"/>
  <c r="G2101" i="21"/>
  <c r="F2101" i="21"/>
  <c r="C2101" i="21"/>
  <c r="D2101" i="21" s="1"/>
  <c r="B2101" i="21"/>
  <c r="A2101" i="21"/>
  <c r="K2100" i="21"/>
  <c r="J2100" i="21"/>
  <c r="G2100" i="21"/>
  <c r="F2100" i="21"/>
  <c r="C2100" i="21"/>
  <c r="D2100" i="21" s="1"/>
  <c r="B2100" i="21"/>
  <c r="A2100" i="21"/>
  <c r="K2099" i="21"/>
  <c r="J2099" i="21"/>
  <c r="G2099" i="21"/>
  <c r="F2099" i="21"/>
  <c r="C2099" i="21"/>
  <c r="D2099" i="21" s="1"/>
  <c r="B2099" i="21"/>
  <c r="A2099" i="21"/>
  <c r="K2098" i="21"/>
  <c r="J2098" i="21"/>
  <c r="G2098" i="21"/>
  <c r="F2098" i="21"/>
  <c r="C2098" i="21"/>
  <c r="D2098" i="21" s="1"/>
  <c r="B2098" i="21"/>
  <c r="A2098" i="21"/>
  <c r="K2097" i="21"/>
  <c r="J2097" i="21"/>
  <c r="G2097" i="21"/>
  <c r="F2097" i="21"/>
  <c r="C2097" i="21"/>
  <c r="D2097" i="21" s="1"/>
  <c r="B2097" i="21"/>
  <c r="A2097" i="21"/>
  <c r="K2096" i="21"/>
  <c r="J2096" i="21"/>
  <c r="G2096" i="21"/>
  <c r="F2096" i="21"/>
  <c r="C2096" i="21"/>
  <c r="D2096" i="21" s="1"/>
  <c r="B2096" i="21"/>
  <c r="A2096" i="21"/>
  <c r="K2095" i="21"/>
  <c r="J2095" i="21"/>
  <c r="G2095" i="21"/>
  <c r="F2095" i="21"/>
  <c r="D2095" i="21"/>
  <c r="C2095" i="21"/>
  <c r="B2095" i="21"/>
  <c r="A2095" i="21"/>
  <c r="K2094" i="21"/>
  <c r="J2094" i="21"/>
  <c r="G2094" i="21"/>
  <c r="F2094" i="21"/>
  <c r="C2094" i="21"/>
  <c r="D2094" i="21" s="1"/>
  <c r="B2094" i="21"/>
  <c r="A2094" i="21"/>
  <c r="K2093" i="21"/>
  <c r="J2093" i="21"/>
  <c r="G2093" i="21"/>
  <c r="F2093" i="21"/>
  <c r="C2093" i="21"/>
  <c r="D2093" i="21" s="1"/>
  <c r="B2093" i="21"/>
  <c r="A2093" i="21"/>
  <c r="K2092" i="21"/>
  <c r="J2092" i="21"/>
  <c r="G2092" i="21"/>
  <c r="F2092" i="21"/>
  <c r="C2092" i="21"/>
  <c r="D2092" i="21" s="1"/>
  <c r="B2092" i="21"/>
  <c r="A2092" i="21"/>
  <c r="K2091" i="21"/>
  <c r="J2091" i="21"/>
  <c r="G2091" i="21"/>
  <c r="F2091" i="21"/>
  <c r="C2091" i="21"/>
  <c r="D2091" i="21" s="1"/>
  <c r="B2091" i="21"/>
  <c r="A2091" i="21"/>
  <c r="K2090" i="21"/>
  <c r="J2090" i="21"/>
  <c r="G2090" i="21"/>
  <c r="F2090" i="21"/>
  <c r="C2090" i="21"/>
  <c r="D2090" i="21" s="1"/>
  <c r="B2090" i="21"/>
  <c r="A2090" i="21"/>
  <c r="K2089" i="21"/>
  <c r="J2089" i="21"/>
  <c r="G2089" i="21"/>
  <c r="F2089" i="21"/>
  <c r="C2089" i="21"/>
  <c r="D2089" i="21" s="1"/>
  <c r="B2089" i="21"/>
  <c r="A2089" i="21"/>
  <c r="K2088" i="21"/>
  <c r="J2088" i="21"/>
  <c r="G2088" i="21"/>
  <c r="F2088" i="21"/>
  <c r="C2088" i="21"/>
  <c r="D2088" i="21" s="1"/>
  <c r="B2088" i="21"/>
  <c r="A2088" i="21"/>
  <c r="K2087" i="21"/>
  <c r="J2087" i="21"/>
  <c r="G2087" i="21"/>
  <c r="F2087" i="21"/>
  <c r="C2087" i="21"/>
  <c r="D2087" i="21" s="1"/>
  <c r="B2087" i="21"/>
  <c r="A2087" i="21"/>
  <c r="K2086" i="21"/>
  <c r="J2086" i="21"/>
  <c r="G2086" i="21"/>
  <c r="F2086" i="21"/>
  <c r="C2086" i="21"/>
  <c r="D2086" i="21" s="1"/>
  <c r="B2086" i="21"/>
  <c r="A2086" i="21"/>
  <c r="K2085" i="21"/>
  <c r="J2085" i="21"/>
  <c r="G2085" i="21"/>
  <c r="F2085" i="21"/>
  <c r="C2085" i="21"/>
  <c r="D2085" i="21" s="1"/>
  <c r="B2085" i="21"/>
  <c r="A2085" i="21"/>
  <c r="K2084" i="21"/>
  <c r="J2084" i="21"/>
  <c r="G2084" i="21"/>
  <c r="F2084" i="21"/>
  <c r="C2084" i="21"/>
  <c r="D2084" i="21" s="1"/>
  <c r="B2084" i="21"/>
  <c r="A2084" i="21"/>
  <c r="K2083" i="21"/>
  <c r="J2083" i="21"/>
  <c r="G2083" i="21"/>
  <c r="F2083" i="21"/>
  <c r="C2083" i="21"/>
  <c r="D2083" i="21" s="1"/>
  <c r="B2083" i="21"/>
  <c r="A2083" i="21"/>
  <c r="K2082" i="21"/>
  <c r="J2082" i="21"/>
  <c r="G2082" i="21"/>
  <c r="F2082" i="21"/>
  <c r="C2082" i="21"/>
  <c r="D2082" i="21" s="1"/>
  <c r="B2082" i="21"/>
  <c r="A2082" i="21"/>
  <c r="K2081" i="21"/>
  <c r="J2081" i="21"/>
  <c r="G2081" i="21"/>
  <c r="F2081" i="21"/>
  <c r="C2081" i="21"/>
  <c r="D2081" i="21" s="1"/>
  <c r="B2081" i="21"/>
  <c r="A2081" i="21"/>
  <c r="K2080" i="21"/>
  <c r="J2080" i="21"/>
  <c r="G2080" i="21"/>
  <c r="F2080" i="21"/>
  <c r="C2080" i="21"/>
  <c r="D2080" i="21" s="1"/>
  <c r="B2080" i="21"/>
  <c r="A2080" i="21"/>
  <c r="K2079" i="21"/>
  <c r="J2079" i="21"/>
  <c r="G2079" i="21"/>
  <c r="F2079" i="21"/>
  <c r="C2079" i="21"/>
  <c r="D2079" i="21" s="1"/>
  <c r="B2079" i="21"/>
  <c r="A2079" i="21"/>
  <c r="K2078" i="21"/>
  <c r="J2078" i="21"/>
  <c r="G2078" i="21"/>
  <c r="F2078" i="21"/>
  <c r="C2078" i="21"/>
  <c r="D2078" i="21" s="1"/>
  <c r="B2078" i="21"/>
  <c r="A2078" i="21"/>
  <c r="K2077" i="21"/>
  <c r="J2077" i="21"/>
  <c r="G2077" i="21"/>
  <c r="F2077" i="21"/>
  <c r="C2077" i="21"/>
  <c r="D2077" i="21" s="1"/>
  <c r="B2077" i="21"/>
  <c r="A2077" i="21"/>
  <c r="K2076" i="21"/>
  <c r="J2076" i="21"/>
  <c r="G2076" i="21"/>
  <c r="F2076" i="21"/>
  <c r="C2076" i="21"/>
  <c r="D2076" i="21" s="1"/>
  <c r="B2076" i="21"/>
  <c r="A2076" i="21"/>
  <c r="K2075" i="21"/>
  <c r="J2075" i="21"/>
  <c r="G2075" i="21"/>
  <c r="F2075" i="21"/>
  <c r="C2075" i="21"/>
  <c r="D2075" i="21" s="1"/>
  <c r="B2075" i="21"/>
  <c r="A2075" i="21"/>
  <c r="K2074" i="21"/>
  <c r="J2074" i="21"/>
  <c r="G2074" i="21"/>
  <c r="F2074" i="21"/>
  <c r="C2074" i="21"/>
  <c r="D2074" i="21" s="1"/>
  <c r="B2074" i="21"/>
  <c r="A2074" i="21"/>
  <c r="K2073" i="21"/>
  <c r="J2073" i="21"/>
  <c r="G2073" i="21"/>
  <c r="F2073" i="21"/>
  <c r="C2073" i="21"/>
  <c r="D2073" i="21" s="1"/>
  <c r="B2073" i="21"/>
  <c r="A2073" i="21"/>
  <c r="K2072" i="21"/>
  <c r="J2072" i="21"/>
  <c r="G2072" i="21"/>
  <c r="F2072" i="21"/>
  <c r="C2072" i="21"/>
  <c r="D2072" i="21" s="1"/>
  <c r="B2072" i="21"/>
  <c r="A2072" i="21"/>
  <c r="K2071" i="21"/>
  <c r="J2071" i="21"/>
  <c r="G2071" i="21"/>
  <c r="F2071" i="21"/>
  <c r="C2071" i="21"/>
  <c r="D2071" i="21" s="1"/>
  <c r="B2071" i="21"/>
  <c r="A2071" i="21"/>
  <c r="K2070" i="21"/>
  <c r="J2070" i="21"/>
  <c r="G2070" i="21"/>
  <c r="F2070" i="21"/>
  <c r="C2070" i="21"/>
  <c r="D2070" i="21" s="1"/>
  <c r="B2070" i="21"/>
  <c r="A2070" i="21"/>
  <c r="K2069" i="21"/>
  <c r="J2069" i="21"/>
  <c r="G2069" i="21"/>
  <c r="F2069" i="21"/>
  <c r="C2069" i="21"/>
  <c r="D2069" i="21" s="1"/>
  <c r="B2069" i="21"/>
  <c r="A2069" i="21"/>
  <c r="K2068" i="21"/>
  <c r="J2068" i="21"/>
  <c r="G2068" i="21"/>
  <c r="F2068" i="21"/>
  <c r="C2068" i="21"/>
  <c r="D2068" i="21" s="1"/>
  <c r="B2068" i="21"/>
  <c r="A2068" i="21"/>
  <c r="K2067" i="21"/>
  <c r="J2067" i="21"/>
  <c r="G2067" i="21"/>
  <c r="F2067" i="21"/>
  <c r="C2067" i="21"/>
  <c r="D2067" i="21" s="1"/>
  <c r="B2067" i="21"/>
  <c r="A2067" i="21"/>
  <c r="K2066" i="21"/>
  <c r="J2066" i="21"/>
  <c r="G2066" i="21"/>
  <c r="F2066" i="21"/>
  <c r="C2066" i="21"/>
  <c r="D2066" i="21" s="1"/>
  <c r="B2066" i="21"/>
  <c r="A2066" i="21"/>
  <c r="K2065" i="21"/>
  <c r="J2065" i="21"/>
  <c r="G2065" i="21"/>
  <c r="F2065" i="21"/>
  <c r="C2065" i="21"/>
  <c r="D2065" i="21" s="1"/>
  <c r="B2065" i="21"/>
  <c r="A2065" i="21"/>
  <c r="K2064" i="21"/>
  <c r="J2064" i="21"/>
  <c r="G2064" i="21"/>
  <c r="F2064" i="21"/>
  <c r="C2064" i="21"/>
  <c r="D2064" i="21" s="1"/>
  <c r="B2064" i="21"/>
  <c r="A2064" i="21"/>
  <c r="K2063" i="21"/>
  <c r="J2063" i="21"/>
  <c r="G2063" i="21"/>
  <c r="F2063" i="21"/>
  <c r="C2063" i="21"/>
  <c r="D2063" i="21" s="1"/>
  <c r="B2063" i="21"/>
  <c r="A2063" i="21"/>
  <c r="K2062" i="21"/>
  <c r="J2062" i="21"/>
  <c r="G2062" i="21"/>
  <c r="F2062" i="21"/>
  <c r="C2062" i="21"/>
  <c r="D2062" i="21" s="1"/>
  <c r="B2062" i="21"/>
  <c r="A2062" i="21"/>
  <c r="K2061" i="21"/>
  <c r="J2061" i="21"/>
  <c r="G2061" i="21"/>
  <c r="F2061" i="21"/>
  <c r="C2061" i="21"/>
  <c r="D2061" i="21" s="1"/>
  <c r="B2061" i="21"/>
  <c r="A2061" i="21"/>
  <c r="K2060" i="21"/>
  <c r="J2060" i="21"/>
  <c r="G2060" i="21"/>
  <c r="F2060" i="21"/>
  <c r="C2060" i="21"/>
  <c r="D2060" i="21" s="1"/>
  <c r="B2060" i="21"/>
  <c r="A2060" i="21"/>
  <c r="K2059" i="21"/>
  <c r="J2059" i="21"/>
  <c r="G2059" i="21"/>
  <c r="F2059" i="21"/>
  <c r="C2059" i="21"/>
  <c r="D2059" i="21" s="1"/>
  <c r="B2059" i="21"/>
  <c r="A2059" i="21"/>
  <c r="K2058" i="21"/>
  <c r="J2058" i="21"/>
  <c r="G2058" i="21"/>
  <c r="F2058" i="21"/>
  <c r="C2058" i="21"/>
  <c r="D2058" i="21" s="1"/>
  <c r="B2058" i="21"/>
  <c r="A2058" i="21"/>
  <c r="K2057" i="21"/>
  <c r="J2057" i="21"/>
  <c r="G2057" i="21"/>
  <c r="F2057" i="21"/>
  <c r="C2057" i="21"/>
  <c r="D2057" i="21" s="1"/>
  <c r="B2057" i="21"/>
  <c r="A2057" i="21"/>
  <c r="K2056" i="21"/>
  <c r="J2056" i="21"/>
  <c r="G2056" i="21"/>
  <c r="F2056" i="21"/>
  <c r="C2056" i="21"/>
  <c r="D2056" i="21" s="1"/>
  <c r="B2056" i="21"/>
  <c r="A2056" i="21"/>
  <c r="K2055" i="21"/>
  <c r="J2055" i="21"/>
  <c r="G2055" i="21"/>
  <c r="F2055" i="21"/>
  <c r="C2055" i="21"/>
  <c r="D2055" i="21" s="1"/>
  <c r="B2055" i="21"/>
  <c r="A2055" i="21"/>
  <c r="K2054" i="21"/>
  <c r="J2054" i="21"/>
  <c r="G2054" i="21"/>
  <c r="F2054" i="21"/>
  <c r="C2054" i="21"/>
  <c r="D2054" i="21" s="1"/>
  <c r="B2054" i="21"/>
  <c r="A2054" i="21"/>
  <c r="K2053" i="21"/>
  <c r="J2053" i="21"/>
  <c r="G2053" i="21"/>
  <c r="F2053" i="21"/>
  <c r="C2053" i="21"/>
  <c r="D2053" i="21" s="1"/>
  <c r="B2053" i="21"/>
  <c r="A2053" i="21"/>
  <c r="K2052" i="21"/>
  <c r="J2052" i="21"/>
  <c r="G2052" i="21"/>
  <c r="F2052" i="21"/>
  <c r="C2052" i="21"/>
  <c r="D2052" i="21" s="1"/>
  <c r="B2052" i="21"/>
  <c r="A2052" i="21"/>
  <c r="K2051" i="21"/>
  <c r="J2051" i="21"/>
  <c r="G2051" i="21"/>
  <c r="F2051" i="21"/>
  <c r="C2051" i="21"/>
  <c r="D2051" i="21" s="1"/>
  <c r="B2051" i="21"/>
  <c r="A2051" i="21"/>
  <c r="K2050" i="21"/>
  <c r="J2050" i="21"/>
  <c r="G2050" i="21"/>
  <c r="F2050" i="21"/>
  <c r="C2050" i="21"/>
  <c r="D2050" i="21" s="1"/>
  <c r="B2050" i="21"/>
  <c r="A2050" i="21"/>
  <c r="K2049" i="21"/>
  <c r="J2049" i="21"/>
  <c r="G2049" i="21"/>
  <c r="F2049" i="21"/>
  <c r="C2049" i="21"/>
  <c r="D2049" i="21" s="1"/>
  <c r="B2049" i="21"/>
  <c r="A2049" i="21"/>
  <c r="K2048" i="21"/>
  <c r="J2048" i="21"/>
  <c r="G2048" i="21"/>
  <c r="F2048" i="21"/>
  <c r="D2048" i="21"/>
  <c r="C2048" i="21"/>
  <c r="B2048" i="21"/>
  <c r="A2048" i="21"/>
  <c r="K2047" i="21"/>
  <c r="J2047" i="21"/>
  <c r="G2047" i="21"/>
  <c r="F2047" i="21"/>
  <c r="C2047" i="21"/>
  <c r="D2047" i="21" s="1"/>
  <c r="B2047" i="21"/>
  <c r="A2047" i="21"/>
  <c r="K2046" i="21"/>
  <c r="J2046" i="21"/>
  <c r="G2046" i="21"/>
  <c r="F2046" i="21"/>
  <c r="C2046" i="21"/>
  <c r="D2046" i="21" s="1"/>
  <c r="B2046" i="21"/>
  <c r="A2046" i="21"/>
  <c r="K2045" i="21"/>
  <c r="J2045" i="21"/>
  <c r="G2045" i="21"/>
  <c r="F2045" i="21"/>
  <c r="C2045" i="21"/>
  <c r="D2045" i="21" s="1"/>
  <c r="B2045" i="21"/>
  <c r="A2045" i="21"/>
  <c r="K2044" i="21"/>
  <c r="J2044" i="21"/>
  <c r="G2044" i="21"/>
  <c r="F2044" i="21"/>
  <c r="C2044" i="21"/>
  <c r="D2044" i="21" s="1"/>
  <c r="B2044" i="21"/>
  <c r="A2044" i="21"/>
  <c r="K2043" i="21"/>
  <c r="J2043" i="21"/>
  <c r="G2043" i="21"/>
  <c r="F2043" i="21"/>
  <c r="C2043" i="21"/>
  <c r="D2043" i="21" s="1"/>
  <c r="B2043" i="21"/>
  <c r="A2043" i="21"/>
  <c r="K2042" i="21"/>
  <c r="J2042" i="21"/>
  <c r="G2042" i="21"/>
  <c r="F2042" i="21"/>
  <c r="C2042" i="21"/>
  <c r="D2042" i="21" s="1"/>
  <c r="B2042" i="21"/>
  <c r="A2042" i="21"/>
  <c r="K2041" i="21"/>
  <c r="J2041" i="21"/>
  <c r="G2041" i="21"/>
  <c r="F2041" i="21"/>
  <c r="C2041" i="21"/>
  <c r="D2041" i="21" s="1"/>
  <c r="B2041" i="21"/>
  <c r="A2041" i="21"/>
  <c r="K2040" i="21"/>
  <c r="J2040" i="21"/>
  <c r="G2040" i="21"/>
  <c r="F2040" i="21"/>
  <c r="C2040" i="21"/>
  <c r="D2040" i="21" s="1"/>
  <c r="B2040" i="21"/>
  <c r="A2040" i="21"/>
  <c r="K2039" i="21"/>
  <c r="J2039" i="21"/>
  <c r="G2039" i="21"/>
  <c r="F2039" i="21"/>
  <c r="C2039" i="21"/>
  <c r="D2039" i="21" s="1"/>
  <c r="B2039" i="21"/>
  <c r="A2039" i="21"/>
  <c r="K2038" i="21"/>
  <c r="J2038" i="21"/>
  <c r="G2038" i="21"/>
  <c r="F2038" i="21"/>
  <c r="C2038" i="21"/>
  <c r="D2038" i="21" s="1"/>
  <c r="B2038" i="21"/>
  <c r="A2038" i="21"/>
  <c r="K2037" i="21"/>
  <c r="J2037" i="21"/>
  <c r="G2037" i="21"/>
  <c r="F2037" i="21"/>
  <c r="C2037" i="21"/>
  <c r="D2037" i="21" s="1"/>
  <c r="B2037" i="21"/>
  <c r="A2037" i="21"/>
  <c r="K2036" i="21"/>
  <c r="J2036" i="21"/>
  <c r="G2036" i="21"/>
  <c r="F2036" i="21"/>
  <c r="C2036" i="21"/>
  <c r="D2036" i="21" s="1"/>
  <c r="B2036" i="21"/>
  <c r="A2036" i="21"/>
  <c r="K2035" i="21"/>
  <c r="J2035" i="21"/>
  <c r="G2035" i="21"/>
  <c r="F2035" i="21"/>
  <c r="C2035" i="21"/>
  <c r="D2035" i="21" s="1"/>
  <c r="B2035" i="21"/>
  <c r="A2035" i="21"/>
  <c r="K2034" i="21"/>
  <c r="J2034" i="21"/>
  <c r="G2034" i="21"/>
  <c r="F2034" i="21"/>
  <c r="C2034" i="21"/>
  <c r="D2034" i="21" s="1"/>
  <c r="B2034" i="21"/>
  <c r="A2034" i="21"/>
  <c r="K2033" i="21"/>
  <c r="J2033" i="21"/>
  <c r="G2033" i="21"/>
  <c r="F2033" i="21"/>
  <c r="C2033" i="21"/>
  <c r="D2033" i="21" s="1"/>
  <c r="B2033" i="21"/>
  <c r="A2033" i="21"/>
  <c r="K2032" i="21"/>
  <c r="J2032" i="21"/>
  <c r="G2032" i="21"/>
  <c r="F2032" i="21"/>
  <c r="C2032" i="21"/>
  <c r="D2032" i="21" s="1"/>
  <c r="B2032" i="21"/>
  <c r="A2032" i="21"/>
  <c r="K2031" i="21"/>
  <c r="J2031" i="21"/>
  <c r="G2031" i="21"/>
  <c r="F2031" i="21"/>
  <c r="C2031" i="21"/>
  <c r="D2031" i="21" s="1"/>
  <c r="B2031" i="21"/>
  <c r="A2031" i="21"/>
  <c r="K2030" i="21"/>
  <c r="J2030" i="21"/>
  <c r="G2030" i="21"/>
  <c r="F2030" i="21"/>
  <c r="C2030" i="21"/>
  <c r="D2030" i="21" s="1"/>
  <c r="B2030" i="21"/>
  <c r="A2030" i="21"/>
  <c r="K2029" i="21"/>
  <c r="J2029" i="21"/>
  <c r="G2029" i="21"/>
  <c r="F2029" i="21"/>
  <c r="C2029" i="21"/>
  <c r="D2029" i="21" s="1"/>
  <c r="B2029" i="21"/>
  <c r="A2029" i="21"/>
  <c r="K2028" i="21"/>
  <c r="J2028" i="21"/>
  <c r="G2028" i="21"/>
  <c r="F2028" i="21"/>
  <c r="C2028" i="21"/>
  <c r="D2028" i="21" s="1"/>
  <c r="B2028" i="21"/>
  <c r="A2028" i="21"/>
  <c r="K2027" i="21"/>
  <c r="J2027" i="21"/>
  <c r="G2027" i="21"/>
  <c r="F2027" i="21"/>
  <c r="C2027" i="21"/>
  <c r="D2027" i="21" s="1"/>
  <c r="B2027" i="21"/>
  <c r="A2027" i="21"/>
  <c r="K2026" i="21"/>
  <c r="J2026" i="21"/>
  <c r="G2026" i="21"/>
  <c r="F2026" i="21"/>
  <c r="C2026" i="21"/>
  <c r="D2026" i="21" s="1"/>
  <c r="B2026" i="21"/>
  <c r="A2026" i="21"/>
  <c r="K2025" i="21"/>
  <c r="J2025" i="21"/>
  <c r="G2025" i="21"/>
  <c r="F2025" i="21"/>
  <c r="C2025" i="21"/>
  <c r="D2025" i="21" s="1"/>
  <c r="B2025" i="21"/>
  <c r="A2025" i="21"/>
  <c r="K2024" i="21"/>
  <c r="J2024" i="21"/>
  <c r="G2024" i="21"/>
  <c r="F2024" i="21"/>
  <c r="C2024" i="21"/>
  <c r="D2024" i="21" s="1"/>
  <c r="B2024" i="21"/>
  <c r="A2024" i="21"/>
  <c r="K2023" i="21"/>
  <c r="J2023" i="21"/>
  <c r="G2023" i="21"/>
  <c r="F2023" i="21"/>
  <c r="C2023" i="21"/>
  <c r="D2023" i="21" s="1"/>
  <c r="B2023" i="21"/>
  <c r="A2023" i="21"/>
  <c r="K2022" i="21"/>
  <c r="J2022" i="21"/>
  <c r="G2022" i="21"/>
  <c r="F2022" i="21"/>
  <c r="C2022" i="21"/>
  <c r="D2022" i="21" s="1"/>
  <c r="B2022" i="21"/>
  <c r="A2022" i="21"/>
  <c r="K2021" i="21"/>
  <c r="J2021" i="21"/>
  <c r="G2021" i="21"/>
  <c r="F2021" i="21"/>
  <c r="C2021" i="21"/>
  <c r="D2021" i="21" s="1"/>
  <c r="B2021" i="21"/>
  <c r="A2021" i="21"/>
  <c r="K2020" i="21"/>
  <c r="J2020" i="21"/>
  <c r="G2020" i="21"/>
  <c r="F2020" i="21"/>
  <c r="C2020" i="21"/>
  <c r="D2020" i="21" s="1"/>
  <c r="B2020" i="21"/>
  <c r="A2020" i="21"/>
  <c r="K2019" i="21"/>
  <c r="J2019" i="21"/>
  <c r="G2019" i="21"/>
  <c r="F2019" i="21"/>
  <c r="C2019" i="21"/>
  <c r="D2019" i="21" s="1"/>
  <c r="B2019" i="21"/>
  <c r="A2019" i="21"/>
  <c r="K2018" i="21"/>
  <c r="J2018" i="21"/>
  <c r="G2018" i="21"/>
  <c r="F2018" i="21"/>
  <c r="C2018" i="21"/>
  <c r="D2018" i="21" s="1"/>
  <c r="B2018" i="21"/>
  <c r="A2018" i="21"/>
  <c r="K2017" i="21"/>
  <c r="J2017" i="21"/>
  <c r="G2017" i="21"/>
  <c r="F2017" i="21"/>
  <c r="C2017" i="21"/>
  <c r="D2017" i="21" s="1"/>
  <c r="B2017" i="21"/>
  <c r="A2017" i="21"/>
  <c r="K2016" i="21"/>
  <c r="J2016" i="21"/>
  <c r="G2016" i="21"/>
  <c r="F2016" i="21"/>
  <c r="C2016" i="21"/>
  <c r="D2016" i="21" s="1"/>
  <c r="B2016" i="21"/>
  <c r="A2016" i="21"/>
  <c r="K2015" i="21"/>
  <c r="J2015" i="21"/>
  <c r="G2015" i="21"/>
  <c r="F2015" i="21"/>
  <c r="C2015" i="21"/>
  <c r="D2015" i="21" s="1"/>
  <c r="B2015" i="21"/>
  <c r="A2015" i="21"/>
  <c r="K2014" i="21"/>
  <c r="J2014" i="21"/>
  <c r="G2014" i="21"/>
  <c r="F2014" i="21"/>
  <c r="C2014" i="21"/>
  <c r="D2014" i="21" s="1"/>
  <c r="B2014" i="21"/>
  <c r="A2014" i="21"/>
  <c r="K2013" i="21"/>
  <c r="J2013" i="21"/>
  <c r="G2013" i="21"/>
  <c r="F2013" i="21"/>
  <c r="C2013" i="21"/>
  <c r="D2013" i="21" s="1"/>
  <c r="B2013" i="21"/>
  <c r="A2013" i="21"/>
  <c r="K2012" i="21"/>
  <c r="J2012" i="21"/>
  <c r="G2012" i="21"/>
  <c r="F2012" i="21"/>
  <c r="C2012" i="21"/>
  <c r="D2012" i="21" s="1"/>
  <c r="B2012" i="21"/>
  <c r="A2012" i="21"/>
  <c r="K2011" i="21"/>
  <c r="J2011" i="21"/>
  <c r="G2011" i="21"/>
  <c r="F2011" i="21"/>
  <c r="C2011" i="21"/>
  <c r="D2011" i="21" s="1"/>
  <c r="B2011" i="21"/>
  <c r="A2011" i="21"/>
  <c r="K2010" i="21"/>
  <c r="J2010" i="21"/>
  <c r="G2010" i="21"/>
  <c r="F2010" i="21"/>
  <c r="C2010" i="21"/>
  <c r="D2010" i="21" s="1"/>
  <c r="B2010" i="21"/>
  <c r="A2010" i="21"/>
  <c r="K2009" i="21"/>
  <c r="J2009" i="21"/>
  <c r="G2009" i="21"/>
  <c r="F2009" i="21"/>
  <c r="C2009" i="21"/>
  <c r="D2009" i="21" s="1"/>
  <c r="B2009" i="21"/>
  <c r="A2009" i="21"/>
  <c r="K2008" i="21"/>
  <c r="J2008" i="21"/>
  <c r="G2008" i="21"/>
  <c r="F2008" i="21"/>
  <c r="C2008" i="21"/>
  <c r="D2008" i="21" s="1"/>
  <c r="B2008" i="21"/>
  <c r="A2008" i="21"/>
  <c r="K2007" i="21"/>
  <c r="J2007" i="21"/>
  <c r="G2007" i="21"/>
  <c r="F2007" i="21"/>
  <c r="C2007" i="21"/>
  <c r="D2007" i="21" s="1"/>
  <c r="B2007" i="21"/>
  <c r="A2007" i="21"/>
  <c r="K2006" i="21"/>
  <c r="J2006" i="21"/>
  <c r="G2006" i="21"/>
  <c r="F2006" i="21"/>
  <c r="C2006" i="21"/>
  <c r="D2006" i="21" s="1"/>
  <c r="B2006" i="21"/>
  <c r="A2006" i="21"/>
  <c r="K2005" i="21"/>
  <c r="J2005" i="21"/>
  <c r="G2005" i="21"/>
  <c r="F2005" i="21"/>
  <c r="C2005" i="21"/>
  <c r="D2005" i="21" s="1"/>
  <c r="B2005" i="21"/>
  <c r="A2005" i="21"/>
  <c r="K2004" i="21"/>
  <c r="J2004" i="21"/>
  <c r="G2004" i="21"/>
  <c r="F2004" i="21"/>
  <c r="C2004" i="21"/>
  <c r="D2004" i="21" s="1"/>
  <c r="B2004" i="21"/>
  <c r="A2004" i="21"/>
  <c r="K2003" i="21"/>
  <c r="J2003" i="21"/>
  <c r="G2003" i="21"/>
  <c r="F2003" i="21"/>
  <c r="C2003" i="21"/>
  <c r="D2003" i="21" s="1"/>
  <c r="B2003" i="21"/>
  <c r="A2003" i="21"/>
  <c r="K2002" i="21"/>
  <c r="J2002" i="21"/>
  <c r="G2002" i="21"/>
  <c r="F2002" i="21"/>
  <c r="C2002" i="21"/>
  <c r="D2002" i="21" s="1"/>
  <c r="B2002" i="21"/>
  <c r="A2002" i="21"/>
  <c r="K2001" i="21"/>
  <c r="J2001" i="21"/>
  <c r="G2001" i="21"/>
  <c r="F2001" i="21"/>
  <c r="C2001" i="21"/>
  <c r="D2001" i="21" s="1"/>
  <c r="B2001" i="21"/>
  <c r="A2001" i="21"/>
  <c r="K2000" i="21"/>
  <c r="J2000" i="21"/>
  <c r="G2000" i="21"/>
  <c r="F2000" i="21"/>
  <c r="C2000" i="21"/>
  <c r="D2000" i="21" s="1"/>
  <c r="B2000" i="21"/>
  <c r="A2000" i="21"/>
  <c r="K1999" i="21"/>
  <c r="J1999" i="21"/>
  <c r="G1999" i="21"/>
  <c r="F1999" i="21"/>
  <c r="C1999" i="21"/>
  <c r="D1999" i="21" s="1"/>
  <c r="B1999" i="21"/>
  <c r="A1999" i="21"/>
  <c r="K1998" i="21"/>
  <c r="J1998" i="21"/>
  <c r="G1998" i="21"/>
  <c r="F1998" i="21"/>
  <c r="C1998" i="21"/>
  <c r="D1998" i="21" s="1"/>
  <c r="B1998" i="21"/>
  <c r="A1998" i="21"/>
  <c r="K1997" i="21"/>
  <c r="J1997" i="21"/>
  <c r="G1997" i="21"/>
  <c r="F1997" i="21"/>
  <c r="C1997" i="21"/>
  <c r="D1997" i="21" s="1"/>
  <c r="B1997" i="21"/>
  <c r="A1997" i="21"/>
  <c r="K1996" i="21"/>
  <c r="J1996" i="21"/>
  <c r="G1996" i="21"/>
  <c r="F1996" i="21"/>
  <c r="C1996" i="21"/>
  <c r="D1996" i="21" s="1"/>
  <c r="B1996" i="21"/>
  <c r="A1996" i="21"/>
  <c r="K1995" i="21"/>
  <c r="J1995" i="21"/>
  <c r="G1995" i="21"/>
  <c r="F1995" i="21"/>
  <c r="C1995" i="21"/>
  <c r="D1995" i="21" s="1"/>
  <c r="B1995" i="21"/>
  <c r="A1995" i="21"/>
  <c r="K1994" i="21"/>
  <c r="J1994" i="21"/>
  <c r="G1994" i="21"/>
  <c r="F1994" i="21"/>
  <c r="C1994" i="21"/>
  <c r="D1994" i="21" s="1"/>
  <c r="B1994" i="21"/>
  <c r="A1994" i="21"/>
  <c r="K1993" i="21"/>
  <c r="J1993" i="21"/>
  <c r="G1993" i="21"/>
  <c r="F1993" i="21"/>
  <c r="C1993" i="21"/>
  <c r="D1993" i="21" s="1"/>
  <c r="B1993" i="21"/>
  <c r="A1993" i="21"/>
  <c r="K1992" i="21"/>
  <c r="J1992" i="21"/>
  <c r="G1992" i="21"/>
  <c r="F1992" i="21"/>
  <c r="C1992" i="21"/>
  <c r="D1992" i="21" s="1"/>
  <c r="B1992" i="21"/>
  <c r="A1992" i="21"/>
  <c r="K1991" i="21"/>
  <c r="J1991" i="21"/>
  <c r="G1991" i="21"/>
  <c r="F1991" i="21"/>
  <c r="C1991" i="21"/>
  <c r="D1991" i="21" s="1"/>
  <c r="B1991" i="21"/>
  <c r="A1991" i="21"/>
  <c r="K1990" i="21"/>
  <c r="J1990" i="21"/>
  <c r="G1990" i="21"/>
  <c r="F1990" i="21"/>
  <c r="C1990" i="21"/>
  <c r="D1990" i="21" s="1"/>
  <c r="B1990" i="21"/>
  <c r="A1990" i="21"/>
  <c r="K1989" i="21"/>
  <c r="J1989" i="21"/>
  <c r="G1989" i="21"/>
  <c r="F1989" i="21"/>
  <c r="C1989" i="21"/>
  <c r="D1989" i="21" s="1"/>
  <c r="B1989" i="21"/>
  <c r="A1989" i="21"/>
  <c r="K1988" i="21"/>
  <c r="J1988" i="21"/>
  <c r="G1988" i="21"/>
  <c r="F1988" i="21"/>
  <c r="C1988" i="21"/>
  <c r="D1988" i="21" s="1"/>
  <c r="B1988" i="21"/>
  <c r="A1988" i="21"/>
  <c r="K1987" i="21"/>
  <c r="J1987" i="21"/>
  <c r="G1987" i="21"/>
  <c r="F1987" i="21"/>
  <c r="C1987" i="21"/>
  <c r="D1987" i="21" s="1"/>
  <c r="B1987" i="21"/>
  <c r="A1987" i="21"/>
  <c r="K1986" i="21"/>
  <c r="J1986" i="21"/>
  <c r="G1986" i="21"/>
  <c r="F1986" i="21"/>
  <c r="C1986" i="21"/>
  <c r="D1986" i="21" s="1"/>
  <c r="B1986" i="21"/>
  <c r="A1986" i="21"/>
  <c r="K1985" i="21"/>
  <c r="J1985" i="21"/>
  <c r="G1985" i="21"/>
  <c r="F1985" i="21"/>
  <c r="C1985" i="21"/>
  <c r="D1985" i="21" s="1"/>
  <c r="B1985" i="21"/>
  <c r="A1985" i="21"/>
  <c r="K1984" i="21"/>
  <c r="J1984" i="21"/>
  <c r="G1984" i="21"/>
  <c r="F1984" i="21"/>
  <c r="C1984" i="21"/>
  <c r="D1984" i="21" s="1"/>
  <c r="B1984" i="21"/>
  <c r="A1984" i="21"/>
  <c r="K1983" i="21"/>
  <c r="J1983" i="21"/>
  <c r="G1983" i="21"/>
  <c r="F1983" i="21"/>
  <c r="C1983" i="21"/>
  <c r="D1983" i="21" s="1"/>
  <c r="B1983" i="21"/>
  <c r="A1983" i="21"/>
  <c r="K1982" i="21"/>
  <c r="J1982" i="21"/>
  <c r="G1982" i="21"/>
  <c r="F1982" i="21"/>
  <c r="C1982" i="21"/>
  <c r="D1982" i="21" s="1"/>
  <c r="B1982" i="21"/>
  <c r="A1982" i="21"/>
  <c r="K1981" i="21"/>
  <c r="J1981" i="21"/>
  <c r="G1981" i="21"/>
  <c r="F1981" i="21"/>
  <c r="C1981" i="21"/>
  <c r="D1981" i="21" s="1"/>
  <c r="B1981" i="21"/>
  <c r="A1981" i="21"/>
  <c r="K1980" i="21"/>
  <c r="J1980" i="21"/>
  <c r="G1980" i="21"/>
  <c r="F1980" i="21"/>
  <c r="C1980" i="21"/>
  <c r="D1980" i="21" s="1"/>
  <c r="B1980" i="21"/>
  <c r="A1980" i="21"/>
  <c r="K1979" i="21"/>
  <c r="J1979" i="21"/>
  <c r="G1979" i="21"/>
  <c r="F1979" i="21"/>
  <c r="C1979" i="21"/>
  <c r="D1979" i="21" s="1"/>
  <c r="B1979" i="21"/>
  <c r="A1979" i="21"/>
  <c r="K1978" i="21"/>
  <c r="J1978" i="21"/>
  <c r="G1978" i="21"/>
  <c r="F1978" i="21"/>
  <c r="C1978" i="21"/>
  <c r="D1978" i="21" s="1"/>
  <c r="B1978" i="21"/>
  <c r="A1978" i="21"/>
  <c r="K1977" i="21"/>
  <c r="J1977" i="21"/>
  <c r="G1977" i="21"/>
  <c r="F1977" i="21"/>
  <c r="C1977" i="21"/>
  <c r="D1977" i="21" s="1"/>
  <c r="B1977" i="21"/>
  <c r="A1977" i="21"/>
  <c r="K1976" i="21"/>
  <c r="J1976" i="21"/>
  <c r="G1976" i="21"/>
  <c r="F1976" i="21"/>
  <c r="C1976" i="21"/>
  <c r="D1976" i="21" s="1"/>
  <c r="B1976" i="21"/>
  <c r="A1976" i="21"/>
  <c r="K1975" i="21"/>
  <c r="J1975" i="21"/>
  <c r="G1975" i="21"/>
  <c r="F1975" i="21"/>
  <c r="C1975" i="21"/>
  <c r="D1975" i="21" s="1"/>
  <c r="B1975" i="21"/>
  <c r="A1975" i="21"/>
  <c r="K1974" i="21"/>
  <c r="J1974" i="21"/>
  <c r="G1974" i="21"/>
  <c r="F1974" i="21"/>
  <c r="C1974" i="21"/>
  <c r="D1974" i="21" s="1"/>
  <c r="B1974" i="21"/>
  <c r="A1974" i="21"/>
  <c r="K1973" i="21"/>
  <c r="J1973" i="21"/>
  <c r="G1973" i="21"/>
  <c r="F1973" i="21"/>
  <c r="C1973" i="21"/>
  <c r="D1973" i="21" s="1"/>
  <c r="B1973" i="21"/>
  <c r="A1973" i="21"/>
  <c r="K1972" i="21"/>
  <c r="J1972" i="21"/>
  <c r="G1972" i="21"/>
  <c r="F1972" i="21"/>
  <c r="C1972" i="21"/>
  <c r="D1972" i="21" s="1"/>
  <c r="B1972" i="21"/>
  <c r="A1972" i="21"/>
  <c r="K1971" i="21"/>
  <c r="J1971" i="21"/>
  <c r="G1971" i="21"/>
  <c r="F1971" i="21"/>
  <c r="C1971" i="21"/>
  <c r="D1971" i="21" s="1"/>
  <c r="B1971" i="21"/>
  <c r="A1971" i="21"/>
  <c r="K1970" i="21"/>
  <c r="J1970" i="21"/>
  <c r="G1970" i="21"/>
  <c r="F1970" i="21"/>
  <c r="C1970" i="21"/>
  <c r="D1970" i="21" s="1"/>
  <c r="B1970" i="21"/>
  <c r="A1970" i="21"/>
  <c r="K1969" i="21"/>
  <c r="J1969" i="21"/>
  <c r="G1969" i="21"/>
  <c r="F1969" i="21"/>
  <c r="C1969" i="21"/>
  <c r="D1969" i="21" s="1"/>
  <c r="B1969" i="21"/>
  <c r="A1969" i="21"/>
  <c r="K1968" i="21"/>
  <c r="J1968" i="21"/>
  <c r="G1968" i="21"/>
  <c r="F1968" i="21"/>
  <c r="C1968" i="21"/>
  <c r="D1968" i="21" s="1"/>
  <c r="B1968" i="21"/>
  <c r="A1968" i="21"/>
  <c r="K1967" i="21"/>
  <c r="J1967" i="21"/>
  <c r="G1967" i="21"/>
  <c r="F1967" i="21"/>
  <c r="C1967" i="21"/>
  <c r="D1967" i="21" s="1"/>
  <c r="B1967" i="21"/>
  <c r="A1967" i="21"/>
  <c r="K1966" i="21"/>
  <c r="J1966" i="21"/>
  <c r="G1966" i="21"/>
  <c r="F1966" i="21"/>
  <c r="C1966" i="21"/>
  <c r="D1966" i="21" s="1"/>
  <c r="B1966" i="21"/>
  <c r="A1966" i="21"/>
  <c r="K1965" i="21"/>
  <c r="J1965" i="21"/>
  <c r="G1965" i="21"/>
  <c r="F1965" i="21"/>
  <c r="C1965" i="21"/>
  <c r="D1965" i="21" s="1"/>
  <c r="B1965" i="21"/>
  <c r="A1965" i="21"/>
  <c r="K1964" i="21"/>
  <c r="J1964" i="21"/>
  <c r="G1964" i="21"/>
  <c r="F1964" i="21"/>
  <c r="D1964" i="21"/>
  <c r="C1964" i="21"/>
  <c r="B1964" i="21"/>
  <c r="A1964" i="21"/>
  <c r="K1963" i="21"/>
  <c r="J1963" i="21"/>
  <c r="G1963" i="21"/>
  <c r="F1963" i="21"/>
  <c r="C1963" i="21"/>
  <c r="D1963" i="21" s="1"/>
  <c r="B1963" i="21"/>
  <c r="A1963" i="21"/>
  <c r="K1962" i="21"/>
  <c r="J1962" i="21"/>
  <c r="G1962" i="21"/>
  <c r="F1962" i="21"/>
  <c r="C1962" i="21"/>
  <c r="D1962" i="21" s="1"/>
  <c r="B1962" i="21"/>
  <c r="A1962" i="21"/>
  <c r="K1961" i="21"/>
  <c r="J1961" i="21"/>
  <c r="G1961" i="21"/>
  <c r="F1961" i="21"/>
  <c r="D1961" i="21"/>
  <c r="C1961" i="21"/>
  <c r="B1961" i="21"/>
  <c r="A1961" i="21"/>
  <c r="K1960" i="21"/>
  <c r="J1960" i="21"/>
  <c r="G1960" i="21"/>
  <c r="F1960" i="21"/>
  <c r="C1960" i="21"/>
  <c r="D1960" i="21" s="1"/>
  <c r="B1960" i="21"/>
  <c r="A1960" i="21"/>
  <c r="K1959" i="21"/>
  <c r="J1959" i="21"/>
  <c r="G1959" i="21"/>
  <c r="F1959" i="21"/>
  <c r="C1959" i="21"/>
  <c r="D1959" i="21" s="1"/>
  <c r="B1959" i="21"/>
  <c r="A1959" i="21"/>
  <c r="K1958" i="21"/>
  <c r="J1958" i="21"/>
  <c r="G1958" i="21"/>
  <c r="F1958" i="21"/>
  <c r="C1958" i="21"/>
  <c r="D1958" i="21" s="1"/>
  <c r="B1958" i="21"/>
  <c r="A1958" i="21"/>
  <c r="K1957" i="21"/>
  <c r="J1957" i="21"/>
  <c r="G1957" i="21"/>
  <c r="F1957" i="21"/>
  <c r="C1957" i="21"/>
  <c r="D1957" i="21" s="1"/>
  <c r="B1957" i="21"/>
  <c r="A1957" i="21"/>
  <c r="K1956" i="21"/>
  <c r="J1956" i="21"/>
  <c r="G1956" i="21"/>
  <c r="F1956" i="21"/>
  <c r="D1956" i="21"/>
  <c r="C1956" i="21"/>
  <c r="B1956" i="21"/>
  <c r="A1956" i="21"/>
  <c r="K1955" i="21"/>
  <c r="J1955" i="21"/>
  <c r="G1955" i="21"/>
  <c r="F1955" i="21"/>
  <c r="C1955" i="21"/>
  <c r="D1955" i="21" s="1"/>
  <c r="B1955" i="21"/>
  <c r="A1955" i="21"/>
  <c r="K1954" i="21"/>
  <c r="J1954" i="21"/>
  <c r="G1954" i="21"/>
  <c r="F1954" i="21"/>
  <c r="C1954" i="21"/>
  <c r="D1954" i="21" s="1"/>
  <c r="B1954" i="21"/>
  <c r="A1954" i="21"/>
  <c r="K1953" i="21"/>
  <c r="J1953" i="21"/>
  <c r="G1953" i="21"/>
  <c r="F1953" i="21"/>
  <c r="C1953" i="21"/>
  <c r="D1953" i="21" s="1"/>
  <c r="B1953" i="21"/>
  <c r="A1953" i="21"/>
  <c r="K1952" i="21"/>
  <c r="J1952" i="21"/>
  <c r="G1952" i="21"/>
  <c r="F1952" i="21"/>
  <c r="C1952" i="21"/>
  <c r="D1952" i="21" s="1"/>
  <c r="B1952" i="21"/>
  <c r="A1952" i="21"/>
  <c r="K1951" i="21"/>
  <c r="J1951" i="21"/>
  <c r="G1951" i="21"/>
  <c r="F1951" i="21"/>
  <c r="C1951" i="21"/>
  <c r="D1951" i="21" s="1"/>
  <c r="B1951" i="21"/>
  <c r="A1951" i="21"/>
  <c r="K1950" i="21"/>
  <c r="J1950" i="21"/>
  <c r="G1950" i="21"/>
  <c r="F1950" i="21"/>
  <c r="C1950" i="21"/>
  <c r="D1950" i="21" s="1"/>
  <c r="B1950" i="21"/>
  <c r="A1950" i="21"/>
  <c r="K1949" i="21"/>
  <c r="J1949" i="21"/>
  <c r="G1949" i="21"/>
  <c r="F1949" i="21"/>
  <c r="C1949" i="21"/>
  <c r="D1949" i="21" s="1"/>
  <c r="B1949" i="21"/>
  <c r="A1949" i="21"/>
  <c r="K1948" i="21"/>
  <c r="J1948" i="21"/>
  <c r="G1948" i="21"/>
  <c r="F1948" i="21"/>
  <c r="C1948" i="21"/>
  <c r="D1948" i="21" s="1"/>
  <c r="B1948" i="21"/>
  <c r="A1948" i="21"/>
  <c r="K1947" i="21"/>
  <c r="J1947" i="21"/>
  <c r="G1947" i="21"/>
  <c r="F1947" i="21"/>
  <c r="C1947" i="21"/>
  <c r="D1947" i="21" s="1"/>
  <c r="B1947" i="21"/>
  <c r="A1947" i="21"/>
  <c r="K1946" i="21"/>
  <c r="J1946" i="21"/>
  <c r="G1946" i="21"/>
  <c r="F1946" i="21"/>
  <c r="C1946" i="21"/>
  <c r="D1946" i="21" s="1"/>
  <c r="B1946" i="21"/>
  <c r="A1946" i="21"/>
  <c r="K1945" i="21"/>
  <c r="J1945" i="21"/>
  <c r="G1945" i="21"/>
  <c r="F1945" i="21"/>
  <c r="C1945" i="21"/>
  <c r="D1945" i="21" s="1"/>
  <c r="B1945" i="21"/>
  <c r="A1945" i="21"/>
  <c r="K1944" i="21"/>
  <c r="J1944" i="21"/>
  <c r="G1944" i="21"/>
  <c r="F1944" i="21"/>
  <c r="D1944" i="21"/>
  <c r="C1944" i="21"/>
  <c r="B1944" i="21"/>
  <c r="A1944" i="21"/>
  <c r="K1943" i="21"/>
  <c r="J1943" i="21"/>
  <c r="G1943" i="21"/>
  <c r="F1943" i="21"/>
  <c r="C1943" i="21"/>
  <c r="D1943" i="21" s="1"/>
  <c r="B1943" i="21"/>
  <c r="A1943" i="21"/>
  <c r="K1942" i="21"/>
  <c r="J1942" i="21"/>
  <c r="G1942" i="21"/>
  <c r="F1942" i="21"/>
  <c r="C1942" i="21"/>
  <c r="D1942" i="21" s="1"/>
  <c r="B1942" i="21"/>
  <c r="A1942" i="21"/>
  <c r="K1941" i="21"/>
  <c r="J1941" i="21"/>
  <c r="G1941" i="21"/>
  <c r="F1941" i="21"/>
  <c r="C1941" i="21"/>
  <c r="D1941" i="21" s="1"/>
  <c r="B1941" i="21"/>
  <c r="A1941" i="21"/>
  <c r="K1940" i="21"/>
  <c r="J1940" i="21"/>
  <c r="G1940" i="21"/>
  <c r="F1940" i="21"/>
  <c r="C1940" i="21"/>
  <c r="D1940" i="21" s="1"/>
  <c r="B1940" i="21"/>
  <c r="A1940" i="21"/>
  <c r="K1939" i="21"/>
  <c r="J1939" i="21"/>
  <c r="G1939" i="21"/>
  <c r="F1939" i="21"/>
  <c r="C1939" i="21"/>
  <c r="D1939" i="21" s="1"/>
  <c r="B1939" i="21"/>
  <c r="A1939" i="21"/>
  <c r="K1938" i="21"/>
  <c r="J1938" i="21"/>
  <c r="G1938" i="21"/>
  <c r="F1938" i="21"/>
  <c r="C1938" i="21"/>
  <c r="D1938" i="21" s="1"/>
  <c r="B1938" i="21"/>
  <c r="A1938" i="21"/>
  <c r="K1937" i="21"/>
  <c r="J1937" i="21"/>
  <c r="G1937" i="21"/>
  <c r="F1937" i="21"/>
  <c r="C1937" i="21"/>
  <c r="D1937" i="21" s="1"/>
  <c r="B1937" i="21"/>
  <c r="A1937" i="21"/>
  <c r="K1936" i="21"/>
  <c r="J1936" i="21"/>
  <c r="G1936" i="21"/>
  <c r="F1936" i="21"/>
  <c r="C1936" i="21"/>
  <c r="D1936" i="21" s="1"/>
  <c r="B1936" i="21"/>
  <c r="A1936" i="21"/>
  <c r="K1935" i="21"/>
  <c r="J1935" i="21"/>
  <c r="G1935" i="21"/>
  <c r="F1935" i="21"/>
  <c r="C1935" i="21"/>
  <c r="D1935" i="21" s="1"/>
  <c r="B1935" i="21"/>
  <c r="A1935" i="21"/>
  <c r="K1934" i="21"/>
  <c r="J1934" i="21"/>
  <c r="G1934" i="21"/>
  <c r="F1934" i="21"/>
  <c r="D1934" i="21"/>
  <c r="C1934" i="21"/>
  <c r="B1934" i="21"/>
  <c r="A1934" i="21"/>
  <c r="K1933" i="21"/>
  <c r="J1933" i="21"/>
  <c r="G1933" i="21"/>
  <c r="F1933" i="21"/>
  <c r="C1933" i="21"/>
  <c r="D1933" i="21" s="1"/>
  <c r="B1933" i="21"/>
  <c r="A1933" i="21"/>
  <c r="K1932" i="21"/>
  <c r="J1932" i="21"/>
  <c r="G1932" i="21"/>
  <c r="F1932" i="21"/>
  <c r="C1932" i="21"/>
  <c r="D1932" i="21" s="1"/>
  <c r="B1932" i="21"/>
  <c r="A1932" i="21"/>
  <c r="K1931" i="21"/>
  <c r="J1931" i="21"/>
  <c r="G1931" i="21"/>
  <c r="F1931" i="21"/>
  <c r="C1931" i="21"/>
  <c r="D1931" i="21" s="1"/>
  <c r="B1931" i="21"/>
  <c r="A1931" i="21"/>
  <c r="K1930" i="21"/>
  <c r="J1930" i="21"/>
  <c r="G1930" i="21"/>
  <c r="F1930" i="21"/>
  <c r="C1930" i="21"/>
  <c r="D1930" i="21" s="1"/>
  <c r="B1930" i="21"/>
  <c r="A1930" i="21"/>
  <c r="K1929" i="21"/>
  <c r="J1929" i="21"/>
  <c r="G1929" i="21"/>
  <c r="F1929" i="21"/>
  <c r="C1929" i="21"/>
  <c r="D1929" i="21" s="1"/>
  <c r="B1929" i="21"/>
  <c r="A1929" i="21"/>
  <c r="K1928" i="21"/>
  <c r="J1928" i="21"/>
  <c r="G1928" i="21"/>
  <c r="F1928" i="21"/>
  <c r="C1928" i="21"/>
  <c r="D1928" i="21" s="1"/>
  <c r="B1928" i="21"/>
  <c r="A1928" i="21"/>
  <c r="K1927" i="21"/>
  <c r="J1927" i="21"/>
  <c r="G1927" i="21"/>
  <c r="F1927" i="21"/>
  <c r="C1927" i="21"/>
  <c r="D1927" i="21" s="1"/>
  <c r="B1927" i="21"/>
  <c r="A1927" i="21"/>
  <c r="K1926" i="21"/>
  <c r="J1926" i="21"/>
  <c r="G1926" i="21"/>
  <c r="F1926" i="21"/>
  <c r="D1926" i="21"/>
  <c r="C1926" i="21"/>
  <c r="B1926" i="21"/>
  <c r="A1926" i="21"/>
  <c r="K1925" i="21"/>
  <c r="J1925" i="21"/>
  <c r="G1925" i="21"/>
  <c r="F1925" i="21"/>
  <c r="C1925" i="21"/>
  <c r="D1925" i="21" s="1"/>
  <c r="B1925" i="21"/>
  <c r="A1925" i="21"/>
  <c r="K1924" i="21"/>
  <c r="J1924" i="21"/>
  <c r="G1924" i="21"/>
  <c r="F1924" i="21"/>
  <c r="C1924" i="21"/>
  <c r="D1924" i="21" s="1"/>
  <c r="B1924" i="21"/>
  <c r="A1924" i="21"/>
  <c r="K1923" i="21"/>
  <c r="J1923" i="21"/>
  <c r="G1923" i="21"/>
  <c r="F1923" i="21"/>
  <c r="D1923" i="21"/>
  <c r="C1923" i="21"/>
  <c r="B1923" i="21"/>
  <c r="A1923" i="21"/>
  <c r="K1922" i="21"/>
  <c r="J1922" i="21"/>
  <c r="G1922" i="21"/>
  <c r="F1922" i="21"/>
  <c r="C1922" i="21"/>
  <c r="D1922" i="21" s="1"/>
  <c r="B1922" i="21"/>
  <c r="A1922" i="21"/>
  <c r="K1921" i="21"/>
  <c r="J1921" i="21"/>
  <c r="G1921" i="21"/>
  <c r="F1921" i="21"/>
  <c r="C1921" i="21"/>
  <c r="D1921" i="21" s="1"/>
  <c r="B1921" i="21"/>
  <c r="A1921" i="21"/>
  <c r="K1920" i="21"/>
  <c r="J1920" i="21"/>
  <c r="G1920" i="21"/>
  <c r="F1920" i="21"/>
  <c r="C1920" i="21"/>
  <c r="D1920" i="21" s="1"/>
  <c r="B1920" i="21"/>
  <c r="A1920" i="21"/>
  <c r="K1919" i="21"/>
  <c r="J1919" i="21"/>
  <c r="G1919" i="21"/>
  <c r="F1919" i="21"/>
  <c r="C1919" i="21"/>
  <c r="D1919" i="21" s="1"/>
  <c r="B1919" i="21"/>
  <c r="A1919" i="21"/>
  <c r="K1918" i="21"/>
  <c r="J1918" i="21"/>
  <c r="G1918" i="21"/>
  <c r="F1918" i="21"/>
  <c r="C1918" i="21"/>
  <c r="D1918" i="21" s="1"/>
  <c r="B1918" i="21"/>
  <c r="A1918" i="21"/>
  <c r="K1917" i="21"/>
  <c r="J1917" i="21"/>
  <c r="G1917" i="21"/>
  <c r="F1917" i="21"/>
  <c r="C1917" i="21"/>
  <c r="D1917" i="21" s="1"/>
  <c r="B1917" i="21"/>
  <c r="A1917" i="21"/>
  <c r="K1916" i="21"/>
  <c r="J1916" i="21"/>
  <c r="G1916" i="21"/>
  <c r="F1916" i="21"/>
  <c r="C1916" i="21"/>
  <c r="D1916" i="21" s="1"/>
  <c r="B1916" i="21"/>
  <c r="A1916" i="21"/>
  <c r="K1915" i="21"/>
  <c r="J1915" i="21"/>
  <c r="G1915" i="21"/>
  <c r="F1915" i="21"/>
  <c r="C1915" i="21"/>
  <c r="D1915" i="21" s="1"/>
  <c r="B1915" i="21"/>
  <c r="A1915" i="21"/>
  <c r="K1914" i="21"/>
  <c r="J1914" i="21"/>
  <c r="G1914" i="21"/>
  <c r="F1914" i="21"/>
  <c r="C1914" i="21"/>
  <c r="D1914" i="21" s="1"/>
  <c r="B1914" i="21"/>
  <c r="A1914" i="21"/>
  <c r="K1913" i="21"/>
  <c r="J1913" i="21"/>
  <c r="G1913" i="21"/>
  <c r="F1913" i="21"/>
  <c r="C1913" i="21"/>
  <c r="D1913" i="21" s="1"/>
  <c r="B1913" i="21"/>
  <c r="A1913" i="21"/>
  <c r="K1912" i="21"/>
  <c r="J1912" i="21"/>
  <c r="G1912" i="21"/>
  <c r="F1912" i="21"/>
  <c r="C1912" i="21"/>
  <c r="D1912" i="21" s="1"/>
  <c r="B1912" i="21"/>
  <c r="A1912" i="21"/>
  <c r="K1911" i="21"/>
  <c r="J1911" i="21"/>
  <c r="G1911" i="21"/>
  <c r="F1911" i="21"/>
  <c r="C1911" i="21"/>
  <c r="D1911" i="21" s="1"/>
  <c r="B1911" i="21"/>
  <c r="A1911" i="21"/>
  <c r="K1910" i="21"/>
  <c r="J1910" i="21"/>
  <c r="G1910" i="21"/>
  <c r="F1910" i="21"/>
  <c r="C1910" i="21"/>
  <c r="D1910" i="21" s="1"/>
  <c r="B1910" i="21"/>
  <c r="A1910" i="21"/>
  <c r="K1909" i="21"/>
  <c r="J1909" i="21"/>
  <c r="G1909" i="21"/>
  <c r="F1909" i="21"/>
  <c r="C1909" i="21"/>
  <c r="D1909" i="21" s="1"/>
  <c r="B1909" i="21"/>
  <c r="A1909" i="21"/>
  <c r="K1908" i="21"/>
  <c r="J1908" i="21"/>
  <c r="G1908" i="21"/>
  <c r="F1908" i="21"/>
  <c r="C1908" i="21"/>
  <c r="D1908" i="21" s="1"/>
  <c r="B1908" i="21"/>
  <c r="A1908" i="21"/>
  <c r="K1907" i="21"/>
  <c r="J1907" i="21"/>
  <c r="G1907" i="21"/>
  <c r="F1907" i="21"/>
  <c r="C1907" i="21"/>
  <c r="D1907" i="21" s="1"/>
  <c r="B1907" i="21"/>
  <c r="A1907" i="21"/>
  <c r="K1906" i="21"/>
  <c r="J1906" i="21"/>
  <c r="G1906" i="21"/>
  <c r="F1906" i="21"/>
  <c r="C1906" i="21"/>
  <c r="D1906" i="21" s="1"/>
  <c r="B1906" i="21"/>
  <c r="A1906" i="21"/>
  <c r="K1905" i="21"/>
  <c r="J1905" i="21"/>
  <c r="G1905" i="21"/>
  <c r="F1905" i="21"/>
  <c r="C1905" i="21"/>
  <c r="D1905" i="21" s="1"/>
  <c r="B1905" i="21"/>
  <c r="A1905" i="21"/>
  <c r="K1904" i="21"/>
  <c r="J1904" i="21"/>
  <c r="G1904" i="21"/>
  <c r="F1904" i="21"/>
  <c r="D1904" i="21"/>
  <c r="C1904" i="21"/>
  <c r="B1904" i="21"/>
  <c r="A1904" i="21"/>
  <c r="K1903" i="21"/>
  <c r="J1903" i="21"/>
  <c r="G1903" i="21"/>
  <c r="F1903" i="21"/>
  <c r="C1903" i="21"/>
  <c r="D1903" i="21" s="1"/>
  <c r="B1903" i="21"/>
  <c r="A1903" i="21"/>
  <c r="K1902" i="21"/>
  <c r="J1902" i="21"/>
  <c r="G1902" i="21"/>
  <c r="F1902" i="21"/>
  <c r="C1902" i="21"/>
  <c r="D1902" i="21" s="1"/>
  <c r="B1902" i="21"/>
  <c r="A1902" i="21"/>
  <c r="K1901" i="21"/>
  <c r="J1901" i="21"/>
  <c r="G1901" i="21"/>
  <c r="F1901" i="21"/>
  <c r="C1901" i="21"/>
  <c r="D1901" i="21" s="1"/>
  <c r="B1901" i="21"/>
  <c r="A1901" i="21"/>
  <c r="K1900" i="21"/>
  <c r="J1900" i="21"/>
  <c r="G1900" i="21"/>
  <c r="F1900" i="21"/>
  <c r="C1900" i="21"/>
  <c r="D1900" i="21" s="1"/>
  <c r="B1900" i="21"/>
  <c r="A1900" i="21"/>
  <c r="K1899" i="21"/>
  <c r="J1899" i="21"/>
  <c r="G1899" i="21"/>
  <c r="F1899" i="21"/>
  <c r="C1899" i="21"/>
  <c r="D1899" i="21" s="1"/>
  <c r="B1899" i="21"/>
  <c r="A1899" i="21"/>
  <c r="K1898" i="21"/>
  <c r="J1898" i="21"/>
  <c r="G1898" i="21"/>
  <c r="F1898" i="21"/>
  <c r="C1898" i="21"/>
  <c r="D1898" i="21" s="1"/>
  <c r="B1898" i="21"/>
  <c r="A1898" i="21"/>
  <c r="K1897" i="21"/>
  <c r="J1897" i="21"/>
  <c r="G1897" i="21"/>
  <c r="F1897" i="21"/>
  <c r="C1897" i="21"/>
  <c r="D1897" i="21" s="1"/>
  <c r="B1897" i="21"/>
  <c r="A1897" i="21"/>
  <c r="K1896" i="21"/>
  <c r="J1896" i="21"/>
  <c r="G1896" i="21"/>
  <c r="F1896" i="21"/>
  <c r="C1896" i="21"/>
  <c r="D1896" i="21" s="1"/>
  <c r="B1896" i="21"/>
  <c r="A1896" i="21"/>
  <c r="K1895" i="21"/>
  <c r="J1895" i="21"/>
  <c r="G1895" i="21"/>
  <c r="F1895" i="21"/>
  <c r="C1895" i="21"/>
  <c r="D1895" i="21" s="1"/>
  <c r="B1895" i="21"/>
  <c r="A1895" i="21"/>
  <c r="K1894" i="21"/>
  <c r="J1894" i="21"/>
  <c r="G1894" i="21"/>
  <c r="F1894" i="21"/>
  <c r="C1894" i="21"/>
  <c r="D1894" i="21" s="1"/>
  <c r="B1894" i="21"/>
  <c r="A1894" i="21"/>
  <c r="K1893" i="21"/>
  <c r="J1893" i="21"/>
  <c r="G1893" i="21"/>
  <c r="F1893" i="21"/>
  <c r="C1893" i="21"/>
  <c r="D1893" i="21" s="1"/>
  <c r="B1893" i="21"/>
  <c r="A1893" i="21"/>
  <c r="K1892" i="21"/>
  <c r="J1892" i="21"/>
  <c r="G1892" i="21"/>
  <c r="F1892" i="21"/>
  <c r="C1892" i="21"/>
  <c r="D1892" i="21" s="1"/>
  <c r="B1892" i="21"/>
  <c r="A1892" i="21"/>
  <c r="K1891" i="21"/>
  <c r="J1891" i="21"/>
  <c r="G1891" i="21"/>
  <c r="F1891" i="21"/>
  <c r="C1891" i="21"/>
  <c r="D1891" i="21" s="1"/>
  <c r="B1891" i="21"/>
  <c r="A1891" i="21"/>
  <c r="K1890" i="21"/>
  <c r="J1890" i="21"/>
  <c r="G1890" i="21"/>
  <c r="F1890" i="21"/>
  <c r="C1890" i="21"/>
  <c r="D1890" i="21" s="1"/>
  <c r="B1890" i="21"/>
  <c r="A1890" i="21"/>
  <c r="K1889" i="21"/>
  <c r="J1889" i="21"/>
  <c r="G1889" i="21"/>
  <c r="F1889" i="21"/>
  <c r="C1889" i="21"/>
  <c r="D1889" i="21" s="1"/>
  <c r="B1889" i="21"/>
  <c r="A1889" i="21"/>
  <c r="K1888" i="21"/>
  <c r="J1888" i="21"/>
  <c r="G1888" i="21"/>
  <c r="F1888" i="21"/>
  <c r="C1888" i="21"/>
  <c r="D1888" i="21" s="1"/>
  <c r="B1888" i="21"/>
  <c r="A1888" i="21"/>
  <c r="K1887" i="21"/>
  <c r="J1887" i="21"/>
  <c r="G1887" i="21"/>
  <c r="F1887" i="21"/>
  <c r="D1887" i="21"/>
  <c r="C1887" i="21"/>
  <c r="B1887" i="21"/>
  <c r="A1887" i="21"/>
  <c r="K1886" i="21"/>
  <c r="J1886" i="21"/>
  <c r="G1886" i="21"/>
  <c r="F1886" i="21"/>
  <c r="C1886" i="21"/>
  <c r="D1886" i="21" s="1"/>
  <c r="B1886" i="21"/>
  <c r="A1886" i="21"/>
  <c r="K1885" i="21"/>
  <c r="J1885" i="21"/>
  <c r="G1885" i="21"/>
  <c r="F1885" i="21"/>
  <c r="C1885" i="21"/>
  <c r="D1885" i="21" s="1"/>
  <c r="B1885" i="21"/>
  <c r="A1885" i="21"/>
  <c r="K1884" i="21"/>
  <c r="J1884" i="21"/>
  <c r="G1884" i="21"/>
  <c r="F1884" i="21"/>
  <c r="D1884" i="21"/>
  <c r="C1884" i="21"/>
  <c r="B1884" i="21"/>
  <c r="A1884" i="21"/>
  <c r="K1883" i="21"/>
  <c r="J1883" i="21"/>
  <c r="G1883" i="21"/>
  <c r="F1883" i="21"/>
  <c r="C1883" i="21"/>
  <c r="D1883" i="21" s="1"/>
  <c r="B1883" i="21"/>
  <c r="A1883" i="21"/>
  <c r="K1882" i="21"/>
  <c r="J1882" i="21"/>
  <c r="G1882" i="21"/>
  <c r="F1882" i="21"/>
  <c r="C1882" i="21"/>
  <c r="D1882" i="21" s="1"/>
  <c r="B1882" i="21"/>
  <c r="A1882" i="21"/>
  <c r="K1881" i="21"/>
  <c r="J1881" i="21"/>
  <c r="G1881" i="21"/>
  <c r="F1881" i="21"/>
  <c r="C1881" i="21"/>
  <c r="D1881" i="21" s="1"/>
  <c r="B1881" i="21"/>
  <c r="A1881" i="21"/>
  <c r="K1880" i="21"/>
  <c r="J1880" i="21"/>
  <c r="G1880" i="21"/>
  <c r="F1880" i="21"/>
  <c r="C1880" i="21"/>
  <c r="D1880" i="21" s="1"/>
  <c r="B1880" i="21"/>
  <c r="A1880" i="21"/>
  <c r="K1879" i="21"/>
  <c r="J1879" i="21"/>
  <c r="G1879" i="21"/>
  <c r="F1879" i="21"/>
  <c r="C1879" i="21"/>
  <c r="D1879" i="21" s="1"/>
  <c r="B1879" i="21"/>
  <c r="A1879" i="21"/>
  <c r="K1878" i="21"/>
  <c r="J1878" i="21"/>
  <c r="G1878" i="21"/>
  <c r="F1878" i="21"/>
  <c r="C1878" i="21"/>
  <c r="D1878" i="21" s="1"/>
  <c r="B1878" i="21"/>
  <c r="A1878" i="21"/>
  <c r="K1877" i="21"/>
  <c r="J1877" i="21"/>
  <c r="G1877" i="21"/>
  <c r="F1877" i="21"/>
  <c r="C1877" i="21"/>
  <c r="D1877" i="21" s="1"/>
  <c r="B1877" i="21"/>
  <c r="A1877" i="21"/>
  <c r="K1876" i="21"/>
  <c r="J1876" i="21"/>
  <c r="G1876" i="21"/>
  <c r="F1876" i="21"/>
  <c r="C1876" i="21"/>
  <c r="D1876" i="21" s="1"/>
  <c r="B1876" i="21"/>
  <c r="A1876" i="21"/>
  <c r="K1875" i="21"/>
  <c r="J1875" i="21"/>
  <c r="G1875" i="21"/>
  <c r="F1875" i="21"/>
  <c r="C1875" i="21"/>
  <c r="D1875" i="21" s="1"/>
  <c r="B1875" i="21"/>
  <c r="A1875" i="21"/>
  <c r="K1874" i="21"/>
  <c r="J1874" i="21"/>
  <c r="G1874" i="21"/>
  <c r="F1874" i="21"/>
  <c r="D1874" i="21"/>
  <c r="C1874" i="21"/>
  <c r="B1874" i="21"/>
  <c r="A1874" i="21"/>
  <c r="K1873" i="21"/>
  <c r="J1873" i="21"/>
  <c r="G1873" i="21"/>
  <c r="F1873" i="21"/>
  <c r="C1873" i="21"/>
  <c r="D1873" i="21" s="1"/>
  <c r="B1873" i="21"/>
  <c r="A1873" i="21"/>
  <c r="K1872" i="21"/>
  <c r="J1872" i="21"/>
  <c r="G1872" i="21"/>
  <c r="F1872" i="21"/>
  <c r="D1872" i="21"/>
  <c r="C1872" i="21"/>
  <c r="B1872" i="21"/>
  <c r="A1872" i="21"/>
  <c r="K1871" i="21"/>
  <c r="J1871" i="21"/>
  <c r="G1871" i="21"/>
  <c r="F1871" i="21"/>
  <c r="C1871" i="21"/>
  <c r="D1871" i="21" s="1"/>
  <c r="B1871" i="21"/>
  <c r="A1871" i="21"/>
  <c r="K1870" i="21"/>
  <c r="J1870" i="21"/>
  <c r="G1870" i="21"/>
  <c r="F1870" i="21"/>
  <c r="C1870" i="21"/>
  <c r="D1870" i="21" s="1"/>
  <c r="B1870" i="21"/>
  <c r="A1870" i="21"/>
  <c r="K1869" i="21"/>
  <c r="J1869" i="21"/>
  <c r="G1869" i="21"/>
  <c r="F1869" i="21"/>
  <c r="C1869" i="21"/>
  <c r="D1869" i="21" s="1"/>
  <c r="B1869" i="21"/>
  <c r="A1869" i="21"/>
  <c r="K1868" i="21"/>
  <c r="J1868" i="21"/>
  <c r="G1868" i="21"/>
  <c r="F1868" i="21"/>
  <c r="C1868" i="21"/>
  <c r="D1868" i="21" s="1"/>
  <c r="B1868" i="21"/>
  <c r="A1868" i="21"/>
  <c r="K1867" i="21"/>
  <c r="J1867" i="21"/>
  <c r="G1867" i="21"/>
  <c r="F1867" i="21"/>
  <c r="C1867" i="21"/>
  <c r="D1867" i="21" s="1"/>
  <c r="B1867" i="21"/>
  <c r="A1867" i="21"/>
  <c r="K1866" i="21"/>
  <c r="J1866" i="21"/>
  <c r="G1866" i="21"/>
  <c r="F1866" i="21"/>
  <c r="C1866" i="21"/>
  <c r="D1866" i="21" s="1"/>
  <c r="B1866" i="21"/>
  <c r="A1866" i="21"/>
  <c r="K1865" i="21"/>
  <c r="J1865" i="21"/>
  <c r="G1865" i="21"/>
  <c r="F1865" i="21"/>
  <c r="C1865" i="21"/>
  <c r="D1865" i="21" s="1"/>
  <c r="B1865" i="21"/>
  <c r="A1865" i="21"/>
  <c r="K1864" i="21"/>
  <c r="J1864" i="21"/>
  <c r="G1864" i="21"/>
  <c r="F1864" i="21"/>
  <c r="C1864" i="21"/>
  <c r="D1864" i="21" s="1"/>
  <c r="B1864" i="21"/>
  <c r="A1864" i="21"/>
  <c r="K1863" i="21"/>
  <c r="J1863" i="21"/>
  <c r="G1863" i="21"/>
  <c r="F1863" i="21"/>
  <c r="C1863" i="21"/>
  <c r="D1863" i="21" s="1"/>
  <c r="B1863" i="21"/>
  <c r="A1863" i="21"/>
  <c r="K1862" i="21"/>
  <c r="J1862" i="21"/>
  <c r="G1862" i="21"/>
  <c r="F1862" i="21"/>
  <c r="C1862" i="21"/>
  <c r="D1862" i="21" s="1"/>
  <c r="B1862" i="21"/>
  <c r="A1862" i="21"/>
  <c r="K1861" i="21"/>
  <c r="J1861" i="21"/>
  <c r="G1861" i="21"/>
  <c r="F1861" i="21"/>
  <c r="C1861" i="21"/>
  <c r="D1861" i="21" s="1"/>
  <c r="B1861" i="21"/>
  <c r="A1861" i="21"/>
  <c r="K1860" i="21"/>
  <c r="J1860" i="21"/>
  <c r="G1860" i="21"/>
  <c r="F1860" i="21"/>
  <c r="C1860" i="21"/>
  <c r="D1860" i="21" s="1"/>
  <c r="B1860" i="21"/>
  <c r="A1860" i="21"/>
  <c r="K1859" i="21"/>
  <c r="J1859" i="21"/>
  <c r="G1859" i="21"/>
  <c r="F1859" i="21"/>
  <c r="C1859" i="21"/>
  <c r="D1859" i="21" s="1"/>
  <c r="B1859" i="21"/>
  <c r="A1859" i="21"/>
  <c r="K1858" i="21"/>
  <c r="J1858" i="21"/>
  <c r="G1858" i="21"/>
  <c r="F1858" i="21"/>
  <c r="C1858" i="21"/>
  <c r="D1858" i="21" s="1"/>
  <c r="B1858" i="21"/>
  <c r="A1858" i="21"/>
  <c r="K1857" i="21"/>
  <c r="J1857" i="21"/>
  <c r="G1857" i="21"/>
  <c r="F1857" i="21"/>
  <c r="C1857" i="21"/>
  <c r="D1857" i="21" s="1"/>
  <c r="B1857" i="21"/>
  <c r="A1857" i="21"/>
  <c r="K1856" i="21"/>
  <c r="J1856" i="21"/>
  <c r="G1856" i="21"/>
  <c r="F1856" i="21"/>
  <c r="C1856" i="21"/>
  <c r="D1856" i="21" s="1"/>
  <c r="B1856" i="21"/>
  <c r="A1856" i="21"/>
  <c r="K1855" i="21"/>
  <c r="J1855" i="21"/>
  <c r="G1855" i="21"/>
  <c r="F1855" i="21"/>
  <c r="C1855" i="21"/>
  <c r="D1855" i="21" s="1"/>
  <c r="B1855" i="21"/>
  <c r="A1855" i="21"/>
  <c r="K1854" i="21"/>
  <c r="J1854" i="21"/>
  <c r="G1854" i="21"/>
  <c r="F1854" i="21"/>
  <c r="C1854" i="21"/>
  <c r="D1854" i="21" s="1"/>
  <c r="B1854" i="21"/>
  <c r="A1854" i="21"/>
  <c r="K1853" i="21"/>
  <c r="J1853" i="21"/>
  <c r="G1853" i="21"/>
  <c r="F1853" i="21"/>
  <c r="C1853" i="21"/>
  <c r="D1853" i="21" s="1"/>
  <c r="B1853" i="21"/>
  <c r="A1853" i="21"/>
  <c r="K1852" i="21"/>
  <c r="J1852" i="21"/>
  <c r="G1852" i="21"/>
  <c r="F1852" i="21"/>
  <c r="C1852" i="21"/>
  <c r="D1852" i="21" s="1"/>
  <c r="B1852" i="21"/>
  <c r="A1852" i="21"/>
  <c r="K1851" i="21"/>
  <c r="J1851" i="21"/>
  <c r="G1851" i="21"/>
  <c r="F1851" i="21"/>
  <c r="D1851" i="21"/>
  <c r="C1851" i="21"/>
  <c r="B1851" i="21"/>
  <c r="A1851" i="21"/>
  <c r="K1850" i="21"/>
  <c r="J1850" i="21"/>
  <c r="G1850" i="21"/>
  <c r="F1850" i="21"/>
  <c r="C1850" i="21"/>
  <c r="D1850" i="21" s="1"/>
  <c r="B1850" i="21"/>
  <c r="A1850" i="21"/>
  <c r="K1849" i="21"/>
  <c r="J1849" i="21"/>
  <c r="G1849" i="21"/>
  <c r="F1849" i="21"/>
  <c r="C1849" i="21"/>
  <c r="D1849" i="21" s="1"/>
  <c r="B1849" i="21"/>
  <c r="A1849" i="21"/>
  <c r="K1848" i="21"/>
  <c r="J1848" i="21"/>
  <c r="G1848" i="21"/>
  <c r="F1848" i="21"/>
  <c r="C1848" i="21"/>
  <c r="D1848" i="21" s="1"/>
  <c r="B1848" i="21"/>
  <c r="A1848" i="21"/>
  <c r="K1847" i="21"/>
  <c r="J1847" i="21"/>
  <c r="G1847" i="21"/>
  <c r="F1847" i="21"/>
  <c r="D1847" i="21"/>
  <c r="C1847" i="21"/>
  <c r="B1847" i="21"/>
  <c r="A1847" i="21"/>
  <c r="K1846" i="21"/>
  <c r="J1846" i="21"/>
  <c r="G1846" i="21"/>
  <c r="F1846" i="21"/>
  <c r="C1846" i="21"/>
  <c r="D1846" i="21" s="1"/>
  <c r="B1846" i="21"/>
  <c r="A1846" i="21"/>
  <c r="K1845" i="21"/>
  <c r="J1845" i="21"/>
  <c r="G1845" i="21"/>
  <c r="F1845" i="21"/>
  <c r="D1845" i="21"/>
  <c r="C1845" i="21"/>
  <c r="B1845" i="21"/>
  <c r="A1845" i="21"/>
  <c r="K1844" i="21"/>
  <c r="J1844" i="21"/>
  <c r="G1844" i="21"/>
  <c r="F1844" i="21"/>
  <c r="C1844" i="21"/>
  <c r="D1844" i="21" s="1"/>
  <c r="B1844" i="21"/>
  <c r="A1844" i="21"/>
  <c r="K1843" i="21"/>
  <c r="J1843" i="21"/>
  <c r="G1843" i="21"/>
  <c r="F1843" i="21"/>
  <c r="C1843" i="21"/>
  <c r="D1843" i="21" s="1"/>
  <c r="B1843" i="21"/>
  <c r="A1843" i="21"/>
  <c r="K1842" i="21"/>
  <c r="J1842" i="21"/>
  <c r="G1842" i="21"/>
  <c r="F1842" i="21"/>
  <c r="C1842" i="21"/>
  <c r="D1842" i="21" s="1"/>
  <c r="B1842" i="21"/>
  <c r="A1842" i="21"/>
  <c r="K1841" i="21"/>
  <c r="J1841" i="21"/>
  <c r="G1841" i="21"/>
  <c r="F1841" i="21"/>
  <c r="C1841" i="21"/>
  <c r="D1841" i="21" s="1"/>
  <c r="B1841" i="21"/>
  <c r="A1841" i="21"/>
  <c r="K1840" i="21"/>
  <c r="J1840" i="21"/>
  <c r="G1840" i="21"/>
  <c r="F1840" i="21"/>
  <c r="C1840" i="21"/>
  <c r="D1840" i="21" s="1"/>
  <c r="B1840" i="21"/>
  <c r="A1840" i="21"/>
  <c r="K1839" i="21"/>
  <c r="J1839" i="21"/>
  <c r="G1839" i="21"/>
  <c r="F1839" i="21"/>
  <c r="C1839" i="21"/>
  <c r="D1839" i="21" s="1"/>
  <c r="B1839" i="21"/>
  <c r="A1839" i="21"/>
  <c r="K1838" i="21"/>
  <c r="J1838" i="21"/>
  <c r="G1838" i="21"/>
  <c r="F1838" i="21"/>
  <c r="C1838" i="21"/>
  <c r="D1838" i="21" s="1"/>
  <c r="B1838" i="21"/>
  <c r="A1838" i="21"/>
  <c r="K1837" i="21"/>
  <c r="J1837" i="21"/>
  <c r="G1837" i="21"/>
  <c r="F1837" i="21"/>
  <c r="C1837" i="21"/>
  <c r="D1837" i="21" s="1"/>
  <c r="B1837" i="21"/>
  <c r="A1837" i="21"/>
  <c r="K1836" i="21"/>
  <c r="J1836" i="21"/>
  <c r="G1836" i="21"/>
  <c r="F1836" i="21"/>
  <c r="C1836" i="21"/>
  <c r="D1836" i="21" s="1"/>
  <c r="B1836" i="21"/>
  <c r="A1836" i="21"/>
  <c r="K1835" i="21"/>
  <c r="J1835" i="21"/>
  <c r="G1835" i="21"/>
  <c r="F1835" i="21"/>
  <c r="C1835" i="21"/>
  <c r="D1835" i="21" s="1"/>
  <c r="B1835" i="21"/>
  <c r="A1835" i="21"/>
  <c r="K1834" i="21"/>
  <c r="J1834" i="21"/>
  <c r="G1834" i="21"/>
  <c r="F1834" i="21"/>
  <c r="C1834" i="21"/>
  <c r="D1834" i="21" s="1"/>
  <c r="B1834" i="21"/>
  <c r="A1834" i="21"/>
  <c r="K1833" i="21"/>
  <c r="J1833" i="21"/>
  <c r="G1833" i="21"/>
  <c r="F1833" i="21"/>
  <c r="C1833" i="21"/>
  <c r="D1833" i="21" s="1"/>
  <c r="B1833" i="21"/>
  <c r="A1833" i="21"/>
  <c r="K1832" i="21"/>
  <c r="J1832" i="21"/>
  <c r="G1832" i="21"/>
  <c r="F1832" i="21"/>
  <c r="D1832" i="21"/>
  <c r="C1832" i="21"/>
  <c r="B1832" i="21"/>
  <c r="A1832" i="21"/>
  <c r="K1831" i="21"/>
  <c r="J1831" i="21"/>
  <c r="G1831" i="21"/>
  <c r="F1831" i="21"/>
  <c r="C1831" i="21"/>
  <c r="D1831" i="21" s="1"/>
  <c r="B1831" i="21"/>
  <c r="A1831" i="21"/>
  <c r="K1830" i="21"/>
  <c r="J1830" i="21"/>
  <c r="G1830" i="21"/>
  <c r="F1830" i="21"/>
  <c r="D1830" i="21"/>
  <c r="C1830" i="21"/>
  <c r="B1830" i="21"/>
  <c r="A1830" i="21"/>
  <c r="K1829" i="21"/>
  <c r="J1829" i="21"/>
  <c r="G1829" i="21"/>
  <c r="F1829" i="21"/>
  <c r="C1829" i="21"/>
  <c r="D1829" i="21" s="1"/>
  <c r="B1829" i="21"/>
  <c r="A1829" i="21"/>
  <c r="K1828" i="21"/>
  <c r="J1828" i="21"/>
  <c r="G1828" i="21"/>
  <c r="F1828" i="21"/>
  <c r="C1828" i="21"/>
  <c r="D1828" i="21" s="1"/>
  <c r="B1828" i="21"/>
  <c r="A1828" i="21"/>
  <c r="K1827" i="21"/>
  <c r="J1827" i="21"/>
  <c r="G1827" i="21"/>
  <c r="F1827" i="21"/>
  <c r="C1827" i="21"/>
  <c r="D1827" i="21" s="1"/>
  <c r="B1827" i="21"/>
  <c r="A1827" i="21"/>
  <c r="K1826" i="21"/>
  <c r="J1826" i="21"/>
  <c r="G1826" i="21"/>
  <c r="F1826" i="21"/>
  <c r="C1826" i="21"/>
  <c r="D1826" i="21" s="1"/>
  <c r="B1826" i="21"/>
  <c r="A1826" i="21"/>
  <c r="K1825" i="21"/>
  <c r="J1825" i="21"/>
  <c r="G1825" i="21"/>
  <c r="F1825" i="21"/>
  <c r="C1825" i="21"/>
  <c r="D1825" i="21" s="1"/>
  <c r="B1825" i="21"/>
  <c r="A1825" i="21"/>
  <c r="K1824" i="21"/>
  <c r="J1824" i="21"/>
  <c r="G1824" i="21"/>
  <c r="F1824" i="21"/>
  <c r="C1824" i="21"/>
  <c r="D1824" i="21" s="1"/>
  <c r="B1824" i="21"/>
  <c r="A1824" i="21"/>
  <c r="K1823" i="21"/>
  <c r="J1823" i="21"/>
  <c r="G1823" i="21"/>
  <c r="F1823" i="21"/>
  <c r="C1823" i="21"/>
  <c r="D1823" i="21" s="1"/>
  <c r="B1823" i="21"/>
  <c r="A1823" i="21"/>
  <c r="K1822" i="21"/>
  <c r="J1822" i="21"/>
  <c r="G1822" i="21"/>
  <c r="F1822" i="21"/>
  <c r="C1822" i="21"/>
  <c r="D1822" i="21" s="1"/>
  <c r="B1822" i="21"/>
  <c r="A1822" i="21"/>
  <c r="K1821" i="21"/>
  <c r="J1821" i="21"/>
  <c r="G1821" i="21"/>
  <c r="F1821" i="21"/>
  <c r="C1821" i="21"/>
  <c r="D1821" i="21" s="1"/>
  <c r="B1821" i="21"/>
  <c r="A1821" i="21"/>
  <c r="K1820" i="21"/>
  <c r="J1820" i="21"/>
  <c r="G1820" i="21"/>
  <c r="F1820" i="21"/>
  <c r="C1820" i="21"/>
  <c r="D1820" i="21" s="1"/>
  <c r="B1820" i="21"/>
  <c r="A1820" i="21"/>
  <c r="K1819" i="21"/>
  <c r="J1819" i="21"/>
  <c r="G1819" i="21"/>
  <c r="F1819" i="21"/>
  <c r="C1819" i="21"/>
  <c r="D1819" i="21" s="1"/>
  <c r="B1819" i="21"/>
  <c r="A1819" i="21"/>
  <c r="K1818" i="21"/>
  <c r="J1818" i="21"/>
  <c r="G1818" i="21"/>
  <c r="F1818" i="21"/>
  <c r="C1818" i="21"/>
  <c r="D1818" i="21" s="1"/>
  <c r="B1818" i="21"/>
  <c r="A1818" i="21"/>
  <c r="K1817" i="21"/>
  <c r="J1817" i="21"/>
  <c r="G1817" i="21"/>
  <c r="F1817" i="21"/>
  <c r="C1817" i="21"/>
  <c r="D1817" i="21" s="1"/>
  <c r="B1817" i="21"/>
  <c r="A1817" i="21"/>
  <c r="K1816" i="21"/>
  <c r="J1816" i="21"/>
  <c r="G1816" i="21"/>
  <c r="F1816" i="21"/>
  <c r="C1816" i="21"/>
  <c r="D1816" i="21" s="1"/>
  <c r="B1816" i="21"/>
  <c r="A1816" i="21"/>
  <c r="K1815" i="21"/>
  <c r="J1815" i="21"/>
  <c r="G1815" i="21"/>
  <c r="F1815" i="21"/>
  <c r="C1815" i="21"/>
  <c r="D1815" i="21" s="1"/>
  <c r="B1815" i="21"/>
  <c r="A1815" i="21"/>
  <c r="K1814" i="21"/>
  <c r="J1814" i="21"/>
  <c r="G1814" i="21"/>
  <c r="F1814" i="21"/>
  <c r="C1814" i="21"/>
  <c r="D1814" i="21" s="1"/>
  <c r="B1814" i="21"/>
  <c r="A1814" i="21"/>
  <c r="K1813" i="21"/>
  <c r="J1813" i="21"/>
  <c r="G1813" i="21"/>
  <c r="F1813" i="21"/>
  <c r="C1813" i="21"/>
  <c r="D1813" i="21" s="1"/>
  <c r="B1813" i="21"/>
  <c r="A1813" i="21"/>
  <c r="K1812" i="21"/>
  <c r="J1812" i="21"/>
  <c r="G1812" i="21"/>
  <c r="F1812" i="21"/>
  <c r="C1812" i="21"/>
  <c r="D1812" i="21" s="1"/>
  <c r="B1812" i="21"/>
  <c r="A1812" i="21"/>
  <c r="K1811" i="21"/>
  <c r="J1811" i="21"/>
  <c r="G1811" i="21"/>
  <c r="F1811" i="21"/>
  <c r="C1811" i="21"/>
  <c r="D1811" i="21" s="1"/>
  <c r="B1811" i="21"/>
  <c r="A1811" i="21"/>
  <c r="K1810" i="21"/>
  <c r="J1810" i="21"/>
  <c r="G1810" i="21"/>
  <c r="F1810" i="21"/>
  <c r="C1810" i="21"/>
  <c r="D1810" i="21" s="1"/>
  <c r="B1810" i="21"/>
  <c r="A1810" i="21"/>
  <c r="K1809" i="21"/>
  <c r="J1809" i="21"/>
  <c r="G1809" i="21"/>
  <c r="F1809" i="21"/>
  <c r="C1809" i="21"/>
  <c r="D1809" i="21" s="1"/>
  <c r="B1809" i="21"/>
  <c r="A1809" i="21"/>
  <c r="K1808" i="21"/>
  <c r="J1808" i="21"/>
  <c r="G1808" i="21"/>
  <c r="F1808" i="21"/>
  <c r="C1808" i="21"/>
  <c r="D1808" i="21" s="1"/>
  <c r="B1808" i="21"/>
  <c r="A1808" i="21"/>
  <c r="K1807" i="21"/>
  <c r="J1807" i="21"/>
  <c r="G1807" i="21"/>
  <c r="F1807" i="21"/>
  <c r="C1807" i="21"/>
  <c r="D1807" i="21" s="1"/>
  <c r="B1807" i="21"/>
  <c r="A1807" i="21"/>
  <c r="K1806" i="21"/>
  <c r="J1806" i="21"/>
  <c r="G1806" i="21"/>
  <c r="F1806" i="21"/>
  <c r="C1806" i="21"/>
  <c r="D1806" i="21" s="1"/>
  <c r="B1806" i="21"/>
  <c r="A1806" i="21"/>
  <c r="K1805" i="21"/>
  <c r="J1805" i="21"/>
  <c r="G1805" i="21"/>
  <c r="F1805" i="21"/>
  <c r="C1805" i="21"/>
  <c r="D1805" i="21" s="1"/>
  <c r="B1805" i="21"/>
  <c r="A1805" i="21"/>
  <c r="K1804" i="21"/>
  <c r="J1804" i="21"/>
  <c r="G1804" i="21"/>
  <c r="F1804" i="21"/>
  <c r="C1804" i="21"/>
  <c r="D1804" i="21" s="1"/>
  <c r="B1804" i="21"/>
  <c r="A1804" i="21"/>
  <c r="K1803" i="21"/>
  <c r="J1803" i="21"/>
  <c r="G1803" i="21"/>
  <c r="F1803" i="21"/>
  <c r="C1803" i="21"/>
  <c r="D1803" i="21" s="1"/>
  <c r="B1803" i="21"/>
  <c r="A1803" i="21"/>
  <c r="K1802" i="21"/>
  <c r="J1802" i="21"/>
  <c r="G1802" i="21"/>
  <c r="F1802" i="21"/>
  <c r="D1802" i="21"/>
  <c r="C1802" i="21"/>
  <c r="B1802" i="21"/>
  <c r="A1802" i="21"/>
  <c r="K1801" i="21"/>
  <c r="J1801" i="21"/>
  <c r="G1801" i="21"/>
  <c r="F1801" i="21"/>
  <c r="C1801" i="21"/>
  <c r="D1801" i="21" s="1"/>
  <c r="B1801" i="21"/>
  <c r="A1801" i="21"/>
  <c r="K1800" i="21"/>
  <c r="J1800" i="21"/>
  <c r="G1800" i="21"/>
  <c r="F1800" i="21"/>
  <c r="C1800" i="21"/>
  <c r="D1800" i="21" s="1"/>
  <c r="B1800" i="21"/>
  <c r="A1800" i="21"/>
  <c r="K1799" i="21"/>
  <c r="J1799" i="21"/>
  <c r="G1799" i="21"/>
  <c r="F1799" i="21"/>
  <c r="C1799" i="21"/>
  <c r="D1799" i="21" s="1"/>
  <c r="B1799" i="21"/>
  <c r="A1799" i="21"/>
  <c r="K1798" i="21"/>
  <c r="J1798" i="21"/>
  <c r="G1798" i="21"/>
  <c r="F1798" i="21"/>
  <c r="C1798" i="21"/>
  <c r="D1798" i="21" s="1"/>
  <c r="B1798" i="21"/>
  <c r="A1798" i="21"/>
  <c r="K1797" i="21"/>
  <c r="J1797" i="21"/>
  <c r="G1797" i="21"/>
  <c r="F1797" i="21"/>
  <c r="D1797" i="21"/>
  <c r="C1797" i="21"/>
  <c r="B1797" i="21"/>
  <c r="A1797" i="21"/>
  <c r="K1796" i="21"/>
  <c r="J1796" i="21"/>
  <c r="G1796" i="21"/>
  <c r="F1796" i="21"/>
  <c r="C1796" i="21"/>
  <c r="D1796" i="21" s="1"/>
  <c r="B1796" i="21"/>
  <c r="A1796" i="21"/>
  <c r="K1795" i="21"/>
  <c r="J1795" i="21"/>
  <c r="G1795" i="21"/>
  <c r="F1795" i="21"/>
  <c r="C1795" i="21"/>
  <c r="D1795" i="21" s="1"/>
  <c r="B1795" i="21"/>
  <c r="A1795" i="21"/>
  <c r="K1794" i="21"/>
  <c r="J1794" i="21"/>
  <c r="G1794" i="21"/>
  <c r="F1794" i="21"/>
  <c r="C1794" i="21"/>
  <c r="D1794" i="21" s="1"/>
  <c r="B1794" i="21"/>
  <c r="A1794" i="21"/>
  <c r="K1793" i="21"/>
  <c r="J1793" i="21"/>
  <c r="G1793" i="21"/>
  <c r="F1793" i="21"/>
  <c r="D1793" i="21"/>
  <c r="C1793" i="21"/>
  <c r="B1793" i="21"/>
  <c r="A1793" i="21"/>
  <c r="K1792" i="21"/>
  <c r="J1792" i="21"/>
  <c r="G1792" i="21"/>
  <c r="F1792" i="21"/>
  <c r="C1792" i="21"/>
  <c r="D1792" i="21" s="1"/>
  <c r="B1792" i="21"/>
  <c r="A1792" i="21"/>
  <c r="K1791" i="21"/>
  <c r="J1791" i="21"/>
  <c r="G1791" i="21"/>
  <c r="F1791" i="21"/>
  <c r="C1791" i="21"/>
  <c r="D1791" i="21" s="1"/>
  <c r="B1791" i="21"/>
  <c r="A1791" i="21"/>
  <c r="K1790" i="21"/>
  <c r="J1790" i="21"/>
  <c r="G1790" i="21"/>
  <c r="F1790" i="21"/>
  <c r="C1790" i="21"/>
  <c r="D1790" i="21" s="1"/>
  <c r="B1790" i="21"/>
  <c r="A1790" i="21"/>
  <c r="K1789" i="21"/>
  <c r="J1789" i="21"/>
  <c r="G1789" i="21"/>
  <c r="F1789" i="21"/>
  <c r="C1789" i="21"/>
  <c r="D1789" i="21" s="1"/>
  <c r="B1789" i="21"/>
  <c r="A1789" i="21"/>
  <c r="K1788" i="21"/>
  <c r="J1788" i="21"/>
  <c r="G1788" i="21"/>
  <c r="F1788" i="21"/>
  <c r="C1788" i="21"/>
  <c r="D1788" i="21" s="1"/>
  <c r="B1788" i="21"/>
  <c r="A1788" i="21"/>
  <c r="K1787" i="21"/>
  <c r="J1787" i="21"/>
  <c r="G1787" i="21"/>
  <c r="F1787" i="21"/>
  <c r="C1787" i="21"/>
  <c r="D1787" i="21" s="1"/>
  <c r="B1787" i="21"/>
  <c r="A1787" i="21"/>
  <c r="K1786" i="21"/>
  <c r="J1786" i="21"/>
  <c r="G1786" i="21"/>
  <c r="F1786" i="21"/>
  <c r="C1786" i="21"/>
  <c r="D1786" i="21" s="1"/>
  <c r="B1786" i="21"/>
  <c r="A1786" i="21"/>
  <c r="K1785" i="21"/>
  <c r="J1785" i="21"/>
  <c r="G1785" i="21"/>
  <c r="F1785" i="21"/>
  <c r="C1785" i="21"/>
  <c r="D1785" i="21" s="1"/>
  <c r="B1785" i="21"/>
  <c r="A1785" i="21"/>
  <c r="K1784" i="21"/>
  <c r="J1784" i="21"/>
  <c r="G1784" i="21"/>
  <c r="F1784" i="21"/>
  <c r="C1784" i="21"/>
  <c r="D1784" i="21" s="1"/>
  <c r="B1784" i="21"/>
  <c r="A1784" i="21"/>
  <c r="K1783" i="21"/>
  <c r="J1783" i="21"/>
  <c r="G1783" i="21"/>
  <c r="F1783" i="21"/>
  <c r="C1783" i="21"/>
  <c r="D1783" i="21" s="1"/>
  <c r="B1783" i="21"/>
  <c r="A1783" i="21"/>
  <c r="K1782" i="21"/>
  <c r="J1782" i="21"/>
  <c r="G1782" i="21"/>
  <c r="F1782" i="21"/>
  <c r="D1782" i="21"/>
  <c r="C1782" i="21"/>
  <c r="B1782" i="21"/>
  <c r="A1782" i="21"/>
  <c r="K1781" i="21"/>
  <c r="J1781" i="21"/>
  <c r="G1781" i="21"/>
  <c r="F1781" i="21"/>
  <c r="C1781" i="21"/>
  <c r="D1781" i="21" s="1"/>
  <c r="B1781" i="21"/>
  <c r="A1781" i="21"/>
  <c r="K1780" i="21"/>
  <c r="J1780" i="21"/>
  <c r="G1780" i="21"/>
  <c r="F1780" i="21"/>
  <c r="C1780" i="21"/>
  <c r="D1780" i="21" s="1"/>
  <c r="B1780" i="21"/>
  <c r="A1780" i="21"/>
  <c r="K1779" i="21"/>
  <c r="J1779" i="21"/>
  <c r="G1779" i="21"/>
  <c r="F1779" i="21"/>
  <c r="C1779" i="21"/>
  <c r="D1779" i="21" s="1"/>
  <c r="B1779" i="21"/>
  <c r="A1779" i="21"/>
  <c r="K1778" i="21"/>
  <c r="J1778" i="21"/>
  <c r="G1778" i="21"/>
  <c r="F1778" i="21"/>
  <c r="C1778" i="21"/>
  <c r="D1778" i="21" s="1"/>
  <c r="B1778" i="21"/>
  <c r="A1778" i="21"/>
  <c r="K1777" i="21"/>
  <c r="J1777" i="21"/>
  <c r="G1777" i="21"/>
  <c r="F1777" i="21"/>
  <c r="C1777" i="21"/>
  <c r="D1777" i="21" s="1"/>
  <c r="B1777" i="21"/>
  <c r="A1777" i="21"/>
  <c r="K1776" i="21"/>
  <c r="J1776" i="21"/>
  <c r="G1776" i="21"/>
  <c r="F1776" i="21"/>
  <c r="C1776" i="21"/>
  <c r="D1776" i="21" s="1"/>
  <c r="B1776" i="21"/>
  <c r="A1776" i="21"/>
  <c r="K1775" i="21"/>
  <c r="J1775" i="21"/>
  <c r="G1775" i="21"/>
  <c r="F1775" i="21"/>
  <c r="C1775" i="21"/>
  <c r="D1775" i="21" s="1"/>
  <c r="B1775" i="21"/>
  <c r="A1775" i="21"/>
  <c r="K1774" i="21"/>
  <c r="J1774" i="21"/>
  <c r="G1774" i="21"/>
  <c r="F1774" i="21"/>
  <c r="C1774" i="21"/>
  <c r="D1774" i="21" s="1"/>
  <c r="B1774" i="21"/>
  <c r="A1774" i="21"/>
  <c r="K1773" i="21"/>
  <c r="J1773" i="21"/>
  <c r="G1773" i="21"/>
  <c r="F1773" i="21"/>
  <c r="C1773" i="21"/>
  <c r="D1773" i="21" s="1"/>
  <c r="B1773" i="21"/>
  <c r="A1773" i="21"/>
  <c r="K1772" i="21"/>
  <c r="J1772" i="21"/>
  <c r="G1772" i="21"/>
  <c r="F1772" i="21"/>
  <c r="C1772" i="21"/>
  <c r="D1772" i="21" s="1"/>
  <c r="B1772" i="21"/>
  <c r="A1772" i="21"/>
  <c r="K1771" i="21"/>
  <c r="J1771" i="21"/>
  <c r="G1771" i="21"/>
  <c r="F1771" i="21"/>
  <c r="C1771" i="21"/>
  <c r="D1771" i="21" s="1"/>
  <c r="B1771" i="21"/>
  <c r="A1771" i="21"/>
  <c r="K1770" i="21"/>
  <c r="J1770" i="21"/>
  <c r="G1770" i="21"/>
  <c r="F1770" i="21"/>
  <c r="C1770" i="21"/>
  <c r="D1770" i="21" s="1"/>
  <c r="B1770" i="21"/>
  <c r="A1770" i="21"/>
  <c r="K1769" i="21"/>
  <c r="J1769" i="21"/>
  <c r="G1769" i="21"/>
  <c r="F1769" i="21"/>
  <c r="C1769" i="21"/>
  <c r="D1769" i="21" s="1"/>
  <c r="B1769" i="21"/>
  <c r="A1769" i="21"/>
  <c r="K1768" i="21"/>
  <c r="J1768" i="21"/>
  <c r="G1768" i="21"/>
  <c r="F1768" i="21"/>
  <c r="C1768" i="21"/>
  <c r="D1768" i="21" s="1"/>
  <c r="B1768" i="21"/>
  <c r="A1768" i="21"/>
  <c r="K1767" i="21"/>
  <c r="J1767" i="21"/>
  <c r="G1767" i="21"/>
  <c r="F1767" i="21"/>
  <c r="C1767" i="21"/>
  <c r="D1767" i="21" s="1"/>
  <c r="B1767" i="21"/>
  <c r="A1767" i="21"/>
  <c r="K1766" i="21"/>
  <c r="J1766" i="21"/>
  <c r="G1766" i="21"/>
  <c r="F1766" i="21"/>
  <c r="C1766" i="21"/>
  <c r="D1766" i="21" s="1"/>
  <c r="B1766" i="21"/>
  <c r="A1766" i="21"/>
  <c r="K1765" i="21"/>
  <c r="J1765" i="21"/>
  <c r="G1765" i="21"/>
  <c r="F1765" i="21"/>
  <c r="C1765" i="21"/>
  <c r="D1765" i="21" s="1"/>
  <c r="B1765" i="21"/>
  <c r="A1765" i="21"/>
  <c r="K1764" i="21"/>
  <c r="J1764" i="21"/>
  <c r="G1764" i="21"/>
  <c r="F1764" i="21"/>
  <c r="C1764" i="21"/>
  <c r="D1764" i="21" s="1"/>
  <c r="B1764" i="21"/>
  <c r="A1764" i="21"/>
  <c r="K1763" i="21"/>
  <c r="J1763" i="21"/>
  <c r="G1763" i="21"/>
  <c r="F1763" i="21"/>
  <c r="C1763" i="21"/>
  <c r="D1763" i="21" s="1"/>
  <c r="B1763" i="21"/>
  <c r="A1763" i="21"/>
  <c r="K1762" i="21"/>
  <c r="J1762" i="21"/>
  <c r="G1762" i="21"/>
  <c r="F1762" i="21"/>
  <c r="C1762" i="21"/>
  <c r="D1762" i="21" s="1"/>
  <c r="B1762" i="21"/>
  <c r="A1762" i="21"/>
  <c r="K1761" i="21"/>
  <c r="J1761" i="21"/>
  <c r="G1761" i="21"/>
  <c r="F1761" i="21"/>
  <c r="C1761" i="21"/>
  <c r="D1761" i="21" s="1"/>
  <c r="B1761" i="21"/>
  <c r="A1761" i="21"/>
  <c r="K1760" i="21"/>
  <c r="J1760" i="21"/>
  <c r="G1760" i="21"/>
  <c r="F1760" i="21"/>
  <c r="C1760" i="21"/>
  <c r="D1760" i="21" s="1"/>
  <c r="B1760" i="21"/>
  <c r="A1760" i="21"/>
  <c r="K1759" i="21"/>
  <c r="J1759" i="21"/>
  <c r="G1759" i="21"/>
  <c r="F1759" i="21"/>
  <c r="C1759" i="21"/>
  <c r="D1759" i="21" s="1"/>
  <c r="B1759" i="21"/>
  <c r="A1759" i="21"/>
  <c r="K1758" i="21"/>
  <c r="J1758" i="21"/>
  <c r="G1758" i="21"/>
  <c r="F1758" i="21"/>
  <c r="C1758" i="21"/>
  <c r="D1758" i="21" s="1"/>
  <c r="B1758" i="21"/>
  <c r="A1758" i="21"/>
  <c r="K1757" i="21"/>
  <c r="J1757" i="21"/>
  <c r="G1757" i="21"/>
  <c r="F1757" i="21"/>
  <c r="C1757" i="21"/>
  <c r="D1757" i="21" s="1"/>
  <c r="B1757" i="21"/>
  <c r="A1757" i="21"/>
  <c r="K1756" i="21"/>
  <c r="J1756" i="21"/>
  <c r="G1756" i="21"/>
  <c r="F1756" i="21"/>
  <c r="C1756" i="21"/>
  <c r="D1756" i="21" s="1"/>
  <c r="B1756" i="21"/>
  <c r="A1756" i="21"/>
  <c r="K1755" i="21"/>
  <c r="J1755" i="21"/>
  <c r="G1755" i="21"/>
  <c r="F1755" i="21"/>
  <c r="C1755" i="21"/>
  <c r="D1755" i="21" s="1"/>
  <c r="B1755" i="21"/>
  <c r="A1755" i="21"/>
  <c r="K1754" i="21"/>
  <c r="J1754" i="21"/>
  <c r="G1754" i="21"/>
  <c r="F1754" i="21"/>
  <c r="C1754" i="21"/>
  <c r="D1754" i="21" s="1"/>
  <c r="B1754" i="21"/>
  <c r="A1754" i="21"/>
  <c r="K1753" i="21"/>
  <c r="J1753" i="21"/>
  <c r="G1753" i="21"/>
  <c r="F1753" i="21"/>
  <c r="C1753" i="21"/>
  <c r="D1753" i="21" s="1"/>
  <c r="B1753" i="21"/>
  <c r="A1753" i="21"/>
  <c r="K1752" i="21"/>
  <c r="J1752" i="21"/>
  <c r="G1752" i="21"/>
  <c r="F1752" i="21"/>
  <c r="C1752" i="21"/>
  <c r="D1752" i="21" s="1"/>
  <c r="B1752" i="21"/>
  <c r="A1752" i="21"/>
  <c r="K1751" i="21"/>
  <c r="J1751" i="21"/>
  <c r="G1751" i="21"/>
  <c r="F1751" i="21"/>
  <c r="C1751" i="21"/>
  <c r="D1751" i="21" s="1"/>
  <c r="B1751" i="21"/>
  <c r="A1751" i="21"/>
  <c r="K1750" i="21"/>
  <c r="J1750" i="21"/>
  <c r="G1750" i="21"/>
  <c r="F1750" i="21"/>
  <c r="C1750" i="21"/>
  <c r="D1750" i="21" s="1"/>
  <c r="B1750" i="21"/>
  <c r="A1750" i="21"/>
  <c r="K1749" i="21"/>
  <c r="J1749" i="21"/>
  <c r="G1749" i="21"/>
  <c r="F1749" i="21"/>
  <c r="C1749" i="21"/>
  <c r="D1749" i="21" s="1"/>
  <c r="B1749" i="21"/>
  <c r="A1749" i="21"/>
  <c r="K1748" i="21"/>
  <c r="J1748" i="21"/>
  <c r="G1748" i="21"/>
  <c r="F1748" i="21"/>
  <c r="D1748" i="21"/>
  <c r="C1748" i="21"/>
  <c r="B1748" i="21"/>
  <c r="A1748" i="21"/>
  <c r="K1747" i="21"/>
  <c r="J1747" i="21"/>
  <c r="G1747" i="21"/>
  <c r="F1747" i="21"/>
  <c r="C1747" i="21"/>
  <c r="D1747" i="21" s="1"/>
  <c r="B1747" i="21"/>
  <c r="A1747" i="21"/>
  <c r="K1746" i="21"/>
  <c r="J1746" i="21"/>
  <c r="G1746" i="21"/>
  <c r="F1746" i="21"/>
  <c r="C1746" i="21"/>
  <c r="D1746" i="21" s="1"/>
  <c r="B1746" i="21"/>
  <c r="A1746" i="21"/>
  <c r="K1745" i="21"/>
  <c r="J1745" i="21"/>
  <c r="G1745" i="21"/>
  <c r="F1745" i="21"/>
  <c r="C1745" i="21"/>
  <c r="D1745" i="21" s="1"/>
  <c r="B1745" i="21"/>
  <c r="A1745" i="21"/>
  <c r="K1744" i="21"/>
  <c r="J1744" i="21"/>
  <c r="G1744" i="21"/>
  <c r="F1744" i="21"/>
  <c r="C1744" i="21"/>
  <c r="D1744" i="21" s="1"/>
  <c r="B1744" i="21"/>
  <c r="A1744" i="21"/>
  <c r="K1743" i="21"/>
  <c r="J1743" i="21"/>
  <c r="G1743" i="21"/>
  <c r="F1743" i="21"/>
  <c r="C1743" i="21"/>
  <c r="D1743" i="21" s="1"/>
  <c r="B1743" i="21"/>
  <c r="A1743" i="21"/>
  <c r="K1742" i="21"/>
  <c r="J1742" i="21"/>
  <c r="G1742" i="21"/>
  <c r="F1742" i="21"/>
  <c r="C1742" i="21"/>
  <c r="D1742" i="21" s="1"/>
  <c r="B1742" i="21"/>
  <c r="A1742" i="21"/>
  <c r="K1741" i="21"/>
  <c r="J1741" i="21"/>
  <c r="G1741" i="21"/>
  <c r="F1741" i="21"/>
  <c r="C1741" i="21"/>
  <c r="D1741" i="21" s="1"/>
  <c r="B1741" i="21"/>
  <c r="A1741" i="21"/>
  <c r="K1740" i="21"/>
  <c r="J1740" i="21"/>
  <c r="G1740" i="21"/>
  <c r="F1740" i="21"/>
  <c r="C1740" i="21"/>
  <c r="D1740" i="21" s="1"/>
  <c r="B1740" i="21"/>
  <c r="A1740" i="21"/>
  <c r="K1739" i="21"/>
  <c r="J1739" i="21"/>
  <c r="G1739" i="21"/>
  <c r="F1739" i="21"/>
  <c r="C1739" i="21"/>
  <c r="D1739" i="21" s="1"/>
  <c r="B1739" i="21"/>
  <c r="A1739" i="21"/>
  <c r="K1738" i="21"/>
  <c r="J1738" i="21"/>
  <c r="G1738" i="21"/>
  <c r="F1738" i="21"/>
  <c r="C1738" i="21"/>
  <c r="D1738" i="21" s="1"/>
  <c r="B1738" i="21"/>
  <c r="A1738" i="21"/>
  <c r="K1737" i="21"/>
  <c r="J1737" i="21"/>
  <c r="G1737" i="21"/>
  <c r="F1737" i="21"/>
  <c r="C1737" i="21"/>
  <c r="D1737" i="21" s="1"/>
  <c r="B1737" i="21"/>
  <c r="A1737" i="21"/>
  <c r="K1736" i="21"/>
  <c r="J1736" i="21"/>
  <c r="G1736" i="21"/>
  <c r="F1736" i="21"/>
  <c r="C1736" i="21"/>
  <c r="D1736" i="21" s="1"/>
  <c r="B1736" i="21"/>
  <c r="A1736" i="21"/>
  <c r="K1735" i="21"/>
  <c r="J1735" i="21"/>
  <c r="G1735" i="21"/>
  <c r="F1735" i="21"/>
  <c r="C1735" i="21"/>
  <c r="D1735" i="21" s="1"/>
  <c r="B1735" i="21"/>
  <c r="A1735" i="21"/>
  <c r="K1734" i="21"/>
  <c r="J1734" i="21"/>
  <c r="G1734" i="21"/>
  <c r="F1734" i="21"/>
  <c r="C1734" i="21"/>
  <c r="D1734" i="21" s="1"/>
  <c r="B1734" i="21"/>
  <c r="A1734" i="21"/>
  <c r="K1733" i="21"/>
  <c r="J1733" i="21"/>
  <c r="G1733" i="21"/>
  <c r="F1733" i="21"/>
  <c r="C1733" i="21"/>
  <c r="D1733" i="21" s="1"/>
  <c r="B1733" i="21"/>
  <c r="A1733" i="21"/>
  <c r="K1732" i="21"/>
  <c r="J1732" i="21"/>
  <c r="G1732" i="21"/>
  <c r="F1732" i="21"/>
  <c r="C1732" i="21"/>
  <c r="D1732" i="21" s="1"/>
  <c r="B1732" i="21"/>
  <c r="A1732" i="21"/>
  <c r="K1731" i="21"/>
  <c r="J1731" i="21"/>
  <c r="G1731" i="21"/>
  <c r="F1731" i="21"/>
  <c r="C1731" i="21"/>
  <c r="D1731" i="21" s="1"/>
  <c r="B1731" i="21"/>
  <c r="A1731" i="21"/>
  <c r="K1730" i="21"/>
  <c r="J1730" i="21"/>
  <c r="G1730" i="21"/>
  <c r="F1730" i="21"/>
  <c r="D1730" i="21"/>
  <c r="C1730" i="21"/>
  <c r="B1730" i="21"/>
  <c r="A1730" i="21"/>
  <c r="K1729" i="21"/>
  <c r="J1729" i="21"/>
  <c r="G1729" i="21"/>
  <c r="F1729" i="21"/>
  <c r="C1729" i="21"/>
  <c r="D1729" i="21" s="1"/>
  <c r="B1729" i="21"/>
  <c r="A1729" i="21"/>
  <c r="K1728" i="21"/>
  <c r="J1728" i="21"/>
  <c r="G1728" i="21"/>
  <c r="F1728" i="21"/>
  <c r="C1728" i="21"/>
  <c r="D1728" i="21" s="1"/>
  <c r="B1728" i="21"/>
  <c r="A1728" i="21"/>
  <c r="K1727" i="21"/>
  <c r="J1727" i="21"/>
  <c r="G1727" i="21"/>
  <c r="F1727" i="21"/>
  <c r="C1727" i="21"/>
  <c r="D1727" i="21" s="1"/>
  <c r="B1727" i="21"/>
  <c r="A1727" i="21"/>
  <c r="K1726" i="21"/>
  <c r="J1726" i="21"/>
  <c r="G1726" i="21"/>
  <c r="F1726" i="21"/>
  <c r="C1726" i="21"/>
  <c r="D1726" i="21" s="1"/>
  <c r="B1726" i="21"/>
  <c r="A1726" i="21"/>
  <c r="K1725" i="21"/>
  <c r="J1725" i="21"/>
  <c r="G1725" i="21"/>
  <c r="F1725" i="21"/>
  <c r="C1725" i="21"/>
  <c r="D1725" i="21" s="1"/>
  <c r="B1725" i="21"/>
  <c r="A1725" i="21"/>
  <c r="K1724" i="21"/>
  <c r="J1724" i="21"/>
  <c r="G1724" i="21"/>
  <c r="F1724" i="21"/>
  <c r="C1724" i="21"/>
  <c r="D1724" i="21" s="1"/>
  <c r="B1724" i="21"/>
  <c r="A1724" i="21"/>
  <c r="K1723" i="21"/>
  <c r="J1723" i="21"/>
  <c r="G1723" i="21"/>
  <c r="F1723" i="21"/>
  <c r="C1723" i="21"/>
  <c r="D1723" i="21" s="1"/>
  <c r="B1723" i="21"/>
  <c r="A1723" i="21"/>
  <c r="K1722" i="21"/>
  <c r="J1722" i="21"/>
  <c r="G1722" i="21"/>
  <c r="F1722" i="21"/>
  <c r="C1722" i="21"/>
  <c r="D1722" i="21" s="1"/>
  <c r="B1722" i="21"/>
  <c r="A1722" i="21"/>
  <c r="K1721" i="21"/>
  <c r="J1721" i="21"/>
  <c r="G1721" i="21"/>
  <c r="F1721" i="21"/>
  <c r="C1721" i="21"/>
  <c r="D1721" i="21" s="1"/>
  <c r="B1721" i="21"/>
  <c r="A1721" i="21"/>
  <c r="K1720" i="21"/>
  <c r="J1720" i="21"/>
  <c r="G1720" i="21"/>
  <c r="F1720" i="21"/>
  <c r="C1720" i="21"/>
  <c r="D1720" i="21" s="1"/>
  <c r="B1720" i="21"/>
  <c r="A1720" i="21"/>
  <c r="K1719" i="21"/>
  <c r="J1719" i="21"/>
  <c r="G1719" i="21"/>
  <c r="F1719" i="21"/>
  <c r="C1719" i="21"/>
  <c r="D1719" i="21" s="1"/>
  <c r="B1719" i="21"/>
  <c r="A1719" i="21"/>
  <c r="K1718" i="21"/>
  <c r="J1718" i="21"/>
  <c r="G1718" i="21"/>
  <c r="F1718" i="21"/>
  <c r="C1718" i="21"/>
  <c r="D1718" i="21" s="1"/>
  <c r="B1718" i="21"/>
  <c r="A1718" i="21"/>
  <c r="K1717" i="21"/>
  <c r="J1717" i="21"/>
  <c r="G1717" i="21"/>
  <c r="F1717" i="21"/>
  <c r="C1717" i="21"/>
  <c r="D1717" i="21" s="1"/>
  <c r="B1717" i="21"/>
  <c r="A1717" i="21"/>
  <c r="K1716" i="21"/>
  <c r="J1716" i="21"/>
  <c r="G1716" i="21"/>
  <c r="F1716" i="21"/>
  <c r="C1716" i="21"/>
  <c r="D1716" i="21" s="1"/>
  <c r="B1716" i="21"/>
  <c r="A1716" i="21"/>
  <c r="K1715" i="21"/>
  <c r="J1715" i="21"/>
  <c r="G1715" i="21"/>
  <c r="F1715" i="21"/>
  <c r="C1715" i="21"/>
  <c r="D1715" i="21" s="1"/>
  <c r="B1715" i="21"/>
  <c r="A1715" i="21"/>
  <c r="K1714" i="21"/>
  <c r="J1714" i="21"/>
  <c r="G1714" i="21"/>
  <c r="F1714" i="21"/>
  <c r="C1714" i="21"/>
  <c r="D1714" i="21" s="1"/>
  <c r="B1714" i="21"/>
  <c r="A1714" i="21"/>
  <c r="K1713" i="21"/>
  <c r="J1713" i="21"/>
  <c r="G1713" i="21"/>
  <c r="F1713" i="21"/>
  <c r="C1713" i="21"/>
  <c r="D1713" i="21" s="1"/>
  <c r="B1713" i="21"/>
  <c r="A1713" i="21"/>
  <c r="K1712" i="21"/>
  <c r="J1712" i="21"/>
  <c r="G1712" i="21"/>
  <c r="F1712" i="21"/>
  <c r="C1712" i="21"/>
  <c r="D1712" i="21" s="1"/>
  <c r="B1712" i="21"/>
  <c r="A1712" i="21"/>
  <c r="K1711" i="21"/>
  <c r="J1711" i="21"/>
  <c r="G1711" i="21"/>
  <c r="F1711" i="21"/>
  <c r="C1711" i="21"/>
  <c r="D1711" i="21" s="1"/>
  <c r="B1711" i="21"/>
  <c r="A1711" i="21"/>
  <c r="K1710" i="21"/>
  <c r="J1710" i="21"/>
  <c r="G1710" i="21"/>
  <c r="F1710" i="21"/>
  <c r="C1710" i="21"/>
  <c r="D1710" i="21" s="1"/>
  <c r="B1710" i="21"/>
  <c r="A1710" i="21"/>
  <c r="K1709" i="21"/>
  <c r="J1709" i="21"/>
  <c r="G1709" i="21"/>
  <c r="F1709" i="21"/>
  <c r="C1709" i="21"/>
  <c r="D1709" i="21" s="1"/>
  <c r="B1709" i="21"/>
  <c r="A1709" i="21"/>
  <c r="K1708" i="21"/>
  <c r="J1708" i="21"/>
  <c r="G1708" i="21"/>
  <c r="F1708" i="21"/>
  <c r="C1708" i="21"/>
  <c r="D1708" i="21" s="1"/>
  <c r="B1708" i="21"/>
  <c r="A1708" i="21"/>
  <c r="K1707" i="21"/>
  <c r="J1707" i="21"/>
  <c r="G1707" i="21"/>
  <c r="F1707" i="21"/>
  <c r="D1707" i="21"/>
  <c r="C1707" i="21"/>
  <c r="B1707" i="21"/>
  <c r="A1707" i="21"/>
  <c r="K1706" i="21"/>
  <c r="J1706" i="21"/>
  <c r="G1706" i="21"/>
  <c r="F1706" i="21"/>
  <c r="D1706" i="21"/>
  <c r="C1706" i="21"/>
  <c r="B1706" i="21"/>
  <c r="A1706" i="21"/>
  <c r="K1705" i="21"/>
  <c r="J1705" i="21"/>
  <c r="G1705" i="21"/>
  <c r="F1705" i="21"/>
  <c r="C1705" i="21"/>
  <c r="D1705" i="21" s="1"/>
  <c r="B1705" i="21"/>
  <c r="A1705" i="21"/>
  <c r="K1704" i="21"/>
  <c r="J1704" i="21"/>
  <c r="G1704" i="21"/>
  <c r="F1704" i="21"/>
  <c r="C1704" i="21"/>
  <c r="D1704" i="21" s="1"/>
  <c r="B1704" i="21"/>
  <c r="A1704" i="21"/>
  <c r="K1703" i="21"/>
  <c r="J1703" i="21"/>
  <c r="G1703" i="21"/>
  <c r="F1703" i="21"/>
  <c r="C1703" i="21"/>
  <c r="D1703" i="21" s="1"/>
  <c r="B1703" i="21"/>
  <c r="A1703" i="21"/>
  <c r="K1702" i="21"/>
  <c r="J1702" i="21"/>
  <c r="G1702" i="21"/>
  <c r="F1702" i="21"/>
  <c r="C1702" i="21"/>
  <c r="D1702" i="21" s="1"/>
  <c r="B1702" i="21"/>
  <c r="A1702" i="21"/>
  <c r="K1701" i="21"/>
  <c r="J1701" i="21"/>
  <c r="G1701" i="21"/>
  <c r="F1701" i="21"/>
  <c r="D1701" i="21"/>
  <c r="C1701" i="21"/>
  <c r="B1701" i="21"/>
  <c r="A1701" i="21"/>
  <c r="K1700" i="21"/>
  <c r="J1700" i="21"/>
  <c r="G1700" i="21"/>
  <c r="F1700" i="21"/>
  <c r="C1700" i="21"/>
  <c r="D1700" i="21" s="1"/>
  <c r="B1700" i="21"/>
  <c r="A1700" i="21"/>
  <c r="K1699" i="21"/>
  <c r="J1699" i="21"/>
  <c r="G1699" i="21"/>
  <c r="F1699" i="21"/>
  <c r="C1699" i="21"/>
  <c r="D1699" i="21" s="1"/>
  <c r="B1699" i="21"/>
  <c r="A1699" i="21"/>
  <c r="K1698" i="21"/>
  <c r="J1698" i="21"/>
  <c r="G1698" i="21"/>
  <c r="F1698" i="21"/>
  <c r="C1698" i="21"/>
  <c r="D1698" i="21" s="1"/>
  <c r="B1698" i="21"/>
  <c r="A1698" i="21"/>
  <c r="K1697" i="21"/>
  <c r="J1697" i="21"/>
  <c r="G1697" i="21"/>
  <c r="F1697" i="21"/>
  <c r="C1697" i="21"/>
  <c r="D1697" i="21" s="1"/>
  <c r="B1697" i="21"/>
  <c r="A1697" i="21"/>
  <c r="K1696" i="21"/>
  <c r="J1696" i="21"/>
  <c r="G1696" i="21"/>
  <c r="F1696" i="21"/>
  <c r="C1696" i="21"/>
  <c r="D1696" i="21" s="1"/>
  <c r="B1696" i="21"/>
  <c r="A1696" i="21"/>
  <c r="K1695" i="21"/>
  <c r="J1695" i="21"/>
  <c r="G1695" i="21"/>
  <c r="F1695" i="21"/>
  <c r="C1695" i="21"/>
  <c r="D1695" i="21" s="1"/>
  <c r="B1695" i="21"/>
  <c r="A1695" i="21"/>
  <c r="K1694" i="21"/>
  <c r="J1694" i="21"/>
  <c r="G1694" i="21"/>
  <c r="F1694" i="21"/>
  <c r="C1694" i="21"/>
  <c r="D1694" i="21" s="1"/>
  <c r="B1694" i="21"/>
  <c r="A1694" i="21"/>
  <c r="K1693" i="21"/>
  <c r="J1693" i="21"/>
  <c r="G1693" i="21"/>
  <c r="F1693" i="21"/>
  <c r="C1693" i="21"/>
  <c r="D1693" i="21" s="1"/>
  <c r="B1693" i="21"/>
  <c r="A1693" i="21"/>
  <c r="K1692" i="21"/>
  <c r="J1692" i="21"/>
  <c r="G1692" i="21"/>
  <c r="F1692" i="21"/>
  <c r="C1692" i="21"/>
  <c r="D1692" i="21" s="1"/>
  <c r="B1692" i="21"/>
  <c r="A1692" i="21"/>
  <c r="K1691" i="21"/>
  <c r="J1691" i="21"/>
  <c r="G1691" i="21"/>
  <c r="F1691" i="21"/>
  <c r="C1691" i="21"/>
  <c r="D1691" i="21" s="1"/>
  <c r="B1691" i="21"/>
  <c r="A1691" i="21"/>
  <c r="K1690" i="21"/>
  <c r="J1690" i="21"/>
  <c r="G1690" i="21"/>
  <c r="F1690" i="21"/>
  <c r="C1690" i="21"/>
  <c r="D1690" i="21" s="1"/>
  <c r="B1690" i="21"/>
  <c r="A1690" i="21"/>
  <c r="K1689" i="21"/>
  <c r="J1689" i="21"/>
  <c r="G1689" i="21"/>
  <c r="F1689" i="21"/>
  <c r="C1689" i="21"/>
  <c r="D1689" i="21" s="1"/>
  <c r="B1689" i="21"/>
  <c r="A1689" i="21"/>
  <c r="K1688" i="21"/>
  <c r="J1688" i="21"/>
  <c r="G1688" i="21"/>
  <c r="F1688" i="21"/>
  <c r="C1688" i="21"/>
  <c r="D1688" i="21" s="1"/>
  <c r="B1688" i="21"/>
  <c r="A1688" i="21"/>
  <c r="K1687" i="21"/>
  <c r="J1687" i="21"/>
  <c r="G1687" i="21"/>
  <c r="F1687" i="21"/>
  <c r="C1687" i="21"/>
  <c r="D1687" i="21" s="1"/>
  <c r="B1687" i="21"/>
  <c r="A1687" i="21"/>
  <c r="K1686" i="21"/>
  <c r="J1686" i="21"/>
  <c r="G1686" i="21"/>
  <c r="F1686" i="21"/>
  <c r="C1686" i="21"/>
  <c r="D1686" i="21" s="1"/>
  <c r="B1686" i="21"/>
  <c r="A1686" i="21"/>
  <c r="K1685" i="21"/>
  <c r="J1685" i="21"/>
  <c r="G1685" i="21"/>
  <c r="F1685" i="21"/>
  <c r="C1685" i="21"/>
  <c r="D1685" i="21" s="1"/>
  <c r="B1685" i="21"/>
  <c r="A1685" i="21"/>
  <c r="K1684" i="21"/>
  <c r="J1684" i="21"/>
  <c r="G1684" i="21"/>
  <c r="F1684" i="21"/>
  <c r="C1684" i="21"/>
  <c r="D1684" i="21" s="1"/>
  <c r="B1684" i="21"/>
  <c r="A1684" i="21"/>
  <c r="K1683" i="21"/>
  <c r="J1683" i="21"/>
  <c r="G1683" i="21"/>
  <c r="F1683" i="21"/>
  <c r="C1683" i="21"/>
  <c r="D1683" i="21" s="1"/>
  <c r="B1683" i="21"/>
  <c r="A1683" i="21"/>
  <c r="K1682" i="21"/>
  <c r="J1682" i="21"/>
  <c r="G1682" i="21"/>
  <c r="F1682" i="21"/>
  <c r="C1682" i="21"/>
  <c r="D1682" i="21" s="1"/>
  <c r="B1682" i="21"/>
  <c r="A1682" i="21"/>
  <c r="K1681" i="21"/>
  <c r="J1681" i="21"/>
  <c r="G1681" i="21"/>
  <c r="F1681" i="21"/>
  <c r="C1681" i="21"/>
  <c r="D1681" i="21" s="1"/>
  <c r="B1681" i="21"/>
  <c r="A1681" i="21"/>
  <c r="K1680" i="21"/>
  <c r="J1680" i="21"/>
  <c r="G1680" i="21"/>
  <c r="F1680" i="21"/>
  <c r="C1680" i="21"/>
  <c r="D1680" i="21" s="1"/>
  <c r="B1680" i="21"/>
  <c r="A1680" i="21"/>
  <c r="K1679" i="21"/>
  <c r="J1679" i="21"/>
  <c r="G1679" i="21"/>
  <c r="F1679" i="21"/>
  <c r="C1679" i="21"/>
  <c r="D1679" i="21" s="1"/>
  <c r="B1679" i="21"/>
  <c r="A1679" i="21"/>
  <c r="K1678" i="21"/>
  <c r="J1678" i="21"/>
  <c r="G1678" i="21"/>
  <c r="F1678" i="21"/>
  <c r="C1678" i="21"/>
  <c r="D1678" i="21" s="1"/>
  <c r="B1678" i="21"/>
  <c r="A1678" i="21"/>
  <c r="K1677" i="21"/>
  <c r="J1677" i="21"/>
  <c r="G1677" i="21"/>
  <c r="F1677" i="21"/>
  <c r="C1677" i="21"/>
  <c r="D1677" i="21" s="1"/>
  <c r="B1677" i="21"/>
  <c r="A1677" i="21"/>
  <c r="K1676" i="21"/>
  <c r="J1676" i="21"/>
  <c r="G1676" i="21"/>
  <c r="F1676" i="21"/>
  <c r="C1676" i="21"/>
  <c r="D1676" i="21" s="1"/>
  <c r="B1676" i="21"/>
  <c r="A1676" i="21"/>
  <c r="K1675" i="21"/>
  <c r="J1675" i="21"/>
  <c r="G1675" i="21"/>
  <c r="F1675" i="21"/>
  <c r="C1675" i="21"/>
  <c r="D1675" i="21" s="1"/>
  <c r="B1675" i="21"/>
  <c r="A1675" i="21"/>
  <c r="K1674" i="21"/>
  <c r="J1674" i="21"/>
  <c r="G1674" i="21"/>
  <c r="F1674" i="21"/>
  <c r="C1674" i="21"/>
  <c r="D1674" i="21" s="1"/>
  <c r="B1674" i="21"/>
  <c r="A1674" i="21"/>
  <c r="K1673" i="21"/>
  <c r="J1673" i="21"/>
  <c r="G1673" i="21"/>
  <c r="F1673" i="21"/>
  <c r="C1673" i="21"/>
  <c r="D1673" i="21" s="1"/>
  <c r="B1673" i="21"/>
  <c r="A1673" i="21"/>
  <c r="K1672" i="21"/>
  <c r="J1672" i="21"/>
  <c r="G1672" i="21"/>
  <c r="F1672" i="21"/>
  <c r="C1672" i="21"/>
  <c r="D1672" i="21" s="1"/>
  <c r="B1672" i="21"/>
  <c r="A1672" i="21"/>
  <c r="K1671" i="21"/>
  <c r="J1671" i="21"/>
  <c r="G1671" i="21"/>
  <c r="F1671" i="21"/>
  <c r="C1671" i="21"/>
  <c r="D1671" i="21" s="1"/>
  <c r="B1671" i="21"/>
  <c r="A1671" i="21"/>
  <c r="K1670" i="21"/>
  <c r="J1670" i="21"/>
  <c r="G1670" i="21"/>
  <c r="F1670" i="21"/>
  <c r="D1670" i="21"/>
  <c r="C1670" i="21"/>
  <c r="B1670" i="21"/>
  <c r="A1670" i="21"/>
  <c r="K1669" i="21"/>
  <c r="J1669" i="21"/>
  <c r="G1669" i="21"/>
  <c r="F1669" i="21"/>
  <c r="C1669" i="21"/>
  <c r="D1669" i="21" s="1"/>
  <c r="B1669" i="21"/>
  <c r="A1669" i="21"/>
  <c r="K1668" i="21"/>
  <c r="J1668" i="21"/>
  <c r="G1668" i="21"/>
  <c r="F1668" i="21"/>
  <c r="C1668" i="21"/>
  <c r="D1668" i="21" s="1"/>
  <c r="B1668" i="21"/>
  <c r="A1668" i="21"/>
  <c r="K1667" i="21"/>
  <c r="J1667" i="21"/>
  <c r="G1667" i="21"/>
  <c r="F1667" i="21"/>
  <c r="C1667" i="21"/>
  <c r="D1667" i="21" s="1"/>
  <c r="B1667" i="21"/>
  <c r="A1667" i="21"/>
  <c r="K1666" i="21"/>
  <c r="J1666" i="21"/>
  <c r="G1666" i="21"/>
  <c r="F1666" i="21"/>
  <c r="C1666" i="21"/>
  <c r="D1666" i="21" s="1"/>
  <c r="B1666" i="21"/>
  <c r="A1666" i="21"/>
  <c r="K1665" i="21"/>
  <c r="J1665" i="21"/>
  <c r="G1665" i="21"/>
  <c r="F1665" i="21"/>
  <c r="C1665" i="21"/>
  <c r="D1665" i="21" s="1"/>
  <c r="B1665" i="21"/>
  <c r="A1665" i="21"/>
  <c r="K1664" i="21"/>
  <c r="J1664" i="21"/>
  <c r="G1664" i="21"/>
  <c r="F1664" i="21"/>
  <c r="C1664" i="21"/>
  <c r="D1664" i="21" s="1"/>
  <c r="B1664" i="21"/>
  <c r="A1664" i="21"/>
  <c r="K1663" i="21"/>
  <c r="J1663" i="21"/>
  <c r="G1663" i="21"/>
  <c r="F1663" i="21"/>
  <c r="C1663" i="21"/>
  <c r="D1663" i="21" s="1"/>
  <c r="B1663" i="21"/>
  <c r="A1663" i="21"/>
  <c r="K1662" i="21"/>
  <c r="J1662" i="21"/>
  <c r="G1662" i="21"/>
  <c r="F1662" i="21"/>
  <c r="C1662" i="21"/>
  <c r="D1662" i="21" s="1"/>
  <c r="B1662" i="21"/>
  <c r="A1662" i="21"/>
  <c r="K1661" i="21"/>
  <c r="J1661" i="21"/>
  <c r="G1661" i="21"/>
  <c r="F1661" i="21"/>
  <c r="C1661" i="21"/>
  <c r="D1661" i="21" s="1"/>
  <c r="B1661" i="21"/>
  <c r="A1661" i="21"/>
  <c r="K1660" i="21"/>
  <c r="J1660" i="21"/>
  <c r="G1660" i="21"/>
  <c r="F1660" i="21"/>
  <c r="C1660" i="21"/>
  <c r="D1660" i="21" s="1"/>
  <c r="B1660" i="21"/>
  <c r="A1660" i="21"/>
  <c r="K1659" i="21"/>
  <c r="J1659" i="21"/>
  <c r="G1659" i="21"/>
  <c r="F1659" i="21"/>
  <c r="C1659" i="21"/>
  <c r="D1659" i="21" s="1"/>
  <c r="B1659" i="21"/>
  <c r="A1659" i="21"/>
  <c r="K1658" i="21"/>
  <c r="J1658" i="21"/>
  <c r="G1658" i="21"/>
  <c r="F1658" i="21"/>
  <c r="C1658" i="21"/>
  <c r="D1658" i="21" s="1"/>
  <c r="B1658" i="21"/>
  <c r="A1658" i="21"/>
  <c r="K1657" i="21"/>
  <c r="J1657" i="21"/>
  <c r="G1657" i="21"/>
  <c r="F1657" i="21"/>
  <c r="C1657" i="21"/>
  <c r="D1657" i="21" s="1"/>
  <c r="B1657" i="21"/>
  <c r="A1657" i="21"/>
  <c r="K1656" i="21"/>
  <c r="J1656" i="21"/>
  <c r="G1656" i="21"/>
  <c r="F1656" i="21"/>
  <c r="C1656" i="21"/>
  <c r="D1656" i="21" s="1"/>
  <c r="B1656" i="21"/>
  <c r="A1656" i="21"/>
  <c r="K1655" i="21"/>
  <c r="J1655" i="21"/>
  <c r="G1655" i="21"/>
  <c r="F1655" i="21"/>
  <c r="D1655" i="21"/>
  <c r="C1655" i="21"/>
  <c r="B1655" i="21"/>
  <c r="A1655" i="21"/>
  <c r="K1654" i="21"/>
  <c r="J1654" i="21"/>
  <c r="G1654" i="21"/>
  <c r="F1654" i="21"/>
  <c r="C1654" i="21"/>
  <c r="D1654" i="21" s="1"/>
  <c r="B1654" i="21"/>
  <c r="A1654" i="21"/>
  <c r="K1653" i="21"/>
  <c r="J1653" i="21"/>
  <c r="G1653" i="21"/>
  <c r="F1653" i="21"/>
  <c r="C1653" i="21"/>
  <c r="D1653" i="21" s="1"/>
  <c r="B1653" i="21"/>
  <c r="A1653" i="21"/>
  <c r="K1652" i="21"/>
  <c r="J1652" i="21"/>
  <c r="G1652" i="21"/>
  <c r="F1652" i="21"/>
  <c r="D1652" i="21"/>
  <c r="C1652" i="21"/>
  <c r="B1652" i="21"/>
  <c r="A1652" i="21"/>
  <c r="K1651" i="21"/>
  <c r="J1651" i="21"/>
  <c r="G1651" i="21"/>
  <c r="F1651" i="21"/>
  <c r="C1651" i="21"/>
  <c r="D1651" i="21" s="1"/>
  <c r="B1651" i="21"/>
  <c r="A1651" i="21"/>
  <c r="K1650" i="21"/>
  <c r="J1650" i="21"/>
  <c r="G1650" i="21"/>
  <c r="F1650" i="21"/>
  <c r="C1650" i="21"/>
  <c r="D1650" i="21" s="1"/>
  <c r="B1650" i="21"/>
  <c r="A1650" i="21"/>
  <c r="K1649" i="21"/>
  <c r="J1649" i="21"/>
  <c r="G1649" i="21"/>
  <c r="F1649" i="21"/>
  <c r="C1649" i="21"/>
  <c r="D1649" i="21" s="1"/>
  <c r="B1649" i="21"/>
  <c r="A1649" i="21"/>
  <c r="K1648" i="21"/>
  <c r="J1648" i="21"/>
  <c r="G1648" i="21"/>
  <c r="F1648" i="21"/>
  <c r="C1648" i="21"/>
  <c r="D1648" i="21" s="1"/>
  <c r="B1648" i="21"/>
  <c r="A1648" i="21"/>
  <c r="K1647" i="21"/>
  <c r="J1647" i="21"/>
  <c r="G1647" i="21"/>
  <c r="F1647" i="21"/>
  <c r="C1647" i="21"/>
  <c r="D1647" i="21" s="1"/>
  <c r="B1647" i="21"/>
  <c r="A1647" i="21"/>
  <c r="K1646" i="21"/>
  <c r="J1646" i="21"/>
  <c r="G1646" i="21"/>
  <c r="F1646" i="21"/>
  <c r="D1646" i="21"/>
  <c r="C1646" i="21"/>
  <c r="B1646" i="21"/>
  <c r="A1646" i="21"/>
  <c r="K1645" i="21"/>
  <c r="J1645" i="21"/>
  <c r="G1645" i="21"/>
  <c r="F1645" i="21"/>
  <c r="C1645" i="21"/>
  <c r="D1645" i="21" s="1"/>
  <c r="B1645" i="21"/>
  <c r="A1645" i="21"/>
  <c r="K1644" i="21"/>
  <c r="J1644" i="21"/>
  <c r="G1644" i="21"/>
  <c r="F1644" i="21"/>
  <c r="C1644" i="21"/>
  <c r="D1644" i="21" s="1"/>
  <c r="B1644" i="21"/>
  <c r="A1644" i="21"/>
  <c r="K1643" i="21"/>
  <c r="J1643" i="21"/>
  <c r="G1643" i="21"/>
  <c r="F1643" i="21"/>
  <c r="C1643" i="21"/>
  <c r="D1643" i="21" s="1"/>
  <c r="B1643" i="21"/>
  <c r="A1643" i="21"/>
  <c r="K1642" i="21"/>
  <c r="J1642" i="21"/>
  <c r="G1642" i="21"/>
  <c r="F1642" i="21"/>
  <c r="C1642" i="21"/>
  <c r="D1642" i="21" s="1"/>
  <c r="B1642" i="21"/>
  <c r="A1642" i="21"/>
  <c r="K1641" i="21"/>
  <c r="J1641" i="21"/>
  <c r="G1641" i="21"/>
  <c r="F1641" i="21"/>
  <c r="C1641" i="21"/>
  <c r="D1641" i="21" s="1"/>
  <c r="B1641" i="21"/>
  <c r="A1641" i="21"/>
  <c r="K1640" i="21"/>
  <c r="J1640" i="21"/>
  <c r="G1640" i="21"/>
  <c r="F1640" i="21"/>
  <c r="C1640" i="21"/>
  <c r="D1640" i="21" s="1"/>
  <c r="B1640" i="21"/>
  <c r="A1640" i="21"/>
  <c r="K1639" i="21"/>
  <c r="J1639" i="21"/>
  <c r="G1639" i="21"/>
  <c r="F1639" i="21"/>
  <c r="C1639" i="21"/>
  <c r="D1639" i="21" s="1"/>
  <c r="B1639" i="21"/>
  <c r="A1639" i="21"/>
  <c r="K1638" i="21"/>
  <c r="J1638" i="21"/>
  <c r="G1638" i="21"/>
  <c r="F1638" i="21"/>
  <c r="C1638" i="21"/>
  <c r="D1638" i="21" s="1"/>
  <c r="B1638" i="21"/>
  <c r="A1638" i="21"/>
  <c r="K1637" i="21"/>
  <c r="J1637" i="21"/>
  <c r="G1637" i="21"/>
  <c r="F1637" i="21"/>
  <c r="D1637" i="21"/>
  <c r="C1637" i="21"/>
  <c r="B1637" i="21"/>
  <c r="A1637" i="21"/>
  <c r="K1636" i="21"/>
  <c r="J1636" i="21"/>
  <c r="G1636" i="21"/>
  <c r="F1636" i="21"/>
  <c r="C1636" i="21"/>
  <c r="D1636" i="21" s="1"/>
  <c r="B1636" i="21"/>
  <c r="A1636" i="21"/>
  <c r="K1635" i="21"/>
  <c r="J1635" i="21"/>
  <c r="G1635" i="21"/>
  <c r="F1635" i="21"/>
  <c r="C1635" i="21"/>
  <c r="D1635" i="21" s="1"/>
  <c r="B1635" i="21"/>
  <c r="A1635" i="21"/>
  <c r="K1634" i="21"/>
  <c r="J1634" i="21"/>
  <c r="G1634" i="21"/>
  <c r="F1634" i="21"/>
  <c r="C1634" i="21"/>
  <c r="D1634" i="21" s="1"/>
  <c r="B1634" i="21"/>
  <c r="A1634" i="21"/>
  <c r="K1633" i="21"/>
  <c r="J1633" i="21"/>
  <c r="G1633" i="21"/>
  <c r="F1633" i="21"/>
  <c r="C1633" i="21"/>
  <c r="D1633" i="21" s="1"/>
  <c r="B1633" i="21"/>
  <c r="A1633" i="21"/>
  <c r="K1632" i="21"/>
  <c r="J1632" i="21"/>
  <c r="G1632" i="21"/>
  <c r="F1632" i="21"/>
  <c r="C1632" i="21"/>
  <c r="D1632" i="21" s="1"/>
  <c r="B1632" i="21"/>
  <c r="A1632" i="21"/>
  <c r="K1631" i="21"/>
  <c r="J1631" i="21"/>
  <c r="G1631" i="21"/>
  <c r="F1631" i="21"/>
  <c r="C1631" i="21"/>
  <c r="D1631" i="21" s="1"/>
  <c r="B1631" i="21"/>
  <c r="A1631" i="21"/>
  <c r="K1630" i="21"/>
  <c r="J1630" i="21"/>
  <c r="G1630" i="21"/>
  <c r="F1630" i="21"/>
  <c r="C1630" i="21"/>
  <c r="D1630" i="21" s="1"/>
  <c r="B1630" i="21"/>
  <c r="A1630" i="21"/>
  <c r="K1629" i="21"/>
  <c r="J1629" i="21"/>
  <c r="G1629" i="21"/>
  <c r="F1629" i="21"/>
  <c r="C1629" i="21"/>
  <c r="D1629" i="21" s="1"/>
  <c r="B1629" i="21"/>
  <c r="A1629" i="21"/>
  <c r="K1628" i="21"/>
  <c r="J1628" i="21"/>
  <c r="G1628" i="21"/>
  <c r="F1628" i="21"/>
  <c r="C1628" i="21"/>
  <c r="D1628" i="21" s="1"/>
  <c r="B1628" i="21"/>
  <c r="A1628" i="21"/>
  <c r="K1627" i="21"/>
  <c r="J1627" i="21"/>
  <c r="G1627" i="21"/>
  <c r="F1627" i="21"/>
  <c r="C1627" i="21"/>
  <c r="D1627" i="21" s="1"/>
  <c r="B1627" i="21"/>
  <c r="A1627" i="21"/>
  <c r="K1626" i="21"/>
  <c r="J1626" i="21"/>
  <c r="G1626" i="21"/>
  <c r="F1626" i="21"/>
  <c r="C1626" i="21"/>
  <c r="D1626" i="21" s="1"/>
  <c r="B1626" i="21"/>
  <c r="A1626" i="21"/>
  <c r="K1625" i="21"/>
  <c r="J1625" i="21"/>
  <c r="G1625" i="21"/>
  <c r="F1625" i="21"/>
  <c r="C1625" i="21"/>
  <c r="D1625" i="21" s="1"/>
  <c r="B1625" i="21"/>
  <c r="A1625" i="21"/>
  <c r="K1624" i="21"/>
  <c r="J1624" i="21"/>
  <c r="G1624" i="21"/>
  <c r="F1624" i="21"/>
  <c r="C1624" i="21"/>
  <c r="D1624" i="21" s="1"/>
  <c r="B1624" i="21"/>
  <c r="A1624" i="21"/>
  <c r="K1623" i="21"/>
  <c r="J1623" i="21"/>
  <c r="G1623" i="21"/>
  <c r="F1623" i="21"/>
  <c r="C1623" i="21"/>
  <c r="D1623" i="21" s="1"/>
  <c r="B1623" i="21"/>
  <c r="A1623" i="21"/>
  <c r="K1622" i="21"/>
  <c r="J1622" i="21"/>
  <c r="G1622" i="21"/>
  <c r="F1622" i="21"/>
  <c r="D1622" i="21"/>
  <c r="C1622" i="21"/>
  <c r="B1622" i="21"/>
  <c r="A1622" i="21"/>
  <c r="K1621" i="21"/>
  <c r="J1621" i="21"/>
  <c r="G1621" i="21"/>
  <c r="F1621" i="21"/>
  <c r="C1621" i="21"/>
  <c r="D1621" i="21" s="1"/>
  <c r="B1621" i="21"/>
  <c r="A1621" i="21"/>
  <c r="K1620" i="21"/>
  <c r="J1620" i="21"/>
  <c r="G1620" i="21"/>
  <c r="F1620" i="21"/>
  <c r="C1620" i="21"/>
  <c r="D1620" i="21" s="1"/>
  <c r="B1620" i="21"/>
  <c r="A1620" i="21"/>
  <c r="K1619" i="21"/>
  <c r="J1619" i="21"/>
  <c r="G1619" i="21"/>
  <c r="F1619" i="21"/>
  <c r="C1619" i="21"/>
  <c r="D1619" i="21" s="1"/>
  <c r="B1619" i="21"/>
  <c r="A1619" i="21"/>
  <c r="K1618" i="21"/>
  <c r="J1618" i="21"/>
  <c r="G1618" i="21"/>
  <c r="F1618" i="21"/>
  <c r="C1618" i="21"/>
  <c r="D1618" i="21" s="1"/>
  <c r="B1618" i="21"/>
  <c r="A1618" i="21"/>
  <c r="K1617" i="21"/>
  <c r="J1617" i="21"/>
  <c r="G1617" i="21"/>
  <c r="F1617" i="21"/>
  <c r="C1617" i="21"/>
  <c r="D1617" i="21" s="1"/>
  <c r="B1617" i="21"/>
  <c r="A1617" i="21"/>
  <c r="K1616" i="21"/>
  <c r="J1616" i="21"/>
  <c r="G1616" i="21"/>
  <c r="F1616" i="21"/>
  <c r="C1616" i="21"/>
  <c r="D1616" i="21" s="1"/>
  <c r="B1616" i="21"/>
  <c r="A1616" i="21"/>
  <c r="K1615" i="21"/>
  <c r="J1615" i="21"/>
  <c r="G1615" i="21"/>
  <c r="F1615" i="21"/>
  <c r="C1615" i="21"/>
  <c r="D1615" i="21" s="1"/>
  <c r="B1615" i="21"/>
  <c r="A1615" i="21"/>
  <c r="K1614" i="21"/>
  <c r="J1614" i="21"/>
  <c r="G1614" i="21"/>
  <c r="F1614" i="21"/>
  <c r="C1614" i="21"/>
  <c r="D1614" i="21" s="1"/>
  <c r="B1614" i="21"/>
  <c r="A1614" i="21"/>
  <c r="K1613" i="21"/>
  <c r="J1613" i="21"/>
  <c r="G1613" i="21"/>
  <c r="F1613" i="21"/>
  <c r="C1613" i="21"/>
  <c r="D1613" i="21" s="1"/>
  <c r="B1613" i="21"/>
  <c r="A1613" i="21"/>
  <c r="K1612" i="21"/>
  <c r="J1612" i="21"/>
  <c r="G1612" i="21"/>
  <c r="F1612" i="21"/>
  <c r="C1612" i="21"/>
  <c r="D1612" i="21" s="1"/>
  <c r="B1612" i="21"/>
  <c r="A1612" i="21"/>
  <c r="K1611" i="21"/>
  <c r="J1611" i="21"/>
  <c r="G1611" i="21"/>
  <c r="F1611" i="21"/>
  <c r="C1611" i="21"/>
  <c r="D1611" i="21" s="1"/>
  <c r="B1611" i="21"/>
  <c r="A1611" i="21"/>
  <c r="K1610" i="21"/>
  <c r="J1610" i="21"/>
  <c r="G1610" i="21"/>
  <c r="F1610" i="21"/>
  <c r="C1610" i="21"/>
  <c r="D1610" i="21" s="1"/>
  <c r="B1610" i="21"/>
  <c r="A1610" i="21"/>
  <c r="K1609" i="21"/>
  <c r="J1609" i="21"/>
  <c r="G1609" i="21"/>
  <c r="F1609" i="21"/>
  <c r="C1609" i="21"/>
  <c r="D1609" i="21" s="1"/>
  <c r="B1609" i="21"/>
  <c r="A1609" i="21"/>
  <c r="K1608" i="21"/>
  <c r="J1608" i="21"/>
  <c r="G1608" i="21"/>
  <c r="F1608" i="21"/>
  <c r="D1608" i="21"/>
  <c r="C1608" i="21"/>
  <c r="B1608" i="21"/>
  <c r="A1608" i="21"/>
  <c r="K1607" i="21"/>
  <c r="J1607" i="21"/>
  <c r="G1607" i="21"/>
  <c r="F1607" i="21"/>
  <c r="C1607" i="21"/>
  <c r="D1607" i="21" s="1"/>
  <c r="B1607" i="21"/>
  <c r="A1607" i="21"/>
  <c r="K1606" i="21"/>
  <c r="J1606" i="21"/>
  <c r="G1606" i="21"/>
  <c r="F1606" i="21"/>
  <c r="C1606" i="21"/>
  <c r="D1606" i="21" s="1"/>
  <c r="B1606" i="21"/>
  <c r="A1606" i="21"/>
  <c r="K1605" i="21"/>
  <c r="J1605" i="21"/>
  <c r="G1605" i="21"/>
  <c r="F1605" i="21"/>
  <c r="C1605" i="21"/>
  <c r="D1605" i="21" s="1"/>
  <c r="B1605" i="21"/>
  <c r="A1605" i="21"/>
  <c r="K1604" i="21"/>
  <c r="J1604" i="21"/>
  <c r="G1604" i="21"/>
  <c r="F1604" i="21"/>
  <c r="C1604" i="21"/>
  <c r="D1604" i="21" s="1"/>
  <c r="B1604" i="21"/>
  <c r="A1604" i="21"/>
  <c r="K1603" i="21"/>
  <c r="J1603" i="21"/>
  <c r="G1603" i="21"/>
  <c r="F1603" i="21"/>
  <c r="C1603" i="21"/>
  <c r="D1603" i="21" s="1"/>
  <c r="B1603" i="21"/>
  <c r="A1603" i="21"/>
  <c r="K1602" i="21"/>
  <c r="J1602" i="21"/>
  <c r="G1602" i="21"/>
  <c r="F1602" i="21"/>
  <c r="C1602" i="21"/>
  <c r="D1602" i="21" s="1"/>
  <c r="B1602" i="21"/>
  <c r="A1602" i="21"/>
  <c r="K1601" i="21"/>
  <c r="J1601" i="21"/>
  <c r="G1601" i="21"/>
  <c r="F1601" i="21"/>
  <c r="C1601" i="21"/>
  <c r="D1601" i="21" s="1"/>
  <c r="B1601" i="21"/>
  <c r="A1601" i="21"/>
  <c r="K1600" i="21"/>
  <c r="J1600" i="21"/>
  <c r="G1600" i="21"/>
  <c r="F1600" i="21"/>
  <c r="C1600" i="21"/>
  <c r="D1600" i="21" s="1"/>
  <c r="B1600" i="21"/>
  <c r="A1600" i="21"/>
  <c r="K1599" i="21"/>
  <c r="J1599" i="21"/>
  <c r="G1599" i="21"/>
  <c r="F1599" i="21"/>
  <c r="C1599" i="21"/>
  <c r="D1599" i="21" s="1"/>
  <c r="B1599" i="21"/>
  <c r="A1599" i="21"/>
  <c r="K1598" i="21"/>
  <c r="J1598" i="21"/>
  <c r="G1598" i="21"/>
  <c r="F1598" i="21"/>
  <c r="C1598" i="21"/>
  <c r="D1598" i="21" s="1"/>
  <c r="B1598" i="21"/>
  <c r="A1598" i="21"/>
  <c r="K1597" i="21"/>
  <c r="J1597" i="21"/>
  <c r="G1597" i="21"/>
  <c r="F1597" i="21"/>
  <c r="C1597" i="21"/>
  <c r="D1597" i="21" s="1"/>
  <c r="B1597" i="21"/>
  <c r="A1597" i="21"/>
  <c r="K1596" i="21"/>
  <c r="J1596" i="21"/>
  <c r="G1596" i="21"/>
  <c r="F1596" i="21"/>
  <c r="C1596" i="21"/>
  <c r="D1596" i="21" s="1"/>
  <c r="B1596" i="21"/>
  <c r="A1596" i="21"/>
  <c r="K1595" i="21"/>
  <c r="J1595" i="21"/>
  <c r="G1595" i="21"/>
  <c r="F1595" i="21"/>
  <c r="D1595" i="21"/>
  <c r="C1595" i="21"/>
  <c r="B1595" i="21"/>
  <c r="A1595" i="21"/>
  <c r="K1594" i="21"/>
  <c r="J1594" i="21"/>
  <c r="G1594" i="21"/>
  <c r="F1594" i="21"/>
  <c r="C1594" i="21"/>
  <c r="D1594" i="21" s="1"/>
  <c r="B1594" i="21"/>
  <c r="A1594" i="21"/>
  <c r="K1593" i="21"/>
  <c r="J1593" i="21"/>
  <c r="G1593" i="21"/>
  <c r="F1593" i="21"/>
  <c r="C1593" i="21"/>
  <c r="D1593" i="21" s="1"/>
  <c r="B1593" i="21"/>
  <c r="A1593" i="21"/>
  <c r="K1592" i="21"/>
  <c r="J1592" i="21"/>
  <c r="G1592" i="21"/>
  <c r="F1592" i="21"/>
  <c r="C1592" i="21"/>
  <c r="D1592" i="21" s="1"/>
  <c r="B1592" i="21"/>
  <c r="A1592" i="21"/>
  <c r="K1591" i="21"/>
  <c r="J1591" i="21"/>
  <c r="G1591" i="21"/>
  <c r="F1591" i="21"/>
  <c r="C1591" i="21"/>
  <c r="D1591" i="21" s="1"/>
  <c r="B1591" i="21"/>
  <c r="A1591" i="21"/>
  <c r="K1590" i="21"/>
  <c r="J1590" i="21"/>
  <c r="G1590" i="21"/>
  <c r="F1590" i="21"/>
  <c r="C1590" i="21"/>
  <c r="D1590" i="21" s="1"/>
  <c r="B1590" i="21"/>
  <c r="A1590" i="21"/>
  <c r="K1589" i="21"/>
  <c r="J1589" i="21"/>
  <c r="G1589" i="21"/>
  <c r="F1589" i="21"/>
  <c r="C1589" i="21"/>
  <c r="D1589" i="21" s="1"/>
  <c r="B1589" i="21"/>
  <c r="A1589" i="21"/>
  <c r="K1588" i="21"/>
  <c r="J1588" i="21"/>
  <c r="G1588" i="21"/>
  <c r="F1588" i="21"/>
  <c r="C1588" i="21"/>
  <c r="D1588" i="21" s="1"/>
  <c r="B1588" i="21"/>
  <c r="A1588" i="21"/>
  <c r="K1587" i="21"/>
  <c r="J1587" i="21"/>
  <c r="G1587" i="21"/>
  <c r="F1587" i="21"/>
  <c r="C1587" i="21"/>
  <c r="D1587" i="21" s="1"/>
  <c r="B1587" i="21"/>
  <c r="A1587" i="21"/>
  <c r="K1586" i="21"/>
  <c r="J1586" i="21"/>
  <c r="G1586" i="21"/>
  <c r="F1586" i="21"/>
  <c r="C1586" i="21"/>
  <c r="D1586" i="21" s="1"/>
  <c r="B1586" i="21"/>
  <c r="A1586" i="21"/>
  <c r="K1585" i="21"/>
  <c r="J1585" i="21"/>
  <c r="G1585" i="21"/>
  <c r="F1585" i="21"/>
  <c r="C1585" i="21"/>
  <c r="D1585" i="21" s="1"/>
  <c r="B1585" i="21"/>
  <c r="A1585" i="21"/>
  <c r="K1584" i="21"/>
  <c r="J1584" i="21"/>
  <c r="G1584" i="21"/>
  <c r="F1584" i="21"/>
  <c r="C1584" i="21"/>
  <c r="D1584" i="21" s="1"/>
  <c r="B1584" i="21"/>
  <c r="A1584" i="21"/>
  <c r="K1583" i="21"/>
  <c r="J1583" i="21"/>
  <c r="G1583" i="21"/>
  <c r="F1583" i="21"/>
  <c r="C1583" i="21"/>
  <c r="D1583" i="21" s="1"/>
  <c r="B1583" i="21"/>
  <c r="A1583" i="21"/>
  <c r="K1582" i="21"/>
  <c r="J1582" i="21"/>
  <c r="G1582" i="21"/>
  <c r="F1582" i="21"/>
  <c r="C1582" i="21"/>
  <c r="D1582" i="21" s="1"/>
  <c r="B1582" i="21"/>
  <c r="A1582" i="21"/>
  <c r="K1581" i="21"/>
  <c r="J1581" i="21"/>
  <c r="G1581" i="21"/>
  <c r="F1581" i="21"/>
  <c r="C1581" i="21"/>
  <c r="D1581" i="21" s="1"/>
  <c r="B1581" i="21"/>
  <c r="A1581" i="21"/>
  <c r="K1580" i="21"/>
  <c r="J1580" i="21"/>
  <c r="G1580" i="21"/>
  <c r="F1580" i="21"/>
  <c r="C1580" i="21"/>
  <c r="D1580" i="21" s="1"/>
  <c r="B1580" i="21"/>
  <c r="A1580" i="21"/>
  <c r="K1579" i="21"/>
  <c r="J1579" i="21"/>
  <c r="G1579" i="21"/>
  <c r="F1579" i="21"/>
  <c r="C1579" i="21"/>
  <c r="D1579" i="21" s="1"/>
  <c r="B1579" i="21"/>
  <c r="A1579" i="21"/>
  <c r="K1578" i="21"/>
  <c r="J1578" i="21"/>
  <c r="G1578" i="21"/>
  <c r="F1578" i="21"/>
  <c r="C1578" i="21"/>
  <c r="D1578" i="21" s="1"/>
  <c r="B1578" i="21"/>
  <c r="A1578" i="21"/>
  <c r="K1577" i="21"/>
  <c r="J1577" i="21"/>
  <c r="G1577" i="21"/>
  <c r="F1577" i="21"/>
  <c r="C1577" i="21"/>
  <c r="D1577" i="21" s="1"/>
  <c r="B1577" i="21"/>
  <c r="A1577" i="21"/>
  <c r="K1576" i="21"/>
  <c r="J1576" i="21"/>
  <c r="G1576" i="21"/>
  <c r="F1576" i="21"/>
  <c r="C1576" i="21"/>
  <c r="D1576" i="21" s="1"/>
  <c r="B1576" i="21"/>
  <c r="A1576" i="21"/>
  <c r="K1575" i="21"/>
  <c r="J1575" i="21"/>
  <c r="G1575" i="21"/>
  <c r="F1575" i="21"/>
  <c r="C1575" i="21"/>
  <c r="D1575" i="21" s="1"/>
  <c r="B1575" i="21"/>
  <c r="A1575" i="21"/>
  <c r="K1574" i="21"/>
  <c r="J1574" i="21"/>
  <c r="G1574" i="21"/>
  <c r="F1574" i="21"/>
  <c r="C1574" i="21"/>
  <c r="D1574" i="21" s="1"/>
  <c r="B1574" i="21"/>
  <c r="A1574" i="21"/>
  <c r="K1573" i="21"/>
  <c r="J1573" i="21"/>
  <c r="G1573" i="21"/>
  <c r="F1573" i="21"/>
  <c r="C1573" i="21"/>
  <c r="D1573" i="21" s="1"/>
  <c r="B1573" i="21"/>
  <c r="A1573" i="21"/>
  <c r="K1572" i="21"/>
  <c r="J1572" i="21"/>
  <c r="G1572" i="21"/>
  <c r="F1572" i="21"/>
  <c r="D1572" i="21"/>
  <c r="C1572" i="21"/>
  <c r="B1572" i="21"/>
  <c r="A1572" i="21"/>
  <c r="K1571" i="21"/>
  <c r="J1571" i="21"/>
  <c r="G1571" i="21"/>
  <c r="F1571" i="21"/>
  <c r="C1571" i="21"/>
  <c r="D1571" i="21" s="1"/>
  <c r="B1571" i="21"/>
  <c r="A1571" i="21"/>
  <c r="K1570" i="21"/>
  <c r="J1570" i="21"/>
  <c r="G1570" i="21"/>
  <c r="F1570" i="21"/>
  <c r="C1570" i="21"/>
  <c r="D1570" i="21" s="1"/>
  <c r="B1570" i="21"/>
  <c r="A1570" i="21"/>
  <c r="K1569" i="21"/>
  <c r="J1569" i="21"/>
  <c r="G1569" i="21"/>
  <c r="F1569" i="21"/>
  <c r="C1569" i="21"/>
  <c r="D1569" i="21" s="1"/>
  <c r="B1569" i="21"/>
  <c r="A1569" i="21"/>
  <c r="K1568" i="21"/>
  <c r="J1568" i="21"/>
  <c r="G1568" i="21"/>
  <c r="F1568" i="21"/>
  <c r="C1568" i="21"/>
  <c r="D1568" i="21" s="1"/>
  <c r="B1568" i="21"/>
  <c r="A1568" i="21"/>
  <c r="K1567" i="21"/>
  <c r="J1567" i="21"/>
  <c r="G1567" i="21"/>
  <c r="F1567" i="21"/>
  <c r="C1567" i="21"/>
  <c r="D1567" i="21" s="1"/>
  <c r="B1567" i="21"/>
  <c r="A1567" i="21"/>
  <c r="K1566" i="21"/>
  <c r="J1566" i="21"/>
  <c r="G1566" i="21"/>
  <c r="F1566" i="21"/>
  <c r="C1566" i="21"/>
  <c r="D1566" i="21" s="1"/>
  <c r="B1566" i="21"/>
  <c r="A1566" i="21"/>
  <c r="K1565" i="21"/>
  <c r="J1565" i="21"/>
  <c r="G1565" i="21"/>
  <c r="F1565" i="21"/>
  <c r="C1565" i="21"/>
  <c r="D1565" i="21" s="1"/>
  <c r="B1565" i="21"/>
  <c r="A1565" i="21"/>
  <c r="K1564" i="21"/>
  <c r="J1564" i="21"/>
  <c r="G1564" i="21"/>
  <c r="F1564" i="21"/>
  <c r="C1564" i="21"/>
  <c r="D1564" i="21" s="1"/>
  <c r="B1564" i="21"/>
  <c r="A1564" i="21"/>
  <c r="K1563" i="21"/>
  <c r="J1563" i="21"/>
  <c r="G1563" i="21"/>
  <c r="F1563" i="21"/>
  <c r="C1563" i="21"/>
  <c r="D1563" i="21" s="1"/>
  <c r="B1563" i="21"/>
  <c r="A1563" i="21"/>
  <c r="K1562" i="21"/>
  <c r="J1562" i="21"/>
  <c r="G1562" i="21"/>
  <c r="F1562" i="21"/>
  <c r="C1562" i="21"/>
  <c r="D1562" i="21" s="1"/>
  <c r="B1562" i="21"/>
  <c r="A1562" i="21"/>
  <c r="K1561" i="21"/>
  <c r="J1561" i="21"/>
  <c r="G1561" i="21"/>
  <c r="F1561" i="21"/>
  <c r="C1561" i="21"/>
  <c r="D1561" i="21" s="1"/>
  <c r="B1561" i="21"/>
  <c r="A1561" i="21"/>
  <c r="K1560" i="21"/>
  <c r="J1560" i="21"/>
  <c r="G1560" i="21"/>
  <c r="F1560" i="21"/>
  <c r="C1560" i="21"/>
  <c r="D1560" i="21" s="1"/>
  <c r="B1560" i="21"/>
  <c r="A1560" i="21"/>
  <c r="K1559" i="21"/>
  <c r="J1559" i="21"/>
  <c r="G1559" i="21"/>
  <c r="F1559" i="21"/>
  <c r="C1559" i="21"/>
  <c r="D1559" i="21" s="1"/>
  <c r="B1559" i="21"/>
  <c r="A1559" i="21"/>
  <c r="K1558" i="21"/>
  <c r="J1558" i="21"/>
  <c r="G1558" i="21"/>
  <c r="F1558" i="21"/>
  <c r="C1558" i="21"/>
  <c r="D1558" i="21" s="1"/>
  <c r="B1558" i="21"/>
  <c r="A1558" i="21"/>
  <c r="K1557" i="21"/>
  <c r="J1557" i="21"/>
  <c r="G1557" i="21"/>
  <c r="F1557" i="21"/>
  <c r="C1557" i="21"/>
  <c r="D1557" i="21" s="1"/>
  <c r="B1557" i="21"/>
  <c r="A1557" i="21"/>
  <c r="K1556" i="21"/>
  <c r="J1556" i="21"/>
  <c r="G1556" i="21"/>
  <c r="F1556" i="21"/>
  <c r="C1556" i="21"/>
  <c r="D1556" i="21" s="1"/>
  <c r="B1556" i="21"/>
  <c r="A1556" i="21"/>
  <c r="K1555" i="21"/>
  <c r="J1555" i="21"/>
  <c r="G1555" i="21"/>
  <c r="F1555" i="21"/>
  <c r="C1555" i="21"/>
  <c r="D1555" i="21" s="1"/>
  <c r="B1555" i="21"/>
  <c r="A1555" i="21"/>
  <c r="K1554" i="21"/>
  <c r="J1554" i="21"/>
  <c r="G1554" i="21"/>
  <c r="F1554" i="21"/>
  <c r="C1554" i="21"/>
  <c r="D1554" i="21" s="1"/>
  <c r="B1554" i="21"/>
  <c r="A1554" i="21"/>
  <c r="K1553" i="21"/>
  <c r="J1553" i="21"/>
  <c r="G1553" i="21"/>
  <c r="F1553" i="21"/>
  <c r="C1553" i="21"/>
  <c r="D1553" i="21" s="1"/>
  <c r="B1553" i="21"/>
  <c r="A1553" i="21"/>
  <c r="K1552" i="21"/>
  <c r="J1552" i="21"/>
  <c r="G1552" i="21"/>
  <c r="F1552" i="21"/>
  <c r="C1552" i="21"/>
  <c r="D1552" i="21" s="1"/>
  <c r="B1552" i="21"/>
  <c r="A1552" i="21"/>
  <c r="K1551" i="21"/>
  <c r="J1551" i="21"/>
  <c r="G1551" i="21"/>
  <c r="F1551" i="21"/>
  <c r="C1551" i="21"/>
  <c r="D1551" i="21" s="1"/>
  <c r="B1551" i="21"/>
  <c r="A1551" i="21"/>
  <c r="K1550" i="21"/>
  <c r="J1550" i="21"/>
  <c r="G1550" i="21"/>
  <c r="F1550" i="21"/>
  <c r="C1550" i="21"/>
  <c r="D1550" i="21" s="1"/>
  <c r="B1550" i="21"/>
  <c r="A1550" i="21"/>
  <c r="K1549" i="21"/>
  <c r="J1549" i="21"/>
  <c r="G1549" i="21"/>
  <c r="F1549" i="21"/>
  <c r="C1549" i="21"/>
  <c r="D1549" i="21" s="1"/>
  <c r="B1549" i="21"/>
  <c r="A1549" i="21"/>
  <c r="K1548" i="21"/>
  <c r="J1548" i="21"/>
  <c r="G1548" i="21"/>
  <c r="F1548" i="21"/>
  <c r="C1548" i="21"/>
  <c r="D1548" i="21" s="1"/>
  <c r="B1548" i="21"/>
  <c r="A1548" i="21"/>
  <c r="K1547" i="21"/>
  <c r="J1547" i="21"/>
  <c r="G1547" i="21"/>
  <c r="F1547" i="21"/>
  <c r="C1547" i="21"/>
  <c r="D1547" i="21" s="1"/>
  <c r="B1547" i="21"/>
  <c r="A1547" i="21"/>
  <c r="K1546" i="21"/>
  <c r="J1546" i="21"/>
  <c r="G1546" i="21"/>
  <c r="F1546" i="21"/>
  <c r="C1546" i="21"/>
  <c r="D1546" i="21" s="1"/>
  <c r="B1546" i="21"/>
  <c r="A1546" i="21"/>
  <c r="K1545" i="21"/>
  <c r="J1545" i="21"/>
  <c r="G1545" i="21"/>
  <c r="F1545" i="21"/>
  <c r="C1545" i="21"/>
  <c r="D1545" i="21" s="1"/>
  <c r="B1545" i="21"/>
  <c r="A1545" i="21"/>
  <c r="K1544" i="21"/>
  <c r="J1544" i="21"/>
  <c r="G1544" i="21"/>
  <c r="F1544" i="21"/>
  <c r="C1544" i="21"/>
  <c r="D1544" i="21" s="1"/>
  <c r="B1544" i="21"/>
  <c r="A1544" i="21"/>
  <c r="K1543" i="21"/>
  <c r="J1543" i="21"/>
  <c r="G1543" i="21"/>
  <c r="F1543" i="21"/>
  <c r="C1543" i="21"/>
  <c r="D1543" i="21" s="1"/>
  <c r="B1543" i="21"/>
  <c r="A1543" i="21"/>
  <c r="K1542" i="21"/>
  <c r="J1542" i="21"/>
  <c r="G1542" i="21"/>
  <c r="F1542" i="21"/>
  <c r="C1542" i="21"/>
  <c r="D1542" i="21" s="1"/>
  <c r="B1542" i="21"/>
  <c r="A1542" i="21"/>
  <c r="K1541" i="21"/>
  <c r="J1541" i="21"/>
  <c r="G1541" i="21"/>
  <c r="F1541" i="21"/>
  <c r="C1541" i="21"/>
  <c r="D1541" i="21" s="1"/>
  <c r="B1541" i="21"/>
  <c r="A1541" i="21"/>
  <c r="K1540" i="21"/>
  <c r="J1540" i="21"/>
  <c r="G1540" i="21"/>
  <c r="F1540" i="21"/>
  <c r="C1540" i="21"/>
  <c r="D1540" i="21" s="1"/>
  <c r="B1540" i="21"/>
  <c r="A1540" i="21"/>
  <c r="K1539" i="21"/>
  <c r="J1539" i="21"/>
  <c r="G1539" i="21"/>
  <c r="F1539" i="21"/>
  <c r="C1539" i="21"/>
  <c r="D1539" i="21" s="1"/>
  <c r="B1539" i="21"/>
  <c r="A1539" i="21"/>
  <c r="K1538" i="21"/>
  <c r="J1538" i="21"/>
  <c r="G1538" i="21"/>
  <c r="F1538" i="21"/>
  <c r="C1538" i="21"/>
  <c r="D1538" i="21" s="1"/>
  <c r="B1538" i="21"/>
  <c r="A1538" i="21"/>
  <c r="K1537" i="21"/>
  <c r="J1537" i="21"/>
  <c r="G1537" i="21"/>
  <c r="F1537" i="21"/>
  <c r="C1537" i="21"/>
  <c r="D1537" i="21" s="1"/>
  <c r="B1537" i="21"/>
  <c r="A1537" i="21"/>
  <c r="K1536" i="21"/>
  <c r="J1536" i="21"/>
  <c r="G1536" i="21"/>
  <c r="F1536" i="21"/>
  <c r="C1536" i="21"/>
  <c r="D1536" i="21" s="1"/>
  <c r="B1536" i="21"/>
  <c r="A1536" i="21"/>
  <c r="K1535" i="21"/>
  <c r="J1535" i="21"/>
  <c r="G1535" i="21"/>
  <c r="F1535" i="21"/>
  <c r="C1535" i="21"/>
  <c r="D1535" i="21" s="1"/>
  <c r="B1535" i="21"/>
  <c r="A1535" i="21"/>
  <c r="K1534" i="21"/>
  <c r="J1534" i="21"/>
  <c r="G1534" i="21"/>
  <c r="F1534" i="21"/>
  <c r="C1534" i="21"/>
  <c r="D1534" i="21" s="1"/>
  <c r="B1534" i="21"/>
  <c r="A1534" i="21"/>
  <c r="K1533" i="21"/>
  <c r="J1533" i="21"/>
  <c r="G1533" i="21"/>
  <c r="F1533" i="21"/>
  <c r="C1533" i="21"/>
  <c r="D1533" i="21" s="1"/>
  <c r="B1533" i="21"/>
  <c r="A1533" i="21"/>
  <c r="K1532" i="21"/>
  <c r="J1532" i="21"/>
  <c r="G1532" i="21"/>
  <c r="F1532" i="21"/>
  <c r="C1532" i="21"/>
  <c r="D1532" i="21" s="1"/>
  <c r="B1532" i="21"/>
  <c r="A1532" i="21"/>
  <c r="K1531" i="21"/>
  <c r="J1531" i="21"/>
  <c r="G1531" i="21"/>
  <c r="F1531" i="21"/>
  <c r="C1531" i="21"/>
  <c r="D1531" i="21" s="1"/>
  <c r="B1531" i="21"/>
  <c r="A1531" i="21"/>
  <c r="K1530" i="21"/>
  <c r="J1530" i="21"/>
  <c r="G1530" i="21"/>
  <c r="F1530" i="21"/>
  <c r="C1530" i="21"/>
  <c r="D1530" i="21" s="1"/>
  <c r="B1530" i="21"/>
  <c r="A1530" i="21"/>
  <c r="K1529" i="21"/>
  <c r="J1529" i="21"/>
  <c r="G1529" i="21"/>
  <c r="F1529" i="21"/>
  <c r="C1529" i="21"/>
  <c r="D1529" i="21" s="1"/>
  <c r="B1529" i="21"/>
  <c r="A1529" i="21"/>
  <c r="K1528" i="21"/>
  <c r="J1528" i="21"/>
  <c r="G1528" i="21"/>
  <c r="F1528" i="21"/>
  <c r="C1528" i="21"/>
  <c r="D1528" i="21" s="1"/>
  <c r="B1528" i="21"/>
  <c r="A1528" i="21"/>
  <c r="K1527" i="21"/>
  <c r="J1527" i="21"/>
  <c r="G1527" i="21"/>
  <c r="F1527" i="21"/>
  <c r="C1527" i="21"/>
  <c r="D1527" i="21" s="1"/>
  <c r="B1527" i="21"/>
  <c r="A1527" i="21"/>
  <c r="K1526" i="21"/>
  <c r="J1526" i="21"/>
  <c r="G1526" i="21"/>
  <c r="F1526" i="21"/>
  <c r="D1526" i="21"/>
  <c r="C1526" i="21"/>
  <c r="B1526" i="21"/>
  <c r="A1526" i="21"/>
  <c r="K1525" i="21"/>
  <c r="J1525" i="21"/>
  <c r="G1525" i="21"/>
  <c r="F1525" i="21"/>
  <c r="C1525" i="21"/>
  <c r="D1525" i="21" s="1"/>
  <c r="B1525" i="21"/>
  <c r="A1525" i="21"/>
  <c r="K1524" i="21"/>
  <c r="J1524" i="21"/>
  <c r="G1524" i="21"/>
  <c r="F1524" i="21"/>
  <c r="C1524" i="21"/>
  <c r="D1524" i="21" s="1"/>
  <c r="B1524" i="21"/>
  <c r="A1524" i="21"/>
  <c r="K1523" i="21"/>
  <c r="J1523" i="21"/>
  <c r="G1523" i="21"/>
  <c r="F1523" i="21"/>
  <c r="C1523" i="21"/>
  <c r="D1523" i="21" s="1"/>
  <c r="B1523" i="21"/>
  <c r="A1523" i="21"/>
  <c r="K1522" i="21"/>
  <c r="J1522" i="21"/>
  <c r="G1522" i="21"/>
  <c r="F1522" i="21"/>
  <c r="C1522" i="21"/>
  <c r="D1522" i="21" s="1"/>
  <c r="B1522" i="21"/>
  <c r="A1522" i="21"/>
  <c r="K1521" i="21"/>
  <c r="J1521" i="21"/>
  <c r="G1521" i="21"/>
  <c r="F1521" i="21"/>
  <c r="C1521" i="21"/>
  <c r="D1521" i="21" s="1"/>
  <c r="B1521" i="21"/>
  <c r="A1521" i="21"/>
  <c r="K1520" i="21"/>
  <c r="J1520" i="21"/>
  <c r="G1520" i="21"/>
  <c r="F1520" i="21"/>
  <c r="C1520" i="21"/>
  <c r="D1520" i="21" s="1"/>
  <c r="B1520" i="21"/>
  <c r="A1520" i="21"/>
  <c r="K1519" i="21"/>
  <c r="J1519" i="21"/>
  <c r="G1519" i="21"/>
  <c r="F1519" i="21"/>
  <c r="C1519" i="21"/>
  <c r="D1519" i="21" s="1"/>
  <c r="B1519" i="21"/>
  <c r="A1519" i="21"/>
  <c r="K1518" i="21"/>
  <c r="J1518" i="21"/>
  <c r="G1518" i="21"/>
  <c r="F1518" i="21"/>
  <c r="C1518" i="21"/>
  <c r="D1518" i="21" s="1"/>
  <c r="B1518" i="21"/>
  <c r="A1518" i="21"/>
  <c r="K1517" i="21"/>
  <c r="J1517" i="21"/>
  <c r="G1517" i="21"/>
  <c r="F1517" i="21"/>
  <c r="C1517" i="21"/>
  <c r="D1517" i="21" s="1"/>
  <c r="B1517" i="21"/>
  <c r="A1517" i="21"/>
  <c r="K1516" i="21"/>
  <c r="J1516" i="21"/>
  <c r="G1516" i="21"/>
  <c r="F1516" i="21"/>
  <c r="C1516" i="21"/>
  <c r="D1516" i="21" s="1"/>
  <c r="B1516" i="21"/>
  <c r="A1516" i="21"/>
  <c r="K1515" i="21"/>
  <c r="J1515" i="21"/>
  <c r="G1515" i="21"/>
  <c r="F1515" i="21"/>
  <c r="C1515" i="21"/>
  <c r="D1515" i="21" s="1"/>
  <c r="B1515" i="21"/>
  <c r="A1515" i="21"/>
  <c r="K1514" i="21"/>
  <c r="J1514" i="21"/>
  <c r="G1514" i="21"/>
  <c r="F1514" i="21"/>
  <c r="C1514" i="21"/>
  <c r="D1514" i="21" s="1"/>
  <c r="B1514" i="21"/>
  <c r="A1514" i="21"/>
  <c r="K1513" i="21"/>
  <c r="J1513" i="21"/>
  <c r="G1513" i="21"/>
  <c r="F1513" i="21"/>
  <c r="C1513" i="21"/>
  <c r="D1513" i="21" s="1"/>
  <c r="B1513" i="21"/>
  <c r="A1513" i="21"/>
  <c r="K1512" i="21"/>
  <c r="J1512" i="21"/>
  <c r="G1512" i="21"/>
  <c r="F1512" i="21"/>
  <c r="C1512" i="21"/>
  <c r="D1512" i="21" s="1"/>
  <c r="B1512" i="21"/>
  <c r="A1512" i="21"/>
  <c r="K1511" i="21"/>
  <c r="J1511" i="21"/>
  <c r="G1511" i="21"/>
  <c r="F1511" i="21"/>
  <c r="C1511" i="21"/>
  <c r="D1511" i="21" s="1"/>
  <c r="B1511" i="21"/>
  <c r="A1511" i="21"/>
  <c r="K1510" i="21"/>
  <c r="J1510" i="21"/>
  <c r="G1510" i="21"/>
  <c r="F1510" i="21"/>
  <c r="C1510" i="21"/>
  <c r="D1510" i="21" s="1"/>
  <c r="B1510" i="21"/>
  <c r="A1510" i="21"/>
  <c r="K1509" i="21"/>
  <c r="J1509" i="21"/>
  <c r="G1509" i="21"/>
  <c r="F1509" i="21"/>
  <c r="C1509" i="21"/>
  <c r="D1509" i="21" s="1"/>
  <c r="B1509" i="21"/>
  <c r="A1509" i="21"/>
  <c r="K1508" i="21"/>
  <c r="J1508" i="21"/>
  <c r="G1508" i="21"/>
  <c r="F1508" i="21"/>
  <c r="C1508" i="21"/>
  <c r="D1508" i="21" s="1"/>
  <c r="B1508" i="21"/>
  <c r="A1508" i="21"/>
  <c r="K1507" i="21"/>
  <c r="J1507" i="21"/>
  <c r="G1507" i="21"/>
  <c r="F1507" i="21"/>
  <c r="C1507" i="21"/>
  <c r="D1507" i="21" s="1"/>
  <c r="B1507" i="21"/>
  <c r="A1507" i="21"/>
  <c r="K1506" i="21"/>
  <c r="J1506" i="21"/>
  <c r="G1506" i="21"/>
  <c r="F1506" i="21"/>
  <c r="C1506" i="21"/>
  <c r="D1506" i="21" s="1"/>
  <c r="B1506" i="21"/>
  <c r="A1506" i="21"/>
  <c r="K1505" i="21"/>
  <c r="J1505" i="21"/>
  <c r="G1505" i="21"/>
  <c r="F1505" i="21"/>
  <c r="C1505" i="21"/>
  <c r="D1505" i="21" s="1"/>
  <c r="B1505" i="21"/>
  <c r="A1505" i="21"/>
  <c r="K1504" i="21"/>
  <c r="J1504" i="21"/>
  <c r="G1504" i="21"/>
  <c r="F1504" i="21"/>
  <c r="C1504" i="21"/>
  <c r="D1504" i="21" s="1"/>
  <c r="B1504" i="21"/>
  <c r="A1504" i="21"/>
  <c r="K1503" i="21"/>
  <c r="J1503" i="21"/>
  <c r="G1503" i="21"/>
  <c r="F1503" i="21"/>
  <c r="C1503" i="21"/>
  <c r="D1503" i="21" s="1"/>
  <c r="B1503" i="21"/>
  <c r="A1503" i="21"/>
  <c r="K1502" i="21"/>
  <c r="J1502" i="21"/>
  <c r="G1502" i="21"/>
  <c r="F1502" i="21"/>
  <c r="C1502" i="21"/>
  <c r="D1502" i="21" s="1"/>
  <c r="B1502" i="21"/>
  <c r="A1502" i="21"/>
  <c r="K1501" i="21"/>
  <c r="J1501" i="21"/>
  <c r="G1501" i="21"/>
  <c r="F1501" i="21"/>
  <c r="C1501" i="21"/>
  <c r="D1501" i="21" s="1"/>
  <c r="B1501" i="21"/>
  <c r="A1501" i="21"/>
  <c r="K1500" i="21"/>
  <c r="J1500" i="21"/>
  <c r="G1500" i="21"/>
  <c r="F1500" i="21"/>
  <c r="C1500" i="21"/>
  <c r="D1500" i="21" s="1"/>
  <c r="B1500" i="21"/>
  <c r="A1500" i="21"/>
  <c r="K1499" i="21"/>
  <c r="J1499" i="21"/>
  <c r="G1499" i="21"/>
  <c r="F1499" i="21"/>
  <c r="C1499" i="21"/>
  <c r="D1499" i="21" s="1"/>
  <c r="B1499" i="21"/>
  <c r="A1499" i="21"/>
  <c r="K1498" i="21"/>
  <c r="J1498" i="21"/>
  <c r="G1498" i="21"/>
  <c r="F1498" i="21"/>
  <c r="C1498" i="21"/>
  <c r="D1498" i="21" s="1"/>
  <c r="B1498" i="21"/>
  <c r="A1498" i="21"/>
  <c r="K1497" i="21"/>
  <c r="J1497" i="21"/>
  <c r="G1497" i="21"/>
  <c r="F1497" i="21"/>
  <c r="C1497" i="21"/>
  <c r="D1497" i="21" s="1"/>
  <c r="B1497" i="21"/>
  <c r="A1497" i="21"/>
  <c r="K1496" i="21"/>
  <c r="J1496" i="21"/>
  <c r="G1496" i="21"/>
  <c r="F1496" i="21"/>
  <c r="C1496" i="21"/>
  <c r="D1496" i="21" s="1"/>
  <c r="B1496" i="21"/>
  <c r="A1496" i="21"/>
  <c r="K1495" i="21"/>
  <c r="J1495" i="21"/>
  <c r="G1495" i="21"/>
  <c r="F1495" i="21"/>
  <c r="C1495" i="21"/>
  <c r="D1495" i="21" s="1"/>
  <c r="B1495" i="21"/>
  <c r="A1495" i="21"/>
  <c r="K1494" i="21"/>
  <c r="J1494" i="21"/>
  <c r="G1494" i="21"/>
  <c r="F1494" i="21"/>
  <c r="C1494" i="21"/>
  <c r="D1494" i="21" s="1"/>
  <c r="B1494" i="21"/>
  <c r="A1494" i="21"/>
  <c r="K1493" i="21"/>
  <c r="J1493" i="21"/>
  <c r="G1493" i="21"/>
  <c r="F1493" i="21"/>
  <c r="C1493" i="21"/>
  <c r="D1493" i="21" s="1"/>
  <c r="B1493" i="21"/>
  <c r="A1493" i="21"/>
  <c r="K1492" i="21"/>
  <c r="J1492" i="21"/>
  <c r="G1492" i="21"/>
  <c r="F1492" i="21"/>
  <c r="C1492" i="21"/>
  <c r="D1492" i="21" s="1"/>
  <c r="B1492" i="21"/>
  <c r="A1492" i="21"/>
  <c r="K1491" i="21"/>
  <c r="J1491" i="21"/>
  <c r="G1491" i="21"/>
  <c r="F1491" i="21"/>
  <c r="D1491" i="21"/>
  <c r="C1491" i="21"/>
  <c r="B1491" i="21"/>
  <c r="A1491" i="21"/>
  <c r="K1490" i="21"/>
  <c r="J1490" i="21"/>
  <c r="G1490" i="21"/>
  <c r="F1490" i="21"/>
  <c r="C1490" i="21"/>
  <c r="D1490" i="21" s="1"/>
  <c r="B1490" i="21"/>
  <c r="A1490" i="21"/>
  <c r="K1489" i="21"/>
  <c r="J1489" i="21"/>
  <c r="G1489" i="21"/>
  <c r="F1489" i="21"/>
  <c r="C1489" i="21"/>
  <c r="D1489" i="21" s="1"/>
  <c r="B1489" i="21"/>
  <c r="A1489" i="21"/>
  <c r="K1488" i="21"/>
  <c r="J1488" i="21"/>
  <c r="G1488" i="21"/>
  <c r="F1488" i="21"/>
  <c r="C1488" i="21"/>
  <c r="D1488" i="21" s="1"/>
  <c r="B1488" i="21"/>
  <c r="A1488" i="21"/>
  <c r="K1487" i="21"/>
  <c r="J1487" i="21"/>
  <c r="G1487" i="21"/>
  <c r="F1487" i="21"/>
  <c r="C1487" i="21"/>
  <c r="D1487" i="21" s="1"/>
  <c r="B1487" i="21"/>
  <c r="A1487" i="21"/>
  <c r="K1486" i="21"/>
  <c r="J1486" i="21"/>
  <c r="G1486" i="21"/>
  <c r="F1486" i="21"/>
  <c r="C1486" i="21"/>
  <c r="D1486" i="21" s="1"/>
  <c r="B1486" i="21"/>
  <c r="A1486" i="21"/>
  <c r="K1485" i="21"/>
  <c r="J1485" i="21"/>
  <c r="G1485" i="21"/>
  <c r="F1485" i="21"/>
  <c r="C1485" i="21"/>
  <c r="D1485" i="21" s="1"/>
  <c r="B1485" i="21"/>
  <c r="A1485" i="21"/>
  <c r="K1484" i="21"/>
  <c r="J1484" i="21"/>
  <c r="G1484" i="21"/>
  <c r="F1484" i="21"/>
  <c r="C1484" i="21"/>
  <c r="D1484" i="21" s="1"/>
  <c r="B1484" i="21"/>
  <c r="A1484" i="21"/>
  <c r="K1483" i="21"/>
  <c r="J1483" i="21"/>
  <c r="G1483" i="21"/>
  <c r="F1483" i="21"/>
  <c r="C1483" i="21"/>
  <c r="D1483" i="21" s="1"/>
  <c r="B1483" i="21"/>
  <c r="A1483" i="21"/>
  <c r="K1482" i="21"/>
  <c r="J1482" i="21"/>
  <c r="G1482" i="21"/>
  <c r="F1482" i="21"/>
  <c r="C1482" i="21"/>
  <c r="D1482" i="21" s="1"/>
  <c r="B1482" i="21"/>
  <c r="A1482" i="21"/>
  <c r="K1481" i="21"/>
  <c r="J1481" i="21"/>
  <c r="G1481" i="21"/>
  <c r="F1481" i="21"/>
  <c r="C1481" i="21"/>
  <c r="D1481" i="21" s="1"/>
  <c r="B1481" i="21"/>
  <c r="A1481" i="21"/>
  <c r="K1480" i="21"/>
  <c r="J1480" i="21"/>
  <c r="G1480" i="21"/>
  <c r="F1480" i="21"/>
  <c r="C1480" i="21"/>
  <c r="D1480" i="21" s="1"/>
  <c r="B1480" i="21"/>
  <c r="A1480" i="21"/>
  <c r="K1479" i="21"/>
  <c r="J1479" i="21"/>
  <c r="G1479" i="21"/>
  <c r="F1479" i="21"/>
  <c r="C1479" i="21"/>
  <c r="D1479" i="21" s="1"/>
  <c r="B1479" i="21"/>
  <c r="A1479" i="21"/>
  <c r="K1478" i="21"/>
  <c r="J1478" i="21"/>
  <c r="G1478" i="21"/>
  <c r="F1478" i="21"/>
  <c r="C1478" i="21"/>
  <c r="D1478" i="21" s="1"/>
  <c r="B1478" i="21"/>
  <c r="A1478" i="21"/>
  <c r="K1477" i="21"/>
  <c r="J1477" i="21"/>
  <c r="G1477" i="21"/>
  <c r="F1477" i="21"/>
  <c r="C1477" i="21"/>
  <c r="D1477" i="21" s="1"/>
  <c r="B1477" i="21"/>
  <c r="A1477" i="21"/>
  <c r="K1476" i="21"/>
  <c r="J1476" i="21"/>
  <c r="G1476" i="21"/>
  <c r="F1476" i="21"/>
  <c r="C1476" i="21"/>
  <c r="D1476" i="21" s="1"/>
  <c r="B1476" i="21"/>
  <c r="A1476" i="21"/>
  <c r="K1475" i="21"/>
  <c r="J1475" i="21"/>
  <c r="G1475" i="21"/>
  <c r="F1475" i="21"/>
  <c r="C1475" i="21"/>
  <c r="D1475" i="21" s="1"/>
  <c r="B1475" i="21"/>
  <c r="A1475" i="21"/>
  <c r="K1474" i="21"/>
  <c r="J1474" i="21"/>
  <c r="G1474" i="21"/>
  <c r="F1474" i="21"/>
  <c r="C1474" i="21"/>
  <c r="D1474" i="21" s="1"/>
  <c r="B1474" i="21"/>
  <c r="A1474" i="21"/>
  <c r="K1473" i="21"/>
  <c r="J1473" i="21"/>
  <c r="G1473" i="21"/>
  <c r="F1473" i="21"/>
  <c r="C1473" i="21"/>
  <c r="D1473" i="21" s="1"/>
  <c r="B1473" i="21"/>
  <c r="A1473" i="21"/>
  <c r="K1472" i="21"/>
  <c r="J1472" i="21"/>
  <c r="G1472" i="21"/>
  <c r="F1472" i="21"/>
  <c r="C1472" i="21"/>
  <c r="D1472" i="21" s="1"/>
  <c r="B1472" i="21"/>
  <c r="A1472" i="21"/>
  <c r="K1471" i="21"/>
  <c r="J1471" i="21"/>
  <c r="G1471" i="21"/>
  <c r="F1471" i="21"/>
  <c r="C1471" i="21"/>
  <c r="D1471" i="21" s="1"/>
  <c r="B1471" i="21"/>
  <c r="A1471" i="21"/>
  <c r="K1470" i="21"/>
  <c r="J1470" i="21"/>
  <c r="G1470" i="21"/>
  <c r="F1470" i="21"/>
  <c r="C1470" i="21"/>
  <c r="D1470" i="21" s="1"/>
  <c r="B1470" i="21"/>
  <c r="A1470" i="21"/>
  <c r="K1469" i="21"/>
  <c r="J1469" i="21"/>
  <c r="G1469" i="21"/>
  <c r="F1469" i="21"/>
  <c r="C1469" i="21"/>
  <c r="D1469" i="21" s="1"/>
  <c r="B1469" i="21"/>
  <c r="A1469" i="21"/>
  <c r="K1468" i="21"/>
  <c r="J1468" i="21"/>
  <c r="G1468" i="21"/>
  <c r="F1468" i="21"/>
  <c r="C1468" i="21"/>
  <c r="D1468" i="21" s="1"/>
  <c r="B1468" i="21"/>
  <c r="A1468" i="21"/>
  <c r="K1467" i="21"/>
  <c r="J1467" i="21"/>
  <c r="G1467" i="21"/>
  <c r="F1467" i="21"/>
  <c r="C1467" i="21"/>
  <c r="D1467" i="21" s="1"/>
  <c r="B1467" i="21"/>
  <c r="A1467" i="21"/>
  <c r="K1466" i="21"/>
  <c r="J1466" i="21"/>
  <c r="G1466" i="21"/>
  <c r="F1466" i="21"/>
  <c r="C1466" i="21"/>
  <c r="D1466" i="21" s="1"/>
  <c r="B1466" i="21"/>
  <c r="A1466" i="21"/>
  <c r="K1465" i="21"/>
  <c r="J1465" i="21"/>
  <c r="G1465" i="21"/>
  <c r="F1465" i="21"/>
  <c r="C1465" i="21"/>
  <c r="D1465" i="21" s="1"/>
  <c r="B1465" i="21"/>
  <c r="A1465" i="21"/>
  <c r="K1464" i="21"/>
  <c r="J1464" i="21"/>
  <c r="G1464" i="21"/>
  <c r="F1464" i="21"/>
  <c r="D1464" i="21"/>
  <c r="C1464" i="21"/>
  <c r="B1464" i="21"/>
  <c r="A1464" i="21"/>
  <c r="K1463" i="21"/>
  <c r="J1463" i="21"/>
  <c r="G1463" i="21"/>
  <c r="F1463" i="21"/>
  <c r="C1463" i="21"/>
  <c r="D1463" i="21" s="1"/>
  <c r="B1463" i="21"/>
  <c r="A1463" i="21"/>
  <c r="K1462" i="21"/>
  <c r="J1462" i="21"/>
  <c r="G1462" i="21"/>
  <c r="F1462" i="21"/>
  <c r="C1462" i="21"/>
  <c r="D1462" i="21" s="1"/>
  <c r="B1462" i="21"/>
  <c r="A1462" i="21"/>
  <c r="K1461" i="21"/>
  <c r="J1461" i="21"/>
  <c r="G1461" i="21"/>
  <c r="F1461" i="21"/>
  <c r="C1461" i="21"/>
  <c r="D1461" i="21" s="1"/>
  <c r="B1461" i="21"/>
  <c r="A1461" i="21"/>
  <c r="K1460" i="21"/>
  <c r="J1460" i="21"/>
  <c r="G1460" i="21"/>
  <c r="F1460" i="21"/>
  <c r="C1460" i="21"/>
  <c r="D1460" i="21" s="1"/>
  <c r="B1460" i="21"/>
  <c r="A1460" i="21"/>
  <c r="K1459" i="21"/>
  <c r="J1459" i="21"/>
  <c r="G1459" i="21"/>
  <c r="F1459" i="21"/>
  <c r="C1459" i="21"/>
  <c r="D1459" i="21" s="1"/>
  <c r="B1459" i="21"/>
  <c r="A1459" i="21"/>
  <c r="K1458" i="21"/>
  <c r="J1458" i="21"/>
  <c r="G1458" i="21"/>
  <c r="F1458" i="21"/>
  <c r="C1458" i="21"/>
  <c r="D1458" i="21" s="1"/>
  <c r="B1458" i="21"/>
  <c r="A1458" i="21"/>
  <c r="K1457" i="21"/>
  <c r="J1457" i="21"/>
  <c r="G1457" i="21"/>
  <c r="F1457" i="21"/>
  <c r="C1457" i="21"/>
  <c r="D1457" i="21" s="1"/>
  <c r="B1457" i="21"/>
  <c r="A1457" i="21"/>
  <c r="K1456" i="21"/>
  <c r="J1456" i="21"/>
  <c r="G1456" i="21"/>
  <c r="F1456" i="21"/>
  <c r="C1456" i="21"/>
  <c r="D1456" i="21" s="1"/>
  <c r="B1456" i="21"/>
  <c r="A1456" i="21"/>
  <c r="K1455" i="21"/>
  <c r="J1455" i="21"/>
  <c r="G1455" i="21"/>
  <c r="F1455" i="21"/>
  <c r="C1455" i="21"/>
  <c r="D1455" i="21" s="1"/>
  <c r="B1455" i="21"/>
  <c r="A1455" i="21"/>
  <c r="K1454" i="21"/>
  <c r="J1454" i="21"/>
  <c r="G1454" i="21"/>
  <c r="F1454" i="21"/>
  <c r="C1454" i="21"/>
  <c r="D1454" i="21" s="1"/>
  <c r="B1454" i="21"/>
  <c r="A1454" i="21"/>
  <c r="K1453" i="21"/>
  <c r="J1453" i="21"/>
  <c r="G1453" i="21"/>
  <c r="F1453" i="21"/>
  <c r="C1453" i="21"/>
  <c r="D1453" i="21" s="1"/>
  <c r="B1453" i="21"/>
  <c r="A1453" i="21"/>
  <c r="K1452" i="21"/>
  <c r="J1452" i="21"/>
  <c r="G1452" i="21"/>
  <c r="F1452" i="21"/>
  <c r="C1452" i="21"/>
  <c r="D1452" i="21" s="1"/>
  <c r="B1452" i="21"/>
  <c r="A1452" i="21"/>
  <c r="K1451" i="21"/>
  <c r="J1451" i="21"/>
  <c r="G1451" i="21"/>
  <c r="F1451" i="21"/>
  <c r="C1451" i="21"/>
  <c r="D1451" i="21" s="1"/>
  <c r="B1451" i="21"/>
  <c r="A1451" i="21"/>
  <c r="K1450" i="21"/>
  <c r="J1450" i="21"/>
  <c r="G1450" i="21"/>
  <c r="F1450" i="21"/>
  <c r="C1450" i="21"/>
  <c r="D1450" i="21" s="1"/>
  <c r="B1450" i="21"/>
  <c r="A1450" i="21"/>
  <c r="K1449" i="21"/>
  <c r="J1449" i="21"/>
  <c r="G1449" i="21"/>
  <c r="F1449" i="21"/>
  <c r="C1449" i="21"/>
  <c r="D1449" i="21" s="1"/>
  <c r="B1449" i="21"/>
  <c r="A1449" i="21"/>
  <c r="K1448" i="21"/>
  <c r="J1448" i="21"/>
  <c r="G1448" i="21"/>
  <c r="F1448" i="21"/>
  <c r="C1448" i="21"/>
  <c r="D1448" i="21" s="1"/>
  <c r="B1448" i="21"/>
  <c r="A1448" i="21"/>
  <c r="K1447" i="21"/>
  <c r="J1447" i="21"/>
  <c r="G1447" i="21"/>
  <c r="F1447" i="21"/>
  <c r="C1447" i="21"/>
  <c r="D1447" i="21" s="1"/>
  <c r="B1447" i="21"/>
  <c r="A1447" i="21"/>
  <c r="K1446" i="21"/>
  <c r="J1446" i="21"/>
  <c r="G1446" i="21"/>
  <c r="F1446" i="21"/>
  <c r="C1446" i="21"/>
  <c r="D1446" i="21" s="1"/>
  <c r="B1446" i="21"/>
  <c r="A1446" i="21"/>
  <c r="K1445" i="21"/>
  <c r="J1445" i="21"/>
  <c r="G1445" i="21"/>
  <c r="F1445" i="21"/>
  <c r="C1445" i="21"/>
  <c r="D1445" i="21" s="1"/>
  <c r="B1445" i="21"/>
  <c r="A1445" i="21"/>
  <c r="K1444" i="21"/>
  <c r="J1444" i="21"/>
  <c r="G1444" i="21"/>
  <c r="F1444" i="21"/>
  <c r="C1444" i="21"/>
  <c r="D1444" i="21" s="1"/>
  <c r="B1444" i="21"/>
  <c r="A1444" i="21"/>
  <c r="K1443" i="21"/>
  <c r="J1443" i="21"/>
  <c r="G1443" i="21"/>
  <c r="F1443" i="21"/>
  <c r="C1443" i="21"/>
  <c r="D1443" i="21" s="1"/>
  <c r="B1443" i="21"/>
  <c r="A1443" i="21"/>
  <c r="K1442" i="21"/>
  <c r="J1442" i="21"/>
  <c r="G1442" i="21"/>
  <c r="F1442" i="21"/>
  <c r="C1442" i="21"/>
  <c r="D1442" i="21" s="1"/>
  <c r="B1442" i="21"/>
  <c r="A1442" i="21"/>
  <c r="K1441" i="21"/>
  <c r="J1441" i="21"/>
  <c r="G1441" i="21"/>
  <c r="F1441" i="21"/>
  <c r="C1441" i="21"/>
  <c r="D1441" i="21" s="1"/>
  <c r="B1441" i="21"/>
  <c r="A1441" i="21"/>
  <c r="K1440" i="21"/>
  <c r="J1440" i="21"/>
  <c r="G1440" i="21"/>
  <c r="F1440" i="21"/>
  <c r="C1440" i="21"/>
  <c r="D1440" i="21" s="1"/>
  <c r="B1440" i="21"/>
  <c r="A1440" i="21"/>
  <c r="K1439" i="21"/>
  <c r="J1439" i="21"/>
  <c r="G1439" i="21"/>
  <c r="F1439" i="21"/>
  <c r="C1439" i="21"/>
  <c r="D1439" i="21" s="1"/>
  <c r="B1439" i="21"/>
  <c r="A1439" i="21"/>
  <c r="K1438" i="21"/>
  <c r="J1438" i="21"/>
  <c r="G1438" i="21"/>
  <c r="F1438" i="21"/>
  <c r="C1438" i="21"/>
  <c r="D1438" i="21" s="1"/>
  <c r="B1438" i="21"/>
  <c r="A1438" i="21"/>
  <c r="K1437" i="21"/>
  <c r="J1437" i="21"/>
  <c r="G1437" i="21"/>
  <c r="F1437" i="21"/>
  <c r="C1437" i="21"/>
  <c r="D1437" i="21" s="1"/>
  <c r="B1437" i="21"/>
  <c r="A1437" i="21"/>
  <c r="K1436" i="21"/>
  <c r="J1436" i="21"/>
  <c r="G1436" i="21"/>
  <c r="F1436" i="21"/>
  <c r="C1436" i="21"/>
  <c r="D1436" i="21" s="1"/>
  <c r="B1436" i="21"/>
  <c r="A1436" i="21"/>
  <c r="K1435" i="21"/>
  <c r="J1435" i="21"/>
  <c r="G1435" i="21"/>
  <c r="F1435" i="21"/>
  <c r="C1435" i="21"/>
  <c r="D1435" i="21" s="1"/>
  <c r="B1435" i="21"/>
  <c r="A1435" i="21"/>
  <c r="K1434" i="21"/>
  <c r="J1434" i="21"/>
  <c r="G1434" i="21"/>
  <c r="F1434" i="21"/>
  <c r="C1434" i="21"/>
  <c r="D1434" i="21" s="1"/>
  <c r="B1434" i="21"/>
  <c r="A1434" i="21"/>
  <c r="K1433" i="21"/>
  <c r="J1433" i="21"/>
  <c r="G1433" i="21"/>
  <c r="F1433" i="21"/>
  <c r="C1433" i="21"/>
  <c r="D1433" i="21" s="1"/>
  <c r="B1433" i="21"/>
  <c r="A1433" i="21"/>
  <c r="K1432" i="21"/>
  <c r="J1432" i="21"/>
  <c r="G1432" i="21"/>
  <c r="F1432" i="21"/>
  <c r="C1432" i="21"/>
  <c r="D1432" i="21" s="1"/>
  <c r="B1432" i="21"/>
  <c r="A1432" i="21"/>
  <c r="K1431" i="21"/>
  <c r="J1431" i="21"/>
  <c r="G1431" i="21"/>
  <c r="F1431" i="21"/>
  <c r="C1431" i="21"/>
  <c r="D1431" i="21" s="1"/>
  <c r="B1431" i="21"/>
  <c r="A1431" i="21"/>
  <c r="K1430" i="21"/>
  <c r="J1430" i="21"/>
  <c r="G1430" i="21"/>
  <c r="F1430" i="21"/>
  <c r="C1430" i="21"/>
  <c r="D1430" i="21" s="1"/>
  <c r="B1430" i="21"/>
  <c r="A1430" i="21"/>
  <c r="K1429" i="21"/>
  <c r="J1429" i="21"/>
  <c r="G1429" i="21"/>
  <c r="F1429" i="21"/>
  <c r="C1429" i="21"/>
  <c r="D1429" i="21" s="1"/>
  <c r="B1429" i="21"/>
  <c r="A1429" i="21"/>
  <c r="K1428" i="21"/>
  <c r="J1428" i="21"/>
  <c r="G1428" i="21"/>
  <c r="F1428" i="21"/>
  <c r="C1428" i="21"/>
  <c r="D1428" i="21" s="1"/>
  <c r="B1428" i="21"/>
  <c r="A1428" i="21"/>
  <c r="K1427" i="21"/>
  <c r="J1427" i="21"/>
  <c r="G1427" i="21"/>
  <c r="F1427" i="21"/>
  <c r="C1427" i="21"/>
  <c r="D1427" i="21" s="1"/>
  <c r="B1427" i="21"/>
  <c r="A1427" i="21"/>
  <c r="K1426" i="21"/>
  <c r="J1426" i="21"/>
  <c r="G1426" i="21"/>
  <c r="F1426" i="21"/>
  <c r="C1426" i="21"/>
  <c r="D1426" i="21" s="1"/>
  <c r="B1426" i="21"/>
  <c r="A1426" i="21"/>
  <c r="K1425" i="21"/>
  <c r="J1425" i="21"/>
  <c r="G1425" i="21"/>
  <c r="F1425" i="21"/>
  <c r="C1425" i="21"/>
  <c r="D1425" i="21" s="1"/>
  <c r="B1425" i="21"/>
  <c r="A1425" i="21"/>
  <c r="K1424" i="21"/>
  <c r="J1424" i="21"/>
  <c r="G1424" i="21"/>
  <c r="F1424" i="21"/>
  <c r="D1424" i="21"/>
  <c r="C1424" i="21"/>
  <c r="B1424" i="21"/>
  <c r="A1424" i="21"/>
  <c r="K1423" i="21"/>
  <c r="J1423" i="21"/>
  <c r="G1423" i="21"/>
  <c r="F1423" i="21"/>
  <c r="C1423" i="21"/>
  <c r="D1423" i="21" s="1"/>
  <c r="B1423" i="21"/>
  <c r="A1423" i="21"/>
  <c r="K1422" i="21"/>
  <c r="J1422" i="21"/>
  <c r="G1422" i="21"/>
  <c r="F1422" i="21"/>
  <c r="C1422" i="21"/>
  <c r="D1422" i="21" s="1"/>
  <c r="B1422" i="21"/>
  <c r="A1422" i="21"/>
  <c r="K1421" i="21"/>
  <c r="J1421" i="21"/>
  <c r="G1421" i="21"/>
  <c r="F1421" i="21"/>
  <c r="C1421" i="21"/>
  <c r="D1421" i="21" s="1"/>
  <c r="B1421" i="21"/>
  <c r="A1421" i="21"/>
  <c r="K1420" i="21"/>
  <c r="J1420" i="21"/>
  <c r="G1420" i="21"/>
  <c r="F1420" i="21"/>
  <c r="C1420" i="21"/>
  <c r="D1420" i="21" s="1"/>
  <c r="B1420" i="21"/>
  <c r="A1420" i="21"/>
  <c r="K1419" i="21"/>
  <c r="J1419" i="21"/>
  <c r="G1419" i="21"/>
  <c r="F1419" i="21"/>
  <c r="D1419" i="21"/>
  <c r="C1419" i="21"/>
  <c r="B1419" i="21"/>
  <c r="A1419" i="21"/>
  <c r="K1418" i="21"/>
  <c r="J1418" i="21"/>
  <c r="G1418" i="21"/>
  <c r="F1418" i="21"/>
  <c r="C1418" i="21"/>
  <c r="D1418" i="21" s="1"/>
  <c r="B1418" i="21"/>
  <c r="A1418" i="21"/>
  <c r="K1417" i="21"/>
  <c r="J1417" i="21"/>
  <c r="G1417" i="21"/>
  <c r="F1417" i="21"/>
  <c r="C1417" i="21"/>
  <c r="D1417" i="21" s="1"/>
  <c r="B1417" i="21"/>
  <c r="A1417" i="21"/>
  <c r="K1416" i="21"/>
  <c r="J1416" i="21"/>
  <c r="G1416" i="21"/>
  <c r="F1416" i="21"/>
  <c r="C1416" i="21"/>
  <c r="D1416" i="21" s="1"/>
  <c r="B1416" i="21"/>
  <c r="A1416" i="21"/>
  <c r="K1415" i="21"/>
  <c r="J1415" i="21"/>
  <c r="G1415" i="21"/>
  <c r="F1415" i="21"/>
  <c r="C1415" i="21"/>
  <c r="D1415" i="21" s="1"/>
  <c r="B1415" i="21"/>
  <c r="A1415" i="21"/>
  <c r="K1414" i="21"/>
  <c r="J1414" i="21"/>
  <c r="G1414" i="21"/>
  <c r="F1414" i="21"/>
  <c r="C1414" i="21"/>
  <c r="D1414" i="21" s="1"/>
  <c r="B1414" i="21"/>
  <c r="A1414" i="21"/>
  <c r="K1413" i="21"/>
  <c r="J1413" i="21"/>
  <c r="G1413" i="21"/>
  <c r="F1413" i="21"/>
  <c r="C1413" i="21"/>
  <c r="D1413" i="21" s="1"/>
  <c r="B1413" i="21"/>
  <c r="A1413" i="21"/>
  <c r="K1412" i="21"/>
  <c r="J1412" i="21"/>
  <c r="G1412" i="21"/>
  <c r="F1412" i="21"/>
  <c r="C1412" i="21"/>
  <c r="D1412" i="21" s="1"/>
  <c r="B1412" i="21"/>
  <c r="A1412" i="21"/>
  <c r="K1411" i="21"/>
  <c r="J1411" i="21"/>
  <c r="G1411" i="21"/>
  <c r="F1411" i="21"/>
  <c r="C1411" i="21"/>
  <c r="D1411" i="21" s="1"/>
  <c r="B1411" i="21"/>
  <c r="A1411" i="21"/>
  <c r="K1410" i="21"/>
  <c r="J1410" i="21"/>
  <c r="G1410" i="21"/>
  <c r="F1410" i="21"/>
  <c r="C1410" i="21"/>
  <c r="D1410" i="21" s="1"/>
  <c r="B1410" i="21"/>
  <c r="A1410" i="21"/>
  <c r="K1409" i="21"/>
  <c r="J1409" i="21"/>
  <c r="G1409" i="21"/>
  <c r="F1409" i="21"/>
  <c r="C1409" i="21"/>
  <c r="D1409" i="21" s="1"/>
  <c r="B1409" i="21"/>
  <c r="A1409" i="21"/>
  <c r="K1408" i="21"/>
  <c r="J1408" i="21"/>
  <c r="G1408" i="21"/>
  <c r="F1408" i="21"/>
  <c r="C1408" i="21"/>
  <c r="D1408" i="21" s="1"/>
  <c r="B1408" i="21"/>
  <c r="A1408" i="21"/>
  <c r="K1407" i="21"/>
  <c r="J1407" i="21"/>
  <c r="G1407" i="21"/>
  <c r="F1407" i="21"/>
  <c r="C1407" i="21"/>
  <c r="D1407" i="21" s="1"/>
  <c r="B1407" i="21"/>
  <c r="A1407" i="21"/>
  <c r="K1406" i="21"/>
  <c r="J1406" i="21"/>
  <c r="G1406" i="21"/>
  <c r="F1406" i="21"/>
  <c r="C1406" i="21"/>
  <c r="D1406" i="21" s="1"/>
  <c r="B1406" i="21"/>
  <c r="A1406" i="21"/>
  <c r="K1405" i="21"/>
  <c r="J1405" i="21"/>
  <c r="G1405" i="21"/>
  <c r="F1405" i="21"/>
  <c r="C1405" i="21"/>
  <c r="D1405" i="21" s="1"/>
  <c r="B1405" i="21"/>
  <c r="A1405" i="21"/>
  <c r="K1404" i="21"/>
  <c r="J1404" i="21"/>
  <c r="G1404" i="21"/>
  <c r="F1404" i="21"/>
  <c r="C1404" i="21"/>
  <c r="D1404" i="21" s="1"/>
  <c r="B1404" i="21"/>
  <c r="A1404" i="21"/>
  <c r="K1403" i="21"/>
  <c r="J1403" i="21"/>
  <c r="G1403" i="21"/>
  <c r="F1403" i="21"/>
  <c r="C1403" i="21"/>
  <c r="D1403" i="21" s="1"/>
  <c r="B1403" i="21"/>
  <c r="A1403" i="21"/>
  <c r="K1402" i="21"/>
  <c r="J1402" i="21"/>
  <c r="G1402" i="21"/>
  <c r="F1402" i="21"/>
  <c r="C1402" i="21"/>
  <c r="D1402" i="21" s="1"/>
  <c r="B1402" i="21"/>
  <c r="A1402" i="21"/>
  <c r="K1401" i="21"/>
  <c r="J1401" i="21"/>
  <c r="G1401" i="21"/>
  <c r="F1401" i="21"/>
  <c r="C1401" i="21"/>
  <c r="D1401" i="21" s="1"/>
  <c r="B1401" i="21"/>
  <c r="A1401" i="21"/>
  <c r="K1400" i="21"/>
  <c r="J1400" i="21"/>
  <c r="G1400" i="21"/>
  <c r="F1400" i="21"/>
  <c r="C1400" i="21"/>
  <c r="D1400" i="21" s="1"/>
  <c r="B1400" i="21"/>
  <c r="A1400" i="21"/>
  <c r="K1399" i="21"/>
  <c r="J1399" i="21"/>
  <c r="G1399" i="21"/>
  <c r="F1399" i="21"/>
  <c r="C1399" i="21"/>
  <c r="D1399" i="21" s="1"/>
  <c r="B1399" i="21"/>
  <c r="A1399" i="21"/>
  <c r="K1398" i="21"/>
  <c r="J1398" i="21"/>
  <c r="G1398" i="21"/>
  <c r="F1398" i="21"/>
  <c r="C1398" i="21"/>
  <c r="D1398" i="21" s="1"/>
  <c r="B1398" i="21"/>
  <c r="A1398" i="21"/>
  <c r="K1397" i="21"/>
  <c r="J1397" i="21"/>
  <c r="G1397" i="21"/>
  <c r="F1397" i="21"/>
  <c r="C1397" i="21"/>
  <c r="D1397" i="21" s="1"/>
  <c r="B1397" i="21"/>
  <c r="A1397" i="21"/>
  <c r="K1396" i="21"/>
  <c r="J1396" i="21"/>
  <c r="G1396" i="21"/>
  <c r="F1396" i="21"/>
  <c r="C1396" i="21"/>
  <c r="D1396" i="21" s="1"/>
  <c r="B1396" i="21"/>
  <c r="A1396" i="21"/>
  <c r="K1395" i="21"/>
  <c r="J1395" i="21"/>
  <c r="G1395" i="21"/>
  <c r="F1395" i="21"/>
  <c r="C1395" i="21"/>
  <c r="D1395" i="21" s="1"/>
  <c r="B1395" i="21"/>
  <c r="A1395" i="21"/>
  <c r="K1394" i="21"/>
  <c r="J1394" i="21"/>
  <c r="G1394" i="21"/>
  <c r="F1394" i="21"/>
  <c r="D1394" i="21"/>
  <c r="C1394" i="21"/>
  <c r="B1394" i="21"/>
  <c r="A1394" i="21"/>
  <c r="K1393" i="21"/>
  <c r="J1393" i="21"/>
  <c r="G1393" i="21"/>
  <c r="F1393" i="21"/>
  <c r="C1393" i="21"/>
  <c r="D1393" i="21" s="1"/>
  <c r="B1393" i="21"/>
  <c r="A1393" i="21"/>
  <c r="K1392" i="21"/>
  <c r="J1392" i="21"/>
  <c r="G1392" i="21"/>
  <c r="F1392" i="21"/>
  <c r="C1392" i="21"/>
  <c r="D1392" i="21" s="1"/>
  <c r="B1392" i="21"/>
  <c r="A1392" i="21"/>
  <c r="K1391" i="21"/>
  <c r="J1391" i="21"/>
  <c r="G1391" i="21"/>
  <c r="F1391" i="21"/>
  <c r="C1391" i="21"/>
  <c r="D1391" i="21" s="1"/>
  <c r="B1391" i="21"/>
  <c r="A1391" i="21"/>
  <c r="K1390" i="21"/>
  <c r="J1390" i="21"/>
  <c r="G1390" i="21"/>
  <c r="F1390" i="21"/>
  <c r="C1390" i="21"/>
  <c r="D1390" i="21" s="1"/>
  <c r="B1390" i="21"/>
  <c r="A1390" i="21"/>
  <c r="K1389" i="21"/>
  <c r="J1389" i="21"/>
  <c r="G1389" i="21"/>
  <c r="F1389" i="21"/>
  <c r="D1389" i="21"/>
  <c r="C1389" i="21"/>
  <c r="B1389" i="21"/>
  <c r="A1389" i="21"/>
  <c r="K1388" i="21"/>
  <c r="J1388" i="21"/>
  <c r="G1388" i="21"/>
  <c r="F1388" i="21"/>
  <c r="C1388" i="21"/>
  <c r="D1388" i="21" s="1"/>
  <c r="B1388" i="21"/>
  <c r="A1388" i="21"/>
  <c r="K1387" i="21"/>
  <c r="J1387" i="21"/>
  <c r="G1387" i="21"/>
  <c r="F1387" i="21"/>
  <c r="C1387" i="21"/>
  <c r="D1387" i="21" s="1"/>
  <c r="B1387" i="21"/>
  <c r="A1387" i="21"/>
  <c r="K1386" i="21"/>
  <c r="J1386" i="21"/>
  <c r="G1386" i="21"/>
  <c r="F1386" i="21"/>
  <c r="C1386" i="21"/>
  <c r="D1386" i="21" s="1"/>
  <c r="B1386" i="21"/>
  <c r="A1386" i="21"/>
  <c r="K1385" i="21"/>
  <c r="J1385" i="21"/>
  <c r="G1385" i="21"/>
  <c r="F1385" i="21"/>
  <c r="C1385" i="21"/>
  <c r="D1385" i="21" s="1"/>
  <c r="B1385" i="21"/>
  <c r="A1385" i="21"/>
  <c r="K1384" i="21"/>
  <c r="J1384" i="21"/>
  <c r="G1384" i="21"/>
  <c r="F1384" i="21"/>
  <c r="C1384" i="21"/>
  <c r="D1384" i="21" s="1"/>
  <c r="B1384" i="21"/>
  <c r="A1384" i="21"/>
  <c r="K1383" i="21"/>
  <c r="J1383" i="21"/>
  <c r="G1383" i="21"/>
  <c r="F1383" i="21"/>
  <c r="C1383" i="21"/>
  <c r="D1383" i="21" s="1"/>
  <c r="B1383" i="21"/>
  <c r="A1383" i="21"/>
  <c r="K1382" i="21"/>
  <c r="J1382" i="21"/>
  <c r="G1382" i="21"/>
  <c r="F1382" i="21"/>
  <c r="D1382" i="21"/>
  <c r="C1382" i="21"/>
  <c r="B1382" i="21"/>
  <c r="A1382" i="21"/>
  <c r="K1381" i="21"/>
  <c r="J1381" i="21"/>
  <c r="G1381" i="21"/>
  <c r="F1381" i="21"/>
  <c r="C1381" i="21"/>
  <c r="D1381" i="21" s="1"/>
  <c r="B1381" i="21"/>
  <c r="A1381" i="21"/>
  <c r="K1380" i="21"/>
  <c r="J1380" i="21"/>
  <c r="G1380" i="21"/>
  <c r="F1380" i="21"/>
  <c r="C1380" i="21"/>
  <c r="D1380" i="21" s="1"/>
  <c r="B1380" i="21"/>
  <c r="A1380" i="21"/>
  <c r="K1379" i="21"/>
  <c r="J1379" i="21"/>
  <c r="G1379" i="21"/>
  <c r="F1379" i="21"/>
  <c r="C1379" i="21"/>
  <c r="D1379" i="21" s="1"/>
  <c r="B1379" i="21"/>
  <c r="A1379" i="21"/>
  <c r="K1378" i="21"/>
  <c r="J1378" i="21"/>
  <c r="G1378" i="21"/>
  <c r="F1378" i="21"/>
  <c r="C1378" i="21"/>
  <c r="D1378" i="21" s="1"/>
  <c r="B1378" i="21"/>
  <c r="A1378" i="21"/>
  <c r="K1377" i="21"/>
  <c r="J1377" i="21"/>
  <c r="G1377" i="21"/>
  <c r="F1377" i="21"/>
  <c r="C1377" i="21"/>
  <c r="D1377" i="21" s="1"/>
  <c r="B1377" i="21"/>
  <c r="A1377" i="21"/>
  <c r="K1376" i="21"/>
  <c r="J1376" i="21"/>
  <c r="G1376" i="21"/>
  <c r="F1376" i="21"/>
  <c r="C1376" i="21"/>
  <c r="D1376" i="21" s="1"/>
  <c r="B1376" i="21"/>
  <c r="A1376" i="21"/>
  <c r="K1375" i="21"/>
  <c r="J1375" i="21"/>
  <c r="G1375" i="21"/>
  <c r="F1375" i="21"/>
  <c r="C1375" i="21"/>
  <c r="D1375" i="21" s="1"/>
  <c r="B1375" i="21"/>
  <c r="A1375" i="21"/>
  <c r="K1374" i="21"/>
  <c r="J1374" i="21"/>
  <c r="G1374" i="21"/>
  <c r="F1374" i="21"/>
  <c r="C1374" i="21"/>
  <c r="D1374" i="21" s="1"/>
  <c r="B1374" i="21"/>
  <c r="A1374" i="21"/>
  <c r="K1373" i="21"/>
  <c r="J1373" i="21"/>
  <c r="G1373" i="21"/>
  <c r="F1373" i="21"/>
  <c r="C1373" i="21"/>
  <c r="D1373" i="21" s="1"/>
  <c r="B1373" i="21"/>
  <c r="A1373" i="21"/>
  <c r="K1372" i="21"/>
  <c r="J1372" i="21"/>
  <c r="G1372" i="21"/>
  <c r="F1372" i="21"/>
  <c r="C1372" i="21"/>
  <c r="D1372" i="21" s="1"/>
  <c r="B1372" i="21"/>
  <c r="A1372" i="21"/>
  <c r="K1371" i="21"/>
  <c r="J1371" i="21"/>
  <c r="G1371" i="21"/>
  <c r="F1371" i="21"/>
  <c r="C1371" i="21"/>
  <c r="D1371" i="21" s="1"/>
  <c r="B1371" i="21"/>
  <c r="A1371" i="21"/>
  <c r="K1370" i="21"/>
  <c r="J1370" i="21"/>
  <c r="G1370" i="21"/>
  <c r="F1370" i="21"/>
  <c r="C1370" i="21"/>
  <c r="D1370" i="21" s="1"/>
  <c r="B1370" i="21"/>
  <c r="A1370" i="21"/>
  <c r="K1369" i="21"/>
  <c r="J1369" i="21"/>
  <c r="G1369" i="21"/>
  <c r="F1369" i="21"/>
  <c r="C1369" i="21"/>
  <c r="D1369" i="21" s="1"/>
  <c r="B1369" i="21"/>
  <c r="A1369" i="21"/>
  <c r="K1368" i="21"/>
  <c r="J1368" i="21"/>
  <c r="G1368" i="21"/>
  <c r="F1368" i="21"/>
  <c r="C1368" i="21"/>
  <c r="D1368" i="21" s="1"/>
  <c r="B1368" i="21"/>
  <c r="A1368" i="21"/>
  <c r="K1367" i="21"/>
  <c r="J1367" i="21"/>
  <c r="G1367" i="21"/>
  <c r="F1367" i="21"/>
  <c r="C1367" i="21"/>
  <c r="D1367" i="21" s="1"/>
  <c r="B1367" i="21"/>
  <c r="A1367" i="21"/>
  <c r="K1366" i="21"/>
  <c r="J1366" i="21"/>
  <c r="G1366" i="21"/>
  <c r="F1366" i="21"/>
  <c r="C1366" i="21"/>
  <c r="D1366" i="21" s="1"/>
  <c r="B1366" i="21"/>
  <c r="A1366" i="21"/>
  <c r="K1365" i="21"/>
  <c r="J1365" i="21"/>
  <c r="G1365" i="21"/>
  <c r="F1365" i="21"/>
  <c r="C1365" i="21"/>
  <c r="D1365" i="21" s="1"/>
  <c r="B1365" i="21"/>
  <c r="A1365" i="21"/>
  <c r="K1364" i="21"/>
  <c r="J1364" i="21"/>
  <c r="G1364" i="21"/>
  <c r="F1364" i="21"/>
  <c r="C1364" i="21"/>
  <c r="D1364" i="21" s="1"/>
  <c r="B1364" i="21"/>
  <c r="A1364" i="21"/>
  <c r="K1363" i="21"/>
  <c r="J1363" i="21"/>
  <c r="G1363" i="21"/>
  <c r="F1363" i="21"/>
  <c r="C1363" i="21"/>
  <c r="D1363" i="21" s="1"/>
  <c r="B1363" i="21"/>
  <c r="A1363" i="21"/>
  <c r="K1362" i="21"/>
  <c r="J1362" i="21"/>
  <c r="G1362" i="21"/>
  <c r="F1362" i="21"/>
  <c r="C1362" i="21"/>
  <c r="D1362" i="21" s="1"/>
  <c r="B1362" i="21"/>
  <c r="A1362" i="21"/>
  <c r="K1361" i="21"/>
  <c r="J1361" i="21"/>
  <c r="G1361" i="21"/>
  <c r="F1361" i="21"/>
  <c r="C1361" i="21"/>
  <c r="D1361" i="21" s="1"/>
  <c r="B1361" i="21"/>
  <c r="A1361" i="21"/>
  <c r="K1360" i="21"/>
  <c r="J1360" i="21"/>
  <c r="G1360" i="21"/>
  <c r="F1360" i="21"/>
  <c r="C1360" i="21"/>
  <c r="D1360" i="21" s="1"/>
  <c r="B1360" i="21"/>
  <c r="A1360" i="21"/>
  <c r="K1359" i="21"/>
  <c r="J1359" i="21"/>
  <c r="G1359" i="21"/>
  <c r="F1359" i="21"/>
  <c r="C1359" i="21"/>
  <c r="D1359" i="21" s="1"/>
  <c r="B1359" i="21"/>
  <c r="A1359" i="21"/>
  <c r="K1358" i="21"/>
  <c r="J1358" i="21"/>
  <c r="G1358" i="21"/>
  <c r="F1358" i="21"/>
  <c r="C1358" i="21"/>
  <c r="D1358" i="21" s="1"/>
  <c r="B1358" i="21"/>
  <c r="A1358" i="21"/>
  <c r="K1357" i="21"/>
  <c r="J1357" i="21"/>
  <c r="G1357" i="21"/>
  <c r="F1357" i="21"/>
  <c r="D1357" i="21"/>
  <c r="C1357" i="21"/>
  <c r="B1357" i="21"/>
  <c r="A1357" i="21"/>
  <c r="K1356" i="21"/>
  <c r="J1356" i="21"/>
  <c r="G1356" i="21"/>
  <c r="F1356" i="21"/>
  <c r="D1356" i="21"/>
  <c r="C1356" i="21"/>
  <c r="B1356" i="21"/>
  <c r="A1356" i="21"/>
  <c r="K1355" i="21"/>
  <c r="J1355" i="21"/>
  <c r="G1355" i="21"/>
  <c r="F1355" i="21"/>
  <c r="C1355" i="21"/>
  <c r="D1355" i="21" s="1"/>
  <c r="B1355" i="21"/>
  <c r="A1355" i="21"/>
  <c r="K1354" i="21"/>
  <c r="J1354" i="21"/>
  <c r="G1354" i="21"/>
  <c r="F1354" i="21"/>
  <c r="C1354" i="21"/>
  <c r="D1354" i="21" s="1"/>
  <c r="B1354" i="21"/>
  <c r="A1354" i="21"/>
  <c r="K1353" i="21"/>
  <c r="J1353" i="21"/>
  <c r="G1353" i="21"/>
  <c r="F1353" i="21"/>
  <c r="C1353" i="21"/>
  <c r="D1353" i="21" s="1"/>
  <c r="B1353" i="21"/>
  <c r="A1353" i="21"/>
  <c r="K1352" i="21"/>
  <c r="J1352" i="21"/>
  <c r="G1352" i="21"/>
  <c r="F1352" i="21"/>
  <c r="C1352" i="21"/>
  <c r="D1352" i="21" s="1"/>
  <c r="B1352" i="21"/>
  <c r="A1352" i="21"/>
  <c r="K1351" i="21"/>
  <c r="J1351" i="21"/>
  <c r="G1351" i="21"/>
  <c r="F1351" i="21"/>
  <c r="C1351" i="21"/>
  <c r="D1351" i="21" s="1"/>
  <c r="B1351" i="21"/>
  <c r="A1351" i="21"/>
  <c r="K1350" i="21"/>
  <c r="J1350" i="21"/>
  <c r="G1350" i="21"/>
  <c r="F1350" i="21"/>
  <c r="C1350" i="21"/>
  <c r="D1350" i="21" s="1"/>
  <c r="B1350" i="21"/>
  <c r="A1350" i="21"/>
  <c r="K1349" i="21"/>
  <c r="J1349" i="21"/>
  <c r="G1349" i="21"/>
  <c r="F1349" i="21"/>
  <c r="C1349" i="21"/>
  <c r="D1349" i="21" s="1"/>
  <c r="B1349" i="21"/>
  <c r="A1349" i="21"/>
  <c r="K1348" i="21"/>
  <c r="J1348" i="21"/>
  <c r="G1348" i="21"/>
  <c r="F1348" i="21"/>
  <c r="C1348" i="21"/>
  <c r="D1348" i="21" s="1"/>
  <c r="B1348" i="21"/>
  <c r="A1348" i="21"/>
  <c r="K1347" i="21"/>
  <c r="J1347" i="21"/>
  <c r="G1347" i="21"/>
  <c r="F1347" i="21"/>
  <c r="D1347" i="21"/>
  <c r="C1347" i="21"/>
  <c r="B1347" i="21"/>
  <c r="A1347" i="21"/>
  <c r="K1346" i="21"/>
  <c r="J1346" i="21"/>
  <c r="G1346" i="21"/>
  <c r="F1346" i="21"/>
  <c r="C1346" i="21"/>
  <c r="D1346" i="21" s="1"/>
  <c r="B1346" i="21"/>
  <c r="A1346" i="21"/>
  <c r="K1345" i="21"/>
  <c r="J1345" i="21"/>
  <c r="G1345" i="21"/>
  <c r="F1345" i="21"/>
  <c r="C1345" i="21"/>
  <c r="D1345" i="21" s="1"/>
  <c r="B1345" i="21"/>
  <c r="A1345" i="21"/>
  <c r="K1344" i="21"/>
  <c r="J1344" i="21"/>
  <c r="G1344" i="21"/>
  <c r="F1344" i="21"/>
  <c r="C1344" i="21"/>
  <c r="D1344" i="21" s="1"/>
  <c r="B1344" i="21"/>
  <c r="A1344" i="21"/>
  <c r="K1343" i="21"/>
  <c r="J1343" i="21"/>
  <c r="G1343" i="21"/>
  <c r="F1343" i="21"/>
  <c r="C1343" i="21"/>
  <c r="D1343" i="21" s="1"/>
  <c r="B1343" i="21"/>
  <c r="A1343" i="21"/>
  <c r="K1342" i="21"/>
  <c r="J1342" i="21"/>
  <c r="G1342" i="21"/>
  <c r="F1342" i="21"/>
  <c r="C1342" i="21"/>
  <c r="D1342" i="21" s="1"/>
  <c r="B1342" i="21"/>
  <c r="A1342" i="21"/>
  <c r="K1341" i="21"/>
  <c r="J1341" i="21"/>
  <c r="G1341" i="21"/>
  <c r="F1341" i="21"/>
  <c r="C1341" i="21"/>
  <c r="D1341" i="21" s="1"/>
  <c r="B1341" i="21"/>
  <c r="A1341" i="21"/>
  <c r="K1340" i="21"/>
  <c r="J1340" i="21"/>
  <c r="G1340" i="21"/>
  <c r="F1340" i="21"/>
  <c r="C1340" i="21"/>
  <c r="D1340" i="21" s="1"/>
  <c r="B1340" i="21"/>
  <c r="A1340" i="21"/>
  <c r="K1339" i="21"/>
  <c r="J1339" i="21"/>
  <c r="G1339" i="21"/>
  <c r="F1339" i="21"/>
  <c r="C1339" i="21"/>
  <c r="D1339" i="21" s="1"/>
  <c r="B1339" i="21"/>
  <c r="A1339" i="21"/>
  <c r="K1338" i="21"/>
  <c r="J1338" i="21"/>
  <c r="G1338" i="21"/>
  <c r="F1338" i="21"/>
  <c r="C1338" i="21"/>
  <c r="D1338" i="21" s="1"/>
  <c r="B1338" i="21"/>
  <c r="A1338" i="21"/>
  <c r="K1337" i="21"/>
  <c r="J1337" i="21"/>
  <c r="G1337" i="21"/>
  <c r="F1337" i="21"/>
  <c r="C1337" i="21"/>
  <c r="D1337" i="21" s="1"/>
  <c r="B1337" i="21"/>
  <c r="A1337" i="21"/>
  <c r="K1336" i="21"/>
  <c r="J1336" i="21"/>
  <c r="G1336" i="21"/>
  <c r="F1336" i="21"/>
  <c r="C1336" i="21"/>
  <c r="D1336" i="21" s="1"/>
  <c r="B1336" i="21"/>
  <c r="A1336" i="21"/>
  <c r="K1335" i="21"/>
  <c r="J1335" i="21"/>
  <c r="G1335" i="21"/>
  <c r="F1335" i="21"/>
  <c r="C1335" i="21"/>
  <c r="D1335" i="21" s="1"/>
  <c r="B1335" i="21"/>
  <c r="A1335" i="21"/>
  <c r="K1334" i="21"/>
  <c r="J1334" i="21"/>
  <c r="G1334" i="21"/>
  <c r="F1334" i="21"/>
  <c r="C1334" i="21"/>
  <c r="D1334" i="21" s="1"/>
  <c r="B1334" i="21"/>
  <c r="A1334" i="21"/>
  <c r="K1333" i="21"/>
  <c r="J1333" i="21"/>
  <c r="G1333" i="21"/>
  <c r="F1333" i="21"/>
  <c r="D1333" i="21"/>
  <c r="C1333" i="21"/>
  <c r="B1333" i="21"/>
  <c r="A1333" i="21"/>
  <c r="K1332" i="21"/>
  <c r="J1332" i="21"/>
  <c r="G1332" i="21"/>
  <c r="F1332" i="21"/>
  <c r="C1332" i="21"/>
  <c r="D1332" i="21" s="1"/>
  <c r="B1332" i="21"/>
  <c r="A1332" i="21"/>
  <c r="K1331" i="21"/>
  <c r="J1331" i="21"/>
  <c r="G1331" i="21"/>
  <c r="F1331" i="21"/>
  <c r="C1331" i="21"/>
  <c r="D1331" i="21" s="1"/>
  <c r="B1331" i="21"/>
  <c r="A1331" i="21"/>
  <c r="K1330" i="21"/>
  <c r="J1330" i="21"/>
  <c r="G1330" i="21"/>
  <c r="F1330" i="21"/>
  <c r="C1330" i="21"/>
  <c r="D1330" i="21" s="1"/>
  <c r="B1330" i="21"/>
  <c r="A1330" i="21"/>
  <c r="K1329" i="21"/>
  <c r="J1329" i="21"/>
  <c r="G1329" i="21"/>
  <c r="F1329" i="21"/>
  <c r="C1329" i="21"/>
  <c r="D1329" i="21" s="1"/>
  <c r="B1329" i="21"/>
  <c r="A1329" i="21"/>
  <c r="K1328" i="21"/>
  <c r="J1328" i="21"/>
  <c r="G1328" i="21"/>
  <c r="F1328" i="21"/>
  <c r="C1328" i="21"/>
  <c r="D1328" i="21" s="1"/>
  <c r="B1328" i="21"/>
  <c r="A1328" i="21"/>
  <c r="K1327" i="21"/>
  <c r="J1327" i="21"/>
  <c r="G1327" i="21"/>
  <c r="F1327" i="21"/>
  <c r="C1327" i="21"/>
  <c r="D1327" i="21" s="1"/>
  <c r="B1327" i="21"/>
  <c r="A1327" i="21"/>
  <c r="K1326" i="21"/>
  <c r="J1326" i="21"/>
  <c r="G1326" i="21"/>
  <c r="F1326" i="21"/>
  <c r="C1326" i="21"/>
  <c r="D1326" i="21" s="1"/>
  <c r="B1326" i="21"/>
  <c r="A1326" i="21"/>
  <c r="K1325" i="21"/>
  <c r="J1325" i="21"/>
  <c r="G1325" i="21"/>
  <c r="F1325" i="21"/>
  <c r="C1325" i="21"/>
  <c r="D1325" i="21" s="1"/>
  <c r="B1325" i="21"/>
  <c r="A1325" i="21"/>
  <c r="K1324" i="21"/>
  <c r="J1324" i="21"/>
  <c r="G1324" i="21"/>
  <c r="F1324" i="21"/>
  <c r="C1324" i="21"/>
  <c r="D1324" i="21" s="1"/>
  <c r="B1324" i="21"/>
  <c r="A1324" i="21"/>
  <c r="K1323" i="21"/>
  <c r="J1323" i="21"/>
  <c r="G1323" i="21"/>
  <c r="F1323" i="21"/>
  <c r="D1323" i="21"/>
  <c r="C1323" i="21"/>
  <c r="B1323" i="21"/>
  <c r="A1323" i="21"/>
  <c r="K1322" i="21"/>
  <c r="J1322" i="21"/>
  <c r="G1322" i="21"/>
  <c r="F1322" i="21"/>
  <c r="C1322" i="21"/>
  <c r="D1322" i="21" s="1"/>
  <c r="B1322" i="21"/>
  <c r="A1322" i="21"/>
  <c r="K1321" i="21"/>
  <c r="J1321" i="21"/>
  <c r="G1321" i="21"/>
  <c r="F1321" i="21"/>
  <c r="C1321" i="21"/>
  <c r="D1321" i="21" s="1"/>
  <c r="B1321" i="21"/>
  <c r="A1321" i="21"/>
  <c r="K1320" i="21"/>
  <c r="J1320" i="21"/>
  <c r="G1320" i="21"/>
  <c r="F1320" i="21"/>
  <c r="C1320" i="21"/>
  <c r="D1320" i="21" s="1"/>
  <c r="B1320" i="21"/>
  <c r="A1320" i="21"/>
  <c r="K1319" i="21"/>
  <c r="J1319" i="21"/>
  <c r="G1319" i="21"/>
  <c r="F1319" i="21"/>
  <c r="C1319" i="21"/>
  <c r="D1319" i="21" s="1"/>
  <c r="B1319" i="21"/>
  <c r="A1319" i="21"/>
  <c r="K1318" i="21"/>
  <c r="J1318" i="21"/>
  <c r="G1318" i="21"/>
  <c r="F1318" i="21"/>
  <c r="C1318" i="21"/>
  <c r="D1318" i="21" s="1"/>
  <c r="B1318" i="21"/>
  <c r="A1318" i="21"/>
  <c r="K1317" i="21"/>
  <c r="J1317" i="21"/>
  <c r="G1317" i="21"/>
  <c r="F1317" i="21"/>
  <c r="C1317" i="21"/>
  <c r="D1317" i="21" s="1"/>
  <c r="B1317" i="21"/>
  <c r="A1317" i="21"/>
  <c r="K1316" i="21"/>
  <c r="J1316" i="21"/>
  <c r="G1316" i="21"/>
  <c r="F1316" i="21"/>
  <c r="C1316" i="21"/>
  <c r="D1316" i="21" s="1"/>
  <c r="B1316" i="21"/>
  <c r="A1316" i="21"/>
  <c r="K1315" i="21"/>
  <c r="J1315" i="21"/>
  <c r="G1315" i="21"/>
  <c r="F1315" i="21"/>
  <c r="D1315" i="21"/>
  <c r="C1315" i="21"/>
  <c r="B1315" i="21"/>
  <c r="A1315" i="21"/>
  <c r="K1314" i="21"/>
  <c r="J1314" i="21"/>
  <c r="G1314" i="21"/>
  <c r="F1314" i="21"/>
  <c r="C1314" i="21"/>
  <c r="D1314" i="21" s="1"/>
  <c r="B1314" i="21"/>
  <c r="A1314" i="21"/>
  <c r="K1313" i="21"/>
  <c r="J1313" i="21"/>
  <c r="G1313" i="21"/>
  <c r="F1313" i="21"/>
  <c r="C1313" i="21"/>
  <c r="D1313" i="21" s="1"/>
  <c r="B1313" i="21"/>
  <c r="A1313" i="21"/>
  <c r="K1312" i="21"/>
  <c r="J1312" i="21"/>
  <c r="G1312" i="21"/>
  <c r="F1312" i="21"/>
  <c r="C1312" i="21"/>
  <c r="D1312" i="21" s="1"/>
  <c r="B1312" i="21"/>
  <c r="A1312" i="21"/>
  <c r="K1311" i="21"/>
  <c r="J1311" i="21"/>
  <c r="G1311" i="21"/>
  <c r="F1311" i="21"/>
  <c r="C1311" i="21"/>
  <c r="D1311" i="21" s="1"/>
  <c r="B1311" i="21"/>
  <c r="A1311" i="21"/>
  <c r="K1310" i="21"/>
  <c r="J1310" i="21"/>
  <c r="G1310" i="21"/>
  <c r="F1310" i="21"/>
  <c r="C1310" i="21"/>
  <c r="D1310" i="21" s="1"/>
  <c r="B1310" i="21"/>
  <c r="A1310" i="21"/>
  <c r="K1309" i="21"/>
  <c r="J1309" i="21"/>
  <c r="G1309" i="21"/>
  <c r="F1309" i="21"/>
  <c r="C1309" i="21"/>
  <c r="D1309" i="21" s="1"/>
  <c r="B1309" i="21"/>
  <c r="A1309" i="21"/>
  <c r="K1308" i="21"/>
  <c r="J1308" i="21"/>
  <c r="G1308" i="21"/>
  <c r="F1308" i="21"/>
  <c r="C1308" i="21"/>
  <c r="D1308" i="21" s="1"/>
  <c r="B1308" i="21"/>
  <c r="A1308" i="21"/>
  <c r="K1307" i="21"/>
  <c r="J1307" i="21"/>
  <c r="G1307" i="21"/>
  <c r="F1307" i="21"/>
  <c r="C1307" i="21"/>
  <c r="D1307" i="21" s="1"/>
  <c r="B1307" i="21"/>
  <c r="A1307" i="21"/>
  <c r="K1306" i="21"/>
  <c r="J1306" i="21"/>
  <c r="G1306" i="21"/>
  <c r="F1306" i="21"/>
  <c r="C1306" i="21"/>
  <c r="D1306" i="21" s="1"/>
  <c r="B1306" i="21"/>
  <c r="A1306" i="21"/>
  <c r="K1305" i="21"/>
  <c r="J1305" i="21"/>
  <c r="G1305" i="21"/>
  <c r="F1305" i="21"/>
  <c r="C1305" i="21"/>
  <c r="D1305" i="21" s="1"/>
  <c r="B1305" i="21"/>
  <c r="A1305" i="21"/>
  <c r="K1304" i="21"/>
  <c r="J1304" i="21"/>
  <c r="G1304" i="21"/>
  <c r="F1304" i="21"/>
  <c r="C1304" i="21"/>
  <c r="D1304" i="21" s="1"/>
  <c r="B1304" i="21"/>
  <c r="A1304" i="21"/>
  <c r="K1303" i="21"/>
  <c r="J1303" i="21"/>
  <c r="G1303" i="21"/>
  <c r="F1303" i="21"/>
  <c r="C1303" i="21"/>
  <c r="D1303" i="21" s="1"/>
  <c r="B1303" i="21"/>
  <c r="A1303" i="21"/>
  <c r="K1302" i="21"/>
  <c r="J1302" i="21"/>
  <c r="G1302" i="21"/>
  <c r="F1302" i="21"/>
  <c r="C1302" i="21"/>
  <c r="D1302" i="21" s="1"/>
  <c r="B1302" i="21"/>
  <c r="A1302" i="21"/>
  <c r="K1301" i="21"/>
  <c r="J1301" i="21"/>
  <c r="G1301" i="21"/>
  <c r="F1301" i="21"/>
  <c r="C1301" i="21"/>
  <c r="D1301" i="21" s="1"/>
  <c r="B1301" i="21"/>
  <c r="A1301" i="21"/>
  <c r="K1300" i="21"/>
  <c r="J1300" i="21"/>
  <c r="G1300" i="21"/>
  <c r="F1300" i="21"/>
  <c r="D1300" i="21"/>
  <c r="C1300" i="21"/>
  <c r="B1300" i="21"/>
  <c r="A1300" i="21"/>
  <c r="K1299" i="21"/>
  <c r="J1299" i="21"/>
  <c r="G1299" i="21"/>
  <c r="F1299" i="21"/>
  <c r="C1299" i="21"/>
  <c r="D1299" i="21" s="1"/>
  <c r="B1299" i="21"/>
  <c r="A1299" i="21"/>
  <c r="K1298" i="21"/>
  <c r="J1298" i="21"/>
  <c r="G1298" i="21"/>
  <c r="F1298" i="21"/>
  <c r="C1298" i="21"/>
  <c r="D1298" i="21" s="1"/>
  <c r="B1298" i="21"/>
  <c r="A1298" i="21"/>
  <c r="K1297" i="21"/>
  <c r="J1297" i="21"/>
  <c r="G1297" i="21"/>
  <c r="F1297" i="21"/>
  <c r="D1297" i="21"/>
  <c r="C1297" i="21"/>
  <c r="B1297" i="21"/>
  <c r="A1297" i="21"/>
  <c r="K1296" i="21"/>
  <c r="J1296" i="21"/>
  <c r="G1296" i="21"/>
  <c r="F1296" i="21"/>
  <c r="C1296" i="21"/>
  <c r="D1296" i="21" s="1"/>
  <c r="B1296" i="21"/>
  <c r="A1296" i="21"/>
  <c r="K1295" i="21"/>
  <c r="J1295" i="21"/>
  <c r="G1295" i="21"/>
  <c r="F1295" i="21"/>
  <c r="C1295" i="21"/>
  <c r="D1295" i="21" s="1"/>
  <c r="B1295" i="21"/>
  <c r="A1295" i="21"/>
  <c r="K1294" i="21"/>
  <c r="J1294" i="21"/>
  <c r="G1294" i="21"/>
  <c r="F1294" i="21"/>
  <c r="C1294" i="21"/>
  <c r="D1294" i="21" s="1"/>
  <c r="B1294" i="21"/>
  <c r="A1294" i="21"/>
  <c r="K1293" i="21"/>
  <c r="J1293" i="21"/>
  <c r="G1293" i="21"/>
  <c r="F1293" i="21"/>
  <c r="C1293" i="21"/>
  <c r="D1293" i="21" s="1"/>
  <c r="B1293" i="21"/>
  <c r="A1293" i="21"/>
  <c r="K1292" i="21"/>
  <c r="J1292" i="21"/>
  <c r="G1292" i="21"/>
  <c r="F1292" i="21"/>
  <c r="C1292" i="21"/>
  <c r="D1292" i="21" s="1"/>
  <c r="B1292" i="21"/>
  <c r="A1292" i="21"/>
  <c r="K1291" i="21"/>
  <c r="J1291" i="21"/>
  <c r="G1291" i="21"/>
  <c r="F1291" i="21"/>
  <c r="C1291" i="21"/>
  <c r="D1291" i="21" s="1"/>
  <c r="B1291" i="21"/>
  <c r="A1291" i="21"/>
  <c r="K1290" i="21"/>
  <c r="J1290" i="21"/>
  <c r="G1290" i="21"/>
  <c r="F1290" i="21"/>
  <c r="C1290" i="21"/>
  <c r="D1290" i="21" s="1"/>
  <c r="B1290" i="21"/>
  <c r="A1290" i="21"/>
  <c r="K1289" i="21"/>
  <c r="J1289" i="21"/>
  <c r="G1289" i="21"/>
  <c r="F1289" i="21"/>
  <c r="C1289" i="21"/>
  <c r="D1289" i="21" s="1"/>
  <c r="B1289" i="21"/>
  <c r="A1289" i="21"/>
  <c r="K1288" i="21"/>
  <c r="J1288" i="21"/>
  <c r="G1288" i="21"/>
  <c r="F1288" i="21"/>
  <c r="C1288" i="21"/>
  <c r="D1288" i="21" s="1"/>
  <c r="B1288" i="21"/>
  <c r="A1288" i="21"/>
  <c r="K1287" i="21"/>
  <c r="J1287" i="21"/>
  <c r="G1287" i="21"/>
  <c r="F1287" i="21"/>
  <c r="C1287" i="21"/>
  <c r="D1287" i="21" s="1"/>
  <c r="B1287" i="21"/>
  <c r="A1287" i="21"/>
  <c r="K1286" i="21"/>
  <c r="J1286" i="21"/>
  <c r="G1286" i="21"/>
  <c r="F1286" i="21"/>
  <c r="C1286" i="21"/>
  <c r="D1286" i="21" s="1"/>
  <c r="B1286" i="21"/>
  <c r="A1286" i="21"/>
  <c r="K1285" i="21"/>
  <c r="J1285" i="21"/>
  <c r="G1285" i="21"/>
  <c r="F1285" i="21"/>
  <c r="D1285" i="21"/>
  <c r="C1285" i="21"/>
  <c r="B1285" i="21"/>
  <c r="A1285" i="21"/>
  <c r="K1284" i="21"/>
  <c r="J1284" i="21"/>
  <c r="G1284" i="21"/>
  <c r="F1284" i="21"/>
  <c r="C1284" i="21"/>
  <c r="D1284" i="21" s="1"/>
  <c r="B1284" i="21"/>
  <c r="A1284" i="21"/>
  <c r="K1283" i="21"/>
  <c r="J1283" i="21"/>
  <c r="G1283" i="21"/>
  <c r="F1283" i="21"/>
  <c r="C1283" i="21"/>
  <c r="D1283" i="21" s="1"/>
  <c r="B1283" i="21"/>
  <c r="A1283" i="21"/>
  <c r="K1282" i="21"/>
  <c r="J1282" i="21"/>
  <c r="G1282" i="21"/>
  <c r="F1282" i="21"/>
  <c r="C1282" i="21"/>
  <c r="D1282" i="21" s="1"/>
  <c r="B1282" i="21"/>
  <c r="A1282" i="21"/>
  <c r="K1281" i="21"/>
  <c r="J1281" i="21"/>
  <c r="G1281" i="21"/>
  <c r="F1281" i="21"/>
  <c r="C1281" i="21"/>
  <c r="D1281" i="21" s="1"/>
  <c r="B1281" i="21"/>
  <c r="A1281" i="21"/>
  <c r="K1280" i="21"/>
  <c r="J1280" i="21"/>
  <c r="G1280" i="21"/>
  <c r="F1280" i="21"/>
  <c r="C1280" i="21"/>
  <c r="D1280" i="21" s="1"/>
  <c r="B1280" i="21"/>
  <c r="A1280" i="21"/>
  <c r="K1279" i="21"/>
  <c r="J1279" i="21"/>
  <c r="G1279" i="21"/>
  <c r="F1279" i="21"/>
  <c r="C1279" i="21"/>
  <c r="D1279" i="21" s="1"/>
  <c r="B1279" i="21"/>
  <c r="A1279" i="21"/>
  <c r="K1278" i="21"/>
  <c r="J1278" i="21"/>
  <c r="G1278" i="21"/>
  <c r="F1278" i="21"/>
  <c r="C1278" i="21"/>
  <c r="D1278" i="21" s="1"/>
  <c r="B1278" i="21"/>
  <c r="A1278" i="21"/>
  <c r="K1277" i="21"/>
  <c r="J1277" i="21"/>
  <c r="G1277" i="21"/>
  <c r="F1277" i="21"/>
  <c r="C1277" i="21"/>
  <c r="D1277" i="21" s="1"/>
  <c r="B1277" i="21"/>
  <c r="A1277" i="21"/>
  <c r="K1276" i="21"/>
  <c r="J1276" i="21"/>
  <c r="G1276" i="21"/>
  <c r="F1276" i="21"/>
  <c r="C1276" i="21"/>
  <c r="D1276" i="21" s="1"/>
  <c r="B1276" i="21"/>
  <c r="A1276" i="21"/>
  <c r="K1275" i="21"/>
  <c r="J1275" i="21"/>
  <c r="G1275" i="21"/>
  <c r="F1275" i="21"/>
  <c r="C1275" i="21"/>
  <c r="D1275" i="21" s="1"/>
  <c r="B1275" i="21"/>
  <c r="A1275" i="21"/>
  <c r="K1274" i="21"/>
  <c r="J1274" i="21"/>
  <c r="G1274" i="21"/>
  <c r="F1274" i="21"/>
  <c r="C1274" i="21"/>
  <c r="D1274" i="21" s="1"/>
  <c r="B1274" i="21"/>
  <c r="A1274" i="21"/>
  <c r="K1273" i="21"/>
  <c r="J1273" i="21"/>
  <c r="G1273" i="21"/>
  <c r="F1273" i="21"/>
  <c r="C1273" i="21"/>
  <c r="D1273" i="21" s="1"/>
  <c r="B1273" i="21"/>
  <c r="A1273" i="21"/>
  <c r="K1272" i="21"/>
  <c r="J1272" i="21"/>
  <c r="G1272" i="21"/>
  <c r="F1272" i="21"/>
  <c r="C1272" i="21"/>
  <c r="D1272" i="21" s="1"/>
  <c r="B1272" i="21"/>
  <c r="A1272" i="21"/>
  <c r="K1271" i="21"/>
  <c r="J1271" i="21"/>
  <c r="G1271" i="21"/>
  <c r="F1271" i="21"/>
  <c r="C1271" i="21"/>
  <c r="D1271" i="21" s="1"/>
  <c r="B1271" i="21"/>
  <c r="A1271" i="21"/>
  <c r="K1270" i="21"/>
  <c r="J1270" i="21"/>
  <c r="G1270" i="21"/>
  <c r="F1270" i="21"/>
  <c r="C1270" i="21"/>
  <c r="D1270" i="21" s="1"/>
  <c r="B1270" i="21"/>
  <c r="A1270" i="21"/>
  <c r="K1269" i="21"/>
  <c r="J1269" i="21"/>
  <c r="G1269" i="21"/>
  <c r="F1269" i="21"/>
  <c r="C1269" i="21"/>
  <c r="D1269" i="21" s="1"/>
  <c r="B1269" i="21"/>
  <c r="A1269" i="21"/>
  <c r="K1268" i="21"/>
  <c r="J1268" i="21"/>
  <c r="G1268" i="21"/>
  <c r="F1268" i="21"/>
  <c r="C1268" i="21"/>
  <c r="D1268" i="21" s="1"/>
  <c r="B1268" i="21"/>
  <c r="A1268" i="21"/>
  <c r="K1267" i="21"/>
  <c r="J1267" i="21"/>
  <c r="G1267" i="21"/>
  <c r="F1267" i="21"/>
  <c r="C1267" i="21"/>
  <c r="D1267" i="21" s="1"/>
  <c r="B1267" i="21"/>
  <c r="A1267" i="21"/>
  <c r="K1266" i="21"/>
  <c r="J1266" i="21"/>
  <c r="G1266" i="21"/>
  <c r="F1266" i="21"/>
  <c r="C1266" i="21"/>
  <c r="D1266" i="21" s="1"/>
  <c r="B1266" i="21"/>
  <c r="A1266" i="21"/>
  <c r="K1265" i="21"/>
  <c r="J1265" i="21"/>
  <c r="G1265" i="21"/>
  <c r="F1265" i="21"/>
  <c r="C1265" i="21"/>
  <c r="D1265" i="21" s="1"/>
  <c r="B1265" i="21"/>
  <c r="A1265" i="21"/>
  <c r="K1264" i="21"/>
  <c r="J1264" i="21"/>
  <c r="G1264" i="21"/>
  <c r="F1264" i="21"/>
  <c r="C1264" i="21"/>
  <c r="D1264" i="21" s="1"/>
  <c r="B1264" i="21"/>
  <c r="A1264" i="21"/>
  <c r="K1263" i="21"/>
  <c r="J1263" i="21"/>
  <c r="G1263" i="21"/>
  <c r="F1263" i="21"/>
  <c r="D1263" i="21"/>
  <c r="C1263" i="21"/>
  <c r="B1263" i="21"/>
  <c r="A1263" i="21"/>
  <c r="K1262" i="21"/>
  <c r="J1262" i="21"/>
  <c r="G1262" i="21"/>
  <c r="F1262" i="21"/>
  <c r="C1262" i="21"/>
  <c r="D1262" i="21" s="1"/>
  <c r="B1262" i="21"/>
  <c r="A1262" i="21"/>
  <c r="K1261" i="21"/>
  <c r="J1261" i="21"/>
  <c r="G1261" i="21"/>
  <c r="F1261" i="21"/>
  <c r="C1261" i="21"/>
  <c r="D1261" i="21" s="1"/>
  <c r="B1261" i="21"/>
  <c r="A1261" i="21"/>
  <c r="K1260" i="21"/>
  <c r="J1260" i="21"/>
  <c r="G1260" i="21"/>
  <c r="F1260" i="21"/>
  <c r="C1260" i="21"/>
  <c r="D1260" i="21" s="1"/>
  <c r="B1260" i="21"/>
  <c r="A1260" i="21"/>
  <c r="K1259" i="21"/>
  <c r="J1259" i="21"/>
  <c r="G1259" i="21"/>
  <c r="F1259" i="21"/>
  <c r="C1259" i="21"/>
  <c r="D1259" i="21" s="1"/>
  <c r="B1259" i="21"/>
  <c r="A1259" i="21"/>
  <c r="K1258" i="21"/>
  <c r="J1258" i="21"/>
  <c r="G1258" i="21"/>
  <c r="F1258" i="21"/>
  <c r="C1258" i="21"/>
  <c r="D1258" i="21" s="1"/>
  <c r="B1258" i="21"/>
  <c r="A1258" i="21"/>
  <c r="K1257" i="21"/>
  <c r="J1257" i="21"/>
  <c r="G1257" i="21"/>
  <c r="F1257" i="21"/>
  <c r="C1257" i="21"/>
  <c r="D1257" i="21" s="1"/>
  <c r="B1257" i="21"/>
  <c r="A1257" i="21"/>
  <c r="K1256" i="21"/>
  <c r="J1256" i="21"/>
  <c r="G1256" i="21"/>
  <c r="F1256" i="21"/>
  <c r="C1256" i="21"/>
  <c r="D1256" i="21" s="1"/>
  <c r="B1256" i="21"/>
  <c r="A1256" i="21"/>
  <c r="K1255" i="21"/>
  <c r="J1255" i="21"/>
  <c r="G1255" i="21"/>
  <c r="F1255" i="21"/>
  <c r="C1255" i="21"/>
  <c r="D1255" i="21" s="1"/>
  <c r="B1255" i="21"/>
  <c r="A1255" i="21"/>
  <c r="K1254" i="21"/>
  <c r="J1254" i="21"/>
  <c r="G1254" i="21"/>
  <c r="F1254" i="21"/>
  <c r="C1254" i="21"/>
  <c r="D1254" i="21" s="1"/>
  <c r="B1254" i="21"/>
  <c r="A1254" i="21"/>
  <c r="K1253" i="21"/>
  <c r="J1253" i="21"/>
  <c r="G1253" i="21"/>
  <c r="F1253" i="21"/>
  <c r="C1253" i="21"/>
  <c r="D1253" i="21" s="1"/>
  <c r="B1253" i="21"/>
  <c r="A1253" i="21"/>
  <c r="K1252" i="21"/>
  <c r="J1252" i="21"/>
  <c r="G1252" i="21"/>
  <c r="F1252" i="21"/>
  <c r="C1252" i="21"/>
  <c r="D1252" i="21" s="1"/>
  <c r="B1252" i="21"/>
  <c r="A1252" i="21"/>
  <c r="K1251" i="21"/>
  <c r="J1251" i="21"/>
  <c r="G1251" i="21"/>
  <c r="F1251" i="21"/>
  <c r="C1251" i="21"/>
  <c r="D1251" i="21" s="1"/>
  <c r="B1251" i="21"/>
  <c r="A1251" i="21"/>
  <c r="K1250" i="21"/>
  <c r="J1250" i="21"/>
  <c r="G1250" i="21"/>
  <c r="F1250" i="21"/>
  <c r="C1250" i="21"/>
  <c r="D1250" i="21" s="1"/>
  <c r="B1250" i="21"/>
  <c r="A1250" i="21"/>
  <c r="K1249" i="21"/>
  <c r="J1249" i="21"/>
  <c r="G1249" i="21"/>
  <c r="F1249" i="21"/>
  <c r="C1249" i="21"/>
  <c r="D1249" i="21" s="1"/>
  <c r="B1249" i="21"/>
  <c r="A1249" i="21"/>
  <c r="K1248" i="21"/>
  <c r="J1248" i="21"/>
  <c r="G1248" i="21"/>
  <c r="F1248" i="21"/>
  <c r="C1248" i="21"/>
  <c r="D1248" i="21" s="1"/>
  <c r="B1248" i="21"/>
  <c r="A1248" i="21"/>
  <c r="K1247" i="21"/>
  <c r="J1247" i="21"/>
  <c r="G1247" i="21"/>
  <c r="F1247" i="21"/>
  <c r="C1247" i="21"/>
  <c r="D1247" i="21" s="1"/>
  <c r="B1247" i="21"/>
  <c r="A1247" i="21"/>
  <c r="K1246" i="21"/>
  <c r="J1246" i="21"/>
  <c r="G1246" i="21"/>
  <c r="F1246" i="21"/>
  <c r="C1246" i="21"/>
  <c r="D1246" i="21" s="1"/>
  <c r="B1246" i="21"/>
  <c r="A1246" i="21"/>
  <c r="K1245" i="21"/>
  <c r="J1245" i="21"/>
  <c r="G1245" i="21"/>
  <c r="F1245" i="21"/>
  <c r="C1245" i="21"/>
  <c r="D1245" i="21" s="1"/>
  <c r="B1245" i="21"/>
  <c r="A1245" i="21"/>
  <c r="K1244" i="21"/>
  <c r="J1244" i="21"/>
  <c r="G1244" i="21"/>
  <c r="F1244" i="21"/>
  <c r="C1244" i="21"/>
  <c r="D1244" i="21" s="1"/>
  <c r="B1244" i="21"/>
  <c r="A1244" i="21"/>
  <c r="K1243" i="21"/>
  <c r="J1243" i="21"/>
  <c r="G1243" i="21"/>
  <c r="F1243" i="21"/>
  <c r="C1243" i="21"/>
  <c r="D1243" i="21" s="1"/>
  <c r="B1243" i="21"/>
  <c r="A1243" i="21"/>
  <c r="K1242" i="21"/>
  <c r="J1242" i="21"/>
  <c r="G1242" i="21"/>
  <c r="F1242" i="21"/>
  <c r="C1242" i="21"/>
  <c r="D1242" i="21" s="1"/>
  <c r="B1242" i="21"/>
  <c r="A1242" i="21"/>
  <c r="K1241" i="21"/>
  <c r="J1241" i="21"/>
  <c r="G1241" i="21"/>
  <c r="F1241" i="21"/>
  <c r="C1241" i="21"/>
  <c r="D1241" i="21" s="1"/>
  <c r="B1241" i="21"/>
  <c r="A1241" i="21"/>
  <c r="K1240" i="21"/>
  <c r="J1240" i="21"/>
  <c r="G1240" i="21"/>
  <c r="F1240" i="21"/>
  <c r="C1240" i="21"/>
  <c r="D1240" i="21" s="1"/>
  <c r="B1240" i="21"/>
  <c r="A1240" i="21"/>
  <c r="K1239" i="21"/>
  <c r="J1239" i="21"/>
  <c r="G1239" i="21"/>
  <c r="F1239" i="21"/>
  <c r="C1239" i="21"/>
  <c r="D1239" i="21" s="1"/>
  <c r="B1239" i="21"/>
  <c r="A1239" i="21"/>
  <c r="K1238" i="21"/>
  <c r="J1238" i="21"/>
  <c r="G1238" i="21"/>
  <c r="F1238" i="21"/>
  <c r="C1238" i="21"/>
  <c r="D1238" i="21" s="1"/>
  <c r="B1238" i="21"/>
  <c r="A1238" i="21"/>
  <c r="K1237" i="21"/>
  <c r="J1237" i="21"/>
  <c r="G1237" i="21"/>
  <c r="F1237" i="21"/>
  <c r="C1237" i="21"/>
  <c r="D1237" i="21" s="1"/>
  <c r="B1237" i="21"/>
  <c r="A1237" i="21"/>
  <c r="K1236" i="21"/>
  <c r="J1236" i="21"/>
  <c r="G1236" i="21"/>
  <c r="F1236" i="21"/>
  <c r="C1236" i="21"/>
  <c r="D1236" i="21" s="1"/>
  <c r="B1236" i="21"/>
  <c r="A1236" i="21"/>
  <c r="K1235" i="21"/>
  <c r="J1235" i="21"/>
  <c r="G1235" i="21"/>
  <c r="F1235" i="21"/>
  <c r="C1235" i="21"/>
  <c r="D1235" i="21" s="1"/>
  <c r="B1235" i="21"/>
  <c r="A1235" i="21"/>
  <c r="K1234" i="21"/>
  <c r="J1234" i="21"/>
  <c r="G1234" i="21"/>
  <c r="F1234" i="21"/>
  <c r="C1234" i="21"/>
  <c r="D1234" i="21" s="1"/>
  <c r="B1234" i="21"/>
  <c r="A1234" i="21"/>
  <c r="K1233" i="21"/>
  <c r="J1233" i="21"/>
  <c r="G1233" i="21"/>
  <c r="F1233" i="21"/>
  <c r="D1233" i="21"/>
  <c r="C1233" i="21"/>
  <c r="B1233" i="21"/>
  <c r="A1233" i="21"/>
  <c r="K1232" i="21"/>
  <c r="J1232" i="21"/>
  <c r="G1232" i="21"/>
  <c r="F1232" i="21"/>
  <c r="C1232" i="21"/>
  <c r="D1232" i="21" s="1"/>
  <c r="B1232" i="21"/>
  <c r="A1232" i="21"/>
  <c r="K1231" i="21"/>
  <c r="J1231" i="21"/>
  <c r="G1231" i="21"/>
  <c r="F1231" i="21"/>
  <c r="C1231" i="21"/>
  <c r="D1231" i="21" s="1"/>
  <c r="B1231" i="21"/>
  <c r="A1231" i="21"/>
  <c r="K1230" i="21"/>
  <c r="J1230" i="21"/>
  <c r="G1230" i="21"/>
  <c r="F1230" i="21"/>
  <c r="C1230" i="21"/>
  <c r="D1230" i="21" s="1"/>
  <c r="B1230" i="21"/>
  <c r="A1230" i="21"/>
  <c r="K1229" i="21"/>
  <c r="J1229" i="21"/>
  <c r="G1229" i="21"/>
  <c r="F1229" i="21"/>
  <c r="C1229" i="21"/>
  <c r="D1229" i="21" s="1"/>
  <c r="B1229" i="21"/>
  <c r="A1229" i="21"/>
  <c r="K1228" i="21"/>
  <c r="J1228" i="21"/>
  <c r="G1228" i="21"/>
  <c r="F1228" i="21"/>
  <c r="D1228" i="21"/>
  <c r="C1228" i="21"/>
  <c r="B1228" i="21"/>
  <c r="A1228" i="21"/>
  <c r="K1227" i="21"/>
  <c r="J1227" i="21"/>
  <c r="G1227" i="21"/>
  <c r="F1227" i="21"/>
  <c r="C1227" i="21"/>
  <c r="D1227" i="21" s="1"/>
  <c r="B1227" i="21"/>
  <c r="A1227" i="21"/>
  <c r="K1226" i="21"/>
  <c r="J1226" i="21"/>
  <c r="G1226" i="21"/>
  <c r="F1226" i="21"/>
  <c r="C1226" i="21"/>
  <c r="D1226" i="21" s="1"/>
  <c r="B1226" i="21"/>
  <c r="A1226" i="21"/>
  <c r="K1225" i="21"/>
  <c r="J1225" i="21"/>
  <c r="G1225" i="21"/>
  <c r="F1225" i="21"/>
  <c r="C1225" i="21"/>
  <c r="D1225" i="21" s="1"/>
  <c r="B1225" i="21"/>
  <c r="A1225" i="21"/>
  <c r="K1224" i="21"/>
  <c r="J1224" i="21"/>
  <c r="G1224" i="21"/>
  <c r="F1224" i="21"/>
  <c r="C1224" i="21"/>
  <c r="D1224" i="21" s="1"/>
  <c r="B1224" i="21"/>
  <c r="A1224" i="21"/>
  <c r="K1223" i="21"/>
  <c r="J1223" i="21"/>
  <c r="G1223" i="21"/>
  <c r="F1223" i="21"/>
  <c r="C1223" i="21"/>
  <c r="D1223" i="21" s="1"/>
  <c r="B1223" i="21"/>
  <c r="A1223" i="21"/>
  <c r="K1222" i="21"/>
  <c r="J1222" i="21"/>
  <c r="G1222" i="21"/>
  <c r="F1222" i="21"/>
  <c r="C1222" i="21"/>
  <c r="D1222" i="21" s="1"/>
  <c r="B1222" i="21"/>
  <c r="A1222" i="21"/>
  <c r="K1221" i="21"/>
  <c r="J1221" i="21"/>
  <c r="G1221" i="21"/>
  <c r="F1221" i="21"/>
  <c r="C1221" i="21"/>
  <c r="D1221" i="21" s="1"/>
  <c r="B1221" i="21"/>
  <c r="A1221" i="21"/>
  <c r="K1220" i="21"/>
  <c r="J1220" i="21"/>
  <c r="G1220" i="21"/>
  <c r="F1220" i="21"/>
  <c r="C1220" i="21"/>
  <c r="D1220" i="21" s="1"/>
  <c r="B1220" i="21"/>
  <c r="A1220" i="21"/>
  <c r="K1219" i="21"/>
  <c r="J1219" i="21"/>
  <c r="G1219" i="21"/>
  <c r="F1219" i="21"/>
  <c r="C1219" i="21"/>
  <c r="D1219" i="21" s="1"/>
  <c r="B1219" i="21"/>
  <c r="A1219" i="21"/>
  <c r="K1218" i="21"/>
  <c r="J1218" i="21"/>
  <c r="G1218" i="21"/>
  <c r="F1218" i="21"/>
  <c r="D1218" i="21"/>
  <c r="C1218" i="21"/>
  <c r="B1218" i="21"/>
  <c r="A1218" i="21"/>
  <c r="K1217" i="21"/>
  <c r="J1217" i="21"/>
  <c r="G1217" i="21"/>
  <c r="F1217" i="21"/>
  <c r="C1217" i="21"/>
  <c r="D1217" i="21" s="1"/>
  <c r="B1217" i="21"/>
  <c r="A1217" i="21"/>
  <c r="K1216" i="21"/>
  <c r="J1216" i="21"/>
  <c r="G1216" i="21"/>
  <c r="F1216" i="21"/>
  <c r="C1216" i="21"/>
  <c r="D1216" i="21" s="1"/>
  <c r="B1216" i="21"/>
  <c r="A1216" i="21"/>
  <c r="K1215" i="21"/>
  <c r="J1215" i="21"/>
  <c r="G1215" i="21"/>
  <c r="F1215" i="21"/>
  <c r="C1215" i="21"/>
  <c r="D1215" i="21" s="1"/>
  <c r="B1215" i="21"/>
  <c r="A1215" i="21"/>
  <c r="K1214" i="21"/>
  <c r="J1214" i="21"/>
  <c r="G1214" i="21"/>
  <c r="F1214" i="21"/>
  <c r="C1214" i="21"/>
  <c r="D1214" i="21" s="1"/>
  <c r="B1214" i="21"/>
  <c r="A1214" i="21"/>
  <c r="K1213" i="21"/>
  <c r="J1213" i="21"/>
  <c r="G1213" i="21"/>
  <c r="F1213" i="21"/>
  <c r="D1213" i="21"/>
  <c r="C1213" i="21"/>
  <c r="B1213" i="21"/>
  <c r="A1213" i="21"/>
  <c r="K1212" i="21"/>
  <c r="J1212" i="21"/>
  <c r="G1212" i="21"/>
  <c r="F1212" i="21"/>
  <c r="C1212" i="21"/>
  <c r="D1212" i="21" s="1"/>
  <c r="B1212" i="21"/>
  <c r="A1212" i="21"/>
  <c r="K1211" i="21"/>
  <c r="J1211" i="21"/>
  <c r="G1211" i="21"/>
  <c r="F1211" i="21"/>
  <c r="C1211" i="21"/>
  <c r="D1211" i="21" s="1"/>
  <c r="B1211" i="21"/>
  <c r="A1211" i="21"/>
  <c r="K1210" i="21"/>
  <c r="J1210" i="21"/>
  <c r="G1210" i="21"/>
  <c r="F1210" i="21"/>
  <c r="C1210" i="21"/>
  <c r="D1210" i="21" s="1"/>
  <c r="B1210" i="21"/>
  <c r="A1210" i="21"/>
  <c r="K1209" i="21"/>
  <c r="J1209" i="21"/>
  <c r="G1209" i="21"/>
  <c r="F1209" i="21"/>
  <c r="C1209" i="21"/>
  <c r="D1209" i="21" s="1"/>
  <c r="B1209" i="21"/>
  <c r="A1209" i="21"/>
  <c r="K1208" i="21"/>
  <c r="J1208" i="21"/>
  <c r="G1208" i="21"/>
  <c r="F1208" i="21"/>
  <c r="C1208" i="21"/>
  <c r="D1208" i="21" s="1"/>
  <c r="B1208" i="21"/>
  <c r="A1208" i="21"/>
  <c r="K1207" i="21"/>
  <c r="J1207" i="21"/>
  <c r="G1207" i="21"/>
  <c r="F1207" i="21"/>
  <c r="C1207" i="21"/>
  <c r="D1207" i="21" s="1"/>
  <c r="B1207" i="21"/>
  <c r="A1207" i="21"/>
  <c r="K1206" i="21"/>
  <c r="J1206" i="21"/>
  <c r="G1206" i="21"/>
  <c r="F1206" i="21"/>
  <c r="C1206" i="21"/>
  <c r="D1206" i="21" s="1"/>
  <c r="B1206" i="21"/>
  <c r="A1206" i="21"/>
  <c r="K1205" i="21"/>
  <c r="J1205" i="21"/>
  <c r="G1205" i="21"/>
  <c r="F1205" i="21"/>
  <c r="C1205" i="21"/>
  <c r="D1205" i="21" s="1"/>
  <c r="B1205" i="21"/>
  <c r="A1205" i="21"/>
  <c r="K1204" i="21"/>
  <c r="J1204" i="21"/>
  <c r="G1204" i="21"/>
  <c r="F1204" i="21"/>
  <c r="C1204" i="21"/>
  <c r="D1204" i="21" s="1"/>
  <c r="B1204" i="21"/>
  <c r="A1204" i="21"/>
  <c r="K1203" i="21"/>
  <c r="J1203" i="21"/>
  <c r="G1203" i="21"/>
  <c r="F1203" i="21"/>
  <c r="C1203" i="21"/>
  <c r="D1203" i="21" s="1"/>
  <c r="B1203" i="21"/>
  <c r="A1203" i="21"/>
  <c r="K1202" i="21"/>
  <c r="J1202" i="21"/>
  <c r="G1202" i="21"/>
  <c r="F1202" i="21"/>
  <c r="C1202" i="21"/>
  <c r="D1202" i="21" s="1"/>
  <c r="B1202" i="21"/>
  <c r="A1202" i="21"/>
  <c r="K1201" i="21"/>
  <c r="J1201" i="21"/>
  <c r="G1201" i="21"/>
  <c r="F1201" i="21"/>
  <c r="C1201" i="21"/>
  <c r="D1201" i="21" s="1"/>
  <c r="B1201" i="21"/>
  <c r="A1201" i="21"/>
  <c r="K1200" i="21"/>
  <c r="J1200" i="21"/>
  <c r="G1200" i="21"/>
  <c r="F1200" i="21"/>
  <c r="C1200" i="21"/>
  <c r="D1200" i="21" s="1"/>
  <c r="B1200" i="21"/>
  <c r="A1200" i="21"/>
  <c r="K1199" i="21"/>
  <c r="J1199" i="21"/>
  <c r="G1199" i="21"/>
  <c r="F1199" i="21"/>
  <c r="C1199" i="21"/>
  <c r="D1199" i="21" s="1"/>
  <c r="B1199" i="21"/>
  <c r="A1199" i="21"/>
  <c r="K1198" i="21"/>
  <c r="J1198" i="21"/>
  <c r="G1198" i="21"/>
  <c r="F1198" i="21"/>
  <c r="D1198" i="21"/>
  <c r="C1198" i="21"/>
  <c r="B1198" i="21"/>
  <c r="A1198" i="21"/>
  <c r="K1197" i="21"/>
  <c r="J1197" i="21"/>
  <c r="G1197" i="21"/>
  <c r="F1197" i="21"/>
  <c r="C1197" i="21"/>
  <c r="D1197" i="21" s="1"/>
  <c r="B1197" i="21"/>
  <c r="A1197" i="21"/>
  <c r="K1196" i="21"/>
  <c r="J1196" i="21"/>
  <c r="G1196" i="21"/>
  <c r="F1196" i="21"/>
  <c r="C1196" i="21"/>
  <c r="D1196" i="21" s="1"/>
  <c r="B1196" i="21"/>
  <c r="A1196" i="21"/>
  <c r="K1195" i="21"/>
  <c r="J1195" i="21"/>
  <c r="G1195" i="21"/>
  <c r="F1195" i="21"/>
  <c r="C1195" i="21"/>
  <c r="D1195" i="21" s="1"/>
  <c r="B1195" i="21"/>
  <c r="A1195" i="21"/>
  <c r="K1194" i="21"/>
  <c r="J1194" i="21"/>
  <c r="G1194" i="21"/>
  <c r="F1194" i="21"/>
  <c r="C1194" i="21"/>
  <c r="D1194" i="21" s="1"/>
  <c r="B1194" i="21"/>
  <c r="A1194" i="21"/>
  <c r="K1193" i="21"/>
  <c r="J1193" i="21"/>
  <c r="G1193" i="21"/>
  <c r="F1193" i="21"/>
  <c r="C1193" i="21"/>
  <c r="D1193" i="21" s="1"/>
  <c r="B1193" i="21"/>
  <c r="A1193" i="21"/>
  <c r="K1192" i="21"/>
  <c r="J1192" i="21"/>
  <c r="G1192" i="21"/>
  <c r="F1192" i="21"/>
  <c r="C1192" i="21"/>
  <c r="D1192" i="21" s="1"/>
  <c r="B1192" i="21"/>
  <c r="A1192" i="21"/>
  <c r="K1191" i="21"/>
  <c r="J1191" i="21"/>
  <c r="G1191" i="21"/>
  <c r="F1191" i="21"/>
  <c r="C1191" i="21"/>
  <c r="D1191" i="21" s="1"/>
  <c r="B1191" i="21"/>
  <c r="A1191" i="21"/>
  <c r="K1190" i="21"/>
  <c r="J1190" i="21"/>
  <c r="G1190" i="21"/>
  <c r="F1190" i="21"/>
  <c r="C1190" i="21"/>
  <c r="D1190" i="21" s="1"/>
  <c r="B1190" i="21"/>
  <c r="A1190" i="21"/>
  <c r="K1189" i="21"/>
  <c r="J1189" i="21"/>
  <c r="G1189" i="21"/>
  <c r="F1189" i="21"/>
  <c r="C1189" i="21"/>
  <c r="D1189" i="21" s="1"/>
  <c r="B1189" i="21"/>
  <c r="A1189" i="21"/>
  <c r="K1188" i="21"/>
  <c r="J1188" i="21"/>
  <c r="G1188" i="21"/>
  <c r="F1188" i="21"/>
  <c r="C1188" i="21"/>
  <c r="D1188" i="21" s="1"/>
  <c r="B1188" i="21"/>
  <c r="A1188" i="21"/>
  <c r="K1187" i="21"/>
  <c r="J1187" i="21"/>
  <c r="G1187" i="21"/>
  <c r="F1187" i="21"/>
  <c r="C1187" i="21"/>
  <c r="D1187" i="21" s="1"/>
  <c r="B1187" i="21"/>
  <c r="A1187" i="21"/>
  <c r="K1186" i="21"/>
  <c r="J1186" i="21"/>
  <c r="G1186" i="21"/>
  <c r="F1186" i="21"/>
  <c r="C1186" i="21"/>
  <c r="D1186" i="21" s="1"/>
  <c r="B1186" i="21"/>
  <c r="A1186" i="21"/>
  <c r="K1185" i="21"/>
  <c r="J1185" i="21"/>
  <c r="G1185" i="21"/>
  <c r="F1185" i="21"/>
  <c r="C1185" i="21"/>
  <c r="D1185" i="21" s="1"/>
  <c r="B1185" i="21"/>
  <c r="A1185" i="21"/>
  <c r="K1184" i="21"/>
  <c r="J1184" i="21"/>
  <c r="G1184" i="21"/>
  <c r="F1184" i="21"/>
  <c r="C1184" i="21"/>
  <c r="D1184" i="21" s="1"/>
  <c r="B1184" i="21"/>
  <c r="A1184" i="21"/>
  <c r="K1183" i="21"/>
  <c r="J1183" i="21"/>
  <c r="G1183" i="21"/>
  <c r="F1183" i="21"/>
  <c r="C1183" i="21"/>
  <c r="D1183" i="21" s="1"/>
  <c r="B1183" i="21"/>
  <c r="A1183" i="21"/>
  <c r="K1182" i="21"/>
  <c r="J1182" i="21"/>
  <c r="G1182" i="21"/>
  <c r="F1182" i="21"/>
  <c r="C1182" i="21"/>
  <c r="D1182" i="21" s="1"/>
  <c r="B1182" i="21"/>
  <c r="A1182" i="21"/>
  <c r="K1181" i="21"/>
  <c r="J1181" i="21"/>
  <c r="G1181" i="21"/>
  <c r="F1181" i="21"/>
  <c r="C1181" i="21"/>
  <c r="D1181" i="21" s="1"/>
  <c r="B1181" i="21"/>
  <c r="A1181" i="21"/>
  <c r="K1180" i="21"/>
  <c r="J1180" i="21"/>
  <c r="G1180" i="21"/>
  <c r="F1180" i="21"/>
  <c r="C1180" i="21"/>
  <c r="D1180" i="21" s="1"/>
  <c r="B1180" i="21"/>
  <c r="A1180" i="21"/>
  <c r="K1179" i="21"/>
  <c r="J1179" i="21"/>
  <c r="G1179" i="21"/>
  <c r="F1179" i="21"/>
  <c r="C1179" i="21"/>
  <c r="D1179" i="21" s="1"/>
  <c r="B1179" i="21"/>
  <c r="A1179" i="21"/>
  <c r="K1178" i="21"/>
  <c r="J1178" i="21"/>
  <c r="G1178" i="21"/>
  <c r="F1178" i="21"/>
  <c r="C1178" i="21"/>
  <c r="D1178" i="21" s="1"/>
  <c r="B1178" i="21"/>
  <c r="A1178" i="21"/>
  <c r="K1177" i="21"/>
  <c r="J1177" i="21"/>
  <c r="G1177" i="21"/>
  <c r="F1177" i="21"/>
  <c r="C1177" i="21"/>
  <c r="D1177" i="21" s="1"/>
  <c r="B1177" i="21"/>
  <c r="A1177" i="21"/>
  <c r="K1176" i="21"/>
  <c r="J1176" i="21"/>
  <c r="G1176" i="21"/>
  <c r="F1176" i="21"/>
  <c r="C1176" i="21"/>
  <c r="D1176" i="21" s="1"/>
  <c r="B1176" i="21"/>
  <c r="A1176" i="21"/>
  <c r="K1175" i="21"/>
  <c r="J1175" i="21"/>
  <c r="G1175" i="21"/>
  <c r="F1175" i="21"/>
  <c r="C1175" i="21"/>
  <c r="D1175" i="21" s="1"/>
  <c r="B1175" i="21"/>
  <c r="A1175" i="21"/>
  <c r="K1174" i="21"/>
  <c r="J1174" i="21"/>
  <c r="G1174" i="21"/>
  <c r="F1174" i="21"/>
  <c r="C1174" i="21"/>
  <c r="D1174" i="21" s="1"/>
  <c r="B1174" i="21"/>
  <c r="A1174" i="21"/>
  <c r="K1173" i="21"/>
  <c r="J1173" i="21"/>
  <c r="G1173" i="21"/>
  <c r="F1173" i="21"/>
  <c r="C1173" i="21"/>
  <c r="D1173" i="21" s="1"/>
  <c r="B1173" i="21"/>
  <c r="A1173" i="21"/>
  <c r="K1172" i="21"/>
  <c r="J1172" i="21"/>
  <c r="G1172" i="21"/>
  <c r="F1172" i="21"/>
  <c r="C1172" i="21"/>
  <c r="D1172" i="21" s="1"/>
  <c r="B1172" i="21"/>
  <c r="A1172" i="21"/>
  <c r="K1171" i="21"/>
  <c r="J1171" i="21"/>
  <c r="G1171" i="21"/>
  <c r="F1171" i="21"/>
  <c r="C1171" i="21"/>
  <c r="D1171" i="21" s="1"/>
  <c r="B1171" i="21"/>
  <c r="A1171" i="21"/>
  <c r="K1170" i="21"/>
  <c r="J1170" i="21"/>
  <c r="G1170" i="21"/>
  <c r="F1170" i="21"/>
  <c r="C1170" i="21"/>
  <c r="D1170" i="21" s="1"/>
  <c r="B1170" i="21"/>
  <c r="A1170" i="21"/>
  <c r="K1169" i="21"/>
  <c r="J1169" i="21"/>
  <c r="G1169" i="21"/>
  <c r="F1169" i="21"/>
  <c r="C1169" i="21"/>
  <c r="D1169" i="21" s="1"/>
  <c r="B1169" i="21"/>
  <c r="A1169" i="21"/>
  <c r="K1168" i="21"/>
  <c r="J1168" i="21"/>
  <c r="G1168" i="21"/>
  <c r="F1168" i="21"/>
  <c r="C1168" i="21"/>
  <c r="D1168" i="21" s="1"/>
  <c r="B1168" i="21"/>
  <c r="A1168" i="21"/>
  <c r="K1167" i="21"/>
  <c r="J1167" i="21"/>
  <c r="G1167" i="21"/>
  <c r="F1167" i="21"/>
  <c r="C1167" i="21"/>
  <c r="D1167" i="21" s="1"/>
  <c r="B1167" i="21"/>
  <c r="A1167" i="21"/>
  <c r="K1166" i="21"/>
  <c r="J1166" i="21"/>
  <c r="G1166" i="21"/>
  <c r="F1166" i="21"/>
  <c r="C1166" i="21"/>
  <c r="D1166" i="21" s="1"/>
  <c r="B1166" i="21"/>
  <c r="A1166" i="21"/>
  <c r="K1165" i="21"/>
  <c r="J1165" i="21"/>
  <c r="G1165" i="21"/>
  <c r="F1165" i="21"/>
  <c r="C1165" i="21"/>
  <c r="D1165" i="21" s="1"/>
  <c r="B1165" i="21"/>
  <c r="A1165" i="21"/>
  <c r="K1164" i="21"/>
  <c r="J1164" i="21"/>
  <c r="G1164" i="21"/>
  <c r="F1164" i="21"/>
  <c r="D1164" i="21"/>
  <c r="C1164" i="21"/>
  <c r="B1164" i="21"/>
  <c r="A1164" i="21"/>
  <c r="K1163" i="21"/>
  <c r="J1163" i="21"/>
  <c r="G1163" i="21"/>
  <c r="F1163" i="21"/>
  <c r="C1163" i="21"/>
  <c r="D1163" i="21" s="1"/>
  <c r="B1163" i="21"/>
  <c r="A1163" i="21"/>
  <c r="K1162" i="21"/>
  <c r="J1162" i="21"/>
  <c r="G1162" i="21"/>
  <c r="F1162" i="21"/>
  <c r="C1162" i="21"/>
  <c r="D1162" i="21" s="1"/>
  <c r="B1162" i="21"/>
  <c r="A1162" i="21"/>
  <c r="K1161" i="21"/>
  <c r="J1161" i="21"/>
  <c r="G1161" i="21"/>
  <c r="F1161" i="21"/>
  <c r="C1161" i="21"/>
  <c r="D1161" i="21" s="1"/>
  <c r="B1161" i="21"/>
  <c r="A1161" i="21"/>
  <c r="K1160" i="21"/>
  <c r="J1160" i="21"/>
  <c r="G1160" i="21"/>
  <c r="F1160" i="21"/>
  <c r="C1160" i="21"/>
  <c r="D1160" i="21" s="1"/>
  <c r="B1160" i="21"/>
  <c r="A1160" i="21"/>
  <c r="K1159" i="21"/>
  <c r="J1159" i="21"/>
  <c r="G1159" i="21"/>
  <c r="F1159" i="21"/>
  <c r="C1159" i="21"/>
  <c r="D1159" i="21" s="1"/>
  <c r="B1159" i="21"/>
  <c r="A1159" i="21"/>
  <c r="K1158" i="21"/>
  <c r="J1158" i="21"/>
  <c r="G1158" i="21"/>
  <c r="F1158" i="21"/>
  <c r="C1158" i="21"/>
  <c r="D1158" i="21" s="1"/>
  <c r="B1158" i="21"/>
  <c r="A1158" i="21"/>
  <c r="K1157" i="21"/>
  <c r="J1157" i="21"/>
  <c r="G1157" i="21"/>
  <c r="F1157" i="21"/>
  <c r="C1157" i="21"/>
  <c r="D1157" i="21" s="1"/>
  <c r="B1157" i="21"/>
  <c r="A1157" i="21"/>
  <c r="K1156" i="21"/>
  <c r="J1156" i="21"/>
  <c r="G1156" i="21"/>
  <c r="F1156" i="21"/>
  <c r="C1156" i="21"/>
  <c r="D1156" i="21" s="1"/>
  <c r="B1156" i="21"/>
  <c r="A1156" i="21"/>
  <c r="K1155" i="21"/>
  <c r="J1155" i="21"/>
  <c r="G1155" i="21"/>
  <c r="F1155" i="21"/>
  <c r="C1155" i="21"/>
  <c r="D1155" i="21" s="1"/>
  <c r="B1155" i="21"/>
  <c r="A1155" i="21"/>
  <c r="K1154" i="21"/>
  <c r="J1154" i="21"/>
  <c r="G1154" i="21"/>
  <c r="F1154" i="21"/>
  <c r="C1154" i="21"/>
  <c r="D1154" i="21" s="1"/>
  <c r="B1154" i="21"/>
  <c r="A1154" i="21"/>
  <c r="K1153" i="21"/>
  <c r="J1153" i="21"/>
  <c r="G1153" i="21"/>
  <c r="F1153" i="21"/>
  <c r="C1153" i="21"/>
  <c r="D1153" i="21" s="1"/>
  <c r="B1153" i="21"/>
  <c r="A1153" i="21"/>
  <c r="K1152" i="21"/>
  <c r="J1152" i="21"/>
  <c r="G1152" i="21"/>
  <c r="F1152" i="21"/>
  <c r="C1152" i="21"/>
  <c r="D1152" i="21" s="1"/>
  <c r="B1152" i="21"/>
  <c r="A1152" i="21"/>
  <c r="K1151" i="21"/>
  <c r="J1151" i="21"/>
  <c r="G1151" i="21"/>
  <c r="F1151" i="21"/>
  <c r="C1151" i="21"/>
  <c r="D1151" i="21" s="1"/>
  <c r="B1151" i="21"/>
  <c r="A1151" i="21"/>
  <c r="K1150" i="21"/>
  <c r="J1150" i="21"/>
  <c r="G1150" i="21"/>
  <c r="F1150" i="21"/>
  <c r="C1150" i="21"/>
  <c r="D1150" i="21" s="1"/>
  <c r="B1150" i="21"/>
  <c r="A1150" i="21"/>
  <c r="K1149" i="21"/>
  <c r="J1149" i="21"/>
  <c r="G1149" i="21"/>
  <c r="F1149" i="21"/>
  <c r="D1149" i="21"/>
  <c r="C1149" i="21"/>
  <c r="B1149" i="21"/>
  <c r="A1149" i="21"/>
  <c r="K1148" i="21"/>
  <c r="J1148" i="21"/>
  <c r="G1148" i="21"/>
  <c r="F1148" i="21"/>
  <c r="C1148" i="21"/>
  <c r="D1148" i="21" s="1"/>
  <c r="B1148" i="21"/>
  <c r="A1148" i="21"/>
  <c r="K1147" i="21"/>
  <c r="J1147" i="21"/>
  <c r="G1147" i="21"/>
  <c r="F1147" i="21"/>
  <c r="C1147" i="21"/>
  <c r="D1147" i="21" s="1"/>
  <c r="B1147" i="21"/>
  <c r="A1147" i="21"/>
  <c r="K1146" i="21"/>
  <c r="J1146" i="21"/>
  <c r="G1146" i="21"/>
  <c r="F1146" i="21"/>
  <c r="C1146" i="21"/>
  <c r="D1146" i="21" s="1"/>
  <c r="B1146" i="21"/>
  <c r="A1146" i="21"/>
  <c r="K1145" i="21"/>
  <c r="J1145" i="21"/>
  <c r="G1145" i="21"/>
  <c r="F1145" i="21"/>
  <c r="C1145" i="21"/>
  <c r="D1145" i="21" s="1"/>
  <c r="B1145" i="21"/>
  <c r="A1145" i="21"/>
  <c r="K1144" i="21"/>
  <c r="J1144" i="21"/>
  <c r="G1144" i="21"/>
  <c r="F1144" i="21"/>
  <c r="C1144" i="21"/>
  <c r="D1144" i="21" s="1"/>
  <c r="B1144" i="21"/>
  <c r="A1144" i="21"/>
  <c r="K1143" i="21"/>
  <c r="J1143" i="21"/>
  <c r="G1143" i="21"/>
  <c r="F1143" i="21"/>
  <c r="C1143" i="21"/>
  <c r="D1143" i="21" s="1"/>
  <c r="B1143" i="21"/>
  <c r="A1143" i="21"/>
  <c r="K1142" i="21"/>
  <c r="J1142" i="21"/>
  <c r="G1142" i="21"/>
  <c r="F1142" i="21"/>
  <c r="C1142" i="21"/>
  <c r="D1142" i="21" s="1"/>
  <c r="B1142" i="21"/>
  <c r="A1142" i="21"/>
  <c r="K1141" i="21"/>
  <c r="J1141" i="21"/>
  <c r="G1141" i="21"/>
  <c r="F1141" i="21"/>
  <c r="C1141" i="21"/>
  <c r="D1141" i="21" s="1"/>
  <c r="B1141" i="21"/>
  <c r="A1141" i="21"/>
  <c r="K1140" i="21"/>
  <c r="J1140" i="21"/>
  <c r="G1140" i="21"/>
  <c r="F1140" i="21"/>
  <c r="C1140" i="21"/>
  <c r="D1140" i="21" s="1"/>
  <c r="B1140" i="21"/>
  <c r="A1140" i="21"/>
  <c r="K1139" i="21"/>
  <c r="J1139" i="21"/>
  <c r="G1139" i="21"/>
  <c r="F1139" i="21"/>
  <c r="D1139" i="21"/>
  <c r="C1139" i="21"/>
  <c r="B1139" i="21"/>
  <c r="A1139" i="21"/>
  <c r="K1138" i="21"/>
  <c r="J1138" i="21"/>
  <c r="G1138" i="21"/>
  <c r="F1138" i="21"/>
  <c r="C1138" i="21"/>
  <c r="D1138" i="21" s="1"/>
  <c r="B1138" i="21"/>
  <c r="A1138" i="21"/>
  <c r="K1137" i="21"/>
  <c r="J1137" i="21"/>
  <c r="G1137" i="21"/>
  <c r="F1137" i="21"/>
  <c r="C1137" i="21"/>
  <c r="D1137" i="21" s="1"/>
  <c r="B1137" i="21"/>
  <c r="A1137" i="21"/>
  <c r="K1136" i="21"/>
  <c r="J1136" i="21"/>
  <c r="G1136" i="21"/>
  <c r="F1136" i="21"/>
  <c r="C1136" i="21"/>
  <c r="D1136" i="21" s="1"/>
  <c r="B1136" i="21"/>
  <c r="A1136" i="21"/>
  <c r="K1135" i="21"/>
  <c r="J1135" i="21"/>
  <c r="G1135" i="21"/>
  <c r="F1135" i="21"/>
  <c r="C1135" i="21"/>
  <c r="D1135" i="21" s="1"/>
  <c r="B1135" i="21"/>
  <c r="A1135" i="21"/>
  <c r="K1134" i="21"/>
  <c r="J1134" i="21"/>
  <c r="G1134" i="21"/>
  <c r="F1134" i="21"/>
  <c r="C1134" i="21"/>
  <c r="D1134" i="21" s="1"/>
  <c r="B1134" i="21"/>
  <c r="A1134" i="21"/>
  <c r="K1133" i="21"/>
  <c r="J1133" i="21"/>
  <c r="G1133" i="21"/>
  <c r="F1133" i="21"/>
  <c r="C1133" i="21"/>
  <c r="D1133" i="21" s="1"/>
  <c r="B1133" i="21"/>
  <c r="A1133" i="21"/>
  <c r="K1132" i="21"/>
  <c r="J1132" i="21"/>
  <c r="G1132" i="21"/>
  <c r="F1132" i="21"/>
  <c r="C1132" i="21"/>
  <c r="D1132" i="21" s="1"/>
  <c r="B1132" i="21"/>
  <c r="A1132" i="21"/>
  <c r="K1131" i="21"/>
  <c r="J1131" i="21"/>
  <c r="G1131" i="21"/>
  <c r="F1131" i="21"/>
  <c r="C1131" i="21"/>
  <c r="D1131" i="21" s="1"/>
  <c r="B1131" i="21"/>
  <c r="A1131" i="21"/>
  <c r="K1130" i="21"/>
  <c r="J1130" i="21"/>
  <c r="G1130" i="21"/>
  <c r="F1130" i="21"/>
  <c r="C1130" i="21"/>
  <c r="D1130" i="21" s="1"/>
  <c r="B1130" i="21"/>
  <c r="A1130" i="21"/>
  <c r="K1129" i="21"/>
  <c r="J1129" i="21"/>
  <c r="G1129" i="21"/>
  <c r="F1129" i="21"/>
  <c r="C1129" i="21"/>
  <c r="D1129" i="21" s="1"/>
  <c r="B1129" i="21"/>
  <c r="A1129" i="21"/>
  <c r="K1128" i="21"/>
  <c r="J1128" i="21"/>
  <c r="G1128" i="21"/>
  <c r="F1128" i="21"/>
  <c r="C1128" i="21"/>
  <c r="D1128" i="21" s="1"/>
  <c r="B1128" i="21"/>
  <c r="A1128" i="21"/>
  <c r="K1127" i="21"/>
  <c r="J1127" i="21"/>
  <c r="G1127" i="21"/>
  <c r="F1127" i="21"/>
  <c r="C1127" i="21"/>
  <c r="D1127" i="21" s="1"/>
  <c r="B1127" i="21"/>
  <c r="A1127" i="21"/>
  <c r="K1126" i="21"/>
  <c r="J1126" i="21"/>
  <c r="G1126" i="21"/>
  <c r="F1126" i="21"/>
  <c r="C1126" i="21"/>
  <c r="D1126" i="21" s="1"/>
  <c r="B1126" i="21"/>
  <c r="A1126" i="21"/>
  <c r="K1125" i="21"/>
  <c r="J1125" i="21"/>
  <c r="G1125" i="21"/>
  <c r="F1125" i="21"/>
  <c r="C1125" i="21"/>
  <c r="D1125" i="21" s="1"/>
  <c r="B1125" i="21"/>
  <c r="A1125" i="21"/>
  <c r="K1124" i="21"/>
  <c r="J1124" i="21"/>
  <c r="G1124" i="21"/>
  <c r="F1124" i="21"/>
  <c r="C1124" i="21"/>
  <c r="D1124" i="21" s="1"/>
  <c r="B1124" i="21"/>
  <c r="A1124" i="21"/>
  <c r="K1123" i="21"/>
  <c r="J1123" i="21"/>
  <c r="G1123" i="21"/>
  <c r="F1123" i="21"/>
  <c r="C1123" i="21"/>
  <c r="D1123" i="21" s="1"/>
  <c r="B1123" i="21"/>
  <c r="A1123" i="21"/>
  <c r="K1122" i="21"/>
  <c r="J1122" i="21"/>
  <c r="G1122" i="21"/>
  <c r="F1122" i="21"/>
  <c r="C1122" i="21"/>
  <c r="D1122" i="21" s="1"/>
  <c r="B1122" i="21"/>
  <c r="A1122" i="21"/>
  <c r="K1121" i="21"/>
  <c r="J1121" i="21"/>
  <c r="G1121" i="21"/>
  <c r="F1121" i="21"/>
  <c r="C1121" i="21"/>
  <c r="D1121" i="21" s="1"/>
  <c r="B1121" i="21"/>
  <c r="A1121" i="21"/>
  <c r="K1120" i="21"/>
  <c r="J1120" i="21"/>
  <c r="G1120" i="21"/>
  <c r="F1120" i="21"/>
  <c r="C1120" i="21"/>
  <c r="D1120" i="21" s="1"/>
  <c r="B1120" i="21"/>
  <c r="A1120" i="21"/>
  <c r="K1119" i="21"/>
  <c r="J1119" i="21"/>
  <c r="G1119" i="21"/>
  <c r="F1119" i="21"/>
  <c r="D1119" i="21"/>
  <c r="C1119" i="21"/>
  <c r="B1119" i="21"/>
  <c r="A1119" i="21"/>
  <c r="K1118" i="21"/>
  <c r="J1118" i="21"/>
  <c r="G1118" i="21"/>
  <c r="F1118" i="21"/>
  <c r="C1118" i="21"/>
  <c r="D1118" i="21" s="1"/>
  <c r="B1118" i="21"/>
  <c r="A1118" i="21"/>
  <c r="K1117" i="21"/>
  <c r="J1117" i="21"/>
  <c r="G1117" i="21"/>
  <c r="F1117" i="21"/>
  <c r="C1117" i="21"/>
  <c r="D1117" i="21" s="1"/>
  <c r="B1117" i="21"/>
  <c r="A1117" i="21"/>
  <c r="K1116" i="21"/>
  <c r="J1116" i="21"/>
  <c r="G1116" i="21"/>
  <c r="F1116" i="21"/>
  <c r="C1116" i="21"/>
  <c r="D1116" i="21" s="1"/>
  <c r="B1116" i="21"/>
  <c r="A1116" i="21"/>
  <c r="K1115" i="21"/>
  <c r="J1115" i="21"/>
  <c r="G1115" i="21"/>
  <c r="F1115" i="21"/>
  <c r="C1115" i="21"/>
  <c r="D1115" i="21" s="1"/>
  <c r="B1115" i="21"/>
  <c r="A1115" i="21"/>
  <c r="K1114" i="21"/>
  <c r="J1114" i="21"/>
  <c r="G1114" i="21"/>
  <c r="F1114" i="21"/>
  <c r="C1114" i="21"/>
  <c r="D1114" i="21" s="1"/>
  <c r="B1114" i="21"/>
  <c r="A1114" i="21"/>
  <c r="K1113" i="21"/>
  <c r="J1113" i="21"/>
  <c r="G1113" i="21"/>
  <c r="F1113" i="21"/>
  <c r="C1113" i="21"/>
  <c r="D1113" i="21" s="1"/>
  <c r="B1113" i="21"/>
  <c r="A1113" i="21"/>
  <c r="K1112" i="21"/>
  <c r="J1112" i="21"/>
  <c r="G1112" i="21"/>
  <c r="F1112" i="21"/>
  <c r="C1112" i="21"/>
  <c r="D1112" i="21" s="1"/>
  <c r="B1112" i="21"/>
  <c r="A1112" i="21"/>
  <c r="K1111" i="21"/>
  <c r="J1111" i="21"/>
  <c r="G1111" i="21"/>
  <c r="F1111" i="21"/>
  <c r="C1111" i="21"/>
  <c r="D1111" i="21" s="1"/>
  <c r="B1111" i="21"/>
  <c r="A1111" i="21"/>
  <c r="K1110" i="21"/>
  <c r="J1110" i="21"/>
  <c r="G1110" i="21"/>
  <c r="F1110" i="21"/>
  <c r="C1110" i="21"/>
  <c r="D1110" i="21" s="1"/>
  <c r="B1110" i="21"/>
  <c r="A1110" i="21"/>
  <c r="K1109" i="21"/>
  <c r="J1109" i="21"/>
  <c r="G1109" i="21"/>
  <c r="F1109" i="21"/>
  <c r="C1109" i="21"/>
  <c r="D1109" i="21" s="1"/>
  <c r="B1109" i="21"/>
  <c r="A1109" i="21"/>
  <c r="K1108" i="21"/>
  <c r="J1108" i="21"/>
  <c r="G1108" i="21"/>
  <c r="F1108" i="21"/>
  <c r="C1108" i="21"/>
  <c r="D1108" i="21" s="1"/>
  <c r="B1108" i="21"/>
  <c r="A1108" i="21"/>
  <c r="K1107" i="21"/>
  <c r="J1107" i="21"/>
  <c r="G1107" i="21"/>
  <c r="F1107" i="21"/>
  <c r="C1107" i="21"/>
  <c r="D1107" i="21" s="1"/>
  <c r="B1107" i="21"/>
  <c r="A1107" i="21"/>
  <c r="K1106" i="21"/>
  <c r="J1106" i="21"/>
  <c r="G1106" i="21"/>
  <c r="F1106" i="21"/>
  <c r="C1106" i="21"/>
  <c r="D1106" i="21" s="1"/>
  <c r="B1106" i="21"/>
  <c r="A1106" i="21"/>
  <c r="K1105" i="21"/>
  <c r="J1105" i="21"/>
  <c r="G1105" i="21"/>
  <c r="F1105" i="21"/>
  <c r="C1105" i="21"/>
  <c r="D1105" i="21" s="1"/>
  <c r="B1105" i="21"/>
  <c r="A1105" i="21"/>
  <c r="K1104" i="21"/>
  <c r="J1104" i="21"/>
  <c r="G1104" i="21"/>
  <c r="F1104" i="21"/>
  <c r="C1104" i="21"/>
  <c r="D1104" i="21" s="1"/>
  <c r="B1104" i="21"/>
  <c r="A1104" i="21"/>
  <c r="K1103" i="21"/>
  <c r="J1103" i="21"/>
  <c r="G1103" i="21"/>
  <c r="F1103" i="21"/>
  <c r="D1103" i="21"/>
  <c r="C1103" i="21"/>
  <c r="B1103" i="21"/>
  <c r="A1103" i="21"/>
  <c r="K1102" i="21"/>
  <c r="J1102" i="21"/>
  <c r="G1102" i="21"/>
  <c r="F1102" i="21"/>
  <c r="C1102" i="21"/>
  <c r="D1102" i="21" s="1"/>
  <c r="B1102" i="21"/>
  <c r="A1102" i="21"/>
  <c r="K1101" i="21"/>
  <c r="J1101" i="21"/>
  <c r="G1101" i="21"/>
  <c r="F1101" i="21"/>
  <c r="C1101" i="21"/>
  <c r="D1101" i="21" s="1"/>
  <c r="B1101" i="21"/>
  <c r="A1101" i="21"/>
  <c r="K1100" i="21"/>
  <c r="J1100" i="21"/>
  <c r="G1100" i="21"/>
  <c r="F1100" i="21"/>
  <c r="C1100" i="21"/>
  <c r="D1100" i="21" s="1"/>
  <c r="B1100" i="21"/>
  <c r="A1100" i="21"/>
  <c r="K1099" i="21"/>
  <c r="J1099" i="21"/>
  <c r="G1099" i="21"/>
  <c r="F1099" i="21"/>
  <c r="C1099" i="21"/>
  <c r="D1099" i="21" s="1"/>
  <c r="B1099" i="21"/>
  <c r="A1099" i="21"/>
  <c r="K1098" i="21"/>
  <c r="J1098" i="21"/>
  <c r="G1098" i="21"/>
  <c r="F1098" i="21"/>
  <c r="C1098" i="21"/>
  <c r="D1098" i="21" s="1"/>
  <c r="B1098" i="21"/>
  <c r="A1098" i="21"/>
  <c r="K1097" i="21"/>
  <c r="J1097" i="21"/>
  <c r="G1097" i="21"/>
  <c r="F1097" i="21"/>
  <c r="C1097" i="21"/>
  <c r="D1097" i="21" s="1"/>
  <c r="B1097" i="21"/>
  <c r="A1097" i="21"/>
  <c r="K1096" i="21"/>
  <c r="J1096" i="21"/>
  <c r="G1096" i="21"/>
  <c r="F1096" i="21"/>
  <c r="C1096" i="21"/>
  <c r="D1096" i="21" s="1"/>
  <c r="B1096" i="21"/>
  <c r="A1096" i="21"/>
  <c r="K1095" i="21"/>
  <c r="J1095" i="21"/>
  <c r="G1095" i="21"/>
  <c r="F1095" i="21"/>
  <c r="C1095" i="21"/>
  <c r="D1095" i="21" s="1"/>
  <c r="B1095" i="21"/>
  <c r="A1095" i="21"/>
  <c r="K1094" i="21"/>
  <c r="J1094" i="21"/>
  <c r="G1094" i="21"/>
  <c r="F1094" i="21"/>
  <c r="C1094" i="21"/>
  <c r="D1094" i="21" s="1"/>
  <c r="B1094" i="21"/>
  <c r="A1094" i="21"/>
  <c r="K1093" i="21"/>
  <c r="J1093" i="21"/>
  <c r="G1093" i="21"/>
  <c r="F1093" i="21"/>
  <c r="C1093" i="21"/>
  <c r="D1093" i="21" s="1"/>
  <c r="B1093" i="21"/>
  <c r="A1093" i="21"/>
  <c r="K1092" i="21"/>
  <c r="J1092" i="21"/>
  <c r="G1092" i="21"/>
  <c r="F1092" i="21"/>
  <c r="C1092" i="21"/>
  <c r="D1092" i="21" s="1"/>
  <c r="B1092" i="21"/>
  <c r="A1092" i="21"/>
  <c r="K1091" i="21"/>
  <c r="J1091" i="21"/>
  <c r="G1091" i="21"/>
  <c r="F1091" i="21"/>
  <c r="C1091" i="21"/>
  <c r="D1091" i="21" s="1"/>
  <c r="B1091" i="21"/>
  <c r="A1091" i="21"/>
  <c r="K1090" i="21"/>
  <c r="J1090" i="21"/>
  <c r="G1090" i="21"/>
  <c r="F1090" i="21"/>
  <c r="C1090" i="21"/>
  <c r="D1090" i="21" s="1"/>
  <c r="B1090" i="21"/>
  <c r="A1090" i="21"/>
  <c r="K1089" i="21"/>
  <c r="J1089" i="21"/>
  <c r="G1089" i="21"/>
  <c r="F1089" i="21"/>
  <c r="C1089" i="21"/>
  <c r="D1089" i="21" s="1"/>
  <c r="B1089" i="21"/>
  <c r="A1089" i="21"/>
  <c r="K1088" i="21"/>
  <c r="J1088" i="21"/>
  <c r="G1088" i="21"/>
  <c r="F1088" i="21"/>
  <c r="C1088" i="21"/>
  <c r="D1088" i="21" s="1"/>
  <c r="B1088" i="21"/>
  <c r="A1088" i="21"/>
  <c r="K1087" i="21"/>
  <c r="J1087" i="21"/>
  <c r="G1087" i="21"/>
  <c r="F1087" i="21"/>
  <c r="C1087" i="21"/>
  <c r="D1087" i="21" s="1"/>
  <c r="B1087" i="21"/>
  <c r="A1087" i="21"/>
  <c r="K1086" i="21"/>
  <c r="J1086" i="21"/>
  <c r="G1086" i="21"/>
  <c r="F1086" i="21"/>
  <c r="D1086" i="21"/>
  <c r="C1086" i="21"/>
  <c r="B1086" i="21"/>
  <c r="A1086" i="21"/>
  <c r="K1085" i="21"/>
  <c r="J1085" i="21"/>
  <c r="G1085" i="21"/>
  <c r="F1085" i="21"/>
  <c r="C1085" i="21"/>
  <c r="D1085" i="21" s="1"/>
  <c r="B1085" i="21"/>
  <c r="A1085" i="21"/>
  <c r="K1084" i="21"/>
  <c r="J1084" i="21"/>
  <c r="G1084" i="21"/>
  <c r="F1084" i="21"/>
  <c r="C1084" i="21"/>
  <c r="D1084" i="21" s="1"/>
  <c r="B1084" i="21"/>
  <c r="A1084" i="21"/>
  <c r="K1083" i="21"/>
  <c r="J1083" i="21"/>
  <c r="G1083" i="21"/>
  <c r="F1083" i="21"/>
  <c r="C1083" i="21"/>
  <c r="D1083" i="21" s="1"/>
  <c r="B1083" i="21"/>
  <c r="A1083" i="21"/>
  <c r="K1082" i="21"/>
  <c r="J1082" i="21"/>
  <c r="G1082" i="21"/>
  <c r="F1082" i="21"/>
  <c r="C1082" i="21"/>
  <c r="D1082" i="21" s="1"/>
  <c r="B1082" i="21"/>
  <c r="A1082" i="21"/>
  <c r="K1081" i="21"/>
  <c r="J1081" i="21"/>
  <c r="G1081" i="21"/>
  <c r="F1081" i="21"/>
  <c r="C1081" i="21"/>
  <c r="D1081" i="21" s="1"/>
  <c r="B1081" i="21"/>
  <c r="A1081" i="21"/>
  <c r="K1080" i="21"/>
  <c r="J1080" i="21"/>
  <c r="G1080" i="21"/>
  <c r="F1080" i="21"/>
  <c r="C1080" i="21"/>
  <c r="D1080" i="21" s="1"/>
  <c r="B1080" i="21"/>
  <c r="A1080" i="21"/>
  <c r="K1079" i="21"/>
  <c r="J1079" i="21"/>
  <c r="G1079" i="21"/>
  <c r="F1079" i="21"/>
  <c r="C1079" i="21"/>
  <c r="D1079" i="21" s="1"/>
  <c r="B1079" i="21"/>
  <c r="A1079" i="21"/>
  <c r="K1078" i="21"/>
  <c r="J1078" i="21"/>
  <c r="G1078" i="21"/>
  <c r="F1078" i="21"/>
  <c r="C1078" i="21"/>
  <c r="D1078" i="21" s="1"/>
  <c r="B1078" i="21"/>
  <c r="A1078" i="21"/>
  <c r="K1077" i="21"/>
  <c r="J1077" i="21"/>
  <c r="G1077" i="21"/>
  <c r="F1077" i="21"/>
  <c r="C1077" i="21"/>
  <c r="D1077" i="21" s="1"/>
  <c r="B1077" i="21"/>
  <c r="A1077" i="21"/>
  <c r="K1076" i="21"/>
  <c r="J1076" i="21"/>
  <c r="G1076" i="21"/>
  <c r="F1076" i="21"/>
  <c r="C1076" i="21"/>
  <c r="D1076" i="21" s="1"/>
  <c r="B1076" i="21"/>
  <c r="A1076" i="21"/>
  <c r="K1075" i="21"/>
  <c r="J1075" i="21"/>
  <c r="G1075" i="21"/>
  <c r="F1075" i="21"/>
  <c r="C1075" i="21"/>
  <c r="D1075" i="21" s="1"/>
  <c r="B1075" i="21"/>
  <c r="A1075" i="21"/>
  <c r="K1074" i="21"/>
  <c r="J1074" i="21"/>
  <c r="G1074" i="21"/>
  <c r="F1074" i="21"/>
  <c r="C1074" i="21"/>
  <c r="D1074" i="21" s="1"/>
  <c r="B1074" i="21"/>
  <c r="A1074" i="21"/>
  <c r="K1073" i="21"/>
  <c r="J1073" i="21"/>
  <c r="G1073" i="21"/>
  <c r="F1073" i="21"/>
  <c r="C1073" i="21"/>
  <c r="D1073" i="21" s="1"/>
  <c r="B1073" i="21"/>
  <c r="A1073" i="21"/>
  <c r="K1072" i="21"/>
  <c r="J1072" i="21"/>
  <c r="G1072" i="21"/>
  <c r="F1072" i="21"/>
  <c r="C1072" i="21"/>
  <c r="D1072" i="21" s="1"/>
  <c r="B1072" i="21"/>
  <c r="A1072" i="21"/>
  <c r="K1071" i="21"/>
  <c r="J1071" i="21"/>
  <c r="G1071" i="21"/>
  <c r="F1071" i="21"/>
  <c r="C1071" i="21"/>
  <c r="D1071" i="21" s="1"/>
  <c r="B1071" i="21"/>
  <c r="A1071" i="21"/>
  <c r="K1070" i="21"/>
  <c r="J1070" i="21"/>
  <c r="G1070" i="21"/>
  <c r="F1070" i="21"/>
  <c r="C1070" i="21"/>
  <c r="D1070" i="21" s="1"/>
  <c r="B1070" i="21"/>
  <c r="A1070" i="21"/>
  <c r="K1069" i="21"/>
  <c r="J1069" i="21"/>
  <c r="G1069" i="21"/>
  <c r="F1069" i="21"/>
  <c r="C1069" i="21"/>
  <c r="D1069" i="21" s="1"/>
  <c r="B1069" i="21"/>
  <c r="A1069" i="21"/>
  <c r="K1068" i="21"/>
  <c r="J1068" i="21"/>
  <c r="G1068" i="21"/>
  <c r="F1068" i="21"/>
  <c r="C1068" i="21"/>
  <c r="D1068" i="21" s="1"/>
  <c r="B1068" i="21"/>
  <c r="A1068" i="21"/>
  <c r="K1067" i="21"/>
  <c r="J1067" i="21"/>
  <c r="G1067" i="21"/>
  <c r="F1067" i="21"/>
  <c r="C1067" i="21"/>
  <c r="D1067" i="21" s="1"/>
  <c r="B1067" i="21"/>
  <c r="A1067" i="21"/>
  <c r="K1066" i="21"/>
  <c r="J1066" i="21"/>
  <c r="G1066" i="21"/>
  <c r="F1066" i="21"/>
  <c r="C1066" i="21"/>
  <c r="D1066" i="21" s="1"/>
  <c r="B1066" i="21"/>
  <c r="A1066" i="21"/>
  <c r="K1065" i="21"/>
  <c r="J1065" i="21"/>
  <c r="G1065" i="21"/>
  <c r="F1065" i="21"/>
  <c r="C1065" i="21"/>
  <c r="D1065" i="21" s="1"/>
  <c r="B1065" i="21"/>
  <c r="A1065" i="21"/>
  <c r="K1064" i="21"/>
  <c r="J1064" i="21"/>
  <c r="G1064" i="21"/>
  <c r="F1064" i="21"/>
  <c r="C1064" i="21"/>
  <c r="D1064" i="21" s="1"/>
  <c r="B1064" i="21"/>
  <c r="A1064" i="21"/>
  <c r="K1063" i="21"/>
  <c r="J1063" i="21"/>
  <c r="G1063" i="21"/>
  <c r="F1063" i="21"/>
  <c r="C1063" i="21"/>
  <c r="D1063" i="21" s="1"/>
  <c r="B1063" i="21"/>
  <c r="A1063" i="21"/>
  <c r="K1062" i="21"/>
  <c r="J1062" i="21"/>
  <c r="G1062" i="21"/>
  <c r="F1062" i="21"/>
  <c r="C1062" i="21"/>
  <c r="D1062" i="21" s="1"/>
  <c r="B1062" i="21"/>
  <c r="A1062" i="21"/>
  <c r="K1061" i="21"/>
  <c r="J1061" i="21"/>
  <c r="G1061" i="21"/>
  <c r="F1061" i="21"/>
  <c r="C1061" i="21"/>
  <c r="D1061" i="21" s="1"/>
  <c r="B1061" i="21"/>
  <c r="A1061" i="21"/>
  <c r="K1060" i="21"/>
  <c r="J1060" i="21"/>
  <c r="G1060" i="21"/>
  <c r="F1060" i="21"/>
  <c r="C1060" i="21"/>
  <c r="D1060" i="21" s="1"/>
  <c r="B1060" i="21"/>
  <c r="A1060" i="21"/>
  <c r="K1059" i="21"/>
  <c r="J1059" i="21"/>
  <c r="G1059" i="21"/>
  <c r="F1059" i="21"/>
  <c r="C1059" i="21"/>
  <c r="D1059" i="21" s="1"/>
  <c r="B1059" i="21"/>
  <c r="A1059" i="21"/>
  <c r="K1058" i="21"/>
  <c r="J1058" i="21"/>
  <c r="G1058" i="21"/>
  <c r="F1058" i="21"/>
  <c r="C1058" i="21"/>
  <c r="D1058" i="21" s="1"/>
  <c r="B1058" i="21"/>
  <c r="A1058" i="21"/>
  <c r="K1057" i="21"/>
  <c r="J1057" i="21"/>
  <c r="G1057" i="21"/>
  <c r="F1057" i="21"/>
  <c r="C1057" i="21"/>
  <c r="D1057" i="21" s="1"/>
  <c r="B1057" i="21"/>
  <c r="A1057" i="21"/>
  <c r="K1056" i="21"/>
  <c r="J1056" i="21"/>
  <c r="G1056" i="21"/>
  <c r="F1056" i="21"/>
  <c r="D1056" i="21"/>
  <c r="C1056" i="21"/>
  <c r="B1056" i="21"/>
  <c r="A1056" i="21"/>
  <c r="K1055" i="21"/>
  <c r="J1055" i="21"/>
  <c r="G1055" i="21"/>
  <c r="F1055" i="21"/>
  <c r="C1055" i="21"/>
  <c r="D1055" i="21" s="1"/>
  <c r="B1055" i="21"/>
  <c r="A1055" i="21"/>
  <c r="K1054" i="21"/>
  <c r="J1054" i="21"/>
  <c r="G1054" i="21"/>
  <c r="F1054" i="21"/>
  <c r="C1054" i="21"/>
  <c r="D1054" i="21" s="1"/>
  <c r="B1054" i="21"/>
  <c r="A1054" i="21"/>
  <c r="K1053" i="21"/>
  <c r="J1053" i="21"/>
  <c r="G1053" i="21"/>
  <c r="F1053" i="21"/>
  <c r="C1053" i="21"/>
  <c r="D1053" i="21" s="1"/>
  <c r="B1053" i="21"/>
  <c r="A1053" i="21"/>
  <c r="K1052" i="21"/>
  <c r="J1052" i="21"/>
  <c r="G1052" i="21"/>
  <c r="F1052" i="21"/>
  <c r="C1052" i="21"/>
  <c r="D1052" i="21" s="1"/>
  <c r="B1052" i="21"/>
  <c r="A1052" i="21"/>
  <c r="K1051" i="21"/>
  <c r="J1051" i="21"/>
  <c r="G1051" i="21"/>
  <c r="F1051" i="21"/>
  <c r="C1051" i="21"/>
  <c r="D1051" i="21" s="1"/>
  <c r="B1051" i="21"/>
  <c r="A1051" i="21"/>
  <c r="K1050" i="21"/>
  <c r="J1050" i="21"/>
  <c r="G1050" i="21"/>
  <c r="F1050" i="21"/>
  <c r="C1050" i="21"/>
  <c r="D1050" i="21" s="1"/>
  <c r="B1050" i="21"/>
  <c r="A1050" i="21"/>
  <c r="K1049" i="21"/>
  <c r="J1049" i="21"/>
  <c r="G1049" i="21"/>
  <c r="F1049" i="21"/>
  <c r="C1049" i="21"/>
  <c r="D1049" i="21" s="1"/>
  <c r="B1049" i="21"/>
  <c r="A1049" i="21"/>
  <c r="K1048" i="21"/>
  <c r="J1048" i="21"/>
  <c r="G1048" i="21"/>
  <c r="F1048" i="21"/>
  <c r="C1048" i="21"/>
  <c r="D1048" i="21" s="1"/>
  <c r="B1048" i="21"/>
  <c r="A1048" i="21"/>
  <c r="K1047" i="21"/>
  <c r="J1047" i="21"/>
  <c r="G1047" i="21"/>
  <c r="F1047" i="21"/>
  <c r="C1047" i="21"/>
  <c r="D1047" i="21" s="1"/>
  <c r="B1047" i="21"/>
  <c r="A1047" i="21"/>
  <c r="K1046" i="21"/>
  <c r="J1046" i="21"/>
  <c r="G1046" i="21"/>
  <c r="F1046" i="21"/>
  <c r="C1046" i="21"/>
  <c r="D1046" i="21" s="1"/>
  <c r="B1046" i="21"/>
  <c r="A1046" i="21"/>
  <c r="K1045" i="21"/>
  <c r="J1045" i="21"/>
  <c r="G1045" i="21"/>
  <c r="F1045" i="21"/>
  <c r="C1045" i="21"/>
  <c r="D1045" i="21" s="1"/>
  <c r="B1045" i="21"/>
  <c r="A1045" i="21"/>
  <c r="K1044" i="21"/>
  <c r="J1044" i="21"/>
  <c r="G1044" i="21"/>
  <c r="F1044" i="21"/>
  <c r="C1044" i="21"/>
  <c r="D1044" i="21" s="1"/>
  <c r="B1044" i="21"/>
  <c r="A1044" i="21"/>
  <c r="K1043" i="21"/>
  <c r="J1043" i="21"/>
  <c r="G1043" i="21"/>
  <c r="F1043" i="21"/>
  <c r="C1043" i="21"/>
  <c r="D1043" i="21" s="1"/>
  <c r="B1043" i="21"/>
  <c r="A1043" i="21"/>
  <c r="K1042" i="21"/>
  <c r="J1042" i="21"/>
  <c r="G1042" i="21"/>
  <c r="F1042" i="21"/>
  <c r="C1042" i="21"/>
  <c r="D1042" i="21" s="1"/>
  <c r="B1042" i="21"/>
  <c r="A1042" i="21"/>
  <c r="K1041" i="21"/>
  <c r="J1041" i="21"/>
  <c r="G1041" i="21"/>
  <c r="F1041" i="21"/>
  <c r="C1041" i="21"/>
  <c r="D1041" i="21" s="1"/>
  <c r="B1041" i="21"/>
  <c r="A1041" i="21"/>
  <c r="K1040" i="21"/>
  <c r="J1040" i="21"/>
  <c r="G1040" i="21"/>
  <c r="F1040" i="21"/>
  <c r="C1040" i="21"/>
  <c r="D1040" i="21" s="1"/>
  <c r="B1040" i="21"/>
  <c r="A1040" i="21"/>
  <c r="K1039" i="21"/>
  <c r="J1039" i="21"/>
  <c r="G1039" i="21"/>
  <c r="F1039" i="21"/>
  <c r="C1039" i="21"/>
  <c r="D1039" i="21" s="1"/>
  <c r="B1039" i="21"/>
  <c r="A1039" i="21"/>
  <c r="K1038" i="21"/>
  <c r="J1038" i="21"/>
  <c r="G1038" i="21"/>
  <c r="F1038" i="21"/>
  <c r="C1038" i="21"/>
  <c r="D1038" i="21" s="1"/>
  <c r="B1038" i="21"/>
  <c r="A1038" i="21"/>
  <c r="K1037" i="21"/>
  <c r="J1037" i="21"/>
  <c r="G1037" i="21"/>
  <c r="F1037" i="21"/>
  <c r="C1037" i="21"/>
  <c r="D1037" i="21" s="1"/>
  <c r="B1037" i="21"/>
  <c r="A1037" i="21"/>
  <c r="K1036" i="21"/>
  <c r="J1036" i="21"/>
  <c r="G1036" i="21"/>
  <c r="F1036" i="21"/>
  <c r="C1036" i="21"/>
  <c r="D1036" i="21" s="1"/>
  <c r="B1036" i="21"/>
  <c r="A1036" i="21"/>
  <c r="K1035" i="21"/>
  <c r="J1035" i="21"/>
  <c r="G1035" i="21"/>
  <c r="F1035" i="21"/>
  <c r="C1035" i="21"/>
  <c r="D1035" i="21" s="1"/>
  <c r="B1035" i="21"/>
  <c r="A1035" i="21"/>
  <c r="K1034" i="21"/>
  <c r="J1034" i="21"/>
  <c r="G1034" i="21"/>
  <c r="F1034" i="21"/>
  <c r="C1034" i="21"/>
  <c r="D1034" i="21" s="1"/>
  <c r="B1034" i="21"/>
  <c r="A1034" i="21"/>
  <c r="K1033" i="21"/>
  <c r="J1033" i="21"/>
  <c r="G1033" i="21"/>
  <c r="F1033" i="21"/>
  <c r="C1033" i="21"/>
  <c r="D1033" i="21" s="1"/>
  <c r="B1033" i="21"/>
  <c r="A1033" i="21"/>
  <c r="K1032" i="21"/>
  <c r="J1032" i="21"/>
  <c r="G1032" i="21"/>
  <c r="F1032" i="21"/>
  <c r="C1032" i="21"/>
  <c r="D1032" i="21" s="1"/>
  <c r="B1032" i="21"/>
  <c r="A1032" i="21"/>
  <c r="K1031" i="21"/>
  <c r="J1031" i="21"/>
  <c r="G1031" i="21"/>
  <c r="F1031" i="21"/>
  <c r="C1031" i="21"/>
  <c r="D1031" i="21" s="1"/>
  <c r="B1031" i="21"/>
  <c r="A1031" i="21"/>
  <c r="K1030" i="21"/>
  <c r="J1030" i="21"/>
  <c r="G1030" i="21"/>
  <c r="F1030" i="21"/>
  <c r="C1030" i="21"/>
  <c r="D1030" i="21" s="1"/>
  <c r="B1030" i="21"/>
  <c r="A1030" i="21"/>
  <c r="K1029" i="21"/>
  <c r="J1029" i="21"/>
  <c r="G1029" i="21"/>
  <c r="F1029" i="21"/>
  <c r="C1029" i="21"/>
  <c r="D1029" i="21" s="1"/>
  <c r="B1029" i="21"/>
  <c r="A1029" i="21"/>
  <c r="K1028" i="21"/>
  <c r="J1028" i="21"/>
  <c r="G1028" i="21"/>
  <c r="F1028" i="21"/>
  <c r="C1028" i="21"/>
  <c r="D1028" i="21" s="1"/>
  <c r="B1028" i="21"/>
  <c r="A1028" i="21"/>
  <c r="K1027" i="21"/>
  <c r="J1027" i="21"/>
  <c r="G1027" i="21"/>
  <c r="F1027" i="21"/>
  <c r="C1027" i="21"/>
  <c r="D1027" i="21" s="1"/>
  <c r="B1027" i="21"/>
  <c r="A1027" i="21"/>
  <c r="K1026" i="21"/>
  <c r="J1026" i="21"/>
  <c r="G1026" i="21"/>
  <c r="F1026" i="21"/>
  <c r="C1026" i="21"/>
  <c r="D1026" i="21" s="1"/>
  <c r="B1026" i="21"/>
  <c r="A1026" i="21"/>
  <c r="K1025" i="21"/>
  <c r="J1025" i="21"/>
  <c r="G1025" i="21"/>
  <c r="F1025" i="21"/>
  <c r="C1025" i="21"/>
  <c r="D1025" i="21" s="1"/>
  <c r="B1025" i="21"/>
  <c r="A1025" i="21"/>
  <c r="K1024" i="21"/>
  <c r="J1024" i="21"/>
  <c r="G1024" i="21"/>
  <c r="F1024" i="21"/>
  <c r="C1024" i="21"/>
  <c r="D1024" i="21" s="1"/>
  <c r="B1024" i="21"/>
  <c r="A1024" i="21"/>
  <c r="K1023" i="21"/>
  <c r="J1023" i="21"/>
  <c r="G1023" i="21"/>
  <c r="F1023" i="21"/>
  <c r="C1023" i="21"/>
  <c r="D1023" i="21" s="1"/>
  <c r="B1023" i="21"/>
  <c r="A1023" i="21"/>
  <c r="K1022" i="21"/>
  <c r="J1022" i="21"/>
  <c r="G1022" i="21"/>
  <c r="F1022" i="21"/>
  <c r="C1022" i="21"/>
  <c r="D1022" i="21" s="1"/>
  <c r="B1022" i="21"/>
  <c r="A1022" i="21"/>
  <c r="K1021" i="21"/>
  <c r="J1021" i="21"/>
  <c r="G1021" i="21"/>
  <c r="F1021" i="21"/>
  <c r="C1021" i="21"/>
  <c r="D1021" i="21" s="1"/>
  <c r="B1021" i="21"/>
  <c r="A1021" i="21"/>
  <c r="K1020" i="21"/>
  <c r="J1020" i="21"/>
  <c r="G1020" i="21"/>
  <c r="F1020" i="21"/>
  <c r="C1020" i="21"/>
  <c r="D1020" i="21" s="1"/>
  <c r="B1020" i="21"/>
  <c r="A1020" i="21"/>
  <c r="K1019" i="21"/>
  <c r="J1019" i="21"/>
  <c r="G1019" i="21"/>
  <c r="F1019" i="21"/>
  <c r="C1019" i="21"/>
  <c r="D1019" i="21" s="1"/>
  <c r="B1019" i="21"/>
  <c r="A1019" i="21"/>
  <c r="K1018" i="21"/>
  <c r="J1018" i="21"/>
  <c r="G1018" i="21"/>
  <c r="F1018" i="21"/>
  <c r="C1018" i="21"/>
  <c r="D1018" i="21" s="1"/>
  <c r="B1018" i="21"/>
  <c r="A1018" i="21"/>
  <c r="K1017" i="21"/>
  <c r="J1017" i="21"/>
  <c r="G1017" i="21"/>
  <c r="F1017" i="21"/>
  <c r="C1017" i="21"/>
  <c r="D1017" i="21" s="1"/>
  <c r="B1017" i="21"/>
  <c r="A1017" i="21"/>
  <c r="K1016" i="21"/>
  <c r="J1016" i="21"/>
  <c r="G1016" i="21"/>
  <c r="F1016" i="21"/>
  <c r="D1016" i="21"/>
  <c r="C1016" i="21"/>
  <c r="B1016" i="21"/>
  <c r="A1016" i="21"/>
  <c r="K1015" i="21"/>
  <c r="J1015" i="21"/>
  <c r="G1015" i="21"/>
  <c r="F1015" i="21"/>
  <c r="C1015" i="21"/>
  <c r="D1015" i="21" s="1"/>
  <c r="B1015" i="21"/>
  <c r="A1015" i="21"/>
  <c r="K1014" i="21"/>
  <c r="J1014" i="21"/>
  <c r="G1014" i="21"/>
  <c r="F1014" i="21"/>
  <c r="C1014" i="21"/>
  <c r="D1014" i="21" s="1"/>
  <c r="B1014" i="21"/>
  <c r="A1014" i="21"/>
  <c r="K1013" i="21"/>
  <c r="J1013" i="21"/>
  <c r="G1013" i="21"/>
  <c r="F1013" i="21"/>
  <c r="C1013" i="21"/>
  <c r="D1013" i="21" s="1"/>
  <c r="B1013" i="21"/>
  <c r="A1013" i="21"/>
  <c r="K1012" i="21"/>
  <c r="J1012" i="21"/>
  <c r="G1012" i="21"/>
  <c r="F1012" i="21"/>
  <c r="C1012" i="21"/>
  <c r="D1012" i="21" s="1"/>
  <c r="B1012" i="21"/>
  <c r="A1012" i="21"/>
  <c r="K1011" i="21"/>
  <c r="J1011" i="21"/>
  <c r="G1011" i="21"/>
  <c r="F1011" i="21"/>
  <c r="D1011" i="21"/>
  <c r="C1011" i="21"/>
  <c r="B1011" i="21"/>
  <c r="A1011" i="21"/>
  <c r="K1010" i="21"/>
  <c r="J1010" i="21"/>
  <c r="G1010" i="21"/>
  <c r="F1010" i="21"/>
  <c r="C1010" i="21"/>
  <c r="D1010" i="21" s="1"/>
  <c r="B1010" i="21"/>
  <c r="A1010" i="21"/>
  <c r="K1009" i="21"/>
  <c r="J1009" i="21"/>
  <c r="G1009" i="21"/>
  <c r="F1009" i="21"/>
  <c r="C1009" i="21"/>
  <c r="D1009" i="21" s="1"/>
  <c r="B1009" i="21"/>
  <c r="A1009" i="21"/>
  <c r="K1008" i="21"/>
  <c r="J1008" i="21"/>
  <c r="G1008" i="21"/>
  <c r="F1008" i="21"/>
  <c r="C1008" i="21"/>
  <c r="D1008" i="21" s="1"/>
  <c r="B1008" i="21"/>
  <c r="A1008" i="21"/>
  <c r="K1007" i="21"/>
  <c r="J1007" i="21"/>
  <c r="G1007" i="21"/>
  <c r="F1007" i="21"/>
  <c r="D1007" i="21"/>
  <c r="C1007" i="21"/>
  <c r="B1007" i="21"/>
  <c r="A1007" i="21"/>
  <c r="K1006" i="21"/>
  <c r="J1006" i="21"/>
  <c r="G1006" i="21"/>
  <c r="F1006" i="21"/>
  <c r="C1006" i="21"/>
  <c r="D1006" i="21" s="1"/>
  <c r="B1006" i="21"/>
  <c r="A1006" i="21"/>
  <c r="K1005" i="21"/>
  <c r="J1005" i="21"/>
  <c r="G1005" i="21"/>
  <c r="F1005" i="21"/>
  <c r="C1005" i="21"/>
  <c r="D1005" i="21" s="1"/>
  <c r="B1005" i="21"/>
  <c r="A1005" i="21"/>
  <c r="K1004" i="21"/>
  <c r="J1004" i="21"/>
  <c r="G1004" i="21"/>
  <c r="F1004" i="21"/>
  <c r="C1004" i="21"/>
  <c r="D1004" i="21" s="1"/>
  <c r="B1004" i="21"/>
  <c r="A1004" i="21"/>
  <c r="K1003" i="21"/>
  <c r="J1003" i="21"/>
  <c r="G1003" i="21"/>
  <c r="F1003" i="21"/>
  <c r="C1003" i="21"/>
  <c r="D1003" i="21" s="1"/>
  <c r="B1003" i="21"/>
  <c r="A1003" i="21"/>
  <c r="K1002" i="21"/>
  <c r="J1002" i="21"/>
  <c r="G1002" i="21"/>
  <c r="F1002" i="21"/>
  <c r="C1002" i="21"/>
  <c r="D1002" i="21" s="1"/>
  <c r="B1002" i="21"/>
  <c r="A1002" i="21"/>
  <c r="K1001" i="21"/>
  <c r="J1001" i="21"/>
  <c r="G1001" i="21"/>
  <c r="F1001" i="21"/>
  <c r="C1001" i="21"/>
  <c r="D1001" i="21" s="1"/>
  <c r="B1001" i="21"/>
  <c r="A1001" i="21"/>
  <c r="K1000" i="21"/>
  <c r="J1000" i="21"/>
  <c r="G1000" i="21"/>
  <c r="F1000" i="21"/>
  <c r="C1000" i="21"/>
  <c r="D1000" i="21" s="1"/>
  <c r="B1000" i="21"/>
  <c r="A1000" i="21"/>
  <c r="K999" i="21"/>
  <c r="J999" i="21"/>
  <c r="G999" i="21"/>
  <c r="F999" i="21"/>
  <c r="C999" i="21"/>
  <c r="D999" i="21" s="1"/>
  <c r="B999" i="21"/>
  <c r="A999" i="21"/>
  <c r="K998" i="21"/>
  <c r="J998" i="21"/>
  <c r="G998" i="21"/>
  <c r="F998" i="21"/>
  <c r="D998" i="21"/>
  <c r="C998" i="21"/>
  <c r="B998" i="21"/>
  <c r="A998" i="21"/>
  <c r="K997" i="21"/>
  <c r="J997" i="21"/>
  <c r="G997" i="21"/>
  <c r="F997" i="21"/>
  <c r="C997" i="21"/>
  <c r="D997" i="21" s="1"/>
  <c r="B997" i="21"/>
  <c r="A997" i="21"/>
  <c r="K996" i="21"/>
  <c r="J996" i="21"/>
  <c r="G996" i="21"/>
  <c r="F996" i="21"/>
  <c r="C996" i="21"/>
  <c r="D996" i="21" s="1"/>
  <c r="B996" i="21"/>
  <c r="A996" i="21"/>
  <c r="K995" i="21"/>
  <c r="J995" i="21"/>
  <c r="G995" i="21"/>
  <c r="F995" i="21"/>
  <c r="C995" i="21"/>
  <c r="D995" i="21" s="1"/>
  <c r="B995" i="21"/>
  <c r="A995" i="21"/>
  <c r="K994" i="21"/>
  <c r="J994" i="21"/>
  <c r="G994" i="21"/>
  <c r="F994" i="21"/>
  <c r="C994" i="21"/>
  <c r="D994" i="21" s="1"/>
  <c r="B994" i="21"/>
  <c r="A994" i="21"/>
  <c r="K993" i="21"/>
  <c r="J993" i="21"/>
  <c r="G993" i="21"/>
  <c r="F993" i="21"/>
  <c r="C993" i="21"/>
  <c r="D993" i="21" s="1"/>
  <c r="B993" i="21"/>
  <c r="A993" i="21"/>
  <c r="K992" i="21"/>
  <c r="J992" i="21"/>
  <c r="G992" i="21"/>
  <c r="F992" i="21"/>
  <c r="C992" i="21"/>
  <c r="D992" i="21" s="1"/>
  <c r="B992" i="21"/>
  <c r="A992" i="21"/>
  <c r="K991" i="21"/>
  <c r="J991" i="21"/>
  <c r="G991" i="21"/>
  <c r="F991" i="21"/>
  <c r="C991" i="21"/>
  <c r="D991" i="21" s="1"/>
  <c r="B991" i="21"/>
  <c r="A991" i="21"/>
  <c r="K990" i="21"/>
  <c r="J990" i="21"/>
  <c r="G990" i="21"/>
  <c r="F990" i="21"/>
  <c r="C990" i="21"/>
  <c r="D990" i="21" s="1"/>
  <c r="B990" i="21"/>
  <c r="A990" i="21"/>
  <c r="K989" i="21"/>
  <c r="J989" i="21"/>
  <c r="G989" i="21"/>
  <c r="F989" i="21"/>
  <c r="C989" i="21"/>
  <c r="D989" i="21" s="1"/>
  <c r="B989" i="21"/>
  <c r="A989" i="21"/>
  <c r="K988" i="21"/>
  <c r="J988" i="21"/>
  <c r="G988" i="21"/>
  <c r="F988" i="21"/>
  <c r="C988" i="21"/>
  <c r="D988" i="21" s="1"/>
  <c r="B988" i="21"/>
  <c r="A988" i="21"/>
  <c r="K987" i="21"/>
  <c r="J987" i="21"/>
  <c r="G987" i="21"/>
  <c r="F987" i="21"/>
  <c r="C987" i="21"/>
  <c r="D987" i="21" s="1"/>
  <c r="B987" i="21"/>
  <c r="A987" i="21"/>
  <c r="K986" i="21"/>
  <c r="J986" i="21"/>
  <c r="G986" i="21"/>
  <c r="F986" i="21"/>
  <c r="C986" i="21"/>
  <c r="D986" i="21" s="1"/>
  <c r="B986" i="21"/>
  <c r="A986" i="21"/>
  <c r="K985" i="21"/>
  <c r="J985" i="21"/>
  <c r="G985" i="21"/>
  <c r="F985" i="21"/>
  <c r="C985" i="21"/>
  <c r="D985" i="21" s="1"/>
  <c r="B985" i="21"/>
  <c r="A985" i="21"/>
  <c r="K984" i="21"/>
  <c r="J984" i="21"/>
  <c r="G984" i="21"/>
  <c r="F984" i="21"/>
  <c r="C984" i="21"/>
  <c r="D984" i="21" s="1"/>
  <c r="B984" i="21"/>
  <c r="A984" i="21"/>
  <c r="K983" i="21"/>
  <c r="J983" i="21"/>
  <c r="G983" i="21"/>
  <c r="F983" i="21"/>
  <c r="C983" i="21"/>
  <c r="D983" i="21" s="1"/>
  <c r="B983" i="21"/>
  <c r="A983" i="21"/>
  <c r="K982" i="21"/>
  <c r="J982" i="21"/>
  <c r="G982" i="21"/>
  <c r="F982" i="21"/>
  <c r="C982" i="21"/>
  <c r="D982" i="21" s="1"/>
  <c r="B982" i="21"/>
  <c r="A982" i="21"/>
  <c r="K981" i="21"/>
  <c r="J981" i="21"/>
  <c r="G981" i="21"/>
  <c r="F981" i="21"/>
  <c r="C981" i="21"/>
  <c r="D981" i="21" s="1"/>
  <c r="B981" i="21"/>
  <c r="A981" i="21"/>
  <c r="K980" i="21"/>
  <c r="J980" i="21"/>
  <c r="G980" i="21"/>
  <c r="F980" i="21"/>
  <c r="C980" i="21"/>
  <c r="D980" i="21" s="1"/>
  <c r="B980" i="21"/>
  <c r="A980" i="21"/>
  <c r="K979" i="21"/>
  <c r="J979" i="21"/>
  <c r="G979" i="21"/>
  <c r="F979" i="21"/>
  <c r="C979" i="21"/>
  <c r="D979" i="21" s="1"/>
  <c r="B979" i="21"/>
  <c r="A979" i="21"/>
  <c r="K978" i="21"/>
  <c r="J978" i="21"/>
  <c r="G978" i="21"/>
  <c r="F978" i="21"/>
  <c r="C978" i="21"/>
  <c r="D978" i="21" s="1"/>
  <c r="B978" i="21"/>
  <c r="A978" i="21"/>
  <c r="K977" i="21"/>
  <c r="J977" i="21"/>
  <c r="G977" i="21"/>
  <c r="F977" i="21"/>
  <c r="C977" i="21"/>
  <c r="D977" i="21" s="1"/>
  <c r="B977" i="21"/>
  <c r="A977" i="21"/>
  <c r="K976" i="21"/>
  <c r="J976" i="21"/>
  <c r="G976" i="21"/>
  <c r="F976" i="21"/>
  <c r="C976" i="21"/>
  <c r="D976" i="21" s="1"/>
  <c r="B976" i="21"/>
  <c r="A976" i="21"/>
  <c r="K975" i="21"/>
  <c r="J975" i="21"/>
  <c r="G975" i="21"/>
  <c r="F975" i="21"/>
  <c r="D975" i="21"/>
  <c r="C975" i="21"/>
  <c r="B975" i="21"/>
  <c r="A975" i="21"/>
  <c r="K974" i="21"/>
  <c r="J974" i="21"/>
  <c r="G974" i="21"/>
  <c r="F974" i="21"/>
  <c r="D974" i="21"/>
  <c r="C974" i="21"/>
  <c r="B974" i="21"/>
  <c r="A974" i="21"/>
  <c r="K973" i="21"/>
  <c r="J973" i="21"/>
  <c r="G973" i="21"/>
  <c r="F973" i="21"/>
  <c r="C973" i="21"/>
  <c r="D973" i="21" s="1"/>
  <c r="B973" i="21"/>
  <c r="A973" i="21"/>
  <c r="K972" i="21"/>
  <c r="J972" i="21"/>
  <c r="G972" i="21"/>
  <c r="F972" i="21"/>
  <c r="C972" i="21"/>
  <c r="D972" i="21" s="1"/>
  <c r="B972" i="21"/>
  <c r="A972" i="21"/>
  <c r="K971" i="21"/>
  <c r="J971" i="21"/>
  <c r="G971" i="21"/>
  <c r="F971" i="21"/>
  <c r="C971" i="21"/>
  <c r="D971" i="21" s="1"/>
  <c r="B971" i="21"/>
  <c r="A971" i="21"/>
  <c r="K970" i="21"/>
  <c r="J970" i="21"/>
  <c r="G970" i="21"/>
  <c r="F970" i="21"/>
  <c r="C970" i="21"/>
  <c r="D970" i="21" s="1"/>
  <c r="B970" i="21"/>
  <c r="A970" i="21"/>
  <c r="K969" i="21"/>
  <c r="J969" i="21"/>
  <c r="G969" i="21"/>
  <c r="F969" i="21"/>
  <c r="C969" i="21"/>
  <c r="D969" i="21" s="1"/>
  <c r="B969" i="21"/>
  <c r="A969" i="21"/>
  <c r="K968" i="21"/>
  <c r="J968" i="21"/>
  <c r="G968" i="21"/>
  <c r="F968" i="21"/>
  <c r="C968" i="21"/>
  <c r="D968" i="21" s="1"/>
  <c r="B968" i="21"/>
  <c r="A968" i="21"/>
  <c r="K967" i="21"/>
  <c r="J967" i="21"/>
  <c r="G967" i="21"/>
  <c r="F967" i="21"/>
  <c r="C967" i="21"/>
  <c r="D967" i="21" s="1"/>
  <c r="B967" i="21"/>
  <c r="A967" i="21"/>
  <c r="K966" i="21"/>
  <c r="J966" i="21"/>
  <c r="G966" i="21"/>
  <c r="F966" i="21"/>
  <c r="C966" i="21"/>
  <c r="D966" i="21" s="1"/>
  <c r="B966" i="21"/>
  <c r="A966" i="21"/>
  <c r="K965" i="21"/>
  <c r="J965" i="21"/>
  <c r="G965" i="21"/>
  <c r="F965" i="21"/>
  <c r="C965" i="21"/>
  <c r="D965" i="21" s="1"/>
  <c r="B965" i="21"/>
  <c r="A965" i="21"/>
  <c r="K964" i="21"/>
  <c r="J964" i="21"/>
  <c r="G964" i="21"/>
  <c r="F964" i="21"/>
  <c r="C964" i="21"/>
  <c r="D964" i="21" s="1"/>
  <c r="B964" i="21"/>
  <c r="A964" i="21"/>
  <c r="K963" i="21"/>
  <c r="J963" i="21"/>
  <c r="G963" i="21"/>
  <c r="F963" i="21"/>
  <c r="C963" i="21"/>
  <c r="D963" i="21" s="1"/>
  <c r="B963" i="21"/>
  <c r="A963" i="21"/>
  <c r="K962" i="21"/>
  <c r="J962" i="21"/>
  <c r="G962" i="21"/>
  <c r="F962" i="21"/>
  <c r="C962" i="21"/>
  <c r="D962" i="21" s="1"/>
  <c r="B962" i="21"/>
  <c r="A962" i="21"/>
  <c r="K961" i="21"/>
  <c r="J961" i="21"/>
  <c r="G961" i="21"/>
  <c r="F961" i="21"/>
  <c r="C961" i="21"/>
  <c r="D961" i="21" s="1"/>
  <c r="B961" i="21"/>
  <c r="A961" i="21"/>
  <c r="K960" i="21"/>
  <c r="J960" i="21"/>
  <c r="G960" i="21"/>
  <c r="F960" i="21"/>
  <c r="D960" i="21"/>
  <c r="C960" i="21"/>
  <c r="B960" i="21"/>
  <c r="A960" i="21"/>
  <c r="K959" i="21"/>
  <c r="J959" i="21"/>
  <c r="G959" i="21"/>
  <c r="F959" i="21"/>
  <c r="C959" i="21"/>
  <c r="D959" i="21" s="1"/>
  <c r="B959" i="21"/>
  <c r="A959" i="21"/>
  <c r="K958" i="21"/>
  <c r="J958" i="21"/>
  <c r="G958" i="21"/>
  <c r="F958" i="21"/>
  <c r="C958" i="21"/>
  <c r="D958" i="21" s="1"/>
  <c r="B958" i="21"/>
  <c r="A958" i="21"/>
  <c r="K957" i="21"/>
  <c r="J957" i="21"/>
  <c r="G957" i="21"/>
  <c r="F957" i="21"/>
  <c r="C957" i="21"/>
  <c r="D957" i="21" s="1"/>
  <c r="B957" i="21"/>
  <c r="A957" i="21"/>
  <c r="K956" i="21"/>
  <c r="J956" i="21"/>
  <c r="G956" i="21"/>
  <c r="F956" i="21"/>
  <c r="C956" i="21"/>
  <c r="D956" i="21" s="1"/>
  <c r="B956" i="21"/>
  <c r="A956" i="21"/>
  <c r="K955" i="21"/>
  <c r="J955" i="21"/>
  <c r="G955" i="21"/>
  <c r="F955" i="21"/>
  <c r="C955" i="21"/>
  <c r="D955" i="21" s="1"/>
  <c r="B955" i="21"/>
  <c r="A955" i="21"/>
  <c r="K954" i="21"/>
  <c r="J954" i="21"/>
  <c r="G954" i="21"/>
  <c r="F954" i="21"/>
  <c r="C954" i="21"/>
  <c r="D954" i="21" s="1"/>
  <c r="B954" i="21"/>
  <c r="A954" i="21"/>
  <c r="K953" i="21"/>
  <c r="J953" i="21"/>
  <c r="G953" i="21"/>
  <c r="F953" i="21"/>
  <c r="C953" i="21"/>
  <c r="D953" i="21" s="1"/>
  <c r="B953" i="21"/>
  <c r="A953" i="21"/>
  <c r="K952" i="21"/>
  <c r="J952" i="21"/>
  <c r="G952" i="21"/>
  <c r="F952" i="21"/>
  <c r="C952" i="21"/>
  <c r="D952" i="21" s="1"/>
  <c r="B952" i="21"/>
  <c r="A952" i="21"/>
  <c r="K951" i="21"/>
  <c r="J951" i="21"/>
  <c r="G951" i="21"/>
  <c r="F951" i="21"/>
  <c r="C951" i="21"/>
  <c r="D951" i="21" s="1"/>
  <c r="B951" i="21"/>
  <c r="A951" i="21"/>
  <c r="K950" i="21"/>
  <c r="J950" i="21"/>
  <c r="G950" i="21"/>
  <c r="F950" i="21"/>
  <c r="C950" i="21"/>
  <c r="D950" i="21" s="1"/>
  <c r="B950" i="21"/>
  <c r="A950" i="21"/>
  <c r="K949" i="21"/>
  <c r="J949" i="21"/>
  <c r="G949" i="21"/>
  <c r="F949" i="21"/>
  <c r="C949" i="21"/>
  <c r="D949" i="21" s="1"/>
  <c r="B949" i="21"/>
  <c r="A949" i="21"/>
  <c r="K948" i="21"/>
  <c r="J948" i="21"/>
  <c r="G948" i="21"/>
  <c r="F948" i="21"/>
  <c r="C948" i="21"/>
  <c r="D948" i="21" s="1"/>
  <c r="B948" i="21"/>
  <c r="A948" i="21"/>
  <c r="K947" i="21"/>
  <c r="J947" i="21"/>
  <c r="G947" i="21"/>
  <c r="F947" i="21"/>
  <c r="C947" i="21"/>
  <c r="D947" i="21" s="1"/>
  <c r="B947" i="21"/>
  <c r="A947" i="21"/>
  <c r="K946" i="21"/>
  <c r="J946" i="21"/>
  <c r="G946" i="21"/>
  <c r="F946" i="21"/>
  <c r="C946" i="21"/>
  <c r="D946" i="21" s="1"/>
  <c r="B946" i="21"/>
  <c r="A946" i="21"/>
  <c r="K945" i="21"/>
  <c r="J945" i="21"/>
  <c r="G945" i="21"/>
  <c r="F945" i="21"/>
  <c r="C945" i="21"/>
  <c r="D945" i="21" s="1"/>
  <c r="B945" i="21"/>
  <c r="A945" i="21"/>
  <c r="K944" i="21"/>
  <c r="J944" i="21"/>
  <c r="G944" i="21"/>
  <c r="F944" i="21"/>
  <c r="C944" i="21"/>
  <c r="D944" i="21" s="1"/>
  <c r="B944" i="21"/>
  <c r="A944" i="21"/>
  <c r="K943" i="21"/>
  <c r="J943" i="21"/>
  <c r="G943" i="21"/>
  <c r="F943" i="21"/>
  <c r="C943" i="21"/>
  <c r="D943" i="21" s="1"/>
  <c r="B943" i="21"/>
  <c r="A943" i="21"/>
  <c r="K942" i="21"/>
  <c r="J942" i="21"/>
  <c r="G942" i="21"/>
  <c r="F942" i="21"/>
  <c r="C942" i="21"/>
  <c r="D942" i="21" s="1"/>
  <c r="B942" i="21"/>
  <c r="A942" i="21"/>
  <c r="K941" i="21"/>
  <c r="J941" i="21"/>
  <c r="G941" i="21"/>
  <c r="F941" i="21"/>
  <c r="C941" i="21"/>
  <c r="D941" i="21" s="1"/>
  <c r="B941" i="21"/>
  <c r="A941" i="21"/>
  <c r="K940" i="21"/>
  <c r="J940" i="21"/>
  <c r="G940" i="21"/>
  <c r="F940" i="21"/>
  <c r="C940" i="21"/>
  <c r="D940" i="21" s="1"/>
  <c r="B940" i="21"/>
  <c r="A940" i="21"/>
  <c r="K939" i="21"/>
  <c r="J939" i="21"/>
  <c r="G939" i="21"/>
  <c r="F939" i="21"/>
  <c r="C939" i="21"/>
  <c r="D939" i="21" s="1"/>
  <c r="B939" i="21"/>
  <c r="A939" i="21"/>
  <c r="K938" i="21"/>
  <c r="J938" i="21"/>
  <c r="G938" i="21"/>
  <c r="F938" i="21"/>
  <c r="C938" i="21"/>
  <c r="D938" i="21" s="1"/>
  <c r="B938" i="21"/>
  <c r="A938" i="21"/>
  <c r="K937" i="21"/>
  <c r="J937" i="21"/>
  <c r="G937" i="21"/>
  <c r="F937" i="21"/>
  <c r="C937" i="21"/>
  <c r="D937" i="21" s="1"/>
  <c r="B937" i="21"/>
  <c r="A937" i="21"/>
  <c r="K936" i="21"/>
  <c r="J936" i="21"/>
  <c r="G936" i="21"/>
  <c r="F936" i="21"/>
  <c r="C936" i="21"/>
  <c r="D936" i="21" s="1"/>
  <c r="B936" i="21"/>
  <c r="A936" i="21"/>
  <c r="K935" i="21"/>
  <c r="J935" i="21"/>
  <c r="G935" i="21"/>
  <c r="F935" i="21"/>
  <c r="C935" i="21"/>
  <c r="D935" i="21" s="1"/>
  <c r="B935" i="21"/>
  <c r="A935" i="21"/>
  <c r="K934" i="21"/>
  <c r="J934" i="21"/>
  <c r="G934" i="21"/>
  <c r="F934" i="21"/>
  <c r="C934" i="21"/>
  <c r="D934" i="21" s="1"/>
  <c r="B934" i="21"/>
  <c r="A934" i="21"/>
  <c r="K933" i="21"/>
  <c r="J933" i="21"/>
  <c r="G933" i="21"/>
  <c r="F933" i="21"/>
  <c r="C933" i="21"/>
  <c r="D933" i="21" s="1"/>
  <c r="B933" i="21"/>
  <c r="A933" i="21"/>
  <c r="K932" i="21"/>
  <c r="J932" i="21"/>
  <c r="G932" i="21"/>
  <c r="F932" i="21"/>
  <c r="C932" i="21"/>
  <c r="D932" i="21" s="1"/>
  <c r="B932" i="21"/>
  <c r="A932" i="21"/>
  <c r="K931" i="21"/>
  <c r="J931" i="21"/>
  <c r="G931" i="21"/>
  <c r="F931" i="21"/>
  <c r="C931" i="21"/>
  <c r="D931" i="21" s="1"/>
  <c r="B931" i="21"/>
  <c r="A931" i="21"/>
  <c r="K930" i="21"/>
  <c r="J930" i="21"/>
  <c r="G930" i="21"/>
  <c r="F930" i="21"/>
  <c r="C930" i="21"/>
  <c r="D930" i="21" s="1"/>
  <c r="B930" i="21"/>
  <c r="A930" i="21"/>
  <c r="K929" i="21"/>
  <c r="J929" i="21"/>
  <c r="G929" i="21"/>
  <c r="F929" i="21"/>
  <c r="C929" i="21"/>
  <c r="D929" i="21" s="1"/>
  <c r="B929" i="21"/>
  <c r="A929" i="21"/>
  <c r="K928" i="21"/>
  <c r="J928" i="21"/>
  <c r="G928" i="21"/>
  <c r="F928" i="21"/>
  <c r="C928" i="21"/>
  <c r="D928" i="21" s="1"/>
  <c r="B928" i="21"/>
  <c r="A928" i="21"/>
  <c r="K927" i="21"/>
  <c r="J927" i="21"/>
  <c r="G927" i="21"/>
  <c r="F927" i="21"/>
  <c r="C927" i="21"/>
  <c r="D927" i="21" s="1"/>
  <c r="B927" i="21"/>
  <c r="A927" i="21"/>
  <c r="K926" i="21"/>
  <c r="J926" i="21"/>
  <c r="G926" i="21"/>
  <c r="F926" i="21"/>
  <c r="C926" i="21"/>
  <c r="D926" i="21" s="1"/>
  <c r="B926" i="21"/>
  <c r="A926" i="21"/>
  <c r="K925" i="21"/>
  <c r="J925" i="21"/>
  <c r="G925" i="21"/>
  <c r="F925" i="21"/>
  <c r="C925" i="21"/>
  <c r="D925" i="21" s="1"/>
  <c r="B925" i="21"/>
  <c r="A925" i="21"/>
  <c r="K924" i="21"/>
  <c r="J924" i="21"/>
  <c r="G924" i="21"/>
  <c r="F924" i="21"/>
  <c r="C924" i="21"/>
  <c r="D924" i="21" s="1"/>
  <c r="B924" i="21"/>
  <c r="A924" i="21"/>
  <c r="K923" i="21"/>
  <c r="J923" i="21"/>
  <c r="G923" i="21"/>
  <c r="F923" i="21"/>
  <c r="C923" i="21"/>
  <c r="D923" i="21" s="1"/>
  <c r="B923" i="21"/>
  <c r="A923" i="21"/>
  <c r="K922" i="21"/>
  <c r="J922" i="21"/>
  <c r="G922" i="21"/>
  <c r="F922" i="21"/>
  <c r="C922" i="21"/>
  <c r="D922" i="21" s="1"/>
  <c r="B922" i="21"/>
  <c r="A922" i="21"/>
  <c r="K921" i="21"/>
  <c r="J921" i="21"/>
  <c r="G921" i="21"/>
  <c r="F921" i="21"/>
  <c r="C921" i="21"/>
  <c r="D921" i="21" s="1"/>
  <c r="B921" i="21"/>
  <c r="A921" i="21"/>
  <c r="K920" i="21"/>
  <c r="J920" i="21"/>
  <c r="G920" i="21"/>
  <c r="F920" i="21"/>
  <c r="C920" i="21"/>
  <c r="D920" i="21" s="1"/>
  <c r="B920" i="21"/>
  <c r="A920" i="21"/>
  <c r="K919" i="21"/>
  <c r="J919" i="21"/>
  <c r="G919" i="21"/>
  <c r="F919" i="21"/>
  <c r="C919" i="21"/>
  <c r="D919" i="21" s="1"/>
  <c r="B919" i="21"/>
  <c r="A919" i="21"/>
  <c r="K918" i="21"/>
  <c r="J918" i="21"/>
  <c r="G918" i="21"/>
  <c r="F918" i="21"/>
  <c r="C918" i="21"/>
  <c r="D918" i="21" s="1"/>
  <c r="B918" i="21"/>
  <c r="A918" i="21"/>
  <c r="K917" i="21"/>
  <c r="J917" i="21"/>
  <c r="G917" i="21"/>
  <c r="F917" i="21"/>
  <c r="D917" i="21"/>
  <c r="C917" i="21"/>
  <c r="B917" i="21"/>
  <c r="A917" i="21"/>
  <c r="K916" i="21"/>
  <c r="J916" i="21"/>
  <c r="G916" i="21"/>
  <c r="F916" i="21"/>
  <c r="C916" i="21"/>
  <c r="D916" i="21" s="1"/>
  <c r="B916" i="21"/>
  <c r="A916" i="21"/>
  <c r="K915" i="21"/>
  <c r="J915" i="21"/>
  <c r="G915" i="21"/>
  <c r="F915" i="21"/>
  <c r="C915" i="21"/>
  <c r="D915" i="21" s="1"/>
  <c r="B915" i="21"/>
  <c r="A915" i="21"/>
  <c r="K914" i="21"/>
  <c r="J914" i="21"/>
  <c r="G914" i="21"/>
  <c r="F914" i="21"/>
  <c r="C914" i="21"/>
  <c r="D914" i="21" s="1"/>
  <c r="B914" i="21"/>
  <c r="A914" i="21"/>
  <c r="K913" i="21"/>
  <c r="J913" i="21"/>
  <c r="G913" i="21"/>
  <c r="F913" i="21"/>
  <c r="C913" i="21"/>
  <c r="D913" i="21" s="1"/>
  <c r="B913" i="21"/>
  <c r="A913" i="21"/>
  <c r="K912" i="21"/>
  <c r="J912" i="21"/>
  <c r="G912" i="21"/>
  <c r="F912" i="21"/>
  <c r="D912" i="21"/>
  <c r="C912" i="21"/>
  <c r="B912" i="21"/>
  <c r="A912" i="21"/>
  <c r="K911" i="21"/>
  <c r="J911" i="21"/>
  <c r="G911" i="21"/>
  <c r="F911" i="21"/>
  <c r="C911" i="21"/>
  <c r="D911" i="21" s="1"/>
  <c r="B911" i="21"/>
  <c r="A911" i="21"/>
  <c r="K910" i="21"/>
  <c r="J910" i="21"/>
  <c r="G910" i="21"/>
  <c r="F910" i="21"/>
  <c r="C910" i="21"/>
  <c r="D910" i="21" s="1"/>
  <c r="B910" i="21"/>
  <c r="A910" i="21"/>
  <c r="K909" i="21"/>
  <c r="J909" i="21"/>
  <c r="G909" i="21"/>
  <c r="F909" i="21"/>
  <c r="C909" i="21"/>
  <c r="D909" i="21" s="1"/>
  <c r="B909" i="21"/>
  <c r="A909" i="21"/>
  <c r="K908" i="21"/>
  <c r="J908" i="21"/>
  <c r="G908" i="21"/>
  <c r="F908" i="21"/>
  <c r="C908" i="21"/>
  <c r="D908" i="21" s="1"/>
  <c r="B908" i="21"/>
  <c r="A908" i="21"/>
  <c r="K907" i="21"/>
  <c r="J907" i="21"/>
  <c r="G907" i="21"/>
  <c r="F907" i="21"/>
  <c r="C907" i="21"/>
  <c r="D907" i="21" s="1"/>
  <c r="B907" i="21"/>
  <c r="A907" i="21"/>
  <c r="K906" i="21"/>
  <c r="J906" i="21"/>
  <c r="G906" i="21"/>
  <c r="F906" i="21"/>
  <c r="C906" i="21"/>
  <c r="D906" i="21" s="1"/>
  <c r="B906" i="21"/>
  <c r="A906" i="21"/>
  <c r="K905" i="21"/>
  <c r="J905" i="21"/>
  <c r="G905" i="21"/>
  <c r="F905" i="21"/>
  <c r="C905" i="21"/>
  <c r="D905" i="21" s="1"/>
  <c r="B905" i="21"/>
  <c r="A905" i="21"/>
  <c r="K904" i="21"/>
  <c r="J904" i="21"/>
  <c r="G904" i="21"/>
  <c r="F904" i="21"/>
  <c r="C904" i="21"/>
  <c r="D904" i="21" s="1"/>
  <c r="B904" i="21"/>
  <c r="A904" i="21"/>
  <c r="K903" i="21"/>
  <c r="J903" i="21"/>
  <c r="G903" i="21"/>
  <c r="F903" i="21"/>
  <c r="C903" i="21"/>
  <c r="D903" i="21" s="1"/>
  <c r="B903" i="21"/>
  <c r="A903" i="21"/>
  <c r="K902" i="21"/>
  <c r="J902" i="21"/>
  <c r="G902" i="21"/>
  <c r="F902" i="21"/>
  <c r="C902" i="21"/>
  <c r="D902" i="21" s="1"/>
  <c r="B902" i="21"/>
  <c r="A902" i="21"/>
  <c r="K901" i="21"/>
  <c r="J901" i="21"/>
  <c r="G901" i="21"/>
  <c r="F901" i="21"/>
  <c r="C901" i="21"/>
  <c r="D901" i="21" s="1"/>
  <c r="B901" i="21"/>
  <c r="A901" i="21"/>
  <c r="K900" i="21"/>
  <c r="J900" i="21"/>
  <c r="G900" i="21"/>
  <c r="F900" i="21"/>
  <c r="C900" i="21"/>
  <c r="D900" i="21" s="1"/>
  <c r="B900" i="21"/>
  <c r="A900" i="21"/>
  <c r="K899" i="21"/>
  <c r="J899" i="21"/>
  <c r="G899" i="21"/>
  <c r="F899" i="21"/>
  <c r="C899" i="21"/>
  <c r="D899" i="21" s="1"/>
  <c r="B899" i="21"/>
  <c r="A899" i="21"/>
  <c r="K898" i="21"/>
  <c r="J898" i="21"/>
  <c r="G898" i="21"/>
  <c r="F898" i="21"/>
  <c r="C898" i="21"/>
  <c r="D898" i="21" s="1"/>
  <c r="B898" i="21"/>
  <c r="A898" i="21"/>
  <c r="K897" i="21"/>
  <c r="J897" i="21"/>
  <c r="G897" i="21"/>
  <c r="F897" i="21"/>
  <c r="C897" i="21"/>
  <c r="D897" i="21" s="1"/>
  <c r="B897" i="21"/>
  <c r="A897" i="21"/>
  <c r="K896" i="21"/>
  <c r="J896" i="21"/>
  <c r="G896" i="21"/>
  <c r="F896" i="21"/>
  <c r="C896" i="21"/>
  <c r="D896" i="21" s="1"/>
  <c r="B896" i="21"/>
  <c r="A896" i="21"/>
  <c r="K895" i="21"/>
  <c r="J895" i="21"/>
  <c r="G895" i="21"/>
  <c r="F895" i="21"/>
  <c r="C895" i="21"/>
  <c r="D895" i="21" s="1"/>
  <c r="B895" i="21"/>
  <c r="A895" i="21"/>
  <c r="K894" i="21"/>
  <c r="J894" i="21"/>
  <c r="G894" i="21"/>
  <c r="F894" i="21"/>
  <c r="C894" i="21"/>
  <c r="D894" i="21" s="1"/>
  <c r="B894" i="21"/>
  <c r="A894" i="21"/>
  <c r="K893" i="21"/>
  <c r="J893" i="21"/>
  <c r="G893" i="21"/>
  <c r="F893" i="21"/>
  <c r="C893" i="21"/>
  <c r="D893" i="21" s="1"/>
  <c r="B893" i="21"/>
  <c r="A893" i="21"/>
  <c r="K892" i="21"/>
  <c r="J892" i="21"/>
  <c r="G892" i="21"/>
  <c r="F892" i="21"/>
  <c r="C892" i="21"/>
  <c r="D892" i="21" s="1"/>
  <c r="B892" i="21"/>
  <c r="A892" i="21"/>
  <c r="K891" i="21"/>
  <c r="J891" i="21"/>
  <c r="G891" i="21"/>
  <c r="F891" i="21"/>
  <c r="D891" i="21"/>
  <c r="C891" i="21"/>
  <c r="B891" i="21"/>
  <c r="A891" i="21"/>
  <c r="K890" i="21"/>
  <c r="J890" i="21"/>
  <c r="G890" i="21"/>
  <c r="F890" i="21"/>
  <c r="C890" i="21"/>
  <c r="D890" i="21" s="1"/>
  <c r="B890" i="21"/>
  <c r="A890" i="21"/>
  <c r="K889" i="21"/>
  <c r="J889" i="21"/>
  <c r="G889" i="21"/>
  <c r="F889" i="21"/>
  <c r="C889" i="21"/>
  <c r="D889" i="21" s="1"/>
  <c r="B889" i="21"/>
  <c r="A889" i="21"/>
  <c r="K888" i="21"/>
  <c r="J888" i="21"/>
  <c r="G888" i="21"/>
  <c r="F888" i="21"/>
  <c r="C888" i="21"/>
  <c r="D888" i="21" s="1"/>
  <c r="B888" i="21"/>
  <c r="A888" i="21"/>
  <c r="K887" i="21"/>
  <c r="J887" i="21"/>
  <c r="G887" i="21"/>
  <c r="F887" i="21"/>
  <c r="C887" i="21"/>
  <c r="D887" i="21" s="1"/>
  <c r="B887" i="21"/>
  <c r="A887" i="21"/>
  <c r="K886" i="21"/>
  <c r="J886" i="21"/>
  <c r="G886" i="21"/>
  <c r="F886" i="21"/>
  <c r="C886" i="21"/>
  <c r="D886" i="21" s="1"/>
  <c r="B886" i="21"/>
  <c r="A886" i="21"/>
  <c r="K885" i="21"/>
  <c r="J885" i="21"/>
  <c r="G885" i="21"/>
  <c r="F885" i="21"/>
  <c r="C885" i="21"/>
  <c r="D885" i="21" s="1"/>
  <c r="B885" i="21"/>
  <c r="A885" i="21"/>
  <c r="K884" i="21"/>
  <c r="J884" i="21"/>
  <c r="G884" i="21"/>
  <c r="F884" i="21"/>
  <c r="C884" i="21"/>
  <c r="D884" i="21" s="1"/>
  <c r="B884" i="21"/>
  <c r="A884" i="21"/>
  <c r="K883" i="21"/>
  <c r="J883" i="21"/>
  <c r="G883" i="21"/>
  <c r="F883" i="21"/>
  <c r="C883" i="21"/>
  <c r="D883" i="21" s="1"/>
  <c r="B883" i="21"/>
  <c r="A883" i="21"/>
  <c r="K882" i="21"/>
  <c r="J882" i="21"/>
  <c r="G882" i="21"/>
  <c r="F882" i="21"/>
  <c r="C882" i="21"/>
  <c r="D882" i="21" s="1"/>
  <c r="B882" i="21"/>
  <c r="A882" i="21"/>
  <c r="K881" i="21"/>
  <c r="J881" i="21"/>
  <c r="G881" i="21"/>
  <c r="F881" i="21"/>
  <c r="D881" i="21"/>
  <c r="C881" i="21"/>
  <c r="B881" i="21"/>
  <c r="A881" i="21"/>
  <c r="K880" i="21"/>
  <c r="J880" i="21"/>
  <c r="G880" i="21"/>
  <c r="F880" i="21"/>
  <c r="C880" i="21"/>
  <c r="D880" i="21" s="1"/>
  <c r="B880" i="21"/>
  <c r="A880" i="21"/>
  <c r="K879" i="21"/>
  <c r="J879" i="21"/>
  <c r="G879" i="21"/>
  <c r="F879" i="21"/>
  <c r="C879" i="21"/>
  <c r="D879" i="21" s="1"/>
  <c r="B879" i="21"/>
  <c r="A879" i="21"/>
  <c r="K878" i="21"/>
  <c r="J878" i="21"/>
  <c r="G878" i="21"/>
  <c r="F878" i="21"/>
  <c r="C878" i="21"/>
  <c r="D878" i="21" s="1"/>
  <c r="B878" i="21"/>
  <c r="A878" i="21"/>
  <c r="K877" i="21"/>
  <c r="J877" i="21"/>
  <c r="G877" i="21"/>
  <c r="F877" i="21"/>
  <c r="C877" i="21"/>
  <c r="D877" i="21" s="1"/>
  <c r="B877" i="21"/>
  <c r="A877" i="21"/>
  <c r="K876" i="21"/>
  <c r="J876" i="21"/>
  <c r="G876" i="21"/>
  <c r="F876" i="21"/>
  <c r="D876" i="21"/>
  <c r="C876" i="21"/>
  <c r="B876" i="21"/>
  <c r="A876" i="21"/>
  <c r="K875" i="21"/>
  <c r="J875" i="21"/>
  <c r="G875" i="21"/>
  <c r="F875" i="21"/>
  <c r="C875" i="21"/>
  <c r="D875" i="21" s="1"/>
  <c r="B875" i="21"/>
  <c r="A875" i="21"/>
  <c r="K874" i="21"/>
  <c r="J874" i="21"/>
  <c r="G874" i="21"/>
  <c r="F874" i="21"/>
  <c r="C874" i="21"/>
  <c r="D874" i="21" s="1"/>
  <c r="B874" i="21"/>
  <c r="A874" i="21"/>
  <c r="K873" i="21"/>
  <c r="J873" i="21"/>
  <c r="G873" i="21"/>
  <c r="F873" i="21"/>
  <c r="C873" i="21"/>
  <c r="D873" i="21" s="1"/>
  <c r="B873" i="21"/>
  <c r="A873" i="21"/>
  <c r="K872" i="21"/>
  <c r="J872" i="21"/>
  <c r="G872" i="21"/>
  <c r="F872" i="21"/>
  <c r="C872" i="21"/>
  <c r="D872" i="21" s="1"/>
  <c r="B872" i="21"/>
  <c r="A872" i="21"/>
  <c r="K871" i="21"/>
  <c r="J871" i="21"/>
  <c r="G871" i="21"/>
  <c r="F871" i="21"/>
  <c r="C871" i="21"/>
  <c r="D871" i="21" s="1"/>
  <c r="B871" i="21"/>
  <c r="A871" i="21"/>
  <c r="K870" i="21"/>
  <c r="J870" i="21"/>
  <c r="G870" i="21"/>
  <c r="F870" i="21"/>
  <c r="C870" i="21"/>
  <c r="D870" i="21" s="1"/>
  <c r="B870" i="21"/>
  <c r="A870" i="21"/>
  <c r="K869" i="21"/>
  <c r="J869" i="21"/>
  <c r="G869" i="21"/>
  <c r="F869" i="21"/>
  <c r="C869" i="21"/>
  <c r="D869" i="21" s="1"/>
  <c r="B869" i="21"/>
  <c r="A869" i="21"/>
  <c r="K868" i="21"/>
  <c r="J868" i="21"/>
  <c r="G868" i="21"/>
  <c r="F868" i="21"/>
  <c r="C868" i="21"/>
  <c r="D868" i="21" s="1"/>
  <c r="B868" i="21"/>
  <c r="A868" i="21"/>
  <c r="K867" i="21"/>
  <c r="J867" i="21"/>
  <c r="G867" i="21"/>
  <c r="F867" i="21"/>
  <c r="C867" i="21"/>
  <c r="D867" i="21" s="1"/>
  <c r="B867" i="21"/>
  <c r="A867" i="21"/>
  <c r="K866" i="21"/>
  <c r="J866" i="21"/>
  <c r="G866" i="21"/>
  <c r="F866" i="21"/>
  <c r="C866" i="21"/>
  <c r="D866" i="21" s="1"/>
  <c r="B866" i="21"/>
  <c r="A866" i="21"/>
  <c r="K865" i="21"/>
  <c r="J865" i="21"/>
  <c r="G865" i="21"/>
  <c r="F865" i="21"/>
  <c r="C865" i="21"/>
  <c r="D865" i="21" s="1"/>
  <c r="B865" i="21"/>
  <c r="A865" i="21"/>
  <c r="K864" i="21"/>
  <c r="J864" i="21"/>
  <c r="G864" i="21"/>
  <c r="F864" i="21"/>
  <c r="D864" i="21"/>
  <c r="C864" i="21"/>
  <c r="B864" i="21"/>
  <c r="A864" i="21"/>
  <c r="K863" i="21"/>
  <c r="J863" i="21"/>
  <c r="G863" i="21"/>
  <c r="F863" i="21"/>
  <c r="C863" i="21"/>
  <c r="D863" i="21" s="1"/>
  <c r="B863" i="21"/>
  <c r="A863" i="21"/>
  <c r="K862" i="21"/>
  <c r="J862" i="21"/>
  <c r="G862" i="21"/>
  <c r="F862" i="21"/>
  <c r="C862" i="21"/>
  <c r="D862" i="21" s="1"/>
  <c r="B862" i="21"/>
  <c r="A862" i="21"/>
  <c r="K861" i="21"/>
  <c r="J861" i="21"/>
  <c r="G861" i="21"/>
  <c r="F861" i="21"/>
  <c r="C861" i="21"/>
  <c r="D861" i="21" s="1"/>
  <c r="B861" i="21"/>
  <c r="A861" i="21"/>
  <c r="K860" i="21"/>
  <c r="J860" i="21"/>
  <c r="G860" i="21"/>
  <c r="F860" i="21"/>
  <c r="C860" i="21"/>
  <c r="D860" i="21" s="1"/>
  <c r="B860" i="21"/>
  <c r="A860" i="21"/>
  <c r="K859" i="21"/>
  <c r="J859" i="21"/>
  <c r="G859" i="21"/>
  <c r="F859" i="21"/>
  <c r="C859" i="21"/>
  <c r="D859" i="21" s="1"/>
  <c r="B859" i="21"/>
  <c r="A859" i="21"/>
  <c r="K858" i="21"/>
  <c r="J858" i="21"/>
  <c r="G858" i="21"/>
  <c r="F858" i="21"/>
  <c r="C858" i="21"/>
  <c r="D858" i="21" s="1"/>
  <c r="B858" i="21"/>
  <c r="A858" i="21"/>
  <c r="K857" i="21"/>
  <c r="J857" i="21"/>
  <c r="G857" i="21"/>
  <c r="F857" i="21"/>
  <c r="C857" i="21"/>
  <c r="D857" i="21" s="1"/>
  <c r="B857" i="21"/>
  <c r="A857" i="21"/>
  <c r="K856" i="21"/>
  <c r="J856" i="21"/>
  <c r="G856" i="21"/>
  <c r="F856" i="21"/>
  <c r="C856" i="21"/>
  <c r="D856" i="21" s="1"/>
  <c r="B856" i="21"/>
  <c r="A856" i="21"/>
  <c r="K855" i="21"/>
  <c r="J855" i="21"/>
  <c r="G855" i="21"/>
  <c r="F855" i="21"/>
  <c r="C855" i="21"/>
  <c r="D855" i="21" s="1"/>
  <c r="B855" i="21"/>
  <c r="A855" i="21"/>
  <c r="K854" i="21"/>
  <c r="J854" i="21"/>
  <c r="G854" i="21"/>
  <c r="F854" i="21"/>
  <c r="C854" i="21"/>
  <c r="D854" i="21" s="1"/>
  <c r="B854" i="21"/>
  <c r="A854" i="21"/>
  <c r="K853" i="21"/>
  <c r="J853" i="21"/>
  <c r="G853" i="21"/>
  <c r="F853" i="21"/>
  <c r="C853" i="21"/>
  <c r="D853" i="21" s="1"/>
  <c r="B853" i="21"/>
  <c r="A853" i="21"/>
  <c r="K852" i="21"/>
  <c r="J852" i="21"/>
  <c r="G852" i="21"/>
  <c r="F852" i="21"/>
  <c r="C852" i="21"/>
  <c r="D852" i="21" s="1"/>
  <c r="B852" i="21"/>
  <c r="A852" i="21"/>
  <c r="K851" i="21"/>
  <c r="J851" i="21"/>
  <c r="G851" i="21"/>
  <c r="F851" i="21"/>
  <c r="D851" i="21"/>
  <c r="C851" i="21"/>
  <c r="B851" i="21"/>
  <c r="A851" i="21"/>
  <c r="K850" i="21"/>
  <c r="J850" i="21"/>
  <c r="G850" i="21"/>
  <c r="F850" i="21"/>
  <c r="C850" i="21"/>
  <c r="D850" i="21" s="1"/>
  <c r="B850" i="21"/>
  <c r="A850" i="21"/>
  <c r="K849" i="21"/>
  <c r="J849" i="21"/>
  <c r="G849" i="21"/>
  <c r="F849" i="21"/>
  <c r="C849" i="21"/>
  <c r="D849" i="21" s="1"/>
  <c r="B849" i="21"/>
  <c r="A849" i="21"/>
  <c r="K848" i="21"/>
  <c r="J848" i="21"/>
  <c r="G848" i="21"/>
  <c r="F848" i="21"/>
  <c r="C848" i="21"/>
  <c r="D848" i="21" s="1"/>
  <c r="B848" i="21"/>
  <c r="A848" i="21"/>
  <c r="K847" i="21"/>
  <c r="J847" i="21"/>
  <c r="G847" i="21"/>
  <c r="F847" i="21"/>
  <c r="C847" i="21"/>
  <c r="D847" i="21" s="1"/>
  <c r="B847" i="21"/>
  <c r="A847" i="21"/>
  <c r="K846" i="21"/>
  <c r="J846" i="21"/>
  <c r="G846" i="21"/>
  <c r="F846" i="21"/>
  <c r="C846" i="21"/>
  <c r="D846" i="21" s="1"/>
  <c r="B846" i="21"/>
  <c r="A846" i="21"/>
  <c r="K845" i="21"/>
  <c r="J845" i="21"/>
  <c r="G845" i="21"/>
  <c r="F845" i="21"/>
  <c r="C845" i="21"/>
  <c r="D845" i="21" s="1"/>
  <c r="B845" i="21"/>
  <c r="A845" i="21"/>
  <c r="K844" i="21"/>
  <c r="J844" i="21"/>
  <c r="G844" i="21"/>
  <c r="F844" i="21"/>
  <c r="C844" i="21"/>
  <c r="D844" i="21" s="1"/>
  <c r="B844" i="21"/>
  <c r="A844" i="21"/>
  <c r="K843" i="21"/>
  <c r="J843" i="21"/>
  <c r="G843" i="21"/>
  <c r="F843" i="21"/>
  <c r="C843" i="21"/>
  <c r="D843" i="21" s="1"/>
  <c r="B843" i="21"/>
  <c r="A843" i="21"/>
  <c r="K842" i="21"/>
  <c r="J842" i="21"/>
  <c r="G842" i="21"/>
  <c r="F842" i="21"/>
  <c r="C842" i="21"/>
  <c r="D842" i="21" s="1"/>
  <c r="B842" i="21"/>
  <c r="A842" i="21"/>
  <c r="K841" i="21"/>
  <c r="J841" i="21"/>
  <c r="G841" i="21"/>
  <c r="F841" i="21"/>
  <c r="C841" i="21"/>
  <c r="D841" i="21" s="1"/>
  <c r="B841" i="21"/>
  <c r="A841" i="21"/>
  <c r="K840" i="21"/>
  <c r="J840" i="21"/>
  <c r="G840" i="21"/>
  <c r="F840" i="21"/>
  <c r="C840" i="21"/>
  <c r="D840" i="21" s="1"/>
  <c r="B840" i="21"/>
  <c r="A840" i="21"/>
  <c r="K839" i="21"/>
  <c r="J839" i="21"/>
  <c r="G839" i="21"/>
  <c r="F839" i="21"/>
  <c r="C839" i="21"/>
  <c r="D839" i="21" s="1"/>
  <c r="B839" i="21"/>
  <c r="A839" i="21"/>
  <c r="K838" i="21"/>
  <c r="J838" i="21"/>
  <c r="G838" i="21"/>
  <c r="F838" i="21"/>
  <c r="C838" i="21"/>
  <c r="D838" i="21" s="1"/>
  <c r="B838" i="21"/>
  <c r="A838" i="21"/>
  <c r="K837" i="21"/>
  <c r="J837" i="21"/>
  <c r="G837" i="21"/>
  <c r="F837" i="21"/>
  <c r="C837" i="21"/>
  <c r="D837" i="21" s="1"/>
  <c r="B837" i="21"/>
  <c r="A837" i="21"/>
  <c r="K836" i="21"/>
  <c r="J836" i="21"/>
  <c r="G836" i="21"/>
  <c r="F836" i="21"/>
  <c r="D836" i="21"/>
  <c r="C836" i="21"/>
  <c r="B836" i="21"/>
  <c r="A836" i="21"/>
  <c r="K835" i="21"/>
  <c r="J835" i="21"/>
  <c r="G835" i="21"/>
  <c r="F835" i="21"/>
  <c r="C835" i="21"/>
  <c r="D835" i="21" s="1"/>
  <c r="B835" i="21"/>
  <c r="A835" i="21"/>
  <c r="K834" i="21"/>
  <c r="J834" i="21"/>
  <c r="G834" i="21"/>
  <c r="F834" i="21"/>
  <c r="C834" i="21"/>
  <c r="D834" i="21" s="1"/>
  <c r="B834" i="21"/>
  <c r="A834" i="21"/>
  <c r="K833" i="21"/>
  <c r="J833" i="21"/>
  <c r="G833" i="21"/>
  <c r="F833" i="21"/>
  <c r="C833" i="21"/>
  <c r="D833" i="21" s="1"/>
  <c r="B833" i="21"/>
  <c r="A833" i="21"/>
  <c r="K832" i="21"/>
  <c r="J832" i="21"/>
  <c r="G832" i="21"/>
  <c r="F832" i="21"/>
  <c r="C832" i="21"/>
  <c r="D832" i="21" s="1"/>
  <c r="B832" i="21"/>
  <c r="A832" i="21"/>
  <c r="K831" i="21"/>
  <c r="J831" i="21"/>
  <c r="G831" i="21"/>
  <c r="F831" i="21"/>
  <c r="D831" i="21"/>
  <c r="C831" i="21"/>
  <c r="B831" i="21"/>
  <c r="A831" i="21"/>
  <c r="K830" i="21"/>
  <c r="J830" i="21"/>
  <c r="G830" i="21"/>
  <c r="F830" i="21"/>
  <c r="C830" i="21"/>
  <c r="D830" i="21" s="1"/>
  <c r="B830" i="21"/>
  <c r="A830" i="21"/>
  <c r="K829" i="21"/>
  <c r="J829" i="21"/>
  <c r="G829" i="21"/>
  <c r="F829" i="21"/>
  <c r="C829" i="21"/>
  <c r="D829" i="21" s="1"/>
  <c r="B829" i="21"/>
  <c r="A829" i="21"/>
  <c r="K828" i="21"/>
  <c r="J828" i="21"/>
  <c r="G828" i="21"/>
  <c r="F828" i="21"/>
  <c r="C828" i="21"/>
  <c r="D828" i="21" s="1"/>
  <c r="B828" i="21"/>
  <c r="A828" i="21"/>
  <c r="K827" i="21"/>
  <c r="J827" i="21"/>
  <c r="G827" i="21"/>
  <c r="F827" i="21"/>
  <c r="C827" i="21"/>
  <c r="D827" i="21" s="1"/>
  <c r="B827" i="21"/>
  <c r="A827" i="21"/>
  <c r="K826" i="21"/>
  <c r="J826" i="21"/>
  <c r="G826" i="21"/>
  <c r="F826" i="21"/>
  <c r="C826" i="21"/>
  <c r="D826" i="21" s="1"/>
  <c r="B826" i="21"/>
  <c r="A826" i="21"/>
  <c r="K825" i="21"/>
  <c r="J825" i="21"/>
  <c r="G825" i="21"/>
  <c r="F825" i="21"/>
  <c r="C825" i="21"/>
  <c r="D825" i="21" s="1"/>
  <c r="B825" i="21"/>
  <c r="A825" i="21"/>
  <c r="K824" i="21"/>
  <c r="J824" i="21"/>
  <c r="G824" i="21"/>
  <c r="F824" i="21"/>
  <c r="C824" i="21"/>
  <c r="D824" i="21" s="1"/>
  <c r="B824" i="21"/>
  <c r="A824" i="21"/>
  <c r="K823" i="21"/>
  <c r="J823" i="21"/>
  <c r="G823" i="21"/>
  <c r="F823" i="21"/>
  <c r="C823" i="21"/>
  <c r="D823" i="21" s="1"/>
  <c r="B823" i="21"/>
  <c r="A823" i="21"/>
  <c r="K822" i="21"/>
  <c r="J822" i="21"/>
  <c r="G822" i="21"/>
  <c r="F822" i="21"/>
  <c r="C822" i="21"/>
  <c r="D822" i="21" s="1"/>
  <c r="B822" i="21"/>
  <c r="A822" i="21"/>
  <c r="K821" i="21"/>
  <c r="J821" i="21"/>
  <c r="G821" i="21"/>
  <c r="F821" i="21"/>
  <c r="C821" i="21"/>
  <c r="D821" i="21" s="1"/>
  <c r="B821" i="21"/>
  <c r="A821" i="21"/>
  <c r="K820" i="21"/>
  <c r="J820" i="21"/>
  <c r="G820" i="21"/>
  <c r="F820" i="21"/>
  <c r="C820" i="21"/>
  <c r="D820" i="21" s="1"/>
  <c r="B820" i="21"/>
  <c r="A820" i="21"/>
  <c r="K819" i="21"/>
  <c r="J819" i="21"/>
  <c r="G819" i="21"/>
  <c r="F819" i="21"/>
  <c r="C819" i="21"/>
  <c r="D819" i="21" s="1"/>
  <c r="B819" i="21"/>
  <c r="A819" i="21"/>
  <c r="K818" i="21"/>
  <c r="J818" i="21"/>
  <c r="G818" i="21"/>
  <c r="F818" i="21"/>
  <c r="D818" i="21"/>
  <c r="C818" i="21"/>
  <c r="B818" i="21"/>
  <c r="A818" i="21"/>
  <c r="K817" i="21"/>
  <c r="J817" i="21"/>
  <c r="G817" i="21"/>
  <c r="F817" i="21"/>
  <c r="C817" i="21"/>
  <c r="D817" i="21" s="1"/>
  <c r="B817" i="21"/>
  <c r="A817" i="21"/>
  <c r="K816" i="21"/>
  <c r="J816" i="21"/>
  <c r="G816" i="21"/>
  <c r="F816" i="21"/>
  <c r="C816" i="21"/>
  <c r="D816" i="21" s="1"/>
  <c r="B816" i="21"/>
  <c r="A816" i="21"/>
  <c r="K815" i="21"/>
  <c r="J815" i="21"/>
  <c r="G815" i="21"/>
  <c r="F815" i="21"/>
  <c r="C815" i="21"/>
  <c r="D815" i="21" s="1"/>
  <c r="B815" i="21"/>
  <c r="A815" i="21"/>
  <c r="K814" i="21"/>
  <c r="J814" i="21"/>
  <c r="G814" i="21"/>
  <c r="F814" i="21"/>
  <c r="C814" i="21"/>
  <c r="D814" i="21" s="1"/>
  <c r="B814" i="21"/>
  <c r="A814" i="21"/>
  <c r="K813" i="21"/>
  <c r="J813" i="21"/>
  <c r="G813" i="21"/>
  <c r="F813" i="21"/>
  <c r="C813" i="21"/>
  <c r="D813" i="21" s="1"/>
  <c r="B813" i="21"/>
  <c r="A813" i="21"/>
  <c r="K812" i="21"/>
  <c r="J812" i="21"/>
  <c r="G812" i="21"/>
  <c r="F812" i="21"/>
  <c r="C812" i="21"/>
  <c r="D812" i="21" s="1"/>
  <c r="B812" i="21"/>
  <c r="A812" i="21"/>
  <c r="K811" i="21"/>
  <c r="J811" i="21"/>
  <c r="G811" i="21"/>
  <c r="F811" i="21"/>
  <c r="C811" i="21"/>
  <c r="D811" i="21" s="1"/>
  <c r="B811" i="21"/>
  <c r="A811" i="21"/>
  <c r="K810" i="21"/>
  <c r="J810" i="21"/>
  <c r="G810" i="21"/>
  <c r="F810" i="21"/>
  <c r="C810" i="21"/>
  <c r="D810" i="21" s="1"/>
  <c r="B810" i="21"/>
  <c r="A810" i="21"/>
  <c r="K809" i="21"/>
  <c r="J809" i="21"/>
  <c r="G809" i="21"/>
  <c r="F809" i="21"/>
  <c r="C809" i="21"/>
  <c r="D809" i="21" s="1"/>
  <c r="B809" i="21"/>
  <c r="A809" i="21"/>
  <c r="K808" i="21"/>
  <c r="J808" i="21"/>
  <c r="G808" i="21"/>
  <c r="F808" i="21"/>
  <c r="C808" i="21"/>
  <c r="D808" i="21" s="1"/>
  <c r="B808" i="21"/>
  <c r="A808" i="21"/>
  <c r="K807" i="21"/>
  <c r="J807" i="21"/>
  <c r="G807" i="21"/>
  <c r="F807" i="21"/>
  <c r="C807" i="21"/>
  <c r="D807" i="21" s="1"/>
  <c r="B807" i="21"/>
  <c r="A807" i="21"/>
  <c r="K806" i="21"/>
  <c r="J806" i="21"/>
  <c r="G806" i="21"/>
  <c r="F806" i="21"/>
  <c r="C806" i="21"/>
  <c r="D806" i="21" s="1"/>
  <c r="B806" i="21"/>
  <c r="A806" i="21"/>
  <c r="K805" i="21"/>
  <c r="J805" i="21"/>
  <c r="G805" i="21"/>
  <c r="F805" i="21"/>
  <c r="C805" i="21"/>
  <c r="D805" i="21" s="1"/>
  <c r="B805" i="21"/>
  <c r="A805" i="21"/>
  <c r="K804" i="21"/>
  <c r="J804" i="21"/>
  <c r="G804" i="21"/>
  <c r="F804" i="21"/>
  <c r="C804" i="21"/>
  <c r="D804" i="21" s="1"/>
  <c r="B804" i="21"/>
  <c r="A804" i="21"/>
  <c r="K803" i="21"/>
  <c r="J803" i="21"/>
  <c r="G803" i="21"/>
  <c r="F803" i="21"/>
  <c r="C803" i="21"/>
  <c r="D803" i="21" s="1"/>
  <c r="B803" i="21"/>
  <c r="A803" i="21"/>
  <c r="K802" i="21"/>
  <c r="J802" i="21"/>
  <c r="G802" i="21"/>
  <c r="F802" i="21"/>
  <c r="C802" i="21"/>
  <c r="D802" i="21" s="1"/>
  <c r="B802" i="21"/>
  <c r="A802" i="21"/>
  <c r="K801" i="21"/>
  <c r="J801" i="21"/>
  <c r="G801" i="21"/>
  <c r="F801" i="21"/>
  <c r="C801" i="21"/>
  <c r="D801" i="21" s="1"/>
  <c r="B801" i="21"/>
  <c r="A801" i="21"/>
  <c r="K800" i="21"/>
  <c r="J800" i="21"/>
  <c r="G800" i="21"/>
  <c r="F800" i="21"/>
  <c r="D800" i="21"/>
  <c r="C800" i="21"/>
  <c r="B800" i="21"/>
  <c r="A800" i="21"/>
  <c r="K799" i="21"/>
  <c r="J799" i="21"/>
  <c r="G799" i="21"/>
  <c r="F799" i="21"/>
  <c r="C799" i="21"/>
  <c r="D799" i="21" s="1"/>
  <c r="B799" i="21"/>
  <c r="A799" i="21"/>
  <c r="K798" i="21"/>
  <c r="J798" i="21"/>
  <c r="G798" i="21"/>
  <c r="F798" i="21"/>
  <c r="C798" i="21"/>
  <c r="D798" i="21" s="1"/>
  <c r="B798" i="21"/>
  <c r="A798" i="21"/>
  <c r="K797" i="21"/>
  <c r="J797" i="21"/>
  <c r="G797" i="21"/>
  <c r="F797" i="21"/>
  <c r="C797" i="21"/>
  <c r="D797" i="21" s="1"/>
  <c r="B797" i="21"/>
  <c r="A797" i="21"/>
  <c r="K796" i="21"/>
  <c r="J796" i="21"/>
  <c r="G796" i="21"/>
  <c r="F796" i="21"/>
  <c r="C796" i="21"/>
  <c r="D796" i="21" s="1"/>
  <c r="B796" i="21"/>
  <c r="A796" i="21"/>
  <c r="K795" i="21"/>
  <c r="J795" i="21"/>
  <c r="G795" i="21"/>
  <c r="F795" i="21"/>
  <c r="D795" i="21"/>
  <c r="C795" i="21"/>
  <c r="B795" i="21"/>
  <c r="A795" i="21"/>
  <c r="K794" i="21"/>
  <c r="J794" i="21"/>
  <c r="G794" i="21"/>
  <c r="F794" i="21"/>
  <c r="C794" i="21"/>
  <c r="D794" i="21" s="1"/>
  <c r="B794" i="21"/>
  <c r="A794" i="21"/>
  <c r="K793" i="21"/>
  <c r="J793" i="21"/>
  <c r="G793" i="21"/>
  <c r="F793" i="21"/>
  <c r="C793" i="21"/>
  <c r="D793" i="21" s="1"/>
  <c r="B793" i="21"/>
  <c r="A793" i="21"/>
  <c r="K792" i="21"/>
  <c r="J792" i="21"/>
  <c r="G792" i="21"/>
  <c r="F792" i="21"/>
  <c r="C792" i="21"/>
  <c r="D792" i="21" s="1"/>
  <c r="B792" i="21"/>
  <c r="A792" i="21"/>
  <c r="K791" i="21"/>
  <c r="J791" i="21"/>
  <c r="G791" i="21"/>
  <c r="F791" i="21"/>
  <c r="C791" i="21"/>
  <c r="D791" i="21" s="1"/>
  <c r="B791" i="21"/>
  <c r="A791" i="21"/>
  <c r="K790" i="21"/>
  <c r="J790" i="21"/>
  <c r="G790" i="21"/>
  <c r="F790" i="21"/>
  <c r="C790" i="21"/>
  <c r="D790" i="21" s="1"/>
  <c r="B790" i="21"/>
  <c r="A790" i="21"/>
  <c r="K789" i="21"/>
  <c r="J789" i="21"/>
  <c r="G789" i="21"/>
  <c r="F789" i="21"/>
  <c r="C789" i="21"/>
  <c r="D789" i="21" s="1"/>
  <c r="B789" i="21"/>
  <c r="A789" i="21"/>
  <c r="K788" i="21"/>
  <c r="J788" i="21"/>
  <c r="G788" i="21"/>
  <c r="F788" i="21"/>
  <c r="C788" i="21"/>
  <c r="D788" i="21" s="1"/>
  <c r="B788" i="21"/>
  <c r="A788" i="21"/>
  <c r="K787" i="21"/>
  <c r="J787" i="21"/>
  <c r="G787" i="21"/>
  <c r="F787" i="21"/>
  <c r="C787" i="21"/>
  <c r="D787" i="21" s="1"/>
  <c r="B787" i="21"/>
  <c r="A787" i="21"/>
  <c r="K786" i="21"/>
  <c r="J786" i="21"/>
  <c r="G786" i="21"/>
  <c r="F786" i="21"/>
  <c r="C786" i="21"/>
  <c r="D786" i="21" s="1"/>
  <c r="B786" i="21"/>
  <c r="A786" i="21"/>
  <c r="K785" i="21"/>
  <c r="J785" i="21"/>
  <c r="G785" i="21"/>
  <c r="F785" i="21"/>
  <c r="C785" i="21"/>
  <c r="D785" i="21" s="1"/>
  <c r="B785" i="21"/>
  <c r="A785" i="21"/>
  <c r="K784" i="21"/>
  <c r="J784" i="21"/>
  <c r="G784" i="21"/>
  <c r="F784" i="21"/>
  <c r="C784" i="21"/>
  <c r="D784" i="21" s="1"/>
  <c r="B784" i="21"/>
  <c r="A784" i="21"/>
  <c r="K783" i="21"/>
  <c r="J783" i="21"/>
  <c r="G783" i="21"/>
  <c r="F783" i="21"/>
  <c r="C783" i="21"/>
  <c r="D783" i="21" s="1"/>
  <c r="B783" i="21"/>
  <c r="A783" i="21"/>
  <c r="K782" i="21"/>
  <c r="J782" i="21"/>
  <c r="G782" i="21"/>
  <c r="F782" i="21"/>
  <c r="C782" i="21"/>
  <c r="D782" i="21" s="1"/>
  <c r="B782" i="21"/>
  <c r="A782" i="21"/>
  <c r="K781" i="21"/>
  <c r="J781" i="21"/>
  <c r="G781" i="21"/>
  <c r="F781" i="21"/>
  <c r="C781" i="21"/>
  <c r="D781" i="21" s="1"/>
  <c r="B781" i="21"/>
  <c r="A781" i="21"/>
  <c r="K780" i="21"/>
  <c r="J780" i="21"/>
  <c r="G780" i="21"/>
  <c r="F780" i="21"/>
  <c r="C780" i="21"/>
  <c r="D780" i="21" s="1"/>
  <c r="B780" i="21"/>
  <c r="A780" i="21"/>
  <c r="K779" i="21"/>
  <c r="J779" i="21"/>
  <c r="G779" i="21"/>
  <c r="F779" i="21"/>
  <c r="C779" i="21"/>
  <c r="D779" i="21" s="1"/>
  <c r="B779" i="21"/>
  <c r="A779" i="21"/>
  <c r="K778" i="21"/>
  <c r="J778" i="21"/>
  <c r="G778" i="21"/>
  <c r="F778" i="21"/>
  <c r="C778" i="21"/>
  <c r="D778" i="21" s="1"/>
  <c r="B778" i="21"/>
  <c r="A778" i="21"/>
  <c r="K777" i="21"/>
  <c r="J777" i="21"/>
  <c r="G777" i="21"/>
  <c r="F777" i="21"/>
  <c r="C777" i="21"/>
  <c r="D777" i="21" s="1"/>
  <c r="B777" i="21"/>
  <c r="A777" i="21"/>
  <c r="K776" i="21"/>
  <c r="J776" i="21"/>
  <c r="G776" i="21"/>
  <c r="F776" i="21"/>
  <c r="C776" i="21"/>
  <c r="D776" i="21" s="1"/>
  <c r="B776" i="21"/>
  <c r="A776" i="21"/>
  <c r="K775" i="21"/>
  <c r="J775" i="21"/>
  <c r="G775" i="21"/>
  <c r="F775" i="21"/>
  <c r="C775" i="21"/>
  <c r="D775" i="21" s="1"/>
  <c r="B775" i="21"/>
  <c r="A775" i="21"/>
  <c r="K774" i="21"/>
  <c r="J774" i="21"/>
  <c r="G774" i="21"/>
  <c r="F774" i="21"/>
  <c r="C774" i="21"/>
  <c r="D774" i="21" s="1"/>
  <c r="B774" i="21"/>
  <c r="A774" i="21"/>
  <c r="K773" i="21"/>
  <c r="J773" i="21"/>
  <c r="G773" i="21"/>
  <c r="F773" i="21"/>
  <c r="C773" i="21"/>
  <c r="D773" i="21" s="1"/>
  <c r="B773" i="21"/>
  <c r="A773" i="21"/>
  <c r="K772" i="21"/>
  <c r="J772" i="21"/>
  <c r="G772" i="21"/>
  <c r="F772" i="21"/>
  <c r="C772" i="21"/>
  <c r="D772" i="21" s="1"/>
  <c r="B772" i="21"/>
  <c r="A772" i="21"/>
  <c r="K771" i="21"/>
  <c r="J771" i="21"/>
  <c r="G771" i="21"/>
  <c r="F771" i="21"/>
  <c r="C771" i="21"/>
  <c r="D771" i="21" s="1"/>
  <c r="B771" i="21"/>
  <c r="A771" i="21"/>
  <c r="K770" i="21"/>
  <c r="J770" i="21"/>
  <c r="G770" i="21"/>
  <c r="F770" i="21"/>
  <c r="C770" i="21"/>
  <c r="D770" i="21" s="1"/>
  <c r="B770" i="21"/>
  <c r="A770" i="21"/>
  <c r="K769" i="21"/>
  <c r="J769" i="21"/>
  <c r="G769" i="21"/>
  <c r="F769" i="21"/>
  <c r="C769" i="21"/>
  <c r="D769" i="21" s="1"/>
  <c r="B769" i="21"/>
  <c r="A769" i="21"/>
  <c r="K768" i="21"/>
  <c r="J768" i="21"/>
  <c r="G768" i="21"/>
  <c r="F768" i="21"/>
  <c r="C768" i="21"/>
  <c r="D768" i="21" s="1"/>
  <c r="B768" i="21"/>
  <c r="A768" i="21"/>
  <c r="K767" i="21"/>
  <c r="J767" i="21"/>
  <c r="G767" i="21"/>
  <c r="F767" i="21"/>
  <c r="C767" i="21"/>
  <c r="D767" i="21" s="1"/>
  <c r="B767" i="21"/>
  <c r="A767" i="21"/>
  <c r="K766" i="21"/>
  <c r="J766" i="21"/>
  <c r="G766" i="21"/>
  <c r="F766" i="21"/>
  <c r="C766" i="21"/>
  <c r="D766" i="21" s="1"/>
  <c r="B766" i="21"/>
  <c r="A766" i="21"/>
  <c r="K765" i="21"/>
  <c r="J765" i="21"/>
  <c r="G765" i="21"/>
  <c r="F765" i="21"/>
  <c r="C765" i="21"/>
  <c r="D765" i="21" s="1"/>
  <c r="B765" i="21"/>
  <c r="A765" i="21"/>
  <c r="K764" i="21"/>
  <c r="J764" i="21"/>
  <c r="G764" i="21"/>
  <c r="F764" i="21"/>
  <c r="C764" i="21"/>
  <c r="D764" i="21" s="1"/>
  <c r="B764" i="21"/>
  <c r="A764" i="21"/>
  <c r="K763" i="21"/>
  <c r="J763" i="21"/>
  <c r="G763" i="21"/>
  <c r="F763" i="21"/>
  <c r="C763" i="21"/>
  <c r="D763" i="21" s="1"/>
  <c r="B763" i="21"/>
  <c r="A763" i="21"/>
  <c r="K762" i="21"/>
  <c r="J762" i="21"/>
  <c r="G762" i="21"/>
  <c r="F762" i="21"/>
  <c r="C762" i="21"/>
  <c r="D762" i="21" s="1"/>
  <c r="B762" i="21"/>
  <c r="A762" i="21"/>
  <c r="K761" i="21"/>
  <c r="J761" i="21"/>
  <c r="G761" i="21"/>
  <c r="F761" i="21"/>
  <c r="C761" i="21"/>
  <c r="D761" i="21" s="1"/>
  <c r="B761" i="21"/>
  <c r="A761" i="21"/>
  <c r="K760" i="21"/>
  <c r="J760" i="21"/>
  <c r="G760" i="21"/>
  <c r="F760" i="21"/>
  <c r="C760" i="21"/>
  <c r="D760" i="21" s="1"/>
  <c r="B760" i="21"/>
  <c r="A760" i="21"/>
  <c r="K759" i="21"/>
  <c r="J759" i="21"/>
  <c r="G759" i="21"/>
  <c r="F759" i="21"/>
  <c r="C759" i="21"/>
  <c r="D759" i="21" s="1"/>
  <c r="B759" i="21"/>
  <c r="A759" i="21"/>
  <c r="K758" i="21"/>
  <c r="J758" i="21"/>
  <c r="G758" i="21"/>
  <c r="F758" i="21"/>
  <c r="C758" i="21"/>
  <c r="D758" i="21" s="1"/>
  <c r="B758" i="21"/>
  <c r="A758" i="21"/>
  <c r="K757" i="21"/>
  <c r="J757" i="21"/>
  <c r="G757" i="21"/>
  <c r="F757" i="21"/>
  <c r="C757" i="21"/>
  <c r="D757" i="21" s="1"/>
  <c r="B757" i="21"/>
  <c r="A757" i="21"/>
  <c r="K756" i="21"/>
  <c r="J756" i="21"/>
  <c r="G756" i="21"/>
  <c r="F756" i="21"/>
  <c r="C756" i="21"/>
  <c r="D756" i="21" s="1"/>
  <c r="B756" i="21"/>
  <c r="A756" i="21"/>
  <c r="K755" i="21"/>
  <c r="J755" i="21"/>
  <c r="G755" i="21"/>
  <c r="F755" i="21"/>
  <c r="D755" i="21"/>
  <c r="C755" i="21"/>
  <c r="B755" i="21"/>
  <c r="A755" i="21"/>
  <c r="K754" i="21"/>
  <c r="J754" i="21"/>
  <c r="G754" i="21"/>
  <c r="F754" i="21"/>
  <c r="C754" i="21"/>
  <c r="D754" i="21" s="1"/>
  <c r="B754" i="21"/>
  <c r="A754" i="21"/>
  <c r="K753" i="21"/>
  <c r="J753" i="21"/>
  <c r="G753" i="21"/>
  <c r="F753" i="21"/>
  <c r="C753" i="21"/>
  <c r="D753" i="21" s="1"/>
  <c r="B753" i="21"/>
  <c r="A753" i="21"/>
  <c r="K752" i="21"/>
  <c r="J752" i="21"/>
  <c r="G752" i="21"/>
  <c r="F752" i="21"/>
  <c r="D752" i="21"/>
  <c r="C752" i="21"/>
  <c r="B752" i="21"/>
  <c r="A752" i="21"/>
  <c r="K751" i="21"/>
  <c r="J751" i="21"/>
  <c r="G751" i="21"/>
  <c r="F751" i="21"/>
  <c r="C751" i="21"/>
  <c r="D751" i="21" s="1"/>
  <c r="B751" i="21"/>
  <c r="A751" i="21"/>
  <c r="K750" i="21"/>
  <c r="J750" i="21"/>
  <c r="G750" i="21"/>
  <c r="F750" i="21"/>
  <c r="C750" i="21"/>
  <c r="D750" i="21" s="1"/>
  <c r="B750" i="21"/>
  <c r="A750" i="21"/>
  <c r="K749" i="21"/>
  <c r="J749" i="21"/>
  <c r="G749" i="21"/>
  <c r="F749" i="21"/>
  <c r="C749" i="21"/>
  <c r="D749" i="21" s="1"/>
  <c r="B749" i="21"/>
  <c r="A749" i="21"/>
  <c r="K748" i="21"/>
  <c r="J748" i="21"/>
  <c r="G748" i="21"/>
  <c r="F748" i="21"/>
  <c r="C748" i="21"/>
  <c r="D748" i="21" s="1"/>
  <c r="B748" i="21"/>
  <c r="A748" i="21"/>
  <c r="K747" i="21"/>
  <c r="J747" i="21"/>
  <c r="G747" i="21"/>
  <c r="F747" i="21"/>
  <c r="D747" i="21"/>
  <c r="C747" i="21"/>
  <c r="B747" i="21"/>
  <c r="A747" i="21"/>
  <c r="K746" i="21"/>
  <c r="J746" i="21"/>
  <c r="G746" i="21"/>
  <c r="F746" i="21"/>
  <c r="C746" i="21"/>
  <c r="D746" i="21" s="1"/>
  <c r="B746" i="21"/>
  <c r="A746" i="21"/>
  <c r="K745" i="21"/>
  <c r="J745" i="21"/>
  <c r="G745" i="21"/>
  <c r="F745" i="21"/>
  <c r="C745" i="21"/>
  <c r="D745" i="21" s="1"/>
  <c r="B745" i="21"/>
  <c r="A745" i="21"/>
  <c r="K744" i="21"/>
  <c r="J744" i="21"/>
  <c r="G744" i="21"/>
  <c r="F744" i="21"/>
  <c r="C744" i="21"/>
  <c r="D744" i="21" s="1"/>
  <c r="B744" i="21"/>
  <c r="A744" i="21"/>
  <c r="K743" i="21"/>
  <c r="J743" i="21"/>
  <c r="G743" i="21"/>
  <c r="F743" i="21"/>
  <c r="C743" i="21"/>
  <c r="D743" i="21" s="1"/>
  <c r="B743" i="21"/>
  <c r="A743" i="21"/>
  <c r="K742" i="21"/>
  <c r="J742" i="21"/>
  <c r="G742" i="21"/>
  <c r="F742" i="21"/>
  <c r="C742" i="21"/>
  <c r="D742" i="21" s="1"/>
  <c r="B742" i="21"/>
  <c r="A742" i="21"/>
  <c r="K741" i="21"/>
  <c r="J741" i="21"/>
  <c r="G741" i="21"/>
  <c r="F741" i="21"/>
  <c r="C741" i="21"/>
  <c r="D741" i="21" s="1"/>
  <c r="B741" i="21"/>
  <c r="A741" i="21"/>
  <c r="K740" i="21"/>
  <c r="J740" i="21"/>
  <c r="G740" i="21"/>
  <c r="F740" i="21"/>
  <c r="C740" i="21"/>
  <c r="D740" i="21" s="1"/>
  <c r="B740" i="21"/>
  <c r="A740" i="21"/>
  <c r="K739" i="21"/>
  <c r="J739" i="21"/>
  <c r="G739" i="21"/>
  <c r="F739" i="21"/>
  <c r="C739" i="21"/>
  <c r="D739" i="21" s="1"/>
  <c r="B739" i="21"/>
  <c r="A739" i="21"/>
  <c r="K738" i="21"/>
  <c r="J738" i="21"/>
  <c r="G738" i="21"/>
  <c r="F738" i="21"/>
  <c r="C738" i="21"/>
  <c r="D738" i="21" s="1"/>
  <c r="B738" i="21"/>
  <c r="A738" i="21"/>
  <c r="K737" i="21"/>
  <c r="J737" i="21"/>
  <c r="G737" i="21"/>
  <c r="F737" i="21"/>
  <c r="C737" i="21"/>
  <c r="D737" i="21" s="1"/>
  <c r="B737" i="21"/>
  <c r="A737" i="21"/>
  <c r="K736" i="21"/>
  <c r="J736" i="21"/>
  <c r="G736" i="21"/>
  <c r="F736" i="21"/>
  <c r="C736" i="21"/>
  <c r="D736" i="21" s="1"/>
  <c r="B736" i="21"/>
  <c r="A736" i="21"/>
  <c r="K735" i="21"/>
  <c r="J735" i="21"/>
  <c r="G735" i="21"/>
  <c r="F735" i="21"/>
  <c r="C735" i="21"/>
  <c r="D735" i="21" s="1"/>
  <c r="B735" i="21"/>
  <c r="A735" i="21"/>
  <c r="K734" i="21"/>
  <c r="J734" i="21"/>
  <c r="G734" i="21"/>
  <c r="F734" i="21"/>
  <c r="C734" i="21"/>
  <c r="D734" i="21" s="1"/>
  <c r="B734" i="21"/>
  <c r="A734" i="21"/>
  <c r="K733" i="21"/>
  <c r="J733" i="21"/>
  <c r="G733" i="21"/>
  <c r="F733" i="21"/>
  <c r="C733" i="21"/>
  <c r="D733" i="21" s="1"/>
  <c r="B733" i="21"/>
  <c r="A733" i="21"/>
  <c r="K732" i="21"/>
  <c r="J732" i="21"/>
  <c r="G732" i="21"/>
  <c r="F732" i="21"/>
  <c r="C732" i="21"/>
  <c r="D732" i="21" s="1"/>
  <c r="B732" i="21"/>
  <c r="A732" i="21"/>
  <c r="K731" i="21"/>
  <c r="J731" i="21"/>
  <c r="G731" i="21"/>
  <c r="F731" i="21"/>
  <c r="D731" i="21"/>
  <c r="C731" i="21"/>
  <c r="B731" i="21"/>
  <c r="A731" i="21"/>
  <c r="K730" i="21"/>
  <c r="J730" i="21"/>
  <c r="G730" i="21"/>
  <c r="F730" i="21"/>
  <c r="C730" i="21"/>
  <c r="D730" i="21" s="1"/>
  <c r="B730" i="21"/>
  <c r="A730" i="21"/>
  <c r="K729" i="21"/>
  <c r="J729" i="21"/>
  <c r="G729" i="21"/>
  <c r="F729" i="21"/>
  <c r="C729" i="21"/>
  <c r="D729" i="21" s="1"/>
  <c r="B729" i="21"/>
  <c r="A729" i="21"/>
  <c r="K728" i="21"/>
  <c r="J728" i="21"/>
  <c r="G728" i="21"/>
  <c r="F728" i="21"/>
  <c r="C728" i="21"/>
  <c r="D728" i="21" s="1"/>
  <c r="B728" i="21"/>
  <c r="A728" i="21"/>
  <c r="K727" i="21"/>
  <c r="J727" i="21"/>
  <c r="G727" i="21"/>
  <c r="F727" i="21"/>
  <c r="C727" i="21"/>
  <c r="D727" i="21" s="1"/>
  <c r="B727" i="21"/>
  <c r="A727" i="21"/>
  <c r="K726" i="21"/>
  <c r="J726" i="21"/>
  <c r="G726" i="21"/>
  <c r="F726" i="21"/>
  <c r="C726" i="21"/>
  <c r="D726" i="21" s="1"/>
  <c r="B726" i="21"/>
  <c r="A726" i="21"/>
  <c r="K725" i="21"/>
  <c r="J725" i="21"/>
  <c r="G725" i="21"/>
  <c r="F725" i="21"/>
  <c r="C725" i="21"/>
  <c r="D725" i="21" s="1"/>
  <c r="B725" i="21"/>
  <c r="A725" i="21"/>
  <c r="K724" i="21"/>
  <c r="J724" i="21"/>
  <c r="G724" i="21"/>
  <c r="F724" i="21"/>
  <c r="C724" i="21"/>
  <c r="D724" i="21" s="1"/>
  <c r="B724" i="21"/>
  <c r="A724" i="21"/>
  <c r="K723" i="21"/>
  <c r="J723" i="21"/>
  <c r="G723" i="21"/>
  <c r="F723" i="21"/>
  <c r="C723" i="21"/>
  <c r="D723" i="21" s="1"/>
  <c r="B723" i="21"/>
  <c r="A723" i="21"/>
  <c r="K722" i="21"/>
  <c r="J722" i="21"/>
  <c r="G722" i="21"/>
  <c r="F722" i="21"/>
  <c r="C722" i="21"/>
  <c r="D722" i="21" s="1"/>
  <c r="B722" i="21"/>
  <c r="A722" i="21"/>
  <c r="K721" i="21"/>
  <c r="J721" i="21"/>
  <c r="G721" i="21"/>
  <c r="F721" i="21"/>
  <c r="C721" i="21"/>
  <c r="D721" i="21" s="1"/>
  <c r="B721" i="21"/>
  <c r="A721" i="21"/>
  <c r="K720" i="21"/>
  <c r="J720" i="21"/>
  <c r="G720" i="21"/>
  <c r="F720" i="21"/>
  <c r="C720" i="21"/>
  <c r="D720" i="21" s="1"/>
  <c r="B720" i="21"/>
  <c r="A720" i="21"/>
  <c r="K719" i="21"/>
  <c r="J719" i="21"/>
  <c r="G719" i="21"/>
  <c r="F719" i="21"/>
  <c r="C719" i="21"/>
  <c r="D719" i="21" s="1"/>
  <c r="B719" i="21"/>
  <c r="A719" i="21"/>
  <c r="K718" i="21"/>
  <c r="J718" i="21"/>
  <c r="G718" i="21"/>
  <c r="F718" i="21"/>
  <c r="C718" i="21"/>
  <c r="D718" i="21" s="1"/>
  <c r="B718" i="21"/>
  <c r="A718" i="21"/>
  <c r="K717" i="21"/>
  <c r="J717" i="21"/>
  <c r="G717" i="21"/>
  <c r="F717" i="21"/>
  <c r="C717" i="21"/>
  <c r="D717" i="21" s="1"/>
  <c r="B717" i="21"/>
  <c r="A717" i="21"/>
  <c r="K716" i="21"/>
  <c r="J716" i="21"/>
  <c r="G716" i="21"/>
  <c r="F716" i="21"/>
  <c r="C716" i="21"/>
  <c r="D716" i="21" s="1"/>
  <c r="B716" i="21"/>
  <c r="A716" i="21"/>
  <c r="K715" i="21"/>
  <c r="J715" i="21"/>
  <c r="G715" i="21"/>
  <c r="F715" i="21"/>
  <c r="C715" i="21"/>
  <c r="D715" i="21" s="1"/>
  <c r="B715" i="21"/>
  <c r="A715" i="21"/>
  <c r="K714" i="21"/>
  <c r="J714" i="21"/>
  <c r="G714" i="21"/>
  <c r="F714" i="21"/>
  <c r="C714" i="21"/>
  <c r="D714" i="21" s="1"/>
  <c r="B714" i="21"/>
  <c r="A714" i="21"/>
  <c r="K713" i="21"/>
  <c r="J713" i="21"/>
  <c r="G713" i="21"/>
  <c r="F713" i="21"/>
  <c r="C713" i="21"/>
  <c r="D713" i="21" s="1"/>
  <c r="B713" i="21"/>
  <c r="A713" i="21"/>
  <c r="K712" i="21"/>
  <c r="J712" i="21"/>
  <c r="G712" i="21"/>
  <c r="F712" i="21"/>
  <c r="C712" i="21"/>
  <c r="D712" i="21" s="1"/>
  <c r="B712" i="21"/>
  <c r="A712" i="21"/>
  <c r="K711" i="21"/>
  <c r="J711" i="21"/>
  <c r="G711" i="21"/>
  <c r="F711" i="21"/>
  <c r="C711" i="21"/>
  <c r="D711" i="21" s="1"/>
  <c r="B711" i="21"/>
  <c r="A711" i="21"/>
  <c r="K710" i="21"/>
  <c r="J710" i="21"/>
  <c r="G710" i="21"/>
  <c r="F710" i="21"/>
  <c r="C710" i="21"/>
  <c r="D710" i="21" s="1"/>
  <c r="B710" i="21"/>
  <c r="A710" i="21"/>
  <c r="K709" i="21"/>
  <c r="J709" i="21"/>
  <c r="G709" i="21"/>
  <c r="F709" i="21"/>
  <c r="C709" i="21"/>
  <c r="D709" i="21" s="1"/>
  <c r="B709" i="21"/>
  <c r="A709" i="21"/>
  <c r="K708" i="21"/>
  <c r="J708" i="21"/>
  <c r="G708" i="21"/>
  <c r="F708" i="21"/>
  <c r="C708" i="21"/>
  <c r="D708" i="21" s="1"/>
  <c r="B708" i="21"/>
  <c r="A708" i="21"/>
  <c r="K707" i="21"/>
  <c r="J707" i="21"/>
  <c r="G707" i="21"/>
  <c r="F707" i="21"/>
  <c r="C707" i="21"/>
  <c r="D707" i="21" s="1"/>
  <c r="B707" i="21"/>
  <c r="A707" i="21"/>
  <c r="K706" i="21"/>
  <c r="J706" i="21"/>
  <c r="G706" i="21"/>
  <c r="F706" i="21"/>
  <c r="C706" i="21"/>
  <c r="D706" i="21" s="1"/>
  <c r="B706" i="21"/>
  <c r="A706" i="21"/>
  <c r="K705" i="21"/>
  <c r="J705" i="21"/>
  <c r="G705" i="21"/>
  <c r="F705" i="21"/>
  <c r="C705" i="21"/>
  <c r="D705" i="21" s="1"/>
  <c r="B705" i="21"/>
  <c r="A705" i="21"/>
  <c r="K704" i="21"/>
  <c r="J704" i="21"/>
  <c r="G704" i="21"/>
  <c r="F704" i="21"/>
  <c r="C704" i="21"/>
  <c r="D704" i="21" s="1"/>
  <c r="B704" i="21"/>
  <c r="A704" i="21"/>
  <c r="K703" i="21"/>
  <c r="J703" i="21"/>
  <c r="G703" i="21"/>
  <c r="F703" i="21"/>
  <c r="C703" i="21"/>
  <c r="D703" i="21" s="1"/>
  <c r="B703" i="21"/>
  <c r="A703" i="21"/>
  <c r="K702" i="21"/>
  <c r="J702" i="21"/>
  <c r="G702" i="21"/>
  <c r="F702" i="21"/>
  <c r="C702" i="21"/>
  <c r="D702" i="21" s="1"/>
  <c r="B702" i="21"/>
  <c r="A702" i="21"/>
  <c r="K701" i="21"/>
  <c r="G701" i="21"/>
  <c r="F701" i="21"/>
  <c r="C701" i="21"/>
  <c r="D701" i="21" s="1"/>
  <c r="B701" i="21"/>
  <c r="A701" i="21"/>
  <c r="K700" i="21"/>
  <c r="G700" i="21"/>
  <c r="F700" i="21"/>
  <c r="C700" i="21"/>
  <c r="D700" i="21" s="1"/>
  <c r="B700" i="21"/>
  <c r="A700" i="21"/>
  <c r="K699" i="21"/>
  <c r="G699" i="21"/>
  <c r="F699" i="21"/>
  <c r="C699" i="21"/>
  <c r="D699" i="21" s="1"/>
  <c r="B699" i="21"/>
  <c r="A699" i="21"/>
  <c r="K698" i="21"/>
  <c r="G698" i="21"/>
  <c r="F698" i="21"/>
  <c r="C698" i="21"/>
  <c r="D698" i="21" s="1"/>
  <c r="B698" i="21"/>
  <c r="A698" i="21"/>
  <c r="K697" i="21"/>
  <c r="G697" i="21"/>
  <c r="F697" i="21"/>
  <c r="C697" i="21"/>
  <c r="D697" i="21" s="1"/>
  <c r="B697" i="21"/>
  <c r="A697" i="21"/>
  <c r="K696" i="21"/>
  <c r="G696" i="21"/>
  <c r="F696" i="21"/>
  <c r="C696" i="21"/>
  <c r="D696" i="21" s="1"/>
  <c r="B696" i="21"/>
  <c r="A696" i="21"/>
  <c r="K695" i="21"/>
  <c r="G695" i="21"/>
  <c r="F695" i="21"/>
  <c r="C695" i="21"/>
  <c r="D695" i="21" s="1"/>
  <c r="B695" i="21"/>
  <c r="A695" i="21"/>
  <c r="K694" i="21"/>
  <c r="G694" i="21"/>
  <c r="F694" i="21"/>
  <c r="C694" i="21"/>
  <c r="D694" i="21" s="1"/>
  <c r="B694" i="21"/>
  <c r="A694" i="21"/>
  <c r="K693" i="21"/>
  <c r="G693" i="21"/>
  <c r="F693" i="21"/>
  <c r="C693" i="21"/>
  <c r="D693" i="21" s="1"/>
  <c r="B693" i="21"/>
  <c r="A693" i="21"/>
  <c r="K692" i="21"/>
  <c r="G692" i="21"/>
  <c r="F692" i="21"/>
  <c r="C692" i="21"/>
  <c r="D692" i="21" s="1"/>
  <c r="B692" i="21"/>
  <c r="A692" i="21"/>
  <c r="K691" i="21"/>
  <c r="G691" i="21"/>
  <c r="F691" i="21"/>
  <c r="C691" i="21"/>
  <c r="D691" i="21" s="1"/>
  <c r="B691" i="21"/>
  <c r="A691" i="21"/>
  <c r="K690" i="21"/>
  <c r="G690" i="21"/>
  <c r="F690" i="21"/>
  <c r="C690" i="21"/>
  <c r="D690" i="21" s="1"/>
  <c r="B690" i="21"/>
  <c r="A690" i="21"/>
  <c r="K689" i="21"/>
  <c r="G689" i="21"/>
  <c r="F689" i="21"/>
  <c r="C689" i="21"/>
  <c r="D689" i="21" s="1"/>
  <c r="B689" i="21"/>
  <c r="A689" i="21"/>
  <c r="K688" i="21"/>
  <c r="G688" i="21"/>
  <c r="F688" i="21"/>
  <c r="C688" i="21"/>
  <c r="D688" i="21" s="1"/>
  <c r="B688" i="21"/>
  <c r="A688" i="21"/>
  <c r="K687" i="21"/>
  <c r="G687" i="21"/>
  <c r="F687" i="21"/>
  <c r="C687" i="21"/>
  <c r="D687" i="21" s="1"/>
  <c r="B687" i="21"/>
  <c r="A687" i="21"/>
  <c r="K686" i="21"/>
  <c r="G686" i="21"/>
  <c r="F686" i="21"/>
  <c r="C686" i="21"/>
  <c r="D686" i="21" s="1"/>
  <c r="B686" i="21"/>
  <c r="A686" i="21"/>
  <c r="K685" i="21"/>
  <c r="G685" i="21"/>
  <c r="F685" i="21"/>
  <c r="C685" i="21"/>
  <c r="D685" i="21" s="1"/>
  <c r="B685" i="21"/>
  <c r="A685" i="21"/>
  <c r="K684" i="21"/>
  <c r="G684" i="21"/>
  <c r="F684" i="21"/>
  <c r="C684" i="21"/>
  <c r="D684" i="21" s="1"/>
  <c r="B684" i="21"/>
  <c r="A684" i="21"/>
  <c r="K683" i="21"/>
  <c r="G683" i="21"/>
  <c r="F683" i="21"/>
  <c r="C683" i="21"/>
  <c r="D683" i="21" s="1"/>
  <c r="B683" i="21"/>
  <c r="A683" i="21"/>
  <c r="K682" i="21"/>
  <c r="G682" i="21"/>
  <c r="F682" i="21"/>
  <c r="C682" i="21"/>
  <c r="D682" i="21" s="1"/>
  <c r="B682" i="21"/>
  <c r="A682" i="21"/>
  <c r="K681" i="21"/>
  <c r="G681" i="21"/>
  <c r="F681" i="21"/>
  <c r="C681" i="21"/>
  <c r="D681" i="21" s="1"/>
  <c r="B681" i="21"/>
  <c r="A681" i="21"/>
  <c r="K680" i="21"/>
  <c r="G680" i="21"/>
  <c r="F680" i="21"/>
  <c r="C680" i="21"/>
  <c r="D680" i="21" s="1"/>
  <c r="B680" i="21"/>
  <c r="A680" i="21"/>
  <c r="K679" i="21"/>
  <c r="G679" i="21"/>
  <c r="F679" i="21"/>
  <c r="C679" i="21"/>
  <c r="D679" i="21" s="1"/>
  <c r="B679" i="21"/>
  <c r="A679" i="21"/>
  <c r="K678" i="21"/>
  <c r="G678" i="21"/>
  <c r="F678" i="21"/>
  <c r="C678" i="21"/>
  <c r="D678" i="21" s="1"/>
  <c r="B678" i="21"/>
  <c r="A678" i="21"/>
  <c r="K677" i="21"/>
  <c r="G677" i="21"/>
  <c r="F677" i="21"/>
  <c r="C677" i="21"/>
  <c r="D677" i="21" s="1"/>
  <c r="B677" i="21"/>
  <c r="A677" i="21"/>
  <c r="K676" i="21"/>
  <c r="G676" i="21"/>
  <c r="F676" i="21"/>
  <c r="C676" i="21"/>
  <c r="D676" i="21" s="1"/>
  <c r="B676" i="21"/>
  <c r="A676" i="21"/>
  <c r="K675" i="21"/>
  <c r="G675" i="21"/>
  <c r="F675" i="21"/>
  <c r="C675" i="21"/>
  <c r="D675" i="21" s="1"/>
  <c r="B675" i="21"/>
  <c r="A675" i="21"/>
  <c r="K674" i="21"/>
  <c r="G674" i="21"/>
  <c r="F674" i="21"/>
  <c r="C674" i="21"/>
  <c r="D674" i="21" s="1"/>
  <c r="B674" i="21"/>
  <c r="A674" i="21"/>
  <c r="K673" i="21"/>
  <c r="G673" i="21"/>
  <c r="F673" i="21"/>
  <c r="C673" i="21"/>
  <c r="D673" i="21" s="1"/>
  <c r="B673" i="21"/>
  <c r="A673" i="21"/>
  <c r="K672" i="21"/>
  <c r="G672" i="21"/>
  <c r="F672" i="21"/>
  <c r="C672" i="21"/>
  <c r="D672" i="21" s="1"/>
  <c r="B672" i="21"/>
  <c r="A672" i="21"/>
  <c r="K671" i="21"/>
  <c r="G671" i="21"/>
  <c r="F671" i="21"/>
  <c r="C671" i="21"/>
  <c r="D671" i="21" s="1"/>
  <c r="B671" i="21"/>
  <c r="A671" i="21"/>
  <c r="K670" i="21"/>
  <c r="G670" i="21"/>
  <c r="F670" i="21"/>
  <c r="C670" i="21"/>
  <c r="D670" i="21" s="1"/>
  <c r="B670" i="21"/>
  <c r="A670" i="21"/>
  <c r="K669" i="21"/>
  <c r="G669" i="21"/>
  <c r="F669" i="21"/>
  <c r="C669" i="21"/>
  <c r="D669" i="21" s="1"/>
  <c r="B669" i="21"/>
  <c r="A669" i="21"/>
  <c r="K668" i="21"/>
  <c r="G668" i="21"/>
  <c r="F668" i="21"/>
  <c r="C668" i="21"/>
  <c r="D668" i="21" s="1"/>
  <c r="B668" i="21"/>
  <c r="A668" i="21"/>
  <c r="K667" i="21"/>
  <c r="G667" i="21"/>
  <c r="F667" i="21"/>
  <c r="C667" i="21"/>
  <c r="D667" i="21" s="1"/>
  <c r="B667" i="21"/>
  <c r="A667" i="21"/>
  <c r="K666" i="21"/>
  <c r="G666" i="21"/>
  <c r="F666" i="21"/>
  <c r="C666" i="21"/>
  <c r="D666" i="21" s="1"/>
  <c r="B666" i="21"/>
  <c r="A666" i="21"/>
  <c r="K665" i="21"/>
  <c r="G665" i="21"/>
  <c r="F665" i="21"/>
  <c r="C665" i="21"/>
  <c r="D665" i="21" s="1"/>
  <c r="B665" i="21"/>
  <c r="A665" i="21"/>
  <c r="K664" i="21"/>
  <c r="G664" i="21"/>
  <c r="F664" i="21"/>
  <c r="C664" i="21"/>
  <c r="D664" i="21" s="1"/>
  <c r="B664" i="21"/>
  <c r="A664" i="21"/>
  <c r="K663" i="21"/>
  <c r="G663" i="21"/>
  <c r="F663" i="21"/>
  <c r="C663" i="21"/>
  <c r="D663" i="21" s="1"/>
  <c r="B663" i="21"/>
  <c r="A663" i="21"/>
  <c r="K662" i="21"/>
  <c r="G662" i="21"/>
  <c r="F662" i="21"/>
  <c r="C662" i="21"/>
  <c r="D662" i="21" s="1"/>
  <c r="B662" i="21"/>
  <c r="A662" i="21"/>
  <c r="K661" i="21"/>
  <c r="G661" i="21"/>
  <c r="F661" i="21"/>
  <c r="C661" i="21"/>
  <c r="D661" i="21" s="1"/>
  <c r="B661" i="21"/>
  <c r="A661" i="21"/>
  <c r="K660" i="21"/>
  <c r="G660" i="21"/>
  <c r="F660" i="21"/>
  <c r="C660" i="21"/>
  <c r="D660" i="21" s="1"/>
  <c r="B660" i="21"/>
  <c r="A660" i="21"/>
  <c r="K659" i="21"/>
  <c r="G659" i="21"/>
  <c r="F659" i="21"/>
  <c r="C659" i="21"/>
  <c r="D659" i="21" s="1"/>
  <c r="B659" i="21"/>
  <c r="A659" i="21"/>
  <c r="K658" i="21"/>
  <c r="G658" i="21"/>
  <c r="F658" i="21"/>
  <c r="C658" i="21"/>
  <c r="D658" i="21" s="1"/>
  <c r="B658" i="21"/>
  <c r="A658" i="21"/>
  <c r="K657" i="21"/>
  <c r="G657" i="21"/>
  <c r="F657" i="21"/>
  <c r="C657" i="21"/>
  <c r="D657" i="21" s="1"/>
  <c r="B657" i="21"/>
  <c r="A657" i="21"/>
  <c r="K656" i="21"/>
  <c r="G656" i="21"/>
  <c r="F656" i="21"/>
  <c r="C656" i="21"/>
  <c r="D656" i="21" s="1"/>
  <c r="B656" i="21"/>
  <c r="A656" i="21"/>
  <c r="K655" i="21"/>
  <c r="G655" i="21"/>
  <c r="F655" i="21"/>
  <c r="C655" i="21"/>
  <c r="D655" i="21" s="1"/>
  <c r="B655" i="21"/>
  <c r="A655" i="21"/>
  <c r="K654" i="21"/>
  <c r="G654" i="21"/>
  <c r="F654" i="21"/>
  <c r="C654" i="21"/>
  <c r="D654" i="21" s="1"/>
  <c r="B654" i="21"/>
  <c r="A654" i="21"/>
  <c r="K653" i="21"/>
  <c r="G653" i="21"/>
  <c r="F653" i="21"/>
  <c r="C653" i="21"/>
  <c r="D653" i="21" s="1"/>
  <c r="B653" i="21"/>
  <c r="A653" i="21"/>
  <c r="K652" i="21"/>
  <c r="G652" i="21"/>
  <c r="F652" i="21"/>
  <c r="C652" i="21"/>
  <c r="D652" i="21" s="1"/>
  <c r="B652" i="21"/>
  <c r="A652" i="21"/>
  <c r="K651" i="21"/>
  <c r="G651" i="21"/>
  <c r="F651" i="21"/>
  <c r="C651" i="21"/>
  <c r="D651" i="21" s="1"/>
  <c r="B651" i="21"/>
  <c r="A651" i="21"/>
  <c r="K650" i="21"/>
  <c r="G650" i="21"/>
  <c r="F650" i="21"/>
  <c r="C650" i="21"/>
  <c r="D650" i="21" s="1"/>
  <c r="B650" i="21"/>
  <c r="A650" i="21"/>
  <c r="K649" i="21"/>
  <c r="G649" i="21"/>
  <c r="F649" i="21"/>
  <c r="C649" i="21"/>
  <c r="D649" i="21" s="1"/>
  <c r="B649" i="21"/>
  <c r="A649" i="21"/>
  <c r="K648" i="21"/>
  <c r="G648" i="21"/>
  <c r="F648" i="21"/>
  <c r="C648" i="21"/>
  <c r="D648" i="21" s="1"/>
  <c r="B648" i="21"/>
  <c r="A648" i="21"/>
  <c r="K647" i="21"/>
  <c r="G647" i="21"/>
  <c r="F647" i="21"/>
  <c r="C647" i="21"/>
  <c r="D647" i="21" s="1"/>
  <c r="B647" i="21"/>
  <c r="A647" i="21"/>
  <c r="K646" i="21"/>
  <c r="G646" i="21"/>
  <c r="F646" i="21"/>
  <c r="C646" i="21"/>
  <c r="D646" i="21" s="1"/>
  <c r="B646" i="21"/>
  <c r="A646" i="21"/>
  <c r="K645" i="21"/>
  <c r="G645" i="21"/>
  <c r="F645" i="21"/>
  <c r="C645" i="21"/>
  <c r="D645" i="21" s="1"/>
  <c r="B645" i="21"/>
  <c r="A645" i="21"/>
  <c r="K644" i="21"/>
  <c r="G644" i="21"/>
  <c r="F644" i="21"/>
  <c r="C644" i="21"/>
  <c r="D644" i="21" s="1"/>
  <c r="B644" i="21"/>
  <c r="A644" i="21"/>
  <c r="K643" i="21"/>
  <c r="G643" i="21"/>
  <c r="F643" i="21"/>
  <c r="C643" i="21"/>
  <c r="D643" i="21" s="1"/>
  <c r="B643" i="21"/>
  <c r="A643" i="21"/>
  <c r="K642" i="21"/>
  <c r="G642" i="21"/>
  <c r="F642" i="21"/>
  <c r="C642" i="21"/>
  <c r="D642" i="21" s="1"/>
  <c r="B642" i="21"/>
  <c r="A642" i="21"/>
  <c r="K641" i="21"/>
  <c r="G641" i="21"/>
  <c r="F641" i="21"/>
  <c r="C641" i="21"/>
  <c r="D641" i="21" s="1"/>
  <c r="B641" i="21"/>
  <c r="A641" i="21"/>
  <c r="K640" i="21"/>
  <c r="G640" i="21"/>
  <c r="F640" i="21"/>
  <c r="C640" i="21"/>
  <c r="D640" i="21" s="1"/>
  <c r="B640" i="21"/>
  <c r="A640" i="21"/>
  <c r="K639" i="21"/>
  <c r="G639" i="21"/>
  <c r="F639" i="21"/>
  <c r="C639" i="21"/>
  <c r="D639" i="21" s="1"/>
  <c r="B639" i="21"/>
  <c r="A639" i="21"/>
  <c r="K638" i="21"/>
  <c r="G638" i="21"/>
  <c r="F638" i="21"/>
  <c r="C638" i="21"/>
  <c r="D638" i="21" s="1"/>
  <c r="B638" i="21"/>
  <c r="A638" i="21"/>
  <c r="K637" i="21"/>
  <c r="G637" i="21"/>
  <c r="F637" i="21"/>
  <c r="C637" i="21"/>
  <c r="D637" i="21" s="1"/>
  <c r="B637" i="21"/>
  <c r="A637" i="21"/>
  <c r="K636" i="21"/>
  <c r="G636" i="21"/>
  <c r="F636" i="21"/>
  <c r="C636" i="21"/>
  <c r="D636" i="21" s="1"/>
  <c r="B636" i="21"/>
  <c r="A636" i="21"/>
  <c r="K635" i="21"/>
  <c r="G635" i="21"/>
  <c r="F635" i="21"/>
  <c r="C635" i="21"/>
  <c r="D635" i="21" s="1"/>
  <c r="B635" i="21"/>
  <c r="A635" i="21"/>
  <c r="K634" i="21"/>
  <c r="G634" i="21"/>
  <c r="F634" i="21"/>
  <c r="C634" i="21"/>
  <c r="D634" i="21" s="1"/>
  <c r="B634" i="21"/>
  <c r="A634" i="21"/>
  <c r="K633" i="21"/>
  <c r="G633" i="21"/>
  <c r="F633" i="21"/>
  <c r="C633" i="21"/>
  <c r="D633" i="21" s="1"/>
  <c r="B633" i="21"/>
  <c r="A633" i="21"/>
  <c r="K632" i="21"/>
  <c r="G632" i="21"/>
  <c r="F632" i="21"/>
  <c r="C632" i="21"/>
  <c r="D632" i="21" s="1"/>
  <c r="B632" i="21"/>
  <c r="A632" i="21"/>
  <c r="K631" i="21"/>
  <c r="G631" i="21"/>
  <c r="F631" i="21"/>
  <c r="C631" i="21"/>
  <c r="D631" i="21" s="1"/>
  <c r="B631" i="21"/>
  <c r="A631" i="21"/>
  <c r="K630" i="21"/>
  <c r="G630" i="21"/>
  <c r="F630" i="21"/>
  <c r="C630" i="21"/>
  <c r="D630" i="21" s="1"/>
  <c r="B630" i="21"/>
  <c r="A630" i="21"/>
  <c r="K629" i="21"/>
  <c r="G629" i="21"/>
  <c r="F629" i="21"/>
  <c r="C629" i="21"/>
  <c r="D629" i="21" s="1"/>
  <c r="B629" i="21"/>
  <c r="A629" i="21"/>
  <c r="K628" i="21"/>
  <c r="G628" i="21"/>
  <c r="F628" i="21"/>
  <c r="C628" i="21"/>
  <c r="D628" i="21" s="1"/>
  <c r="B628" i="21"/>
  <c r="A628" i="21"/>
  <c r="K627" i="21"/>
  <c r="G627" i="21"/>
  <c r="F627" i="21"/>
  <c r="C627" i="21"/>
  <c r="D627" i="21" s="1"/>
  <c r="B627" i="21"/>
  <c r="A627" i="21"/>
  <c r="K626" i="21"/>
  <c r="G626" i="21"/>
  <c r="F626" i="21"/>
  <c r="C626" i="21"/>
  <c r="D626" i="21" s="1"/>
  <c r="B626" i="21"/>
  <c r="A626" i="21"/>
  <c r="K625" i="21"/>
  <c r="G625" i="21"/>
  <c r="F625" i="21"/>
  <c r="C625" i="21"/>
  <c r="D625" i="21" s="1"/>
  <c r="B625" i="21"/>
  <c r="A625" i="21"/>
  <c r="K624" i="21"/>
  <c r="G624" i="21"/>
  <c r="F624" i="21"/>
  <c r="C624" i="21"/>
  <c r="D624" i="21" s="1"/>
  <c r="B624" i="21"/>
  <c r="A624" i="21"/>
  <c r="K623" i="21"/>
  <c r="G623" i="21"/>
  <c r="F623" i="21"/>
  <c r="C623" i="21"/>
  <c r="D623" i="21" s="1"/>
  <c r="B623" i="21"/>
  <c r="A623" i="21"/>
  <c r="K622" i="21"/>
  <c r="G622" i="21"/>
  <c r="F622" i="21"/>
  <c r="C622" i="21"/>
  <c r="D622" i="21" s="1"/>
  <c r="B622" i="21"/>
  <c r="A622" i="21"/>
  <c r="K621" i="21"/>
  <c r="G621" i="21"/>
  <c r="F621" i="21"/>
  <c r="C621" i="21"/>
  <c r="D621" i="21" s="1"/>
  <c r="B621" i="21"/>
  <c r="A621" i="21"/>
  <c r="K620" i="21"/>
  <c r="G620" i="21"/>
  <c r="F620" i="21"/>
  <c r="C620" i="21"/>
  <c r="D620" i="21" s="1"/>
  <c r="B620" i="21"/>
  <c r="A620" i="21"/>
  <c r="K619" i="21"/>
  <c r="G619" i="21"/>
  <c r="F619" i="21"/>
  <c r="C619" i="21"/>
  <c r="D619" i="21" s="1"/>
  <c r="B619" i="21"/>
  <c r="A619" i="21"/>
  <c r="K618" i="21"/>
  <c r="G618" i="21"/>
  <c r="F618" i="21"/>
  <c r="C618" i="21"/>
  <c r="D618" i="21" s="1"/>
  <c r="B618" i="21"/>
  <c r="A618" i="21"/>
  <c r="K617" i="21"/>
  <c r="G617" i="21"/>
  <c r="F617" i="21"/>
  <c r="C617" i="21"/>
  <c r="D617" i="21" s="1"/>
  <c r="B617" i="21"/>
  <c r="A617" i="21"/>
  <c r="K616" i="21"/>
  <c r="G616" i="21"/>
  <c r="F616" i="21"/>
  <c r="C616" i="21"/>
  <c r="D616" i="21" s="1"/>
  <c r="A616" i="21"/>
  <c r="K615" i="21"/>
  <c r="G615" i="21"/>
  <c r="F615" i="21"/>
  <c r="C615" i="21"/>
  <c r="D615" i="21" s="1"/>
  <c r="A615" i="21"/>
  <c r="K614" i="21"/>
  <c r="G614" i="21"/>
  <c r="F614" i="21"/>
  <c r="C614" i="21"/>
  <c r="D614" i="21" s="1"/>
  <c r="A614" i="21"/>
  <c r="K613" i="21"/>
  <c r="J613" i="21"/>
  <c r="G613" i="21"/>
  <c r="F613" i="21"/>
  <c r="C613" i="21"/>
  <c r="D613" i="21" s="1"/>
  <c r="B613" i="21"/>
  <c r="A613" i="21"/>
  <c r="K612" i="21"/>
  <c r="G612" i="21"/>
  <c r="F612" i="21"/>
  <c r="C612" i="21"/>
  <c r="D612" i="21" s="1"/>
  <c r="A612" i="21"/>
  <c r="K611" i="21"/>
  <c r="G611" i="21"/>
  <c r="F611" i="21"/>
  <c r="C611" i="21"/>
  <c r="D611" i="21" s="1"/>
  <c r="B611" i="21"/>
  <c r="A611" i="21"/>
  <c r="K610" i="21"/>
  <c r="G610" i="21"/>
  <c r="F610" i="21"/>
  <c r="C610" i="21"/>
  <c r="D610" i="21" s="1"/>
  <c r="B610" i="21"/>
  <c r="A610" i="21"/>
  <c r="K609" i="21"/>
  <c r="G609" i="21"/>
  <c r="F609" i="21"/>
  <c r="C609" i="21"/>
  <c r="D609" i="21" s="1"/>
  <c r="B609" i="21"/>
  <c r="A609" i="21"/>
  <c r="K608" i="21"/>
  <c r="G608" i="21"/>
  <c r="F608" i="21"/>
  <c r="C608" i="21"/>
  <c r="D608" i="21" s="1"/>
  <c r="B608" i="21"/>
  <c r="A608" i="21"/>
  <c r="K607" i="21"/>
  <c r="G607" i="21"/>
  <c r="F607" i="21"/>
  <c r="C607" i="21"/>
  <c r="D607" i="21" s="1"/>
  <c r="B607" i="21"/>
  <c r="A607" i="21"/>
  <c r="K606" i="21"/>
  <c r="G606" i="21"/>
  <c r="F606" i="21"/>
  <c r="C606" i="21"/>
  <c r="D606" i="21" s="1"/>
  <c r="B606" i="21"/>
  <c r="A606" i="21"/>
  <c r="K605" i="21"/>
  <c r="G605" i="21"/>
  <c r="F605" i="21"/>
  <c r="C605" i="21"/>
  <c r="D605" i="21" s="1"/>
  <c r="B605" i="21"/>
  <c r="A605" i="21"/>
  <c r="K604" i="21"/>
  <c r="G604" i="21"/>
  <c r="F604" i="21"/>
  <c r="C604" i="21"/>
  <c r="D604" i="21" s="1"/>
  <c r="B604" i="21"/>
  <c r="A604" i="21"/>
  <c r="K603" i="21"/>
  <c r="G603" i="21"/>
  <c r="F603" i="21"/>
  <c r="C603" i="21"/>
  <c r="D603" i="21" s="1"/>
  <c r="B603" i="21"/>
  <c r="A603" i="21"/>
  <c r="K602" i="21"/>
  <c r="G602" i="21"/>
  <c r="F602" i="21"/>
  <c r="C602" i="21"/>
  <c r="D602" i="21" s="1"/>
  <c r="B602" i="21"/>
  <c r="A602" i="21"/>
  <c r="K601" i="21"/>
  <c r="G601" i="21"/>
  <c r="F601" i="21"/>
  <c r="C601" i="21"/>
  <c r="D601" i="21" s="1"/>
  <c r="B601" i="21"/>
  <c r="A601" i="21"/>
  <c r="K600" i="21"/>
  <c r="G600" i="21"/>
  <c r="F600" i="21"/>
  <c r="C600" i="21"/>
  <c r="D600" i="21" s="1"/>
  <c r="B600" i="21"/>
  <c r="A600" i="21"/>
  <c r="K599" i="21"/>
  <c r="G599" i="21"/>
  <c r="F599" i="21"/>
  <c r="C599" i="21"/>
  <c r="D599" i="21" s="1"/>
  <c r="B599" i="21"/>
  <c r="A599" i="21"/>
  <c r="K598" i="21"/>
  <c r="G598" i="21"/>
  <c r="F598" i="21"/>
  <c r="C598" i="21"/>
  <c r="D598" i="21" s="1"/>
  <c r="B598" i="21"/>
  <c r="A598" i="21"/>
  <c r="K597" i="21"/>
  <c r="G597" i="21"/>
  <c r="F597" i="21"/>
  <c r="C597" i="21"/>
  <c r="D597" i="21" s="1"/>
  <c r="B597" i="21"/>
  <c r="A597" i="21"/>
  <c r="K596" i="21"/>
  <c r="G596" i="21"/>
  <c r="F596" i="21"/>
  <c r="C596" i="21"/>
  <c r="D596" i="21" s="1"/>
  <c r="B596" i="21"/>
  <c r="A596" i="21"/>
  <c r="K595" i="21"/>
  <c r="G595" i="21"/>
  <c r="C595" i="21"/>
  <c r="D595" i="21" s="1"/>
  <c r="B595" i="21"/>
  <c r="A595" i="21"/>
  <c r="K594" i="21"/>
  <c r="G594" i="21"/>
  <c r="F594" i="21"/>
  <c r="C594" i="21"/>
  <c r="D594" i="21" s="1"/>
  <c r="B594" i="21"/>
  <c r="A594" i="21"/>
  <c r="K593" i="21"/>
  <c r="G593" i="21"/>
  <c r="F593" i="21"/>
  <c r="C593" i="21"/>
  <c r="D593" i="21" s="1"/>
  <c r="B593" i="21"/>
  <c r="A593" i="21"/>
  <c r="K592" i="21"/>
  <c r="G592" i="21"/>
  <c r="F592" i="21"/>
  <c r="C592" i="21"/>
  <c r="D592" i="21" s="1"/>
  <c r="B592" i="21"/>
  <c r="A592" i="21"/>
  <c r="K591" i="21"/>
  <c r="G591" i="21"/>
  <c r="F591" i="21"/>
  <c r="C591" i="21"/>
  <c r="D591" i="21" s="1"/>
  <c r="B591" i="21"/>
  <c r="A591" i="21"/>
  <c r="K590" i="21"/>
  <c r="G590" i="21"/>
  <c r="C590" i="21"/>
  <c r="D590" i="21" s="1"/>
  <c r="B590" i="21"/>
  <c r="A590" i="21"/>
  <c r="K589" i="21"/>
  <c r="G589" i="21"/>
  <c r="C589" i="21"/>
  <c r="D589" i="21" s="1"/>
  <c r="B589" i="21"/>
  <c r="A589" i="21"/>
  <c r="K588" i="21"/>
  <c r="G588" i="21"/>
  <c r="F588" i="21"/>
  <c r="C588" i="21"/>
  <c r="D588" i="21" s="1"/>
  <c r="B588" i="21"/>
  <c r="A588" i="21"/>
  <c r="K587" i="21"/>
  <c r="G587" i="21"/>
  <c r="F587" i="21"/>
  <c r="C587" i="21"/>
  <c r="D587" i="21" s="1"/>
  <c r="B587" i="21"/>
  <c r="A587" i="21"/>
  <c r="K586" i="21"/>
  <c r="G586" i="21"/>
  <c r="F586" i="21"/>
  <c r="C586" i="21"/>
  <c r="D586" i="21" s="1"/>
  <c r="B586" i="21"/>
  <c r="A586" i="21"/>
  <c r="K585" i="21"/>
  <c r="G585" i="21"/>
  <c r="F585" i="21"/>
  <c r="C585" i="21"/>
  <c r="D585" i="21" s="1"/>
  <c r="B585" i="21"/>
  <c r="A585" i="21"/>
  <c r="K584" i="21"/>
  <c r="G584" i="21"/>
  <c r="F584" i="21"/>
  <c r="C584" i="21"/>
  <c r="D584" i="21" s="1"/>
  <c r="B584" i="21"/>
  <c r="A584" i="21"/>
  <c r="K583" i="21"/>
  <c r="G583" i="21"/>
  <c r="F583" i="21"/>
  <c r="C583" i="21"/>
  <c r="D583" i="21" s="1"/>
  <c r="B583" i="21"/>
  <c r="A583" i="21"/>
  <c r="K582" i="21"/>
  <c r="G582" i="21"/>
  <c r="C582" i="21"/>
  <c r="D582" i="21" s="1"/>
  <c r="B582" i="21"/>
  <c r="A582" i="21"/>
  <c r="K581" i="21"/>
  <c r="G581" i="21"/>
  <c r="C581" i="21"/>
  <c r="D581" i="21" s="1"/>
  <c r="B581" i="21"/>
  <c r="A581" i="21"/>
  <c r="K580" i="21"/>
  <c r="G580" i="21"/>
  <c r="F580" i="21"/>
  <c r="C580" i="21"/>
  <c r="D580" i="21" s="1"/>
  <c r="B580" i="21"/>
  <c r="A580" i="21"/>
  <c r="K579" i="21"/>
  <c r="G579" i="21"/>
  <c r="F579" i="21"/>
  <c r="C579" i="21"/>
  <c r="D579" i="21" s="1"/>
  <c r="B579" i="21"/>
  <c r="A579" i="21"/>
  <c r="K578" i="21"/>
  <c r="G578" i="21"/>
  <c r="F578" i="21"/>
  <c r="C578" i="21"/>
  <c r="D578" i="21" s="1"/>
  <c r="B578" i="21"/>
  <c r="A578" i="21"/>
  <c r="K577" i="21"/>
  <c r="G577" i="21"/>
  <c r="F577" i="21"/>
  <c r="C577" i="21"/>
  <c r="D577" i="21" s="1"/>
  <c r="B577" i="21"/>
  <c r="A577" i="21"/>
  <c r="K576" i="21"/>
  <c r="G576" i="21"/>
  <c r="F576" i="21"/>
  <c r="C576" i="21"/>
  <c r="D576" i="21" s="1"/>
  <c r="B576" i="21"/>
  <c r="A576" i="21"/>
  <c r="K575" i="21"/>
  <c r="G575" i="21"/>
  <c r="F575" i="21"/>
  <c r="C575" i="21"/>
  <c r="D575" i="21" s="1"/>
  <c r="B575" i="21"/>
  <c r="A575" i="21"/>
  <c r="K574" i="21"/>
  <c r="G574" i="21"/>
  <c r="F574" i="21"/>
  <c r="C574" i="21"/>
  <c r="D574" i="21" s="1"/>
  <c r="B574" i="21"/>
  <c r="A574" i="21"/>
  <c r="K573" i="21"/>
  <c r="G573" i="21"/>
  <c r="F573" i="21"/>
  <c r="C573" i="21"/>
  <c r="D573" i="21" s="1"/>
  <c r="B573" i="21"/>
  <c r="A573" i="21"/>
  <c r="K572" i="21"/>
  <c r="G572" i="21"/>
  <c r="F572" i="21"/>
  <c r="C572" i="21"/>
  <c r="D572" i="21" s="1"/>
  <c r="B572" i="21"/>
  <c r="A572" i="21"/>
  <c r="K571" i="21"/>
  <c r="G571" i="21"/>
  <c r="F571" i="21"/>
  <c r="C571" i="21"/>
  <c r="D571" i="21" s="1"/>
  <c r="B571" i="21"/>
  <c r="A571" i="21"/>
  <c r="K570" i="21"/>
  <c r="G570" i="21"/>
  <c r="F570" i="21"/>
  <c r="C570" i="21"/>
  <c r="D570" i="21" s="1"/>
  <c r="B570" i="21"/>
  <c r="A570" i="21"/>
  <c r="K569" i="21"/>
  <c r="G569" i="21"/>
  <c r="F569" i="21"/>
  <c r="C569" i="21"/>
  <c r="D569" i="21" s="1"/>
  <c r="B569" i="21"/>
  <c r="A569" i="21"/>
  <c r="K568" i="21"/>
  <c r="G568" i="21"/>
  <c r="F568" i="21"/>
  <c r="C568" i="21"/>
  <c r="D568" i="21" s="1"/>
  <c r="B568" i="21"/>
  <c r="A568" i="21"/>
  <c r="K567" i="21"/>
  <c r="G567" i="21"/>
  <c r="F567" i="21"/>
  <c r="C567" i="21"/>
  <c r="D567" i="21" s="1"/>
  <c r="B567" i="21"/>
  <c r="A567" i="21"/>
  <c r="K566" i="21"/>
  <c r="G566" i="21"/>
  <c r="F566" i="21"/>
  <c r="C566" i="21"/>
  <c r="D566" i="21" s="1"/>
  <c r="B566" i="21"/>
  <c r="A566" i="21"/>
  <c r="K565" i="21"/>
  <c r="G565" i="21"/>
  <c r="F565" i="21"/>
  <c r="C565" i="21"/>
  <c r="D565" i="21" s="1"/>
  <c r="B565" i="21"/>
  <c r="A565" i="21"/>
  <c r="K564" i="21"/>
  <c r="G564" i="21"/>
  <c r="F564" i="21"/>
  <c r="C564" i="21"/>
  <c r="D564" i="21" s="1"/>
  <c r="B564" i="21"/>
  <c r="A564" i="21"/>
  <c r="K563" i="21"/>
  <c r="G563" i="21"/>
  <c r="F563" i="21"/>
  <c r="C563" i="21"/>
  <c r="D563" i="21" s="1"/>
  <c r="B563" i="21"/>
  <c r="A563" i="21"/>
  <c r="K562" i="21"/>
  <c r="G562" i="21"/>
  <c r="F562" i="21"/>
  <c r="C562" i="21"/>
  <c r="D562" i="21" s="1"/>
  <c r="B562" i="21"/>
  <c r="A562" i="21"/>
  <c r="K561" i="21"/>
  <c r="G561" i="21"/>
  <c r="F561" i="21"/>
  <c r="C561" i="21"/>
  <c r="D561" i="21" s="1"/>
  <c r="B561" i="21"/>
  <c r="A561" i="21"/>
  <c r="K560" i="21"/>
  <c r="G560" i="21"/>
  <c r="F560" i="21"/>
  <c r="C560" i="21"/>
  <c r="D560" i="21" s="1"/>
  <c r="B560" i="21"/>
  <c r="A560" i="21"/>
  <c r="K559" i="21"/>
  <c r="G559" i="21"/>
  <c r="F559" i="21"/>
  <c r="C559" i="21"/>
  <c r="D559" i="21" s="1"/>
  <c r="B559" i="21"/>
  <c r="A559" i="21"/>
  <c r="K558" i="21"/>
  <c r="G558" i="21"/>
  <c r="F558" i="21"/>
  <c r="C558" i="21"/>
  <c r="D558" i="21" s="1"/>
  <c r="B558" i="21"/>
  <c r="A558" i="21"/>
  <c r="K557" i="21"/>
  <c r="G557" i="21"/>
  <c r="F557" i="21"/>
  <c r="C557" i="21"/>
  <c r="D557" i="21" s="1"/>
  <c r="B557" i="21"/>
  <c r="A557" i="21"/>
  <c r="K556" i="21"/>
  <c r="G556" i="21"/>
  <c r="F556" i="21"/>
  <c r="C556" i="21"/>
  <c r="D556" i="21" s="1"/>
  <c r="B556" i="21"/>
  <c r="A556" i="21"/>
  <c r="K555" i="21"/>
  <c r="G555" i="21"/>
  <c r="F555" i="21"/>
  <c r="C555" i="21"/>
  <c r="D555" i="21" s="1"/>
  <c r="B555" i="21"/>
  <c r="A555" i="21"/>
  <c r="K554" i="21"/>
  <c r="G554" i="21"/>
  <c r="F554" i="21"/>
  <c r="C554" i="21"/>
  <c r="D554" i="21" s="1"/>
  <c r="B554" i="21"/>
  <c r="A554" i="21"/>
  <c r="K553" i="21"/>
  <c r="G553" i="21"/>
  <c r="F553" i="21"/>
  <c r="C553" i="21"/>
  <c r="D553" i="21" s="1"/>
  <c r="B553" i="21"/>
  <c r="A553" i="21"/>
  <c r="K552" i="21"/>
  <c r="G552" i="21"/>
  <c r="F552" i="21"/>
  <c r="C552" i="21"/>
  <c r="D552" i="21" s="1"/>
  <c r="B552" i="21"/>
  <c r="A552" i="21"/>
  <c r="K551" i="21"/>
  <c r="G551" i="21"/>
  <c r="F551" i="21"/>
  <c r="C551" i="21"/>
  <c r="D551" i="21" s="1"/>
  <c r="B551" i="21"/>
  <c r="A551" i="21"/>
  <c r="K550" i="21"/>
  <c r="G550" i="21"/>
  <c r="C550" i="21"/>
  <c r="D550" i="21" s="1"/>
  <c r="B550" i="21"/>
  <c r="A550" i="21"/>
  <c r="K549" i="21"/>
  <c r="G549" i="21"/>
  <c r="F549" i="21"/>
  <c r="C549" i="21"/>
  <c r="D549" i="21" s="1"/>
  <c r="B549" i="21"/>
  <c r="A549" i="21"/>
  <c r="K548" i="21"/>
  <c r="G548" i="21"/>
  <c r="F548" i="21"/>
  <c r="C548" i="21"/>
  <c r="D548" i="21" s="1"/>
  <c r="B548" i="21"/>
  <c r="A548" i="21"/>
  <c r="K547" i="21"/>
  <c r="G547" i="21"/>
  <c r="F547" i="21"/>
  <c r="C547" i="21"/>
  <c r="D547" i="21" s="1"/>
  <c r="B547" i="21"/>
  <c r="A547" i="21"/>
  <c r="K546" i="21"/>
  <c r="G546" i="21"/>
  <c r="F546" i="21"/>
  <c r="C546" i="21"/>
  <c r="D546" i="21" s="1"/>
  <c r="B546" i="21"/>
  <c r="A546" i="21"/>
  <c r="K545" i="21"/>
  <c r="G545" i="21"/>
  <c r="F545" i="21"/>
  <c r="C545" i="21"/>
  <c r="D545" i="21" s="1"/>
  <c r="B545" i="21"/>
  <c r="A545" i="21"/>
  <c r="K544" i="21"/>
  <c r="G544" i="21"/>
  <c r="F544" i="21"/>
  <c r="C544" i="21"/>
  <c r="D544" i="21" s="1"/>
  <c r="B544" i="21"/>
  <c r="A544" i="21"/>
  <c r="K543" i="21"/>
  <c r="G543" i="21"/>
  <c r="F543" i="21"/>
  <c r="C543" i="21"/>
  <c r="D543" i="21" s="1"/>
  <c r="B543" i="21"/>
  <c r="A543" i="21"/>
  <c r="K542" i="21"/>
  <c r="G542" i="21"/>
  <c r="F542" i="21"/>
  <c r="C542" i="21"/>
  <c r="D542" i="21" s="1"/>
  <c r="B542" i="21"/>
  <c r="A542" i="21"/>
  <c r="K541" i="21"/>
  <c r="G541" i="21"/>
  <c r="F541" i="21"/>
  <c r="C541" i="21"/>
  <c r="D541" i="21" s="1"/>
  <c r="B541" i="21"/>
  <c r="A541" i="21"/>
  <c r="K540" i="21"/>
  <c r="G540" i="21"/>
  <c r="F540" i="21"/>
  <c r="C540" i="21"/>
  <c r="D540" i="21" s="1"/>
  <c r="B540" i="21"/>
  <c r="A540" i="21"/>
  <c r="K539" i="21"/>
  <c r="G539" i="21"/>
  <c r="F539" i="21"/>
  <c r="C539" i="21"/>
  <c r="D539" i="21" s="1"/>
  <c r="B539" i="21"/>
  <c r="A539" i="21"/>
  <c r="K538" i="21"/>
  <c r="G538" i="21"/>
  <c r="F538" i="21"/>
  <c r="C538" i="21"/>
  <c r="D538" i="21" s="1"/>
  <c r="B538" i="21"/>
  <c r="A538" i="21"/>
  <c r="K537" i="21"/>
  <c r="G537" i="21"/>
  <c r="F537" i="21"/>
  <c r="C537" i="21"/>
  <c r="D537" i="21" s="1"/>
  <c r="B537" i="21"/>
  <c r="A537" i="21"/>
  <c r="K536" i="21"/>
  <c r="G536" i="21"/>
  <c r="F536" i="21"/>
  <c r="C536" i="21"/>
  <c r="D536" i="21" s="1"/>
  <c r="B536" i="21"/>
  <c r="A536" i="21"/>
  <c r="K535" i="21"/>
  <c r="G535" i="21"/>
  <c r="F535" i="21"/>
  <c r="C535" i="21"/>
  <c r="D535" i="21" s="1"/>
  <c r="B535" i="21"/>
  <c r="A535" i="21"/>
  <c r="K534" i="21"/>
  <c r="G534" i="21"/>
  <c r="F534" i="21"/>
  <c r="C534" i="21"/>
  <c r="D534" i="21" s="1"/>
  <c r="B534" i="21"/>
  <c r="A534" i="21"/>
  <c r="K533" i="21"/>
  <c r="G533" i="21"/>
  <c r="F533" i="21"/>
  <c r="C533" i="21"/>
  <c r="D533" i="21" s="1"/>
  <c r="B533" i="21"/>
  <c r="A533" i="21"/>
  <c r="K532" i="21"/>
  <c r="G532" i="21"/>
  <c r="F532" i="21"/>
  <c r="C532" i="21"/>
  <c r="D532" i="21" s="1"/>
  <c r="B532" i="21"/>
  <c r="A532" i="21"/>
  <c r="K531" i="21"/>
  <c r="G531" i="21"/>
  <c r="F531" i="21"/>
  <c r="C531" i="21"/>
  <c r="D531" i="21" s="1"/>
  <c r="B531" i="21"/>
  <c r="A531" i="21"/>
  <c r="K530" i="21"/>
  <c r="G530" i="21"/>
  <c r="F530" i="21"/>
  <c r="C530" i="21"/>
  <c r="D530" i="21" s="1"/>
  <c r="B530" i="21"/>
  <c r="A530" i="21"/>
  <c r="K529" i="21"/>
  <c r="G529" i="21"/>
  <c r="F529" i="21"/>
  <c r="C529" i="21"/>
  <c r="D529" i="21" s="1"/>
  <c r="B529" i="21"/>
  <c r="A529" i="21"/>
  <c r="K528" i="21"/>
  <c r="G528" i="21"/>
  <c r="F528" i="21"/>
  <c r="C528" i="21"/>
  <c r="D528" i="21" s="1"/>
  <c r="B528" i="21"/>
  <c r="A528" i="21"/>
  <c r="K527" i="21"/>
  <c r="G527" i="21"/>
  <c r="F527" i="21"/>
  <c r="C527" i="21"/>
  <c r="D527" i="21" s="1"/>
  <c r="B527" i="21"/>
  <c r="A527" i="21"/>
  <c r="K526" i="21"/>
  <c r="G526" i="21"/>
  <c r="F526" i="21"/>
  <c r="C526" i="21"/>
  <c r="D526" i="21" s="1"/>
  <c r="B526" i="21"/>
  <c r="A526" i="21"/>
  <c r="K525" i="21"/>
  <c r="G525" i="21"/>
  <c r="C525" i="21"/>
  <c r="D525" i="21" s="1"/>
  <c r="B525" i="21"/>
  <c r="A525" i="21"/>
  <c r="K524" i="21"/>
  <c r="G524" i="21"/>
  <c r="C524" i="21"/>
  <c r="D524" i="21" s="1"/>
  <c r="B524" i="21"/>
  <c r="A524" i="21"/>
  <c r="K523" i="21"/>
  <c r="G523" i="21"/>
  <c r="F523" i="21"/>
  <c r="C523" i="21"/>
  <c r="D523" i="21" s="1"/>
  <c r="B523" i="21"/>
  <c r="A523" i="21"/>
  <c r="K522" i="21"/>
  <c r="G522" i="21"/>
  <c r="F522" i="21"/>
  <c r="C522" i="21"/>
  <c r="D522" i="21" s="1"/>
  <c r="B522" i="21"/>
  <c r="A522" i="21"/>
  <c r="K521" i="21"/>
  <c r="G521" i="21"/>
  <c r="F521" i="21"/>
  <c r="C521" i="21"/>
  <c r="D521" i="21" s="1"/>
  <c r="B521" i="21"/>
  <c r="A521" i="21"/>
  <c r="K520" i="21"/>
  <c r="G520" i="21"/>
  <c r="F520" i="21"/>
  <c r="C520" i="21"/>
  <c r="D520" i="21" s="1"/>
  <c r="B520" i="21"/>
  <c r="A520" i="21"/>
  <c r="K519" i="21"/>
  <c r="G519" i="21"/>
  <c r="F519" i="21"/>
  <c r="C519" i="21"/>
  <c r="D519" i="21" s="1"/>
  <c r="B519" i="21"/>
  <c r="A519" i="21"/>
  <c r="K518" i="21"/>
  <c r="G518" i="21"/>
  <c r="F518" i="21"/>
  <c r="C518" i="21"/>
  <c r="D518" i="21" s="1"/>
  <c r="B518" i="21"/>
  <c r="A518" i="21"/>
  <c r="K517" i="21"/>
  <c r="G517" i="21"/>
  <c r="F517" i="21"/>
  <c r="C517" i="21"/>
  <c r="D517" i="21" s="1"/>
  <c r="B517" i="21"/>
  <c r="A517" i="21"/>
  <c r="K516" i="21"/>
  <c r="G516" i="21"/>
  <c r="F516" i="21"/>
  <c r="C516" i="21"/>
  <c r="D516" i="21" s="1"/>
  <c r="B516" i="21"/>
  <c r="A516" i="21"/>
  <c r="K515" i="21"/>
  <c r="G515" i="21"/>
  <c r="F515" i="21"/>
  <c r="C515" i="21"/>
  <c r="D515" i="21" s="1"/>
  <c r="B515" i="21"/>
  <c r="A515" i="21"/>
  <c r="K514" i="21"/>
  <c r="G514" i="21"/>
  <c r="F514" i="21"/>
  <c r="C514" i="21"/>
  <c r="D514" i="21" s="1"/>
  <c r="B514" i="21"/>
  <c r="A514" i="21"/>
  <c r="K513" i="21"/>
  <c r="G513" i="21"/>
  <c r="F513" i="21"/>
  <c r="C513" i="21"/>
  <c r="D513" i="21" s="1"/>
  <c r="B513" i="21"/>
  <c r="A513" i="21"/>
  <c r="K512" i="21"/>
  <c r="G512" i="21"/>
  <c r="F512" i="21"/>
  <c r="C512" i="21"/>
  <c r="D512" i="21" s="1"/>
  <c r="B512" i="21"/>
  <c r="A512" i="21"/>
  <c r="K511" i="21"/>
  <c r="G511" i="21"/>
  <c r="F511" i="21"/>
  <c r="C511" i="21"/>
  <c r="D511" i="21" s="1"/>
  <c r="B511" i="21"/>
  <c r="A511" i="21"/>
  <c r="K510" i="21"/>
  <c r="G510" i="21"/>
  <c r="F510" i="21"/>
  <c r="C510" i="21"/>
  <c r="D510" i="21" s="1"/>
  <c r="B510" i="21"/>
  <c r="A510" i="21"/>
  <c r="K509" i="21"/>
  <c r="G509" i="21"/>
  <c r="F509" i="21"/>
  <c r="C509" i="21"/>
  <c r="D509" i="21" s="1"/>
  <c r="B509" i="21"/>
  <c r="A509" i="21"/>
  <c r="K508" i="21"/>
  <c r="G508" i="21"/>
  <c r="F508" i="21"/>
  <c r="C508" i="21"/>
  <c r="D508" i="21" s="1"/>
  <c r="B508" i="21"/>
  <c r="A508" i="21"/>
  <c r="K507" i="21"/>
  <c r="G507" i="21"/>
  <c r="F507" i="21"/>
  <c r="C507" i="21"/>
  <c r="D507" i="21" s="1"/>
  <c r="B507" i="21"/>
  <c r="A507" i="21"/>
  <c r="K506" i="21"/>
  <c r="G506" i="21"/>
  <c r="F506" i="21"/>
  <c r="C506" i="21"/>
  <c r="D506" i="21" s="1"/>
  <c r="B506" i="21"/>
  <c r="A506" i="21"/>
  <c r="K505" i="21"/>
  <c r="G505" i="21"/>
  <c r="F505" i="21"/>
  <c r="C505" i="21"/>
  <c r="D505" i="21" s="1"/>
  <c r="B505" i="21"/>
  <c r="A505" i="21"/>
  <c r="K504" i="21"/>
  <c r="G504" i="21"/>
  <c r="F504" i="21"/>
  <c r="C504" i="21"/>
  <c r="D504" i="21" s="1"/>
  <c r="B504" i="21"/>
  <c r="A504" i="21"/>
  <c r="K503" i="21"/>
  <c r="G503" i="21"/>
  <c r="F503" i="21"/>
  <c r="C503" i="21"/>
  <c r="D503" i="21" s="1"/>
  <c r="B503" i="21"/>
  <c r="A503" i="21"/>
  <c r="K502" i="21"/>
  <c r="G502" i="21"/>
  <c r="F502" i="21"/>
  <c r="C502" i="21"/>
  <c r="D502" i="21" s="1"/>
  <c r="B502" i="21"/>
  <c r="A502" i="21"/>
  <c r="K501" i="21"/>
  <c r="G501" i="21"/>
  <c r="F501" i="21"/>
  <c r="C501" i="21"/>
  <c r="D501" i="21" s="1"/>
  <c r="B501" i="21"/>
  <c r="A501" i="21"/>
  <c r="K500" i="21"/>
  <c r="G500" i="21"/>
  <c r="F500" i="21"/>
  <c r="C500" i="21"/>
  <c r="D500" i="21" s="1"/>
  <c r="B500" i="21"/>
  <c r="A500" i="21"/>
  <c r="K499" i="21"/>
  <c r="G499" i="21"/>
  <c r="F499" i="21"/>
  <c r="C499" i="21"/>
  <c r="D499" i="21" s="1"/>
  <c r="B499" i="21"/>
  <c r="A499" i="21"/>
  <c r="K498" i="21"/>
  <c r="G498" i="21"/>
  <c r="F498" i="21"/>
  <c r="C498" i="21"/>
  <c r="D498" i="21" s="1"/>
  <c r="B498" i="21"/>
  <c r="A498" i="21"/>
  <c r="K497" i="21"/>
  <c r="G497" i="21"/>
  <c r="F497" i="21"/>
  <c r="C497" i="21"/>
  <c r="D497" i="21" s="1"/>
  <c r="B497" i="21"/>
  <c r="A497" i="21"/>
  <c r="K496" i="21"/>
  <c r="G496" i="21"/>
  <c r="F496" i="21"/>
  <c r="C496" i="21"/>
  <c r="D496" i="21" s="1"/>
  <c r="B496" i="21"/>
  <c r="A496" i="21"/>
  <c r="K495" i="21"/>
  <c r="G495" i="21"/>
  <c r="F495" i="21"/>
  <c r="C495" i="21"/>
  <c r="D495" i="21" s="1"/>
  <c r="B495" i="21"/>
  <c r="A495" i="21"/>
  <c r="K494" i="21"/>
  <c r="G494" i="21"/>
  <c r="F494" i="21"/>
  <c r="C494" i="21"/>
  <c r="D494" i="21" s="1"/>
  <c r="B494" i="21"/>
  <c r="A494" i="21"/>
  <c r="K493" i="21"/>
  <c r="G493" i="21"/>
  <c r="F493" i="21"/>
  <c r="C493" i="21"/>
  <c r="D493" i="21" s="1"/>
  <c r="B493" i="21"/>
  <c r="A493" i="21"/>
  <c r="K492" i="21"/>
  <c r="G492" i="21"/>
  <c r="F492" i="21"/>
  <c r="C492" i="21"/>
  <c r="D492" i="21" s="1"/>
  <c r="B492" i="21"/>
  <c r="A492" i="21"/>
  <c r="K491" i="21"/>
  <c r="G491" i="21"/>
  <c r="F491" i="21"/>
  <c r="C491" i="21"/>
  <c r="D491" i="21" s="1"/>
  <c r="B491" i="21"/>
  <c r="A491" i="21"/>
  <c r="K490" i="21"/>
  <c r="G490" i="21"/>
  <c r="F490" i="21"/>
  <c r="C490" i="21"/>
  <c r="D490" i="21" s="1"/>
  <c r="B490" i="21"/>
  <c r="A490" i="21"/>
  <c r="K489" i="21"/>
  <c r="G489" i="21"/>
  <c r="F489" i="21"/>
  <c r="C489" i="21"/>
  <c r="D489" i="21" s="1"/>
  <c r="B489" i="21"/>
  <c r="A489" i="21"/>
  <c r="K488" i="21"/>
  <c r="G488" i="21"/>
  <c r="F488" i="21"/>
  <c r="C488" i="21"/>
  <c r="D488" i="21" s="1"/>
  <c r="B488" i="21"/>
  <c r="A488" i="21"/>
  <c r="K487" i="21"/>
  <c r="G487" i="21"/>
  <c r="F487" i="21"/>
  <c r="C487" i="21"/>
  <c r="D487" i="21" s="1"/>
  <c r="B487" i="21"/>
  <c r="A487" i="21"/>
  <c r="K486" i="21"/>
  <c r="G486" i="21"/>
  <c r="F486" i="21"/>
  <c r="C486" i="21"/>
  <c r="D486" i="21" s="1"/>
  <c r="B486" i="21"/>
  <c r="A486" i="21"/>
  <c r="K485" i="21"/>
  <c r="G485" i="21"/>
  <c r="F485" i="21"/>
  <c r="C485" i="21"/>
  <c r="D485" i="21" s="1"/>
  <c r="B485" i="21"/>
  <c r="A485" i="21"/>
  <c r="K484" i="21"/>
  <c r="G484" i="21"/>
  <c r="F484" i="21"/>
  <c r="C484" i="21"/>
  <c r="D484" i="21" s="1"/>
  <c r="B484" i="21"/>
  <c r="A484" i="21"/>
  <c r="K483" i="21"/>
  <c r="G483" i="21"/>
  <c r="F483" i="21"/>
  <c r="C483" i="21"/>
  <c r="D483" i="21" s="1"/>
  <c r="B483" i="21"/>
  <c r="A483" i="21"/>
  <c r="K482" i="21"/>
  <c r="G482" i="21"/>
  <c r="F482" i="21"/>
  <c r="C482" i="21"/>
  <c r="D482" i="21" s="1"/>
  <c r="B482" i="21"/>
  <c r="A482" i="21"/>
  <c r="K481" i="21"/>
  <c r="G481" i="21"/>
  <c r="F481" i="21"/>
  <c r="C481" i="21"/>
  <c r="D481" i="21" s="1"/>
  <c r="B481" i="21"/>
  <c r="A481" i="21"/>
  <c r="K480" i="21"/>
  <c r="G480" i="21"/>
  <c r="F480" i="21"/>
  <c r="C480" i="21"/>
  <c r="D480" i="21" s="1"/>
  <c r="B480" i="21"/>
  <c r="A480" i="21"/>
  <c r="K479" i="21"/>
  <c r="G479" i="21"/>
  <c r="F479" i="21"/>
  <c r="C479" i="21"/>
  <c r="D479" i="21" s="1"/>
  <c r="B479" i="21"/>
  <c r="A479" i="21"/>
  <c r="K478" i="21"/>
  <c r="G478" i="21"/>
  <c r="F478" i="21"/>
  <c r="C478" i="21"/>
  <c r="D478" i="21" s="1"/>
  <c r="B478" i="21"/>
  <c r="A478" i="21"/>
  <c r="K477" i="21"/>
  <c r="G477" i="21"/>
  <c r="F477" i="21"/>
  <c r="C477" i="21"/>
  <c r="D477" i="21" s="1"/>
  <c r="B477" i="21"/>
  <c r="A477" i="21"/>
  <c r="K476" i="21"/>
  <c r="G476" i="21"/>
  <c r="F476" i="21"/>
  <c r="C476" i="21"/>
  <c r="D476" i="21" s="1"/>
  <c r="B476" i="21"/>
  <c r="A476" i="21"/>
  <c r="K475" i="21"/>
  <c r="G475" i="21"/>
  <c r="F475" i="21"/>
  <c r="C475" i="21"/>
  <c r="D475" i="21" s="1"/>
  <c r="B475" i="21"/>
  <c r="A475" i="21"/>
  <c r="K474" i="21"/>
  <c r="G474" i="21"/>
  <c r="F474" i="21"/>
  <c r="C474" i="21"/>
  <c r="D474" i="21" s="1"/>
  <c r="B474" i="21"/>
  <c r="A474" i="21"/>
  <c r="K473" i="21"/>
  <c r="G473" i="21"/>
  <c r="F473" i="21"/>
  <c r="C473" i="21"/>
  <c r="D473" i="21" s="1"/>
  <c r="B473" i="21"/>
  <c r="A473" i="21"/>
  <c r="K472" i="21"/>
  <c r="G472" i="21"/>
  <c r="F472" i="21"/>
  <c r="C472" i="21"/>
  <c r="D472" i="21" s="1"/>
  <c r="B472" i="21"/>
  <c r="A472" i="21"/>
  <c r="K471" i="21"/>
  <c r="G471" i="21"/>
  <c r="F471" i="21"/>
  <c r="C471" i="21"/>
  <c r="D471" i="21" s="1"/>
  <c r="B471" i="21"/>
  <c r="A471" i="21"/>
  <c r="K470" i="21"/>
  <c r="G470" i="21"/>
  <c r="F470" i="21"/>
  <c r="C470" i="21"/>
  <c r="D470" i="21" s="1"/>
  <c r="B470" i="21"/>
  <c r="A470" i="21"/>
  <c r="K469" i="21"/>
  <c r="G469" i="21"/>
  <c r="F469" i="21"/>
  <c r="C469" i="21"/>
  <c r="D469" i="21" s="1"/>
  <c r="B469" i="21"/>
  <c r="A469" i="21"/>
  <c r="K468" i="21"/>
  <c r="G468" i="21"/>
  <c r="F468" i="21"/>
  <c r="C468" i="21"/>
  <c r="D468" i="21" s="1"/>
  <c r="B468" i="21"/>
  <c r="A468" i="21"/>
  <c r="K467" i="21"/>
  <c r="G467" i="21"/>
  <c r="F467" i="21"/>
  <c r="C467" i="21"/>
  <c r="D467" i="21" s="1"/>
  <c r="B467" i="21"/>
  <c r="A467" i="21"/>
  <c r="K466" i="21"/>
  <c r="G466" i="21"/>
  <c r="F466" i="21"/>
  <c r="C466" i="21"/>
  <c r="D466" i="21" s="1"/>
  <c r="B466" i="21"/>
  <c r="A466" i="21"/>
  <c r="K465" i="21"/>
  <c r="G465" i="21"/>
  <c r="F465" i="21"/>
  <c r="C465" i="21"/>
  <c r="D465" i="21" s="1"/>
  <c r="B465" i="21"/>
  <c r="A465" i="21"/>
  <c r="K464" i="21"/>
  <c r="G464" i="21"/>
  <c r="F464" i="21"/>
  <c r="C464" i="21"/>
  <c r="D464" i="21" s="1"/>
  <c r="B464" i="21"/>
  <c r="A464" i="21"/>
  <c r="K463" i="21"/>
  <c r="G463" i="21"/>
  <c r="F463" i="21"/>
  <c r="C463" i="21"/>
  <c r="D463" i="21" s="1"/>
  <c r="B463" i="21"/>
  <c r="A463" i="21"/>
  <c r="K462" i="21"/>
  <c r="G462" i="21"/>
  <c r="F462" i="21"/>
  <c r="C462" i="21"/>
  <c r="D462" i="21" s="1"/>
  <c r="B462" i="21"/>
  <c r="A462" i="21"/>
  <c r="K461" i="21"/>
  <c r="G461" i="21"/>
  <c r="F461" i="21"/>
  <c r="C461" i="21"/>
  <c r="D461" i="21" s="1"/>
  <c r="B461" i="21"/>
  <c r="A461" i="21"/>
  <c r="K460" i="21"/>
  <c r="G460" i="21"/>
  <c r="F460" i="21"/>
  <c r="C460" i="21"/>
  <c r="D460" i="21" s="1"/>
  <c r="B460" i="21"/>
  <c r="A460" i="21"/>
  <c r="K459" i="21"/>
  <c r="G459" i="21"/>
  <c r="F459" i="21"/>
  <c r="C459" i="21"/>
  <c r="D459" i="21" s="1"/>
  <c r="B459" i="21"/>
  <c r="A459" i="21"/>
  <c r="K458" i="21"/>
  <c r="G458" i="21"/>
  <c r="F458" i="21"/>
  <c r="C458" i="21"/>
  <c r="D458" i="21" s="1"/>
  <c r="B458" i="21"/>
  <c r="A458" i="21"/>
  <c r="K457" i="21"/>
  <c r="G457" i="21"/>
  <c r="F457" i="21"/>
  <c r="C457" i="21"/>
  <c r="D457" i="21" s="1"/>
  <c r="B457" i="21"/>
  <c r="A457" i="21"/>
  <c r="K456" i="21"/>
  <c r="G456" i="21"/>
  <c r="F456" i="21"/>
  <c r="C456" i="21"/>
  <c r="D456" i="21" s="1"/>
  <c r="B456" i="21"/>
  <c r="A456" i="21"/>
  <c r="K455" i="21"/>
  <c r="G455" i="21"/>
  <c r="F455" i="21"/>
  <c r="C455" i="21"/>
  <c r="D455" i="21" s="1"/>
  <c r="B455" i="21"/>
  <c r="A455" i="21"/>
  <c r="K454" i="21"/>
  <c r="G454" i="21"/>
  <c r="F454" i="21"/>
  <c r="C454" i="21"/>
  <c r="D454" i="21" s="1"/>
  <c r="B454" i="21"/>
  <c r="A454" i="21"/>
  <c r="K453" i="21"/>
  <c r="G453" i="21"/>
  <c r="F453" i="21"/>
  <c r="C453" i="21"/>
  <c r="D453" i="21" s="1"/>
  <c r="B453" i="21"/>
  <c r="A453" i="21"/>
  <c r="K452" i="21"/>
  <c r="G452" i="21"/>
  <c r="F452" i="21"/>
  <c r="C452" i="21"/>
  <c r="D452" i="21" s="1"/>
  <c r="B452" i="21"/>
  <c r="A452" i="21"/>
  <c r="K451" i="21"/>
  <c r="G451" i="21"/>
  <c r="F451" i="21"/>
  <c r="C451" i="21"/>
  <c r="D451" i="21" s="1"/>
  <c r="B451" i="21"/>
  <c r="A451" i="21"/>
  <c r="K450" i="21"/>
  <c r="G450" i="21"/>
  <c r="F450" i="21"/>
  <c r="C450" i="21"/>
  <c r="D450" i="21" s="1"/>
  <c r="B450" i="21"/>
  <c r="A450" i="21"/>
  <c r="K449" i="21"/>
  <c r="G449" i="21"/>
  <c r="F449" i="21"/>
  <c r="C449" i="21"/>
  <c r="D449" i="21" s="1"/>
  <c r="B449" i="21"/>
  <c r="A449" i="21"/>
  <c r="K448" i="21"/>
  <c r="G448" i="21"/>
  <c r="F448" i="21"/>
  <c r="C448" i="21"/>
  <c r="D448" i="21" s="1"/>
  <c r="B448" i="21"/>
  <c r="A448" i="21"/>
  <c r="K447" i="21"/>
  <c r="G447" i="21"/>
  <c r="F447" i="21"/>
  <c r="C447" i="21"/>
  <c r="D447" i="21" s="1"/>
  <c r="B447" i="21"/>
  <c r="A447" i="21"/>
  <c r="K446" i="21"/>
  <c r="G446" i="21"/>
  <c r="F446" i="21"/>
  <c r="C446" i="21"/>
  <c r="D446" i="21" s="1"/>
  <c r="B446" i="21"/>
  <c r="A446" i="21"/>
  <c r="K445" i="21"/>
  <c r="G445" i="21"/>
  <c r="F445" i="21"/>
  <c r="C445" i="21"/>
  <c r="D445" i="21" s="1"/>
  <c r="B445" i="21"/>
  <c r="A445" i="21"/>
  <c r="K444" i="21"/>
  <c r="G444" i="21"/>
  <c r="F444" i="21"/>
  <c r="C444" i="21"/>
  <c r="D444" i="21" s="1"/>
  <c r="B444" i="21"/>
  <c r="A444" i="21"/>
  <c r="K443" i="21"/>
  <c r="G443" i="21"/>
  <c r="F443" i="21"/>
  <c r="C443" i="21"/>
  <c r="D443" i="21" s="1"/>
  <c r="B443" i="21"/>
  <c r="A443" i="21"/>
  <c r="K442" i="21"/>
  <c r="G442" i="21"/>
  <c r="F442" i="21"/>
  <c r="C442" i="21"/>
  <c r="D442" i="21" s="1"/>
  <c r="B442" i="21"/>
  <c r="A442" i="21"/>
  <c r="K441" i="21"/>
  <c r="G441" i="21"/>
  <c r="F441" i="21"/>
  <c r="C441" i="21"/>
  <c r="D441" i="21" s="1"/>
  <c r="B441" i="21"/>
  <c r="A441" i="21"/>
  <c r="K440" i="21"/>
  <c r="G440" i="21"/>
  <c r="F440" i="21"/>
  <c r="C440" i="21"/>
  <c r="D440" i="21" s="1"/>
  <c r="B440" i="21"/>
  <c r="A440" i="21"/>
  <c r="K439" i="21"/>
  <c r="G439" i="21"/>
  <c r="F439" i="21"/>
  <c r="C439" i="21"/>
  <c r="D439" i="21" s="1"/>
  <c r="B439" i="21"/>
  <c r="A439" i="21"/>
  <c r="K438" i="21"/>
  <c r="G438" i="21"/>
  <c r="F438" i="21"/>
  <c r="C438" i="21"/>
  <c r="D438" i="21" s="1"/>
  <c r="B438" i="21"/>
  <c r="A438" i="21"/>
  <c r="K437" i="21"/>
  <c r="G437" i="21"/>
  <c r="F437" i="21"/>
  <c r="C437" i="21"/>
  <c r="D437" i="21" s="1"/>
  <c r="B437" i="21"/>
  <c r="A437" i="21"/>
  <c r="K436" i="21"/>
  <c r="G436" i="21"/>
  <c r="F436" i="21"/>
  <c r="C436" i="21"/>
  <c r="D436" i="21" s="1"/>
  <c r="B436" i="21"/>
  <c r="A436" i="21"/>
  <c r="K435" i="21"/>
  <c r="G435" i="21"/>
  <c r="F435" i="21"/>
  <c r="C435" i="21"/>
  <c r="D435" i="21" s="1"/>
  <c r="B435" i="21"/>
  <c r="A435" i="21"/>
  <c r="K434" i="21"/>
  <c r="G434" i="21"/>
  <c r="F434" i="21"/>
  <c r="C434" i="21"/>
  <c r="D434" i="21" s="1"/>
  <c r="B434" i="21"/>
  <c r="A434" i="21"/>
  <c r="K433" i="21"/>
  <c r="G433" i="21"/>
  <c r="F433" i="21"/>
  <c r="C433" i="21"/>
  <c r="D433" i="21" s="1"/>
  <c r="B433" i="21"/>
  <c r="A433" i="21"/>
  <c r="K432" i="21"/>
  <c r="G432" i="21"/>
  <c r="F432" i="21"/>
  <c r="C432" i="21"/>
  <c r="D432" i="21" s="1"/>
  <c r="B432" i="21"/>
  <c r="A432" i="21"/>
  <c r="K431" i="21"/>
  <c r="G431" i="21"/>
  <c r="F431" i="21"/>
  <c r="C431" i="21"/>
  <c r="D431" i="21" s="1"/>
  <c r="B431" i="21"/>
  <c r="A431" i="21"/>
  <c r="K430" i="21"/>
  <c r="G430" i="21"/>
  <c r="F430" i="21"/>
  <c r="C430" i="21"/>
  <c r="D430" i="21" s="1"/>
  <c r="B430" i="21"/>
  <c r="A430" i="21"/>
  <c r="K429" i="21"/>
  <c r="G429" i="21"/>
  <c r="F429" i="21"/>
  <c r="C429" i="21"/>
  <c r="D429" i="21" s="1"/>
  <c r="B429" i="21"/>
  <c r="A429" i="21"/>
  <c r="K428" i="21"/>
  <c r="G428" i="21"/>
  <c r="F428" i="21"/>
  <c r="C428" i="21"/>
  <c r="D428" i="21" s="1"/>
  <c r="B428" i="21"/>
  <c r="A428" i="21"/>
  <c r="K427" i="21"/>
  <c r="G427" i="21"/>
  <c r="F427" i="21"/>
  <c r="C427" i="21"/>
  <c r="D427" i="21" s="1"/>
  <c r="B427" i="21"/>
  <c r="A427" i="21"/>
  <c r="K426" i="21"/>
  <c r="G426" i="21"/>
  <c r="F426" i="21"/>
  <c r="C426" i="21"/>
  <c r="D426" i="21" s="1"/>
  <c r="B426" i="21"/>
  <c r="A426" i="21"/>
  <c r="K425" i="21"/>
  <c r="G425" i="21"/>
  <c r="F425" i="21"/>
  <c r="C425" i="21"/>
  <c r="D425" i="21" s="1"/>
  <c r="B425" i="21"/>
  <c r="A425" i="21"/>
  <c r="K424" i="21"/>
  <c r="G424" i="21"/>
  <c r="F424" i="21"/>
  <c r="C424" i="21"/>
  <c r="D424" i="21" s="1"/>
  <c r="B424" i="21"/>
  <c r="A424" i="21"/>
  <c r="K423" i="21"/>
  <c r="G423" i="21"/>
  <c r="F423" i="21"/>
  <c r="C423" i="21"/>
  <c r="D423" i="21" s="1"/>
  <c r="B423" i="21"/>
  <c r="A423" i="21"/>
  <c r="K422" i="21"/>
  <c r="G422" i="21"/>
  <c r="F422" i="21"/>
  <c r="C422" i="21"/>
  <c r="D422" i="21" s="1"/>
  <c r="B422" i="21"/>
  <c r="A422" i="21"/>
  <c r="K421" i="21"/>
  <c r="G421" i="21"/>
  <c r="F421" i="21"/>
  <c r="C421" i="21"/>
  <c r="D421" i="21" s="1"/>
  <c r="B421" i="21"/>
  <c r="A421" i="21"/>
  <c r="K420" i="21"/>
  <c r="G420" i="21"/>
  <c r="F420" i="21"/>
  <c r="C420" i="21"/>
  <c r="D420" i="21" s="1"/>
  <c r="B420" i="21"/>
  <c r="A420" i="21"/>
  <c r="K419" i="21"/>
  <c r="G419" i="21"/>
  <c r="F419" i="21"/>
  <c r="C419" i="21"/>
  <c r="D419" i="21" s="1"/>
  <c r="B419" i="21"/>
  <c r="A419" i="21"/>
  <c r="K418" i="21"/>
  <c r="G418" i="21"/>
  <c r="F418" i="21"/>
  <c r="C418" i="21"/>
  <c r="D418" i="21" s="1"/>
  <c r="B418" i="21"/>
  <c r="A418" i="21"/>
  <c r="K417" i="21"/>
  <c r="G417" i="21"/>
  <c r="F417" i="21"/>
  <c r="C417" i="21"/>
  <c r="D417" i="21" s="1"/>
  <c r="B417" i="21"/>
  <c r="A417" i="21"/>
  <c r="K416" i="21"/>
  <c r="G416" i="21"/>
  <c r="F416" i="21"/>
  <c r="C416" i="21"/>
  <c r="D416" i="21" s="1"/>
  <c r="B416" i="21"/>
  <c r="A416" i="21"/>
  <c r="K415" i="21"/>
  <c r="G415" i="21"/>
  <c r="F415" i="21"/>
  <c r="C415" i="21"/>
  <c r="D415" i="21" s="1"/>
  <c r="B415" i="21"/>
  <c r="A415" i="21"/>
  <c r="K414" i="21"/>
  <c r="G414" i="21"/>
  <c r="F414" i="21"/>
  <c r="C414" i="21"/>
  <c r="D414" i="21" s="1"/>
  <c r="B414" i="21"/>
  <c r="A414" i="21"/>
  <c r="K413" i="21"/>
  <c r="G413" i="21"/>
  <c r="F413" i="21"/>
  <c r="C413" i="21"/>
  <c r="D413" i="21" s="1"/>
  <c r="B413" i="21"/>
  <c r="A413" i="21"/>
  <c r="K412" i="21"/>
  <c r="G412" i="21"/>
  <c r="F412" i="21"/>
  <c r="C412" i="21"/>
  <c r="D412" i="21" s="1"/>
  <c r="B412" i="21"/>
  <c r="A412" i="21"/>
  <c r="K411" i="21"/>
  <c r="F411" i="21"/>
  <c r="C411" i="21"/>
  <c r="D411" i="21" s="1"/>
  <c r="B411" i="21"/>
  <c r="A411" i="21"/>
  <c r="K410" i="21"/>
  <c r="F410" i="21"/>
  <c r="C410" i="21"/>
  <c r="D410" i="21" s="1"/>
  <c r="B410" i="21"/>
  <c r="A410" i="21"/>
  <c r="K409" i="21"/>
  <c r="F409" i="21"/>
  <c r="C409" i="21"/>
  <c r="D409" i="21" s="1"/>
  <c r="B409" i="21"/>
  <c r="A409" i="21"/>
  <c r="K408" i="21"/>
  <c r="F408" i="21"/>
  <c r="C408" i="21"/>
  <c r="D408" i="21" s="1"/>
  <c r="B408" i="21"/>
  <c r="A408" i="21"/>
  <c r="K407" i="21"/>
  <c r="F407" i="21"/>
  <c r="C407" i="21"/>
  <c r="D407" i="21" s="1"/>
  <c r="B407" i="21"/>
  <c r="A407" i="21"/>
  <c r="K406" i="21"/>
  <c r="F406" i="21"/>
  <c r="C406" i="21"/>
  <c r="D406" i="21" s="1"/>
  <c r="B406" i="21"/>
  <c r="A406" i="21"/>
  <c r="K405" i="21"/>
  <c r="F405" i="21"/>
  <c r="C405" i="21"/>
  <c r="D405" i="21" s="1"/>
  <c r="B405" i="21"/>
  <c r="A405" i="21"/>
  <c r="K404" i="21"/>
  <c r="F404" i="21"/>
  <c r="C404" i="21"/>
  <c r="D404" i="21" s="1"/>
  <c r="B404" i="21"/>
  <c r="A404" i="21"/>
  <c r="K403" i="21"/>
  <c r="F403" i="21"/>
  <c r="C403" i="21"/>
  <c r="D403" i="21" s="1"/>
  <c r="B403" i="21"/>
  <c r="A403" i="21"/>
  <c r="K402" i="21"/>
  <c r="F402" i="21"/>
  <c r="C402" i="21"/>
  <c r="D402" i="21" s="1"/>
  <c r="B402" i="21"/>
  <c r="A402" i="21"/>
  <c r="K401" i="21"/>
  <c r="F401" i="21"/>
  <c r="C401" i="21"/>
  <c r="D401" i="21" s="1"/>
  <c r="B401" i="21"/>
  <c r="A401" i="21"/>
  <c r="K400" i="21"/>
  <c r="F400" i="21"/>
  <c r="C400" i="21"/>
  <c r="D400" i="21" s="1"/>
  <c r="B400" i="21"/>
  <c r="A400" i="21"/>
  <c r="K399" i="21"/>
  <c r="F399" i="21"/>
  <c r="C399" i="21"/>
  <c r="D399" i="21" s="1"/>
  <c r="B399" i="21"/>
  <c r="A399" i="21"/>
  <c r="K398" i="21"/>
  <c r="F398" i="21"/>
  <c r="C398" i="21"/>
  <c r="D398" i="21" s="1"/>
  <c r="B398" i="21"/>
  <c r="A398" i="21"/>
  <c r="K397" i="21"/>
  <c r="F397" i="21"/>
  <c r="C397" i="21"/>
  <c r="D397" i="21" s="1"/>
  <c r="B397" i="21"/>
  <c r="A397" i="21"/>
  <c r="K396" i="21"/>
  <c r="F396" i="21"/>
  <c r="C396" i="21"/>
  <c r="D396" i="21" s="1"/>
  <c r="B396" i="21"/>
  <c r="A396" i="21"/>
  <c r="K395" i="21"/>
  <c r="F395" i="21"/>
  <c r="C395" i="21"/>
  <c r="D395" i="21" s="1"/>
  <c r="B395" i="21"/>
  <c r="A395" i="21"/>
  <c r="K394" i="21"/>
  <c r="F394" i="21"/>
  <c r="C394" i="21"/>
  <c r="D394" i="21" s="1"/>
  <c r="B394" i="21"/>
  <c r="A394" i="21"/>
  <c r="K393" i="21"/>
  <c r="F393" i="21"/>
  <c r="C393" i="21"/>
  <c r="D393" i="21" s="1"/>
  <c r="B393" i="21"/>
  <c r="A393" i="21"/>
  <c r="K392" i="21"/>
  <c r="F392" i="21"/>
  <c r="C392" i="21"/>
  <c r="D392" i="21" s="1"/>
  <c r="B392" i="21"/>
  <c r="A392" i="21"/>
  <c r="K391" i="21"/>
  <c r="F391" i="21"/>
  <c r="C391" i="21"/>
  <c r="D391" i="21" s="1"/>
  <c r="B391" i="21"/>
  <c r="A391" i="21"/>
  <c r="K390" i="21"/>
  <c r="F390" i="21"/>
  <c r="C390" i="21"/>
  <c r="D390" i="21" s="1"/>
  <c r="B390" i="21"/>
  <c r="A390" i="21"/>
  <c r="K389" i="21"/>
  <c r="F389" i="21"/>
  <c r="C389" i="21"/>
  <c r="D389" i="21" s="1"/>
  <c r="B389" i="21"/>
  <c r="A389" i="21"/>
  <c r="K388" i="21"/>
  <c r="F388" i="21"/>
  <c r="C388" i="21"/>
  <c r="D388" i="21" s="1"/>
  <c r="B388" i="21"/>
  <c r="A388" i="21"/>
  <c r="K387" i="21"/>
  <c r="F387" i="21"/>
  <c r="C387" i="21"/>
  <c r="D387" i="21" s="1"/>
  <c r="B387" i="21"/>
  <c r="A387" i="21"/>
  <c r="K386" i="21"/>
  <c r="F386" i="21"/>
  <c r="C386" i="21"/>
  <c r="D386" i="21" s="1"/>
  <c r="B386" i="21"/>
  <c r="A386" i="21"/>
  <c r="K385" i="21"/>
  <c r="F385" i="21"/>
  <c r="C385" i="21"/>
  <c r="D385" i="21" s="1"/>
  <c r="B385" i="21"/>
  <c r="A385" i="21"/>
  <c r="K384" i="21"/>
  <c r="F384" i="21"/>
  <c r="C384" i="21"/>
  <c r="D384" i="21" s="1"/>
  <c r="B384" i="21"/>
  <c r="A384" i="21"/>
  <c r="K383" i="21"/>
  <c r="F383" i="21"/>
  <c r="C383" i="21"/>
  <c r="D383" i="21" s="1"/>
  <c r="B383" i="21"/>
  <c r="A383" i="21"/>
  <c r="K382" i="21"/>
  <c r="F382" i="21"/>
  <c r="C382" i="21"/>
  <c r="D382" i="21" s="1"/>
  <c r="B382" i="21"/>
  <c r="A382" i="21"/>
  <c r="K381" i="21"/>
  <c r="F381" i="21"/>
  <c r="C381" i="21"/>
  <c r="D381" i="21" s="1"/>
  <c r="B381" i="21"/>
  <c r="A381" i="21"/>
  <c r="K380" i="21"/>
  <c r="F380" i="21"/>
  <c r="C380" i="21"/>
  <c r="D380" i="21" s="1"/>
  <c r="B380" i="21"/>
  <c r="A380" i="21"/>
  <c r="K379" i="21"/>
  <c r="F379" i="21"/>
  <c r="C379" i="21"/>
  <c r="D379" i="21" s="1"/>
  <c r="B379" i="21"/>
  <c r="A379" i="21"/>
  <c r="K378" i="21"/>
  <c r="F378" i="21"/>
  <c r="C378" i="21"/>
  <c r="D378" i="21" s="1"/>
  <c r="B378" i="21"/>
  <c r="A378" i="21"/>
  <c r="K377" i="21"/>
  <c r="F377" i="21"/>
  <c r="C377" i="21"/>
  <c r="D377" i="21" s="1"/>
  <c r="B377" i="21"/>
  <c r="A377" i="21"/>
  <c r="K376" i="21"/>
  <c r="F376" i="21"/>
  <c r="C376" i="21"/>
  <c r="D376" i="21" s="1"/>
  <c r="B376" i="21"/>
  <c r="A376" i="21"/>
  <c r="K375" i="21"/>
  <c r="F375" i="21"/>
  <c r="C375" i="21"/>
  <c r="D375" i="21" s="1"/>
  <c r="B375" i="21"/>
  <c r="A375" i="21"/>
  <c r="K374" i="21"/>
  <c r="F374" i="21"/>
  <c r="C374" i="21"/>
  <c r="D374" i="21" s="1"/>
  <c r="B374" i="21"/>
  <c r="A374" i="21"/>
  <c r="K373" i="21"/>
  <c r="F373" i="21"/>
  <c r="C373" i="21"/>
  <c r="D373" i="21" s="1"/>
  <c r="B373" i="21"/>
  <c r="A373" i="21"/>
  <c r="K372" i="21"/>
  <c r="F372" i="21"/>
  <c r="C372" i="21"/>
  <c r="D372" i="21" s="1"/>
  <c r="B372" i="21"/>
  <c r="A372" i="21"/>
  <c r="K371" i="21"/>
  <c r="F371" i="21"/>
  <c r="C371" i="21"/>
  <c r="D371" i="21" s="1"/>
  <c r="B371" i="21"/>
  <c r="A371" i="21"/>
  <c r="K370" i="21"/>
  <c r="F370" i="21"/>
  <c r="C370" i="21"/>
  <c r="D370" i="21" s="1"/>
  <c r="B370" i="21"/>
  <c r="A370" i="21"/>
  <c r="K369" i="21"/>
  <c r="F369" i="21"/>
  <c r="C369" i="21"/>
  <c r="D369" i="21" s="1"/>
  <c r="B369" i="21"/>
  <c r="A369" i="21"/>
  <c r="K368" i="21"/>
  <c r="F368" i="21"/>
  <c r="C368" i="21"/>
  <c r="D368" i="21" s="1"/>
  <c r="B368" i="21"/>
  <c r="A368" i="21"/>
  <c r="K367" i="21"/>
  <c r="F367" i="21"/>
  <c r="C367" i="21"/>
  <c r="D367" i="21" s="1"/>
  <c r="B367" i="21"/>
  <c r="A367" i="21"/>
  <c r="K366" i="21"/>
  <c r="F366" i="21"/>
  <c r="C366" i="21"/>
  <c r="D366" i="21" s="1"/>
  <c r="B366" i="21"/>
  <c r="A366" i="21"/>
  <c r="K365" i="21"/>
  <c r="F365" i="21"/>
  <c r="C365" i="21"/>
  <c r="D365" i="21" s="1"/>
  <c r="B365" i="21"/>
  <c r="A365" i="21"/>
  <c r="K364" i="21"/>
  <c r="F364" i="21"/>
  <c r="C364" i="21"/>
  <c r="D364" i="21" s="1"/>
  <c r="B364" i="21"/>
  <c r="A364" i="21"/>
  <c r="K363" i="21"/>
  <c r="F363" i="21"/>
  <c r="C363" i="21"/>
  <c r="D363" i="21" s="1"/>
  <c r="B363" i="21"/>
  <c r="A363" i="21"/>
  <c r="K362" i="21"/>
  <c r="F362" i="21"/>
  <c r="C362" i="21"/>
  <c r="D362" i="21" s="1"/>
  <c r="B362" i="21"/>
  <c r="A362" i="21"/>
  <c r="K361" i="21"/>
  <c r="F361" i="21"/>
  <c r="C361" i="21"/>
  <c r="D361" i="21" s="1"/>
  <c r="B361" i="21"/>
  <c r="A361" i="21"/>
  <c r="K360" i="21"/>
  <c r="F360" i="21"/>
  <c r="C360" i="21"/>
  <c r="D360" i="21" s="1"/>
  <c r="B360" i="21"/>
  <c r="A360" i="21"/>
  <c r="K359" i="21"/>
  <c r="F359" i="21"/>
  <c r="C359" i="21"/>
  <c r="D359" i="21" s="1"/>
  <c r="B359" i="21"/>
  <c r="A359" i="21"/>
  <c r="K358" i="21"/>
  <c r="F358" i="21"/>
  <c r="C358" i="21"/>
  <c r="D358" i="21" s="1"/>
  <c r="B358" i="21"/>
  <c r="A358" i="21"/>
  <c r="K357" i="21"/>
  <c r="F357" i="21"/>
  <c r="C357" i="21"/>
  <c r="D357" i="21" s="1"/>
  <c r="B357" i="21"/>
  <c r="A357" i="21"/>
  <c r="K356" i="21"/>
  <c r="F356" i="21"/>
  <c r="C356" i="21"/>
  <c r="D356" i="21" s="1"/>
  <c r="B356" i="21"/>
  <c r="A356" i="21"/>
  <c r="K355" i="21"/>
  <c r="F355" i="21"/>
  <c r="C355" i="21"/>
  <c r="D355" i="21" s="1"/>
  <c r="B355" i="21"/>
  <c r="A355" i="21"/>
  <c r="K354" i="21"/>
  <c r="F354" i="21"/>
  <c r="C354" i="21"/>
  <c r="D354" i="21" s="1"/>
  <c r="B354" i="21"/>
  <c r="A354" i="21"/>
  <c r="K353" i="21"/>
  <c r="F353" i="21"/>
  <c r="C353" i="21"/>
  <c r="D353" i="21" s="1"/>
  <c r="B353" i="21"/>
  <c r="A353" i="21"/>
  <c r="K352" i="21"/>
  <c r="F352" i="21"/>
  <c r="C352" i="21"/>
  <c r="D352" i="21" s="1"/>
  <c r="B352" i="21"/>
  <c r="A352" i="21"/>
  <c r="K351" i="21"/>
  <c r="F351" i="21"/>
  <c r="C351" i="21"/>
  <c r="D351" i="21" s="1"/>
  <c r="B351" i="21"/>
  <c r="A351" i="21"/>
  <c r="K350" i="21"/>
  <c r="F350" i="21"/>
  <c r="C350" i="21"/>
  <c r="D350" i="21" s="1"/>
  <c r="B350" i="21"/>
  <c r="A350" i="21"/>
  <c r="K349" i="21"/>
  <c r="F349" i="21"/>
  <c r="C349" i="21"/>
  <c r="D349" i="21" s="1"/>
  <c r="B349" i="21"/>
  <c r="A349" i="21"/>
  <c r="K348" i="21"/>
  <c r="F348" i="21"/>
  <c r="C348" i="21"/>
  <c r="D348" i="21" s="1"/>
  <c r="B348" i="21"/>
  <c r="A348" i="21"/>
  <c r="K347" i="21"/>
  <c r="F347" i="21"/>
  <c r="C347" i="21"/>
  <c r="D347" i="21" s="1"/>
  <c r="B347" i="21"/>
  <c r="A347" i="21"/>
  <c r="K346" i="21"/>
  <c r="F346" i="21"/>
  <c r="C346" i="21"/>
  <c r="D346" i="21" s="1"/>
  <c r="B346" i="21"/>
  <c r="A346" i="21"/>
  <c r="K345" i="21"/>
  <c r="F345" i="21"/>
  <c r="C345" i="21"/>
  <c r="D345" i="21" s="1"/>
  <c r="B345" i="21"/>
  <c r="A345" i="21"/>
  <c r="K344" i="21"/>
  <c r="F344" i="21"/>
  <c r="C344" i="21"/>
  <c r="D344" i="21" s="1"/>
  <c r="B344" i="21"/>
  <c r="A344" i="21"/>
  <c r="K343" i="21"/>
  <c r="F343" i="21"/>
  <c r="C343" i="21"/>
  <c r="D343" i="21" s="1"/>
  <c r="B343" i="21"/>
  <c r="A343" i="21"/>
  <c r="K342" i="21"/>
  <c r="F342" i="21"/>
  <c r="C342" i="21"/>
  <c r="D342" i="21" s="1"/>
  <c r="B342" i="21"/>
  <c r="A342" i="21"/>
  <c r="K341" i="21"/>
  <c r="F341" i="21"/>
  <c r="C341" i="21"/>
  <c r="D341" i="21" s="1"/>
  <c r="B341" i="21"/>
  <c r="A341" i="21"/>
  <c r="K340" i="21"/>
  <c r="F340" i="21"/>
  <c r="C340" i="21"/>
  <c r="D340" i="21" s="1"/>
  <c r="B340" i="21"/>
  <c r="A340" i="21"/>
  <c r="K339" i="21"/>
  <c r="F339" i="21"/>
  <c r="C339" i="21"/>
  <c r="D339" i="21" s="1"/>
  <c r="B339" i="21"/>
  <c r="A339" i="21"/>
  <c r="K338" i="21"/>
  <c r="F338" i="21"/>
  <c r="C338" i="21"/>
  <c r="D338" i="21" s="1"/>
  <c r="B338" i="21"/>
  <c r="A338" i="21"/>
  <c r="K337" i="21"/>
  <c r="F337" i="21"/>
  <c r="C337" i="21"/>
  <c r="D337" i="21" s="1"/>
  <c r="B337" i="21"/>
  <c r="A337" i="21"/>
  <c r="K336" i="21"/>
  <c r="F336" i="21"/>
  <c r="C336" i="21"/>
  <c r="D336" i="21" s="1"/>
  <c r="B336" i="21"/>
  <c r="A336" i="21"/>
  <c r="K335" i="21"/>
  <c r="F335" i="21"/>
  <c r="C335" i="21"/>
  <c r="D335" i="21" s="1"/>
  <c r="B335" i="21"/>
  <c r="A335" i="21"/>
  <c r="K334" i="21"/>
  <c r="F334" i="21"/>
  <c r="C334" i="21"/>
  <c r="D334" i="21" s="1"/>
  <c r="B334" i="21"/>
  <c r="A334" i="21"/>
  <c r="K333" i="21"/>
  <c r="F333" i="21"/>
  <c r="C333" i="21"/>
  <c r="D333" i="21" s="1"/>
  <c r="B333" i="21"/>
  <c r="A333" i="21"/>
  <c r="K332" i="21"/>
  <c r="F332" i="21"/>
  <c r="C332" i="21"/>
  <c r="D332" i="21" s="1"/>
  <c r="B332" i="21"/>
  <c r="A332" i="21"/>
  <c r="K331" i="21"/>
  <c r="F331" i="21"/>
  <c r="C331" i="21"/>
  <c r="D331" i="21" s="1"/>
  <c r="B331" i="21"/>
  <c r="A331" i="21"/>
  <c r="K330" i="21"/>
  <c r="F330" i="21"/>
  <c r="C330" i="21"/>
  <c r="D330" i="21" s="1"/>
  <c r="B330" i="21"/>
  <c r="A330" i="21"/>
  <c r="K329" i="21"/>
  <c r="F329" i="21"/>
  <c r="C329" i="21"/>
  <c r="D329" i="21" s="1"/>
  <c r="B329" i="21"/>
  <c r="A329" i="21"/>
  <c r="K328" i="21"/>
  <c r="F328" i="21"/>
  <c r="C328" i="21"/>
  <c r="D328" i="21" s="1"/>
  <c r="B328" i="21"/>
  <c r="A328" i="21"/>
  <c r="K327" i="21"/>
  <c r="F327" i="21"/>
  <c r="C327" i="21"/>
  <c r="D327" i="21" s="1"/>
  <c r="B327" i="21"/>
  <c r="A327" i="21"/>
  <c r="K326" i="21"/>
  <c r="F326" i="21"/>
  <c r="C326" i="21"/>
  <c r="D326" i="21" s="1"/>
  <c r="B326" i="21"/>
  <c r="A326" i="21"/>
  <c r="K325" i="21"/>
  <c r="F325" i="21"/>
  <c r="C325" i="21"/>
  <c r="D325" i="21" s="1"/>
  <c r="B325" i="21"/>
  <c r="A325" i="21"/>
  <c r="K324" i="21"/>
  <c r="F324" i="21"/>
  <c r="C324" i="21"/>
  <c r="D324" i="21" s="1"/>
  <c r="B324" i="21"/>
  <c r="A324" i="21"/>
  <c r="K323" i="21"/>
  <c r="F323" i="21"/>
  <c r="C323" i="21"/>
  <c r="D323" i="21" s="1"/>
  <c r="B323" i="21"/>
  <c r="A323" i="21"/>
  <c r="K322" i="21"/>
  <c r="F322" i="21"/>
  <c r="C322" i="21"/>
  <c r="D322" i="21" s="1"/>
  <c r="B322" i="21"/>
  <c r="A322" i="21"/>
  <c r="K321" i="21"/>
  <c r="F321" i="21"/>
  <c r="C321" i="21"/>
  <c r="D321" i="21" s="1"/>
  <c r="B321" i="21"/>
  <c r="A321" i="21"/>
  <c r="K320" i="21"/>
  <c r="F320" i="21"/>
  <c r="C320" i="21"/>
  <c r="D320" i="21" s="1"/>
  <c r="B320" i="21"/>
  <c r="A320" i="21"/>
  <c r="K319" i="21"/>
  <c r="F319" i="21"/>
  <c r="C319" i="21"/>
  <c r="D319" i="21" s="1"/>
  <c r="B319" i="21"/>
  <c r="A319" i="21"/>
  <c r="K318" i="21"/>
  <c r="F318" i="21"/>
  <c r="C318" i="21"/>
  <c r="D318" i="21" s="1"/>
  <c r="B318" i="21"/>
  <c r="A318" i="21"/>
  <c r="K317" i="21"/>
  <c r="F317" i="21"/>
  <c r="C317" i="21"/>
  <c r="D317" i="21" s="1"/>
  <c r="B317" i="21"/>
  <c r="A317" i="21"/>
  <c r="K316" i="21"/>
  <c r="F316" i="21"/>
  <c r="C316" i="21"/>
  <c r="D316" i="21" s="1"/>
  <c r="B316" i="21"/>
  <c r="A316" i="21"/>
  <c r="K315" i="21"/>
  <c r="F315" i="21"/>
  <c r="C315" i="21"/>
  <c r="D315" i="21" s="1"/>
  <c r="B315" i="21"/>
  <c r="A315" i="21"/>
  <c r="K314" i="21"/>
  <c r="F314" i="21"/>
  <c r="C314" i="21"/>
  <c r="D314" i="21" s="1"/>
  <c r="B314" i="21"/>
  <c r="A314" i="21"/>
  <c r="K313" i="21"/>
  <c r="F313" i="21"/>
  <c r="C313" i="21"/>
  <c r="D313" i="21" s="1"/>
  <c r="B313" i="21"/>
  <c r="A313" i="21"/>
  <c r="K312" i="21"/>
  <c r="F312" i="21"/>
  <c r="C312" i="21"/>
  <c r="D312" i="21" s="1"/>
  <c r="B312" i="21"/>
  <c r="A312" i="21"/>
  <c r="K311" i="21"/>
  <c r="F311" i="21"/>
  <c r="C311" i="21"/>
  <c r="D311" i="21" s="1"/>
  <c r="B311" i="21"/>
  <c r="A311" i="21"/>
  <c r="K310" i="21"/>
  <c r="F310" i="21"/>
  <c r="C310" i="21"/>
  <c r="D310" i="21" s="1"/>
  <c r="B310" i="21"/>
  <c r="A310" i="21"/>
  <c r="K309" i="21"/>
  <c r="F309" i="21"/>
  <c r="C309" i="21"/>
  <c r="D309" i="21" s="1"/>
  <c r="B309" i="21"/>
  <c r="A309" i="21"/>
  <c r="K308" i="21"/>
  <c r="F308" i="21"/>
  <c r="C308" i="21"/>
  <c r="D308" i="21" s="1"/>
  <c r="B308" i="21"/>
  <c r="A308" i="21"/>
  <c r="K307" i="21"/>
  <c r="F307" i="21"/>
  <c r="C307" i="21"/>
  <c r="D307" i="21" s="1"/>
  <c r="B307" i="21"/>
  <c r="A307" i="21"/>
  <c r="K306" i="21"/>
  <c r="G306" i="21"/>
  <c r="F306" i="21"/>
  <c r="C306" i="21"/>
  <c r="D306" i="21" s="1"/>
  <c r="B306" i="21"/>
  <c r="A306" i="21"/>
  <c r="K305" i="21"/>
  <c r="G305" i="21"/>
  <c r="F305" i="21"/>
  <c r="C305" i="21"/>
  <c r="D305" i="21" s="1"/>
  <c r="B305" i="21"/>
  <c r="A305" i="21"/>
  <c r="K304" i="21"/>
  <c r="G304" i="21"/>
  <c r="F304" i="21"/>
  <c r="C304" i="21"/>
  <c r="D304" i="21" s="1"/>
  <c r="B304" i="21"/>
  <c r="A304" i="21"/>
  <c r="K303" i="21"/>
  <c r="G303" i="21"/>
  <c r="F303" i="21"/>
  <c r="C303" i="21"/>
  <c r="D303" i="21" s="1"/>
  <c r="B303" i="21"/>
  <c r="A303" i="21"/>
  <c r="K302" i="21"/>
  <c r="G302" i="21"/>
  <c r="F302" i="21"/>
  <c r="C302" i="21"/>
  <c r="D302" i="21" s="1"/>
  <c r="B302" i="21"/>
  <c r="A302" i="21"/>
  <c r="K301" i="21"/>
  <c r="G301" i="21"/>
  <c r="F301" i="21"/>
  <c r="C301" i="21"/>
  <c r="D301" i="21" s="1"/>
  <c r="B301" i="21"/>
  <c r="A301" i="21"/>
  <c r="K300" i="21"/>
  <c r="G300" i="21"/>
  <c r="F300" i="21"/>
  <c r="C300" i="21"/>
  <c r="D300" i="21" s="1"/>
  <c r="B300" i="21"/>
  <c r="A300" i="21"/>
  <c r="K299" i="21"/>
  <c r="G299" i="21"/>
  <c r="F299" i="21"/>
  <c r="C299" i="21"/>
  <c r="D299" i="21" s="1"/>
  <c r="B299" i="21"/>
  <c r="A299" i="21"/>
  <c r="K298" i="21"/>
  <c r="G298" i="21"/>
  <c r="F298" i="21"/>
  <c r="C298" i="21"/>
  <c r="D298" i="21" s="1"/>
  <c r="B298" i="21"/>
  <c r="A298" i="21"/>
  <c r="K297" i="21"/>
  <c r="G297" i="21"/>
  <c r="F297" i="21"/>
  <c r="C297" i="21"/>
  <c r="D297" i="21" s="1"/>
  <c r="B297" i="21"/>
  <c r="A297" i="21"/>
  <c r="K296" i="21"/>
  <c r="G296" i="21"/>
  <c r="F296" i="21"/>
  <c r="C296" i="21"/>
  <c r="D296" i="21" s="1"/>
  <c r="B296" i="21"/>
  <c r="A296" i="21"/>
  <c r="K295" i="21"/>
  <c r="G295" i="21"/>
  <c r="F295" i="21"/>
  <c r="C295" i="21"/>
  <c r="D295" i="21" s="1"/>
  <c r="B295" i="21"/>
  <c r="A295" i="21"/>
  <c r="K294" i="21"/>
  <c r="G294" i="21"/>
  <c r="F294" i="21"/>
  <c r="C294" i="21"/>
  <c r="D294" i="21" s="1"/>
  <c r="B294" i="21"/>
  <c r="A294" i="21"/>
  <c r="K293" i="21"/>
  <c r="G293" i="21"/>
  <c r="F293" i="21"/>
  <c r="C293" i="21"/>
  <c r="D293" i="21" s="1"/>
  <c r="B293" i="21"/>
  <c r="A293" i="21"/>
  <c r="K292" i="21"/>
  <c r="G292" i="21"/>
  <c r="F292" i="21"/>
  <c r="C292" i="21"/>
  <c r="D292" i="21" s="1"/>
  <c r="B292" i="21"/>
  <c r="A292" i="21"/>
  <c r="K291" i="21"/>
  <c r="G291" i="21"/>
  <c r="F291" i="21"/>
  <c r="C291" i="21"/>
  <c r="D291" i="21" s="1"/>
  <c r="B291" i="21"/>
  <c r="A291" i="21"/>
  <c r="K290" i="21"/>
  <c r="G290" i="21"/>
  <c r="F290" i="21"/>
  <c r="C290" i="21"/>
  <c r="D290" i="21" s="1"/>
  <c r="B290" i="21"/>
  <c r="A290" i="21"/>
  <c r="K289" i="21"/>
  <c r="G289" i="21"/>
  <c r="F289" i="21"/>
  <c r="C289" i="21"/>
  <c r="D289" i="21" s="1"/>
  <c r="B289" i="21"/>
  <c r="A289" i="21"/>
  <c r="K288" i="21"/>
  <c r="G288" i="21"/>
  <c r="F288" i="21"/>
  <c r="C288" i="21"/>
  <c r="D288" i="21" s="1"/>
  <c r="B288" i="21"/>
  <c r="A288" i="21"/>
  <c r="K287" i="21"/>
  <c r="G287" i="21"/>
  <c r="F287" i="21"/>
  <c r="C287" i="21"/>
  <c r="D287" i="21" s="1"/>
  <c r="B287" i="21"/>
  <c r="A287" i="21"/>
  <c r="K286" i="21"/>
  <c r="G286" i="21"/>
  <c r="F286" i="21"/>
  <c r="C286" i="21"/>
  <c r="D286" i="21" s="1"/>
  <c r="B286" i="21"/>
  <c r="A286" i="21"/>
  <c r="K285" i="21"/>
  <c r="G285" i="21"/>
  <c r="F285" i="21"/>
  <c r="C285" i="21"/>
  <c r="D285" i="21" s="1"/>
  <c r="B285" i="21"/>
  <c r="A285" i="21"/>
  <c r="K284" i="21"/>
  <c r="G284" i="21"/>
  <c r="F284" i="21"/>
  <c r="C284" i="21"/>
  <c r="D284" i="21" s="1"/>
  <c r="B284" i="21"/>
  <c r="A284" i="21"/>
  <c r="K283" i="21"/>
  <c r="G283" i="21"/>
  <c r="F283" i="21"/>
  <c r="C283" i="21"/>
  <c r="D283" i="21" s="1"/>
  <c r="B283" i="21"/>
  <c r="A283" i="21"/>
  <c r="K282" i="21"/>
  <c r="G282" i="21"/>
  <c r="F282" i="21"/>
  <c r="C282" i="21"/>
  <c r="D282" i="21" s="1"/>
  <c r="B282" i="21"/>
  <c r="A282" i="21"/>
  <c r="K281" i="21"/>
  <c r="G281" i="21"/>
  <c r="F281" i="21"/>
  <c r="C281" i="21"/>
  <c r="D281" i="21" s="1"/>
  <c r="B281" i="21"/>
  <c r="A281" i="21"/>
  <c r="K280" i="21"/>
  <c r="G280" i="21"/>
  <c r="F280" i="21"/>
  <c r="C280" i="21"/>
  <c r="D280" i="21" s="1"/>
  <c r="B280" i="21"/>
  <c r="A280" i="21"/>
  <c r="K279" i="21"/>
  <c r="G279" i="21"/>
  <c r="F279" i="21"/>
  <c r="C279" i="21"/>
  <c r="D279" i="21" s="1"/>
  <c r="B279" i="21"/>
  <c r="A279" i="21"/>
  <c r="K278" i="21"/>
  <c r="G278" i="21"/>
  <c r="F278" i="21"/>
  <c r="C278" i="21"/>
  <c r="D278" i="21" s="1"/>
  <c r="B278" i="21"/>
  <c r="A278" i="21"/>
  <c r="K277" i="21"/>
  <c r="G277" i="21"/>
  <c r="F277" i="21"/>
  <c r="C277" i="21"/>
  <c r="D277" i="21" s="1"/>
  <c r="B277" i="21"/>
  <c r="A277" i="21"/>
  <c r="K276" i="21"/>
  <c r="G276" i="21"/>
  <c r="F276" i="21"/>
  <c r="C276" i="21"/>
  <c r="D276" i="21" s="1"/>
  <c r="B276" i="21"/>
  <c r="A276" i="21"/>
  <c r="K275" i="21"/>
  <c r="G275" i="21"/>
  <c r="F275" i="21"/>
  <c r="C275" i="21"/>
  <c r="D275" i="21" s="1"/>
  <c r="B275" i="21"/>
  <c r="A275" i="21"/>
  <c r="K274" i="21"/>
  <c r="G274" i="21"/>
  <c r="F274" i="21"/>
  <c r="C274" i="21"/>
  <c r="D274" i="21" s="1"/>
  <c r="B274" i="21"/>
  <c r="A274" i="21"/>
  <c r="K273" i="21"/>
  <c r="G273" i="21"/>
  <c r="F273" i="21"/>
  <c r="C273" i="21"/>
  <c r="D273" i="21" s="1"/>
  <c r="B273" i="21"/>
  <c r="A273" i="21"/>
  <c r="K272" i="21"/>
  <c r="G272" i="21"/>
  <c r="F272" i="21"/>
  <c r="C272" i="21"/>
  <c r="D272" i="21" s="1"/>
  <c r="B272" i="21"/>
  <c r="A272" i="21"/>
  <c r="K271" i="21"/>
  <c r="G271" i="21"/>
  <c r="F271" i="21"/>
  <c r="C271" i="21"/>
  <c r="D271" i="21" s="1"/>
  <c r="B271" i="21"/>
  <c r="A271" i="21"/>
  <c r="K270" i="21"/>
  <c r="G270" i="21"/>
  <c r="F270" i="21"/>
  <c r="C270" i="21"/>
  <c r="D270" i="21" s="1"/>
  <c r="B270" i="21"/>
  <c r="A270" i="21"/>
  <c r="K269" i="21"/>
  <c r="G269" i="21"/>
  <c r="F269" i="21"/>
  <c r="C269" i="21"/>
  <c r="D269" i="21" s="1"/>
  <c r="B269" i="21"/>
  <c r="A269" i="21"/>
  <c r="K268" i="21"/>
  <c r="G268" i="21"/>
  <c r="F268" i="21"/>
  <c r="C268" i="21"/>
  <c r="D268" i="21" s="1"/>
  <c r="B268" i="21"/>
  <c r="A268" i="21"/>
  <c r="K267" i="21"/>
  <c r="G267" i="21"/>
  <c r="F267" i="21"/>
  <c r="C267" i="21"/>
  <c r="D267" i="21" s="1"/>
  <c r="B267" i="21"/>
  <c r="A267" i="21"/>
  <c r="K266" i="21"/>
  <c r="G266" i="21"/>
  <c r="F266" i="21"/>
  <c r="C266" i="21"/>
  <c r="D266" i="21" s="1"/>
  <c r="B266" i="21"/>
  <c r="A266" i="21"/>
  <c r="K265" i="21"/>
  <c r="G265" i="21"/>
  <c r="F265" i="21"/>
  <c r="C265" i="21"/>
  <c r="D265" i="21" s="1"/>
  <c r="B265" i="21"/>
  <c r="A265" i="21"/>
  <c r="K264" i="21"/>
  <c r="G264" i="21"/>
  <c r="F264" i="21"/>
  <c r="C264" i="21"/>
  <c r="D264" i="21" s="1"/>
  <c r="B264" i="21"/>
  <c r="A264" i="21"/>
  <c r="K263" i="21"/>
  <c r="G263" i="21"/>
  <c r="F263" i="21"/>
  <c r="C263" i="21"/>
  <c r="D263" i="21" s="1"/>
  <c r="B263" i="21"/>
  <c r="A263" i="21"/>
  <c r="K262" i="21"/>
  <c r="G262" i="21"/>
  <c r="F262" i="21"/>
  <c r="C262" i="21"/>
  <c r="D262" i="21" s="1"/>
  <c r="B262" i="21"/>
  <c r="A262" i="21"/>
  <c r="K261" i="21"/>
  <c r="G261" i="21"/>
  <c r="F261" i="21"/>
  <c r="C261" i="21"/>
  <c r="D261" i="21" s="1"/>
  <c r="B261" i="21"/>
  <c r="A261" i="21"/>
  <c r="K260" i="21"/>
  <c r="G260" i="21"/>
  <c r="F260" i="21"/>
  <c r="C260" i="21"/>
  <c r="D260" i="21" s="1"/>
  <c r="B260" i="21"/>
  <c r="A260" i="21"/>
  <c r="K259" i="21"/>
  <c r="G259" i="21"/>
  <c r="F259" i="21"/>
  <c r="C259" i="21"/>
  <c r="D259" i="21" s="1"/>
  <c r="B259" i="21"/>
  <c r="A259" i="21"/>
  <c r="K258" i="21"/>
  <c r="G258" i="21"/>
  <c r="F258" i="21"/>
  <c r="C258" i="21"/>
  <c r="D258" i="21" s="1"/>
  <c r="B258" i="21"/>
  <c r="A258" i="21"/>
  <c r="K257" i="21"/>
  <c r="G257" i="21"/>
  <c r="F257" i="21"/>
  <c r="C257" i="21"/>
  <c r="D257" i="21" s="1"/>
  <c r="B257" i="21"/>
  <c r="A257" i="21"/>
  <c r="K256" i="21"/>
  <c r="G256" i="21"/>
  <c r="F256" i="21"/>
  <c r="C256" i="21"/>
  <c r="D256" i="21" s="1"/>
  <c r="B256" i="21"/>
  <c r="A256" i="21"/>
  <c r="K255" i="21"/>
  <c r="G255" i="21"/>
  <c r="F255" i="21"/>
  <c r="C255" i="21"/>
  <c r="D255" i="21" s="1"/>
  <c r="B255" i="21"/>
  <c r="A255" i="21"/>
  <c r="K254" i="21"/>
  <c r="G254" i="21"/>
  <c r="F254" i="21"/>
  <c r="C254" i="21"/>
  <c r="D254" i="21" s="1"/>
  <c r="B254" i="21"/>
  <c r="A254" i="21"/>
  <c r="K253" i="21"/>
  <c r="G253" i="21"/>
  <c r="F253" i="21"/>
  <c r="C253" i="21"/>
  <c r="D253" i="21" s="1"/>
  <c r="B253" i="21"/>
  <c r="A253" i="21"/>
  <c r="K252" i="21"/>
  <c r="G252" i="21"/>
  <c r="F252" i="21"/>
  <c r="C252" i="21"/>
  <c r="D252" i="21" s="1"/>
  <c r="B252" i="21"/>
  <c r="A252" i="21"/>
  <c r="K251" i="21"/>
  <c r="G251" i="21"/>
  <c r="F251" i="21"/>
  <c r="C251" i="21"/>
  <c r="D251" i="21" s="1"/>
  <c r="B251" i="21"/>
  <c r="A251" i="21"/>
  <c r="K250" i="21"/>
  <c r="G250" i="21"/>
  <c r="F250" i="21"/>
  <c r="C250" i="21"/>
  <c r="D250" i="21" s="1"/>
  <c r="B250" i="21"/>
  <c r="A250" i="21"/>
  <c r="K249" i="21"/>
  <c r="G249" i="21"/>
  <c r="F249" i="21"/>
  <c r="C249" i="21"/>
  <c r="D249" i="21" s="1"/>
  <c r="B249" i="21"/>
  <c r="A249" i="21"/>
  <c r="K248" i="21"/>
  <c r="G248" i="21"/>
  <c r="F248" i="21"/>
  <c r="C248" i="21"/>
  <c r="D248" i="21" s="1"/>
  <c r="B248" i="21"/>
  <c r="A248" i="21"/>
  <c r="K247" i="21"/>
  <c r="G247" i="21"/>
  <c r="F247" i="21"/>
  <c r="C247" i="21"/>
  <c r="D247" i="21" s="1"/>
  <c r="B247" i="21"/>
  <c r="A247" i="21"/>
  <c r="K246" i="21"/>
  <c r="G246" i="21"/>
  <c r="F246" i="21"/>
  <c r="C246" i="21"/>
  <c r="D246" i="21" s="1"/>
  <c r="B246" i="21"/>
  <c r="A246" i="21"/>
  <c r="K245" i="21"/>
  <c r="G245" i="21"/>
  <c r="F245" i="21"/>
  <c r="C245" i="21"/>
  <c r="D245" i="21" s="1"/>
  <c r="B245" i="21"/>
  <c r="A245" i="21"/>
  <c r="K244" i="21"/>
  <c r="G244" i="21"/>
  <c r="F244" i="21"/>
  <c r="C244" i="21"/>
  <c r="D244" i="21" s="1"/>
  <c r="B244" i="21"/>
  <c r="A244" i="21"/>
  <c r="K243" i="21"/>
  <c r="G243" i="21"/>
  <c r="F243" i="21"/>
  <c r="C243" i="21"/>
  <c r="D243" i="21" s="1"/>
  <c r="B243" i="21"/>
  <c r="A243" i="21"/>
  <c r="K242" i="21"/>
  <c r="G242" i="21"/>
  <c r="F242" i="21"/>
  <c r="C242" i="21"/>
  <c r="D242" i="21" s="1"/>
  <c r="B242" i="21"/>
  <c r="A242" i="21"/>
  <c r="K241" i="21"/>
  <c r="G241" i="21"/>
  <c r="F241" i="21"/>
  <c r="C241" i="21"/>
  <c r="D241" i="21" s="1"/>
  <c r="B241" i="21"/>
  <c r="A241" i="21"/>
  <c r="K240" i="21"/>
  <c r="G240" i="21"/>
  <c r="F240" i="21"/>
  <c r="C240" i="21"/>
  <c r="D240" i="21" s="1"/>
  <c r="B240" i="21"/>
  <c r="A240" i="21"/>
  <c r="K239" i="21"/>
  <c r="G239" i="21"/>
  <c r="F239" i="21"/>
  <c r="C239" i="21"/>
  <c r="D239" i="21" s="1"/>
  <c r="B239" i="21"/>
  <c r="A239" i="21"/>
  <c r="K238" i="21"/>
  <c r="G238" i="21"/>
  <c r="F238" i="21"/>
  <c r="C238" i="21"/>
  <c r="D238" i="21" s="1"/>
  <c r="B238" i="21"/>
  <c r="A238" i="21"/>
  <c r="K237" i="21"/>
  <c r="G237" i="21"/>
  <c r="F237" i="21"/>
  <c r="C237" i="21"/>
  <c r="D237" i="21" s="1"/>
  <c r="B237" i="21"/>
  <c r="A237" i="21"/>
  <c r="K236" i="21"/>
  <c r="G236" i="21"/>
  <c r="F236" i="21"/>
  <c r="C236" i="21"/>
  <c r="D236" i="21" s="1"/>
  <c r="B236" i="21"/>
  <c r="A236" i="21"/>
  <c r="K235" i="21"/>
  <c r="G235" i="21"/>
  <c r="F235" i="21"/>
  <c r="C235" i="21"/>
  <c r="D235" i="21" s="1"/>
  <c r="B235" i="21"/>
  <c r="A235" i="21"/>
  <c r="K234" i="21"/>
  <c r="G234" i="21"/>
  <c r="F234" i="21"/>
  <c r="C234" i="21"/>
  <c r="D234" i="21" s="1"/>
  <c r="B234" i="21"/>
  <c r="A234" i="21"/>
  <c r="K233" i="21"/>
  <c r="G233" i="21"/>
  <c r="F233" i="21"/>
  <c r="C233" i="21"/>
  <c r="D233" i="21" s="1"/>
  <c r="B233" i="21"/>
  <c r="A233" i="21"/>
  <c r="K232" i="21"/>
  <c r="G232" i="21"/>
  <c r="F232" i="21"/>
  <c r="C232" i="21"/>
  <c r="D232" i="21" s="1"/>
  <c r="B232" i="21"/>
  <c r="A232" i="21"/>
  <c r="K231" i="21"/>
  <c r="G231" i="21"/>
  <c r="F231" i="21"/>
  <c r="C231" i="21"/>
  <c r="D231" i="21" s="1"/>
  <c r="B231" i="21"/>
  <c r="A231" i="21"/>
  <c r="K230" i="21"/>
  <c r="G230" i="21"/>
  <c r="F230" i="21"/>
  <c r="C230" i="21"/>
  <c r="D230" i="21" s="1"/>
  <c r="B230" i="21"/>
  <c r="A230" i="21"/>
  <c r="K229" i="21"/>
  <c r="G229" i="21"/>
  <c r="F229" i="21"/>
  <c r="C229" i="21"/>
  <c r="D229" i="21" s="1"/>
  <c r="B229" i="21"/>
  <c r="A229" i="21"/>
  <c r="K228" i="21"/>
  <c r="G228" i="21"/>
  <c r="F228" i="21"/>
  <c r="C228" i="21"/>
  <c r="D228" i="21" s="1"/>
  <c r="B228" i="21"/>
  <c r="A228" i="21"/>
  <c r="K227" i="21"/>
  <c r="G227" i="21"/>
  <c r="F227" i="21"/>
  <c r="C227" i="21"/>
  <c r="D227" i="21" s="1"/>
  <c r="B227" i="21"/>
  <c r="A227" i="21"/>
  <c r="K226" i="21"/>
  <c r="G226" i="21"/>
  <c r="F226" i="21"/>
  <c r="C226" i="21"/>
  <c r="D226" i="21" s="1"/>
  <c r="B226" i="21"/>
  <c r="A226" i="21"/>
  <c r="K225" i="21"/>
  <c r="G225" i="21"/>
  <c r="F225" i="21"/>
  <c r="C225" i="21"/>
  <c r="D225" i="21" s="1"/>
  <c r="B225" i="21"/>
  <c r="A225" i="21"/>
  <c r="K224" i="21"/>
  <c r="G224" i="21"/>
  <c r="F224" i="21"/>
  <c r="C224" i="21"/>
  <c r="D224" i="21" s="1"/>
  <c r="B224" i="21"/>
  <c r="A224" i="21"/>
  <c r="K223" i="21"/>
  <c r="G223" i="21"/>
  <c r="F223" i="21"/>
  <c r="C223" i="21"/>
  <c r="D223" i="21" s="1"/>
  <c r="B223" i="21"/>
  <c r="A223" i="21"/>
  <c r="K222" i="21"/>
  <c r="G222" i="21"/>
  <c r="F222" i="21"/>
  <c r="C222" i="21"/>
  <c r="D222" i="21" s="1"/>
  <c r="B222" i="21"/>
  <c r="A222" i="21"/>
  <c r="K221" i="21"/>
  <c r="G221" i="21"/>
  <c r="F221" i="21"/>
  <c r="C221" i="21"/>
  <c r="D221" i="21" s="1"/>
  <c r="B221" i="21"/>
  <c r="A221" i="21"/>
  <c r="K220" i="21"/>
  <c r="G220" i="21"/>
  <c r="F220" i="21"/>
  <c r="C220" i="21"/>
  <c r="D220" i="21" s="1"/>
  <c r="B220" i="21"/>
  <c r="A220" i="21"/>
  <c r="K219" i="21"/>
  <c r="G219" i="21"/>
  <c r="F219" i="21"/>
  <c r="C219" i="21"/>
  <c r="D219" i="21" s="1"/>
  <c r="B219" i="21"/>
  <c r="A219" i="21"/>
  <c r="K218" i="21"/>
  <c r="G218" i="21"/>
  <c r="F218" i="21"/>
  <c r="C218" i="21"/>
  <c r="D218" i="21" s="1"/>
  <c r="B218" i="21"/>
  <c r="A218" i="21"/>
  <c r="K217" i="21"/>
  <c r="G217" i="21"/>
  <c r="F217" i="21"/>
  <c r="C217" i="21"/>
  <c r="D217" i="21" s="1"/>
  <c r="B217" i="21"/>
  <c r="A217" i="21"/>
  <c r="K216" i="21"/>
  <c r="G216" i="21"/>
  <c r="F216" i="21"/>
  <c r="C216" i="21"/>
  <c r="D216" i="21" s="1"/>
  <c r="B216" i="21"/>
  <c r="A216" i="21"/>
  <c r="K215" i="21"/>
  <c r="G215" i="21"/>
  <c r="F215" i="21"/>
  <c r="C215" i="21"/>
  <c r="D215" i="21" s="1"/>
  <c r="B215" i="21"/>
  <c r="A215" i="21"/>
  <c r="K214" i="21"/>
  <c r="G214" i="21"/>
  <c r="F214" i="21"/>
  <c r="C214" i="21"/>
  <c r="D214" i="21" s="1"/>
  <c r="B214" i="21"/>
  <c r="A214" i="21"/>
  <c r="K213" i="21"/>
  <c r="G213" i="21"/>
  <c r="F213" i="21"/>
  <c r="C213" i="21"/>
  <c r="D213" i="21" s="1"/>
  <c r="B213" i="21"/>
  <c r="A213" i="21"/>
  <c r="K212" i="21"/>
  <c r="G212" i="21"/>
  <c r="F212" i="21"/>
  <c r="C212" i="21"/>
  <c r="D212" i="21" s="1"/>
  <c r="B212" i="21"/>
  <c r="A212" i="21"/>
  <c r="K211" i="21"/>
  <c r="G211" i="21"/>
  <c r="F211" i="21"/>
  <c r="C211" i="21"/>
  <c r="D211" i="21" s="1"/>
  <c r="B211" i="21"/>
  <c r="A211" i="21"/>
  <c r="K210" i="21"/>
  <c r="G210" i="21"/>
  <c r="F210" i="21"/>
  <c r="C210" i="21"/>
  <c r="D210" i="21" s="1"/>
  <c r="B210" i="21"/>
  <c r="A210" i="21"/>
  <c r="K209" i="21"/>
  <c r="G209" i="21"/>
  <c r="F209" i="21"/>
  <c r="C209" i="21"/>
  <c r="D209" i="21" s="1"/>
  <c r="B209" i="21"/>
  <c r="A209" i="21"/>
  <c r="K208" i="21"/>
  <c r="G208" i="21"/>
  <c r="F208" i="21"/>
  <c r="C208" i="21"/>
  <c r="D208" i="21" s="1"/>
  <c r="B208" i="21"/>
  <c r="A208" i="21"/>
  <c r="K207" i="21"/>
  <c r="G207" i="21"/>
  <c r="F207" i="21"/>
  <c r="C207" i="21"/>
  <c r="D207" i="21" s="1"/>
  <c r="B207" i="21"/>
  <c r="A207" i="21"/>
  <c r="K206" i="21"/>
  <c r="G206" i="21"/>
  <c r="F206" i="21"/>
  <c r="C206" i="21"/>
  <c r="D206" i="21" s="1"/>
  <c r="B206" i="21"/>
  <c r="A206" i="21"/>
  <c r="K205" i="21"/>
  <c r="G205" i="21"/>
  <c r="F205" i="21"/>
  <c r="C205" i="21"/>
  <c r="D205" i="21" s="1"/>
  <c r="B205" i="21"/>
  <c r="A205" i="21"/>
  <c r="K204" i="21"/>
  <c r="G204" i="21"/>
  <c r="F204" i="21"/>
  <c r="C204" i="21"/>
  <c r="D204" i="21" s="1"/>
  <c r="B204" i="21"/>
  <c r="A204" i="21"/>
  <c r="K203" i="21"/>
  <c r="G203" i="21"/>
  <c r="F203" i="21"/>
  <c r="C203" i="21"/>
  <c r="D203" i="21" s="1"/>
  <c r="B203" i="21"/>
  <c r="A203" i="21"/>
  <c r="K202" i="21"/>
  <c r="G202" i="21"/>
  <c r="F202" i="21"/>
  <c r="C202" i="21"/>
  <c r="D202" i="21" s="1"/>
  <c r="B202" i="21"/>
  <c r="A202" i="21"/>
  <c r="K201" i="21"/>
  <c r="G201" i="21"/>
  <c r="F201" i="21"/>
  <c r="C201" i="21"/>
  <c r="D201" i="21" s="1"/>
  <c r="B201" i="21"/>
  <c r="A201" i="21"/>
  <c r="K200" i="21"/>
  <c r="G200" i="21"/>
  <c r="F200" i="21"/>
  <c r="C200" i="21"/>
  <c r="D200" i="21" s="1"/>
  <c r="B200" i="21"/>
  <c r="A200" i="21"/>
  <c r="K199" i="21"/>
  <c r="G199" i="21"/>
  <c r="F199" i="21"/>
  <c r="C199" i="21"/>
  <c r="D199" i="21" s="1"/>
  <c r="B199" i="21"/>
  <c r="A199" i="21"/>
  <c r="K198" i="21"/>
  <c r="G198" i="21"/>
  <c r="F198" i="21"/>
  <c r="C198" i="21"/>
  <c r="D198" i="21" s="1"/>
  <c r="B198" i="21"/>
  <c r="A198" i="21"/>
  <c r="K197" i="21"/>
  <c r="G197" i="21"/>
  <c r="F197" i="21"/>
  <c r="C197" i="21"/>
  <c r="D197" i="21" s="1"/>
  <c r="B197" i="21"/>
  <c r="A197" i="21"/>
  <c r="K196" i="21"/>
  <c r="G196" i="21"/>
  <c r="F196" i="21"/>
  <c r="C196" i="21"/>
  <c r="D196" i="21" s="1"/>
  <c r="B196" i="21"/>
  <c r="A196" i="21"/>
  <c r="K195" i="21"/>
  <c r="G195" i="21"/>
  <c r="F195" i="21"/>
  <c r="C195" i="21"/>
  <c r="D195" i="21" s="1"/>
  <c r="B195" i="21"/>
  <c r="A195" i="21"/>
  <c r="K194" i="21"/>
  <c r="G194" i="21"/>
  <c r="F194" i="21"/>
  <c r="C194" i="21"/>
  <c r="D194" i="21" s="1"/>
  <c r="B194" i="21"/>
  <c r="A194" i="21"/>
  <c r="K193" i="21"/>
  <c r="G193" i="21"/>
  <c r="F193" i="21"/>
  <c r="C193" i="21"/>
  <c r="D193" i="21" s="1"/>
  <c r="B193" i="21"/>
  <c r="A193" i="21"/>
  <c r="K192" i="21"/>
  <c r="G192" i="21"/>
  <c r="F192" i="21"/>
  <c r="C192" i="21"/>
  <c r="D192" i="21" s="1"/>
  <c r="B192" i="21"/>
  <c r="A192" i="21"/>
  <c r="K191" i="21"/>
  <c r="G191" i="21"/>
  <c r="F191" i="21"/>
  <c r="C191" i="21"/>
  <c r="D191" i="21" s="1"/>
  <c r="B191" i="21"/>
  <c r="A191" i="21"/>
  <c r="K190" i="21"/>
  <c r="G190" i="21"/>
  <c r="F190" i="21"/>
  <c r="C190" i="21"/>
  <c r="D190" i="21" s="1"/>
  <c r="B190" i="21"/>
  <c r="A190" i="21"/>
  <c r="K189" i="21"/>
  <c r="G189" i="21"/>
  <c r="F189" i="21"/>
  <c r="C189" i="21"/>
  <c r="D189" i="21" s="1"/>
  <c r="B189" i="21"/>
  <c r="A189" i="21"/>
  <c r="K188" i="21"/>
  <c r="G188" i="21"/>
  <c r="F188" i="21"/>
  <c r="C188" i="21"/>
  <c r="D188" i="21" s="1"/>
  <c r="B188" i="21"/>
  <c r="A188" i="21"/>
  <c r="K187" i="21"/>
  <c r="G187" i="21"/>
  <c r="F187" i="21"/>
  <c r="C187" i="21"/>
  <c r="D187" i="21" s="1"/>
  <c r="B187" i="21"/>
  <c r="A187" i="21"/>
  <c r="K186" i="21"/>
  <c r="G186" i="21"/>
  <c r="F186" i="21"/>
  <c r="C186" i="21"/>
  <c r="D186" i="21" s="1"/>
  <c r="B186" i="21"/>
  <c r="A186" i="21"/>
  <c r="K185" i="21"/>
  <c r="G185" i="21"/>
  <c r="F185" i="21"/>
  <c r="C185" i="21"/>
  <c r="D185" i="21" s="1"/>
  <c r="B185" i="21"/>
  <c r="A185" i="21"/>
  <c r="K184" i="21"/>
  <c r="G184" i="21"/>
  <c r="F184" i="21"/>
  <c r="C184" i="21"/>
  <c r="D184" i="21" s="1"/>
  <c r="B184" i="21"/>
  <c r="A184" i="21"/>
  <c r="K183" i="21"/>
  <c r="G183" i="21"/>
  <c r="F183" i="21"/>
  <c r="C183" i="21"/>
  <c r="D183" i="21" s="1"/>
  <c r="B183" i="21"/>
  <c r="A183" i="21"/>
  <c r="K182" i="21"/>
  <c r="G182" i="21"/>
  <c r="F182" i="21"/>
  <c r="C182" i="21"/>
  <c r="D182" i="21" s="1"/>
  <c r="B182" i="21"/>
  <c r="A182" i="21"/>
  <c r="K181" i="21"/>
  <c r="G181" i="21"/>
  <c r="F181" i="21"/>
  <c r="C181" i="21"/>
  <c r="D181" i="21" s="1"/>
  <c r="B181" i="21"/>
  <c r="A181" i="21"/>
  <c r="K180" i="21"/>
  <c r="G180" i="21"/>
  <c r="F180" i="21"/>
  <c r="C180" i="21"/>
  <c r="D180" i="21" s="1"/>
  <c r="B180" i="21"/>
  <c r="A180" i="21"/>
  <c r="K179" i="21"/>
  <c r="G179" i="21"/>
  <c r="F179" i="21"/>
  <c r="C179" i="21"/>
  <c r="D179" i="21" s="1"/>
  <c r="B179" i="21"/>
  <c r="A179" i="21"/>
  <c r="K178" i="21"/>
  <c r="G178" i="21"/>
  <c r="F178" i="21"/>
  <c r="C178" i="21"/>
  <c r="D178" i="21" s="1"/>
  <c r="B178" i="21"/>
  <c r="A178" i="21"/>
  <c r="K177" i="21"/>
  <c r="G177" i="21"/>
  <c r="F177" i="21"/>
  <c r="C177" i="21"/>
  <c r="D177" i="21" s="1"/>
  <c r="B177" i="21"/>
  <c r="A177" i="21"/>
  <c r="K176" i="21"/>
  <c r="G176" i="21"/>
  <c r="F176" i="21"/>
  <c r="C176" i="21"/>
  <c r="D176" i="21" s="1"/>
  <c r="B176" i="21"/>
  <c r="A176" i="21"/>
  <c r="K175" i="21"/>
  <c r="G175" i="21"/>
  <c r="F175" i="21"/>
  <c r="C175" i="21"/>
  <c r="D175" i="21" s="1"/>
  <c r="B175" i="21"/>
  <c r="A175" i="21"/>
  <c r="K174" i="21"/>
  <c r="G174" i="21"/>
  <c r="F174" i="21"/>
  <c r="C174" i="21"/>
  <c r="D174" i="21" s="1"/>
  <c r="B174" i="21"/>
  <c r="A174" i="21"/>
  <c r="K173" i="21"/>
  <c r="G173" i="21"/>
  <c r="F173" i="21"/>
  <c r="C173" i="21"/>
  <c r="D173" i="21" s="1"/>
  <c r="B173" i="21"/>
  <c r="A173" i="21"/>
  <c r="K172" i="21"/>
  <c r="G172" i="21"/>
  <c r="F172" i="21"/>
  <c r="C172" i="21"/>
  <c r="D172" i="21" s="1"/>
  <c r="B172" i="21"/>
  <c r="A172" i="21"/>
  <c r="K171" i="21"/>
  <c r="G171" i="21"/>
  <c r="F171" i="21"/>
  <c r="C171" i="21"/>
  <c r="D171" i="21" s="1"/>
  <c r="B171" i="21"/>
  <c r="A171" i="21"/>
  <c r="K170" i="21"/>
  <c r="G170" i="21"/>
  <c r="F170" i="21"/>
  <c r="C170" i="21"/>
  <c r="D170" i="21" s="1"/>
  <c r="B170" i="21"/>
  <c r="A170" i="21"/>
  <c r="K169" i="21"/>
  <c r="G169" i="21"/>
  <c r="F169" i="21"/>
  <c r="C169" i="21"/>
  <c r="D169" i="21" s="1"/>
  <c r="B169" i="21"/>
  <c r="A169" i="21"/>
  <c r="K168" i="21"/>
  <c r="G168" i="21"/>
  <c r="F168" i="21"/>
  <c r="C168" i="21"/>
  <c r="D168" i="21" s="1"/>
  <c r="B168" i="21"/>
  <c r="A168" i="21"/>
  <c r="K167" i="21"/>
  <c r="G167" i="21"/>
  <c r="F167" i="21"/>
  <c r="C167" i="21"/>
  <c r="D167" i="21" s="1"/>
  <c r="B167" i="21"/>
  <c r="A167" i="21"/>
  <c r="K166" i="21"/>
  <c r="G166" i="21"/>
  <c r="F166" i="21"/>
  <c r="C166" i="21"/>
  <c r="D166" i="21" s="1"/>
  <c r="B166" i="21"/>
  <c r="A166" i="21"/>
  <c r="K165" i="21"/>
  <c r="G165" i="21"/>
  <c r="F165" i="21"/>
  <c r="C165" i="21"/>
  <c r="D165" i="21" s="1"/>
  <c r="B165" i="21"/>
  <c r="A165" i="21"/>
  <c r="K164" i="21"/>
  <c r="G164" i="21"/>
  <c r="F164" i="21"/>
  <c r="C164" i="21"/>
  <c r="D164" i="21" s="1"/>
  <c r="B164" i="21"/>
  <c r="A164" i="21"/>
  <c r="K163" i="21"/>
  <c r="G163" i="21"/>
  <c r="F163" i="21"/>
  <c r="C163" i="21"/>
  <c r="D163" i="21" s="1"/>
  <c r="B163" i="21"/>
  <c r="A163" i="21"/>
  <c r="K162" i="21"/>
  <c r="G162" i="21"/>
  <c r="F162" i="21"/>
  <c r="C162" i="21"/>
  <c r="D162" i="21" s="1"/>
  <c r="B162" i="21"/>
  <c r="A162" i="21"/>
  <c r="K161" i="21"/>
  <c r="G161" i="21"/>
  <c r="F161" i="21"/>
  <c r="C161" i="21"/>
  <c r="D161" i="21" s="1"/>
  <c r="B161" i="21"/>
  <c r="A161" i="21"/>
  <c r="K160" i="21"/>
  <c r="G160" i="21"/>
  <c r="F160" i="21"/>
  <c r="C160" i="21"/>
  <c r="D160" i="21" s="1"/>
  <c r="B160" i="21"/>
  <c r="A160" i="21"/>
  <c r="K159" i="21"/>
  <c r="G159" i="21"/>
  <c r="F159" i="21"/>
  <c r="C159" i="21"/>
  <c r="D159" i="21" s="1"/>
  <c r="B159" i="21"/>
  <c r="A159" i="21"/>
  <c r="K158" i="21"/>
  <c r="G158" i="21"/>
  <c r="F158" i="21"/>
  <c r="C158" i="21"/>
  <c r="D158" i="21" s="1"/>
  <c r="B158" i="21"/>
  <c r="A158" i="21"/>
  <c r="K157" i="21"/>
  <c r="G157" i="21"/>
  <c r="F157" i="21"/>
  <c r="C157" i="21"/>
  <c r="D157" i="21" s="1"/>
  <c r="B157" i="21"/>
  <c r="A157" i="21"/>
  <c r="K156" i="21"/>
  <c r="G156" i="21"/>
  <c r="F156" i="21"/>
  <c r="C156" i="21"/>
  <c r="D156" i="21" s="1"/>
  <c r="B156" i="21"/>
  <c r="A156" i="21"/>
  <c r="K155" i="21"/>
  <c r="G155" i="21"/>
  <c r="F155" i="21"/>
  <c r="C155" i="21"/>
  <c r="D155" i="21" s="1"/>
  <c r="B155" i="21"/>
  <c r="A155" i="21"/>
  <c r="K154" i="21"/>
  <c r="G154" i="21"/>
  <c r="F154" i="21"/>
  <c r="C154" i="21"/>
  <c r="D154" i="21" s="1"/>
  <c r="B154" i="21"/>
  <c r="A154" i="21"/>
  <c r="K153" i="21"/>
  <c r="G153" i="21"/>
  <c r="F153" i="21"/>
  <c r="C153" i="21"/>
  <c r="D153" i="21" s="1"/>
  <c r="B153" i="21"/>
  <c r="A153" i="21"/>
  <c r="K152" i="21"/>
  <c r="G152" i="21"/>
  <c r="F152" i="21"/>
  <c r="C152" i="21"/>
  <c r="D152" i="21" s="1"/>
  <c r="B152" i="21"/>
  <c r="A152" i="21"/>
  <c r="K151" i="21"/>
  <c r="G151" i="21"/>
  <c r="F151" i="21"/>
  <c r="C151" i="21"/>
  <c r="D151" i="21" s="1"/>
  <c r="B151" i="21"/>
  <c r="A151" i="21"/>
  <c r="K150" i="21"/>
  <c r="G150" i="21"/>
  <c r="F150" i="21"/>
  <c r="C150" i="21"/>
  <c r="D150" i="21" s="1"/>
  <c r="B150" i="21"/>
  <c r="A150" i="21"/>
  <c r="K149" i="21"/>
  <c r="G149" i="21"/>
  <c r="F149" i="21"/>
  <c r="C149" i="21"/>
  <c r="D149" i="21" s="1"/>
  <c r="B149" i="21"/>
  <c r="A149" i="21"/>
  <c r="K148" i="21"/>
  <c r="G148" i="21"/>
  <c r="F148" i="21"/>
  <c r="C148" i="21"/>
  <c r="D148" i="21" s="1"/>
  <c r="B148" i="21"/>
  <c r="A148" i="21"/>
  <c r="K147" i="21"/>
  <c r="G147" i="21"/>
  <c r="F147" i="21"/>
  <c r="C147" i="21"/>
  <c r="D147" i="21" s="1"/>
  <c r="B147" i="21"/>
  <c r="A147" i="21"/>
  <c r="K146" i="21"/>
  <c r="G146" i="21"/>
  <c r="F146" i="21"/>
  <c r="C146" i="21"/>
  <c r="D146" i="21" s="1"/>
  <c r="B146" i="21"/>
  <c r="A146" i="21"/>
  <c r="K145" i="21"/>
  <c r="G145" i="21"/>
  <c r="F145" i="21"/>
  <c r="C145" i="21"/>
  <c r="D145" i="21" s="1"/>
  <c r="B145" i="21"/>
  <c r="A145" i="21"/>
  <c r="K144" i="21"/>
  <c r="G144" i="21"/>
  <c r="F144" i="21"/>
  <c r="C144" i="21"/>
  <c r="D144" i="21" s="1"/>
  <c r="B144" i="21"/>
  <c r="A144" i="21"/>
  <c r="K143" i="21"/>
  <c r="G143" i="21"/>
  <c r="F143" i="21"/>
  <c r="C143" i="21"/>
  <c r="D143" i="21" s="1"/>
  <c r="B143" i="21"/>
  <c r="A143" i="21"/>
  <c r="K142" i="21"/>
  <c r="G142" i="21"/>
  <c r="F142" i="21"/>
  <c r="C142" i="21"/>
  <c r="D142" i="21" s="1"/>
  <c r="B142" i="21"/>
  <c r="A142" i="21"/>
  <c r="K141" i="21"/>
  <c r="G141" i="21"/>
  <c r="F141" i="21"/>
  <c r="C141" i="21"/>
  <c r="D141" i="21" s="1"/>
  <c r="B141" i="21"/>
  <c r="A141" i="21"/>
  <c r="K140" i="21"/>
  <c r="G140" i="21"/>
  <c r="F140" i="21"/>
  <c r="C140" i="21"/>
  <c r="D140" i="21" s="1"/>
  <c r="B140" i="21"/>
  <c r="A140" i="21"/>
  <c r="K139" i="21"/>
  <c r="G139" i="21"/>
  <c r="F139" i="21"/>
  <c r="C139" i="21"/>
  <c r="D139" i="21" s="1"/>
  <c r="B139" i="21"/>
  <c r="A139" i="21"/>
  <c r="K138" i="21"/>
  <c r="G138" i="21"/>
  <c r="F138" i="21"/>
  <c r="C138" i="21"/>
  <c r="D138" i="21" s="1"/>
  <c r="B138" i="21"/>
  <c r="A138" i="21"/>
  <c r="K137" i="21"/>
  <c r="G137" i="21"/>
  <c r="F137" i="21"/>
  <c r="C137" i="21"/>
  <c r="D137" i="21" s="1"/>
  <c r="B137" i="21"/>
  <c r="A137" i="21"/>
  <c r="K136" i="21"/>
  <c r="G136" i="21"/>
  <c r="F136" i="21"/>
  <c r="C136" i="21"/>
  <c r="D136" i="21" s="1"/>
  <c r="B136" i="21"/>
  <c r="A136" i="21"/>
  <c r="K135" i="21"/>
  <c r="G135" i="21"/>
  <c r="F135" i="21"/>
  <c r="C135" i="21"/>
  <c r="D135" i="21" s="1"/>
  <c r="B135" i="21"/>
  <c r="A135" i="21"/>
  <c r="K134" i="21"/>
  <c r="G134" i="21"/>
  <c r="F134" i="21"/>
  <c r="C134" i="21"/>
  <c r="D134" i="21" s="1"/>
  <c r="B134" i="21"/>
  <c r="A134" i="21"/>
  <c r="K133" i="21"/>
  <c r="G133" i="21"/>
  <c r="F133" i="21"/>
  <c r="C133" i="21"/>
  <c r="D133" i="21" s="1"/>
  <c r="B133" i="21"/>
  <c r="A133" i="21"/>
  <c r="K132" i="21"/>
  <c r="G132" i="21"/>
  <c r="F132" i="21"/>
  <c r="C132" i="21"/>
  <c r="D132" i="21" s="1"/>
  <c r="B132" i="21"/>
  <c r="A132" i="21"/>
  <c r="K131" i="21"/>
  <c r="G131" i="21"/>
  <c r="F131" i="21"/>
  <c r="C131" i="21"/>
  <c r="D131" i="21" s="1"/>
  <c r="B131" i="21"/>
  <c r="A131" i="21"/>
  <c r="K130" i="21"/>
  <c r="G130" i="21"/>
  <c r="F130" i="21"/>
  <c r="C130" i="21"/>
  <c r="D130" i="21" s="1"/>
  <c r="B130" i="21"/>
  <c r="A130" i="21"/>
  <c r="K129" i="21"/>
  <c r="G129" i="21"/>
  <c r="F129" i="21"/>
  <c r="C129" i="21"/>
  <c r="D129" i="21" s="1"/>
  <c r="B129" i="21"/>
  <c r="A129" i="21"/>
  <c r="K128" i="21"/>
  <c r="G128" i="21"/>
  <c r="F128" i="21"/>
  <c r="C128" i="21"/>
  <c r="D128" i="21" s="1"/>
  <c r="B128" i="21"/>
  <c r="A128" i="21"/>
  <c r="K127" i="21"/>
  <c r="G127" i="21"/>
  <c r="F127" i="21"/>
  <c r="C127" i="21"/>
  <c r="D127" i="21" s="1"/>
  <c r="B127" i="21"/>
  <c r="A127" i="21"/>
  <c r="K126" i="21"/>
  <c r="G126" i="21"/>
  <c r="F126" i="21"/>
  <c r="C126" i="21"/>
  <c r="D126" i="21" s="1"/>
  <c r="B126" i="21"/>
  <c r="A126" i="21"/>
  <c r="K125" i="21"/>
  <c r="G125" i="21"/>
  <c r="F125" i="21"/>
  <c r="C125" i="21"/>
  <c r="D125" i="21" s="1"/>
  <c r="B125" i="21"/>
  <c r="A125" i="21"/>
  <c r="K124" i="21"/>
  <c r="G124" i="21"/>
  <c r="F124" i="21"/>
  <c r="C124" i="21"/>
  <c r="D124" i="21" s="1"/>
  <c r="B124" i="21"/>
  <c r="A124" i="21"/>
  <c r="K123" i="21"/>
  <c r="G123" i="21"/>
  <c r="F123" i="21"/>
  <c r="C123" i="21"/>
  <c r="D123" i="21" s="1"/>
  <c r="B123" i="21"/>
  <c r="A123" i="21"/>
  <c r="K122" i="21"/>
  <c r="G122" i="21"/>
  <c r="F122" i="21"/>
  <c r="C122" i="21"/>
  <c r="D122" i="21" s="1"/>
  <c r="B122" i="21"/>
  <c r="A122" i="21"/>
  <c r="K121" i="21"/>
  <c r="G121" i="21"/>
  <c r="F121" i="21"/>
  <c r="C121" i="21"/>
  <c r="D121" i="21" s="1"/>
  <c r="B121" i="21"/>
  <c r="A121" i="21"/>
  <c r="K120" i="21"/>
  <c r="G120" i="21"/>
  <c r="F120" i="21"/>
  <c r="C120" i="21"/>
  <c r="D120" i="21" s="1"/>
  <c r="B120" i="21"/>
  <c r="A120" i="21"/>
  <c r="K119" i="21"/>
  <c r="G119" i="21"/>
  <c r="F119" i="21"/>
  <c r="C119" i="21"/>
  <c r="D119" i="21" s="1"/>
  <c r="B119" i="21"/>
  <c r="A119" i="21"/>
  <c r="K118" i="21"/>
  <c r="G118" i="21"/>
  <c r="F118" i="21"/>
  <c r="C118" i="21"/>
  <c r="D118" i="21" s="1"/>
  <c r="B118" i="21"/>
  <c r="A118" i="21"/>
  <c r="K117" i="21"/>
  <c r="G117" i="21"/>
  <c r="F117" i="21"/>
  <c r="C117" i="21"/>
  <c r="D117" i="21" s="1"/>
  <c r="B117" i="21"/>
  <c r="A117" i="21"/>
  <c r="K116" i="21"/>
  <c r="G116" i="21"/>
  <c r="F116" i="21"/>
  <c r="C116" i="21"/>
  <c r="D116" i="21" s="1"/>
  <c r="B116" i="21"/>
  <c r="A116" i="21"/>
  <c r="K115" i="21"/>
  <c r="G115" i="21"/>
  <c r="F115" i="21"/>
  <c r="C115" i="21"/>
  <c r="D115" i="21" s="1"/>
  <c r="B115" i="21"/>
  <c r="A115" i="21"/>
  <c r="K114" i="21"/>
  <c r="G114" i="21"/>
  <c r="F114" i="21"/>
  <c r="C114" i="21"/>
  <c r="D114" i="21" s="1"/>
  <c r="B114" i="21"/>
  <c r="A114" i="21"/>
  <c r="K113" i="21"/>
  <c r="G113" i="21"/>
  <c r="F113" i="21"/>
  <c r="C113" i="21"/>
  <c r="D113" i="21" s="1"/>
  <c r="B113" i="21"/>
  <c r="A113" i="21"/>
  <c r="K112" i="21"/>
  <c r="G112" i="21"/>
  <c r="F112" i="21"/>
  <c r="C112" i="21"/>
  <c r="D112" i="21" s="1"/>
  <c r="B112" i="21"/>
  <c r="A112" i="21"/>
  <c r="K111" i="21"/>
  <c r="G111" i="21"/>
  <c r="F111" i="21"/>
  <c r="C111" i="21"/>
  <c r="D111" i="21" s="1"/>
  <c r="B111" i="21"/>
  <c r="A111" i="21"/>
  <c r="K110" i="21"/>
  <c r="G110" i="21"/>
  <c r="F110" i="21"/>
  <c r="C110" i="21"/>
  <c r="D110" i="21" s="1"/>
  <c r="B110" i="21"/>
  <c r="A110" i="21"/>
  <c r="K109" i="21"/>
  <c r="G109" i="21"/>
  <c r="F109" i="21"/>
  <c r="C109" i="21"/>
  <c r="D109" i="21" s="1"/>
  <c r="B109" i="21"/>
  <c r="A109" i="21"/>
  <c r="K108" i="21"/>
  <c r="G108" i="21"/>
  <c r="F108" i="21"/>
  <c r="C108" i="21"/>
  <c r="D108" i="21" s="1"/>
  <c r="B108" i="21"/>
  <c r="A108" i="21"/>
  <c r="K107" i="21"/>
  <c r="G107" i="21"/>
  <c r="F107" i="21"/>
  <c r="C107" i="21"/>
  <c r="D107" i="21" s="1"/>
  <c r="B107" i="21"/>
  <c r="A107" i="21"/>
  <c r="K106" i="21"/>
  <c r="G106" i="21"/>
  <c r="F106" i="21"/>
  <c r="C106" i="21"/>
  <c r="D106" i="21" s="1"/>
  <c r="B106" i="21"/>
  <c r="A106" i="21"/>
  <c r="K105" i="21"/>
  <c r="G105" i="21"/>
  <c r="F105" i="21"/>
  <c r="C105" i="21"/>
  <c r="D105" i="21" s="1"/>
  <c r="B105" i="21"/>
  <c r="A105" i="21"/>
  <c r="K104" i="21"/>
  <c r="G104" i="21"/>
  <c r="F104" i="21"/>
  <c r="C104" i="21"/>
  <c r="D104" i="21" s="1"/>
  <c r="B104" i="21"/>
  <c r="A104" i="21"/>
  <c r="K103" i="21"/>
  <c r="G103" i="21"/>
  <c r="F103" i="21"/>
  <c r="C103" i="21"/>
  <c r="D103" i="21" s="1"/>
  <c r="B103" i="21"/>
  <c r="A103" i="21"/>
  <c r="K102" i="21"/>
  <c r="G102" i="21"/>
  <c r="F102" i="21"/>
  <c r="C102" i="21"/>
  <c r="D102" i="21" s="1"/>
  <c r="B102" i="21"/>
  <c r="A102" i="21"/>
  <c r="K101" i="21"/>
  <c r="G101" i="21"/>
  <c r="F101" i="21"/>
  <c r="C101" i="21"/>
  <c r="D101" i="21" s="1"/>
  <c r="B101" i="21"/>
  <c r="A101" i="21"/>
  <c r="K100" i="21"/>
  <c r="G100" i="21"/>
  <c r="F100" i="21"/>
  <c r="C100" i="21"/>
  <c r="D100" i="21" s="1"/>
  <c r="B100" i="21"/>
  <c r="A100" i="21"/>
  <c r="K99" i="21"/>
  <c r="G99" i="21"/>
  <c r="F99" i="21"/>
  <c r="C99" i="21"/>
  <c r="D99" i="21" s="1"/>
  <c r="B99" i="21"/>
  <c r="A99" i="21"/>
  <c r="K98" i="21"/>
  <c r="G98" i="21"/>
  <c r="F98" i="21"/>
  <c r="C98" i="21"/>
  <c r="D98" i="21" s="1"/>
  <c r="B98" i="21"/>
  <c r="A98" i="21"/>
  <c r="K97" i="21"/>
  <c r="G97" i="21"/>
  <c r="F97" i="21"/>
  <c r="C97" i="21"/>
  <c r="D97" i="21" s="1"/>
  <c r="B97" i="21"/>
  <c r="A97" i="21"/>
  <c r="K96" i="21"/>
  <c r="G96" i="21"/>
  <c r="F96" i="21"/>
  <c r="C96" i="21"/>
  <c r="D96" i="21" s="1"/>
  <c r="B96" i="21"/>
  <c r="A96" i="21"/>
  <c r="K95" i="21"/>
  <c r="G95" i="21"/>
  <c r="F95" i="21"/>
  <c r="C95" i="21"/>
  <c r="D95" i="21" s="1"/>
  <c r="B95" i="21"/>
  <c r="A95" i="21"/>
  <c r="K94" i="21"/>
  <c r="G94" i="21"/>
  <c r="F94" i="21"/>
  <c r="C94" i="21"/>
  <c r="D94" i="21" s="1"/>
  <c r="B94" i="21"/>
  <c r="A94" i="21"/>
  <c r="K93" i="21"/>
  <c r="G93" i="21"/>
  <c r="F93" i="21"/>
  <c r="C93" i="21"/>
  <c r="D93" i="21" s="1"/>
  <c r="B93" i="21"/>
  <c r="A93" i="21"/>
  <c r="K92" i="21"/>
  <c r="G92" i="21"/>
  <c r="F92" i="21"/>
  <c r="C92" i="21"/>
  <c r="D92" i="21" s="1"/>
  <c r="B92" i="21"/>
  <c r="A92" i="21"/>
  <c r="K91" i="21"/>
  <c r="G91" i="21"/>
  <c r="F91" i="21"/>
  <c r="C91" i="21"/>
  <c r="D91" i="21" s="1"/>
  <c r="B91" i="21"/>
  <c r="A91" i="21"/>
  <c r="K90" i="21"/>
  <c r="G90" i="21"/>
  <c r="F90" i="21"/>
  <c r="C90" i="21"/>
  <c r="D90" i="21" s="1"/>
  <c r="B90" i="21"/>
  <c r="A90" i="21"/>
  <c r="K89" i="21"/>
  <c r="G89" i="21"/>
  <c r="F89" i="21"/>
  <c r="C89" i="21"/>
  <c r="D89" i="21" s="1"/>
  <c r="B89" i="21"/>
  <c r="A89" i="21"/>
  <c r="K88" i="21"/>
  <c r="G88" i="21"/>
  <c r="F88" i="21"/>
  <c r="C88" i="21"/>
  <c r="D88" i="21" s="1"/>
  <c r="B88" i="21"/>
  <c r="A88" i="21"/>
  <c r="K87" i="21"/>
  <c r="G87" i="21"/>
  <c r="F87" i="21"/>
  <c r="C87" i="21"/>
  <c r="D87" i="21" s="1"/>
  <c r="B87" i="21"/>
  <c r="A87" i="21"/>
  <c r="K86" i="21"/>
  <c r="G86" i="21"/>
  <c r="F86" i="21"/>
  <c r="C86" i="21"/>
  <c r="D86" i="21" s="1"/>
  <c r="B86" i="21"/>
  <c r="A86" i="21"/>
  <c r="K85" i="21"/>
  <c r="G85" i="21"/>
  <c r="F85" i="21"/>
  <c r="C85" i="21"/>
  <c r="D85" i="21" s="1"/>
  <c r="B85" i="21"/>
  <c r="A85" i="21"/>
  <c r="K84" i="21"/>
  <c r="G84" i="21"/>
  <c r="F84" i="21"/>
  <c r="C84" i="21"/>
  <c r="D84" i="21" s="1"/>
  <c r="B84" i="21"/>
  <c r="A84" i="21"/>
  <c r="K83" i="21"/>
  <c r="G83" i="21"/>
  <c r="F83" i="21"/>
  <c r="C83" i="21"/>
  <c r="D83" i="21" s="1"/>
  <c r="B83" i="21"/>
  <c r="A83" i="21"/>
  <c r="K82" i="21"/>
  <c r="G82" i="21"/>
  <c r="F82" i="21"/>
  <c r="C82" i="21"/>
  <c r="D82" i="21" s="1"/>
  <c r="B82" i="21"/>
  <c r="A82" i="21"/>
  <c r="K81" i="21"/>
  <c r="G81" i="21"/>
  <c r="F81" i="21"/>
  <c r="C81" i="21"/>
  <c r="D81" i="21" s="1"/>
  <c r="B81" i="21"/>
  <c r="A81" i="21"/>
  <c r="K80" i="21"/>
  <c r="G80" i="21"/>
  <c r="F80" i="21"/>
  <c r="C80" i="21"/>
  <c r="D80" i="21" s="1"/>
  <c r="B80" i="21"/>
  <c r="A80" i="21"/>
  <c r="K79" i="21"/>
  <c r="G79" i="21"/>
  <c r="F79" i="21"/>
  <c r="C79" i="21"/>
  <c r="D79" i="21" s="1"/>
  <c r="B79" i="21"/>
  <c r="A79" i="21"/>
  <c r="K78" i="21"/>
  <c r="G78" i="21"/>
  <c r="F78" i="21"/>
  <c r="C78" i="21"/>
  <c r="D78" i="21" s="1"/>
  <c r="B78" i="21"/>
  <c r="A78" i="21"/>
  <c r="K77" i="21"/>
  <c r="G77" i="21"/>
  <c r="F77" i="21"/>
  <c r="C77" i="21"/>
  <c r="D77" i="21" s="1"/>
  <c r="B77" i="21"/>
  <c r="A77" i="21"/>
  <c r="K76" i="21"/>
  <c r="G76" i="21"/>
  <c r="F76" i="21"/>
  <c r="C76" i="21"/>
  <c r="D76" i="21" s="1"/>
  <c r="B76" i="21"/>
  <c r="A76" i="21"/>
  <c r="K75" i="21"/>
  <c r="G75" i="21"/>
  <c r="F75" i="21"/>
  <c r="C75" i="21"/>
  <c r="D75" i="21" s="1"/>
  <c r="B75" i="21"/>
  <c r="A75" i="21"/>
  <c r="K74" i="21"/>
  <c r="G74" i="21"/>
  <c r="F74" i="21"/>
  <c r="C74" i="21"/>
  <c r="D74" i="21" s="1"/>
  <c r="B74" i="21"/>
  <c r="A74" i="21"/>
  <c r="K73" i="21"/>
  <c r="G73" i="21"/>
  <c r="F73" i="21"/>
  <c r="C73" i="21"/>
  <c r="D73" i="21" s="1"/>
  <c r="B73" i="21"/>
  <c r="A73" i="21"/>
  <c r="K72" i="21"/>
  <c r="G72" i="21"/>
  <c r="F72" i="21"/>
  <c r="C72" i="21"/>
  <c r="D72" i="21" s="1"/>
  <c r="B72" i="21"/>
  <c r="A72" i="21"/>
  <c r="K71" i="21"/>
  <c r="G71" i="21"/>
  <c r="F71" i="21"/>
  <c r="C71" i="21"/>
  <c r="D71" i="21" s="1"/>
  <c r="B71" i="21"/>
  <c r="A71" i="21"/>
  <c r="K70" i="21"/>
  <c r="G70" i="21"/>
  <c r="F70" i="21"/>
  <c r="C70" i="21"/>
  <c r="D70" i="21" s="1"/>
  <c r="B70" i="21"/>
  <c r="A70" i="21"/>
  <c r="K69" i="21"/>
  <c r="G69" i="21"/>
  <c r="F69" i="21"/>
  <c r="C69" i="21"/>
  <c r="D69" i="21" s="1"/>
  <c r="B69" i="21"/>
  <c r="A69" i="21"/>
  <c r="K68" i="21"/>
  <c r="G68" i="21"/>
  <c r="F68" i="21"/>
  <c r="C68" i="21"/>
  <c r="D68" i="21" s="1"/>
  <c r="B68" i="21"/>
  <c r="A68" i="21"/>
  <c r="K67" i="21"/>
  <c r="G67" i="21"/>
  <c r="F67" i="21"/>
  <c r="C67" i="21"/>
  <c r="D67" i="21" s="1"/>
  <c r="B67" i="21"/>
  <c r="A67" i="21"/>
  <c r="K66" i="21"/>
  <c r="G66" i="21"/>
  <c r="F66" i="21"/>
  <c r="C66" i="21"/>
  <c r="D66" i="21" s="1"/>
  <c r="B66" i="21"/>
  <c r="A66" i="21"/>
  <c r="K65" i="21"/>
  <c r="G65" i="21"/>
  <c r="F65" i="21"/>
  <c r="C65" i="21"/>
  <c r="D65" i="21" s="1"/>
  <c r="B65" i="21"/>
  <c r="A65" i="21"/>
  <c r="K64" i="21"/>
  <c r="G64" i="21"/>
  <c r="F64" i="21"/>
  <c r="C64" i="21"/>
  <c r="D64" i="21" s="1"/>
  <c r="B64" i="21"/>
  <c r="A64" i="21"/>
  <c r="K63" i="21"/>
  <c r="G63" i="21"/>
  <c r="F63" i="21"/>
  <c r="C63" i="21"/>
  <c r="D63" i="21" s="1"/>
  <c r="B63" i="21"/>
  <c r="A63" i="21"/>
  <c r="K62" i="21"/>
  <c r="G62" i="21"/>
  <c r="F62" i="21"/>
  <c r="C62" i="21"/>
  <c r="D62" i="21" s="1"/>
  <c r="B62" i="21"/>
  <c r="A62" i="21"/>
  <c r="K61" i="21"/>
  <c r="G61" i="21"/>
  <c r="F61" i="21"/>
  <c r="C61" i="21"/>
  <c r="D61" i="21" s="1"/>
  <c r="B61" i="21"/>
  <c r="A61" i="21"/>
  <c r="K60" i="21"/>
  <c r="G60" i="21"/>
  <c r="F60" i="21"/>
  <c r="C60" i="21"/>
  <c r="D60" i="21" s="1"/>
  <c r="B60" i="21"/>
  <c r="A60" i="21"/>
  <c r="K59" i="21"/>
  <c r="G59" i="21"/>
  <c r="F59" i="21"/>
  <c r="C59" i="21"/>
  <c r="D59" i="21" s="1"/>
  <c r="B59" i="21"/>
  <c r="A59" i="21"/>
  <c r="K58" i="21"/>
  <c r="G58" i="21"/>
  <c r="F58" i="21"/>
  <c r="C58" i="21"/>
  <c r="D58" i="21" s="1"/>
  <c r="B58" i="21"/>
  <c r="A58" i="21"/>
  <c r="K57" i="21"/>
  <c r="G57" i="21"/>
  <c r="F57" i="21"/>
  <c r="C57" i="21"/>
  <c r="D57" i="21" s="1"/>
  <c r="B57" i="21"/>
  <c r="A57" i="21"/>
  <c r="K56" i="21"/>
  <c r="G56" i="21"/>
  <c r="F56" i="21"/>
  <c r="C56" i="21"/>
  <c r="D56" i="21" s="1"/>
  <c r="B56" i="21"/>
  <c r="A56" i="21"/>
  <c r="K55" i="21"/>
  <c r="G55" i="21"/>
  <c r="F55" i="21"/>
  <c r="C55" i="21"/>
  <c r="D55" i="21" s="1"/>
  <c r="B55" i="21"/>
  <c r="A55" i="21"/>
  <c r="K54" i="21"/>
  <c r="G54" i="21"/>
  <c r="F54" i="21"/>
  <c r="C54" i="21"/>
  <c r="D54" i="21" s="1"/>
  <c r="B54" i="21"/>
  <c r="A54" i="21"/>
  <c r="K53" i="21"/>
  <c r="G53" i="21"/>
  <c r="F53" i="21"/>
  <c r="C53" i="21"/>
  <c r="D53" i="21" s="1"/>
  <c r="B53" i="21"/>
  <c r="A53" i="21"/>
  <c r="K52" i="21"/>
  <c r="G52" i="21"/>
  <c r="F52" i="21"/>
  <c r="C52" i="21"/>
  <c r="D52" i="21" s="1"/>
  <c r="B52" i="21"/>
  <c r="A52" i="21"/>
  <c r="K51" i="21"/>
  <c r="G51" i="21"/>
  <c r="F51" i="21"/>
  <c r="C51" i="21"/>
  <c r="D51" i="21" s="1"/>
  <c r="B51" i="21"/>
  <c r="A51" i="21"/>
  <c r="K50" i="21"/>
  <c r="G50" i="21"/>
  <c r="F50" i="21"/>
  <c r="C50" i="21"/>
  <c r="D50" i="21" s="1"/>
  <c r="B50" i="21"/>
  <c r="A50" i="21"/>
  <c r="K49" i="21"/>
  <c r="G49" i="21"/>
  <c r="F49" i="21"/>
  <c r="C49" i="21"/>
  <c r="D49" i="21" s="1"/>
  <c r="B49" i="21"/>
  <c r="A49" i="21"/>
  <c r="K48" i="21"/>
  <c r="G48" i="21"/>
  <c r="F48" i="21"/>
  <c r="C48" i="21"/>
  <c r="D48" i="21" s="1"/>
  <c r="B48" i="21"/>
  <c r="A48" i="21"/>
  <c r="K47" i="21"/>
  <c r="G47" i="21"/>
  <c r="F47" i="21"/>
  <c r="C47" i="21"/>
  <c r="D47" i="21" s="1"/>
  <c r="B47" i="21"/>
  <c r="A47" i="21"/>
  <c r="K46" i="21"/>
  <c r="G46" i="21"/>
  <c r="F46" i="21"/>
  <c r="C46" i="21"/>
  <c r="D46" i="21" s="1"/>
  <c r="B46" i="21"/>
  <c r="A46" i="21"/>
  <c r="K45" i="21"/>
  <c r="G45" i="21"/>
  <c r="F45" i="21"/>
  <c r="C45" i="21"/>
  <c r="D45" i="21" s="1"/>
  <c r="B45" i="21"/>
  <c r="A45" i="21"/>
  <c r="K44" i="21"/>
  <c r="G44" i="21"/>
  <c r="F44" i="21"/>
  <c r="C44" i="21"/>
  <c r="D44" i="21" s="1"/>
  <c r="B44" i="21"/>
  <c r="A44" i="21"/>
  <c r="K43" i="21"/>
  <c r="G43" i="21"/>
  <c r="F43" i="21"/>
  <c r="C43" i="21"/>
  <c r="D43" i="21" s="1"/>
  <c r="B43" i="21"/>
  <c r="A43" i="21"/>
  <c r="K42" i="21"/>
  <c r="G42" i="21"/>
  <c r="F42" i="21"/>
  <c r="C42" i="21"/>
  <c r="D42" i="21" s="1"/>
  <c r="B42" i="21"/>
  <c r="A42" i="21"/>
  <c r="K41" i="21"/>
  <c r="G41" i="21"/>
  <c r="F41" i="21"/>
  <c r="C41" i="21"/>
  <c r="D41" i="21" s="1"/>
  <c r="B41" i="21"/>
  <c r="A41" i="21"/>
  <c r="K40" i="21"/>
  <c r="G40" i="21"/>
  <c r="F40" i="21"/>
  <c r="C40" i="21"/>
  <c r="D40" i="21" s="1"/>
  <c r="B40" i="21"/>
  <c r="A40" i="21"/>
  <c r="K39" i="21"/>
  <c r="G39" i="21"/>
  <c r="F39" i="21"/>
  <c r="C39" i="21"/>
  <c r="D39" i="21" s="1"/>
  <c r="B39" i="21"/>
  <c r="A39" i="21"/>
  <c r="K38" i="21"/>
  <c r="G38" i="21"/>
  <c r="F38" i="21"/>
  <c r="C38" i="21"/>
  <c r="D38" i="21" s="1"/>
  <c r="B38" i="21"/>
  <c r="A38" i="21"/>
  <c r="K37" i="21"/>
  <c r="G37" i="21"/>
  <c r="F37" i="21"/>
  <c r="C37" i="21"/>
  <c r="D37" i="21" s="1"/>
  <c r="B37" i="21"/>
  <c r="A37" i="21"/>
  <c r="K36" i="21"/>
  <c r="G36" i="21"/>
  <c r="F36" i="21"/>
  <c r="C36" i="21"/>
  <c r="D36" i="21" s="1"/>
  <c r="B36" i="21"/>
  <c r="A36" i="21"/>
  <c r="K35" i="21"/>
  <c r="G35" i="21"/>
  <c r="F35" i="21"/>
  <c r="C35" i="21"/>
  <c r="D35" i="21" s="1"/>
  <c r="B35" i="21"/>
  <c r="A35" i="21"/>
  <c r="K34" i="21"/>
  <c r="G34" i="21"/>
  <c r="F34" i="21"/>
  <c r="C34" i="21"/>
  <c r="D34" i="21" s="1"/>
  <c r="B34" i="21"/>
  <c r="A34" i="21"/>
  <c r="K33" i="21"/>
  <c r="G33" i="21"/>
  <c r="F33" i="21"/>
  <c r="C33" i="21"/>
  <c r="D33" i="21" s="1"/>
  <c r="B33" i="21"/>
  <c r="A33" i="21"/>
  <c r="K32" i="21"/>
  <c r="G32" i="21"/>
  <c r="F32" i="21"/>
  <c r="C32" i="21"/>
  <c r="D32" i="21" s="1"/>
  <c r="B32" i="21"/>
  <c r="A32" i="21"/>
  <c r="K31" i="21"/>
  <c r="G31" i="21"/>
  <c r="F31" i="21"/>
  <c r="C31" i="21"/>
  <c r="D31" i="21" s="1"/>
  <c r="B31" i="21"/>
  <c r="A31" i="21"/>
  <c r="K30" i="21"/>
  <c r="G30" i="21"/>
  <c r="F30" i="21"/>
  <c r="C30" i="21"/>
  <c r="D30" i="21" s="1"/>
  <c r="B30" i="21"/>
  <c r="A30" i="21"/>
  <c r="K29" i="21"/>
  <c r="G29" i="21"/>
  <c r="F29" i="21"/>
  <c r="C29" i="21"/>
  <c r="D29" i="21" s="1"/>
  <c r="B29" i="21"/>
  <c r="A29" i="21"/>
  <c r="K28" i="21"/>
  <c r="G28" i="21"/>
  <c r="F28" i="21"/>
  <c r="C28" i="21"/>
  <c r="D28" i="21" s="1"/>
  <c r="B28" i="21"/>
  <c r="A28" i="21"/>
  <c r="K27" i="21"/>
  <c r="G27" i="21"/>
  <c r="F27" i="21"/>
  <c r="C27" i="21"/>
  <c r="D27" i="21" s="1"/>
  <c r="B27" i="21"/>
  <c r="A27" i="21"/>
  <c r="K26" i="21"/>
  <c r="G26" i="21"/>
  <c r="F26" i="21"/>
  <c r="C26" i="21"/>
  <c r="D26" i="21" s="1"/>
  <c r="B26" i="21"/>
  <c r="A26" i="21"/>
  <c r="K25" i="21"/>
  <c r="G25" i="21"/>
  <c r="F25" i="21"/>
  <c r="C25" i="21"/>
  <c r="D25" i="21" s="1"/>
  <c r="B25" i="21"/>
  <c r="A25" i="21"/>
  <c r="K24" i="21"/>
  <c r="G24" i="21"/>
  <c r="F24" i="21"/>
  <c r="C24" i="21"/>
  <c r="D24" i="21" s="1"/>
  <c r="B24" i="21"/>
  <c r="A24" i="21"/>
  <c r="K23" i="21"/>
  <c r="G23" i="21"/>
  <c r="F23" i="21"/>
  <c r="C23" i="21"/>
  <c r="D23" i="21" s="1"/>
  <c r="B23" i="21"/>
  <c r="A23" i="21"/>
  <c r="K22" i="21"/>
  <c r="G22" i="21"/>
  <c r="F22" i="21"/>
  <c r="C22" i="21"/>
  <c r="D22" i="21" s="1"/>
  <c r="B22" i="21"/>
  <c r="A22" i="21"/>
  <c r="K21" i="21"/>
  <c r="G21" i="21"/>
  <c r="F21" i="21"/>
  <c r="C21" i="21"/>
  <c r="D21" i="21" s="1"/>
  <c r="B21" i="21"/>
  <c r="A21" i="21"/>
  <c r="K20" i="21"/>
  <c r="G20" i="21"/>
  <c r="F20" i="21"/>
  <c r="C20" i="21"/>
  <c r="D20" i="21" s="1"/>
  <c r="B20" i="21"/>
  <c r="A20" i="21"/>
  <c r="K19" i="21"/>
  <c r="G19" i="21"/>
  <c r="F19" i="21"/>
  <c r="C19" i="21"/>
  <c r="D19" i="21" s="1"/>
  <c r="B19" i="21"/>
  <c r="A19" i="21"/>
  <c r="K18" i="21"/>
  <c r="G18" i="21"/>
  <c r="F18" i="21"/>
  <c r="C18" i="21"/>
  <c r="D18" i="21" s="1"/>
  <c r="B18" i="21"/>
  <c r="A18" i="21"/>
  <c r="K17" i="21"/>
  <c r="G17" i="21"/>
  <c r="F17" i="21"/>
  <c r="C17" i="21"/>
  <c r="D17" i="21" s="1"/>
  <c r="B17" i="21"/>
  <c r="A17" i="21"/>
  <c r="K16" i="21"/>
  <c r="G16" i="21"/>
  <c r="F16" i="21"/>
  <c r="C16" i="21"/>
  <c r="D16" i="21" s="1"/>
  <c r="B16" i="21"/>
  <c r="A16" i="21"/>
  <c r="K15" i="21"/>
  <c r="G15" i="21"/>
  <c r="F15" i="21"/>
  <c r="C15" i="21"/>
  <c r="D15" i="21" s="1"/>
  <c r="B15" i="21"/>
  <c r="A15" i="21"/>
  <c r="K14" i="21"/>
  <c r="G14" i="21"/>
  <c r="F14" i="21"/>
  <c r="C14" i="21"/>
  <c r="D14" i="21" s="1"/>
  <c r="B14" i="21"/>
  <c r="A14" i="21"/>
  <c r="K13" i="21"/>
  <c r="G13" i="21"/>
  <c r="F13" i="21"/>
  <c r="C13" i="21"/>
  <c r="D13" i="21" s="1"/>
  <c r="B13" i="21"/>
  <c r="A13" i="21"/>
  <c r="K12" i="21"/>
  <c r="G12" i="21"/>
  <c r="F12" i="21"/>
  <c r="C12" i="21"/>
  <c r="D12" i="21" s="1"/>
  <c r="B12" i="21"/>
  <c r="A12" i="21"/>
  <c r="K11" i="21"/>
  <c r="G11" i="21"/>
  <c r="F11" i="21"/>
  <c r="C11" i="21"/>
  <c r="D11" i="21" s="1"/>
  <c r="B11" i="21"/>
  <c r="A11" i="21"/>
  <c r="K10" i="21"/>
  <c r="G10" i="21"/>
  <c r="F10" i="21"/>
  <c r="C10" i="21"/>
  <c r="D10" i="21" s="1"/>
  <c r="B10" i="21"/>
  <c r="A10" i="21"/>
  <c r="K9" i="21"/>
  <c r="G9" i="21"/>
  <c r="F9" i="21"/>
  <c r="C9" i="21"/>
  <c r="D9" i="21" s="1"/>
  <c r="B9" i="21"/>
  <c r="A9" i="21"/>
  <c r="K8" i="21"/>
  <c r="G8" i="21"/>
  <c r="F8" i="21"/>
  <c r="C8" i="21"/>
  <c r="D8" i="21" s="1"/>
  <c r="B8" i="21"/>
  <c r="A8" i="21"/>
  <c r="K7" i="21"/>
  <c r="G7" i="21"/>
  <c r="F7" i="21"/>
  <c r="C7" i="21"/>
  <c r="D7" i="21" s="1"/>
  <c r="B7" i="21"/>
  <c r="A7" i="21"/>
  <c r="K6" i="21"/>
  <c r="G6" i="21"/>
  <c r="F6" i="21"/>
  <c r="C6" i="21"/>
  <c r="D6" i="21" s="1"/>
  <c r="B6" i="21"/>
  <c r="A6" i="21"/>
  <c r="K5" i="21"/>
  <c r="G5" i="21"/>
  <c r="F5" i="21"/>
  <c r="C5" i="21"/>
  <c r="D5" i="21" s="1"/>
  <c r="B5" i="21"/>
  <c r="A5" i="21"/>
  <c r="K4" i="21"/>
  <c r="G4" i="21"/>
  <c r="F4" i="21"/>
  <c r="C4" i="21"/>
  <c r="D4" i="21" s="1"/>
  <c r="B4" i="21"/>
  <c r="A4" i="21"/>
  <c r="XFB621" i="9"/>
  <c r="XEL621" i="9"/>
  <c r="XDV621" i="9"/>
  <c r="XDF621" i="9"/>
  <c r="XCP621" i="9"/>
  <c r="XBZ621" i="9"/>
  <c r="XBJ621" i="9"/>
  <c r="XAT621" i="9"/>
  <c r="XAD621" i="9"/>
  <c r="WZN621" i="9"/>
  <c r="WYX621" i="9"/>
  <c r="WYH621" i="9"/>
  <c r="WXR621" i="9"/>
  <c r="WXB621" i="9"/>
  <c r="WWL621" i="9"/>
  <c r="WVV621" i="9"/>
  <c r="WVF621" i="9"/>
  <c r="WUP621" i="9"/>
  <c r="WTZ621" i="9"/>
  <c r="WTJ621" i="9"/>
  <c r="WST621" i="9"/>
  <c r="WSD621" i="9"/>
  <c r="WRN621" i="9"/>
  <c r="WQX621" i="9"/>
  <c r="WQH621" i="9"/>
  <c r="WPR621" i="9"/>
  <c r="WPB621" i="9"/>
  <c r="WOL621" i="9"/>
  <c r="WNV621" i="9"/>
  <c r="WNF621" i="9"/>
  <c r="WMP621" i="9"/>
  <c r="WLZ621" i="9"/>
  <c r="WLJ621" i="9"/>
  <c r="WKT621" i="9"/>
  <c r="WKD621" i="9"/>
  <c r="WJN621" i="9"/>
  <c r="WIX621" i="9"/>
  <c r="WIH621" i="9"/>
  <c r="WHR621" i="9"/>
  <c r="WHB621" i="9"/>
  <c r="WGL621" i="9"/>
  <c r="WFV621" i="9"/>
  <c r="WFF621" i="9"/>
  <c r="WEP621" i="9"/>
  <c r="WDZ621" i="9"/>
  <c r="WDJ621" i="9"/>
  <c r="WCT621" i="9"/>
  <c r="WCD621" i="9"/>
  <c r="WBN621" i="9"/>
  <c r="WAX621" i="9"/>
  <c r="WAH621" i="9"/>
  <c r="VZR621" i="9"/>
  <c r="VZB621" i="9"/>
  <c r="VYL621" i="9"/>
  <c r="VXV621" i="9"/>
  <c r="VXF621" i="9"/>
  <c r="VWP621" i="9"/>
  <c r="VVZ621" i="9"/>
  <c r="VVJ621" i="9"/>
  <c r="VUT621" i="9"/>
  <c r="VUD621" i="9"/>
  <c r="VTN621" i="9"/>
  <c r="VSX621" i="9"/>
  <c r="VSH621" i="9"/>
  <c r="VRR621" i="9"/>
  <c r="VRB621" i="9"/>
  <c r="VQL621" i="9"/>
  <c r="VPV621" i="9"/>
  <c r="VPF621" i="9"/>
  <c r="VOP621" i="9"/>
  <c r="VNZ621" i="9"/>
  <c r="VNJ621" i="9"/>
  <c r="VMT621" i="9"/>
  <c r="VMD621" i="9"/>
  <c r="VLN621" i="9"/>
  <c r="VKX621" i="9"/>
  <c r="VKH621" i="9"/>
  <c r="VJR621" i="9"/>
  <c r="VJB621" i="9"/>
  <c r="VIL621" i="9"/>
  <c r="VHV621" i="9"/>
  <c r="VHF621" i="9"/>
  <c r="VGP621" i="9"/>
  <c r="VFZ621" i="9"/>
  <c r="VFJ621" i="9"/>
  <c r="VET621" i="9"/>
  <c r="VED621" i="9"/>
  <c r="VDN621" i="9"/>
  <c r="VCX621" i="9"/>
  <c r="VCH621" i="9"/>
  <c r="VBR621" i="9"/>
  <c r="VBB621" i="9"/>
  <c r="VAL621" i="9"/>
  <c r="UZV621" i="9"/>
  <c r="UZF621" i="9"/>
  <c r="UYP621" i="9"/>
  <c r="UXZ621" i="9"/>
  <c r="UXJ621" i="9"/>
  <c r="UWT621" i="9"/>
  <c r="UWD621" i="9"/>
  <c r="UVN621" i="9"/>
  <c r="UUX621" i="9"/>
  <c r="UUH621" i="9"/>
  <c r="UTR621" i="9"/>
  <c r="UTB621" i="9"/>
  <c r="USL621" i="9"/>
  <c r="URV621" i="9"/>
  <c r="URF621" i="9"/>
  <c r="UQP621" i="9"/>
  <c r="UPZ621" i="9"/>
  <c r="UPJ621" i="9"/>
  <c r="UOT621" i="9"/>
  <c r="UOD621" i="9"/>
  <c r="UNN621" i="9"/>
  <c r="UMX621" i="9"/>
  <c r="UMH621" i="9"/>
  <c r="ULR621" i="9"/>
  <c r="ULB621" i="9"/>
  <c r="UKL621" i="9"/>
  <c r="UJV621" i="9"/>
  <c r="UJF621" i="9"/>
  <c r="UIP621" i="9"/>
  <c r="UHZ621" i="9"/>
  <c r="UHJ621" i="9"/>
  <c r="UGT621" i="9"/>
  <c r="UGD621" i="9"/>
  <c r="UFN621" i="9"/>
  <c r="UEX621" i="9"/>
  <c r="UEH621" i="9"/>
  <c r="UDR621" i="9"/>
  <c r="UDB621" i="9"/>
  <c r="UCL621" i="9"/>
  <c r="UBV621" i="9"/>
  <c r="UBF621" i="9"/>
  <c r="UAP621" i="9"/>
  <c r="TZZ621" i="9"/>
  <c r="TZJ621" i="9"/>
  <c r="TYT621" i="9"/>
  <c r="TYD621" i="9"/>
  <c r="TXN621" i="9"/>
  <c r="TWX621" i="9"/>
  <c r="TWH621" i="9"/>
  <c r="TVR621" i="9"/>
  <c r="TVB621" i="9"/>
  <c r="TUL621" i="9"/>
  <c r="TTV621" i="9"/>
  <c r="TTF621" i="9"/>
  <c r="TSP621" i="9"/>
  <c r="TRZ621" i="9"/>
  <c r="TRJ621" i="9"/>
  <c r="TQT621" i="9"/>
  <c r="TQD621" i="9"/>
  <c r="TPN621" i="9"/>
  <c r="TOX621" i="9"/>
  <c r="TOH621" i="9"/>
  <c r="TNR621" i="9"/>
  <c r="TNB621" i="9"/>
  <c r="TML621" i="9"/>
  <c r="TLV621" i="9"/>
  <c r="TLF621" i="9"/>
  <c r="TKP621" i="9"/>
  <c r="TJZ621" i="9"/>
  <c r="TJJ621" i="9"/>
  <c r="TIT621" i="9"/>
  <c r="TID621" i="9"/>
  <c r="THN621" i="9"/>
  <c r="TGX621" i="9"/>
  <c r="TGH621" i="9"/>
  <c r="TFR621" i="9"/>
  <c r="TFB621" i="9"/>
  <c r="TEL621" i="9"/>
  <c r="TDV621" i="9"/>
  <c r="TDF621" i="9"/>
  <c r="TCP621" i="9"/>
  <c r="TBZ621" i="9"/>
  <c r="TBJ621" i="9"/>
  <c r="TAT621" i="9"/>
  <c r="TAD621" i="9"/>
  <c r="SZN621" i="9"/>
  <c r="SYX621" i="9"/>
  <c r="SYH621" i="9"/>
  <c r="SXR621" i="9"/>
  <c r="SXB621" i="9"/>
  <c r="SWL621" i="9"/>
  <c r="SVV621" i="9"/>
  <c r="SVF621" i="9"/>
  <c r="SUP621" i="9"/>
  <c r="STZ621" i="9"/>
  <c r="STJ621" i="9"/>
  <c r="SST621" i="9"/>
  <c r="SSD621" i="9"/>
  <c r="SRN621" i="9"/>
  <c r="SQX621" i="9"/>
  <c r="SQH621" i="9"/>
  <c r="SPR621" i="9"/>
  <c r="SPB621" i="9"/>
  <c r="SOL621" i="9"/>
  <c r="SNV621" i="9"/>
  <c r="SNF621" i="9"/>
  <c r="SMP621" i="9"/>
  <c r="SLZ621" i="9"/>
  <c r="SLJ621" i="9"/>
  <c r="SKT621" i="9"/>
  <c r="SKD621" i="9"/>
  <c r="SJN621" i="9"/>
  <c r="SIX621" i="9"/>
  <c r="SIH621" i="9"/>
  <c r="SHR621" i="9"/>
  <c r="SHB621" i="9"/>
  <c r="SGL621" i="9"/>
  <c r="SFV621" i="9"/>
  <c r="SFF621" i="9"/>
  <c r="SEP621" i="9"/>
  <c r="SDZ621" i="9"/>
  <c r="SDJ621" i="9"/>
  <c r="SCT621" i="9"/>
  <c r="SCD621" i="9"/>
  <c r="SBN621" i="9"/>
  <c r="SAX621" i="9"/>
  <c r="SAH621" i="9"/>
  <c r="RZR621" i="9"/>
  <c r="RZB621" i="9"/>
  <c r="RYL621" i="9"/>
  <c r="RXV621" i="9"/>
  <c r="RXF621" i="9"/>
  <c r="RWP621" i="9"/>
  <c r="RVZ621" i="9"/>
  <c r="RVJ621" i="9"/>
  <c r="RUT621" i="9"/>
  <c r="RUD621" i="9"/>
  <c r="RTN621" i="9"/>
  <c r="RSX621" i="9"/>
  <c r="RSH621" i="9"/>
  <c r="RRR621" i="9"/>
  <c r="RRB621" i="9"/>
  <c r="RQL621" i="9"/>
  <c r="RPV621" i="9"/>
  <c r="RPF621" i="9"/>
  <c r="ROP621" i="9"/>
  <c r="RNZ621" i="9"/>
  <c r="RNJ621" i="9"/>
  <c r="RMT621" i="9"/>
  <c r="RMD621" i="9"/>
  <c r="RLN621" i="9"/>
  <c r="RKX621" i="9"/>
  <c r="RKH621" i="9"/>
  <c r="RJR621" i="9"/>
  <c r="RJB621" i="9"/>
  <c r="RIL621" i="9"/>
  <c r="RHV621" i="9"/>
  <c r="RHF621" i="9"/>
  <c r="RGP621" i="9"/>
  <c r="RFZ621" i="9"/>
  <c r="RFJ621" i="9"/>
  <c r="RET621" i="9"/>
  <c r="RED621" i="9"/>
  <c r="RDN621" i="9"/>
  <c r="RCX621" i="9"/>
  <c r="RCH621" i="9"/>
  <c r="RBR621" i="9"/>
  <c r="RBB621" i="9"/>
  <c r="RAL621" i="9"/>
  <c r="QZV621" i="9"/>
  <c r="QZF621" i="9"/>
  <c r="QYP621" i="9"/>
  <c r="QXZ621" i="9"/>
  <c r="QXJ621" i="9"/>
  <c r="QWT621" i="9"/>
  <c r="QWD621" i="9"/>
  <c r="QVN621" i="9"/>
  <c r="QUX621" i="9"/>
  <c r="QUH621" i="9"/>
  <c r="QTR621" i="9"/>
  <c r="QTB621" i="9"/>
  <c r="QSL621" i="9"/>
  <c r="QRV621" i="9"/>
  <c r="QRF621" i="9"/>
  <c r="QQP621" i="9"/>
  <c r="QPZ621" i="9"/>
  <c r="QPJ621" i="9"/>
  <c r="QOT621" i="9"/>
  <c r="QOD621" i="9"/>
  <c r="QNN621" i="9"/>
  <c r="QMX621" i="9"/>
  <c r="QMH621" i="9"/>
  <c r="QLR621" i="9"/>
  <c r="QLB621" i="9"/>
  <c r="QKL621" i="9"/>
  <c r="QJV621" i="9"/>
  <c r="QJF621" i="9"/>
  <c r="QIP621" i="9"/>
  <c r="QHZ621" i="9"/>
  <c r="QHJ621" i="9"/>
  <c r="QGT621" i="9"/>
  <c r="QGD621" i="9"/>
  <c r="QFN621" i="9"/>
  <c r="QEX621" i="9"/>
  <c r="QEH621" i="9"/>
  <c r="QDR621" i="9"/>
  <c r="QDB621" i="9"/>
  <c r="QCL621" i="9"/>
  <c r="QBV621" i="9"/>
  <c r="QBF621" i="9"/>
  <c r="QAP621" i="9"/>
  <c r="PZZ621" i="9"/>
  <c r="PZJ621" i="9"/>
  <c r="PYT621" i="9"/>
  <c r="PYD621" i="9"/>
  <c r="PXN621" i="9"/>
  <c r="PWX621" i="9"/>
  <c r="PWH621" i="9"/>
  <c r="PVR621" i="9"/>
  <c r="PVB621" i="9"/>
  <c r="PUL621" i="9"/>
  <c r="PTV621" i="9"/>
  <c r="PTF621" i="9"/>
  <c r="PSP621" i="9"/>
  <c r="PRZ621" i="9"/>
  <c r="PRJ621" i="9"/>
  <c r="PQT621" i="9"/>
  <c r="PQD621" i="9"/>
  <c r="PPN621" i="9"/>
  <c r="POX621" i="9"/>
  <c r="POH621" i="9"/>
  <c r="PNR621" i="9"/>
  <c r="PNB621" i="9"/>
  <c r="PML621" i="9"/>
  <c r="PLV621" i="9"/>
  <c r="PLF621" i="9"/>
  <c r="PKP621" i="9"/>
  <c r="PJZ621" i="9"/>
  <c r="PJJ621" i="9"/>
  <c r="PIT621" i="9"/>
  <c r="PID621" i="9"/>
  <c r="PHN621" i="9"/>
  <c r="PGX621" i="9"/>
  <c r="PGH621" i="9"/>
  <c r="PFR621" i="9"/>
  <c r="PFB621" i="9"/>
  <c r="PEL621" i="9"/>
  <c r="PDV621" i="9"/>
  <c r="PDF621" i="9"/>
  <c r="PCP621" i="9"/>
  <c r="PBZ621" i="9"/>
  <c r="PBJ621" i="9"/>
  <c r="PAT621" i="9"/>
  <c r="PAD621" i="9"/>
  <c r="OZN621" i="9"/>
  <c r="OYX621" i="9"/>
  <c r="OYH621" i="9"/>
  <c r="OXR621" i="9"/>
  <c r="OXB621" i="9"/>
  <c r="OWL621" i="9"/>
  <c r="OVV621" i="9"/>
  <c r="OVF621" i="9"/>
  <c r="OUP621" i="9"/>
  <c r="OTZ621" i="9"/>
  <c r="OTJ621" i="9"/>
  <c r="OST621" i="9"/>
  <c r="OSD621" i="9"/>
  <c r="ORN621" i="9"/>
  <c r="OQX621" i="9"/>
  <c r="OQH621" i="9"/>
  <c r="OPR621" i="9"/>
  <c r="OPB621" i="9"/>
  <c r="OOL621" i="9"/>
  <c r="ONV621" i="9"/>
  <c r="ONF621" i="9"/>
  <c r="OMP621" i="9"/>
  <c r="OLZ621" i="9"/>
  <c r="OLJ621" i="9"/>
  <c r="OKT621" i="9"/>
  <c r="OKD621" i="9"/>
  <c r="OJN621" i="9"/>
  <c r="OIX621" i="9"/>
  <c r="OIH621" i="9"/>
  <c r="OHR621" i="9"/>
  <c r="OHB621" i="9"/>
  <c r="OGL621" i="9"/>
  <c r="OFV621" i="9"/>
  <c r="OFF621" i="9"/>
  <c r="OEP621" i="9"/>
  <c r="ODZ621" i="9"/>
  <c r="ODJ621" i="9"/>
  <c r="OCT621" i="9"/>
  <c r="OCD621" i="9"/>
  <c r="OBN621" i="9"/>
  <c r="OAX621" i="9"/>
  <c r="OAH621" i="9"/>
  <c r="NZR621" i="9"/>
  <c r="NZB621" i="9"/>
  <c r="NYL621" i="9"/>
  <c r="NXV621" i="9"/>
  <c r="NXF621" i="9"/>
  <c r="NWP621" i="9"/>
  <c r="NVZ621" i="9"/>
  <c r="NVJ621" i="9"/>
  <c r="NUT621" i="9"/>
  <c r="NUD621" i="9"/>
  <c r="NTN621" i="9"/>
  <c r="NSX621" i="9"/>
  <c r="NSH621" i="9"/>
  <c r="NRR621" i="9"/>
  <c r="NRB621" i="9"/>
  <c r="NQL621" i="9"/>
  <c r="NPV621" i="9"/>
  <c r="NPF621" i="9"/>
  <c r="NOP621" i="9"/>
  <c r="NNZ621" i="9"/>
  <c r="NNJ621" i="9"/>
  <c r="NMT621" i="9"/>
  <c r="NMD621" i="9"/>
  <c r="NLN621" i="9"/>
  <c r="NKX621" i="9"/>
  <c r="NKH621" i="9"/>
  <c r="NJR621" i="9"/>
  <c r="NJB621" i="9"/>
  <c r="NIL621" i="9"/>
  <c r="NHV621" i="9"/>
  <c r="NHF621" i="9"/>
  <c r="NGP621" i="9"/>
  <c r="NFZ621" i="9"/>
  <c r="NFJ621" i="9"/>
  <c r="NET621" i="9"/>
  <c r="NED621" i="9"/>
  <c r="NDN621" i="9"/>
  <c r="NCX621" i="9"/>
  <c r="NCH621" i="9"/>
  <c r="NBR621" i="9"/>
  <c r="NBB621" i="9"/>
  <c r="NAL621" i="9"/>
  <c r="MZV621" i="9"/>
  <c r="MZF621" i="9"/>
  <c r="MYP621" i="9"/>
  <c r="MXZ621" i="9"/>
  <c r="MXJ621" i="9"/>
  <c r="MWT621" i="9"/>
  <c r="MWD621" i="9"/>
  <c r="MVN621" i="9"/>
  <c r="MUX621" i="9"/>
  <c r="MUH621" i="9"/>
  <c r="MTR621" i="9"/>
  <c r="MTB621" i="9"/>
  <c r="MSL621" i="9"/>
  <c r="MRV621" i="9"/>
  <c r="MRF621" i="9"/>
  <c r="MQP621" i="9"/>
  <c r="MPZ621" i="9"/>
  <c r="MPJ621" i="9"/>
  <c r="MOT621" i="9"/>
  <c r="MOD621" i="9"/>
  <c r="MNN621" i="9"/>
  <c r="MMX621" i="9"/>
  <c r="MMH621" i="9"/>
  <c r="MLR621" i="9"/>
  <c r="MLB621" i="9"/>
  <c r="MKL621" i="9"/>
  <c r="MJV621" i="9"/>
  <c r="MJF621" i="9"/>
  <c r="MIP621" i="9"/>
  <c r="MHZ621" i="9"/>
  <c r="MHJ621" i="9"/>
  <c r="MGT621" i="9"/>
  <c r="MGD621" i="9"/>
  <c r="MFN621" i="9"/>
  <c r="MEX621" i="9"/>
  <c r="MEH621" i="9"/>
  <c r="MDR621" i="9"/>
  <c r="MDB621" i="9"/>
  <c r="MCL621" i="9"/>
  <c r="MBV621" i="9"/>
  <c r="MBF621" i="9"/>
  <c r="MAP621" i="9"/>
  <c r="LZZ621" i="9"/>
  <c r="LZJ621" i="9"/>
  <c r="LYT621" i="9"/>
  <c r="LYD621" i="9"/>
  <c r="LXN621" i="9"/>
  <c r="LWX621" i="9"/>
  <c r="LWH621" i="9"/>
  <c r="LVR621" i="9"/>
  <c r="LVB621" i="9"/>
  <c r="LUL621" i="9"/>
  <c r="LTV621" i="9"/>
  <c r="LTF621" i="9"/>
  <c r="LSP621" i="9"/>
  <c r="LRZ621" i="9"/>
  <c r="LRJ621" i="9"/>
  <c r="LQT621" i="9"/>
  <c r="LQD621" i="9"/>
  <c r="LPN621" i="9"/>
  <c r="LOX621" i="9"/>
  <c r="LOH621" i="9"/>
  <c r="LNR621" i="9"/>
  <c r="LNB621" i="9"/>
  <c r="LML621" i="9"/>
  <c r="LLV621" i="9"/>
  <c r="LLF621" i="9"/>
  <c r="LKP621" i="9"/>
  <c r="LJZ621" i="9"/>
  <c r="LJJ621" i="9"/>
  <c r="LIT621" i="9"/>
  <c r="LID621" i="9"/>
  <c r="LHN621" i="9"/>
  <c r="LGX621" i="9"/>
  <c r="LGH621" i="9"/>
  <c r="LFR621" i="9"/>
  <c r="LFB621" i="9"/>
  <c r="LEL621" i="9"/>
  <c r="LDV621" i="9"/>
  <c r="LDF621" i="9"/>
  <c r="LCP621" i="9"/>
  <c r="LBZ621" i="9"/>
  <c r="LBJ621" i="9"/>
  <c r="LAT621" i="9"/>
  <c r="LAD621" i="9"/>
  <c r="KZN621" i="9"/>
  <c r="KYX621" i="9"/>
  <c r="KYH621" i="9"/>
  <c r="KXR621" i="9"/>
  <c r="KXB621" i="9"/>
  <c r="KWL621" i="9"/>
  <c r="KVV621" i="9"/>
  <c r="KVF621" i="9"/>
  <c r="KUP621" i="9"/>
  <c r="KTZ621" i="9"/>
  <c r="KTJ621" i="9"/>
  <c r="KST621" i="9"/>
  <c r="KSD621" i="9"/>
  <c r="KRN621" i="9"/>
  <c r="KQX621" i="9"/>
  <c r="KQH621" i="9"/>
  <c r="KPR621" i="9"/>
  <c r="KPB621" i="9"/>
  <c r="KOL621" i="9"/>
  <c r="KNV621" i="9"/>
  <c r="KNF621" i="9"/>
  <c r="KMP621" i="9"/>
  <c r="KLZ621" i="9"/>
  <c r="KLJ621" i="9"/>
  <c r="KKT621" i="9"/>
  <c r="KKD621" i="9"/>
  <c r="KJN621" i="9"/>
  <c r="KIX621" i="9"/>
  <c r="KIH621" i="9"/>
  <c r="KHR621" i="9"/>
  <c r="KHB621" i="9"/>
  <c r="KGL621" i="9"/>
  <c r="KFV621" i="9"/>
  <c r="KFF621" i="9"/>
  <c r="KEP621" i="9"/>
  <c r="KDZ621" i="9"/>
  <c r="KDJ621" i="9"/>
  <c r="KCT621" i="9"/>
  <c r="KCD621" i="9"/>
  <c r="KBN621" i="9"/>
  <c r="KAX621" i="9"/>
  <c r="KAH621" i="9"/>
  <c r="JZR621" i="9"/>
  <c r="JZB621" i="9"/>
  <c r="JYL621" i="9"/>
  <c r="JXV621" i="9"/>
  <c r="JXF621" i="9"/>
  <c r="JWP621" i="9"/>
  <c r="JVZ621" i="9"/>
  <c r="JVJ621" i="9"/>
  <c r="JUT621" i="9"/>
  <c r="JUD621" i="9"/>
  <c r="JTN621" i="9"/>
  <c r="JSX621" i="9"/>
  <c r="JSH621" i="9"/>
  <c r="JRR621" i="9"/>
  <c r="JRB621" i="9"/>
  <c r="JQL621" i="9"/>
  <c r="JPV621" i="9"/>
  <c r="JPF621" i="9"/>
  <c r="JOP621" i="9"/>
  <c r="JNZ621" i="9"/>
  <c r="JNJ621" i="9"/>
  <c r="JMT621" i="9"/>
  <c r="JMD621" i="9"/>
  <c r="JLN621" i="9"/>
  <c r="JKX621" i="9"/>
  <c r="JKH621" i="9"/>
  <c r="JJR621" i="9"/>
  <c r="JJB621" i="9"/>
  <c r="JIL621" i="9"/>
  <c r="JHV621" i="9"/>
  <c r="JHF621" i="9"/>
  <c r="JGP621" i="9"/>
  <c r="JFZ621" i="9"/>
  <c r="JFJ621" i="9"/>
  <c r="JET621" i="9"/>
  <c r="JED621" i="9"/>
  <c r="JDN621" i="9"/>
  <c r="JCX621" i="9"/>
  <c r="JCH621" i="9"/>
  <c r="JBR621" i="9"/>
  <c r="JBB621" i="9"/>
  <c r="JAL621" i="9"/>
  <c r="IZV621" i="9"/>
  <c r="IZF621" i="9"/>
  <c r="IYP621" i="9"/>
  <c r="IXZ621" i="9"/>
  <c r="IXJ621" i="9"/>
  <c r="IWT621" i="9"/>
  <c r="IWD621" i="9"/>
  <c r="IVN621" i="9"/>
  <c r="IUX621" i="9"/>
  <c r="IUH621" i="9"/>
  <c r="ITR621" i="9"/>
  <c r="ITB621" i="9"/>
  <c r="ISL621" i="9"/>
  <c r="IRV621" i="9"/>
  <c r="IRF621" i="9"/>
  <c r="IQP621" i="9"/>
  <c r="IPZ621" i="9"/>
  <c r="IPJ621" i="9"/>
  <c r="IOT621" i="9"/>
  <c r="IOD621" i="9"/>
  <c r="INN621" i="9"/>
  <c r="IMX621" i="9"/>
  <c r="IMH621" i="9"/>
  <c r="ILR621" i="9"/>
  <c r="ILB621" i="9"/>
  <c r="IKL621" i="9"/>
  <c r="IJV621" i="9"/>
  <c r="IJF621" i="9"/>
  <c r="IIP621" i="9"/>
  <c r="IHZ621" i="9"/>
  <c r="IHJ621" i="9"/>
  <c r="IGT621" i="9"/>
  <c r="IGD621" i="9"/>
  <c r="IFN621" i="9"/>
  <c r="IEX621" i="9"/>
  <c r="IEH621" i="9"/>
  <c r="IDR621" i="9"/>
  <c r="IDB621" i="9"/>
  <c r="ICL621" i="9"/>
  <c r="IBV621" i="9"/>
  <c r="IBF621" i="9"/>
  <c r="IAP621" i="9"/>
  <c r="HZZ621" i="9"/>
  <c r="HZJ621" i="9"/>
  <c r="HYT621" i="9"/>
  <c r="HYD621" i="9"/>
  <c r="HXN621" i="9"/>
  <c r="HWX621" i="9"/>
  <c r="HWH621" i="9"/>
  <c r="HVR621" i="9"/>
  <c r="HVB621" i="9"/>
  <c r="HUL621" i="9"/>
  <c r="HTV621" i="9"/>
  <c r="HTF621" i="9"/>
  <c r="HSP621" i="9"/>
  <c r="HRZ621" i="9"/>
  <c r="HRJ621" i="9"/>
  <c r="HQT621" i="9"/>
  <c r="HQD621" i="9"/>
  <c r="HPN621" i="9"/>
  <c r="HOX621" i="9"/>
  <c r="HOH621" i="9"/>
  <c r="HNR621" i="9"/>
  <c r="HNB621" i="9"/>
  <c r="HML621" i="9"/>
  <c r="HLV621" i="9"/>
  <c r="HLF621" i="9"/>
  <c r="HKP621" i="9"/>
  <c r="HJZ621" i="9"/>
  <c r="HJJ621" i="9"/>
  <c r="HIT621" i="9"/>
  <c r="HID621" i="9"/>
  <c r="HHN621" i="9"/>
  <c r="HGX621" i="9"/>
  <c r="HGH621" i="9"/>
  <c r="HFR621" i="9"/>
  <c r="HFB621" i="9"/>
  <c r="HEL621" i="9"/>
  <c r="HDV621" i="9"/>
  <c r="HDF621" i="9"/>
  <c r="HCP621" i="9"/>
  <c r="HBZ621" i="9"/>
  <c r="HBJ621" i="9"/>
  <c r="HAT621" i="9"/>
  <c r="HAD621" i="9"/>
  <c r="GZN621" i="9"/>
  <c r="GYX621" i="9"/>
  <c r="GYH621" i="9"/>
  <c r="GXR621" i="9"/>
  <c r="GXB621" i="9"/>
  <c r="GWL621" i="9"/>
  <c r="GVV621" i="9"/>
  <c r="GVF621" i="9"/>
  <c r="GUP621" i="9"/>
  <c r="GTZ621" i="9"/>
  <c r="GTJ621" i="9"/>
  <c r="GST621" i="9"/>
  <c r="GSD621" i="9"/>
  <c r="GRN621" i="9"/>
  <c r="GQX621" i="9"/>
  <c r="GQH621" i="9"/>
  <c r="GPR621" i="9"/>
  <c r="GPB621" i="9"/>
  <c r="GOL621" i="9"/>
  <c r="GNV621" i="9"/>
  <c r="GNF621" i="9"/>
  <c r="GMP621" i="9"/>
  <c r="GLZ621" i="9"/>
  <c r="GLJ621" i="9"/>
  <c r="GKT621" i="9"/>
  <c r="GKD621" i="9"/>
  <c r="GJN621" i="9"/>
  <c r="GIX621" i="9"/>
  <c r="GIH621" i="9"/>
  <c r="GHR621" i="9"/>
  <c r="GHB621" i="9"/>
  <c r="GGL621" i="9"/>
  <c r="GFV621" i="9"/>
  <c r="GFF621" i="9"/>
  <c r="GEP621" i="9"/>
  <c r="GDZ621" i="9"/>
  <c r="GDJ621" i="9"/>
  <c r="GCT621" i="9"/>
  <c r="GCD621" i="9"/>
  <c r="GBN621" i="9"/>
  <c r="GAX621" i="9"/>
  <c r="GAH621" i="9"/>
  <c r="FZR621" i="9"/>
  <c r="FZB621" i="9"/>
  <c r="FYL621" i="9"/>
  <c r="FXV621" i="9"/>
  <c r="FXF621" i="9"/>
  <c r="FWP621" i="9"/>
  <c r="FVZ621" i="9"/>
  <c r="FVJ621" i="9"/>
  <c r="FUT621" i="9"/>
  <c r="FUD621" i="9"/>
  <c r="FTN621" i="9"/>
  <c r="FSX621" i="9"/>
  <c r="FSH621" i="9"/>
  <c r="FRR621" i="9"/>
  <c r="FRB621" i="9"/>
  <c r="FQL621" i="9"/>
  <c r="FPV621" i="9"/>
  <c r="FPF621" i="9"/>
  <c r="FOP621" i="9"/>
  <c r="FNZ621" i="9"/>
  <c r="FNJ621" i="9"/>
  <c r="FMT621" i="9"/>
  <c r="FMD621" i="9"/>
  <c r="FLN621" i="9"/>
  <c r="FKX621" i="9"/>
  <c r="FKH621" i="9"/>
  <c r="FJR621" i="9"/>
  <c r="FJB621" i="9"/>
  <c r="FIL621" i="9"/>
  <c r="FHV621" i="9"/>
  <c r="FHF621" i="9"/>
  <c r="FGP621" i="9"/>
  <c r="FFZ621" i="9"/>
  <c r="FFJ621" i="9"/>
  <c r="FET621" i="9"/>
  <c r="FED621" i="9"/>
  <c r="FDN621" i="9"/>
  <c r="FCX621" i="9"/>
  <c r="FCH621" i="9"/>
  <c r="FBR621" i="9"/>
  <c r="FBB621" i="9"/>
  <c r="FAL621" i="9"/>
  <c r="EZV621" i="9"/>
  <c r="EZF621" i="9"/>
  <c r="EYP621" i="9"/>
  <c r="EXZ621" i="9"/>
  <c r="EXJ621" i="9"/>
  <c r="EWT621" i="9"/>
  <c r="EWD621" i="9"/>
  <c r="EVN621" i="9"/>
  <c r="EUX621" i="9"/>
  <c r="EUH621" i="9"/>
  <c r="ETR621" i="9"/>
  <c r="ETB621" i="9"/>
  <c r="ESL621" i="9"/>
  <c r="ERV621" i="9"/>
  <c r="ERF621" i="9"/>
  <c r="EQP621" i="9"/>
  <c r="EPZ621" i="9"/>
  <c r="EPJ621" i="9"/>
  <c r="EOT621" i="9"/>
  <c r="EOD621" i="9"/>
  <c r="ENN621" i="9"/>
  <c r="EMX621" i="9"/>
  <c r="EMH621" i="9"/>
  <c r="ELR621" i="9"/>
  <c r="ELB621" i="9"/>
  <c r="EKL621" i="9"/>
  <c r="EJV621" i="9"/>
  <c r="EJF621" i="9"/>
  <c r="EIP621" i="9"/>
  <c r="EHZ621" i="9"/>
  <c r="EHJ621" i="9"/>
  <c r="EGT621" i="9"/>
  <c r="EGD621" i="9"/>
  <c r="EFN621" i="9"/>
  <c r="EEX621" i="9"/>
  <c r="EEH621" i="9"/>
  <c r="EDR621" i="9"/>
  <c r="EDB621" i="9"/>
  <c r="ECL621" i="9"/>
  <c r="EBV621" i="9"/>
  <c r="EBF621" i="9"/>
  <c r="EAP621" i="9"/>
  <c r="DZZ621" i="9"/>
  <c r="DZJ621" i="9"/>
  <c r="DYT621" i="9"/>
  <c r="DYD621" i="9"/>
  <c r="DXN621" i="9"/>
  <c r="DWX621" i="9"/>
  <c r="DWH621" i="9"/>
  <c r="DVR621" i="9"/>
  <c r="DVB621" i="9"/>
  <c r="DUL621" i="9"/>
  <c r="DTV621" i="9"/>
  <c r="DTF621" i="9"/>
  <c r="DSP621" i="9"/>
  <c r="DRZ621" i="9"/>
  <c r="DRJ621" i="9"/>
  <c r="DQT621" i="9"/>
  <c r="DQD621" i="9"/>
  <c r="DPN621" i="9"/>
  <c r="DOX621" i="9"/>
  <c r="DOH621" i="9"/>
  <c r="DNR621" i="9"/>
  <c r="DNB621" i="9"/>
  <c r="DML621" i="9"/>
  <c r="DLV621" i="9"/>
  <c r="DLF621" i="9"/>
  <c r="DKP621" i="9"/>
  <c r="DJZ621" i="9"/>
  <c r="DJJ621" i="9"/>
  <c r="DIT621" i="9"/>
  <c r="DID621" i="9"/>
  <c r="DHN621" i="9"/>
  <c r="DGX621" i="9"/>
  <c r="DGH621" i="9"/>
  <c r="DFR621" i="9"/>
  <c r="DFB621" i="9"/>
  <c r="DEL621" i="9"/>
  <c r="DDV621" i="9"/>
  <c r="DDF621" i="9"/>
  <c r="DCP621" i="9"/>
  <c r="DBZ621" i="9"/>
  <c r="DBJ621" i="9"/>
  <c r="DAT621" i="9"/>
  <c r="DAD621" i="9"/>
  <c r="CZN621" i="9"/>
  <c r="CYX621" i="9"/>
  <c r="CYH621" i="9"/>
  <c r="CXR621" i="9"/>
  <c r="CXB621" i="9"/>
  <c r="CWL621" i="9"/>
  <c r="CVV621" i="9"/>
  <c r="CVF621" i="9"/>
  <c r="CUP621" i="9"/>
  <c r="CTZ621" i="9"/>
  <c r="CTJ621" i="9"/>
  <c r="CST621" i="9"/>
  <c r="CSD621" i="9"/>
  <c r="CRN621" i="9"/>
  <c r="CQX621" i="9"/>
  <c r="CQH621" i="9"/>
  <c r="CPR621" i="9"/>
  <c r="CPB621" i="9"/>
  <c r="COL621" i="9"/>
  <c r="CNV621" i="9"/>
  <c r="CNF621" i="9"/>
  <c r="CMP621" i="9"/>
  <c r="CLZ621" i="9"/>
  <c r="CLJ621" i="9"/>
  <c r="CKT621" i="9"/>
  <c r="CKD621" i="9"/>
  <c r="CJN621" i="9"/>
  <c r="CIX621" i="9"/>
  <c r="CIH621" i="9"/>
  <c r="CHR621" i="9"/>
  <c r="CHB621" i="9"/>
  <c r="CGL621" i="9"/>
  <c r="CFV621" i="9"/>
  <c r="CFF621" i="9"/>
  <c r="CEP621" i="9"/>
  <c r="CDZ621" i="9"/>
  <c r="CDJ621" i="9"/>
  <c r="CCT621" i="9"/>
  <c r="CCD621" i="9"/>
  <c r="CBN621" i="9"/>
  <c r="CAX621" i="9"/>
  <c r="CAH621" i="9"/>
  <c r="BZR621" i="9"/>
  <c r="BZB621" i="9"/>
  <c r="BYL621" i="9"/>
  <c r="BXV621" i="9"/>
  <c r="BXF621" i="9"/>
  <c r="BWP621" i="9"/>
  <c r="BVZ621" i="9"/>
  <c r="BVJ621" i="9"/>
  <c r="BUT621" i="9"/>
  <c r="BUD621" i="9"/>
  <c r="BTN621" i="9"/>
  <c r="BSX621" i="9"/>
  <c r="BSH621" i="9"/>
  <c r="BRR621" i="9"/>
  <c r="BRB621" i="9"/>
  <c r="BQL621" i="9"/>
  <c r="BPV621" i="9"/>
  <c r="BPF621" i="9"/>
  <c r="BOP621" i="9"/>
  <c r="BNZ621" i="9"/>
  <c r="BNJ621" i="9"/>
  <c r="BMT621" i="9"/>
  <c r="BMD621" i="9"/>
  <c r="BLN621" i="9"/>
  <c r="BKX621" i="9"/>
  <c r="BKH621" i="9"/>
  <c r="BJR621" i="9"/>
  <c r="BJB621" i="9"/>
  <c r="BIL621" i="9"/>
  <c r="BHV621" i="9"/>
  <c r="BHF621" i="9"/>
  <c r="BGP621" i="9"/>
  <c r="BFZ621" i="9"/>
  <c r="BFJ621" i="9"/>
  <c r="BET621" i="9"/>
  <c r="BED621" i="9"/>
  <c r="BDN621" i="9"/>
  <c r="BCX621" i="9"/>
  <c r="BCH621" i="9"/>
  <c r="BBR621" i="9"/>
  <c r="BBB621" i="9"/>
  <c r="BAL621" i="9"/>
  <c r="AZV621" i="9"/>
  <c r="AZF621" i="9"/>
  <c r="AYP621" i="9"/>
  <c r="AXZ621" i="9"/>
  <c r="AXJ621" i="9"/>
  <c r="AWT621" i="9"/>
  <c r="AWD621" i="9"/>
  <c r="AVN621" i="9"/>
  <c r="AUX621" i="9"/>
  <c r="AUH621" i="9"/>
  <c r="ATR621" i="9"/>
  <c r="ATB621" i="9"/>
  <c r="ASL621" i="9"/>
  <c r="ARV621" i="9"/>
  <c r="ARF621" i="9"/>
  <c r="AQP621" i="9"/>
  <c r="APZ621" i="9"/>
  <c r="APJ621" i="9"/>
  <c r="AOT621" i="9"/>
  <c r="AOD621" i="9"/>
  <c r="ANN621" i="9"/>
  <c r="AMX621" i="9"/>
  <c r="AMH621" i="9"/>
  <c r="ALR621" i="9"/>
  <c r="ALB621" i="9"/>
  <c r="AKL621" i="9"/>
  <c r="AJV621" i="9"/>
  <c r="AJF621" i="9"/>
  <c r="AIP621" i="9"/>
  <c r="AHZ621" i="9"/>
  <c r="AHJ621" i="9"/>
  <c r="AGT621" i="9"/>
  <c r="AGD621" i="9"/>
  <c r="AFN621" i="9"/>
  <c r="AEX621" i="9"/>
  <c r="AEH621" i="9"/>
  <c r="ADR621" i="9"/>
  <c r="ADB621" i="9"/>
  <c r="ACL621" i="9"/>
  <c r="ABV621" i="9"/>
  <c r="ABF621" i="9"/>
  <c r="AAP621" i="9"/>
  <c r="ZZ621" i="9"/>
  <c r="ZJ621" i="9"/>
  <c r="YT621" i="9"/>
  <c r="YD621" i="9"/>
  <c r="XN621" i="9"/>
  <c r="WX621" i="9"/>
  <c r="WH621" i="9"/>
  <c r="VR621" i="9"/>
  <c r="VB621" i="9"/>
  <c r="UL621" i="9"/>
  <c r="TV621" i="9"/>
  <c r="TF621" i="9"/>
  <c r="SP621" i="9"/>
  <c r="RZ621" i="9"/>
  <c r="RJ621" i="9"/>
  <c r="QT621" i="9"/>
  <c r="N621" i="9"/>
  <c r="XFB620" i="9"/>
  <c r="XEL620" i="9"/>
  <c r="XDV620" i="9"/>
  <c r="XDF620" i="9"/>
  <c r="XCP620" i="9"/>
  <c r="XBZ620" i="9"/>
  <c r="XBJ620" i="9"/>
  <c r="XAT620" i="9"/>
  <c r="XAD620" i="9"/>
  <c r="WZN620" i="9"/>
  <c r="WYX620" i="9"/>
  <c r="WYH620" i="9"/>
  <c r="WXR620" i="9"/>
  <c r="WXB620" i="9"/>
  <c r="WWL620" i="9"/>
  <c r="WVV620" i="9"/>
  <c r="WVF620" i="9"/>
  <c r="WUP620" i="9"/>
  <c r="WTZ620" i="9"/>
  <c r="WTJ620" i="9"/>
  <c r="WST620" i="9"/>
  <c r="WSD620" i="9"/>
  <c r="WRN620" i="9"/>
  <c r="WQX620" i="9"/>
  <c r="WQH620" i="9"/>
  <c r="WPR620" i="9"/>
  <c r="WPB620" i="9"/>
  <c r="WOL620" i="9"/>
  <c r="WNV620" i="9"/>
  <c r="WNF620" i="9"/>
  <c r="WMP620" i="9"/>
  <c r="WLZ620" i="9"/>
  <c r="WLJ620" i="9"/>
  <c r="WKT620" i="9"/>
  <c r="WKD620" i="9"/>
  <c r="WJN620" i="9"/>
  <c r="WIX620" i="9"/>
  <c r="WIH620" i="9"/>
  <c r="WHR620" i="9"/>
  <c r="WHB620" i="9"/>
  <c r="WGL620" i="9"/>
  <c r="WFV620" i="9"/>
  <c r="WFF620" i="9"/>
  <c r="WEP620" i="9"/>
  <c r="WDZ620" i="9"/>
  <c r="WDJ620" i="9"/>
  <c r="WCT620" i="9"/>
  <c r="WCD620" i="9"/>
  <c r="WBN620" i="9"/>
  <c r="WAX620" i="9"/>
  <c r="WAH620" i="9"/>
  <c r="VZR620" i="9"/>
  <c r="VZB620" i="9"/>
  <c r="VYL620" i="9"/>
  <c r="VXV620" i="9"/>
  <c r="VXF620" i="9"/>
  <c r="VWP620" i="9"/>
  <c r="VVZ620" i="9"/>
  <c r="VVJ620" i="9"/>
  <c r="VUT620" i="9"/>
  <c r="VUD620" i="9"/>
  <c r="VTN620" i="9"/>
  <c r="VSX620" i="9"/>
  <c r="VSH620" i="9"/>
  <c r="VRR620" i="9"/>
  <c r="VRB620" i="9"/>
  <c r="VQL620" i="9"/>
  <c r="VPV620" i="9"/>
  <c r="VPF620" i="9"/>
  <c r="VOP620" i="9"/>
  <c r="VNZ620" i="9"/>
  <c r="VNJ620" i="9"/>
  <c r="VMT620" i="9"/>
  <c r="VMD620" i="9"/>
  <c r="VLN620" i="9"/>
  <c r="VKX620" i="9"/>
  <c r="VKH620" i="9"/>
  <c r="VJR620" i="9"/>
  <c r="VJB620" i="9"/>
  <c r="VIL620" i="9"/>
  <c r="VHV620" i="9"/>
  <c r="VHF620" i="9"/>
  <c r="VGP620" i="9"/>
  <c r="VFZ620" i="9"/>
  <c r="VFJ620" i="9"/>
  <c r="VET620" i="9"/>
  <c r="VED620" i="9"/>
  <c r="VDN620" i="9"/>
  <c r="VCX620" i="9"/>
  <c r="VCH620" i="9"/>
  <c r="VBR620" i="9"/>
  <c r="VBB620" i="9"/>
  <c r="VAL620" i="9"/>
  <c r="UZV620" i="9"/>
  <c r="UZF620" i="9"/>
  <c r="UYP620" i="9"/>
  <c r="UXZ620" i="9"/>
  <c r="UXJ620" i="9"/>
  <c r="UWT620" i="9"/>
  <c r="UWD620" i="9"/>
  <c r="UVN620" i="9"/>
  <c r="UUX620" i="9"/>
  <c r="UUH620" i="9"/>
  <c r="UTR620" i="9"/>
  <c r="UTB620" i="9"/>
  <c r="USL620" i="9"/>
  <c r="URV620" i="9"/>
  <c r="URF620" i="9"/>
  <c r="UQP620" i="9"/>
  <c r="UPZ620" i="9"/>
  <c r="UPJ620" i="9"/>
  <c r="UOT620" i="9"/>
  <c r="UOD620" i="9"/>
  <c r="UNN620" i="9"/>
  <c r="UMX620" i="9"/>
  <c r="UMH620" i="9"/>
  <c r="ULR620" i="9"/>
  <c r="ULB620" i="9"/>
  <c r="UKL620" i="9"/>
  <c r="UJV620" i="9"/>
  <c r="UJF620" i="9"/>
  <c r="UIP620" i="9"/>
  <c r="UHZ620" i="9"/>
  <c r="UHJ620" i="9"/>
  <c r="UGT620" i="9"/>
  <c r="UGD620" i="9"/>
  <c r="UFN620" i="9"/>
  <c r="UEX620" i="9"/>
  <c r="UEH620" i="9"/>
  <c r="UDR620" i="9"/>
  <c r="UDB620" i="9"/>
  <c r="UCL620" i="9"/>
  <c r="UBV620" i="9"/>
  <c r="UBF620" i="9"/>
  <c r="UAP620" i="9"/>
  <c r="TZZ620" i="9"/>
  <c r="TZJ620" i="9"/>
  <c r="TYT620" i="9"/>
  <c r="TYD620" i="9"/>
  <c r="TXN620" i="9"/>
  <c r="TWX620" i="9"/>
  <c r="TWH620" i="9"/>
  <c r="TVR620" i="9"/>
  <c r="TVB620" i="9"/>
  <c r="TUL620" i="9"/>
  <c r="TTV620" i="9"/>
  <c r="TTF620" i="9"/>
  <c r="TSP620" i="9"/>
  <c r="TRZ620" i="9"/>
  <c r="TRJ620" i="9"/>
  <c r="TQT620" i="9"/>
  <c r="TQD620" i="9"/>
  <c r="TPN620" i="9"/>
  <c r="TOX620" i="9"/>
  <c r="TOH620" i="9"/>
  <c r="TNR620" i="9"/>
  <c r="TNB620" i="9"/>
  <c r="TML620" i="9"/>
  <c r="TLV620" i="9"/>
  <c r="TLF620" i="9"/>
  <c r="TKP620" i="9"/>
  <c r="TJZ620" i="9"/>
  <c r="TJJ620" i="9"/>
  <c r="TIT620" i="9"/>
  <c r="TID620" i="9"/>
  <c r="THN620" i="9"/>
  <c r="TGX620" i="9"/>
  <c r="TGH620" i="9"/>
  <c r="TFR620" i="9"/>
  <c r="TFB620" i="9"/>
  <c r="TEL620" i="9"/>
  <c r="TDV620" i="9"/>
  <c r="TDF620" i="9"/>
  <c r="TCP620" i="9"/>
  <c r="TBZ620" i="9"/>
  <c r="TBJ620" i="9"/>
  <c r="TAT620" i="9"/>
  <c r="TAD620" i="9"/>
  <c r="SZN620" i="9"/>
  <c r="SYX620" i="9"/>
  <c r="SYH620" i="9"/>
  <c r="SXR620" i="9"/>
  <c r="SXB620" i="9"/>
  <c r="SWL620" i="9"/>
  <c r="SVV620" i="9"/>
  <c r="SVF620" i="9"/>
  <c r="SUP620" i="9"/>
  <c r="STZ620" i="9"/>
  <c r="STJ620" i="9"/>
  <c r="SST620" i="9"/>
  <c r="SSD620" i="9"/>
  <c r="SRN620" i="9"/>
  <c r="SQX620" i="9"/>
  <c r="SQH620" i="9"/>
  <c r="SPR620" i="9"/>
  <c r="SPB620" i="9"/>
  <c r="SOL620" i="9"/>
  <c r="SNV620" i="9"/>
  <c r="SNF620" i="9"/>
  <c r="SMP620" i="9"/>
  <c r="SLZ620" i="9"/>
  <c r="SLJ620" i="9"/>
  <c r="SKT620" i="9"/>
  <c r="SKD620" i="9"/>
  <c r="SJN620" i="9"/>
  <c r="SIX620" i="9"/>
  <c r="SIH620" i="9"/>
  <c r="SHR620" i="9"/>
  <c r="SHB620" i="9"/>
  <c r="SGL620" i="9"/>
  <c r="SFV620" i="9"/>
  <c r="SFF620" i="9"/>
  <c r="SEP620" i="9"/>
  <c r="SDZ620" i="9"/>
  <c r="SDJ620" i="9"/>
  <c r="SCT620" i="9"/>
  <c r="SCD620" i="9"/>
  <c r="SBN620" i="9"/>
  <c r="SAX620" i="9"/>
  <c r="SAH620" i="9"/>
  <c r="RZR620" i="9"/>
  <c r="RZB620" i="9"/>
  <c r="RYL620" i="9"/>
  <c r="RXV620" i="9"/>
  <c r="RXF620" i="9"/>
  <c r="RWP620" i="9"/>
  <c r="RVZ620" i="9"/>
  <c r="RVJ620" i="9"/>
  <c r="RUT620" i="9"/>
  <c r="RUD620" i="9"/>
  <c r="RTN620" i="9"/>
  <c r="RSX620" i="9"/>
  <c r="RSH620" i="9"/>
  <c r="RRR620" i="9"/>
  <c r="RRB620" i="9"/>
  <c r="RQL620" i="9"/>
  <c r="RPV620" i="9"/>
  <c r="RPF620" i="9"/>
  <c r="ROP620" i="9"/>
  <c r="RNZ620" i="9"/>
  <c r="RNJ620" i="9"/>
  <c r="RMT620" i="9"/>
  <c r="RMD620" i="9"/>
  <c r="RLN620" i="9"/>
  <c r="RKX620" i="9"/>
  <c r="RKH620" i="9"/>
  <c r="RJR620" i="9"/>
  <c r="RJB620" i="9"/>
  <c r="RIL620" i="9"/>
  <c r="RHV620" i="9"/>
  <c r="RHF620" i="9"/>
  <c r="RGP620" i="9"/>
  <c r="RFZ620" i="9"/>
  <c r="RFJ620" i="9"/>
  <c r="RET620" i="9"/>
  <c r="RED620" i="9"/>
  <c r="RDN620" i="9"/>
  <c r="RCX620" i="9"/>
  <c r="RCH620" i="9"/>
  <c r="RBR620" i="9"/>
  <c r="RBB620" i="9"/>
  <c r="RAL620" i="9"/>
  <c r="QZV620" i="9"/>
  <c r="QZF620" i="9"/>
  <c r="QYP620" i="9"/>
  <c r="QXZ620" i="9"/>
  <c r="QXJ620" i="9"/>
  <c r="QWT620" i="9"/>
  <c r="QWD620" i="9"/>
  <c r="QVN620" i="9"/>
  <c r="QUX620" i="9"/>
  <c r="QUH620" i="9"/>
  <c r="QTR620" i="9"/>
  <c r="QTB620" i="9"/>
  <c r="QSL620" i="9"/>
  <c r="QRV620" i="9"/>
  <c r="QRF620" i="9"/>
  <c r="QQP620" i="9"/>
  <c r="QPZ620" i="9"/>
  <c r="QPJ620" i="9"/>
  <c r="QOT620" i="9"/>
  <c r="QOD620" i="9"/>
  <c r="QNN620" i="9"/>
  <c r="QMX620" i="9"/>
  <c r="QMH620" i="9"/>
  <c r="QLR620" i="9"/>
  <c r="QLB620" i="9"/>
  <c r="QKL620" i="9"/>
  <c r="QJV620" i="9"/>
  <c r="QJF620" i="9"/>
  <c r="QIP620" i="9"/>
  <c r="QHZ620" i="9"/>
  <c r="QHJ620" i="9"/>
  <c r="QGT620" i="9"/>
  <c r="QGD620" i="9"/>
  <c r="QFN620" i="9"/>
  <c r="QEX620" i="9"/>
  <c r="QEH620" i="9"/>
  <c r="QDR620" i="9"/>
  <c r="QDB620" i="9"/>
  <c r="QCL620" i="9"/>
  <c r="QBV620" i="9"/>
  <c r="QBF620" i="9"/>
  <c r="QAP620" i="9"/>
  <c r="PZZ620" i="9"/>
  <c r="PZJ620" i="9"/>
  <c r="PYT620" i="9"/>
  <c r="PYD620" i="9"/>
  <c r="PXN620" i="9"/>
  <c r="PWX620" i="9"/>
  <c r="PWH620" i="9"/>
  <c r="PVR620" i="9"/>
  <c r="PVB620" i="9"/>
  <c r="PUL620" i="9"/>
  <c r="PTV620" i="9"/>
  <c r="PTF620" i="9"/>
  <c r="PSP620" i="9"/>
  <c r="PRZ620" i="9"/>
  <c r="PRJ620" i="9"/>
  <c r="PQT620" i="9"/>
  <c r="PQD620" i="9"/>
  <c r="PPN620" i="9"/>
  <c r="POX620" i="9"/>
  <c r="POH620" i="9"/>
  <c r="PNR620" i="9"/>
  <c r="PNB620" i="9"/>
  <c r="PML620" i="9"/>
  <c r="PLV620" i="9"/>
  <c r="PLF620" i="9"/>
  <c r="PKP620" i="9"/>
  <c r="PJZ620" i="9"/>
  <c r="PJJ620" i="9"/>
  <c r="PIT620" i="9"/>
  <c r="PID620" i="9"/>
  <c r="PHN620" i="9"/>
  <c r="PGX620" i="9"/>
  <c r="PGH620" i="9"/>
  <c r="PFR620" i="9"/>
  <c r="PFB620" i="9"/>
  <c r="PEL620" i="9"/>
  <c r="PDV620" i="9"/>
  <c r="PDF620" i="9"/>
  <c r="PCP620" i="9"/>
  <c r="PBZ620" i="9"/>
  <c r="PBJ620" i="9"/>
  <c r="PAT620" i="9"/>
  <c r="PAD620" i="9"/>
  <c r="OZN620" i="9"/>
  <c r="OYX620" i="9"/>
  <c r="OYH620" i="9"/>
  <c r="OXR620" i="9"/>
  <c r="OXB620" i="9"/>
  <c r="OWL620" i="9"/>
  <c r="OVV620" i="9"/>
  <c r="OVF620" i="9"/>
  <c r="OUP620" i="9"/>
  <c r="OTZ620" i="9"/>
  <c r="OTJ620" i="9"/>
  <c r="OST620" i="9"/>
  <c r="OSD620" i="9"/>
  <c r="ORN620" i="9"/>
  <c r="OQX620" i="9"/>
  <c r="OQH620" i="9"/>
  <c r="OPR620" i="9"/>
  <c r="OPB620" i="9"/>
  <c r="OOL620" i="9"/>
  <c r="ONV620" i="9"/>
  <c r="ONF620" i="9"/>
  <c r="OMP620" i="9"/>
  <c r="OLZ620" i="9"/>
  <c r="OLJ620" i="9"/>
  <c r="OKT620" i="9"/>
  <c r="OKD620" i="9"/>
  <c r="OJN620" i="9"/>
  <c r="OIX620" i="9"/>
  <c r="OIH620" i="9"/>
  <c r="OHR620" i="9"/>
  <c r="OHB620" i="9"/>
  <c r="OGL620" i="9"/>
  <c r="OFV620" i="9"/>
  <c r="OFF620" i="9"/>
  <c r="OEP620" i="9"/>
  <c r="ODZ620" i="9"/>
  <c r="ODJ620" i="9"/>
  <c r="OCT620" i="9"/>
  <c r="OCD620" i="9"/>
  <c r="OBN620" i="9"/>
  <c r="OAX620" i="9"/>
  <c r="OAH620" i="9"/>
  <c r="NZR620" i="9"/>
  <c r="NZB620" i="9"/>
  <c r="NYL620" i="9"/>
  <c r="NXV620" i="9"/>
  <c r="NXF620" i="9"/>
  <c r="NWP620" i="9"/>
  <c r="NVZ620" i="9"/>
  <c r="NVJ620" i="9"/>
  <c r="NUT620" i="9"/>
  <c r="NUD620" i="9"/>
  <c r="NTN620" i="9"/>
  <c r="NSX620" i="9"/>
  <c r="NSH620" i="9"/>
  <c r="NRR620" i="9"/>
  <c r="NRB620" i="9"/>
  <c r="NQL620" i="9"/>
  <c r="NPV620" i="9"/>
  <c r="NPF620" i="9"/>
  <c r="NOP620" i="9"/>
  <c r="NNZ620" i="9"/>
  <c r="NNJ620" i="9"/>
  <c r="NMT620" i="9"/>
  <c r="NMD620" i="9"/>
  <c r="NLN620" i="9"/>
  <c r="NKX620" i="9"/>
  <c r="NKH620" i="9"/>
  <c r="NJR620" i="9"/>
  <c r="NJB620" i="9"/>
  <c r="NIL620" i="9"/>
  <c r="NHV620" i="9"/>
  <c r="NHF620" i="9"/>
  <c r="NGP620" i="9"/>
  <c r="NFZ620" i="9"/>
  <c r="NFJ620" i="9"/>
  <c r="NET620" i="9"/>
  <c r="NED620" i="9"/>
  <c r="NDN620" i="9"/>
  <c r="NCX620" i="9"/>
  <c r="NCH620" i="9"/>
  <c r="NBR620" i="9"/>
  <c r="NBB620" i="9"/>
  <c r="NAL620" i="9"/>
  <c r="MZV620" i="9"/>
  <c r="MZF620" i="9"/>
  <c r="MYP620" i="9"/>
  <c r="MXZ620" i="9"/>
  <c r="MXJ620" i="9"/>
  <c r="MWT620" i="9"/>
  <c r="MWD620" i="9"/>
  <c r="MVN620" i="9"/>
  <c r="MUX620" i="9"/>
  <c r="MUH620" i="9"/>
  <c r="MTR620" i="9"/>
  <c r="MTB620" i="9"/>
  <c r="MSL620" i="9"/>
  <c r="MRV620" i="9"/>
  <c r="MRF620" i="9"/>
  <c r="MQP620" i="9"/>
  <c r="MPZ620" i="9"/>
  <c r="MPJ620" i="9"/>
  <c r="MOT620" i="9"/>
  <c r="MOD620" i="9"/>
  <c r="MNN620" i="9"/>
  <c r="MMX620" i="9"/>
  <c r="MMH620" i="9"/>
  <c r="MLR620" i="9"/>
  <c r="MLB620" i="9"/>
  <c r="MKL620" i="9"/>
  <c r="MJV620" i="9"/>
  <c r="MJF620" i="9"/>
  <c r="MIP620" i="9"/>
  <c r="MHZ620" i="9"/>
  <c r="MHJ620" i="9"/>
  <c r="MGT620" i="9"/>
  <c r="MGD620" i="9"/>
  <c r="MFN620" i="9"/>
  <c r="MEX620" i="9"/>
  <c r="MEH620" i="9"/>
  <c r="MDR620" i="9"/>
  <c r="MDB620" i="9"/>
  <c r="MCL620" i="9"/>
  <c r="MBV620" i="9"/>
  <c r="MBF620" i="9"/>
  <c r="MAP620" i="9"/>
  <c r="LZZ620" i="9"/>
  <c r="LZJ620" i="9"/>
  <c r="LYT620" i="9"/>
  <c r="LYD620" i="9"/>
  <c r="LXN620" i="9"/>
  <c r="LWX620" i="9"/>
  <c r="LWH620" i="9"/>
  <c r="LVR620" i="9"/>
  <c r="LVB620" i="9"/>
  <c r="LUL620" i="9"/>
  <c r="LTV620" i="9"/>
  <c r="LTF620" i="9"/>
  <c r="LSP620" i="9"/>
  <c r="LRZ620" i="9"/>
  <c r="LRJ620" i="9"/>
  <c r="LQT620" i="9"/>
  <c r="LQD620" i="9"/>
  <c r="LPN620" i="9"/>
  <c r="LOX620" i="9"/>
  <c r="LOH620" i="9"/>
  <c r="LNR620" i="9"/>
  <c r="LNB620" i="9"/>
  <c r="LML620" i="9"/>
  <c r="LLV620" i="9"/>
  <c r="LLF620" i="9"/>
  <c r="LKP620" i="9"/>
  <c r="LJZ620" i="9"/>
  <c r="LJJ620" i="9"/>
  <c r="LIT620" i="9"/>
  <c r="LID620" i="9"/>
  <c r="LHN620" i="9"/>
  <c r="LGX620" i="9"/>
  <c r="LGH620" i="9"/>
  <c r="LFR620" i="9"/>
  <c r="LFB620" i="9"/>
  <c r="LEL620" i="9"/>
  <c r="LDV620" i="9"/>
  <c r="LDF620" i="9"/>
  <c r="LCP620" i="9"/>
  <c r="LBZ620" i="9"/>
  <c r="LBJ620" i="9"/>
  <c r="LAT620" i="9"/>
  <c r="LAD620" i="9"/>
  <c r="KZN620" i="9"/>
  <c r="KYX620" i="9"/>
  <c r="KYH620" i="9"/>
  <c r="KXR620" i="9"/>
  <c r="KXB620" i="9"/>
  <c r="KWL620" i="9"/>
  <c r="KVV620" i="9"/>
  <c r="KVF620" i="9"/>
  <c r="KUP620" i="9"/>
  <c r="KTZ620" i="9"/>
  <c r="KTJ620" i="9"/>
  <c r="KST620" i="9"/>
  <c r="KSD620" i="9"/>
  <c r="KRN620" i="9"/>
  <c r="KQX620" i="9"/>
  <c r="KQH620" i="9"/>
  <c r="KPR620" i="9"/>
  <c r="KPB620" i="9"/>
  <c r="KOL620" i="9"/>
  <c r="KNV620" i="9"/>
  <c r="KNF620" i="9"/>
  <c r="KMP620" i="9"/>
  <c r="KLZ620" i="9"/>
  <c r="KLJ620" i="9"/>
  <c r="KKT620" i="9"/>
  <c r="KKD620" i="9"/>
  <c r="KJN620" i="9"/>
  <c r="KIX620" i="9"/>
  <c r="KIH620" i="9"/>
  <c r="KHR620" i="9"/>
  <c r="KHB620" i="9"/>
  <c r="KGL620" i="9"/>
  <c r="KFV620" i="9"/>
  <c r="KFF620" i="9"/>
  <c r="KEP620" i="9"/>
  <c r="KDZ620" i="9"/>
  <c r="KDJ620" i="9"/>
  <c r="KCT620" i="9"/>
  <c r="KCD620" i="9"/>
  <c r="KBN620" i="9"/>
  <c r="KAX620" i="9"/>
  <c r="KAH620" i="9"/>
  <c r="JZR620" i="9"/>
  <c r="JZB620" i="9"/>
  <c r="JYL620" i="9"/>
  <c r="JXV620" i="9"/>
  <c r="JXF620" i="9"/>
  <c r="JWP620" i="9"/>
  <c r="JVZ620" i="9"/>
  <c r="JVJ620" i="9"/>
  <c r="JUT620" i="9"/>
  <c r="JUD620" i="9"/>
  <c r="JTN620" i="9"/>
  <c r="JSX620" i="9"/>
  <c r="JSH620" i="9"/>
  <c r="JRR620" i="9"/>
  <c r="JRB620" i="9"/>
  <c r="JQL620" i="9"/>
  <c r="JPV620" i="9"/>
  <c r="JPF620" i="9"/>
  <c r="JOP620" i="9"/>
  <c r="JNZ620" i="9"/>
  <c r="JNJ620" i="9"/>
  <c r="JMT620" i="9"/>
  <c r="JMD620" i="9"/>
  <c r="JLN620" i="9"/>
  <c r="JKX620" i="9"/>
  <c r="JKH620" i="9"/>
  <c r="JJR620" i="9"/>
  <c r="JJB620" i="9"/>
  <c r="JIL620" i="9"/>
  <c r="JHV620" i="9"/>
  <c r="JHF620" i="9"/>
  <c r="JGP620" i="9"/>
  <c r="JFZ620" i="9"/>
  <c r="JFJ620" i="9"/>
  <c r="JET620" i="9"/>
  <c r="JED620" i="9"/>
  <c r="JDN620" i="9"/>
  <c r="JCX620" i="9"/>
  <c r="JCH620" i="9"/>
  <c r="JBR620" i="9"/>
  <c r="JBB620" i="9"/>
  <c r="JAL620" i="9"/>
  <c r="IZV620" i="9"/>
  <c r="IZF620" i="9"/>
  <c r="IYP620" i="9"/>
  <c r="IXZ620" i="9"/>
  <c r="IXJ620" i="9"/>
  <c r="IWT620" i="9"/>
  <c r="IWD620" i="9"/>
  <c r="IVN620" i="9"/>
  <c r="IUX620" i="9"/>
  <c r="IUH620" i="9"/>
  <c r="ITR620" i="9"/>
  <c r="ITB620" i="9"/>
  <c r="ISL620" i="9"/>
  <c r="IRV620" i="9"/>
  <c r="IRF620" i="9"/>
  <c r="IQP620" i="9"/>
  <c r="IPZ620" i="9"/>
  <c r="IPJ620" i="9"/>
  <c r="IOT620" i="9"/>
  <c r="IOD620" i="9"/>
  <c r="INN620" i="9"/>
  <c r="IMX620" i="9"/>
  <c r="IMH620" i="9"/>
  <c r="ILR620" i="9"/>
  <c r="ILB620" i="9"/>
  <c r="IKL620" i="9"/>
  <c r="IJV620" i="9"/>
  <c r="IJF620" i="9"/>
  <c r="IIP620" i="9"/>
  <c r="IHZ620" i="9"/>
  <c r="IHJ620" i="9"/>
  <c r="IGT620" i="9"/>
  <c r="IGD620" i="9"/>
  <c r="IFN620" i="9"/>
  <c r="IEX620" i="9"/>
  <c r="IEH620" i="9"/>
  <c r="IDR620" i="9"/>
  <c r="IDB620" i="9"/>
  <c r="ICL620" i="9"/>
  <c r="IBV620" i="9"/>
  <c r="IBF620" i="9"/>
  <c r="IAP620" i="9"/>
  <c r="HZZ620" i="9"/>
  <c r="HZJ620" i="9"/>
  <c r="HYT620" i="9"/>
  <c r="HYD620" i="9"/>
  <c r="HXN620" i="9"/>
  <c r="HWX620" i="9"/>
  <c r="HWH620" i="9"/>
  <c r="HVR620" i="9"/>
  <c r="HVB620" i="9"/>
  <c r="HUL620" i="9"/>
  <c r="HTV620" i="9"/>
  <c r="HTF620" i="9"/>
  <c r="HSP620" i="9"/>
  <c r="HRZ620" i="9"/>
  <c r="HRJ620" i="9"/>
  <c r="HQT620" i="9"/>
  <c r="HQD620" i="9"/>
  <c r="HPN620" i="9"/>
  <c r="HOX620" i="9"/>
  <c r="HOH620" i="9"/>
  <c r="HNR620" i="9"/>
  <c r="HNB620" i="9"/>
  <c r="HML620" i="9"/>
  <c r="HLV620" i="9"/>
  <c r="HLF620" i="9"/>
  <c r="HKP620" i="9"/>
  <c r="HJZ620" i="9"/>
  <c r="HJJ620" i="9"/>
  <c r="HIT620" i="9"/>
  <c r="HID620" i="9"/>
  <c r="HHN620" i="9"/>
  <c r="HGX620" i="9"/>
  <c r="HGH620" i="9"/>
  <c r="HFR620" i="9"/>
  <c r="HFB620" i="9"/>
  <c r="HEL620" i="9"/>
  <c r="HDV620" i="9"/>
  <c r="HDF620" i="9"/>
  <c r="HCP620" i="9"/>
  <c r="HBZ620" i="9"/>
  <c r="HBJ620" i="9"/>
  <c r="HAT620" i="9"/>
  <c r="HAD620" i="9"/>
  <c r="GZN620" i="9"/>
  <c r="GYX620" i="9"/>
  <c r="GYH620" i="9"/>
  <c r="GXR620" i="9"/>
  <c r="GXB620" i="9"/>
  <c r="GWL620" i="9"/>
  <c r="GVV620" i="9"/>
  <c r="GVF620" i="9"/>
  <c r="GUP620" i="9"/>
  <c r="GTZ620" i="9"/>
  <c r="GTJ620" i="9"/>
  <c r="GST620" i="9"/>
  <c r="GSD620" i="9"/>
  <c r="GRN620" i="9"/>
  <c r="GQX620" i="9"/>
  <c r="GQH620" i="9"/>
  <c r="GPR620" i="9"/>
  <c r="GPB620" i="9"/>
  <c r="GOL620" i="9"/>
  <c r="GNV620" i="9"/>
  <c r="GNF620" i="9"/>
  <c r="GMP620" i="9"/>
  <c r="GLZ620" i="9"/>
  <c r="GLJ620" i="9"/>
  <c r="GKT620" i="9"/>
  <c r="GKD620" i="9"/>
  <c r="GJN620" i="9"/>
  <c r="GIX620" i="9"/>
  <c r="GIH620" i="9"/>
  <c r="GHR620" i="9"/>
  <c r="GHB620" i="9"/>
  <c r="GGL620" i="9"/>
  <c r="GFV620" i="9"/>
  <c r="GFF620" i="9"/>
  <c r="GEP620" i="9"/>
  <c r="GDZ620" i="9"/>
  <c r="GDJ620" i="9"/>
  <c r="GCT620" i="9"/>
  <c r="GCD620" i="9"/>
  <c r="GBN620" i="9"/>
  <c r="GAX620" i="9"/>
  <c r="GAH620" i="9"/>
  <c r="FZR620" i="9"/>
  <c r="FZB620" i="9"/>
  <c r="FYL620" i="9"/>
  <c r="FXV620" i="9"/>
  <c r="FXF620" i="9"/>
  <c r="FWP620" i="9"/>
  <c r="FVZ620" i="9"/>
  <c r="FVJ620" i="9"/>
  <c r="FUT620" i="9"/>
  <c r="FUD620" i="9"/>
  <c r="FTN620" i="9"/>
  <c r="FSX620" i="9"/>
  <c r="FSH620" i="9"/>
  <c r="FRR620" i="9"/>
  <c r="FRB620" i="9"/>
  <c r="FQL620" i="9"/>
  <c r="FPV620" i="9"/>
  <c r="FPF620" i="9"/>
  <c r="FOP620" i="9"/>
  <c r="FNZ620" i="9"/>
  <c r="FNJ620" i="9"/>
  <c r="FMT620" i="9"/>
  <c r="FMD620" i="9"/>
  <c r="FLN620" i="9"/>
  <c r="FKX620" i="9"/>
  <c r="FKH620" i="9"/>
  <c r="FJR620" i="9"/>
  <c r="FJB620" i="9"/>
  <c r="FIL620" i="9"/>
  <c r="FHV620" i="9"/>
  <c r="FHF620" i="9"/>
  <c r="FGP620" i="9"/>
  <c r="FFZ620" i="9"/>
  <c r="FFJ620" i="9"/>
  <c r="FET620" i="9"/>
  <c r="FED620" i="9"/>
  <c r="FDN620" i="9"/>
  <c r="FCX620" i="9"/>
  <c r="FCH620" i="9"/>
  <c r="FBR620" i="9"/>
  <c r="FBB620" i="9"/>
  <c r="FAL620" i="9"/>
  <c r="EZV620" i="9"/>
  <c r="EZF620" i="9"/>
  <c r="EYP620" i="9"/>
  <c r="EXZ620" i="9"/>
  <c r="EXJ620" i="9"/>
  <c r="EWT620" i="9"/>
  <c r="EWD620" i="9"/>
  <c r="EVN620" i="9"/>
  <c r="EUX620" i="9"/>
  <c r="EUH620" i="9"/>
  <c r="ETR620" i="9"/>
  <c r="ETB620" i="9"/>
  <c r="ESL620" i="9"/>
  <c r="ERV620" i="9"/>
  <c r="ERF620" i="9"/>
  <c r="EQP620" i="9"/>
  <c r="EPZ620" i="9"/>
  <c r="EPJ620" i="9"/>
  <c r="EOT620" i="9"/>
  <c r="EOD620" i="9"/>
  <c r="ENN620" i="9"/>
  <c r="EMX620" i="9"/>
  <c r="EMH620" i="9"/>
  <c r="ELR620" i="9"/>
  <c r="ELB620" i="9"/>
  <c r="EKL620" i="9"/>
  <c r="EJV620" i="9"/>
  <c r="EJF620" i="9"/>
  <c r="EIP620" i="9"/>
  <c r="EHZ620" i="9"/>
  <c r="EHJ620" i="9"/>
  <c r="EGT620" i="9"/>
  <c r="EGD620" i="9"/>
  <c r="EFN620" i="9"/>
  <c r="EEX620" i="9"/>
  <c r="EEH620" i="9"/>
  <c r="EDR620" i="9"/>
  <c r="EDB620" i="9"/>
  <c r="ECL620" i="9"/>
  <c r="EBV620" i="9"/>
  <c r="EBF620" i="9"/>
  <c r="EAP620" i="9"/>
  <c r="DZZ620" i="9"/>
  <c r="DZJ620" i="9"/>
  <c r="DYT620" i="9"/>
  <c r="DYD620" i="9"/>
  <c r="DXN620" i="9"/>
  <c r="DWX620" i="9"/>
  <c r="DWH620" i="9"/>
  <c r="DVR620" i="9"/>
  <c r="DVB620" i="9"/>
  <c r="DUL620" i="9"/>
  <c r="DTV620" i="9"/>
  <c r="DTF620" i="9"/>
  <c r="DSP620" i="9"/>
  <c r="DRZ620" i="9"/>
  <c r="DRJ620" i="9"/>
  <c r="DQT620" i="9"/>
  <c r="DQD620" i="9"/>
  <c r="DPN620" i="9"/>
  <c r="DOX620" i="9"/>
  <c r="DOH620" i="9"/>
  <c r="DNR620" i="9"/>
  <c r="DNB620" i="9"/>
  <c r="DML620" i="9"/>
  <c r="DLV620" i="9"/>
  <c r="DLF620" i="9"/>
  <c r="DKP620" i="9"/>
  <c r="DJZ620" i="9"/>
  <c r="DJJ620" i="9"/>
  <c r="DIT620" i="9"/>
  <c r="DID620" i="9"/>
  <c r="DHN620" i="9"/>
  <c r="DGX620" i="9"/>
  <c r="DGH620" i="9"/>
  <c r="DFR620" i="9"/>
  <c r="DFB620" i="9"/>
  <c r="DEL620" i="9"/>
  <c r="DDV620" i="9"/>
  <c r="DDF620" i="9"/>
  <c r="DCP620" i="9"/>
  <c r="DBZ620" i="9"/>
  <c r="DBJ620" i="9"/>
  <c r="DAT620" i="9"/>
  <c r="DAD620" i="9"/>
  <c r="CZN620" i="9"/>
  <c r="CYX620" i="9"/>
  <c r="CYH620" i="9"/>
  <c r="CXR620" i="9"/>
  <c r="CXB620" i="9"/>
  <c r="CWL620" i="9"/>
  <c r="CVV620" i="9"/>
  <c r="CVF620" i="9"/>
  <c r="CUP620" i="9"/>
  <c r="CTZ620" i="9"/>
  <c r="CTJ620" i="9"/>
  <c r="CST620" i="9"/>
  <c r="CSD620" i="9"/>
  <c r="CRN620" i="9"/>
  <c r="CQX620" i="9"/>
  <c r="CQH620" i="9"/>
  <c r="CPR620" i="9"/>
  <c r="CPB620" i="9"/>
  <c r="COL620" i="9"/>
  <c r="CNV620" i="9"/>
  <c r="CNF620" i="9"/>
  <c r="CMP620" i="9"/>
  <c r="CLZ620" i="9"/>
  <c r="CLJ620" i="9"/>
  <c r="CKT620" i="9"/>
  <c r="CKD620" i="9"/>
  <c r="CJN620" i="9"/>
  <c r="CIX620" i="9"/>
  <c r="CIH620" i="9"/>
  <c r="CHR620" i="9"/>
  <c r="CHB620" i="9"/>
  <c r="CGL620" i="9"/>
  <c r="CFV620" i="9"/>
  <c r="CFF620" i="9"/>
  <c r="CEP620" i="9"/>
  <c r="CDZ620" i="9"/>
  <c r="CDJ620" i="9"/>
  <c r="CCT620" i="9"/>
  <c r="CCD620" i="9"/>
  <c r="CBN620" i="9"/>
  <c r="CAX620" i="9"/>
  <c r="CAH620" i="9"/>
  <c r="BZR620" i="9"/>
  <c r="BZB620" i="9"/>
  <c r="BYL620" i="9"/>
  <c r="BXV620" i="9"/>
  <c r="BXF620" i="9"/>
  <c r="BWP620" i="9"/>
  <c r="BVZ620" i="9"/>
  <c r="BVJ620" i="9"/>
  <c r="BUT620" i="9"/>
  <c r="BUD620" i="9"/>
  <c r="BTN620" i="9"/>
  <c r="BSX620" i="9"/>
  <c r="BSH620" i="9"/>
  <c r="BRR620" i="9"/>
  <c r="BRB620" i="9"/>
  <c r="BQL620" i="9"/>
  <c r="BPV620" i="9"/>
  <c r="BPF620" i="9"/>
  <c r="BOP620" i="9"/>
  <c r="BNZ620" i="9"/>
  <c r="BNJ620" i="9"/>
  <c r="BMT620" i="9"/>
  <c r="BMD620" i="9"/>
  <c r="BLN620" i="9"/>
  <c r="BKX620" i="9"/>
  <c r="BKH620" i="9"/>
  <c r="BJR620" i="9"/>
  <c r="BJB620" i="9"/>
  <c r="BIL620" i="9"/>
  <c r="BHV620" i="9"/>
  <c r="BHF620" i="9"/>
  <c r="BGP620" i="9"/>
  <c r="BFZ620" i="9"/>
  <c r="BFJ620" i="9"/>
  <c r="BET620" i="9"/>
  <c r="BED620" i="9"/>
  <c r="BDN620" i="9"/>
  <c r="BCX620" i="9"/>
  <c r="BCH620" i="9"/>
  <c r="BBR620" i="9"/>
  <c r="BBB620" i="9"/>
  <c r="BAL620" i="9"/>
  <c r="AZV620" i="9"/>
  <c r="AZF620" i="9"/>
  <c r="AYP620" i="9"/>
  <c r="AXZ620" i="9"/>
  <c r="AXJ620" i="9"/>
  <c r="AWT620" i="9"/>
  <c r="AWD620" i="9"/>
  <c r="AVN620" i="9"/>
  <c r="AUX620" i="9"/>
  <c r="AUH620" i="9"/>
  <c r="ATR620" i="9"/>
  <c r="ATB620" i="9"/>
  <c r="ASL620" i="9"/>
  <c r="ARV620" i="9"/>
  <c r="ARF620" i="9"/>
  <c r="AQP620" i="9"/>
  <c r="APZ620" i="9"/>
  <c r="APJ620" i="9"/>
  <c r="AOT620" i="9"/>
  <c r="AOD620" i="9"/>
  <c r="ANN620" i="9"/>
  <c r="AMX620" i="9"/>
  <c r="AMH620" i="9"/>
  <c r="ALR620" i="9"/>
  <c r="ALB620" i="9"/>
  <c r="AKL620" i="9"/>
  <c r="AJV620" i="9"/>
  <c r="AJF620" i="9"/>
  <c r="AIP620" i="9"/>
  <c r="AHZ620" i="9"/>
  <c r="AHJ620" i="9"/>
  <c r="AGT620" i="9"/>
  <c r="AGD620" i="9"/>
  <c r="AFN620" i="9"/>
  <c r="AEX620" i="9"/>
  <c r="AEH620" i="9"/>
  <c r="ADR620" i="9"/>
  <c r="ADB620" i="9"/>
  <c r="ACL620" i="9"/>
  <c r="ABV620" i="9"/>
  <c r="ABF620" i="9"/>
  <c r="AAP620" i="9"/>
  <c r="ZZ620" i="9"/>
  <c r="ZJ620" i="9"/>
  <c r="YT620" i="9"/>
  <c r="YD620" i="9"/>
  <c r="XN620" i="9"/>
  <c r="WX620" i="9"/>
  <c r="WH620" i="9"/>
  <c r="VR620" i="9"/>
  <c r="VB620" i="9"/>
  <c r="UL620" i="9"/>
  <c r="TV620" i="9"/>
  <c r="TF620" i="9"/>
  <c r="SP620" i="9"/>
  <c r="RZ620" i="9"/>
  <c r="RJ620" i="9"/>
  <c r="QT620" i="9"/>
  <c r="N620" i="9"/>
  <c r="XFB619" i="9"/>
  <c r="XEL619" i="9"/>
  <c r="XDV619" i="9"/>
  <c r="XDF619" i="9"/>
  <c r="XCP619" i="9"/>
  <c r="XBZ619" i="9"/>
  <c r="XBJ619" i="9"/>
  <c r="XAT619" i="9"/>
  <c r="XAD619" i="9"/>
  <c r="WZN619" i="9"/>
  <c r="WYX619" i="9"/>
  <c r="WYH619" i="9"/>
  <c r="WXR619" i="9"/>
  <c r="WXB619" i="9"/>
  <c r="WWL619" i="9"/>
  <c r="WVV619" i="9"/>
  <c r="WVF619" i="9"/>
  <c r="WUP619" i="9"/>
  <c r="WTZ619" i="9"/>
  <c r="WTJ619" i="9"/>
  <c r="WST619" i="9"/>
  <c r="WSD619" i="9"/>
  <c r="WRN619" i="9"/>
  <c r="WQX619" i="9"/>
  <c r="WQH619" i="9"/>
  <c r="WPR619" i="9"/>
  <c r="WPB619" i="9"/>
  <c r="WOL619" i="9"/>
  <c r="WNV619" i="9"/>
  <c r="WNF619" i="9"/>
  <c r="WMP619" i="9"/>
  <c r="WLZ619" i="9"/>
  <c r="WLJ619" i="9"/>
  <c r="WKT619" i="9"/>
  <c r="WKD619" i="9"/>
  <c r="WJN619" i="9"/>
  <c r="WIX619" i="9"/>
  <c r="WIH619" i="9"/>
  <c r="WHR619" i="9"/>
  <c r="WHB619" i="9"/>
  <c r="WGL619" i="9"/>
  <c r="WFV619" i="9"/>
  <c r="WFF619" i="9"/>
  <c r="WEP619" i="9"/>
  <c r="WDZ619" i="9"/>
  <c r="WDJ619" i="9"/>
  <c r="WCT619" i="9"/>
  <c r="WCD619" i="9"/>
  <c r="WBN619" i="9"/>
  <c r="WAX619" i="9"/>
  <c r="WAH619" i="9"/>
  <c r="VZR619" i="9"/>
  <c r="VZB619" i="9"/>
  <c r="VYL619" i="9"/>
  <c r="VXV619" i="9"/>
  <c r="VXF619" i="9"/>
  <c r="VWP619" i="9"/>
  <c r="VVZ619" i="9"/>
  <c r="VVJ619" i="9"/>
  <c r="VUT619" i="9"/>
  <c r="VUD619" i="9"/>
  <c r="VTN619" i="9"/>
  <c r="VSX619" i="9"/>
  <c r="VSH619" i="9"/>
  <c r="VRR619" i="9"/>
  <c r="VRB619" i="9"/>
  <c r="VQL619" i="9"/>
  <c r="VPV619" i="9"/>
  <c r="VPF619" i="9"/>
  <c r="VOP619" i="9"/>
  <c r="VNZ619" i="9"/>
  <c r="VNJ619" i="9"/>
  <c r="VMT619" i="9"/>
  <c r="VMD619" i="9"/>
  <c r="VLN619" i="9"/>
  <c r="VKX619" i="9"/>
  <c r="VKH619" i="9"/>
  <c r="VJR619" i="9"/>
  <c r="VJB619" i="9"/>
  <c r="VIL619" i="9"/>
  <c r="VHV619" i="9"/>
  <c r="VHF619" i="9"/>
  <c r="VGP619" i="9"/>
  <c r="VFZ619" i="9"/>
  <c r="VFJ619" i="9"/>
  <c r="VET619" i="9"/>
  <c r="VED619" i="9"/>
  <c r="VDN619" i="9"/>
  <c r="VCX619" i="9"/>
  <c r="VCH619" i="9"/>
  <c r="VBR619" i="9"/>
  <c r="VBB619" i="9"/>
  <c r="VAL619" i="9"/>
  <c r="UZV619" i="9"/>
  <c r="UZF619" i="9"/>
  <c r="UYP619" i="9"/>
  <c r="UXZ619" i="9"/>
  <c r="UXJ619" i="9"/>
  <c r="UWT619" i="9"/>
  <c r="UWD619" i="9"/>
  <c r="UVN619" i="9"/>
  <c r="UUX619" i="9"/>
  <c r="UUH619" i="9"/>
  <c r="UTR619" i="9"/>
  <c r="UTB619" i="9"/>
  <c r="USL619" i="9"/>
  <c r="URV619" i="9"/>
  <c r="URF619" i="9"/>
  <c r="UQP619" i="9"/>
  <c r="UPZ619" i="9"/>
  <c r="UPJ619" i="9"/>
  <c r="UOT619" i="9"/>
  <c r="UOD619" i="9"/>
  <c r="UNN619" i="9"/>
  <c r="UMX619" i="9"/>
  <c r="UMH619" i="9"/>
  <c r="ULR619" i="9"/>
  <c r="ULB619" i="9"/>
  <c r="UKL619" i="9"/>
  <c r="UJV619" i="9"/>
  <c r="UJF619" i="9"/>
  <c r="UIP619" i="9"/>
  <c r="UHZ619" i="9"/>
  <c r="UHJ619" i="9"/>
  <c r="UGT619" i="9"/>
  <c r="UGD619" i="9"/>
  <c r="UFN619" i="9"/>
  <c r="UEX619" i="9"/>
  <c r="UEH619" i="9"/>
  <c r="UDR619" i="9"/>
  <c r="UDB619" i="9"/>
  <c r="UCL619" i="9"/>
  <c r="UBV619" i="9"/>
  <c r="UBF619" i="9"/>
  <c r="UAP619" i="9"/>
  <c r="TZZ619" i="9"/>
  <c r="TZJ619" i="9"/>
  <c r="TYT619" i="9"/>
  <c r="TYD619" i="9"/>
  <c r="TXN619" i="9"/>
  <c r="TWX619" i="9"/>
  <c r="TWH619" i="9"/>
  <c r="TVR619" i="9"/>
  <c r="TVB619" i="9"/>
  <c r="TUL619" i="9"/>
  <c r="TTV619" i="9"/>
  <c r="TTF619" i="9"/>
  <c r="TSP619" i="9"/>
  <c r="TRZ619" i="9"/>
  <c r="TRJ619" i="9"/>
  <c r="TQT619" i="9"/>
  <c r="TQD619" i="9"/>
  <c r="TPN619" i="9"/>
  <c r="TOX619" i="9"/>
  <c r="TOH619" i="9"/>
  <c r="TNR619" i="9"/>
  <c r="TNB619" i="9"/>
  <c r="TML619" i="9"/>
  <c r="TLV619" i="9"/>
  <c r="TLF619" i="9"/>
  <c r="TKP619" i="9"/>
  <c r="TJZ619" i="9"/>
  <c r="TJJ619" i="9"/>
  <c r="TIT619" i="9"/>
  <c r="TID619" i="9"/>
  <c r="THN619" i="9"/>
  <c r="TGX619" i="9"/>
  <c r="TGH619" i="9"/>
  <c r="TFR619" i="9"/>
  <c r="TFB619" i="9"/>
  <c r="TEL619" i="9"/>
  <c r="TDV619" i="9"/>
  <c r="TDF619" i="9"/>
  <c r="TCP619" i="9"/>
  <c r="TBZ619" i="9"/>
  <c r="TBJ619" i="9"/>
  <c r="TAT619" i="9"/>
  <c r="TAD619" i="9"/>
  <c r="SZN619" i="9"/>
  <c r="SYX619" i="9"/>
  <c r="SYH619" i="9"/>
  <c r="SXR619" i="9"/>
  <c r="SXB619" i="9"/>
  <c r="SWL619" i="9"/>
  <c r="SVV619" i="9"/>
  <c r="SVF619" i="9"/>
  <c r="SUP619" i="9"/>
  <c r="STZ619" i="9"/>
  <c r="STJ619" i="9"/>
  <c r="SST619" i="9"/>
  <c r="SSD619" i="9"/>
  <c r="SRN619" i="9"/>
  <c r="SQX619" i="9"/>
  <c r="SQH619" i="9"/>
  <c r="SPR619" i="9"/>
  <c r="SPB619" i="9"/>
  <c r="SOL619" i="9"/>
  <c r="SNV619" i="9"/>
  <c r="SNF619" i="9"/>
  <c r="SMP619" i="9"/>
  <c r="SLZ619" i="9"/>
  <c r="SLJ619" i="9"/>
  <c r="SKT619" i="9"/>
  <c r="SKD619" i="9"/>
  <c r="SJN619" i="9"/>
  <c r="SIX619" i="9"/>
  <c r="SIH619" i="9"/>
  <c r="SHR619" i="9"/>
  <c r="SHB619" i="9"/>
  <c r="SGL619" i="9"/>
  <c r="SFV619" i="9"/>
  <c r="SFF619" i="9"/>
  <c r="SEP619" i="9"/>
  <c r="SDZ619" i="9"/>
  <c r="SDJ619" i="9"/>
  <c r="SCT619" i="9"/>
  <c r="SCD619" i="9"/>
  <c r="SBN619" i="9"/>
  <c r="SAX619" i="9"/>
  <c r="SAH619" i="9"/>
  <c r="RZR619" i="9"/>
  <c r="RZB619" i="9"/>
  <c r="RYL619" i="9"/>
  <c r="RXV619" i="9"/>
  <c r="RXF619" i="9"/>
  <c r="RWP619" i="9"/>
  <c r="RVZ619" i="9"/>
  <c r="RVJ619" i="9"/>
  <c r="RUT619" i="9"/>
  <c r="RUD619" i="9"/>
  <c r="RTN619" i="9"/>
  <c r="RSX619" i="9"/>
  <c r="RSH619" i="9"/>
  <c r="RRR619" i="9"/>
  <c r="RRB619" i="9"/>
  <c r="RQL619" i="9"/>
  <c r="RPV619" i="9"/>
  <c r="RPF619" i="9"/>
  <c r="ROP619" i="9"/>
  <c r="RNZ619" i="9"/>
  <c r="RNJ619" i="9"/>
  <c r="RMT619" i="9"/>
  <c r="RMD619" i="9"/>
  <c r="RLN619" i="9"/>
  <c r="RKX619" i="9"/>
  <c r="RKH619" i="9"/>
  <c r="RJR619" i="9"/>
  <c r="RJB619" i="9"/>
  <c r="RIL619" i="9"/>
  <c r="RHV619" i="9"/>
  <c r="RHF619" i="9"/>
  <c r="RGP619" i="9"/>
  <c r="RFZ619" i="9"/>
  <c r="RFJ619" i="9"/>
  <c r="RET619" i="9"/>
  <c r="RED619" i="9"/>
  <c r="RDN619" i="9"/>
  <c r="RCX619" i="9"/>
  <c r="RCH619" i="9"/>
  <c r="RBR619" i="9"/>
  <c r="RBB619" i="9"/>
  <c r="RAL619" i="9"/>
  <c r="QZV619" i="9"/>
  <c r="QZF619" i="9"/>
  <c r="QYP619" i="9"/>
  <c r="QXZ619" i="9"/>
  <c r="QXJ619" i="9"/>
  <c r="QWT619" i="9"/>
  <c r="QWD619" i="9"/>
  <c r="QVN619" i="9"/>
  <c r="QUX619" i="9"/>
  <c r="QUH619" i="9"/>
  <c r="QTR619" i="9"/>
  <c r="QTB619" i="9"/>
  <c r="QSL619" i="9"/>
  <c r="QRV619" i="9"/>
  <c r="QRF619" i="9"/>
  <c r="QQP619" i="9"/>
  <c r="QPZ619" i="9"/>
  <c r="QPJ619" i="9"/>
  <c r="QOT619" i="9"/>
  <c r="QOD619" i="9"/>
  <c r="QNN619" i="9"/>
  <c r="QMX619" i="9"/>
  <c r="QMH619" i="9"/>
  <c r="QLR619" i="9"/>
  <c r="QLB619" i="9"/>
  <c r="QKL619" i="9"/>
  <c r="QJV619" i="9"/>
  <c r="QJF619" i="9"/>
  <c r="QIP619" i="9"/>
  <c r="QHZ619" i="9"/>
  <c r="QHJ619" i="9"/>
  <c r="QGT619" i="9"/>
  <c r="QGD619" i="9"/>
  <c r="QFN619" i="9"/>
  <c r="QEX619" i="9"/>
  <c r="QEH619" i="9"/>
  <c r="QDR619" i="9"/>
  <c r="QDB619" i="9"/>
  <c r="QCL619" i="9"/>
  <c r="QBV619" i="9"/>
  <c r="QBF619" i="9"/>
  <c r="QAP619" i="9"/>
  <c r="PZZ619" i="9"/>
  <c r="PZJ619" i="9"/>
  <c r="PYT619" i="9"/>
  <c r="PYD619" i="9"/>
  <c r="PXN619" i="9"/>
  <c r="PWX619" i="9"/>
  <c r="PWH619" i="9"/>
  <c r="PVR619" i="9"/>
  <c r="PVB619" i="9"/>
  <c r="PUL619" i="9"/>
  <c r="PTV619" i="9"/>
  <c r="PTF619" i="9"/>
  <c r="PSP619" i="9"/>
  <c r="PRZ619" i="9"/>
  <c r="PRJ619" i="9"/>
  <c r="PQT619" i="9"/>
  <c r="PQD619" i="9"/>
  <c r="PPN619" i="9"/>
  <c r="POX619" i="9"/>
  <c r="POH619" i="9"/>
  <c r="PNR619" i="9"/>
  <c r="PNB619" i="9"/>
  <c r="PML619" i="9"/>
  <c r="PLV619" i="9"/>
  <c r="PLF619" i="9"/>
  <c r="PKP619" i="9"/>
  <c r="PJZ619" i="9"/>
  <c r="PJJ619" i="9"/>
  <c r="PIT619" i="9"/>
  <c r="PID619" i="9"/>
  <c r="PHN619" i="9"/>
  <c r="PGX619" i="9"/>
  <c r="PGH619" i="9"/>
  <c r="PFR619" i="9"/>
  <c r="PFB619" i="9"/>
  <c r="PEL619" i="9"/>
  <c r="PDV619" i="9"/>
  <c r="PDF619" i="9"/>
  <c r="PCP619" i="9"/>
  <c r="PBZ619" i="9"/>
  <c r="PBJ619" i="9"/>
  <c r="PAT619" i="9"/>
  <c r="PAD619" i="9"/>
  <c r="OZN619" i="9"/>
  <c r="OYX619" i="9"/>
  <c r="OYH619" i="9"/>
  <c r="OXR619" i="9"/>
  <c r="OXB619" i="9"/>
  <c r="OWL619" i="9"/>
  <c r="OVV619" i="9"/>
  <c r="OVF619" i="9"/>
  <c r="OUP619" i="9"/>
  <c r="OTZ619" i="9"/>
  <c r="OTJ619" i="9"/>
  <c r="OST619" i="9"/>
  <c r="OSD619" i="9"/>
  <c r="ORN619" i="9"/>
  <c r="OQX619" i="9"/>
  <c r="OQH619" i="9"/>
  <c r="OPR619" i="9"/>
  <c r="OPB619" i="9"/>
  <c r="OOL619" i="9"/>
  <c r="ONV619" i="9"/>
  <c r="ONF619" i="9"/>
  <c r="OMP619" i="9"/>
  <c r="OLZ619" i="9"/>
  <c r="OLJ619" i="9"/>
  <c r="OKT619" i="9"/>
  <c r="OKD619" i="9"/>
  <c r="OJN619" i="9"/>
  <c r="OIX619" i="9"/>
  <c r="OIH619" i="9"/>
  <c r="OHR619" i="9"/>
  <c r="OHB619" i="9"/>
  <c r="OGL619" i="9"/>
  <c r="OFV619" i="9"/>
  <c r="OFF619" i="9"/>
  <c r="OEP619" i="9"/>
  <c r="ODZ619" i="9"/>
  <c r="ODJ619" i="9"/>
  <c r="OCT619" i="9"/>
  <c r="OCD619" i="9"/>
  <c r="OBN619" i="9"/>
  <c r="OAX619" i="9"/>
  <c r="OAH619" i="9"/>
  <c r="NZR619" i="9"/>
  <c r="NZB619" i="9"/>
  <c r="NYL619" i="9"/>
  <c r="NXV619" i="9"/>
  <c r="NXF619" i="9"/>
  <c r="NWP619" i="9"/>
  <c r="NVZ619" i="9"/>
  <c r="NVJ619" i="9"/>
  <c r="NUT619" i="9"/>
  <c r="NUD619" i="9"/>
  <c r="NTN619" i="9"/>
  <c r="NSX619" i="9"/>
  <c r="NSH619" i="9"/>
  <c r="NRR619" i="9"/>
  <c r="NRB619" i="9"/>
  <c r="NQL619" i="9"/>
  <c r="NPV619" i="9"/>
  <c r="NPF619" i="9"/>
  <c r="NOP619" i="9"/>
  <c r="NNZ619" i="9"/>
  <c r="NNJ619" i="9"/>
  <c r="NMT619" i="9"/>
  <c r="NMD619" i="9"/>
  <c r="NLN619" i="9"/>
  <c r="NKX619" i="9"/>
  <c r="NKH619" i="9"/>
  <c r="NJR619" i="9"/>
  <c r="NJB619" i="9"/>
  <c r="NIL619" i="9"/>
  <c r="NHV619" i="9"/>
  <c r="NHF619" i="9"/>
  <c r="NGP619" i="9"/>
  <c r="NFZ619" i="9"/>
  <c r="NFJ619" i="9"/>
  <c r="NET619" i="9"/>
  <c r="NED619" i="9"/>
  <c r="NDN619" i="9"/>
  <c r="NCX619" i="9"/>
  <c r="NCH619" i="9"/>
  <c r="NBR619" i="9"/>
  <c r="NBB619" i="9"/>
  <c r="NAL619" i="9"/>
  <c r="MZV619" i="9"/>
  <c r="MZF619" i="9"/>
  <c r="MYP619" i="9"/>
  <c r="MXZ619" i="9"/>
  <c r="MXJ619" i="9"/>
  <c r="MWT619" i="9"/>
  <c r="MWD619" i="9"/>
  <c r="MVN619" i="9"/>
  <c r="MUX619" i="9"/>
  <c r="MUH619" i="9"/>
  <c r="MTR619" i="9"/>
  <c r="MTB619" i="9"/>
  <c r="MSL619" i="9"/>
  <c r="MRV619" i="9"/>
  <c r="MRF619" i="9"/>
  <c r="MQP619" i="9"/>
  <c r="MPZ619" i="9"/>
  <c r="MPJ619" i="9"/>
  <c r="MOT619" i="9"/>
  <c r="MOD619" i="9"/>
  <c r="MNN619" i="9"/>
  <c r="MMX619" i="9"/>
  <c r="MMH619" i="9"/>
  <c r="MLR619" i="9"/>
  <c r="MLB619" i="9"/>
  <c r="MKL619" i="9"/>
  <c r="MJV619" i="9"/>
  <c r="MJF619" i="9"/>
  <c r="MIP619" i="9"/>
  <c r="MHZ619" i="9"/>
  <c r="MHJ619" i="9"/>
  <c r="MGT619" i="9"/>
  <c r="MGD619" i="9"/>
  <c r="MFN619" i="9"/>
  <c r="MEX619" i="9"/>
  <c r="MEH619" i="9"/>
  <c r="MDR619" i="9"/>
  <c r="MDB619" i="9"/>
  <c r="MCL619" i="9"/>
  <c r="MBV619" i="9"/>
  <c r="MBF619" i="9"/>
  <c r="MAP619" i="9"/>
  <c r="LZZ619" i="9"/>
  <c r="LZJ619" i="9"/>
  <c r="LYT619" i="9"/>
  <c r="LYD619" i="9"/>
  <c r="LXN619" i="9"/>
  <c r="LWX619" i="9"/>
  <c r="LWH619" i="9"/>
  <c r="LVR619" i="9"/>
  <c r="LVB619" i="9"/>
  <c r="LUL619" i="9"/>
  <c r="LTV619" i="9"/>
  <c r="LTF619" i="9"/>
  <c r="LSP619" i="9"/>
  <c r="LRZ619" i="9"/>
  <c r="LRJ619" i="9"/>
  <c r="LQT619" i="9"/>
  <c r="LQD619" i="9"/>
  <c r="LPN619" i="9"/>
  <c r="LOX619" i="9"/>
  <c r="LOH619" i="9"/>
  <c r="LNR619" i="9"/>
  <c r="LNB619" i="9"/>
  <c r="LML619" i="9"/>
  <c r="LLV619" i="9"/>
  <c r="LLF619" i="9"/>
  <c r="LKP619" i="9"/>
  <c r="LJZ619" i="9"/>
  <c r="LJJ619" i="9"/>
  <c r="LIT619" i="9"/>
  <c r="LID619" i="9"/>
  <c r="LHN619" i="9"/>
  <c r="LGX619" i="9"/>
  <c r="LGH619" i="9"/>
  <c r="LFR619" i="9"/>
  <c r="LFB619" i="9"/>
  <c r="LEL619" i="9"/>
  <c r="LDV619" i="9"/>
  <c r="LDF619" i="9"/>
  <c r="LCP619" i="9"/>
  <c r="LBZ619" i="9"/>
  <c r="LBJ619" i="9"/>
  <c r="LAT619" i="9"/>
  <c r="LAD619" i="9"/>
  <c r="KZN619" i="9"/>
  <c r="KYX619" i="9"/>
  <c r="KYH619" i="9"/>
  <c r="KXR619" i="9"/>
  <c r="KXB619" i="9"/>
  <c r="KWL619" i="9"/>
  <c r="KVV619" i="9"/>
  <c r="KVF619" i="9"/>
  <c r="KUP619" i="9"/>
  <c r="KTZ619" i="9"/>
  <c r="KTJ619" i="9"/>
  <c r="KST619" i="9"/>
  <c r="KSD619" i="9"/>
  <c r="KRN619" i="9"/>
  <c r="KQX619" i="9"/>
  <c r="KQH619" i="9"/>
  <c r="KPR619" i="9"/>
  <c r="KPB619" i="9"/>
  <c r="KOL619" i="9"/>
  <c r="KNV619" i="9"/>
  <c r="KNF619" i="9"/>
  <c r="KMP619" i="9"/>
  <c r="KLZ619" i="9"/>
  <c r="KLJ619" i="9"/>
  <c r="KKT619" i="9"/>
  <c r="KKD619" i="9"/>
  <c r="KJN619" i="9"/>
  <c r="KIX619" i="9"/>
  <c r="KIH619" i="9"/>
  <c r="KHR619" i="9"/>
  <c r="KHB619" i="9"/>
  <c r="KGL619" i="9"/>
  <c r="KFV619" i="9"/>
  <c r="KFF619" i="9"/>
  <c r="KEP619" i="9"/>
  <c r="KDZ619" i="9"/>
  <c r="KDJ619" i="9"/>
  <c r="KCT619" i="9"/>
  <c r="KCD619" i="9"/>
  <c r="KBN619" i="9"/>
  <c r="KAX619" i="9"/>
  <c r="KAH619" i="9"/>
  <c r="JZR619" i="9"/>
  <c r="JZB619" i="9"/>
  <c r="JYL619" i="9"/>
  <c r="JXV619" i="9"/>
  <c r="JXF619" i="9"/>
  <c r="JWP619" i="9"/>
  <c r="JVZ619" i="9"/>
  <c r="JVJ619" i="9"/>
  <c r="JUT619" i="9"/>
  <c r="JUD619" i="9"/>
  <c r="JTN619" i="9"/>
  <c r="JSX619" i="9"/>
  <c r="JSH619" i="9"/>
  <c r="JRR619" i="9"/>
  <c r="JRB619" i="9"/>
  <c r="JQL619" i="9"/>
  <c r="JPV619" i="9"/>
  <c r="JPF619" i="9"/>
  <c r="JOP619" i="9"/>
  <c r="JNZ619" i="9"/>
  <c r="JNJ619" i="9"/>
  <c r="JMT619" i="9"/>
  <c r="JMD619" i="9"/>
  <c r="JLN619" i="9"/>
  <c r="JKX619" i="9"/>
  <c r="JKH619" i="9"/>
  <c r="JJR619" i="9"/>
  <c r="JJB619" i="9"/>
  <c r="JIL619" i="9"/>
  <c r="JHV619" i="9"/>
  <c r="JHF619" i="9"/>
  <c r="JGP619" i="9"/>
  <c r="JFZ619" i="9"/>
  <c r="JFJ619" i="9"/>
  <c r="JET619" i="9"/>
  <c r="JED619" i="9"/>
  <c r="JDN619" i="9"/>
  <c r="JCX619" i="9"/>
  <c r="JCH619" i="9"/>
  <c r="JBR619" i="9"/>
  <c r="JBB619" i="9"/>
  <c r="JAL619" i="9"/>
  <c r="IZV619" i="9"/>
  <c r="IZF619" i="9"/>
  <c r="IYP619" i="9"/>
  <c r="IXZ619" i="9"/>
  <c r="IXJ619" i="9"/>
  <c r="IWT619" i="9"/>
  <c r="IWD619" i="9"/>
  <c r="IVN619" i="9"/>
  <c r="IUX619" i="9"/>
  <c r="IUH619" i="9"/>
  <c r="ITR619" i="9"/>
  <c r="ITB619" i="9"/>
  <c r="ISL619" i="9"/>
  <c r="IRV619" i="9"/>
  <c r="IRF619" i="9"/>
  <c r="IQP619" i="9"/>
  <c r="IPZ619" i="9"/>
  <c r="IPJ619" i="9"/>
  <c r="IOT619" i="9"/>
  <c r="IOD619" i="9"/>
  <c r="INN619" i="9"/>
  <c r="IMX619" i="9"/>
  <c r="IMH619" i="9"/>
  <c r="ILR619" i="9"/>
  <c r="ILB619" i="9"/>
  <c r="IKL619" i="9"/>
  <c r="IJV619" i="9"/>
  <c r="IJF619" i="9"/>
  <c r="IIP619" i="9"/>
  <c r="IHZ619" i="9"/>
  <c r="IHJ619" i="9"/>
  <c r="IGT619" i="9"/>
  <c r="IGD619" i="9"/>
  <c r="IFN619" i="9"/>
  <c r="IEX619" i="9"/>
  <c r="IEH619" i="9"/>
  <c r="IDR619" i="9"/>
  <c r="IDB619" i="9"/>
  <c r="ICL619" i="9"/>
  <c r="IBV619" i="9"/>
  <c r="IBF619" i="9"/>
  <c r="IAP619" i="9"/>
  <c r="HZZ619" i="9"/>
  <c r="HZJ619" i="9"/>
  <c r="HYT619" i="9"/>
  <c r="HYD619" i="9"/>
  <c r="HXN619" i="9"/>
  <c r="HWX619" i="9"/>
  <c r="HWH619" i="9"/>
  <c r="HVR619" i="9"/>
  <c r="HVB619" i="9"/>
  <c r="HUL619" i="9"/>
  <c r="HTV619" i="9"/>
  <c r="HTF619" i="9"/>
  <c r="HSP619" i="9"/>
  <c r="HRZ619" i="9"/>
  <c r="HRJ619" i="9"/>
  <c r="HQT619" i="9"/>
  <c r="HQD619" i="9"/>
  <c r="HPN619" i="9"/>
  <c r="HOX619" i="9"/>
  <c r="HOH619" i="9"/>
  <c r="HNR619" i="9"/>
  <c r="HNB619" i="9"/>
  <c r="HML619" i="9"/>
  <c r="HLV619" i="9"/>
  <c r="HLF619" i="9"/>
  <c r="HKP619" i="9"/>
  <c r="HJZ619" i="9"/>
  <c r="HJJ619" i="9"/>
  <c r="HIT619" i="9"/>
  <c r="HID619" i="9"/>
  <c r="HHN619" i="9"/>
  <c r="HGX619" i="9"/>
  <c r="HGH619" i="9"/>
  <c r="HFR619" i="9"/>
  <c r="HFB619" i="9"/>
  <c r="HEL619" i="9"/>
  <c r="HDV619" i="9"/>
  <c r="HDF619" i="9"/>
  <c r="HCP619" i="9"/>
  <c r="HBZ619" i="9"/>
  <c r="HBJ619" i="9"/>
  <c r="HAT619" i="9"/>
  <c r="HAD619" i="9"/>
  <c r="GZN619" i="9"/>
  <c r="GYX619" i="9"/>
  <c r="GYH619" i="9"/>
  <c r="GXR619" i="9"/>
  <c r="GXB619" i="9"/>
  <c r="GWL619" i="9"/>
  <c r="GVV619" i="9"/>
  <c r="GVF619" i="9"/>
  <c r="GUP619" i="9"/>
  <c r="GTZ619" i="9"/>
  <c r="GTJ619" i="9"/>
  <c r="GST619" i="9"/>
  <c r="GSD619" i="9"/>
  <c r="GRN619" i="9"/>
  <c r="GQX619" i="9"/>
  <c r="GQH619" i="9"/>
  <c r="GPR619" i="9"/>
  <c r="GPB619" i="9"/>
  <c r="GOL619" i="9"/>
  <c r="GNV619" i="9"/>
  <c r="GNF619" i="9"/>
  <c r="GMP619" i="9"/>
  <c r="GLZ619" i="9"/>
  <c r="GLJ619" i="9"/>
  <c r="GKT619" i="9"/>
  <c r="GKD619" i="9"/>
  <c r="GJN619" i="9"/>
  <c r="GIX619" i="9"/>
  <c r="GIH619" i="9"/>
  <c r="GHR619" i="9"/>
  <c r="GHB619" i="9"/>
  <c r="GGL619" i="9"/>
  <c r="GFV619" i="9"/>
  <c r="GFF619" i="9"/>
  <c r="GEP619" i="9"/>
  <c r="GDZ619" i="9"/>
  <c r="GDJ619" i="9"/>
  <c r="GCT619" i="9"/>
  <c r="GCD619" i="9"/>
  <c r="GBN619" i="9"/>
  <c r="GAX619" i="9"/>
  <c r="GAH619" i="9"/>
  <c r="FZR619" i="9"/>
  <c r="FZB619" i="9"/>
  <c r="FYL619" i="9"/>
  <c r="FXV619" i="9"/>
  <c r="FXF619" i="9"/>
  <c r="FWP619" i="9"/>
  <c r="FVZ619" i="9"/>
  <c r="FVJ619" i="9"/>
  <c r="FUT619" i="9"/>
  <c r="FUD619" i="9"/>
  <c r="FTN619" i="9"/>
  <c r="FSX619" i="9"/>
  <c r="FSH619" i="9"/>
  <c r="FRR619" i="9"/>
  <c r="FRB619" i="9"/>
  <c r="FQL619" i="9"/>
  <c r="FPV619" i="9"/>
  <c r="FPF619" i="9"/>
  <c r="FOP619" i="9"/>
  <c r="FNZ619" i="9"/>
  <c r="FNJ619" i="9"/>
  <c r="FMT619" i="9"/>
  <c r="FMD619" i="9"/>
  <c r="FLN619" i="9"/>
  <c r="FKX619" i="9"/>
  <c r="FKH619" i="9"/>
  <c r="FJR619" i="9"/>
  <c r="FJB619" i="9"/>
  <c r="FIL619" i="9"/>
  <c r="FHV619" i="9"/>
  <c r="FHF619" i="9"/>
  <c r="FGP619" i="9"/>
  <c r="FFZ619" i="9"/>
  <c r="FFJ619" i="9"/>
  <c r="FET619" i="9"/>
  <c r="FED619" i="9"/>
  <c r="FDN619" i="9"/>
  <c r="FCX619" i="9"/>
  <c r="FCH619" i="9"/>
  <c r="FBR619" i="9"/>
  <c r="FBB619" i="9"/>
  <c r="FAL619" i="9"/>
  <c r="EZV619" i="9"/>
  <c r="EZF619" i="9"/>
  <c r="EYP619" i="9"/>
  <c r="EXZ619" i="9"/>
  <c r="EXJ619" i="9"/>
  <c r="EWT619" i="9"/>
  <c r="EWD619" i="9"/>
  <c r="EVN619" i="9"/>
  <c r="EUX619" i="9"/>
  <c r="EUH619" i="9"/>
  <c r="ETR619" i="9"/>
  <c r="ETB619" i="9"/>
  <c r="ESL619" i="9"/>
  <c r="ERV619" i="9"/>
  <c r="ERF619" i="9"/>
  <c r="EQP619" i="9"/>
  <c r="EPZ619" i="9"/>
  <c r="EPJ619" i="9"/>
  <c r="EOT619" i="9"/>
  <c r="EOD619" i="9"/>
  <c r="ENN619" i="9"/>
  <c r="EMX619" i="9"/>
  <c r="EMH619" i="9"/>
  <c r="ELR619" i="9"/>
  <c r="ELB619" i="9"/>
  <c r="EKL619" i="9"/>
  <c r="EJV619" i="9"/>
  <c r="EJF619" i="9"/>
  <c r="EIP619" i="9"/>
  <c r="EHZ619" i="9"/>
  <c r="EHJ619" i="9"/>
  <c r="EGT619" i="9"/>
  <c r="EGD619" i="9"/>
  <c r="EFN619" i="9"/>
  <c r="EEX619" i="9"/>
  <c r="EEH619" i="9"/>
  <c r="EDR619" i="9"/>
  <c r="EDB619" i="9"/>
  <c r="ECL619" i="9"/>
  <c r="EBV619" i="9"/>
  <c r="EBF619" i="9"/>
  <c r="EAP619" i="9"/>
  <c r="DZZ619" i="9"/>
  <c r="DZJ619" i="9"/>
  <c r="DYT619" i="9"/>
  <c r="DYD619" i="9"/>
  <c r="DXN619" i="9"/>
  <c r="DWX619" i="9"/>
  <c r="DWH619" i="9"/>
  <c r="DVR619" i="9"/>
  <c r="DVB619" i="9"/>
  <c r="DUL619" i="9"/>
  <c r="DTV619" i="9"/>
  <c r="DTF619" i="9"/>
  <c r="DSP619" i="9"/>
  <c r="DRZ619" i="9"/>
  <c r="DRJ619" i="9"/>
  <c r="DQT619" i="9"/>
  <c r="DQD619" i="9"/>
  <c r="DPN619" i="9"/>
  <c r="DOX619" i="9"/>
  <c r="DOH619" i="9"/>
  <c r="DNR619" i="9"/>
  <c r="DNB619" i="9"/>
  <c r="DML619" i="9"/>
  <c r="DLV619" i="9"/>
  <c r="DLF619" i="9"/>
  <c r="DKP619" i="9"/>
  <c r="DJZ619" i="9"/>
  <c r="DJJ619" i="9"/>
  <c r="DIT619" i="9"/>
  <c r="DID619" i="9"/>
  <c r="DHN619" i="9"/>
  <c r="DGX619" i="9"/>
  <c r="DGH619" i="9"/>
  <c r="DFR619" i="9"/>
  <c r="DFB619" i="9"/>
  <c r="DEL619" i="9"/>
  <c r="DDV619" i="9"/>
  <c r="DDF619" i="9"/>
  <c r="DCP619" i="9"/>
  <c r="DBZ619" i="9"/>
  <c r="DBJ619" i="9"/>
  <c r="DAT619" i="9"/>
  <c r="DAD619" i="9"/>
  <c r="CZN619" i="9"/>
  <c r="CYX619" i="9"/>
  <c r="CYH619" i="9"/>
  <c r="CXR619" i="9"/>
  <c r="CXB619" i="9"/>
  <c r="CWL619" i="9"/>
  <c r="CVV619" i="9"/>
  <c r="CVF619" i="9"/>
  <c r="CUP619" i="9"/>
  <c r="CTZ619" i="9"/>
  <c r="CTJ619" i="9"/>
  <c r="CST619" i="9"/>
  <c r="CSD619" i="9"/>
  <c r="CRN619" i="9"/>
  <c r="CQX619" i="9"/>
  <c r="CQH619" i="9"/>
  <c r="CPR619" i="9"/>
  <c r="CPB619" i="9"/>
  <c r="COL619" i="9"/>
  <c r="CNV619" i="9"/>
  <c r="CNF619" i="9"/>
  <c r="CMP619" i="9"/>
  <c r="CLZ619" i="9"/>
  <c r="CLJ619" i="9"/>
  <c r="CKT619" i="9"/>
  <c r="CKD619" i="9"/>
  <c r="CJN619" i="9"/>
  <c r="CIX619" i="9"/>
  <c r="CIH619" i="9"/>
  <c r="CHR619" i="9"/>
  <c r="CHB619" i="9"/>
  <c r="CGL619" i="9"/>
  <c r="CFV619" i="9"/>
  <c r="CFF619" i="9"/>
  <c r="CEP619" i="9"/>
  <c r="CDZ619" i="9"/>
  <c r="CDJ619" i="9"/>
  <c r="CCT619" i="9"/>
  <c r="CCD619" i="9"/>
  <c r="CBN619" i="9"/>
  <c r="CAX619" i="9"/>
  <c r="CAH619" i="9"/>
  <c r="BZR619" i="9"/>
  <c r="BZB619" i="9"/>
  <c r="BYL619" i="9"/>
  <c r="BXV619" i="9"/>
  <c r="BXF619" i="9"/>
  <c r="BWP619" i="9"/>
  <c r="BVZ619" i="9"/>
  <c r="BVJ619" i="9"/>
  <c r="BUT619" i="9"/>
  <c r="BUD619" i="9"/>
  <c r="BTN619" i="9"/>
  <c r="BSX619" i="9"/>
  <c r="BSH619" i="9"/>
  <c r="BRR619" i="9"/>
  <c r="BRB619" i="9"/>
  <c r="BQL619" i="9"/>
  <c r="BPV619" i="9"/>
  <c r="BPF619" i="9"/>
  <c r="BOP619" i="9"/>
  <c r="BNZ619" i="9"/>
  <c r="BNJ619" i="9"/>
  <c r="BMT619" i="9"/>
  <c r="BMD619" i="9"/>
  <c r="BLN619" i="9"/>
  <c r="BKX619" i="9"/>
  <c r="BKH619" i="9"/>
  <c r="BJR619" i="9"/>
  <c r="BJB619" i="9"/>
  <c r="BIL619" i="9"/>
  <c r="BHV619" i="9"/>
  <c r="BHF619" i="9"/>
  <c r="BGP619" i="9"/>
  <c r="BFZ619" i="9"/>
  <c r="BFJ619" i="9"/>
  <c r="BET619" i="9"/>
  <c r="BED619" i="9"/>
  <c r="BDN619" i="9"/>
  <c r="BCX619" i="9"/>
  <c r="BCH619" i="9"/>
  <c r="BBR619" i="9"/>
  <c r="BBB619" i="9"/>
  <c r="BAL619" i="9"/>
  <c r="AZV619" i="9"/>
  <c r="AZF619" i="9"/>
  <c r="AYP619" i="9"/>
  <c r="AXZ619" i="9"/>
  <c r="AXJ619" i="9"/>
  <c r="AWT619" i="9"/>
  <c r="AWD619" i="9"/>
  <c r="AVN619" i="9"/>
  <c r="AUX619" i="9"/>
  <c r="AUH619" i="9"/>
  <c r="ATR619" i="9"/>
  <c r="ATB619" i="9"/>
  <c r="ASL619" i="9"/>
  <c r="ARV619" i="9"/>
  <c r="ARF619" i="9"/>
  <c r="AQP619" i="9"/>
  <c r="APZ619" i="9"/>
  <c r="APJ619" i="9"/>
  <c r="AOT619" i="9"/>
  <c r="AOD619" i="9"/>
  <c r="ANN619" i="9"/>
  <c r="AMX619" i="9"/>
  <c r="AMH619" i="9"/>
  <c r="ALR619" i="9"/>
  <c r="ALB619" i="9"/>
  <c r="AKL619" i="9"/>
  <c r="AJV619" i="9"/>
  <c r="AJF619" i="9"/>
  <c r="AIP619" i="9"/>
  <c r="AHZ619" i="9"/>
  <c r="AHJ619" i="9"/>
  <c r="AGT619" i="9"/>
  <c r="AGD619" i="9"/>
  <c r="AFN619" i="9"/>
  <c r="AEX619" i="9"/>
  <c r="AEH619" i="9"/>
  <c r="ADR619" i="9"/>
  <c r="ADB619" i="9"/>
  <c r="ACL619" i="9"/>
  <c r="ABV619" i="9"/>
  <c r="ABF619" i="9"/>
  <c r="AAP619" i="9"/>
  <c r="ZZ619" i="9"/>
  <c r="ZJ619" i="9"/>
  <c r="YT619" i="9"/>
  <c r="YD619" i="9"/>
  <c r="XN619" i="9"/>
  <c r="WX619" i="9"/>
  <c r="WH619" i="9"/>
  <c r="VR619" i="9"/>
  <c r="VB619" i="9"/>
  <c r="UL619" i="9"/>
  <c r="TV619" i="9"/>
  <c r="TF619" i="9"/>
  <c r="SP619" i="9"/>
  <c r="RZ619" i="9"/>
  <c r="RJ619" i="9"/>
  <c r="QT619" i="9"/>
  <c r="N619" i="9"/>
  <c r="N617" i="9"/>
  <c r="N614" i="9"/>
  <c r="L308" i="9" l="1"/>
  <c r="G309" i="21" s="1"/>
  <c r="L309" i="9"/>
  <c r="G310" i="21" s="1"/>
  <c r="L310" i="9"/>
  <c r="G311" i="21" s="1"/>
  <c r="L311" i="9"/>
  <c r="G312" i="21" s="1"/>
  <c r="L312" i="9"/>
  <c r="G313" i="21" s="1"/>
  <c r="L313" i="9"/>
  <c r="G314" i="21" s="1"/>
  <c r="L314" i="9"/>
  <c r="G315" i="21" s="1"/>
  <c r="L315" i="9"/>
  <c r="G316" i="21" s="1"/>
  <c r="L316" i="9"/>
  <c r="G317" i="21" s="1"/>
  <c r="L317" i="9"/>
  <c r="G318" i="21" s="1"/>
  <c r="L318" i="9"/>
  <c r="G319" i="21" s="1"/>
  <c r="L319" i="9"/>
  <c r="G320" i="21" s="1"/>
  <c r="L320" i="9"/>
  <c r="G321" i="21" s="1"/>
  <c r="L321" i="9"/>
  <c r="G322" i="21" s="1"/>
  <c r="L322" i="9"/>
  <c r="G323" i="21" s="1"/>
  <c r="L323" i="9"/>
  <c r="G324" i="21" s="1"/>
  <c r="L324" i="9"/>
  <c r="G325" i="21" s="1"/>
  <c r="L325" i="9"/>
  <c r="G326" i="21" s="1"/>
  <c r="L326" i="9"/>
  <c r="G327" i="21" s="1"/>
  <c r="L327" i="9"/>
  <c r="G328" i="21" s="1"/>
  <c r="L328" i="9"/>
  <c r="G329" i="21" s="1"/>
  <c r="L329" i="9"/>
  <c r="G330" i="21" s="1"/>
  <c r="L330" i="9"/>
  <c r="G331" i="21" s="1"/>
  <c r="L331" i="9"/>
  <c r="G332" i="21" s="1"/>
  <c r="L332" i="9"/>
  <c r="G333" i="21" s="1"/>
  <c r="L333" i="9"/>
  <c r="G334" i="21" s="1"/>
  <c r="L334" i="9"/>
  <c r="G335" i="21" s="1"/>
  <c r="L335" i="9"/>
  <c r="G336" i="21" s="1"/>
  <c r="L336" i="9"/>
  <c r="G337" i="21" s="1"/>
  <c r="L337" i="9"/>
  <c r="G338" i="21" s="1"/>
  <c r="L338" i="9"/>
  <c r="G339" i="21" s="1"/>
  <c r="L339" i="9"/>
  <c r="G340" i="21" s="1"/>
  <c r="L340" i="9"/>
  <c r="G341" i="21" s="1"/>
  <c r="L341" i="9"/>
  <c r="G342" i="21" s="1"/>
  <c r="L342" i="9"/>
  <c r="G343" i="21" s="1"/>
  <c r="L343" i="9"/>
  <c r="G344" i="21" s="1"/>
  <c r="L344" i="9"/>
  <c r="G345" i="21" s="1"/>
  <c r="L345" i="9"/>
  <c r="G346" i="21" s="1"/>
  <c r="L346" i="9"/>
  <c r="G347" i="21" s="1"/>
  <c r="L347" i="9"/>
  <c r="G348" i="21" s="1"/>
  <c r="L348" i="9"/>
  <c r="G349" i="21" s="1"/>
  <c r="L349" i="9"/>
  <c r="G350" i="21" s="1"/>
  <c r="L350" i="9"/>
  <c r="G351" i="21" s="1"/>
  <c r="L351" i="9"/>
  <c r="G352" i="21" s="1"/>
  <c r="L352" i="9"/>
  <c r="G353" i="21" s="1"/>
  <c r="L353" i="9"/>
  <c r="G354" i="21" s="1"/>
  <c r="L354" i="9"/>
  <c r="G355" i="21" s="1"/>
  <c r="L355" i="9"/>
  <c r="G356" i="21" s="1"/>
  <c r="L356" i="9"/>
  <c r="G357" i="21" s="1"/>
  <c r="L357" i="9"/>
  <c r="G358" i="21" s="1"/>
  <c r="L358" i="9"/>
  <c r="G359" i="21" s="1"/>
  <c r="L359" i="9"/>
  <c r="G360" i="21" s="1"/>
  <c r="L360" i="9"/>
  <c r="G361" i="21" s="1"/>
  <c r="L361" i="9"/>
  <c r="G362" i="21" s="1"/>
  <c r="L362" i="9"/>
  <c r="G363" i="21" s="1"/>
  <c r="L363" i="9"/>
  <c r="G364" i="21" s="1"/>
  <c r="L364" i="9"/>
  <c r="G365" i="21" s="1"/>
  <c r="L365" i="9"/>
  <c r="G366" i="21" s="1"/>
  <c r="L366" i="9"/>
  <c r="G367" i="21" s="1"/>
  <c r="L367" i="9"/>
  <c r="G368" i="21" s="1"/>
  <c r="L368" i="9"/>
  <c r="G369" i="21" s="1"/>
  <c r="L369" i="9"/>
  <c r="G370" i="21" s="1"/>
  <c r="L370" i="9"/>
  <c r="G371" i="21" s="1"/>
  <c r="L371" i="9"/>
  <c r="G372" i="21" s="1"/>
  <c r="L372" i="9"/>
  <c r="G373" i="21" s="1"/>
  <c r="L373" i="9"/>
  <c r="G374" i="21" s="1"/>
  <c r="L374" i="9"/>
  <c r="G375" i="21" s="1"/>
  <c r="L375" i="9"/>
  <c r="G376" i="21" s="1"/>
  <c r="L376" i="9"/>
  <c r="G377" i="21" s="1"/>
  <c r="L377" i="9"/>
  <c r="G378" i="21" s="1"/>
  <c r="L378" i="9"/>
  <c r="G379" i="21" s="1"/>
  <c r="L379" i="9"/>
  <c r="G380" i="21" s="1"/>
  <c r="L380" i="9"/>
  <c r="G381" i="21" s="1"/>
  <c r="L381" i="9"/>
  <c r="G382" i="21" s="1"/>
  <c r="L382" i="9"/>
  <c r="G383" i="21" s="1"/>
  <c r="L383" i="9"/>
  <c r="G384" i="21" s="1"/>
  <c r="L384" i="9"/>
  <c r="G385" i="21" s="1"/>
  <c r="L385" i="9"/>
  <c r="G386" i="21" s="1"/>
  <c r="L386" i="9"/>
  <c r="G387" i="21" s="1"/>
  <c r="L387" i="9"/>
  <c r="G388" i="21" s="1"/>
  <c r="L388" i="9"/>
  <c r="G389" i="21" s="1"/>
  <c r="L389" i="9"/>
  <c r="G390" i="21" s="1"/>
  <c r="L390" i="9"/>
  <c r="G391" i="21" s="1"/>
  <c r="L391" i="9"/>
  <c r="G392" i="21" s="1"/>
  <c r="L392" i="9"/>
  <c r="G393" i="21" s="1"/>
  <c r="L393" i="9"/>
  <c r="G394" i="21" s="1"/>
  <c r="L394" i="9"/>
  <c r="G395" i="21" s="1"/>
  <c r="L395" i="9"/>
  <c r="G396" i="21" s="1"/>
  <c r="L396" i="9"/>
  <c r="G397" i="21" s="1"/>
  <c r="L397" i="9"/>
  <c r="G398" i="21" s="1"/>
  <c r="L398" i="9"/>
  <c r="G399" i="21" s="1"/>
  <c r="L399" i="9"/>
  <c r="G400" i="21" s="1"/>
  <c r="L400" i="9"/>
  <c r="G401" i="21" s="1"/>
  <c r="L401" i="9"/>
  <c r="G402" i="21" s="1"/>
  <c r="L402" i="9"/>
  <c r="G403" i="21" s="1"/>
  <c r="L403" i="9"/>
  <c r="G404" i="21" s="1"/>
  <c r="L404" i="9"/>
  <c r="G405" i="21" s="1"/>
  <c r="L405" i="9"/>
  <c r="G406" i="21" s="1"/>
  <c r="L406" i="9"/>
  <c r="G407" i="21" s="1"/>
  <c r="L407" i="9"/>
  <c r="G408" i="21" s="1"/>
  <c r="L408" i="9"/>
  <c r="G409" i="21" s="1"/>
  <c r="L409" i="9"/>
  <c r="G410" i="21" s="1"/>
  <c r="L410" i="9"/>
  <c r="G411" i="21" s="1"/>
  <c r="L307" i="9"/>
  <c r="G308" i="21" s="1"/>
  <c r="L306" i="9"/>
  <c r="G307" i="21" s="1"/>
  <c r="L351" i="6"/>
  <c r="M351" i="6"/>
  <c r="L391" i="6" l="1"/>
  <c r="M391" i="6"/>
  <c r="N391" i="6"/>
  <c r="L392" i="6"/>
  <c r="M392" i="6"/>
  <c r="N392" i="6"/>
  <c r="L393" i="6"/>
  <c r="M393" i="6"/>
  <c r="N393" i="6"/>
  <c r="L394" i="6"/>
  <c r="M394" i="6"/>
  <c r="N394" i="6"/>
  <c r="L395" i="6"/>
  <c r="M395" i="6"/>
  <c r="N395" i="6"/>
  <c r="L396" i="6"/>
  <c r="M396" i="6"/>
  <c r="N396" i="6"/>
  <c r="L397" i="6"/>
  <c r="M397" i="6"/>
  <c r="N397" i="6"/>
  <c r="L398" i="6"/>
  <c r="M398" i="6"/>
  <c r="N398" i="6"/>
  <c r="L399" i="6"/>
  <c r="M399" i="6"/>
  <c r="N399" i="6"/>
  <c r="L400" i="6"/>
  <c r="M400" i="6"/>
  <c r="N400" i="6"/>
  <c r="L401" i="6"/>
  <c r="M401" i="6"/>
  <c r="N401" i="6"/>
  <c r="L402" i="6"/>
  <c r="M402" i="6"/>
  <c r="N402" i="6"/>
  <c r="L403" i="6"/>
  <c r="M403" i="6"/>
  <c r="N403" i="6"/>
  <c r="L404" i="6"/>
  <c r="M404" i="6"/>
  <c r="N404" i="6"/>
  <c r="L405" i="6"/>
  <c r="M405" i="6"/>
  <c r="N405" i="6"/>
  <c r="L406" i="6"/>
  <c r="M406" i="6"/>
  <c r="N406" i="6"/>
  <c r="L407" i="6"/>
  <c r="M407" i="6"/>
  <c r="N407" i="6"/>
  <c r="L408" i="6"/>
  <c r="M408" i="6"/>
  <c r="N408" i="6"/>
  <c r="L409" i="6"/>
  <c r="M409" i="6"/>
  <c r="N409" i="6"/>
  <c r="K54" i="6" l="1"/>
  <c r="L54" i="6"/>
  <c r="M54" i="6"/>
  <c r="N54" i="6"/>
  <c r="K53" i="6"/>
  <c r="L53" i="6"/>
  <c r="M53" i="6"/>
  <c r="N53" i="6"/>
  <c r="D95" i="32"/>
  <c r="A3" i="21"/>
  <c r="B3" i="21"/>
  <c r="C3" i="21"/>
  <c r="D3" i="21" s="1"/>
  <c r="F3" i="21"/>
  <c r="G3" i="21"/>
  <c r="K3" i="21"/>
  <c r="L384" i="6"/>
  <c r="M384" i="6"/>
  <c r="N384" i="6"/>
  <c r="L385" i="6"/>
  <c r="M385" i="6"/>
  <c r="N385" i="6"/>
  <c r="L386" i="6"/>
  <c r="M386" i="6"/>
  <c r="N386" i="6"/>
  <c r="L387" i="6"/>
  <c r="M387" i="6"/>
  <c r="N387" i="6"/>
  <c r="L388" i="6"/>
  <c r="M388" i="6"/>
  <c r="N388" i="6"/>
  <c r="L389" i="6"/>
  <c r="M389" i="6"/>
  <c r="N389" i="6"/>
  <c r="L390" i="6"/>
  <c r="M390" i="6"/>
  <c r="N390" i="6"/>
  <c r="D290" i="32" l="1"/>
  <c r="F186" i="6"/>
  <c r="F185" i="6"/>
  <c r="F184" i="6"/>
  <c r="F183" i="6"/>
  <c r="F182" i="6"/>
  <c r="F181" i="6"/>
  <c r="F180" i="6"/>
  <c r="F179" i="6"/>
  <c r="F178" i="6"/>
  <c r="F177" i="6"/>
  <c r="F176" i="6"/>
  <c r="F175" i="6"/>
  <c r="F174" i="6"/>
  <c r="F173" i="6"/>
  <c r="F172" i="6"/>
  <c r="F171" i="6"/>
  <c r="F170" i="6"/>
  <c r="F169" i="6"/>
  <c r="F168" i="6"/>
  <c r="F167" i="6"/>
  <c r="F166" i="6"/>
  <c r="F165" i="6"/>
  <c r="F164" i="6"/>
  <c r="F163" i="6"/>
  <c r="F162" i="6"/>
  <c r="F161" i="6"/>
  <c r="F160" i="6"/>
  <c r="F159" i="6"/>
  <c r="F158" i="6"/>
  <c r="F157" i="6"/>
  <c r="F156" i="6"/>
  <c r="F155" i="6"/>
  <c r="F154" i="6"/>
  <c r="F153" i="6"/>
  <c r="F152" i="6"/>
  <c r="F151" i="6"/>
  <c r="F150" i="6"/>
  <c r="F149" i="6"/>
  <c r="F148" i="6"/>
  <c r="F147" i="6"/>
  <c r="F146" i="6"/>
  <c r="F145" i="6"/>
  <c r="F144" i="6"/>
  <c r="F142" i="6"/>
  <c r="F143" i="6"/>
  <c r="F141" i="6"/>
  <c r="O638" i="32"/>
  <c r="N638" i="32"/>
  <c r="M638" i="32"/>
  <c r="L638" i="32"/>
  <c r="K638" i="32"/>
  <c r="J638" i="32"/>
  <c r="I638" i="32"/>
  <c r="H638" i="32"/>
  <c r="G638" i="32"/>
  <c r="F638" i="32"/>
  <c r="E638" i="32"/>
  <c r="D638" i="32"/>
  <c r="C638" i="32"/>
  <c r="O637" i="32"/>
  <c r="N637" i="32"/>
  <c r="M637" i="32"/>
  <c r="L637" i="32"/>
  <c r="K637" i="32"/>
  <c r="J637" i="32"/>
  <c r="I637" i="32"/>
  <c r="H637" i="32"/>
  <c r="G637" i="32"/>
  <c r="F637" i="32"/>
  <c r="E637" i="32"/>
  <c r="D637" i="32"/>
  <c r="C637" i="32"/>
  <c r="O636" i="32"/>
  <c r="N636" i="32"/>
  <c r="M636" i="32"/>
  <c r="L636" i="32"/>
  <c r="K636" i="32"/>
  <c r="J636" i="32"/>
  <c r="I636" i="32"/>
  <c r="H636" i="32"/>
  <c r="G636" i="32"/>
  <c r="F636" i="32"/>
  <c r="E636" i="32"/>
  <c r="D636" i="32"/>
  <c r="C636" i="32"/>
  <c r="O635" i="32"/>
  <c r="N635" i="32"/>
  <c r="M635" i="32"/>
  <c r="L635" i="32"/>
  <c r="K635" i="32"/>
  <c r="J635" i="32"/>
  <c r="I635" i="32"/>
  <c r="H635" i="32"/>
  <c r="G635" i="32"/>
  <c r="F635" i="32"/>
  <c r="E635" i="32"/>
  <c r="D635" i="32"/>
  <c r="C635" i="32"/>
  <c r="O634" i="32"/>
  <c r="N634" i="32"/>
  <c r="M634" i="32"/>
  <c r="L634" i="32"/>
  <c r="K634" i="32"/>
  <c r="J634" i="32"/>
  <c r="I634" i="32"/>
  <c r="H634" i="32"/>
  <c r="G634" i="32"/>
  <c r="F634" i="32"/>
  <c r="E634" i="32"/>
  <c r="D634" i="32"/>
  <c r="C634" i="32"/>
  <c r="O633" i="32"/>
  <c r="N633" i="32"/>
  <c r="M633" i="32"/>
  <c r="L633" i="32"/>
  <c r="K633" i="32"/>
  <c r="J633" i="32"/>
  <c r="I633" i="32"/>
  <c r="H633" i="32"/>
  <c r="G633" i="32"/>
  <c r="F633" i="32"/>
  <c r="E633" i="32"/>
  <c r="D633" i="32"/>
  <c r="C633" i="32"/>
  <c r="O632" i="32"/>
  <c r="N632" i="32"/>
  <c r="M632" i="32"/>
  <c r="L632" i="32"/>
  <c r="K632" i="32"/>
  <c r="J632" i="32"/>
  <c r="I632" i="32"/>
  <c r="H632" i="32"/>
  <c r="G632" i="32"/>
  <c r="F632" i="32"/>
  <c r="E632" i="32"/>
  <c r="D632" i="32"/>
  <c r="C632" i="32"/>
  <c r="O631" i="32"/>
  <c r="N631" i="32"/>
  <c r="M631" i="32"/>
  <c r="L631" i="32"/>
  <c r="K631" i="32"/>
  <c r="J631" i="32"/>
  <c r="I631" i="32"/>
  <c r="H631" i="32"/>
  <c r="G631" i="32"/>
  <c r="F631" i="32"/>
  <c r="E631" i="32"/>
  <c r="D631" i="32"/>
  <c r="C631" i="32"/>
  <c r="O630" i="32"/>
  <c r="N630" i="32"/>
  <c r="M630" i="32"/>
  <c r="L630" i="32"/>
  <c r="K630" i="32"/>
  <c r="J630" i="32"/>
  <c r="I630" i="32"/>
  <c r="H630" i="32"/>
  <c r="G630" i="32"/>
  <c r="F630" i="32"/>
  <c r="E630" i="32"/>
  <c r="D630" i="32"/>
  <c r="C630" i="32"/>
  <c r="O629" i="32"/>
  <c r="N629" i="32"/>
  <c r="M629" i="32"/>
  <c r="L629" i="32"/>
  <c r="K629" i="32"/>
  <c r="J629" i="32"/>
  <c r="I629" i="32"/>
  <c r="H629" i="32"/>
  <c r="G629" i="32"/>
  <c r="F629" i="32"/>
  <c r="E629" i="32"/>
  <c r="D629" i="32"/>
  <c r="C629" i="32"/>
  <c r="O628" i="32"/>
  <c r="N628" i="32"/>
  <c r="M628" i="32"/>
  <c r="L628" i="32"/>
  <c r="K628" i="32"/>
  <c r="J628" i="32"/>
  <c r="I628" i="32"/>
  <c r="H628" i="32"/>
  <c r="G628" i="32"/>
  <c r="F628" i="32"/>
  <c r="E628" i="32"/>
  <c r="D628" i="32"/>
  <c r="C628" i="32"/>
  <c r="O627" i="32"/>
  <c r="N627" i="32"/>
  <c r="M627" i="32"/>
  <c r="L627" i="32"/>
  <c r="K627" i="32"/>
  <c r="J627" i="32"/>
  <c r="I627" i="32"/>
  <c r="H627" i="32"/>
  <c r="G627" i="32"/>
  <c r="F627" i="32"/>
  <c r="E627" i="32"/>
  <c r="D627" i="32"/>
  <c r="C627" i="32"/>
  <c r="O626" i="32"/>
  <c r="N626" i="32"/>
  <c r="M626" i="32"/>
  <c r="L626" i="32"/>
  <c r="K626" i="32"/>
  <c r="J626" i="32"/>
  <c r="I626" i="32"/>
  <c r="H626" i="32"/>
  <c r="G626" i="32"/>
  <c r="F626" i="32"/>
  <c r="E626" i="32"/>
  <c r="D626" i="32"/>
  <c r="C626" i="32"/>
  <c r="O625" i="32"/>
  <c r="N625" i="32"/>
  <c r="M625" i="32"/>
  <c r="L625" i="32"/>
  <c r="K625" i="32"/>
  <c r="J625" i="32"/>
  <c r="I625" i="32"/>
  <c r="H625" i="32"/>
  <c r="G625" i="32"/>
  <c r="F625" i="32"/>
  <c r="E625" i="32"/>
  <c r="D625" i="32"/>
  <c r="C625" i="32"/>
  <c r="O624" i="32"/>
  <c r="N624" i="32"/>
  <c r="M624" i="32"/>
  <c r="L624" i="32"/>
  <c r="K624" i="32"/>
  <c r="J624" i="32"/>
  <c r="I624" i="32"/>
  <c r="H624" i="32"/>
  <c r="G624" i="32"/>
  <c r="F624" i="32"/>
  <c r="E624" i="32"/>
  <c r="D624" i="32"/>
  <c r="C624" i="32"/>
  <c r="O623" i="32"/>
  <c r="N623" i="32"/>
  <c r="M623" i="32"/>
  <c r="L623" i="32"/>
  <c r="K623" i="32"/>
  <c r="J623" i="32"/>
  <c r="I623" i="32"/>
  <c r="H623" i="32"/>
  <c r="G623" i="32"/>
  <c r="F623" i="32"/>
  <c r="E623" i="32"/>
  <c r="D623" i="32"/>
  <c r="C623" i="32"/>
  <c r="O622" i="32"/>
  <c r="N622" i="32"/>
  <c r="M622" i="32"/>
  <c r="L622" i="32"/>
  <c r="K622" i="32"/>
  <c r="J622" i="32"/>
  <c r="I622" i="32"/>
  <c r="H622" i="32"/>
  <c r="G622" i="32"/>
  <c r="F622" i="32"/>
  <c r="E622" i="32"/>
  <c r="D622" i="32"/>
  <c r="C622" i="32"/>
  <c r="O621" i="32"/>
  <c r="N621" i="32"/>
  <c r="M621" i="32"/>
  <c r="L621" i="32"/>
  <c r="K621" i="32"/>
  <c r="J621" i="32"/>
  <c r="I621" i="32"/>
  <c r="H621" i="32"/>
  <c r="G621" i="32"/>
  <c r="F621" i="32"/>
  <c r="E621" i="32"/>
  <c r="D621" i="32"/>
  <c r="C621" i="32"/>
  <c r="O620" i="32"/>
  <c r="N620" i="32"/>
  <c r="M620" i="32"/>
  <c r="L620" i="32"/>
  <c r="K620" i="32"/>
  <c r="J620" i="32"/>
  <c r="I620" i="32"/>
  <c r="H620" i="32"/>
  <c r="G620" i="32"/>
  <c r="F620" i="32"/>
  <c r="E620" i="32"/>
  <c r="D620" i="32"/>
  <c r="C620" i="32"/>
  <c r="O619" i="32"/>
  <c r="N619" i="32"/>
  <c r="M619" i="32"/>
  <c r="L619" i="32"/>
  <c r="K619" i="32"/>
  <c r="J619" i="32"/>
  <c r="I619" i="32"/>
  <c r="H619" i="32"/>
  <c r="G619" i="32"/>
  <c r="F619" i="32"/>
  <c r="E619" i="32"/>
  <c r="D619" i="32"/>
  <c r="C619" i="32"/>
  <c r="O618" i="32"/>
  <c r="N618" i="32"/>
  <c r="M618" i="32"/>
  <c r="L618" i="32"/>
  <c r="K618" i="32"/>
  <c r="J618" i="32"/>
  <c r="I618" i="32"/>
  <c r="H618" i="32"/>
  <c r="G618" i="32"/>
  <c r="F618" i="32"/>
  <c r="E618" i="32"/>
  <c r="D618" i="32"/>
  <c r="C618" i="32"/>
  <c r="O617" i="32"/>
  <c r="N617" i="32"/>
  <c r="M617" i="32"/>
  <c r="L617" i="32"/>
  <c r="K617" i="32"/>
  <c r="J617" i="32"/>
  <c r="I617" i="32"/>
  <c r="H617" i="32"/>
  <c r="G617" i="32"/>
  <c r="F617" i="32"/>
  <c r="E617" i="32"/>
  <c r="D617" i="32"/>
  <c r="C617" i="32"/>
  <c r="O616" i="32"/>
  <c r="N616" i="32"/>
  <c r="M616" i="32"/>
  <c r="L616" i="32"/>
  <c r="K616" i="32"/>
  <c r="J616" i="32"/>
  <c r="I616" i="32"/>
  <c r="H616" i="32"/>
  <c r="G616" i="32"/>
  <c r="F616" i="32"/>
  <c r="E616" i="32"/>
  <c r="D616" i="32"/>
  <c r="C616" i="32"/>
  <c r="O615" i="32"/>
  <c r="N615" i="32"/>
  <c r="M615" i="32"/>
  <c r="L615" i="32"/>
  <c r="K615" i="32"/>
  <c r="J615" i="32"/>
  <c r="I615" i="32"/>
  <c r="H615" i="32"/>
  <c r="G615" i="32"/>
  <c r="F615" i="32"/>
  <c r="E615" i="32"/>
  <c r="D615" i="32"/>
  <c r="C615" i="32"/>
  <c r="O614" i="32"/>
  <c r="N614" i="32"/>
  <c r="M614" i="32"/>
  <c r="L614" i="32"/>
  <c r="K614" i="32"/>
  <c r="J614" i="32"/>
  <c r="I614" i="32"/>
  <c r="H614" i="32"/>
  <c r="G614" i="32"/>
  <c r="F614" i="32"/>
  <c r="E614" i="32"/>
  <c r="D614" i="32"/>
  <c r="C614" i="32"/>
  <c r="O613" i="32"/>
  <c r="N613" i="32"/>
  <c r="M613" i="32"/>
  <c r="L613" i="32"/>
  <c r="K613" i="32"/>
  <c r="J613" i="32"/>
  <c r="I613" i="32"/>
  <c r="H613" i="32"/>
  <c r="G613" i="32"/>
  <c r="F613" i="32"/>
  <c r="E613" i="32"/>
  <c r="D613" i="32"/>
  <c r="C613" i="32"/>
  <c r="O612" i="32"/>
  <c r="N612" i="32"/>
  <c r="M612" i="32"/>
  <c r="L612" i="32"/>
  <c r="K612" i="32"/>
  <c r="J612" i="32"/>
  <c r="I612" i="32"/>
  <c r="H612" i="32"/>
  <c r="G612" i="32"/>
  <c r="F612" i="32"/>
  <c r="E612" i="32"/>
  <c r="D612" i="32"/>
  <c r="C612" i="32"/>
  <c r="O611" i="32"/>
  <c r="N611" i="32"/>
  <c r="M611" i="32"/>
  <c r="L611" i="32"/>
  <c r="K611" i="32"/>
  <c r="J611" i="32"/>
  <c r="I611" i="32"/>
  <c r="H611" i="32"/>
  <c r="G611" i="32"/>
  <c r="F611" i="32"/>
  <c r="E611" i="32"/>
  <c r="D611" i="32"/>
  <c r="C611" i="32"/>
  <c r="O610" i="32"/>
  <c r="N610" i="32"/>
  <c r="M610" i="32"/>
  <c r="L610" i="32"/>
  <c r="K610" i="32"/>
  <c r="J610" i="32"/>
  <c r="I610" i="32"/>
  <c r="H610" i="32"/>
  <c r="G610" i="32"/>
  <c r="F610" i="32"/>
  <c r="E610" i="32"/>
  <c r="D610" i="32"/>
  <c r="C610" i="32"/>
  <c r="O609" i="32"/>
  <c r="N609" i="32"/>
  <c r="M609" i="32"/>
  <c r="L609" i="32"/>
  <c r="K609" i="32"/>
  <c r="J609" i="32"/>
  <c r="I609" i="32"/>
  <c r="H609" i="32"/>
  <c r="G609" i="32"/>
  <c r="F609" i="32"/>
  <c r="E609" i="32"/>
  <c r="D609" i="32"/>
  <c r="C609" i="32"/>
  <c r="O608" i="32"/>
  <c r="N608" i="32"/>
  <c r="M608" i="32"/>
  <c r="L608" i="32"/>
  <c r="K608" i="32"/>
  <c r="J608" i="32"/>
  <c r="I608" i="32"/>
  <c r="H608" i="32"/>
  <c r="G608" i="32"/>
  <c r="F608" i="32"/>
  <c r="E608" i="32"/>
  <c r="D608" i="32"/>
  <c r="C608" i="32"/>
  <c r="O607" i="32"/>
  <c r="N607" i="32"/>
  <c r="M607" i="32"/>
  <c r="L607" i="32"/>
  <c r="K607" i="32"/>
  <c r="J607" i="32"/>
  <c r="I607" i="32"/>
  <c r="H607" i="32"/>
  <c r="G607" i="32"/>
  <c r="F607" i="32"/>
  <c r="E607" i="32"/>
  <c r="D607" i="32"/>
  <c r="C607" i="32"/>
  <c r="O606" i="32"/>
  <c r="N606" i="32"/>
  <c r="M606" i="32"/>
  <c r="L606" i="32"/>
  <c r="K606" i="32"/>
  <c r="J606" i="32"/>
  <c r="I606" i="32"/>
  <c r="H606" i="32"/>
  <c r="G606" i="32"/>
  <c r="F606" i="32"/>
  <c r="E606" i="32"/>
  <c r="D606" i="32"/>
  <c r="C606" i="32"/>
  <c r="O605" i="32"/>
  <c r="N605" i="32"/>
  <c r="M605" i="32"/>
  <c r="L605" i="32"/>
  <c r="K605" i="32"/>
  <c r="J605" i="32"/>
  <c r="I605" i="32"/>
  <c r="H605" i="32"/>
  <c r="G605" i="32"/>
  <c r="F605" i="32"/>
  <c r="E605" i="32"/>
  <c r="D605" i="32"/>
  <c r="C605" i="32"/>
  <c r="O604" i="32"/>
  <c r="N604" i="32"/>
  <c r="M604" i="32"/>
  <c r="L604" i="32"/>
  <c r="K604" i="32"/>
  <c r="J604" i="32"/>
  <c r="I604" i="32"/>
  <c r="H604" i="32"/>
  <c r="G604" i="32"/>
  <c r="F604" i="32"/>
  <c r="E604" i="32"/>
  <c r="D604" i="32"/>
  <c r="C604" i="32"/>
  <c r="O603" i="32"/>
  <c r="N603" i="32"/>
  <c r="M603" i="32"/>
  <c r="L603" i="32"/>
  <c r="K603" i="32"/>
  <c r="J603" i="32"/>
  <c r="I603" i="32"/>
  <c r="H603" i="32"/>
  <c r="G603" i="32"/>
  <c r="F603" i="32"/>
  <c r="E603" i="32"/>
  <c r="D603" i="32"/>
  <c r="C603" i="32"/>
  <c r="O602" i="32"/>
  <c r="N602" i="32"/>
  <c r="M602" i="32"/>
  <c r="L602" i="32"/>
  <c r="K602" i="32"/>
  <c r="J602" i="32"/>
  <c r="I602" i="32"/>
  <c r="H602" i="32"/>
  <c r="G602" i="32"/>
  <c r="F602" i="32"/>
  <c r="E602" i="32"/>
  <c r="D602" i="32"/>
  <c r="C602" i="32"/>
  <c r="O601" i="32"/>
  <c r="N601" i="32"/>
  <c r="M601" i="32"/>
  <c r="L601" i="32"/>
  <c r="K601" i="32"/>
  <c r="J601" i="32"/>
  <c r="I601" i="32"/>
  <c r="H601" i="32"/>
  <c r="G601" i="32"/>
  <c r="F601" i="32"/>
  <c r="E601" i="32"/>
  <c r="D601" i="32"/>
  <c r="C601" i="32"/>
  <c r="O600" i="32"/>
  <c r="N600" i="32"/>
  <c r="M600" i="32"/>
  <c r="L600" i="32"/>
  <c r="K600" i="32"/>
  <c r="J600" i="32"/>
  <c r="I600" i="32"/>
  <c r="H600" i="32"/>
  <c r="G600" i="32"/>
  <c r="F600" i="32"/>
  <c r="E600" i="32"/>
  <c r="D600" i="32"/>
  <c r="C600" i="32"/>
  <c r="O599" i="32"/>
  <c r="N599" i="32"/>
  <c r="M599" i="32"/>
  <c r="L599" i="32"/>
  <c r="K599" i="32"/>
  <c r="J599" i="32"/>
  <c r="I599" i="32"/>
  <c r="H599" i="32"/>
  <c r="G599" i="32"/>
  <c r="F599" i="32"/>
  <c r="E599" i="32"/>
  <c r="D599" i="32"/>
  <c r="C599" i="32"/>
  <c r="O598" i="32"/>
  <c r="N598" i="32"/>
  <c r="M598" i="32"/>
  <c r="L598" i="32"/>
  <c r="K598" i="32"/>
  <c r="J598" i="32"/>
  <c r="I598" i="32"/>
  <c r="H598" i="32"/>
  <c r="G598" i="32"/>
  <c r="F598" i="32"/>
  <c r="E598" i="32"/>
  <c r="D598" i="32"/>
  <c r="C598" i="32"/>
  <c r="O597" i="32"/>
  <c r="N597" i="32"/>
  <c r="M597" i="32"/>
  <c r="L597" i="32"/>
  <c r="K597" i="32"/>
  <c r="J597" i="32"/>
  <c r="I597" i="32"/>
  <c r="H597" i="32"/>
  <c r="G597" i="32"/>
  <c r="F597" i="32"/>
  <c r="E597" i="32"/>
  <c r="D597" i="32"/>
  <c r="C597" i="32"/>
  <c r="O596" i="32"/>
  <c r="N596" i="32"/>
  <c r="M596" i="32"/>
  <c r="L596" i="32"/>
  <c r="K596" i="32"/>
  <c r="J596" i="32"/>
  <c r="I596" i="32"/>
  <c r="H596" i="32"/>
  <c r="G596" i="32"/>
  <c r="F596" i="32"/>
  <c r="E596" i="32"/>
  <c r="D596" i="32"/>
  <c r="C596" i="32"/>
  <c r="O595" i="32"/>
  <c r="N595" i="32"/>
  <c r="M595" i="32"/>
  <c r="L595" i="32"/>
  <c r="K595" i="32"/>
  <c r="J595" i="32"/>
  <c r="I595" i="32"/>
  <c r="H595" i="32"/>
  <c r="G595" i="32"/>
  <c r="F595" i="32"/>
  <c r="E595" i="32"/>
  <c r="D595" i="32"/>
  <c r="C595" i="32"/>
  <c r="O594" i="32"/>
  <c r="N594" i="32"/>
  <c r="M594" i="32"/>
  <c r="L594" i="32"/>
  <c r="K594" i="32"/>
  <c r="J594" i="32"/>
  <c r="I594" i="32"/>
  <c r="H594" i="32"/>
  <c r="G594" i="32"/>
  <c r="F594" i="32"/>
  <c r="E594" i="32"/>
  <c r="D594" i="32"/>
  <c r="C594" i="32"/>
  <c r="O593" i="32"/>
  <c r="N593" i="32"/>
  <c r="M593" i="32"/>
  <c r="L593" i="32"/>
  <c r="K593" i="32"/>
  <c r="J593" i="32"/>
  <c r="I593" i="32"/>
  <c r="H593" i="32"/>
  <c r="G593" i="32"/>
  <c r="F593" i="32"/>
  <c r="E593" i="32"/>
  <c r="D593" i="32"/>
  <c r="C593" i="32"/>
  <c r="O592" i="32"/>
  <c r="N592" i="32"/>
  <c r="M592" i="32"/>
  <c r="L592" i="32"/>
  <c r="K592" i="32"/>
  <c r="J592" i="32"/>
  <c r="I592" i="32"/>
  <c r="H592" i="32"/>
  <c r="G592" i="32"/>
  <c r="F592" i="32"/>
  <c r="E592" i="32"/>
  <c r="D592" i="32"/>
  <c r="C592" i="32"/>
  <c r="O591" i="32"/>
  <c r="N591" i="32"/>
  <c r="M591" i="32"/>
  <c r="L591" i="32"/>
  <c r="K591" i="32"/>
  <c r="J591" i="32"/>
  <c r="I591" i="32"/>
  <c r="H591" i="32"/>
  <c r="G591" i="32"/>
  <c r="F591" i="32"/>
  <c r="E591" i="32"/>
  <c r="D591" i="32"/>
  <c r="C591" i="32"/>
  <c r="O590" i="32"/>
  <c r="N590" i="32"/>
  <c r="M590" i="32"/>
  <c r="L590" i="32"/>
  <c r="K590" i="32"/>
  <c r="J590" i="32"/>
  <c r="I590" i="32"/>
  <c r="H590" i="32"/>
  <c r="G590" i="32"/>
  <c r="F590" i="32"/>
  <c r="E590" i="32"/>
  <c r="D590" i="32"/>
  <c r="C590" i="32"/>
  <c r="O589" i="32"/>
  <c r="N589" i="32"/>
  <c r="M589" i="32"/>
  <c r="L589" i="32"/>
  <c r="K589" i="32"/>
  <c r="J589" i="32"/>
  <c r="I589" i="32"/>
  <c r="H589" i="32"/>
  <c r="G589" i="32"/>
  <c r="F589" i="32"/>
  <c r="E589" i="32"/>
  <c r="D589" i="32"/>
  <c r="C589" i="32"/>
  <c r="O588" i="32"/>
  <c r="N588" i="32"/>
  <c r="M588" i="32"/>
  <c r="L588" i="32"/>
  <c r="K588" i="32"/>
  <c r="J588" i="32"/>
  <c r="I588" i="32"/>
  <c r="H588" i="32"/>
  <c r="G588" i="32"/>
  <c r="F588" i="32"/>
  <c r="E588" i="32"/>
  <c r="D588" i="32"/>
  <c r="C588" i="32"/>
  <c r="O587" i="32"/>
  <c r="N587" i="32"/>
  <c r="M587" i="32"/>
  <c r="L587" i="32"/>
  <c r="K587" i="32"/>
  <c r="J587" i="32"/>
  <c r="I587" i="32"/>
  <c r="H587" i="32"/>
  <c r="G587" i="32"/>
  <c r="F587" i="32"/>
  <c r="E587" i="32"/>
  <c r="D587" i="32"/>
  <c r="C587" i="32"/>
  <c r="O586" i="32"/>
  <c r="N586" i="32"/>
  <c r="M586" i="32"/>
  <c r="L586" i="32"/>
  <c r="K586" i="32"/>
  <c r="J586" i="32"/>
  <c r="I586" i="32"/>
  <c r="H586" i="32"/>
  <c r="G586" i="32"/>
  <c r="F586" i="32"/>
  <c r="E586" i="32"/>
  <c r="D586" i="32"/>
  <c r="C586" i="32"/>
  <c r="O585" i="32"/>
  <c r="N585" i="32"/>
  <c r="M585" i="32"/>
  <c r="L585" i="32"/>
  <c r="K585" i="32"/>
  <c r="J585" i="32"/>
  <c r="I585" i="32"/>
  <c r="H585" i="32"/>
  <c r="G585" i="32"/>
  <c r="F585" i="32"/>
  <c r="E585" i="32"/>
  <c r="D585" i="32"/>
  <c r="C585" i="32"/>
  <c r="O584" i="32"/>
  <c r="N584" i="32"/>
  <c r="M584" i="32"/>
  <c r="L584" i="32"/>
  <c r="K584" i="32"/>
  <c r="J584" i="32"/>
  <c r="I584" i="32"/>
  <c r="H584" i="32"/>
  <c r="G584" i="32"/>
  <c r="F584" i="32"/>
  <c r="E584" i="32"/>
  <c r="D584" i="32"/>
  <c r="C584" i="32"/>
  <c r="O583" i="32"/>
  <c r="N583" i="32"/>
  <c r="M583" i="32"/>
  <c r="L583" i="32"/>
  <c r="K583" i="32"/>
  <c r="J583" i="32"/>
  <c r="I583" i="32"/>
  <c r="H583" i="32"/>
  <c r="G583" i="32"/>
  <c r="F583" i="32"/>
  <c r="E583" i="32"/>
  <c r="D583" i="32"/>
  <c r="C583" i="32"/>
  <c r="O582" i="32"/>
  <c r="N582" i="32"/>
  <c r="M582" i="32"/>
  <c r="L582" i="32"/>
  <c r="K582" i="32"/>
  <c r="J582" i="32"/>
  <c r="I582" i="32"/>
  <c r="H582" i="32"/>
  <c r="G582" i="32"/>
  <c r="F582" i="32"/>
  <c r="E582" i="32"/>
  <c r="D582" i="32"/>
  <c r="C582" i="32"/>
  <c r="O581" i="32"/>
  <c r="N581" i="32"/>
  <c r="M581" i="32"/>
  <c r="L581" i="32"/>
  <c r="K581" i="32"/>
  <c r="J581" i="32"/>
  <c r="I581" i="32"/>
  <c r="H581" i="32"/>
  <c r="G581" i="32"/>
  <c r="F581" i="32"/>
  <c r="E581" i="32"/>
  <c r="D581" i="32"/>
  <c r="C581" i="32"/>
  <c r="O580" i="32"/>
  <c r="N580" i="32"/>
  <c r="M580" i="32"/>
  <c r="L580" i="32"/>
  <c r="K580" i="32"/>
  <c r="J580" i="32"/>
  <c r="I580" i="32"/>
  <c r="H580" i="32"/>
  <c r="G580" i="32"/>
  <c r="F580" i="32"/>
  <c r="E580" i="32"/>
  <c r="D580" i="32"/>
  <c r="C580" i="32"/>
  <c r="O579" i="32"/>
  <c r="N579" i="32"/>
  <c r="M579" i="32"/>
  <c r="L579" i="32"/>
  <c r="K579" i="32"/>
  <c r="J579" i="32"/>
  <c r="I579" i="32"/>
  <c r="H579" i="32"/>
  <c r="G579" i="32"/>
  <c r="F579" i="32"/>
  <c r="E579" i="32"/>
  <c r="D579" i="32"/>
  <c r="C579" i="32"/>
  <c r="O578" i="32"/>
  <c r="N578" i="32"/>
  <c r="M578" i="32"/>
  <c r="L578" i="32"/>
  <c r="K578" i="32"/>
  <c r="J578" i="32"/>
  <c r="I578" i="32"/>
  <c r="H578" i="32"/>
  <c r="G578" i="32"/>
  <c r="F578" i="32"/>
  <c r="E578" i="32"/>
  <c r="D578" i="32"/>
  <c r="C578" i="32"/>
  <c r="O577" i="32"/>
  <c r="N577" i="32"/>
  <c r="M577" i="32"/>
  <c r="L577" i="32"/>
  <c r="K577" i="32"/>
  <c r="J577" i="32"/>
  <c r="I577" i="32"/>
  <c r="H577" i="32"/>
  <c r="G577" i="32"/>
  <c r="F577" i="32"/>
  <c r="E577" i="32"/>
  <c r="D577" i="32"/>
  <c r="C577" i="32"/>
  <c r="O576" i="32"/>
  <c r="N576" i="32"/>
  <c r="M576" i="32"/>
  <c r="L576" i="32"/>
  <c r="K576" i="32"/>
  <c r="J576" i="32"/>
  <c r="I576" i="32"/>
  <c r="H576" i="32"/>
  <c r="G576" i="32"/>
  <c r="F576" i="32"/>
  <c r="E576" i="32"/>
  <c r="D576" i="32"/>
  <c r="C576" i="32"/>
  <c r="O575" i="32"/>
  <c r="N575" i="32"/>
  <c r="M575" i="32"/>
  <c r="L575" i="32"/>
  <c r="K575" i="32"/>
  <c r="J575" i="32"/>
  <c r="I575" i="32"/>
  <c r="H575" i="32"/>
  <c r="G575" i="32"/>
  <c r="F575" i="32"/>
  <c r="E575" i="32"/>
  <c r="D575" i="32"/>
  <c r="C575" i="32"/>
  <c r="O574" i="32"/>
  <c r="N574" i="32"/>
  <c r="M574" i="32"/>
  <c r="L574" i="32"/>
  <c r="K574" i="32"/>
  <c r="J574" i="32"/>
  <c r="I574" i="32"/>
  <c r="H574" i="32"/>
  <c r="G574" i="32"/>
  <c r="F574" i="32"/>
  <c r="E574" i="32"/>
  <c r="D574" i="32"/>
  <c r="C574" i="32"/>
  <c r="O573" i="32"/>
  <c r="N573" i="32"/>
  <c r="M573" i="32"/>
  <c r="L573" i="32"/>
  <c r="K573" i="32"/>
  <c r="J573" i="32"/>
  <c r="I573" i="32"/>
  <c r="H573" i="32"/>
  <c r="G573" i="32"/>
  <c r="F573" i="32"/>
  <c r="E573" i="32"/>
  <c r="D573" i="32"/>
  <c r="C573" i="32"/>
  <c r="O572" i="32"/>
  <c r="N572" i="32"/>
  <c r="M572" i="32"/>
  <c r="L572" i="32"/>
  <c r="K572" i="32"/>
  <c r="J572" i="32"/>
  <c r="I572" i="32"/>
  <c r="H572" i="32"/>
  <c r="G572" i="32"/>
  <c r="F572" i="32"/>
  <c r="E572" i="32"/>
  <c r="D572" i="32"/>
  <c r="C572" i="32"/>
  <c r="O571" i="32"/>
  <c r="N571" i="32"/>
  <c r="M571" i="32"/>
  <c r="L571" i="32"/>
  <c r="K571" i="32"/>
  <c r="J571" i="32"/>
  <c r="I571" i="32"/>
  <c r="H571" i="32"/>
  <c r="G571" i="32"/>
  <c r="F571" i="32"/>
  <c r="E571" i="32"/>
  <c r="D571" i="32"/>
  <c r="C571" i="32"/>
  <c r="O570" i="32"/>
  <c r="N570" i="32"/>
  <c r="M570" i="32"/>
  <c r="L570" i="32"/>
  <c r="K570" i="32"/>
  <c r="J570" i="32"/>
  <c r="I570" i="32"/>
  <c r="H570" i="32"/>
  <c r="G570" i="32"/>
  <c r="F570" i="32"/>
  <c r="E570" i="32"/>
  <c r="D570" i="32"/>
  <c r="C570" i="32"/>
  <c r="O569" i="32"/>
  <c r="N569" i="32"/>
  <c r="M569" i="32"/>
  <c r="L569" i="32"/>
  <c r="K569" i="32"/>
  <c r="J569" i="32"/>
  <c r="I569" i="32"/>
  <c r="H569" i="32"/>
  <c r="G569" i="32"/>
  <c r="F569" i="32"/>
  <c r="E569" i="32"/>
  <c r="D569" i="32"/>
  <c r="C569" i="32"/>
  <c r="O568" i="32"/>
  <c r="N568" i="32"/>
  <c r="M568" i="32"/>
  <c r="L568" i="32"/>
  <c r="K568" i="32"/>
  <c r="J568" i="32"/>
  <c r="I568" i="32"/>
  <c r="H568" i="32"/>
  <c r="G568" i="32"/>
  <c r="F568" i="32"/>
  <c r="E568" i="32"/>
  <c r="D568" i="32"/>
  <c r="C568" i="32"/>
  <c r="O567" i="32"/>
  <c r="N567" i="32"/>
  <c r="M567" i="32"/>
  <c r="L567" i="32"/>
  <c r="K567" i="32"/>
  <c r="J567" i="32"/>
  <c r="I567" i="32"/>
  <c r="H567" i="32"/>
  <c r="G567" i="32"/>
  <c r="F567" i="32"/>
  <c r="E567" i="32"/>
  <c r="D567" i="32"/>
  <c r="C567" i="32"/>
  <c r="O566" i="32"/>
  <c r="N566" i="32"/>
  <c r="M566" i="32"/>
  <c r="L566" i="32"/>
  <c r="K566" i="32"/>
  <c r="J566" i="32"/>
  <c r="I566" i="32"/>
  <c r="H566" i="32"/>
  <c r="G566" i="32"/>
  <c r="F566" i="32"/>
  <c r="E566" i="32"/>
  <c r="D566" i="32"/>
  <c r="C566" i="32"/>
  <c r="O565" i="32"/>
  <c r="N565" i="32"/>
  <c r="M565" i="32"/>
  <c r="L565" i="32"/>
  <c r="K565" i="32"/>
  <c r="J565" i="32"/>
  <c r="I565" i="32"/>
  <c r="H565" i="32"/>
  <c r="G565" i="32"/>
  <c r="F565" i="32"/>
  <c r="E565" i="32"/>
  <c r="D565" i="32"/>
  <c r="C565" i="32"/>
  <c r="O564" i="32"/>
  <c r="N564" i="32"/>
  <c r="M564" i="32"/>
  <c r="L564" i="32"/>
  <c r="K564" i="32"/>
  <c r="J564" i="32"/>
  <c r="I564" i="32"/>
  <c r="H564" i="32"/>
  <c r="G564" i="32"/>
  <c r="F564" i="32"/>
  <c r="E564" i="32"/>
  <c r="D564" i="32"/>
  <c r="C564" i="32"/>
  <c r="O563" i="32"/>
  <c r="N563" i="32"/>
  <c r="M563" i="32"/>
  <c r="L563" i="32"/>
  <c r="K563" i="32"/>
  <c r="J563" i="32"/>
  <c r="I563" i="32"/>
  <c r="H563" i="32"/>
  <c r="G563" i="32"/>
  <c r="F563" i="32"/>
  <c r="E563" i="32"/>
  <c r="D563" i="32"/>
  <c r="C563" i="32"/>
  <c r="O562" i="32"/>
  <c r="N562" i="32"/>
  <c r="M562" i="32"/>
  <c r="L562" i="32"/>
  <c r="K562" i="32"/>
  <c r="J562" i="32"/>
  <c r="I562" i="32"/>
  <c r="H562" i="32"/>
  <c r="G562" i="32"/>
  <c r="F562" i="32"/>
  <c r="E562" i="32"/>
  <c r="D562" i="32"/>
  <c r="C562" i="32"/>
  <c r="O561" i="32"/>
  <c r="N561" i="32"/>
  <c r="M561" i="32"/>
  <c r="L561" i="32"/>
  <c r="K561" i="32"/>
  <c r="J561" i="32"/>
  <c r="I561" i="32"/>
  <c r="H561" i="32"/>
  <c r="G561" i="32"/>
  <c r="F561" i="32"/>
  <c r="E561" i="32"/>
  <c r="D561" i="32"/>
  <c r="C561" i="32"/>
  <c r="O560" i="32"/>
  <c r="N560" i="32"/>
  <c r="M560" i="32"/>
  <c r="L560" i="32"/>
  <c r="K560" i="32"/>
  <c r="J560" i="32"/>
  <c r="I560" i="32"/>
  <c r="H560" i="32"/>
  <c r="G560" i="32"/>
  <c r="F560" i="32"/>
  <c r="E560" i="32"/>
  <c r="D560" i="32"/>
  <c r="C560" i="32"/>
  <c r="O559" i="32"/>
  <c r="N559" i="32"/>
  <c r="M559" i="32"/>
  <c r="L559" i="32"/>
  <c r="K559" i="32"/>
  <c r="J559" i="32"/>
  <c r="I559" i="32"/>
  <c r="H559" i="32"/>
  <c r="G559" i="32"/>
  <c r="F559" i="32"/>
  <c r="E559" i="32"/>
  <c r="D559" i="32"/>
  <c r="C559" i="32"/>
  <c r="O558" i="32"/>
  <c r="N558" i="32"/>
  <c r="M558" i="32"/>
  <c r="L558" i="32"/>
  <c r="K558" i="32"/>
  <c r="J558" i="32"/>
  <c r="I558" i="32"/>
  <c r="H558" i="32"/>
  <c r="G558" i="32"/>
  <c r="F558" i="32"/>
  <c r="E558" i="32"/>
  <c r="D558" i="32"/>
  <c r="C558" i="32"/>
  <c r="O557" i="32"/>
  <c r="N557" i="32"/>
  <c r="M557" i="32"/>
  <c r="L557" i="32"/>
  <c r="K557" i="32"/>
  <c r="J557" i="32"/>
  <c r="I557" i="32"/>
  <c r="H557" i="32"/>
  <c r="G557" i="32"/>
  <c r="F557" i="32"/>
  <c r="E557" i="32"/>
  <c r="D557" i="32"/>
  <c r="C557" i="32"/>
  <c r="O556" i="32"/>
  <c r="N556" i="32"/>
  <c r="M556" i="32"/>
  <c r="L556" i="32"/>
  <c r="K556" i="32"/>
  <c r="J556" i="32"/>
  <c r="I556" i="32"/>
  <c r="H556" i="32"/>
  <c r="G556" i="32"/>
  <c r="F556" i="32"/>
  <c r="E556" i="32"/>
  <c r="D556" i="32"/>
  <c r="C556" i="32"/>
  <c r="O555" i="32"/>
  <c r="N555" i="32"/>
  <c r="M555" i="32"/>
  <c r="L555" i="32"/>
  <c r="K555" i="32"/>
  <c r="J555" i="32"/>
  <c r="I555" i="32"/>
  <c r="H555" i="32"/>
  <c r="G555" i="32"/>
  <c r="F555" i="32"/>
  <c r="E555" i="32"/>
  <c r="D555" i="32"/>
  <c r="C555" i="32"/>
  <c r="O554" i="32"/>
  <c r="N554" i="32"/>
  <c r="M554" i="32"/>
  <c r="L554" i="32"/>
  <c r="K554" i="32"/>
  <c r="J554" i="32"/>
  <c r="I554" i="32"/>
  <c r="H554" i="32"/>
  <c r="G554" i="32"/>
  <c r="F554" i="32"/>
  <c r="E554" i="32"/>
  <c r="D554" i="32"/>
  <c r="C554" i="32"/>
  <c r="O553" i="32"/>
  <c r="N553" i="32"/>
  <c r="M553" i="32"/>
  <c r="L553" i="32"/>
  <c r="K553" i="32"/>
  <c r="J553" i="32"/>
  <c r="I553" i="32"/>
  <c r="H553" i="32"/>
  <c r="G553" i="32"/>
  <c r="F553" i="32"/>
  <c r="E553" i="32"/>
  <c r="D553" i="32"/>
  <c r="C553" i="32"/>
  <c r="O552" i="32"/>
  <c r="N552" i="32"/>
  <c r="M552" i="32"/>
  <c r="L552" i="32"/>
  <c r="K552" i="32"/>
  <c r="J552" i="32"/>
  <c r="I552" i="32"/>
  <c r="H552" i="32"/>
  <c r="G552" i="32"/>
  <c r="F552" i="32"/>
  <c r="E552" i="32"/>
  <c r="D552" i="32"/>
  <c r="C552" i="32"/>
  <c r="O551" i="32"/>
  <c r="N551" i="32"/>
  <c r="M551" i="32"/>
  <c r="L551" i="32"/>
  <c r="K551" i="32"/>
  <c r="J551" i="32"/>
  <c r="I551" i="32"/>
  <c r="H551" i="32"/>
  <c r="G551" i="32"/>
  <c r="F551" i="32"/>
  <c r="E551" i="32"/>
  <c r="D551" i="32"/>
  <c r="C551" i="32"/>
  <c r="O550" i="32"/>
  <c r="N550" i="32"/>
  <c r="M550" i="32"/>
  <c r="L550" i="32"/>
  <c r="K550" i="32"/>
  <c r="J550" i="32"/>
  <c r="I550" i="32"/>
  <c r="H550" i="32"/>
  <c r="G550" i="32"/>
  <c r="F550" i="32"/>
  <c r="E550" i="32"/>
  <c r="D550" i="32"/>
  <c r="C550" i="32"/>
  <c r="O549" i="32"/>
  <c r="N549" i="32"/>
  <c r="M549" i="32"/>
  <c r="L549" i="32"/>
  <c r="K549" i="32"/>
  <c r="J549" i="32"/>
  <c r="I549" i="32"/>
  <c r="H549" i="32"/>
  <c r="G549" i="32"/>
  <c r="F549" i="32"/>
  <c r="E549" i="32"/>
  <c r="D549" i="32"/>
  <c r="C549" i="32"/>
  <c r="O548" i="32"/>
  <c r="N548" i="32"/>
  <c r="M548" i="32"/>
  <c r="L548" i="32"/>
  <c r="K548" i="32"/>
  <c r="J548" i="32"/>
  <c r="I548" i="32"/>
  <c r="H548" i="32"/>
  <c r="G548" i="32"/>
  <c r="F548" i="32"/>
  <c r="E548" i="32"/>
  <c r="D548" i="32"/>
  <c r="C548" i="32"/>
  <c r="O547" i="32"/>
  <c r="N547" i="32"/>
  <c r="M547" i="32"/>
  <c r="L547" i="32"/>
  <c r="K547" i="32"/>
  <c r="J547" i="32"/>
  <c r="I547" i="32"/>
  <c r="H547" i="32"/>
  <c r="G547" i="32"/>
  <c r="F547" i="32"/>
  <c r="E547" i="32"/>
  <c r="D547" i="32"/>
  <c r="C547" i="32"/>
  <c r="O546" i="32"/>
  <c r="N546" i="32"/>
  <c r="M546" i="32"/>
  <c r="L546" i="32"/>
  <c r="K546" i="32"/>
  <c r="J546" i="32"/>
  <c r="I546" i="32"/>
  <c r="H546" i="32"/>
  <c r="G546" i="32"/>
  <c r="F546" i="32"/>
  <c r="E546" i="32"/>
  <c r="D546" i="32"/>
  <c r="C546" i="32"/>
  <c r="O545" i="32"/>
  <c r="N545" i="32"/>
  <c r="M545" i="32"/>
  <c r="L545" i="32"/>
  <c r="K545" i="32"/>
  <c r="J545" i="32"/>
  <c r="I545" i="32"/>
  <c r="H545" i="32"/>
  <c r="G545" i="32"/>
  <c r="F545" i="32"/>
  <c r="E545" i="32"/>
  <c r="D545" i="32"/>
  <c r="C545" i="32"/>
  <c r="O544" i="32"/>
  <c r="N544" i="32"/>
  <c r="M544" i="32"/>
  <c r="L544" i="32"/>
  <c r="K544" i="32"/>
  <c r="J544" i="32"/>
  <c r="I544" i="32"/>
  <c r="H544" i="32"/>
  <c r="G544" i="32"/>
  <c r="F544" i="32"/>
  <c r="E544" i="32"/>
  <c r="D544" i="32"/>
  <c r="C544" i="32"/>
  <c r="O543" i="32"/>
  <c r="N543" i="32"/>
  <c r="M543" i="32"/>
  <c r="L543" i="32"/>
  <c r="K543" i="32"/>
  <c r="J543" i="32"/>
  <c r="I543" i="32"/>
  <c r="H543" i="32"/>
  <c r="G543" i="32"/>
  <c r="F543" i="32"/>
  <c r="E543" i="32"/>
  <c r="D543" i="32"/>
  <c r="C543" i="32"/>
  <c r="O542" i="32"/>
  <c r="N542" i="32"/>
  <c r="M542" i="32"/>
  <c r="L542" i="32"/>
  <c r="K542" i="32"/>
  <c r="J542" i="32"/>
  <c r="I542" i="32"/>
  <c r="H542" i="32"/>
  <c r="G542" i="32"/>
  <c r="F542" i="32"/>
  <c r="E542" i="32"/>
  <c r="D542" i="32"/>
  <c r="C542" i="32"/>
  <c r="O541" i="32"/>
  <c r="N541" i="32"/>
  <c r="M541" i="32"/>
  <c r="L541" i="32"/>
  <c r="K541" i="32"/>
  <c r="J541" i="32"/>
  <c r="I541" i="32"/>
  <c r="H541" i="32"/>
  <c r="G541" i="32"/>
  <c r="F541" i="32"/>
  <c r="E541" i="32"/>
  <c r="D541" i="32"/>
  <c r="C541" i="32"/>
  <c r="O540" i="32"/>
  <c r="N540" i="32"/>
  <c r="M540" i="32"/>
  <c r="L540" i="32"/>
  <c r="K540" i="32"/>
  <c r="J540" i="32"/>
  <c r="I540" i="32"/>
  <c r="H540" i="32"/>
  <c r="G540" i="32"/>
  <c r="F540" i="32"/>
  <c r="E540" i="32"/>
  <c r="D540" i="32"/>
  <c r="C540" i="32"/>
  <c r="O539" i="32"/>
  <c r="N539" i="32"/>
  <c r="M539" i="32"/>
  <c r="L539" i="32"/>
  <c r="K539" i="32"/>
  <c r="J539" i="32"/>
  <c r="I539" i="32"/>
  <c r="H539" i="32"/>
  <c r="G539" i="32"/>
  <c r="F539" i="32"/>
  <c r="E539" i="32"/>
  <c r="D539" i="32"/>
  <c r="C539" i="32"/>
  <c r="O538" i="32"/>
  <c r="N538" i="32"/>
  <c r="M538" i="32"/>
  <c r="L538" i="32"/>
  <c r="K538" i="32"/>
  <c r="J538" i="32"/>
  <c r="I538" i="32"/>
  <c r="H538" i="32"/>
  <c r="G538" i="32"/>
  <c r="F538" i="32"/>
  <c r="E538" i="32"/>
  <c r="D538" i="32"/>
  <c r="C538" i="32"/>
  <c r="O537" i="32"/>
  <c r="N537" i="32"/>
  <c r="M537" i="32"/>
  <c r="L537" i="32"/>
  <c r="K537" i="32"/>
  <c r="J537" i="32"/>
  <c r="I537" i="32"/>
  <c r="H537" i="32"/>
  <c r="G537" i="32"/>
  <c r="F537" i="32"/>
  <c r="E537" i="32"/>
  <c r="D537" i="32"/>
  <c r="C537" i="32"/>
  <c r="O536" i="32"/>
  <c r="N536" i="32"/>
  <c r="M536" i="32"/>
  <c r="L536" i="32"/>
  <c r="K536" i="32"/>
  <c r="J536" i="32"/>
  <c r="I536" i="32"/>
  <c r="H536" i="32"/>
  <c r="G536" i="32"/>
  <c r="F536" i="32"/>
  <c r="E536" i="32"/>
  <c r="D536" i="32"/>
  <c r="C536" i="32"/>
  <c r="O535" i="32"/>
  <c r="N535" i="32"/>
  <c r="M535" i="32"/>
  <c r="L535" i="32"/>
  <c r="K535" i="32"/>
  <c r="J535" i="32"/>
  <c r="I535" i="32"/>
  <c r="H535" i="32"/>
  <c r="G535" i="32"/>
  <c r="F535" i="32"/>
  <c r="E535" i="32"/>
  <c r="D535" i="32"/>
  <c r="C535" i="32"/>
  <c r="O534" i="32"/>
  <c r="N534" i="32"/>
  <c r="M534" i="32"/>
  <c r="L534" i="32"/>
  <c r="K534" i="32"/>
  <c r="J534" i="32"/>
  <c r="I534" i="32"/>
  <c r="H534" i="32"/>
  <c r="G534" i="32"/>
  <c r="F534" i="32"/>
  <c r="E534" i="32"/>
  <c r="D534" i="32"/>
  <c r="C534" i="32"/>
  <c r="O533" i="32"/>
  <c r="N533" i="32"/>
  <c r="M533" i="32"/>
  <c r="L533" i="32"/>
  <c r="K533" i="32"/>
  <c r="J533" i="32"/>
  <c r="I533" i="32"/>
  <c r="H533" i="32"/>
  <c r="G533" i="32"/>
  <c r="F533" i="32"/>
  <c r="E533" i="32"/>
  <c r="D533" i="32"/>
  <c r="C533" i="32"/>
  <c r="O532" i="32"/>
  <c r="N532" i="32"/>
  <c r="M532" i="32"/>
  <c r="L532" i="32"/>
  <c r="K532" i="32"/>
  <c r="J532" i="32"/>
  <c r="I532" i="32"/>
  <c r="H532" i="32"/>
  <c r="G532" i="32"/>
  <c r="F532" i="32"/>
  <c r="E532" i="32"/>
  <c r="D532" i="32"/>
  <c r="C532" i="32"/>
  <c r="O531" i="32"/>
  <c r="N531" i="32"/>
  <c r="M531" i="32"/>
  <c r="L531" i="32"/>
  <c r="K531" i="32"/>
  <c r="J531" i="32"/>
  <c r="I531" i="32"/>
  <c r="H531" i="32"/>
  <c r="G531" i="32"/>
  <c r="F531" i="32"/>
  <c r="E531" i="32"/>
  <c r="D531" i="32"/>
  <c r="C531" i="32"/>
  <c r="O530" i="32"/>
  <c r="N530" i="32"/>
  <c r="M530" i="32"/>
  <c r="L530" i="32"/>
  <c r="K530" i="32"/>
  <c r="J530" i="32"/>
  <c r="I530" i="32"/>
  <c r="H530" i="32"/>
  <c r="G530" i="32"/>
  <c r="F530" i="32"/>
  <c r="E530" i="32"/>
  <c r="D530" i="32"/>
  <c r="C530" i="32"/>
  <c r="O529" i="32"/>
  <c r="N529" i="32"/>
  <c r="M529" i="32"/>
  <c r="L529" i="32"/>
  <c r="K529" i="32"/>
  <c r="J529" i="32"/>
  <c r="I529" i="32"/>
  <c r="H529" i="32"/>
  <c r="G529" i="32"/>
  <c r="F529" i="32"/>
  <c r="E529" i="32"/>
  <c r="D529" i="32"/>
  <c r="C529" i="32"/>
  <c r="O528" i="32"/>
  <c r="N528" i="32"/>
  <c r="M528" i="32"/>
  <c r="L528" i="32"/>
  <c r="K528" i="32"/>
  <c r="J528" i="32"/>
  <c r="I528" i="32"/>
  <c r="H528" i="32"/>
  <c r="G528" i="32"/>
  <c r="F528" i="32"/>
  <c r="E528" i="32"/>
  <c r="D528" i="32"/>
  <c r="C528" i="32"/>
  <c r="O527" i="32"/>
  <c r="N527" i="32"/>
  <c r="M527" i="32"/>
  <c r="L527" i="32"/>
  <c r="K527" i="32"/>
  <c r="J527" i="32"/>
  <c r="I527" i="32"/>
  <c r="H527" i="32"/>
  <c r="G527" i="32"/>
  <c r="F527" i="32"/>
  <c r="E527" i="32"/>
  <c r="D527" i="32"/>
  <c r="C527" i="32"/>
  <c r="O526" i="32"/>
  <c r="N526" i="32"/>
  <c r="M526" i="32"/>
  <c r="L526" i="32"/>
  <c r="K526" i="32"/>
  <c r="J526" i="32"/>
  <c r="I526" i="32"/>
  <c r="H526" i="32"/>
  <c r="G526" i="32"/>
  <c r="F526" i="32"/>
  <c r="E526" i="32"/>
  <c r="D526" i="32"/>
  <c r="C526" i="32"/>
  <c r="O525" i="32"/>
  <c r="N525" i="32"/>
  <c r="M525" i="32"/>
  <c r="L525" i="32"/>
  <c r="K525" i="32"/>
  <c r="J525" i="32"/>
  <c r="I525" i="32"/>
  <c r="H525" i="32"/>
  <c r="G525" i="32"/>
  <c r="F525" i="32"/>
  <c r="E525" i="32"/>
  <c r="D525" i="32"/>
  <c r="C525" i="32"/>
  <c r="O524" i="32"/>
  <c r="N524" i="32"/>
  <c r="M524" i="32"/>
  <c r="L524" i="32"/>
  <c r="K524" i="32"/>
  <c r="J524" i="32"/>
  <c r="I524" i="32"/>
  <c r="H524" i="32"/>
  <c r="G524" i="32"/>
  <c r="F524" i="32"/>
  <c r="E524" i="32"/>
  <c r="D524" i="32"/>
  <c r="C524" i="32"/>
  <c r="O523" i="32"/>
  <c r="N523" i="32"/>
  <c r="M523" i="32"/>
  <c r="L523" i="32"/>
  <c r="K523" i="32"/>
  <c r="J523" i="32"/>
  <c r="I523" i="32"/>
  <c r="H523" i="32"/>
  <c r="G523" i="32"/>
  <c r="F523" i="32"/>
  <c r="E523" i="32"/>
  <c r="D523" i="32"/>
  <c r="C523" i="32"/>
  <c r="O522" i="32"/>
  <c r="N522" i="32"/>
  <c r="M522" i="32"/>
  <c r="L522" i="32"/>
  <c r="K522" i="32"/>
  <c r="J522" i="32"/>
  <c r="I522" i="32"/>
  <c r="H522" i="32"/>
  <c r="G522" i="32"/>
  <c r="F522" i="32"/>
  <c r="E522" i="32"/>
  <c r="D522" i="32"/>
  <c r="C522" i="32"/>
  <c r="O521" i="32"/>
  <c r="N521" i="32"/>
  <c r="M521" i="32"/>
  <c r="L521" i="32"/>
  <c r="K521" i="32"/>
  <c r="J521" i="32"/>
  <c r="I521" i="32"/>
  <c r="H521" i="32"/>
  <c r="G521" i="32"/>
  <c r="F521" i="32"/>
  <c r="E521" i="32"/>
  <c r="D521" i="32"/>
  <c r="C521" i="32"/>
  <c r="O520" i="32"/>
  <c r="N520" i="32"/>
  <c r="M520" i="32"/>
  <c r="L520" i="32"/>
  <c r="K520" i="32"/>
  <c r="J520" i="32"/>
  <c r="I520" i="32"/>
  <c r="H520" i="32"/>
  <c r="G520" i="32"/>
  <c r="F520" i="32"/>
  <c r="E520" i="32"/>
  <c r="D520" i="32"/>
  <c r="C520" i="32"/>
  <c r="O519" i="32"/>
  <c r="N519" i="32"/>
  <c r="M519" i="32"/>
  <c r="L519" i="32"/>
  <c r="K519" i="32"/>
  <c r="J519" i="32"/>
  <c r="I519" i="32"/>
  <c r="H519" i="32"/>
  <c r="G519" i="32"/>
  <c r="F519" i="32"/>
  <c r="E519" i="32"/>
  <c r="D519" i="32"/>
  <c r="C519" i="32"/>
  <c r="O518" i="32"/>
  <c r="N518" i="32"/>
  <c r="M518" i="32"/>
  <c r="L518" i="32"/>
  <c r="K518" i="32"/>
  <c r="J518" i="32"/>
  <c r="I518" i="32"/>
  <c r="H518" i="32"/>
  <c r="G518" i="32"/>
  <c r="F518" i="32"/>
  <c r="E518" i="32"/>
  <c r="D518" i="32"/>
  <c r="C518" i="32"/>
  <c r="O517" i="32"/>
  <c r="N517" i="32"/>
  <c r="M517" i="32"/>
  <c r="L517" i="32"/>
  <c r="K517" i="32"/>
  <c r="J517" i="32"/>
  <c r="I517" i="32"/>
  <c r="H517" i="32"/>
  <c r="G517" i="32"/>
  <c r="F517" i="32"/>
  <c r="E517" i="32"/>
  <c r="D517" i="32"/>
  <c r="C517" i="32"/>
  <c r="O516" i="32"/>
  <c r="N516" i="32"/>
  <c r="M516" i="32"/>
  <c r="L516" i="32"/>
  <c r="K516" i="32"/>
  <c r="J516" i="32"/>
  <c r="I516" i="32"/>
  <c r="H516" i="32"/>
  <c r="G516" i="32"/>
  <c r="F516" i="32"/>
  <c r="E516" i="32"/>
  <c r="D516" i="32"/>
  <c r="C516" i="32"/>
  <c r="O515" i="32"/>
  <c r="N515" i="32"/>
  <c r="M515" i="32"/>
  <c r="L515" i="32"/>
  <c r="K515" i="32"/>
  <c r="J515" i="32"/>
  <c r="I515" i="32"/>
  <c r="H515" i="32"/>
  <c r="G515" i="32"/>
  <c r="F515" i="32"/>
  <c r="E515" i="32"/>
  <c r="D515" i="32"/>
  <c r="C515" i="32"/>
  <c r="O514" i="32"/>
  <c r="N514" i="32"/>
  <c r="M514" i="32"/>
  <c r="L514" i="32"/>
  <c r="K514" i="32"/>
  <c r="J514" i="32"/>
  <c r="I514" i="32"/>
  <c r="H514" i="32"/>
  <c r="G514" i="32"/>
  <c r="F514" i="32"/>
  <c r="E514" i="32"/>
  <c r="D514" i="32"/>
  <c r="C514" i="32"/>
  <c r="O513" i="32"/>
  <c r="N513" i="32"/>
  <c r="M513" i="32"/>
  <c r="L513" i="32"/>
  <c r="K513" i="32"/>
  <c r="J513" i="32"/>
  <c r="I513" i="32"/>
  <c r="H513" i="32"/>
  <c r="G513" i="32"/>
  <c r="F513" i="32"/>
  <c r="E513" i="32"/>
  <c r="D513" i="32"/>
  <c r="C513" i="32"/>
  <c r="O512" i="32"/>
  <c r="N512" i="32"/>
  <c r="M512" i="32"/>
  <c r="L512" i="32"/>
  <c r="K512" i="32"/>
  <c r="J512" i="32"/>
  <c r="I512" i="32"/>
  <c r="H512" i="32"/>
  <c r="G512" i="32"/>
  <c r="F512" i="32"/>
  <c r="E512" i="32"/>
  <c r="D512" i="32"/>
  <c r="C512" i="32"/>
  <c r="O511" i="32"/>
  <c r="N511" i="32"/>
  <c r="M511" i="32"/>
  <c r="L511" i="32"/>
  <c r="K511" i="32"/>
  <c r="J511" i="32"/>
  <c r="I511" i="32"/>
  <c r="H511" i="32"/>
  <c r="G511" i="32"/>
  <c r="F511" i="32"/>
  <c r="E511" i="32"/>
  <c r="D511" i="32"/>
  <c r="C511" i="32"/>
  <c r="O510" i="32"/>
  <c r="N510" i="32"/>
  <c r="M510" i="32"/>
  <c r="L510" i="32"/>
  <c r="K510" i="32"/>
  <c r="J510" i="32"/>
  <c r="I510" i="32"/>
  <c r="H510" i="32"/>
  <c r="G510" i="32"/>
  <c r="F510" i="32"/>
  <c r="E510" i="32"/>
  <c r="D510" i="32"/>
  <c r="C510" i="32"/>
  <c r="O509" i="32"/>
  <c r="N509" i="32"/>
  <c r="M509" i="32"/>
  <c r="L509" i="32"/>
  <c r="K509" i="32"/>
  <c r="J509" i="32"/>
  <c r="I509" i="32"/>
  <c r="H509" i="32"/>
  <c r="G509" i="32"/>
  <c r="F509" i="32"/>
  <c r="E509" i="32"/>
  <c r="D509" i="32"/>
  <c r="C509" i="32"/>
  <c r="O508" i="32"/>
  <c r="N508" i="32"/>
  <c r="M508" i="32"/>
  <c r="L508" i="32"/>
  <c r="K508" i="32"/>
  <c r="J508" i="32"/>
  <c r="I508" i="32"/>
  <c r="H508" i="32"/>
  <c r="G508" i="32"/>
  <c r="F508" i="32"/>
  <c r="E508" i="32"/>
  <c r="D508" i="32"/>
  <c r="C508" i="32"/>
  <c r="O507" i="32"/>
  <c r="N507" i="32"/>
  <c r="M507" i="32"/>
  <c r="L507" i="32"/>
  <c r="K507" i="32"/>
  <c r="J507" i="32"/>
  <c r="I507" i="32"/>
  <c r="H507" i="32"/>
  <c r="G507" i="32"/>
  <c r="F507" i="32"/>
  <c r="E507" i="32"/>
  <c r="D507" i="32"/>
  <c r="C507" i="32"/>
  <c r="O506" i="32"/>
  <c r="N506" i="32"/>
  <c r="M506" i="32"/>
  <c r="L506" i="32"/>
  <c r="K506" i="32"/>
  <c r="J506" i="32"/>
  <c r="I506" i="32"/>
  <c r="H506" i="32"/>
  <c r="G506" i="32"/>
  <c r="F506" i="32"/>
  <c r="E506" i="32"/>
  <c r="D506" i="32"/>
  <c r="C506" i="32"/>
  <c r="O505" i="32"/>
  <c r="N505" i="32"/>
  <c r="M505" i="32"/>
  <c r="L505" i="32"/>
  <c r="K505" i="32"/>
  <c r="J505" i="32"/>
  <c r="I505" i="32"/>
  <c r="H505" i="32"/>
  <c r="G505" i="32"/>
  <c r="F505" i="32"/>
  <c r="E505" i="32"/>
  <c r="D505" i="32"/>
  <c r="C505" i="32"/>
  <c r="O504" i="32"/>
  <c r="N504" i="32"/>
  <c r="M504" i="32"/>
  <c r="L504" i="32"/>
  <c r="K504" i="32"/>
  <c r="J504" i="32"/>
  <c r="I504" i="32"/>
  <c r="H504" i="32"/>
  <c r="G504" i="32"/>
  <c r="F504" i="32"/>
  <c r="E504" i="32"/>
  <c r="D504" i="32"/>
  <c r="C504" i="32"/>
  <c r="O503" i="32"/>
  <c r="N503" i="32"/>
  <c r="M503" i="32"/>
  <c r="L503" i="32"/>
  <c r="K503" i="32"/>
  <c r="J503" i="32"/>
  <c r="I503" i="32"/>
  <c r="H503" i="32"/>
  <c r="G503" i="32"/>
  <c r="F503" i="32"/>
  <c r="E503" i="32"/>
  <c r="D503" i="32"/>
  <c r="C503" i="32"/>
  <c r="O502" i="32"/>
  <c r="N502" i="32"/>
  <c r="M502" i="32"/>
  <c r="L502" i="32"/>
  <c r="K502" i="32"/>
  <c r="J502" i="32"/>
  <c r="I502" i="32"/>
  <c r="H502" i="32"/>
  <c r="G502" i="32"/>
  <c r="F502" i="32"/>
  <c r="E502" i="32"/>
  <c r="D502" i="32"/>
  <c r="C502" i="32"/>
  <c r="O501" i="32"/>
  <c r="N501" i="32"/>
  <c r="M501" i="32"/>
  <c r="L501" i="32"/>
  <c r="K501" i="32"/>
  <c r="J501" i="32"/>
  <c r="I501" i="32"/>
  <c r="H501" i="32"/>
  <c r="G501" i="32"/>
  <c r="F501" i="32"/>
  <c r="E501" i="32"/>
  <c r="D501" i="32"/>
  <c r="C501" i="32"/>
  <c r="O500" i="32"/>
  <c r="N500" i="32"/>
  <c r="M500" i="32"/>
  <c r="L500" i="32"/>
  <c r="K500" i="32"/>
  <c r="J500" i="32"/>
  <c r="I500" i="32"/>
  <c r="H500" i="32"/>
  <c r="G500" i="32"/>
  <c r="F500" i="32"/>
  <c r="E500" i="32"/>
  <c r="D500" i="32"/>
  <c r="C500" i="32"/>
  <c r="O499" i="32"/>
  <c r="N499" i="32"/>
  <c r="M499" i="32"/>
  <c r="L499" i="32"/>
  <c r="K499" i="32"/>
  <c r="J499" i="32"/>
  <c r="I499" i="32"/>
  <c r="H499" i="32"/>
  <c r="G499" i="32"/>
  <c r="F499" i="32"/>
  <c r="E499" i="32"/>
  <c r="D499" i="32"/>
  <c r="C499" i="32"/>
  <c r="O498" i="32"/>
  <c r="N498" i="32"/>
  <c r="M498" i="32"/>
  <c r="L498" i="32"/>
  <c r="K498" i="32"/>
  <c r="J498" i="32"/>
  <c r="I498" i="32"/>
  <c r="H498" i="32"/>
  <c r="G498" i="32"/>
  <c r="F498" i="32"/>
  <c r="E498" i="32"/>
  <c r="D498" i="32"/>
  <c r="C498" i="32"/>
  <c r="O497" i="32"/>
  <c r="N497" i="32"/>
  <c r="M497" i="32"/>
  <c r="L497" i="32"/>
  <c r="K497" i="32"/>
  <c r="J497" i="32"/>
  <c r="I497" i="32"/>
  <c r="H497" i="32"/>
  <c r="G497" i="32"/>
  <c r="F497" i="32"/>
  <c r="E497" i="32"/>
  <c r="D497" i="32"/>
  <c r="C497" i="32"/>
  <c r="O496" i="32"/>
  <c r="N496" i="32"/>
  <c r="M496" i="32"/>
  <c r="L496" i="32"/>
  <c r="K496" i="32"/>
  <c r="J496" i="32"/>
  <c r="I496" i="32"/>
  <c r="H496" i="32"/>
  <c r="G496" i="32"/>
  <c r="F496" i="32"/>
  <c r="E496" i="32"/>
  <c r="D496" i="32"/>
  <c r="C496" i="32"/>
  <c r="O495" i="32"/>
  <c r="N495" i="32"/>
  <c r="M495" i="32"/>
  <c r="L495" i="32"/>
  <c r="K495" i="32"/>
  <c r="J495" i="32"/>
  <c r="I495" i="32"/>
  <c r="H495" i="32"/>
  <c r="G495" i="32"/>
  <c r="F495" i="32"/>
  <c r="E495" i="32"/>
  <c r="D495" i="32"/>
  <c r="C495" i="32"/>
  <c r="O494" i="32"/>
  <c r="N494" i="32"/>
  <c r="M494" i="32"/>
  <c r="L494" i="32"/>
  <c r="K494" i="32"/>
  <c r="J494" i="32"/>
  <c r="I494" i="32"/>
  <c r="H494" i="32"/>
  <c r="G494" i="32"/>
  <c r="F494" i="32"/>
  <c r="E494" i="32"/>
  <c r="D494" i="32"/>
  <c r="C494" i="32"/>
  <c r="O493" i="32"/>
  <c r="N493" i="32"/>
  <c r="M493" i="32"/>
  <c r="L493" i="32"/>
  <c r="K493" i="32"/>
  <c r="J493" i="32"/>
  <c r="I493" i="32"/>
  <c r="H493" i="32"/>
  <c r="G493" i="32"/>
  <c r="F493" i="32"/>
  <c r="E493" i="32"/>
  <c r="D493" i="32"/>
  <c r="C493" i="32"/>
  <c r="O492" i="32"/>
  <c r="N492" i="32"/>
  <c r="M492" i="32"/>
  <c r="L492" i="32"/>
  <c r="K492" i="32"/>
  <c r="J492" i="32"/>
  <c r="I492" i="32"/>
  <c r="H492" i="32"/>
  <c r="G492" i="32"/>
  <c r="F492" i="32"/>
  <c r="E492" i="32"/>
  <c r="D492" i="32"/>
  <c r="C492" i="32"/>
  <c r="O491" i="32"/>
  <c r="N491" i="32"/>
  <c r="M491" i="32"/>
  <c r="L491" i="32"/>
  <c r="K491" i="32"/>
  <c r="J491" i="32"/>
  <c r="I491" i="32"/>
  <c r="H491" i="32"/>
  <c r="G491" i="32"/>
  <c r="F491" i="32"/>
  <c r="E491" i="32"/>
  <c r="D491" i="32"/>
  <c r="C491" i="32"/>
  <c r="O490" i="32"/>
  <c r="N490" i="32"/>
  <c r="M490" i="32"/>
  <c r="L490" i="32"/>
  <c r="K490" i="32"/>
  <c r="J490" i="32"/>
  <c r="I490" i="32"/>
  <c r="H490" i="32"/>
  <c r="G490" i="32"/>
  <c r="F490" i="32"/>
  <c r="E490" i="32"/>
  <c r="D490" i="32"/>
  <c r="C490" i="32"/>
  <c r="O489" i="32"/>
  <c r="N489" i="32"/>
  <c r="M489" i="32"/>
  <c r="L489" i="32"/>
  <c r="K489" i="32"/>
  <c r="J489" i="32"/>
  <c r="I489" i="32"/>
  <c r="H489" i="32"/>
  <c r="G489" i="32"/>
  <c r="F489" i="32"/>
  <c r="E489" i="32"/>
  <c r="D489" i="32"/>
  <c r="C489" i="32"/>
  <c r="O488" i="32"/>
  <c r="N488" i="32"/>
  <c r="M488" i="32"/>
  <c r="L488" i="32"/>
  <c r="K488" i="32"/>
  <c r="J488" i="32"/>
  <c r="I488" i="32"/>
  <c r="H488" i="32"/>
  <c r="G488" i="32"/>
  <c r="F488" i="32"/>
  <c r="E488" i="32"/>
  <c r="D488" i="32"/>
  <c r="C488" i="32"/>
  <c r="O487" i="32"/>
  <c r="N487" i="32"/>
  <c r="M487" i="32"/>
  <c r="L487" i="32"/>
  <c r="K487" i="32"/>
  <c r="J487" i="32"/>
  <c r="I487" i="32"/>
  <c r="H487" i="32"/>
  <c r="G487" i="32"/>
  <c r="F487" i="32"/>
  <c r="E487" i="32"/>
  <c r="D487" i="32"/>
  <c r="C487" i="32"/>
  <c r="O486" i="32"/>
  <c r="N486" i="32"/>
  <c r="M486" i="32"/>
  <c r="L486" i="32"/>
  <c r="K486" i="32"/>
  <c r="J486" i="32"/>
  <c r="I486" i="32"/>
  <c r="H486" i="32"/>
  <c r="G486" i="32"/>
  <c r="F486" i="32"/>
  <c r="E486" i="32"/>
  <c r="D486" i="32"/>
  <c r="C486" i="32"/>
  <c r="O485" i="32"/>
  <c r="N485" i="32"/>
  <c r="M485" i="32"/>
  <c r="L485" i="32"/>
  <c r="K485" i="32"/>
  <c r="J485" i="32"/>
  <c r="I485" i="32"/>
  <c r="H485" i="32"/>
  <c r="G485" i="32"/>
  <c r="F485" i="32"/>
  <c r="E485" i="32"/>
  <c r="D485" i="32"/>
  <c r="C485" i="32"/>
  <c r="O484" i="32"/>
  <c r="N484" i="32"/>
  <c r="M484" i="32"/>
  <c r="L484" i="32"/>
  <c r="K484" i="32"/>
  <c r="J484" i="32"/>
  <c r="I484" i="32"/>
  <c r="H484" i="32"/>
  <c r="G484" i="32"/>
  <c r="F484" i="32"/>
  <c r="E484" i="32"/>
  <c r="D484" i="32"/>
  <c r="C484" i="32"/>
  <c r="O483" i="32"/>
  <c r="N483" i="32"/>
  <c r="M483" i="32"/>
  <c r="L483" i="32"/>
  <c r="K483" i="32"/>
  <c r="J483" i="32"/>
  <c r="I483" i="32"/>
  <c r="H483" i="32"/>
  <c r="G483" i="32"/>
  <c r="F483" i="32"/>
  <c r="E483" i="32"/>
  <c r="D483" i="32"/>
  <c r="C483" i="32"/>
  <c r="O482" i="32"/>
  <c r="N482" i="32"/>
  <c r="M482" i="32"/>
  <c r="L482" i="32"/>
  <c r="K482" i="32"/>
  <c r="J482" i="32"/>
  <c r="I482" i="32"/>
  <c r="H482" i="32"/>
  <c r="G482" i="32"/>
  <c r="F482" i="32"/>
  <c r="E482" i="32"/>
  <c r="D482" i="32"/>
  <c r="C482" i="32"/>
  <c r="O481" i="32"/>
  <c r="N481" i="32"/>
  <c r="M481" i="32"/>
  <c r="L481" i="32"/>
  <c r="K481" i="32"/>
  <c r="J481" i="32"/>
  <c r="I481" i="32"/>
  <c r="H481" i="32"/>
  <c r="G481" i="32"/>
  <c r="F481" i="32"/>
  <c r="E481" i="32"/>
  <c r="D481" i="32"/>
  <c r="C481" i="32"/>
  <c r="O480" i="32"/>
  <c r="N480" i="32"/>
  <c r="M480" i="32"/>
  <c r="L480" i="32"/>
  <c r="K480" i="32"/>
  <c r="J480" i="32"/>
  <c r="I480" i="32"/>
  <c r="H480" i="32"/>
  <c r="G480" i="32"/>
  <c r="F480" i="32"/>
  <c r="E480" i="32"/>
  <c r="D480" i="32"/>
  <c r="C480" i="32"/>
  <c r="O479" i="32"/>
  <c r="N479" i="32"/>
  <c r="M479" i="32"/>
  <c r="L479" i="32"/>
  <c r="K479" i="32"/>
  <c r="J479" i="32"/>
  <c r="I479" i="32"/>
  <c r="H479" i="32"/>
  <c r="G479" i="32"/>
  <c r="F479" i="32"/>
  <c r="E479" i="32"/>
  <c r="D479" i="32"/>
  <c r="C479" i="32"/>
  <c r="O478" i="32"/>
  <c r="N478" i="32"/>
  <c r="M478" i="32"/>
  <c r="L478" i="32"/>
  <c r="K478" i="32"/>
  <c r="J478" i="32"/>
  <c r="I478" i="32"/>
  <c r="H478" i="32"/>
  <c r="G478" i="32"/>
  <c r="F478" i="32"/>
  <c r="E478" i="32"/>
  <c r="D478" i="32"/>
  <c r="C478" i="32"/>
  <c r="O477" i="32"/>
  <c r="N477" i="32"/>
  <c r="M477" i="32"/>
  <c r="L477" i="32"/>
  <c r="K477" i="32"/>
  <c r="J477" i="32"/>
  <c r="I477" i="32"/>
  <c r="H477" i="32"/>
  <c r="G477" i="32"/>
  <c r="F477" i="32"/>
  <c r="E477" i="32"/>
  <c r="D477" i="32"/>
  <c r="C477" i="32"/>
  <c r="O476" i="32"/>
  <c r="N476" i="32"/>
  <c r="M476" i="32"/>
  <c r="L476" i="32"/>
  <c r="K476" i="32"/>
  <c r="J476" i="32"/>
  <c r="I476" i="32"/>
  <c r="H476" i="32"/>
  <c r="G476" i="32"/>
  <c r="F476" i="32"/>
  <c r="E476" i="32"/>
  <c r="D476" i="32"/>
  <c r="C476" i="32"/>
  <c r="O475" i="32"/>
  <c r="N475" i="32"/>
  <c r="M475" i="32"/>
  <c r="L475" i="32"/>
  <c r="K475" i="32"/>
  <c r="J475" i="32"/>
  <c r="I475" i="32"/>
  <c r="H475" i="32"/>
  <c r="G475" i="32"/>
  <c r="F475" i="32"/>
  <c r="E475" i="32"/>
  <c r="D475" i="32"/>
  <c r="C475" i="32"/>
  <c r="O474" i="32"/>
  <c r="N474" i="32"/>
  <c r="M474" i="32"/>
  <c r="L474" i="32"/>
  <c r="K474" i="32"/>
  <c r="J474" i="32"/>
  <c r="I474" i="32"/>
  <c r="H474" i="32"/>
  <c r="G474" i="32"/>
  <c r="F474" i="32"/>
  <c r="E474" i="32"/>
  <c r="D474" i="32"/>
  <c r="C474" i="32"/>
  <c r="O473" i="32"/>
  <c r="N473" i="32"/>
  <c r="M473" i="32"/>
  <c r="L473" i="32"/>
  <c r="K473" i="32"/>
  <c r="J473" i="32"/>
  <c r="I473" i="32"/>
  <c r="H473" i="32"/>
  <c r="G473" i="32"/>
  <c r="F473" i="32"/>
  <c r="E473" i="32"/>
  <c r="D473" i="32"/>
  <c r="C473" i="32"/>
  <c r="O472" i="32"/>
  <c r="N472" i="32"/>
  <c r="M472" i="32"/>
  <c r="L472" i="32"/>
  <c r="K472" i="32"/>
  <c r="J472" i="32"/>
  <c r="I472" i="32"/>
  <c r="H472" i="32"/>
  <c r="G472" i="32"/>
  <c r="F472" i="32"/>
  <c r="E472" i="32"/>
  <c r="D472" i="32"/>
  <c r="C472" i="32"/>
  <c r="O471" i="32"/>
  <c r="N471" i="32"/>
  <c r="M471" i="32"/>
  <c r="L471" i="32"/>
  <c r="K471" i="32"/>
  <c r="J471" i="32"/>
  <c r="I471" i="32"/>
  <c r="H471" i="32"/>
  <c r="G471" i="32"/>
  <c r="F471" i="32"/>
  <c r="E471" i="32"/>
  <c r="D471" i="32"/>
  <c r="C471" i="32"/>
  <c r="O470" i="32"/>
  <c r="N470" i="32"/>
  <c r="M470" i="32"/>
  <c r="L470" i="32"/>
  <c r="K470" i="32"/>
  <c r="J470" i="32"/>
  <c r="I470" i="32"/>
  <c r="H470" i="32"/>
  <c r="G470" i="32"/>
  <c r="F470" i="32"/>
  <c r="E470" i="32"/>
  <c r="D470" i="32"/>
  <c r="C470" i="32"/>
  <c r="O469" i="32"/>
  <c r="N469" i="32"/>
  <c r="M469" i="32"/>
  <c r="L469" i="32"/>
  <c r="K469" i="32"/>
  <c r="J469" i="32"/>
  <c r="I469" i="32"/>
  <c r="H469" i="32"/>
  <c r="G469" i="32"/>
  <c r="F469" i="32"/>
  <c r="E469" i="32"/>
  <c r="D469" i="32"/>
  <c r="C469" i="32"/>
  <c r="O468" i="32"/>
  <c r="N468" i="32"/>
  <c r="M468" i="32"/>
  <c r="L468" i="32"/>
  <c r="K468" i="32"/>
  <c r="J468" i="32"/>
  <c r="I468" i="32"/>
  <c r="H468" i="32"/>
  <c r="G468" i="32"/>
  <c r="F468" i="32"/>
  <c r="E468" i="32"/>
  <c r="D468" i="32"/>
  <c r="C468" i="32"/>
  <c r="O467" i="32"/>
  <c r="N467" i="32"/>
  <c r="M467" i="32"/>
  <c r="L467" i="32"/>
  <c r="K467" i="32"/>
  <c r="J467" i="32"/>
  <c r="I467" i="32"/>
  <c r="H467" i="32"/>
  <c r="G467" i="32"/>
  <c r="F467" i="32"/>
  <c r="E467" i="32"/>
  <c r="D467" i="32"/>
  <c r="C467" i="32"/>
  <c r="O466" i="32"/>
  <c r="N466" i="32"/>
  <c r="M466" i="32"/>
  <c r="L466" i="32"/>
  <c r="K466" i="32"/>
  <c r="J466" i="32"/>
  <c r="I466" i="32"/>
  <c r="H466" i="32"/>
  <c r="G466" i="32"/>
  <c r="F466" i="32"/>
  <c r="E466" i="32"/>
  <c r="D466" i="32"/>
  <c r="C466" i="32"/>
  <c r="O465" i="32"/>
  <c r="N465" i="32"/>
  <c r="M465" i="32"/>
  <c r="L465" i="32"/>
  <c r="K465" i="32"/>
  <c r="J465" i="32"/>
  <c r="I465" i="32"/>
  <c r="H465" i="32"/>
  <c r="G465" i="32"/>
  <c r="F465" i="32"/>
  <c r="E465" i="32"/>
  <c r="D465" i="32"/>
  <c r="C465" i="32"/>
  <c r="O464" i="32"/>
  <c r="N464" i="32"/>
  <c r="M464" i="32"/>
  <c r="L464" i="32"/>
  <c r="K464" i="32"/>
  <c r="J464" i="32"/>
  <c r="I464" i="32"/>
  <c r="H464" i="32"/>
  <c r="G464" i="32"/>
  <c r="F464" i="32"/>
  <c r="E464" i="32"/>
  <c r="D464" i="32"/>
  <c r="C464" i="32"/>
  <c r="O463" i="32"/>
  <c r="N463" i="32"/>
  <c r="M463" i="32"/>
  <c r="L463" i="32"/>
  <c r="K463" i="32"/>
  <c r="J463" i="32"/>
  <c r="I463" i="32"/>
  <c r="H463" i="32"/>
  <c r="G463" i="32"/>
  <c r="F463" i="32"/>
  <c r="E463" i="32"/>
  <c r="D463" i="32"/>
  <c r="C463" i="32"/>
  <c r="O462" i="32"/>
  <c r="N462" i="32"/>
  <c r="M462" i="32"/>
  <c r="L462" i="32"/>
  <c r="K462" i="32"/>
  <c r="J462" i="32"/>
  <c r="I462" i="32"/>
  <c r="H462" i="32"/>
  <c r="G462" i="32"/>
  <c r="F462" i="32"/>
  <c r="E462" i="32"/>
  <c r="D462" i="32"/>
  <c r="C462" i="32"/>
  <c r="O461" i="32"/>
  <c r="N461" i="32"/>
  <c r="M461" i="32"/>
  <c r="L461" i="32"/>
  <c r="K461" i="32"/>
  <c r="J461" i="32"/>
  <c r="I461" i="32"/>
  <c r="H461" i="32"/>
  <c r="G461" i="32"/>
  <c r="F461" i="32"/>
  <c r="E461" i="32"/>
  <c r="D461" i="32"/>
  <c r="C461" i="32"/>
  <c r="O460" i="32"/>
  <c r="N460" i="32"/>
  <c r="M460" i="32"/>
  <c r="L460" i="32"/>
  <c r="K460" i="32"/>
  <c r="J460" i="32"/>
  <c r="I460" i="32"/>
  <c r="H460" i="32"/>
  <c r="G460" i="32"/>
  <c r="F460" i="32"/>
  <c r="E460" i="32"/>
  <c r="D460" i="32"/>
  <c r="C460" i="32"/>
  <c r="O459" i="32"/>
  <c r="N459" i="32"/>
  <c r="M459" i="32"/>
  <c r="L459" i="32"/>
  <c r="K459" i="32"/>
  <c r="J459" i="32"/>
  <c r="I459" i="32"/>
  <c r="H459" i="32"/>
  <c r="G459" i="32"/>
  <c r="F459" i="32"/>
  <c r="E459" i="32"/>
  <c r="D459" i="32"/>
  <c r="C459" i="32"/>
  <c r="O458" i="32"/>
  <c r="N458" i="32"/>
  <c r="M458" i="32"/>
  <c r="L458" i="32"/>
  <c r="K458" i="32"/>
  <c r="J458" i="32"/>
  <c r="I458" i="32"/>
  <c r="H458" i="32"/>
  <c r="G458" i="32"/>
  <c r="F458" i="32"/>
  <c r="E458" i="32"/>
  <c r="D458" i="32"/>
  <c r="C458" i="32"/>
  <c r="O457" i="32"/>
  <c r="N457" i="32"/>
  <c r="M457" i="32"/>
  <c r="L457" i="32"/>
  <c r="K457" i="32"/>
  <c r="J457" i="32"/>
  <c r="I457" i="32"/>
  <c r="H457" i="32"/>
  <c r="G457" i="32"/>
  <c r="F457" i="32"/>
  <c r="E457" i="32"/>
  <c r="D457" i="32"/>
  <c r="C457" i="32"/>
  <c r="O456" i="32"/>
  <c r="N456" i="32"/>
  <c r="M456" i="32"/>
  <c r="L456" i="32"/>
  <c r="K456" i="32"/>
  <c r="J456" i="32"/>
  <c r="I456" i="32"/>
  <c r="H456" i="32"/>
  <c r="G456" i="32"/>
  <c r="F456" i="32"/>
  <c r="E456" i="32"/>
  <c r="D456" i="32"/>
  <c r="C456" i="32"/>
  <c r="O455" i="32"/>
  <c r="N455" i="32"/>
  <c r="M455" i="32"/>
  <c r="L455" i="32"/>
  <c r="K455" i="32"/>
  <c r="J455" i="32"/>
  <c r="I455" i="32"/>
  <c r="H455" i="32"/>
  <c r="G455" i="32"/>
  <c r="F455" i="32"/>
  <c r="E455" i="32"/>
  <c r="D455" i="32"/>
  <c r="C455" i="32"/>
  <c r="O454" i="32"/>
  <c r="N454" i="32"/>
  <c r="M454" i="32"/>
  <c r="L454" i="32"/>
  <c r="K454" i="32"/>
  <c r="J454" i="32"/>
  <c r="I454" i="32"/>
  <c r="H454" i="32"/>
  <c r="G454" i="32"/>
  <c r="F454" i="32"/>
  <c r="E454" i="32"/>
  <c r="D454" i="32"/>
  <c r="C454" i="32"/>
  <c r="O453" i="32"/>
  <c r="N453" i="32"/>
  <c r="M453" i="32"/>
  <c r="L453" i="32"/>
  <c r="K453" i="32"/>
  <c r="J453" i="32"/>
  <c r="I453" i="32"/>
  <c r="H453" i="32"/>
  <c r="G453" i="32"/>
  <c r="F453" i="32"/>
  <c r="E453" i="32"/>
  <c r="D453" i="32"/>
  <c r="C453" i="32"/>
  <c r="O452" i="32"/>
  <c r="N452" i="32"/>
  <c r="M452" i="32"/>
  <c r="L452" i="32"/>
  <c r="K452" i="32"/>
  <c r="J452" i="32"/>
  <c r="I452" i="32"/>
  <c r="H452" i="32"/>
  <c r="G452" i="32"/>
  <c r="F452" i="32"/>
  <c r="E452" i="32"/>
  <c r="D452" i="32"/>
  <c r="C452" i="32"/>
  <c r="O451" i="32"/>
  <c r="N451" i="32"/>
  <c r="M451" i="32"/>
  <c r="L451" i="32"/>
  <c r="K451" i="32"/>
  <c r="J451" i="32"/>
  <c r="I451" i="32"/>
  <c r="H451" i="32"/>
  <c r="G451" i="32"/>
  <c r="F451" i="32"/>
  <c r="E451" i="32"/>
  <c r="D451" i="32"/>
  <c r="C451" i="32"/>
  <c r="O450" i="32"/>
  <c r="N450" i="32"/>
  <c r="M450" i="32"/>
  <c r="L450" i="32"/>
  <c r="K450" i="32"/>
  <c r="J450" i="32"/>
  <c r="I450" i="32"/>
  <c r="H450" i="32"/>
  <c r="G450" i="32"/>
  <c r="F450" i="32"/>
  <c r="E450" i="32"/>
  <c r="D450" i="32"/>
  <c r="C450" i="32"/>
  <c r="O449" i="32"/>
  <c r="N449" i="32"/>
  <c r="M449" i="32"/>
  <c r="L449" i="32"/>
  <c r="K449" i="32"/>
  <c r="J449" i="32"/>
  <c r="I449" i="32"/>
  <c r="H449" i="32"/>
  <c r="G449" i="32"/>
  <c r="F449" i="32"/>
  <c r="E449" i="32"/>
  <c r="D449" i="32"/>
  <c r="C449" i="32"/>
  <c r="O448" i="32"/>
  <c r="N448" i="32"/>
  <c r="M448" i="32"/>
  <c r="L448" i="32"/>
  <c r="K448" i="32"/>
  <c r="J448" i="32"/>
  <c r="I448" i="32"/>
  <c r="H448" i="32"/>
  <c r="G448" i="32"/>
  <c r="F448" i="32"/>
  <c r="E448" i="32"/>
  <c r="D448" i="32"/>
  <c r="C448" i="32"/>
  <c r="O447" i="32"/>
  <c r="N447" i="32"/>
  <c r="M447" i="32"/>
  <c r="L447" i="32"/>
  <c r="K447" i="32"/>
  <c r="J447" i="32"/>
  <c r="I447" i="32"/>
  <c r="H447" i="32"/>
  <c r="G447" i="32"/>
  <c r="F447" i="32"/>
  <c r="E447" i="32"/>
  <c r="D447" i="32"/>
  <c r="C447" i="32"/>
  <c r="O446" i="32"/>
  <c r="N446" i="32"/>
  <c r="M446" i="32"/>
  <c r="L446" i="32"/>
  <c r="K446" i="32"/>
  <c r="J446" i="32"/>
  <c r="I446" i="32"/>
  <c r="H446" i="32"/>
  <c r="G446" i="32"/>
  <c r="F446" i="32"/>
  <c r="E446" i="32"/>
  <c r="D446" i="32"/>
  <c r="C446" i="32"/>
  <c r="O445" i="32"/>
  <c r="N445" i="32"/>
  <c r="M445" i="32"/>
  <c r="L445" i="32"/>
  <c r="K445" i="32"/>
  <c r="J445" i="32"/>
  <c r="I445" i="32"/>
  <c r="H445" i="32"/>
  <c r="G445" i="32"/>
  <c r="F445" i="32"/>
  <c r="E445" i="32"/>
  <c r="D445" i="32"/>
  <c r="C445" i="32"/>
  <c r="O444" i="32"/>
  <c r="N444" i="32"/>
  <c r="M444" i="32"/>
  <c r="L444" i="32"/>
  <c r="K444" i="32"/>
  <c r="J444" i="32"/>
  <c r="I444" i="32"/>
  <c r="H444" i="32"/>
  <c r="G444" i="32"/>
  <c r="F444" i="32"/>
  <c r="E444" i="32"/>
  <c r="D444" i="32"/>
  <c r="C444" i="32"/>
  <c r="O443" i="32"/>
  <c r="N443" i="32"/>
  <c r="M443" i="32"/>
  <c r="L443" i="32"/>
  <c r="K443" i="32"/>
  <c r="J443" i="32"/>
  <c r="I443" i="32"/>
  <c r="H443" i="32"/>
  <c r="G443" i="32"/>
  <c r="F443" i="32"/>
  <c r="E443" i="32"/>
  <c r="D443" i="32"/>
  <c r="C443" i="32"/>
  <c r="O442" i="32"/>
  <c r="N442" i="32"/>
  <c r="M442" i="32"/>
  <c r="L442" i="32"/>
  <c r="K442" i="32"/>
  <c r="J442" i="32"/>
  <c r="I442" i="32"/>
  <c r="H442" i="32"/>
  <c r="G442" i="32"/>
  <c r="F442" i="32"/>
  <c r="E442" i="32"/>
  <c r="D442" i="32"/>
  <c r="C442" i="32"/>
  <c r="O441" i="32"/>
  <c r="N441" i="32"/>
  <c r="M441" i="32"/>
  <c r="L441" i="32"/>
  <c r="K441" i="32"/>
  <c r="J441" i="32"/>
  <c r="I441" i="32"/>
  <c r="H441" i="32"/>
  <c r="G441" i="32"/>
  <c r="F441" i="32"/>
  <c r="E441" i="32"/>
  <c r="D441" i="32"/>
  <c r="C441" i="32"/>
  <c r="O440" i="32"/>
  <c r="N440" i="32"/>
  <c r="M440" i="32"/>
  <c r="L440" i="32"/>
  <c r="K440" i="32"/>
  <c r="J440" i="32"/>
  <c r="I440" i="32"/>
  <c r="H440" i="32"/>
  <c r="G440" i="32"/>
  <c r="F440" i="32"/>
  <c r="E440" i="32"/>
  <c r="D440" i="32"/>
  <c r="C440" i="32"/>
  <c r="O439" i="32"/>
  <c r="N439" i="32"/>
  <c r="M439" i="32"/>
  <c r="L439" i="32"/>
  <c r="K439" i="32"/>
  <c r="J439" i="32"/>
  <c r="I439" i="32"/>
  <c r="H439" i="32"/>
  <c r="G439" i="32"/>
  <c r="F439" i="32"/>
  <c r="E439" i="32"/>
  <c r="D439" i="32"/>
  <c r="C439" i="32"/>
  <c r="O438" i="32"/>
  <c r="N438" i="32"/>
  <c r="M438" i="32"/>
  <c r="L438" i="32"/>
  <c r="K438" i="32"/>
  <c r="J438" i="32"/>
  <c r="I438" i="32"/>
  <c r="H438" i="32"/>
  <c r="G438" i="32"/>
  <c r="F438" i="32"/>
  <c r="E438" i="32"/>
  <c r="D438" i="32"/>
  <c r="C438" i="32"/>
  <c r="O437" i="32"/>
  <c r="N437" i="32"/>
  <c r="M437" i="32"/>
  <c r="L437" i="32"/>
  <c r="K437" i="32"/>
  <c r="J437" i="32"/>
  <c r="I437" i="32"/>
  <c r="H437" i="32"/>
  <c r="G437" i="32"/>
  <c r="F437" i="32"/>
  <c r="E437" i="32"/>
  <c r="D437" i="32"/>
  <c r="C437" i="32"/>
  <c r="O436" i="32"/>
  <c r="N436" i="32"/>
  <c r="M436" i="32"/>
  <c r="L436" i="32"/>
  <c r="K436" i="32"/>
  <c r="J436" i="32"/>
  <c r="I436" i="32"/>
  <c r="H436" i="32"/>
  <c r="G436" i="32"/>
  <c r="F436" i="32"/>
  <c r="E436" i="32"/>
  <c r="D436" i="32"/>
  <c r="C436" i="32"/>
  <c r="O435" i="32"/>
  <c r="N435" i="32"/>
  <c r="M435" i="32"/>
  <c r="L435" i="32"/>
  <c r="K435" i="32"/>
  <c r="J435" i="32"/>
  <c r="I435" i="32"/>
  <c r="H435" i="32"/>
  <c r="G435" i="32"/>
  <c r="F435" i="32"/>
  <c r="E435" i="32"/>
  <c r="D435" i="32"/>
  <c r="C435" i="32"/>
  <c r="O434" i="32"/>
  <c r="N434" i="32"/>
  <c r="M434" i="32"/>
  <c r="L434" i="32"/>
  <c r="K434" i="32"/>
  <c r="J434" i="32"/>
  <c r="I434" i="32"/>
  <c r="H434" i="32"/>
  <c r="G434" i="32"/>
  <c r="F434" i="32"/>
  <c r="E434" i="32"/>
  <c r="D434" i="32"/>
  <c r="C434" i="32"/>
  <c r="O433" i="32"/>
  <c r="N433" i="32"/>
  <c r="M433" i="32"/>
  <c r="L433" i="32"/>
  <c r="K433" i="32"/>
  <c r="J433" i="32"/>
  <c r="I433" i="32"/>
  <c r="H433" i="32"/>
  <c r="G433" i="32"/>
  <c r="F433" i="32"/>
  <c r="E433" i="32"/>
  <c r="D433" i="32"/>
  <c r="C433" i="32"/>
  <c r="O432" i="32"/>
  <c r="N432" i="32"/>
  <c r="M432" i="32"/>
  <c r="L432" i="32"/>
  <c r="K432" i="32"/>
  <c r="J432" i="32"/>
  <c r="I432" i="32"/>
  <c r="H432" i="32"/>
  <c r="G432" i="32"/>
  <c r="F432" i="32"/>
  <c r="E432" i="32"/>
  <c r="D432" i="32"/>
  <c r="C432" i="32"/>
  <c r="O431" i="32"/>
  <c r="N431" i="32"/>
  <c r="M431" i="32"/>
  <c r="L431" i="32"/>
  <c r="K431" i="32"/>
  <c r="J431" i="32"/>
  <c r="I431" i="32"/>
  <c r="H431" i="32"/>
  <c r="G431" i="32"/>
  <c r="F431" i="32"/>
  <c r="E431" i="32"/>
  <c r="D431" i="32"/>
  <c r="C431" i="32"/>
  <c r="O430" i="32"/>
  <c r="N430" i="32"/>
  <c r="M430" i="32"/>
  <c r="L430" i="32"/>
  <c r="K430" i="32"/>
  <c r="J430" i="32"/>
  <c r="I430" i="32"/>
  <c r="H430" i="32"/>
  <c r="G430" i="32"/>
  <c r="F430" i="32"/>
  <c r="E430" i="32"/>
  <c r="D430" i="32"/>
  <c r="C430" i="32"/>
  <c r="O429" i="32"/>
  <c r="N429" i="32"/>
  <c r="M429" i="32"/>
  <c r="L429" i="32"/>
  <c r="K429" i="32"/>
  <c r="J429" i="32"/>
  <c r="I429" i="32"/>
  <c r="H429" i="32"/>
  <c r="G429" i="32"/>
  <c r="F429" i="32"/>
  <c r="E429" i="32"/>
  <c r="D429" i="32"/>
  <c r="C429" i="32"/>
  <c r="O428" i="32"/>
  <c r="N428" i="32"/>
  <c r="M428" i="32"/>
  <c r="L428" i="32"/>
  <c r="K428" i="32"/>
  <c r="J428" i="32"/>
  <c r="I428" i="32"/>
  <c r="H428" i="32"/>
  <c r="G428" i="32"/>
  <c r="F428" i="32"/>
  <c r="E428" i="32"/>
  <c r="D428" i="32"/>
  <c r="C428" i="32"/>
  <c r="O427" i="32"/>
  <c r="N427" i="32"/>
  <c r="M427" i="32"/>
  <c r="L427" i="32"/>
  <c r="K427" i="32"/>
  <c r="J427" i="32"/>
  <c r="I427" i="32"/>
  <c r="H427" i="32"/>
  <c r="G427" i="32"/>
  <c r="F427" i="32"/>
  <c r="E427" i="32"/>
  <c r="D427" i="32"/>
  <c r="C427" i="32"/>
  <c r="O426" i="32"/>
  <c r="N426" i="32"/>
  <c r="M426" i="32"/>
  <c r="L426" i="32"/>
  <c r="K426" i="32"/>
  <c r="J426" i="32"/>
  <c r="I426" i="32"/>
  <c r="H426" i="32"/>
  <c r="G426" i="32"/>
  <c r="F426" i="32"/>
  <c r="E426" i="32"/>
  <c r="D426" i="32"/>
  <c r="C426" i="32"/>
  <c r="O425" i="32"/>
  <c r="N425" i="32"/>
  <c r="M425" i="32"/>
  <c r="L425" i="32"/>
  <c r="K425" i="32"/>
  <c r="J425" i="32"/>
  <c r="I425" i="32"/>
  <c r="H425" i="32"/>
  <c r="G425" i="32"/>
  <c r="F425" i="32"/>
  <c r="E425" i="32"/>
  <c r="D425" i="32"/>
  <c r="C425" i="32"/>
  <c r="O424" i="32"/>
  <c r="N424" i="32"/>
  <c r="M424" i="32"/>
  <c r="L424" i="32"/>
  <c r="K424" i="32"/>
  <c r="J424" i="32"/>
  <c r="I424" i="32"/>
  <c r="H424" i="32"/>
  <c r="G424" i="32"/>
  <c r="F424" i="32"/>
  <c r="E424" i="32"/>
  <c r="D424" i="32"/>
  <c r="C424" i="32"/>
  <c r="O423" i="32"/>
  <c r="N423" i="32"/>
  <c r="M423" i="32"/>
  <c r="L423" i="32"/>
  <c r="K423" i="32"/>
  <c r="J423" i="32"/>
  <c r="I423" i="32"/>
  <c r="H423" i="32"/>
  <c r="G423" i="32"/>
  <c r="F423" i="32"/>
  <c r="E423" i="32"/>
  <c r="D423" i="32"/>
  <c r="C423" i="32"/>
  <c r="O422" i="32"/>
  <c r="N422" i="32"/>
  <c r="M422" i="32"/>
  <c r="L422" i="32"/>
  <c r="K422" i="32"/>
  <c r="J422" i="32"/>
  <c r="I422" i="32"/>
  <c r="H422" i="32"/>
  <c r="G422" i="32"/>
  <c r="F422" i="32"/>
  <c r="E422" i="32"/>
  <c r="D422" i="32"/>
  <c r="C422" i="32"/>
  <c r="O421" i="32"/>
  <c r="N421" i="32"/>
  <c r="M421" i="32"/>
  <c r="L421" i="32"/>
  <c r="K421" i="32"/>
  <c r="J421" i="32"/>
  <c r="I421" i="32"/>
  <c r="H421" i="32"/>
  <c r="G421" i="32"/>
  <c r="F421" i="32"/>
  <c r="E421" i="32"/>
  <c r="D421" i="32"/>
  <c r="C421" i="32"/>
  <c r="O420" i="32"/>
  <c r="N420" i="32"/>
  <c r="M420" i="32"/>
  <c r="L420" i="32"/>
  <c r="K420" i="32"/>
  <c r="J420" i="32"/>
  <c r="I420" i="32"/>
  <c r="H420" i="32"/>
  <c r="G420" i="32"/>
  <c r="F420" i="32"/>
  <c r="E420" i="32"/>
  <c r="D420" i="32"/>
  <c r="C420" i="32"/>
  <c r="O419" i="32"/>
  <c r="N419" i="32"/>
  <c r="M419" i="32"/>
  <c r="L419" i="32"/>
  <c r="K419" i="32"/>
  <c r="J419" i="32"/>
  <c r="I419" i="32"/>
  <c r="H419" i="32"/>
  <c r="G419" i="32"/>
  <c r="F419" i="32"/>
  <c r="E419" i="32"/>
  <c r="D419" i="32"/>
  <c r="C419" i="32"/>
  <c r="O418" i="32"/>
  <c r="N418" i="32"/>
  <c r="M418" i="32"/>
  <c r="L418" i="32"/>
  <c r="K418" i="32"/>
  <c r="J418" i="32"/>
  <c r="I418" i="32"/>
  <c r="H418" i="32"/>
  <c r="G418" i="32"/>
  <c r="F418" i="32"/>
  <c r="E418" i="32"/>
  <c r="D418" i="32"/>
  <c r="C418" i="32"/>
  <c r="O417" i="32"/>
  <c r="N417" i="32"/>
  <c r="M417" i="32"/>
  <c r="L417" i="32"/>
  <c r="K417" i="32"/>
  <c r="J417" i="32"/>
  <c r="I417" i="32"/>
  <c r="H417" i="32"/>
  <c r="G417" i="32"/>
  <c r="F417" i="32"/>
  <c r="E417" i="32"/>
  <c r="D417" i="32"/>
  <c r="C417" i="32"/>
  <c r="O416" i="32"/>
  <c r="N416" i="32"/>
  <c r="M416" i="32"/>
  <c r="L416" i="32"/>
  <c r="K416" i="32"/>
  <c r="J416" i="32"/>
  <c r="I416" i="32"/>
  <c r="H416" i="32"/>
  <c r="G416" i="32"/>
  <c r="F416" i="32"/>
  <c r="E416" i="32"/>
  <c r="D416" i="32"/>
  <c r="C416" i="32"/>
  <c r="O415" i="32"/>
  <c r="N415" i="32"/>
  <c r="M415" i="32"/>
  <c r="L415" i="32"/>
  <c r="K415" i="32"/>
  <c r="J415" i="32"/>
  <c r="I415" i="32"/>
  <c r="H415" i="32"/>
  <c r="G415" i="32"/>
  <c r="F415" i="32"/>
  <c r="E415" i="32"/>
  <c r="D415" i="32"/>
  <c r="C415" i="32"/>
  <c r="O414" i="32"/>
  <c r="N414" i="32"/>
  <c r="M414" i="32"/>
  <c r="L414" i="32"/>
  <c r="K414" i="32"/>
  <c r="J414" i="32"/>
  <c r="I414" i="32"/>
  <c r="H414" i="32"/>
  <c r="G414" i="32"/>
  <c r="F414" i="32"/>
  <c r="E414" i="32"/>
  <c r="D414" i="32"/>
  <c r="C414" i="32"/>
  <c r="O413" i="32"/>
  <c r="N413" i="32"/>
  <c r="M413" i="32"/>
  <c r="L413" i="32"/>
  <c r="K413" i="32"/>
  <c r="J413" i="32"/>
  <c r="I413" i="32"/>
  <c r="H413" i="32"/>
  <c r="G413" i="32"/>
  <c r="F413" i="32"/>
  <c r="E413" i="32"/>
  <c r="D413" i="32"/>
  <c r="C413" i="32"/>
  <c r="O412" i="32"/>
  <c r="N412" i="32"/>
  <c r="M412" i="32"/>
  <c r="L412" i="32"/>
  <c r="K412" i="32"/>
  <c r="J412" i="32"/>
  <c r="I412" i="32"/>
  <c r="H412" i="32"/>
  <c r="G412" i="32"/>
  <c r="F412" i="32"/>
  <c r="E412" i="32"/>
  <c r="D412" i="32"/>
  <c r="C412" i="32"/>
  <c r="O411" i="32"/>
  <c r="N411" i="32"/>
  <c r="M411" i="32"/>
  <c r="L411" i="32"/>
  <c r="K411" i="32"/>
  <c r="J411" i="32"/>
  <c r="I411" i="32"/>
  <c r="H411" i="32"/>
  <c r="G411" i="32"/>
  <c r="F411" i="32"/>
  <c r="E411" i="32"/>
  <c r="D411" i="32"/>
  <c r="C411" i="32"/>
  <c r="O410" i="32"/>
  <c r="N410" i="32"/>
  <c r="M410" i="32"/>
  <c r="L410" i="32"/>
  <c r="K410" i="32"/>
  <c r="J410" i="32"/>
  <c r="I410" i="32"/>
  <c r="H410" i="32"/>
  <c r="G410" i="32"/>
  <c r="F410" i="32"/>
  <c r="E410" i="32"/>
  <c r="D410" i="32"/>
  <c r="C410" i="32"/>
  <c r="O409" i="32"/>
  <c r="N409" i="32"/>
  <c r="M409" i="32"/>
  <c r="L409" i="32"/>
  <c r="K409" i="32"/>
  <c r="J409" i="32"/>
  <c r="I409" i="32"/>
  <c r="H409" i="32"/>
  <c r="G409" i="32"/>
  <c r="F409" i="32"/>
  <c r="E409" i="32"/>
  <c r="D409" i="32"/>
  <c r="C409" i="32"/>
  <c r="O408" i="32"/>
  <c r="N408" i="32"/>
  <c r="M408" i="32"/>
  <c r="L408" i="32"/>
  <c r="K408" i="32"/>
  <c r="J408" i="32"/>
  <c r="I408" i="32"/>
  <c r="H408" i="32"/>
  <c r="G408" i="32"/>
  <c r="F408" i="32"/>
  <c r="E408" i="32"/>
  <c r="D408" i="32"/>
  <c r="C408" i="32"/>
  <c r="O407" i="32"/>
  <c r="N407" i="32"/>
  <c r="M407" i="32"/>
  <c r="L407" i="32"/>
  <c r="K407" i="32"/>
  <c r="J407" i="32"/>
  <c r="I407" i="32"/>
  <c r="H407" i="32"/>
  <c r="G407" i="32"/>
  <c r="F407" i="32"/>
  <c r="E407" i="32"/>
  <c r="D407" i="32"/>
  <c r="C407" i="32"/>
  <c r="O406" i="32"/>
  <c r="N406" i="32"/>
  <c r="M406" i="32"/>
  <c r="L406" i="32"/>
  <c r="K406" i="32"/>
  <c r="J406" i="32"/>
  <c r="I406" i="32"/>
  <c r="H406" i="32"/>
  <c r="G406" i="32"/>
  <c r="F406" i="32"/>
  <c r="E406" i="32"/>
  <c r="D406" i="32"/>
  <c r="C406" i="32"/>
  <c r="O405" i="32"/>
  <c r="N405" i="32"/>
  <c r="M405" i="32"/>
  <c r="L405" i="32"/>
  <c r="K405" i="32"/>
  <c r="J405" i="32"/>
  <c r="I405" i="32"/>
  <c r="H405" i="32"/>
  <c r="G405" i="32"/>
  <c r="F405" i="32"/>
  <c r="E405" i="32"/>
  <c r="D405" i="32"/>
  <c r="C405" i="32"/>
  <c r="O404" i="32"/>
  <c r="N404" i="32"/>
  <c r="M404" i="32"/>
  <c r="L404" i="32"/>
  <c r="K404" i="32"/>
  <c r="J404" i="32"/>
  <c r="I404" i="32"/>
  <c r="H404" i="32"/>
  <c r="G404" i="32"/>
  <c r="F404" i="32"/>
  <c r="E404" i="32"/>
  <c r="D404" i="32"/>
  <c r="C404" i="32"/>
  <c r="O403" i="32"/>
  <c r="N403" i="32"/>
  <c r="M403" i="32"/>
  <c r="L403" i="32"/>
  <c r="K403" i="32"/>
  <c r="J403" i="32"/>
  <c r="I403" i="32"/>
  <c r="H403" i="32"/>
  <c r="G403" i="32"/>
  <c r="F403" i="32"/>
  <c r="E403" i="32"/>
  <c r="D403" i="32"/>
  <c r="C403" i="32"/>
  <c r="O402" i="32"/>
  <c r="N402" i="32"/>
  <c r="M402" i="32"/>
  <c r="L402" i="32"/>
  <c r="K402" i="32"/>
  <c r="J402" i="32"/>
  <c r="I402" i="32"/>
  <c r="H402" i="32"/>
  <c r="G402" i="32"/>
  <c r="F402" i="32"/>
  <c r="E402" i="32"/>
  <c r="D402" i="32"/>
  <c r="C402" i="32"/>
  <c r="O401" i="32"/>
  <c r="N401" i="32"/>
  <c r="M401" i="32"/>
  <c r="L401" i="32"/>
  <c r="K401" i="32"/>
  <c r="J401" i="32"/>
  <c r="I401" i="32"/>
  <c r="H401" i="32"/>
  <c r="G401" i="32"/>
  <c r="F401" i="32"/>
  <c r="E401" i="32"/>
  <c r="D401" i="32"/>
  <c r="C401" i="32"/>
  <c r="O400" i="32"/>
  <c r="N400" i="32"/>
  <c r="M400" i="32"/>
  <c r="L400" i="32"/>
  <c r="K400" i="32"/>
  <c r="J400" i="32"/>
  <c r="I400" i="32"/>
  <c r="H400" i="32"/>
  <c r="G400" i="32"/>
  <c r="F400" i="32"/>
  <c r="E400" i="32"/>
  <c r="D400" i="32"/>
  <c r="C400" i="32"/>
  <c r="O399" i="32"/>
  <c r="N399" i="32"/>
  <c r="M399" i="32"/>
  <c r="L399" i="32"/>
  <c r="K399" i="32"/>
  <c r="J399" i="32"/>
  <c r="I399" i="32"/>
  <c r="H399" i="32"/>
  <c r="G399" i="32"/>
  <c r="F399" i="32"/>
  <c r="E399" i="32"/>
  <c r="D399" i="32"/>
  <c r="C399" i="32"/>
  <c r="O398" i="32"/>
  <c r="N398" i="32"/>
  <c r="M398" i="32"/>
  <c r="L398" i="32"/>
  <c r="K398" i="32"/>
  <c r="J398" i="32"/>
  <c r="I398" i="32"/>
  <c r="H398" i="32"/>
  <c r="G398" i="32"/>
  <c r="F398" i="32"/>
  <c r="E398" i="32"/>
  <c r="D398" i="32"/>
  <c r="C398" i="32"/>
  <c r="O397" i="32"/>
  <c r="N397" i="32"/>
  <c r="M397" i="32"/>
  <c r="L397" i="32"/>
  <c r="K397" i="32"/>
  <c r="J397" i="32"/>
  <c r="I397" i="32"/>
  <c r="H397" i="32"/>
  <c r="G397" i="32"/>
  <c r="F397" i="32"/>
  <c r="E397" i="32"/>
  <c r="D397" i="32"/>
  <c r="C397" i="32"/>
  <c r="O396" i="32"/>
  <c r="N396" i="32"/>
  <c r="M396" i="32"/>
  <c r="L396" i="32"/>
  <c r="K396" i="32"/>
  <c r="J396" i="32"/>
  <c r="I396" i="32"/>
  <c r="H396" i="32"/>
  <c r="G396" i="32"/>
  <c r="F396" i="32"/>
  <c r="E396" i="32"/>
  <c r="D396" i="32"/>
  <c r="C396" i="32"/>
  <c r="O395" i="32"/>
  <c r="N395" i="32"/>
  <c r="M395" i="32"/>
  <c r="L395" i="32"/>
  <c r="K395" i="32"/>
  <c r="J395" i="32"/>
  <c r="I395" i="32"/>
  <c r="H395" i="32"/>
  <c r="G395" i="32"/>
  <c r="F395" i="32"/>
  <c r="E395" i="32"/>
  <c r="D395" i="32"/>
  <c r="C395" i="32"/>
  <c r="O394" i="32"/>
  <c r="N394" i="32"/>
  <c r="M394" i="32"/>
  <c r="L394" i="32"/>
  <c r="K394" i="32"/>
  <c r="J394" i="32"/>
  <c r="I394" i="32"/>
  <c r="H394" i="32"/>
  <c r="G394" i="32"/>
  <c r="F394" i="32"/>
  <c r="E394" i="32"/>
  <c r="D394" i="32"/>
  <c r="C394" i="32"/>
  <c r="O393" i="32"/>
  <c r="N393" i="32"/>
  <c r="M393" i="32"/>
  <c r="L393" i="32"/>
  <c r="K393" i="32"/>
  <c r="J393" i="32"/>
  <c r="I393" i="32"/>
  <c r="H393" i="32"/>
  <c r="G393" i="32"/>
  <c r="F393" i="32"/>
  <c r="E393" i="32"/>
  <c r="D393" i="32"/>
  <c r="C393" i="32"/>
  <c r="O392" i="32"/>
  <c r="N392" i="32"/>
  <c r="M392" i="32"/>
  <c r="L392" i="32"/>
  <c r="K392" i="32"/>
  <c r="J392" i="32"/>
  <c r="I392" i="32"/>
  <c r="H392" i="32"/>
  <c r="G392" i="32"/>
  <c r="F392" i="32"/>
  <c r="E392" i="32"/>
  <c r="D392" i="32"/>
  <c r="C392" i="32"/>
  <c r="O391" i="32"/>
  <c r="N391" i="32"/>
  <c r="M391" i="32"/>
  <c r="L391" i="32"/>
  <c r="K391" i="32"/>
  <c r="J391" i="32"/>
  <c r="I391" i="32"/>
  <c r="H391" i="32"/>
  <c r="G391" i="32"/>
  <c r="F391" i="32"/>
  <c r="E391" i="32"/>
  <c r="D391" i="32"/>
  <c r="C391" i="32"/>
  <c r="O390" i="32"/>
  <c r="N390" i="32"/>
  <c r="M390" i="32"/>
  <c r="L390" i="32"/>
  <c r="K390" i="32"/>
  <c r="J390" i="32"/>
  <c r="I390" i="32"/>
  <c r="H390" i="32"/>
  <c r="G390" i="32"/>
  <c r="F390" i="32"/>
  <c r="E390" i="32"/>
  <c r="D390" i="32"/>
  <c r="C390" i="32"/>
  <c r="O389" i="32"/>
  <c r="N389" i="32"/>
  <c r="M389" i="32"/>
  <c r="L389" i="32"/>
  <c r="K389" i="32"/>
  <c r="J389" i="32"/>
  <c r="I389" i="32"/>
  <c r="H389" i="32"/>
  <c r="G389" i="32"/>
  <c r="F389" i="32"/>
  <c r="E389" i="32"/>
  <c r="D389" i="32"/>
  <c r="C389" i="32"/>
  <c r="O388" i="32"/>
  <c r="N388" i="32"/>
  <c r="M388" i="32"/>
  <c r="L388" i="32"/>
  <c r="K388" i="32"/>
  <c r="J388" i="32"/>
  <c r="I388" i="32"/>
  <c r="H388" i="32"/>
  <c r="G388" i="32"/>
  <c r="F388" i="32"/>
  <c r="E388" i="32"/>
  <c r="D388" i="32"/>
  <c r="C388" i="32"/>
  <c r="O387" i="32"/>
  <c r="N387" i="32"/>
  <c r="M387" i="32"/>
  <c r="L387" i="32"/>
  <c r="K387" i="32"/>
  <c r="J387" i="32"/>
  <c r="I387" i="32"/>
  <c r="H387" i="32"/>
  <c r="G387" i="32"/>
  <c r="F387" i="32"/>
  <c r="E387" i="32"/>
  <c r="D387" i="32"/>
  <c r="C387" i="32"/>
  <c r="O386" i="32"/>
  <c r="N386" i="32"/>
  <c r="M386" i="32"/>
  <c r="L386" i="32"/>
  <c r="K386" i="32"/>
  <c r="J386" i="32"/>
  <c r="I386" i="32"/>
  <c r="H386" i="32"/>
  <c r="G386" i="32"/>
  <c r="F386" i="32"/>
  <c r="E386" i="32"/>
  <c r="D386" i="32"/>
  <c r="C386" i="32"/>
  <c r="O385" i="32"/>
  <c r="N385" i="32"/>
  <c r="M385" i="32"/>
  <c r="L385" i="32"/>
  <c r="K385" i="32"/>
  <c r="J385" i="32"/>
  <c r="I385" i="32"/>
  <c r="H385" i="32"/>
  <c r="G385" i="32"/>
  <c r="F385" i="32"/>
  <c r="E385" i="32"/>
  <c r="D385" i="32"/>
  <c r="C385" i="32"/>
  <c r="O384" i="32"/>
  <c r="N384" i="32"/>
  <c r="M384" i="32"/>
  <c r="L384" i="32"/>
  <c r="K384" i="32"/>
  <c r="J384" i="32"/>
  <c r="I384" i="32"/>
  <c r="H384" i="32"/>
  <c r="G384" i="32"/>
  <c r="F384" i="32"/>
  <c r="E384" i="32"/>
  <c r="D384" i="32"/>
  <c r="C384" i="32"/>
  <c r="O383" i="32"/>
  <c r="N383" i="32"/>
  <c r="M383" i="32"/>
  <c r="L383" i="32"/>
  <c r="K383" i="32"/>
  <c r="J383" i="32"/>
  <c r="I383" i="32"/>
  <c r="H383" i="32"/>
  <c r="G383" i="32"/>
  <c r="F383" i="32"/>
  <c r="E383" i="32"/>
  <c r="D383" i="32"/>
  <c r="C383" i="32"/>
  <c r="O382" i="32"/>
  <c r="N382" i="32"/>
  <c r="M382" i="32"/>
  <c r="L382" i="32"/>
  <c r="K382" i="32"/>
  <c r="J382" i="32"/>
  <c r="I382" i="32"/>
  <c r="H382" i="32"/>
  <c r="G382" i="32"/>
  <c r="F382" i="32"/>
  <c r="E382" i="32"/>
  <c r="D382" i="32"/>
  <c r="C382" i="32"/>
  <c r="O381" i="32"/>
  <c r="N381" i="32"/>
  <c r="M381" i="32"/>
  <c r="L381" i="32"/>
  <c r="K381" i="32"/>
  <c r="J381" i="32"/>
  <c r="I381" i="32"/>
  <c r="H381" i="32"/>
  <c r="G381" i="32"/>
  <c r="F381" i="32"/>
  <c r="E381" i="32"/>
  <c r="D381" i="32"/>
  <c r="C381" i="32"/>
  <c r="O380" i="32"/>
  <c r="N380" i="32"/>
  <c r="M380" i="32"/>
  <c r="L380" i="32"/>
  <c r="K380" i="32"/>
  <c r="J380" i="32"/>
  <c r="I380" i="32"/>
  <c r="H380" i="32"/>
  <c r="G380" i="32"/>
  <c r="F380" i="32"/>
  <c r="E380" i="32"/>
  <c r="D380" i="32"/>
  <c r="C380" i="32"/>
  <c r="O379" i="32"/>
  <c r="N379" i="32"/>
  <c r="M379" i="32"/>
  <c r="L379" i="32"/>
  <c r="K379" i="32"/>
  <c r="J379" i="32"/>
  <c r="I379" i="32"/>
  <c r="H379" i="32"/>
  <c r="G379" i="32"/>
  <c r="F379" i="32"/>
  <c r="E379" i="32"/>
  <c r="D379" i="32"/>
  <c r="C379" i="32"/>
  <c r="O378" i="32"/>
  <c r="N378" i="32"/>
  <c r="M378" i="32"/>
  <c r="L378" i="32"/>
  <c r="K378" i="32"/>
  <c r="J378" i="32"/>
  <c r="I378" i="32"/>
  <c r="H378" i="32"/>
  <c r="G378" i="32"/>
  <c r="F378" i="32"/>
  <c r="E378" i="32"/>
  <c r="D378" i="32"/>
  <c r="C378" i="32"/>
  <c r="O377" i="32"/>
  <c r="N377" i="32"/>
  <c r="M377" i="32"/>
  <c r="L377" i="32"/>
  <c r="K377" i="32"/>
  <c r="J377" i="32"/>
  <c r="I377" i="32"/>
  <c r="H377" i="32"/>
  <c r="G377" i="32"/>
  <c r="F377" i="32"/>
  <c r="E377" i="32"/>
  <c r="D377" i="32"/>
  <c r="C377" i="32"/>
  <c r="O376" i="32"/>
  <c r="N376" i="32"/>
  <c r="M376" i="32"/>
  <c r="L376" i="32"/>
  <c r="K376" i="32"/>
  <c r="J376" i="32"/>
  <c r="I376" i="32"/>
  <c r="H376" i="32"/>
  <c r="G376" i="32"/>
  <c r="F376" i="32"/>
  <c r="E376" i="32"/>
  <c r="D376" i="32"/>
  <c r="C376" i="32"/>
  <c r="O375" i="32"/>
  <c r="N375" i="32"/>
  <c r="M375" i="32"/>
  <c r="L375" i="32"/>
  <c r="K375" i="32"/>
  <c r="J375" i="32"/>
  <c r="I375" i="32"/>
  <c r="H375" i="32"/>
  <c r="G375" i="32"/>
  <c r="F375" i="32"/>
  <c r="E375" i="32"/>
  <c r="D375" i="32"/>
  <c r="C375" i="32"/>
  <c r="O374" i="32"/>
  <c r="N374" i="32"/>
  <c r="M374" i="32"/>
  <c r="L374" i="32"/>
  <c r="K374" i="32"/>
  <c r="J374" i="32"/>
  <c r="I374" i="32"/>
  <c r="H374" i="32"/>
  <c r="G374" i="32"/>
  <c r="F374" i="32"/>
  <c r="E374" i="32"/>
  <c r="D374" i="32"/>
  <c r="C374" i="32"/>
  <c r="O373" i="32"/>
  <c r="N373" i="32"/>
  <c r="M373" i="32"/>
  <c r="L373" i="32"/>
  <c r="K373" i="32"/>
  <c r="J373" i="32"/>
  <c r="I373" i="32"/>
  <c r="H373" i="32"/>
  <c r="G373" i="32"/>
  <c r="F373" i="32"/>
  <c r="E373" i="32"/>
  <c r="D373" i="32"/>
  <c r="C373" i="32"/>
  <c r="O372" i="32"/>
  <c r="N372" i="32"/>
  <c r="M372" i="32"/>
  <c r="L372" i="32"/>
  <c r="K372" i="32"/>
  <c r="J372" i="32"/>
  <c r="I372" i="32"/>
  <c r="H372" i="32"/>
  <c r="G372" i="32"/>
  <c r="F372" i="32"/>
  <c r="E372" i="32"/>
  <c r="D372" i="32"/>
  <c r="C372" i="32"/>
  <c r="O371" i="32"/>
  <c r="N371" i="32"/>
  <c r="M371" i="32"/>
  <c r="L371" i="32"/>
  <c r="K371" i="32"/>
  <c r="J371" i="32"/>
  <c r="I371" i="32"/>
  <c r="H371" i="32"/>
  <c r="G371" i="32"/>
  <c r="F371" i="32"/>
  <c r="E371" i="32"/>
  <c r="D371" i="32"/>
  <c r="C371" i="32"/>
  <c r="O370" i="32"/>
  <c r="N370" i="32"/>
  <c r="M370" i="32"/>
  <c r="L370" i="32"/>
  <c r="K370" i="32"/>
  <c r="J370" i="32"/>
  <c r="I370" i="32"/>
  <c r="H370" i="32"/>
  <c r="G370" i="32"/>
  <c r="F370" i="32"/>
  <c r="E370" i="32"/>
  <c r="D370" i="32"/>
  <c r="C370" i="32"/>
  <c r="O369" i="32"/>
  <c r="N369" i="32"/>
  <c r="M369" i="32"/>
  <c r="L369" i="32"/>
  <c r="K369" i="32"/>
  <c r="J369" i="32"/>
  <c r="I369" i="32"/>
  <c r="H369" i="32"/>
  <c r="G369" i="32"/>
  <c r="F369" i="32"/>
  <c r="E369" i="32"/>
  <c r="D369" i="32"/>
  <c r="C369" i="32"/>
  <c r="O368" i="32"/>
  <c r="N368" i="32"/>
  <c r="M368" i="32"/>
  <c r="L368" i="32"/>
  <c r="K368" i="32"/>
  <c r="J368" i="32"/>
  <c r="I368" i="32"/>
  <c r="H368" i="32"/>
  <c r="G368" i="32"/>
  <c r="F368" i="32"/>
  <c r="E368" i="32"/>
  <c r="D368" i="32"/>
  <c r="C368" i="32"/>
  <c r="O367" i="32"/>
  <c r="N367" i="32"/>
  <c r="M367" i="32"/>
  <c r="L367" i="32"/>
  <c r="K367" i="32"/>
  <c r="J367" i="32"/>
  <c r="I367" i="32"/>
  <c r="H367" i="32"/>
  <c r="G367" i="32"/>
  <c r="F367" i="32"/>
  <c r="E367" i="32"/>
  <c r="D367" i="32"/>
  <c r="C367" i="32"/>
  <c r="O366" i="32"/>
  <c r="N366" i="32"/>
  <c r="M366" i="32"/>
  <c r="L366" i="32"/>
  <c r="K366" i="32"/>
  <c r="J366" i="32"/>
  <c r="I366" i="32"/>
  <c r="H366" i="32"/>
  <c r="G366" i="32"/>
  <c r="F366" i="32"/>
  <c r="E366" i="32"/>
  <c r="D366" i="32"/>
  <c r="C366" i="32"/>
  <c r="O365" i="32"/>
  <c r="N365" i="32"/>
  <c r="M365" i="32"/>
  <c r="L365" i="32"/>
  <c r="K365" i="32"/>
  <c r="J365" i="32"/>
  <c r="I365" i="32"/>
  <c r="H365" i="32"/>
  <c r="G365" i="32"/>
  <c r="F365" i="32"/>
  <c r="E365" i="32"/>
  <c r="D365" i="32"/>
  <c r="C365" i="32"/>
  <c r="O364" i="32"/>
  <c r="N364" i="32"/>
  <c r="M364" i="32"/>
  <c r="L364" i="32"/>
  <c r="K364" i="32"/>
  <c r="J364" i="32"/>
  <c r="I364" i="32"/>
  <c r="H364" i="32"/>
  <c r="G364" i="32"/>
  <c r="F364" i="32"/>
  <c r="E364" i="32"/>
  <c r="D364" i="32"/>
  <c r="C364" i="32"/>
  <c r="O363" i="32"/>
  <c r="N363" i="32"/>
  <c r="M363" i="32"/>
  <c r="L363" i="32"/>
  <c r="K363" i="32"/>
  <c r="J363" i="32"/>
  <c r="I363" i="32"/>
  <c r="H363" i="32"/>
  <c r="G363" i="32"/>
  <c r="F363" i="32"/>
  <c r="E363" i="32"/>
  <c r="D363" i="32"/>
  <c r="C363" i="32"/>
  <c r="O362" i="32"/>
  <c r="N362" i="32"/>
  <c r="M362" i="32"/>
  <c r="L362" i="32"/>
  <c r="K362" i="32"/>
  <c r="J362" i="32"/>
  <c r="I362" i="32"/>
  <c r="H362" i="32"/>
  <c r="G362" i="32"/>
  <c r="F362" i="32"/>
  <c r="E362" i="32"/>
  <c r="D362" i="32"/>
  <c r="C362" i="32"/>
  <c r="O361" i="32"/>
  <c r="N361" i="32"/>
  <c r="M361" i="32"/>
  <c r="L361" i="32"/>
  <c r="K361" i="32"/>
  <c r="J361" i="32"/>
  <c r="I361" i="32"/>
  <c r="H361" i="32"/>
  <c r="G361" i="32"/>
  <c r="F361" i="32"/>
  <c r="E361" i="32"/>
  <c r="D361" i="32"/>
  <c r="C361" i="32"/>
  <c r="O360" i="32"/>
  <c r="N360" i="32"/>
  <c r="M360" i="32"/>
  <c r="L360" i="32"/>
  <c r="K360" i="32"/>
  <c r="J360" i="32"/>
  <c r="I360" i="32"/>
  <c r="H360" i="32"/>
  <c r="G360" i="32"/>
  <c r="F360" i="32"/>
  <c r="E360" i="32"/>
  <c r="D360" i="32"/>
  <c r="C360" i="32"/>
  <c r="O359" i="32"/>
  <c r="N359" i="32"/>
  <c r="M359" i="32"/>
  <c r="L359" i="32"/>
  <c r="K359" i="32"/>
  <c r="J359" i="32"/>
  <c r="I359" i="32"/>
  <c r="H359" i="32"/>
  <c r="G359" i="32"/>
  <c r="F359" i="32"/>
  <c r="E359" i="32"/>
  <c r="D359" i="32"/>
  <c r="C359" i="32"/>
  <c r="O358" i="32"/>
  <c r="N358" i="32"/>
  <c r="M358" i="32"/>
  <c r="L358" i="32"/>
  <c r="K358" i="32"/>
  <c r="J358" i="32"/>
  <c r="I358" i="32"/>
  <c r="H358" i="32"/>
  <c r="G358" i="32"/>
  <c r="F358" i="32"/>
  <c r="E358" i="32"/>
  <c r="D358" i="32"/>
  <c r="C358" i="32"/>
  <c r="O357" i="32"/>
  <c r="N357" i="32"/>
  <c r="M357" i="32"/>
  <c r="L357" i="32"/>
  <c r="K357" i="32"/>
  <c r="J357" i="32"/>
  <c r="I357" i="32"/>
  <c r="H357" i="32"/>
  <c r="G357" i="32"/>
  <c r="F357" i="32"/>
  <c r="E357" i="32"/>
  <c r="D357" i="32"/>
  <c r="C357" i="32"/>
  <c r="O356" i="32"/>
  <c r="N356" i="32"/>
  <c r="M356" i="32"/>
  <c r="L356" i="32"/>
  <c r="K356" i="32"/>
  <c r="J356" i="32"/>
  <c r="I356" i="32"/>
  <c r="H356" i="32"/>
  <c r="G356" i="32"/>
  <c r="F356" i="32"/>
  <c r="E356" i="32"/>
  <c r="D356" i="32"/>
  <c r="C356" i="32"/>
  <c r="O355" i="32"/>
  <c r="N355" i="32"/>
  <c r="M355" i="32"/>
  <c r="L355" i="32"/>
  <c r="K355" i="32"/>
  <c r="J355" i="32"/>
  <c r="I355" i="32"/>
  <c r="H355" i="32"/>
  <c r="G355" i="32"/>
  <c r="F355" i="32"/>
  <c r="E355" i="32"/>
  <c r="D355" i="32"/>
  <c r="C355" i="32"/>
  <c r="O354" i="32"/>
  <c r="N354" i="32"/>
  <c r="M354" i="32"/>
  <c r="L354" i="32"/>
  <c r="K354" i="32"/>
  <c r="J354" i="32"/>
  <c r="I354" i="32"/>
  <c r="H354" i="32"/>
  <c r="G354" i="32"/>
  <c r="F354" i="32"/>
  <c r="E354" i="32"/>
  <c r="D354" i="32"/>
  <c r="C354" i="32"/>
  <c r="O353" i="32"/>
  <c r="N353" i="32"/>
  <c r="M353" i="32"/>
  <c r="L353" i="32"/>
  <c r="K353" i="32"/>
  <c r="J353" i="32"/>
  <c r="I353" i="32"/>
  <c r="H353" i="32"/>
  <c r="G353" i="32"/>
  <c r="F353" i="32"/>
  <c r="E353" i="32"/>
  <c r="D353" i="32"/>
  <c r="C353" i="32"/>
  <c r="O352" i="32"/>
  <c r="N352" i="32"/>
  <c r="M352" i="32"/>
  <c r="L352" i="32"/>
  <c r="K352" i="32"/>
  <c r="J352" i="32"/>
  <c r="I352" i="32"/>
  <c r="H352" i="32"/>
  <c r="G352" i="32"/>
  <c r="F352" i="32"/>
  <c r="E352" i="32"/>
  <c r="D352" i="32"/>
  <c r="C352" i="32"/>
  <c r="O351" i="32"/>
  <c r="N351" i="32"/>
  <c r="M351" i="32"/>
  <c r="L351" i="32"/>
  <c r="K351" i="32"/>
  <c r="J351" i="32"/>
  <c r="I351" i="32"/>
  <c r="H351" i="32"/>
  <c r="G351" i="32"/>
  <c r="F351" i="32"/>
  <c r="E351" i="32"/>
  <c r="D351" i="32"/>
  <c r="C351" i="32"/>
  <c r="O350" i="32"/>
  <c r="N350" i="32"/>
  <c r="M350" i="32"/>
  <c r="L350" i="32"/>
  <c r="K350" i="32"/>
  <c r="J350" i="32"/>
  <c r="I350" i="32"/>
  <c r="H350" i="32"/>
  <c r="G350" i="32"/>
  <c r="F350" i="32"/>
  <c r="E350" i="32"/>
  <c r="D350" i="32"/>
  <c r="C350" i="32"/>
  <c r="O349" i="32"/>
  <c r="N349" i="32"/>
  <c r="M349" i="32"/>
  <c r="L349" i="32"/>
  <c r="K349" i="32"/>
  <c r="J349" i="32"/>
  <c r="I349" i="32"/>
  <c r="H349" i="32"/>
  <c r="G349" i="32"/>
  <c r="F349" i="32"/>
  <c r="E349" i="32"/>
  <c r="D349" i="32"/>
  <c r="C349" i="32"/>
  <c r="O348" i="32"/>
  <c r="N348" i="32"/>
  <c r="M348" i="32"/>
  <c r="L348" i="32"/>
  <c r="K348" i="32"/>
  <c r="J348" i="32"/>
  <c r="I348" i="32"/>
  <c r="H348" i="32"/>
  <c r="G348" i="32"/>
  <c r="F348" i="32"/>
  <c r="E348" i="32"/>
  <c r="D348" i="32"/>
  <c r="C348" i="32"/>
  <c r="O347" i="32"/>
  <c r="N347" i="32"/>
  <c r="M347" i="32"/>
  <c r="L347" i="32"/>
  <c r="K347" i="32"/>
  <c r="J347" i="32"/>
  <c r="I347" i="32"/>
  <c r="H347" i="32"/>
  <c r="G347" i="32"/>
  <c r="F347" i="32"/>
  <c r="E347" i="32"/>
  <c r="D347" i="32"/>
  <c r="C347" i="32"/>
  <c r="O346" i="32"/>
  <c r="N346" i="32"/>
  <c r="M346" i="32"/>
  <c r="L346" i="32"/>
  <c r="K346" i="32"/>
  <c r="J346" i="32"/>
  <c r="I346" i="32"/>
  <c r="H346" i="32"/>
  <c r="G346" i="32"/>
  <c r="F346" i="32"/>
  <c r="E346" i="32"/>
  <c r="D346" i="32"/>
  <c r="C346" i="32"/>
  <c r="O345" i="32"/>
  <c r="N345" i="32"/>
  <c r="M345" i="32"/>
  <c r="L345" i="32"/>
  <c r="K345" i="32"/>
  <c r="J345" i="32"/>
  <c r="I345" i="32"/>
  <c r="H345" i="32"/>
  <c r="G345" i="32"/>
  <c r="F345" i="32"/>
  <c r="E345" i="32"/>
  <c r="D345" i="32"/>
  <c r="C345" i="32"/>
  <c r="O344" i="32"/>
  <c r="N344" i="32"/>
  <c r="M344" i="32"/>
  <c r="L344" i="32"/>
  <c r="K344" i="32"/>
  <c r="J344" i="32"/>
  <c r="I344" i="32"/>
  <c r="H344" i="32"/>
  <c r="G344" i="32"/>
  <c r="F344" i="32"/>
  <c r="E344" i="32"/>
  <c r="D344" i="32"/>
  <c r="C344" i="32"/>
  <c r="O343" i="32"/>
  <c r="N343" i="32"/>
  <c r="M343" i="32"/>
  <c r="L343" i="32"/>
  <c r="K343" i="32"/>
  <c r="J343" i="32"/>
  <c r="I343" i="32"/>
  <c r="H343" i="32"/>
  <c r="G343" i="32"/>
  <c r="F343" i="32"/>
  <c r="E343" i="32"/>
  <c r="D343" i="32"/>
  <c r="C343" i="32"/>
  <c r="O342" i="32"/>
  <c r="N342" i="32"/>
  <c r="M342" i="32"/>
  <c r="L342" i="32"/>
  <c r="K342" i="32"/>
  <c r="J342" i="32"/>
  <c r="I342" i="32"/>
  <c r="H342" i="32"/>
  <c r="G342" i="32"/>
  <c r="F342" i="32"/>
  <c r="E342" i="32"/>
  <c r="D342" i="32"/>
  <c r="C342" i="32"/>
  <c r="O341" i="32"/>
  <c r="N341" i="32"/>
  <c r="M341" i="32"/>
  <c r="L341" i="32"/>
  <c r="K341" i="32"/>
  <c r="J341" i="32"/>
  <c r="I341" i="32"/>
  <c r="H341" i="32"/>
  <c r="G341" i="32"/>
  <c r="F341" i="32"/>
  <c r="E341" i="32"/>
  <c r="D341" i="32"/>
  <c r="C341" i="32"/>
  <c r="O340" i="32"/>
  <c r="N340" i="32"/>
  <c r="M340" i="32"/>
  <c r="L340" i="32"/>
  <c r="K340" i="32"/>
  <c r="J340" i="32"/>
  <c r="I340" i="32"/>
  <c r="H340" i="32"/>
  <c r="G340" i="32"/>
  <c r="F340" i="32"/>
  <c r="E340" i="32"/>
  <c r="D340" i="32"/>
  <c r="C340" i="32"/>
  <c r="O339" i="32"/>
  <c r="N339" i="32"/>
  <c r="M339" i="32"/>
  <c r="L339" i="32"/>
  <c r="K339" i="32"/>
  <c r="J339" i="32"/>
  <c r="I339" i="32"/>
  <c r="H339" i="32"/>
  <c r="G339" i="32"/>
  <c r="F339" i="32"/>
  <c r="E339" i="32"/>
  <c r="D339" i="32"/>
  <c r="C339" i="32"/>
  <c r="O338" i="32"/>
  <c r="N338" i="32"/>
  <c r="M338" i="32"/>
  <c r="L338" i="32"/>
  <c r="K338" i="32"/>
  <c r="J338" i="32"/>
  <c r="I338" i="32"/>
  <c r="H338" i="32"/>
  <c r="G338" i="32"/>
  <c r="F338" i="32"/>
  <c r="E338" i="32"/>
  <c r="D338" i="32"/>
  <c r="C338" i="32"/>
  <c r="O337" i="32"/>
  <c r="N337" i="32"/>
  <c r="M337" i="32"/>
  <c r="L337" i="32"/>
  <c r="K337" i="32"/>
  <c r="J337" i="32"/>
  <c r="I337" i="32"/>
  <c r="H337" i="32"/>
  <c r="G337" i="32"/>
  <c r="F337" i="32"/>
  <c r="E337" i="32"/>
  <c r="D337" i="32"/>
  <c r="C337" i="32"/>
  <c r="O336" i="32"/>
  <c r="N336" i="32"/>
  <c r="M336" i="32"/>
  <c r="L336" i="32"/>
  <c r="K336" i="32"/>
  <c r="J336" i="32"/>
  <c r="I336" i="32"/>
  <c r="H336" i="32"/>
  <c r="G336" i="32"/>
  <c r="F336" i="32"/>
  <c r="E336" i="32"/>
  <c r="D336" i="32"/>
  <c r="C336" i="32"/>
  <c r="O335" i="32"/>
  <c r="N335" i="32"/>
  <c r="M335" i="32"/>
  <c r="L335" i="32"/>
  <c r="K335" i="32"/>
  <c r="J335" i="32"/>
  <c r="I335" i="32"/>
  <c r="H335" i="32"/>
  <c r="G335" i="32"/>
  <c r="F335" i="32"/>
  <c r="E335" i="32"/>
  <c r="D335" i="32"/>
  <c r="C335" i="32"/>
  <c r="O334" i="32"/>
  <c r="N334" i="32"/>
  <c r="M334" i="32"/>
  <c r="L334" i="32"/>
  <c r="K334" i="32"/>
  <c r="J334" i="32"/>
  <c r="I334" i="32"/>
  <c r="H334" i="32"/>
  <c r="G334" i="32"/>
  <c r="F334" i="32"/>
  <c r="E334" i="32"/>
  <c r="D334" i="32"/>
  <c r="C334" i="32"/>
  <c r="O333" i="32"/>
  <c r="N333" i="32"/>
  <c r="M333" i="32"/>
  <c r="L333" i="32"/>
  <c r="K333" i="32"/>
  <c r="J333" i="32"/>
  <c r="I333" i="32"/>
  <c r="H333" i="32"/>
  <c r="G333" i="32"/>
  <c r="F333" i="32"/>
  <c r="E333" i="32"/>
  <c r="D333" i="32"/>
  <c r="C333" i="32"/>
  <c r="O332" i="32"/>
  <c r="N332" i="32"/>
  <c r="M332" i="32"/>
  <c r="L332" i="32"/>
  <c r="K332" i="32"/>
  <c r="J332" i="32"/>
  <c r="I332" i="32"/>
  <c r="H332" i="32"/>
  <c r="G332" i="32"/>
  <c r="F332" i="32"/>
  <c r="E332" i="32"/>
  <c r="D332" i="32"/>
  <c r="C332" i="32"/>
  <c r="O331" i="32"/>
  <c r="N331" i="32"/>
  <c r="M331" i="32"/>
  <c r="L331" i="32"/>
  <c r="K331" i="32"/>
  <c r="J331" i="32"/>
  <c r="I331" i="32"/>
  <c r="H331" i="32"/>
  <c r="G331" i="32"/>
  <c r="F331" i="32"/>
  <c r="E331" i="32"/>
  <c r="D331" i="32"/>
  <c r="C331" i="32"/>
  <c r="O330" i="32"/>
  <c r="N330" i="32"/>
  <c r="M330" i="32"/>
  <c r="L330" i="32"/>
  <c r="K330" i="32"/>
  <c r="J330" i="32"/>
  <c r="I330" i="32"/>
  <c r="H330" i="32"/>
  <c r="G330" i="32"/>
  <c r="F330" i="32"/>
  <c r="E330" i="32"/>
  <c r="D330" i="32"/>
  <c r="C330" i="32"/>
  <c r="O329" i="32"/>
  <c r="N329" i="32"/>
  <c r="M329" i="32"/>
  <c r="L329" i="32"/>
  <c r="K329" i="32"/>
  <c r="J329" i="32"/>
  <c r="I329" i="32"/>
  <c r="H329" i="32"/>
  <c r="G329" i="32"/>
  <c r="F329" i="32"/>
  <c r="E329" i="32"/>
  <c r="D329" i="32"/>
  <c r="C329" i="32"/>
  <c r="O328" i="32"/>
  <c r="N328" i="32"/>
  <c r="M328" i="32"/>
  <c r="L328" i="32"/>
  <c r="K328" i="32"/>
  <c r="J328" i="32"/>
  <c r="I328" i="32"/>
  <c r="H328" i="32"/>
  <c r="G328" i="32"/>
  <c r="F328" i="32"/>
  <c r="E328" i="32"/>
  <c r="D328" i="32"/>
  <c r="C328" i="32"/>
  <c r="O327" i="32"/>
  <c r="N327" i="32"/>
  <c r="M327" i="32"/>
  <c r="L327" i="32"/>
  <c r="K327" i="32"/>
  <c r="J327" i="32"/>
  <c r="I327" i="32"/>
  <c r="H327" i="32"/>
  <c r="G327" i="32"/>
  <c r="F327" i="32"/>
  <c r="E327" i="32"/>
  <c r="D327" i="32"/>
  <c r="C327" i="32"/>
  <c r="O326" i="32"/>
  <c r="N326" i="32"/>
  <c r="M326" i="32"/>
  <c r="L326" i="32"/>
  <c r="K326" i="32"/>
  <c r="J326" i="32"/>
  <c r="I326" i="32"/>
  <c r="H326" i="32"/>
  <c r="G326" i="32"/>
  <c r="F326" i="32"/>
  <c r="E326" i="32"/>
  <c r="D326" i="32"/>
  <c r="C326" i="32"/>
  <c r="O325" i="32"/>
  <c r="N325" i="32"/>
  <c r="M325" i="32"/>
  <c r="L325" i="32"/>
  <c r="K325" i="32"/>
  <c r="J325" i="32"/>
  <c r="I325" i="32"/>
  <c r="H325" i="32"/>
  <c r="G325" i="32"/>
  <c r="F325" i="32"/>
  <c r="E325" i="32"/>
  <c r="D325" i="32"/>
  <c r="C325" i="32"/>
  <c r="O324" i="32"/>
  <c r="N324" i="32"/>
  <c r="M324" i="32"/>
  <c r="L324" i="32"/>
  <c r="K324" i="32"/>
  <c r="J324" i="32"/>
  <c r="I324" i="32"/>
  <c r="H324" i="32"/>
  <c r="G324" i="32"/>
  <c r="F324" i="32"/>
  <c r="E324" i="32"/>
  <c r="D324" i="32"/>
  <c r="C324" i="32"/>
  <c r="O323" i="32"/>
  <c r="N323" i="32"/>
  <c r="M323" i="32"/>
  <c r="L323" i="32"/>
  <c r="K323" i="32"/>
  <c r="J323" i="32"/>
  <c r="I323" i="32"/>
  <c r="H323" i="32"/>
  <c r="G323" i="32"/>
  <c r="F323" i="32"/>
  <c r="E323" i="32"/>
  <c r="D323" i="32"/>
  <c r="C323" i="32"/>
  <c r="O322" i="32"/>
  <c r="N322" i="32"/>
  <c r="M322" i="32"/>
  <c r="L322" i="32"/>
  <c r="K322" i="32"/>
  <c r="J322" i="32"/>
  <c r="I322" i="32"/>
  <c r="H322" i="32"/>
  <c r="G322" i="32"/>
  <c r="F322" i="32"/>
  <c r="E322" i="32"/>
  <c r="D322" i="32"/>
  <c r="C322" i="32"/>
  <c r="O321" i="32"/>
  <c r="N321" i="32"/>
  <c r="M321" i="32"/>
  <c r="L321" i="32"/>
  <c r="K321" i="32"/>
  <c r="J321" i="32"/>
  <c r="I321" i="32"/>
  <c r="H321" i="32"/>
  <c r="G321" i="32"/>
  <c r="F321" i="32"/>
  <c r="E321" i="32"/>
  <c r="D321" i="32"/>
  <c r="C321" i="32"/>
  <c r="O320" i="32"/>
  <c r="N320" i="32"/>
  <c r="M320" i="32"/>
  <c r="L320" i="32"/>
  <c r="K320" i="32"/>
  <c r="J320" i="32"/>
  <c r="I320" i="32"/>
  <c r="H320" i="32"/>
  <c r="G320" i="32"/>
  <c r="F320" i="32"/>
  <c r="E320" i="32"/>
  <c r="D320" i="32"/>
  <c r="C320" i="32"/>
  <c r="O319" i="32"/>
  <c r="N319" i="32"/>
  <c r="M319" i="32"/>
  <c r="L319" i="32"/>
  <c r="K319" i="32"/>
  <c r="J319" i="32"/>
  <c r="I319" i="32"/>
  <c r="H319" i="32"/>
  <c r="G319" i="32"/>
  <c r="F319" i="32"/>
  <c r="E319" i="32"/>
  <c r="D319" i="32"/>
  <c r="C319" i="32"/>
  <c r="O318" i="32"/>
  <c r="N318" i="32"/>
  <c r="M318" i="32"/>
  <c r="L318" i="32"/>
  <c r="K318" i="32"/>
  <c r="J318" i="32"/>
  <c r="I318" i="32"/>
  <c r="H318" i="32"/>
  <c r="G318" i="32"/>
  <c r="F318" i="32"/>
  <c r="E318" i="32"/>
  <c r="D318" i="32"/>
  <c r="C318" i="32"/>
  <c r="O317" i="32"/>
  <c r="N317" i="32"/>
  <c r="M317" i="32"/>
  <c r="L317" i="32"/>
  <c r="K317" i="32"/>
  <c r="J317" i="32"/>
  <c r="I317" i="32"/>
  <c r="H317" i="32"/>
  <c r="G317" i="32"/>
  <c r="F317" i="32"/>
  <c r="E317" i="32"/>
  <c r="D317" i="32"/>
  <c r="C317" i="32"/>
  <c r="O316" i="32"/>
  <c r="N316" i="32"/>
  <c r="M316" i="32"/>
  <c r="L316" i="32"/>
  <c r="K316" i="32"/>
  <c r="J316" i="32"/>
  <c r="I316" i="32"/>
  <c r="H316" i="32"/>
  <c r="G316" i="32"/>
  <c r="F316" i="32"/>
  <c r="E316" i="32"/>
  <c r="D316" i="32"/>
  <c r="C316" i="32"/>
  <c r="O315" i="32"/>
  <c r="N315" i="32"/>
  <c r="M315" i="32"/>
  <c r="L315" i="32"/>
  <c r="K315" i="32"/>
  <c r="J315" i="32"/>
  <c r="I315" i="32"/>
  <c r="H315" i="32"/>
  <c r="G315" i="32"/>
  <c r="F315" i="32"/>
  <c r="E315" i="32"/>
  <c r="D315" i="32"/>
  <c r="C315" i="32"/>
  <c r="O314" i="32"/>
  <c r="N314" i="32"/>
  <c r="M314" i="32"/>
  <c r="L314" i="32"/>
  <c r="K314" i="32"/>
  <c r="J314" i="32"/>
  <c r="I314" i="32"/>
  <c r="H314" i="32"/>
  <c r="G314" i="32"/>
  <c r="F314" i="32"/>
  <c r="E314" i="32"/>
  <c r="D314" i="32"/>
  <c r="C314" i="32"/>
  <c r="O313" i="32"/>
  <c r="N313" i="32"/>
  <c r="M313" i="32"/>
  <c r="L313" i="32"/>
  <c r="K313" i="32"/>
  <c r="J313" i="32"/>
  <c r="I313" i="32"/>
  <c r="H313" i="32"/>
  <c r="G313" i="32"/>
  <c r="F313" i="32"/>
  <c r="E313" i="32"/>
  <c r="D313" i="32"/>
  <c r="C313" i="32"/>
  <c r="O312" i="32"/>
  <c r="N312" i="32"/>
  <c r="M312" i="32"/>
  <c r="L312" i="32"/>
  <c r="K312" i="32"/>
  <c r="J312" i="32"/>
  <c r="I312" i="32"/>
  <c r="H312" i="32"/>
  <c r="G312" i="32"/>
  <c r="F312" i="32"/>
  <c r="E312" i="32"/>
  <c r="D312" i="32"/>
  <c r="C312" i="32"/>
  <c r="O311" i="32"/>
  <c r="N311" i="32"/>
  <c r="M311" i="32"/>
  <c r="L311" i="32"/>
  <c r="K311" i="32"/>
  <c r="J311" i="32"/>
  <c r="I311" i="32"/>
  <c r="H311" i="32"/>
  <c r="G311" i="32"/>
  <c r="F311" i="32"/>
  <c r="E311" i="32"/>
  <c r="D311" i="32"/>
  <c r="C311" i="32"/>
  <c r="O310" i="32"/>
  <c r="N310" i="32"/>
  <c r="M310" i="32"/>
  <c r="L310" i="32"/>
  <c r="K310" i="32"/>
  <c r="J310" i="32"/>
  <c r="I310" i="32"/>
  <c r="H310" i="32"/>
  <c r="G310" i="32"/>
  <c r="F310" i="32"/>
  <c r="E310" i="32"/>
  <c r="D310" i="32"/>
  <c r="C310" i="32"/>
  <c r="O309" i="32"/>
  <c r="N309" i="32"/>
  <c r="M309" i="32"/>
  <c r="L309" i="32"/>
  <c r="K309" i="32"/>
  <c r="J309" i="32"/>
  <c r="I309" i="32"/>
  <c r="H309" i="32"/>
  <c r="G309" i="32"/>
  <c r="F309" i="32"/>
  <c r="E309" i="32"/>
  <c r="D309" i="32"/>
  <c r="C309" i="32"/>
  <c r="O308" i="32"/>
  <c r="N308" i="32"/>
  <c r="M308" i="32"/>
  <c r="L308" i="32"/>
  <c r="K308" i="32"/>
  <c r="J308" i="32"/>
  <c r="I308" i="32"/>
  <c r="H308" i="32"/>
  <c r="G308" i="32"/>
  <c r="F308" i="32"/>
  <c r="E308" i="32"/>
  <c r="D308" i="32"/>
  <c r="C308" i="32"/>
  <c r="O307" i="32"/>
  <c r="N307" i="32"/>
  <c r="M307" i="32"/>
  <c r="L307" i="32"/>
  <c r="K307" i="32"/>
  <c r="J307" i="32"/>
  <c r="I307" i="32"/>
  <c r="H307" i="32"/>
  <c r="G307" i="32"/>
  <c r="F307" i="32"/>
  <c r="E307" i="32"/>
  <c r="D307" i="32"/>
  <c r="C307" i="32"/>
  <c r="O306" i="32"/>
  <c r="N306" i="32"/>
  <c r="M306" i="32"/>
  <c r="L306" i="32"/>
  <c r="K306" i="32"/>
  <c r="J306" i="32"/>
  <c r="I306" i="32"/>
  <c r="H306" i="32"/>
  <c r="G306" i="32"/>
  <c r="F306" i="32"/>
  <c r="E306" i="32"/>
  <c r="D306" i="32"/>
  <c r="C306" i="32"/>
  <c r="O305" i="32"/>
  <c r="N305" i="32"/>
  <c r="M305" i="32"/>
  <c r="L305" i="32"/>
  <c r="K305" i="32"/>
  <c r="J305" i="32"/>
  <c r="I305" i="32"/>
  <c r="H305" i="32"/>
  <c r="G305" i="32"/>
  <c r="F305" i="32"/>
  <c r="E305" i="32"/>
  <c r="D305" i="32"/>
  <c r="C305" i="32"/>
  <c r="O304" i="32"/>
  <c r="N304" i="32"/>
  <c r="M304" i="32"/>
  <c r="L304" i="32"/>
  <c r="K304" i="32"/>
  <c r="J304" i="32"/>
  <c r="I304" i="32"/>
  <c r="H304" i="32"/>
  <c r="G304" i="32"/>
  <c r="F304" i="32"/>
  <c r="E304" i="32"/>
  <c r="D304" i="32"/>
  <c r="C304" i="32"/>
  <c r="O303" i="32"/>
  <c r="N303" i="32"/>
  <c r="M303" i="32"/>
  <c r="L303" i="32"/>
  <c r="K303" i="32"/>
  <c r="J303" i="32"/>
  <c r="I303" i="32"/>
  <c r="H303" i="32"/>
  <c r="G303" i="32"/>
  <c r="F303" i="32"/>
  <c r="E303" i="32"/>
  <c r="D303" i="32"/>
  <c r="C303" i="32"/>
  <c r="O302" i="32"/>
  <c r="N302" i="32"/>
  <c r="M302" i="32"/>
  <c r="L302" i="32"/>
  <c r="K302" i="32"/>
  <c r="J302" i="32"/>
  <c r="I302" i="32"/>
  <c r="H302" i="32"/>
  <c r="G302" i="32"/>
  <c r="F302" i="32"/>
  <c r="E302" i="32"/>
  <c r="D302" i="32"/>
  <c r="C302" i="32"/>
  <c r="O301" i="32"/>
  <c r="N301" i="32"/>
  <c r="M301" i="32"/>
  <c r="L301" i="32"/>
  <c r="K301" i="32"/>
  <c r="J301" i="32"/>
  <c r="I301" i="32"/>
  <c r="H301" i="32"/>
  <c r="G301" i="32"/>
  <c r="F301" i="32"/>
  <c r="E301" i="32"/>
  <c r="D301" i="32"/>
  <c r="C301" i="32"/>
  <c r="O300" i="32"/>
  <c r="N300" i="32"/>
  <c r="M300" i="32"/>
  <c r="L300" i="32"/>
  <c r="K300" i="32"/>
  <c r="J300" i="32"/>
  <c r="I300" i="32"/>
  <c r="H300" i="32"/>
  <c r="G300" i="32"/>
  <c r="F300" i="32"/>
  <c r="E300" i="32"/>
  <c r="D300" i="32"/>
  <c r="C300" i="32"/>
  <c r="O299" i="32"/>
  <c r="N299" i="32"/>
  <c r="M299" i="32"/>
  <c r="L299" i="32"/>
  <c r="K299" i="32"/>
  <c r="J299" i="32"/>
  <c r="I299" i="32"/>
  <c r="H299" i="32"/>
  <c r="G299" i="32"/>
  <c r="F299" i="32"/>
  <c r="E299" i="32"/>
  <c r="D299" i="32"/>
  <c r="C299" i="32"/>
  <c r="O298" i="32"/>
  <c r="N298" i="32"/>
  <c r="M298" i="32"/>
  <c r="L298" i="32"/>
  <c r="K298" i="32"/>
  <c r="J298" i="32"/>
  <c r="I298" i="32"/>
  <c r="H298" i="32"/>
  <c r="G298" i="32"/>
  <c r="F298" i="32"/>
  <c r="E298" i="32"/>
  <c r="D298" i="32"/>
  <c r="C298" i="32"/>
  <c r="O297" i="32"/>
  <c r="N297" i="32"/>
  <c r="M297" i="32"/>
  <c r="L297" i="32"/>
  <c r="K297" i="32"/>
  <c r="J297" i="32"/>
  <c r="I297" i="32"/>
  <c r="H297" i="32"/>
  <c r="G297" i="32"/>
  <c r="F297" i="32"/>
  <c r="E297" i="32"/>
  <c r="D297" i="32"/>
  <c r="C297" i="32"/>
  <c r="O296" i="32"/>
  <c r="N296" i="32"/>
  <c r="M296" i="32"/>
  <c r="L296" i="32"/>
  <c r="K296" i="32"/>
  <c r="J296" i="32"/>
  <c r="I296" i="32"/>
  <c r="H296" i="32"/>
  <c r="G296" i="32"/>
  <c r="F296" i="32"/>
  <c r="E296" i="32"/>
  <c r="D296" i="32"/>
  <c r="C296" i="32"/>
  <c r="O295" i="32"/>
  <c r="N295" i="32"/>
  <c r="M295" i="32"/>
  <c r="L295" i="32"/>
  <c r="K295" i="32"/>
  <c r="J295" i="32"/>
  <c r="I295" i="32"/>
  <c r="H295" i="32"/>
  <c r="G295" i="32"/>
  <c r="F295" i="32"/>
  <c r="E295" i="32"/>
  <c r="D295" i="32"/>
  <c r="C295" i="32"/>
  <c r="O294" i="32"/>
  <c r="N294" i="32"/>
  <c r="M294" i="32"/>
  <c r="L294" i="32"/>
  <c r="K294" i="32"/>
  <c r="J294" i="32"/>
  <c r="I294" i="32"/>
  <c r="H294" i="32"/>
  <c r="G294" i="32"/>
  <c r="F294" i="32"/>
  <c r="E294" i="32"/>
  <c r="D294" i="32"/>
  <c r="C294" i="32"/>
  <c r="O293" i="32"/>
  <c r="N293" i="32"/>
  <c r="M293" i="32"/>
  <c r="L293" i="32"/>
  <c r="K293" i="32"/>
  <c r="J293" i="32"/>
  <c r="I293" i="32"/>
  <c r="H293" i="32"/>
  <c r="G293" i="32"/>
  <c r="F293" i="32"/>
  <c r="E293" i="32"/>
  <c r="D293" i="32"/>
  <c r="C293" i="32"/>
  <c r="O292" i="32"/>
  <c r="N292" i="32"/>
  <c r="M292" i="32"/>
  <c r="L292" i="32"/>
  <c r="K292" i="32"/>
  <c r="J292" i="32"/>
  <c r="I292" i="32"/>
  <c r="H292" i="32"/>
  <c r="G292" i="32"/>
  <c r="F292" i="32"/>
  <c r="E292" i="32"/>
  <c r="D292" i="32"/>
  <c r="C292" i="32"/>
  <c r="O291" i="32"/>
  <c r="N291" i="32"/>
  <c r="M291" i="32"/>
  <c r="L291" i="32"/>
  <c r="K291" i="32"/>
  <c r="J291" i="32"/>
  <c r="I291" i="32"/>
  <c r="H291" i="32"/>
  <c r="G291" i="32"/>
  <c r="F291" i="32"/>
  <c r="E291" i="32"/>
  <c r="D291" i="32"/>
  <c r="C291" i="32"/>
  <c r="O290" i="32"/>
  <c r="N290" i="32"/>
  <c r="M290" i="32"/>
  <c r="L290" i="32"/>
  <c r="K290" i="32"/>
  <c r="J290" i="32"/>
  <c r="I290" i="32"/>
  <c r="H290" i="32"/>
  <c r="G290" i="32"/>
  <c r="F290" i="32"/>
  <c r="E290" i="32"/>
  <c r="C290" i="32"/>
  <c r="O289" i="32"/>
  <c r="N289" i="32"/>
  <c r="M289" i="32"/>
  <c r="L289" i="32"/>
  <c r="K289" i="32"/>
  <c r="J289" i="32"/>
  <c r="I289" i="32"/>
  <c r="H289" i="32"/>
  <c r="G289" i="32"/>
  <c r="F289" i="32"/>
  <c r="E289" i="32"/>
  <c r="D289" i="32"/>
  <c r="C289" i="32"/>
  <c r="O288" i="32"/>
  <c r="N288" i="32"/>
  <c r="M288" i="32"/>
  <c r="L288" i="32"/>
  <c r="K288" i="32"/>
  <c r="J288" i="32"/>
  <c r="I288" i="32"/>
  <c r="H288" i="32"/>
  <c r="G288" i="32"/>
  <c r="F288" i="32"/>
  <c r="E288" i="32"/>
  <c r="D288" i="32"/>
  <c r="C288" i="32"/>
  <c r="O287" i="32"/>
  <c r="N287" i="32"/>
  <c r="M287" i="32"/>
  <c r="L287" i="32"/>
  <c r="K287" i="32"/>
  <c r="J287" i="32"/>
  <c r="I287" i="32"/>
  <c r="H287" i="32"/>
  <c r="G287" i="32"/>
  <c r="F287" i="32"/>
  <c r="E287" i="32"/>
  <c r="D287" i="32"/>
  <c r="C287" i="32"/>
  <c r="O286" i="32"/>
  <c r="N286" i="32"/>
  <c r="M286" i="32"/>
  <c r="L286" i="32"/>
  <c r="K286" i="32"/>
  <c r="J286" i="32"/>
  <c r="I286" i="32"/>
  <c r="H286" i="32"/>
  <c r="G286" i="32"/>
  <c r="F286" i="32"/>
  <c r="E286" i="32"/>
  <c r="D286" i="32"/>
  <c r="C286" i="32"/>
  <c r="O285" i="32"/>
  <c r="N285" i="32"/>
  <c r="M285" i="32"/>
  <c r="L285" i="32"/>
  <c r="K285" i="32"/>
  <c r="J285" i="32"/>
  <c r="I285" i="32"/>
  <c r="H285" i="32"/>
  <c r="G285" i="32"/>
  <c r="F285" i="32"/>
  <c r="E285" i="32"/>
  <c r="D285" i="32"/>
  <c r="C285" i="32"/>
  <c r="O284" i="32"/>
  <c r="N284" i="32"/>
  <c r="M284" i="32"/>
  <c r="L284" i="32"/>
  <c r="K284" i="32"/>
  <c r="J284" i="32"/>
  <c r="I284" i="32"/>
  <c r="H284" i="32"/>
  <c r="G284" i="32"/>
  <c r="F284" i="32"/>
  <c r="E284" i="32"/>
  <c r="D284" i="32"/>
  <c r="C284" i="32"/>
  <c r="O283" i="32"/>
  <c r="N283" i="32"/>
  <c r="M283" i="32"/>
  <c r="L283" i="32"/>
  <c r="K283" i="32"/>
  <c r="J283" i="32"/>
  <c r="I283" i="32"/>
  <c r="H283" i="32"/>
  <c r="G283" i="32"/>
  <c r="F283" i="32"/>
  <c r="E283" i="32"/>
  <c r="D283" i="32"/>
  <c r="C283" i="32"/>
  <c r="O282" i="32"/>
  <c r="N282" i="32"/>
  <c r="M282" i="32"/>
  <c r="L282" i="32"/>
  <c r="K282" i="32"/>
  <c r="J282" i="32"/>
  <c r="I282" i="32"/>
  <c r="H282" i="32"/>
  <c r="G282" i="32"/>
  <c r="F282" i="32"/>
  <c r="E282" i="32"/>
  <c r="D282" i="32"/>
  <c r="C282" i="32"/>
  <c r="O281" i="32"/>
  <c r="N281" i="32"/>
  <c r="M281" i="32"/>
  <c r="L281" i="32"/>
  <c r="K281" i="32"/>
  <c r="J281" i="32"/>
  <c r="I281" i="32"/>
  <c r="H281" i="32"/>
  <c r="G281" i="32"/>
  <c r="F281" i="32"/>
  <c r="E281" i="32"/>
  <c r="D281" i="32"/>
  <c r="C281" i="32"/>
  <c r="O280" i="32"/>
  <c r="N280" i="32"/>
  <c r="M280" i="32"/>
  <c r="L280" i="32"/>
  <c r="K280" i="32"/>
  <c r="J280" i="32"/>
  <c r="I280" i="32"/>
  <c r="H280" i="32"/>
  <c r="G280" i="32"/>
  <c r="F280" i="32"/>
  <c r="E280" i="32"/>
  <c r="D280" i="32"/>
  <c r="C280" i="32"/>
  <c r="O279" i="32"/>
  <c r="N279" i="32"/>
  <c r="M279" i="32"/>
  <c r="L279" i="32"/>
  <c r="K279" i="32"/>
  <c r="J279" i="32"/>
  <c r="I279" i="32"/>
  <c r="H279" i="32"/>
  <c r="G279" i="32"/>
  <c r="F279" i="32"/>
  <c r="E279" i="32"/>
  <c r="D279" i="32"/>
  <c r="C279" i="32"/>
  <c r="O278" i="32"/>
  <c r="N278" i="32"/>
  <c r="M278" i="32"/>
  <c r="L278" i="32"/>
  <c r="K278" i="32"/>
  <c r="J278" i="32"/>
  <c r="I278" i="32"/>
  <c r="H278" i="32"/>
  <c r="G278" i="32"/>
  <c r="F278" i="32"/>
  <c r="E278" i="32"/>
  <c r="D278" i="32"/>
  <c r="C278" i="32"/>
  <c r="O277" i="32"/>
  <c r="N277" i="32"/>
  <c r="M277" i="32"/>
  <c r="L277" i="32"/>
  <c r="K277" i="32"/>
  <c r="J277" i="32"/>
  <c r="I277" i="32"/>
  <c r="H277" i="32"/>
  <c r="G277" i="32"/>
  <c r="F277" i="32"/>
  <c r="E277" i="32"/>
  <c r="D277" i="32"/>
  <c r="C277" i="32"/>
  <c r="O276" i="32"/>
  <c r="N276" i="32"/>
  <c r="M276" i="32"/>
  <c r="L276" i="32"/>
  <c r="K276" i="32"/>
  <c r="J276" i="32"/>
  <c r="I276" i="32"/>
  <c r="H276" i="32"/>
  <c r="G276" i="32"/>
  <c r="F276" i="32"/>
  <c r="E276" i="32"/>
  <c r="D276" i="32"/>
  <c r="C276" i="32"/>
  <c r="O275" i="32"/>
  <c r="N275" i="32"/>
  <c r="M275" i="32"/>
  <c r="L275" i="32"/>
  <c r="K275" i="32"/>
  <c r="J275" i="32"/>
  <c r="I275" i="32"/>
  <c r="H275" i="32"/>
  <c r="G275" i="32"/>
  <c r="F275" i="32"/>
  <c r="E275" i="32"/>
  <c r="D275" i="32"/>
  <c r="C275" i="32"/>
  <c r="O274" i="32"/>
  <c r="N274" i="32"/>
  <c r="M274" i="32"/>
  <c r="L274" i="32"/>
  <c r="K274" i="32"/>
  <c r="J274" i="32"/>
  <c r="I274" i="32"/>
  <c r="H274" i="32"/>
  <c r="G274" i="32"/>
  <c r="F274" i="32"/>
  <c r="E274" i="32"/>
  <c r="D274" i="32"/>
  <c r="C274" i="32"/>
  <c r="O273" i="32"/>
  <c r="N273" i="32"/>
  <c r="M273" i="32"/>
  <c r="L273" i="32"/>
  <c r="K273" i="32"/>
  <c r="J273" i="32"/>
  <c r="I273" i="32"/>
  <c r="H273" i="32"/>
  <c r="G273" i="32"/>
  <c r="F273" i="32"/>
  <c r="E273" i="32"/>
  <c r="D273" i="32"/>
  <c r="C273" i="32"/>
  <c r="O272" i="32"/>
  <c r="N272" i="32"/>
  <c r="M272" i="32"/>
  <c r="L272" i="32"/>
  <c r="K272" i="32"/>
  <c r="J272" i="32"/>
  <c r="I272" i="32"/>
  <c r="H272" i="32"/>
  <c r="G272" i="32"/>
  <c r="F272" i="32"/>
  <c r="E272" i="32"/>
  <c r="D272" i="32"/>
  <c r="C272" i="32"/>
  <c r="O271" i="32"/>
  <c r="N271" i="32"/>
  <c r="M271" i="32"/>
  <c r="L271" i="32"/>
  <c r="K271" i="32"/>
  <c r="J271" i="32"/>
  <c r="I271" i="32"/>
  <c r="H271" i="32"/>
  <c r="G271" i="32"/>
  <c r="F271" i="32"/>
  <c r="E271" i="32"/>
  <c r="D271" i="32"/>
  <c r="C271" i="32"/>
  <c r="O270" i="32"/>
  <c r="N270" i="32"/>
  <c r="M270" i="32"/>
  <c r="L270" i="32"/>
  <c r="K270" i="32"/>
  <c r="J270" i="32"/>
  <c r="I270" i="32"/>
  <c r="H270" i="32"/>
  <c r="G270" i="32"/>
  <c r="F270" i="32"/>
  <c r="E270" i="32"/>
  <c r="D270" i="32"/>
  <c r="C270" i="32"/>
  <c r="O269" i="32"/>
  <c r="N269" i="32"/>
  <c r="M269" i="32"/>
  <c r="L269" i="32"/>
  <c r="K269" i="32"/>
  <c r="J269" i="32"/>
  <c r="I269" i="32"/>
  <c r="H269" i="32"/>
  <c r="G269" i="32"/>
  <c r="F269" i="32"/>
  <c r="E269" i="32"/>
  <c r="D269" i="32"/>
  <c r="C269" i="32"/>
  <c r="O268" i="32"/>
  <c r="N268" i="32"/>
  <c r="M268" i="32"/>
  <c r="L268" i="32"/>
  <c r="K268" i="32"/>
  <c r="J268" i="32"/>
  <c r="I268" i="32"/>
  <c r="H268" i="32"/>
  <c r="G268" i="32"/>
  <c r="F268" i="32"/>
  <c r="E268" i="32"/>
  <c r="D268" i="32"/>
  <c r="C268" i="32"/>
  <c r="O267" i="32"/>
  <c r="N267" i="32"/>
  <c r="M267" i="32"/>
  <c r="L267" i="32"/>
  <c r="K267" i="32"/>
  <c r="J267" i="32"/>
  <c r="I267" i="32"/>
  <c r="H267" i="32"/>
  <c r="G267" i="32"/>
  <c r="F267" i="32"/>
  <c r="E267" i="32"/>
  <c r="D267" i="32"/>
  <c r="C267" i="32"/>
  <c r="O266" i="32"/>
  <c r="N266" i="32"/>
  <c r="M266" i="32"/>
  <c r="L266" i="32"/>
  <c r="K266" i="32"/>
  <c r="J266" i="32"/>
  <c r="I266" i="32"/>
  <c r="H266" i="32"/>
  <c r="G266" i="32"/>
  <c r="F266" i="32"/>
  <c r="E266" i="32"/>
  <c r="D266" i="32"/>
  <c r="C266" i="32"/>
  <c r="O265" i="32"/>
  <c r="N265" i="32"/>
  <c r="M265" i="32"/>
  <c r="L265" i="32"/>
  <c r="K265" i="32"/>
  <c r="J265" i="32"/>
  <c r="I265" i="32"/>
  <c r="H265" i="32"/>
  <c r="G265" i="32"/>
  <c r="F265" i="32"/>
  <c r="E265" i="32"/>
  <c r="D265" i="32"/>
  <c r="C265" i="32"/>
  <c r="O264" i="32"/>
  <c r="N264" i="32"/>
  <c r="M264" i="32"/>
  <c r="L264" i="32"/>
  <c r="K264" i="32"/>
  <c r="J264" i="32"/>
  <c r="I264" i="32"/>
  <c r="H264" i="32"/>
  <c r="G264" i="32"/>
  <c r="F264" i="32"/>
  <c r="E264" i="32"/>
  <c r="D264" i="32"/>
  <c r="C264" i="32"/>
  <c r="O263" i="32"/>
  <c r="N263" i="32"/>
  <c r="M263" i="32"/>
  <c r="L263" i="32"/>
  <c r="K263" i="32"/>
  <c r="J263" i="32"/>
  <c r="I263" i="32"/>
  <c r="H263" i="32"/>
  <c r="G263" i="32"/>
  <c r="F263" i="32"/>
  <c r="E263" i="32"/>
  <c r="D263" i="32"/>
  <c r="C263" i="32"/>
  <c r="O262" i="32"/>
  <c r="N262" i="32"/>
  <c r="M262" i="32"/>
  <c r="L262" i="32"/>
  <c r="K262" i="32"/>
  <c r="J262" i="32"/>
  <c r="I262" i="32"/>
  <c r="H262" i="32"/>
  <c r="G262" i="32"/>
  <c r="F262" i="32"/>
  <c r="E262" i="32"/>
  <c r="D262" i="32"/>
  <c r="C262" i="32"/>
  <c r="O261" i="32"/>
  <c r="N261" i="32"/>
  <c r="M261" i="32"/>
  <c r="L261" i="32"/>
  <c r="K261" i="32"/>
  <c r="J261" i="32"/>
  <c r="I261" i="32"/>
  <c r="H261" i="32"/>
  <c r="G261" i="32"/>
  <c r="F261" i="32"/>
  <c r="E261" i="32"/>
  <c r="D261" i="32"/>
  <c r="C261" i="32"/>
  <c r="O260" i="32"/>
  <c r="N260" i="32"/>
  <c r="M260" i="32"/>
  <c r="L260" i="32"/>
  <c r="K260" i="32"/>
  <c r="J260" i="32"/>
  <c r="I260" i="32"/>
  <c r="H260" i="32"/>
  <c r="G260" i="32"/>
  <c r="F260" i="32"/>
  <c r="E260" i="32"/>
  <c r="D260" i="32"/>
  <c r="C260" i="32"/>
  <c r="O259" i="32"/>
  <c r="N259" i="32"/>
  <c r="M259" i="32"/>
  <c r="L259" i="32"/>
  <c r="K259" i="32"/>
  <c r="J259" i="32"/>
  <c r="I259" i="32"/>
  <c r="H259" i="32"/>
  <c r="G259" i="32"/>
  <c r="F259" i="32"/>
  <c r="E259" i="32"/>
  <c r="D259" i="32"/>
  <c r="C259" i="32"/>
  <c r="O258" i="32"/>
  <c r="N258" i="32"/>
  <c r="M258" i="32"/>
  <c r="L258" i="32"/>
  <c r="K258" i="32"/>
  <c r="J258" i="32"/>
  <c r="I258" i="32"/>
  <c r="H258" i="32"/>
  <c r="G258" i="32"/>
  <c r="F258" i="32"/>
  <c r="E258" i="32"/>
  <c r="D258" i="32"/>
  <c r="C258" i="32"/>
  <c r="O257" i="32"/>
  <c r="N257" i="32"/>
  <c r="M257" i="32"/>
  <c r="L257" i="32"/>
  <c r="K257" i="32"/>
  <c r="J257" i="32"/>
  <c r="I257" i="32"/>
  <c r="H257" i="32"/>
  <c r="G257" i="32"/>
  <c r="F257" i="32"/>
  <c r="E257" i="32"/>
  <c r="D257" i="32"/>
  <c r="C257" i="32"/>
  <c r="O256" i="32"/>
  <c r="N256" i="32"/>
  <c r="M256" i="32"/>
  <c r="L256" i="32"/>
  <c r="K256" i="32"/>
  <c r="J256" i="32"/>
  <c r="I256" i="32"/>
  <c r="H256" i="32"/>
  <c r="G256" i="32"/>
  <c r="F256" i="32"/>
  <c r="E256" i="32"/>
  <c r="D256" i="32"/>
  <c r="C256" i="32"/>
  <c r="O255" i="32"/>
  <c r="N255" i="32"/>
  <c r="M255" i="32"/>
  <c r="L255" i="32"/>
  <c r="K255" i="32"/>
  <c r="J255" i="32"/>
  <c r="I255" i="32"/>
  <c r="H255" i="32"/>
  <c r="G255" i="32"/>
  <c r="F255" i="32"/>
  <c r="E255" i="32"/>
  <c r="D255" i="32"/>
  <c r="C255" i="32"/>
  <c r="O254" i="32"/>
  <c r="N254" i="32"/>
  <c r="M254" i="32"/>
  <c r="L254" i="32"/>
  <c r="K254" i="32"/>
  <c r="J254" i="32"/>
  <c r="I254" i="32"/>
  <c r="H254" i="32"/>
  <c r="G254" i="32"/>
  <c r="F254" i="32"/>
  <c r="E254" i="32"/>
  <c r="D254" i="32"/>
  <c r="C254" i="32"/>
  <c r="O253" i="32"/>
  <c r="N253" i="32"/>
  <c r="M253" i="32"/>
  <c r="L253" i="32"/>
  <c r="K253" i="32"/>
  <c r="J253" i="32"/>
  <c r="I253" i="32"/>
  <c r="H253" i="32"/>
  <c r="G253" i="32"/>
  <c r="F253" i="32"/>
  <c r="E253" i="32"/>
  <c r="D253" i="32"/>
  <c r="C253" i="32"/>
  <c r="O252" i="32"/>
  <c r="N252" i="32"/>
  <c r="M252" i="32"/>
  <c r="L252" i="32"/>
  <c r="K252" i="32"/>
  <c r="J252" i="32"/>
  <c r="I252" i="32"/>
  <c r="H252" i="32"/>
  <c r="G252" i="32"/>
  <c r="F252" i="32"/>
  <c r="E252" i="32"/>
  <c r="D252" i="32"/>
  <c r="C252" i="32"/>
  <c r="O251" i="32"/>
  <c r="N251" i="32"/>
  <c r="M251" i="32"/>
  <c r="L251" i="32"/>
  <c r="K251" i="32"/>
  <c r="J251" i="32"/>
  <c r="I251" i="32"/>
  <c r="H251" i="32"/>
  <c r="G251" i="32"/>
  <c r="F251" i="32"/>
  <c r="E251" i="32"/>
  <c r="D251" i="32"/>
  <c r="C251" i="32"/>
  <c r="O250" i="32"/>
  <c r="N250" i="32"/>
  <c r="M250" i="32"/>
  <c r="L250" i="32"/>
  <c r="K250" i="32"/>
  <c r="J250" i="32"/>
  <c r="I250" i="32"/>
  <c r="H250" i="32"/>
  <c r="G250" i="32"/>
  <c r="F250" i="32"/>
  <c r="E250" i="32"/>
  <c r="D250" i="32"/>
  <c r="C250" i="32"/>
  <c r="O249" i="32"/>
  <c r="N249" i="32"/>
  <c r="M249" i="32"/>
  <c r="L249" i="32"/>
  <c r="K249" i="32"/>
  <c r="J249" i="32"/>
  <c r="I249" i="32"/>
  <c r="H249" i="32"/>
  <c r="G249" i="32"/>
  <c r="F249" i="32"/>
  <c r="E249" i="32"/>
  <c r="D249" i="32"/>
  <c r="C249" i="32"/>
  <c r="O248" i="32"/>
  <c r="N248" i="32"/>
  <c r="M248" i="32"/>
  <c r="L248" i="32"/>
  <c r="K248" i="32"/>
  <c r="J248" i="32"/>
  <c r="I248" i="32"/>
  <c r="H248" i="32"/>
  <c r="G248" i="32"/>
  <c r="F248" i="32"/>
  <c r="E248" i="32"/>
  <c r="D248" i="32"/>
  <c r="C248" i="32"/>
  <c r="O247" i="32"/>
  <c r="N247" i="32"/>
  <c r="M247" i="32"/>
  <c r="L247" i="32"/>
  <c r="K247" i="32"/>
  <c r="J247" i="32"/>
  <c r="I247" i="32"/>
  <c r="H247" i="32"/>
  <c r="G247" i="32"/>
  <c r="F247" i="32"/>
  <c r="E247" i="32"/>
  <c r="D247" i="32"/>
  <c r="C247" i="32"/>
  <c r="O246" i="32"/>
  <c r="N246" i="32"/>
  <c r="M246" i="32"/>
  <c r="L246" i="32"/>
  <c r="K246" i="32"/>
  <c r="J246" i="32"/>
  <c r="I246" i="32"/>
  <c r="H246" i="32"/>
  <c r="G246" i="32"/>
  <c r="F246" i="32"/>
  <c r="E246" i="32"/>
  <c r="D246" i="32"/>
  <c r="C246" i="32"/>
  <c r="O245" i="32"/>
  <c r="N245" i="32"/>
  <c r="M245" i="32"/>
  <c r="L245" i="32"/>
  <c r="K245" i="32"/>
  <c r="J245" i="32"/>
  <c r="I245" i="32"/>
  <c r="H245" i="32"/>
  <c r="G245" i="32"/>
  <c r="F245" i="32"/>
  <c r="E245" i="32"/>
  <c r="D245" i="32"/>
  <c r="C245" i="32"/>
  <c r="O244" i="32"/>
  <c r="N244" i="32"/>
  <c r="M244" i="32"/>
  <c r="L244" i="32"/>
  <c r="K244" i="32"/>
  <c r="J244" i="32"/>
  <c r="I244" i="32"/>
  <c r="H244" i="32"/>
  <c r="G244" i="32"/>
  <c r="F244" i="32"/>
  <c r="E244" i="32"/>
  <c r="D244" i="32"/>
  <c r="C244" i="32"/>
  <c r="O243" i="32"/>
  <c r="N243" i="32"/>
  <c r="M243" i="32"/>
  <c r="L243" i="32"/>
  <c r="K243" i="32"/>
  <c r="J243" i="32"/>
  <c r="I243" i="32"/>
  <c r="H243" i="32"/>
  <c r="G243" i="32"/>
  <c r="F243" i="32"/>
  <c r="E243" i="32"/>
  <c r="D243" i="32"/>
  <c r="C243" i="32"/>
  <c r="O242" i="32"/>
  <c r="N242" i="32"/>
  <c r="M242" i="32"/>
  <c r="L242" i="32"/>
  <c r="K242" i="32"/>
  <c r="J242" i="32"/>
  <c r="I242" i="32"/>
  <c r="H242" i="32"/>
  <c r="G242" i="32"/>
  <c r="F242" i="32"/>
  <c r="E242" i="32"/>
  <c r="D242" i="32"/>
  <c r="C242" i="32"/>
  <c r="O241" i="32"/>
  <c r="N241" i="32"/>
  <c r="M241" i="32"/>
  <c r="L241" i="32"/>
  <c r="K241" i="32"/>
  <c r="J241" i="32"/>
  <c r="I241" i="32"/>
  <c r="H241" i="32"/>
  <c r="G241" i="32"/>
  <c r="F241" i="32"/>
  <c r="E241" i="32"/>
  <c r="D241" i="32"/>
  <c r="C241" i="32"/>
  <c r="O240" i="32"/>
  <c r="N240" i="32"/>
  <c r="M240" i="32"/>
  <c r="L240" i="32"/>
  <c r="K240" i="32"/>
  <c r="J240" i="32"/>
  <c r="I240" i="32"/>
  <c r="H240" i="32"/>
  <c r="G240" i="32"/>
  <c r="F240" i="32"/>
  <c r="E240" i="32"/>
  <c r="D240" i="32"/>
  <c r="C240" i="32"/>
  <c r="O239" i="32"/>
  <c r="N239" i="32"/>
  <c r="M239" i="32"/>
  <c r="L239" i="32"/>
  <c r="K239" i="32"/>
  <c r="J239" i="32"/>
  <c r="I239" i="32"/>
  <c r="H239" i="32"/>
  <c r="G239" i="32"/>
  <c r="F239" i="32"/>
  <c r="E239" i="32"/>
  <c r="D239" i="32"/>
  <c r="C239" i="32"/>
  <c r="O238" i="32"/>
  <c r="N238" i="32"/>
  <c r="M238" i="32"/>
  <c r="L238" i="32"/>
  <c r="K238" i="32"/>
  <c r="J238" i="32"/>
  <c r="I238" i="32"/>
  <c r="H238" i="32"/>
  <c r="G238" i="32"/>
  <c r="F238" i="32"/>
  <c r="E238" i="32"/>
  <c r="D238" i="32"/>
  <c r="C238" i="32"/>
  <c r="O237" i="32"/>
  <c r="N237" i="32"/>
  <c r="M237" i="32"/>
  <c r="L237" i="32"/>
  <c r="K237" i="32"/>
  <c r="J237" i="32"/>
  <c r="I237" i="32"/>
  <c r="H237" i="32"/>
  <c r="G237" i="32"/>
  <c r="F237" i="32"/>
  <c r="E237" i="32"/>
  <c r="D237" i="32"/>
  <c r="C237" i="32"/>
  <c r="O236" i="32"/>
  <c r="N236" i="32"/>
  <c r="M236" i="32"/>
  <c r="L236" i="32"/>
  <c r="K236" i="32"/>
  <c r="J236" i="32"/>
  <c r="I236" i="32"/>
  <c r="H236" i="32"/>
  <c r="G236" i="32"/>
  <c r="F236" i="32"/>
  <c r="E236" i="32"/>
  <c r="D236" i="32"/>
  <c r="C236" i="32"/>
  <c r="O235" i="32"/>
  <c r="N235" i="32"/>
  <c r="M235" i="32"/>
  <c r="L235" i="32"/>
  <c r="K235" i="32"/>
  <c r="J235" i="32"/>
  <c r="I235" i="32"/>
  <c r="H235" i="32"/>
  <c r="G235" i="32"/>
  <c r="F235" i="32"/>
  <c r="E235" i="32"/>
  <c r="D235" i="32"/>
  <c r="C235" i="32"/>
  <c r="O234" i="32"/>
  <c r="N234" i="32"/>
  <c r="M234" i="32"/>
  <c r="L234" i="32"/>
  <c r="K234" i="32"/>
  <c r="J234" i="32"/>
  <c r="I234" i="32"/>
  <c r="H234" i="32"/>
  <c r="G234" i="32"/>
  <c r="F234" i="32"/>
  <c r="E234" i="32"/>
  <c r="D234" i="32"/>
  <c r="C234" i="32"/>
  <c r="O233" i="32"/>
  <c r="N233" i="32"/>
  <c r="M233" i="32"/>
  <c r="L233" i="32"/>
  <c r="K233" i="32"/>
  <c r="J233" i="32"/>
  <c r="I233" i="32"/>
  <c r="H233" i="32"/>
  <c r="G233" i="32"/>
  <c r="F233" i="32"/>
  <c r="E233" i="32"/>
  <c r="D233" i="32"/>
  <c r="C233" i="32"/>
  <c r="O232" i="32"/>
  <c r="N232" i="32"/>
  <c r="M232" i="32"/>
  <c r="L232" i="32"/>
  <c r="K232" i="32"/>
  <c r="J232" i="32"/>
  <c r="I232" i="32"/>
  <c r="H232" i="32"/>
  <c r="G232" i="32"/>
  <c r="F232" i="32"/>
  <c r="E232" i="32"/>
  <c r="D232" i="32"/>
  <c r="C232" i="32"/>
  <c r="O231" i="32"/>
  <c r="N231" i="32"/>
  <c r="M231" i="32"/>
  <c r="L231" i="32"/>
  <c r="K231" i="32"/>
  <c r="J231" i="32"/>
  <c r="I231" i="32"/>
  <c r="H231" i="32"/>
  <c r="G231" i="32"/>
  <c r="F231" i="32"/>
  <c r="E231" i="32"/>
  <c r="D231" i="32"/>
  <c r="C231" i="32"/>
  <c r="O230" i="32"/>
  <c r="N230" i="32"/>
  <c r="M230" i="32"/>
  <c r="L230" i="32"/>
  <c r="K230" i="32"/>
  <c r="J230" i="32"/>
  <c r="I230" i="32"/>
  <c r="H230" i="32"/>
  <c r="G230" i="32"/>
  <c r="F230" i="32"/>
  <c r="E230" i="32"/>
  <c r="D230" i="32"/>
  <c r="C230" i="32"/>
  <c r="O229" i="32"/>
  <c r="N229" i="32"/>
  <c r="M229" i="32"/>
  <c r="L229" i="32"/>
  <c r="K229" i="32"/>
  <c r="J229" i="32"/>
  <c r="I229" i="32"/>
  <c r="H229" i="32"/>
  <c r="G229" i="32"/>
  <c r="F229" i="32"/>
  <c r="E229" i="32"/>
  <c r="D229" i="32"/>
  <c r="C229" i="32"/>
  <c r="O228" i="32"/>
  <c r="N228" i="32"/>
  <c r="M228" i="32"/>
  <c r="L228" i="32"/>
  <c r="K228" i="32"/>
  <c r="J228" i="32"/>
  <c r="I228" i="32"/>
  <c r="H228" i="32"/>
  <c r="G228" i="32"/>
  <c r="F228" i="32"/>
  <c r="E228" i="32"/>
  <c r="D228" i="32"/>
  <c r="C228" i="32"/>
  <c r="O227" i="32"/>
  <c r="N227" i="32"/>
  <c r="M227" i="32"/>
  <c r="L227" i="32"/>
  <c r="K227" i="32"/>
  <c r="J227" i="32"/>
  <c r="I227" i="32"/>
  <c r="H227" i="32"/>
  <c r="G227" i="32"/>
  <c r="F227" i="32"/>
  <c r="E227" i="32"/>
  <c r="D227" i="32"/>
  <c r="C227" i="32"/>
  <c r="O226" i="32"/>
  <c r="N226" i="32"/>
  <c r="M226" i="32"/>
  <c r="L226" i="32"/>
  <c r="K226" i="32"/>
  <c r="J226" i="32"/>
  <c r="I226" i="32"/>
  <c r="H226" i="32"/>
  <c r="G226" i="32"/>
  <c r="F226" i="32"/>
  <c r="E226" i="32"/>
  <c r="D226" i="32"/>
  <c r="C226" i="32"/>
  <c r="O225" i="32"/>
  <c r="N225" i="32"/>
  <c r="M225" i="32"/>
  <c r="L225" i="32"/>
  <c r="K225" i="32"/>
  <c r="J225" i="32"/>
  <c r="I225" i="32"/>
  <c r="H225" i="32"/>
  <c r="G225" i="32"/>
  <c r="F225" i="32"/>
  <c r="E225" i="32"/>
  <c r="D225" i="32"/>
  <c r="C225" i="32"/>
  <c r="O224" i="32"/>
  <c r="N224" i="32"/>
  <c r="M224" i="32"/>
  <c r="L224" i="32"/>
  <c r="K224" i="32"/>
  <c r="J224" i="32"/>
  <c r="I224" i="32"/>
  <c r="H224" i="32"/>
  <c r="G224" i="32"/>
  <c r="F224" i="32"/>
  <c r="E224" i="32"/>
  <c r="D224" i="32"/>
  <c r="C224" i="32"/>
  <c r="O223" i="32"/>
  <c r="N223" i="32"/>
  <c r="M223" i="32"/>
  <c r="L223" i="32"/>
  <c r="K223" i="32"/>
  <c r="J223" i="32"/>
  <c r="I223" i="32"/>
  <c r="H223" i="32"/>
  <c r="G223" i="32"/>
  <c r="F223" i="32"/>
  <c r="E223" i="32"/>
  <c r="D223" i="32"/>
  <c r="C223" i="32"/>
  <c r="O222" i="32"/>
  <c r="N222" i="32"/>
  <c r="M222" i="32"/>
  <c r="L222" i="32"/>
  <c r="K222" i="32"/>
  <c r="J222" i="32"/>
  <c r="I222" i="32"/>
  <c r="H222" i="32"/>
  <c r="G222" i="32"/>
  <c r="F222" i="32"/>
  <c r="E222" i="32"/>
  <c r="D222" i="32"/>
  <c r="C222" i="32"/>
  <c r="O221" i="32"/>
  <c r="N221" i="32"/>
  <c r="M221" i="32"/>
  <c r="L221" i="32"/>
  <c r="K221" i="32"/>
  <c r="J221" i="32"/>
  <c r="I221" i="32"/>
  <c r="H221" i="32"/>
  <c r="G221" i="32"/>
  <c r="F221" i="32"/>
  <c r="E221" i="32"/>
  <c r="D221" i="32"/>
  <c r="C221" i="32"/>
  <c r="O220" i="32"/>
  <c r="N220" i="32"/>
  <c r="M220" i="32"/>
  <c r="L220" i="32"/>
  <c r="K220" i="32"/>
  <c r="J220" i="32"/>
  <c r="I220" i="32"/>
  <c r="H220" i="32"/>
  <c r="G220" i="32"/>
  <c r="F220" i="32"/>
  <c r="E220" i="32"/>
  <c r="D220" i="32"/>
  <c r="C220" i="32"/>
  <c r="O219" i="32"/>
  <c r="N219" i="32"/>
  <c r="M219" i="32"/>
  <c r="L219" i="32"/>
  <c r="K219" i="32"/>
  <c r="J219" i="32"/>
  <c r="I219" i="32"/>
  <c r="H219" i="32"/>
  <c r="G219" i="32"/>
  <c r="F219" i="32"/>
  <c r="E219" i="32"/>
  <c r="D219" i="32"/>
  <c r="C219" i="32"/>
  <c r="O218" i="32"/>
  <c r="N218" i="32"/>
  <c r="M218" i="32"/>
  <c r="L218" i="32"/>
  <c r="K218" i="32"/>
  <c r="J218" i="32"/>
  <c r="I218" i="32"/>
  <c r="H218" i="32"/>
  <c r="G218" i="32"/>
  <c r="F218" i="32"/>
  <c r="E218" i="32"/>
  <c r="D218" i="32"/>
  <c r="C218" i="32"/>
  <c r="O217" i="32"/>
  <c r="N217" i="32"/>
  <c r="M217" i="32"/>
  <c r="L217" i="32"/>
  <c r="K217" i="32"/>
  <c r="J217" i="32"/>
  <c r="I217" i="32"/>
  <c r="H217" i="32"/>
  <c r="G217" i="32"/>
  <c r="F217" i="32"/>
  <c r="E217" i="32"/>
  <c r="D217" i="32"/>
  <c r="C217" i="32"/>
  <c r="O216" i="32"/>
  <c r="N216" i="32"/>
  <c r="M216" i="32"/>
  <c r="L216" i="32"/>
  <c r="K216" i="32"/>
  <c r="J216" i="32"/>
  <c r="I216" i="32"/>
  <c r="H216" i="32"/>
  <c r="G216" i="32"/>
  <c r="F216" i="32"/>
  <c r="E216" i="32"/>
  <c r="D216" i="32"/>
  <c r="C216" i="32"/>
  <c r="O215" i="32"/>
  <c r="N215" i="32"/>
  <c r="M215" i="32"/>
  <c r="L215" i="32"/>
  <c r="K215" i="32"/>
  <c r="J215" i="32"/>
  <c r="I215" i="32"/>
  <c r="H215" i="32"/>
  <c r="G215" i="32"/>
  <c r="F215" i="32"/>
  <c r="E215" i="32"/>
  <c r="D215" i="32"/>
  <c r="C215" i="32"/>
  <c r="O214" i="32"/>
  <c r="N214" i="32"/>
  <c r="M214" i="32"/>
  <c r="L214" i="32"/>
  <c r="K214" i="32"/>
  <c r="J214" i="32"/>
  <c r="I214" i="32"/>
  <c r="H214" i="32"/>
  <c r="G214" i="32"/>
  <c r="F214" i="32"/>
  <c r="E214" i="32"/>
  <c r="D214" i="32"/>
  <c r="C214" i="32"/>
  <c r="O213" i="32"/>
  <c r="N213" i="32"/>
  <c r="M213" i="32"/>
  <c r="L213" i="32"/>
  <c r="K213" i="32"/>
  <c r="J213" i="32"/>
  <c r="I213" i="32"/>
  <c r="H213" i="32"/>
  <c r="G213" i="32"/>
  <c r="F213" i="32"/>
  <c r="E213" i="32"/>
  <c r="D213" i="32"/>
  <c r="C213" i="32"/>
  <c r="O212" i="32"/>
  <c r="N212" i="32"/>
  <c r="M212" i="32"/>
  <c r="L212" i="32"/>
  <c r="K212" i="32"/>
  <c r="J212" i="32"/>
  <c r="I212" i="32"/>
  <c r="H212" i="32"/>
  <c r="G212" i="32"/>
  <c r="F212" i="32"/>
  <c r="E212" i="32"/>
  <c r="D212" i="32"/>
  <c r="C212" i="32"/>
  <c r="O211" i="32"/>
  <c r="N211" i="32"/>
  <c r="M211" i="32"/>
  <c r="L211" i="32"/>
  <c r="K211" i="32"/>
  <c r="J211" i="32"/>
  <c r="I211" i="32"/>
  <c r="H211" i="32"/>
  <c r="G211" i="32"/>
  <c r="F211" i="32"/>
  <c r="E211" i="32"/>
  <c r="D211" i="32"/>
  <c r="C211" i="32"/>
  <c r="O210" i="32"/>
  <c r="N210" i="32"/>
  <c r="M210" i="32"/>
  <c r="L210" i="32"/>
  <c r="K210" i="32"/>
  <c r="J210" i="32"/>
  <c r="I210" i="32"/>
  <c r="H210" i="32"/>
  <c r="G210" i="32"/>
  <c r="F210" i="32"/>
  <c r="E210" i="32"/>
  <c r="D210" i="32"/>
  <c r="C210" i="32"/>
  <c r="O209" i="32"/>
  <c r="N209" i="32"/>
  <c r="M209" i="32"/>
  <c r="L209" i="32"/>
  <c r="K209" i="32"/>
  <c r="J209" i="32"/>
  <c r="I209" i="32"/>
  <c r="H209" i="32"/>
  <c r="G209" i="32"/>
  <c r="F209" i="32"/>
  <c r="E209" i="32"/>
  <c r="D209" i="32"/>
  <c r="C209" i="32"/>
  <c r="O208" i="32"/>
  <c r="N208" i="32"/>
  <c r="M208" i="32"/>
  <c r="L208" i="32"/>
  <c r="K208" i="32"/>
  <c r="J208" i="32"/>
  <c r="I208" i="32"/>
  <c r="H208" i="32"/>
  <c r="G208" i="32"/>
  <c r="F208" i="32"/>
  <c r="E208" i="32"/>
  <c r="D208" i="32"/>
  <c r="C208" i="32"/>
  <c r="O207" i="32"/>
  <c r="N207" i="32"/>
  <c r="M207" i="32"/>
  <c r="L207" i="32"/>
  <c r="K207" i="32"/>
  <c r="J207" i="32"/>
  <c r="I207" i="32"/>
  <c r="H207" i="32"/>
  <c r="G207" i="32"/>
  <c r="F207" i="32"/>
  <c r="E207" i="32"/>
  <c r="D207" i="32"/>
  <c r="C207" i="32"/>
  <c r="O206" i="32"/>
  <c r="N206" i="32"/>
  <c r="M206" i="32"/>
  <c r="L206" i="32"/>
  <c r="K206" i="32"/>
  <c r="J206" i="32"/>
  <c r="I206" i="32"/>
  <c r="H206" i="32"/>
  <c r="G206" i="32"/>
  <c r="F206" i="32"/>
  <c r="E206" i="32"/>
  <c r="D206" i="32"/>
  <c r="C206" i="32"/>
  <c r="O205" i="32"/>
  <c r="N205" i="32"/>
  <c r="M205" i="32"/>
  <c r="L205" i="32"/>
  <c r="K205" i="32"/>
  <c r="J205" i="32"/>
  <c r="I205" i="32"/>
  <c r="H205" i="32"/>
  <c r="G205" i="32"/>
  <c r="F205" i="32"/>
  <c r="E205" i="32"/>
  <c r="D205" i="32"/>
  <c r="C205" i="32"/>
  <c r="O204" i="32"/>
  <c r="N204" i="32"/>
  <c r="M204" i="32"/>
  <c r="L204" i="32"/>
  <c r="K204" i="32"/>
  <c r="J204" i="32"/>
  <c r="I204" i="32"/>
  <c r="H204" i="32"/>
  <c r="G204" i="32"/>
  <c r="F204" i="32"/>
  <c r="E204" i="32"/>
  <c r="D204" i="32"/>
  <c r="C204" i="32"/>
  <c r="O203" i="32"/>
  <c r="N203" i="32"/>
  <c r="M203" i="32"/>
  <c r="L203" i="32"/>
  <c r="K203" i="32"/>
  <c r="J203" i="32"/>
  <c r="I203" i="32"/>
  <c r="H203" i="32"/>
  <c r="G203" i="32"/>
  <c r="F203" i="32"/>
  <c r="E203" i="32"/>
  <c r="D203" i="32"/>
  <c r="C203" i="32"/>
  <c r="O202" i="32"/>
  <c r="N202" i="32"/>
  <c r="M202" i="32"/>
  <c r="L202" i="32"/>
  <c r="K202" i="32"/>
  <c r="J202" i="32"/>
  <c r="I202" i="32"/>
  <c r="H202" i="32"/>
  <c r="G202" i="32"/>
  <c r="F202" i="32"/>
  <c r="E202" i="32"/>
  <c r="D202" i="32"/>
  <c r="C202" i="32"/>
  <c r="O201" i="32"/>
  <c r="N201" i="32"/>
  <c r="M201" i="32"/>
  <c r="L201" i="32"/>
  <c r="K201" i="32"/>
  <c r="J201" i="32"/>
  <c r="I201" i="32"/>
  <c r="H201" i="32"/>
  <c r="G201" i="32"/>
  <c r="F201" i="32"/>
  <c r="E201" i="32"/>
  <c r="D201" i="32"/>
  <c r="C201" i="32"/>
  <c r="O200" i="32"/>
  <c r="N200" i="32"/>
  <c r="M200" i="32"/>
  <c r="L200" i="32"/>
  <c r="K200" i="32"/>
  <c r="J200" i="32"/>
  <c r="I200" i="32"/>
  <c r="H200" i="32"/>
  <c r="G200" i="32"/>
  <c r="F200" i="32"/>
  <c r="E200" i="32"/>
  <c r="D200" i="32"/>
  <c r="C200" i="32"/>
  <c r="O199" i="32"/>
  <c r="N199" i="32"/>
  <c r="M199" i="32"/>
  <c r="L199" i="32"/>
  <c r="K199" i="32"/>
  <c r="J199" i="32"/>
  <c r="I199" i="32"/>
  <c r="H199" i="32"/>
  <c r="G199" i="32"/>
  <c r="F199" i="32"/>
  <c r="E199" i="32"/>
  <c r="D199" i="32"/>
  <c r="C199" i="32"/>
  <c r="O198" i="32"/>
  <c r="N198" i="32"/>
  <c r="M198" i="32"/>
  <c r="L198" i="32"/>
  <c r="K198" i="32"/>
  <c r="J198" i="32"/>
  <c r="I198" i="32"/>
  <c r="H198" i="32"/>
  <c r="G198" i="32"/>
  <c r="F198" i="32"/>
  <c r="E198" i="32"/>
  <c r="D198" i="32"/>
  <c r="C198" i="32"/>
  <c r="O197" i="32"/>
  <c r="N197" i="32"/>
  <c r="M197" i="32"/>
  <c r="L197" i="32"/>
  <c r="K197" i="32"/>
  <c r="J197" i="32"/>
  <c r="I197" i="32"/>
  <c r="H197" i="32"/>
  <c r="G197" i="32"/>
  <c r="F197" i="32"/>
  <c r="E197" i="32"/>
  <c r="D197" i="32"/>
  <c r="C197" i="32"/>
  <c r="O196" i="32"/>
  <c r="N196" i="32"/>
  <c r="M196" i="32"/>
  <c r="L196" i="32"/>
  <c r="K196" i="32"/>
  <c r="J196" i="32"/>
  <c r="I196" i="32"/>
  <c r="H196" i="32"/>
  <c r="G196" i="32"/>
  <c r="F196" i="32"/>
  <c r="E196" i="32"/>
  <c r="D196" i="32"/>
  <c r="C196" i="32"/>
  <c r="O195" i="32"/>
  <c r="N195" i="32"/>
  <c r="M195" i="32"/>
  <c r="L195" i="32"/>
  <c r="K195" i="32"/>
  <c r="J195" i="32"/>
  <c r="I195" i="32"/>
  <c r="H195" i="32"/>
  <c r="G195" i="32"/>
  <c r="F195" i="32"/>
  <c r="E195" i="32"/>
  <c r="D195" i="32"/>
  <c r="C195" i="32"/>
  <c r="O194" i="32"/>
  <c r="N194" i="32"/>
  <c r="M194" i="32"/>
  <c r="L194" i="32"/>
  <c r="K194" i="32"/>
  <c r="J194" i="32"/>
  <c r="I194" i="32"/>
  <c r="H194" i="32"/>
  <c r="G194" i="32"/>
  <c r="F194" i="32"/>
  <c r="E194" i="32"/>
  <c r="D194" i="32"/>
  <c r="C194" i="32"/>
  <c r="O193" i="32"/>
  <c r="N193" i="32"/>
  <c r="M193" i="32"/>
  <c r="L193" i="32"/>
  <c r="K193" i="32"/>
  <c r="J193" i="32"/>
  <c r="I193" i="32"/>
  <c r="H193" i="32"/>
  <c r="G193" i="32"/>
  <c r="F193" i="32"/>
  <c r="E193" i="32"/>
  <c r="D193" i="32"/>
  <c r="C193" i="32"/>
  <c r="O192" i="32"/>
  <c r="N192" i="32"/>
  <c r="M192" i="32"/>
  <c r="L192" i="32"/>
  <c r="K192" i="32"/>
  <c r="J192" i="32"/>
  <c r="I192" i="32"/>
  <c r="H192" i="32"/>
  <c r="G192" i="32"/>
  <c r="F192" i="32"/>
  <c r="E192" i="32"/>
  <c r="D192" i="32"/>
  <c r="C192" i="32"/>
  <c r="O191" i="32"/>
  <c r="N191" i="32"/>
  <c r="M191" i="32"/>
  <c r="L191" i="32"/>
  <c r="K191" i="32"/>
  <c r="J191" i="32"/>
  <c r="I191" i="32"/>
  <c r="H191" i="32"/>
  <c r="G191" i="32"/>
  <c r="F191" i="32"/>
  <c r="E191" i="32"/>
  <c r="D191" i="32"/>
  <c r="C191" i="32"/>
  <c r="O190" i="32"/>
  <c r="N190" i="32"/>
  <c r="M190" i="32"/>
  <c r="L190" i="32"/>
  <c r="K190" i="32"/>
  <c r="J190" i="32"/>
  <c r="I190" i="32"/>
  <c r="H190" i="32"/>
  <c r="G190" i="32"/>
  <c r="F190" i="32"/>
  <c r="E190" i="32"/>
  <c r="D190" i="32"/>
  <c r="C190" i="32"/>
  <c r="O189" i="32"/>
  <c r="N189" i="32"/>
  <c r="M189" i="32"/>
  <c r="L189" i="32"/>
  <c r="K189" i="32"/>
  <c r="J189" i="32"/>
  <c r="I189" i="32"/>
  <c r="H189" i="32"/>
  <c r="G189" i="32"/>
  <c r="F189" i="32"/>
  <c r="E189" i="32"/>
  <c r="D189" i="32"/>
  <c r="C189" i="32"/>
  <c r="O188" i="32"/>
  <c r="N188" i="32"/>
  <c r="M188" i="32"/>
  <c r="L188" i="32"/>
  <c r="K188" i="32"/>
  <c r="J188" i="32"/>
  <c r="I188" i="32"/>
  <c r="H188" i="32"/>
  <c r="G188" i="32"/>
  <c r="F188" i="32"/>
  <c r="E188" i="32"/>
  <c r="D188" i="32"/>
  <c r="C188" i="32"/>
  <c r="O187" i="32"/>
  <c r="N187" i="32"/>
  <c r="M187" i="32"/>
  <c r="L187" i="32"/>
  <c r="K187" i="32"/>
  <c r="J187" i="32"/>
  <c r="I187" i="32"/>
  <c r="H187" i="32"/>
  <c r="G187" i="32"/>
  <c r="F187" i="32"/>
  <c r="E187" i="32"/>
  <c r="D187" i="32"/>
  <c r="C187" i="32"/>
  <c r="O186" i="32"/>
  <c r="N186" i="32"/>
  <c r="M186" i="32"/>
  <c r="L186" i="32"/>
  <c r="K186" i="32"/>
  <c r="J186" i="32"/>
  <c r="I186" i="32"/>
  <c r="H186" i="32"/>
  <c r="G186" i="32"/>
  <c r="F186" i="32"/>
  <c r="E186" i="32"/>
  <c r="D186" i="32"/>
  <c r="C186" i="32"/>
  <c r="O185" i="32"/>
  <c r="N185" i="32"/>
  <c r="M185" i="32"/>
  <c r="L185" i="32"/>
  <c r="K185" i="32"/>
  <c r="J185" i="32"/>
  <c r="I185" i="32"/>
  <c r="H185" i="32"/>
  <c r="G185" i="32"/>
  <c r="F185" i="32"/>
  <c r="E185" i="32"/>
  <c r="D185" i="32"/>
  <c r="C185" i="32"/>
  <c r="O184" i="32"/>
  <c r="N184" i="32"/>
  <c r="M184" i="32"/>
  <c r="L184" i="32"/>
  <c r="K184" i="32"/>
  <c r="J184" i="32"/>
  <c r="I184" i="32"/>
  <c r="H184" i="32"/>
  <c r="G184" i="32"/>
  <c r="F184" i="32"/>
  <c r="E184" i="32"/>
  <c r="D184" i="32"/>
  <c r="C184" i="32"/>
  <c r="O183" i="32"/>
  <c r="N183" i="32"/>
  <c r="M183" i="32"/>
  <c r="L183" i="32"/>
  <c r="K183" i="32"/>
  <c r="J183" i="32"/>
  <c r="I183" i="32"/>
  <c r="H183" i="32"/>
  <c r="G183" i="32"/>
  <c r="F183" i="32"/>
  <c r="E183" i="32"/>
  <c r="D183" i="32"/>
  <c r="C183" i="32"/>
  <c r="O182" i="32"/>
  <c r="N182" i="32"/>
  <c r="M182" i="32"/>
  <c r="L182" i="32"/>
  <c r="K182" i="32"/>
  <c r="J182" i="32"/>
  <c r="I182" i="32"/>
  <c r="H182" i="32"/>
  <c r="G182" i="32"/>
  <c r="F182" i="32"/>
  <c r="E182" i="32"/>
  <c r="D182" i="32"/>
  <c r="C182" i="32"/>
  <c r="O181" i="32"/>
  <c r="N181" i="32"/>
  <c r="M181" i="32"/>
  <c r="L181" i="32"/>
  <c r="K181" i="32"/>
  <c r="J181" i="32"/>
  <c r="I181" i="32"/>
  <c r="H181" i="32"/>
  <c r="G181" i="32"/>
  <c r="F181" i="32"/>
  <c r="E181" i="32"/>
  <c r="D181" i="32"/>
  <c r="C181" i="32"/>
  <c r="O180" i="32"/>
  <c r="N180" i="32"/>
  <c r="M180" i="32"/>
  <c r="L180" i="32"/>
  <c r="K180" i="32"/>
  <c r="J180" i="32"/>
  <c r="I180" i="32"/>
  <c r="H180" i="32"/>
  <c r="G180" i="32"/>
  <c r="F180" i="32"/>
  <c r="E180" i="32"/>
  <c r="D180" i="32"/>
  <c r="C180" i="32"/>
  <c r="O179" i="32"/>
  <c r="N179" i="32"/>
  <c r="M179" i="32"/>
  <c r="L179" i="32"/>
  <c r="K179" i="32"/>
  <c r="J179" i="32"/>
  <c r="I179" i="32"/>
  <c r="H179" i="32"/>
  <c r="G179" i="32"/>
  <c r="F179" i="32"/>
  <c r="E179" i="32"/>
  <c r="D179" i="32"/>
  <c r="C179" i="32"/>
  <c r="O178" i="32"/>
  <c r="N178" i="32"/>
  <c r="M178" i="32"/>
  <c r="L178" i="32"/>
  <c r="K178" i="32"/>
  <c r="J178" i="32"/>
  <c r="I178" i="32"/>
  <c r="H178" i="32"/>
  <c r="G178" i="32"/>
  <c r="F178" i="32"/>
  <c r="E178" i="32"/>
  <c r="D178" i="32"/>
  <c r="C178" i="32"/>
  <c r="O177" i="32"/>
  <c r="N177" i="32"/>
  <c r="M177" i="32"/>
  <c r="L177" i="32"/>
  <c r="K177" i="32"/>
  <c r="J177" i="32"/>
  <c r="I177" i="32"/>
  <c r="H177" i="32"/>
  <c r="G177" i="32"/>
  <c r="F177" i="32"/>
  <c r="E177" i="32"/>
  <c r="D177" i="32"/>
  <c r="C177" i="32"/>
  <c r="O176" i="32"/>
  <c r="N176" i="32"/>
  <c r="M176" i="32"/>
  <c r="L176" i="32"/>
  <c r="K176" i="32"/>
  <c r="J176" i="32"/>
  <c r="I176" i="32"/>
  <c r="H176" i="32"/>
  <c r="G176" i="32"/>
  <c r="F176" i="32"/>
  <c r="E176" i="32"/>
  <c r="D176" i="32"/>
  <c r="C176" i="32"/>
  <c r="O175" i="32"/>
  <c r="N175" i="32"/>
  <c r="M175" i="32"/>
  <c r="L175" i="32"/>
  <c r="K175" i="32"/>
  <c r="J175" i="32"/>
  <c r="I175" i="32"/>
  <c r="H175" i="32"/>
  <c r="G175" i="32"/>
  <c r="F175" i="32"/>
  <c r="E175" i="32"/>
  <c r="D175" i="32"/>
  <c r="C175" i="32"/>
  <c r="O174" i="32"/>
  <c r="N174" i="32"/>
  <c r="M174" i="32"/>
  <c r="L174" i="32"/>
  <c r="K174" i="32"/>
  <c r="J174" i="32"/>
  <c r="I174" i="32"/>
  <c r="H174" i="32"/>
  <c r="G174" i="32"/>
  <c r="F174" i="32"/>
  <c r="E174" i="32"/>
  <c r="D174" i="32"/>
  <c r="C174" i="32"/>
  <c r="O173" i="32"/>
  <c r="N173" i="32"/>
  <c r="M173" i="32"/>
  <c r="L173" i="32"/>
  <c r="K173" i="32"/>
  <c r="J173" i="32"/>
  <c r="I173" i="32"/>
  <c r="H173" i="32"/>
  <c r="G173" i="32"/>
  <c r="F173" i="32"/>
  <c r="E173" i="32"/>
  <c r="D173" i="32"/>
  <c r="C173" i="32"/>
  <c r="O172" i="32"/>
  <c r="N172" i="32"/>
  <c r="M172" i="32"/>
  <c r="L172" i="32"/>
  <c r="K172" i="32"/>
  <c r="J172" i="32"/>
  <c r="I172" i="32"/>
  <c r="H172" i="32"/>
  <c r="G172" i="32"/>
  <c r="F172" i="32"/>
  <c r="E172" i="32"/>
  <c r="D172" i="32"/>
  <c r="C172" i="32"/>
  <c r="O171" i="32"/>
  <c r="N171" i="32"/>
  <c r="M171" i="32"/>
  <c r="L171" i="32"/>
  <c r="K171" i="32"/>
  <c r="J171" i="32"/>
  <c r="I171" i="32"/>
  <c r="H171" i="32"/>
  <c r="G171" i="32"/>
  <c r="F171" i="32"/>
  <c r="E171" i="32"/>
  <c r="D171" i="32"/>
  <c r="C171" i="32"/>
  <c r="O170" i="32"/>
  <c r="N170" i="32"/>
  <c r="M170" i="32"/>
  <c r="L170" i="32"/>
  <c r="K170" i="32"/>
  <c r="J170" i="32"/>
  <c r="I170" i="32"/>
  <c r="H170" i="32"/>
  <c r="G170" i="32"/>
  <c r="F170" i="32"/>
  <c r="E170" i="32"/>
  <c r="D170" i="32"/>
  <c r="C170" i="32"/>
  <c r="O169" i="32"/>
  <c r="N169" i="32"/>
  <c r="M169" i="32"/>
  <c r="L169" i="32"/>
  <c r="K169" i="32"/>
  <c r="J169" i="32"/>
  <c r="I169" i="32"/>
  <c r="H169" i="32"/>
  <c r="G169" i="32"/>
  <c r="F169" i="32"/>
  <c r="E169" i="32"/>
  <c r="D169" i="32"/>
  <c r="C169" i="32"/>
  <c r="O168" i="32"/>
  <c r="N168" i="32"/>
  <c r="M168" i="32"/>
  <c r="L168" i="32"/>
  <c r="K168" i="32"/>
  <c r="J168" i="32"/>
  <c r="I168" i="32"/>
  <c r="H168" i="32"/>
  <c r="G168" i="32"/>
  <c r="F168" i="32"/>
  <c r="E168" i="32"/>
  <c r="D168" i="32"/>
  <c r="C168" i="32"/>
  <c r="O167" i="32"/>
  <c r="N167" i="32"/>
  <c r="M167" i="32"/>
  <c r="L167" i="32"/>
  <c r="K167" i="32"/>
  <c r="J167" i="32"/>
  <c r="I167" i="32"/>
  <c r="H167" i="32"/>
  <c r="G167" i="32"/>
  <c r="F167" i="32"/>
  <c r="E167" i="32"/>
  <c r="D167" i="32"/>
  <c r="C167" i="32"/>
  <c r="O166" i="32"/>
  <c r="N166" i="32"/>
  <c r="M166" i="32"/>
  <c r="L166" i="32"/>
  <c r="K166" i="32"/>
  <c r="J166" i="32"/>
  <c r="I166" i="32"/>
  <c r="H166" i="32"/>
  <c r="G166" i="32"/>
  <c r="F166" i="32"/>
  <c r="E166" i="32"/>
  <c r="D166" i="32"/>
  <c r="C166" i="32"/>
  <c r="O165" i="32"/>
  <c r="N165" i="32"/>
  <c r="M165" i="32"/>
  <c r="L165" i="32"/>
  <c r="K165" i="32"/>
  <c r="J165" i="32"/>
  <c r="I165" i="32"/>
  <c r="H165" i="32"/>
  <c r="G165" i="32"/>
  <c r="F165" i="32"/>
  <c r="E165" i="32"/>
  <c r="D165" i="32"/>
  <c r="C165" i="32"/>
  <c r="O164" i="32"/>
  <c r="N164" i="32"/>
  <c r="M164" i="32"/>
  <c r="L164" i="32"/>
  <c r="K164" i="32"/>
  <c r="J164" i="32"/>
  <c r="I164" i="32"/>
  <c r="H164" i="32"/>
  <c r="G164" i="32"/>
  <c r="F164" i="32"/>
  <c r="E164" i="32"/>
  <c r="D164" i="32"/>
  <c r="C164" i="32"/>
  <c r="O163" i="32"/>
  <c r="N163" i="32"/>
  <c r="M163" i="32"/>
  <c r="L163" i="32"/>
  <c r="K163" i="32"/>
  <c r="J163" i="32"/>
  <c r="I163" i="32"/>
  <c r="H163" i="32"/>
  <c r="G163" i="32"/>
  <c r="F163" i="32"/>
  <c r="E163" i="32"/>
  <c r="D163" i="32"/>
  <c r="C163" i="32"/>
  <c r="O162" i="32"/>
  <c r="N162" i="32"/>
  <c r="M162" i="32"/>
  <c r="L162" i="32"/>
  <c r="K162" i="32"/>
  <c r="J162" i="32"/>
  <c r="I162" i="32"/>
  <c r="H162" i="32"/>
  <c r="G162" i="32"/>
  <c r="F162" i="32"/>
  <c r="E162" i="32"/>
  <c r="D162" i="32"/>
  <c r="C162" i="32"/>
  <c r="O161" i="32"/>
  <c r="N161" i="32"/>
  <c r="M161" i="32"/>
  <c r="L161" i="32"/>
  <c r="K161" i="32"/>
  <c r="J161" i="32"/>
  <c r="I161" i="32"/>
  <c r="H161" i="32"/>
  <c r="G161" i="32"/>
  <c r="F161" i="32"/>
  <c r="E161" i="32"/>
  <c r="D161" i="32"/>
  <c r="C161" i="32"/>
  <c r="O160" i="32"/>
  <c r="N160" i="32"/>
  <c r="M160" i="32"/>
  <c r="L160" i="32"/>
  <c r="K160" i="32"/>
  <c r="J160" i="32"/>
  <c r="I160" i="32"/>
  <c r="H160" i="32"/>
  <c r="G160" i="32"/>
  <c r="F160" i="32"/>
  <c r="E160" i="32"/>
  <c r="D160" i="32"/>
  <c r="C160" i="32"/>
  <c r="O159" i="32"/>
  <c r="N159" i="32"/>
  <c r="M159" i="32"/>
  <c r="L159" i="32"/>
  <c r="K159" i="32"/>
  <c r="J159" i="32"/>
  <c r="I159" i="32"/>
  <c r="H159" i="32"/>
  <c r="G159" i="32"/>
  <c r="F159" i="32"/>
  <c r="E159" i="32"/>
  <c r="D159" i="32"/>
  <c r="C159" i="32"/>
  <c r="O158" i="32"/>
  <c r="N158" i="32"/>
  <c r="M158" i="32"/>
  <c r="L158" i="32"/>
  <c r="K158" i="32"/>
  <c r="J158" i="32"/>
  <c r="I158" i="32"/>
  <c r="H158" i="32"/>
  <c r="G158" i="32"/>
  <c r="F158" i="32"/>
  <c r="E158" i="32"/>
  <c r="D158" i="32"/>
  <c r="C158" i="32"/>
  <c r="O157" i="32"/>
  <c r="N157" i="32"/>
  <c r="M157" i="32"/>
  <c r="L157" i="32"/>
  <c r="K157" i="32"/>
  <c r="J157" i="32"/>
  <c r="I157" i="32"/>
  <c r="H157" i="32"/>
  <c r="G157" i="32"/>
  <c r="F157" i="32"/>
  <c r="E157" i="32"/>
  <c r="D157" i="32"/>
  <c r="C157" i="32"/>
  <c r="O156" i="32"/>
  <c r="N156" i="32"/>
  <c r="M156" i="32"/>
  <c r="L156" i="32"/>
  <c r="K156" i="32"/>
  <c r="J156" i="32"/>
  <c r="I156" i="32"/>
  <c r="H156" i="32"/>
  <c r="G156" i="32"/>
  <c r="F156" i="32"/>
  <c r="E156" i="32"/>
  <c r="D156" i="32"/>
  <c r="C156" i="32"/>
  <c r="O155" i="32"/>
  <c r="N155" i="32"/>
  <c r="M155" i="32"/>
  <c r="L155" i="32"/>
  <c r="K155" i="32"/>
  <c r="J155" i="32"/>
  <c r="I155" i="32"/>
  <c r="H155" i="32"/>
  <c r="G155" i="32"/>
  <c r="F155" i="32"/>
  <c r="E155" i="32"/>
  <c r="D155" i="32"/>
  <c r="C155" i="32"/>
  <c r="O154" i="32"/>
  <c r="N154" i="32"/>
  <c r="M154" i="32"/>
  <c r="L154" i="32"/>
  <c r="K154" i="32"/>
  <c r="J154" i="32"/>
  <c r="I154" i="32"/>
  <c r="H154" i="32"/>
  <c r="G154" i="32"/>
  <c r="F154" i="32"/>
  <c r="E154" i="32"/>
  <c r="D154" i="32"/>
  <c r="C154" i="32"/>
  <c r="O153" i="32"/>
  <c r="N153" i="32"/>
  <c r="M153" i="32"/>
  <c r="L153" i="32"/>
  <c r="K153" i="32"/>
  <c r="J153" i="32"/>
  <c r="I153" i="32"/>
  <c r="H153" i="32"/>
  <c r="G153" i="32"/>
  <c r="F153" i="32"/>
  <c r="E153" i="32"/>
  <c r="D153" i="32"/>
  <c r="C153" i="32"/>
  <c r="O152" i="32"/>
  <c r="N152" i="32"/>
  <c r="M152" i="32"/>
  <c r="L152" i="32"/>
  <c r="K152" i="32"/>
  <c r="J152" i="32"/>
  <c r="I152" i="32"/>
  <c r="H152" i="32"/>
  <c r="G152" i="32"/>
  <c r="F152" i="32"/>
  <c r="E152" i="32"/>
  <c r="D152" i="32"/>
  <c r="C152" i="32"/>
  <c r="O151" i="32"/>
  <c r="N151" i="32"/>
  <c r="M151" i="32"/>
  <c r="L151" i="32"/>
  <c r="K151" i="32"/>
  <c r="J151" i="32"/>
  <c r="I151" i="32"/>
  <c r="H151" i="32"/>
  <c r="G151" i="32"/>
  <c r="F151" i="32"/>
  <c r="E151" i="32"/>
  <c r="D151" i="32"/>
  <c r="C151" i="32"/>
  <c r="O150" i="32"/>
  <c r="N150" i="32"/>
  <c r="M150" i="32"/>
  <c r="L150" i="32"/>
  <c r="K150" i="32"/>
  <c r="J150" i="32"/>
  <c r="I150" i="32"/>
  <c r="H150" i="32"/>
  <c r="G150" i="32"/>
  <c r="F150" i="32"/>
  <c r="E150" i="32"/>
  <c r="D150" i="32"/>
  <c r="C150" i="32"/>
  <c r="O149" i="32"/>
  <c r="N149" i="32"/>
  <c r="M149" i="32"/>
  <c r="L149" i="32"/>
  <c r="K149" i="32"/>
  <c r="J149" i="32"/>
  <c r="I149" i="32"/>
  <c r="H149" i="32"/>
  <c r="G149" i="32"/>
  <c r="F149" i="32"/>
  <c r="E149" i="32"/>
  <c r="D149" i="32"/>
  <c r="C149" i="32"/>
  <c r="O148" i="32"/>
  <c r="N148" i="32"/>
  <c r="M148" i="32"/>
  <c r="L148" i="32"/>
  <c r="K148" i="32"/>
  <c r="J148" i="32"/>
  <c r="I148" i="32"/>
  <c r="H148" i="32"/>
  <c r="G148" i="32"/>
  <c r="F148" i="32"/>
  <c r="E148" i="32"/>
  <c r="D148" i="32"/>
  <c r="C148" i="32"/>
  <c r="O147" i="32"/>
  <c r="N147" i="32"/>
  <c r="M147" i="32"/>
  <c r="L147" i="32"/>
  <c r="K147" i="32"/>
  <c r="J147" i="32"/>
  <c r="I147" i="32"/>
  <c r="H147" i="32"/>
  <c r="G147" i="32"/>
  <c r="F147" i="32"/>
  <c r="E147" i="32"/>
  <c r="D147" i="32"/>
  <c r="C147" i="32"/>
  <c r="O146" i="32"/>
  <c r="N146" i="32"/>
  <c r="M146" i="32"/>
  <c r="L146" i="32"/>
  <c r="K146" i="32"/>
  <c r="J146" i="32"/>
  <c r="I146" i="32"/>
  <c r="H146" i="32"/>
  <c r="G146" i="32"/>
  <c r="F146" i="32"/>
  <c r="E146" i="32"/>
  <c r="D146" i="32"/>
  <c r="C146" i="32"/>
  <c r="O145" i="32"/>
  <c r="N145" i="32"/>
  <c r="M145" i="32"/>
  <c r="L145" i="32"/>
  <c r="K145" i="32"/>
  <c r="J145" i="32"/>
  <c r="I145" i="32"/>
  <c r="H145" i="32"/>
  <c r="G145" i="32"/>
  <c r="F145" i="32"/>
  <c r="E145" i="32"/>
  <c r="D145" i="32"/>
  <c r="C145" i="32"/>
  <c r="O144" i="32"/>
  <c r="N144" i="32"/>
  <c r="M144" i="32"/>
  <c r="L144" i="32"/>
  <c r="K144" i="32"/>
  <c r="J144" i="32"/>
  <c r="I144" i="32"/>
  <c r="H144" i="32"/>
  <c r="G144" i="32"/>
  <c r="F144" i="32"/>
  <c r="E144" i="32"/>
  <c r="D144" i="32"/>
  <c r="C144" i="32"/>
  <c r="O143" i="32"/>
  <c r="N143" i="32"/>
  <c r="M143" i="32"/>
  <c r="L143" i="32"/>
  <c r="K143" i="32"/>
  <c r="J143" i="32"/>
  <c r="I143" i="32"/>
  <c r="H143" i="32"/>
  <c r="G143" i="32"/>
  <c r="F143" i="32"/>
  <c r="E143" i="32"/>
  <c r="D143" i="32"/>
  <c r="C143" i="32"/>
  <c r="O142" i="32"/>
  <c r="N142" i="32"/>
  <c r="M142" i="32"/>
  <c r="L142" i="32"/>
  <c r="K142" i="32"/>
  <c r="J142" i="32"/>
  <c r="I142" i="32"/>
  <c r="H142" i="32"/>
  <c r="G142" i="32"/>
  <c r="F142" i="32"/>
  <c r="E142" i="32"/>
  <c r="D142" i="32"/>
  <c r="C142" i="32"/>
  <c r="O141" i="32"/>
  <c r="N141" i="32"/>
  <c r="M141" i="32"/>
  <c r="L141" i="32"/>
  <c r="K141" i="32"/>
  <c r="J141" i="32"/>
  <c r="I141" i="32"/>
  <c r="H141" i="32"/>
  <c r="G141" i="32"/>
  <c r="F141" i="32"/>
  <c r="E141" i="32"/>
  <c r="D141" i="32"/>
  <c r="C141" i="32"/>
  <c r="O140" i="32"/>
  <c r="N140" i="32"/>
  <c r="M140" i="32"/>
  <c r="L140" i="32"/>
  <c r="K140" i="32"/>
  <c r="J140" i="32"/>
  <c r="I140" i="32"/>
  <c r="H140" i="32"/>
  <c r="G140" i="32"/>
  <c r="F140" i="32"/>
  <c r="E140" i="32"/>
  <c r="D140" i="32"/>
  <c r="C140" i="32"/>
  <c r="O139" i="32"/>
  <c r="N139" i="32"/>
  <c r="M139" i="32"/>
  <c r="L139" i="32"/>
  <c r="K139" i="32"/>
  <c r="J139" i="32"/>
  <c r="I139" i="32"/>
  <c r="H139" i="32"/>
  <c r="G139" i="32"/>
  <c r="F139" i="32"/>
  <c r="E139" i="32"/>
  <c r="D139" i="32"/>
  <c r="C139" i="32"/>
  <c r="O138" i="32"/>
  <c r="N138" i="32"/>
  <c r="M138" i="32"/>
  <c r="L138" i="32"/>
  <c r="K138" i="32"/>
  <c r="J138" i="32"/>
  <c r="I138" i="32"/>
  <c r="H138" i="32"/>
  <c r="G138" i="32"/>
  <c r="F138" i="32"/>
  <c r="E138" i="32"/>
  <c r="D138" i="32"/>
  <c r="C138" i="32"/>
  <c r="O137" i="32"/>
  <c r="N137" i="32"/>
  <c r="M137" i="32"/>
  <c r="L137" i="32"/>
  <c r="K137" i="32"/>
  <c r="J137" i="32"/>
  <c r="I137" i="32"/>
  <c r="H137" i="32"/>
  <c r="G137" i="32"/>
  <c r="F137" i="32"/>
  <c r="E137" i="32"/>
  <c r="D137" i="32"/>
  <c r="C137" i="32"/>
  <c r="O136" i="32"/>
  <c r="N136" i="32"/>
  <c r="M136" i="32"/>
  <c r="L136" i="32"/>
  <c r="K136" i="32"/>
  <c r="J136" i="32"/>
  <c r="I136" i="32"/>
  <c r="H136" i="32"/>
  <c r="G136" i="32"/>
  <c r="F136" i="32"/>
  <c r="E136" i="32"/>
  <c r="D136" i="32"/>
  <c r="C136" i="32"/>
  <c r="O135" i="32"/>
  <c r="N135" i="32"/>
  <c r="M135" i="32"/>
  <c r="L135" i="32"/>
  <c r="K135" i="32"/>
  <c r="J135" i="32"/>
  <c r="I135" i="32"/>
  <c r="H135" i="32"/>
  <c r="G135" i="32"/>
  <c r="F135" i="32"/>
  <c r="E135" i="32"/>
  <c r="D135" i="32"/>
  <c r="C135" i="32"/>
  <c r="O134" i="32"/>
  <c r="N134" i="32"/>
  <c r="M134" i="32"/>
  <c r="L134" i="32"/>
  <c r="K134" i="32"/>
  <c r="J134" i="32"/>
  <c r="I134" i="32"/>
  <c r="H134" i="32"/>
  <c r="G134" i="32"/>
  <c r="F134" i="32"/>
  <c r="E134" i="32"/>
  <c r="D134" i="32"/>
  <c r="C134" i="32"/>
  <c r="O133" i="32"/>
  <c r="N133" i="32"/>
  <c r="M133" i="32"/>
  <c r="L133" i="32"/>
  <c r="K133" i="32"/>
  <c r="J133" i="32"/>
  <c r="I133" i="32"/>
  <c r="H133" i="32"/>
  <c r="G133" i="32"/>
  <c r="F133" i="32"/>
  <c r="E133" i="32"/>
  <c r="D133" i="32"/>
  <c r="C133" i="32"/>
  <c r="O132" i="32"/>
  <c r="N132" i="32"/>
  <c r="M132" i="32"/>
  <c r="L132" i="32"/>
  <c r="K132" i="32"/>
  <c r="J132" i="32"/>
  <c r="I132" i="32"/>
  <c r="H132" i="32"/>
  <c r="G132" i="32"/>
  <c r="F132" i="32"/>
  <c r="E132" i="32"/>
  <c r="D132" i="32"/>
  <c r="C132" i="32"/>
  <c r="O131" i="32"/>
  <c r="N131" i="32"/>
  <c r="M131" i="32"/>
  <c r="L131" i="32"/>
  <c r="K131" i="32"/>
  <c r="J131" i="32"/>
  <c r="I131" i="32"/>
  <c r="H131" i="32"/>
  <c r="G131" i="32"/>
  <c r="F131" i="32"/>
  <c r="E131" i="32"/>
  <c r="D131" i="32"/>
  <c r="C131" i="32"/>
  <c r="O130" i="32"/>
  <c r="N130" i="32"/>
  <c r="M130" i="32"/>
  <c r="L130" i="32"/>
  <c r="K130" i="32"/>
  <c r="J130" i="32"/>
  <c r="I130" i="32"/>
  <c r="H130" i="32"/>
  <c r="G130" i="32"/>
  <c r="F130" i="32"/>
  <c r="E130" i="32"/>
  <c r="D130" i="32"/>
  <c r="C130" i="32"/>
  <c r="O129" i="32"/>
  <c r="N129" i="32"/>
  <c r="M129" i="32"/>
  <c r="L129" i="32"/>
  <c r="K129" i="32"/>
  <c r="J129" i="32"/>
  <c r="I129" i="32"/>
  <c r="H129" i="32"/>
  <c r="G129" i="32"/>
  <c r="F129" i="32"/>
  <c r="E129" i="32"/>
  <c r="D129" i="32"/>
  <c r="C129" i="32"/>
  <c r="O128" i="32"/>
  <c r="N128" i="32"/>
  <c r="M128" i="32"/>
  <c r="L128" i="32"/>
  <c r="K128" i="32"/>
  <c r="J128" i="32"/>
  <c r="I128" i="32"/>
  <c r="H128" i="32"/>
  <c r="G128" i="32"/>
  <c r="F128" i="32"/>
  <c r="E128" i="32"/>
  <c r="D128" i="32"/>
  <c r="C128" i="32"/>
  <c r="O127" i="32"/>
  <c r="N127" i="32"/>
  <c r="M127" i="32"/>
  <c r="L127" i="32"/>
  <c r="K127" i="32"/>
  <c r="J127" i="32"/>
  <c r="I127" i="32"/>
  <c r="H127" i="32"/>
  <c r="G127" i="32"/>
  <c r="F127" i="32"/>
  <c r="E127" i="32"/>
  <c r="D127" i="32"/>
  <c r="C127" i="32"/>
  <c r="O126" i="32"/>
  <c r="N126" i="32"/>
  <c r="M126" i="32"/>
  <c r="L126" i="32"/>
  <c r="K126" i="32"/>
  <c r="J126" i="32"/>
  <c r="I126" i="32"/>
  <c r="H126" i="32"/>
  <c r="G126" i="32"/>
  <c r="F126" i="32"/>
  <c r="E126" i="32"/>
  <c r="D126" i="32"/>
  <c r="C126" i="32"/>
  <c r="O125" i="32"/>
  <c r="N125" i="32"/>
  <c r="M125" i="32"/>
  <c r="L125" i="32"/>
  <c r="K125" i="32"/>
  <c r="J125" i="32"/>
  <c r="I125" i="32"/>
  <c r="H125" i="32"/>
  <c r="G125" i="32"/>
  <c r="F125" i="32"/>
  <c r="E125" i="32"/>
  <c r="D125" i="32"/>
  <c r="C125" i="32"/>
  <c r="O124" i="32"/>
  <c r="N124" i="32"/>
  <c r="M124" i="32"/>
  <c r="L124" i="32"/>
  <c r="K124" i="32"/>
  <c r="J124" i="32"/>
  <c r="I124" i="32"/>
  <c r="H124" i="32"/>
  <c r="G124" i="32"/>
  <c r="F124" i="32"/>
  <c r="E124" i="32"/>
  <c r="D124" i="32"/>
  <c r="C124" i="32"/>
  <c r="O123" i="32"/>
  <c r="N123" i="32"/>
  <c r="M123" i="32"/>
  <c r="L123" i="32"/>
  <c r="K123" i="32"/>
  <c r="J123" i="32"/>
  <c r="I123" i="32"/>
  <c r="H123" i="32"/>
  <c r="G123" i="32"/>
  <c r="F123" i="32"/>
  <c r="E123" i="32"/>
  <c r="D123" i="32"/>
  <c r="C123" i="32"/>
  <c r="O122" i="32"/>
  <c r="N122" i="32"/>
  <c r="M122" i="32"/>
  <c r="L122" i="32"/>
  <c r="K122" i="32"/>
  <c r="J122" i="32"/>
  <c r="I122" i="32"/>
  <c r="H122" i="32"/>
  <c r="G122" i="32"/>
  <c r="F122" i="32"/>
  <c r="E122" i="32"/>
  <c r="D122" i="32"/>
  <c r="C122" i="32"/>
  <c r="O121" i="32"/>
  <c r="N121" i="32"/>
  <c r="M121" i="32"/>
  <c r="L121" i="32"/>
  <c r="K121" i="32"/>
  <c r="J121" i="32"/>
  <c r="I121" i="32"/>
  <c r="H121" i="32"/>
  <c r="G121" i="32"/>
  <c r="F121" i="32"/>
  <c r="E121" i="32"/>
  <c r="D121" i="32"/>
  <c r="C121" i="32"/>
  <c r="O120" i="32"/>
  <c r="N120" i="32"/>
  <c r="M120" i="32"/>
  <c r="L120" i="32"/>
  <c r="K120" i="32"/>
  <c r="J120" i="32"/>
  <c r="I120" i="32"/>
  <c r="H120" i="32"/>
  <c r="G120" i="32"/>
  <c r="F120" i="32"/>
  <c r="E120" i="32"/>
  <c r="D120" i="32"/>
  <c r="C120" i="32"/>
  <c r="O119" i="32"/>
  <c r="N119" i="32"/>
  <c r="M119" i="32"/>
  <c r="L119" i="32"/>
  <c r="K119" i="32"/>
  <c r="J119" i="32"/>
  <c r="I119" i="32"/>
  <c r="H119" i="32"/>
  <c r="G119" i="32"/>
  <c r="F119" i="32"/>
  <c r="E119" i="32"/>
  <c r="D119" i="32"/>
  <c r="C119" i="32"/>
  <c r="O118" i="32"/>
  <c r="N118" i="32"/>
  <c r="M118" i="32"/>
  <c r="L118" i="32"/>
  <c r="K118" i="32"/>
  <c r="J118" i="32"/>
  <c r="I118" i="32"/>
  <c r="H118" i="32"/>
  <c r="G118" i="32"/>
  <c r="F118" i="32"/>
  <c r="E118" i="32"/>
  <c r="D118" i="32"/>
  <c r="C118" i="32"/>
  <c r="O117" i="32"/>
  <c r="N117" i="32"/>
  <c r="M117" i="32"/>
  <c r="L117" i="32"/>
  <c r="K117" i="32"/>
  <c r="J117" i="32"/>
  <c r="I117" i="32"/>
  <c r="H117" i="32"/>
  <c r="G117" i="32"/>
  <c r="F117" i="32"/>
  <c r="E117" i="32"/>
  <c r="D117" i="32"/>
  <c r="C117" i="32"/>
  <c r="O116" i="32"/>
  <c r="N116" i="32"/>
  <c r="M116" i="32"/>
  <c r="L116" i="32"/>
  <c r="K116" i="32"/>
  <c r="J116" i="32"/>
  <c r="I116" i="32"/>
  <c r="H116" i="32"/>
  <c r="G116" i="32"/>
  <c r="F116" i="32"/>
  <c r="E116" i="32"/>
  <c r="D116" i="32"/>
  <c r="C116" i="32"/>
  <c r="O115" i="32"/>
  <c r="N115" i="32"/>
  <c r="M115" i="32"/>
  <c r="L115" i="32"/>
  <c r="K115" i="32"/>
  <c r="J115" i="32"/>
  <c r="I115" i="32"/>
  <c r="H115" i="32"/>
  <c r="G115" i="32"/>
  <c r="F115" i="32"/>
  <c r="E115" i="32"/>
  <c r="D115" i="32"/>
  <c r="C115" i="32"/>
  <c r="O114" i="32"/>
  <c r="N114" i="32"/>
  <c r="M114" i="32"/>
  <c r="L114" i="32"/>
  <c r="K114" i="32"/>
  <c r="J114" i="32"/>
  <c r="I114" i="32"/>
  <c r="H114" i="32"/>
  <c r="G114" i="32"/>
  <c r="F114" i="32"/>
  <c r="E114" i="32"/>
  <c r="D114" i="32"/>
  <c r="C114" i="32"/>
  <c r="O113" i="32"/>
  <c r="N113" i="32"/>
  <c r="M113" i="32"/>
  <c r="L113" i="32"/>
  <c r="K113" i="32"/>
  <c r="J113" i="32"/>
  <c r="I113" i="32"/>
  <c r="H113" i="32"/>
  <c r="G113" i="32"/>
  <c r="F113" i="32"/>
  <c r="E113" i="32"/>
  <c r="D113" i="32"/>
  <c r="C113" i="32"/>
  <c r="O112" i="32"/>
  <c r="N112" i="32"/>
  <c r="M112" i="32"/>
  <c r="L112" i="32"/>
  <c r="K112" i="32"/>
  <c r="J112" i="32"/>
  <c r="I112" i="32"/>
  <c r="H112" i="32"/>
  <c r="G112" i="32"/>
  <c r="F112" i="32"/>
  <c r="E112" i="32"/>
  <c r="D112" i="32"/>
  <c r="C112" i="32"/>
  <c r="O111" i="32"/>
  <c r="N111" i="32"/>
  <c r="M111" i="32"/>
  <c r="L111" i="32"/>
  <c r="K111" i="32"/>
  <c r="J111" i="32"/>
  <c r="I111" i="32"/>
  <c r="H111" i="32"/>
  <c r="G111" i="32"/>
  <c r="F111" i="32"/>
  <c r="E111" i="32"/>
  <c r="D111" i="32"/>
  <c r="C111" i="32"/>
  <c r="O110" i="32"/>
  <c r="N110" i="32"/>
  <c r="M110" i="32"/>
  <c r="L110" i="32"/>
  <c r="K110" i="32"/>
  <c r="J110" i="32"/>
  <c r="I110" i="32"/>
  <c r="H110" i="32"/>
  <c r="G110" i="32"/>
  <c r="F110" i="32"/>
  <c r="E110" i="32"/>
  <c r="D110" i="32"/>
  <c r="C110" i="32"/>
  <c r="O109" i="32"/>
  <c r="N109" i="32"/>
  <c r="M109" i="32"/>
  <c r="L109" i="32"/>
  <c r="K109" i="32"/>
  <c r="J109" i="32"/>
  <c r="I109" i="32"/>
  <c r="H109" i="32"/>
  <c r="G109" i="32"/>
  <c r="F109" i="32"/>
  <c r="E109" i="32"/>
  <c r="D109" i="32"/>
  <c r="C109" i="32"/>
  <c r="O108" i="32"/>
  <c r="N108" i="32"/>
  <c r="M108" i="32"/>
  <c r="L108" i="32"/>
  <c r="K108" i="32"/>
  <c r="J108" i="32"/>
  <c r="I108" i="32"/>
  <c r="H108" i="32"/>
  <c r="G108" i="32"/>
  <c r="F108" i="32"/>
  <c r="E108" i="32"/>
  <c r="D108" i="32"/>
  <c r="C108" i="32"/>
  <c r="O107" i="32"/>
  <c r="N107" i="32"/>
  <c r="M107" i="32"/>
  <c r="L107" i="32"/>
  <c r="K107" i="32"/>
  <c r="J107" i="32"/>
  <c r="I107" i="32"/>
  <c r="H107" i="32"/>
  <c r="G107" i="32"/>
  <c r="F107" i="32"/>
  <c r="E107" i="32"/>
  <c r="D107" i="32"/>
  <c r="C107" i="32"/>
  <c r="O106" i="32"/>
  <c r="N106" i="32"/>
  <c r="M106" i="32"/>
  <c r="L106" i="32"/>
  <c r="K106" i="32"/>
  <c r="J106" i="32"/>
  <c r="I106" i="32"/>
  <c r="H106" i="32"/>
  <c r="G106" i="32"/>
  <c r="F106" i="32"/>
  <c r="E106" i="32"/>
  <c r="D106" i="32"/>
  <c r="C106" i="32"/>
  <c r="O105" i="32"/>
  <c r="N105" i="32"/>
  <c r="M105" i="32"/>
  <c r="L105" i="32"/>
  <c r="K105" i="32"/>
  <c r="J105" i="32"/>
  <c r="I105" i="32"/>
  <c r="H105" i="32"/>
  <c r="G105" i="32"/>
  <c r="F105" i="32"/>
  <c r="E105" i="32"/>
  <c r="D105" i="32"/>
  <c r="C105" i="32"/>
  <c r="O104" i="32"/>
  <c r="N104" i="32"/>
  <c r="M104" i="32"/>
  <c r="L104" i="32"/>
  <c r="K104" i="32"/>
  <c r="J104" i="32"/>
  <c r="I104" i="32"/>
  <c r="H104" i="32"/>
  <c r="G104" i="32"/>
  <c r="F104" i="32"/>
  <c r="E104" i="32"/>
  <c r="D104" i="32"/>
  <c r="C104" i="32"/>
  <c r="O103" i="32"/>
  <c r="N103" i="32"/>
  <c r="M103" i="32"/>
  <c r="L103" i="32"/>
  <c r="K103" i="32"/>
  <c r="J103" i="32"/>
  <c r="I103" i="32"/>
  <c r="H103" i="32"/>
  <c r="G103" i="32"/>
  <c r="F103" i="32"/>
  <c r="E103" i="32"/>
  <c r="D103" i="32"/>
  <c r="C103" i="32"/>
  <c r="O102" i="32"/>
  <c r="N102" i="32"/>
  <c r="M102" i="32"/>
  <c r="L102" i="32"/>
  <c r="K102" i="32"/>
  <c r="J102" i="32"/>
  <c r="I102" i="32"/>
  <c r="H102" i="32"/>
  <c r="G102" i="32"/>
  <c r="F102" i="32"/>
  <c r="E102" i="32"/>
  <c r="D102" i="32"/>
  <c r="C102" i="32"/>
  <c r="O101" i="32"/>
  <c r="N101" i="32"/>
  <c r="M101" i="32"/>
  <c r="L101" i="32"/>
  <c r="K101" i="32"/>
  <c r="J101" i="32"/>
  <c r="I101" i="32"/>
  <c r="H101" i="32"/>
  <c r="G101" i="32"/>
  <c r="F101" i="32"/>
  <c r="E101" i="32"/>
  <c r="D101" i="32"/>
  <c r="C101" i="32"/>
  <c r="O100" i="32"/>
  <c r="N100" i="32"/>
  <c r="M100" i="32"/>
  <c r="L100" i="32"/>
  <c r="K100" i="32"/>
  <c r="J100" i="32"/>
  <c r="I100" i="32"/>
  <c r="H100" i="32"/>
  <c r="G100" i="32"/>
  <c r="F100" i="32"/>
  <c r="E100" i="32"/>
  <c r="D100" i="32"/>
  <c r="C100" i="32"/>
  <c r="O99" i="32"/>
  <c r="N99" i="32"/>
  <c r="M99" i="32"/>
  <c r="L99" i="32"/>
  <c r="K99" i="32"/>
  <c r="J99" i="32"/>
  <c r="I99" i="32"/>
  <c r="H99" i="32"/>
  <c r="G99" i="32"/>
  <c r="F99" i="32"/>
  <c r="E99" i="32"/>
  <c r="D99" i="32"/>
  <c r="C99" i="32"/>
  <c r="O98" i="32"/>
  <c r="N98" i="32"/>
  <c r="M98" i="32"/>
  <c r="L98" i="32"/>
  <c r="K98" i="32"/>
  <c r="J98" i="32"/>
  <c r="I98" i="32"/>
  <c r="H98" i="32"/>
  <c r="G98" i="32"/>
  <c r="F98" i="32"/>
  <c r="E98" i="32"/>
  <c r="D98" i="32"/>
  <c r="C98" i="32"/>
  <c r="O97" i="32"/>
  <c r="N97" i="32"/>
  <c r="M97" i="32"/>
  <c r="L97" i="32"/>
  <c r="K97" i="32"/>
  <c r="J97" i="32"/>
  <c r="I97" i="32"/>
  <c r="H97" i="32"/>
  <c r="G97" i="32"/>
  <c r="F97" i="32"/>
  <c r="E97" i="32"/>
  <c r="D97" i="32"/>
  <c r="C97" i="32"/>
  <c r="O96" i="32"/>
  <c r="N96" i="32"/>
  <c r="M96" i="32"/>
  <c r="L96" i="32"/>
  <c r="K96" i="32"/>
  <c r="J96" i="32"/>
  <c r="I96" i="32"/>
  <c r="H96" i="32"/>
  <c r="G96" i="32"/>
  <c r="F96" i="32"/>
  <c r="E96" i="32"/>
  <c r="D96" i="32"/>
  <c r="C96" i="32"/>
  <c r="O95" i="32"/>
  <c r="N95" i="32"/>
  <c r="M95" i="32"/>
  <c r="L95" i="32"/>
  <c r="K95" i="32"/>
  <c r="J95" i="32"/>
  <c r="I95" i="32"/>
  <c r="H95" i="32"/>
  <c r="G95" i="32"/>
  <c r="F95" i="32"/>
  <c r="E95" i="32"/>
  <c r="C95" i="32"/>
  <c r="O94" i="32"/>
  <c r="N94" i="32"/>
  <c r="M94" i="32"/>
  <c r="L94" i="32"/>
  <c r="K94" i="32"/>
  <c r="J94" i="32"/>
  <c r="I94" i="32"/>
  <c r="H94" i="32"/>
  <c r="G94" i="32"/>
  <c r="F94" i="32"/>
  <c r="E94" i="32"/>
  <c r="D94" i="32"/>
  <c r="C94" i="32"/>
  <c r="O93" i="32"/>
  <c r="N93" i="32"/>
  <c r="M93" i="32"/>
  <c r="L93" i="32"/>
  <c r="K93" i="32"/>
  <c r="J93" i="32"/>
  <c r="I93" i="32"/>
  <c r="H93" i="32"/>
  <c r="G93" i="32"/>
  <c r="F93" i="32"/>
  <c r="E93" i="32"/>
  <c r="D93" i="32"/>
  <c r="C93" i="32"/>
  <c r="O92" i="32"/>
  <c r="N92" i="32"/>
  <c r="M92" i="32"/>
  <c r="L92" i="32"/>
  <c r="K92" i="32"/>
  <c r="J92" i="32"/>
  <c r="I92" i="32"/>
  <c r="H92" i="32"/>
  <c r="G92" i="32"/>
  <c r="F92" i="32"/>
  <c r="E92" i="32"/>
  <c r="D92" i="32"/>
  <c r="C92" i="32"/>
  <c r="O91" i="32"/>
  <c r="N91" i="32"/>
  <c r="M91" i="32"/>
  <c r="L91" i="32"/>
  <c r="K91" i="32"/>
  <c r="J91" i="32"/>
  <c r="I91" i="32"/>
  <c r="H91" i="32"/>
  <c r="G91" i="32"/>
  <c r="F91" i="32"/>
  <c r="E91" i="32"/>
  <c r="D91" i="32"/>
  <c r="C91" i="32"/>
  <c r="O90" i="32"/>
  <c r="N90" i="32"/>
  <c r="M90" i="32"/>
  <c r="L90" i="32"/>
  <c r="K90" i="32"/>
  <c r="J90" i="32"/>
  <c r="I90" i="32"/>
  <c r="H90" i="32"/>
  <c r="G90" i="32"/>
  <c r="F90" i="32"/>
  <c r="E90" i="32"/>
  <c r="D90" i="32"/>
  <c r="C90" i="32"/>
  <c r="O89" i="32"/>
  <c r="N89" i="32"/>
  <c r="M89" i="32"/>
  <c r="L89" i="32"/>
  <c r="K89" i="32"/>
  <c r="J89" i="32"/>
  <c r="I89" i="32"/>
  <c r="H89" i="32"/>
  <c r="G89" i="32"/>
  <c r="F89" i="32"/>
  <c r="E89" i="32"/>
  <c r="D89" i="32"/>
  <c r="C89" i="32"/>
  <c r="O88" i="32"/>
  <c r="N88" i="32"/>
  <c r="M88" i="32"/>
  <c r="L88" i="32"/>
  <c r="K88" i="32"/>
  <c r="J88" i="32"/>
  <c r="I88" i="32"/>
  <c r="H88" i="32"/>
  <c r="G88" i="32"/>
  <c r="F88" i="32"/>
  <c r="E88" i="32"/>
  <c r="D88" i="32"/>
  <c r="C88" i="32"/>
  <c r="O87" i="32"/>
  <c r="N87" i="32"/>
  <c r="M87" i="32"/>
  <c r="L87" i="32"/>
  <c r="K87" i="32"/>
  <c r="J87" i="32"/>
  <c r="I87" i="32"/>
  <c r="H87" i="32"/>
  <c r="G87" i="32"/>
  <c r="F87" i="32"/>
  <c r="E87" i="32"/>
  <c r="D87" i="32"/>
  <c r="C87" i="32"/>
  <c r="O86" i="32"/>
  <c r="N86" i="32"/>
  <c r="M86" i="32"/>
  <c r="L86" i="32"/>
  <c r="K86" i="32"/>
  <c r="J86" i="32"/>
  <c r="I86" i="32"/>
  <c r="H86" i="32"/>
  <c r="G86" i="32"/>
  <c r="F86" i="32"/>
  <c r="E86" i="32"/>
  <c r="D86" i="32"/>
  <c r="C86" i="32"/>
  <c r="O85" i="32"/>
  <c r="N85" i="32"/>
  <c r="M85" i="32"/>
  <c r="L85" i="32"/>
  <c r="K85" i="32"/>
  <c r="J85" i="32"/>
  <c r="I85" i="32"/>
  <c r="H85" i="32"/>
  <c r="G85" i="32"/>
  <c r="F85" i="32"/>
  <c r="E85" i="32"/>
  <c r="D85" i="32"/>
  <c r="C85" i="32"/>
  <c r="O84" i="32"/>
  <c r="N84" i="32"/>
  <c r="M84" i="32"/>
  <c r="L84" i="32"/>
  <c r="K84" i="32"/>
  <c r="J84" i="32"/>
  <c r="I84" i="32"/>
  <c r="H84" i="32"/>
  <c r="G84" i="32"/>
  <c r="F84" i="32"/>
  <c r="E84" i="32"/>
  <c r="D84" i="32"/>
  <c r="C84" i="32"/>
  <c r="O83" i="32"/>
  <c r="N83" i="32"/>
  <c r="M83" i="32"/>
  <c r="L83" i="32"/>
  <c r="K83" i="32"/>
  <c r="J83" i="32"/>
  <c r="I83" i="32"/>
  <c r="H83" i="32"/>
  <c r="G83" i="32"/>
  <c r="F83" i="32"/>
  <c r="E83" i="32"/>
  <c r="D83" i="32"/>
  <c r="C83" i="32"/>
  <c r="O82" i="32"/>
  <c r="N82" i="32"/>
  <c r="M82" i="32"/>
  <c r="L82" i="32"/>
  <c r="K82" i="32"/>
  <c r="J82" i="32"/>
  <c r="I82" i="32"/>
  <c r="H82" i="32"/>
  <c r="G82" i="32"/>
  <c r="F82" i="32"/>
  <c r="E82" i="32"/>
  <c r="D82" i="32"/>
  <c r="C82" i="32"/>
  <c r="O81" i="32"/>
  <c r="N81" i="32"/>
  <c r="M81" i="32"/>
  <c r="L81" i="32"/>
  <c r="K81" i="32"/>
  <c r="J81" i="32"/>
  <c r="I81" i="32"/>
  <c r="H81" i="32"/>
  <c r="G81" i="32"/>
  <c r="F81" i="32"/>
  <c r="E81" i="32"/>
  <c r="D81" i="32"/>
  <c r="C81" i="32"/>
  <c r="O80" i="32"/>
  <c r="N80" i="32"/>
  <c r="M80" i="32"/>
  <c r="L80" i="32"/>
  <c r="K80" i="32"/>
  <c r="J80" i="32"/>
  <c r="I80" i="32"/>
  <c r="H80" i="32"/>
  <c r="G80" i="32"/>
  <c r="F80" i="32"/>
  <c r="E80" i="32"/>
  <c r="D80" i="32"/>
  <c r="C80" i="32"/>
  <c r="O79" i="32"/>
  <c r="N79" i="32"/>
  <c r="M79" i="32"/>
  <c r="L79" i="32"/>
  <c r="K79" i="32"/>
  <c r="J79" i="32"/>
  <c r="I79" i="32"/>
  <c r="H79" i="32"/>
  <c r="G79" i="32"/>
  <c r="F79" i="32"/>
  <c r="E79" i="32"/>
  <c r="D79" i="32"/>
  <c r="C79" i="32"/>
  <c r="O78" i="32"/>
  <c r="N78" i="32"/>
  <c r="M78" i="32"/>
  <c r="L78" i="32"/>
  <c r="K78" i="32"/>
  <c r="J78" i="32"/>
  <c r="I78" i="32"/>
  <c r="H78" i="32"/>
  <c r="G78" i="32"/>
  <c r="F78" i="32"/>
  <c r="E78" i="32"/>
  <c r="D78" i="32"/>
  <c r="C78" i="32"/>
  <c r="O77" i="32"/>
  <c r="N77" i="32"/>
  <c r="M77" i="32"/>
  <c r="L77" i="32"/>
  <c r="K77" i="32"/>
  <c r="J77" i="32"/>
  <c r="I77" i="32"/>
  <c r="H77" i="32"/>
  <c r="G77" i="32"/>
  <c r="F77" i="32"/>
  <c r="E77" i="32"/>
  <c r="D77" i="32"/>
  <c r="C77" i="32"/>
  <c r="O76" i="32"/>
  <c r="N76" i="32"/>
  <c r="M76" i="32"/>
  <c r="L76" i="32"/>
  <c r="K76" i="32"/>
  <c r="J76" i="32"/>
  <c r="I76" i="32"/>
  <c r="H76" i="32"/>
  <c r="G76" i="32"/>
  <c r="F76" i="32"/>
  <c r="E76" i="32"/>
  <c r="D76" i="32"/>
  <c r="C76" i="32"/>
  <c r="O75" i="32"/>
  <c r="N75" i="32"/>
  <c r="M75" i="32"/>
  <c r="L75" i="32"/>
  <c r="K75" i="32"/>
  <c r="J75" i="32"/>
  <c r="I75" i="32"/>
  <c r="H75" i="32"/>
  <c r="G75" i="32"/>
  <c r="F75" i="32"/>
  <c r="E75" i="32"/>
  <c r="D75" i="32"/>
  <c r="C75" i="32"/>
  <c r="O74" i="32"/>
  <c r="N74" i="32"/>
  <c r="M74" i="32"/>
  <c r="L74" i="32"/>
  <c r="K74" i="32"/>
  <c r="J74" i="32"/>
  <c r="I74" i="32"/>
  <c r="H74" i="32"/>
  <c r="G74" i="32"/>
  <c r="F74" i="32"/>
  <c r="E74" i="32"/>
  <c r="D74" i="32"/>
  <c r="C74" i="32"/>
  <c r="O73" i="32"/>
  <c r="N73" i="32"/>
  <c r="M73" i="32"/>
  <c r="L73" i="32"/>
  <c r="K73" i="32"/>
  <c r="J73" i="32"/>
  <c r="I73" i="32"/>
  <c r="H73" i="32"/>
  <c r="G73" i="32"/>
  <c r="F73" i="32"/>
  <c r="E73" i="32"/>
  <c r="D73" i="32"/>
  <c r="C73" i="32"/>
  <c r="O72" i="32"/>
  <c r="N72" i="32"/>
  <c r="M72" i="32"/>
  <c r="L72" i="32"/>
  <c r="K72" i="32"/>
  <c r="J72" i="32"/>
  <c r="I72" i="32"/>
  <c r="H72" i="32"/>
  <c r="G72" i="32"/>
  <c r="F72" i="32"/>
  <c r="E72" i="32"/>
  <c r="D72" i="32"/>
  <c r="C72" i="32"/>
  <c r="O71" i="32"/>
  <c r="N71" i="32"/>
  <c r="M71" i="32"/>
  <c r="L71" i="32"/>
  <c r="K71" i="32"/>
  <c r="J71" i="32"/>
  <c r="I71" i="32"/>
  <c r="H71" i="32"/>
  <c r="G71" i="32"/>
  <c r="F71" i="32"/>
  <c r="E71" i="32"/>
  <c r="D71" i="32"/>
  <c r="C71" i="32"/>
  <c r="O70" i="32"/>
  <c r="N70" i="32"/>
  <c r="M70" i="32"/>
  <c r="L70" i="32"/>
  <c r="K70" i="32"/>
  <c r="J70" i="32"/>
  <c r="I70" i="32"/>
  <c r="H70" i="32"/>
  <c r="G70" i="32"/>
  <c r="F70" i="32"/>
  <c r="E70" i="32"/>
  <c r="D70" i="32"/>
  <c r="C70" i="32"/>
  <c r="O69" i="32"/>
  <c r="N69" i="32"/>
  <c r="M69" i="32"/>
  <c r="L69" i="32"/>
  <c r="K69" i="32"/>
  <c r="J69" i="32"/>
  <c r="I69" i="32"/>
  <c r="H69" i="32"/>
  <c r="G69" i="32"/>
  <c r="F69" i="32"/>
  <c r="E69" i="32"/>
  <c r="D69" i="32"/>
  <c r="C69" i="32"/>
  <c r="O68" i="32"/>
  <c r="N68" i="32"/>
  <c r="M68" i="32"/>
  <c r="L68" i="32"/>
  <c r="K68" i="32"/>
  <c r="J68" i="32"/>
  <c r="I68" i="32"/>
  <c r="H68" i="32"/>
  <c r="G68" i="32"/>
  <c r="F68" i="32"/>
  <c r="E68" i="32"/>
  <c r="D68" i="32"/>
  <c r="C68" i="32"/>
  <c r="O67" i="32"/>
  <c r="N67" i="32"/>
  <c r="M67" i="32"/>
  <c r="L67" i="32"/>
  <c r="K67" i="32"/>
  <c r="J67" i="32"/>
  <c r="I67" i="32"/>
  <c r="H67" i="32"/>
  <c r="G67" i="32"/>
  <c r="F67" i="32"/>
  <c r="E67" i="32"/>
  <c r="D67" i="32"/>
  <c r="C67" i="32"/>
  <c r="O66" i="32"/>
  <c r="N66" i="32"/>
  <c r="M66" i="32"/>
  <c r="L66" i="32"/>
  <c r="K66" i="32"/>
  <c r="J66" i="32"/>
  <c r="I66" i="32"/>
  <c r="H66" i="32"/>
  <c r="G66" i="32"/>
  <c r="F66" i="32"/>
  <c r="E66" i="32"/>
  <c r="D66" i="32"/>
  <c r="C66" i="32"/>
  <c r="O65" i="32"/>
  <c r="N65" i="32"/>
  <c r="M65" i="32"/>
  <c r="L65" i="32"/>
  <c r="K65" i="32"/>
  <c r="J65" i="32"/>
  <c r="I65" i="32"/>
  <c r="H65" i="32"/>
  <c r="G65" i="32"/>
  <c r="F65" i="32"/>
  <c r="E65" i="32"/>
  <c r="D65" i="32"/>
  <c r="C65" i="32"/>
  <c r="O64" i="32"/>
  <c r="N64" i="32"/>
  <c r="M64" i="32"/>
  <c r="L64" i="32"/>
  <c r="K64" i="32"/>
  <c r="J64" i="32"/>
  <c r="I64" i="32"/>
  <c r="H64" i="32"/>
  <c r="G64" i="32"/>
  <c r="F64" i="32"/>
  <c r="E64" i="32"/>
  <c r="D64" i="32"/>
  <c r="C64" i="32"/>
  <c r="O63" i="32"/>
  <c r="N63" i="32"/>
  <c r="M63" i="32"/>
  <c r="L63" i="32"/>
  <c r="K63" i="32"/>
  <c r="J63" i="32"/>
  <c r="I63" i="32"/>
  <c r="H63" i="32"/>
  <c r="G63" i="32"/>
  <c r="F63" i="32"/>
  <c r="E63" i="32"/>
  <c r="D63" i="32"/>
  <c r="C63" i="32"/>
  <c r="O62" i="32"/>
  <c r="N62" i="32"/>
  <c r="M62" i="32"/>
  <c r="L62" i="32"/>
  <c r="K62" i="32"/>
  <c r="J62" i="32"/>
  <c r="I62" i="32"/>
  <c r="H62" i="32"/>
  <c r="G62" i="32"/>
  <c r="F62" i="32"/>
  <c r="E62" i="32"/>
  <c r="D62" i="32"/>
  <c r="C62" i="32"/>
  <c r="O61" i="32"/>
  <c r="N61" i="32"/>
  <c r="M61" i="32"/>
  <c r="L61" i="32"/>
  <c r="K61" i="32"/>
  <c r="J61" i="32"/>
  <c r="I61" i="32"/>
  <c r="H61" i="32"/>
  <c r="G61" i="32"/>
  <c r="F61" i="32"/>
  <c r="E61" i="32"/>
  <c r="D61" i="32"/>
  <c r="C61" i="32"/>
  <c r="O60" i="32"/>
  <c r="N60" i="32"/>
  <c r="M60" i="32"/>
  <c r="L60" i="32"/>
  <c r="K60" i="32"/>
  <c r="J60" i="32"/>
  <c r="I60" i="32"/>
  <c r="H60" i="32"/>
  <c r="G60" i="32"/>
  <c r="F60" i="32"/>
  <c r="E60" i="32"/>
  <c r="D60" i="32"/>
  <c r="C60" i="32"/>
  <c r="O59" i="32"/>
  <c r="N59" i="32"/>
  <c r="M59" i="32"/>
  <c r="L59" i="32"/>
  <c r="K59" i="32"/>
  <c r="J59" i="32"/>
  <c r="I59" i="32"/>
  <c r="H59" i="32"/>
  <c r="G59" i="32"/>
  <c r="F59" i="32"/>
  <c r="E59" i="32"/>
  <c r="D59" i="32"/>
  <c r="C59" i="32"/>
  <c r="O58" i="32"/>
  <c r="N58" i="32"/>
  <c r="M58" i="32"/>
  <c r="L58" i="32"/>
  <c r="K58" i="32"/>
  <c r="J58" i="32"/>
  <c r="I58" i="32"/>
  <c r="H58" i="32"/>
  <c r="G58" i="32"/>
  <c r="F58" i="32"/>
  <c r="E58" i="32"/>
  <c r="D58" i="32"/>
  <c r="C58" i="32"/>
  <c r="O57" i="32"/>
  <c r="N57" i="32"/>
  <c r="M57" i="32"/>
  <c r="L57" i="32"/>
  <c r="K57" i="32"/>
  <c r="J57" i="32"/>
  <c r="I57" i="32"/>
  <c r="H57" i="32"/>
  <c r="G57" i="32"/>
  <c r="F57" i="32"/>
  <c r="E57" i="32"/>
  <c r="D57" i="32"/>
  <c r="C57" i="32"/>
  <c r="O56" i="32"/>
  <c r="N56" i="32"/>
  <c r="M56" i="32"/>
  <c r="L56" i="32"/>
  <c r="K56" i="32"/>
  <c r="J56" i="32"/>
  <c r="I56" i="32"/>
  <c r="H56" i="32"/>
  <c r="G56" i="32"/>
  <c r="F56" i="32"/>
  <c r="E56" i="32"/>
  <c r="D56" i="32"/>
  <c r="C56" i="32"/>
  <c r="O55" i="32"/>
  <c r="N55" i="32"/>
  <c r="M55" i="32"/>
  <c r="L55" i="32"/>
  <c r="K55" i="32"/>
  <c r="J55" i="32"/>
  <c r="I55" i="32"/>
  <c r="H55" i="32"/>
  <c r="G55" i="32"/>
  <c r="F55" i="32"/>
  <c r="E55" i="32"/>
  <c r="D55" i="32"/>
  <c r="C55" i="32"/>
  <c r="O54" i="32"/>
  <c r="N54" i="32"/>
  <c r="M54" i="32"/>
  <c r="L54" i="32"/>
  <c r="K54" i="32"/>
  <c r="J54" i="32"/>
  <c r="I54" i="32"/>
  <c r="H54" i="32"/>
  <c r="G54" i="32"/>
  <c r="F54" i="32"/>
  <c r="E54" i="32"/>
  <c r="D54" i="32"/>
  <c r="C54" i="32"/>
  <c r="O53" i="32"/>
  <c r="N53" i="32"/>
  <c r="M53" i="32"/>
  <c r="L53" i="32"/>
  <c r="K53" i="32"/>
  <c r="J53" i="32"/>
  <c r="I53" i="32"/>
  <c r="H53" i="32"/>
  <c r="G53" i="32"/>
  <c r="F53" i="32"/>
  <c r="E53" i="32"/>
  <c r="D53" i="32"/>
  <c r="C53" i="32"/>
  <c r="O52" i="32"/>
  <c r="N52" i="32"/>
  <c r="M52" i="32"/>
  <c r="L52" i="32"/>
  <c r="K52" i="32"/>
  <c r="J52" i="32"/>
  <c r="I52" i="32"/>
  <c r="H52" i="32"/>
  <c r="G52" i="32"/>
  <c r="F52" i="32"/>
  <c r="E52" i="32"/>
  <c r="D52" i="32"/>
  <c r="C52" i="32"/>
  <c r="O51" i="32"/>
  <c r="N51" i="32"/>
  <c r="M51" i="32"/>
  <c r="L51" i="32"/>
  <c r="K51" i="32"/>
  <c r="J51" i="32"/>
  <c r="I51" i="32"/>
  <c r="H51" i="32"/>
  <c r="G51" i="32"/>
  <c r="F51" i="32"/>
  <c r="E51" i="32"/>
  <c r="D51" i="32"/>
  <c r="C51" i="32"/>
  <c r="O50" i="32"/>
  <c r="N50" i="32"/>
  <c r="M50" i="32"/>
  <c r="L50" i="32"/>
  <c r="K50" i="32"/>
  <c r="J50" i="32"/>
  <c r="I50" i="32"/>
  <c r="H50" i="32"/>
  <c r="G50" i="32"/>
  <c r="F50" i="32"/>
  <c r="E50" i="32"/>
  <c r="D50" i="32"/>
  <c r="C50" i="32"/>
  <c r="O49" i="32"/>
  <c r="N49" i="32"/>
  <c r="M49" i="32"/>
  <c r="L49" i="32"/>
  <c r="K49" i="32"/>
  <c r="J49" i="32"/>
  <c r="I49" i="32"/>
  <c r="H49" i="32"/>
  <c r="G49" i="32"/>
  <c r="F49" i="32"/>
  <c r="E49" i="32"/>
  <c r="D49" i="32"/>
  <c r="C49" i="32"/>
  <c r="O48" i="32"/>
  <c r="N48" i="32"/>
  <c r="M48" i="32"/>
  <c r="L48" i="32"/>
  <c r="K48" i="32"/>
  <c r="J48" i="32"/>
  <c r="I48" i="32"/>
  <c r="H48" i="32"/>
  <c r="G48" i="32"/>
  <c r="F48" i="32"/>
  <c r="E48" i="32"/>
  <c r="D48" i="32"/>
  <c r="C48" i="32"/>
  <c r="O47" i="32"/>
  <c r="N47" i="32"/>
  <c r="M47" i="32"/>
  <c r="L47" i="32"/>
  <c r="K47" i="32"/>
  <c r="J47" i="32"/>
  <c r="I47" i="32"/>
  <c r="H47" i="32"/>
  <c r="G47" i="32"/>
  <c r="F47" i="32"/>
  <c r="E47" i="32"/>
  <c r="D47" i="32"/>
  <c r="C47" i="32"/>
  <c r="O46" i="32"/>
  <c r="N46" i="32"/>
  <c r="M46" i="32"/>
  <c r="L46" i="32"/>
  <c r="K46" i="32"/>
  <c r="J46" i="32"/>
  <c r="I46" i="32"/>
  <c r="H46" i="32"/>
  <c r="G46" i="32"/>
  <c r="F46" i="32"/>
  <c r="E46" i="32"/>
  <c r="D46" i="32"/>
  <c r="C46" i="32"/>
  <c r="O45" i="32"/>
  <c r="N45" i="32"/>
  <c r="M45" i="32"/>
  <c r="L45" i="32"/>
  <c r="K45" i="32"/>
  <c r="J45" i="32"/>
  <c r="I45" i="32"/>
  <c r="H45" i="32"/>
  <c r="G45" i="32"/>
  <c r="F45" i="32"/>
  <c r="E45" i="32"/>
  <c r="D45" i="32"/>
  <c r="C45" i="32"/>
  <c r="O44" i="32"/>
  <c r="N44" i="32"/>
  <c r="M44" i="32"/>
  <c r="L44" i="32"/>
  <c r="K44" i="32"/>
  <c r="J44" i="32"/>
  <c r="I44" i="32"/>
  <c r="H44" i="32"/>
  <c r="G44" i="32"/>
  <c r="F44" i="32"/>
  <c r="E44" i="32"/>
  <c r="D44" i="32"/>
  <c r="C44" i="32"/>
  <c r="O43" i="32"/>
  <c r="N43" i="32"/>
  <c r="M43" i="32"/>
  <c r="L43" i="32"/>
  <c r="K43" i="32"/>
  <c r="J43" i="32"/>
  <c r="I43" i="32"/>
  <c r="H43" i="32"/>
  <c r="G43" i="32"/>
  <c r="F43" i="32"/>
  <c r="E43" i="32"/>
  <c r="D43" i="32"/>
  <c r="C43" i="32"/>
  <c r="O42" i="32"/>
  <c r="N42" i="32"/>
  <c r="M42" i="32"/>
  <c r="L42" i="32"/>
  <c r="K42" i="32"/>
  <c r="J42" i="32"/>
  <c r="I42" i="32"/>
  <c r="H42" i="32"/>
  <c r="G42" i="32"/>
  <c r="F42" i="32"/>
  <c r="E42" i="32"/>
  <c r="D42" i="32"/>
  <c r="C42" i="32"/>
  <c r="O41" i="32"/>
  <c r="N41" i="32"/>
  <c r="M41" i="32"/>
  <c r="L41" i="32"/>
  <c r="K41" i="32"/>
  <c r="J41" i="32"/>
  <c r="I41" i="32"/>
  <c r="H41" i="32"/>
  <c r="G41" i="32"/>
  <c r="F41" i="32"/>
  <c r="E41" i="32"/>
  <c r="D41" i="32"/>
  <c r="C41" i="32"/>
  <c r="O40" i="32"/>
  <c r="N40" i="32"/>
  <c r="M40" i="32"/>
  <c r="L40" i="32"/>
  <c r="K40" i="32"/>
  <c r="J40" i="32"/>
  <c r="I40" i="32"/>
  <c r="H40" i="32"/>
  <c r="G40" i="32"/>
  <c r="F40" i="32"/>
  <c r="E40" i="32"/>
  <c r="D40" i="32"/>
  <c r="C40" i="32"/>
  <c r="O39" i="32"/>
  <c r="N39" i="32"/>
  <c r="M39" i="32"/>
  <c r="L39" i="32"/>
  <c r="K39" i="32"/>
  <c r="J39" i="32"/>
  <c r="I39" i="32"/>
  <c r="H39" i="32"/>
  <c r="G39" i="32"/>
  <c r="F39" i="32"/>
  <c r="E39" i="32"/>
  <c r="D39" i="32"/>
  <c r="C39" i="32"/>
  <c r="O38" i="32"/>
  <c r="N38" i="32"/>
  <c r="M38" i="32"/>
  <c r="L38" i="32"/>
  <c r="K38" i="32"/>
  <c r="J38" i="32"/>
  <c r="I38" i="32"/>
  <c r="H38" i="32"/>
  <c r="G38" i="32"/>
  <c r="F38" i="32"/>
  <c r="E38" i="32"/>
  <c r="D38" i="32"/>
  <c r="C38" i="32"/>
  <c r="O37" i="32"/>
  <c r="N37" i="32"/>
  <c r="M37" i="32"/>
  <c r="L37" i="32"/>
  <c r="K37" i="32"/>
  <c r="J37" i="32"/>
  <c r="I37" i="32"/>
  <c r="H37" i="32"/>
  <c r="G37" i="32"/>
  <c r="F37" i="32"/>
  <c r="E37" i="32"/>
  <c r="D37" i="32"/>
  <c r="C37" i="32"/>
  <c r="O36" i="32"/>
  <c r="N36" i="32"/>
  <c r="M36" i="32"/>
  <c r="L36" i="32"/>
  <c r="K36" i="32"/>
  <c r="J36" i="32"/>
  <c r="I36" i="32"/>
  <c r="H36" i="32"/>
  <c r="G36" i="32"/>
  <c r="F36" i="32"/>
  <c r="E36" i="32"/>
  <c r="D36" i="32"/>
  <c r="C36" i="32"/>
  <c r="O35" i="32"/>
  <c r="N35" i="32"/>
  <c r="M35" i="32"/>
  <c r="L35" i="32"/>
  <c r="K35" i="32"/>
  <c r="J35" i="32"/>
  <c r="I35" i="32"/>
  <c r="H35" i="32"/>
  <c r="G35" i="32"/>
  <c r="F35" i="32"/>
  <c r="E35" i="32"/>
  <c r="D35" i="32"/>
  <c r="C35" i="32"/>
  <c r="O34" i="32"/>
  <c r="N34" i="32"/>
  <c r="M34" i="32"/>
  <c r="L34" i="32"/>
  <c r="K34" i="32"/>
  <c r="J34" i="32"/>
  <c r="I34" i="32"/>
  <c r="H34" i="32"/>
  <c r="G34" i="32"/>
  <c r="F34" i="32"/>
  <c r="E34" i="32"/>
  <c r="D34" i="32"/>
  <c r="C34" i="32"/>
  <c r="O33" i="32"/>
  <c r="N33" i="32"/>
  <c r="M33" i="32"/>
  <c r="L33" i="32"/>
  <c r="K33" i="32"/>
  <c r="J33" i="32"/>
  <c r="I33" i="32"/>
  <c r="H33" i="32"/>
  <c r="G33" i="32"/>
  <c r="F33" i="32"/>
  <c r="E33" i="32"/>
  <c r="D33" i="32"/>
  <c r="C33" i="32"/>
  <c r="O32" i="32"/>
  <c r="N32" i="32"/>
  <c r="M32" i="32"/>
  <c r="L32" i="32"/>
  <c r="K32" i="32"/>
  <c r="J32" i="32"/>
  <c r="I32" i="32"/>
  <c r="H32" i="32"/>
  <c r="G32" i="32"/>
  <c r="F32" i="32"/>
  <c r="E32" i="32"/>
  <c r="D32" i="32"/>
  <c r="C32" i="32"/>
  <c r="O31" i="32"/>
  <c r="N31" i="32"/>
  <c r="M31" i="32"/>
  <c r="L31" i="32"/>
  <c r="K31" i="32"/>
  <c r="J31" i="32"/>
  <c r="I31" i="32"/>
  <c r="H31" i="32"/>
  <c r="G31" i="32"/>
  <c r="F31" i="32"/>
  <c r="E31" i="32"/>
  <c r="D31" i="32"/>
  <c r="C31" i="32"/>
  <c r="O30" i="32"/>
  <c r="N30" i="32"/>
  <c r="M30" i="32"/>
  <c r="L30" i="32"/>
  <c r="K30" i="32"/>
  <c r="J30" i="32"/>
  <c r="I30" i="32"/>
  <c r="H30" i="32"/>
  <c r="G30" i="32"/>
  <c r="F30" i="32"/>
  <c r="E30" i="32"/>
  <c r="D30" i="32"/>
  <c r="C30" i="32"/>
  <c r="O29" i="32"/>
  <c r="N29" i="32"/>
  <c r="M29" i="32"/>
  <c r="L29" i="32"/>
  <c r="K29" i="32"/>
  <c r="J29" i="32"/>
  <c r="I29" i="32"/>
  <c r="H29" i="32"/>
  <c r="G29" i="32"/>
  <c r="F29" i="32"/>
  <c r="E29" i="32"/>
  <c r="D29" i="32"/>
  <c r="C29" i="32"/>
  <c r="O28" i="32"/>
  <c r="N28" i="32"/>
  <c r="M28" i="32"/>
  <c r="L28" i="32"/>
  <c r="K28" i="32"/>
  <c r="J28" i="32"/>
  <c r="I28" i="32"/>
  <c r="H28" i="32"/>
  <c r="G28" i="32"/>
  <c r="F28" i="32"/>
  <c r="E28" i="32"/>
  <c r="D28" i="32"/>
  <c r="C28" i="32"/>
  <c r="O27" i="32"/>
  <c r="N27" i="32"/>
  <c r="M27" i="32"/>
  <c r="L27" i="32"/>
  <c r="K27" i="32"/>
  <c r="J27" i="32"/>
  <c r="I27" i="32"/>
  <c r="H27" i="32"/>
  <c r="G27" i="32"/>
  <c r="F27" i="32"/>
  <c r="E27" i="32"/>
  <c r="D27" i="32"/>
  <c r="C27" i="32"/>
  <c r="O26" i="32"/>
  <c r="N26" i="32"/>
  <c r="M26" i="32"/>
  <c r="L26" i="32"/>
  <c r="K26" i="32"/>
  <c r="J26" i="32"/>
  <c r="I26" i="32"/>
  <c r="H26" i="32"/>
  <c r="G26" i="32"/>
  <c r="F26" i="32"/>
  <c r="E26" i="32"/>
  <c r="D26" i="32"/>
  <c r="C26" i="32"/>
  <c r="O25" i="32"/>
  <c r="N25" i="32"/>
  <c r="M25" i="32"/>
  <c r="L25" i="32"/>
  <c r="K25" i="32"/>
  <c r="J25" i="32"/>
  <c r="I25" i="32"/>
  <c r="H25" i="32"/>
  <c r="G25" i="32"/>
  <c r="F25" i="32"/>
  <c r="E25" i="32"/>
  <c r="D25" i="32"/>
  <c r="C25" i="32"/>
  <c r="O24" i="32"/>
  <c r="N24" i="32"/>
  <c r="M24" i="32"/>
  <c r="L24" i="32"/>
  <c r="K24" i="32"/>
  <c r="J24" i="32"/>
  <c r="I24" i="32"/>
  <c r="H24" i="32"/>
  <c r="G24" i="32"/>
  <c r="F24" i="32"/>
  <c r="E24" i="32"/>
  <c r="D24" i="32"/>
  <c r="C24" i="32"/>
  <c r="O23" i="32"/>
  <c r="N23" i="32"/>
  <c r="M23" i="32"/>
  <c r="L23" i="32"/>
  <c r="K23" i="32"/>
  <c r="J23" i="32"/>
  <c r="I23" i="32"/>
  <c r="H23" i="32"/>
  <c r="G23" i="32"/>
  <c r="F23" i="32"/>
  <c r="E23" i="32"/>
  <c r="D23" i="32"/>
  <c r="C23" i="32"/>
  <c r="O22" i="32"/>
  <c r="N22" i="32"/>
  <c r="M22" i="32"/>
  <c r="L22" i="32"/>
  <c r="K22" i="32"/>
  <c r="J22" i="32"/>
  <c r="I22" i="32"/>
  <c r="H22" i="32"/>
  <c r="G22" i="32"/>
  <c r="F22" i="32"/>
  <c r="E22" i="32"/>
  <c r="D22" i="32"/>
  <c r="C22" i="32"/>
  <c r="O21" i="32"/>
  <c r="N21" i="32"/>
  <c r="M21" i="32"/>
  <c r="L21" i="32"/>
  <c r="K21" i="32"/>
  <c r="J21" i="32"/>
  <c r="I21" i="32"/>
  <c r="H21" i="32"/>
  <c r="G21" i="32"/>
  <c r="F21" i="32"/>
  <c r="E21" i="32"/>
  <c r="D21" i="32"/>
  <c r="C21" i="32"/>
  <c r="O20" i="32"/>
  <c r="N20" i="32"/>
  <c r="M20" i="32"/>
  <c r="L20" i="32"/>
  <c r="K20" i="32"/>
  <c r="J20" i="32"/>
  <c r="I20" i="32"/>
  <c r="H20" i="32"/>
  <c r="G20" i="32"/>
  <c r="F20" i="32"/>
  <c r="E20" i="32"/>
  <c r="D20" i="32"/>
  <c r="C20" i="32"/>
  <c r="O19" i="32"/>
  <c r="N19" i="32"/>
  <c r="M19" i="32"/>
  <c r="L19" i="32"/>
  <c r="K19" i="32"/>
  <c r="J19" i="32"/>
  <c r="I19" i="32"/>
  <c r="H19" i="32"/>
  <c r="G19" i="32"/>
  <c r="F19" i="32"/>
  <c r="E19" i="32"/>
  <c r="D19" i="32"/>
  <c r="C19" i="32"/>
  <c r="O18" i="32"/>
  <c r="N18" i="32"/>
  <c r="M18" i="32"/>
  <c r="L18" i="32"/>
  <c r="K18" i="32"/>
  <c r="J18" i="32"/>
  <c r="I18" i="32"/>
  <c r="H18" i="32"/>
  <c r="G18" i="32"/>
  <c r="F18" i="32"/>
  <c r="E18" i="32"/>
  <c r="D18" i="32"/>
  <c r="C18" i="32"/>
  <c r="O17" i="32"/>
  <c r="N17" i="32"/>
  <c r="M17" i="32"/>
  <c r="L17" i="32"/>
  <c r="K17" i="32"/>
  <c r="J17" i="32"/>
  <c r="I17" i="32"/>
  <c r="H17" i="32"/>
  <c r="G17" i="32"/>
  <c r="F17" i="32"/>
  <c r="E17" i="32"/>
  <c r="D17" i="32"/>
  <c r="C17" i="32"/>
  <c r="O16" i="32"/>
  <c r="N16" i="32"/>
  <c r="M16" i="32"/>
  <c r="L16" i="32"/>
  <c r="K16" i="32"/>
  <c r="J16" i="32"/>
  <c r="I16" i="32"/>
  <c r="H16" i="32"/>
  <c r="G16" i="32"/>
  <c r="F16" i="32"/>
  <c r="E16" i="32"/>
  <c r="D16" i="32"/>
  <c r="C16" i="32"/>
  <c r="O15" i="32"/>
  <c r="N15" i="32"/>
  <c r="M15" i="32"/>
  <c r="L15" i="32"/>
  <c r="K15" i="32"/>
  <c r="J15" i="32"/>
  <c r="I15" i="32"/>
  <c r="H15" i="32"/>
  <c r="G15" i="32"/>
  <c r="F15" i="32"/>
  <c r="E15" i="32"/>
  <c r="D15" i="32"/>
  <c r="C15" i="32"/>
  <c r="O14" i="32"/>
  <c r="N14" i="32"/>
  <c r="M14" i="32"/>
  <c r="L14" i="32"/>
  <c r="K14" i="32"/>
  <c r="J14" i="32"/>
  <c r="I14" i="32"/>
  <c r="H14" i="32"/>
  <c r="G14" i="32"/>
  <c r="F14" i="32"/>
  <c r="E14" i="32"/>
  <c r="D14" i="32"/>
  <c r="C14" i="32"/>
  <c r="O13" i="32"/>
  <c r="N13" i="32"/>
  <c r="M13" i="32"/>
  <c r="L13" i="32"/>
  <c r="K13" i="32"/>
  <c r="J13" i="32"/>
  <c r="I13" i="32"/>
  <c r="H13" i="32"/>
  <c r="G13" i="32"/>
  <c r="F13" i="32"/>
  <c r="E13" i="32"/>
  <c r="D13" i="32"/>
  <c r="C13" i="32"/>
  <c r="O12" i="32"/>
  <c r="N12" i="32"/>
  <c r="M12" i="32"/>
  <c r="L12" i="32"/>
  <c r="K12" i="32"/>
  <c r="J12" i="32"/>
  <c r="I12" i="32"/>
  <c r="H12" i="32"/>
  <c r="G12" i="32"/>
  <c r="F12" i="32"/>
  <c r="E12" i="32"/>
  <c r="D12" i="32"/>
  <c r="C12" i="32"/>
  <c r="O11" i="32"/>
  <c r="N11" i="32"/>
  <c r="M11" i="32"/>
  <c r="L11" i="32"/>
  <c r="K11" i="32"/>
  <c r="J11" i="32"/>
  <c r="I11" i="32"/>
  <c r="H11" i="32"/>
  <c r="G11" i="32"/>
  <c r="F11" i="32"/>
  <c r="E11" i="32"/>
  <c r="D11" i="32"/>
  <c r="C11" i="32"/>
  <c r="O10" i="32"/>
  <c r="N10" i="32"/>
  <c r="M10" i="32"/>
  <c r="L10" i="32"/>
  <c r="K10" i="32"/>
  <c r="J10" i="32"/>
  <c r="I10" i="32"/>
  <c r="H10" i="32"/>
  <c r="G10" i="32"/>
  <c r="F10" i="32"/>
  <c r="E10" i="32"/>
  <c r="D10" i="32"/>
  <c r="C10" i="32"/>
  <c r="O9" i="32"/>
  <c r="N9" i="32"/>
  <c r="M9" i="32"/>
  <c r="L9" i="32"/>
  <c r="K9" i="32"/>
  <c r="J9" i="32"/>
  <c r="I9" i="32"/>
  <c r="H9" i="32"/>
  <c r="G9" i="32"/>
  <c r="F9" i="32"/>
  <c r="E9" i="32"/>
  <c r="D9" i="32"/>
  <c r="C9" i="32"/>
  <c r="O8" i="32"/>
  <c r="N8" i="32"/>
  <c r="M8" i="32"/>
  <c r="L8" i="32"/>
  <c r="K8" i="32"/>
  <c r="J8" i="32"/>
  <c r="I8" i="32"/>
  <c r="H8" i="32"/>
  <c r="G8" i="32"/>
  <c r="F8" i="32"/>
  <c r="E8" i="32"/>
  <c r="D8" i="32"/>
  <c r="C8" i="32"/>
  <c r="O7" i="32"/>
  <c r="N7" i="32"/>
  <c r="M7" i="32"/>
  <c r="L7" i="32"/>
  <c r="K7" i="32"/>
  <c r="J7" i="32"/>
  <c r="I7" i="32"/>
  <c r="H7" i="32"/>
  <c r="G7" i="32"/>
  <c r="F7" i="32"/>
  <c r="E7" i="32"/>
  <c r="D7" i="32"/>
  <c r="C7" i="32"/>
  <c r="O6" i="32"/>
  <c r="N6" i="32"/>
  <c r="M6" i="32"/>
  <c r="L6" i="32"/>
  <c r="K6" i="32"/>
  <c r="J6" i="32"/>
  <c r="I6" i="32"/>
  <c r="H6" i="32"/>
  <c r="G6" i="32"/>
  <c r="F6" i="32"/>
  <c r="E6" i="32"/>
  <c r="D6" i="32"/>
  <c r="C6" i="32"/>
  <c r="O5" i="32"/>
  <c r="N5" i="32"/>
  <c r="M5" i="32"/>
  <c r="L5" i="32"/>
  <c r="K5" i="32"/>
  <c r="J5" i="32"/>
  <c r="I5" i="32"/>
  <c r="H5" i="32"/>
  <c r="G5" i="32"/>
  <c r="F5" i="32"/>
  <c r="E5" i="32"/>
  <c r="D5" i="32"/>
  <c r="C5" i="32"/>
  <c r="O4" i="32"/>
  <c r="N4" i="32"/>
  <c r="M4" i="32"/>
  <c r="L4" i="32"/>
  <c r="K4" i="32"/>
  <c r="J4" i="32"/>
  <c r="I4" i="32"/>
  <c r="H4" i="32"/>
  <c r="G4" i="32"/>
  <c r="F4" i="32"/>
  <c r="E4" i="32"/>
  <c r="D4" i="32"/>
  <c r="C4" i="32"/>
  <c r="O3" i="32"/>
  <c r="N3" i="32"/>
  <c r="M3" i="32"/>
  <c r="L3" i="32"/>
  <c r="K3" i="32"/>
  <c r="J3" i="32"/>
  <c r="I3" i="32"/>
  <c r="H3" i="32"/>
  <c r="G3" i="32"/>
  <c r="F3" i="32"/>
  <c r="E3" i="32"/>
  <c r="D3" i="32"/>
  <c r="C3" i="32"/>
  <c r="O2" i="32"/>
  <c r="N2" i="32"/>
  <c r="M2" i="32"/>
  <c r="L2" i="32"/>
  <c r="K2" i="32"/>
  <c r="J2" i="32"/>
  <c r="I2" i="32"/>
  <c r="H2" i="32"/>
  <c r="G2" i="32"/>
  <c r="F2" i="32"/>
  <c r="E2" i="32"/>
  <c r="D2" i="32"/>
  <c r="C2" i="32"/>
  <c r="O1" i="32"/>
  <c r="N1" i="32"/>
  <c r="M1" i="32"/>
  <c r="L1" i="32"/>
  <c r="K1" i="32"/>
  <c r="J1" i="32"/>
  <c r="I1" i="32"/>
  <c r="H1" i="32"/>
  <c r="G1" i="32"/>
  <c r="F1" i="32"/>
  <c r="E1" i="32"/>
  <c r="D1" i="32"/>
  <c r="C1" i="32"/>
  <c r="P638" i="32"/>
  <c r="B638" i="32"/>
  <c r="A638" i="32"/>
  <c r="P637" i="32"/>
  <c r="B637" i="32"/>
  <c r="A637" i="32"/>
  <c r="P636" i="32"/>
  <c r="B636" i="32"/>
  <c r="A636" i="32"/>
  <c r="P635" i="32"/>
  <c r="B635" i="32"/>
  <c r="A635" i="32"/>
  <c r="P634" i="32"/>
  <c r="B634" i="32"/>
  <c r="A634" i="32"/>
  <c r="P633" i="32"/>
  <c r="B633" i="32"/>
  <c r="A633" i="32"/>
  <c r="P632" i="32"/>
  <c r="B632" i="32"/>
  <c r="A632" i="32"/>
  <c r="P631" i="32"/>
  <c r="B631" i="32"/>
  <c r="A631" i="32"/>
  <c r="P630" i="32"/>
  <c r="B630" i="32"/>
  <c r="A630" i="32"/>
  <c r="P629" i="32"/>
  <c r="B629" i="32"/>
  <c r="A629" i="32"/>
  <c r="P628" i="32"/>
  <c r="B628" i="32"/>
  <c r="A628" i="32"/>
  <c r="P627" i="32"/>
  <c r="B627" i="32"/>
  <c r="A627" i="32"/>
  <c r="P626" i="32"/>
  <c r="B626" i="32"/>
  <c r="A626" i="32"/>
  <c r="P625" i="32"/>
  <c r="B625" i="32"/>
  <c r="A625" i="32"/>
  <c r="P624" i="32"/>
  <c r="B624" i="32"/>
  <c r="A624" i="32"/>
  <c r="P623" i="32"/>
  <c r="B623" i="32"/>
  <c r="A623" i="32"/>
  <c r="P622" i="32"/>
  <c r="B622" i="32"/>
  <c r="A622" i="32"/>
  <c r="P621" i="32"/>
  <c r="B621" i="32"/>
  <c r="A621" i="32"/>
  <c r="P620" i="32"/>
  <c r="B620" i="32"/>
  <c r="A620" i="32"/>
  <c r="P619" i="32"/>
  <c r="B619" i="32"/>
  <c r="A619" i="32"/>
  <c r="P618" i="32"/>
  <c r="B618" i="32"/>
  <c r="A618" i="32"/>
  <c r="P617" i="32"/>
  <c r="B617" i="32"/>
  <c r="A617" i="32"/>
  <c r="P616" i="32"/>
  <c r="B616" i="32"/>
  <c r="A616" i="32"/>
  <c r="P615" i="32"/>
  <c r="B615" i="32"/>
  <c r="A615" i="32"/>
  <c r="P614" i="32"/>
  <c r="B614" i="32"/>
  <c r="A614" i="32"/>
  <c r="P613" i="32"/>
  <c r="B613" i="32"/>
  <c r="A613" i="32"/>
  <c r="P612" i="32"/>
  <c r="B612" i="32"/>
  <c r="A612" i="32"/>
  <c r="P611" i="32"/>
  <c r="B611" i="32"/>
  <c r="A611" i="32"/>
  <c r="P610" i="32"/>
  <c r="B610" i="32"/>
  <c r="A610" i="32"/>
  <c r="P609" i="32"/>
  <c r="B609" i="32"/>
  <c r="A609" i="32"/>
  <c r="P608" i="32"/>
  <c r="B608" i="32"/>
  <c r="A608" i="32"/>
  <c r="P607" i="32"/>
  <c r="B607" i="32"/>
  <c r="A607" i="32"/>
  <c r="P606" i="32"/>
  <c r="B606" i="32"/>
  <c r="A606" i="32"/>
  <c r="P605" i="32"/>
  <c r="B605" i="32"/>
  <c r="A605" i="32"/>
  <c r="P604" i="32"/>
  <c r="B604" i="32"/>
  <c r="A604" i="32"/>
  <c r="P603" i="32"/>
  <c r="B603" i="32"/>
  <c r="A603" i="32"/>
  <c r="P602" i="32"/>
  <c r="B602" i="32"/>
  <c r="A602" i="32"/>
  <c r="P601" i="32"/>
  <c r="B601" i="32"/>
  <c r="A601" i="32"/>
  <c r="P600" i="32"/>
  <c r="B600" i="32"/>
  <c r="A600" i="32"/>
  <c r="P599" i="32"/>
  <c r="B599" i="32"/>
  <c r="A599" i="32"/>
  <c r="P598" i="32"/>
  <c r="B598" i="32"/>
  <c r="A598" i="32"/>
  <c r="P597" i="32"/>
  <c r="B597" i="32"/>
  <c r="A597" i="32"/>
  <c r="P596" i="32"/>
  <c r="B596" i="32"/>
  <c r="A596" i="32"/>
  <c r="P595" i="32"/>
  <c r="B595" i="32"/>
  <c r="A595" i="32"/>
  <c r="P594" i="32"/>
  <c r="B594" i="32"/>
  <c r="A594" i="32"/>
  <c r="P593" i="32"/>
  <c r="B593" i="32"/>
  <c r="A593" i="32"/>
  <c r="P592" i="32"/>
  <c r="B592" i="32"/>
  <c r="A592" i="32"/>
  <c r="P591" i="32"/>
  <c r="B591" i="32"/>
  <c r="A591" i="32"/>
  <c r="P590" i="32"/>
  <c r="B590" i="32"/>
  <c r="A590" i="32"/>
  <c r="P589" i="32"/>
  <c r="B589" i="32"/>
  <c r="A589" i="32"/>
  <c r="P588" i="32"/>
  <c r="B588" i="32"/>
  <c r="A588" i="32"/>
  <c r="P587" i="32"/>
  <c r="B587" i="32"/>
  <c r="A587" i="32"/>
  <c r="P586" i="32"/>
  <c r="B586" i="32"/>
  <c r="A586" i="32"/>
  <c r="P585" i="32"/>
  <c r="B585" i="32"/>
  <c r="A585" i="32"/>
  <c r="P584" i="32"/>
  <c r="B584" i="32"/>
  <c r="A584" i="32"/>
  <c r="P583" i="32"/>
  <c r="B583" i="32"/>
  <c r="A583" i="32"/>
  <c r="P582" i="32"/>
  <c r="B582" i="32"/>
  <c r="A582" i="32"/>
  <c r="P581" i="32"/>
  <c r="B581" i="32"/>
  <c r="A581" i="32"/>
  <c r="P580" i="32"/>
  <c r="B580" i="32"/>
  <c r="A580" i="32"/>
  <c r="P579" i="32"/>
  <c r="B579" i="32"/>
  <c r="A579" i="32"/>
  <c r="P578" i="32"/>
  <c r="B578" i="32"/>
  <c r="A578" i="32"/>
  <c r="P577" i="32"/>
  <c r="B577" i="32"/>
  <c r="A577" i="32"/>
  <c r="P576" i="32"/>
  <c r="B576" i="32"/>
  <c r="A576" i="32"/>
  <c r="P575" i="32"/>
  <c r="B575" i="32"/>
  <c r="A575" i="32"/>
  <c r="P574" i="32"/>
  <c r="B574" i="32"/>
  <c r="A574" i="32"/>
  <c r="P573" i="32"/>
  <c r="B573" i="32"/>
  <c r="A573" i="32"/>
  <c r="P572" i="32"/>
  <c r="B572" i="32"/>
  <c r="A572" i="32"/>
  <c r="P571" i="32"/>
  <c r="B571" i="32"/>
  <c r="A571" i="32"/>
  <c r="P570" i="32"/>
  <c r="B570" i="32"/>
  <c r="A570" i="32"/>
  <c r="P569" i="32"/>
  <c r="B569" i="32"/>
  <c r="A569" i="32"/>
  <c r="P568" i="32"/>
  <c r="B568" i="32"/>
  <c r="A568" i="32"/>
  <c r="P567" i="32"/>
  <c r="B567" i="32"/>
  <c r="A567" i="32"/>
  <c r="P566" i="32"/>
  <c r="B566" i="32"/>
  <c r="A566" i="32"/>
  <c r="P565" i="32"/>
  <c r="B565" i="32"/>
  <c r="A565" i="32"/>
  <c r="P564" i="32"/>
  <c r="B564" i="32"/>
  <c r="A564" i="32"/>
  <c r="P563" i="32"/>
  <c r="B563" i="32"/>
  <c r="A563" i="32"/>
  <c r="P562" i="32"/>
  <c r="B562" i="32"/>
  <c r="A562" i="32"/>
  <c r="P561" i="32"/>
  <c r="B561" i="32"/>
  <c r="A561" i="32"/>
  <c r="P560" i="32"/>
  <c r="B560" i="32"/>
  <c r="A560" i="32"/>
  <c r="P559" i="32"/>
  <c r="B559" i="32"/>
  <c r="A559" i="32"/>
  <c r="P558" i="32"/>
  <c r="B558" i="32"/>
  <c r="A558" i="32"/>
  <c r="P557" i="32"/>
  <c r="B557" i="32"/>
  <c r="A557" i="32"/>
  <c r="P556" i="32"/>
  <c r="B556" i="32"/>
  <c r="A556" i="32"/>
  <c r="P555" i="32"/>
  <c r="B555" i="32"/>
  <c r="A555" i="32"/>
  <c r="P554" i="32"/>
  <c r="B554" i="32"/>
  <c r="A554" i="32"/>
  <c r="P553" i="32"/>
  <c r="B553" i="32"/>
  <c r="A553" i="32"/>
  <c r="P552" i="32"/>
  <c r="B552" i="32"/>
  <c r="A552" i="32"/>
  <c r="P551" i="32"/>
  <c r="B551" i="32"/>
  <c r="A551" i="32"/>
  <c r="P550" i="32"/>
  <c r="B550" i="32"/>
  <c r="A550" i="32"/>
  <c r="P549" i="32"/>
  <c r="B549" i="32"/>
  <c r="A549" i="32"/>
  <c r="P548" i="32"/>
  <c r="B548" i="32"/>
  <c r="A548" i="32"/>
  <c r="P547" i="32"/>
  <c r="B547" i="32"/>
  <c r="A547" i="32"/>
  <c r="P546" i="32"/>
  <c r="B546" i="32"/>
  <c r="A546" i="32"/>
  <c r="P545" i="32"/>
  <c r="B545" i="32"/>
  <c r="A545" i="32"/>
  <c r="P544" i="32"/>
  <c r="B544" i="32"/>
  <c r="A544" i="32"/>
  <c r="P543" i="32"/>
  <c r="B543" i="32"/>
  <c r="A543" i="32"/>
  <c r="P542" i="32"/>
  <c r="B542" i="32"/>
  <c r="A542" i="32"/>
  <c r="P541" i="32"/>
  <c r="B541" i="32"/>
  <c r="A541" i="32"/>
  <c r="P540" i="32"/>
  <c r="B540" i="32"/>
  <c r="A540" i="32"/>
  <c r="P539" i="32"/>
  <c r="B539" i="32"/>
  <c r="A539" i="32"/>
  <c r="P538" i="32"/>
  <c r="B538" i="32"/>
  <c r="A538" i="32"/>
  <c r="P537" i="32"/>
  <c r="B537" i="32"/>
  <c r="A537" i="32"/>
  <c r="P536" i="32"/>
  <c r="B536" i="32"/>
  <c r="A536" i="32"/>
  <c r="P535" i="32"/>
  <c r="B535" i="32"/>
  <c r="A535" i="32"/>
  <c r="P534" i="32"/>
  <c r="B534" i="32"/>
  <c r="A534" i="32"/>
  <c r="P533" i="32"/>
  <c r="B533" i="32"/>
  <c r="A533" i="32"/>
  <c r="P532" i="32"/>
  <c r="B532" i="32"/>
  <c r="A532" i="32"/>
  <c r="P531" i="32"/>
  <c r="B531" i="32"/>
  <c r="A531" i="32"/>
  <c r="P530" i="32"/>
  <c r="B530" i="32"/>
  <c r="A530" i="32"/>
  <c r="P529" i="32"/>
  <c r="B529" i="32"/>
  <c r="A529" i="32"/>
  <c r="P528" i="32"/>
  <c r="B528" i="32"/>
  <c r="A528" i="32"/>
  <c r="P527" i="32"/>
  <c r="B527" i="32"/>
  <c r="A527" i="32"/>
  <c r="P526" i="32"/>
  <c r="B526" i="32"/>
  <c r="A526" i="32"/>
  <c r="P525" i="32"/>
  <c r="B525" i="32"/>
  <c r="A525" i="32"/>
  <c r="P524" i="32"/>
  <c r="B524" i="32"/>
  <c r="A524" i="32"/>
  <c r="P523" i="32"/>
  <c r="B523" i="32"/>
  <c r="A523" i="32"/>
  <c r="P522" i="32"/>
  <c r="B522" i="32"/>
  <c r="A522" i="32"/>
  <c r="P521" i="32"/>
  <c r="B521" i="32"/>
  <c r="A521" i="32"/>
  <c r="P520" i="32"/>
  <c r="B520" i="32"/>
  <c r="A520" i="32"/>
  <c r="P519" i="32"/>
  <c r="B519" i="32"/>
  <c r="A519" i="32"/>
  <c r="P518" i="32"/>
  <c r="B518" i="32"/>
  <c r="A518" i="32"/>
  <c r="P517" i="32"/>
  <c r="B517" i="32"/>
  <c r="A517" i="32"/>
  <c r="P516" i="32"/>
  <c r="B516" i="32"/>
  <c r="A516" i="32"/>
  <c r="P515" i="32"/>
  <c r="B515" i="32"/>
  <c r="A515" i="32"/>
  <c r="P514" i="32"/>
  <c r="B514" i="32"/>
  <c r="A514" i="32"/>
  <c r="P513" i="32"/>
  <c r="B513" i="32"/>
  <c r="A513" i="32"/>
  <c r="P512" i="32"/>
  <c r="B512" i="32"/>
  <c r="A512" i="32"/>
  <c r="P511" i="32"/>
  <c r="B511" i="32"/>
  <c r="A511" i="32"/>
  <c r="P510" i="32"/>
  <c r="B510" i="32"/>
  <c r="A510" i="32"/>
  <c r="P509" i="32"/>
  <c r="B509" i="32"/>
  <c r="A509" i="32"/>
  <c r="P508" i="32"/>
  <c r="B508" i="32"/>
  <c r="A508" i="32"/>
  <c r="P507" i="32"/>
  <c r="B507" i="32"/>
  <c r="A507" i="32"/>
  <c r="P506" i="32"/>
  <c r="B506" i="32"/>
  <c r="A506" i="32"/>
  <c r="P505" i="32"/>
  <c r="B505" i="32"/>
  <c r="A505" i="32"/>
  <c r="P504" i="32"/>
  <c r="B504" i="32"/>
  <c r="A504" i="32"/>
  <c r="P503" i="32"/>
  <c r="B503" i="32"/>
  <c r="A503" i="32"/>
  <c r="P502" i="32"/>
  <c r="B502" i="32"/>
  <c r="A502" i="32"/>
  <c r="P501" i="32"/>
  <c r="B501" i="32"/>
  <c r="A501" i="32"/>
  <c r="P500" i="32"/>
  <c r="B500" i="32"/>
  <c r="A500" i="32"/>
  <c r="P499" i="32"/>
  <c r="B499" i="32"/>
  <c r="A499" i="32"/>
  <c r="P498" i="32"/>
  <c r="B498" i="32"/>
  <c r="A498" i="32"/>
  <c r="P497" i="32"/>
  <c r="B497" i="32"/>
  <c r="A497" i="32"/>
  <c r="P496" i="32"/>
  <c r="B496" i="32"/>
  <c r="A496" i="32"/>
  <c r="P495" i="32"/>
  <c r="B495" i="32"/>
  <c r="A495" i="32"/>
  <c r="P494" i="32"/>
  <c r="B494" i="32"/>
  <c r="A494" i="32"/>
  <c r="P493" i="32"/>
  <c r="B493" i="32"/>
  <c r="A493" i="32"/>
  <c r="P492" i="32"/>
  <c r="B492" i="32"/>
  <c r="A492" i="32"/>
  <c r="P491" i="32"/>
  <c r="B491" i="32"/>
  <c r="A491" i="32"/>
  <c r="P490" i="32"/>
  <c r="B490" i="32"/>
  <c r="A490" i="32"/>
  <c r="P489" i="32"/>
  <c r="B489" i="32"/>
  <c r="A489" i="32"/>
  <c r="P488" i="32"/>
  <c r="B488" i="32"/>
  <c r="A488" i="32"/>
  <c r="P487" i="32"/>
  <c r="B487" i="32"/>
  <c r="A487" i="32"/>
  <c r="P486" i="32"/>
  <c r="B486" i="32"/>
  <c r="A486" i="32"/>
  <c r="P485" i="32"/>
  <c r="B485" i="32"/>
  <c r="A485" i="32"/>
  <c r="P484" i="32"/>
  <c r="B484" i="32"/>
  <c r="A484" i="32"/>
  <c r="P483" i="32"/>
  <c r="B483" i="32"/>
  <c r="A483" i="32"/>
  <c r="P482" i="32"/>
  <c r="B482" i="32"/>
  <c r="A482" i="32"/>
  <c r="P481" i="32"/>
  <c r="B481" i="32"/>
  <c r="A481" i="32"/>
  <c r="P480" i="32"/>
  <c r="B480" i="32"/>
  <c r="A480" i="32"/>
  <c r="P479" i="32"/>
  <c r="B479" i="32"/>
  <c r="A479" i="32"/>
  <c r="P478" i="32"/>
  <c r="B478" i="32"/>
  <c r="A478" i="32"/>
  <c r="P477" i="32"/>
  <c r="B477" i="32"/>
  <c r="A477" i="32"/>
  <c r="P476" i="32"/>
  <c r="B476" i="32"/>
  <c r="A476" i="32"/>
  <c r="P475" i="32"/>
  <c r="B475" i="32"/>
  <c r="A475" i="32"/>
  <c r="P474" i="32"/>
  <c r="B474" i="32"/>
  <c r="A474" i="32"/>
  <c r="P473" i="32"/>
  <c r="B473" i="32"/>
  <c r="A473" i="32"/>
  <c r="P472" i="32"/>
  <c r="B472" i="32"/>
  <c r="A472" i="32"/>
  <c r="P471" i="32"/>
  <c r="B471" i="32"/>
  <c r="A471" i="32"/>
  <c r="P470" i="32"/>
  <c r="B470" i="32"/>
  <c r="A470" i="32"/>
  <c r="P469" i="32"/>
  <c r="B469" i="32"/>
  <c r="A469" i="32"/>
  <c r="P468" i="32"/>
  <c r="B468" i="32"/>
  <c r="A468" i="32"/>
  <c r="P467" i="32"/>
  <c r="B467" i="32"/>
  <c r="A467" i="32"/>
  <c r="P466" i="32"/>
  <c r="B466" i="32"/>
  <c r="A466" i="32"/>
  <c r="P465" i="32"/>
  <c r="B465" i="32"/>
  <c r="A465" i="32"/>
  <c r="P464" i="32"/>
  <c r="B464" i="32"/>
  <c r="A464" i="32"/>
  <c r="P463" i="32"/>
  <c r="B463" i="32"/>
  <c r="A463" i="32"/>
  <c r="P462" i="32"/>
  <c r="B462" i="32"/>
  <c r="A462" i="32"/>
  <c r="P461" i="32"/>
  <c r="B461" i="32"/>
  <c r="A461" i="32"/>
  <c r="P460" i="32"/>
  <c r="B460" i="32"/>
  <c r="A460" i="32"/>
  <c r="P459" i="32"/>
  <c r="B459" i="32"/>
  <c r="A459" i="32"/>
  <c r="P458" i="32"/>
  <c r="B458" i="32"/>
  <c r="A458" i="32"/>
  <c r="P457" i="32"/>
  <c r="B457" i="32"/>
  <c r="A457" i="32"/>
  <c r="P456" i="32"/>
  <c r="B456" i="32"/>
  <c r="A456" i="32"/>
  <c r="P455" i="32"/>
  <c r="B455" i="32"/>
  <c r="A455" i="32"/>
  <c r="P454" i="32"/>
  <c r="B454" i="32"/>
  <c r="A454" i="32"/>
  <c r="P453" i="32"/>
  <c r="B453" i="32"/>
  <c r="A453" i="32"/>
  <c r="P452" i="32"/>
  <c r="B452" i="32"/>
  <c r="A452" i="32"/>
  <c r="P451" i="32"/>
  <c r="B451" i="32"/>
  <c r="A451" i="32"/>
  <c r="P450" i="32"/>
  <c r="B450" i="32"/>
  <c r="A450" i="32"/>
  <c r="P449" i="32"/>
  <c r="B449" i="32"/>
  <c r="A449" i="32"/>
  <c r="P448" i="32"/>
  <c r="B448" i="32"/>
  <c r="A448" i="32"/>
  <c r="P447" i="32"/>
  <c r="B447" i="32"/>
  <c r="A447" i="32"/>
  <c r="P446" i="32"/>
  <c r="B446" i="32"/>
  <c r="A446" i="32"/>
  <c r="P445" i="32"/>
  <c r="B445" i="32"/>
  <c r="A445" i="32"/>
  <c r="P444" i="32"/>
  <c r="B444" i="32"/>
  <c r="A444" i="32"/>
  <c r="P443" i="32"/>
  <c r="B443" i="32"/>
  <c r="A443" i="32"/>
  <c r="P442" i="32"/>
  <c r="B442" i="32"/>
  <c r="A442" i="32"/>
  <c r="P441" i="32"/>
  <c r="B441" i="32"/>
  <c r="A441" i="32"/>
  <c r="P440" i="32"/>
  <c r="B440" i="32"/>
  <c r="A440" i="32"/>
  <c r="P439" i="32"/>
  <c r="B439" i="32"/>
  <c r="A439" i="32"/>
  <c r="P438" i="32"/>
  <c r="B438" i="32"/>
  <c r="A438" i="32"/>
  <c r="P437" i="32"/>
  <c r="B437" i="32"/>
  <c r="A437" i="32"/>
  <c r="P436" i="32"/>
  <c r="B436" i="32"/>
  <c r="A436" i="32"/>
  <c r="P435" i="32"/>
  <c r="B435" i="32"/>
  <c r="A435" i="32"/>
  <c r="P434" i="32"/>
  <c r="B434" i="32"/>
  <c r="A434" i="32"/>
  <c r="P433" i="32"/>
  <c r="B433" i="32"/>
  <c r="A433" i="32"/>
  <c r="P432" i="32"/>
  <c r="B432" i="32"/>
  <c r="A432" i="32"/>
  <c r="P431" i="32"/>
  <c r="B431" i="32"/>
  <c r="A431" i="32"/>
  <c r="P430" i="32"/>
  <c r="B430" i="32"/>
  <c r="A430" i="32"/>
  <c r="P429" i="32"/>
  <c r="B429" i="32"/>
  <c r="A429" i="32"/>
  <c r="P428" i="32"/>
  <c r="B428" i="32"/>
  <c r="A428" i="32"/>
  <c r="P427" i="32"/>
  <c r="B427" i="32"/>
  <c r="A427" i="32"/>
  <c r="P426" i="32"/>
  <c r="B426" i="32"/>
  <c r="A426" i="32"/>
  <c r="P425" i="32"/>
  <c r="B425" i="32"/>
  <c r="A425" i="32"/>
  <c r="P424" i="32"/>
  <c r="B424" i="32"/>
  <c r="A424" i="32"/>
  <c r="P423" i="32"/>
  <c r="B423" i="32"/>
  <c r="A423" i="32"/>
  <c r="P422" i="32"/>
  <c r="B422" i="32"/>
  <c r="A422" i="32"/>
  <c r="P421" i="32"/>
  <c r="B421" i="32"/>
  <c r="A421" i="32"/>
  <c r="P420" i="32"/>
  <c r="B420" i="32"/>
  <c r="A420" i="32"/>
  <c r="P419" i="32"/>
  <c r="B419" i="32"/>
  <c r="A419" i="32"/>
  <c r="P418" i="32"/>
  <c r="B418" i="32"/>
  <c r="A418" i="32"/>
  <c r="P417" i="32"/>
  <c r="B417" i="32"/>
  <c r="A417" i="32"/>
  <c r="P416" i="32"/>
  <c r="B416" i="32"/>
  <c r="A416" i="32"/>
  <c r="P415" i="32"/>
  <c r="B415" i="32"/>
  <c r="A415" i="32"/>
  <c r="P414" i="32"/>
  <c r="B414" i="32"/>
  <c r="A414" i="32"/>
  <c r="P413" i="32"/>
  <c r="B413" i="32"/>
  <c r="A413" i="32"/>
  <c r="P412" i="32"/>
  <c r="B412" i="32"/>
  <c r="A412" i="32"/>
  <c r="P411" i="32"/>
  <c r="B411" i="32"/>
  <c r="A411" i="32"/>
  <c r="P410" i="32"/>
  <c r="B410" i="32"/>
  <c r="A410" i="32"/>
  <c r="P409" i="32"/>
  <c r="B409" i="32"/>
  <c r="A409" i="32"/>
  <c r="P408" i="32"/>
  <c r="B408" i="32"/>
  <c r="A408" i="32"/>
  <c r="P407" i="32"/>
  <c r="B407" i="32"/>
  <c r="A407" i="32"/>
  <c r="P406" i="32"/>
  <c r="B406" i="32"/>
  <c r="A406" i="32"/>
  <c r="P405" i="32"/>
  <c r="B405" i="32"/>
  <c r="A405" i="32"/>
  <c r="P404" i="32"/>
  <c r="B404" i="32"/>
  <c r="A404" i="32"/>
  <c r="P403" i="32"/>
  <c r="B403" i="32"/>
  <c r="A403" i="32"/>
  <c r="P402" i="32"/>
  <c r="B402" i="32"/>
  <c r="A402" i="32"/>
  <c r="P401" i="32"/>
  <c r="B401" i="32"/>
  <c r="A401" i="32"/>
  <c r="P400" i="32"/>
  <c r="B400" i="32"/>
  <c r="A400" i="32"/>
  <c r="P399" i="32"/>
  <c r="B399" i="32"/>
  <c r="A399" i="32"/>
  <c r="P398" i="32"/>
  <c r="B398" i="32"/>
  <c r="A398" i="32"/>
  <c r="P397" i="32"/>
  <c r="B397" i="32"/>
  <c r="A397" i="32"/>
  <c r="P396" i="32"/>
  <c r="B396" i="32"/>
  <c r="A396" i="32"/>
  <c r="P395" i="32"/>
  <c r="B395" i="32"/>
  <c r="A395" i="32"/>
  <c r="P394" i="32"/>
  <c r="B394" i="32"/>
  <c r="A394" i="32"/>
  <c r="P393" i="32"/>
  <c r="B393" i="32"/>
  <c r="A393" i="32"/>
  <c r="P392" i="32"/>
  <c r="B392" i="32"/>
  <c r="A392" i="32"/>
  <c r="P391" i="32"/>
  <c r="B391" i="32"/>
  <c r="A391" i="32"/>
  <c r="P390" i="32"/>
  <c r="B390" i="32"/>
  <c r="A390" i="32"/>
  <c r="P389" i="32"/>
  <c r="B389" i="32"/>
  <c r="A389" i="32"/>
  <c r="P388" i="32"/>
  <c r="B388" i="32"/>
  <c r="A388" i="32"/>
  <c r="P387" i="32"/>
  <c r="B387" i="32"/>
  <c r="A387" i="32"/>
  <c r="P386" i="32"/>
  <c r="B386" i="32"/>
  <c r="A386" i="32"/>
  <c r="P385" i="32"/>
  <c r="B385" i="32"/>
  <c r="A385" i="32"/>
  <c r="P384" i="32"/>
  <c r="B384" i="32"/>
  <c r="A384" i="32"/>
  <c r="P383" i="32"/>
  <c r="B383" i="32"/>
  <c r="A383" i="32"/>
  <c r="P382" i="32"/>
  <c r="B382" i="32"/>
  <c r="A382" i="32"/>
  <c r="P381" i="32"/>
  <c r="B381" i="32"/>
  <c r="A381" i="32"/>
  <c r="P380" i="32"/>
  <c r="B380" i="32"/>
  <c r="A380" i="32"/>
  <c r="P379" i="32"/>
  <c r="B379" i="32"/>
  <c r="A379" i="32"/>
  <c r="P378" i="32"/>
  <c r="B378" i="32"/>
  <c r="A378" i="32"/>
  <c r="P377" i="32"/>
  <c r="B377" i="32"/>
  <c r="A377" i="32"/>
  <c r="P376" i="32"/>
  <c r="B376" i="32"/>
  <c r="A376" i="32"/>
  <c r="P375" i="32"/>
  <c r="B375" i="32"/>
  <c r="A375" i="32"/>
  <c r="P374" i="32"/>
  <c r="B374" i="32"/>
  <c r="A374" i="32"/>
  <c r="P373" i="32"/>
  <c r="B373" i="32"/>
  <c r="A373" i="32"/>
  <c r="P372" i="32"/>
  <c r="B372" i="32"/>
  <c r="A372" i="32"/>
  <c r="P371" i="32"/>
  <c r="B371" i="32"/>
  <c r="A371" i="32"/>
  <c r="P370" i="32"/>
  <c r="B370" i="32"/>
  <c r="A370" i="32"/>
  <c r="P369" i="32"/>
  <c r="B369" i="32"/>
  <c r="A369" i="32"/>
  <c r="P368" i="32"/>
  <c r="B368" i="32"/>
  <c r="A368" i="32"/>
  <c r="P367" i="32"/>
  <c r="B367" i="32"/>
  <c r="A367" i="32"/>
  <c r="P366" i="32"/>
  <c r="B366" i="32"/>
  <c r="A366" i="32"/>
  <c r="P365" i="32"/>
  <c r="B365" i="32"/>
  <c r="A365" i="32"/>
  <c r="P364" i="32"/>
  <c r="B364" i="32"/>
  <c r="A364" i="32"/>
  <c r="P363" i="32"/>
  <c r="B363" i="32"/>
  <c r="A363" i="32"/>
  <c r="P362" i="32"/>
  <c r="B362" i="32"/>
  <c r="A362" i="32"/>
  <c r="P361" i="32"/>
  <c r="B361" i="32"/>
  <c r="A361" i="32"/>
  <c r="P360" i="32"/>
  <c r="B360" i="32"/>
  <c r="A360" i="32"/>
  <c r="P359" i="32"/>
  <c r="B359" i="32"/>
  <c r="A359" i="32"/>
  <c r="P358" i="32"/>
  <c r="B358" i="32"/>
  <c r="A358" i="32"/>
  <c r="P357" i="32"/>
  <c r="B357" i="32"/>
  <c r="A357" i="32"/>
  <c r="P356" i="32"/>
  <c r="B356" i="32"/>
  <c r="A356" i="32"/>
  <c r="P355" i="32"/>
  <c r="B355" i="32"/>
  <c r="A355" i="32"/>
  <c r="P354" i="32"/>
  <c r="B354" i="32"/>
  <c r="A354" i="32"/>
  <c r="P353" i="32"/>
  <c r="B353" i="32"/>
  <c r="A353" i="32"/>
  <c r="P352" i="32"/>
  <c r="B352" i="32"/>
  <c r="A352" i="32"/>
  <c r="P351" i="32"/>
  <c r="B351" i="32"/>
  <c r="A351" i="32"/>
  <c r="P350" i="32"/>
  <c r="B350" i="32"/>
  <c r="A350" i="32"/>
  <c r="P349" i="32"/>
  <c r="B349" i="32"/>
  <c r="A349" i="32"/>
  <c r="P348" i="32"/>
  <c r="B348" i="32"/>
  <c r="A348" i="32"/>
  <c r="P347" i="32"/>
  <c r="B347" i="32"/>
  <c r="A347" i="32"/>
  <c r="P346" i="32"/>
  <c r="B346" i="32"/>
  <c r="A346" i="32"/>
  <c r="P345" i="32"/>
  <c r="B345" i="32"/>
  <c r="A345" i="32"/>
  <c r="P344" i="32"/>
  <c r="B344" i="32"/>
  <c r="A344" i="32"/>
  <c r="P343" i="32"/>
  <c r="B343" i="32"/>
  <c r="A343" i="32"/>
  <c r="P342" i="32"/>
  <c r="B342" i="32"/>
  <c r="A342" i="32"/>
  <c r="P341" i="32"/>
  <c r="B341" i="32"/>
  <c r="A341" i="32"/>
  <c r="P340" i="32"/>
  <c r="B340" i="32"/>
  <c r="A340" i="32"/>
  <c r="P339" i="32"/>
  <c r="B339" i="32"/>
  <c r="A339" i="32"/>
  <c r="P338" i="32"/>
  <c r="B338" i="32"/>
  <c r="A338" i="32"/>
  <c r="P337" i="32"/>
  <c r="B337" i="32"/>
  <c r="A337" i="32"/>
  <c r="P336" i="32"/>
  <c r="B336" i="32"/>
  <c r="A336" i="32"/>
  <c r="P335" i="32"/>
  <c r="B335" i="32"/>
  <c r="A335" i="32"/>
  <c r="P334" i="32"/>
  <c r="B334" i="32"/>
  <c r="A334" i="32"/>
  <c r="P333" i="32"/>
  <c r="B333" i="32"/>
  <c r="A333" i="32"/>
  <c r="P332" i="32"/>
  <c r="B332" i="32"/>
  <c r="A332" i="32"/>
  <c r="P331" i="32"/>
  <c r="B331" i="32"/>
  <c r="A331" i="32"/>
  <c r="P330" i="32"/>
  <c r="B330" i="32"/>
  <c r="A330" i="32"/>
  <c r="P329" i="32"/>
  <c r="B329" i="32"/>
  <c r="A329" i="32"/>
  <c r="P328" i="32"/>
  <c r="B328" i="32"/>
  <c r="A328" i="32"/>
  <c r="P327" i="32"/>
  <c r="B327" i="32"/>
  <c r="A327" i="32"/>
  <c r="P326" i="32"/>
  <c r="B326" i="32"/>
  <c r="A326" i="32"/>
  <c r="P325" i="32"/>
  <c r="B325" i="32"/>
  <c r="A325" i="32"/>
  <c r="P324" i="32"/>
  <c r="B324" i="32"/>
  <c r="A324" i="32"/>
  <c r="P323" i="32"/>
  <c r="B323" i="32"/>
  <c r="A323" i="32"/>
  <c r="P322" i="32"/>
  <c r="B322" i="32"/>
  <c r="A322" i="32"/>
  <c r="P321" i="32"/>
  <c r="B321" i="32"/>
  <c r="A321" i="32"/>
  <c r="P320" i="32"/>
  <c r="B320" i="32"/>
  <c r="A320" i="32"/>
  <c r="P319" i="32"/>
  <c r="B319" i="32"/>
  <c r="A319" i="32"/>
  <c r="P318" i="32"/>
  <c r="B318" i="32"/>
  <c r="A318" i="32"/>
  <c r="P317" i="32"/>
  <c r="B317" i="32"/>
  <c r="A317" i="32"/>
  <c r="P316" i="32"/>
  <c r="B316" i="32"/>
  <c r="A316" i="32"/>
  <c r="P315" i="32"/>
  <c r="B315" i="32"/>
  <c r="A315" i="32"/>
  <c r="P314" i="32"/>
  <c r="B314" i="32"/>
  <c r="A314" i="32"/>
  <c r="P313" i="32"/>
  <c r="B313" i="32"/>
  <c r="A313" i="32"/>
  <c r="P312" i="32"/>
  <c r="B312" i="32"/>
  <c r="A312" i="32"/>
  <c r="P311" i="32"/>
  <c r="B311" i="32"/>
  <c r="A311" i="32"/>
  <c r="P310" i="32"/>
  <c r="B310" i="32"/>
  <c r="A310" i="32"/>
  <c r="P309" i="32"/>
  <c r="B309" i="32"/>
  <c r="A309" i="32"/>
  <c r="P308" i="32"/>
  <c r="B308" i="32"/>
  <c r="A308" i="32"/>
  <c r="P307" i="32"/>
  <c r="B307" i="32"/>
  <c r="A307" i="32"/>
  <c r="P306" i="32"/>
  <c r="B306" i="32"/>
  <c r="A306" i="32"/>
  <c r="P305" i="32"/>
  <c r="B305" i="32"/>
  <c r="A305" i="32"/>
  <c r="P304" i="32"/>
  <c r="B304" i="32"/>
  <c r="A304" i="32"/>
  <c r="P303" i="32"/>
  <c r="B303" i="32"/>
  <c r="A303" i="32"/>
  <c r="P302" i="32"/>
  <c r="B302" i="32"/>
  <c r="A302" i="32"/>
  <c r="P301" i="32"/>
  <c r="B301" i="32"/>
  <c r="A301" i="32"/>
  <c r="P300" i="32"/>
  <c r="B300" i="32"/>
  <c r="A300" i="32"/>
  <c r="P299" i="32"/>
  <c r="B299" i="32"/>
  <c r="A299" i="32"/>
  <c r="P298" i="32"/>
  <c r="B298" i="32"/>
  <c r="A298" i="32"/>
  <c r="P297" i="32"/>
  <c r="B297" i="32"/>
  <c r="A297" i="32"/>
  <c r="P296" i="32"/>
  <c r="B296" i="32"/>
  <c r="A296" i="32"/>
  <c r="P295" i="32"/>
  <c r="B295" i="32"/>
  <c r="A295" i="32"/>
  <c r="P294" i="32"/>
  <c r="B294" i="32"/>
  <c r="A294" i="32"/>
  <c r="P293" i="32"/>
  <c r="B293" i="32"/>
  <c r="A293" i="32"/>
  <c r="P292" i="32"/>
  <c r="B292" i="32"/>
  <c r="A292" i="32"/>
  <c r="P291" i="32"/>
  <c r="B291" i="32"/>
  <c r="A291" i="32"/>
  <c r="P290" i="32"/>
  <c r="B290" i="32"/>
  <c r="A290" i="32"/>
  <c r="P289" i="32"/>
  <c r="B289" i="32"/>
  <c r="A289" i="32"/>
  <c r="P288" i="32"/>
  <c r="B288" i="32"/>
  <c r="A288" i="32"/>
  <c r="P287" i="32"/>
  <c r="B287" i="32"/>
  <c r="A287" i="32"/>
  <c r="P286" i="32"/>
  <c r="B286" i="32"/>
  <c r="A286" i="32"/>
  <c r="P285" i="32"/>
  <c r="B285" i="32"/>
  <c r="A285" i="32"/>
  <c r="P284" i="32"/>
  <c r="B284" i="32"/>
  <c r="A284" i="32"/>
  <c r="P283" i="32"/>
  <c r="B283" i="32"/>
  <c r="A283" i="32"/>
  <c r="P282" i="32"/>
  <c r="B282" i="32"/>
  <c r="A282" i="32"/>
  <c r="P281" i="32"/>
  <c r="B281" i="32"/>
  <c r="A281" i="32"/>
  <c r="P280" i="32"/>
  <c r="B280" i="32"/>
  <c r="A280" i="32"/>
  <c r="P279" i="32"/>
  <c r="B279" i="32"/>
  <c r="A279" i="32"/>
  <c r="P278" i="32"/>
  <c r="B278" i="32"/>
  <c r="A278" i="32"/>
  <c r="P277" i="32"/>
  <c r="B277" i="32"/>
  <c r="A277" i="32"/>
  <c r="P276" i="32"/>
  <c r="B276" i="32"/>
  <c r="A276" i="32"/>
  <c r="P275" i="32"/>
  <c r="B275" i="32"/>
  <c r="A275" i="32"/>
  <c r="P274" i="32"/>
  <c r="B274" i="32"/>
  <c r="A274" i="32"/>
  <c r="P273" i="32"/>
  <c r="B273" i="32"/>
  <c r="A273" i="32"/>
  <c r="P272" i="32"/>
  <c r="B272" i="32"/>
  <c r="A272" i="32"/>
  <c r="P271" i="32"/>
  <c r="B271" i="32"/>
  <c r="A271" i="32"/>
  <c r="P270" i="32"/>
  <c r="B270" i="32"/>
  <c r="A270" i="32"/>
  <c r="P269" i="32"/>
  <c r="B269" i="32"/>
  <c r="A269" i="32"/>
  <c r="P268" i="32"/>
  <c r="B268" i="32"/>
  <c r="A268" i="32"/>
  <c r="P267" i="32"/>
  <c r="B267" i="32"/>
  <c r="A267" i="32"/>
  <c r="P266" i="32"/>
  <c r="B266" i="32"/>
  <c r="A266" i="32"/>
  <c r="P265" i="32"/>
  <c r="B265" i="32"/>
  <c r="A265" i="32"/>
  <c r="P264" i="32"/>
  <c r="B264" i="32"/>
  <c r="A264" i="32"/>
  <c r="P263" i="32"/>
  <c r="B263" i="32"/>
  <c r="A263" i="32"/>
  <c r="P262" i="32"/>
  <c r="B262" i="32"/>
  <c r="A262" i="32"/>
  <c r="P261" i="32"/>
  <c r="B261" i="32"/>
  <c r="A261" i="32"/>
  <c r="P260" i="32"/>
  <c r="B260" i="32"/>
  <c r="A260" i="32"/>
  <c r="P259" i="32"/>
  <c r="B259" i="32"/>
  <c r="A259" i="32"/>
  <c r="P258" i="32"/>
  <c r="B258" i="32"/>
  <c r="A258" i="32"/>
  <c r="P257" i="32"/>
  <c r="B257" i="32"/>
  <c r="A257" i="32"/>
  <c r="P256" i="32"/>
  <c r="B256" i="32"/>
  <c r="A256" i="32"/>
  <c r="P255" i="32"/>
  <c r="B255" i="32"/>
  <c r="A255" i="32"/>
  <c r="P254" i="32"/>
  <c r="B254" i="32"/>
  <c r="A254" i="32"/>
  <c r="P253" i="32"/>
  <c r="B253" i="32"/>
  <c r="A253" i="32"/>
  <c r="P252" i="32"/>
  <c r="B252" i="32"/>
  <c r="A252" i="32"/>
  <c r="P251" i="32"/>
  <c r="B251" i="32"/>
  <c r="A251" i="32"/>
  <c r="P250" i="32"/>
  <c r="B250" i="32"/>
  <c r="A250" i="32"/>
  <c r="P249" i="32"/>
  <c r="B249" i="32"/>
  <c r="A249" i="32"/>
  <c r="P248" i="32"/>
  <c r="B248" i="32"/>
  <c r="A248" i="32"/>
  <c r="P247" i="32"/>
  <c r="B247" i="32"/>
  <c r="A247" i="32"/>
  <c r="P246" i="32"/>
  <c r="B246" i="32"/>
  <c r="A246" i="32"/>
  <c r="P245" i="32"/>
  <c r="B245" i="32"/>
  <c r="A245" i="32"/>
  <c r="P244" i="32"/>
  <c r="B244" i="32"/>
  <c r="A244" i="32"/>
  <c r="P243" i="32"/>
  <c r="B243" i="32"/>
  <c r="A243" i="32"/>
  <c r="P242" i="32"/>
  <c r="B242" i="32"/>
  <c r="A242" i="32"/>
  <c r="P241" i="32"/>
  <c r="B241" i="32"/>
  <c r="A241" i="32"/>
  <c r="P240" i="32"/>
  <c r="B240" i="32"/>
  <c r="A240" i="32"/>
  <c r="P239" i="32"/>
  <c r="B239" i="32"/>
  <c r="A239" i="32"/>
  <c r="P238" i="32"/>
  <c r="B238" i="32"/>
  <c r="A238" i="32"/>
  <c r="P237" i="32"/>
  <c r="B237" i="32"/>
  <c r="A237" i="32"/>
  <c r="P236" i="32"/>
  <c r="B236" i="32"/>
  <c r="A236" i="32"/>
  <c r="P235" i="32"/>
  <c r="B235" i="32"/>
  <c r="A235" i="32"/>
  <c r="P234" i="32"/>
  <c r="B234" i="32"/>
  <c r="A234" i="32"/>
  <c r="P233" i="32"/>
  <c r="B233" i="32"/>
  <c r="A233" i="32"/>
  <c r="P232" i="32"/>
  <c r="B232" i="32"/>
  <c r="A232" i="32"/>
  <c r="P231" i="32"/>
  <c r="B231" i="32"/>
  <c r="A231" i="32"/>
  <c r="P230" i="32"/>
  <c r="B230" i="32"/>
  <c r="A230" i="32"/>
  <c r="P229" i="32"/>
  <c r="B229" i="32"/>
  <c r="A229" i="32"/>
  <c r="P228" i="32"/>
  <c r="B228" i="32"/>
  <c r="A228" i="32"/>
  <c r="P227" i="32"/>
  <c r="B227" i="32"/>
  <c r="A227" i="32"/>
  <c r="P226" i="32"/>
  <c r="B226" i="32"/>
  <c r="A226" i="32"/>
  <c r="P225" i="32"/>
  <c r="B225" i="32"/>
  <c r="A225" i="32"/>
  <c r="P224" i="32"/>
  <c r="B224" i="32"/>
  <c r="A224" i="32"/>
  <c r="P223" i="32"/>
  <c r="B223" i="32"/>
  <c r="A223" i="32"/>
  <c r="P222" i="32"/>
  <c r="B222" i="32"/>
  <c r="A222" i="32"/>
  <c r="P221" i="32"/>
  <c r="B221" i="32"/>
  <c r="A221" i="32"/>
  <c r="P220" i="32"/>
  <c r="B220" i="32"/>
  <c r="A220" i="32"/>
  <c r="P219" i="32"/>
  <c r="B219" i="32"/>
  <c r="A219" i="32"/>
  <c r="P218" i="32"/>
  <c r="B218" i="32"/>
  <c r="A218" i="32"/>
  <c r="P217" i="32"/>
  <c r="B217" i="32"/>
  <c r="A217" i="32"/>
  <c r="P216" i="32"/>
  <c r="B216" i="32"/>
  <c r="A216" i="32"/>
  <c r="P215" i="32"/>
  <c r="B215" i="32"/>
  <c r="A215" i="32"/>
  <c r="P214" i="32"/>
  <c r="B214" i="32"/>
  <c r="A214" i="32"/>
  <c r="P213" i="32"/>
  <c r="B213" i="32"/>
  <c r="A213" i="32"/>
  <c r="P212" i="32"/>
  <c r="B212" i="32"/>
  <c r="A212" i="32"/>
  <c r="P211" i="32"/>
  <c r="B211" i="32"/>
  <c r="A211" i="32"/>
  <c r="P210" i="32"/>
  <c r="B210" i="32"/>
  <c r="A210" i="32"/>
  <c r="P209" i="32"/>
  <c r="B209" i="32"/>
  <c r="A209" i="32"/>
  <c r="P208" i="32"/>
  <c r="B208" i="32"/>
  <c r="A208" i="32"/>
  <c r="P207" i="32"/>
  <c r="B207" i="32"/>
  <c r="A207" i="32"/>
  <c r="P206" i="32"/>
  <c r="B206" i="32"/>
  <c r="A206" i="32"/>
  <c r="P205" i="32"/>
  <c r="B205" i="32"/>
  <c r="A205" i="32"/>
  <c r="P204" i="32"/>
  <c r="B204" i="32"/>
  <c r="A204" i="32"/>
  <c r="P203" i="32"/>
  <c r="B203" i="32"/>
  <c r="A203" i="32"/>
  <c r="P202" i="32"/>
  <c r="B202" i="32"/>
  <c r="A202" i="32"/>
  <c r="P201" i="32"/>
  <c r="B201" i="32"/>
  <c r="A201" i="32"/>
  <c r="P200" i="32"/>
  <c r="B200" i="32"/>
  <c r="A200" i="32"/>
  <c r="P199" i="32"/>
  <c r="B199" i="32"/>
  <c r="A199" i="32"/>
  <c r="P198" i="32"/>
  <c r="B198" i="32"/>
  <c r="A198" i="32"/>
  <c r="P197" i="32"/>
  <c r="B197" i="32"/>
  <c r="A197" i="32"/>
  <c r="P196" i="32"/>
  <c r="B196" i="32"/>
  <c r="A196" i="32"/>
  <c r="P195" i="32"/>
  <c r="B195" i="32"/>
  <c r="A195" i="32"/>
  <c r="P194" i="32"/>
  <c r="B194" i="32"/>
  <c r="A194" i="32"/>
  <c r="P193" i="32"/>
  <c r="B193" i="32"/>
  <c r="A193" i="32"/>
  <c r="P192" i="32"/>
  <c r="B192" i="32"/>
  <c r="A192" i="32"/>
  <c r="P191" i="32"/>
  <c r="B191" i="32"/>
  <c r="A191" i="32"/>
  <c r="P190" i="32"/>
  <c r="B190" i="32"/>
  <c r="A190" i="32"/>
  <c r="P189" i="32"/>
  <c r="B189" i="32"/>
  <c r="A189" i="32"/>
  <c r="P188" i="32"/>
  <c r="B188" i="32"/>
  <c r="A188" i="32"/>
  <c r="P187" i="32"/>
  <c r="B187" i="32"/>
  <c r="A187" i="32"/>
  <c r="P186" i="32"/>
  <c r="B186" i="32"/>
  <c r="A186" i="32"/>
  <c r="P185" i="32"/>
  <c r="B185" i="32"/>
  <c r="A185" i="32"/>
  <c r="P184" i="32"/>
  <c r="B184" i="32"/>
  <c r="A184" i="32"/>
  <c r="P183" i="32"/>
  <c r="B183" i="32"/>
  <c r="A183" i="32"/>
  <c r="P182" i="32"/>
  <c r="B182" i="32"/>
  <c r="A182" i="32"/>
  <c r="P181" i="32"/>
  <c r="B181" i="32"/>
  <c r="A181" i="32"/>
  <c r="P180" i="32"/>
  <c r="B180" i="32"/>
  <c r="A180" i="32"/>
  <c r="P179" i="32"/>
  <c r="B179" i="32"/>
  <c r="A179" i="32"/>
  <c r="P178" i="32"/>
  <c r="B178" i="32"/>
  <c r="A178" i="32"/>
  <c r="P177" i="32"/>
  <c r="B177" i="32"/>
  <c r="A177" i="32"/>
  <c r="P176" i="32"/>
  <c r="B176" i="32"/>
  <c r="A176" i="32"/>
  <c r="P175" i="32"/>
  <c r="B175" i="32"/>
  <c r="A175" i="32"/>
  <c r="P174" i="32"/>
  <c r="B174" i="32"/>
  <c r="A174" i="32"/>
  <c r="P173" i="32"/>
  <c r="B173" i="32"/>
  <c r="A173" i="32"/>
  <c r="P172" i="32"/>
  <c r="B172" i="32"/>
  <c r="A172" i="32"/>
  <c r="P171" i="32"/>
  <c r="B171" i="32"/>
  <c r="A171" i="32"/>
  <c r="P170" i="32"/>
  <c r="B170" i="32"/>
  <c r="A170" i="32"/>
  <c r="P169" i="32"/>
  <c r="B169" i="32"/>
  <c r="A169" i="32"/>
  <c r="P168" i="32"/>
  <c r="B168" i="32"/>
  <c r="A168" i="32"/>
  <c r="P167" i="32"/>
  <c r="B167" i="32"/>
  <c r="A167" i="32"/>
  <c r="P166" i="32"/>
  <c r="B166" i="32"/>
  <c r="A166" i="32"/>
  <c r="P165" i="32"/>
  <c r="B165" i="32"/>
  <c r="A165" i="32"/>
  <c r="P164" i="32"/>
  <c r="B164" i="32"/>
  <c r="A164" i="32"/>
  <c r="P163" i="32"/>
  <c r="B163" i="32"/>
  <c r="A163" i="32"/>
  <c r="P162" i="32"/>
  <c r="B162" i="32"/>
  <c r="A162" i="32"/>
  <c r="P161" i="32"/>
  <c r="B161" i="32"/>
  <c r="A161" i="32"/>
  <c r="P160" i="32"/>
  <c r="B160" i="32"/>
  <c r="A160" i="32"/>
  <c r="P159" i="32"/>
  <c r="B159" i="32"/>
  <c r="A159" i="32"/>
  <c r="P158" i="32"/>
  <c r="B158" i="32"/>
  <c r="A158" i="32"/>
  <c r="P157" i="32"/>
  <c r="B157" i="32"/>
  <c r="A157" i="32"/>
  <c r="P156" i="32"/>
  <c r="B156" i="32"/>
  <c r="A156" i="32"/>
  <c r="P155" i="32"/>
  <c r="B155" i="32"/>
  <c r="A155" i="32"/>
  <c r="P154" i="32"/>
  <c r="B154" i="32"/>
  <c r="A154" i="32"/>
  <c r="P153" i="32"/>
  <c r="B153" i="32"/>
  <c r="A153" i="32"/>
  <c r="P152" i="32"/>
  <c r="B152" i="32"/>
  <c r="A152" i="32"/>
  <c r="P151" i="32"/>
  <c r="B151" i="32"/>
  <c r="A151" i="32"/>
  <c r="P150" i="32"/>
  <c r="B150" i="32"/>
  <c r="A150" i="32"/>
  <c r="P149" i="32"/>
  <c r="B149" i="32"/>
  <c r="A149" i="32"/>
  <c r="P148" i="32"/>
  <c r="B148" i="32"/>
  <c r="A148" i="32"/>
  <c r="P147" i="32"/>
  <c r="B147" i="32"/>
  <c r="A147" i="32"/>
  <c r="P146" i="32"/>
  <c r="B146" i="32"/>
  <c r="A146" i="32"/>
  <c r="P145" i="32"/>
  <c r="B145" i="32"/>
  <c r="A145" i="32"/>
  <c r="P144" i="32"/>
  <c r="B144" i="32"/>
  <c r="A144" i="32"/>
  <c r="P143" i="32"/>
  <c r="B143" i="32"/>
  <c r="A143" i="32"/>
  <c r="P142" i="32"/>
  <c r="B142" i="32"/>
  <c r="A142" i="32"/>
  <c r="P141" i="32"/>
  <c r="B141" i="32"/>
  <c r="A141" i="32"/>
  <c r="P140" i="32"/>
  <c r="B140" i="32"/>
  <c r="A140" i="32"/>
  <c r="P139" i="32"/>
  <c r="B139" i="32"/>
  <c r="A139" i="32"/>
  <c r="P138" i="32"/>
  <c r="B138" i="32"/>
  <c r="A138" i="32"/>
  <c r="P137" i="32"/>
  <c r="B137" i="32"/>
  <c r="A137" i="32"/>
  <c r="P136" i="32"/>
  <c r="B136" i="32"/>
  <c r="A136" i="32"/>
  <c r="P135" i="32"/>
  <c r="B135" i="32"/>
  <c r="A135" i="32"/>
  <c r="P134" i="32"/>
  <c r="B134" i="32"/>
  <c r="A134" i="32"/>
  <c r="P133" i="32"/>
  <c r="B133" i="32"/>
  <c r="A133" i="32"/>
  <c r="P132" i="32"/>
  <c r="B132" i="32"/>
  <c r="A132" i="32"/>
  <c r="P131" i="32"/>
  <c r="B131" i="32"/>
  <c r="A131" i="32"/>
  <c r="P130" i="32"/>
  <c r="B130" i="32"/>
  <c r="A130" i="32"/>
  <c r="P129" i="32"/>
  <c r="B129" i="32"/>
  <c r="A129" i="32"/>
  <c r="P128" i="32"/>
  <c r="B128" i="32"/>
  <c r="A128" i="32"/>
  <c r="P127" i="32"/>
  <c r="B127" i="32"/>
  <c r="A127" i="32"/>
  <c r="P126" i="32"/>
  <c r="B126" i="32"/>
  <c r="A126" i="32"/>
  <c r="P125" i="32"/>
  <c r="B125" i="32"/>
  <c r="A125" i="32"/>
  <c r="P124" i="32"/>
  <c r="B124" i="32"/>
  <c r="A124" i="32"/>
  <c r="P123" i="32"/>
  <c r="B123" i="32"/>
  <c r="A123" i="32"/>
  <c r="P122" i="32"/>
  <c r="B122" i="32"/>
  <c r="A122" i="32"/>
  <c r="P121" i="32"/>
  <c r="B121" i="32"/>
  <c r="A121" i="32"/>
  <c r="P120" i="32"/>
  <c r="B120" i="32"/>
  <c r="A120" i="32"/>
  <c r="P119" i="32"/>
  <c r="B119" i="32"/>
  <c r="A119" i="32"/>
  <c r="P118" i="32"/>
  <c r="B118" i="32"/>
  <c r="A118" i="32"/>
  <c r="P117" i="32"/>
  <c r="B117" i="32"/>
  <c r="A117" i="32"/>
  <c r="P116" i="32"/>
  <c r="B116" i="32"/>
  <c r="A116" i="32"/>
  <c r="P115" i="32"/>
  <c r="B115" i="32"/>
  <c r="A115" i="32"/>
  <c r="P114" i="32"/>
  <c r="B114" i="32"/>
  <c r="A114" i="32"/>
  <c r="P113" i="32"/>
  <c r="B113" i="32"/>
  <c r="A113" i="32"/>
  <c r="P112" i="32"/>
  <c r="B112" i="32"/>
  <c r="A112" i="32"/>
  <c r="P111" i="32"/>
  <c r="B111" i="32"/>
  <c r="A111" i="32"/>
  <c r="P110" i="32"/>
  <c r="B110" i="32"/>
  <c r="A110" i="32"/>
  <c r="P109" i="32"/>
  <c r="B109" i="32"/>
  <c r="A109" i="32"/>
  <c r="P108" i="32"/>
  <c r="B108" i="32"/>
  <c r="A108" i="32"/>
  <c r="P107" i="32"/>
  <c r="B107" i="32"/>
  <c r="A107" i="32"/>
  <c r="P106" i="32"/>
  <c r="B106" i="32"/>
  <c r="A106" i="32"/>
  <c r="P105" i="32"/>
  <c r="B105" i="32"/>
  <c r="A105" i="32"/>
  <c r="P104" i="32"/>
  <c r="B104" i="32"/>
  <c r="A104" i="32"/>
  <c r="P103" i="32"/>
  <c r="B103" i="32"/>
  <c r="A103" i="32"/>
  <c r="P102" i="32"/>
  <c r="B102" i="32"/>
  <c r="A102" i="32"/>
  <c r="P101" i="32"/>
  <c r="B101" i="32"/>
  <c r="A101" i="32"/>
  <c r="P100" i="32"/>
  <c r="B100" i="32"/>
  <c r="A100" i="32"/>
  <c r="P99" i="32"/>
  <c r="B99" i="32"/>
  <c r="A99" i="32"/>
  <c r="P98" i="32"/>
  <c r="B98" i="32"/>
  <c r="A98" i="32"/>
  <c r="P97" i="32"/>
  <c r="B97" i="32"/>
  <c r="A97" i="32"/>
  <c r="P96" i="32"/>
  <c r="B96" i="32"/>
  <c r="A96" i="32"/>
  <c r="P95" i="32"/>
  <c r="B95" i="32"/>
  <c r="A95" i="32"/>
  <c r="P94" i="32"/>
  <c r="B94" i="32"/>
  <c r="A94" i="32"/>
  <c r="P93" i="32"/>
  <c r="B93" i="32"/>
  <c r="A93" i="32"/>
  <c r="P92" i="32"/>
  <c r="B92" i="32"/>
  <c r="A92" i="32"/>
  <c r="P91" i="32"/>
  <c r="B91" i="32"/>
  <c r="A91" i="32"/>
  <c r="P90" i="32"/>
  <c r="B90" i="32"/>
  <c r="A90" i="32"/>
  <c r="P89" i="32"/>
  <c r="B89" i="32"/>
  <c r="A89" i="32"/>
  <c r="P88" i="32"/>
  <c r="B88" i="32"/>
  <c r="A88" i="32"/>
  <c r="P87" i="32"/>
  <c r="B87" i="32"/>
  <c r="A87" i="32"/>
  <c r="P86" i="32"/>
  <c r="B86" i="32"/>
  <c r="A86" i="32"/>
  <c r="P85" i="32"/>
  <c r="B85" i="32"/>
  <c r="A85" i="32"/>
  <c r="P84" i="32"/>
  <c r="B84" i="32"/>
  <c r="A84" i="32"/>
  <c r="P83" i="32"/>
  <c r="B83" i="32"/>
  <c r="A83" i="32"/>
  <c r="P82" i="32"/>
  <c r="B82" i="32"/>
  <c r="A82" i="32"/>
  <c r="P81" i="32"/>
  <c r="B81" i="32"/>
  <c r="A81" i="32"/>
  <c r="P80" i="32"/>
  <c r="B80" i="32"/>
  <c r="A80" i="32"/>
  <c r="P79" i="32"/>
  <c r="B79" i="32"/>
  <c r="A79" i="32"/>
  <c r="P78" i="32"/>
  <c r="B78" i="32"/>
  <c r="A78" i="32"/>
  <c r="P77" i="32"/>
  <c r="B77" i="32"/>
  <c r="A77" i="32"/>
  <c r="P76" i="32"/>
  <c r="B76" i="32"/>
  <c r="A76" i="32"/>
  <c r="P75" i="32"/>
  <c r="B75" i="32"/>
  <c r="A75" i="32"/>
  <c r="P74" i="32"/>
  <c r="B74" i="32"/>
  <c r="A74" i="32"/>
  <c r="P73" i="32"/>
  <c r="B73" i="32"/>
  <c r="A73" i="32"/>
  <c r="P72" i="32"/>
  <c r="B72" i="32"/>
  <c r="A72" i="32"/>
  <c r="P71" i="32"/>
  <c r="B71" i="32"/>
  <c r="A71" i="32"/>
  <c r="P70" i="32"/>
  <c r="B70" i="32"/>
  <c r="A70" i="32"/>
  <c r="P69" i="32"/>
  <c r="B69" i="32"/>
  <c r="A69" i="32"/>
  <c r="P68" i="32"/>
  <c r="B68" i="32"/>
  <c r="A68" i="32"/>
  <c r="P67" i="32"/>
  <c r="B67" i="32"/>
  <c r="A67" i="32"/>
  <c r="P66" i="32"/>
  <c r="B66" i="32"/>
  <c r="A66" i="32"/>
  <c r="P65" i="32"/>
  <c r="B65" i="32"/>
  <c r="A65" i="32"/>
  <c r="P64" i="32"/>
  <c r="B64" i="32"/>
  <c r="A64" i="32"/>
  <c r="P63" i="32"/>
  <c r="B63" i="32"/>
  <c r="A63" i="32"/>
  <c r="P62" i="32"/>
  <c r="B62" i="32"/>
  <c r="A62" i="32"/>
  <c r="P61" i="32"/>
  <c r="B61" i="32"/>
  <c r="A61" i="32"/>
  <c r="P60" i="32"/>
  <c r="B60" i="32"/>
  <c r="A60" i="32"/>
  <c r="P59" i="32"/>
  <c r="B59" i="32"/>
  <c r="A59" i="32"/>
  <c r="P58" i="32"/>
  <c r="B58" i="32"/>
  <c r="A58" i="32"/>
  <c r="P57" i="32"/>
  <c r="B57" i="32"/>
  <c r="A57" i="32"/>
  <c r="P56" i="32"/>
  <c r="B56" i="32"/>
  <c r="A56" i="32"/>
  <c r="P55" i="32"/>
  <c r="B55" i="32"/>
  <c r="A55" i="32"/>
  <c r="P54" i="32"/>
  <c r="B54" i="32"/>
  <c r="A54" i="32"/>
  <c r="P53" i="32"/>
  <c r="B53" i="32"/>
  <c r="A53" i="32"/>
  <c r="P52" i="32"/>
  <c r="B52" i="32"/>
  <c r="A52" i="32"/>
  <c r="P51" i="32"/>
  <c r="B51" i="32"/>
  <c r="A51" i="32"/>
  <c r="P50" i="32"/>
  <c r="B50" i="32"/>
  <c r="A50" i="32"/>
  <c r="P49" i="32"/>
  <c r="B49" i="32"/>
  <c r="A49" i="32"/>
  <c r="P48" i="32"/>
  <c r="B48" i="32"/>
  <c r="A48" i="32"/>
  <c r="P47" i="32"/>
  <c r="B47" i="32"/>
  <c r="A47" i="32"/>
  <c r="P46" i="32"/>
  <c r="B46" i="32"/>
  <c r="A46" i="32"/>
  <c r="P45" i="32"/>
  <c r="B45" i="32"/>
  <c r="A45" i="32"/>
  <c r="P44" i="32"/>
  <c r="B44" i="32"/>
  <c r="A44" i="32"/>
  <c r="P43" i="32"/>
  <c r="B43" i="32"/>
  <c r="A43" i="32"/>
  <c r="P42" i="32"/>
  <c r="B42" i="32"/>
  <c r="A42" i="32"/>
  <c r="P41" i="32"/>
  <c r="B41" i="32"/>
  <c r="A41" i="32"/>
  <c r="P40" i="32"/>
  <c r="B40" i="32"/>
  <c r="A40" i="32"/>
  <c r="P39" i="32"/>
  <c r="B39" i="32"/>
  <c r="A39" i="32"/>
  <c r="P38" i="32"/>
  <c r="B38" i="32"/>
  <c r="A38" i="32"/>
  <c r="P37" i="32"/>
  <c r="B37" i="32"/>
  <c r="A37" i="32"/>
  <c r="P36" i="32"/>
  <c r="B36" i="32"/>
  <c r="A36" i="32"/>
  <c r="P35" i="32"/>
  <c r="B35" i="32"/>
  <c r="A35" i="32"/>
  <c r="P34" i="32"/>
  <c r="B34" i="32"/>
  <c r="A34" i="32"/>
  <c r="P33" i="32"/>
  <c r="B33" i="32"/>
  <c r="A33" i="32"/>
  <c r="P32" i="32"/>
  <c r="B32" i="32"/>
  <c r="A32" i="32"/>
  <c r="P31" i="32"/>
  <c r="B31" i="32"/>
  <c r="A31" i="32"/>
  <c r="P30" i="32"/>
  <c r="B30" i="32"/>
  <c r="A30" i="32"/>
  <c r="P29" i="32"/>
  <c r="B29" i="32"/>
  <c r="A29" i="32"/>
  <c r="P28" i="32"/>
  <c r="B28" i="32"/>
  <c r="A28" i="32"/>
  <c r="P27" i="32"/>
  <c r="B27" i="32"/>
  <c r="A27" i="32"/>
  <c r="P26" i="32"/>
  <c r="B26" i="32"/>
  <c r="A26" i="32"/>
  <c r="P25" i="32"/>
  <c r="B25" i="32"/>
  <c r="A25" i="32"/>
  <c r="P24" i="32"/>
  <c r="B24" i="32"/>
  <c r="A24" i="32"/>
  <c r="P23" i="32"/>
  <c r="B23" i="32"/>
  <c r="A23" i="32"/>
  <c r="P22" i="32"/>
  <c r="B22" i="32"/>
  <c r="A22" i="32"/>
  <c r="P21" i="32"/>
  <c r="B21" i="32"/>
  <c r="A21" i="32"/>
  <c r="P20" i="32"/>
  <c r="B20" i="32"/>
  <c r="A20" i="32"/>
  <c r="P19" i="32"/>
  <c r="B19" i="32"/>
  <c r="A19" i="32"/>
  <c r="P18" i="32"/>
  <c r="B18" i="32"/>
  <c r="A18" i="32"/>
  <c r="P17" i="32"/>
  <c r="B17" i="32"/>
  <c r="A17" i="32"/>
  <c r="P16" i="32"/>
  <c r="B16" i="32"/>
  <c r="A16" i="32"/>
  <c r="P15" i="32"/>
  <c r="B15" i="32"/>
  <c r="A15" i="32"/>
  <c r="P14" i="32"/>
  <c r="B14" i="32"/>
  <c r="A14" i="32"/>
  <c r="P13" i="32"/>
  <c r="B13" i="32"/>
  <c r="A13" i="32"/>
  <c r="P12" i="32"/>
  <c r="B12" i="32"/>
  <c r="A12" i="32"/>
  <c r="P11" i="32"/>
  <c r="B11" i="32"/>
  <c r="A11" i="32"/>
  <c r="P10" i="32"/>
  <c r="B10" i="32"/>
  <c r="A10" i="32"/>
  <c r="P9" i="32"/>
  <c r="B9" i="32"/>
  <c r="A9" i="32"/>
  <c r="P8" i="32"/>
  <c r="B8" i="32"/>
  <c r="A8" i="32"/>
  <c r="P7" i="32"/>
  <c r="B7" i="32"/>
  <c r="A7" i="32"/>
  <c r="P6" i="32"/>
  <c r="B6" i="32"/>
  <c r="A6" i="32"/>
  <c r="P5" i="32"/>
  <c r="B5" i="32"/>
  <c r="A5" i="32"/>
  <c r="P4" i="32"/>
  <c r="B4" i="32"/>
  <c r="A4" i="32"/>
  <c r="P3" i="32"/>
  <c r="B3" i="32"/>
  <c r="A3" i="32"/>
  <c r="P2" i="32"/>
  <c r="B2" i="32"/>
  <c r="A2" i="32"/>
  <c r="P1" i="32"/>
  <c r="B1" i="32"/>
  <c r="A1" i="32"/>
  <c r="Q606" i="32" l="1" a="1"/>
  <c r="Q606" i="32" s="1"/>
  <c r="Q168" i="32" a="1"/>
  <c r="Q168" i="32" s="1"/>
  <c r="Q185" i="32" a="1"/>
  <c r="Q185" i="32" s="1"/>
  <c r="Q26" i="32" a="1"/>
  <c r="Q26" i="32" s="1"/>
  <c r="Q287" i="32" a="1"/>
  <c r="Q287" i="32" s="1"/>
  <c r="Q134" i="32" a="1"/>
  <c r="Q134" i="32" s="1"/>
  <c r="Q335" i="32" a="1"/>
  <c r="Q335" i="32" s="1"/>
  <c r="Q256" i="32" a="1"/>
  <c r="Q256" i="32" s="1"/>
  <c r="Q142" i="32" a="1"/>
  <c r="Q142" i="32" s="1"/>
  <c r="Q383" i="32" a="1"/>
  <c r="Q383" i="32" s="1"/>
  <c r="Q175" i="32" a="1"/>
  <c r="Q175" i="32" s="1"/>
  <c r="Q144" i="32" a="1"/>
  <c r="Q144" i="32" s="1"/>
  <c r="Q431" i="32" a="1"/>
  <c r="Q431" i="32" s="1"/>
  <c r="Q163" i="32" a="1"/>
  <c r="Q163" i="32" s="1"/>
  <c r="Q23" i="32" a="1"/>
  <c r="Q23" i="32" s="1"/>
  <c r="Q151" i="32" a="1"/>
  <c r="Q151" i="32" s="1"/>
  <c r="Q479" i="32" a="1"/>
  <c r="Q479" i="32" s="1"/>
  <c r="Q230" i="32" a="1"/>
  <c r="Q230" i="32" s="1"/>
  <c r="Q156" i="32" a="1"/>
  <c r="Q156" i="32" s="1"/>
  <c r="Q622" i="32" a="1"/>
  <c r="Q622" i="32" s="1"/>
  <c r="Q534" i="32" a="1"/>
  <c r="Q534" i="32" s="1"/>
  <c r="Q570" i="32" a="1"/>
  <c r="Q570" i="32" s="1"/>
  <c r="Q10" i="32" a="1"/>
  <c r="Q10" i="32" s="1"/>
  <c r="Q33" i="32" a="1"/>
  <c r="Q33" i="32" s="1"/>
  <c r="Q51" i="32" a="1"/>
  <c r="Q51" i="32" s="1"/>
  <c r="Q69" i="32" a="1"/>
  <c r="Q69" i="32" s="1"/>
  <c r="Q87" i="32" a="1"/>
  <c r="Q87" i="32" s="1"/>
  <c r="Q105" i="32" a="1"/>
  <c r="Q105" i="32" s="1"/>
  <c r="Q123" i="32" a="1"/>
  <c r="Q123" i="32" s="1"/>
  <c r="Q176" i="32" a="1"/>
  <c r="Q176" i="32" s="1"/>
  <c r="Q197" i="32" a="1"/>
  <c r="Q197" i="32" s="1"/>
  <c r="Q221" i="32" a="1"/>
  <c r="Q221" i="32" s="1"/>
  <c r="Q243" i="32" a="1"/>
  <c r="Q243" i="32" s="1"/>
  <c r="Q400" i="32" a="1"/>
  <c r="Q400" i="32" s="1"/>
  <c r="Q448" i="32" a="1"/>
  <c r="Q448" i="32" s="1"/>
  <c r="Q594" i="32" a="1"/>
  <c r="Q594" i="32" s="1"/>
  <c r="Q143" i="32" a="1"/>
  <c r="Q143" i="32" s="1"/>
  <c r="Q155" i="32" a="1"/>
  <c r="Q155" i="32" s="1"/>
  <c r="Q198" i="32" a="1"/>
  <c r="Q198" i="32" s="1"/>
  <c r="Q305" i="32" a="1"/>
  <c r="Q305" i="32" s="1"/>
  <c r="Q353" i="32" a="1"/>
  <c r="Q353" i="32" s="1"/>
  <c r="Q401" i="32" a="1"/>
  <c r="Q401" i="32" s="1"/>
  <c r="Q449" i="32" a="1"/>
  <c r="Q449" i="32" s="1"/>
  <c r="Q497" i="32" a="1"/>
  <c r="Q497" i="32" s="1"/>
  <c r="Q519" i="32" a="1"/>
  <c r="Q519" i="32" s="1"/>
  <c r="Q555" i="32" a="1"/>
  <c r="Q555" i="32" s="1"/>
  <c r="Q597" i="32" a="1"/>
  <c r="Q597" i="32" s="1"/>
  <c r="Q621" i="32" a="1"/>
  <c r="Q621" i="32" s="1"/>
  <c r="Q615" i="32" a="1"/>
  <c r="Q615" i="32" s="1"/>
  <c r="Q4" i="32" a="1"/>
  <c r="Q4" i="32" s="1"/>
  <c r="Q16" i="32" a="1"/>
  <c r="Q16" i="32" s="1"/>
  <c r="Q41" i="32" a="1"/>
  <c r="Q41" i="32" s="1"/>
  <c r="Q59" i="32" a="1"/>
  <c r="Q59" i="32" s="1"/>
  <c r="Q77" i="32" a="1"/>
  <c r="Q77" i="32" s="1"/>
  <c r="Q95" i="32" a="1"/>
  <c r="Q95" i="32" s="1"/>
  <c r="Q113" i="32" a="1"/>
  <c r="Q113" i="32" s="1"/>
  <c r="Q131" i="32" a="1"/>
  <c r="Q131" i="32" s="1"/>
  <c r="Q164" i="32" a="1"/>
  <c r="Q164" i="32" s="1"/>
  <c r="Q188" i="32" a="1"/>
  <c r="Q188" i="32" s="1"/>
  <c r="Q209" i="32" a="1"/>
  <c r="Q209" i="32" s="1"/>
  <c r="Q231" i="32" a="1"/>
  <c r="Q231" i="32" s="1"/>
  <c r="Q304" i="32" a="1"/>
  <c r="Q304" i="32" s="1"/>
  <c r="Q352" i="32" a="1"/>
  <c r="Q352" i="32" s="1"/>
  <c r="Q496" i="32" a="1"/>
  <c r="Q496" i="32" s="1"/>
  <c r="Q575" i="32" a="1"/>
  <c r="Q575" i="32" s="1"/>
  <c r="Q616" i="32" a="1"/>
  <c r="Q616" i="32" s="1"/>
  <c r="Q5" i="32" a="1"/>
  <c r="Q5" i="32" s="1"/>
  <c r="Q11" i="32" a="1"/>
  <c r="Q11" i="32" s="1"/>
  <c r="Q17" i="32" a="1"/>
  <c r="Q17" i="32" s="1"/>
  <c r="Q34" i="32" a="1"/>
  <c r="Q34" i="32" s="1"/>
  <c r="Q52" i="32" a="1"/>
  <c r="Q52" i="32" s="1"/>
  <c r="Q70" i="32" a="1"/>
  <c r="Q70" i="32" s="1"/>
  <c r="Q88" i="32" a="1"/>
  <c r="Q88" i="32" s="1"/>
  <c r="Q106" i="32" a="1"/>
  <c r="Q106" i="32" s="1"/>
  <c r="Q124" i="32" a="1"/>
  <c r="Q124" i="32" s="1"/>
  <c r="Q177" i="32" a="1"/>
  <c r="Q177" i="32" s="1"/>
  <c r="Q189" i="32" a="1"/>
  <c r="Q189" i="32" s="1"/>
  <c r="Q201" i="32" a="1"/>
  <c r="Q201" i="32" s="1"/>
  <c r="Q210" i="32" a="1"/>
  <c r="Q210" i="32" s="1"/>
  <c r="Q222" i="32" a="1"/>
  <c r="Q222" i="32" s="1"/>
  <c r="Q234" i="32" a="1"/>
  <c r="Q234" i="32" s="1"/>
  <c r="Q291" i="32" a="1"/>
  <c r="Q291" i="32" s="1"/>
  <c r="Q306" i="32" a="1"/>
  <c r="Q306" i="32" s="1"/>
  <c r="Q339" i="32" a="1"/>
  <c r="Q339" i="32" s="1"/>
  <c r="Q354" i="32" a="1"/>
  <c r="Q354" i="32" s="1"/>
  <c r="Q387" i="32" a="1"/>
  <c r="Q387" i="32" s="1"/>
  <c r="Q402" i="32" a="1"/>
  <c r="Q402" i="32" s="1"/>
  <c r="Q435" i="32" a="1"/>
  <c r="Q435" i="32" s="1"/>
  <c r="Q450" i="32" a="1"/>
  <c r="Q450" i="32" s="1"/>
  <c r="Q483" i="32" a="1"/>
  <c r="Q483" i="32" s="1"/>
  <c r="Q498" i="32" a="1"/>
  <c r="Q498" i="32" s="1"/>
  <c r="Q558" i="32" a="1"/>
  <c r="Q558" i="32" s="1"/>
  <c r="Q576" i="32" a="1"/>
  <c r="Q576" i="32" s="1"/>
  <c r="Q598" i="32" a="1"/>
  <c r="Q598" i="32" s="1"/>
  <c r="Q12" i="32" a="1"/>
  <c r="Q12" i="32" s="1"/>
  <c r="Q35" i="32" a="1"/>
  <c r="Q35" i="32" s="1"/>
  <c r="Q63" i="32" a="1"/>
  <c r="Q63" i="32" s="1"/>
  <c r="Q71" i="32" a="1"/>
  <c r="Q71" i="32" s="1"/>
  <c r="Q89" i="32" a="1"/>
  <c r="Q89" i="32" s="1"/>
  <c r="Q117" i="32" a="1"/>
  <c r="Q117" i="32" s="1"/>
  <c r="Q190" i="32" a="1"/>
  <c r="Q190" i="32" s="1"/>
  <c r="Q214" i="32" a="1"/>
  <c r="Q214" i="32" s="1"/>
  <c r="Q279" i="32" a="1"/>
  <c r="Q279" i="32" s="1"/>
  <c r="Q327" i="32" a="1"/>
  <c r="Q327" i="32" s="1"/>
  <c r="Q390" i="32" a="1"/>
  <c r="Q390" i="32" s="1"/>
  <c r="Q438" i="32" a="1"/>
  <c r="Q438" i="32" s="1"/>
  <c r="Q486" i="32" a="1"/>
  <c r="Q486" i="32" s="1"/>
  <c r="Q521" i="32" a="1"/>
  <c r="Q521" i="32" s="1"/>
  <c r="Q543" i="32" a="1"/>
  <c r="Q543" i="32" s="1"/>
  <c r="Q623" i="32" a="1"/>
  <c r="Q623" i="32" s="1"/>
  <c r="Q136" i="32" a="1"/>
  <c r="Q136" i="32" s="1"/>
  <c r="Q157" i="32" a="1"/>
  <c r="Q157" i="32" s="1"/>
  <c r="Q181" i="32" a="1"/>
  <c r="Q181" i="32" s="1"/>
  <c r="Q236" i="32" a="1"/>
  <c r="Q236" i="32" s="1"/>
  <c r="Q249" i="32" a="1"/>
  <c r="Q249" i="32" s="1"/>
  <c r="Q311" i="32" a="1"/>
  <c r="Q311" i="32" s="1"/>
  <c r="Q359" i="32" a="1"/>
  <c r="Q359" i="32" s="1"/>
  <c r="Q407" i="32" a="1"/>
  <c r="Q407" i="32" s="1"/>
  <c r="Q455" i="32" a="1"/>
  <c r="Q455" i="32" s="1"/>
  <c r="Q522" i="32" a="1"/>
  <c r="Q522" i="32" s="1"/>
  <c r="Q585" i="32" a="1"/>
  <c r="Q585" i="32" s="1"/>
  <c r="Q624" i="32" a="1"/>
  <c r="Q624" i="32" s="1"/>
  <c r="Q7" i="32" a="1"/>
  <c r="Q7" i="32" s="1"/>
  <c r="Q13" i="32" a="1"/>
  <c r="Q13" i="32" s="1"/>
  <c r="Q20" i="32" a="1"/>
  <c r="Q20" i="32" s="1"/>
  <c r="Q28" i="32" a="1"/>
  <c r="Q28" i="32" s="1"/>
  <c r="Q46" i="32" a="1"/>
  <c r="Q46" i="32" s="1"/>
  <c r="Q64" i="32" a="1"/>
  <c r="Q64" i="32" s="1"/>
  <c r="Q82" i="32" a="1"/>
  <c r="Q82" i="32" s="1"/>
  <c r="Q100" i="32" a="1"/>
  <c r="Q100" i="32" s="1"/>
  <c r="Q118" i="32" a="1"/>
  <c r="Q118" i="32" s="1"/>
  <c r="Q158" i="32" a="1"/>
  <c r="Q158" i="32" s="1"/>
  <c r="Q170" i="32" a="1"/>
  <c r="Q170" i="32" s="1"/>
  <c r="Q182" i="32" a="1"/>
  <c r="Q182" i="32" s="1"/>
  <c r="Q203" i="32" a="1"/>
  <c r="Q203" i="32" s="1"/>
  <c r="Q215" i="32" a="1"/>
  <c r="Q215" i="32" s="1"/>
  <c r="Q227" i="32" a="1"/>
  <c r="Q227" i="32" s="1"/>
  <c r="Q280" i="32" a="1"/>
  <c r="Q280" i="32" s="1"/>
  <c r="Q328" i="32" a="1"/>
  <c r="Q328" i="32" s="1"/>
  <c r="Q376" i="32" a="1"/>
  <c r="Q376" i="32" s="1"/>
  <c r="Q424" i="32" a="1"/>
  <c r="Q424" i="32" s="1"/>
  <c r="Q472" i="32" a="1"/>
  <c r="Q472" i="32" s="1"/>
  <c r="Q544" i="32" a="1"/>
  <c r="Q544" i="32" s="1"/>
  <c r="Q605" i="32" a="1"/>
  <c r="Q605" i="32" s="1"/>
  <c r="Q629" i="32" a="1"/>
  <c r="Q629" i="32" s="1"/>
  <c r="Q211" i="32" a="1"/>
  <c r="Q211" i="32" s="1"/>
  <c r="Q262" i="32" a="1"/>
  <c r="Q262" i="32" s="1"/>
  <c r="Q406" i="32" a="1"/>
  <c r="Q406" i="32" s="1"/>
  <c r="Q579" i="32" a="1"/>
  <c r="Q579" i="32" s="1"/>
  <c r="Q45" i="32" a="1"/>
  <c r="Q45" i="32" s="1"/>
  <c r="Q107" i="32" a="1"/>
  <c r="Q107" i="32" s="1"/>
  <c r="Q202" i="32" a="1"/>
  <c r="Q202" i="32" s="1"/>
  <c r="Q294" i="32" a="1"/>
  <c r="Q294" i="32" s="1"/>
  <c r="Q375" i="32" a="1"/>
  <c r="Q375" i="32" s="1"/>
  <c r="Q423" i="32" a="1"/>
  <c r="Q423" i="32" s="1"/>
  <c r="Q503" i="32" a="1"/>
  <c r="Q503" i="32" s="1"/>
  <c r="Q169" i="32" a="1"/>
  <c r="Q169" i="32" s="1"/>
  <c r="Q263" i="32" a="1"/>
  <c r="Q263" i="32" s="1"/>
  <c r="Q604" i="32" a="1"/>
  <c r="Q604" i="32" s="1"/>
  <c r="Q21" i="32" a="1"/>
  <c r="Q21" i="32" s="1"/>
  <c r="Q137" i="32" a="1"/>
  <c r="Q137" i="32" s="1"/>
  <c r="Q149" i="32" a="1"/>
  <c r="Q149" i="32" s="1"/>
  <c r="Q159" i="32" a="1"/>
  <c r="Q159" i="32" s="1"/>
  <c r="Q281" i="32" a="1"/>
  <c r="Q281" i="32" s="1"/>
  <c r="Q329" i="32" a="1"/>
  <c r="Q329" i="32" s="1"/>
  <c r="Q377" i="32" a="1"/>
  <c r="Q377" i="32" s="1"/>
  <c r="Q425" i="32" a="1"/>
  <c r="Q425" i="32" s="1"/>
  <c r="Q473" i="32" a="1"/>
  <c r="Q473" i="32" s="1"/>
  <c r="Q507" i="32" a="1"/>
  <c r="Q507" i="32" s="1"/>
  <c r="Q527" i="32" a="1"/>
  <c r="Q527" i="32" s="1"/>
  <c r="Q545" i="32" a="1"/>
  <c r="Q545" i="32" s="1"/>
  <c r="Q567" i="32" a="1"/>
  <c r="Q567" i="32" s="1"/>
  <c r="Q586" i="32" a="1"/>
  <c r="Q586" i="32" s="1"/>
  <c r="Q638" i="32" a="1"/>
  <c r="Q638" i="32" s="1"/>
  <c r="Q632" i="32" a="1"/>
  <c r="Q632" i="32" s="1"/>
  <c r="Q626" i="32" a="1"/>
  <c r="Q626" i="32" s="1"/>
  <c r="Q620" i="32" a="1"/>
  <c r="Q620" i="32" s="1"/>
  <c r="Q614" i="32" a="1"/>
  <c r="Q614" i="32" s="1"/>
  <c r="Q608" i="32" a="1"/>
  <c r="Q608" i="32" s="1"/>
  <c r="Q602" i="32" a="1"/>
  <c r="Q602" i="32" s="1"/>
  <c r="Q596" i="32" a="1"/>
  <c r="Q596" i="32" s="1"/>
  <c r="Q590" i="32" a="1"/>
  <c r="Q590" i="32" s="1"/>
  <c r="Q584" i="32" a="1"/>
  <c r="Q584" i="32" s="1"/>
  <c r="Q578" i="32" a="1"/>
  <c r="Q578" i="32" s="1"/>
  <c r="Q572" i="32" a="1"/>
  <c r="Q572" i="32" s="1"/>
  <c r="Q566" i="32" a="1"/>
  <c r="Q566" i="32" s="1"/>
  <c r="Q560" i="32" a="1"/>
  <c r="Q560" i="32" s="1"/>
  <c r="Q554" i="32" a="1"/>
  <c r="Q554" i="32" s="1"/>
  <c r="Q548" i="32" a="1"/>
  <c r="Q548" i="32" s="1"/>
  <c r="Q542" i="32" a="1"/>
  <c r="Q542" i="32" s="1"/>
  <c r="Q536" i="32" a="1"/>
  <c r="Q536" i="32" s="1"/>
  <c r="Q530" i="32" a="1"/>
  <c r="Q530" i="32" s="1"/>
  <c r="Q524" i="32" a="1"/>
  <c r="Q524" i="32" s="1"/>
  <c r="Q518" i="32" a="1"/>
  <c r="Q518" i="32" s="1"/>
  <c r="Q512" i="32" a="1"/>
  <c r="Q512" i="32" s="1"/>
  <c r="Q506" i="32" a="1"/>
  <c r="Q506" i="32" s="1"/>
  <c r="Q500" i="32" a="1"/>
  <c r="Q500" i="32" s="1"/>
  <c r="Q494" i="32" a="1"/>
  <c r="Q494" i="32" s="1"/>
  <c r="Q488" i="32" a="1"/>
  <c r="Q488" i="32" s="1"/>
  <c r="Q482" i="32" a="1"/>
  <c r="Q482" i="32" s="1"/>
  <c r="Q476" i="32" a="1"/>
  <c r="Q476" i="32" s="1"/>
  <c r="Q470" i="32" a="1"/>
  <c r="Q470" i="32" s="1"/>
  <c r="Q464" i="32" a="1"/>
  <c r="Q464" i="32" s="1"/>
  <c r="Q458" i="32" a="1"/>
  <c r="Q458" i="32" s="1"/>
  <c r="Q452" i="32" a="1"/>
  <c r="Q452" i="32" s="1"/>
  <c r="Q446" i="32" a="1"/>
  <c r="Q446" i="32" s="1"/>
  <c r="Q440" i="32" a="1"/>
  <c r="Q440" i="32" s="1"/>
  <c r="Q434" i="32" a="1"/>
  <c r="Q434" i="32" s="1"/>
  <c r="Q428" i="32" a="1"/>
  <c r="Q428" i="32" s="1"/>
  <c r="Q422" i="32" a="1"/>
  <c r="Q422" i="32" s="1"/>
  <c r="Q416" i="32" a="1"/>
  <c r="Q416" i="32" s="1"/>
  <c r="Q410" i="32" a="1"/>
  <c r="Q410" i="32" s="1"/>
  <c r="Q404" i="32" a="1"/>
  <c r="Q404" i="32" s="1"/>
  <c r="Q398" i="32" a="1"/>
  <c r="Q398" i="32" s="1"/>
  <c r="Q392" i="32" a="1"/>
  <c r="Q392" i="32" s="1"/>
  <c r="Q386" i="32" a="1"/>
  <c r="Q386" i="32" s="1"/>
  <c r="Q380" i="32" a="1"/>
  <c r="Q380" i="32" s="1"/>
  <c r="Q374" i="32" a="1"/>
  <c r="Q374" i="32" s="1"/>
  <c r="Q368" i="32" a="1"/>
  <c r="Q368" i="32" s="1"/>
  <c r="Q362" i="32" a="1"/>
  <c r="Q362" i="32" s="1"/>
  <c r="Q356" i="32" a="1"/>
  <c r="Q356" i="32" s="1"/>
  <c r="Q350" i="32" a="1"/>
  <c r="Q350" i="32" s="1"/>
  <c r="Q344" i="32" a="1"/>
  <c r="Q344" i="32" s="1"/>
  <c r="Q338" i="32" a="1"/>
  <c r="Q338" i="32" s="1"/>
  <c r="Q332" i="32" a="1"/>
  <c r="Q332" i="32" s="1"/>
  <c r="Q326" i="32" a="1"/>
  <c r="Q326" i="32" s="1"/>
  <c r="Q320" i="32" a="1"/>
  <c r="Q320" i="32" s="1"/>
  <c r="Q314" i="32" a="1"/>
  <c r="Q314" i="32" s="1"/>
  <c r="Q308" i="32" a="1"/>
  <c r="Q308" i="32" s="1"/>
  <c r="Q302" i="32" a="1"/>
  <c r="Q302" i="32" s="1"/>
  <c r="Q296" i="32" a="1"/>
  <c r="Q296" i="32" s="1"/>
  <c r="Q290" i="32" a="1"/>
  <c r="Q290" i="32" s="1"/>
  <c r="Q284" i="32" a="1"/>
  <c r="Q284" i="32" s="1"/>
  <c r="Q278" i="32" a="1"/>
  <c r="Q278" i="32" s="1"/>
  <c r="Q272" i="32" a="1"/>
  <c r="Q272" i="32" s="1"/>
  <c r="Q266" i="32" a="1"/>
  <c r="Q266" i="32" s="1"/>
  <c r="Q637" i="32" a="1"/>
  <c r="Q637" i="32" s="1"/>
  <c r="Q631" i="32" a="1"/>
  <c r="Q631" i="32" s="1"/>
  <c r="Q625" i="32" a="1"/>
  <c r="Q625" i="32" s="1"/>
  <c r="Q619" i="32" a="1"/>
  <c r="Q619" i="32" s="1"/>
  <c r="Q613" i="32" a="1"/>
  <c r="Q613" i="32" s="1"/>
  <c r="Q607" i="32" a="1"/>
  <c r="Q607" i="32" s="1"/>
  <c r="Q601" i="32" a="1"/>
  <c r="Q601" i="32" s="1"/>
  <c r="Q595" i="32" a="1"/>
  <c r="Q595" i="32" s="1"/>
  <c r="Q589" i="32" a="1"/>
  <c r="Q589" i="32" s="1"/>
  <c r="Q583" i="32" a="1"/>
  <c r="Q583" i="32" s="1"/>
  <c r="Q577" i="32" a="1"/>
  <c r="Q577" i="32" s="1"/>
  <c r="Q571" i="32" a="1"/>
  <c r="Q571" i="32" s="1"/>
  <c r="Q565" i="32" a="1"/>
  <c r="Q565" i="32" s="1"/>
  <c r="Q559" i="32" a="1"/>
  <c r="Q559" i="32" s="1"/>
  <c r="Q553" i="32" a="1"/>
  <c r="Q553" i="32" s="1"/>
  <c r="Q547" i="32" a="1"/>
  <c r="Q547" i="32" s="1"/>
  <c r="Q541" i="32" a="1"/>
  <c r="Q541" i="32" s="1"/>
  <c r="Q535" i="32" a="1"/>
  <c r="Q535" i="32" s="1"/>
  <c r="Q529" i="32" a="1"/>
  <c r="Q529" i="32" s="1"/>
  <c r="Q523" i="32" a="1"/>
  <c r="Q523" i="32" s="1"/>
  <c r="Q517" i="32" a="1"/>
  <c r="Q517" i="32" s="1"/>
  <c r="Q511" i="32" a="1"/>
  <c r="Q511" i="32" s="1"/>
  <c r="Q505" i="32" a="1"/>
  <c r="Q505" i="32" s="1"/>
  <c r="Q499" i="32" a="1"/>
  <c r="Q499" i="32" s="1"/>
  <c r="Q493" i="32" a="1"/>
  <c r="Q493" i="32" s="1"/>
  <c r="Q487" i="32" a="1"/>
  <c r="Q487" i="32" s="1"/>
  <c r="Q481" i="32" a="1"/>
  <c r="Q481" i="32" s="1"/>
  <c r="Q475" i="32" a="1"/>
  <c r="Q475" i="32" s="1"/>
  <c r="Q469" i="32" a="1"/>
  <c r="Q469" i="32" s="1"/>
  <c r="Q463" i="32" a="1"/>
  <c r="Q463" i="32" s="1"/>
  <c r="Q457" i="32" a="1"/>
  <c r="Q457" i="32" s="1"/>
  <c r="Q451" i="32" a="1"/>
  <c r="Q451" i="32" s="1"/>
  <c r="Q445" i="32" a="1"/>
  <c r="Q445" i="32" s="1"/>
  <c r="Q439" i="32" a="1"/>
  <c r="Q439" i="32" s="1"/>
  <c r="Q433" i="32" a="1"/>
  <c r="Q433" i="32" s="1"/>
  <c r="Q427" i="32" a="1"/>
  <c r="Q427" i="32" s="1"/>
  <c r="Q421" i="32" a="1"/>
  <c r="Q421" i="32" s="1"/>
  <c r="Q415" i="32" a="1"/>
  <c r="Q415" i="32" s="1"/>
  <c r="Q409" i="32" a="1"/>
  <c r="Q409" i="32" s="1"/>
  <c r="Q403" i="32" a="1"/>
  <c r="Q403" i="32" s="1"/>
  <c r="Q397" i="32" a="1"/>
  <c r="Q397" i="32" s="1"/>
  <c r="Q391" i="32" a="1"/>
  <c r="Q391" i="32" s="1"/>
  <c r="Q385" i="32" a="1"/>
  <c r="Q385" i="32" s="1"/>
  <c r="Q379" i="32" a="1"/>
  <c r="Q379" i="32" s="1"/>
  <c r="Q373" i="32" a="1"/>
  <c r="Q373" i="32" s="1"/>
  <c r="Q367" i="32" a="1"/>
  <c r="Q367" i="32" s="1"/>
  <c r="Q361" i="32" a="1"/>
  <c r="Q361" i="32" s="1"/>
  <c r="Q355" i="32" a="1"/>
  <c r="Q355" i="32" s="1"/>
  <c r="Q349" i="32" a="1"/>
  <c r="Q349" i="32" s="1"/>
  <c r="Q343" i="32" a="1"/>
  <c r="Q343" i="32" s="1"/>
  <c r="Q337" i="32" a="1"/>
  <c r="Q337" i="32" s="1"/>
  <c r="Q331" i="32" a="1"/>
  <c r="Q331" i="32" s="1"/>
  <c r="Q325" i="32" a="1"/>
  <c r="Q325" i="32" s="1"/>
  <c r="Q319" i="32" a="1"/>
  <c r="Q319" i="32" s="1"/>
  <c r="Q313" i="32" a="1"/>
  <c r="Q313" i="32" s="1"/>
  <c r="Q307" i="32" a="1"/>
  <c r="Q307" i="32" s="1"/>
  <c r="Q301" i="32" a="1"/>
  <c r="Q301" i="32" s="1"/>
  <c r="Q295" i="32" a="1"/>
  <c r="Q295" i="32" s="1"/>
  <c r="Q289" i="32" a="1"/>
  <c r="Q289" i="32" s="1"/>
  <c r="Q283" i="32" a="1"/>
  <c r="Q283" i="32" s="1"/>
  <c r="Q277" i="32" a="1"/>
  <c r="Q277" i="32" s="1"/>
  <c r="Q271" i="32" a="1"/>
  <c r="Q271" i="32" s="1"/>
  <c r="Q265" i="32" a="1"/>
  <c r="Q265" i="32" s="1"/>
  <c r="Q259" i="32" a="1"/>
  <c r="Q259" i="32" s="1"/>
  <c r="Q253" i="32" a="1"/>
  <c r="Q253" i="32" s="1"/>
  <c r="Q247" i="32" a="1"/>
  <c r="Q247" i="32" s="1"/>
  <c r="Q241" i="32" a="1"/>
  <c r="Q241" i="32" s="1"/>
  <c r="Q550" i="32" a="1"/>
  <c r="Q550" i="32" s="1"/>
  <c r="Q526" i="32" a="1"/>
  <c r="Q526" i="32" s="1"/>
  <c r="Q502" i="32" a="1"/>
  <c r="Q502" i="32" s="1"/>
  <c r="Q636" i="32" a="1"/>
  <c r="Q636" i="32" s="1"/>
  <c r="Q628" i="32" a="1"/>
  <c r="Q628" i="32" s="1"/>
  <c r="Q618" i="32" a="1"/>
  <c r="Q618" i="32" s="1"/>
  <c r="Q610" i="32" a="1"/>
  <c r="Q610" i="32" s="1"/>
  <c r="Q600" i="32" a="1"/>
  <c r="Q600" i="32" s="1"/>
  <c r="Q592" i="32" a="1"/>
  <c r="Q592" i="32" s="1"/>
  <c r="Q582" i="32" a="1"/>
  <c r="Q582" i="32" s="1"/>
  <c r="Q574" i="32" a="1"/>
  <c r="Q574" i="32" s="1"/>
  <c r="Q557" i="32" a="1"/>
  <c r="Q557" i="32" s="1"/>
  <c r="Q533" i="32" a="1"/>
  <c r="Q533" i="32" s="1"/>
  <c r="Q509" i="32" a="1"/>
  <c r="Q509" i="32" s="1"/>
  <c r="Q485" i="32" a="1"/>
  <c r="Q485" i="32" s="1"/>
  <c r="Q461" i="32" a="1"/>
  <c r="Q461" i="32" s="1"/>
  <c r="Q437" i="32" a="1"/>
  <c r="Q437" i="32" s="1"/>
  <c r="Q413" i="32" a="1"/>
  <c r="Q413" i="32" s="1"/>
  <c r="Q389" i="32" a="1"/>
  <c r="Q389" i="32" s="1"/>
  <c r="Q365" i="32" a="1"/>
  <c r="Q365" i="32" s="1"/>
  <c r="Q341" i="32" a="1"/>
  <c r="Q341" i="32" s="1"/>
  <c r="Q317" i="32" a="1"/>
  <c r="Q317" i="32" s="1"/>
  <c r="Q293" i="32" a="1"/>
  <c r="Q293" i="32" s="1"/>
  <c r="Q269" i="32" a="1"/>
  <c r="Q269" i="32" s="1"/>
  <c r="Q233" i="32" a="1"/>
  <c r="Q233" i="32" s="1"/>
  <c r="Q220" i="32" a="1"/>
  <c r="Q220" i="32" s="1"/>
  <c r="Q207" i="32" a="1"/>
  <c r="Q207" i="32" s="1"/>
  <c r="Q194" i="32" a="1"/>
  <c r="Q194" i="32" s="1"/>
  <c r="Q187" i="32" a="1"/>
  <c r="Q187" i="32" s="1"/>
  <c r="Q174" i="32" a="1"/>
  <c r="Q174" i="32" s="1"/>
  <c r="Q161" i="32" a="1"/>
  <c r="Q161" i="32" s="1"/>
  <c r="Q148" i="32" a="1"/>
  <c r="Q148" i="32" s="1"/>
  <c r="Q135" i="32" a="1"/>
  <c r="Q135" i="32" s="1"/>
  <c r="Q564" i="32" a="1"/>
  <c r="Q564" i="32" s="1"/>
  <c r="Q549" i="32" a="1"/>
  <c r="Q549" i="32" s="1"/>
  <c r="Q540" i="32" a="1"/>
  <c r="Q540" i="32" s="1"/>
  <c r="Q525" i="32" a="1"/>
  <c r="Q525" i="32" s="1"/>
  <c r="Q516" i="32" a="1"/>
  <c r="Q516" i="32" s="1"/>
  <c r="Q501" i="32" a="1"/>
  <c r="Q501" i="32" s="1"/>
  <c r="Q492" i="32" a="1"/>
  <c r="Q492" i="32" s="1"/>
  <c r="Q477" i="32" a="1"/>
  <c r="Q477" i="32" s="1"/>
  <c r="Q468" i="32" a="1"/>
  <c r="Q468" i="32" s="1"/>
  <c r="Q453" i="32" a="1"/>
  <c r="Q453" i="32" s="1"/>
  <c r="Q444" i="32" a="1"/>
  <c r="Q444" i="32" s="1"/>
  <c r="Q429" i="32" a="1"/>
  <c r="Q429" i="32" s="1"/>
  <c r="Q420" i="32" a="1"/>
  <c r="Q420" i="32" s="1"/>
  <c r="Q405" i="32" a="1"/>
  <c r="Q405" i="32" s="1"/>
  <c r="Q396" i="32" a="1"/>
  <c r="Q396" i="32" s="1"/>
  <c r="Q381" i="32" a="1"/>
  <c r="Q381" i="32" s="1"/>
  <c r="Q372" i="32" a="1"/>
  <c r="Q372" i="32" s="1"/>
  <c r="Q357" i="32" a="1"/>
  <c r="Q357" i="32" s="1"/>
  <c r="Q348" i="32" a="1"/>
  <c r="Q348" i="32" s="1"/>
  <c r="Q333" i="32" a="1"/>
  <c r="Q333" i="32" s="1"/>
  <c r="Q324" i="32" a="1"/>
  <c r="Q324" i="32" s="1"/>
  <c r="Q309" i="32" a="1"/>
  <c r="Q309" i="32" s="1"/>
  <c r="Q300" i="32" a="1"/>
  <c r="Q300" i="32" s="1"/>
  <c r="Q285" i="32" a="1"/>
  <c r="Q285" i="32" s="1"/>
  <c r="Q276" i="32" a="1"/>
  <c r="Q276" i="32" s="1"/>
  <c r="Q261" i="32" a="1"/>
  <c r="Q261" i="32" s="1"/>
  <c r="Q254" i="32" a="1"/>
  <c r="Q254" i="32" s="1"/>
  <c r="Q246" i="32" a="1"/>
  <c r="Q246" i="32" s="1"/>
  <c r="Q239" i="32" a="1"/>
  <c r="Q239" i="32" s="1"/>
  <c r="Q226" i="32" a="1"/>
  <c r="Q226" i="32" s="1"/>
  <c r="Q213" i="32" a="1"/>
  <c r="Q213" i="32" s="1"/>
  <c r="Q200" i="32" a="1"/>
  <c r="Q200" i="32" s="1"/>
  <c r="Q193" i="32" a="1"/>
  <c r="Q193" i="32" s="1"/>
  <c r="Q180" i="32" a="1"/>
  <c r="Q180" i="32" s="1"/>
  <c r="Q167" i="32" a="1"/>
  <c r="Q167" i="32" s="1"/>
  <c r="Q154" i="32" a="1"/>
  <c r="Q154" i="32" s="1"/>
  <c r="Q141" i="32" a="1"/>
  <c r="Q141" i="32" s="1"/>
  <c r="Q128" i="32" a="1"/>
  <c r="Q128" i="32" s="1"/>
  <c r="Q122" i="32" a="1"/>
  <c r="Q122" i="32" s="1"/>
  <c r="Q116" i="32" a="1"/>
  <c r="Q116" i="32" s="1"/>
  <c r="Q110" i="32" a="1"/>
  <c r="Q110" i="32" s="1"/>
  <c r="Q104" i="32" a="1"/>
  <c r="Q104" i="32" s="1"/>
  <c r="Q98" i="32" a="1"/>
  <c r="Q98" i="32" s="1"/>
  <c r="Q92" i="32" a="1"/>
  <c r="Q92" i="32" s="1"/>
  <c r="Q86" i="32" a="1"/>
  <c r="Q86" i="32" s="1"/>
  <c r="Q80" i="32" a="1"/>
  <c r="Q80" i="32" s="1"/>
  <c r="Q74" i="32" a="1"/>
  <c r="Q74" i="32" s="1"/>
  <c r="Q68" i="32" a="1"/>
  <c r="Q68" i="32" s="1"/>
  <c r="Q62" i="32" a="1"/>
  <c r="Q62" i="32" s="1"/>
  <c r="Q56" i="32" a="1"/>
  <c r="Q56" i="32" s="1"/>
  <c r="Q50" i="32" a="1"/>
  <c r="Q50" i="32" s="1"/>
  <c r="Q44" i="32" a="1"/>
  <c r="Q44" i="32" s="1"/>
  <c r="Q38" i="32" a="1"/>
  <c r="Q38" i="32" s="1"/>
  <c r="Q32" i="32" a="1"/>
  <c r="Q32" i="32" s="1"/>
  <c r="Q635" i="32" a="1"/>
  <c r="Q635" i="32" s="1"/>
  <c r="Q627" i="32" a="1"/>
  <c r="Q627" i="32" s="1"/>
  <c r="Q617" i="32" a="1"/>
  <c r="Q617" i="32" s="1"/>
  <c r="Q609" i="32" a="1"/>
  <c r="Q609" i="32" s="1"/>
  <c r="Q599" i="32" a="1"/>
  <c r="Q599" i="32" s="1"/>
  <c r="Q591" i="32" a="1"/>
  <c r="Q591" i="32" s="1"/>
  <c r="Q581" i="32" a="1"/>
  <c r="Q581" i="32" s="1"/>
  <c r="Q573" i="32" a="1"/>
  <c r="Q573" i="32" s="1"/>
  <c r="Q556" i="32" a="1"/>
  <c r="Q556" i="32" s="1"/>
  <c r="Q532" i="32" a="1"/>
  <c r="Q532" i="32" s="1"/>
  <c r="Q508" i="32" a="1"/>
  <c r="Q508" i="32" s="1"/>
  <c r="Q484" i="32" a="1"/>
  <c r="Q484" i="32" s="1"/>
  <c r="Q460" i="32" a="1"/>
  <c r="Q460" i="32" s="1"/>
  <c r="Q436" i="32" a="1"/>
  <c r="Q436" i="32" s="1"/>
  <c r="Q412" i="32" a="1"/>
  <c r="Q412" i="32" s="1"/>
  <c r="Q388" i="32" a="1"/>
  <c r="Q388" i="32" s="1"/>
  <c r="Q364" i="32" a="1"/>
  <c r="Q364" i="32" s="1"/>
  <c r="Q340" i="32" a="1"/>
  <c r="Q340" i="32" s="1"/>
  <c r="Q316" i="32" a="1"/>
  <c r="Q316" i="32" s="1"/>
  <c r="Q292" i="32" a="1"/>
  <c r="Q292" i="32" s="1"/>
  <c r="Q268" i="32" a="1"/>
  <c r="Q268" i="32" s="1"/>
  <c r="Q232" i="32" a="1"/>
  <c r="Q232" i="32" s="1"/>
  <c r="Q219" i="32" a="1"/>
  <c r="Q219" i="32" s="1"/>
  <c r="Q206" i="32" a="1"/>
  <c r="Q206" i="32" s="1"/>
  <c r="Q199" i="32" a="1"/>
  <c r="Q199" i="32" s="1"/>
  <c r="Q186" i="32" a="1"/>
  <c r="Q186" i="32" s="1"/>
  <c r="Q173" i="32" a="1"/>
  <c r="Q173" i="32" s="1"/>
  <c r="Q160" i="32" a="1"/>
  <c r="Q160" i="32" s="1"/>
  <c r="Q147" i="32" a="1"/>
  <c r="Q147" i="32" s="1"/>
  <c r="Q563" i="32" a="1"/>
  <c r="Q563" i="32" s="1"/>
  <c r="Q539" i="32" a="1"/>
  <c r="Q539" i="32" s="1"/>
  <c r="Q515" i="32" a="1"/>
  <c r="Q515" i="32" s="1"/>
  <c r="Q491" i="32" a="1"/>
  <c r="Q491" i="32" s="1"/>
  <c r="Q467" i="32" a="1"/>
  <c r="Q467" i="32" s="1"/>
  <c r="Q443" i="32" a="1"/>
  <c r="Q443" i="32" s="1"/>
  <c r="Q419" i="32" a="1"/>
  <c r="Q419" i="32" s="1"/>
  <c r="Q395" i="32" a="1"/>
  <c r="Q395" i="32" s="1"/>
  <c r="Q371" i="32" a="1"/>
  <c r="Q371" i="32" s="1"/>
  <c r="Q347" i="32" a="1"/>
  <c r="Q347" i="32" s="1"/>
  <c r="Q323" i="32" a="1"/>
  <c r="Q323" i="32" s="1"/>
  <c r="Q299" i="32" a="1"/>
  <c r="Q299" i="32" s="1"/>
  <c r="Q275" i="32" a="1"/>
  <c r="Q275" i="32" s="1"/>
  <c r="Q260" i="32" a="1"/>
  <c r="Q260" i="32" s="1"/>
  <c r="Q252" i="32" a="1"/>
  <c r="Q252" i="32" s="1"/>
  <c r="Q245" i="32" a="1"/>
  <c r="Q245" i="32" s="1"/>
  <c r="Q238" i="32" a="1"/>
  <c r="Q238" i="32" s="1"/>
  <c r="Q225" i="32" a="1"/>
  <c r="Q225" i="32" s="1"/>
  <c r="Q212" i="32" a="1"/>
  <c r="Q212" i="32" s="1"/>
  <c r="Q205" i="32" a="1"/>
  <c r="Q205" i="32" s="1"/>
  <c r="Q192" i="32" a="1"/>
  <c r="Q192" i="32" s="1"/>
  <c r="Q179" i="32" a="1"/>
  <c r="Q179" i="32" s="1"/>
  <c r="Q166" i="32" a="1"/>
  <c r="Q166" i="32" s="1"/>
  <c r="Q153" i="32" a="1"/>
  <c r="Q153" i="32" s="1"/>
  <c r="Q140" i="32" a="1"/>
  <c r="Q140" i="32" s="1"/>
  <c r="Q133" i="32" a="1"/>
  <c r="Q133" i="32" s="1"/>
  <c r="Q127" i="32" a="1"/>
  <c r="Q127" i="32" s="1"/>
  <c r="Q121" i="32" a="1"/>
  <c r="Q121" i="32" s="1"/>
  <c r="Q115" i="32" a="1"/>
  <c r="Q115" i="32" s="1"/>
  <c r="Q109" i="32" a="1"/>
  <c r="Q109" i="32" s="1"/>
  <c r="Q103" i="32" a="1"/>
  <c r="Q103" i="32" s="1"/>
  <c r="Q97" i="32" a="1"/>
  <c r="Q97" i="32" s="1"/>
  <c r="Q91" i="32" a="1"/>
  <c r="Q91" i="32" s="1"/>
  <c r="Q85" i="32" a="1"/>
  <c r="Q85" i="32" s="1"/>
  <c r="Q79" i="32" a="1"/>
  <c r="Q79" i="32" s="1"/>
  <c r="Q73" i="32" a="1"/>
  <c r="Q73" i="32" s="1"/>
  <c r="Q67" i="32" a="1"/>
  <c r="Q67" i="32" s="1"/>
  <c r="Q61" i="32" a="1"/>
  <c r="Q61" i="32" s="1"/>
  <c r="Q55" i="32" a="1"/>
  <c r="Q55" i="32" s="1"/>
  <c r="Q49" i="32" a="1"/>
  <c r="Q49" i="32" s="1"/>
  <c r="Q43" i="32" a="1"/>
  <c r="Q43" i="32" s="1"/>
  <c r="Q37" i="32" a="1"/>
  <c r="Q37" i="32" s="1"/>
  <c r="Q31" i="32" a="1"/>
  <c r="Q31" i="32" s="1"/>
  <c r="Q25" i="32" a="1"/>
  <c r="Q25" i="32" s="1"/>
  <c r="Q19" i="32" a="1"/>
  <c r="Q19" i="32" s="1"/>
  <c r="Q562" i="32" a="1"/>
  <c r="Q562" i="32" s="1"/>
  <c r="Q538" i="32" a="1"/>
  <c r="Q538" i="32" s="1"/>
  <c r="Q514" i="32" a="1"/>
  <c r="Q514" i="32" s="1"/>
  <c r="Q490" i="32" a="1"/>
  <c r="Q490" i="32" s="1"/>
  <c r="Q466" i="32" a="1"/>
  <c r="Q466" i="32" s="1"/>
  <c r="Q442" i="32" a="1"/>
  <c r="Q442" i="32" s="1"/>
  <c r="Q418" i="32" a="1"/>
  <c r="Q418" i="32" s="1"/>
  <c r="Q394" i="32" a="1"/>
  <c r="Q394" i="32" s="1"/>
  <c r="Q370" i="32" a="1"/>
  <c r="Q370" i="32" s="1"/>
  <c r="Q346" i="32" a="1"/>
  <c r="Q346" i="32" s="1"/>
  <c r="Q322" i="32" a="1"/>
  <c r="Q322" i="32" s="1"/>
  <c r="Q298" i="32" a="1"/>
  <c r="Q298" i="32" s="1"/>
  <c r="Q274" i="32" a="1"/>
  <c r="Q274" i="32" s="1"/>
  <c r="Q258" i="32" a="1"/>
  <c r="Q258" i="32" s="1"/>
  <c r="Q251" i="32" a="1"/>
  <c r="Q251" i="32" s="1"/>
  <c r="Q244" i="32" a="1"/>
  <c r="Q244" i="32" s="1"/>
  <c r="Q237" i="32" a="1"/>
  <c r="Q237" i="32" s="1"/>
  <c r="Q224" i="32" a="1"/>
  <c r="Q224" i="32" s="1"/>
  <c r="Q217" i="32" a="1"/>
  <c r="Q217" i="32" s="1"/>
  <c r="Q204" i="32" a="1"/>
  <c r="Q204" i="32" s="1"/>
  <c r="Q191" i="32" a="1"/>
  <c r="Q191" i="32" s="1"/>
  <c r="Q178" i="32" a="1"/>
  <c r="Q178" i="32" s="1"/>
  <c r="Q165" i="32" a="1"/>
  <c r="Q165" i="32" s="1"/>
  <c r="Q152" i="32" a="1"/>
  <c r="Q152" i="32" s="1"/>
  <c r="Q145" i="32" a="1"/>
  <c r="Q145" i="32" s="1"/>
  <c r="Q132" i="32" a="1"/>
  <c r="Q132" i="32" s="1"/>
  <c r="Q126" i="32" a="1"/>
  <c r="Q126" i="32" s="1"/>
  <c r="Q120" i="32" a="1"/>
  <c r="Q120" i="32" s="1"/>
  <c r="Q114" i="32" a="1"/>
  <c r="Q114" i="32" s="1"/>
  <c r="Q108" i="32" a="1"/>
  <c r="Q108" i="32" s="1"/>
  <c r="Q102" i="32" a="1"/>
  <c r="Q102" i="32" s="1"/>
  <c r="Q96" i="32" a="1"/>
  <c r="Q96" i="32" s="1"/>
  <c r="Q90" i="32" a="1"/>
  <c r="Q90" i="32" s="1"/>
  <c r="Q84" i="32" a="1"/>
  <c r="Q84" i="32" s="1"/>
  <c r="Q78" i="32" a="1"/>
  <c r="Q78" i="32" s="1"/>
  <c r="Q72" i="32" a="1"/>
  <c r="Q72" i="32" s="1"/>
  <c r="Q66" i="32" a="1"/>
  <c r="Q66" i="32" s="1"/>
  <c r="Q60" i="32" a="1"/>
  <c r="Q60" i="32" s="1"/>
  <c r="Q54" i="32" a="1"/>
  <c r="Q54" i="32" s="1"/>
  <c r="Q48" i="32" a="1"/>
  <c r="Q48" i="32" s="1"/>
  <c r="Q42" i="32" a="1"/>
  <c r="Q42" i="32" s="1"/>
  <c r="Q36" i="32" a="1"/>
  <c r="Q36" i="32" s="1"/>
  <c r="Q30" i="32" a="1"/>
  <c r="Q30" i="32" s="1"/>
  <c r="Q24" i="32" a="1"/>
  <c r="Q24" i="32" s="1"/>
  <c r="Q18" i="32" a="1"/>
  <c r="Q18" i="32" s="1"/>
  <c r="Q561" i="32" a="1"/>
  <c r="Q561" i="32" s="1"/>
  <c r="Q552" i="32" a="1"/>
  <c r="Q552" i="32" s="1"/>
  <c r="Q537" i="32" a="1"/>
  <c r="Q537" i="32" s="1"/>
  <c r="Q528" i="32" a="1"/>
  <c r="Q528" i="32" s="1"/>
  <c r="Q513" i="32" a="1"/>
  <c r="Q513" i="32" s="1"/>
  <c r="Q504" i="32" a="1"/>
  <c r="Q504" i="32" s="1"/>
  <c r="Q489" i="32" a="1"/>
  <c r="Q489" i="32" s="1"/>
  <c r="Q480" i="32" a="1"/>
  <c r="Q480" i="32" s="1"/>
  <c r="Q465" i="32" a="1"/>
  <c r="Q465" i="32" s="1"/>
  <c r="Q456" i="32" a="1"/>
  <c r="Q456" i="32" s="1"/>
  <c r="Q441" i="32" a="1"/>
  <c r="Q441" i="32" s="1"/>
  <c r="Q432" i="32" a="1"/>
  <c r="Q432" i="32" s="1"/>
  <c r="Q417" i="32" a="1"/>
  <c r="Q417" i="32" s="1"/>
  <c r="Q408" i="32" a="1"/>
  <c r="Q408" i="32" s="1"/>
  <c r="Q393" i="32" a="1"/>
  <c r="Q393" i="32" s="1"/>
  <c r="Q384" i="32" a="1"/>
  <c r="Q384" i="32" s="1"/>
  <c r="Q369" i="32" a="1"/>
  <c r="Q369" i="32" s="1"/>
  <c r="Q360" i="32" a="1"/>
  <c r="Q360" i="32" s="1"/>
  <c r="Q345" i="32" a="1"/>
  <c r="Q345" i="32" s="1"/>
  <c r="Q336" i="32" a="1"/>
  <c r="Q336" i="32" s="1"/>
  <c r="Q321" i="32" a="1"/>
  <c r="Q321" i="32" s="1"/>
  <c r="Q312" i="32" a="1"/>
  <c r="Q312" i="32" s="1"/>
  <c r="Q297" i="32" a="1"/>
  <c r="Q297" i="32" s="1"/>
  <c r="Q288" i="32" a="1"/>
  <c r="Q288" i="32" s="1"/>
  <c r="Q273" i="32" a="1"/>
  <c r="Q273" i="32" s="1"/>
  <c r="Q264" i="32" a="1"/>
  <c r="Q264" i="32" s="1"/>
  <c r="Q257" i="32" a="1"/>
  <c r="Q257" i="32" s="1"/>
  <c r="Q250" i="32" a="1"/>
  <c r="Q250" i="32" s="1"/>
  <c r="Q8" i="32" a="1"/>
  <c r="Q8" i="32" s="1"/>
  <c r="Q14" i="32" a="1"/>
  <c r="Q14" i="32" s="1"/>
  <c r="Q29" i="32" a="1"/>
  <c r="Q29" i="32" s="1"/>
  <c r="Q39" i="32" a="1"/>
  <c r="Q39" i="32" s="1"/>
  <c r="Q47" i="32" a="1"/>
  <c r="Q47" i="32" s="1"/>
  <c r="Q57" i="32" a="1"/>
  <c r="Q57" i="32" s="1"/>
  <c r="Q65" i="32" a="1"/>
  <c r="Q65" i="32" s="1"/>
  <c r="Q75" i="32" a="1"/>
  <c r="Q75" i="32" s="1"/>
  <c r="Q83" i="32" a="1"/>
  <c r="Q83" i="32" s="1"/>
  <c r="Q93" i="32" a="1"/>
  <c r="Q93" i="32" s="1"/>
  <c r="Q101" i="32" a="1"/>
  <c r="Q101" i="32" s="1"/>
  <c r="Q111" i="32" a="1"/>
  <c r="Q111" i="32" s="1"/>
  <c r="Q119" i="32" a="1"/>
  <c r="Q119" i="32" s="1"/>
  <c r="Q129" i="32" a="1"/>
  <c r="Q129" i="32" s="1"/>
  <c r="Q171" i="32" a="1"/>
  <c r="Q171" i="32" s="1"/>
  <c r="Q183" i="32" a="1"/>
  <c r="Q183" i="32" s="1"/>
  <c r="Q195" i="32" a="1"/>
  <c r="Q195" i="32" s="1"/>
  <c r="Q216" i="32" a="1"/>
  <c r="Q216" i="32" s="1"/>
  <c r="Q228" i="32" a="1"/>
  <c r="Q228" i="32" s="1"/>
  <c r="Q240" i="32" a="1"/>
  <c r="Q240" i="32" s="1"/>
  <c r="Q267" i="32" a="1"/>
  <c r="Q267" i="32" s="1"/>
  <c r="Q282" i="32" a="1"/>
  <c r="Q282" i="32" s="1"/>
  <c r="Q315" i="32" a="1"/>
  <c r="Q315" i="32" s="1"/>
  <c r="Q330" i="32" a="1"/>
  <c r="Q330" i="32" s="1"/>
  <c r="Q363" i="32" a="1"/>
  <c r="Q363" i="32" s="1"/>
  <c r="Q378" i="32" a="1"/>
  <c r="Q378" i="32" s="1"/>
  <c r="Q411" i="32" a="1"/>
  <c r="Q411" i="32" s="1"/>
  <c r="Q426" i="32" a="1"/>
  <c r="Q426" i="32" s="1"/>
  <c r="Q459" i="32" a="1"/>
  <c r="Q459" i="32" s="1"/>
  <c r="Q474" i="32" a="1"/>
  <c r="Q474" i="32" s="1"/>
  <c r="Q510" i="32" a="1"/>
  <c r="Q510" i="32" s="1"/>
  <c r="Q546" i="32" a="1"/>
  <c r="Q546" i="32" s="1"/>
  <c r="Q587" i="32" a="1"/>
  <c r="Q587" i="32" s="1"/>
  <c r="Q611" i="32" a="1"/>
  <c r="Q611" i="32" s="1"/>
  <c r="Q630" i="32" a="1"/>
  <c r="Q630" i="32" s="1"/>
  <c r="Q358" i="32" a="1"/>
  <c r="Q358" i="32" s="1"/>
  <c r="Q454" i="32" a="1"/>
  <c r="Q454" i="32" s="1"/>
  <c r="Q520" i="32" a="1"/>
  <c r="Q520" i="32" s="1"/>
  <c r="Q6" i="32" a="1"/>
  <c r="Q6" i="32" s="1"/>
  <c r="Q53" i="32" a="1"/>
  <c r="Q53" i="32" s="1"/>
  <c r="Q99" i="32" a="1"/>
  <c r="Q99" i="32" s="1"/>
  <c r="Q223" i="32" a="1"/>
  <c r="Q223" i="32" s="1"/>
  <c r="Q342" i="32" a="1"/>
  <c r="Q342" i="32" s="1"/>
  <c r="Q471" i="32" a="1"/>
  <c r="Q471" i="32" s="1"/>
  <c r="Q22" i="32" a="1"/>
  <c r="Q22" i="32" s="1"/>
  <c r="Q138" i="32" a="1"/>
  <c r="Q138" i="32" s="1"/>
  <c r="Q150" i="32" a="1"/>
  <c r="Q150" i="32" s="1"/>
  <c r="Q162" i="32" a="1"/>
  <c r="Q162" i="32" s="1"/>
  <c r="Q172" i="32" a="1"/>
  <c r="Q172" i="32" s="1"/>
  <c r="Q255" i="32" a="1"/>
  <c r="Q255" i="32" s="1"/>
  <c r="Q286" i="32" a="1"/>
  <c r="Q286" i="32" s="1"/>
  <c r="Q334" i="32" a="1"/>
  <c r="Q334" i="32" s="1"/>
  <c r="Q382" i="32" a="1"/>
  <c r="Q382" i="32" s="1"/>
  <c r="Q430" i="32" a="1"/>
  <c r="Q430" i="32" s="1"/>
  <c r="Q478" i="32" a="1"/>
  <c r="Q478" i="32" s="1"/>
  <c r="Q568" i="32" a="1"/>
  <c r="Q568" i="32" s="1"/>
  <c r="Q588" i="32" a="1"/>
  <c r="Q588" i="32" s="1"/>
  <c r="Q633" i="32" a="1"/>
  <c r="Q633" i="32" s="1"/>
  <c r="Q248" i="32" a="1"/>
  <c r="Q248" i="32" s="1"/>
  <c r="Q310" i="32" a="1"/>
  <c r="Q310" i="32" s="1"/>
  <c r="Q603" i="32" a="1"/>
  <c r="Q603" i="32" s="1"/>
  <c r="Q27" i="32" a="1"/>
  <c r="Q27" i="32" s="1"/>
  <c r="Q81" i="32" a="1"/>
  <c r="Q81" i="32" s="1"/>
  <c r="Q125" i="32" a="1"/>
  <c r="Q125" i="32" s="1"/>
  <c r="Q235" i="32" a="1"/>
  <c r="Q235" i="32" s="1"/>
  <c r="Q580" i="32" a="1"/>
  <c r="Q580" i="32" s="1"/>
  <c r="Q146" i="32" a="1"/>
  <c r="Q146" i="32" s="1"/>
  <c r="Q3" i="32" a="1"/>
  <c r="Q3" i="32" s="1"/>
  <c r="Q9" i="32" a="1"/>
  <c r="Q9" i="32" s="1"/>
  <c r="Q15" i="32" a="1"/>
  <c r="Q15" i="32" s="1"/>
  <c r="Q40" i="32" a="1"/>
  <c r="Q40" i="32" s="1"/>
  <c r="Q58" i="32" a="1"/>
  <c r="Q58" i="32" s="1"/>
  <c r="Q76" i="32" a="1"/>
  <c r="Q76" i="32" s="1"/>
  <c r="Q94" i="32" a="1"/>
  <c r="Q94" i="32" s="1"/>
  <c r="Q112" i="32" a="1"/>
  <c r="Q112" i="32" s="1"/>
  <c r="Q130" i="32" a="1"/>
  <c r="Q130" i="32" s="1"/>
  <c r="Q139" i="32" a="1"/>
  <c r="Q139" i="32" s="1"/>
  <c r="Q184" i="32" a="1"/>
  <c r="Q184" i="32" s="1"/>
  <c r="Q196" i="32" a="1"/>
  <c r="Q196" i="32" s="1"/>
  <c r="Q208" i="32" a="1"/>
  <c r="Q208" i="32" s="1"/>
  <c r="Q218" i="32" a="1"/>
  <c r="Q218" i="32" s="1"/>
  <c r="Q229" i="32" a="1"/>
  <c r="Q229" i="32" s="1"/>
  <c r="Q242" i="32" a="1"/>
  <c r="Q242" i="32" s="1"/>
  <c r="Q270" i="32" a="1"/>
  <c r="Q270" i="32" s="1"/>
  <c r="Q303" i="32" a="1"/>
  <c r="Q303" i="32" s="1"/>
  <c r="Q318" i="32" a="1"/>
  <c r="Q318" i="32" s="1"/>
  <c r="Q351" i="32" a="1"/>
  <c r="Q351" i="32" s="1"/>
  <c r="Q366" i="32" a="1"/>
  <c r="Q366" i="32" s="1"/>
  <c r="Q399" i="32" a="1"/>
  <c r="Q399" i="32" s="1"/>
  <c r="Q414" i="32" a="1"/>
  <c r="Q414" i="32" s="1"/>
  <c r="Q447" i="32" a="1"/>
  <c r="Q447" i="32" s="1"/>
  <c r="Q462" i="32" a="1"/>
  <c r="Q462" i="32" s="1"/>
  <c r="Q495" i="32" a="1"/>
  <c r="Q495" i="32" s="1"/>
  <c r="Q531" i="32" a="1"/>
  <c r="Q531" i="32" s="1"/>
  <c r="Q551" i="32" a="1"/>
  <c r="Q551" i="32" s="1"/>
  <c r="Q569" i="32" a="1"/>
  <c r="Q569" i="32" s="1"/>
  <c r="Q593" i="32" a="1"/>
  <c r="Q593" i="32" s="1"/>
  <c r="Q612" i="32" a="1"/>
  <c r="Q612" i="32" s="1"/>
  <c r="Q634" i="32" a="1"/>
  <c r="Q634" i="32" s="1"/>
  <c r="L2" i="6" l="1"/>
  <c r="N382" i="6" l="1"/>
  <c r="M382" i="6"/>
  <c r="L382" i="6"/>
  <c r="L301" i="6"/>
  <c r="M301" i="6"/>
  <c r="N301" i="6"/>
  <c r="N613" i="9" l="1"/>
  <c r="N615" i="9"/>
  <c r="N616" i="9"/>
  <c r="N618" i="9"/>
  <c r="N608" i="9"/>
  <c r="N610" i="9"/>
  <c r="N611" i="9"/>
  <c r="N612" i="9"/>
  <c r="L302" i="6"/>
  <c r="M302" i="6"/>
  <c r="N302" i="6"/>
  <c r="L303" i="6"/>
  <c r="M303" i="6"/>
  <c r="N303" i="6"/>
  <c r="L304" i="6"/>
  <c r="M304" i="6"/>
  <c r="N304" i="6"/>
  <c r="L305" i="6"/>
  <c r="M305" i="6"/>
  <c r="N305" i="6"/>
  <c r="L306" i="6"/>
  <c r="M306" i="6"/>
  <c r="N306" i="6"/>
  <c r="L307" i="6"/>
  <c r="M307" i="6"/>
  <c r="N307" i="6"/>
  <c r="L308" i="6"/>
  <c r="M308" i="6"/>
  <c r="N308" i="6"/>
  <c r="L383" i="6"/>
  <c r="M383" i="6"/>
  <c r="N383" i="6"/>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6" i="2"/>
  <c r="K15" i="2"/>
  <c r="K14" i="2"/>
  <c r="K13" i="2"/>
  <c r="K12" i="2"/>
  <c r="K11" i="2"/>
  <c r="K10" i="2"/>
  <c r="K9" i="2"/>
  <c r="K8" i="2"/>
  <c r="K7" i="2"/>
  <c r="K6" i="2"/>
  <c r="K5" i="2"/>
  <c r="K4" i="2"/>
  <c r="K3" i="2"/>
  <c r="K2" i="2"/>
  <c r="N300" i="6"/>
  <c r="M300" i="6"/>
  <c r="L300" i="6"/>
  <c r="L136" i="6"/>
  <c r="M136" i="6"/>
  <c r="N136" i="6"/>
  <c r="L137" i="6"/>
  <c r="M137" i="6"/>
  <c r="N137" i="6"/>
  <c r="L138" i="6"/>
  <c r="M138" i="6"/>
  <c r="N138" i="6"/>
  <c r="L139" i="6"/>
  <c r="M139" i="6"/>
  <c r="N139" i="6"/>
  <c r="L254" i="6" l="1"/>
  <c r="M254" i="6"/>
  <c r="N254" i="6"/>
  <c r="G523" i="9" l="1"/>
  <c r="F524" i="21" s="1"/>
  <c r="G524" i="9"/>
  <c r="F525" i="21" s="1"/>
  <c r="G549" i="9"/>
  <c r="F550" i="21" s="1"/>
  <c r="G591" i="9"/>
  <c r="F581" i="21" s="1"/>
  <c r="G592" i="9"/>
  <c r="F582" i="21" s="1"/>
  <c r="G599" i="9"/>
  <c r="F589" i="21" s="1"/>
  <c r="G600" i="9"/>
  <c r="F590" i="21" s="1"/>
  <c r="G605" i="9"/>
  <c r="F595" i="21" s="1"/>
  <c r="K622" i="9"/>
  <c r="B612" i="21" s="1"/>
  <c r="K624" i="9"/>
  <c r="B614" i="21" s="1"/>
  <c r="K625" i="9"/>
  <c r="B615" i="21" s="1"/>
  <c r="K626" i="9"/>
  <c r="B616" i="21" s="1"/>
  <c r="L311" i="6"/>
  <c r="M311" i="6"/>
  <c r="N311" i="6"/>
  <c r="L312" i="6"/>
  <c r="M312" i="6"/>
  <c r="N312" i="6"/>
  <c r="L313" i="6"/>
  <c r="M313" i="6"/>
  <c r="N313" i="6"/>
  <c r="L314" i="6"/>
  <c r="M314" i="6"/>
  <c r="N314" i="6"/>
  <c r="L315" i="6"/>
  <c r="M315" i="6"/>
  <c r="N315" i="6"/>
  <c r="L316" i="6"/>
  <c r="M316" i="6"/>
  <c r="N316" i="6"/>
  <c r="L317" i="6"/>
  <c r="M317" i="6"/>
  <c r="N317" i="6"/>
  <c r="L318" i="6"/>
  <c r="M318" i="6"/>
  <c r="N318" i="6"/>
  <c r="L319" i="6"/>
  <c r="M319" i="6"/>
  <c r="N319" i="6"/>
  <c r="L320" i="6"/>
  <c r="M320" i="6"/>
  <c r="N320" i="6"/>
  <c r="L321" i="6"/>
  <c r="M321" i="6"/>
  <c r="N321" i="6"/>
  <c r="L322" i="6"/>
  <c r="M322" i="6"/>
  <c r="N322" i="6"/>
  <c r="L323" i="6"/>
  <c r="M323" i="6"/>
  <c r="N323" i="6"/>
  <c r="L324" i="6"/>
  <c r="M324" i="6"/>
  <c r="N324" i="6"/>
  <c r="L325" i="6"/>
  <c r="M325" i="6"/>
  <c r="N325" i="6"/>
  <c r="L326" i="6"/>
  <c r="M326" i="6"/>
  <c r="N326" i="6"/>
  <c r="L327" i="6"/>
  <c r="M327" i="6"/>
  <c r="N327" i="6"/>
  <c r="L328" i="6"/>
  <c r="M328" i="6"/>
  <c r="N328" i="6"/>
  <c r="L329" i="6"/>
  <c r="M329" i="6"/>
  <c r="N329" i="6"/>
  <c r="L330" i="6"/>
  <c r="M330" i="6"/>
  <c r="N330" i="6"/>
  <c r="L331" i="6"/>
  <c r="M331" i="6"/>
  <c r="N331" i="6"/>
  <c r="L332" i="6"/>
  <c r="M332" i="6"/>
  <c r="N332" i="6"/>
  <c r="L333" i="6"/>
  <c r="M333" i="6"/>
  <c r="N333" i="6"/>
  <c r="L334" i="6"/>
  <c r="M334" i="6"/>
  <c r="N334" i="6"/>
  <c r="L335" i="6"/>
  <c r="M335" i="6"/>
  <c r="N335" i="6"/>
  <c r="L336" i="6"/>
  <c r="M336" i="6"/>
  <c r="N336" i="6"/>
  <c r="L337" i="6"/>
  <c r="M337" i="6"/>
  <c r="N337" i="6"/>
  <c r="L338" i="6"/>
  <c r="M338" i="6"/>
  <c r="N338" i="6"/>
  <c r="L339" i="6"/>
  <c r="M339" i="6"/>
  <c r="N339" i="6"/>
  <c r="L340" i="6"/>
  <c r="M340" i="6"/>
  <c r="N340" i="6"/>
  <c r="L341" i="6"/>
  <c r="M341" i="6"/>
  <c r="N341" i="6"/>
  <c r="L342" i="6"/>
  <c r="M342" i="6"/>
  <c r="N342" i="6"/>
  <c r="L343" i="6"/>
  <c r="M343" i="6"/>
  <c r="N343" i="6"/>
  <c r="L344" i="6"/>
  <c r="M344" i="6"/>
  <c r="N344" i="6"/>
  <c r="L345" i="6"/>
  <c r="M345" i="6"/>
  <c r="N345" i="6"/>
  <c r="L346" i="6"/>
  <c r="M346" i="6"/>
  <c r="N346" i="6"/>
  <c r="L347" i="6"/>
  <c r="M347" i="6"/>
  <c r="N347" i="6"/>
  <c r="N351" i="6"/>
  <c r="L352" i="6"/>
  <c r="M352" i="6"/>
  <c r="N352" i="6"/>
  <c r="L353" i="6"/>
  <c r="M353" i="6"/>
  <c r="N353" i="6"/>
  <c r="L354" i="6"/>
  <c r="M354" i="6"/>
  <c r="N354" i="6"/>
  <c r="L355" i="6"/>
  <c r="M355" i="6"/>
  <c r="N355" i="6"/>
  <c r="L356" i="6"/>
  <c r="M356" i="6"/>
  <c r="N356" i="6"/>
  <c r="L357" i="6"/>
  <c r="M357" i="6"/>
  <c r="N357" i="6"/>
  <c r="L358" i="6"/>
  <c r="M358" i="6"/>
  <c r="N358" i="6"/>
  <c r="L359" i="6"/>
  <c r="M359" i="6"/>
  <c r="N359" i="6"/>
  <c r="L360" i="6"/>
  <c r="M360" i="6"/>
  <c r="N360" i="6"/>
  <c r="L361" i="6"/>
  <c r="M361" i="6"/>
  <c r="N361" i="6"/>
  <c r="L362" i="6"/>
  <c r="M362" i="6"/>
  <c r="N362" i="6"/>
  <c r="L363" i="6"/>
  <c r="M363" i="6"/>
  <c r="N363" i="6"/>
  <c r="L364" i="6"/>
  <c r="M364" i="6"/>
  <c r="N364" i="6"/>
  <c r="L365" i="6"/>
  <c r="M365" i="6"/>
  <c r="N365" i="6"/>
  <c r="L366" i="6"/>
  <c r="M366" i="6"/>
  <c r="N366" i="6"/>
  <c r="L367" i="6"/>
  <c r="M367" i="6"/>
  <c r="N367" i="6"/>
  <c r="L368" i="6"/>
  <c r="M368" i="6"/>
  <c r="N368" i="6"/>
  <c r="L369" i="6"/>
  <c r="M369" i="6"/>
  <c r="N369" i="6"/>
  <c r="L370" i="6"/>
  <c r="M370" i="6"/>
  <c r="N370" i="6"/>
  <c r="L371" i="6"/>
  <c r="M371" i="6"/>
  <c r="N371" i="6"/>
  <c r="L372" i="6"/>
  <c r="M372" i="6"/>
  <c r="N372" i="6"/>
  <c r="L373" i="6"/>
  <c r="M373" i="6"/>
  <c r="N373" i="6"/>
  <c r="L374" i="6"/>
  <c r="M374" i="6"/>
  <c r="N374" i="6"/>
  <c r="L375" i="6"/>
  <c r="M375" i="6"/>
  <c r="N375" i="6"/>
  <c r="L376" i="6"/>
  <c r="M376" i="6"/>
  <c r="N376" i="6"/>
  <c r="L377" i="6"/>
  <c r="M377" i="6"/>
  <c r="N377" i="6"/>
  <c r="L378" i="6"/>
  <c r="M378" i="6"/>
  <c r="N378" i="6"/>
  <c r="L379" i="6"/>
  <c r="M379" i="6"/>
  <c r="N379" i="6"/>
  <c r="L380" i="6"/>
  <c r="M380" i="6"/>
  <c r="N380" i="6"/>
  <c r="L381" i="6"/>
  <c r="M381" i="6"/>
  <c r="N381" i="6"/>
  <c r="L100" i="6"/>
  <c r="M100" i="6"/>
  <c r="N100" i="6"/>
  <c r="L110" i="6"/>
  <c r="M110" i="6"/>
  <c r="N110" i="6"/>
  <c r="L111" i="6"/>
  <c r="M111" i="6"/>
  <c r="N111" i="6"/>
  <c r="L112" i="6"/>
  <c r="M112" i="6"/>
  <c r="N112" i="6"/>
  <c r="L90" i="6"/>
  <c r="M90" i="6"/>
  <c r="N90" i="6"/>
  <c r="L91" i="6"/>
  <c r="M91" i="6"/>
  <c r="N91" i="6"/>
  <c r="L92" i="6"/>
  <c r="M92" i="6"/>
  <c r="N92" i="6"/>
  <c r="L93" i="6"/>
  <c r="M93" i="6"/>
  <c r="N93" i="6"/>
  <c r="L94" i="6"/>
  <c r="M94" i="6"/>
  <c r="N94" i="6"/>
  <c r="L95" i="6"/>
  <c r="M95" i="6"/>
  <c r="N95" i="6"/>
  <c r="L96" i="6"/>
  <c r="M96" i="6"/>
  <c r="N96" i="6"/>
  <c r="L97" i="6"/>
  <c r="M97" i="6"/>
  <c r="N97" i="6"/>
  <c r="L98" i="6"/>
  <c r="M98" i="6"/>
  <c r="N98" i="6"/>
  <c r="L99" i="6"/>
  <c r="M99" i="6"/>
  <c r="N99" i="6"/>
  <c r="N186" i="6"/>
  <c r="M186" i="6"/>
  <c r="L186" i="6"/>
  <c r="L205" i="6"/>
  <c r="M205" i="6"/>
  <c r="N205" i="6"/>
  <c r="L206" i="6"/>
  <c r="M206" i="6"/>
  <c r="N206" i="6"/>
  <c r="L207" i="6"/>
  <c r="M207" i="6"/>
  <c r="N207" i="6"/>
  <c r="L208" i="6"/>
  <c r="M208" i="6"/>
  <c r="N208" i="6"/>
  <c r="L209" i="6"/>
  <c r="M209" i="6"/>
  <c r="N209" i="6"/>
  <c r="L210" i="6"/>
  <c r="M210" i="6"/>
  <c r="N210" i="6"/>
  <c r="L133" i="6"/>
  <c r="M133" i="6"/>
  <c r="N133" i="6"/>
  <c r="L134" i="6"/>
  <c r="M134" i="6"/>
  <c r="N134" i="6"/>
  <c r="L135" i="6"/>
  <c r="M135" i="6"/>
  <c r="N135" i="6"/>
  <c r="L159" i="6"/>
  <c r="M159" i="6"/>
  <c r="N159" i="6"/>
  <c r="L160" i="6"/>
  <c r="M160" i="6"/>
  <c r="N160" i="6"/>
  <c r="L161" i="6"/>
  <c r="M161" i="6"/>
  <c r="N161" i="6"/>
  <c r="L162" i="6"/>
  <c r="M162" i="6"/>
  <c r="N162" i="6"/>
  <c r="L163" i="6"/>
  <c r="M163" i="6"/>
  <c r="N163" i="6"/>
  <c r="L164" i="6"/>
  <c r="M164" i="6"/>
  <c r="N164" i="6"/>
  <c r="L165" i="6"/>
  <c r="M165" i="6"/>
  <c r="N165" i="6"/>
  <c r="L166" i="6"/>
  <c r="M166" i="6"/>
  <c r="N166" i="6"/>
  <c r="L167" i="6"/>
  <c r="M167" i="6"/>
  <c r="N167" i="6"/>
  <c r="L168" i="6"/>
  <c r="M168" i="6"/>
  <c r="N168" i="6"/>
  <c r="L169" i="6"/>
  <c r="M169" i="6"/>
  <c r="N169" i="6"/>
  <c r="L170" i="6"/>
  <c r="M170" i="6"/>
  <c r="N170" i="6"/>
  <c r="L171" i="6"/>
  <c r="M171" i="6"/>
  <c r="N171" i="6"/>
  <c r="L172" i="6"/>
  <c r="M172" i="6"/>
  <c r="N172" i="6"/>
  <c r="L173" i="6"/>
  <c r="M173" i="6"/>
  <c r="N173" i="6"/>
  <c r="L174" i="6"/>
  <c r="M174" i="6"/>
  <c r="N174" i="6"/>
  <c r="L175" i="6"/>
  <c r="M175" i="6"/>
  <c r="N175" i="6"/>
  <c r="L176" i="6"/>
  <c r="M176" i="6"/>
  <c r="N176" i="6"/>
  <c r="L177" i="6"/>
  <c r="M177" i="6"/>
  <c r="N177" i="6"/>
  <c r="L178" i="6"/>
  <c r="M178" i="6"/>
  <c r="N178" i="6"/>
  <c r="L179" i="6"/>
  <c r="M179" i="6"/>
  <c r="N179" i="6"/>
  <c r="L180" i="6"/>
  <c r="M180" i="6"/>
  <c r="N180" i="6"/>
  <c r="L181" i="6"/>
  <c r="M181" i="6"/>
  <c r="N181" i="6"/>
  <c r="L182" i="6"/>
  <c r="M182" i="6"/>
  <c r="N182" i="6"/>
  <c r="L183" i="6"/>
  <c r="M183" i="6"/>
  <c r="N183" i="6"/>
  <c r="L184" i="6"/>
  <c r="M184" i="6"/>
  <c r="N184" i="6"/>
  <c r="L185" i="6"/>
  <c r="M185" i="6"/>
  <c r="N185" i="6"/>
  <c r="L188" i="6"/>
  <c r="M188" i="6"/>
  <c r="N188" i="6"/>
  <c r="L189" i="6"/>
  <c r="M189" i="6"/>
  <c r="N189" i="6"/>
  <c r="L190" i="6"/>
  <c r="M190" i="6"/>
  <c r="N190" i="6"/>
  <c r="L191" i="6"/>
  <c r="M191" i="6"/>
  <c r="N191" i="6"/>
  <c r="L192" i="6"/>
  <c r="M192" i="6"/>
  <c r="N192" i="6"/>
  <c r="L193" i="6"/>
  <c r="M193" i="6"/>
  <c r="N193" i="6"/>
  <c r="L194" i="6"/>
  <c r="M194" i="6"/>
  <c r="N194" i="6"/>
  <c r="L195" i="6"/>
  <c r="M195" i="6"/>
  <c r="N195" i="6"/>
  <c r="L196" i="6"/>
  <c r="M196" i="6"/>
  <c r="N196" i="6"/>
  <c r="L197" i="6"/>
  <c r="M197" i="6"/>
  <c r="N197" i="6"/>
  <c r="L198" i="6"/>
  <c r="M198" i="6"/>
  <c r="N198" i="6"/>
  <c r="L199" i="6"/>
  <c r="M199" i="6"/>
  <c r="N199" i="6"/>
  <c r="L200" i="6"/>
  <c r="M200" i="6"/>
  <c r="N200" i="6"/>
  <c r="L201" i="6"/>
  <c r="M201" i="6"/>
  <c r="N201" i="6"/>
  <c r="L202" i="6"/>
  <c r="M202" i="6"/>
  <c r="N202" i="6"/>
  <c r="L203" i="6"/>
  <c r="M203" i="6"/>
  <c r="N203" i="6"/>
  <c r="L204" i="6"/>
  <c r="M204" i="6"/>
  <c r="N204" i="6"/>
  <c r="L211" i="6"/>
  <c r="M211" i="6"/>
  <c r="N211" i="6"/>
  <c r="L212" i="6"/>
  <c r="M212" i="6"/>
  <c r="N212" i="6"/>
  <c r="L213" i="6"/>
  <c r="M213" i="6"/>
  <c r="N213" i="6"/>
  <c r="L214" i="6"/>
  <c r="M214" i="6"/>
  <c r="N214" i="6"/>
  <c r="L215" i="6"/>
  <c r="M215" i="6"/>
  <c r="N215" i="6"/>
  <c r="L216" i="6"/>
  <c r="M216" i="6"/>
  <c r="N216" i="6"/>
  <c r="L217" i="6"/>
  <c r="M217" i="6"/>
  <c r="N217" i="6"/>
  <c r="L218" i="6"/>
  <c r="M218" i="6"/>
  <c r="N218" i="6"/>
  <c r="L219" i="6"/>
  <c r="M219" i="6"/>
  <c r="N219" i="6"/>
  <c r="L220" i="6"/>
  <c r="M220" i="6"/>
  <c r="N220" i="6"/>
  <c r="L221" i="6"/>
  <c r="M221" i="6"/>
  <c r="N221" i="6"/>
  <c r="L222" i="6"/>
  <c r="M222" i="6"/>
  <c r="N222" i="6"/>
  <c r="L223" i="6"/>
  <c r="M223" i="6"/>
  <c r="N223" i="6"/>
  <c r="L224" i="6"/>
  <c r="M224" i="6"/>
  <c r="N224" i="6"/>
  <c r="L225" i="6"/>
  <c r="M225" i="6"/>
  <c r="N225" i="6"/>
  <c r="J226" i="6"/>
  <c r="K226" i="6"/>
  <c r="L226" i="6"/>
  <c r="M226" i="6"/>
  <c r="N226" i="6"/>
  <c r="J227" i="6"/>
  <c r="K227" i="6"/>
  <c r="L227" i="6"/>
  <c r="M227" i="6"/>
  <c r="N227" i="6"/>
  <c r="J228" i="6"/>
  <c r="K228" i="6"/>
  <c r="L228" i="6"/>
  <c r="M228" i="6"/>
  <c r="N228" i="6"/>
  <c r="J229" i="6"/>
  <c r="K229" i="6"/>
  <c r="L229" i="6"/>
  <c r="M229" i="6"/>
  <c r="N229" i="6"/>
  <c r="J260" i="6" l="1"/>
  <c r="L298" i="6"/>
  <c r="M298" i="6"/>
  <c r="N298" i="6"/>
  <c r="L299" i="6"/>
  <c r="M299" i="6"/>
  <c r="N299" i="6"/>
  <c r="L231" i="6"/>
  <c r="M231" i="6"/>
  <c r="N231" i="6"/>
  <c r="L232" i="6"/>
  <c r="M232" i="6"/>
  <c r="N232" i="6"/>
  <c r="L233" i="6"/>
  <c r="M233" i="6"/>
  <c r="N233" i="6"/>
  <c r="L234" i="6"/>
  <c r="M234" i="6"/>
  <c r="N234" i="6"/>
  <c r="L235" i="6"/>
  <c r="M235" i="6"/>
  <c r="N235" i="6"/>
  <c r="L236" i="6"/>
  <c r="M236" i="6"/>
  <c r="N236" i="6"/>
  <c r="L237" i="6"/>
  <c r="M237" i="6"/>
  <c r="N237" i="6"/>
  <c r="L238" i="6"/>
  <c r="M238" i="6"/>
  <c r="N238" i="6"/>
  <c r="L239" i="6"/>
  <c r="M239" i="6"/>
  <c r="N239" i="6"/>
  <c r="L240" i="6"/>
  <c r="M240" i="6"/>
  <c r="N240" i="6"/>
  <c r="L241" i="6"/>
  <c r="M241" i="6"/>
  <c r="N241" i="6"/>
  <c r="L242" i="6"/>
  <c r="M242" i="6"/>
  <c r="N242" i="6"/>
  <c r="L243" i="6"/>
  <c r="M243" i="6"/>
  <c r="N243" i="6"/>
  <c r="L244" i="6"/>
  <c r="M244" i="6"/>
  <c r="N244" i="6"/>
  <c r="L245" i="6"/>
  <c r="M245" i="6"/>
  <c r="N245" i="6"/>
  <c r="L246" i="6"/>
  <c r="M246" i="6"/>
  <c r="N246" i="6"/>
  <c r="L247" i="6"/>
  <c r="M247" i="6"/>
  <c r="N247" i="6"/>
  <c r="L248" i="6"/>
  <c r="M248" i="6"/>
  <c r="N248" i="6"/>
  <c r="L249" i="6"/>
  <c r="M249" i="6"/>
  <c r="N249" i="6"/>
  <c r="L250" i="6"/>
  <c r="M250" i="6"/>
  <c r="N250" i="6"/>
  <c r="L251" i="6"/>
  <c r="M251" i="6"/>
  <c r="N251" i="6"/>
  <c r="L252" i="6"/>
  <c r="M252" i="6"/>
  <c r="N252" i="6"/>
  <c r="L253" i="6"/>
  <c r="M253" i="6"/>
  <c r="N253" i="6"/>
  <c r="L255" i="6"/>
  <c r="M255" i="6"/>
  <c r="N255" i="6"/>
  <c r="L256" i="6"/>
  <c r="M256" i="6"/>
  <c r="N256" i="6"/>
  <c r="L257" i="6"/>
  <c r="M257" i="6"/>
  <c r="N257" i="6"/>
  <c r="L258" i="6"/>
  <c r="M258" i="6"/>
  <c r="N258" i="6"/>
  <c r="L259" i="6"/>
  <c r="M259" i="6"/>
  <c r="N259" i="6"/>
  <c r="L260" i="6"/>
  <c r="M260" i="6"/>
  <c r="N260" i="6"/>
  <c r="L261" i="6"/>
  <c r="M261" i="6"/>
  <c r="N261" i="6"/>
  <c r="L262" i="6"/>
  <c r="M262" i="6"/>
  <c r="N262" i="6"/>
  <c r="L263" i="6"/>
  <c r="M263" i="6"/>
  <c r="N263" i="6"/>
  <c r="L264" i="6"/>
  <c r="M264" i="6"/>
  <c r="N264" i="6"/>
  <c r="L265" i="6"/>
  <c r="M265" i="6"/>
  <c r="N265" i="6"/>
  <c r="L266" i="6"/>
  <c r="M266" i="6"/>
  <c r="N266" i="6"/>
  <c r="L267" i="6"/>
  <c r="M267" i="6"/>
  <c r="N267" i="6"/>
  <c r="L268" i="6"/>
  <c r="M268" i="6"/>
  <c r="N268" i="6"/>
  <c r="L269" i="6"/>
  <c r="M269" i="6"/>
  <c r="N269" i="6"/>
  <c r="L270" i="6"/>
  <c r="M270" i="6"/>
  <c r="N270" i="6"/>
  <c r="L271" i="6"/>
  <c r="M271" i="6"/>
  <c r="N271" i="6"/>
  <c r="L272" i="6"/>
  <c r="M272" i="6"/>
  <c r="N272" i="6"/>
  <c r="L273" i="6"/>
  <c r="M273" i="6"/>
  <c r="N273" i="6"/>
  <c r="L274" i="6"/>
  <c r="M274" i="6"/>
  <c r="N274" i="6"/>
  <c r="L275" i="6"/>
  <c r="M275" i="6"/>
  <c r="N275" i="6"/>
  <c r="L276" i="6"/>
  <c r="M276" i="6"/>
  <c r="N276" i="6"/>
  <c r="L277" i="6"/>
  <c r="M277" i="6"/>
  <c r="N277" i="6"/>
  <c r="L278" i="6"/>
  <c r="M278" i="6"/>
  <c r="N278" i="6"/>
  <c r="L279" i="6"/>
  <c r="M279" i="6"/>
  <c r="N279" i="6"/>
  <c r="L280" i="6"/>
  <c r="M280" i="6"/>
  <c r="N280" i="6"/>
  <c r="L281" i="6"/>
  <c r="M281" i="6"/>
  <c r="N281" i="6"/>
  <c r="L282" i="6"/>
  <c r="M282" i="6"/>
  <c r="N282" i="6"/>
  <c r="L283" i="6"/>
  <c r="M283" i="6"/>
  <c r="N283" i="6"/>
  <c r="L284" i="6"/>
  <c r="M284" i="6"/>
  <c r="N284" i="6"/>
  <c r="L285" i="6"/>
  <c r="M285" i="6"/>
  <c r="N285" i="6"/>
  <c r="L286" i="6"/>
  <c r="M286" i="6"/>
  <c r="N286" i="6"/>
  <c r="L287" i="6"/>
  <c r="M287" i="6"/>
  <c r="N287" i="6"/>
  <c r="L288" i="6"/>
  <c r="M288" i="6"/>
  <c r="N288" i="6"/>
  <c r="L289" i="6"/>
  <c r="M289" i="6"/>
  <c r="N289" i="6"/>
  <c r="L290" i="6"/>
  <c r="M290" i="6"/>
  <c r="N290" i="6"/>
  <c r="L291" i="6"/>
  <c r="M291" i="6"/>
  <c r="N291" i="6"/>
  <c r="L292" i="6"/>
  <c r="M292" i="6"/>
  <c r="N292" i="6"/>
  <c r="L293" i="6"/>
  <c r="M293" i="6"/>
  <c r="N293" i="6"/>
  <c r="L294" i="6"/>
  <c r="M294" i="6"/>
  <c r="N294" i="6"/>
  <c r="L295" i="6"/>
  <c r="M295" i="6"/>
  <c r="N295" i="6"/>
  <c r="L296" i="6"/>
  <c r="M296" i="6"/>
  <c r="N296" i="6"/>
  <c r="L297" i="6"/>
  <c r="M297" i="6"/>
  <c r="N297" i="6"/>
  <c r="K260" i="6"/>
  <c r="L230" i="6"/>
  <c r="M230" i="6"/>
  <c r="N230" i="6"/>
  <c r="N51" i="6" l="1"/>
  <c r="M51" i="6"/>
  <c r="L51" i="6"/>
  <c r="K51" i="6"/>
  <c r="N40" i="6"/>
  <c r="M40" i="6"/>
  <c r="L40" i="6"/>
  <c r="K40" i="6"/>
  <c r="L142" i="6"/>
  <c r="M142" i="6"/>
  <c r="N142" i="6"/>
  <c r="L143" i="6"/>
  <c r="M143" i="6"/>
  <c r="N143" i="6"/>
  <c r="L144" i="6"/>
  <c r="M144" i="6"/>
  <c r="N144" i="6"/>
  <c r="L145" i="6"/>
  <c r="M145" i="6"/>
  <c r="N145" i="6"/>
  <c r="L146" i="6"/>
  <c r="M146" i="6"/>
  <c r="N146" i="6"/>
  <c r="L147" i="6"/>
  <c r="M147" i="6"/>
  <c r="N147" i="6"/>
  <c r="L148" i="6"/>
  <c r="M148" i="6"/>
  <c r="N148" i="6"/>
  <c r="L149" i="6"/>
  <c r="M149" i="6"/>
  <c r="N149" i="6"/>
  <c r="L150" i="6"/>
  <c r="M150" i="6"/>
  <c r="N150" i="6"/>
  <c r="L151" i="6"/>
  <c r="M151" i="6"/>
  <c r="N151" i="6"/>
  <c r="L152" i="6"/>
  <c r="M152" i="6"/>
  <c r="N152" i="6"/>
  <c r="L153" i="6"/>
  <c r="M153" i="6"/>
  <c r="N153" i="6"/>
  <c r="L154" i="6"/>
  <c r="M154" i="6"/>
  <c r="N154" i="6"/>
  <c r="L155" i="6"/>
  <c r="M155" i="6"/>
  <c r="N155" i="6"/>
  <c r="L156" i="6"/>
  <c r="M156" i="6"/>
  <c r="N156" i="6"/>
  <c r="L157" i="6"/>
  <c r="M157" i="6"/>
  <c r="N157" i="6"/>
  <c r="L158" i="6"/>
  <c r="M158" i="6"/>
  <c r="N158" i="6"/>
  <c r="L141" i="6"/>
  <c r="M141" i="6"/>
  <c r="N141" i="6"/>
  <c r="L113" i="6"/>
  <c r="M113" i="6"/>
  <c r="N113" i="6"/>
  <c r="L114" i="6"/>
  <c r="M114" i="6"/>
  <c r="N114" i="6"/>
  <c r="L115" i="6"/>
  <c r="M115" i="6"/>
  <c r="N115" i="6"/>
  <c r="L116" i="6"/>
  <c r="M116" i="6"/>
  <c r="N116" i="6"/>
  <c r="L117" i="6"/>
  <c r="M117" i="6"/>
  <c r="N117" i="6"/>
  <c r="L118" i="6"/>
  <c r="M118" i="6"/>
  <c r="N118" i="6"/>
  <c r="L119" i="6"/>
  <c r="M119" i="6"/>
  <c r="N119" i="6"/>
  <c r="L120" i="6"/>
  <c r="M120" i="6"/>
  <c r="N120" i="6"/>
  <c r="L121" i="6"/>
  <c r="M121" i="6"/>
  <c r="N121" i="6"/>
  <c r="L122" i="6"/>
  <c r="M122" i="6"/>
  <c r="N122" i="6"/>
  <c r="L123" i="6"/>
  <c r="M123" i="6"/>
  <c r="N123" i="6"/>
  <c r="L124" i="6"/>
  <c r="M124" i="6"/>
  <c r="N124" i="6"/>
  <c r="L125" i="6"/>
  <c r="M125" i="6"/>
  <c r="N125" i="6"/>
  <c r="L126" i="6"/>
  <c r="M126" i="6"/>
  <c r="N126" i="6"/>
  <c r="L127" i="6"/>
  <c r="M127" i="6"/>
  <c r="N127" i="6"/>
  <c r="L128" i="6"/>
  <c r="M128" i="6"/>
  <c r="N128" i="6"/>
  <c r="L129" i="6"/>
  <c r="M129" i="6"/>
  <c r="N129" i="6"/>
  <c r="L130" i="6"/>
  <c r="M130" i="6"/>
  <c r="N130" i="6"/>
  <c r="L131" i="6"/>
  <c r="M131" i="6"/>
  <c r="N131" i="6"/>
  <c r="L132" i="6"/>
  <c r="M132" i="6"/>
  <c r="N132" i="6"/>
  <c r="L103" i="6"/>
  <c r="M103" i="6"/>
  <c r="N103" i="6"/>
  <c r="L101" i="6"/>
  <c r="M101" i="6"/>
  <c r="N101" i="6"/>
  <c r="L102" i="6"/>
  <c r="M102" i="6"/>
  <c r="N102" i="6"/>
  <c r="L104" i="6"/>
  <c r="M104" i="6"/>
  <c r="N104" i="6"/>
  <c r="L105" i="6"/>
  <c r="M105" i="6"/>
  <c r="N105" i="6"/>
  <c r="L106" i="6"/>
  <c r="M106" i="6"/>
  <c r="N106" i="6"/>
  <c r="L107" i="6"/>
  <c r="M107" i="6"/>
  <c r="N107" i="6"/>
  <c r="L108" i="6"/>
  <c r="M108" i="6"/>
  <c r="N108" i="6"/>
  <c r="L109" i="6"/>
  <c r="M109" i="6"/>
  <c r="N109" i="6"/>
  <c r="L69" i="6" l="1"/>
  <c r="M69" i="6"/>
  <c r="N69" i="6"/>
  <c r="L70" i="6"/>
  <c r="M70" i="6"/>
  <c r="N70" i="6"/>
  <c r="L71" i="6"/>
  <c r="M71" i="6"/>
  <c r="N71" i="6"/>
  <c r="L72" i="6"/>
  <c r="M72" i="6"/>
  <c r="N72" i="6"/>
  <c r="L73" i="6"/>
  <c r="M73" i="6"/>
  <c r="N73" i="6"/>
  <c r="L74" i="6"/>
  <c r="M74" i="6"/>
  <c r="N74" i="6"/>
  <c r="L75" i="6"/>
  <c r="M75" i="6"/>
  <c r="N75" i="6"/>
  <c r="L76" i="6"/>
  <c r="M76" i="6"/>
  <c r="N76" i="6"/>
  <c r="L77" i="6"/>
  <c r="M77" i="6"/>
  <c r="N77" i="6"/>
  <c r="L78" i="6"/>
  <c r="M78" i="6"/>
  <c r="N78" i="6"/>
  <c r="L79" i="6"/>
  <c r="M79" i="6"/>
  <c r="N79" i="6"/>
  <c r="L80" i="6"/>
  <c r="M80" i="6"/>
  <c r="N80" i="6"/>
  <c r="L81" i="6"/>
  <c r="M81" i="6"/>
  <c r="N81" i="6"/>
  <c r="L82" i="6"/>
  <c r="M82" i="6"/>
  <c r="N82" i="6"/>
  <c r="L83" i="6"/>
  <c r="M83" i="6"/>
  <c r="N83" i="6"/>
  <c r="L84" i="6"/>
  <c r="M84" i="6"/>
  <c r="N84" i="6"/>
  <c r="L85" i="6"/>
  <c r="M85" i="6"/>
  <c r="N85" i="6"/>
  <c r="L86" i="6"/>
  <c r="M86" i="6"/>
  <c r="N86" i="6"/>
  <c r="L87" i="6"/>
  <c r="M87" i="6"/>
  <c r="N87" i="6"/>
  <c r="L88" i="6"/>
  <c r="M88" i="6"/>
  <c r="N88" i="6"/>
  <c r="L89" i="6"/>
  <c r="M89" i="6"/>
  <c r="N89" i="6"/>
  <c r="L56" i="6"/>
  <c r="M56" i="6"/>
  <c r="N56" i="6"/>
  <c r="L57" i="6"/>
  <c r="M57" i="6"/>
  <c r="N57" i="6"/>
  <c r="L58" i="6"/>
  <c r="M58" i="6"/>
  <c r="N58" i="6"/>
  <c r="L59" i="6"/>
  <c r="M59" i="6"/>
  <c r="N59" i="6"/>
  <c r="L60" i="6"/>
  <c r="M60" i="6"/>
  <c r="N60" i="6"/>
  <c r="L61" i="6"/>
  <c r="M61" i="6"/>
  <c r="N61" i="6"/>
  <c r="L62" i="6"/>
  <c r="M62" i="6"/>
  <c r="N62" i="6"/>
  <c r="L63" i="6"/>
  <c r="M63" i="6"/>
  <c r="N63" i="6"/>
  <c r="L64" i="6"/>
  <c r="M64" i="6"/>
  <c r="N64" i="6"/>
  <c r="L65" i="6"/>
  <c r="M65" i="6"/>
  <c r="N65" i="6"/>
  <c r="L66" i="6"/>
  <c r="M66" i="6"/>
  <c r="N66" i="6"/>
  <c r="L67" i="6"/>
  <c r="M67" i="6"/>
  <c r="N67" i="6"/>
  <c r="L68" i="6"/>
  <c r="M68" i="6"/>
  <c r="N68" i="6"/>
  <c r="N4" i="6" l="1"/>
  <c r="M4" i="6"/>
  <c r="L4" i="6"/>
  <c r="K4" i="6"/>
  <c r="I4" i="6"/>
  <c r="K48" i="6"/>
  <c r="L48" i="6"/>
  <c r="M48" i="6"/>
  <c r="N48" i="6"/>
  <c r="K49" i="6"/>
  <c r="L49" i="6"/>
  <c r="M49" i="6"/>
  <c r="N49" i="6"/>
  <c r="K50" i="6"/>
  <c r="L50" i="6"/>
  <c r="M50" i="6"/>
  <c r="N50" i="6"/>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K407" i="6" s="1"/>
  <c r="F159" i="2"/>
  <c r="F160" i="2"/>
  <c r="F161" i="2"/>
  <c r="F162" i="2"/>
  <c r="F163" i="2"/>
  <c r="F164" i="2"/>
  <c r="F165" i="2"/>
  <c r="F166" i="2"/>
  <c r="F167" i="2"/>
  <c r="F168" i="2"/>
  <c r="F169" i="2"/>
  <c r="F170" i="2"/>
  <c r="F171" i="2"/>
  <c r="F172" i="2"/>
  <c r="F173" i="2"/>
  <c r="F174" i="2"/>
  <c r="K409" i="6" s="1"/>
  <c r="F175" i="2"/>
  <c r="F176" i="2"/>
  <c r="F177" i="2"/>
  <c r="F178" i="2"/>
  <c r="F179" i="2"/>
  <c r="F180" i="2"/>
  <c r="F181" i="2"/>
  <c r="F182" i="2"/>
  <c r="F183" i="2"/>
  <c r="F184" i="2"/>
  <c r="K389" i="6" s="1"/>
  <c r="F185" i="2"/>
  <c r="F186" i="2"/>
  <c r="F187" i="2"/>
  <c r="F188" i="2"/>
  <c r="F189" i="2"/>
  <c r="F190" i="2"/>
  <c r="F191" i="2"/>
  <c r="K387" i="6" s="1"/>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E183" i="2"/>
  <c r="E182" i="2"/>
  <c r="F112" i="2"/>
  <c r="F113" i="2"/>
  <c r="F114" i="2"/>
  <c r="F115" i="2"/>
  <c r="F116" i="2"/>
  <c r="F117" i="2"/>
  <c r="K303" i="6" s="1"/>
  <c r="F118" i="2"/>
  <c r="K301" i="6" s="1"/>
  <c r="F119" i="2"/>
  <c r="F120" i="2"/>
  <c r="F121" i="2"/>
  <c r="F122" i="2"/>
  <c r="F123" i="2"/>
  <c r="F124" i="2"/>
  <c r="F125" i="2"/>
  <c r="F126" i="2"/>
  <c r="F127" i="2"/>
  <c r="K308" i="6" s="1"/>
  <c r="F128" i="2"/>
  <c r="F129" i="2"/>
  <c r="K351" i="6" s="1"/>
  <c r="F111"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E81" i="2"/>
  <c r="E80" i="2"/>
  <c r="F35" i="2"/>
  <c r="F36" i="2"/>
  <c r="F37" i="2"/>
  <c r="F38" i="2"/>
  <c r="F19" i="2"/>
  <c r="F20" i="2"/>
  <c r="F21" i="2"/>
  <c r="F22" i="2"/>
  <c r="F23" i="2"/>
  <c r="F24" i="2"/>
  <c r="F25" i="2"/>
  <c r="F26" i="2"/>
  <c r="F27" i="2"/>
  <c r="F28" i="2"/>
  <c r="F29" i="2"/>
  <c r="F30" i="2"/>
  <c r="F31" i="2"/>
  <c r="F32" i="2"/>
  <c r="F33" i="2"/>
  <c r="F34" i="2"/>
  <c r="F3" i="2"/>
  <c r="F4" i="2"/>
  <c r="F5" i="2"/>
  <c r="F6" i="2"/>
  <c r="F7" i="2"/>
  <c r="F8" i="2"/>
  <c r="F9" i="2"/>
  <c r="F10" i="2"/>
  <c r="F11" i="2"/>
  <c r="F12" i="2"/>
  <c r="F13" i="2"/>
  <c r="F14" i="2"/>
  <c r="F15" i="2"/>
  <c r="F16" i="2"/>
  <c r="F17" i="2"/>
  <c r="F18" i="2"/>
  <c r="F2" i="2"/>
  <c r="E17" i="2"/>
  <c r="E18" i="2"/>
  <c r="K385" i="6" l="1"/>
  <c r="K386" i="6"/>
  <c r="K398" i="6"/>
  <c r="K399" i="6"/>
  <c r="K402" i="6"/>
  <c r="K393" i="6"/>
  <c r="K404" i="6"/>
  <c r="K400" i="6"/>
  <c r="K401" i="6"/>
  <c r="K403" i="6"/>
  <c r="K388" i="6"/>
  <c r="K390" i="6"/>
  <c r="K391" i="6"/>
  <c r="K396" i="6"/>
  <c r="K408" i="6"/>
  <c r="K394" i="6"/>
  <c r="K392" i="6"/>
  <c r="K397" i="6"/>
  <c r="K395" i="6"/>
  <c r="K405" i="6"/>
  <c r="K406" i="6"/>
  <c r="K382" i="6"/>
  <c r="K384" i="6"/>
  <c r="K302" i="6"/>
  <c r="K306" i="6"/>
  <c r="K304" i="6"/>
  <c r="K307" i="6"/>
  <c r="K305" i="6"/>
  <c r="K383" i="6"/>
  <c r="K71" i="6"/>
  <c r="K79" i="6"/>
  <c r="K186" i="6"/>
  <c r="K213" i="6"/>
  <c r="K375" i="6"/>
  <c r="K80" i="6"/>
  <c r="K119" i="6"/>
  <c r="K90" i="6"/>
  <c r="K133" i="6"/>
  <c r="K149" i="6"/>
  <c r="K131" i="6"/>
  <c r="K139" i="6"/>
  <c r="K300" i="6"/>
  <c r="K254" i="6"/>
  <c r="K132" i="6"/>
  <c r="K72" i="6"/>
  <c r="K159" i="6"/>
  <c r="K136" i="6"/>
  <c r="K188" i="6"/>
  <c r="K144" i="6"/>
  <c r="K317" i="6"/>
  <c r="K341" i="6"/>
  <c r="K380" i="6"/>
  <c r="K322" i="6"/>
  <c r="K334" i="6"/>
  <c r="K373" i="6"/>
  <c r="K315" i="6"/>
  <c r="K327" i="6"/>
  <c r="K339" i="6"/>
  <c r="K320" i="6"/>
  <c r="K344" i="6"/>
  <c r="K371" i="6"/>
  <c r="K313" i="6"/>
  <c r="K325" i="6"/>
  <c r="K337" i="6"/>
  <c r="K318" i="6"/>
  <c r="K342" i="6"/>
  <c r="K381" i="6"/>
  <c r="K311" i="6"/>
  <c r="K323" i="6"/>
  <c r="K335" i="6"/>
  <c r="K316" i="6"/>
  <c r="K340" i="6"/>
  <c r="K379" i="6"/>
  <c r="K321" i="6"/>
  <c r="K333" i="6"/>
  <c r="K345" i="6"/>
  <c r="K372" i="6"/>
  <c r="K314" i="6"/>
  <c r="K326" i="6"/>
  <c r="K338" i="6"/>
  <c r="K377" i="6"/>
  <c r="K319" i="6"/>
  <c r="K343" i="6"/>
  <c r="K370" i="6"/>
  <c r="K312" i="6"/>
  <c r="K324" i="6"/>
  <c r="K336" i="6"/>
  <c r="K137" i="6"/>
  <c r="K138" i="6"/>
  <c r="K368" i="6"/>
  <c r="K346" i="6"/>
  <c r="K366" i="6"/>
  <c r="K378" i="6"/>
  <c r="K352" i="6"/>
  <c r="K364" i="6"/>
  <c r="K347" i="6"/>
  <c r="K362" i="6"/>
  <c r="K367" i="6"/>
  <c r="K365" i="6"/>
  <c r="K363" i="6"/>
  <c r="K356" i="6"/>
  <c r="K361" i="6"/>
  <c r="K354" i="6"/>
  <c r="K359" i="6"/>
  <c r="K376" i="6"/>
  <c r="K357" i="6"/>
  <c r="K369" i="6"/>
  <c r="K374" i="6"/>
  <c r="K355" i="6"/>
  <c r="K360" i="6"/>
  <c r="K353" i="6"/>
  <c r="K358" i="6"/>
  <c r="K329" i="6"/>
  <c r="K332" i="6"/>
  <c r="K330" i="6"/>
  <c r="K328" i="6"/>
  <c r="K331" i="6"/>
  <c r="K100" i="6"/>
  <c r="K98" i="6"/>
  <c r="K99" i="6"/>
  <c r="K95" i="6"/>
  <c r="K97" i="6"/>
  <c r="K96" i="6"/>
  <c r="K93" i="6"/>
  <c r="K92" i="6"/>
  <c r="K91" i="6"/>
  <c r="K94" i="6"/>
  <c r="K112" i="6"/>
  <c r="K110" i="6"/>
  <c r="K111" i="6"/>
  <c r="K223" i="6"/>
  <c r="K221" i="6"/>
  <c r="K220" i="6"/>
  <c r="K205" i="6"/>
  <c r="K208" i="6"/>
  <c r="K207" i="6"/>
  <c r="K206" i="6"/>
  <c r="K210" i="6"/>
  <c r="K209" i="6"/>
  <c r="K164" i="6"/>
  <c r="K165" i="6"/>
  <c r="K162" i="6"/>
  <c r="K160" i="6"/>
  <c r="K163" i="6"/>
  <c r="K161" i="6"/>
  <c r="K199" i="6"/>
  <c r="K204" i="6"/>
  <c r="K198" i="6"/>
  <c r="K196" i="6"/>
  <c r="K197" i="6"/>
  <c r="K202" i="6"/>
  <c r="K200" i="6"/>
  <c r="K203" i="6"/>
  <c r="K201" i="6"/>
  <c r="K184" i="6"/>
  <c r="K182" i="6"/>
  <c r="K180" i="6"/>
  <c r="K183" i="6"/>
  <c r="K181" i="6"/>
  <c r="K216" i="6"/>
  <c r="K225" i="6"/>
  <c r="K215" i="6"/>
  <c r="K224" i="6"/>
  <c r="K222" i="6"/>
  <c r="K214" i="6"/>
  <c r="K217" i="6"/>
  <c r="K174" i="6"/>
  <c r="K179" i="6"/>
  <c r="K172" i="6"/>
  <c r="K178" i="6"/>
  <c r="K176" i="6"/>
  <c r="K177" i="6"/>
  <c r="K170" i="6"/>
  <c r="K175" i="6"/>
  <c r="K173" i="6"/>
  <c r="K185" i="6"/>
  <c r="K171" i="6"/>
  <c r="K194" i="6"/>
  <c r="K192" i="6"/>
  <c r="K190" i="6"/>
  <c r="K195" i="6"/>
  <c r="K193" i="6"/>
  <c r="K191" i="6"/>
  <c r="K189" i="6"/>
  <c r="K211" i="6"/>
  <c r="K212" i="6"/>
  <c r="K134" i="6"/>
  <c r="K135" i="6"/>
  <c r="K168" i="6"/>
  <c r="K169" i="6"/>
  <c r="K218" i="6"/>
  <c r="K219" i="6"/>
  <c r="K167" i="6"/>
  <c r="K166" i="6"/>
  <c r="K281" i="6"/>
  <c r="K282" i="6"/>
  <c r="K277" i="6"/>
  <c r="K279" i="6"/>
  <c r="K280" i="6"/>
  <c r="K278" i="6"/>
  <c r="K276" i="6"/>
  <c r="K265" i="6"/>
  <c r="K267" i="6"/>
  <c r="K268" i="6"/>
  <c r="K269" i="6"/>
  <c r="K270" i="6"/>
  <c r="K271" i="6"/>
  <c r="K272" i="6"/>
  <c r="K266" i="6"/>
  <c r="K264" i="6"/>
  <c r="K273" i="6"/>
  <c r="K274" i="6"/>
  <c r="K275" i="6"/>
  <c r="K261" i="6"/>
  <c r="K262" i="6"/>
  <c r="K263" i="6"/>
  <c r="K286" i="6"/>
  <c r="K287" i="6"/>
  <c r="K289" i="6"/>
  <c r="K291" i="6"/>
  <c r="K292" i="6"/>
  <c r="K293" i="6"/>
  <c r="K294" i="6"/>
  <c r="K283" i="6"/>
  <c r="K295" i="6"/>
  <c r="K284" i="6"/>
  <c r="K296" i="6"/>
  <c r="K290" i="6"/>
  <c r="K285" i="6"/>
  <c r="K297" i="6"/>
  <c r="K298" i="6"/>
  <c r="K299" i="6"/>
  <c r="K247" i="6"/>
  <c r="K240" i="6"/>
  <c r="K242" i="6"/>
  <c r="K243" i="6"/>
  <c r="K244" i="6"/>
  <c r="K245" i="6"/>
  <c r="K246" i="6"/>
  <c r="K241" i="6"/>
  <c r="K237" i="6"/>
  <c r="K238" i="6"/>
  <c r="K239" i="6"/>
  <c r="K252" i="6"/>
  <c r="K255" i="6"/>
  <c r="K256" i="6"/>
  <c r="K257" i="6"/>
  <c r="K258" i="6"/>
  <c r="K259" i="6"/>
  <c r="K253" i="6"/>
  <c r="K235" i="6"/>
  <c r="K231" i="6"/>
  <c r="K230" i="6"/>
  <c r="K232" i="6"/>
  <c r="K233" i="6"/>
  <c r="K234" i="6"/>
  <c r="K236" i="6"/>
  <c r="K248" i="6"/>
  <c r="K249" i="6"/>
  <c r="K250" i="6"/>
  <c r="K251" i="6"/>
  <c r="K288" i="6"/>
  <c r="K157" i="6"/>
  <c r="K158" i="6"/>
  <c r="K155" i="6"/>
  <c r="K156" i="6"/>
  <c r="K154" i="6"/>
  <c r="K152" i="6"/>
  <c r="K150" i="6"/>
  <c r="K153" i="6"/>
  <c r="K151" i="6"/>
  <c r="K147" i="6"/>
  <c r="K145" i="6"/>
  <c r="K148" i="6"/>
  <c r="K146" i="6"/>
  <c r="K142" i="6"/>
  <c r="K141" i="6"/>
  <c r="K143" i="6"/>
  <c r="K117" i="6"/>
  <c r="K116" i="6"/>
  <c r="K118" i="6"/>
  <c r="K113" i="6"/>
  <c r="K115" i="6"/>
  <c r="K114" i="6"/>
  <c r="K123" i="6"/>
  <c r="K122" i="6"/>
  <c r="K125" i="6"/>
  <c r="K127" i="6"/>
  <c r="K124" i="6"/>
  <c r="K126" i="6"/>
  <c r="K121" i="6"/>
  <c r="K120" i="6"/>
  <c r="K129" i="6"/>
  <c r="K130" i="6"/>
  <c r="K128" i="6"/>
  <c r="K105" i="6"/>
  <c r="K107" i="6"/>
  <c r="K104" i="6"/>
  <c r="K106" i="6"/>
  <c r="K108" i="6"/>
  <c r="K109" i="6"/>
  <c r="K103" i="6"/>
  <c r="K101" i="6"/>
  <c r="K102" i="6"/>
  <c r="K63" i="6"/>
  <c r="K62" i="6"/>
  <c r="K65" i="6"/>
  <c r="K66" i="6"/>
  <c r="K56" i="6"/>
  <c r="K60" i="6"/>
  <c r="K64" i="6"/>
  <c r="K57" i="6"/>
  <c r="K61" i="6"/>
  <c r="K59" i="6"/>
  <c r="K58" i="6"/>
  <c r="K81" i="6"/>
  <c r="K83" i="6"/>
  <c r="K84" i="6"/>
  <c r="K85" i="6"/>
  <c r="K82" i="6"/>
  <c r="K87" i="6"/>
  <c r="K89" i="6"/>
  <c r="K86" i="6"/>
  <c r="K88" i="6"/>
  <c r="K77" i="6"/>
  <c r="K76" i="6"/>
  <c r="K78" i="6"/>
  <c r="K74" i="6"/>
  <c r="K73" i="6"/>
  <c r="K75" i="6"/>
  <c r="K69" i="6"/>
  <c r="K70" i="6"/>
  <c r="K68" i="6"/>
  <c r="K67" i="6"/>
  <c r="K9" i="6"/>
  <c r="L9" i="6"/>
  <c r="M9" i="6"/>
  <c r="N9" i="6"/>
  <c r="K10" i="6"/>
  <c r="L10" i="6"/>
  <c r="M10" i="6"/>
  <c r="N10" i="6"/>
  <c r="K11" i="6"/>
  <c r="L11" i="6"/>
  <c r="M11" i="6"/>
  <c r="N11" i="6"/>
  <c r="K12" i="6"/>
  <c r="L12" i="6"/>
  <c r="M12" i="6"/>
  <c r="N12" i="6"/>
  <c r="K13" i="6"/>
  <c r="L13" i="6"/>
  <c r="M13" i="6"/>
  <c r="N13" i="6"/>
  <c r="K14" i="6"/>
  <c r="L14" i="6"/>
  <c r="M14" i="6"/>
  <c r="N14" i="6"/>
  <c r="N47" i="6" l="1"/>
  <c r="M47" i="6"/>
  <c r="L47" i="6"/>
  <c r="K47" i="6"/>
  <c r="N46" i="6"/>
  <c r="M46" i="6"/>
  <c r="L46" i="6"/>
  <c r="K46" i="6"/>
  <c r="N45" i="6"/>
  <c r="M45" i="6"/>
  <c r="L45" i="6"/>
  <c r="K45" i="6"/>
  <c r="N44" i="6"/>
  <c r="M44" i="6"/>
  <c r="L44" i="6"/>
  <c r="K44" i="6"/>
  <c r="N43" i="6"/>
  <c r="M43" i="6"/>
  <c r="L43" i="6"/>
  <c r="K43" i="6"/>
  <c r="N42" i="6"/>
  <c r="M42" i="6"/>
  <c r="L42" i="6"/>
  <c r="K42" i="6"/>
  <c r="N41" i="6"/>
  <c r="M41" i="6"/>
  <c r="L41" i="6"/>
  <c r="K41" i="6"/>
  <c r="N39" i="6"/>
  <c r="M39" i="6"/>
  <c r="L39" i="6"/>
  <c r="K39" i="6"/>
  <c r="N38" i="6"/>
  <c r="M38" i="6"/>
  <c r="L38" i="6"/>
  <c r="K38" i="6"/>
  <c r="N37" i="6"/>
  <c r="M37" i="6"/>
  <c r="L37" i="6"/>
  <c r="K37" i="6"/>
  <c r="N36" i="6"/>
  <c r="M36" i="6"/>
  <c r="L36" i="6"/>
  <c r="K36" i="6"/>
  <c r="N35" i="6"/>
  <c r="M35" i="6"/>
  <c r="L35" i="6"/>
  <c r="K35" i="6"/>
  <c r="N34" i="6"/>
  <c r="M34" i="6"/>
  <c r="L34" i="6"/>
  <c r="K34" i="6"/>
  <c r="N33" i="6"/>
  <c r="M33" i="6"/>
  <c r="L33" i="6"/>
  <c r="K33" i="6"/>
  <c r="N32" i="6"/>
  <c r="M32" i="6"/>
  <c r="L32" i="6"/>
  <c r="K32" i="6"/>
  <c r="N31" i="6"/>
  <c r="M31" i="6"/>
  <c r="L31" i="6"/>
  <c r="K31" i="6"/>
  <c r="N30" i="6"/>
  <c r="M30" i="6"/>
  <c r="L30" i="6"/>
  <c r="K30" i="6"/>
  <c r="N29" i="6"/>
  <c r="M29" i="6"/>
  <c r="L29" i="6"/>
  <c r="K29" i="6"/>
  <c r="N28" i="6"/>
  <c r="M28" i="6"/>
  <c r="L28" i="6"/>
  <c r="K28" i="6"/>
  <c r="N27" i="6"/>
  <c r="M27" i="6"/>
  <c r="L27" i="6"/>
  <c r="K27" i="6"/>
  <c r="N26" i="6"/>
  <c r="M26" i="6"/>
  <c r="L26" i="6"/>
  <c r="K26" i="6"/>
  <c r="N25" i="6"/>
  <c r="M25" i="6"/>
  <c r="L25" i="6"/>
  <c r="K25" i="6"/>
  <c r="N24" i="6"/>
  <c r="M24" i="6"/>
  <c r="L24" i="6"/>
  <c r="K24" i="6"/>
  <c r="N23" i="6"/>
  <c r="M23" i="6"/>
  <c r="L23" i="6"/>
  <c r="K23" i="6"/>
  <c r="N22" i="6"/>
  <c r="M22" i="6"/>
  <c r="L22" i="6"/>
  <c r="K22" i="6"/>
  <c r="N21" i="6"/>
  <c r="M21" i="6"/>
  <c r="L21" i="6"/>
  <c r="K21" i="6"/>
  <c r="N20" i="6"/>
  <c r="M20" i="6"/>
  <c r="L20" i="6"/>
  <c r="K20" i="6"/>
  <c r="N19" i="6"/>
  <c r="M19" i="6"/>
  <c r="L19" i="6"/>
  <c r="K19" i="6"/>
  <c r="N18" i="6"/>
  <c r="M18" i="6"/>
  <c r="L18" i="6"/>
  <c r="K18" i="6"/>
  <c r="N17" i="6"/>
  <c r="M17" i="6"/>
  <c r="L17" i="6"/>
  <c r="K17" i="6"/>
  <c r="N16" i="6"/>
  <c r="M16" i="6"/>
  <c r="L16" i="6"/>
  <c r="K16" i="6"/>
  <c r="N15" i="6"/>
  <c r="M15" i="6"/>
  <c r="L15" i="6"/>
  <c r="K15" i="6"/>
  <c r="N8" i="6"/>
  <c r="M8" i="6"/>
  <c r="L8" i="6"/>
  <c r="K8" i="6"/>
  <c r="N7" i="6"/>
  <c r="M7" i="6"/>
  <c r="L7" i="6"/>
  <c r="K7" i="6"/>
  <c r="I7" i="6"/>
  <c r="N6" i="6"/>
  <c r="M6" i="6"/>
  <c r="L6" i="6"/>
  <c r="K6" i="6"/>
  <c r="I6" i="6"/>
  <c r="N5" i="6"/>
  <c r="M5" i="6"/>
  <c r="L5" i="6"/>
  <c r="K5" i="6"/>
  <c r="I5" i="6"/>
  <c r="N3" i="6"/>
  <c r="M3" i="6"/>
  <c r="L3" i="6"/>
  <c r="K3" i="6"/>
  <c r="I3" i="6"/>
  <c r="I2" i="6"/>
  <c r="N2" i="6"/>
  <c r="M2" i="6"/>
  <c r="K2" i="6"/>
  <c r="E236" i="2"/>
  <c r="E235" i="2"/>
  <c r="E234" i="2"/>
  <c r="E233" i="2"/>
  <c r="E232" i="2"/>
  <c r="E231" i="2"/>
  <c r="E230" i="2"/>
  <c r="E229" i="2"/>
  <c r="E228" i="2"/>
  <c r="E227" i="2"/>
  <c r="E226" i="2"/>
  <c r="E225" i="2"/>
  <c r="E224" i="2"/>
  <c r="E223" i="2"/>
  <c r="E222" i="2"/>
  <c r="E221" i="2"/>
  <c r="E220" i="2"/>
  <c r="E219" i="2"/>
  <c r="E218" i="2"/>
  <c r="E217" i="2"/>
  <c r="E216" i="2"/>
  <c r="E215" i="2"/>
  <c r="E214" i="2"/>
  <c r="J303" i="21" s="1"/>
  <c r="E213" i="2"/>
  <c r="E212" i="2"/>
  <c r="E211" i="2"/>
  <c r="E210" i="2"/>
  <c r="E209" i="2"/>
  <c r="E208" i="2"/>
  <c r="E207" i="2"/>
  <c r="E206" i="2"/>
  <c r="E205" i="2"/>
  <c r="E204" i="2"/>
  <c r="E203" i="2"/>
  <c r="E202" i="2"/>
  <c r="E201" i="2"/>
  <c r="E200" i="2"/>
  <c r="E199" i="2"/>
  <c r="E198" i="2"/>
  <c r="E197" i="2"/>
  <c r="E196" i="2"/>
  <c r="E195" i="2"/>
  <c r="E194" i="2"/>
  <c r="E193" i="2"/>
  <c r="E192" i="2"/>
  <c r="E191" i="2"/>
  <c r="E190" i="2"/>
  <c r="J210" i="21" s="1"/>
  <c r="E189" i="2"/>
  <c r="J209" i="21" s="1"/>
  <c r="E188" i="2"/>
  <c r="E187" i="2"/>
  <c r="E186" i="2"/>
  <c r="E185" i="2"/>
  <c r="E184" i="2"/>
  <c r="E181" i="2"/>
  <c r="E180" i="2"/>
  <c r="E179" i="2"/>
  <c r="E178" i="2"/>
  <c r="E177" i="2"/>
  <c r="E176" i="2"/>
  <c r="E175" i="2"/>
  <c r="E174" i="2"/>
  <c r="E173" i="2"/>
  <c r="E172" i="2"/>
  <c r="E171" i="2"/>
  <c r="E170" i="2"/>
  <c r="E169" i="2"/>
  <c r="E168" i="2"/>
  <c r="E167" i="2"/>
  <c r="E166" i="2"/>
  <c r="J48" i="21" s="1"/>
  <c r="E165" i="2"/>
  <c r="E164" i="2"/>
  <c r="E163" i="2"/>
  <c r="E162" i="2"/>
  <c r="E161" i="2"/>
  <c r="E160" i="2"/>
  <c r="E159" i="2"/>
  <c r="J671" i="21" s="1"/>
  <c r="E158" i="2"/>
  <c r="J680" i="21" s="1"/>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J134" i="21" s="1"/>
  <c r="E89" i="2"/>
  <c r="J133" i="21" s="1"/>
  <c r="E88" i="2"/>
  <c r="E87" i="2"/>
  <c r="E86" i="2"/>
  <c r="E85" i="2"/>
  <c r="E84" i="2"/>
  <c r="E83" i="2"/>
  <c r="E82"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J502" i="21" s="1"/>
  <c r="E27" i="2"/>
  <c r="E26" i="2"/>
  <c r="E25" i="2"/>
  <c r="E24" i="2"/>
  <c r="E23" i="2"/>
  <c r="E22" i="2"/>
  <c r="E21" i="2"/>
  <c r="E20" i="2"/>
  <c r="E19" i="2"/>
  <c r="E16" i="2"/>
  <c r="E15" i="2"/>
  <c r="E14" i="2"/>
  <c r="E13" i="2"/>
  <c r="E12" i="2"/>
  <c r="E11" i="2"/>
  <c r="E10" i="2"/>
  <c r="E9" i="2"/>
  <c r="E8" i="2"/>
  <c r="E7" i="2"/>
  <c r="E6" i="2"/>
  <c r="E5" i="2"/>
  <c r="E4" i="2"/>
  <c r="E3" i="2"/>
  <c r="E2" i="2"/>
  <c r="J170" i="21" l="1"/>
  <c r="J168" i="21"/>
  <c r="J169" i="21"/>
  <c r="J353" i="21"/>
  <c r="J351" i="21"/>
  <c r="J349" i="21"/>
  <c r="J347" i="21"/>
  <c r="J345" i="21"/>
  <c r="J346" i="21"/>
  <c r="J348" i="21"/>
  <c r="J350" i="21"/>
  <c r="J344" i="21"/>
  <c r="J352" i="21"/>
  <c r="J42" i="21"/>
  <c r="J43" i="21"/>
  <c r="J214" i="21"/>
  <c r="J641" i="21"/>
  <c r="J643" i="21"/>
  <c r="J211" i="21"/>
  <c r="J212" i="21"/>
  <c r="J213" i="21"/>
  <c r="J216" i="21"/>
  <c r="J217" i="21"/>
  <c r="J215" i="21"/>
  <c r="J218" i="21"/>
  <c r="J24" i="21"/>
  <c r="J25" i="21"/>
  <c r="J305" i="21"/>
  <c r="J306" i="21"/>
  <c r="J304" i="21"/>
  <c r="J323" i="21"/>
  <c r="J321" i="21"/>
  <c r="J319" i="21"/>
  <c r="J317" i="21"/>
  <c r="J315" i="21"/>
  <c r="J313" i="21"/>
  <c r="J311" i="21"/>
  <c r="J309" i="21"/>
  <c r="J307" i="21"/>
  <c r="J322" i="21"/>
  <c r="J324" i="21"/>
  <c r="J308" i="21"/>
  <c r="J314" i="21"/>
  <c r="J318" i="21"/>
  <c r="J320" i="21"/>
  <c r="J310" i="21"/>
  <c r="J312" i="21"/>
  <c r="J316" i="21"/>
  <c r="J137" i="21"/>
  <c r="J135" i="21"/>
  <c r="J136" i="21"/>
  <c r="J639" i="21"/>
  <c r="J627" i="21"/>
  <c r="J637" i="21"/>
  <c r="J625" i="21"/>
  <c r="J621" i="21"/>
  <c r="J623" i="21"/>
  <c r="J635" i="21"/>
  <c r="J626" i="21"/>
  <c r="J624" i="21"/>
  <c r="J622" i="21"/>
  <c r="J99" i="21"/>
  <c r="J97" i="21"/>
  <c r="J100" i="21"/>
  <c r="J101" i="21"/>
  <c r="J98" i="21"/>
  <c r="J54" i="6"/>
  <c r="J261" i="21"/>
  <c r="J260" i="21"/>
  <c r="J564" i="21"/>
  <c r="J552" i="21"/>
  <c r="J545" i="21"/>
  <c r="J533" i="21"/>
  <c r="J562" i="21"/>
  <c r="J543" i="21"/>
  <c r="J531" i="21"/>
  <c r="J524" i="21"/>
  <c r="J612" i="21"/>
  <c r="J616" i="21"/>
  <c r="J614" i="21"/>
  <c r="J563" i="21"/>
  <c r="J556" i="21"/>
  <c r="J538" i="21"/>
  <c r="J561" i="21"/>
  <c r="J554" i="21"/>
  <c r="J529" i="21"/>
  <c r="J566" i="21"/>
  <c r="J541" i="21"/>
  <c r="J527" i="21"/>
  <c r="J557" i="21"/>
  <c r="J534" i="21"/>
  <c r="J523" i="21"/>
  <c r="J615" i="21"/>
  <c r="J560" i="21"/>
  <c r="J544" i="21"/>
  <c r="J537" i="21"/>
  <c r="J553" i="21"/>
  <c r="J542" i="21"/>
  <c r="J528" i="21"/>
  <c r="J558" i="21"/>
  <c r="J551" i="21"/>
  <c r="J535" i="21"/>
  <c r="J565" i="21"/>
  <c r="J540" i="21"/>
  <c r="J526" i="21"/>
  <c r="J536" i="21"/>
  <c r="J532" i="21"/>
  <c r="J530" i="21"/>
  <c r="J559" i="21"/>
  <c r="J555" i="21"/>
  <c r="J539" i="21"/>
  <c r="J525" i="21"/>
  <c r="J118" i="21"/>
  <c r="J106" i="21"/>
  <c r="J259" i="21"/>
  <c r="J116" i="21"/>
  <c r="J107" i="21"/>
  <c r="J108" i="21"/>
  <c r="J113" i="21"/>
  <c r="J111" i="21"/>
  <c r="J104" i="21"/>
  <c r="J102" i="21"/>
  <c r="J110" i="21"/>
  <c r="J109" i="21"/>
  <c r="J105" i="21"/>
  <c r="J103" i="21"/>
  <c r="J119" i="21"/>
  <c r="J114" i="21"/>
  <c r="J112" i="21"/>
  <c r="J117" i="21"/>
  <c r="J115" i="21"/>
  <c r="J148" i="21"/>
  <c r="J147" i="21"/>
  <c r="J677" i="21"/>
  <c r="J676" i="21"/>
  <c r="J58" i="21"/>
  <c r="J57" i="21"/>
  <c r="J56" i="21"/>
  <c r="J55" i="21"/>
  <c r="J231" i="21"/>
  <c r="J236" i="21"/>
  <c r="J233" i="21"/>
  <c r="J234" i="21"/>
  <c r="J232" i="21"/>
  <c r="J230" i="21"/>
  <c r="J229" i="21"/>
  <c r="J235" i="21"/>
  <c r="J423" i="21"/>
  <c r="J276" i="21"/>
  <c r="J421" i="21"/>
  <c r="J274" i="21"/>
  <c r="J420" i="21"/>
  <c r="J275" i="21"/>
  <c r="J427" i="21"/>
  <c r="J413" i="21"/>
  <c r="J273" i="21"/>
  <c r="J418" i="21"/>
  <c r="J416" i="21"/>
  <c r="J269" i="21"/>
  <c r="J426" i="21"/>
  <c r="J412" i="21"/>
  <c r="J272" i="21"/>
  <c r="J417" i="21"/>
  <c r="J424" i="21"/>
  <c r="J270" i="21"/>
  <c r="J422" i="21"/>
  <c r="J415" i="21"/>
  <c r="J414" i="21"/>
  <c r="J428" i="21"/>
  <c r="J425" i="21"/>
  <c r="J271" i="21"/>
  <c r="J419" i="21"/>
  <c r="J592" i="21"/>
  <c r="J590" i="21"/>
  <c r="J588" i="21"/>
  <c r="J657" i="21"/>
  <c r="J653" i="21"/>
  <c r="J586" i="21"/>
  <c r="J568" i="21"/>
  <c r="J655" i="21"/>
  <c r="J656" i="21"/>
  <c r="J585" i="21"/>
  <c r="J567" i="21"/>
  <c r="J591" i="21"/>
  <c r="J589" i="21"/>
  <c r="J587" i="21"/>
  <c r="J569" i="21"/>
  <c r="J252" i="21"/>
  <c r="J262" i="21"/>
  <c r="J250" i="21"/>
  <c r="J245" i="21"/>
  <c r="J255" i="21"/>
  <c r="J258" i="21"/>
  <c r="J251" i="21"/>
  <c r="J256" i="21"/>
  <c r="J247" i="21"/>
  <c r="J253" i="21"/>
  <c r="J248" i="21"/>
  <c r="J257" i="21"/>
  <c r="J246" i="21"/>
  <c r="J244" i="21"/>
  <c r="J249" i="21"/>
  <c r="J125" i="21"/>
  <c r="J126" i="21"/>
  <c r="J127" i="21"/>
  <c r="J151" i="21"/>
  <c r="J149" i="21"/>
  <c r="J150" i="21"/>
  <c r="J407" i="21"/>
  <c r="J405" i="21"/>
  <c r="J403" i="21"/>
  <c r="J401" i="21"/>
  <c r="J399" i="21"/>
  <c r="J397" i="21"/>
  <c r="J395" i="21"/>
  <c r="J393" i="21"/>
  <c r="J391" i="21"/>
  <c r="J389" i="21"/>
  <c r="J387" i="21"/>
  <c r="J381" i="21"/>
  <c r="J394" i="21"/>
  <c r="J396" i="21"/>
  <c r="J398" i="21"/>
  <c r="J402" i="21"/>
  <c r="J404" i="21"/>
  <c r="J380" i="21"/>
  <c r="J386" i="21"/>
  <c r="J388" i="21"/>
  <c r="J390" i="21"/>
  <c r="J392" i="21"/>
  <c r="J382" i="21"/>
  <c r="J400" i="21"/>
  <c r="J406" i="21"/>
  <c r="J59" i="21"/>
  <c r="J60" i="21"/>
  <c r="J240" i="21"/>
  <c r="J238" i="21"/>
  <c r="J202" i="21"/>
  <c r="J190" i="21"/>
  <c r="J191" i="21"/>
  <c r="J650" i="21"/>
  <c r="J203" i="21"/>
  <c r="J196" i="21"/>
  <c r="J189" i="21"/>
  <c r="J648" i="21"/>
  <c r="J201" i="21"/>
  <c r="J192" i="21"/>
  <c r="J193" i="21"/>
  <c r="J198" i="21"/>
  <c r="J188" i="21"/>
  <c r="J204" i="21"/>
  <c r="J200" i="21"/>
  <c r="J197" i="21"/>
  <c r="J195" i="21"/>
  <c r="J239" i="21"/>
  <c r="J237" i="21"/>
  <c r="J199" i="21"/>
  <c r="J194" i="21"/>
  <c r="J228" i="21"/>
  <c r="J226" i="21"/>
  <c r="J652" i="21"/>
  <c r="J224" i="21"/>
  <c r="J646" i="21"/>
  <c r="J644" i="21"/>
  <c r="J225" i="21"/>
  <c r="J654" i="21"/>
  <c r="J227" i="21"/>
  <c r="J280" i="21"/>
  <c r="J277" i="21"/>
  <c r="J279" i="21"/>
  <c r="J278" i="21"/>
  <c r="J595" i="21"/>
  <c r="J596" i="21"/>
  <c r="J594" i="21"/>
  <c r="J411" i="21"/>
  <c r="J409" i="21"/>
  <c r="J355" i="21"/>
  <c r="J410" i="21"/>
  <c r="J354" i="21"/>
  <c r="J408" i="21"/>
  <c r="J513" i="21"/>
  <c r="J514" i="21"/>
  <c r="J383" i="21"/>
  <c r="J384" i="21"/>
  <c r="J302" i="21"/>
  <c r="J301" i="21"/>
  <c r="J460" i="21"/>
  <c r="J461" i="21"/>
  <c r="J611" i="21"/>
  <c r="J599" i="21"/>
  <c r="J609" i="21"/>
  <c r="J605" i="21"/>
  <c r="J610" i="21"/>
  <c r="J570" i="21"/>
  <c r="J608" i="21"/>
  <c r="J601" i="21"/>
  <c r="J604" i="21"/>
  <c r="J571" i="21"/>
  <c r="J607" i="21"/>
  <c r="J600" i="21"/>
  <c r="J598" i="21"/>
  <c r="J603" i="21"/>
  <c r="J606" i="21"/>
  <c r="J602" i="21"/>
  <c r="J178" i="21"/>
  <c r="J142" i="21"/>
  <c r="J184" i="21"/>
  <c r="J177" i="21"/>
  <c r="J182" i="21"/>
  <c r="J175" i="21"/>
  <c r="J185" i="21"/>
  <c r="J186" i="21"/>
  <c r="J179" i="21"/>
  <c r="J139" i="21"/>
  <c r="J176" i="21"/>
  <c r="J174" i="21"/>
  <c r="J187" i="21"/>
  <c r="J183" i="21"/>
  <c r="J181" i="21"/>
  <c r="J140" i="21"/>
  <c r="J138" i="21"/>
  <c r="J141" i="21"/>
  <c r="J180" i="21"/>
  <c r="J645" i="21"/>
  <c r="J634" i="21"/>
  <c r="J640" i="21"/>
  <c r="J631" i="21"/>
  <c r="J647" i="21"/>
  <c r="J642" i="21"/>
  <c r="J264" i="21"/>
  <c r="J268" i="21"/>
  <c r="J254" i="21"/>
  <c r="J266" i="21"/>
  <c r="J263" i="21"/>
  <c r="J267" i="21"/>
  <c r="J265" i="21"/>
  <c r="J241" i="21"/>
  <c r="J242" i="21"/>
  <c r="J243" i="21"/>
  <c r="J495" i="21"/>
  <c r="J483" i="21"/>
  <c r="J471" i="21"/>
  <c r="J493" i="21"/>
  <c r="J481" i="21"/>
  <c r="J469" i="21"/>
  <c r="J492" i="21"/>
  <c r="J478" i="21"/>
  <c r="J485" i="21"/>
  <c r="J490" i="21"/>
  <c r="J476" i="21"/>
  <c r="J488" i="21"/>
  <c r="J474" i="21"/>
  <c r="J479" i="21"/>
  <c r="J484" i="21"/>
  <c r="J489" i="21"/>
  <c r="J482" i="21"/>
  <c r="J475" i="21"/>
  <c r="J496" i="21"/>
  <c r="J480" i="21"/>
  <c r="J494" i="21"/>
  <c r="J473" i="21"/>
  <c r="J487" i="21"/>
  <c r="J470" i="21"/>
  <c r="J491" i="21"/>
  <c r="J486" i="21"/>
  <c r="J477" i="21"/>
  <c r="J472" i="21"/>
  <c r="J130" i="21"/>
  <c r="J132" i="21"/>
  <c r="J128" i="21"/>
  <c r="J131" i="21"/>
  <c r="J129" i="21"/>
  <c r="J61" i="21"/>
  <c r="J63" i="21"/>
  <c r="J62" i="21"/>
  <c r="J435" i="21"/>
  <c r="J433" i="21"/>
  <c r="J436" i="21"/>
  <c r="J441" i="21"/>
  <c r="J434" i="21"/>
  <c r="J432" i="21"/>
  <c r="J437" i="21"/>
  <c r="J440" i="21"/>
  <c r="J438" i="21"/>
  <c r="J439" i="21"/>
  <c r="J282" i="21"/>
  <c r="J283" i="21"/>
  <c r="J281" i="21"/>
  <c r="J633" i="21"/>
  <c r="J629" i="21"/>
  <c r="J632" i="21"/>
  <c r="J628" i="21"/>
  <c r="J630" i="21"/>
  <c r="J154" i="21"/>
  <c r="J158" i="21"/>
  <c r="J156" i="21"/>
  <c r="J152" i="21"/>
  <c r="J153" i="21"/>
  <c r="J157" i="21"/>
  <c r="J155" i="21"/>
  <c r="J373" i="21"/>
  <c r="J371" i="21"/>
  <c r="J369" i="21"/>
  <c r="J367" i="21"/>
  <c r="J365" i="21"/>
  <c r="J363" i="21"/>
  <c r="J361" i="21"/>
  <c r="J359" i="21"/>
  <c r="J357" i="21"/>
  <c r="J370" i="21"/>
  <c r="J372" i="21"/>
  <c r="J374" i="21"/>
  <c r="J356" i="21"/>
  <c r="J362" i="21"/>
  <c r="J364" i="21"/>
  <c r="J366" i="21"/>
  <c r="J368" i="21"/>
  <c r="J358" i="21"/>
  <c r="J360" i="21"/>
  <c r="J687" i="21"/>
  <c r="J663" i="21"/>
  <c r="J697" i="21"/>
  <c r="J685" i="21"/>
  <c r="J661" i="21"/>
  <c r="J82" i="21"/>
  <c r="J70" i="21"/>
  <c r="J10" i="21"/>
  <c r="J693" i="21"/>
  <c r="J681" i="21"/>
  <c r="J689" i="21"/>
  <c r="J665" i="21"/>
  <c r="J688" i="21"/>
  <c r="J679" i="21"/>
  <c r="J73" i="21"/>
  <c r="J66" i="21"/>
  <c r="J14" i="21"/>
  <c r="J7" i="21"/>
  <c r="J695" i="21"/>
  <c r="J686" i="21"/>
  <c r="J668" i="21"/>
  <c r="J659" i="21"/>
  <c r="J684" i="21"/>
  <c r="J71" i="21"/>
  <c r="J64" i="21"/>
  <c r="J12" i="21"/>
  <c r="J5" i="21"/>
  <c r="J691" i="21"/>
  <c r="J664" i="21"/>
  <c r="J74" i="21"/>
  <c r="J67" i="21"/>
  <c r="J8" i="21"/>
  <c r="J696" i="21"/>
  <c r="J660" i="21"/>
  <c r="J694" i="21"/>
  <c r="J667" i="21"/>
  <c r="J658" i="21"/>
  <c r="J692" i="21"/>
  <c r="J683" i="21"/>
  <c r="J75" i="21"/>
  <c r="J68" i="21"/>
  <c r="J9" i="21"/>
  <c r="J80" i="21"/>
  <c r="J78" i="21"/>
  <c r="J690" i="21"/>
  <c r="J76" i="21"/>
  <c r="J13" i="21"/>
  <c r="J79" i="21"/>
  <c r="J96" i="21"/>
  <c r="J72" i="21"/>
  <c r="J11" i="21"/>
  <c r="J95" i="21"/>
  <c r="J83" i="21"/>
  <c r="J678" i="21"/>
  <c r="J81" i="21"/>
  <c r="J69" i="21"/>
  <c r="J666" i="21"/>
  <c r="J77" i="21"/>
  <c r="J65" i="21"/>
  <c r="J4" i="21"/>
  <c r="J6" i="21"/>
  <c r="J447" i="21"/>
  <c r="J445" i="21"/>
  <c r="J450" i="21"/>
  <c r="J448" i="21"/>
  <c r="J444" i="21"/>
  <c r="J451" i="21"/>
  <c r="J452" i="21"/>
  <c r="J443" i="21"/>
  <c r="J442" i="21"/>
  <c r="J446" i="21"/>
  <c r="J453" i="21"/>
  <c r="J449" i="21"/>
  <c r="J286" i="21"/>
  <c r="J287" i="21"/>
  <c r="J430" i="21"/>
  <c r="J431" i="21"/>
  <c r="J284" i="21"/>
  <c r="J429" i="21"/>
  <c r="J285" i="21"/>
  <c r="J172" i="21"/>
  <c r="J173" i="21"/>
  <c r="J171" i="21"/>
  <c r="J507" i="21"/>
  <c r="J517" i="21"/>
  <c r="J505" i="21"/>
  <c r="J522" i="21"/>
  <c r="J508" i="21"/>
  <c r="J506" i="21"/>
  <c r="J520" i="21"/>
  <c r="J504" i="21"/>
  <c r="J509" i="21"/>
  <c r="J512" i="21"/>
  <c r="J503" i="21"/>
  <c r="J510" i="21"/>
  <c r="J521" i="21"/>
  <c r="J511" i="21"/>
  <c r="J464" i="21"/>
  <c r="J462" i="21"/>
  <c r="J465" i="21"/>
  <c r="J468" i="21"/>
  <c r="J466" i="21"/>
  <c r="J463" i="21"/>
  <c r="J467" i="21"/>
  <c r="J123" i="21"/>
  <c r="J120" i="21"/>
  <c r="J124" i="21"/>
  <c r="J122" i="21"/>
  <c r="J121" i="21"/>
  <c r="J159" i="21"/>
  <c r="J160" i="21"/>
  <c r="J165" i="21"/>
  <c r="J163" i="21"/>
  <c r="J162" i="21"/>
  <c r="J161" i="21"/>
  <c r="J164" i="21"/>
  <c r="J375" i="21"/>
  <c r="J376" i="21"/>
  <c r="J15" i="21"/>
  <c r="J16" i="21"/>
  <c r="J300" i="21"/>
  <c r="J298" i="21"/>
  <c r="J296" i="21"/>
  <c r="J297" i="21"/>
  <c r="J299" i="21"/>
  <c r="J295" i="21"/>
  <c r="J576" i="21"/>
  <c r="J597" i="21"/>
  <c r="J581" i="21"/>
  <c r="J574" i="21"/>
  <c r="J584" i="21"/>
  <c r="J577" i="21"/>
  <c r="J575" i="21"/>
  <c r="J580" i="21"/>
  <c r="J582" i="21"/>
  <c r="J583" i="21"/>
  <c r="J572" i="21"/>
  <c r="J579" i="21"/>
  <c r="J593" i="21"/>
  <c r="J573" i="21"/>
  <c r="J578" i="21"/>
  <c r="J651" i="21"/>
  <c r="J385" i="21"/>
  <c r="J343" i="21"/>
  <c r="J341" i="21"/>
  <c r="J339" i="21"/>
  <c r="J649" i="21"/>
  <c r="J338" i="21"/>
  <c r="J342" i="21"/>
  <c r="J340" i="21"/>
  <c r="J699" i="21"/>
  <c r="J675" i="21"/>
  <c r="J673" i="21"/>
  <c r="J94" i="21"/>
  <c r="J34" i="21"/>
  <c r="J92" i="21"/>
  <c r="J40" i="21"/>
  <c r="J33" i="21"/>
  <c r="J90" i="21"/>
  <c r="J38" i="21"/>
  <c r="J31" i="21"/>
  <c r="J698" i="21"/>
  <c r="J93" i="21"/>
  <c r="J41" i="21"/>
  <c r="J672" i="21"/>
  <c r="J35" i="21"/>
  <c r="J87" i="21"/>
  <c r="J28" i="21"/>
  <c r="J85" i="21"/>
  <c r="J37" i="21"/>
  <c r="J26" i="21"/>
  <c r="J29" i="21"/>
  <c r="J27" i="21"/>
  <c r="J32" i="21"/>
  <c r="J86" i="21"/>
  <c r="J36" i="21"/>
  <c r="J91" i="21"/>
  <c r="J88" i="21"/>
  <c r="J84" i="21"/>
  <c r="J89" i="21"/>
  <c r="J30" i="21"/>
  <c r="J39" i="21"/>
  <c r="J337" i="21"/>
  <c r="J335" i="21"/>
  <c r="J333" i="21"/>
  <c r="J331" i="21"/>
  <c r="J329" i="21"/>
  <c r="J327" i="21"/>
  <c r="J325" i="21"/>
  <c r="J326" i="21"/>
  <c r="J332" i="21"/>
  <c r="J638" i="21"/>
  <c r="J636" i="21"/>
  <c r="J334" i="21"/>
  <c r="J328" i="21"/>
  <c r="J330" i="21"/>
  <c r="J336" i="21"/>
  <c r="J46" i="21"/>
  <c r="J47" i="21"/>
  <c r="J44" i="21"/>
  <c r="J45" i="21"/>
  <c r="J219" i="21"/>
  <c r="J220" i="21"/>
  <c r="J519" i="21"/>
  <c r="J516" i="21"/>
  <c r="J515" i="21"/>
  <c r="J518" i="21"/>
  <c r="J144" i="21"/>
  <c r="J146" i="21"/>
  <c r="J143" i="21"/>
  <c r="J145" i="21"/>
  <c r="J669" i="21"/>
  <c r="J670" i="21"/>
  <c r="J662" i="21"/>
  <c r="J674" i="21"/>
  <c r="J49" i="21"/>
  <c r="J54" i="21"/>
  <c r="J50" i="21"/>
  <c r="J52" i="21"/>
  <c r="J53" i="21"/>
  <c r="J51" i="21"/>
  <c r="J222" i="21"/>
  <c r="J221" i="21"/>
  <c r="J223" i="21"/>
  <c r="J550" i="21"/>
  <c r="J547" i="21"/>
  <c r="J548" i="21"/>
  <c r="J549" i="21"/>
  <c r="J546" i="21"/>
  <c r="J499" i="21"/>
  <c r="J498" i="21"/>
  <c r="J501" i="21"/>
  <c r="J497" i="21"/>
  <c r="J500" i="21"/>
  <c r="J205" i="21"/>
  <c r="J206" i="21"/>
  <c r="J166" i="21"/>
  <c r="J167" i="21"/>
  <c r="J379" i="21"/>
  <c r="J377" i="21"/>
  <c r="J378" i="21"/>
  <c r="J22" i="21"/>
  <c r="J701" i="21"/>
  <c r="J700" i="21"/>
  <c r="J682" i="21"/>
  <c r="J23" i="21"/>
  <c r="J21" i="21"/>
  <c r="J17" i="21"/>
  <c r="J20" i="21"/>
  <c r="J18" i="21"/>
  <c r="J19" i="21"/>
  <c r="J208" i="21"/>
  <c r="J207" i="21"/>
  <c r="J459" i="21"/>
  <c r="J457" i="21"/>
  <c r="J617" i="21"/>
  <c r="J455" i="21"/>
  <c r="J619" i="21"/>
  <c r="J458" i="21"/>
  <c r="J454" i="21"/>
  <c r="J620" i="21"/>
  <c r="J618" i="21"/>
  <c r="J456" i="21"/>
  <c r="J288" i="21"/>
  <c r="J289" i="21"/>
  <c r="J294" i="21"/>
  <c r="J291" i="21"/>
  <c r="J292" i="21"/>
  <c r="J290" i="21"/>
  <c r="J293" i="21"/>
  <c r="J3" i="21"/>
  <c r="U618" i="9"/>
  <c r="U616" i="9"/>
  <c r="U615" i="9"/>
  <c r="U613" i="9"/>
  <c r="U612" i="9"/>
  <c r="U611" i="9"/>
  <c r="U610" i="9"/>
  <c r="U609" i="9"/>
  <c r="U608" i="9"/>
  <c r="J391" i="6"/>
  <c r="J396" i="6"/>
  <c r="J394" i="6"/>
  <c r="J392" i="6"/>
  <c r="J397" i="6"/>
  <c r="J395" i="6"/>
  <c r="J405" i="6"/>
  <c r="J408" i="6"/>
  <c r="J406" i="6"/>
  <c r="J403" i="6"/>
  <c r="J401" i="6"/>
  <c r="J409" i="6"/>
  <c r="J387" i="6"/>
  <c r="J386" i="6"/>
  <c r="J385" i="6"/>
  <c r="J53" i="6"/>
  <c r="J399" i="6"/>
  <c r="J393" i="6"/>
  <c r="J398" i="6"/>
  <c r="J402" i="6"/>
  <c r="J384" i="6"/>
  <c r="J407" i="6"/>
  <c r="J389" i="6"/>
  <c r="J390" i="6"/>
  <c r="J388" i="6"/>
  <c r="J404" i="6"/>
  <c r="J400" i="6"/>
  <c r="J301" i="6"/>
  <c r="J308" i="6"/>
  <c r="J303" i="6"/>
  <c r="J381" i="6"/>
  <c r="J382" i="6"/>
  <c r="J302" i="6"/>
  <c r="J306" i="6"/>
  <c r="J304" i="6"/>
  <c r="J307" i="6"/>
  <c r="J305" i="6"/>
  <c r="J383" i="6"/>
  <c r="J144" i="6"/>
  <c r="J186" i="6"/>
  <c r="J254" i="6"/>
  <c r="J300" i="6"/>
  <c r="J159" i="6"/>
  <c r="J136" i="6"/>
  <c r="J188" i="6"/>
  <c r="J332" i="6"/>
  <c r="J330" i="6"/>
  <c r="J328" i="6"/>
  <c r="J331" i="6"/>
  <c r="J329" i="6"/>
  <c r="J346" i="6"/>
  <c r="J366" i="6"/>
  <c r="J378" i="6"/>
  <c r="J352" i="6"/>
  <c r="J364" i="6"/>
  <c r="J347" i="6"/>
  <c r="J362" i="6"/>
  <c r="J367" i="6"/>
  <c r="J365" i="6"/>
  <c r="J351" i="6"/>
  <c r="J363" i="6"/>
  <c r="J368" i="6"/>
  <c r="J361" i="6"/>
  <c r="J354" i="6"/>
  <c r="J359" i="6"/>
  <c r="J376" i="6"/>
  <c r="J357" i="6"/>
  <c r="J369" i="6"/>
  <c r="J374" i="6"/>
  <c r="J355" i="6"/>
  <c r="J360" i="6"/>
  <c r="J353" i="6"/>
  <c r="J358" i="6"/>
  <c r="J356" i="6"/>
  <c r="J137" i="6"/>
  <c r="J138" i="6"/>
  <c r="J213" i="6"/>
  <c r="J219" i="6"/>
  <c r="J149" i="6"/>
  <c r="J322" i="6"/>
  <c r="J334" i="6"/>
  <c r="J373" i="6"/>
  <c r="J315" i="6"/>
  <c r="J327" i="6"/>
  <c r="J339" i="6"/>
  <c r="J320" i="6"/>
  <c r="J344" i="6"/>
  <c r="J371" i="6"/>
  <c r="J313" i="6"/>
  <c r="J325" i="6"/>
  <c r="J337" i="6"/>
  <c r="J318" i="6"/>
  <c r="J342" i="6"/>
  <c r="J311" i="6"/>
  <c r="J323" i="6"/>
  <c r="J335" i="6"/>
  <c r="J316" i="6"/>
  <c r="J340" i="6"/>
  <c r="J379" i="6"/>
  <c r="J321" i="6"/>
  <c r="J333" i="6"/>
  <c r="J345" i="6"/>
  <c r="J372" i="6"/>
  <c r="J314" i="6"/>
  <c r="J326" i="6"/>
  <c r="J338" i="6"/>
  <c r="J377" i="6"/>
  <c r="J319" i="6"/>
  <c r="J343" i="6"/>
  <c r="J370" i="6"/>
  <c r="J312" i="6"/>
  <c r="J324" i="6"/>
  <c r="J336" i="6"/>
  <c r="J317" i="6"/>
  <c r="J341" i="6"/>
  <c r="J380" i="6"/>
  <c r="J375" i="6"/>
  <c r="J139" i="6"/>
  <c r="J100" i="6"/>
  <c r="J98" i="6"/>
  <c r="J99" i="6"/>
  <c r="J133" i="6"/>
  <c r="J112" i="6"/>
  <c r="J110" i="6"/>
  <c r="J111" i="6"/>
  <c r="J90" i="6"/>
  <c r="J93" i="6"/>
  <c r="J92" i="6"/>
  <c r="J91" i="6"/>
  <c r="J94" i="6"/>
  <c r="J97" i="6"/>
  <c r="J96" i="6"/>
  <c r="J95" i="6"/>
  <c r="J220" i="6"/>
  <c r="J223" i="6"/>
  <c r="J221" i="6"/>
  <c r="J205" i="6"/>
  <c r="J208" i="6"/>
  <c r="J207" i="6"/>
  <c r="J206" i="6"/>
  <c r="J210" i="6"/>
  <c r="J209" i="6"/>
  <c r="J216" i="6"/>
  <c r="J214" i="6"/>
  <c r="J224" i="6"/>
  <c r="J225" i="6"/>
  <c r="J222" i="6"/>
  <c r="J217" i="6"/>
  <c r="J215" i="6"/>
  <c r="J218" i="6"/>
  <c r="J192" i="6"/>
  <c r="J191" i="6"/>
  <c r="J189" i="6"/>
  <c r="J190" i="6"/>
  <c r="J195" i="6"/>
  <c r="J193" i="6"/>
  <c r="J194" i="6"/>
  <c r="J165" i="6"/>
  <c r="J164" i="6"/>
  <c r="J134" i="6"/>
  <c r="J135" i="6"/>
  <c r="J184" i="6"/>
  <c r="J183" i="6"/>
  <c r="J181" i="6"/>
  <c r="J182" i="6"/>
  <c r="J180" i="6"/>
  <c r="J160" i="6"/>
  <c r="J163" i="6"/>
  <c r="J161" i="6"/>
  <c r="J162" i="6"/>
  <c r="J167" i="6"/>
  <c r="J166" i="6"/>
  <c r="J212" i="6"/>
  <c r="J211" i="6"/>
  <c r="J199" i="6"/>
  <c r="J204" i="6"/>
  <c r="J197" i="6"/>
  <c r="J203" i="6"/>
  <c r="J201" i="6"/>
  <c r="J202" i="6"/>
  <c r="J200" i="6"/>
  <c r="J198" i="6"/>
  <c r="J196" i="6"/>
  <c r="J169" i="6"/>
  <c r="J168" i="6"/>
  <c r="J179" i="6"/>
  <c r="J172" i="6"/>
  <c r="J177" i="6"/>
  <c r="J171" i="6"/>
  <c r="J170" i="6"/>
  <c r="J175" i="6"/>
  <c r="J173" i="6"/>
  <c r="J185" i="6"/>
  <c r="J178" i="6"/>
  <c r="J176" i="6"/>
  <c r="J174" i="6"/>
  <c r="J276" i="6"/>
  <c r="J277" i="6"/>
  <c r="J278" i="6"/>
  <c r="J279" i="6"/>
  <c r="J280" i="6"/>
  <c r="J259" i="6"/>
  <c r="J252" i="6"/>
  <c r="J253" i="6"/>
  <c r="J255" i="6"/>
  <c r="J256" i="6"/>
  <c r="J257" i="6"/>
  <c r="J258" i="6"/>
  <c r="J281" i="6"/>
  <c r="J282" i="6"/>
  <c r="J248" i="6"/>
  <c r="J249" i="6"/>
  <c r="J250" i="6"/>
  <c r="J251" i="6"/>
  <c r="J288" i="6"/>
  <c r="J246" i="6"/>
  <c r="J237" i="6"/>
  <c r="J238" i="6"/>
  <c r="J239" i="6"/>
  <c r="J240" i="6"/>
  <c r="J241" i="6"/>
  <c r="J247" i="6"/>
  <c r="J242" i="6"/>
  <c r="J243" i="6"/>
  <c r="J244" i="6"/>
  <c r="J245" i="6"/>
  <c r="J234" i="6"/>
  <c r="J236" i="6"/>
  <c r="J230" i="6"/>
  <c r="J235" i="6"/>
  <c r="J233" i="6"/>
  <c r="J231" i="6"/>
  <c r="J232" i="6"/>
  <c r="J299" i="6"/>
  <c r="J298" i="6"/>
  <c r="J283" i="6"/>
  <c r="J295" i="6"/>
  <c r="J284" i="6"/>
  <c r="J296" i="6"/>
  <c r="J285" i="6"/>
  <c r="J297" i="6"/>
  <c r="J289" i="6"/>
  <c r="J290" i="6"/>
  <c r="J291" i="6"/>
  <c r="J292" i="6"/>
  <c r="J293" i="6"/>
  <c r="J294" i="6"/>
  <c r="J286" i="6"/>
  <c r="J287" i="6"/>
  <c r="J271" i="6"/>
  <c r="J272" i="6"/>
  <c r="J261" i="6"/>
  <c r="J273" i="6"/>
  <c r="J262" i="6"/>
  <c r="J274" i="6"/>
  <c r="J263" i="6"/>
  <c r="J275" i="6"/>
  <c r="J264" i="6"/>
  <c r="J265" i="6"/>
  <c r="J266" i="6"/>
  <c r="J269" i="6"/>
  <c r="J270" i="6"/>
  <c r="J267" i="6"/>
  <c r="J268" i="6"/>
  <c r="J40" i="6"/>
  <c r="J131" i="6"/>
  <c r="J72" i="6"/>
  <c r="J71" i="6"/>
  <c r="J51" i="6"/>
  <c r="J79" i="6"/>
  <c r="J6" i="6"/>
  <c r="J132" i="6"/>
  <c r="J80" i="6"/>
  <c r="J119" i="6"/>
  <c r="J154" i="6"/>
  <c r="J152" i="6"/>
  <c r="J150" i="6"/>
  <c r="J153" i="6"/>
  <c r="J151" i="6"/>
  <c r="J155" i="6"/>
  <c r="J156" i="6"/>
  <c r="J157" i="6"/>
  <c r="J158" i="6"/>
  <c r="J147" i="6"/>
  <c r="J145" i="6"/>
  <c r="J148" i="6"/>
  <c r="J146" i="6"/>
  <c r="J142" i="6"/>
  <c r="J141" i="6"/>
  <c r="J143" i="6"/>
  <c r="J117" i="6"/>
  <c r="J116" i="6"/>
  <c r="J118" i="6"/>
  <c r="J121" i="6"/>
  <c r="J120" i="6"/>
  <c r="J127" i="6"/>
  <c r="J124" i="6"/>
  <c r="J126" i="6"/>
  <c r="J125" i="6"/>
  <c r="J122" i="6"/>
  <c r="J123" i="6"/>
  <c r="J115" i="6"/>
  <c r="J113" i="6"/>
  <c r="J114" i="6"/>
  <c r="J128" i="6"/>
  <c r="J130" i="6"/>
  <c r="J129" i="6"/>
  <c r="J101" i="6"/>
  <c r="J102" i="6"/>
  <c r="J103" i="6"/>
  <c r="J107" i="6"/>
  <c r="J108" i="6"/>
  <c r="J109" i="6"/>
  <c r="J106" i="6"/>
  <c r="J104" i="6"/>
  <c r="J105" i="6"/>
  <c r="J76" i="6"/>
  <c r="J78" i="6"/>
  <c r="J77" i="6"/>
  <c r="J67" i="6"/>
  <c r="J68" i="6"/>
  <c r="J69" i="6"/>
  <c r="J70" i="6"/>
  <c r="J73" i="6"/>
  <c r="J75" i="6"/>
  <c r="J74" i="6"/>
  <c r="J89" i="6"/>
  <c r="J86" i="6"/>
  <c r="J88" i="6"/>
  <c r="J87" i="6"/>
  <c r="J61" i="6"/>
  <c r="J62" i="6"/>
  <c r="J60" i="6"/>
  <c r="J56" i="6"/>
  <c r="J58" i="6"/>
  <c r="J64" i="6"/>
  <c r="J57" i="6"/>
  <c r="J63" i="6"/>
  <c r="J59" i="6"/>
  <c r="J65" i="6"/>
  <c r="J66" i="6"/>
  <c r="J81" i="6"/>
  <c r="J85" i="6"/>
  <c r="J82" i="6"/>
  <c r="J83" i="6"/>
  <c r="J84" i="6"/>
  <c r="J3" i="6"/>
  <c r="J4" i="6"/>
  <c r="J48" i="6"/>
  <c r="J49" i="6"/>
  <c r="J50" i="6"/>
  <c r="J14" i="6"/>
  <c r="J13" i="6"/>
  <c r="J9" i="6"/>
  <c r="J10" i="6"/>
  <c r="J11" i="6"/>
  <c r="J12" i="6"/>
  <c r="J24" i="6"/>
  <c r="J22" i="6"/>
  <c r="J47" i="6"/>
  <c r="J20" i="6"/>
  <c r="J45" i="6"/>
  <c r="J18" i="6"/>
  <c r="J43" i="6"/>
  <c r="J16" i="6"/>
  <c r="J41" i="6"/>
  <c r="J38" i="6"/>
  <c r="J36" i="6"/>
  <c r="J34" i="6"/>
  <c r="J32" i="6"/>
  <c r="J30" i="6"/>
  <c r="J28" i="6"/>
  <c r="J26" i="6"/>
  <c r="J15" i="6"/>
  <c r="J17" i="6"/>
  <c r="J19" i="6"/>
  <c r="J21" i="6"/>
  <c r="J23" i="6"/>
  <c r="J25" i="6"/>
  <c r="J27" i="6"/>
  <c r="J29" i="6"/>
  <c r="J31" i="6"/>
  <c r="J33" i="6"/>
  <c r="J35" i="6"/>
  <c r="J37" i="6"/>
  <c r="J39" i="6"/>
  <c r="J42" i="6"/>
  <c r="J44" i="6"/>
  <c r="J46" i="6"/>
  <c r="J8" i="6"/>
  <c r="J2" i="6"/>
  <c r="J5" i="6"/>
  <c r="J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Cran, Stuart</author>
  </authors>
  <commentList>
    <comment ref="E1" authorId="0" shapeId="0" xr:uid="{5DD79653-C87B-4C97-80BB-AB45BCF1304D}">
      <text>
        <r>
          <rPr>
            <b/>
            <sz val="9"/>
            <color indexed="81"/>
            <rFont val="Tahoma"/>
            <family val="2"/>
          </rPr>
          <t>Cran, Stuart:</t>
        </r>
        <r>
          <rPr>
            <sz val="9"/>
            <color indexed="81"/>
            <rFont val="Tahoma"/>
            <family val="2"/>
          </rPr>
          <t xml:space="preserve">
Needs to be an exact match to roles and secruity assignment workbook
UTS_Roles &amp; Security Assignment_SIT.xlsm
Persona to Workday Security Gorup mapping "Role to Seurity Matrix"
UTS_Roles &amp; Security Assignment_SIT.xlsm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tc={BDD6F4A8-CAC8-4409-ABC6-1544D42FD729}</author>
    <author>tc={71C56E64-E836-4675-AFA6-DB9D05A24622}</author>
    <author>tc={B18871D9-DAD4-4AB6-9C17-ED4BBECA380B}</author>
  </authors>
  <commentList>
    <comment ref="F96" authorId="0" shapeId="0" xr:uid="{BDD6F4A8-CAC8-4409-ABC6-1544D42FD729}">
      <text>
        <t>[Threaded comment]
Your version of Excel allows you to read this threaded comment; however, any edits to it will get removed if the file is opened in a newer version of Excel. Learn more: https://go.microsoft.com/fwlink/?linkid=870924
Comment:
    @Zac Reynolds - pls update
Reply:
    @Stuart Cran actioned</t>
      </text>
    </comment>
    <comment ref="O513" authorId="1" shapeId="0" xr:uid="{71C56E64-E836-4675-AFA6-DB9D05A24622}">
      <text>
        <t xml:space="preserve">[Threaded comment]
Your version of Excel allows you to read this threaded comment; however, any edits to it will get removed if the file is opened in a newer version of Excel. Learn more: https://go.microsoft.com/fwlink/?linkid=870924
Comment:
    @Zac Reynolds </t>
      </text>
    </comment>
    <comment ref="O516" authorId="2" shapeId="0" xr:uid="{B18871D9-DAD4-4AB6-9C17-ED4BBECA380B}">
      <text>
        <t xml:space="preserve">[Threaded comment]
Your version of Excel allows you to read this threaded comment; however, any edits to it will get removed if the file is opened in a newer version of Excel. Learn more: https://go.microsoft.com/fwlink/?linkid=870924
Comment:
    @Zac Reynolds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Cran, Stuart</author>
  </authors>
  <commentList>
    <comment ref="J1" authorId="0" shapeId="0" xr:uid="{8816F28D-662B-4361-9C86-B2BCA1F1EDC6}">
      <text>
        <r>
          <rPr>
            <b/>
            <sz val="9"/>
            <color indexed="81"/>
            <rFont val="Tahoma"/>
            <family val="2"/>
          </rPr>
          <t>Cran, Stuart:</t>
        </r>
        <r>
          <rPr>
            <sz val="9"/>
            <color indexed="81"/>
            <rFont val="Tahoma"/>
            <family val="2"/>
          </rPr>
          <t xml:space="preserve">
Stuart to confirm with Gerard the component configuration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<sst xmlns="http://schemas.openxmlformats.org/spreadsheetml/2006/main" count="71681" uniqueCount="6670">
  <si>
    <t>Requirement ID</t>
  </si>
  <si>
    <t>Requirement</t>
  </si>
  <si>
    <t>Epic ID</t>
  </si>
  <si>
    <t>Epic Name</t>
  </si>
  <si>
    <t>Business Role</t>
  </si>
  <si>
    <t>Additional Commentary</t>
  </si>
  <si>
    <t>A6 Reference (JS)</t>
  </si>
  <si>
    <t>ZR Only</t>
  </si>
  <si>
    <t>Generate a report of customers, their credit limits and whether they are exceeding the credit limit</t>
  </si>
  <si>
    <t>Q2C-010-040</t>
  </si>
  <si>
    <t>Perform Periodic Credit Review</t>
  </si>
  <si>
    <t>Credit Officer</t>
  </si>
  <si>
    <t>Place an active customer on Hold</t>
  </si>
  <si>
    <t>-Placing a customer on hold requires a reason
- If the person putting a customer on hold is not a customer administrator then it will go for approval by a customer administrator
- A credit officer may not be a customer administrator</t>
  </si>
  <si>
    <t>Make a customer inactive</t>
  </si>
  <si>
    <t>Q2C-010-050</t>
  </si>
  <si>
    <t>Perform Customer Closure</t>
  </si>
  <si>
    <t>Accounts Recievable Officer</t>
  </si>
  <si>
    <t>No approvals needed for the accounts receivable officer</t>
  </si>
  <si>
    <t>Where a customer has an on-account balance, the balance needs to be written up to the balance sheet</t>
  </si>
  <si>
    <t>In workday the teminology for a "write up" is the "Customer overpayment" business process</t>
  </si>
  <si>
    <t>Request a Customer Contract creation in Service Now</t>
  </si>
  <si>
    <t>Q2C-020-010</t>
  </si>
  <si>
    <t>Establish Contract Portfolio Management</t>
  </si>
  <si>
    <t>Business User</t>
  </si>
  <si>
    <t>Create a customer contract in Workday</t>
  </si>
  <si>
    <t>One example of a customer contract that would be created is a Property Rental Contract</t>
  </si>
  <si>
    <t>Where a contract has a defined billing schedule this should be associated with the created customer contract</t>
  </si>
  <si>
    <t>A customer contract must already be in the system</t>
  </si>
  <si>
    <t>Where a contract is flagged as deferred revenue, a revenue recognition schedule needs to be created</t>
  </si>
  <si>
    <t>Revenue Specialist</t>
  </si>
  <si>
    <t>Process an amendment to an existing contract</t>
  </si>
  <si>
    <t>Q2C-020-030</t>
  </si>
  <si>
    <t>Manage Contract Compliance and Administration</t>
  </si>
  <si>
    <t>- the amendment will be a dollar amount 
- the amendment will affect the already defined billing schedule</t>
  </si>
  <si>
    <t>Report that a contract has issued all invoices and billed to the maximum amount of the contract</t>
  </si>
  <si>
    <t>Q2C-020-040</t>
  </si>
  <si>
    <t>Close Out Contract</t>
  </si>
  <si>
    <t>Ability to update and change a customers payment terms</t>
  </si>
  <si>
    <t>Q2C-040-010</t>
  </si>
  <si>
    <t>Manage Billing and Payment Methods</t>
  </si>
  <si>
    <t>Ability to change an existing billing schedule to have different terms of payment</t>
  </si>
  <si>
    <t>Ability to request a customer invoice to be created by the Accounts Receivable Team</t>
  </si>
  <si>
    <t>Q2C-040-020</t>
  </si>
  <si>
    <t>Generate, Review &amp; Approve Invoice</t>
  </si>
  <si>
    <t>This occurs in Service Now</t>
  </si>
  <si>
    <t>REQ001</t>
  </si>
  <si>
    <t>Ability to process a standalone customer invoice based on a request from the business</t>
  </si>
  <si>
    <t>A customer invoice can also have attachments that the user can select are issued to the customer as an attachment, or kept internally</t>
  </si>
  <si>
    <t>REQ002</t>
  </si>
  <si>
    <t>- A warning is shown if the customers credit limit is exceeded
- A warning is shown if the customer is set to mail delivery
- A warning is shown if the invoice date is not todays date</t>
  </si>
  <si>
    <t>REQ003</t>
  </si>
  <si>
    <t>Ability to process a student sponsorship invoice</t>
  </si>
  <si>
    <t>-a sponsorship invoice is for capturing income for student placements by a third party and is to be captured as a specific scenario</t>
  </si>
  <si>
    <t>REQ004</t>
  </si>
  <si>
    <t>Ability to automatically generate an invoice based on a customer contracts billing schedule</t>
  </si>
  <si>
    <t>- this will be for a rental customer contract; where the rental invoices have a different printed invoice layout</t>
  </si>
  <si>
    <t>Where an invoice has deferred revenue, a revenue recognition schedule is to be created</t>
  </si>
  <si>
    <t>Ability to email an invoice to a customer</t>
  </si>
  <si>
    <t>Q2C-040-030</t>
  </si>
  <si>
    <t>Distribute Invoice</t>
  </si>
  <si>
    <t>- Emailing the invoice occurs immediately after processing the invoice
- the invoice will be created as a PDF and stored in Workday
-if the customer is not setup to receive emails then the system will prompt the Accounts Recievable officer to update the customer record
- the customer record is to be updated before the system will let you send an email</t>
  </si>
  <si>
    <t>Abilty to generate an invoice without sending the invoice as an email</t>
  </si>
  <si>
    <t>- the invoice can be generated as a PDF manually</t>
  </si>
  <si>
    <t>Ability to update a purchase order number onto the customer invoice after it was generated</t>
  </si>
  <si>
    <t>the invoice print can be regenerated with the updated purchase order number visible</t>
  </si>
  <si>
    <t>Ability to schedule customer statements being sent monthly</t>
  </si>
  <si>
    <t>Q2C-040-040</t>
  </si>
  <si>
    <t>Generate and Distribute Statements</t>
  </si>
  <si>
    <t>Ability to generate a customer statement and manually email it to a customer</t>
  </si>
  <si>
    <t>Ability to generate a customer statement and have the system email it to the customer</t>
  </si>
  <si>
    <t>-if the customer is not setup to receive emails then the system will prompt the Accounts Recievable officer to update the customer record
- the customer record is to be updated before the system will let you send an email</t>
  </si>
  <si>
    <t>Ability to mark invoices as in dispute and provide reason, and free text notes</t>
  </si>
  <si>
    <t>Q2C-050-010</t>
  </si>
  <si>
    <t>Manage Customer Service Inquiry and Orders</t>
  </si>
  <si>
    <t>This can be done en masse and also for an individual invoice</t>
  </si>
  <si>
    <t>Ability to resolve the dispute and mark the invoice as such</t>
  </si>
  <si>
    <t>Q2C-050-020</t>
  </si>
  <si>
    <t>ability to create a credit note</t>
  </si>
  <si>
    <t>Q2C-050-030</t>
  </si>
  <si>
    <t>Process Charge Backs &amp; credit memos</t>
  </si>
  <si>
    <t>a credit note can be associated with a customer invoice or can be freestanding</t>
  </si>
  <si>
    <t>Ability to create a rebill invoice and automatically have a credit note generated to offset the original invoice</t>
  </si>
  <si>
    <t>Where a credit note is against the customer account I need to be able to issue a refund to the customer</t>
  </si>
  <si>
    <t>- a refund will require the customer to have their bank account added to the customer record so that a refund can be processed
'- adding a bank account requires an approval by a different Accounts Receivable officer due to segregation of duties</t>
  </si>
  <si>
    <t>ability to check if a customer has a bank account already associated with the customer record</t>
  </si>
  <si>
    <t>Automatically process customer payments based on the bank statement being imported into workday</t>
  </si>
  <si>
    <t>Q2C-060-010</t>
  </si>
  <si>
    <t>Process Payments &amp; Apply Receipts</t>
  </si>
  <si>
    <t>System</t>
  </si>
  <si>
    <t>These will be created only if the format of the addenda on the bank statement line follows the Customer Invoice ID (e.g. CIV00001)</t>
  </si>
  <si>
    <t>Manually create a customer payment based on reviewing the bank statement line</t>
  </si>
  <si>
    <t>bank Reconciliation Officer</t>
  </si>
  <si>
    <t>A customer payment may or may not contain remittance advice to be input within Workday</t>
  </si>
  <si>
    <t>Where a customer payment cannot be associated with an invoice it is to be placed on the customers account</t>
  </si>
  <si>
    <t>Where a customer payment does not entirely offset the invoice amount, the invoice will be automatically written off</t>
  </si>
  <si>
    <t>- The small amount is written off to a central cost center not the invoices original cost center
- This only occurs when the invoice has a remaining balance of less than $1 after a payment is applied</t>
  </si>
  <si>
    <t>Ability to look at loaded bank statements to identify potential customer payments</t>
  </si>
  <si>
    <t>Q2C-060-020</t>
  </si>
  <si>
    <t>Reconcile Unapplied, Misapplied, and Unidentified Payments</t>
  </si>
  <si>
    <t>Ability to unapply a payment and apply to a different invoice</t>
  </si>
  <si>
    <t>ability to update the remittance advice of an already recorded payment to then apply to an invoice if the payment is on account</t>
  </si>
  <si>
    <t>this can be done by either the user manually or automatically through a system process called "Auto Apply Customer Payments"</t>
  </si>
  <si>
    <t>ability to run a receivables aging report</t>
  </si>
  <si>
    <t>Q2C-070-020</t>
  </si>
  <si>
    <t>Perform Collection Activity</t>
  </si>
  <si>
    <t>Ability to mark invoices as in collection and provide reason, and free text notes</t>
  </si>
  <si>
    <t>Ability to resolve the collection and mark the invoice as such</t>
  </si>
  <si>
    <t>Ability to generate a dunning letter as a PDF and manually send to the customer</t>
  </si>
  <si>
    <t>There are 3 levels of dunning based on how long the invoice has been aged</t>
  </si>
  <si>
    <t>Ability to generate a dunning letter and have the system email it to the customer</t>
  </si>
  <si>
    <t>-if the customer is not setup to receive emails then the system will prompt the Accounts Recievable officer to update the customer record
- the customer record is to be updated before the system will let you send an email
- There are 3 levels of dunning based on how long the invoice has been aged</t>
  </si>
  <si>
    <t>Ability to produce different levels of dunning letter with escalating language when an invoice exceeds the aging buckets</t>
  </si>
  <si>
    <t>Q2C-070-030</t>
  </si>
  <si>
    <t>Perform Escalation &amp; Follow-up</t>
  </si>
  <si>
    <t>Ability to put a customer on hold due to poor payment</t>
  </si>
  <si>
    <t>when a credit officer marks a customer on hold the accounts recievable officer is required to approve</t>
  </si>
  <si>
    <t>Ability to request a customer invoice write off in Service Now</t>
  </si>
  <si>
    <t>Ability to process a customer write off in Workday</t>
  </si>
  <si>
    <t>an approval is required by the accounts receivable team lead</t>
  </si>
  <si>
    <t>Ability to post a journal to correct the tax impact of the write off in Workday</t>
  </si>
  <si>
    <t>TAX-020-020</t>
  </si>
  <si>
    <t>Prepare Business Activity Statement (BAS)</t>
  </si>
  <si>
    <t>Financial Accountant</t>
  </si>
  <si>
    <t>- run report to generate required journal &amp; validate
- accountant submits journal, should enter normal approval workflow
- should correct impact to bas</t>
  </si>
  <si>
    <t>Ability to post a journal to recognise the prepayment of scheduled lease payments in Workday</t>
  </si>
  <si>
    <t>A2R-040-020</t>
  </si>
  <si>
    <t>Close Leased Asset Sub ledger and Reconcile with GL</t>
  </si>
  <si>
    <t>Fixed Asset Accountant</t>
  </si>
  <si>
    <t>- run report to generate required journal &amp; validate
- accountant submits journal, should enter normal approval workflow
- should be reflected in GL/reporting
- journal reverses in month of recognition</t>
  </si>
  <si>
    <t>A2R0001</t>
  </si>
  <si>
    <t>Ability to produce an asset from a supplier invoice where it meets the capitalisation policy</t>
  </si>
  <si>
    <t>A2R-020-010</t>
  </si>
  <si>
    <t>Create Book/Tax Asset Record &amp; Components</t>
  </si>
  <si>
    <t>Business Asset Accountant</t>
  </si>
  <si>
    <t>- this occurs when a supplier invoice is processed before the goods receipt on a purchase order
- Only certain spend categories will produce assets, others will be treated as expense
- the business asset accountant should receive a confirmation step that the invoice is generating an asset and then the system will automatically 
- An asset must have a description
- an asset must have a location</t>
  </si>
  <si>
    <t>A2R0002</t>
  </si>
  <si>
    <t>Ability to produce an asset from a goods receipt where it meets the capitalisation policy</t>
  </si>
  <si>
    <t>- this occurs when a goods receipt happens before receiving the supplier invoice on a purchase order
- Only certain spend categories will produce assets, others will be treated as expense
- the business asset accountant should receive a confirmation step that the invoice is generating an asset and then the system will automatically 
- Only certain spend categories will produce assets, others will be treated as expense
- the business asset accountant should receive a confirmation step that the invoice is generating an asset and then the system will automatically 
- An asset must have a description
- an asset must have a location</t>
  </si>
  <si>
    <t>A2R0003</t>
  </si>
  <si>
    <t>Ability to produce an asset from a supplier invoice where it meets the capitalisation policy but not placed in service immediately</t>
  </si>
  <si>
    <t>- this occurs when a supplier invoice is processed before the goods receipt on a purchase order
- Only certain spend categories will produce assets not placed in service automatically (e.g. Laptops)</t>
  </si>
  <si>
    <t>A2R0004</t>
  </si>
  <si>
    <t>Ability to review an asset that has been capitalised from a capital project</t>
  </si>
  <si>
    <t>- Requires a capital project to complete its lifecycle and capitalise from WIP</t>
  </si>
  <si>
    <t>A2R0005</t>
  </si>
  <si>
    <t>Ability to manually register an in-kind asset received from a donation</t>
  </si>
  <si>
    <t>- this will also require a manual journal to be produced in order to update the Asset Cost Ledger Account
- the asset should be flagged as an In-Kind asset
- an in-kind asset should have a worktag of a gift associated with it</t>
  </si>
  <si>
    <t>A2R0038</t>
  </si>
  <si>
    <t>Ability to post a manual journal for a manually registered asset</t>
  </si>
  <si>
    <t>- must use the journal source of 'manual asset registration'
- must use a location for on journal lines relating to assets</t>
  </si>
  <si>
    <t>A2R0006</t>
  </si>
  <si>
    <t>Ability to remove an asset manually registered in error</t>
  </si>
  <si>
    <t>A2R0007</t>
  </si>
  <si>
    <t>Ability to manually register an asset by exception</t>
  </si>
  <si>
    <t>Asset Control Officer</t>
  </si>
  <si>
    <t>- this will also require a manual journal to be produced in order to update the Asset Cost Ledger Account
'- This requires approval by the business asset accountant</t>
  </si>
  <si>
    <t>A2R0008</t>
  </si>
  <si>
    <t>- This requires approval by the business asset accountant
- if denied the initiator will get a notification informing as such</t>
  </si>
  <si>
    <t>A2R0009</t>
  </si>
  <si>
    <t>ability to override an asset with a single cost center to have its cost and depreciation shared across multiple cost centers</t>
  </si>
  <si>
    <t>- This will generate accounting to reclassify the split to each of the cost centers nominated in the split</t>
  </si>
  <si>
    <t>A2R0010</t>
  </si>
  <si>
    <t>Ability to adjust the assets secondary book (Tax) useful life if the default was not accurate</t>
  </si>
  <si>
    <t>- This will not generate any accounting</t>
  </si>
  <si>
    <t>A2R0011</t>
  </si>
  <si>
    <t>Ability to report on assets created so that an external system can additionally record the assets</t>
  </si>
  <si>
    <t>- This is the fixed asset register</t>
  </si>
  <si>
    <t>A2R0012</t>
  </si>
  <si>
    <t>Ability to report on assets registered but not in service</t>
  </si>
  <si>
    <t>A2R-020-040</t>
  </si>
  <si>
    <t>Place in Service &amp; Issue Asset</t>
  </si>
  <si>
    <t>A2R0013</t>
  </si>
  <si>
    <t>Abliity to put a non in service asset in service so it can start depreciating</t>
  </si>
  <si>
    <t>A2R0014</t>
  </si>
  <si>
    <t>Ability to assign an asset to a worker as its custodian</t>
  </si>
  <si>
    <t>A2R0015</t>
  </si>
  <si>
    <t>Ability to preview the expected depreciation posting for a month or future months</t>
  </si>
  <si>
    <t>A2R-030-010</t>
  </si>
  <si>
    <t>Run &amp; Review Depreciation</t>
  </si>
  <si>
    <t>A2R0016</t>
  </si>
  <si>
    <t>Ability to run depreciation for the given month</t>
  </si>
  <si>
    <t>A2R0017</t>
  </si>
  <si>
    <t>Ability to report on the Fixed Asset Register</t>
  </si>
  <si>
    <t>A2R-030-020</t>
  </si>
  <si>
    <t>Identify Asset Retirements</t>
  </si>
  <si>
    <t>A2R0018</t>
  </si>
  <si>
    <t>Ability to report on the secondary book for a given fixed asset</t>
  </si>
  <si>
    <t>A2R-030-030</t>
  </si>
  <si>
    <t>Communicate Secondary Book Retirement Implications</t>
  </si>
  <si>
    <t>A2R0019</t>
  </si>
  <si>
    <t>Ability to dispose $0 carrying value assets</t>
  </si>
  <si>
    <t>A2R-030-040</t>
  </si>
  <si>
    <t>Record Asset Retirement</t>
  </si>
  <si>
    <t>A2R0020</t>
  </si>
  <si>
    <t>ability to dispose assets with a carrying value and record gains / losses accordingly</t>
  </si>
  <si>
    <t>A2R0021</t>
  </si>
  <si>
    <t>ability to reinstate a previously disposed asset</t>
  </si>
  <si>
    <t>A2R0022</t>
  </si>
  <si>
    <t>ability to request the sale of an asset</t>
  </si>
  <si>
    <t>A2R-030-050</t>
  </si>
  <si>
    <t>Record Asset Sale/Trade</t>
  </si>
  <si>
    <t>Asset Owner</t>
  </si>
  <si>
    <t>- This occurs in Service Now</t>
  </si>
  <si>
    <t>A2R0023</t>
  </si>
  <si>
    <t>ability to record the sale of an asset</t>
  </si>
  <si>
    <t>- This is recording the sale based on the prior request from Service Now in Workday
- this will go for approval by the Accounting Manager
- This does not generate a customer invoice; and requires the Accounts Recievable Officer to create a customer invoice off the back of the transaction (they will get notified as a To-Do in their inbox)</t>
  </si>
  <si>
    <t>A2R0024</t>
  </si>
  <si>
    <t>ability to generate an invoice based on the recording of a sale of the asset</t>
  </si>
  <si>
    <t>- This is notified off the back of recording the sale of the asset prior
- Once complete the accounting from both the disposal and the invoice will offset and the P&amp;L will be accurate</t>
  </si>
  <si>
    <t>A2R0025</t>
  </si>
  <si>
    <t>Ability to record a cost adjustment post-acquisition of the asset</t>
  </si>
  <si>
    <t>A2R-030-060</t>
  </si>
  <si>
    <t>Perform Asset Revaluation</t>
  </si>
  <si>
    <t>-This can occur from an existing supplier invoice or based on a manual journal
- Cost adjustments require approval by the accounting manager
- where there is no supplier invoice associated with the adjustment, the accountants are notified with a To-Do to create a journal</t>
  </si>
  <si>
    <t>A2R0026</t>
  </si>
  <si>
    <t>Ability to record the impairment of an asset</t>
  </si>
  <si>
    <t>A2R-030-070</t>
  </si>
  <si>
    <t xml:space="preserve">Record Asset Impairment </t>
  </si>
  <si>
    <t>- The impairment is to be approved by the accounting manager
- if its denied in the approval step the initiator is notified</t>
  </si>
  <si>
    <t>A2R0027</t>
  </si>
  <si>
    <t>Ability to request an asset to be transferred</t>
  </si>
  <si>
    <t>A2R-030-090</t>
  </si>
  <si>
    <t>Process Transfers</t>
  </si>
  <si>
    <t>- This is to occur in Service Now</t>
  </si>
  <si>
    <t>A2R0028</t>
  </si>
  <si>
    <t>Ability to transfer an asset to a different cost center</t>
  </si>
  <si>
    <t>- no approval required when raised by the business asset accountant</t>
  </si>
  <si>
    <t>A2R0029</t>
  </si>
  <si>
    <t>ability to transfer an asset to a different custodian</t>
  </si>
  <si>
    <t>A2R0030</t>
  </si>
  <si>
    <t>ability to transfer an asset to a different location</t>
  </si>
  <si>
    <t>- Assets can be tracked at building or room level
'- no approval required when raised by the business asset accountant</t>
  </si>
  <si>
    <t>A2R0031</t>
  </si>
  <si>
    <t>-when the asset control officer processes the transaction an approval is required by the business asset accountant</t>
  </si>
  <si>
    <t>A2R0032</t>
  </si>
  <si>
    <t>A2R0033</t>
  </si>
  <si>
    <t>A2R0034</t>
  </si>
  <si>
    <t>Ability to change an asset's acquisition cost</t>
  </si>
  <si>
    <t>A2R-030-080</t>
  </si>
  <si>
    <t>Record Adjustments to Asset Details</t>
  </si>
  <si>
    <t>- This can occur based on the acquisition date or post acquisition date
- this requires approval by the accounting manager</t>
  </si>
  <si>
    <t>A2R0035</t>
  </si>
  <si>
    <t>ability to change an asset's useful life</t>
  </si>
  <si>
    <t>- this can occur based on a backdated change; or based on the current period
- when the useful life has been backdated there is expected to be a journal posted to account for the backdated difference in useful life
- when the useful life is as of the current period or future period, there is to be no updated accounting, only the fixed asset future depreciation installments are updated
- This requires approval by the accounting manager</t>
  </si>
  <si>
    <t>A2R0036</t>
  </si>
  <si>
    <t>ability to change an asset's in service date</t>
  </si>
  <si>
    <t>-when processed, there is expected to be a journal posted to account for the backdated difference</t>
  </si>
  <si>
    <t>A2R0037</t>
  </si>
  <si>
    <t>ability to reclassify an asset as a different spend category</t>
  </si>
  <si>
    <t>- when processed there are expected to be updated journals to offset the change in spend category</t>
  </si>
  <si>
    <t>Ability to execute changes to Assets in bulk</t>
  </si>
  <si>
    <t>- Edit Asset
- Dispose Asset
- Transfer Asset</t>
  </si>
  <si>
    <t>S2P100001</t>
  </si>
  <si>
    <t>ability to process a supplier invoice as the accounts payable officer</t>
  </si>
  <si>
    <t>S2P-100-010</t>
  </si>
  <si>
    <t>Receive Invoices &amp; Credit Notes (incl. Self Billing &amp; Prepayments)</t>
  </si>
  <si>
    <t>Accounts Payable Officer</t>
  </si>
  <si>
    <t>-these invoices may or may not have an associated approved purchase order (PO). If the invoice has an associated PO, the invoice is not expected to undergo DOA approval. These invoices will however undergo matching.
-Matching (for invoices associated with a PO) is driven by the type of line. Goods require 3-way matching and thus there is an expected goods receipt, otherwise the invoice will end up in "match exception". Services do not require a receipt, however will incurr an additional approval (as part of the invoice approval workflow) by the associate requistion requester, to confirm the services have been rendered.
-Some invoices will be manually entered by AP. Some will be ingested by email, scanned by OCR, and "reviewed" by AP before submitting. Some will be created by the system automatically as a scheduled installment.
-Some invoices will be prepaid, which AP will flag on the relevant invoice line upon creating the invoice. This will then route to the Account as a "To Do" to create the prepaid spend amortisation schedule.
The general approval workflow for an invoice (in order) is:
1) Accounts Payable Data Entry Specialist (if the invoice is generated as part of an installment, so that they can attach the invoice number and attachment)
2) Requisition Requester (if the invoice has an associated PO). This is only required when the associated PO line is a service.
3) Matching - this is explained above.
4) Appropriateness approval - if the invoice has no associated PO (Cost Center Manager if the invoice line has no associated project or gift, Project Manager if the invoice line has an associated project, Gift Manager if the invoice line has an associated gift but no project).
5) Technical Category Approval - if the invoice has no associated PO (if the invoice contains a "technical" spend category, subject to additional approval by an expert.
6) DoA - if the invoice has no associated PO.
7) Accountant (if the invoice is prepaid, the accountant will receive a "To Do" as described above).
Errors are shown for the following scenarios:
-Billable checkbox is not checked for billable project
-Intercompany Worktags can only be used on Intercompany Transactions
-Invoice Line Item Description is Missing
-Location cannot have a Job Posting Usage
-Location is required for Asset related invoices
-Payment Terms do not Equal the Supplier's Default Payment Terms
-This Supplier is Inactive or On Hold
-Tax Applicability and Tax Code are required
-Taggable Project is Closed
-Taggable Project has a Status of 'Acquitted - Residual Funds' and Requires a Project Phase '8 Unspent Funds'
-Supplier Remit-To Connection Must be Selected if the supplier has multiple bank accounts
-Supplier Invoice is Missing Invoice Number
-Supplier Invoice Attachment is Missing
-Purpose of Payment receiving code required for India, Kenya, Kuwait, Malaysia, Pakistan, Philippnes and UAE.
Warnings are shown for the folowing scenarios:
-Confirm if the Invoice Line Should be Checked as 'Prepaid' (for select spend categories)
-Contract is past end date
-Spend Category Requires Contract (for select spend categories)
-Spend Exceeds Contract Amount
-Supplier Invoice is Not Linked to a Purchase Order
-Taggable Project is in Defect Liability Period Status
-The B-PAY Biller ID populated on the supplier invoice does not match the Biller ID stored against the supplier</t>
  </si>
  <si>
    <t>S2P100002</t>
  </si>
  <si>
    <t>ability to request a supplier invoice is created by AP</t>
  </si>
  <si>
    <t>Employee</t>
  </si>
  <si>
    <t>-These will route to an accounts payable data entry specialist to approve/review. if approved, the subsequent invoice will follow and align to the invoice process described in requirement S2P1000001</t>
  </si>
  <si>
    <t>S2P100003</t>
  </si>
  <si>
    <t>ability to create a recurring supplier invoice</t>
  </si>
  <si>
    <t>-These will route to an accounts payable operations lead to approve. As per the defined schedule, the system will then generate invoices, which will be subject to the same approval workflow and validations as defined in the process described in requirement S2P1000001</t>
  </si>
  <si>
    <t>D.219; D.206</t>
  </si>
  <si>
    <t>S2P100004</t>
  </si>
  <si>
    <t>ability to override a match exception</t>
  </si>
  <si>
    <t>S2P-100-020</t>
  </si>
  <si>
    <t>Validate, Approve, &amp; Post Invoices/Credit Notes</t>
  </si>
  <si>
    <t>Accounts Payable Manager</t>
  </si>
  <si>
    <t>-when an invoice is stuck in match exception (which occurs when it fails the matching rules configured), by exception it can be overriden, for which an approval by the shared services manager is required.</t>
  </si>
  <si>
    <t>S2P100005</t>
  </si>
  <si>
    <t>ability to create an ad hoc payment</t>
  </si>
  <si>
    <t>S2P-100-030</t>
  </si>
  <si>
    <t>Generate Payments File &amp; Release Payments</t>
  </si>
  <si>
    <t>-These will either be loaded via EIB (Excel), or created manually in the UI. Neither require approval. Those created in the UI require an attachment, whereas those loaded via EIB do not.
Other rules these payments need to follow are:
-Ad Hoc Payment External Reference is Required
-Ad Hoc Payment Memo is required
-Please Provide an Email in Additional Field 1 if the Payee is Ad Hoc (for remittance advice)
-Please Provide the B-Pay Biller Code in Additional Field 2 (if payment type is BPAY)
-Receiving Country Payment Purpose is required for ad hoc payment for select countries
-Tax Applicability and Tax Code are required</t>
  </si>
  <si>
    <t>D.206; D.207; D.208; D.209; D.210; D.211</t>
  </si>
  <si>
    <t>S2P100006</t>
  </si>
  <si>
    <t>ability to create an ad hoc payment template</t>
  </si>
  <si>
    <t xml:space="preserve">-Ad Hoc Bank Transaction Template Cost Centre is Required with Income Statement Accounts
-Ad Hoc Bank Transaction Template Requires a Purpose
</t>
  </si>
  <si>
    <t>S2P100007</t>
  </si>
  <si>
    <t>ability to create a settlement run</t>
  </si>
  <si>
    <t>-Settlement runs, if created manually will route for 2 (different) signatory approvals. If the settlement run is created off the back of a schedule, it will first route to a settlement specialist to review and approve before routing or the same 2 signatory approvals.
-If a settlement run contains any 'manual' payments, it will, once approved, route to the initiating settlement specialist as a "To Do" to process in the banking portal.
-Once a settlement run is approved, it will generate and issue all associated payment files and remittance advice.</t>
  </si>
  <si>
    <t>S2P100008</t>
  </si>
  <si>
    <t>ability to schedule a settlement run</t>
  </si>
  <si>
    <t>-before scheduling a settlement run, a settlement specialist must first create a 'custom settlement run filter', which specifies which transactions to pull into the settlement run (e.g., all invoices due in the next 7 days). The scheduled settlment run will then contain both the filter to be applied, and the schedule upon which to run.</t>
  </si>
  <si>
    <t>D.139</t>
  </si>
  <si>
    <t>S2P100009</t>
  </si>
  <si>
    <t>ability to create a receipt accrual</t>
  </si>
  <si>
    <t>S2P-130-030</t>
  </si>
  <si>
    <t>Prepare GRNI &amp; Other Month End Accruals</t>
  </si>
  <si>
    <t>-As a pre-requisite, this requires that a PO has been receipted but not yet invoices.</t>
  </si>
  <si>
    <t>D.125</t>
  </si>
  <si>
    <t>S2P100010</t>
  </si>
  <si>
    <t>S2P-040-030</t>
  </si>
  <si>
    <t>On-board Supplier &amp; Setup Supplier Master Data</t>
  </si>
  <si>
    <t>S2P100011</t>
  </si>
  <si>
    <t xml:space="preserve">
S2P-040-040</t>
  </si>
  <si>
    <t>Manage Supplier Performance &amp; Risk</t>
  </si>
  <si>
    <t>S2P100012</t>
  </si>
  <si>
    <t>S2P-040-050</t>
  </si>
  <si>
    <t>Off-board Supplier</t>
  </si>
  <si>
    <t>S2P100013</t>
  </si>
  <si>
    <t>S2P-050-020</t>
  </si>
  <si>
    <t>Develop Sourcing Strategy</t>
  </si>
  <si>
    <t>S2P100014</t>
  </si>
  <si>
    <t>S2P-050-030</t>
  </si>
  <si>
    <t>Execute Sourcing Strategy</t>
  </si>
  <si>
    <t>S2P100015</t>
  </si>
  <si>
    <t>S2P-050-040</t>
  </si>
  <si>
    <t>Negotiate &amp; Select Supplier</t>
  </si>
  <si>
    <t>S2P100016</t>
  </si>
  <si>
    <t>S2P-050-050</t>
  </si>
  <si>
    <t>Author &amp; Finalise Contract</t>
  </si>
  <si>
    <t>S2P100017</t>
  </si>
  <si>
    <t>S2P-050-060</t>
  </si>
  <si>
    <t>Enable Supplier &amp; Item Master / Catalogue</t>
  </si>
  <si>
    <t>S2P100018</t>
  </si>
  <si>
    <t>S2P-060-030</t>
  </si>
  <si>
    <t>Manage Contract Compliance &amp; Admin.(Incl. Master Data)</t>
  </si>
  <si>
    <t>S2P100019</t>
  </si>
  <si>
    <t>S2P-060-040</t>
  </si>
  <si>
    <t>S2P100020</t>
  </si>
  <si>
    <t>ability to create a standard requisition</t>
  </si>
  <si>
    <t>S2P-070-010</t>
  </si>
  <si>
    <t>Create Requisition</t>
  </si>
  <si>
    <t>-The general approval workflow for a requisition (in order) is:
1) Appropriateness approval - if the invoice has no associated PO (Cost Center Manager if the invoice line has no associated project or gift, Project Manager if the invoice line has an associated project, Gift Manager if the invoice line has an associated gift but no project).
2) Technical Category Approval - if the invoice has no associated PO (if the invoice contains a "technical" spend category, subject to additional approval by an expert.
3) DoA - if the invoice has no associated PO.
Errors are shown for the following scenarios:
-requisition line extended amount equals 0
-A supplier is not specified for any given requisition line
-Requisition value is &gt;$150k and no contract has been specified
-Requisiton violates the procurement policy and the employee hasn't select a requisition type of "policy exemption"
-An 'unsuccessful quote' is marked as external
Warnings are shown for the folowing scenarios:
-An ad-hoc delivery address is used
-The value of the requisition is &lt;$2000
-Requisition does not have the appropriate number of quotes for its value
-Requisition amount exceeds contract remaining amount
-One of the spend categories selected requires a contract, but none have been nominated.</t>
  </si>
  <si>
    <t>D.136; D.137; D.191; D.202</t>
  </si>
  <si>
    <t>S2P100021</t>
  </si>
  <si>
    <t>ability to create a 'policy exemption' requisition</t>
  </si>
  <si>
    <t>-A 'policy exemption' requisition (one that uses the requisition type of policy exemption rather than standard requisition) is otherwise identical to a standard requisition, however the requirements to collect quotes are dropped, and instead the employee must provide a attachment labeled as 'Policy Exemption' via the spend attachment categories.</t>
  </si>
  <si>
    <t>D.156</t>
  </si>
  <si>
    <t>S2P100022</t>
  </si>
  <si>
    <t>ability to create a standard requisition associated with spend covered under a panel</t>
  </si>
  <si>
    <t>-Purchasing off of a panel is when an employee selects a spend category covered under an associated panel, which then requires them to select an empanelled supplier. Being unable to meet this requirement means that the employee will then need a policy exemption.</t>
  </si>
  <si>
    <t>D.195</t>
  </si>
  <si>
    <t>S2P100023</t>
  </si>
  <si>
    <t>ability to create a standard requisition for hosted catalogue items</t>
  </si>
  <si>
    <t>-when creating a requisition the employee will need to select "Catalog Items" and select from the list of hosted catalogue items. Everything else about the requisition process remains the same as described in S2P1000020</t>
  </si>
  <si>
    <t>D.167</t>
  </si>
  <si>
    <t>S2P100024</t>
  </si>
  <si>
    <t>ability to create a requisition off of a supplier contract</t>
  </si>
  <si>
    <t>D.172; D.216</t>
  </si>
  <si>
    <t>S2P100025</t>
  </si>
  <si>
    <t>ability to create a requisition whereby the resulting PO is NOT issued to the supplier</t>
  </si>
  <si>
    <t>-otherwise identical to requirement S2P100020, except there is a pre-requisite that the appropriate 'order-from connection' (i.e., one with an issue option of print) is created for the relevant supplier such that the employee to select when creating the requisition.</t>
  </si>
  <si>
    <t>D.192</t>
  </si>
  <si>
    <t>S2P100026</t>
  </si>
  <si>
    <t>ability to source approved requisition into PO</t>
  </si>
  <si>
    <t>S2P-070-020</t>
  </si>
  <si>
    <t>Review &amp; Approve Requisition (Incl. Budget Control)</t>
  </si>
  <si>
    <t>-the system has been configured to auto-source requisitions into POs, and so once a requisition is approved, the employee should be able to navigate to their requisition and find the corresponding PO that will be sent to the supplier.</t>
  </si>
  <si>
    <t>D.138; D.185; D.189; D.201</t>
  </si>
  <si>
    <t>S2P100027</t>
  </si>
  <si>
    <t>ability to find PO pdf for requisition</t>
  </si>
  <si>
    <t>S2P100028</t>
  </si>
  <si>
    <t>ability to amend in-flight requisition</t>
  </si>
  <si>
    <t>S2P-070-030</t>
  </si>
  <si>
    <t>Modify or Cancel Requisition</t>
  </si>
  <si>
    <t>S2P100029</t>
  </si>
  <si>
    <t>ability to cancel in-flight requisition</t>
  </si>
  <si>
    <t>S2P100030</t>
  </si>
  <si>
    <t>S2P100031</t>
  </si>
  <si>
    <t>ability to create a contingent worker purchase order</t>
  </si>
  <si>
    <t>S2P-080-010</t>
  </si>
  <si>
    <t>Create Purchase Order</t>
  </si>
  <si>
    <t>HR</t>
  </si>
  <si>
    <t>-in order to execute this test, a pre-requisite is that a Contingent Worker has been pushed through a job requisition, and the business process "Contract Contingent Worker" has been sufficiently progressed so as to prompt the creation of the purchase order.</t>
  </si>
  <si>
    <t>D.145</t>
  </si>
  <si>
    <t>S2P100033</t>
  </si>
  <si>
    <t>ability to reopen previously closed purchase orders</t>
  </si>
  <si>
    <t>S2P-080-030</t>
  </si>
  <si>
    <t>Manage Purchase Order Lifecycle</t>
  </si>
  <si>
    <t xml:space="preserve">Management Accountant </t>
  </si>
  <si>
    <t>S2P100034</t>
  </si>
  <si>
    <t>ability to mass close purchase orders</t>
  </si>
  <si>
    <t>S2P100035</t>
  </si>
  <si>
    <t>ability to reassign ownership of requisitions (requisition requester)</t>
  </si>
  <si>
    <t>S2P100036</t>
  </si>
  <si>
    <t>ability to reassign ownership of purchase orders (purchase order buyer)</t>
  </si>
  <si>
    <t>S2P100037</t>
  </si>
  <si>
    <t>ability to close a purchase order within my remit</t>
  </si>
  <si>
    <t>S2P-080-040</t>
  </si>
  <si>
    <t>Modify or Cancel Purchase Order</t>
  </si>
  <si>
    <t>Receiver</t>
  </si>
  <si>
    <t>S2P100038</t>
  </si>
  <si>
    <t>ability to change my purchase order</t>
  </si>
  <si>
    <t>-use the issue option to drive whether the PO needs to be sent to the supplier or not.</t>
  </si>
  <si>
    <t>D.114; D.185</t>
  </si>
  <si>
    <t>S2P100039</t>
  </si>
  <si>
    <t>ability to receipt goods that have been delivered</t>
  </si>
  <si>
    <t>S2P-090-020</t>
  </si>
  <si>
    <t>Accept/Refuse and Record Receipt of Goods/Services</t>
  </si>
  <si>
    <t>S2P100040</t>
  </si>
  <si>
    <t>ability to receipt goods that have been delivered on behalf of the requester</t>
  </si>
  <si>
    <t>S2P100041</t>
  </si>
  <si>
    <t>ability to return goods that are either defective or no longer needed</t>
  </si>
  <si>
    <t>S2P-090-030</t>
  </si>
  <si>
    <t>Research/Resolve Exceptions (Disputes, Warranty, Return)</t>
  </si>
  <si>
    <t>employee</t>
  </si>
  <si>
    <t>-depending on the return reason, some returns will automatically route to an accounts payable data entry specialist to create a supplier invoice adjustment.
-returns otherwise just reflect the balance of goods receipted, so the matching engine has updated numbers to reference.</t>
  </si>
  <si>
    <t>S2P100042</t>
  </si>
  <si>
    <t>ability to process a supplier refund</t>
  </si>
  <si>
    <t>-AP will need to create a supplier invoice adjustment (as though they were processing a credit note). AP then need to record the refund against the supplier and apply it to the credit note. Simultaneously the Bank Reconoliation Office will create an Ad Hoc Bank Transaction (AHBT) to reconcile with the bank statement line.</t>
  </si>
  <si>
    <t>S2P100043</t>
  </si>
  <si>
    <t>ability to process a supplier invoice as the accounts payable officer against a cost center, that has no associated purchase order</t>
  </si>
  <si>
    <t>-Some invoices will be manually entered by AP. Some will be ingested by email, scanned by OCR, and "reviewed" by AP before submitting. Some will be created by the system automatically as a scheduled installment.
The approval workflow is:
1) Accounts Payable Data Entry Specialist (if the invoice is generated as part of an installment, so that they can attach the invoice number and attachment)
2) Cost Center Manager
3) Technical Category Approval - if the invoice has no associated PO (if the invoice contains a "technical" spend category, subject to additional approval by an expert.
4) Delegation of Authority
Errors are shown for the following scenarios:
-Invoice Line Item Description is Missing
-Payment Terms do not Equal the Supplier's Default Payment Terms
-This Supplier is Inactive or On Hold
-Tax Applicability and Tax Code are required
-Supplier Invoice is Missing Invoice Number
-Supplier Invoice Attachment is Missing
Warnings are shown for the folowing scenarios:
-Supplier Invoice is Not Linked to a Purchase Order</t>
  </si>
  <si>
    <t>S2P100044</t>
  </si>
  <si>
    <t>ability to process a supplier invoice as the accounts payable officer against a project, that has no associated purchase order</t>
  </si>
  <si>
    <t>-Some invoices will be manually entered by AP. Some will be ingested by email, scanned by OCR, and "reviewed" by AP before submitting. Some will be created by the system automatically as a scheduled installment.
The approval workflow is:
1) Accounts Payable Data Entry Specialist (if the invoice is generated as part of an installment, so that they can attach the invoice number and attachment)
2) Project Manager
3) Technical Category Approval - if the invoice has no associated PO (if the invoice contains a "technical" spend category, subject to additional approval by an expert.
4) Delegation of Authority
Errors are shown for the following scenarios:
-Invoice Line Item Description is Missing
-Payment Terms do not Equal the Supplier's Default Payment Terms
-This Supplier is Inactive or On Hold
-Tax Applicability and Tax Code are required
-Supplier Invoice is Missing Invoice Number
-Supplier Invoice Attachment is Missing
Warnings are shown for the folowing scenarios:
-Supplier Invoice is Not Linked to a Purchase Order</t>
  </si>
  <si>
    <t>S2P100045</t>
  </si>
  <si>
    <t>ability to process a supplier invoice as the accounts payable officer against a gift, that has no associated purchase order</t>
  </si>
  <si>
    <t>-Some invoices will be manually entered by AP. Some will be ingested by email, scanned by OCR, and "reviewed" by AP before submitting. Some will be created by the system automatically as a scheduled installment.
The approval workflow is:
1) Accounts Payable Data Entry Specialist (if the invoice is generated as part of an installment, so that they can attach the invoice number and attachment)
2) Gift Manager
3) Technical Category Approval - if the invoice has no associated PO (if the invoice contains a "technical" spend category, subject to additional approval by an expert.
4) Delegation of Authority
Errors are shown for the following scenarios:
-Invoice Line Item Description is Missing
-Payment Terms do not Equal the Supplier's Default Payment Terms
-This Supplier is Inactive or On Hold
-Tax Applicability and Tax Code are required
-Supplier Invoice is Missing Invoice Number
-Supplier Invoice Attachment is Missing
Warnings are shown for the folowing scenarios:
-Supplier Invoice is Not Linked to a Purchase Order</t>
  </si>
  <si>
    <t>S2P100046</t>
  </si>
  <si>
    <t>ability to process a goods related supplier invoice as the accounts payable officer, that has an associated purchase order</t>
  </si>
  <si>
    <t>-Matching is driven by the type of line. Goods require 3-way matching and thus there is an expected goods receipt, otherwise the invoice will end up in "match exception".
-Some invoices will be manually entered by AP. Some will be ingested by email, scanned by OCR, and "reviewed" by AP before submitting. Some will be created by the system automatically as a scheduled installment.
This invoice will undergo matching, but otherwise no approval workflow is expected.
Errors are shown for the following scenarios:
-Invoice Line Item Description is Missing
-Payment Terms do not Equal the Supplier's Default Payment Terms
-This Supplier is Inactive or On Hold
-Tax Applicability and Tax Code are required
-Supplier Invoice is Missing Invoice Number
-Supplier Invoice Attachment is Missing
Warnings are shown for the folowing scenarios:
-Supplier Invoice is Not Linked to a Purchase Order</t>
  </si>
  <si>
    <t>D.186; D.203</t>
  </si>
  <si>
    <t>S2P100047</t>
  </si>
  <si>
    <t>ability to process a services related supplier invoice as the accounts payable officer, that has an associated purchase order</t>
  </si>
  <si>
    <t>-Matching is driven by the type of line. Services do not require a receipt, however will incurr an additional approval (as part of the invoice approval workflow) by the associate requistion requester, to confirm the services have been rendered. No additional approval workflow is expected.
-Some invoices will be manually entered by AP. Some will be ingested by email, scanned by OCR, and "reviewed" by AP before submitting. Some will be created by the system automatically as a scheduled installment.
This invoice will undergo matching, but otherwise no approval workflow is expected.
Errors are shown for the following scenarios:
-Invoice Line Item Description is Missing
-Payment Terms do not Equal the Supplier's Default Payment Terms
-This Supplier is Inactive or On Hold
-Tax Applicability and Tax Code are required
-Supplier Invoice is Missing Invoice Number
-Supplier Invoice Attachment is Missing
Warnings are shown for the folowing scenarios:
-Supplier Invoice is Not Linked to a Purchase Order</t>
  </si>
  <si>
    <t>S2P100048</t>
  </si>
  <si>
    <t>ability to process a combined goods &amp; services related supplier invoice as the accounts payable officer, that has an associated purchase order</t>
  </si>
  <si>
    <t>-Matching is driven by the type of line. Goods require 3-way matching and thus there is an expected goods receipt, otherwise the invoice will end up in "match exception". Services do not require a receipt, however will incurr an additional approval (as part of the invoice approval workflow) by the associate requistion requester, to confirm the services have been rendered. This invoice will require both a receipt and approval by the requisition requester.
-Some invoices will be manually entered by AP. Some will be ingested by email, scanned by OCR, and "reviewed" by AP before submitting. Some will be created by the system automatically as a scheduled installment.
Errors are shown for the following scenarios:
-Invoice Line Item Description is Missing
-Payment Terms do not Equal the Supplier's Default Payment Terms
-This Supplier is Inactive or On Hold
-Tax Applicability and Tax Code are required
-Supplier Invoice is Missing Invoice Number
-Supplier Invoice Attachment is Missing
Warnings are shown for the folowing scenarios:
-Supplier Invoice is Not Linked to a Purchase Order</t>
  </si>
  <si>
    <t>S2P100049</t>
  </si>
  <si>
    <t>ability to process a supplier invoice as the accounts payable officer that relates to prepaid spend</t>
  </si>
  <si>
    <t>-Some invoices will be manually entered by AP. Some will be ingested by email, scanned by OCR, and "reviewed" by AP before submitting. Some will be created by the system automatically as a scheduled installment.
-Some invoices will be prepaid, which AP will flag on the relevant invoice line upon creating the invoice. This will then route to the Account as a "To Do" to create the prepaid spend amortisation schedule.
The general approval workflow for an invoice (in order) is:
1) Accountant (if the invoice is prepaid, the accountant will receive a "To Do" as described above).
Warnings are shown for the folowing scenarios:
-Confirm if the Invoice Line Should be Checked as 'Prepaid' (for select spend categories)</t>
  </si>
  <si>
    <t>S2P100050</t>
  </si>
  <si>
    <t>ability to process a supplier invoice as the accounts payable officer in accordance with appropriate validations</t>
  </si>
  <si>
    <t>Errors are shown for the following scenarios:
-Billable checkbox is not checked for billable project
-Intercompany Worktags can only be used on Intercompany Transactions
-Invoice Line Item Description is Missing
-Location cannot have a Job Posting Usage
-Location is required for Asset related invoices
-Payment Terms do not Equal the Supplier's Default Payment Terms
-This Supplier is Inactive or On Hold
-Tax Applicability and Tax Code are required
-Taggable Project is Closed
-Taggable Project has a Status of 'Acquitted - Residual Funds' and Requires a Project Phase '8 Unspent Funds'
-Supplier Remit-To Connection Must be Selected if the supplier has multiple bank accounts
-Supplier Invoice is Missing Invoice Number
-Supplier Invoice Attachment is Missing
-Purpose of Payment receiving code required for India, Kenya, Kuwait, Malaysia, Pakistan, Philippnes and UAE.
Warnings are shown for the folowing scenarios:
-Confirm if the Invoice Line Should be Checked as 'Prepaid' (for select spend categories)
-Contract is past end date
-Spend Category Requires Contract (for select spend categories)
-Spend Exceeds Contract Amount
-Supplier Invoice is Not Linked to a Purchase Order
-Taggable Project is in Defect Liability Period Status
-The B-PAY Biller ID populated on the supplier invoice does not match the Biller ID stored against the supplier</t>
  </si>
  <si>
    <t>D.290</t>
  </si>
  <si>
    <t>S2P100051</t>
  </si>
  <si>
    <t>ability to process a BPAY related supplier invoice as the accounts payable officer</t>
  </si>
  <si>
    <t>-The BPAY Biller ID and Referenece number will both have to be entered.
Errors are shown for the following scenarios:
-A Reference Type 'BPAY (Australia)' is not selected
-Separate Payment Checkbox is not ticked
Warnings are shown for the folowing scenarios:
-The B-PAY Biller ID populated on the supplier invoice does not match the Biller ID stored against the supplier</t>
  </si>
  <si>
    <t>S2P100052</t>
  </si>
  <si>
    <t>ability to process a supplier invoice that triggers match exception</t>
  </si>
  <si>
    <t>-match exception can occur if the invoice exceeds to purchase order amount, or if the order relates to goods and the invoice exceeds the amount receipted (i.e. 2 way for services, 3 way for goods)</t>
  </si>
  <si>
    <t>D.203</t>
  </si>
  <si>
    <t>S2P100053</t>
  </si>
  <si>
    <t>ability to create a standard requisition against a cost center</t>
  </si>
  <si>
    <t>-The general approval workflow for a requisition (in order) is:
1) Cost Center Manager
2) Delegation of Authority
Errors are shown for the following scenarios:
-requisition line extended amount equals 0
-A supplier is not specified for any given requisition line
Warnings are shown for the folowing scenarios:
-An ad-hoc delivery address is used
-The value of the requisition is &lt;$2000
-Requisition does not have the appropriate number of quotes for its value</t>
  </si>
  <si>
    <t>D.187</t>
  </si>
  <si>
    <t>S2P100054</t>
  </si>
  <si>
    <t>ability to create a standard requisition against a project</t>
  </si>
  <si>
    <t>-The general approval workflow for a requisition (in order) is:
1) Project Manager
2) Delegation of Authority
Errors are shown for the following scenarios:
-requisition line extended amount equals 0
-A supplier is not specified for any given requisition line
Warnings are shown for the folowing scenarios:
-An ad-hoc delivery address is used
-The value of the requisition is &lt;$2000
-Requisition does not have the appropriate number of quotes for its value</t>
  </si>
  <si>
    <t>S2P100055</t>
  </si>
  <si>
    <t>ability to create a standard requisition against a gift</t>
  </si>
  <si>
    <t>-The general approval workflow for a requisition (in order) is:
1) Gift Manager
2) Delegation of Authority
Errors are shown for the following scenarios:
-requisition line extended amount equals 0
-A supplier is not specified for any given requisition line
Warnings are shown for the folowing scenarios:
-An ad-hoc delivery address is used
-The value of the requisition is &lt;$2000
-Requisition does not have the appropriate number of quotes for its value</t>
  </si>
  <si>
    <t>S2P100056</t>
  </si>
  <si>
    <t>ability to create a standard requisition  that relates to technical items</t>
  </si>
  <si>
    <t>-The general approval workflow for a requisition (in order) is:
1) Appropriate Manager (Cost center, Project or Gift)
2) Technical Category Approal
3) Delegation of Authority
Errors are shown for the following scenarios:
-requisition line extended amount equals 0
-A supplier is not specified for any given requisition line
Warnings are shown for the folowing scenarios:
-An ad-hoc delivery address is used
-The value of the requisition is &lt;$2000
-Requisition does not have the appropriate number of quotes for its value</t>
  </si>
  <si>
    <t>D.187; D.195</t>
  </si>
  <si>
    <t>S2P100057</t>
  </si>
  <si>
    <t>ability to create a requisition that satisfies validation criteria</t>
  </si>
  <si>
    <t>Errors are shown for the following scenarios:
-requisition line extended amount equals 0
-A supplier is not specified for any given requisition line
-Requisition value is &gt;$150k and no contract has been specified
-Requisiton violates the procurement policy and the employee hasn't select a requisition type of "policy exemption"
-An 'unsuccessful quote' is marked as external
Warnings are shown for the folowing scenarios:
-An ad-hoc delivery address is used
-The value of the requisition is &lt;$2000
-Requisition does not have the appropriate number of quotes for its value
-Requisition amount exceeds contract remaining amount
-One of the spend categories selected requires a contract, but none have been nominated.</t>
  </si>
  <si>
    <t>D.188; D.217</t>
  </si>
  <si>
    <t>S2P100058</t>
  </si>
  <si>
    <t>ability to process a down payment invoice against a PO</t>
  </si>
  <si>
    <t>This requires a down payment amount already be allocated on a PO.</t>
  </si>
  <si>
    <t>S2P100058a</t>
  </si>
  <si>
    <t>ability to create a BPAY  ad hoc payment</t>
  </si>
  <si>
    <t>-These will either be loaded via EIB (Excel), or created manually in the UI. Neither require approval. Those created in the UI require an attachment, whereas those loaded via EIB do not.
Other rules these payments need to follow are:
-Ad Hoc Payment External Reference is Required
-Ad Hoc Payment Memo is required
-Please Provide an Email in Additional Field 1 if the Payee is Ad Hoc (for remittance advice)
-Please Provide the B-Pay Biller Code in Additional Field 2
-Please Provide the B-Pay Reference Number in Additional Field 3
-Tax Applicability and Tax Code are required</t>
  </si>
  <si>
    <t>S2P100059</t>
  </si>
  <si>
    <t>Ability to store and amend purchase invoices</t>
  </si>
  <si>
    <t>-A change can be made to an approved invoice before it is approved.</t>
  </si>
  <si>
    <t>D.115</t>
  </si>
  <si>
    <t>S2P100060</t>
  </si>
  <si>
    <t>Ability to conduct financial management of the close out of the contract (e.g. invoices, claims)</t>
  </si>
  <si>
    <t>-This involes the positive and negative test of processing an invoice against a contract that has subsequently been closed.</t>
  </si>
  <si>
    <t>D.178</t>
  </si>
  <si>
    <t>S2P100061</t>
  </si>
  <si>
    <t>Ability to log changes and notify requestors of changes to their requisitions (send back with instructions to change)</t>
  </si>
  <si>
    <t>Procurement Officer</t>
  </si>
  <si>
    <t>-this involves an approver sending back a transaction to the requester with instructions on what to change</t>
  </si>
  <si>
    <t>D.184</t>
  </si>
  <si>
    <t>S2P100062</t>
  </si>
  <si>
    <t>Ability to receive warnings and stop duplicate invoice booking to prevent making duplicate payments</t>
  </si>
  <si>
    <t>D.213</t>
  </si>
  <si>
    <t>S2P100063</t>
  </si>
  <si>
    <t>Ability for the system to scan, interpret and book incoming vendor invoices using OCR technology.</t>
  </si>
  <si>
    <t>D.214</t>
  </si>
  <si>
    <t>S2P100064</t>
  </si>
  <si>
    <t>Ability of the system to ingest e-invoices.</t>
  </si>
  <si>
    <t>D.215</t>
  </si>
  <si>
    <t>S2P100065</t>
  </si>
  <si>
    <t>Ability to drill down on payments to see invoices and purchase orders</t>
  </si>
  <si>
    <t>D.113</t>
  </si>
  <si>
    <t>S2P100066</t>
  </si>
  <si>
    <t>Ability to run reports on requisitions and purchase orders to identify opportunities for potential consolidation of spend or supplier substitutions</t>
  </si>
  <si>
    <t>D.127</t>
  </si>
  <si>
    <t>S2P100067</t>
  </si>
  <si>
    <t>Ability to prepare purchase order reporting and analytics</t>
  </si>
  <si>
    <t>D.128</t>
  </si>
  <si>
    <t>S2P100068</t>
  </si>
  <si>
    <t>Ability to operate as a single consolidated database of all contracts</t>
  </si>
  <si>
    <t>S2P-060-010</t>
  </si>
  <si>
    <t>D.175</t>
  </si>
  <si>
    <t>S2P100069</t>
  </si>
  <si>
    <t>Ability to bulk create requisitions from imported structured data</t>
  </si>
  <si>
    <t>EIB FIN - Submit Requisition</t>
  </si>
  <si>
    <t>D.181</t>
  </si>
  <si>
    <t>S2P100070</t>
  </si>
  <si>
    <t>Ability to track purchase orders and the associated invoices</t>
  </si>
  <si>
    <t>D.200</t>
  </si>
  <si>
    <t>S2P100071</t>
  </si>
  <si>
    <t>Ability to send alerts for unapproved requisitions (e.g. your requisition is not approved and is greater than XXX days old).</t>
  </si>
  <si>
    <t>D.204</t>
  </si>
  <si>
    <t>S2P100072</t>
  </si>
  <si>
    <t>EIB FIN - Submit Supplier Contract</t>
  </si>
  <si>
    <t>S2P100073</t>
  </si>
  <si>
    <t>EIB FIN - Submit Supplier Invoice</t>
  </si>
  <si>
    <t>S2P100075</t>
  </si>
  <si>
    <t>EIB FIN - Ad Hoc Payment</t>
  </si>
  <si>
    <t>S2P100076</t>
  </si>
  <si>
    <t>EIB FIN - Supplier Catalog Load</t>
  </si>
  <si>
    <t>Enable Supplier &amp; Item Master / Catalog</t>
  </si>
  <si>
    <t>S2P100077</t>
  </si>
  <si>
    <t>ability to process a FX (SWIFT) supplier invoice as the accounts payable officer</t>
  </si>
  <si>
    <t>S2P100078</t>
  </si>
  <si>
    <t>ability to create an FX (SWIFT) ad hoc payment</t>
  </si>
  <si>
    <t>TRE100001</t>
  </si>
  <si>
    <t>Ability to create a bank account</t>
  </si>
  <si>
    <t>TRE-010-010</t>
  </si>
  <si>
    <t>Manage Bank Accounts</t>
  </si>
  <si>
    <t>Bank Reconciliation Officer</t>
  </si>
  <si>
    <t>- Once the bank account is submitted, it will route to the financial accounting manager for approval</t>
  </si>
  <si>
    <t>TRE100002</t>
  </si>
  <si>
    <t>Ability to create an ad hoc bank transaction to reflect intercompany transfer</t>
  </si>
  <si>
    <t>TRE-020-010</t>
  </si>
  <si>
    <t>Manage Bank Account Cash Balances</t>
  </si>
  <si>
    <t>-no approvals required</t>
  </si>
  <si>
    <t>TRE100003</t>
  </si>
  <si>
    <t>Ability to create a bank account transfer</t>
  </si>
  <si>
    <t>-no approvals required.
Noting that bank account transfers don't initiate the transfer in the banking portal but are simply a method to record a bank transfer that has already occurred.</t>
  </si>
  <si>
    <t>TRE100004</t>
  </si>
  <si>
    <t>Ability to create a bank account transfer for settlement</t>
  </si>
  <si>
    <t>-no approvals required.
Noting that in contrast to a bank account transfer, the bank account transfer for settlement initiates the bank transfer from Workday and uses the settlement run process to complete the transfer in the bank</t>
  </si>
  <si>
    <t>TRE100005</t>
  </si>
  <si>
    <t>Ability to create a bank account transfer template</t>
  </si>
  <si>
    <t>TRE100006</t>
  </si>
  <si>
    <t>Ability to create a bank account transfer from template</t>
  </si>
  <si>
    <t>TRE100007</t>
  </si>
  <si>
    <t>Ability to create a bank account transfer for settlement template</t>
  </si>
  <si>
    <t>TRE100008</t>
  </si>
  <si>
    <t>Ability to create a bank account transfer for settlement from template</t>
  </si>
  <si>
    <t>TRE100009</t>
  </si>
  <si>
    <t>Ability to record a bank statement via 'Quick Entry'</t>
  </si>
  <si>
    <t>TRE-030-010</t>
  </si>
  <si>
    <t>Perform Bank Reconciliation</t>
  </si>
  <si>
    <t xml:space="preserve">As opposed to normal manual entry, creating a bank statement via 'quick entry', allows you to select the relevant transaction in Workday, and create and reconcile the corresponding bank statement line in one go. 
No approval required. </t>
  </si>
  <si>
    <t>TRE100010</t>
  </si>
  <si>
    <t>Ability to record a bank statement via 'Manual Entry'</t>
  </si>
  <si>
    <t xml:space="preserve">No approval required. </t>
  </si>
  <si>
    <t>TRE100011</t>
  </si>
  <si>
    <t>Ability to record a bank statement via 'EIB'</t>
  </si>
  <si>
    <t>Creating a bank statement via an excel upload. No approval required. Only use case is for the Citibank bank account.</t>
  </si>
  <si>
    <t>TRE100012</t>
  </si>
  <si>
    <t>Ability to automatically reconcile bank statement lines against the corresponding operational transactions</t>
  </si>
  <si>
    <t>Prerequisite is that a bank statement has been loaded in Workday, and the corresponding operational transaction sits in Workday with the same amount and reference as the bank statement line.
Note: If the bank statement lines are all reconciled, the bank statement should automatically submit.</t>
  </si>
  <si>
    <t>TRE100013</t>
  </si>
  <si>
    <t>Ability to automatically reconcile bank statement lines (where there is no corresponding operational transaction in Workday) to an ad hoc bank transaction which is created via the first notice item rules</t>
  </si>
  <si>
    <t>Prerequisite is that a bank statement has been loaded in Workday with a bank statement line that has a reference that can be identified via the first notice item rules (which are used to identify bank statement lines for which an ad hoc bank transaction can be created and reconciled against).
Note: If the bank statement lines are all reconciled, the bank statement should automatically submit.</t>
  </si>
  <si>
    <t>TRE100014</t>
  </si>
  <si>
    <t>Ability to manually reconcile bank statement lines to the corresponding operational transactions</t>
  </si>
  <si>
    <t>Prerequisite is that a bank statement has been loaded in Workday. 
If either the amount or reference of the bank statement line aligns to an operational transaction in Workday, then Workday will suggest the transaction(s) for reconciliation.
Note: If the bank statement lines are all reconciled, the bank statement should automatically submit.</t>
  </si>
  <si>
    <t>TRE100015</t>
  </si>
  <si>
    <t>Ability to manually create an ad hoc bank transaction to reconcile bank statement lines that don't have an operational transaction in Workday</t>
  </si>
  <si>
    <t>-No approvals required
Prerequisite is that a bank statement has been loaded in Workday.
Note: If the bank statement lines are all reconciled, the bank statement should automatically submit.</t>
  </si>
  <si>
    <t>TRE100016</t>
  </si>
  <si>
    <t>Ad Hoc Bank Transaction Template is blocked from creation when it does not meet system restrictions.</t>
  </si>
  <si>
    <t xml:space="preserve">System restriction include:
-Revenue Category is required with Income Accounts
-Spend Category is required with Expense Accounts
-Taggable Project is Closed
-Ad Hoc Bank Transaction Purpose is missing
-Cost Centre is required with Income Statement Accounts
</t>
  </si>
  <si>
    <t>TRE100017</t>
  </si>
  <si>
    <t>Ad Hoc Bank Transaction Template will flag a warning during creation when it triggers non-critical system validations.</t>
  </si>
  <si>
    <t xml:space="preserve">System warnings are flagged where:
-An ad hoc bank transaction template is created with an investment ledger account, without an investment pool tagged
</t>
  </si>
  <si>
    <t>TRE100018</t>
  </si>
  <si>
    <t>Ability to create an ad hoc bank transaction from template</t>
  </si>
  <si>
    <t>-No approvals required</t>
  </si>
  <si>
    <t>TRE100019</t>
  </si>
  <si>
    <t>Ability to create an ad hoc bank transaction via EIB</t>
  </si>
  <si>
    <t xml:space="preserve">-No approvals required
</t>
  </si>
  <si>
    <t>TRE100020</t>
  </si>
  <si>
    <t>Ad Hoc Bank Transaction is blocked from creation when it does not meet system restrictions.</t>
  </si>
  <si>
    <t xml:space="preserve">System restriction include:
-Ad Hoc Bank Transaction Attachment is Missing, where the transaction is not created via auto-reconciliation, EIB or is posting against the ledger account '50200:Realised Foreign Currency Gains &amp; Losses'
- Project has a Status of 'Acquitted - Residual Funds' and Requires a Project Phase of '8 Unspent Funds'
-Taggable Project is Closed
- Eliminate FX Gain or Loss Option is not selected
- Memo Exceeds Character Limit
-Ad Hoc Bank Transaction Purpose is missing
-Ad Hoc Bank Transaction Contains Control Account
-Revenue Category is required with Income Accounts
-Spend Category is required with Expense Accounts
-Cost Centre is required with Income Statement Accounts
</t>
  </si>
  <si>
    <t>TRE100021</t>
  </si>
  <si>
    <t xml:space="preserve">Ability to send an unknown bank statement line for review </t>
  </si>
  <si>
    <t>-Allows the bank reconciliation officer to send a bank statement line to another user to add commentary about the bank statement line reconciliation.</t>
  </si>
  <si>
    <t>TRE100022</t>
  </si>
  <si>
    <t>Ability to create a payment return statement</t>
  </si>
  <si>
    <t>TRE-040-010</t>
  </si>
  <si>
    <t>Process Payment Return Statements</t>
  </si>
  <si>
    <t>The payment return statement is created by the banking team after they notice an unreconcilable bank statement line that reflects a payment that has bounced.</t>
  </si>
  <si>
    <t>TRE100023</t>
  </si>
  <si>
    <t>Ability to match the payment returns</t>
  </si>
  <si>
    <t>Requires a payment return statement to then match the payment return (which sits on the payment return statement) to the corresponding payment.</t>
  </si>
  <si>
    <t>TRE100024</t>
  </si>
  <si>
    <t>Ability to reconcile the returned payment.</t>
  </si>
  <si>
    <t>Once the payment return is matched, it creates a reconcilable item In Workday to then apply against the 'bounced payment' bank statement line.</t>
  </si>
  <si>
    <t>TRE100025</t>
  </si>
  <si>
    <t>Ability to re-settle the unpaid item</t>
  </si>
  <si>
    <t xml:space="preserve">Once the payment return is matched, it re-opens the payable item (excluding ad hoc payments), to be settled again and marks the existing payment as returned. </t>
  </si>
  <si>
    <t>TRE100026</t>
  </si>
  <si>
    <t>Ability to record a payment as stopped</t>
  </si>
  <si>
    <t>TRE-040-020</t>
  </si>
  <si>
    <t>Process Stopped Payments</t>
  </si>
  <si>
    <t>-No approvals required. This task is used to record a manual payment as 'stopped', where it has been stopped in the bank.</t>
  </si>
  <si>
    <t>TRE100027</t>
  </si>
  <si>
    <t xml:space="preserve">Ability to create a non in-kind Gift </t>
  </si>
  <si>
    <t>TRE-060-010</t>
  </si>
  <si>
    <t>Manage Gifts</t>
  </si>
  <si>
    <t>Senior Donor Relations Officer</t>
  </si>
  <si>
    <t>The workflow is as follows:
1) Approval by a Finance Organisation Administrator
2a) A to-do step is sent back to the initiator to assign the gift to a gift hierarchy, as well as record the preserved capital amount and/or the initial contribution amount as required.
2b) Another to-do is also sent to the initiator for them to create the Gift in Raisers Edge (other system to manage gift/endowments), ensuring that it is created with the same Gift ID that was generated in Workday</t>
  </si>
  <si>
    <t>TRE100028</t>
  </si>
  <si>
    <t xml:space="preserve">Ability to create an in-kind Gift </t>
  </si>
  <si>
    <t>The workflow is as follows:
1) Approval by a Finance Organisation Administrator
2) Business Asset Accountant will receive a To Do to register the asset for Gifts with the Gift Type ‘Gifts-in-kind'.
3a) A to-do step is sent back to the initiator to assign the gift to a gift hierarchy, as well as record the preserved capital amount and/or the initial contribution amount as required.
3b) Another to-do is also sent to the initiator for them to create the Gift in Raisers Edge (other system to manage gift/endowments), ensuring that it is created with the same Gift ID that was generated in Workday</t>
  </si>
  <si>
    <t>TRE100029</t>
  </si>
  <si>
    <t xml:space="preserve">Ability to change a Gift </t>
  </si>
  <si>
    <t>The workflow for changing a Gift is as follows:
1) Approval by a Finance Organisation Administrator</t>
  </si>
  <si>
    <t>TRE100030</t>
  </si>
  <si>
    <t>Ability to create a gift hierarchy</t>
  </si>
  <si>
    <t>TRE100031</t>
  </si>
  <si>
    <t>Ability to report on which donations have been received</t>
  </si>
  <si>
    <t>TRE-060-020</t>
  </si>
  <si>
    <t>Manage Donors and Contributions</t>
  </si>
  <si>
    <t>The donations will enter Workday via an integration from Raisers Edge which will bring over the donations as ad hoc bank transactions. The key is to be able to report on these donations amounts with the corresponding gifts.</t>
  </si>
  <si>
    <t>TRE100032</t>
  </si>
  <si>
    <t>Ability to capture a matched donation</t>
  </si>
  <si>
    <t>Ability to capture the accounting of a matched donation via manual journal.</t>
  </si>
  <si>
    <t>TRE100033</t>
  </si>
  <si>
    <t>Ability to record the investment of a donation</t>
  </si>
  <si>
    <t>TRE-060-030</t>
  </si>
  <si>
    <t>Record Investments</t>
  </si>
  <si>
    <t>This will be recorded via a cash journal, also known as an ad hoc bank transaction</t>
  </si>
  <si>
    <t>TRE100034</t>
  </si>
  <si>
    <t>Ability to record interest received and distriibuted</t>
  </si>
  <si>
    <t>This will be recorded via a manual journal</t>
  </si>
  <si>
    <t>TRE100035</t>
  </si>
  <si>
    <t>Ability to report on the preserved capital of gifts to ensure donor reporting obligations are met</t>
  </si>
  <si>
    <t>As a Senior Donor Relations Officer, I wish to be able to run reports to view the preserved capital of gifts and the whether the gift balance is above or below that amount.</t>
  </si>
  <si>
    <t>TRE100036</t>
  </si>
  <si>
    <t>Ability to report on the funds which have been invested</t>
  </si>
  <si>
    <t>As a Financial Accountant, I wish to be able to run reports to view the invested amounts, and slice and dice the reports to my desired view.</t>
  </si>
  <si>
    <t>TRE100037</t>
  </si>
  <si>
    <t>Ability to report on the channels in which donor funds are spent</t>
  </si>
  <si>
    <t>As a Senior Donor Relations Officer, I wish to be able to run reports and drill down to view how the donor funds are being spent, and also be able to slice and dice the reports to my desired view.</t>
  </si>
  <si>
    <t>TRE100038</t>
  </si>
  <si>
    <t>Ability to report on gift  transactions that contain a project worktag</t>
  </si>
  <si>
    <t>Gift Manager</t>
  </si>
  <si>
    <t>As a gift manager I wish to be able to run reports to be able to view gift transactions that contain project worktags and slice and dice reports to my desired view.</t>
  </si>
  <si>
    <t>TAX10001</t>
  </si>
  <si>
    <t>Ability to post Fringe Benefit Tax transactions as a journal</t>
  </si>
  <si>
    <t>TAX-020-010</t>
  </si>
  <si>
    <t>Prepare Fringe Benefit Tax Return (FBT)</t>
  </si>
  <si>
    <t>TAX10002</t>
  </si>
  <si>
    <t>Ability to identify Fringe Benefit Tax amount payable</t>
  </si>
  <si>
    <t>TAX10003</t>
  </si>
  <si>
    <t>Ability to generate a Business Activity Statement (BAS) for a given month based on transactions that have occurred in the system</t>
  </si>
  <si>
    <t>TAX10004</t>
  </si>
  <si>
    <t>Ability to review a generated BAS and see the associated transactions and tax contributions</t>
  </si>
  <si>
    <t>TAX10005</t>
  </si>
  <si>
    <t>Ability to finalise the BAS for a given month</t>
  </si>
  <si>
    <t>Accountant</t>
  </si>
  <si>
    <t>Requires approval by the Financial Accounting Manager</t>
  </si>
  <si>
    <t>TAX10006</t>
  </si>
  <si>
    <t>Ability to reconcile the BAS and the Transaction Tax account</t>
  </si>
  <si>
    <t>TAX10007</t>
  </si>
  <si>
    <t>Ability to pay GST Owing where we are in a liability state for Tax</t>
  </si>
  <si>
    <t>The accountant will request a payment to be made by the Accounts Payable Officer to be processed</t>
  </si>
  <si>
    <t>TAX10008</t>
  </si>
  <si>
    <t>Ability to record a GST Credit where we have paid more GST than collected</t>
  </si>
  <si>
    <t>The accountant will inform the Bank Reconciliation Officers of the credit on the bank statement to process the Ad Hoc Bank Transaction and code it correctly</t>
  </si>
  <si>
    <t>R2R10001</t>
  </si>
  <si>
    <t>Ability to match and reconcile transactions within a specific ledger account</t>
  </si>
  <si>
    <t>R2R-010-020</t>
  </si>
  <si>
    <t>Reconcile General Ledger Data Sources</t>
  </si>
  <si>
    <t>R2R10002</t>
  </si>
  <si>
    <t>Ability to Certify a ledger account as reconciled</t>
  </si>
  <si>
    <t>- If there is an outstanding amount to reconcile; the user can add notes and supporting attachments
- Approval is required by the Financial Accounting Manager
- Auto approval where there has been no movement in balances within an Account Certificate during the period</t>
  </si>
  <si>
    <t>R2R10003</t>
  </si>
  <si>
    <t>Ability to create and post an accounting journal</t>
  </si>
  <si>
    <t>R2R-020-010</t>
  </si>
  <si>
    <t>Record Journal Entries</t>
  </si>
  <si>
    <t>- Requires approval by a peer to be Segregation of Duty compliant</t>
  </si>
  <si>
    <t>R2R10004</t>
  </si>
  <si>
    <t>ability to create a journal template so that in future periods it simplifies the automatic generation of journals</t>
  </si>
  <si>
    <t>R2R10005</t>
  </si>
  <si>
    <t>Ability to upload a flat file excel template to post a journal</t>
  </si>
  <si>
    <t>- The same journal restrictions are placed on the spreadsheet upload as the standard controls in system
- Once uploaded the user will be required to attach the excel document as supporting documentation</t>
  </si>
  <si>
    <t>R2R10006</t>
  </si>
  <si>
    <t>Ability to process an allocation for Distributing centralised IT spend to all operational cost centers</t>
  </si>
  <si>
    <t>R2R-020-020</t>
  </si>
  <si>
    <t>Process General Ledger Allocations</t>
  </si>
  <si>
    <t>- IT will provide the accountants with the breakdown of spend per cost center to be allocated - loaded as a statistic value
- The allocation is then run to process a "pro forma" journal for it to be previewed and reviewed
- The allocation is then finalised and posted to the General Ledger with an approval from the Finance Accounting Manager
- The allocation only picks up Laptop and Leased Laptop spend</t>
  </si>
  <si>
    <t>R2R10007</t>
  </si>
  <si>
    <t>Ability to manually update FX Rates</t>
  </si>
  <si>
    <t>R2R-020-030</t>
  </si>
  <si>
    <t>Perform General Ledger Foreign Currency Accounting</t>
  </si>
  <si>
    <t>-This will be both the current and average rate for a given currency</t>
  </si>
  <si>
    <t>R2R10008</t>
  </si>
  <si>
    <t>ability to run a revaluation process to correctly have the Balance sheet Assets and Liabilities reflecting the current value</t>
  </si>
  <si>
    <t>R2R10009</t>
  </si>
  <si>
    <t>Ability to post a journal between two intercompany entities that operate within the same ERP</t>
  </si>
  <si>
    <t>R2R-020-040</t>
  </si>
  <si>
    <t>Perform Intercompany Accounting</t>
  </si>
  <si>
    <t>- This will be for entities: UTS and UTS Global</t>
  </si>
  <si>
    <t>R2R10010</t>
  </si>
  <si>
    <t>ability to review and reconcile intercompany payables and receivables between two entities</t>
  </si>
  <si>
    <t>R2R10011</t>
  </si>
  <si>
    <t>Ability to unpost a posted journal</t>
  </si>
  <si>
    <t>R2R-020-060</t>
  </si>
  <si>
    <t>Perform Journal Review Checks</t>
  </si>
  <si>
    <t>- only occurs if the period is open
'- a peer will be required to approve the unposting of a journal</t>
  </si>
  <si>
    <t>R2R10012</t>
  </si>
  <si>
    <t>ability to edit an unposted journal and re-post</t>
  </si>
  <si>
    <t>R2R10013</t>
  </si>
  <si>
    <t>ability to cancel an unposted journal</t>
  </si>
  <si>
    <t>R2R10014</t>
  </si>
  <si>
    <t>ability to copy an existing journal and mark it to be reversed to save effort in reversing it manually</t>
  </si>
  <si>
    <t>R2R10015</t>
  </si>
  <si>
    <t>ability to recode a supplier invoice to the correct worktags</t>
  </si>
  <si>
    <t>R2R-020-050</t>
  </si>
  <si>
    <t>Perform Accounting Adjustments</t>
  </si>
  <si>
    <t>- This can be a change of spend category, or cost center / other worktags
'- if the invoice changes to a spend category associated with an asset then there is a to-do sent to the business asset accountant to review the transaction and create an asset
- if the changed invoice is a prepaid invoice then it notifies the accounts payable data entry specialist to update the scehdule
- this can only occur if the invoice has been paid</t>
  </si>
  <si>
    <t>R2R10016</t>
  </si>
  <si>
    <t>Ability to run a Trial Balance for a given company and period</t>
  </si>
  <si>
    <t>R2R-030-010</t>
  </si>
  <si>
    <t>Review Trial Balance</t>
  </si>
  <si>
    <t>-reporting only</t>
  </si>
  <si>
    <t>R2R10017</t>
  </si>
  <si>
    <t>ability to produce preliminary financial statements</t>
  </si>
  <si>
    <t>R2R-030-020</t>
  </si>
  <si>
    <t>Review Preliminary Financial Statements</t>
  </si>
  <si>
    <t>R2R10018</t>
  </si>
  <si>
    <t>ability to record journals in a management book separately to the statutory book</t>
  </si>
  <si>
    <t>R2R-030-030</t>
  </si>
  <si>
    <t>Record Management &amp; Corporate Adjustments</t>
  </si>
  <si>
    <t>R2R10019</t>
  </si>
  <si>
    <t>Ability to manage specific rules and controls on journals</t>
  </si>
  <si>
    <t>- A cost Center is required on Income Statement Accounts
- a journal must have its header memo populated
- a journal cannot be against a control account
- a journal requires an attachment
- where a revenue category is associated with a specific ledger account - only that revenue category can be posted to that account
- where a spend category is associated with a specific ledger account - only that spend category can be posted to that account
- an income statement account always requires either a revenue or a spend category</t>
  </si>
  <si>
    <t>R2R10020</t>
  </si>
  <si>
    <t>Ability to manage specific rules and controls on project related journals</t>
  </si>
  <si>
    <t>- a journal cannot be posted to a closed project
- the journal worktags (e.g. cost center / Gift / Program) must match the projects related worktags</t>
  </si>
  <si>
    <t>R2R10021</t>
  </si>
  <si>
    <t>Ability to manage specific rules and controls on intercompany journals</t>
  </si>
  <si>
    <t>- where there is a journal for valid transacting entities, an intercompany affiliate must be on the intercompany journal line 
- a warning is displayed if the journal is with a company whos operations resides outside of the Central ERP</t>
  </si>
  <si>
    <t>ability to initiate period close</t>
  </si>
  <si>
    <t>R2R-030-040</t>
  </si>
  <si>
    <t>Sub Ledger &amp; General Ledger Close</t>
  </si>
  <si>
    <t>Financial Accounting Manager</t>
  </si>
  <si>
    <t>- business process steps (notifications) are aligned to 'groups' of closing activities based on period close activity groups and aligned to period close calendar</t>
  </si>
  <si>
    <t>R2R10022</t>
  </si>
  <si>
    <t>ability to close subledgers and general ledger for a period</t>
  </si>
  <si>
    <t>- notifications for activities in the same 'group' should be received in conjunction with one another
- before submitting each group, user should close the relevant period close activity groups and perform negative tests to ensure that those groups cant be transacted against. 
- expenses 'group' should not be prompted</t>
  </si>
  <si>
    <t>ability to reopen a closed period for adjustments</t>
  </si>
  <si>
    <t>- update close status of period to 'adjustments only'</t>
  </si>
  <si>
    <t>Ability to record post-close adjustment journal</t>
  </si>
  <si>
    <t>- when creating journal select 'adjustment journal'</t>
  </si>
  <si>
    <t>P2P10001</t>
  </si>
  <si>
    <t>ability to import a financial budget</t>
  </si>
  <si>
    <t>P2P-040-060</t>
  </si>
  <si>
    <t>Approve Plan &amp; Set Performance Targets</t>
  </si>
  <si>
    <t xml:space="preserve">Head of FP&amp;A and Faculty Finance </t>
  </si>
  <si>
    <t>- cost center required for income or expense accounts
- revenue or spend category required for income or expense accounts
- warning should appear where revenue category used on expense account or spend category used on income account</t>
  </si>
  <si>
    <t>A2R0039</t>
  </si>
  <si>
    <t>Ability to process a fixed payment lease contract and variable payment contract</t>
  </si>
  <si>
    <t>A2R-020-020</t>
  </si>
  <si>
    <t>Setup Right of Use Assets (Leases)</t>
  </si>
  <si>
    <t>A2R0040</t>
  </si>
  <si>
    <t>Ability to manage specific rules and controls on lease contracts</t>
  </si>
  <si>
    <t>- location is required for lease contracts
- description is required for lease contracts</t>
  </si>
  <si>
    <t>A2R0041</t>
  </si>
  <si>
    <t>Ability to produce a leased asset from a lease contract</t>
  </si>
  <si>
    <t>- process initiated  when a lease contract is receipted
- only certain spend categories will produce leased assets (e.g. property rent)
- the business asset accountant should receive a review step that the contract is generating an asset and then the system will automatically register the asset
- an asset must have a description
- an asset must have a location</t>
  </si>
  <si>
    <t>A2R0042</t>
  </si>
  <si>
    <t>Ability to report on a leased asset from a lease contract</t>
  </si>
  <si>
    <t>A2R0043</t>
  </si>
  <si>
    <t>Ability to amend a lease contract</t>
  </si>
  <si>
    <t>A2R-030-110</t>
  </si>
  <si>
    <t>Lease Amendments &amp; Terminations</t>
  </si>
  <si>
    <t>- requires review from the fixed asset accountant</t>
  </si>
  <si>
    <t>A2R0044</t>
  </si>
  <si>
    <t>Ability to terminate a lease contract early</t>
  </si>
  <si>
    <t>- Financial Accountant should receive a task in their inbox to post lease accounting adjustments</t>
  </si>
  <si>
    <t>A2R0045</t>
  </si>
  <si>
    <t>Ability to dispose of a leased asset after early termination of the contract</t>
  </si>
  <si>
    <t>- there are two approvals in the workflow
- approval 1 is not required if initiator is the lease 'owner' as designated on the contract
- approval 2 is not required if initiator is the financial accounting manager</t>
  </si>
  <si>
    <t>A2R0046</t>
  </si>
  <si>
    <t>Ability to generate Supplier Invoice from the lease contract</t>
  </si>
  <si>
    <t>Accounts Payable Data Entry Specialist</t>
  </si>
  <si>
    <t>- invoice attachment and attachment is required in processing
- approvals (e.g. doa approval or cost center manager approval) not required for lease invoices
- lease invoices required for review by lease 'owner' as designated on the contract</t>
  </si>
  <si>
    <t>A2R0047</t>
  </si>
  <si>
    <t>Ability to recognise the month end interest expense associated with lease contracts</t>
  </si>
  <si>
    <t>A2R0048</t>
  </si>
  <si>
    <t>Ability to perform a bulk retirement capability</t>
  </si>
  <si>
    <t>- bulk retirement of assets via 'Dispose Assets' file upload</t>
  </si>
  <si>
    <t>A2R0049</t>
  </si>
  <si>
    <t>Ability to perform bulk stocktake adjustments</t>
  </si>
  <si>
    <t>A2R-030-100</t>
  </si>
  <si>
    <t>Asset Stocktake</t>
  </si>
  <si>
    <t>Asset Control</t>
  </si>
  <si>
    <t>- bulk change asset locations via 'Transfer Asset' file upload
- bulk manual registration of assets via 'Register Assets' file upload</t>
  </si>
  <si>
    <t>A2R0050</t>
  </si>
  <si>
    <t xml:space="preserve">Ability to perform mass transfers of assets between organisation units (i.e. moving assets from one faculty to another) </t>
  </si>
  <si>
    <t>Transfer Assets</t>
  </si>
  <si>
    <t>- bulk change asset cost centers via 'Transfer Asset' file upload</t>
  </si>
  <si>
    <t>P2R10001</t>
  </si>
  <si>
    <t>Ability to create a project hierarchy</t>
  </si>
  <si>
    <t>P2R-020-020</t>
  </si>
  <si>
    <t>Create Project</t>
  </si>
  <si>
    <t>Project Administrator</t>
  </si>
  <si>
    <t>No approvals.</t>
  </si>
  <si>
    <t>P2R10002</t>
  </si>
  <si>
    <t>Portfolio Administrator</t>
  </si>
  <si>
    <t>Review required by Project Adminstrator</t>
  </si>
  <si>
    <t>P2R10003</t>
  </si>
  <si>
    <t>Ability to create a project</t>
  </si>
  <si>
    <t>At the point of creation all projects require the following information to be successfuly submitted for approval: A Project Hierarchy. the user must enter a Start and End Dates, Cost Center, Project Status (Active) , Project Group(s) Capital projects will require a capital 'Project Group' (e.g. Capital - PPE),  assign a Project Manager, provide neccesary attachments, set up Project Plan utilising a project plan template when available (Phases, Tasks and Milestones). 
No Approvals required when project created by project administrator
Once approved, the business process is submitted. Three parrallel To-Do tasks will be sent to the Project Manager to perform the following:
1. Create Initial Baseline Baseline Budget
2. Complete Outstanding Project Requirements
3. Create Customer Contract (this is conditional on the project being marked as 'billable')
The project accountant will also be sent a To-Do task to work with the project manager to define any project assets</t>
  </si>
  <si>
    <t>P2R10004</t>
  </si>
  <si>
    <t>At the point of creation all projects require the following information to be successfuly submitted for approval: A Project Hierarchy. the user must enter a Start and End Dates, Cost Center, Project Status (Active) , Project Group(s) Capital projects will require a capital 'Project Group' (e.g. Capital - PPE),  assign a Project Manager, provide neccesary attachments, set up Project Plan utilising a project plan template when available (Phases, Tasks and Milestones). 
All Projects route to a Project Administrator for Approval. If the process is denied by the Project Administrator, a notification will be sent to Portfolio Administrator.
Once approved, the business process is submitted. Three parrallel To-Do tasks will be sent to the Project Manager to perform the following:
1. Create Initial Baseline Baseline Budget
2. Complete Outstanding Project Requirements
3. Create Customer Contract (this is conditional on the project being marked as 'billable')
The project accountant will also be sent a To-Do task to work with the project manager to define any project assets</t>
  </si>
  <si>
    <t>P2R10005</t>
  </si>
  <si>
    <t>Ability to view and update project plan</t>
  </si>
  <si>
    <t>P2R-020-030</t>
  </si>
  <si>
    <t>Setup Project Budget and Resource Plan</t>
  </si>
  <si>
    <t>Project Manager</t>
  </si>
  <si>
    <t>Project manager to view and update project plan to contain appropriate phases and tasks.</t>
  </si>
  <si>
    <t>P2R10006</t>
  </si>
  <si>
    <t>Ability to create a project budget, generate a plan workbook.</t>
  </si>
  <si>
    <t>After the project has been approved, the Project Manager should create a project budget, thye will need to provide a unique plan name as well as select the relevant plan calculation type of 'Project Baseline - Task'. Once the project budget Is created, the Project Manager should then generate a plan workbook. This plan workbook will be used to fill out the appropriate budgetary information.</t>
  </si>
  <si>
    <t>P2R10007</t>
  </si>
  <si>
    <t>Ability to assign plan as baseline</t>
  </si>
  <si>
    <t xml:space="preserve">Once the budgetary information has been filled out successfully, the Project Manager will then need to assign the plan as baseline. Once submitted the plan will route to the Project Management Office to be approved as the baseline budget. 
Once the plan is approved as the baseline, the Project Manager will receive a notification telling them that the plan was approved as the baseline budget. If the plan is denied the inititor will receive a notification. </t>
  </si>
  <si>
    <t>P2R10008</t>
  </si>
  <si>
    <t>After the project has been approved, the Financial Accountant can create a project budget, thye will need to provide a unique plan name as well as select the relevant plan calculation type of 'Project Baseline - Task'. Once the project budget Is created, the Financial Accountant should then generate a plan workbook. This plan workbook will be used to fill out the appropriate budgetary information.</t>
  </si>
  <si>
    <t>P2R10009</t>
  </si>
  <si>
    <t>Project Management Office</t>
  </si>
  <si>
    <t>After the project has been approved, the Project Management Officecan create a project budget, thye will need to provide a unique plan name as well as select the relevant plan calculation type of 'Project Baseline - Task'. Once the project budget Is created, the Project Management Office should then generate a plan workbook. This plan workbook will be used to fill out the appropriate budgetary information.</t>
  </si>
  <si>
    <t>P2R10010</t>
  </si>
  <si>
    <t xml:space="preserve">Once the budgetary information has been filled out successfully, the Project Management Office can then assign the plan as baseline. No approvals required if initiated by the Project Management Office.
Once the plan is approved as the baseline, the Project Manager will receive a notification telling them that the plan was approved as the baseline budget. If the plan is denied the inititor will receive a notification. </t>
  </si>
  <si>
    <t>P2R10011</t>
  </si>
  <si>
    <t xml:space="preserve">Once the budgetary information has been filled out successfully, the Financial Accountant can then assign the plan as baseline. Once submitted the plan will route to the Project Management Office to be approved as the baseline budget. 
Once the plan is approved as the baseline, the Project Manager will receive a notification telling them that the plan was approved as the baseline budget. If the plan is denied the inititor will receive a notification. </t>
  </si>
  <si>
    <t>P2R10012</t>
  </si>
  <si>
    <t>Ability to create a project resource plan</t>
  </si>
  <si>
    <t xml:space="preserve">- vi  roject budget and re  iocoo l prlr oclo  </t>
  </si>
  <si>
    <t>P2R10013</t>
  </si>
  <si>
    <t>Ability to create a project resource plan and assign timesheeting resource</t>
  </si>
  <si>
    <t xml:space="preserve">The project manager will assign all project workers to the project using the resource plan, providing a start and end date and a project role for each worker. Each resource on the project must also be provided one of two project booking status. If the project booking status is "Costing Method - Timesheet" the resource has been succesffuly added to the resource plan. The resource will be notified that they have been added to the project and that they will be required to complete timesheets.
</t>
  </si>
  <si>
    <t>P2R10014</t>
  </si>
  <si>
    <t>Ability to create a project resource plan and assign costing allocation resource</t>
  </si>
  <si>
    <t>The project manager will assign all project workers to the project using the resource plan, providing a start and end date and a project role for each worker. If the worker is 'Costing Method - Costing Allocation' a to do will be sent to the Strategic Business Partner to create a costing allocation for the worker on the resource plan.  The project resource will receive a notification that they have been assigned on the project and are not expected to complete timesheets.</t>
  </si>
  <si>
    <t>P2R10015</t>
  </si>
  <si>
    <t>Ability to create a costing allocation for project resource</t>
  </si>
  <si>
    <t>Strategic Business Partner</t>
  </si>
  <si>
    <t>The Strategic Business Partner will need to provide a start and end date for which the worker is assigned on the project as well allocate the appropriate percentage of time for which the worker is assigned on the project.</t>
  </si>
  <si>
    <t>P2R10016</t>
  </si>
  <si>
    <t>Ability to create project customer contract</t>
  </si>
  <si>
    <t>P2R-040-010</t>
  </si>
  <si>
    <t xml:space="preserve">Manage Project Billing &amp; Revenue – Create Contract </t>
  </si>
  <si>
    <t>Accounts Receivable Officer</t>
  </si>
  <si>
    <t>After a billable project is approved, the Accounts Receivable Officer will need to create a customer contract that reflects the financial component of a customer contract. The Accounts Receivable Officer will need to create a customer contract against the billable project, the customer contract must have the appropriate contract type, a name, Currency, Cost Center, recommended to have a PO number. 
Within the revenue section, the contract line will have it's revenue treatment selected as either invoice, or deferred.
Once the customer contract is successfully submitted, a To Do will be sent to the accounts receivable office to create a billing schedule, and if the revenue treatment is deferred then another to do will be sent to the Revenue Accountant to create the revenue recognition schedule.</t>
  </si>
  <si>
    <t>P2R10017</t>
  </si>
  <si>
    <t>Customer Contract is blocked from creation when it does not meet system restrictions.</t>
  </si>
  <si>
    <t xml:space="preserve">System restriction include:
Attachment is empty
</t>
  </si>
  <si>
    <t>P2R10018</t>
  </si>
  <si>
    <t xml:space="preserve">System restriction include:
Line Item Description is empty
</t>
  </si>
  <si>
    <t>P2R10019</t>
  </si>
  <si>
    <t xml:space="preserve">System restriction include:
Tax applicability or tax code is empty
</t>
  </si>
  <si>
    <t>P2R10020</t>
  </si>
  <si>
    <t xml:space="preserve">System restriction include:
Tax applicability and code combination is incorrect
</t>
  </si>
  <si>
    <t>P2R10056</t>
  </si>
  <si>
    <t xml:space="preserve">System restriction include:
Contract line phase and task information is missing or incorrect
</t>
  </si>
  <si>
    <t>P2R10031</t>
  </si>
  <si>
    <t xml:space="preserve">System restriction include:
Incorrect related worktags
</t>
  </si>
  <si>
    <t>P2R10032</t>
  </si>
  <si>
    <t xml:space="preserve">System restriction include:
Intercompany revenue category and or affiliate is empty on intercompany contract
</t>
  </si>
  <si>
    <t>P2R10033</t>
  </si>
  <si>
    <t xml:space="preserve">System restriction include:
Intercompany worktags only usable on intercompant transaction
</t>
  </si>
  <si>
    <t>P2R10034</t>
  </si>
  <si>
    <t xml:space="preserve">System restriction include:
Taggable project is closed
</t>
  </si>
  <si>
    <t>P2R10036</t>
  </si>
  <si>
    <t>System restriction include:
Taggable worktag is inactive</t>
  </si>
  <si>
    <t>P2R10037</t>
  </si>
  <si>
    <t>Ability to create billing schedule</t>
  </si>
  <si>
    <t>After the customer contract is created the Accounts Receivable Officer will be tasked with creating the billing schedule.</t>
  </si>
  <si>
    <t>P2R10038</t>
  </si>
  <si>
    <t>Billing schedule is blocked if it does not meet system restrictions</t>
  </si>
  <si>
    <t>The billing schedule must contain an invoice type, if the invoice type is blank the billing schedule should fail.</t>
  </si>
  <si>
    <t>P2R10039</t>
  </si>
  <si>
    <t>Ability to associate project milestone with billing installment</t>
  </si>
  <si>
    <t>Prerequisite is that a project task must be marked as milestone.</t>
  </si>
  <si>
    <t>P2R10040</t>
  </si>
  <si>
    <t>Ability to create revenue recognition schedule.</t>
  </si>
  <si>
    <t>If the customer contract contains contract lines that are deferred the Revenue Accountant will receive a To Do to create the revenue recognition schedule. The Revenue Accountant will be tasked with choosing the appropriate recognition method. If the method is 'percent complete' the Revenue Accountant must choose the percent complete method to be cost.</t>
  </si>
  <si>
    <t>P2R10041</t>
  </si>
  <si>
    <t>Ability to create Customer Invoice for Time &amp; Material Project Customer Contract</t>
  </si>
  <si>
    <t>P2R-040-020</t>
  </si>
  <si>
    <t>Manage Project Billing - Time and Material</t>
  </si>
  <si>
    <t>Once the project billing milestone is met the Project Manager should mark the billing milestone as 100% complete, the billing installment will be released and create the customer invoice. The customer invoice will route to the Project Manager, the project manager should then run the Project Financials - Journal Extract report and determine the amount to bill for the customer invoice generate. The Project Manager should then leave commentary for the amount to bill in the comments and approve the customer invoice. The customer invoice will then route to the Accounts Receivable Officer for reveiw. The Accounts Receivable Officer should then update the invoice to reflect the billing amounts left in the comments section by the Project Manager and approve the customer invoice. 
Given the customer has email delivery options set up, and the invoice type is not do not send , the invoice will be automatically emailed to the customer.</t>
  </si>
  <si>
    <t>P2R10042</t>
  </si>
  <si>
    <t>Customer invoice should be blocked from approval given it does not meet system restrictions</t>
  </si>
  <si>
    <t xml:space="preserve">The customer invoice will fail if the customer does not have any document delivery options set up and a warning will display if the invoice date is not todays date, document delivery options are mail only or the credit limit is exceeded. </t>
  </si>
  <si>
    <t>P2R10043</t>
  </si>
  <si>
    <t>Ability to create Customer Invoice for Fixed Fee Project Customer Contract</t>
  </si>
  <si>
    <t>P2R-040-030</t>
  </si>
  <si>
    <t>Manage Project Billing - Fixed Fee</t>
  </si>
  <si>
    <t>Once the project billing milestone is met the Project Manager should mark the billing milestone as 100% complete, the billing installment will be released and create the customer invoice. The customer invoice will route to the Project Manager for approval and then to the Accounts Receivable Officer for a final review and approval. The invoice will fail if the customer does not have any document delivery options set up, and will display a warning if the invoice date is not today, the customer has mail only delivery options or the credit limit amount is exceeded. 
Given the customer has email delivery options set up, and the invoice type is not do not send , the invoice will be automatically emailed to the customer.</t>
  </si>
  <si>
    <t>P2R10044</t>
  </si>
  <si>
    <t>P2R10021</t>
  </si>
  <si>
    <t>Ability to create project asset</t>
  </si>
  <si>
    <t>P2R-050-010</t>
  </si>
  <si>
    <t>Capitalise Project Transaction</t>
  </si>
  <si>
    <t xml:space="preserve">For a capital project, the Project Manager will create a project asset. The project asset will require a name, spend category and a quantity. </t>
  </si>
  <si>
    <t>P2R10022</t>
  </si>
  <si>
    <t xml:space="preserve">For a capital project, the Financial Accountant will create a project asset. The project asset will require a name, spend category and a quantity. </t>
  </si>
  <si>
    <t>P2R10023</t>
  </si>
  <si>
    <t>Abiliity to review capital project transactions</t>
  </si>
  <si>
    <t>The Financial Accountant will need to review capital project transactions and either expense the transactions or assign them to the project asset ready to be capitalised. Using the capital project workbench, the Financial Accountant should review capital transactions, if the project transaction is capitalisable the financial accountant should assign it to a project asset. If the project transaction should be expensed the Financial accountant should select the transaction to be expensed and provide an expense date. 
If project transactions are expensed the project manager will receive a that transactions for their project have been expensed.</t>
  </si>
  <si>
    <t>P2R10024</t>
  </si>
  <si>
    <t>Ability to capitalise project asset</t>
  </si>
  <si>
    <t>Once the project asset is ready to be capitalised the Financial Accountant will use the capital project workbench to initiaed the capitalisation of the project asset. The Financial Accountant will need to select the asset capitalistion date. Once capitalised, the project asset will need to be registered and placed in service.</t>
  </si>
  <si>
    <t>P2R10025</t>
  </si>
  <si>
    <t>Ability to edit status of project</t>
  </si>
  <si>
    <t>P2R-050-020</t>
  </si>
  <si>
    <t xml:space="preserve">Finalise Accounting &amp; Close Project </t>
  </si>
  <si>
    <t>P2R10026</t>
  </si>
  <si>
    <t>Approval by the Project Administrator</t>
  </si>
  <si>
    <t>P2R10027</t>
  </si>
  <si>
    <t xml:space="preserve">Ability to place a project in 'close in progress' </t>
  </si>
  <si>
    <t>A project that has an approved service connect form to close the project will have it’s status updated to 'close in progress'. The project manager will edit the project and update the status to 'close in progress'. If the project manager attempts to update the status to 'closed' at this point an error should occur. The edit project should then go to the Project Administrator for approval, once approved and placed in 'close in progress' the Project Manager should receive a To Do to complete the close in progress checklist.</t>
  </si>
  <si>
    <t>P2R10028</t>
  </si>
  <si>
    <t>When project is 'closed in progress' some transactions should be blocked from being created</t>
  </si>
  <si>
    <t>Transactions that are blocked include, purchase orders, requisitions, supplier contracts</t>
  </si>
  <si>
    <t>P2R10029</t>
  </si>
  <si>
    <t>When project is 'closed' some transactions should be blocked</t>
  </si>
  <si>
    <t>Transactions that are blocked include, purchase orders, requisitions, supplier contracts, supplier invoices, customer invoice, customer contracts.</t>
  </si>
  <si>
    <t>P2R10030</t>
  </si>
  <si>
    <t>Ability to place a project in 'closed' status from 'close in progress'</t>
  </si>
  <si>
    <t xml:space="preserve">Once the Project Manager has complete the close in progress checklist the Project Manager should then edit the project once more and update the status to closed. This edit project will then go to the Project Administrator for approval. </t>
  </si>
  <si>
    <t>P2R10045</t>
  </si>
  <si>
    <t>Ability to copy project budget and update with project actuals data.</t>
  </si>
  <si>
    <t>P2R-030-050</t>
  </si>
  <si>
    <t>Revise Project Budget/Forecast</t>
  </si>
  <si>
    <t>The Project Manager will copy the assigned project baseline budget and provide a unique budget name following the plan name format. Once the budget has been copied, the project manager should then 'update budget' this will include changing the plan calculation type that matches the situation. By doing so, the historic actuals data will automatically populate in the forecast. The Project Manager can then 'generate plan workbook' for the forecast budget to make any neccecary changes. Once done so, the Project Manager will assign the plan as forecast.</t>
  </si>
  <si>
    <t>P2R10046</t>
  </si>
  <si>
    <t>PMO</t>
  </si>
  <si>
    <t>The PMO will copy the assigned project baseline budget and provide a unique budget name following the plan name format. Once the budget has been copied, the PMO should then 'update budget' this will include changing the plan calculation type that matches the situation. By doing so, the historic actuals data will automatically populate in the forecast. The PMO can then 'generate plan workbook' for the forecast budget to make any neccecary changes. Once done so, the PMO will assign the plan as forecast.</t>
  </si>
  <si>
    <t>P2R10047</t>
  </si>
  <si>
    <t>The Financial Accountant will copy the assigned project baseline budget and provide a unique budget name following the plan name format. Once the budget has been copied, the Financial Accountant should then 'update budget' this will include changing the plan calculation type that matches the situation. By doing so, the historic actuals data will automatically populate in the forecast. The Financial Accountant can then 'generate plan workbook' for the forecast budget to make any neccecary changes. Once done so, the Financial Accountant will assign the plan as forecast.</t>
  </si>
  <si>
    <t>P2R10048</t>
  </si>
  <si>
    <t>Ability to transfer project transactions (Phase Transfer)</t>
  </si>
  <si>
    <t>P2R-030-060</t>
  </si>
  <si>
    <t>Transfer Project Transactions</t>
  </si>
  <si>
    <t>Project transactions for non capital projects, that are coded to the wrong project task/phase of the project can be transferred internally within the project. Using the 'Transfer Project Transaction' task the project manager is able to select transactions within their projects and transfer them to the appropriate phase/task. The project manager will need to elect a transfer reason of 'Incorrect Project Phase or Task'.</t>
  </si>
  <si>
    <t>P2R10049</t>
  </si>
  <si>
    <t>Ability to transfer project transactions (Project Transfer)</t>
  </si>
  <si>
    <t>Project transactions for non capital projects, that are coded to the wrong project can be transferred across projects. Using the 'Transfer Project Transaction' task the Financial Accountant is able to select transactions within their projects and transfer them to the appropriate project and phase/task. The Financial Accountant will need to elect a transfer reason of 'Project Transfer'.
Once submitted, the project manager from the source project and the project manager of the target project will be notified of the transaction being transferred.</t>
  </si>
  <si>
    <t>P2R10050</t>
  </si>
  <si>
    <t>Ability to undo capitalisation of project asset</t>
  </si>
  <si>
    <t>A project asset has been capitalised in error and needs to be uncapitalised. This should return the asset accounting back into WIP and should sit under the project asset.</t>
  </si>
  <si>
    <t>P2R10051</t>
  </si>
  <si>
    <t>Ability to place capital project into defect liability period project status.</t>
  </si>
  <si>
    <t>A project that has an approved service connect form to close the capital project will have it’s status updated to 'defect liability period'. The project manager will edit the project and update the status to 'defect liability period'. If the project manager attempts to update the status to 'closed' at this point an error should occur. The edit project should then go to the Project Administrator for approval, once approved and placed in 'defect liability period'.</t>
  </si>
  <si>
    <t>P2R10052</t>
  </si>
  <si>
    <t>Project placed in defect liability period allows all project transactions to be created</t>
  </si>
  <si>
    <t>- voeepo_x0008_e accounting &amp; cl io cl ej prje ct liability period allows all project trcjlei</t>
  </si>
  <si>
    <t>P2R10053</t>
  </si>
  <si>
    <t>Ability to create resource forecaster at project plan task level</t>
  </si>
  <si>
    <t>Project manager is able to create a resource forecast using resource forecaster at the project plan task level</t>
  </si>
  <si>
    <t>P2R10054</t>
  </si>
  <si>
    <t>Ability to assign project resource to project plan task using resource forecaster</t>
  </si>
  <si>
    <t>once resource is added to the project plan task, hours are able to be forecasted</t>
  </si>
  <si>
    <t>P2R10055</t>
  </si>
  <si>
    <t>Ability to create project forecast using resource forecaster</t>
  </si>
  <si>
    <t>Project manager is able to use the information added to the forecaster to create a forecast budget.</t>
  </si>
  <si>
    <t>P2R10061</t>
  </si>
  <si>
    <t>Ability to create a balanced budget amendment</t>
  </si>
  <si>
    <t>Project manager is able to create a balance budget amendment. This will not go for approval</t>
  </si>
  <si>
    <t>P2R10062</t>
  </si>
  <si>
    <t>Financial Accountant is able to create a balance budget amendment. This will not go for approval</t>
  </si>
  <si>
    <t>P2R10063</t>
  </si>
  <si>
    <t>PMO is able to create a balance budget amendment. This will not go for approval</t>
  </si>
  <si>
    <t>P2R10064</t>
  </si>
  <si>
    <t>Ability to create a unbalanced budget amendment</t>
  </si>
  <si>
    <t>Project manager is able to create a unbalance budget amendment. This will go for approval to the PMO. Once approved the Financial Accountant and Project Manager wil receive a notification</t>
  </si>
  <si>
    <t>P2R10065</t>
  </si>
  <si>
    <t>Finacial Accountant is able to create a unbalance budget amendment. This will go for approval to the PMO. Once approved the Financial Accountant and Project Manager wil receive a notification</t>
  </si>
  <si>
    <t>P2R10066</t>
  </si>
  <si>
    <t>PMO is able to create a unbalance budget amendment. There will be no approval. the Financial Accountant and Project Manager wil receive a notification</t>
  </si>
  <si>
    <t>P2R10067</t>
  </si>
  <si>
    <t>Ability for project related transactions to default with related worktags</t>
  </si>
  <si>
    <t>P2R-030-010</t>
  </si>
  <si>
    <t>Execute Project, Capture &amp; Track Costs</t>
  </si>
  <si>
    <t>- vi iia project, capture &amp;  tiP oP l prlp lated transactions to defau lo t</t>
  </si>
  <si>
    <t>P2R10068</t>
  </si>
  <si>
    <t>Ability to report on project transactions that contain a gift worktag</t>
  </si>
  <si>
    <t>As a project manager I wish to be able to run reports to be able to view project transactions that contain gift worktags and slice and dice reports to my desired view.</t>
  </si>
  <si>
    <t>E.28</t>
  </si>
  <si>
    <t>As a Project Manager, I want to be able to report life-to-date, year-to-date, and month-to-date, financial transactions against a grant ID.</t>
  </si>
  <si>
    <t>P2R-030-030</t>
  </si>
  <si>
    <t>Generate Progress Reports &amp; Variance Analysis</t>
  </si>
  <si>
    <t>- v rbeo-ag.e progress reports &amp; varian a  te ra pra  I want to be able to report life-to-date, year-to-date, and month-to-date, financial transacttaera</t>
  </si>
  <si>
    <t>D.74</t>
  </si>
  <si>
    <t>Ability to split shared costs across research projects (activity codes)​</t>
  </si>
  <si>
    <t>RES-020-030</t>
  </si>
  <si>
    <t>Perform Research Project Accounting</t>
  </si>
  <si>
    <t>- via s) research project riRsoRal prlp d costs across research prsloar</t>
  </si>
  <si>
    <t>D.82</t>
  </si>
  <si>
    <t>Ability to track activities across multiple organisational units</t>
  </si>
  <si>
    <t>- vituie progress reports &amp; varian ai to tl prlr ities across multitlota</t>
  </si>
  <si>
    <t>D.87</t>
  </si>
  <si>
    <t>Ability to drill down from balance to research expenses, deferred revenue, cash components with a self-service capability to understand the underlying components that made up the item</t>
  </si>
  <si>
    <t>- viwoenne eou research project riRdoRwl prlr from balance to research expenses, deferred revenue, cash components with a self-service capability to understand the underlying componendlowr</t>
  </si>
  <si>
    <t>D.90</t>
  </si>
  <si>
    <t>Ability integrate with HR and Procurement processes allowing employees to be hired against long term projects and purchase orders raised against the project.</t>
  </si>
  <si>
    <t xml:space="preserve">- viiel njegtroject budget and re  ioenoil prlg  HR and Procurement processes allowing employees to be hired against long term projects and purchase orders raielni </t>
  </si>
  <si>
    <t>D.96, D.97</t>
  </si>
  <si>
    <t>Ability to analyse project variances and drill through, enable self-service for progress reports and variance analysis</t>
  </si>
  <si>
    <t>- vip hrsie progress reports &amp; varian ai ao pl prln ject variances and drill through, enable self-service for progress reporalopa</t>
  </si>
  <si>
    <t>D.98</t>
  </si>
  <si>
    <t>Ability to generate a commitment report (to limit risk of overspend)</t>
  </si>
  <si>
    <t>- vi oke progress reports &amp; varian ai go  l prle commitment report (to glo a</t>
  </si>
  <si>
    <t>D.99</t>
  </si>
  <si>
    <t>Ability to generate separate CAPEX and OPEX reports</t>
  </si>
  <si>
    <t>- vi ne progress reports &amp; varian ai go  l prle paratglo a</t>
  </si>
  <si>
    <t>D.107</t>
  </si>
  <si>
    <t>Ability to extract a summary / overview for each project for executive reporting purposes</t>
  </si>
  <si>
    <t>- viaie ee progress reports &amp; varian ai eo al prlx ummary / overview for each project for execeloaa</t>
  </si>
  <si>
    <t>D.287</t>
  </si>
  <si>
    <t>Ability to automatically post payroll journals to WIP via an integration.</t>
  </si>
  <si>
    <t>- vicl oise project  aisaoscl prlu ly post payroll journals toaloca</t>
  </si>
  <si>
    <t>RF-10001</t>
  </si>
  <si>
    <t>Ability to create a project hierarchy, requiring approval by project administrator.</t>
  </si>
  <si>
    <t>RES-020-010</t>
  </si>
  <si>
    <t>Manage Research Project Creation &amp; Setup</t>
  </si>
  <si>
    <t>Research Finance</t>
  </si>
  <si>
    <t>Approval required by Project Administrator. Once approved, Research Finance receives notification that hierarchy has been approved. Givendenied, Research Finance receives notification</t>
  </si>
  <si>
    <t>Y</t>
  </si>
  <si>
    <t>RF-10002</t>
  </si>
  <si>
    <t>Ability to create a project manually and routes for approval.</t>
  </si>
  <si>
    <t xml:space="preserve">At the point of creation all projects require the following information to be successfuly submitted for approval: A Project Hierarchy (Research), an optional project hierachy for indirect cost recoveries (if appropriate) . the user must enter a Start and End Dates, Cost Center, Project Status (Active) , Project Group(s), assign a Project Manager, assign a Chief Investigator provide neccesary attachments, set up Project Plan utilising Reserch project plan template, (Phases, Tasks and Milestones). 
Research Projects route to a alternative Research Finance individual for approval. If the process is denied, a notification will be sent to the initiator.
Once approved, the business process is submitted. Two parrallel To-Do tasks will be sent to Research Finance to perform the following:
1. Create Initial Baseline Baseline Budget
2. Create Customer Contract 
</t>
  </si>
  <si>
    <t>RF-10003</t>
  </si>
  <si>
    <t xml:space="preserve">Project once approved sends notifications </t>
  </si>
  <si>
    <t>Project manager receives notification to complete outstanding project requirements</t>
  </si>
  <si>
    <t>RF-10004</t>
  </si>
  <si>
    <t>Chief Investigator</t>
  </si>
  <si>
    <t>If Project Manager and Chief Investigator are not the same person, Chief Investigator receives notification that project has been created and they have been assigned as Chief Investigator.</t>
  </si>
  <si>
    <t>RF-10005</t>
  </si>
  <si>
    <t>RF-10006</t>
  </si>
  <si>
    <t>Given that the Project Manager and the Chief Investigator are not the same individuals, Chief Investigator to view and update the project plan to contain appropriate phases and tasks.</t>
  </si>
  <si>
    <t>RF-10007</t>
  </si>
  <si>
    <t>- vi lresearch project creat eievoe l reli dvlo e</t>
  </si>
  <si>
    <t>RF-10008</t>
  </si>
  <si>
    <t>After the project has been approved, the Project Manager should create a project budget, thye will need to provide a unique plan name as well as select the relevant plan calculation type. Once the project budget Is created, the Project Manager should then generate a plan workbook. This plan workbook will be used to fill out the appropriate budgetary information.</t>
  </si>
  <si>
    <t>RF-10009</t>
  </si>
  <si>
    <t>RF-10010</t>
  </si>
  <si>
    <t>After the project has been approved, the Financial Accountant can create a project budget, they will need to provide a unique plan name as well as select the relevant plan calculation type. Once the project budget Is created, the Financial Accountant should then generate a plan workbook. This plan workbook will be used to fill out the appropriate budgetary information.</t>
  </si>
  <si>
    <t>RF-10011</t>
  </si>
  <si>
    <t>After the project has been approved, the Project Management Officecan create a project budget, they will need to provide a unique plan name as well as select the relevant plan calculation type. Once the project budget Is created, the Project Management Office should then generate a plan workbook. This plan workbook will be used to fill out the appropriate budgetary information.</t>
  </si>
  <si>
    <t>RF-10012</t>
  </si>
  <si>
    <t>After the project has been approved, the Chief Investigator can create a project budget, they will need to provide a unique plan name as well as select the relevant plan calculation type. Once the project budget Is created, the Chief Investigator should then generate a plan workbook. This plan workbook will be used to fill out the appropriate budgetary information.</t>
  </si>
  <si>
    <t>RF-10013</t>
  </si>
  <si>
    <t>RF-10014</t>
  </si>
  <si>
    <t>RF-10015</t>
  </si>
  <si>
    <t>RES-020-020</t>
  </si>
  <si>
    <t>Perform Research Project Resourcing</t>
  </si>
  <si>
    <t>- vi   research project riRcoR l prlr oclo r</t>
  </si>
  <si>
    <t>RF-10016</t>
  </si>
  <si>
    <t>- vi   research project riRcoR l relr oclo r</t>
  </si>
  <si>
    <t>RF-10017</t>
  </si>
  <si>
    <t>RF-10018</t>
  </si>
  <si>
    <t>RF-10019</t>
  </si>
  <si>
    <t>RF-10020</t>
  </si>
  <si>
    <t>After a research project is approved, Research Finance will need to create a customer contract that reflects the financial component of a customer contract. Research Finance will need to create a customer contract against the billable project, the customer contract must have the appropriate contract type, a name, Currency, Cost Center, recommended to have a PO number. 
Within the revenue section, the contract line will have it's revenue treatment selected as either invoice, or deferred.
Once the customer contract is successfully submitted, a To Do will be sent to Research Finance to create a billing schedule, and if the revenue treatment is deferred then another to do will be sent to the Revenue Accountant to create the revenue recognition schedule.</t>
  </si>
  <si>
    <t>RF-10021</t>
  </si>
  <si>
    <t>RF-10022</t>
  </si>
  <si>
    <t>RF-10023</t>
  </si>
  <si>
    <t>RF-10024</t>
  </si>
  <si>
    <t>RF-10025</t>
  </si>
  <si>
    <t>RF-10026</t>
  </si>
  <si>
    <t>RF-10027</t>
  </si>
  <si>
    <t>RF-10028</t>
  </si>
  <si>
    <t>RF-10029</t>
  </si>
  <si>
    <t>Customer Contract has warning when it does not meet system restrictions.</t>
  </si>
  <si>
    <t>System restriction include:
Research Project no HERDC revenue category</t>
  </si>
  <si>
    <t>RF-10030</t>
  </si>
  <si>
    <t>System restriction include:
Research Project incorrect related worktags</t>
  </si>
  <si>
    <t>RF-10031</t>
  </si>
  <si>
    <t>After the customer contract is created Research Finance will be tasked with creating the billing schedule.</t>
  </si>
  <si>
    <t>RF-10032</t>
  </si>
  <si>
    <t>RF-10033</t>
  </si>
  <si>
    <t>RF-10034</t>
  </si>
  <si>
    <t xml:space="preserve">Revenue Accountant </t>
  </si>
  <si>
    <t>RF-10035</t>
  </si>
  <si>
    <t>Ability for Research customer invoice to be generated from scheduled process</t>
  </si>
  <si>
    <t>Once the project billing milestone is met the Project Manager should mark the billing milestone as 100% complete, the billing installment will be released and create the customer invoice. The customer invoice will route to the Project Manager for approval and then to Research Finance for a final review and approval. The invoice will fail if the customer does not have any document delivery options set up, and will display a warning if the invoice date is not today, the customer has mail only delivery options or the credit limit amount is exceeded. 
Given the customer has email delivery options set up, and the invoice type is not do not send , the invoice will be automatically emailed to the customer.</t>
  </si>
  <si>
    <t>RF-10036</t>
  </si>
  <si>
    <t>Customer invoice approval restricted if conditions not met</t>
  </si>
  <si>
    <t>RF-10037</t>
  </si>
  <si>
    <t>Run Indirect Cost Recoveries Allocation Group Set</t>
  </si>
  <si>
    <t>Run the Research - Indirect Cost Recoveries allocation group set to assign research income correctly amongst cost centers. Prerequisite a research project exist with and Indirect Cost Recovery optional hierarchy</t>
  </si>
  <si>
    <t>RF-10038</t>
  </si>
  <si>
    <t>Run Deferred Revenue Allocation Group Set</t>
  </si>
  <si>
    <t>Run Deferred Costs Allocation group set to clear costs to a clearing account. Prerequisite, research project exists with Defered Cost - Revenue Recognition as an optional hierarchy.</t>
  </si>
  <si>
    <t>RF-10039</t>
  </si>
  <si>
    <t>RES-020-070</t>
  </si>
  <si>
    <t>Manage the Close of Research Project</t>
  </si>
  <si>
    <t>No approval required</t>
  </si>
  <si>
    <t>RF-10040</t>
  </si>
  <si>
    <t>Approval by Research Finance</t>
  </si>
  <si>
    <t>RF-10041</t>
  </si>
  <si>
    <t>A project that has an approved service connect form to close the project will have it’s status updated to 'close in progress'. The project manager will edit the project and update the status to 'close in progress'. If the project manager attempts to update the status to 'closed' at this point an error should occur. The edit project should then go to Research Finance for approval, once approved and placed in 'close in progress' the Project Manager should receive a To Do to complete the close in progress checklist.</t>
  </si>
  <si>
    <t>RF-10042</t>
  </si>
  <si>
    <t>RF-10043</t>
  </si>
  <si>
    <t>RF-10044</t>
  </si>
  <si>
    <t xml:space="preserve">Once the Project Manager has complete the close in progress checklist the Project Manager should then edit the project once more and update the status to closed given there is no residual funds. This edit project will then go to Research Finance for approval. </t>
  </si>
  <si>
    <t>RF-10045</t>
  </si>
  <si>
    <t>Ability to place a project in 'Acquitted - Residual Funds' status from ''pending close'</t>
  </si>
  <si>
    <t>Once the Project Manager has complete the close in progress checklist the Project Manager should then edit the project once more and update the status to 'acquitted residual funds' given there is residual funds on the project. This edit project will then go to Research Finance for approval. Once approved a To Do will be sent to Research Finance to complete the acquitted residual funds checklist.</t>
  </si>
  <si>
    <t>RF-10046</t>
  </si>
  <si>
    <t>Research Finance able to complete acquitted residual funds checklist</t>
  </si>
  <si>
    <t>Research Finance able to add Residual Funds phase to project plan and able to update phase end date to 2 years from todays date.</t>
  </si>
  <si>
    <t>RF-10047</t>
  </si>
  <si>
    <t>Projects in acquitted residual funds have restricted spend available</t>
  </si>
  <si>
    <t xml:space="preserve">The system should prevent any spend transactions from occuring against a project in status acquitted - residual funds, unless the spend transaction is tagged against the phase '08 - residual funds' for transaction type:
Ad Hoc Bank Transaction 
Ad Hoc Payment 
Change Order 
Miscellaneous Payment Request 
Purchase Order 
Requisition 
Supplier Contract Amendment 
Supplier Contract 
Supplier Invoice Adjustment 
Supplier Invoice </t>
  </si>
  <si>
    <t>RF-10048</t>
  </si>
  <si>
    <t>The Chief Investigator will copy the assigned project baseline budget and provide a unique budget name following the plan name format. Once the budget has been copied, the project manager should then 'update budget' this will include changing the plan calculation type that matches the situation. By doing so, the historic actuals data will automatically populate in the forecast. The Chief Investigator can then 'generate plan workbook' for the forecast budget to make any neccecary changes. Once done so, the Chief Investigator will assign the plan as forecast.</t>
  </si>
  <si>
    <t>RF-10049</t>
  </si>
  <si>
    <t>The Research Finance will copy the assigned project baseline budget and provide a unique budget name following the plan name format. Once the budget has been copied, the Research Finance should then 'update budget' this will include changing the plan calculation type that matches the situation. By doing so, the historic actuals data will automatically populate in the forecast. The Research Finance can then 'generate plan workbook' for the forecast budget to make any neccecary changes. Once done so, the Research Finance will assign the plan as forecast.</t>
  </si>
  <si>
    <t>RF-10050</t>
  </si>
  <si>
    <t>Research Finance is able to create a balance budget amendment. This will not go for approval</t>
  </si>
  <si>
    <t>RF-10051</t>
  </si>
  <si>
    <t>Research Finance is able to create a unbalance budget amendment. This will go for approval to the PMO. Once approved the Financial Accountant and Project Manager wil receive a notification</t>
  </si>
  <si>
    <t>RF-10052</t>
  </si>
  <si>
    <t>RF-10053</t>
  </si>
  <si>
    <t>RF-10054</t>
  </si>
  <si>
    <t>RF-10055</t>
  </si>
  <si>
    <t>Ability to create a budget amendment</t>
  </si>
  <si>
    <t>Research Finance is able to update the customer contract as required through a budget amendment this will trigger a to do to Research Finance to update the billing schedule, and if deferred, will send a to do to the Revenue Accountant to update the revenue recognition schedule.</t>
  </si>
  <si>
    <t>RF-10056</t>
  </si>
  <si>
    <t>Ability to issue credit note for unused research funds</t>
  </si>
  <si>
    <t>Research Finance is able to create a customer invoice adjustment / credit note.</t>
  </si>
  <si>
    <t>RF-10057</t>
  </si>
  <si>
    <t>Ability to issue customer refund</t>
  </si>
  <si>
    <t>Given the customers banking information is up to date, Research Finance is able to issue a customer refund</t>
  </si>
  <si>
    <t>RF-10058</t>
  </si>
  <si>
    <t>Ability to create a Ad Hoc Payment to account for pass through research income.</t>
  </si>
  <si>
    <t>RES-020-040</t>
  </si>
  <si>
    <t>Manage Pass-through Income</t>
  </si>
  <si>
    <t>Requires approval by another Accounts Payable Officer that was not the initiator</t>
  </si>
  <si>
    <t>RF-10059</t>
  </si>
  <si>
    <t>System to restrict project creation if missing required information</t>
  </si>
  <si>
    <t>Project creation fails if attachment is empty</t>
  </si>
  <si>
    <t>RF-10060</t>
  </si>
  <si>
    <t>Project creation fails if Chief Investigator is empty</t>
  </si>
  <si>
    <t>RF-10061</t>
  </si>
  <si>
    <t>Company is a non operating entity</t>
  </si>
  <si>
    <t>RF-10062</t>
  </si>
  <si>
    <t>Project end date is empty</t>
  </si>
  <si>
    <t>RF-10063</t>
  </si>
  <si>
    <t>Project name is not unique</t>
  </si>
  <si>
    <t>RF-10064</t>
  </si>
  <si>
    <t>Project Status is empty</t>
  </si>
  <si>
    <t>RF-10065</t>
  </si>
  <si>
    <t>Ability to place a project in 'Acquitted - Residual Funds' status from ''pending close' (System restricts if not research project)</t>
  </si>
  <si>
    <t>System does not let a non research project be placed in Acquitted - Residual Funds</t>
  </si>
  <si>
    <t>RF-10066</t>
  </si>
  <si>
    <t>Ability to create a multi funded research project.</t>
  </si>
  <si>
    <t xml:space="preserve">I want to have the ability to create research projects that are funded in different ways, including, having multiple funders, a mix of internal funding and external funding, a mix of external and CRB funding, and a mix of all the above. The system, through the use of customer contracts for external funding, grant worktags for CRB funding and also the use of project phases and tasks which will represent the funding courses, allow me to accureatly track research projects with all permutations of research funding </t>
  </si>
  <si>
    <t>RF-10067</t>
  </si>
  <si>
    <t>Ability to accurately record revenue against research projects</t>
  </si>
  <si>
    <t>Research projects can be funded in many different ways, as a revenue accountant I want all research projects to have their revenue accurately accounted for no mater the way by which they are funded.</t>
  </si>
  <si>
    <t>Area</t>
  </si>
  <si>
    <t>Numbering</t>
  </si>
  <si>
    <t>Code</t>
  </si>
  <si>
    <t>Naming</t>
  </si>
  <si>
    <r>
      <t>Level 1 Service</t>
    </r>
    <r>
      <rPr>
        <sz val="11"/>
        <color rgb="FF000000"/>
        <rFont val="Calibri"/>
        <family val="2"/>
      </rPr>
      <t> </t>
    </r>
  </si>
  <si>
    <t>L2 Code</t>
  </si>
  <si>
    <r>
      <t>Level 2 Service Name</t>
    </r>
    <r>
      <rPr>
        <sz val="11"/>
        <color rgb="FF000000"/>
        <rFont val="Calibri"/>
        <family val="2"/>
      </rPr>
      <t> </t>
    </r>
  </si>
  <si>
    <t>L3 Code (EPIC)</t>
  </si>
  <si>
    <r>
      <t>Level 3 Process Name</t>
    </r>
    <r>
      <rPr>
        <sz val="11"/>
        <color rgb="FF000000"/>
        <rFont val="Calibri"/>
        <family val="2"/>
      </rPr>
      <t> </t>
    </r>
  </si>
  <si>
    <t>&gt;&gt;&gt;</t>
  </si>
  <si>
    <t>Number of User Stories</t>
  </si>
  <si>
    <t>Finance</t>
  </si>
  <si>
    <t>1.0</t>
  </si>
  <si>
    <t>FGV</t>
  </si>
  <si>
    <t>Finance Governance</t>
  </si>
  <si>
    <t>Data Management</t>
  </si>
  <si>
    <t>GOV-010-01</t>
  </si>
  <si>
    <t>Maintain Data Model (Chart of Accounts, Dimensions, Hierarchies)</t>
  </si>
  <si>
    <t>GOV-010-02</t>
  </si>
  <si>
    <t>Maintain Master Data</t>
  </si>
  <si>
    <t>GOV-010-03</t>
  </si>
  <si>
    <t>Maintain Reports</t>
  </si>
  <si>
    <t>Application and Interface Management &amp; Maintenance</t>
  </si>
  <si>
    <t>GOV-020-010</t>
  </si>
  <si>
    <t>Maintain Application Configuration &amp; Security</t>
  </si>
  <si>
    <t>GOV-020-020</t>
  </si>
  <si>
    <t>Manage Application Releases &amp; Upgrades</t>
  </si>
  <si>
    <t>GOV-020-030</t>
  </si>
  <si>
    <t>Manage Interfaces</t>
  </si>
  <si>
    <t>Automation</t>
  </si>
  <si>
    <t>GOV-030-010</t>
  </si>
  <si>
    <t>Maintain Process Automation</t>
  </si>
  <si>
    <t>Admin and Records Management</t>
  </si>
  <si>
    <t>GOV-04-010</t>
  </si>
  <si>
    <t>Manage Planning/ Forecast Calendar</t>
  </si>
  <si>
    <t>GOV-040-020</t>
  </si>
  <si>
    <t>Manage Close Process &amp; Calendar</t>
  </si>
  <si>
    <t>GOV-040-030</t>
  </si>
  <si>
    <t>Archive &amp; Maintain Records</t>
  </si>
  <si>
    <t>Compliance and Controls</t>
  </si>
  <si>
    <t>GOV-050-010</t>
  </si>
  <si>
    <t>Maintain Policies, Procedures, &amp; Templates</t>
  </si>
  <si>
    <t>GOV-050-020</t>
  </si>
  <si>
    <t>Maintain Internal Controls</t>
  </si>
  <si>
    <t>GOV-050-030</t>
  </si>
  <si>
    <t xml:space="preserve">Maintain Delegation of Authority </t>
  </si>
  <si>
    <t>GOV-050-040</t>
  </si>
  <si>
    <t xml:space="preserve">Manage External Audit </t>
  </si>
  <si>
    <t>Process Efficiency</t>
  </si>
  <si>
    <t>GOV-060-010</t>
  </si>
  <si>
    <t>Manage Process Efficiency &amp; Effectiveness</t>
  </si>
  <si>
    <t>GOV-060-020</t>
  </si>
  <si>
    <t>Enhance Business Partner/ Employee Experience</t>
  </si>
  <si>
    <t>GOV-060-030</t>
  </si>
  <si>
    <t>Retain &amp; Update Predictive Models</t>
  </si>
  <si>
    <t>10.0</t>
  </si>
  <si>
    <t>TRE</t>
  </si>
  <si>
    <t>Treasury</t>
  </si>
  <si>
    <t>Treasury Administration</t>
  </si>
  <si>
    <t>TRE-010-020</t>
  </si>
  <si>
    <t>Treasury and Liquidity Reporting</t>
  </si>
  <si>
    <t>TRE-010-030</t>
  </si>
  <si>
    <t>Manage and Report Debt Covenants</t>
  </si>
  <si>
    <t>TRE-010-040</t>
  </si>
  <si>
    <t>Manage Banking Relationships</t>
  </si>
  <si>
    <t>Cash and Liquidity Management</t>
  </si>
  <si>
    <t>TRE-020-020</t>
  </si>
  <si>
    <t>Cash Management Reporting and Analytics</t>
  </si>
  <si>
    <t>Bank Reconciliations</t>
  </si>
  <si>
    <t>TRE-030-020</t>
  </si>
  <si>
    <t>Process Book-to-Bank Reconciliation</t>
  </si>
  <si>
    <t>Settlement &amp; Payment</t>
  </si>
  <si>
    <t xml:space="preserve">Process Stopped Payments </t>
  </si>
  <si>
    <t>TRE-040-040</t>
  </si>
  <si>
    <t>Manage Intercompany Settlements</t>
  </si>
  <si>
    <t>Debt, Investment &amp; Equity Management</t>
  </si>
  <si>
    <t>TRE-050-010</t>
  </si>
  <si>
    <t>Manage Treasury, Debt and Capital Markets</t>
  </si>
  <si>
    <t>TRE-050-020</t>
  </si>
  <si>
    <t>Manage Capital Structure &amp; Funding</t>
  </si>
  <si>
    <t>Gifts &amp; Endowments</t>
  </si>
  <si>
    <t>11.0</t>
  </si>
  <si>
    <t>TAX</t>
  </si>
  <si>
    <t>Tax</t>
  </si>
  <si>
    <t>Process Taxes</t>
  </si>
  <si>
    <t>TAX-020-030</t>
  </si>
  <si>
    <t>Calculate and Pay Payroll Tax</t>
  </si>
  <si>
    <t>TAX-020-040</t>
  </si>
  <si>
    <t>Prepare Withholding Tax Return (WHT)</t>
  </si>
  <si>
    <t>2.0</t>
  </si>
  <si>
    <t>PLN</t>
  </si>
  <si>
    <t>Plan to Perform</t>
  </si>
  <si>
    <t>Review &amp; Develop Strategy</t>
  </si>
  <si>
    <t>P2P-010-010</t>
  </si>
  <si>
    <t>Perform Strategic Analysis</t>
  </si>
  <si>
    <t>P2P-010-020</t>
  </si>
  <si>
    <t>Review &amp; Refine Stakeholder Expectations</t>
  </si>
  <si>
    <t>P2P-010-030</t>
  </si>
  <si>
    <r>
      <t>Develop Baseline Strategic Priorities</t>
    </r>
    <r>
      <rPr>
        <sz val="11"/>
        <rFont val="Calibri"/>
        <family val="2"/>
      </rPr>
      <t xml:space="preserve"> &amp; Success Measures</t>
    </r>
  </si>
  <si>
    <t>P2P-010-040</t>
  </si>
  <si>
    <t>Define Strategic Initiatives &amp; Measures</t>
  </si>
  <si>
    <t>P2P-010-050</t>
  </si>
  <si>
    <t>Develop Strategy</t>
  </si>
  <si>
    <t>P2P-010-060</t>
  </si>
  <si>
    <t>Set Multi-Year Targets from Strategy</t>
  </si>
  <si>
    <t>P2P-010-070</t>
  </si>
  <si>
    <t>Gain Council  Approval of Strategy &amp; Communicate</t>
  </si>
  <si>
    <t>Define Enterprise Performance Management Framework</t>
  </si>
  <si>
    <t>P2P-020-010</t>
  </si>
  <si>
    <t>Define Planning Objectives, Definitions, &amp; Framework</t>
  </si>
  <si>
    <t>P2P-020-020</t>
  </si>
  <si>
    <t>Leverage Predictive Analytics to Determine Drivers</t>
  </si>
  <si>
    <t>P2P-020-030</t>
  </si>
  <si>
    <t>Link Strategy to Operational &amp; Financial Drivers</t>
  </si>
  <si>
    <t>P2P-020-040</t>
  </si>
  <si>
    <t>Define Operational &amp; Financial Plan Accountabilities</t>
  </si>
  <si>
    <t xml:space="preserve">Operational Planning </t>
  </si>
  <si>
    <t>P2P-030-010</t>
  </si>
  <si>
    <t>Align on Sales &amp; Operations Planning (Revenue) Input</t>
  </si>
  <si>
    <t>P2P-030-020</t>
  </si>
  <si>
    <t>Align on Resource Management Planning Input</t>
  </si>
  <si>
    <t>P2P-030-030</t>
  </si>
  <si>
    <t>Align on Capital Planning Input</t>
  </si>
  <si>
    <t>P2P-030-040</t>
  </si>
  <si>
    <t>Align on Other Expense Planning Input</t>
  </si>
  <si>
    <t>P2P-030-050</t>
  </si>
  <si>
    <t>Align on Working Capital Planning Input</t>
  </si>
  <si>
    <t>P2P-030-070</t>
  </si>
  <si>
    <t>Conduct Executive Alignment</t>
  </si>
  <si>
    <t>Operational Planning</t>
  </si>
  <si>
    <t>P2P-030-080</t>
  </si>
  <si>
    <t>Define &amp; Distribute Templates, Standards &amp; Timelines</t>
  </si>
  <si>
    <t xml:space="preserve">Develop Annual Operating Plan/ Budget </t>
  </si>
  <si>
    <t xml:space="preserve">P2P-040-010 </t>
  </si>
  <si>
    <t>Develop Revenue Plan</t>
  </si>
  <si>
    <t>P2P-040-020</t>
  </si>
  <si>
    <t>Develop Workforce Plan</t>
  </si>
  <si>
    <t>P2P-040-030</t>
  </si>
  <si>
    <t>Develop Capital Plan</t>
  </si>
  <si>
    <t>P2P-040-040</t>
  </si>
  <si>
    <t>Develop Other Expense Plan</t>
  </si>
  <si>
    <t>P2P-040-050</t>
  </si>
  <si>
    <t>Develop Balance Sheet &amp; Cash Flow Plan</t>
  </si>
  <si>
    <t xml:space="preserve">Approve Plan &amp; Set Performance Targets </t>
  </si>
  <si>
    <t>Refresh Predictive Financial Forecast</t>
  </si>
  <si>
    <t xml:space="preserve">P2P-050-010 </t>
  </si>
  <si>
    <t>Refresh Revenue Forecast</t>
  </si>
  <si>
    <t>P2P-050-020</t>
  </si>
  <si>
    <t>Refresh Workforce Forecast</t>
  </si>
  <si>
    <t>P2P-050-030</t>
  </si>
  <si>
    <t>Refresh Capital Forecast</t>
  </si>
  <si>
    <t>P2P-050-040</t>
  </si>
  <si>
    <t>Refresh Other Expense Forecast</t>
  </si>
  <si>
    <t>P2P-050-050</t>
  </si>
  <si>
    <t>Refresh Balance Sheet &amp; Cash Flow Forecast</t>
  </si>
  <si>
    <t>P2P-050-070</t>
  </si>
  <si>
    <t>Approve Forecast</t>
  </si>
  <si>
    <t xml:space="preserve">Profitability &amp; Performance Reporting </t>
  </si>
  <si>
    <t xml:space="preserve">P2P-060-010  </t>
  </si>
  <si>
    <t>Process Management Allocations</t>
  </si>
  <si>
    <t>P2P-060-020</t>
  </si>
  <si>
    <t>Compile Actuals vs Plan</t>
  </si>
  <si>
    <t>P2P-060-030</t>
  </si>
  <si>
    <t>Deliver Baseline Profitability &amp; Performance Reporting</t>
  </si>
  <si>
    <t>Perform Plan Analytics &amp; Risk Management</t>
  </si>
  <si>
    <t>P2P-070-010</t>
  </si>
  <si>
    <t>Run Analytics &amp; Variance Analysis</t>
  </si>
  <si>
    <t>P2P-070-020</t>
  </si>
  <si>
    <t>Analyse Performance Deviations</t>
  </si>
  <si>
    <t>P2P-070-030</t>
  </si>
  <si>
    <t>Distribute Data Driven Insights to the Business to Action</t>
  </si>
  <si>
    <t>P2P-070-040</t>
  </si>
  <si>
    <t>Summarise &amp; Report Insights to Executive Stakeholders</t>
  </si>
  <si>
    <t>Agree Action Plans &amp; Update Forecast</t>
  </si>
  <si>
    <t>P2P-080-010</t>
  </si>
  <si>
    <t>Generate Performance Improvement Scenarios</t>
  </si>
  <si>
    <t>P2P-080-020</t>
  </si>
  <si>
    <t>Model Performance Improvement Scenarios</t>
  </si>
  <si>
    <t>P2P-080-030</t>
  </si>
  <si>
    <t>Execute Action Plans to Address Performance Gaps</t>
  </si>
  <si>
    <t>P2P-080-040</t>
  </si>
  <si>
    <t>Update Business &amp; External Drivers</t>
  </si>
  <si>
    <t>P2P-080-050</t>
  </si>
  <si>
    <t>Update Forecast &amp; Performance Targets</t>
  </si>
  <si>
    <t>P2P-080-060</t>
  </si>
  <si>
    <t>Input to External Guidance</t>
  </si>
  <si>
    <t>3.0</t>
  </si>
  <si>
    <t>Q2C</t>
  </si>
  <si>
    <t>Quote to Cash</t>
  </si>
  <si>
    <t>Q2C-010</t>
  </si>
  <si>
    <t xml:space="preserve">Setup Customer &amp; Credit </t>
  </si>
  <si>
    <t>Establish Credit Methodology and Credit Limits</t>
  </si>
  <si>
    <t>Q2C-010-020</t>
  </si>
  <si>
    <t>Process New Customer Credit Application</t>
  </si>
  <si>
    <t>Q2C-010-030</t>
  </si>
  <si>
    <t>Setup Customer Financial Master Data</t>
  </si>
  <si>
    <t>Q2C-020</t>
  </si>
  <si>
    <t>Contract Lifecycle Management (Customer)</t>
  </si>
  <si>
    <t>Manage T&amp;C’s and Contract Templates</t>
  </si>
  <si>
    <t>Quote, Order &amp; Fulfilment Management</t>
  </si>
  <si>
    <t>Develop Quote</t>
  </si>
  <si>
    <t>Review, Approve and Distribute Quote</t>
  </si>
  <si>
    <t>Receive, Enter and Validate Order</t>
  </si>
  <si>
    <t>Q2C-040</t>
  </si>
  <si>
    <t>Billing Management</t>
  </si>
  <si>
    <t>Q2C-050</t>
  </si>
  <si>
    <t>Customer Inquiry and Dispute</t>
  </si>
  <si>
    <t>Manage Customer Complaints, Disputes and Refunds</t>
  </si>
  <si>
    <t>Q2C-060</t>
  </si>
  <si>
    <t>Cash Applications</t>
  </si>
  <si>
    <t>Q2C-070</t>
  </si>
  <si>
    <t>Collections Management</t>
  </si>
  <si>
    <t>Define Collections Strategy</t>
  </si>
  <si>
    <t>Q2C-080</t>
  </si>
  <si>
    <t>Period End Close</t>
  </si>
  <si>
    <t>Q2C-080-010</t>
  </si>
  <si>
    <t>Reconcile Bank Transactions</t>
  </si>
  <si>
    <t>Q2C-080-020</t>
  </si>
  <si>
    <t>Close AR Sub Ledger and Reconcile with GL</t>
  </si>
  <si>
    <t>Q2C-080-030</t>
  </si>
  <si>
    <t xml:space="preserve">Perform Revenue Recognition Accounting </t>
  </si>
  <si>
    <t>Q2C-080-040</t>
  </si>
  <si>
    <t>Prepare Bad Debt and Other Month End Accruals</t>
  </si>
  <si>
    <t>Q2C-090</t>
  </si>
  <si>
    <t>Reporting and Analytics - C2C</t>
  </si>
  <si>
    <t>Q2C-090-010</t>
  </si>
  <si>
    <t>Reporting &amp; Analytics AR</t>
  </si>
  <si>
    <t>4.0</t>
  </si>
  <si>
    <t>P2R</t>
  </si>
  <si>
    <t>Project to Result</t>
  </si>
  <si>
    <t>Project Program Planning</t>
  </si>
  <si>
    <t>P2R-010-010</t>
  </si>
  <si>
    <t>Review Capital Plan</t>
  </si>
  <si>
    <t>P2R-010-020</t>
  </si>
  <si>
    <t>Run Predictive Analytics Related to Projects</t>
  </si>
  <si>
    <t>P2R-010-030</t>
  </si>
  <si>
    <t>Define and Maintain Portfolio of Programs</t>
  </si>
  <si>
    <t>P2R-010-040</t>
  </si>
  <si>
    <t>Determine OPEX Project Plans &amp; Budget</t>
  </si>
  <si>
    <t>Project Creation and Approval</t>
  </si>
  <si>
    <t>P2R-020-010</t>
  </si>
  <si>
    <t>Define and Approve Project</t>
  </si>
  <si>
    <t>Execute, Monitor and Control Project</t>
  </si>
  <si>
    <t>P2R-030-020</t>
  </si>
  <si>
    <t>Capture and Track Commitments</t>
  </si>
  <si>
    <t>P2R-030-040</t>
  </si>
  <si>
    <t>Record Project Adjustments</t>
  </si>
  <si>
    <t>Manage Project Billing and Revenue</t>
  </si>
  <si>
    <t>Capitalise and Close Project</t>
  </si>
  <si>
    <t>Period End Close, Reporting and Analytics</t>
  </si>
  <si>
    <t>P2R-060-010</t>
  </si>
  <si>
    <t>Close PA Sub ledger and Reconcile with GL</t>
  </si>
  <si>
    <t>5.0</t>
  </si>
  <si>
    <t>S2P</t>
  </si>
  <si>
    <t>Source to Pay</t>
  </si>
  <si>
    <t>Procurement Strategy</t>
  </si>
  <si>
    <t>S2P-010-010</t>
  </si>
  <si>
    <t>Define Strategic Objectives</t>
  </si>
  <si>
    <t>S2P-010-020</t>
  </si>
  <si>
    <t>Develop operating Model</t>
  </si>
  <si>
    <t>S2P-010-030</t>
  </si>
  <si>
    <t>Define Governance and stakeholder management strategy</t>
  </si>
  <si>
    <t>S2P-010-040</t>
  </si>
  <si>
    <t>Define People and resourcing Strategy</t>
  </si>
  <si>
    <t>S2P-010-050</t>
  </si>
  <si>
    <t>Define Risk management and Regulatory compliance strategy</t>
  </si>
  <si>
    <t>S2P-010-060</t>
  </si>
  <si>
    <t>Define Technology Strategy</t>
  </si>
  <si>
    <t>S2P-010-070</t>
  </si>
  <si>
    <t>Define Data insights and performance management strategy</t>
  </si>
  <si>
    <t>Reporting &amp; Analytics</t>
  </si>
  <si>
    <t>S2P-020-010</t>
  </si>
  <si>
    <t>Prepare Category Performance Reporting &amp; Analytics</t>
  </si>
  <si>
    <t>S2P-020-020</t>
  </si>
  <si>
    <t>Prepare Overall Spend Reporting &amp; Analytics</t>
  </si>
  <si>
    <t>S2P-020-030</t>
  </si>
  <si>
    <t xml:space="preserve">Prepare PO Reporting &amp; Analytics </t>
  </si>
  <si>
    <t>S2P-020-040</t>
  </si>
  <si>
    <t>Prepare Invoice Reporting &amp; Analytics</t>
  </si>
  <si>
    <t>S2P-020-060</t>
  </si>
  <si>
    <t xml:space="preserve">Prepare KPI Reporting &amp; Analytics </t>
  </si>
  <si>
    <t>Strategic Category Management</t>
  </si>
  <si>
    <t>S2P-030-010</t>
  </si>
  <si>
    <t>Define Category Portfolio Management &amp; Segmentation</t>
  </si>
  <si>
    <t>S2P-030-020</t>
  </si>
  <si>
    <t>Build Business Alignment</t>
  </si>
  <si>
    <t>S2P-030-030</t>
  </si>
  <si>
    <t>Perform Category Analysis</t>
  </si>
  <si>
    <t>S2P-030-040</t>
  </si>
  <si>
    <t>Define Buying Channel</t>
  </si>
  <si>
    <t>S2P-030-050</t>
  </si>
  <si>
    <t>Develop &amp; Execute Category Strategy</t>
  </si>
  <si>
    <t>S2P-030-060</t>
  </si>
  <si>
    <t>Govern &amp; Manage Category</t>
  </si>
  <si>
    <t>Supplier Relationship Management</t>
  </si>
  <si>
    <t>S2P-040-010</t>
  </si>
  <si>
    <t>Define Supplier Portfolio Management &amp; Segmentation</t>
  </si>
  <si>
    <t>S2P-040-020</t>
  </si>
  <si>
    <t>Certify &amp; Develop Supplier</t>
  </si>
  <si>
    <t>S2P-040-040</t>
  </si>
  <si>
    <t>Strategic Sourcing</t>
  </si>
  <si>
    <t>S2P-050-010</t>
  </si>
  <si>
    <t>Identify Supplier Opportunity &amp; Business Requirements</t>
  </si>
  <si>
    <t>Contract Lifecycle Management</t>
  </si>
  <si>
    <t>S2P-060-020</t>
  </si>
  <si>
    <t>Manage T&amp;Cs &amp; Contract Templates</t>
  </si>
  <si>
    <t>S2P-060-060</t>
  </si>
  <si>
    <t>Requisitioning</t>
  </si>
  <si>
    <t>Purchasing</t>
  </si>
  <si>
    <t>S2P-080-020</t>
  </si>
  <si>
    <t>Review, Approve,&amp; Distribute Purchase Order</t>
  </si>
  <si>
    <t>Receiving</t>
  </si>
  <si>
    <t>Invoice Processing &amp; Payment</t>
  </si>
  <si>
    <t>Purchasing/ Payment Inquiries</t>
  </si>
  <si>
    <t>S2P-110-020</t>
  </si>
  <si>
    <t>Support Requisition Inquiries</t>
  </si>
  <si>
    <t>S2P-110-030</t>
  </si>
  <si>
    <t>Support Purchase Order Inquiries</t>
  </si>
  <si>
    <t>S2P-110-040</t>
  </si>
  <si>
    <t>Manage Payment Inquiries &amp; Exceptions</t>
  </si>
  <si>
    <t>S2P-130-010</t>
  </si>
  <si>
    <t xml:space="preserve">Close AP Sub ledger &amp; Reconcile with GL </t>
  </si>
  <si>
    <t xml:space="preserve">Prepare GRNI &amp; Other Month End Accruals </t>
  </si>
  <si>
    <t>6.0</t>
  </si>
  <si>
    <t>A2R</t>
  </si>
  <si>
    <t>Acquire to Retire</t>
  </si>
  <si>
    <t>Capital Program Planning</t>
  </si>
  <si>
    <t>A2R-010-010</t>
  </si>
  <si>
    <t>Review ​Capital Plan​</t>
  </si>
  <si>
    <t>A2R-010-020</t>
  </si>
  <si>
    <t>Define &amp; Maintain Portfolio of Capital Programs</t>
  </si>
  <si>
    <t>A2R-010-030</t>
  </si>
  <si>
    <t>Complete Capital Appropriations Request &amp; Business Case</t>
  </si>
  <si>
    <t>A2R-010-040</t>
  </si>
  <si>
    <t>Approve &amp; Communicate Capital Program &amp; Appropriations</t>
  </si>
  <si>
    <t>Asset Creation</t>
  </si>
  <si>
    <t>A2R-020-030</t>
  </si>
  <si>
    <t>Record Contractual Asset Retirement Obligations</t>
  </si>
  <si>
    <t>Asset Lifecycle</t>
  </si>
  <si>
    <r>
      <t>Perform Asset</t>
    </r>
    <r>
      <rPr>
        <strike/>
        <sz val="11"/>
        <color theme="1"/>
        <rFont val="Calibri"/>
        <family val="2"/>
      </rPr>
      <t xml:space="preserve"> </t>
    </r>
    <r>
      <rPr>
        <sz val="11"/>
        <color theme="1"/>
        <rFont val="Calibri"/>
        <family val="2"/>
      </rPr>
      <t>Revaluation</t>
    </r>
  </si>
  <si>
    <t>Period End Close, Reporting &amp; Analytics</t>
  </si>
  <si>
    <t>A2R-040-010</t>
  </si>
  <si>
    <t>Close Fixed Asset Sub ledger &amp; Reconcile with GL</t>
  </si>
  <si>
    <t>A2R-040-030</t>
  </si>
  <si>
    <t>Prepare Asset Reporting &amp; Analytics</t>
  </si>
  <si>
    <t>7.0</t>
  </si>
  <si>
    <t>T2R</t>
  </si>
  <si>
    <t>Transact to Record</t>
  </si>
  <si>
    <t>Retrieve &amp; Stage Source Data</t>
  </si>
  <si>
    <t>T2R-010-010</t>
  </si>
  <si>
    <t xml:space="preserve">Obatin Source Data </t>
  </si>
  <si>
    <t>T2R-010-020</t>
  </si>
  <si>
    <t>Create Journal Input</t>
  </si>
  <si>
    <t>Import Data &amp; Process Accounting</t>
  </si>
  <si>
    <t>T2R-020-010</t>
  </si>
  <si>
    <t xml:space="preserve">Import Journal </t>
  </si>
  <si>
    <t>8.0</t>
  </si>
  <si>
    <t>R2R</t>
  </si>
  <si>
    <t>Record to Report</t>
  </si>
  <si>
    <t>Close General Ledger Data Sources</t>
  </si>
  <si>
    <t>R2R-010-010</t>
  </si>
  <si>
    <t>Close &amp; Transfer General Ledger Data Sources</t>
  </si>
  <si>
    <t>Pre-Close Activities</t>
  </si>
  <si>
    <t>Preliminary Financial Reviews &amp; General Ledger Close</t>
  </si>
  <si>
    <t>R2R-030-050</t>
  </si>
  <si>
    <t>Manage &amp; Perform Period End Reconciliations</t>
  </si>
  <si>
    <t>Financial Consolidation</t>
  </si>
  <si>
    <t>R2R-040-010</t>
  </si>
  <si>
    <t>Perform consolidation</t>
  </si>
  <si>
    <t>Period End Reporting</t>
  </si>
  <si>
    <t>R2R-050-010</t>
  </si>
  <si>
    <t>Prepare External Reporting &amp; Notes to the Financials</t>
  </si>
  <si>
    <t>R2R-050-020</t>
  </si>
  <si>
    <t>Prepare Statutory Filings &amp; Reporting (for local, non-transacting entities)</t>
  </si>
  <si>
    <t>R2R-050-030</t>
  </si>
  <si>
    <t>Prepare Regulatory Reporting</t>
  </si>
  <si>
    <t>R2R-050-040</t>
  </si>
  <si>
    <t>Prepare Management Reporting</t>
  </si>
  <si>
    <t>Technical Accounting</t>
  </si>
  <si>
    <t>R2R-060-010</t>
  </si>
  <si>
    <t>Understand &amp; Interpret New Accounting Standards</t>
  </si>
  <si>
    <t>R2R-060-020</t>
  </si>
  <si>
    <t>Identify &amp; Monitor Accounting Issues</t>
  </si>
  <si>
    <t>R2R-060-030</t>
  </si>
  <si>
    <t>Maintain Disclosures</t>
  </si>
  <si>
    <t>R2R-060-040</t>
  </si>
  <si>
    <t>Maintain &amp; Publish Accounting Policies</t>
  </si>
  <si>
    <t>9.0</t>
  </si>
  <si>
    <t>RSH</t>
  </si>
  <si>
    <t>Research Finance &amp; Grant Management (Pre-Award)</t>
  </si>
  <si>
    <t>RES-010-010</t>
  </si>
  <si>
    <t>Coordinate Application and Research Project Planning</t>
  </si>
  <si>
    <t>RES-010-020</t>
  </si>
  <si>
    <t>Manage Advice on Cash Co-contribution</t>
  </si>
  <si>
    <t>Research Accounting (Post-Award)</t>
  </si>
  <si>
    <t>Manage Research Project Creation and Setup</t>
  </si>
  <si>
    <t>RES-020-050</t>
  </si>
  <si>
    <t>Perform Grants Acquittals and Reporting</t>
  </si>
  <si>
    <t>RES-020-060</t>
  </si>
  <si>
    <t>Manage HERDC Return</t>
  </si>
  <si>
    <t>RES-020-080</t>
  </si>
  <si>
    <t>Manage Royalties</t>
  </si>
  <si>
    <t>User Story ID</t>
  </si>
  <si>
    <t>High Level Summary</t>
  </si>
  <si>
    <t>User Story</t>
  </si>
  <si>
    <t>Acceptance Criteria</t>
  </si>
  <si>
    <t>A6 Reference</t>
  </si>
  <si>
    <t>Linked Requirement</t>
  </si>
  <si>
    <t>Linked Epic ID</t>
  </si>
  <si>
    <t>Linked Epic</t>
  </si>
  <si>
    <t>L1</t>
  </si>
  <si>
    <t>L2</t>
  </si>
  <si>
    <t>L3 Code</t>
  </si>
  <si>
    <t>L3</t>
  </si>
  <si>
    <t>Integration ID</t>
  </si>
  <si>
    <t>Integratio Name</t>
  </si>
  <si>
    <t>Check if customer exists in ERP during credit application processing</t>
  </si>
  <si>
    <t>As an AR Officer I want to check if a customer already exists in the ERP, so that I can avoid creating duplicate customer records and process credit applications efficiently.</t>
  </si>
  <si>
    <t>Given I am processing a new customer credit application, When I enter the customer details, Then the system displays whether the customer exists in the ERP or not.</t>
  </si>
  <si>
    <t>AR Officer</t>
  </si>
  <si>
    <t xml:space="preserve">D.40 </t>
  </si>
  <si>
    <t>Display stored credit rating for existing customers</t>
  </si>
  <si>
    <t>As an AR Officer I want to view the stored credit rating for existing customers, so that I can make informed credit decisions based on up-to-date information.</t>
  </si>
  <si>
    <t>Given the customer exists in the ERP, When I view the customer's credit information, Then the system displays the current credit rating (displayed in the D&amp;B Commercial Credit field) retrieved from Workday.</t>
  </si>
  <si>
    <t>D.67</t>
  </si>
  <si>
    <t>3a</t>
  </si>
  <si>
    <t>Update Credit Score for existing customer</t>
  </si>
  <si>
    <t>As an AR Officer I want to update the stored credit rating for an existing customer, so that I can make informed credit decisions based on up-to-date information.</t>
  </si>
  <si>
    <t>Given the customer exists in the ERP, When I update the customer's credit information, Then the system displays the updated credit rating (displayed in the D&amp;B Commercial Credit field) in Workday.</t>
  </si>
  <si>
    <t xml:space="preserve">D.39 </t>
  </si>
  <si>
    <t>Prevent duplicate customer creation using smart validation</t>
  </si>
  <si>
    <t>As an AR Officer I want to have smart validation when creating new customers, so that duplicate customers are prevented using checks like primary tax ID (ABN) and name.</t>
  </si>
  <si>
    <t>Given I am creating a new customer, When I enter customer details, Then the system should validate against existing records using ABN and name and prevent duplicates.</t>
  </si>
  <si>
    <t>D.39</t>
  </si>
  <si>
    <t>Single view of customer record</t>
  </si>
  <si>
    <t>As an AR Officer I want to see a single view of the customer, so that I can access all relevant information in one place.</t>
  </si>
  <si>
    <t>Given I am searching for a customer, When I select a customer record, Then I should see a consolidated view of all customer information.</t>
  </si>
  <si>
    <t>D.41</t>
  </si>
  <si>
    <t>Requesting a Customer</t>
  </si>
  <si>
    <t>As a Business User I want to request a new customer through ServiceNow so that a formal customer creation process is initiated</t>
  </si>
  <si>
    <t>Given a business user needs a new customer, when they complete the ServiceNow request form, then the request is recorded in ServiceNow and a notification is sent to the AR Officer to start customer creation.</t>
  </si>
  <si>
    <t>Creating a Customer In Workday</t>
  </si>
  <si>
    <t>As an AR Officer I want the system to allow creation of a new customer record in Workday so that the organisation can invoice and manage the customer</t>
  </si>
  <si>
    <t>1. Given the AR Officer has valid request data, when they create the customer record, then the customer record is saved in Workday with a unique customer identifier and is available for invoicing and reporting.
2. Given the AR Officer is creating a customer, when they submit the record without a billing address, then the system rejects the save and shows an error indicating the billing address is required. 
3. Given the AR Officer is creating or editing a customer, a shipping address is required, then the system uses that shipping address to determine tax defaults on invoices
4. Given the AR Officer is creating a customer, when the customer is save-attempted without a Tax ID, then the system rejects the save and displays an error stating a Tax ID is required; and when a Tax ID is provided, then it is stored and visible on the customer record. 
5. Given the AR Officer is creating or updating a customer, when they set the Tax Status, then the chosen status is saved and applied to invoice tax calculations; and when no Tax Status is set, then the system prompts the AR Officer to select one before saving. 
6. Given the AR Officer is creating a customer, when they select payment terms, then those terms are saved on the customer record and used as the default on invoices; and when payment terms are missing, then the system blocks saving the record and prompts for terms. 
7. Given the AR Officer enters an email for the customer, when the record is saved, then the email is stored on the customer record and available for communications
8. Given the AR officer enters Bank Account details for the customer, when the record is submitted for processing then there is an additional approval by another AR Officer than the initiator</t>
  </si>
  <si>
    <t>D.289</t>
  </si>
  <si>
    <t>US001</t>
  </si>
  <si>
    <t>Viewing Credit Limits</t>
  </si>
  <si>
    <t>As a Credit Officer, I want to generate a report on customer credit limits and usage, so that I can proactively manage credit risk.</t>
  </si>
  <si>
    <t>- Given I have the necessary permissions, when I run the credit review report, then the system displays a list of customers with their credit limits and current outstanding balances.
- Given the report is generated, when a customer's balance exceeds their credit limit, then they are clearly flagged in the report.</t>
  </si>
  <si>
    <t>US002</t>
  </si>
  <si>
    <t>Placing a customer on hold</t>
  </si>
  <si>
    <t>As a Credit Officer, I want to place a customer on hold, so that I can prevent further transactions until credit issues are resolved.</t>
  </si>
  <si>
    <t>- Given I am viewing an active customer's record, when I initiate the 'Place on Hold' action, then the system requires me to enter a reason for the hold.
- Given I am a Credit Officer (but not a Customer Administrator), when I submit the hold request, then it is routed to an Accounts Receivable Officer (Customer Administrator) for approval.
- Given the hold request is approved, then the customer's status is updated to 'On Hold'.</t>
  </si>
  <si>
    <t>US003</t>
  </si>
  <si>
    <t>Making a customer inactive</t>
  </si>
  <si>
    <t>As an Accounts Receivable Officer, I want to make a customer inactive, so that their record is closed and no new transactions can be processed against it.</t>
  </si>
  <si>
    <t>- Given I am an Accounts Receivable Officer viewing a customer record, when I initiate the customer summary change process to make a customer 'Inactive', then the system updates the customer's status to 'Inactive' without requiring an approval step.
- Given a customer is inactive, when a user attempts to create a new invoice for an 'inactive' customer they are unable to select the record.</t>
  </si>
  <si>
    <t>US004</t>
  </si>
  <si>
    <t>writing up an on account balance</t>
  </si>
  <si>
    <t>As an Accounts Receivable Officer, I want to wite up a customer's on-account credit balance when closing their account, so that the balance is correctly managed.</t>
  </si>
  <si>
    <t>- Given a customer with an on-account credit is being made inactive, when I process The customer overpayment, then there is a write-up reflected in the P&amp;L
- Given a customer with an on-account credit is being made inactive, when I process The customer overpayment, then there is an approval by the shared services manager</t>
  </si>
  <si>
    <t>US005</t>
  </si>
  <si>
    <t>Requesting a new customer contract</t>
  </si>
  <si>
    <t>As a Business User, I want to request the creation of a new customer contract via Service Now, so that the request is formally logged for the Accounts Receivable team to action.</t>
  </si>
  <si>
    <t>- Given I am in Service Now, when I access the contract request form, then I can enter all necessary details for a new contract.
- Given I submit the request, then it is routed to the Accounts Receivable team with all the information needed to create the contract in Workday.</t>
  </si>
  <si>
    <t>US006</t>
  </si>
  <si>
    <t>Processing a customer contract</t>
  </si>
  <si>
    <t>As an Accounts Receivable Officer, I want to create a new customer contract in Workday, so that billing and revenue can be managed according to agreed terms.</t>
  </si>
  <si>
    <t>- Given I have a valid contract request, when I use the 'Create Customer Contract' task, then I can enter all contract details, such as for a Property Rental Contract.
- Given I submit the new contract, then it becomes active and available for a billing schedule to be created.</t>
  </si>
  <si>
    <t>US007</t>
  </si>
  <si>
    <t>processing a contract's billing schedule</t>
  </si>
  <si>
    <t>As an Accounts Receivable Officer, I want to create a billing schedule for a customer contract, so that invoices are generated automatically at the correct intervals.</t>
  </si>
  <si>
    <t>- Given I am a customer contract exists, when I create a billing schedule associated with the contract, then I can create a billing schedule which defines the billing frequency, amount, and dates.
- Given the billing schedule is submitted, when a scheduled billing date arrives, then the system automatically generates the correct customer invoice.</t>
  </si>
  <si>
    <t>US008</t>
  </si>
  <si>
    <t>Processing a deferred revenue contract's deferred revenue schedule</t>
  </si>
  <si>
    <t>As a Revenue Specialist, I want to create a revenue recognition schedule for contracts with deferred revenue, so that revenue is recognised in the correct accounting period.</t>
  </si>
  <si>
    <t>- Given a customer contract is flagged for deferred revenue, when the contract is created, then the system prompts for the creation of a revenue recognition schedule.
- Given I create a revenue recognition schedule according to a defined schedule, then the system will then automatically create and post revenue accounting journals each month.</t>
  </si>
  <si>
    <t>US009</t>
  </si>
  <si>
    <t>amending an existing customer contract</t>
  </si>
  <si>
    <t>As an Accounts Receivable Officer, I want to amend an existing customer contract's value, so that the changes are reflected in the future billing schedule.</t>
  </si>
  <si>
    <t>- Given I am viewing an existing contract, when I initiate an amendment, then I can enter a change to the contract value (dollar amount).
- Given I submit the amendment, then the future instalments on the associated billing schedule are updated to reflect the new total contract value.</t>
  </si>
  <si>
    <t>US010</t>
  </si>
  <si>
    <t>viewing fully billed contracts</t>
  </si>
  <si>
    <t>As an Accounts Receivable Officer, I want to view identify contracts that are fully billed, so that I can validate we are able to close a contract</t>
  </si>
  <si>
    <t>- Given I am viewing an existing contract, then it displays that the amount billed is the total of the contract and has no available installments remaining</t>
  </si>
  <si>
    <t>US011</t>
  </si>
  <si>
    <t>changing customer payment terms</t>
  </si>
  <si>
    <t>As an Accounts Receivable Officer, I want to change a customer's default payment terms, so that all future invoices for that customer reflect the new terms.</t>
  </si>
  <si>
    <t>- Given I am viewing a customer's record, when I edit their payment information, then I can select new payment terms.
- Given I have submitted the new terms, when a new invoice is created for this customer, then its due date is calculated based on the new terms.</t>
  </si>
  <si>
    <t>US012</t>
  </si>
  <si>
    <t>changing payment terms on a billling schedule</t>
  </si>
  <si>
    <t>As an Accounts Receivable Officer, I want to override the payment terms on a specific billing schedule, so that its invoices have different terms from the customer's default.</t>
  </si>
  <si>
    <t>- Given I am editing a billing schedule, when I change the payment terms, then I can set terms that are different from the customer's default.
- Given I have submitted the schedule, when an invoice is generated from it, then its due date is based on the schedule's specific terms.</t>
  </si>
  <si>
    <t>US013</t>
  </si>
  <si>
    <t>requesting a one-off invoice</t>
  </si>
  <si>
    <t>As a Business User, I want to request a one-off customer invoice via Service Now, so that the Accounts Receivable team can create it accurately in Workday.</t>
  </si>
  <si>
    <t>- Given I am in Service Now, when I open the 'Invoice Request' form, then I can enter all required details and attach supporting documents.
- Given I submit the request, then it is routed to the Accounts Receivable team's queue for processing.</t>
  </si>
  <si>
    <t>D.46</t>
  </si>
  <si>
    <t>US014</t>
  </si>
  <si>
    <t>processing a one-off invoice</t>
  </si>
  <si>
    <t>As an Accounts Receivable Officer, I want to create a standalone customer invoice, so that I can bill customers for items not covered by a contract.</t>
  </si>
  <si>
    <t>- Given I have a valid invoice request, when I use the 'Create Customer Invoice' task, then I can enter all details from the request.
- Given I submit the invoice, then it is created and awaits approval before being sent.</t>
  </si>
  <si>
    <t>D.45</t>
  </si>
  <si>
    <t>US015</t>
  </si>
  <si>
    <t>distributing attachments to a customer on an invoice</t>
  </si>
  <si>
    <t>As an Accounts Receivable Officer, I want to add attachments to an invoice and control their visibility, so that I can provide supporting documents to the customer or keep internal notes.</t>
  </si>
  <si>
    <t>- Given I am creating an invoice, when I add an attachment, then the system prompts me to choose if it is 'internal only' or 'provide to customer'.
- Given an attachment is marked 'provide to customer', when the invoice is emailed, then the attachment is included.
- Given an attachment is not marked 'provide to customer', when the invoice is emailed, then the attachment is not included.</t>
  </si>
  <si>
    <t>US016</t>
  </si>
  <si>
    <t>Processing one off invoices with deferred revenue</t>
  </si>
  <si>
    <t>As a Revenue Specialist, I want a revenue recognition schedule created for any standalone invoice with deferred revenue, so that revenue is recognised in the correct periods.</t>
  </si>
  <si>
    <t>- Given an invoice is created with items flagged for deferred revenue, when it is submitted, then a To-Do task is created for me to create a revenue recognition schedule.</t>
  </si>
  <si>
    <t>D.63</t>
  </si>
  <si>
    <t>US017</t>
  </si>
  <si>
    <t>emailing invoices to a customer</t>
  </si>
  <si>
    <t>As an Accounts Receivable Officer, I want to email a finalised invoice to a customer, so that they receive it for payment.</t>
  </si>
  <si>
    <t>- Given an invoice is approved, when it is automatically processed, then a PDF copy is generated and stored in Workday.
- Given the customer has a valid email, when I email the invoice, then it is sent to their primary billing contact.
- Given the customer has no email address, when I review invoices scheduled to be emailed, then I can view a list of invoices which have not been emailed</t>
  </si>
  <si>
    <t>US018</t>
  </si>
  <si>
    <t>generating an invoice but not emailing it</t>
  </si>
  <si>
    <t>As an Accounts Receivable Officer, I want to generate a PDF of an invoice without emailing it, so that I can print it or send it through other channels.</t>
  </si>
  <si>
    <t>- Given an invoice is marked as "Do Not Send", when the invoice is approved, the invoice Print Run and Email Steps are not triggered.
Given an invoice is marked as "Do Not Send", when I select the 'Print Invoice' action, then the system creates a PDF for download without sending an email.</t>
  </si>
  <si>
    <t>US019</t>
  </si>
  <si>
    <t>updating the PO on a customer invoice</t>
  </si>
  <si>
    <t>As an Accounts Receivable Officer, I want to add or change the Purchase Order (PO) number on an existing invoice, so that it reflects the correct customer reference.</t>
  </si>
  <si>
    <t>- Given I am viewing a created invoice, when I edit it, then I can update the PO number field.
- Given I have updated the PO number, when I regenerate the invoice PDF, then the new PO number is displayed on the document.</t>
  </si>
  <si>
    <t>US020</t>
  </si>
  <si>
    <t>scheduling customer statements</t>
  </si>
  <si>
    <t>As an Accounts Receivable Officer, I want to schedule the automatic monthly delivery of customer statements, so that customers are regularly informed of their account status.</t>
  </si>
  <si>
    <t>- Given I am configuring statement schedules, when I set up a schedule, then I can select a monthly frequency.
- Given the schedule is active, when the scheduled day arrives, then the system automatically generates and emails statements to eligible customers.</t>
  </si>
  <si>
    <t>D.47</t>
  </si>
  <si>
    <t>US021</t>
  </si>
  <si>
    <t>generate a customer statement</t>
  </si>
  <si>
    <t>As an Accounts Receivable Officer, I want to generate and manually email a customer statement on-demand, so that customers are regularly informed of their account status.</t>
  </si>
  <si>
    <t>- Given I am sending customer statements to eligible customers, when I select 'Print Customer Statement', then the system produces a statement of open items.
- Given the statement is generated, when I review the customer statement, then I can optionally email the statement to the customer.</t>
  </si>
  <si>
    <t>US022</t>
  </si>
  <si>
    <t>placing invoices in dispute</t>
  </si>
  <si>
    <t>As a Credit Officer, I want to place one or more invoices in dispute, so that they are excluded from collection activities while the issue is investigated.</t>
  </si>
  <si>
    <t>- Given I select one invoice and choose the 'Maintain Dispute' action, then the system displays a dispute date, dispute reason and notes.
- Given I initiate the "Manage Customer Invoices" task and select one or more invoices and choose the 'Maintain Dispute' action, then the system displays a dispute date, dispute reason and note.
- Given an invoice is marked 'In Dispute', then its status is clearly shown as 'Disputed' and it is excluded from the dunning process.</t>
  </si>
  <si>
    <t>US023</t>
  </si>
  <si>
    <t>removing invoices from dispute</t>
  </si>
  <si>
    <t>As a Credit Officer, I want to resolve a dispute on an invoice, so that it can be returned to the normal collections process or be credited.</t>
  </si>
  <si>
    <t>- Given an invoice is marked as 'In Dispute', when I mark the invoice as resolved , then its status is no longer marked as disputed.</t>
  </si>
  <si>
    <t>US024</t>
  </si>
  <si>
    <t>creating a credit note</t>
  </si>
  <si>
    <t>As an Accounts Receivable Officer, I want to create a credit note, so that I can reduce the amount a customer owes.</t>
  </si>
  <si>
    <t>- Given I initiate the 'Create Customer Invoice Adjustment' process, then I can either apply it to a specific invoice or create it as a standalone (on-account) credit.
- Given I apply a credit note to an invoice, then the invoice's outstanding balance is reduced.</t>
  </si>
  <si>
    <t>D.54</t>
  </si>
  <si>
    <t>US025</t>
  </si>
  <si>
    <t>creating a credit and rebill</t>
  </si>
  <si>
    <t>As an Accounts Receivable Officer, I want to correct and rebill an invoice in a single step, so that the original is cancelled and a new, correct one is created efficiently.</t>
  </si>
  <si>
    <t>- Given I am viewing an incorrect invoice, when I select the 'Credit and Rebill' action, then the system creates a new draft invoice with the same details for me to edit.
- Given I submit the new invoice, then the system automatically creates and applies a credit note to fully offset the original incorrect invoice.</t>
  </si>
  <si>
    <t>US026</t>
  </si>
  <si>
    <t>processing a refund</t>
  </si>
  <si>
    <t>As an Accounts Receivable Officer, I want to process a refund for a customer with an on-account credit, so that I can return their money.</t>
  </si>
  <si>
    <t>- Given a customer has an on-account credit, when I initiate a refund, then the system checks if a bank account is on file.
- Given a bank account exists, when I process the refund, then a refund is created for settling.
- Given a refund is created for settling, when a settlement run is processed, the customer receives a refund.
- Given no bank account exists, when I try to process the refund, then the system prompts me to add bank details first.</t>
  </si>
  <si>
    <t>US027</t>
  </si>
  <si>
    <t>updating a customers bank details</t>
  </si>
  <si>
    <t>As an Accounts Receivable Officer, I want to add a customer's bank account details, so that refunds can be processed.</t>
  </si>
  <si>
    <t>- Given I am adding a customer's bank account, when I submit the customers bank details, then the request is sent to another Accounts Receivable Officer for approval.
- Given the details are approved, then the bank account becomes active and available for refunds.</t>
  </si>
  <si>
    <t>US028</t>
  </si>
  <si>
    <t>automatically generating a customer payment</t>
  </si>
  <si>
    <t>As a Bank Reconcilation Offcer, I want the system to automatically match and apply customer payments from an imported bank statement, so that manual processing is reduced.</t>
  </si>
  <si>
    <t>- Given a bank statement is imported, when a payment line contains a reference matching an open invoice number (e.g., CINV00001), then the system automatically applies the payment to that invoice.
- Given a payment reference does not match, then the payment will not be created and will require manual reconciliation.</t>
  </si>
  <si>
    <t xml:space="preserve">D.56 </t>
  </si>
  <si>
    <t>US029</t>
  </si>
  <si>
    <t>manually creating a customer payment</t>
  </si>
  <si>
    <t>As a Bank Reconciliation Officer, I want to manually create and apply a customer payment based on a bank statement line, so that I can process payments the system could not match.</t>
  </si>
  <si>
    <t>- Given I am viewing a bank statement, when I view a customer payment line, then I can create a customer payment and enter any available remittance advice.
- Given I have created the payment, when I apply it to an open invoices, then their balance is reduced.</t>
  </si>
  <si>
    <t>D.56;D.44</t>
  </si>
  <si>
    <t>US030</t>
  </si>
  <si>
    <t>applying a payment to account</t>
  </si>
  <si>
    <t>As a Bank Reconciliation Officer, I want to create and apply an unidentified payment to a customer's account, so that the cash is recorded against the customer while I investigate.</t>
  </si>
  <si>
    <t>- Given a payment cannot be matched to an invoice, when I process it, then I can apply it 'on account' for the identified customer, creating a credit balance on their account.</t>
  </si>
  <si>
    <t>US031</t>
  </si>
  <si>
    <t>automatically process small write offs</t>
  </si>
  <si>
    <t>As a Bank Reconciliation Officer, I want the system to automatically write off small remaining balances on invoices after payment, so that the ledger remains clean without manual effort.</t>
  </si>
  <si>
    <t>- Given a payment is applied to an invoice, when the remaining balance is less than $1.00, then the system automatically creates a write-off for the remaining amount.
- Given the write-off is created, then the amount is posted to the designated central cost center and ledger account for small balances.</t>
  </si>
  <si>
    <t>US031a</t>
  </si>
  <si>
    <t>Manually process small write offs</t>
  </si>
  <si>
    <t>As a Bank Reconciliation Officer, I want to manually write off small balances on invoices at the point of creating payment, so that I can accommodate differences short payments due bank fees/ forex.</t>
  </si>
  <si>
    <t>- Given a customer has short-paid due to a bank fee, when I create the payment, then I can write-off the remaining balance.
- Given the write-off is created, then the amount is posted to the designated cost center and ledger (P&amp;L account)</t>
  </si>
  <si>
    <t>US032</t>
  </si>
  <si>
    <t>correcting misapplied payments</t>
  </si>
  <si>
    <t>As a Bank Reconciliation Officer, I want to correct a misapplied payment, so that customer accounts are accurate.</t>
  </si>
  <si>
    <t>- Given a payment is incorrectly applied, when I view the payment, then I can 'Unapply' it, which restores the original invoice's balance.
- Given the payment is unapplied, then I can re-apply it to the correct invoice.</t>
  </si>
  <si>
    <t>US033</t>
  </si>
  <si>
    <t>adding remittance advice to a processed payment</t>
  </si>
  <si>
    <t>As a Bank Reconciliation Officer, I want to add remittance information to an on-account payment, so that the system can then automatically match it to the correct invoice.</t>
  </si>
  <si>
    <t>- Given a payment is on a customer's account, when I edit the payment, then I can add or update the remittance advice with invoice numbers.
- Given I have updated the remittance, when I run the 'Auto Apply Customer Payments' process, then the system uses the new information to match and apply the payment.</t>
  </si>
  <si>
    <t>US034</t>
  </si>
  <si>
    <t>running a receivables aging report</t>
  </si>
  <si>
    <t>As a Credit Officer, I want to run a receivables aging report, so that I can identify overdue invoices and prioritise collection activities.</t>
  </si>
  <si>
    <t>- Given I run the aging report, then it displays customers with outstanding balances categorised into aging buckets (e.g., 30, 60, 90+ days).</t>
  </si>
  <si>
    <t>D.51;D.52;D.65</t>
  </si>
  <si>
    <t>US035</t>
  </si>
  <si>
    <t>mark an invoice as in collection</t>
  </si>
  <si>
    <t>As a Credit Officer, I want to mark an invoice as 'In Collection', so that I can track my collection activities and the invoice's status.</t>
  </si>
  <si>
    <t>- Given I have identified an overdue invoice, when I select the 'Maintain Collection' action, then the system allows me to enter collection date, reason and notes, and the invoice status is updated to 'In Collection'.</t>
  </si>
  <si>
    <t>US036</t>
  </si>
  <si>
    <t>emailing dunning letters</t>
  </si>
  <si>
    <t>As a Credit Officer, I want the system to generate and email the correct dunning letter to a customer, so that I can automate the reminder process.</t>
  </si>
  <si>
    <t>- Given an invoice is overdue, when the system automatically prints a dunning letter, then the system selects the correct letter template (Level 1, 2, or 3) based on the invoice's age.
- Given the customer has an email on file, then the system emails the letter.</t>
  </si>
  <si>
    <t>D.57</t>
  </si>
  <si>
    <t>US037</t>
  </si>
  <si>
    <t>putting a customer on hold</t>
  </si>
  <si>
    <t>As a Credit Officer, I want to request a customer be put on credit hold due to poor payment history, so that we can prevent further risk.</t>
  </si>
  <si>
    <t>- Given I am a Credit Officer, when I initiate the 'Place on Hold' action for a customer, then the request is routed to an Accounts Receivable Officer for approval.
- Given the request is approved, then the customer's status is changed to 'On Hold'.</t>
  </si>
  <si>
    <t>US038</t>
  </si>
  <si>
    <t>processing invoice write offs</t>
  </si>
  <si>
    <t>As a Credit Officer, I want to process an invoice write-off, so that bad debt can be correctly accounted for.</t>
  </si>
  <si>
    <t xml:space="preserve">- Given I have a valid request to write off an invoice, when I initiate the 'Write Off Customer Invoice' process, then the request is routed to the Accounts Receivable Team Lead for approval.
- Given the Team Lead approves the write-off, then the invoice balance becomes zero and its status is </t>
  </si>
  <si>
    <t>US039</t>
  </si>
  <si>
    <t>Validations on Customer Invoices</t>
  </si>
  <si>
    <t>As a Accounts Receivable Officer I want to be alerted to key conditions during invoicing (credit limit exceedance, mail delivery flag, no document delivery flag or non-todays invoice date) so that I can take appropriate action before the invoice is issued or sent.</t>
  </si>
  <si>
    <t>1. Given a customer invoice is being prepared, when the customer’s credit limit is exceeded, then the system shows a warning.
2. Given the customer is set to mail delivery, when the invoice is generated, then the system shows a warning about mail delivery.
3. Given the invoice date is not today's date, when preparing the invoice, then the system shows a warning.</t>
  </si>
  <si>
    <t>US040</t>
  </si>
  <si>
    <t>Sponsorship invoice</t>
  </si>
  <si>
    <t>As a Accounts Receivable Officer I want to process a student sponsorship invoice so that income from student placements by a third party is captured correctly as a sponsorship scenario.</t>
  </si>
  <si>
    <t>- Given I am an accounts receivable officer, when I create an invoice to capture student placements by a third party, then the system posts to the correct sponsorship income account</t>
  </si>
  <si>
    <t>US041</t>
  </si>
  <si>
    <t>Automated generation of invoices from billing schedule</t>
  </si>
  <si>
    <t>As an Accounts Receivable Officer, I want invoices to be automatically generated based on a customer contract’s billing schedule for rental contracts in the correct invoice format.</t>
  </si>
  <si>
    <t>1. Given a rental contract with a defined billing schedule, when due dates arrive, then the system automatically generates invoices without manual intervention.
2. Given the rental invoices require a different printed layout, when the invoice is generated, then it is produced using the alternate layout configured for rental invoices.</t>
  </si>
  <si>
    <t>US042</t>
  </si>
  <si>
    <t>Create Donations invoice</t>
  </si>
  <si>
    <t>As an Accounts Receivable Officer I want to process a philanthropic invoice so that income from donations are captured correctly.</t>
  </si>
  <si>
    <t>- Given I am an accounts receivable officer, when I create a 'donation' invoice, then the system does not automatically trigger the print and email customer invoice events
- Given I generated an invoice with the 'Donations' invoice type, when I print the invoice, then the invoice PDF contains the bank details for the donations bank account</t>
  </si>
  <si>
    <t>US043</t>
  </si>
  <si>
    <t>Create customer invoice en-masse via bulk upload</t>
  </si>
  <si>
    <t>As an Accounts Receivable Officer I want to submit a flat file (excel) upload so I can create multiple invoices en masse.</t>
  </si>
  <si>
    <t>1. Given I am an Accounts Receivable Officer and I have populated an EIB with customer invoice information for multiple invoices, when the EIB is launched/ submitted, then multiple invoices are created in Workday.</t>
  </si>
  <si>
    <t>US044</t>
  </si>
  <si>
    <t>Adding notes to Customer record</t>
  </si>
  <si>
    <t>As an Accounts Receivable Officer I want to be able to capture customer feedback, reporting and insights as notes against the customer record</t>
  </si>
  <si>
    <t xml:space="preserve">1. Given I am an Accounts Receivable Officer I am able to add notes to the customer record to capture any required information including recording feedback, reporting or insights. </t>
  </si>
  <si>
    <t>D.68</t>
  </si>
  <si>
    <t>US045</t>
  </si>
  <si>
    <t>Ability automate the calculation and posting  of bad debt provisional journal</t>
  </si>
  <si>
    <t>As a Revenue Accountant I want to be able to automatically calculate and generate a bad debt provision journal.</t>
  </si>
  <si>
    <t xml:space="preserve">1. I want to utilise the 'Customer Invoice Bad Debt Provision Boomerang'  boomerang integration to generate a provisional bad debt journal. 
2. The provisional journal should calculate and provisionally write off 2.26% of all customer invoices that are overdue by 120 days or longer. </t>
  </si>
  <si>
    <t>D.64</t>
  </si>
  <si>
    <t>US-A2R-001</t>
  </si>
  <si>
    <t>As a Fixed Asset Accountant, I want an asset to be automatically created from a supplier invoice that meets our capitalisation rules, so that assets are recorded accurately and efficiently.</t>
  </si>
  <si>
    <t>As a Fixed Asset Accountant, after asset creation review, I want an asset to be automatically created from a supplier invoice that meets our capitalisation rules, so that assets are recorded accurately and efficiently.</t>
  </si>
  <si>
    <t>1. Given a supplier invoice contains only items from an expense spend category, when the invoice is processed, then no asset record is created
2. Given a supplier invoice contains only items from an asset spend category, when the invoice is processed, then no asset record is created
3. Given an asset is being created from an invoice, when the system processes the invoice, then a confirmation task is sent to my inbox to review the asset details.
4. Given I have received the task to review the spend is for an asset, when i click confirm then an asset record is automatically created
5. Given I am reviewing the asset creation task, when I open the asset record, then it must contain a description and a location</t>
  </si>
  <si>
    <t>D.224</t>
  </si>
  <si>
    <t>US-A2R-002</t>
  </si>
  <si>
    <t>As a Fixed Asset Accountant, I want an asset to be automatically created when goods are receipted against a purchase order for a capital item, so that assets are recorded promptly even before an invoice arrives</t>
  </si>
  <si>
    <t>As a Fixed Asset Accountant, after asset creation review, I want an asset to be automatically created when goods are receipted against a purchase order for a capital item, so that assets are recorded promptly even before an invoice arrives</t>
  </si>
  <si>
    <t>1. Given goods for a capital item are receipted before the supplier invoice is received, when the goods receipt is completed, then an asset record is automatically created
2. Given a goods receipt is for an item in a capital spend category, when the receipt is processed, then an asset record is created
3. Given a goods receipt is for an item in an expense spend category, when the receipt is processed, then no asset record is created
4. Given an asset is being created from a goods receipt, when the system processes the receipt, then a confirmation task is sent to my inbox to review the asset details.</t>
  </si>
  <si>
    <t>US-A2R-003</t>
  </si>
  <si>
    <t>As a Fixed Asset Accountant, I want certain assets to be created from a receipt but not be placed in service immediately, so that I can track them before they are actively being used and depreciated.</t>
  </si>
  <si>
    <t>1. Given a receipt is processed for an item in a specific spend category (e.g., Laptops), when the receipt is approved, then an asset record is created with a status of 'Registered'
2. Given an asset is created with a 'Registered' status, when I review the asset, then depreciation should not have started.</t>
  </si>
  <si>
    <t>US-A2R-004</t>
  </si>
  <si>
    <t>As a Fixed Asset Accountant, I want to review the details of an asset created from a completed capital project, so that I can verify its accuracy and ensure it has been correctly transferred from 'Work in Progress' (WIP).</t>
  </si>
  <si>
    <t>1. Given a capital project has been completed and its costs capitalised, when the project closes, then a corresponding asset record is created
2. Given an asset has been created from a capital project, when I search for and open the asset, then I can view all its details, including cost and in-service date.
3. given an asset has been created from a capital project, when i view the accounting then there should be no value remaning in WIP</t>
  </si>
  <si>
    <t>D.231</t>
  </si>
  <si>
    <t>US-A2R-005</t>
  </si>
  <si>
    <t>As a Fixed Asset Accountant, I want to manually register a donated asset, so that we can accurately track non-purchased, in-kind contributions.</t>
  </si>
  <si>
    <t>1. Given I need to register a donated asset, when I use the manual asset registration process, then I can flag the asset as 'In-Kind'
2. Given I am registering an in-kind asset, when I save the record, then I must be warned if i do not associate it with a 'gift' worktag for financial tracking
3. Given an in-kind asset has been registered, when the process is complete, then a task is created for to assign accounting information</t>
  </si>
  <si>
    <t>D.228</t>
  </si>
  <si>
    <t>US-A2R-006</t>
  </si>
  <si>
    <t>As a Fixed Asset Accountant, I want to remove an asset that was manually registered by mistake, so that I can correct errors and maintain an accurate asset register.</t>
  </si>
  <si>
    <t>1. Given an asset was registered manually in error, when I initiate the removal process, then the asset record is reversed or deleted
2. Given the removal of a manually registered asset is processed, when the process is complete, then the asset status is updated to reflect its removal</t>
  </si>
  <si>
    <t>US-A2R-007</t>
  </si>
  <si>
    <t>As an Asset Control Officer, I want to manually register an asset in exceptional circumstances, so that we can account for assets acquired outside of the standard procurement process.</t>
  </si>
  <si>
    <t>1. Given I need to register an asset manually, when I submit the asset details, then the request is sent to the Fixed Asset Accountant</t>
  </si>
  <si>
    <t>D.228;D.233</t>
  </si>
  <si>
    <t>US-A2R-008</t>
  </si>
  <si>
    <t>As an Asset Control Officer, I want to request the removal of an asset that was manually registered by mistake, so that I can correct errors subject to financial review</t>
  </si>
  <si>
    <t>1. Given an asset was registered manually in error, when I initiate the removal process, then the request is sent to the Fixed Asset Accountant for approval
2. Given the Fixed Asset Accountant approves the removal, when the process is complete, then the asset record and its associated accounting are reversed
3. Given the Fixed Asset Accountant denies the removal request, when the request is denied, then I receive a notification informing me of the denial</t>
  </si>
  <si>
    <t>US-A2R-009</t>
  </si>
  <si>
    <t>As a Fixed Asset Accountant, I want to split the cost and depreciation of a single asset across multiple cost centres, so that costs are allocated accurately to the faculties/divisions that use the asset</t>
  </si>
  <si>
    <t>1. Given an asset is currently assigned to a single cost centre, when I initiate a cost split, then I can nominate multiple cost centres and the percentage to allocate to each
2. Given I have submitted the cost centre split, when the process is complete, then the system automatically creates accounting journals to reclassify the asset's cost and future depreciation according to the new allocation</t>
  </si>
  <si>
    <t>D.239</t>
  </si>
  <si>
    <t>US-A2R-010</t>
  </si>
  <si>
    <t>As a Fixed Asset Accountant, I want to adjust the useful life of an asset in the tax book, so that our tax depreciation calculations are correct without affecting our financial accounting</t>
  </si>
  <si>
    <t>1. Given an asset's useful life in the tax book is incorrect, when I update the useful life value in the secondary (tax) book, then the change is saved
2. Given the useful life in the tax book has been changed, when the change is processed, then no financial accounting journals are created</t>
  </si>
  <si>
    <t>D.225</t>
  </si>
  <si>
    <t>US-A2R-011</t>
  </si>
  <si>
    <t>As a Fixed Asset Accountant, I want to run a report of all created assets (the fixed asset register), so that I can provide this data to an external system for additional recording</t>
  </si>
  <si>
    <t>1. Given I need a list of all assets, when I run the Fixed Asset Register report, then it returns a complete list of all registered assets with their key details
2. Given I have run the report, when I view the output, then I can export it in a format suitable for an external system (e.g., CSV, Excel).</t>
  </si>
  <si>
    <t>D.226</t>
  </si>
  <si>
    <t>US-A2R-012</t>
  </si>
  <si>
    <t>As a Fixed Asset Accountant, I want to run a report on all assets that are registered but not yet in service, so that I can track and manage our inventory of unused assets.</t>
  </si>
  <si>
    <t>1. Given I need to see assets awaiting deployment, when I run the 'Find Assets' report, then it returns a list of all assets with a status of 'Registered'</t>
  </si>
  <si>
    <t>D.250</t>
  </si>
  <si>
    <t>US-A2R-013</t>
  </si>
  <si>
    <t>As a Fixed Asset Accountant, I want to change an asset's status to 'In Service', so that it begins depreciating from the correct date</t>
  </si>
  <si>
    <t>1. Given an asset has a status of 'Registered', when I initiate the 'Place in Service' action and specify an in-service date, then the asset's status is updated to 'In Service'
2. Given an asset has been placed in service, when the next depreciation run occurs, then the asset is included in the depreciation calculation</t>
  </si>
  <si>
    <t>US-A2R-015</t>
  </si>
  <si>
    <t>As a Fixed Asset Accountant, I want to preview the expected depreciation charge for current or future months, so that I can forecast expenses and review for anomalies before posting</t>
  </si>
  <si>
    <t>1. Given I want to see future depreciation, when I run the depreciation preview report for a specific month, then the system displays the calculated depreciation amount for each asset without posting any journals</t>
  </si>
  <si>
    <t>D.221;D.234</t>
  </si>
  <si>
    <t>US-A2R-016</t>
  </si>
  <si>
    <t>As a Fixed Asset Accountant, I want to run the depreciation process for the current month, so that asset values are updated and the expense is recorded in the general ledger</t>
  </si>
  <si>
    <t>1. Given the month-end is approaching, when I initiate the depreciation run for the period, then the system calculates and posts the depreciation journals for all 'In Service' assets</t>
  </si>
  <si>
    <t>D.234;D.235</t>
  </si>
  <si>
    <t>US-A2R-017</t>
  </si>
  <si>
    <t>As an Asset Control Officer, I want to generate and review the Fixed Asset Register report, so that I can perform asset audits and verify our records</t>
  </si>
  <si>
    <t>1. Given I need a complete list of our assets, when I run the Fixed Asset Register report, then it provides a detailed list of all assets, including their location and value.</t>
  </si>
  <si>
    <t>D.227;D.229</t>
  </si>
  <si>
    <t>US-A2R-018</t>
  </si>
  <si>
    <t>As a Fixed Asset Accountant, I want to report on the secondary (tax) book values for an asset, so that I can understand the tax implications and ensure compliance.</t>
  </si>
  <si>
    <t>1. Given I need to see the tax value of an asset, when I run a report on an asset's secondary book, then the report shows details like tax cost, accumulated tax depreciation, and tax net book value</t>
  </si>
  <si>
    <t>US-A2R-019</t>
  </si>
  <si>
    <t>As a Fixed Asset Accountant, I want to dispose of fully depreciated assets with a zero carrying value, so that I can remove them from the active asset register</t>
  </si>
  <si>
    <t>1. Given an asset has a net book value of $0, when I initiate the disposal process, then the asset is retired and its status is updated to 'Disposed'</t>
  </si>
  <si>
    <t>D.236;D.241</t>
  </si>
  <si>
    <t>US-A2R-020</t>
  </si>
  <si>
    <t>As a Fixed Asset Accountant, I want to dispose of an asset that still has a carrying value, so that the system correctly calculates and posts any resulting gain or loss</t>
  </si>
  <si>
    <t>1. Given an asset with a non-zero carrying value is being disposed, when I process the disposal, then the system automatically calculates the gain or loss on disposal
2. Given an asset disposal has been submitted, when I record the sale in Workday, then the request is routed to the Financial Accounting Manager for final approval
3. Given the Financial Accounting Manager approves the disposal, when the process is complete, then the asset is recorded as disposed
4. Given a gain or loss has been calculated, when the disposal is finalised, then the system posts the corresponding accounting journals to the general ledger</t>
  </si>
  <si>
    <t>D.236;D.242</t>
  </si>
  <si>
    <t>US-A2R-021</t>
  </si>
  <si>
    <t>As a Fixed Asset Accountant, I want to reinstate an asset that was previously disposed of in error, so that I can correct the record and reverse the disposal accounting</t>
  </si>
  <si>
    <t>1. Given an asset has a 'Disposed' status, when I initiate the reinstatement process, then the asset's status is returned to its pre-disposal state (e.g., 'In Service')
2. Given an asset is reinstated, when the process is complete, then the system automatically posts journals to reverse the original disposal accounting entries</t>
  </si>
  <si>
    <t>US-A2R-022</t>
  </si>
  <si>
    <t>As an Asset Owner, I want to request the sale of an asset I am responsible for using Service Now, so that the formal disposal process can be initiated</t>
  </si>
  <si>
    <t>1. Given I am an Asset Owner in Service Now, when I submit a request to sell an asset, then the request is logged and routed for approval within Service Now</t>
  </si>
  <si>
    <t>D.230;D.238;D.240</t>
  </si>
  <si>
    <t>US-A2R-023</t>
  </si>
  <si>
    <t>As a Fixed Asset Accountant, I want to record the sale of an asset in Workday based on an approved request, so that the asset is correctly disposed of and the financial impact is recorded</t>
  </si>
  <si>
    <t>1. Given an asset sale has been approved, when I record the sale in Workday, then the request is routed to the Financial Accounting Manager for final approval
2. Given the Financial Accounting Manager approves the sale, when the process is complete, then the asset is recorded as disposed by sale
3. Given the sale is recorded, when the process is finalised, then a 'To-Do' notification is sent to the Accounts Receivable Officer to create the customer invoice</t>
  </si>
  <si>
    <t>D.237;D.242</t>
  </si>
  <si>
    <t>US-A2R-024</t>
  </si>
  <si>
    <t>As an Accounts Receivable Officer, I want to create a customer invoice for a sold asset after being notified, so that we can bill the customer and ensure the profit and loss is accurate</t>
  </si>
  <si>
    <t>1. Given an asset sale has been recorded by the Fixed Asset Accountant, when the process is complete, then I receive a 'To-Do' task in my inbox to create a customer invoice
2. Given I have created and completed the customer invoice for the asset sale, when the accounting is posted, then it correctly offsets the accounting from the asset disposal transaction</t>
  </si>
  <si>
    <t>US-A2R-025</t>
  </si>
  <si>
    <t>As a Fixed Asset Accountant, I want to adjust the cost of an asset after it has been acquired, so that the asset's value is accurate and reflects subsequent costs or corrections</t>
  </si>
  <si>
    <t>1. Given I need to adjust an asset's cost, when I initiate the cost adjustment, then the request is sent to the Financial Accounting Manager for approval
2. Given a cost adjustment is based on a subsequent supplier invoice, when I link the invoice to the adjustment, then the asset's cost is updated upon approval
3. Given a cost adjustment is not linked to a supplier invoice, when the adjustment is approved, then a 'To-Do' notification is sent to an accountant to create a manual journal</t>
  </si>
  <si>
    <t>D.243;D.239;D.246</t>
  </si>
  <si>
    <t>US-A2R-026</t>
  </si>
  <si>
    <t>As a Fixed Asset Accountant, I want to record an impairment for an asset, so that its carrying value is reduced to its recoverable amount in line with accounting standards</t>
  </si>
  <si>
    <t>1. Given I need to impair an asset, when I submit the impairment details, then the request is sent to the Financial Accounting Manager for approval
2. Given the Financial Accounting Manager approves the impairment, when the process is complete, then the asset's value is reduced and the impairment loss is recorded
3. Given the Financial Accounting Manager denies the impairment request, when the request is denied, then I receive a notification informing me of the denial</t>
  </si>
  <si>
    <t>D.244;D.239</t>
  </si>
  <si>
    <t>US-A2R-027</t>
  </si>
  <si>
    <t>As an Asset Owner, I want to request a transfer of my asset using Service Now, so that the process to update its location, cost centre, or custodian can be initiated</t>
  </si>
  <si>
    <t>1. Given I am an Asset Owner in Service Now, when I submit a request to transfer an asset, then the request is logged and routed for approval within Service Now</t>
  </si>
  <si>
    <t>D.230</t>
  </si>
  <si>
    <t>US-A2R-028</t>
  </si>
  <si>
    <t>As a Fixed Asset Accountant, I want to transfer an asset to a different cost centre, so that its depreciation is charged to the correct department</t>
  </si>
  <si>
    <t>1. Given I am a Fixed Asset Accountant, when I initiate an asset transfer to a new cost centre, then the change is processed immediately without requiring an approval step</t>
  </si>
  <si>
    <t>D.247;D.248</t>
  </si>
  <si>
    <t>US-A2R-030</t>
  </si>
  <si>
    <t>As a Fixed Asset Accountant, I want to transfer an asset to a different location, so that the physical location of the asset is accurately tracked in the system</t>
  </si>
  <si>
    <t>1. Given I am a Fixed Asset Accountant, when I initiate an asset transfer to a new location (e.g., building or room), then the change is processed immediately without requiring an approval step</t>
  </si>
  <si>
    <t>D.245</t>
  </si>
  <si>
    <t>US-A2R-031</t>
  </si>
  <si>
    <t>As an Asset Control Officer, I want to process a request to transfer an asset to a different cost centre, so that the change can be reviewed and approved by the accounting team</t>
  </si>
  <si>
    <t>1. Given I am an Asset Control Officer, when I initiate an asset transfer to a new cost centre, then the request is sent to the Fixed Asset Accountant for approval</t>
  </si>
  <si>
    <t>US-A2R-033</t>
  </si>
  <si>
    <t>As an Asset Control Officer, I want to process a request to transfer an asset to a different location, so that the physical location change can be reviewed and approved by the accounting team</t>
  </si>
  <si>
    <t>1. Given I am an Asset Control Officer, when I initiate an asset transfer to a new location, then the request is sent to the Fixed Asset Accountant for approval</t>
  </si>
  <si>
    <t>US-A2R-034</t>
  </si>
  <si>
    <t>As a Fixed Asset Accountant, I want to change an asset's acquisition cost, so that I can correct errors made during the initial recording of the asset</t>
  </si>
  <si>
    <t>1. Given an asset's acquisition cost is incorrect, when I submit a change to the acquisition cost, then the request is sent to the Financial Accounting Manager for approval
2. Given an acquisition cost is linked to a supplier invoice, when the Financial Accounting Manager approves the change, then the asset's cost basis is updated and corresponding accounting adjustments are posted
3. Given an acquisition cost adjustment is not linked to a supplier invoice, when the adjustment is approved, then a 'To-Do' notification is sent to an accountant to create a manual journal</t>
  </si>
  <si>
    <t>D.239;D.246</t>
  </si>
  <si>
    <t>US-A2R-035</t>
  </si>
  <si>
    <t>As a Fixed Asset Accountant, I want to change an asset's useful life, so that the depreciation calculation accurately reflects its expected operational life</t>
  </si>
  <si>
    <t>1. Given I need to change an asset's useful life, when I submit the change, then the request is sent to the Financial Accounting Manager for approval
2. Given I change the useful life with a backdated effective date, when the change is approved, then the system posts a journal to account for the catch-up depreciation difference
3. Given I adjust the useful life with a backdated effective date, when the change is approved, then the system posts a journal to account for the catch-up depreciation difference
4. Given I adjust the useful life with a current or future effective date, when the change is approved, then only the future depreciation amounts are recalculated, with no immediate journal posting</t>
  </si>
  <si>
    <t>US-A2R-036</t>
  </si>
  <si>
    <t>As a Fixed Asset Accountant, I want to change an asset's 'in-service' date, so that I can correct the start date of its depreciation</t>
  </si>
  <si>
    <t>1. Given an asset's 'in-service' date is incorrect, when I change the date to a past date, then the system posts a journal to account for the backdated depreciation adjustment</t>
  </si>
  <si>
    <t>US-A2R-037</t>
  </si>
  <si>
    <t>As a Fixed Asset Accountant, I want to reclassify an asset to a different spend category, so that the asset is categorised correctly for financial reporting</t>
  </si>
  <si>
    <t>1. Given an asset is in the wrong spend category, when I reclassify it to the correct category, then the system posts journals to move the asset's cost and accumulated depreciation between the old and new general ledger accounts</t>
  </si>
  <si>
    <t>D.229;D.246</t>
  </si>
  <si>
    <t>US-A2R-038</t>
  </si>
  <si>
    <t>As a Fixed Asset Accountant, I want to post a manual journal to register a new asset, so that I can ensure all company assets are accurately recorded in the financial system.</t>
  </si>
  <si>
    <t>As a Fixed Asset Accountant, I want to post a manual journal to register a new asset in the GL, so that I can ensure all company assets are accurately recorded in the financial system.</t>
  </si>
  <si>
    <t>1. Given I am posting a journal for a manually registered asset, when I select 'manual asset registration' as the journal source, enter the asset details including a location and cost center on the relevant journal lines, and submit it for posting, then the journal should enter the workflow successfully.
2. Given I am posting a journal for a manually registered asset, when I attempt to post the journal without selecting 'manual asset registration' as the journal source, then the system should prevent the journal from posting and display an error message instructing me to use the correct journal source.
3. Given I am posting a journal for a manually registered asset using the 'manual asset registration' source, when I attempt to post the journal without specifying a location on the asset-related journal lines, then the system should prevent the journal from posting and display an error message indicating that a location is required.
4. Given I am posting a journal for a manually registered asset using the 'manual asset registration' source, when I attempt to post the journal without specifying a cpst center on the asset-related journal lines, then the system should prevent the journal from posting and display an error message indicating that a cost center is required.</t>
  </si>
  <si>
    <t>D.233</t>
  </si>
  <si>
    <t>US-A2R-039</t>
  </si>
  <si>
    <t>As a Fixed Asset Accountant, I want to process a lease contract with fixed or variable payments, so that I can accurately record our financial obligations for leased assets.</t>
  </si>
  <si>
    <t xml:space="preserve">1. Given I am creating a new lease contract, when I select the fixed payment option and enter all required details, then the system successfully creates the contract
2. Given I am creating a new lease contract, when I select the variable payment option and enter all required details, then the system successfully creates the contract.
3. Given I am creating a new lease contract, when it is submitted and complete, I should be able to view the financial impact on the general ledger. </t>
  </si>
  <si>
    <t>D.284;D.285</t>
  </si>
  <si>
    <t>US-A2R-040</t>
  </si>
  <si>
    <t>As a Fixed Asset Accountant, I want the system to enforce mandatory fields when creating a lease contract, so that all contracts contain complete and consistent information.</t>
  </si>
  <si>
    <t>1. Given I am creating a lease contract, when I try to submit for a spend category not designated for leases, then the system should display an error message and prevent submission.
2. Given I am creating a lease contract, when I try to submit it without a location on the goods line, then the system should display an error message and prevent submission.
3. Given I am creating a lease contract, when I try to submit it without a description on the goods line, then the system should display an error message and prevent submission.
4. Given I am creating a lease contract, when I have entered both a location and a description, then the system allows me to submit the contract successfully.</t>
  </si>
  <si>
    <t>US-A2R-041</t>
  </si>
  <si>
    <t>As a Fixed Asset Accountant, I want the system to automatically create a leased asset when a relevant lease contract is receipted, so that assets are registered efficiently and accurately.</t>
  </si>
  <si>
    <t>1. Given a lease contract with a specific spend category (e.g., property rent) is receipted, when the process is initiated, then a review task is sent to the Fixed Asset Accountant.
2. Given the Fixed Asset Accountant has received the asset creation review task, when they complete the review step, then the system automatically registers the new asset with the confirmed details.</t>
  </si>
  <si>
    <t>D.232;D.283;D.285</t>
  </si>
  <si>
    <t>US-A2R-042</t>
  </si>
  <si>
    <t>As a Fixed Asset Accountant, I want to run a report of all created assets (the fixed asset register), with an ability to isolate leased assets.</t>
  </si>
  <si>
    <t>1. Given I need a list of all assets, when I run the Fixed Asset Register report, I can apply a filter to only view leased assets, which shows assets created from lease contracts.</t>
  </si>
  <si>
    <t>US-A2R-043</t>
  </si>
  <si>
    <t>As a Fixed Asset Accountant, I want to amend an existing lease contract, so that I can update its terms and ensure it is sent for review.</t>
  </si>
  <si>
    <t xml:space="preserve">1. Given I have opened an existing lease contract, when I make changes and submit the amendment, then a review task is sent to the Fixed Asset Accountant.
2. Given the Fixed Asset Accountant has received the review task, when they submit their review of the changes, then the lease contract is updated with the new information.
3. Given I have applied an amendment to the lease, I should be able to identify the impact of the amendment on the payment schedule, interest expense schedule and depreciation schedule.
4. Given I have applied an amendment to the lease, when it is submitted and complete, I should be able to view the financial impact on the general ledger. </t>
  </si>
  <si>
    <t>US-A2R-044</t>
  </si>
  <si>
    <t>As a Fixed Asset Accountant, I want to terminate a lease contract before its end date, so that the system correctly processes the termination through the required approval workflow.</t>
  </si>
  <si>
    <t>1. Given I am the designated 'contract specialist' on a contract, when I initiate an early termination, then the process skips the first approval step and proceeds to the next step.
2. Given I am neither the 'contract specialist' nor the Financial Accounting Manager, when I initiate an early termination, then the process requires an approval step from the Financial Accounting Manager.</t>
  </si>
  <si>
    <t>US-A2R-045</t>
  </si>
  <si>
    <t>As a Fixed Asset Accountant, I want to dispose of a leased asset after its originating lease contract is terminated, so that the asset is correctly disposed from the asset register and financial records are updated.</t>
  </si>
  <si>
    <t>1. Given a lease contract has been successfully terminated, when I initiate the disposal of the associated leased asset, then the system allows the disposal process to begin.
2. Given I have entered the required disposal information (e.g., disposal date), when I submit the disposal, it should enter the standard workflow.
3. Given the disposal workflow is complete, then the system updates the asset's status to 'Disposed' in the asset register.
4. Given the disposal is complete, then the system calculates and posts the corresponding financial journals for the gain or loss on disposal to the general ledger.
5. Given the disposal is complete, then the system notifies the Financial Accountant that a Lease Accounting Adjustment may be necessary to close out residual lease balances.</t>
  </si>
  <si>
    <t>US-A2R-046</t>
  </si>
  <si>
    <t>As an Accounts Payable Officer, I want to generate a supplier invoice from a lease contract, so that payments can be processed efficiently with the correct reviews.</t>
  </si>
  <si>
    <t>1. Given I am generating a supplier invoice from a lease, when I try to submit it without an invoice attachment or without an invoice number, then the system should display an error and prevent submission.
2. Given a supplier invoice is generated from a lease, when it is submitted, then it does not require standard approvals like DOA or cost centre manager approval.
3. Given a supplier invoice is generated from a lease, when it is submitted, then it is sent to the designated 'contract specialist' for review before payment processing.
4. Given a supplier invoice is successfully generated from a lease, when it is submitted, then it should be marked as 'complete' on the payment schedule and impact the general ledger.</t>
  </si>
  <si>
    <t>D.232</t>
  </si>
  <si>
    <t>US-A2R-047</t>
  </si>
  <si>
    <t>As a Fixed Asset Accountant, I want to initiate the generation of month-end interest expense for lease contracts, so that our financial records are accurate and up-to-date.</t>
  </si>
  <si>
    <t>1. Given it is the end of the month, when I as the Fixed Asset Accountant run the process to recognise interest expense, then the system calculates and posts the interest for all active lease contracts to the general ledger.
2. Given it is the end of the month, when I as the Fixed Asset Accountant recognise the interest expense, its status should be 'complete' and impact the general ledger.</t>
  </si>
  <si>
    <t>US-A2R-048</t>
  </si>
  <si>
    <t>As a Fixed Asset Accountant, I want to create and post a journal for prepaid lease payments, so that the prepayment is accurately recorded and automatically reverses in the correct period.</t>
  </si>
  <si>
    <t>1. Given I need to record a lease prepayment, when I run the specified report, then the system generates the necessary journal details for me to validate against the offsetting prepaid invoice(s).
2. Given I have validated the journal details, when I submit the journal entry, then it enters the standard approval workflow for review.
3. Given the journal has been fully approved, when I check the General Ledger, then the transaction is posted and visible in financial reports.
4. Given the journal has a status of 'posted', when the system date reaches the designated month of recognition, then the journal entry automatically reverses without manual intervention.</t>
  </si>
  <si>
    <t>D.288</t>
  </si>
  <si>
    <t>US-TAX-001</t>
  </si>
  <si>
    <t>As a Financial Accountant, I want to post Fringe Benefit Tax (FBT) transactions using a journal entry, so that I can accurately record FBT liabilities in the financial system.</t>
  </si>
  <si>
    <t>1. Given I have the calculated FBT liability amount, when I create and submit a manual journal for FBT, then the journal should post successfully to the general ledger.
2. Given the FBT journal has been posted, when I review the relevant ledger accounts, then I should see the correct debit and credit entries reflecting the FBT liability.</t>
  </si>
  <si>
    <t>D.276</t>
  </si>
  <si>
    <t>US-TAX-002</t>
  </si>
  <si>
    <t>As a Financial Accountant, I want to run a report to identify the total FBT amount payable, so that I can prepare the FBT return accurately.</t>
  </si>
  <si>
    <t xml:space="preserve">1. Given that FBT-related transactions have been posted for the period, when I run the Trial Balance, then the report should display the total FBT payable amount.
</t>
  </si>
  <si>
    <t>US-TAX-002b</t>
  </si>
  <si>
    <t>As an Accounts Payable Officer I want to process the FBT Payment so that I can clear the liability</t>
  </si>
  <si>
    <t xml:space="preserve">1. Given that FBT-related transactions have been posted for the period, when I create the FBT payment, then the liablity should successfully be cleared
</t>
  </si>
  <si>
    <t>US-TAX-003</t>
  </si>
  <si>
    <t>As a Financial Accountant, I want to generate a Business Activity Statement (BAS) for a specific month, so that I can prepare our tax lodgement.</t>
  </si>
  <si>
    <t>1. Given that all transactions for the month have been processed, when I initiate the 'Tax Declaration' process for that month, then the system should create a draft BAS report.
2. Given the BAS generation process is complete, then the draft BAS should correctly calculate and display key figures like GST collected and GST paid based on the period's transactions.</t>
  </si>
  <si>
    <t>D.263;D.276</t>
  </si>
  <si>
    <t>US-TAX-004</t>
  </si>
  <si>
    <t>As a Financial Accountant, I want to review a generated BAS and its underlying transactions, so that I can verify the accuracy of the statement before finalisation.</t>
  </si>
  <si>
    <t>1. Given a draft BAS has been generated, when I open the BAS report, then I should be able to see the summary tax amounts.
2. Given I am viewing the summary BAS report, when I click on a specific tax amount (e.g., GST collected), then the system should display a detailed list of all individual transactions contributing to that amount.</t>
  </si>
  <si>
    <t>D.263</t>
  </si>
  <si>
    <t>US-TAX-005</t>
  </si>
  <si>
    <t>As a Financial Accountant, I want to submit the finalised BAS for approval, so that it can be reviewed and lodged.</t>
  </si>
  <si>
    <t>1. Given I have reviewed and verified the draft BAS, when I submit it for finalisation, then the BAS status should change to 'In Progress' and a notification should be sent to the Financial Accounting Manager for approval.</t>
  </si>
  <si>
    <t>US-TAX-006</t>
  </si>
  <si>
    <t>As a Financial Accounting Manager, I want to review and approve a submitted BAS, so that I can ensure its accuracy before it is lodged.</t>
  </si>
  <si>
    <t>1. Given I have received a notification to approve a BAS, when I review the BAS and its transactions, then I have the option to approve or send back.
2. Given I approve the BAS, when I submit my approval, then the BAS status should update to 'Approved' and be locked from further edits.
3. Given I send back the BAS, when I submit with comments, then the BAS should be routed back to the Financial Accountant for correction.</t>
  </si>
  <si>
    <t>US-TAX-007</t>
  </si>
  <si>
    <t>As a Financial Accountant, I want to reconcile the finalised BAS against the Transaction Tax general ledger account, so that I can ensure the amounts lodged match our books.</t>
  </si>
  <si>
    <t>1. Given the BAS for the period is finalised, when I run a reconciliation report comparing the BAS figures to the Transaction Tax account balance, then the report should show any variances.
2. When I have cleared any variances, the reconciliation report should show no difference in the BAS figures to the Transaction Tax account balance</t>
  </si>
  <si>
    <t>US-TAX-009</t>
  </si>
  <si>
    <t>As an Accounts Payable Officer, I want to process a payment for a GST liability, so that the company's tax obligations are met.</t>
  </si>
  <si>
    <t>1. Given I have received a payment request for a GST liability, when I process the payment through the standard payment run, then the payment is made and correctly recorded against the tax authority's account.</t>
  </si>
  <si>
    <t>US-TAX-010</t>
  </si>
  <si>
    <t>As a Bank Reconciliation Officer, I want to record a GST credit received in the bank account, so that the cash is correctly accounted for and reconciled.</t>
  </si>
  <si>
    <t>1. Given a GST credit has appeared on the bank statement and I have been notified by the Financial Accountant, when I create an Ad Hoc Bank Transaction to record the receipt, then I can code it to the correct GST ledger account.
2. Given the Ad Hoc Bank Transaction is created, when I run the bank reconciliation, then the transaction should match the corresponding line on the bank statement.</t>
  </si>
  <si>
    <t>US-TAX-011</t>
  </si>
  <si>
    <t>As a Financial Accountant, I want to run a report that identifies the necessary tax adjustments for bad debt write-offs, so that I can accurately prepare the correction journal.</t>
  </si>
  <si>
    <t>1. Given I need to identify tax adjustments for a specific period, when I run the designated report for bad debt write-offs, then the system generates a report detailing the required journal lines to correct the tax impact.
2. Given the report has been generated, when I review its contents, then the calculations must accurately reflect the tax amounts related to the written-off invoices for that period.</t>
  </si>
  <si>
    <t>US-TAX-012</t>
  </si>
  <si>
    <t>As a Financial Accountant, I want to post a journal to correct the tax impact of a bad debt write-off, so that our financial records and Business Activity Statement (BAS) are accurate.</t>
  </si>
  <si>
    <t>1. Given I have the details from the tax adjustment report, when I create and submit the correction journal, then the journal is successfully routed for approval based on the standard financial workflow.
2. Given the correction journal has been posted, when I prepare the next Business Activity Statement (BAS), then the adjustments from the journal are correctly reflected, reversing the tax impact of the original transaction.</t>
  </si>
  <si>
    <t>US-R2R-001</t>
  </si>
  <si>
    <t>As a Financial Accountant, I want to match and reconcile transactions for a specific ledger account, so that I can ensure financial accuracy and prepare for period-end close.</t>
  </si>
  <si>
    <t>1. Given I have selected a ledger account for reconciliation, when I view the transactions, then the system should only display unmatched items.
2. Given I have identified two or more matching transactions, when I select them and initiate a match, then the system should group them as reconciled and remove them from the open items list.</t>
  </si>
  <si>
    <t>D.255;D.270;D.62</t>
  </si>
  <si>
    <t>US-R2R-002</t>
  </si>
  <si>
    <t>As a Financial Accountant, I want to prepare and submit an account reconciliation for certification, so that the financial accuracy of the account can be formally verified.</t>
  </si>
  <si>
    <t>1. Given I am certifying a reconciled account, when I submit it for approval, then the certification task is routed to the Financial Accounting Manager.
2. Given there is an outstanding amount during reconciliation, when I prepare the certification, then I can add explanatory notes and attach supporting documents before submission.</t>
  </si>
  <si>
    <t>D.270</t>
  </si>
  <si>
    <t>US-R2R-003</t>
  </si>
  <si>
    <t>As a Financial Accounting Manager, I want to review and approve account certifications, so that I can ensure compliance and the integrity of our financial records.</t>
  </si>
  <si>
    <t>1. Given a Financial Accountant has submitted an account certification for my review, when I approve it, then the account is marked as 'Certified'.
2. Given a certificate has had no balance movement during the period, when the certification process runs, then the system should automatically approve the certification without manual intervention.</t>
  </si>
  <si>
    <t>US-R2R-004</t>
  </si>
  <si>
    <t>As a Financial Accountant, I want to create and submit an accounting journal for approval, so that I can accurately record financial transactions.</t>
  </si>
  <si>
    <t>1. Given I have entered all necessary details for a journal, when I submit the journal, then it is routed to a peer for approval to comply with Segregation of Duties.
2. Given a peer has approved my journal, when the approval is complete, then the journal is posted to the General Ledger.</t>
  </si>
  <si>
    <t>D.257;D.262</t>
  </si>
  <si>
    <t>US-R2R-005</t>
  </si>
  <si>
    <t>As a Financial Accountant, I want to create journal templates for recurring entries, so that I can save time and reduce errors in future periods.</t>
  </si>
  <si>
    <t>1. Given I choose to create a recurring journal template, then the system saves the key information as a reusable template.
2. Given I need to post a recurring journal, when I use a saved template, the system generates a new journal with the template's information</t>
  </si>
  <si>
    <t>US-R2R-006</t>
  </si>
  <si>
    <t>As a Financial Accountant, I want to upload journals using a pre-formatted Excel file, so that I can efficiently process large or complex entries.</t>
  </si>
  <si>
    <t>1. Given I have a correctly formatted Excel file with journal data, when I upload the file, then the system creates a journal entry ready for submission.
2. Given the uploaded journal is created, when I submit it, then the system requires me to attach supporting documentation.
3. Given the uploaded Excel file contains data that violates standard journal controls, when I attempt to upload it, then the system should reject the file and provide an error report detailing the issues.</t>
  </si>
  <si>
    <t>US-R2R-007</t>
  </si>
  <si>
    <t>As a Financial Accountant, I want to process cost allocations for centralised IT spend, so that expenses are accurately distributed to the correct operational cost centres.</t>
  </si>
  <si>
    <t>1. Given IT has provided the spend breakdown per cost centre, when I load this as a statistical value, then the system is ready to run the allocation.
2. Given the allocation process is run, the system generates a "pro forma" (draft) journal for my review without posting it.
3. Given the allocation only applies to 'Outright Laptop' and 'Leased Laptop' spend, when the process runs, then it correctly isolates and allocates only the costs from these categories.
4. Given I have reviewed the pro forma journal and am ready to finalise, when I submit the allocation, then it is routed to the Finance Accounting Manager for final approval before posting.</t>
  </si>
  <si>
    <t>D.259;D.258;D.261</t>
  </si>
  <si>
    <t>US-R2R-008</t>
  </si>
  <si>
    <t>As a Financial Accountant, I want to manually update foreign exchange (FX) rates, so that financial transactions and reports reflect the correct currency values.</t>
  </si>
  <si>
    <t>As an System Admin, I want to manually update foreign exchange (FX) rates, so that financial transactions and reports reflect the correct currency values.</t>
  </si>
  <si>
    <t>1. Given I need to update the FX rate for a specific currency, when I navigate to the rate table, then I can enter both the 'current' and 'average' rates for a given date.
2. Given I have entered and saved a new FX rate, when a new transaction or report uses that currency and date, then it correctly applies the updated rate.</t>
  </si>
  <si>
    <t>System Admin</t>
  </si>
  <si>
    <t>D.253;D.272</t>
  </si>
  <si>
    <t>US-R2R-009</t>
  </si>
  <si>
    <t>As a Financial Accountant, I want to run the foreign currency revaluation process, so that balance sheet assets and liabilities are stated at their correct current value at period-end.</t>
  </si>
  <si>
    <t>1. Given it is period-end, when I initiate the revaluation process for a specific company, then the system calculates the realised and unrealised gains or losses on foreign currency-denominated assets and liabilities based on the latest FX rates.
2. Given the revaluation process is complete, when I review the results, then the system has generated the corresponding accounting journals to post the realised and unrealised gains or losses.</t>
  </si>
  <si>
    <t>US-R2R-010</t>
  </si>
  <si>
    <t>As a Financial Accountant, I want to post a single journal that affects two different intercompany entities, so that I can efficiently record transactions between them.</t>
  </si>
  <si>
    <t>1. Given I am creating a journal to record a transaction between intercompany entities, when I enter lines for both companies in the same journal, then the system correctly identifies it as an intercompany transaction.
2. Given the intercompany journal is approved and posted, when I check the ledgers of both entities, then the debits and credits are correctly reflected in each respective company's books.</t>
  </si>
  <si>
    <t>D.273</t>
  </si>
  <si>
    <t>US-R2R-011</t>
  </si>
  <si>
    <t>As a Financial Accountant, I want to run a report to review and reconcile intercompany balances, so that I can identify and resolve discrepancies between entities.</t>
  </si>
  <si>
    <t>1. Given I need to check intercompany balances, when I run the intercompany reconciliation report for two entities, then the system displays the payable and receivable balances between them side-by-side.
2. Given there is a mismatch in the report, when I drill down into the balances, then the system shows the underlying transactions causing the discrepancy.</t>
  </si>
  <si>
    <t>D.256;D.273</t>
  </si>
  <si>
    <t>US-R2R-012</t>
  </si>
  <si>
    <t>As a Financial Accountant, I want to request the unposting of a posted journal, so that I can correct errors made in a live entry.</t>
  </si>
  <si>
    <t>1. Given a journal has been posted in an open accounting period, when I initiate the 'unpost' action, then the request is sent to a peer for approval.
2. Given a journal was posted in a closed accounting period, when I attempt to unpost it, then the system prevents the action and displays a message indicating the period is closed.
3. Given my peer has approved the unposting request, when the process completes, then the journal's status changes to 'unposted' and its financial impact is reversed.</t>
  </si>
  <si>
    <t>US-R2R-013</t>
  </si>
  <si>
    <t>As a Financial Accountant, I want to edit a journal that has been unposted, so that I can correct it and resubmit it for posting.</t>
  </si>
  <si>
    <t>1. Given I have an unposted journal, when I open it, then I can edit its details (e.g., amounts, accounts, worktags).
2. Given I have finished editing the unposted journal, when I submit it for re-posting, then it follows the standard journal approval workflow before being posted.</t>
  </si>
  <si>
    <t>US-R2R-014</t>
  </si>
  <si>
    <t>As a Financial Accountant, I want to cancel a journal that is no longer needed, so that it is not posted by mistake and my work queue remains clean.</t>
  </si>
  <si>
    <t>1. Given I have a journal that is unposted or pending approval, when I select the 'cancel' action, then the journal's status is updated to 'Cancelled'.
2. Given a journal has been cancelled, when I view it, then it is clearly marked as 'Cancelled' and cannot be edited or posted.</t>
  </si>
  <si>
    <t>US-R2R-015</t>
  </si>
  <si>
    <t>As a Financial Accountant, I want to quickly create a reversing entry from an existing journal, so that I can efficiently process accruals and corrections.</t>
  </si>
  <si>
    <t>1. Given I have an existing posted journal, when I use the 'copy' function and select to reverse, then the system creates a new journal with the debits and credits swapped from the original.
2. Given the reversing journal has been created, when I review it, then it is ready for submission and follows the standard approval workflow.</t>
  </si>
  <si>
    <t>US-R2R-016</t>
  </si>
  <si>
    <t>As a Financial Accountant, I want to recode the worktags on a paid supplier invoice, so that costs are allocated to the correct accounts and dimensions.</t>
  </si>
  <si>
    <t>1. Given a supplier invoice has been paid, when I initiate the adjust accounting action, then I can change worktags such as the cost centre or spend category.
2. Given a supplier invoice has been paid and an asset has been registered, when I adjust accounting action, an error prevents submission. 
3. Given a peer has approved my adjustment, when the approval is complete, then the journal for the adjustment is posted.</t>
  </si>
  <si>
    <t>US-R2R-017</t>
  </si>
  <si>
    <t>As a Fixed Asset Accountant, I want to be notified when an invoice is recoded to an asset-related spend category, so that I can review the transaction and create a fixed asset if required.</t>
  </si>
  <si>
    <t>1. Given a Financial Accountant recodes an invoice to a spend category associated with assets, when the change is saved, then the system automatically sends a 'to-do' notification to the Fixed Asset Accountant for review.</t>
  </si>
  <si>
    <t>Fixed Asset Financial Accountant</t>
  </si>
  <si>
    <t>US-R2R-018</t>
  </si>
  <si>
    <t>As an Accounts Payable Officer, I want to be notified when a recoded invoice is identified as prepaid, so that I can update the prepayment schedule accordingly.</t>
  </si>
  <si>
    <t>1. Given a Financial Accountant recodes an invoice and it is now classified as a prepaid expense, when the change is saved, then the system sends a notification to the Accounts Payable Officer to review and update the prepayment schedule.</t>
  </si>
  <si>
    <t>US-R2R-019</t>
  </si>
  <si>
    <t>As a Financial Accountant, I want to run a Trial Balance report, so that I can review the summary of all ledger account balances for a specific company and period.</t>
  </si>
  <si>
    <t>1. Given I have selected a specific company and accounting period, when I run the Trial Balance report, then the system displays a list of all general ledger accounts with their corresponding debit and credit balances.
2. Given the Trial Balance report is displayed, when I check the totals, then the total debits must equal the total credits.</t>
  </si>
  <si>
    <t>D.249;</t>
  </si>
  <si>
    <t>US-R2R-020</t>
  </si>
  <si>
    <t>As a Financial Accountant, I want to generate preliminary financial statements, so that I can perform an initial review of the company's financial position and performance before the period is closed.</t>
  </si>
  <si>
    <t>1. Given I need to review financials before period-end, when I run the preliminary financial statements for a specific company and period, then the system generates a draft Balance Sheet, Income Statement</t>
  </si>
  <si>
    <t>D.267</t>
  </si>
  <si>
    <t>US-R2R-021</t>
  </si>
  <si>
    <t>As a Financial Accountant, I want to post journals exclusively to the management ledger, so that I can record adjustments for internal reporting without affecting statutory financial statements.</t>
  </si>
  <si>
    <t>1. Given I am creating a journal for management reporting purposes, when I select the 'Management' ledger code, then the journal entry is restricted to the 'Management' book only.
2. Given a management-only journal has been posted, when I run the statutory Trial Balance, then the journal's impact is not included.
3. Given a management-only journal has been posted, when I run the management Trial Balance, then the journal's impact is included.</t>
  </si>
  <si>
    <t>US-R2R-022</t>
  </si>
  <si>
    <t>As a Financial Accountant, I want the system to enforce specific data entry rules when I create a journal, so that I can ensure all entries are accurate, complete, and compliant with accounting policies.</t>
  </si>
  <si>
    <t>1. Given I am creating a journal line for an Income Statement Account, when I try to submit the journal without a Cost Centre, then the system should prevent submission and display an error message stating a Cost Centre is required.
2. Given I am creating a journal, when I try to submit it without populating the header memo field, then the system should prevent submission and display an error message.
3. Given I am creating a journal, when I attempt to post to a control account, then the system should prevent the posting and display an error message.
4. Given I am creating a journal, when I try to submit it without an attachment, then the system should prevent submission and display an error message.
5. Given a ledger account is restricted to a specific revenue category, when I create a journal line for that account using a different revenue category, then the system should prevent the posting and display an error.
6. Given a ledger account is restricted to a specific spend category, when I create a journal line for that account using a different spend category, then the system should prevent the posting and display an error.
7. Given I am creating a journal line for an income statement account, when I do not include either a revenue or a spend category, then the system should prevent submission and display an error message.</t>
  </si>
  <si>
    <t>D.264</t>
  </si>
  <si>
    <t>US-R2R-023</t>
  </si>
  <si>
    <t>As a Financial Accountant, I want the system to validate project-related journals against project data, so that I can prevent incorrect postings to projects and maintain data integrity.</t>
  </si>
  <si>
    <t>1. Given I am creating a journal against a project, when the project's status is 'Closed', then the system should prevent the journal from being posted and display an error message.
2. Given I am creating a journal with project worktags (e.g., Cost Centre / Gift / Program), when the journal worktags do not match the project's related worktags, then the system should prevent the posting and display an error message indicating a mismatch.</t>
  </si>
  <si>
    <t>D.264;D.93</t>
  </si>
  <si>
    <t>US-R2R-024</t>
  </si>
  <si>
    <t>As a Financial Accountant, I want the system to apply specific controls for intercompany journals, so that I can ensure transactions between entities are recorded correctly and transparently.</t>
  </si>
  <si>
    <t>1. Given I am creating an intercompany journal between valid transacting entities, when an intercompany affiliate is not specified on the journal line, then the system should prevent submission and display an error message.
2. Given I am creating a journal with a company whose operations reside outside of the Central ERP, when I proceed with the journal, then the system should display a warning message to alert me.</t>
  </si>
  <si>
    <t>US-R2R-025</t>
  </si>
  <si>
    <t>As a Financial Accounting Manager, I want to initiate the period close process, so that I can begin closing activities in a structured and timely manner according to the period close calendar.</t>
  </si>
  <si>
    <t>1. Given I am logged in as a Financial Accounting Manager, when I navigate to the period close function, then I should be able to start the period close process for a specific accounting period.
2. Given the period close process has been initiated, the system should send notifications to the financial accounting manager to facilitate closing per the period close calendar..</t>
  </si>
  <si>
    <t>D.269</t>
  </si>
  <si>
    <t>US-R2R-026</t>
  </si>
  <si>
    <t>As a Financial Accounting Manager, I want to manage and complete the closing of subledgers and the general ledger, so that I can ensure all financial activities for the period are finalised accurately.</t>
  </si>
  <si>
    <t>1. Given I am managing the period close process, when a group of related closing activities is ready for action, then I should receive a notification for those activities at the same time (e.g. Accounts Payable and Accounts Receivable).
2. Given I have completed a closing activity (e.g., Accounts Payable), when I update the status to 'Close in Progress', then the system must prevent any new transactions for the activity in the closed period.
3. Given I am progressing through the period close checklist, the system should not prompt me to close 'expenses'.
4. Given I have closed all activity groups, when I perform the final step and mark the period as 'Closed', then the general ledger for the period should be successfully closed, with no transactions possible in that period.</t>
  </si>
  <si>
    <t>D.269;D.249</t>
  </si>
  <si>
    <t>US-PLAN-001</t>
  </si>
  <si>
    <t>As a Head of FP&amp;A and Faculty Finance, I want to import a financial budget file into the system, so that I can efficiently load our financial plans for the upcoming period.</t>
  </si>
  <si>
    <t>1. Given I am preparing a budget import file, when a line item is for an income or expense account, then the system must require a corresponding cost centre to be included for that line.
2. Given I am preparing a budget import file, when a line item is for an income or expense account, then the system must require a corresponding revenue or spend category to be included for that line.
3. Given I am importing the budget file, when a line item for an expense account uses a revenue category, then the system should display a warning message after finalising the import.
4. Given I am importing the budget file, when a line item for an income account uses a spend category, then the system should display a warning message after finalising the import.
5. Given the budget file contains all required data and passes all validation checks, when I submit the import, then the budget data should be successfully loaded into the system.
6. Given the budget has been successfully imported, when I run a cost center vs actuals report, then the budget data should be successfully represented in the system.</t>
  </si>
  <si>
    <t>Head of FP&amp;A and Faculty Finance</t>
  </si>
  <si>
    <t>D.13;D.14;D.15</t>
  </si>
  <si>
    <t xml:space="preserve">P2P10001 </t>
  </si>
  <si>
    <t>US-P2P-001</t>
  </si>
  <si>
    <t>As an Accounts Payable Officer, I want to process different types of supplier invoices so that suppliers are paid accurately and on time.</t>
  </si>
  <si>
    <t>1. Given an invoice for goods has a matching purchase order (PO) and goods receipt, when I submit it, the system automatically matches it and proceeds.
2. Given an invoice for services has a matching PO, when I submit it, the system sends it to the original requester to confirm the service was completed before it can be paid.
3. Given an invoice does not have a PO, when I submit it, the system routes it to the correct manager for approval based on the costings.
4. Given I try to submit an invoice for goods that is missing a goods receipt, the system flags a 'match exception' and stops the process until it's resolved.
5. Given an invoice is for a prepaid expense, when I process it, I can mark it as 'prepaid' to notify an Accountant to create a payment schedule.
6. Given I try to submit an invoice with a missing invoice number or attachment, the system shows an error and prevents submission.</t>
  </si>
  <si>
    <t>US-P2P-002</t>
  </si>
  <si>
    <t>As an Employee, I want to request that the Accounts Payable team create a supplier invoice on my behalf so that a payment can be processed.</t>
  </si>
  <si>
    <t>1. Given I have the necessary invoice details, when I submit a request for invoice creation, the request is sent to an AP data entry specialist for review.
2. Given the AP specialist approves my request, a new supplier invoice is created and follows the standard invoice processing and approval workflow.</t>
  </si>
  <si>
    <t>US-P2P-003</t>
  </si>
  <si>
    <t>As an Accounts Payable Officer, I want to set up recurring invoices for regular payments so that they are generated automatically.</t>
  </si>
  <si>
    <t>1. Given I have the details for a recurring payment, when I create a recurring invoice schedule, it must be approved by an AP operations lead.
2. Given a recurring invoice schedule is approved and active, when the scheduled date arrives, the system automatically generates the invoice.
3. Given an invoice is auto-generated from a schedule, it follows the same standard approval and validation process as a manually entered invoice. With exception to this is an additional review step for the Accounts Payable Data Entry Specialist to specify the Supplier Invoice Number and attach the corresponding invoice as an attachment.</t>
  </si>
  <si>
    <t>US-P2P-004</t>
  </si>
  <si>
    <t>As an Accounts Payable Manager, I want to override an invoice 'match exception' so that a valid invoice can be processed for payment in exceptional circumstances.</t>
  </si>
  <si>
    <t>1. Given an invoice is stuck in 'match exception', when I choose to override it, the system requires approval from the shared services manager.
2. Given the shared services manager approves the override, the invoice is released from the 'match exception' status and continues through the payment process.</t>
  </si>
  <si>
    <t>US-P2P-005</t>
  </si>
  <si>
    <t>As an Accounts Payable Officer, I want to create a one-off (ad hoc) payment for items without a standard invoice, and pay via EFT or SWIFT or Manual.</t>
  </si>
  <si>
    <t>1. Given I need to make a one-off payment, I can create it manually in the system or by uploading an EIB (Excel file).
2. Given I create the payment manually in the system, I must attach a supporting document.
3. Given I upload the payment details via an Excel file, an attachment is not required.
4. Given I create the payment, it does not require an approval workflow.
5. Given the payment is for a new payee, I must provide their email address for the remittance advice.
6. Given I create the payment, I must also either create a new ad hoc payee, or use an existing payee.</t>
  </si>
  <si>
    <t>US-P2P-006</t>
  </si>
  <si>
    <t>As an Accounts Payable Officer, I want to create a template for common one-off (ad hoc) payments to save time and reduce errors.</t>
  </si>
  <si>
    <t>1. Given I am creating a template for a one-off payment, the system requires me to specify a cost centre and a purpose for the payment.
2. Given I am creating a template for a one-off payment, when I submit the template, it does not require any approvals.</t>
  </si>
  <si>
    <t>US-P2P-007</t>
  </si>
  <si>
    <t>As an Accounts Payable Officer, I want to create a settlement run to group approved invoices together for payment.</t>
  </si>
  <si>
    <t>1. Given I manually create a settlement run, it must be approved by a separate Settlement Specialist and then two different signatories before payments are processed.
2. Given a settlement run is approved, the system automatically generates the bank payment files and sends remittance advice to the suppliers.
3. Given the settlement run includes any 'manual' payments, after approval, the system creates a task for the initiating specialist to process those payments in the banking portal.</t>
  </si>
  <si>
    <t>US-P2P-008</t>
  </si>
  <si>
    <t>As an Accounts Payable Officer, I want to schedule regular settlement runs so that payments are processed automatically on a recurring basis.</t>
  </si>
  <si>
    <t>1. Given I want to schedule a run, I must first create a filter that specifies which transactions to include (e.g., all invoices due in the next 7 days).
2. Given I have a filter, I can create a schedule that uses this filter to automatically generate settlement runs on specific days.
3. Given a settlement run is created by a schedule, it must first be reviewed and approved by a separate settlement specialist before it is sent to the two signatories for final approval.
4. Given a settlement run is approved, the system automatically generates the bank payment files and sends remittance advice to the suppliers.
5. Given the settlement run includes any 'manual' payments, after approval, the system creates a task for the initiating specialist to process those payments in the banking portal.</t>
  </si>
  <si>
    <t>US-P2P-009</t>
  </si>
  <si>
    <t>As a Financial Accountant, I want to create a receipt accrual so I can account for received goods and services that have not yet been invoiced.</t>
  </si>
  <si>
    <t>1. Given a purchase order has been marked as received but no invoice has been processed against it, I can generate a receipt accrual.
2. Given I run the process, the system creates the necessary accounting entries for the accrual.</t>
  </si>
  <si>
    <t>US-P2P-010</t>
  </si>
  <si>
    <t>As an Employee, I want to create a standard purchase request (requisition) so that I can get approval to buy goods or services.</t>
  </si>
  <si>
    <t>1. Given I create a purchase request, when I submit it, the system routes it to the correct manager for approval (e.g., Cost Centre Manager, Project Manager or Gift Manager).
2. Given my request includes a 'technical' spend category, after manager approval, it is sent to a technical expert for a second approval.
3. Given I create a purchase request, when I submit it, the system routes it to the correct Delegation of Authority level.
4. Given I try to submit a request with a value over $150k without a contract specified, the system shows an error and prevents submission.
5. Given my request does not have the required number of quotes for its value, the system shows a warning but allows me to proceed.</t>
  </si>
  <si>
    <t>US-P2P-011</t>
  </si>
  <si>
    <t>As an Employee, I want to create a purchase request that is exempt from normal procurement policy so I can proceed with a necessary purchase.</t>
  </si>
  <si>
    <t>1. Given I need to create a policy exemption request, when I create the request, I can select the 'policy exemption' type.
2. Given I select the 'policy exemption' type, the requirement to provide multiple quotes is removed.
3. Given I am creating a policy exemption request, I must attach a document explaining the reason, labelled as 'Policy Exemption'.
4. Given I submit the requisition, the approval workflow is identical to the standard requisition approvals.</t>
  </si>
  <si>
    <t>US-P2P-012</t>
  </si>
  <si>
    <t>As an Employee, I want to create a purchase request using a pre-approved panel supplier so that I can follow procurement rules for certain types of spending.</t>
  </si>
  <si>
    <t>1. Given I select a spend category that is covered by a supplier panel, the system prompts me to select a supplier from that panel if I have not done so at the point of submission.
2. Given I select an empanelled supplier, I can complete and submit my request as normal.
3. Given I cannot use an empanelled supplier for a panel-related spend, the system requires me to create a 'policy exemption' request instead.
4. Given I submit the requisition, the approval workflow is identical to the standard requisition approvals.</t>
  </si>
  <si>
    <t>US-P2P-013</t>
  </si>
  <si>
    <t>As an Employee, I want to create a purchase request by selecting items from a hosted catalogue so that I can easily order standard goods.</t>
  </si>
  <si>
    <t>1. Given I am creating a purchase request, I can choose to select items from the "Catalog Items" list.
2. Given I select items from the catalogue, the item details are automatically added to my request.
3. Given I have added catalogue items, the rest of the submission and approval process is the same as a standard request.</t>
  </si>
  <si>
    <t>US-P2P-014</t>
  </si>
  <si>
    <t>As an Employee, I want to create a purchase request that generates a PO for internal records only, without sending it to the supplier.</t>
  </si>
  <si>
    <t>1. Given I am creating a request for a supplier who is set up for 'print only' orders, when the request is approved, the system generates a PO but does not email it to the supplier.
2. Given the PO is for 'print only', I can find and print the PO from the system if needed.</t>
  </si>
  <si>
    <t>US-P2P-015</t>
  </si>
  <si>
    <t>As an Employee, I want my approved purchase request to automatically become a purchase order (PO) so the order can be sent to the supplier without manual steps.</t>
  </si>
  <si>
    <t>1. Given my purchase request has been fully approved, when I check its status, the system has automatically created a corresponding PO.
2. Given a PO has been created, I can navigate from my original request to view the new PO that will be sent to the supplier.</t>
  </si>
  <si>
    <t>US-P2P-016</t>
  </si>
  <si>
    <t>As an Employee, I want to easily find the PDF copy of a purchase order related to my purchase request so I can keep it for my records.</t>
  </si>
  <si>
    <t>1. Given my purchase request has been approved and a PO has been created, when I view my request in the system, I can find and download a PDF copy of the corresponding PO.</t>
  </si>
  <si>
    <t>US-P2P-017</t>
  </si>
  <si>
    <t>As an Employee, I want to amend my purchase request after I have submitted it but before it is fully approved, so I can correct mistakes or update details.</t>
  </si>
  <si>
    <t>1. Given my purchase request is still in the approval process, I can open it and make changes to the details.
2. Given I have made changes and resubmitted the request, the approval process restarts from the beginning.</t>
  </si>
  <si>
    <t>US-P2P-018</t>
  </si>
  <si>
    <t>As an Employee, I want to cancel my purchase request before it is fully approved so that I can stop a purchase that is no longer needed.</t>
  </si>
  <si>
    <t>1. Given my purchase request is still in the approval process, I can select an option to cancel it.
2. Given I cancel the request, the approval process is terminated and no PO is created.</t>
  </si>
  <si>
    <t>US-P2P-019</t>
  </si>
  <si>
    <t>As an HR professional, I want to create a purchase order for a contingent worker, so that their contract and associated costs are formally recorded in the system.</t>
  </si>
  <si>
    <t>1. Given I am at the stage of the 'Contract Contingent Worker' process where a purchase order is required, when I initiate the purchase order creation, then the system should automatically generate a purchase order linked to that contingent worker.
2. Given the purchase order is created, when I review it, then it must accurately reflect the details of the contingent worker's contract as defined in the preceding steps.</t>
  </si>
  <si>
    <t>US-P2P-020</t>
  </si>
  <si>
    <t>As a Management Accountant, I want to reopen a previously closed purchase order, so that I can process additional invoices or make corrections if required.</t>
  </si>
  <si>
    <t>1. Given I have identified a closed purchase order that needs to be reopened, when I execute the 'reopen' action, then the purchase order status must change from 'Closed' to 'Open'.
2. Given the purchase order is reopened, when I check its status, then it must allow for new transactions, such as invoices, to be matched against it.</t>
  </si>
  <si>
    <t>Management Accountant</t>
  </si>
  <si>
    <t>US-P2P-021</t>
  </si>
  <si>
    <t>As a Management Accountant, I want to close multiple purchase orders simultaneously, so that I can efficiently manage the PO lifecycle without closing each one individually.</t>
  </si>
  <si>
    <t>1. Given I have a list of purchase orders eligible for closure, when I select them and initiate the 'mass close' action, then the system must change the status of all selected purchase orders to 'Closed'.
2. Given I attempt to mass close a list of POs including one that is not eligible (e.g., is already closed), it shall not appear in the list of available POs to include.</t>
  </si>
  <si>
    <t>US-P2P-022</t>
  </si>
  <si>
    <t>As a Management Accountant, I want to reassign the ownership of a requisition to a different employee, so that the correct person is listed as the requester and can manage the request.</t>
  </si>
  <si>
    <t>1. Given a requisition needs a new owner, when I perform the 'Mass Change Worker on Procurement Document' action and select a new employee, then the requisition's 'requester' field must be updated to the new employee.
2. Given the ownership has been reassigned, when the new requester views their tasks, then they must see the reassigned requisition and be able to act upon it.</t>
  </si>
  <si>
    <t>US-P2P-023</t>
  </si>
  <si>
    <t>As a Management Accountant, I want to reassign the purchase order buyer on a purchase order, so that the correct person is responsible for managing the PO lifecycle.</t>
  </si>
  <si>
    <t>1. Given a purchase order needs a new buyer, when I perform the 'Mass Change Worker on Procurement Document' action and select a new employee, then the relevant purchase order field must be updated to the new employee.
2. Given the purchase order buyer has been reassigned, when the new buyer views their assigned POs, then they must see the reassigned purchase order in their list.</t>
  </si>
  <si>
    <t>US-P2P-024</t>
  </si>
  <si>
    <t>As a Receiver, I want to close a purchase order that I manage, so that I can mark it as complete once all goods or services are received and invoiced.</t>
  </si>
  <si>
    <t>1. Given I am managing a purchase order that is fully received and invoiced, when I initiate the 'close' action, then the purchase order status must change to 'Closed'.
2. Given a purchase order is closed, when I attempt to process a new receipt against it, then the system must prevent the action by not displaying the PO as being available to receipt/invoice.</t>
  </si>
  <si>
    <t>US-P2P-025</t>
  </si>
  <si>
    <t>As an Employee, I want to change my purchase order (change order), so that I can correct details or update it based on new information from the supplier.</t>
  </si>
  <si>
    <t>1. Given I have an open purchase order that needs modification, when I initiate a 'change order' action, then I must be able to edit fields like quantity, price, or descriptions.
2. Given I have increased the value of the change order, when I submit the change order, then I expect it to route for approval.
3. Given I have not increased the value of the change order, when I submit the change order, then provided I do not select a technical category, I do not expect it to route for approval.
2. Given I have made changes and chosen to issue the change to the supplier, when I submit the change, then a revised PO document must be generated and sent to the supplier.
3. Given I have made changes but chosen not to issue the change to the supplier, when I submit the change, then the PO data must be updated internally without sending a notification to the supplier.</t>
  </si>
  <si>
    <t>US-P2P-026</t>
  </si>
  <si>
    <t>As an Employee, I want to record the receipt of goods that have been delivered against my purchase order, so that the system is updated and the supplier can be paid.</t>
  </si>
  <si>
    <t>1. Given goods have been delivered for my purchase order, when I access the 'create receipt' function for that PO, then I must be able to enter the quantity of goods received.
2. Given I have entered the quantity and submitted the receipt, when I check the PO status, then it must reflect the quantity received.</t>
  </si>
  <si>
    <t>US-P2P-027</t>
  </si>
  <si>
    <t>As a Receiver, I want to record the receipt of goods on behalf of another employee, so that deliveries can be managed centrally and efficiently.</t>
  </si>
  <si>
    <t>1. Given goods have been delivered for a PO requested by another employee, when I search for that PO and access the 'create receipt' function, then I must be able to enter the quantity of goods received.
2. Given I have submitted the receipt on behalf of the requester, when the original requester or an AP officer checks the PO, then it must show the updated received quantity.</t>
  </si>
  <si>
    <t>US-P2P-028</t>
  </si>
  <si>
    <t>As an employee, I want to process a return for goods that are defective or no longer needed, so that our records are accurate and the process for a supplier credit can begin.</t>
  </si>
  <si>
    <t>1. Given I have received goods that need to be returned, when I initiate a 'return' against the original receipt, then I must be able to specify the quantity and reason for the return.
2. Given I have submitted a return, when I check the purchase order, then the 'quantity received' must be reduced by the return amount.
3. Given I have submitted a return for a reason that requires a credit note, when the return is processed, then a task must be created for the Accounts Payable team to create a supplier invoice adjustment.</t>
  </si>
  <si>
    <t>US-P2P-029</t>
  </si>
  <si>
    <t>As an Accounts Payable Officer, I want to process a supplier refund, so that I can apply the received cash against an outstanding credit note and ensure our financial records are accurate.</t>
  </si>
  <si>
    <t>1. Given a supplier has issued a credit note and we have received a cash refund, when I create a supplier invoice adjustment to represent the credit note, then the system must show a credit balance for that supplier.
2. Given a credit note exists, when I record the refund payment from the supplier, then I must be able to apply that payment to the credit note, clearing the balance, and showing the credit note as 'Paid'.</t>
  </si>
  <si>
    <t>US-P2P-030</t>
  </si>
  <si>
    <t>As an Accounts Payable Officer, I want to process a supplier invoice that does not have a purchase order by coding it to a cost centre, so that it can be approved and paid.</t>
  </si>
  <si>
    <t>1. Given I have a supplier invoice without a PO, when I create a new invoice, then I must be able to enter the invoice details and code the expense lines to the correct cost centre.
2. Given the invoice is submitted, when the approval workflow starts, then it must route to the Cost Centre Manager for approval, potentially followed by any required Technical Category approval, and finally be checked against the Delegation of Authority.
3. Given I try to submit an invoice with a missing invoice number or attachment, when I click submit, then the system must display an error and prevent submission.</t>
  </si>
  <si>
    <t>US-P2P-031</t>
  </si>
  <si>
    <t>As an Accounts Payable Officer, I want to process a supplier invoice that does not have a purchase order by coding it to a project, so that project costs are captured correctly and the invoice can be paid.</t>
  </si>
  <si>
    <t>1. Given I have a supplier invoice without a PO, when I create a new invoice, then I must be able to enter the invoice details and code the expense lines to the correct project.
2. Given the invoice is submitted, when the approval workflow starts, then it must route to the Project Manager for approval, potentially followed by any required Technical Category approval, and finally be checked against the Delegation of Authority.
3. Given I try to submit an invoice for an inactive or on-hold supplier, when I click submit, then the system must display an error and prevent submission.</t>
  </si>
  <si>
    <t>US-P2P-032</t>
  </si>
  <si>
    <t>As an Accounts Payable Officer, I want to process a supplier invoice that does not have a purchase order by coding it to a gift, so that gift-related expenses are captured correctly and the invoice can be paid.</t>
  </si>
  <si>
    <t>1. Given I have a supplier invoice without a PO, when I create a new invoice, then I must be able to enter the invoice details and code the expense lines to the correct gift.
2. Given the invoice is submitted, when the approval workflow starts, then it must route to the Gift Manager for approval, potentially followed by any required Technical Category approval, and finally be checked against the Delegation of Authority.
3. Given I try to submit an invoice without required tax information (applicability or code), when I click submit, then the system must display an error and prevent submission.</t>
  </si>
  <si>
    <t>US-P2P-033</t>
  </si>
  <si>
    <t>As an Accounts Payable Officer, I want to process a supplier invoice for goods against a purchase order, so that it can be matched and approved for payment.</t>
  </si>
  <si>
    <t>1. Given I have an invoice for goods linked to a PO, when I enter the invoice, then the system must attempt a 3-way match between the invoice, the PO, and the goods receipt.
2. Given the invoice, PO, and receipt all match, when the matching process runs, then the invoice must be approved for payment without further manual approval.
3. Given the invoice quantity is greater than the receipt quantity, when the matching process runs, then the invoice must go into a 'match exception' status for investigation.</t>
  </si>
  <si>
    <t>US-P2P-034</t>
  </si>
  <si>
    <t>As an Accounts Payable Officer, I want to process a supplier invoice for services against a purchase order, so that it can be approved and paid.</t>
  </si>
  <si>
    <t>1. Given I have an invoice for services linked to a PO, when I submit it, then it must trigger an approval step for the original requisition requester to confirm the services have been rendered.
2. Given the requester confirms the services were rendered, when they approve their step, then the invoice must be approved for payment.
3. Given the invoice amounty is greater than the order amount, when the matching process runs, then the invoice must go into a 'match exception' status for investigation.</t>
  </si>
  <si>
    <t>US-P2P-035</t>
  </si>
  <si>
    <t>As an Accounts Payable Officer, I want to process a single invoice containing both goods and services lines against a PO, so that each line is correctly matched according to its type.</t>
  </si>
  <si>
    <t>1. Given an invoice is submitted with both goods and services lines, when the matching process runs, then the goods line must require a 3-way match (PO, receipt, invoice) and the services line must require a 2-way match (PO, invoice).
2. Given the goods line fails the 3-way match (e.g., no receipt), when the process runs, then the entire invoice must go into 'match exception' status.
3. Given the goods line passes matching, when the workflow proceeds, then the services line must still route to the original requester to confirm the services were rendered.</t>
  </si>
  <si>
    <t>US-P2P-036</t>
  </si>
  <si>
    <t>As an Accounts Payable Officer, I want to process an invoice and mark it as a prepaid expense, so that it routes to an Accountant to create a spend amortisation schedule.</t>
  </si>
  <si>
    <t>As an Accounts Payable Officer, I want to process an invoice and mark it as a prepaid expense, so that it routes to an Accountant to create a prepaid spend amortisation schedule.</t>
  </si>
  <si>
    <t>1. Given I am processing an invoice for a prepaid expense, when I am on the invoice line, then I must be able to flag it as 'Prepaid'.
2. Given I have flagged an invoice line as 'Prepaid' and submitted the invoice, once approved, then a 'To Do' task must be sent to the Accountant to create the prepaid spend amortisation schedule.
3. Given I am processing an invoice for certain spend categories, when I enter the line, then the system must display a warning asking me to confirm if the line should be checked as 'Prepaid'.</t>
  </si>
  <si>
    <t>US-P2P-037</t>
  </si>
  <si>
    <t>As an Accounts Payable Officer, I want the system to validate my invoice data upon submission, so that I am prevented from submitting incomplete or incorrect information.</t>
  </si>
  <si>
    <t>1. Given I am creating an invoice for an asset but have not specified a location, when I try to submit, then the system must display an error and block submission.
2. Given I am creating an invoice for a billable project but have not checked the 'Billable' checkbox, when I try to submit, then the system must display an error and block submission.
3. Given I am creating an invoice and have not attached the invoice document, when I try to submit, then the system must display an error and block submission.
4. Given I am creating an invoice for a contract that has passed its end date, when I submit, then the system must display a warning message.
5.Given I am creating an invoice using intercompany worktags on a non‑intercompany transaction, when I try to submit, then the system must display an error and block submission.
6.Given I am creating an invoice and an invoice line item description is missing, when I try to submit, then the system must display an error and block submission.
7.Given I am creating an invoice and have selected a location that is configured for Job Posting usage, when I try to submit, then the system must display an error and block submission.
8.Given I am creating an invoice and the payment terms do not equal the supplier's default payment terms, when I try to submit, then the system must display an error and block submission.
9.Given I am creating an invoice for a supplier that is inactive or on hold, when I try to submit, then the system must display an error and block submission.
10.Given I am creating an invoice and tax applicability or tax code is not provided, when I try to submit, then the system must display an error and block submission.
11.Given I am creating an invoice coded to a taggable project that is closed, when I try to submit, then the system must display an error and block submission.
12.Given I am creating an invoice coded to a taggable project with status 'Acquitted - Residual Funds' and the required project phase '8 Unspent Funds' is not present, when I try to submit, then the system must display an error and block submission.
13.Given I am creating an invoice for a supplier with multiple bank accounts and I have not selected the supplier remit‑to connection, when I try to submit, then the system must display an error and block submission.
14.Given I am creating an invoice and the invoice number is missing, when I try to submit, then the system must display an error and block submission.
15.Given I am creating an invoice that requires a purpose‑of‑payment receiving code for India, Kenya, Kuwait, Malaysia, Pakistan, Philippines or UAE and that code is not provided, when I try to submit, then the system must display an error and block submission.
16.Given I am creating an invoice with a line in a spend category that may be prepaid, when I enter the line, then the system must display a warning prompting me to confirm whether the invoice line should be checked as 'Prepaid'.
17.Given I am creating an invoice for a contract that has passed its end date, when I submit, then the system must display a warning message.
18.Given I am creating an invoice where the selected spend category requires a contract but none is nominated, when I submit, then the system must display a warning message.
19.Given I am creating an invoice where the invoice amount exceeds the contract remaining amount, when I submit, then the system must display a warning message.
20.Given I am creating an invoice that is not linked to a purchase order, when I submit, then the system must display a warning message.
21.Given I am creating an invoice coded to a taggable project in Defect Liability Period status, when I submit, then the system must display a warning message.
22.Given I am creating a BPAY invoice and the BPAY Biller ID entered does not match the supplier's stored Biller ID, when I submit, then the system must display a warning message.</t>
  </si>
  <si>
    <t>US-P2P-038</t>
  </si>
  <si>
    <t>As an Accounts Payable Officer, I want to process a supplier invoice for payment via BPAY, so that the correct biller code and reference number are captured for the payment run.</t>
  </si>
  <si>
    <t>1. Given I am processing a BPAY invoice, when I try to submit without selecting 'BPAY (Australia)' as the Reference Type and ticking the 'Separate Payment Checkbox', then the system must display an error and block submission.
2. Given I have entered a BPAY Biller ID that does not match the Biller ID stored for that supplier, when I submit the invoice, then the system must display a warning message.</t>
  </si>
  <si>
    <t>US-P2P-039</t>
  </si>
  <si>
    <t>As an Accounts Payable Officer, I want the system to automatically identify and flag invoices that have a match exception, so that I can investigate and resolve the discrepancy.</t>
  </si>
  <si>
    <t>1. Given I process an invoice where the total amount exceeds the purchase order amount, when the matching process runs, then the invoice must be placed in 'match exception' status.
2. Given I process an invoice for goods where the invoiced quantity is greater than the received quantity, when the matching process runs, then the invoice must be placed in 'match exception' status.</t>
  </si>
  <si>
    <t>US-P2P-040</t>
  </si>
  <si>
    <t>As an Employee, I want to create a purchase requisition and charge it to my cost centre, so that it can be approved and a purchase order can be created.</t>
  </si>
  <si>
    <t>As an Employee, I want to create a purchase requisition and charge it to my cost centre, so that it can be approved and a purchase order can be created.
Additionally, I want to confirm that line amounts of $0 or less are blocked, along with a warning for amounts &lt;$2000 total appear.</t>
  </si>
  <si>
    <t>1. Given I have submitted a requisition coded to a cost centre, when the approval workflow begins, then it must first route to the Cost Centre Manager for approval, followed by a check against the Delegation of Authority.
2. Given I try to submit a requisition line where the total amount is zero, when I click submit, then the system must display an error and prevent submission.
3. Given I submit a requisition with a value less than $2000, when the submission is processed, then a warning must be displayed.</t>
  </si>
  <si>
    <t>US-P2P-041</t>
  </si>
  <si>
    <t>As an Employee, I want to create a purchase requisition and charge it to a project, so that project costs are tracked correctly and a purchase order can be created.</t>
  </si>
  <si>
    <t>As an Employee, I want to create a purchase requisition and charge it to a project, so that project costs are tracked correctly and a purchase order can be created.
Additionally, I want to confirm that I am blocked from submitting a requisition without populating the supplier field, and I also want to confirm that a warning is presented should I use an ad-hoc delivery address.</t>
  </si>
  <si>
    <t>1. Given I have submitted a requisition coded to a project, when the approval workflow begins, then it must first route to the Project Manager for approval, followed by a check against the Delegation of Authority.
2. Given I try to submit a requisition line without specifying a supplier, when I click submit, then the system must display an error and prevent submission.
3. Given I use an ad-hoc (one-time) delivery address, when I submit the requisition, then a warning must be displayed.</t>
  </si>
  <si>
    <t>US-P2P-042</t>
  </si>
  <si>
    <t>As an Employee, I want to create a purchase requisition and charge it to a gift, so that gift funds are used correctly and a purchase order can be created.</t>
  </si>
  <si>
    <t>As an Employee, I want to create a purchase requisition and charge it to a gift, so that gift funds are used correctly and a purchase order can be created.
Additionally, I want to confirm that if I do not attach the correct number of quotes that align to the value of my purchase, a warning is displayed.</t>
  </si>
  <si>
    <t>1. Given I have submitted a requisition coded to a gift, when the approval workflow begins, then it must first route to the Gift Manager for approval, followed by a check against the Delegation of Authority.
2. Given the requisition does not have the required number of quotes for its value, when I submit it, then a warning must be displayed.</t>
  </si>
  <si>
    <t>US-P2P-043</t>
  </si>
  <si>
    <t>As an Employee, I want to create a requisition for a technical item, so that it can be routed for specialist technical approval before a purchase order is created.</t>
  </si>
  <si>
    <t>1. Given I create a requisition for a technical item, when I submit it, then the approval workflow must route to the appropriate manager (e.g., Cost Centre Manager), then to the relevant Technical Category Approver, and finally be checked against the Delegation of Authority.</t>
  </si>
  <si>
    <t>US-P2P-044</t>
  </si>
  <si>
    <t>As an Employee, I want the system to validate my requisition data upon submission, so that I am prevented from submitting incomplete or incorrect information.</t>
  </si>
  <si>
    <t>1.Given I have a requisition line whose extended amount equals zero, when I try to submit the requisition, then the system must display an error and block submission.
2.Given I have a requisition with one or more lines that do not specify a supplier, when I try to submit the requisition, then the system must display an error and block submission.
3.Given I am creating a requisition with total value greater than $150k and no contract has been specified, when I try to submit, then the system must display an error and block submission.
4.Given my requisition violates procurement policy and I have not selected the requisition type 'policy exemption', when I try to submit, then the system must display an error and block submission.
5.Given an 'unsuccessful quote' attachment on a requisition is marked as external, when I try to submit, then the system must display an error and block submission.
6.Given I use an ad-hoc (one‑time) delivery address on a requisition, when I try to submit, then the system must display a warning message (allowing submission).
7.Given the total value of my requisition is less than $2,000, when I try to submit, then the system must display a warning message (allowing submission).
8.Given my standard requisition does not include the appropriate number of quotes for its value, when I try to submit, then the system must display a warning message (allowing submission).
9.Given my requisition amount exceeds the remaining amount on the linked contract, when I try to submit, then the system must display a warning message (allowing submission).
10.Given one of the spend categories selected on my requisition requires a contract but none has been nominated, when I try to submit, then the system must display a warning message (allowing submission).</t>
  </si>
  <si>
    <t>US-P2P-045</t>
  </si>
  <si>
    <t>As an Accounts Payable Officer, I want to process a down payment invoice against a purchase order, so that an agreed upfront payment can be made to the supplier.</t>
  </si>
  <si>
    <t>1. Given a purchase order has a specified down payment amount, when I create an invoice against that PO, then I must be able to create a specific down payment invoice.
2. Given the down payment invoice is submitted and approved, when the final invoice for the PO is processed, then the system must correctly deduct the down payment amount already paid from the final total.</t>
  </si>
  <si>
    <t>US-P2P-046</t>
  </si>
  <si>
    <t>As an Accounts Payable Officer, I want to create a one-off (ad hoc) payment for items without a standard invoice, and pay via BPAY.</t>
  </si>
  <si>
    <t>1. Given I need to make a one-off payment, I can create it manually in the system or by uploading an EIB (Excel file).
2. Given I create the payment manually in the system, I must attach a supporting document.
3. Given I upload the payment details via an Excel file, an attachment is not required.
4. Given I create the payment, it does not require an approval workflow.
5. Given the payment is for a new payee, I must provide their email address for the remittance advice.
6. Given I create the payment, I must also either create a new ad hoc payee, or use an existing payee.
7. Given I create an ad hoc payment without a line memo or external reference, when I submit the payment, I should recieve an error from the system.
8. Given I create an ad hoc payment without a tax code or applicability, when I submit the payment, I should recieve an error from the system.
9. Given I create the payment, when I submit the transaction, then the system must produce an error if I have not populated Additional Fields 2 and 3 (BPAY Biller ID and BPAY Reference Number respectively).</t>
  </si>
  <si>
    <t>US-P2P-047</t>
  </si>
  <si>
    <t>As a Financial Accountant, I want to create an unapproved supplier invoice accrual so I can account for supplier invoices that have been received but not yet approved</t>
  </si>
  <si>
    <t>1. Given a supplier invoice sits 'in-progress' and there is no approved receipt against it, I can generate a receipt accrual.
2. Given I launch the integration, the system creates the necessary accounting entries for the accrual.</t>
  </si>
  <si>
    <t>US-TRE-001</t>
  </si>
  <si>
    <t>As a Bank Reconciliation Officer, I want to create a new bank account in the system, so that it can be used for financial transactions and reconciliation.</t>
  </si>
  <si>
    <t>1. Given I have the necessary permissions, when I initiate the 'Create Bank Account' process and enter all required details, then the request is submitted to the Financial Accounting Manager for approval.
2. Given the Financial Accounting Manager approves the request, then the new bank account becomes active and available for use.
3. Given the Financial Accounting Manager denies the request, then the process is terminated, and a notification is sent to me as the initiator.</t>
  </si>
  <si>
    <t>US-TRE-002</t>
  </si>
  <si>
    <t>As a Bank Reconciliation Officer, I want to record an ad hoc bank transaction for an intercompany transfer, so that cash movements between company entities are accurately reflected in the system.</t>
  </si>
  <si>
    <t>1. Given I need to record an intercompany transfer, when I create an ad hoc bank transaction and specify the relevant intercompany accounts, then the transaction is created and posted immediately without needing approval.
2. Given the ad hoc bank transaction is created, then the cash balances for the respective bank accounts are updated accordingly.</t>
  </si>
  <si>
    <t>US-TRE-003</t>
  </si>
  <si>
    <t>As a Bank Reconciliation Officer, I want to record a bank account transfer that has already occurred outside the system, so that Workday's cash balances are aligned with the actual bank balances.</t>
  </si>
  <si>
    <t>1. Given a bank transfer has been completed externally, when I use the 'Create Bank Account Transfer' function and enter the details of the transfer, then the transaction is recorded in Workday without requiring approval.
2. Given the transfer is recorded, then the system only updates the ledger balances for the involved bank accounts and does not initiate any actual funds transfer.</t>
  </si>
  <si>
    <t>US-TRE-004</t>
  </si>
  <si>
    <t>As a Bank Reconciliation Officer, I want to initiate and record a bank account transfer between our accounts directly from Workday, so that funds are moved and accounted for without the need to initiate the transfer from the bank portal.</t>
  </si>
  <si>
    <t>1. Given I need to move funds between two of our bank accounts, when I use the 'Create Bank Account Transfer for Settlement' function and submit the details, then the system creates the payable item to be picked up in a settlement run.
2. Given the transfer for settlement is created, then the settlement process completes the transfer, and the accounting is recorded in Workday.</t>
  </si>
  <si>
    <t>US-TRE-005</t>
  </si>
  <si>
    <t>As a Bank Reconciliation Officer, I want to create templates for recurring bank account transfers, so that I can record these transfers more quickly and with fewer errors.</t>
  </si>
  <si>
    <t>1. Given I frequently record the same type of bank transfer, when I create a 'Bank Account Transfer Template' with pre-filled details, then the template is saved for future use without needing approval.</t>
  </si>
  <si>
    <t>US-TRE-006</t>
  </si>
  <si>
    <t>As a Bank Reconciliation Officer, I want to use a pre-saved template to record a bank account transfer, so that I can process the transaction efficiently.</t>
  </si>
  <si>
    <t>1. Given I have a saved 'Bank Account Transfer Template', when I select the template to create a new transfer, then the system pre-populates the transaction details from the template.
2. Given the details are populated, when I confirm and submit the transfer, then it is recorded immediately without approval.</t>
  </si>
  <si>
    <t>US-TRE-007</t>
  </si>
  <si>
    <t>As a Bank Reconciliation Officer, I want to create templates for recurring bank account transfers for settlement, so that I can initiate these transfers quickly and consistently.</t>
  </si>
  <si>
    <t>1. Given I frequently initiate the same type of bank transfer for settlement, when I create a 'Bank Account Transfer for Settlement Template' with pre-filled details, then the template is saved for future use without needing approval.</t>
  </si>
  <si>
    <t>US-TRE-008</t>
  </si>
  <si>
    <t>As a Bank Reconciliation Officer, I want to use a template to initiate a bank transfer for settlement, so that the process is faster and less prone to manual error.</t>
  </si>
  <si>
    <t>1. Given I have a saved 'Bank Account Transfer for Settlement Template', when I select it to create a new transfer, then the system pre-populates the transaction details.
2. Given the details are populated, when I confirm and submit, then the system creates the payable item to be picked up in a settlement run.
3. Given the transfer for settlement is created, then the settlement process completes the transfer, and the accounting is recorded in Workday.</t>
  </si>
  <si>
    <t>US-TRE-009</t>
  </si>
  <si>
    <t>As a Bank Reconciliation Officer, I want to  record and reconcile a single bank statement line against an existing transaction in Workday, so that I can efficiently process simple reconciliations.</t>
  </si>
  <si>
    <t>1. Given there is an existing transaction in Workday that matches an item on my bank statement, when I use the 'Quick Entry' feature, then I can select the Workday transaction.
2. Given I have selected the transaction, when I confirm the entry, then the system automatically creates the corresponding bank statement line and marks both items as reconciled in a single step, without requiring approval.</t>
  </si>
  <si>
    <t>D.254</t>
  </si>
  <si>
    <t>US-TRE-010</t>
  </si>
  <si>
    <t>As a Bank Reconciliation Officer, I want to manually enter the lines from a bank statement into Workday, so that I have a bank statement record to perform reconciliation against.</t>
  </si>
  <si>
    <t>1. Given I have a bank statement, when I use the 'Manual Entry' function, then I can input details for each statement line.
2. Given I have entered all lines and saved the statement, then the bank statement is created in Workday and is ready for the reconciliation process without needing approval.</t>
  </si>
  <si>
    <t>US-TRE-011</t>
  </si>
  <si>
    <t>As a Bank Reconciliation Officer, I want to upload a bank statement for our Citibank account from an Excel file, so that I can avoid manual data entry for large statements.</t>
  </si>
  <si>
    <t>1. Given I have a Citibank bank statement in the correct Excel template format, when I use the 'EIB' upload process, then the system creates a bank statement in Workday with all the lines from the file.
2. Given the file is successfully uploaded, then the bank statement is created without requiring approval and is ready for reconciliation.</t>
  </si>
  <si>
    <t>US-TRE-012</t>
  </si>
  <si>
    <t>As a Bank Reconciliation Officer, I want the system to automatically match and reconcile bank statement lines with existing system transactions, so that the reconciliation process is faster and requires less manual effort.</t>
  </si>
  <si>
    <t>1. Given a bank statement has been loaded into Workday, when the auto-reconciliation process runs, then statement lines are automatically matched and reconciled with operational transactions that have the exact same amount and reference.
2. Given all lines on a bank statement are successfully auto-reconciled, then the bank statement is automatically submitted as complete.</t>
  </si>
  <si>
    <t>D.61;D.55;D.254</t>
  </si>
  <si>
    <t>US-TRE-013</t>
  </si>
  <si>
    <t>As a Bank Reconciliation Officer, I want the system to automatically create and reconcile ad hoc bank transactions for recurring items on my bank statement, so that common fees and interest are handled without manual intervention.</t>
  </si>
  <si>
    <t>1. Given a bank statement line has a reference that matches a pre-configured 'first notice item rule', when the auto-reconciliation process runs, then the system automatically creates a new ad hoc bank transaction based on the rule.
2. Given the ad hoc bank transaction is created, then it is automatically reconciled against the corresponding bank statement line.</t>
  </si>
  <si>
    <t>D.61;D.254</t>
  </si>
  <si>
    <t>US-TRE-014</t>
  </si>
  <si>
    <t>As a Bank Reconciliation Officer, I want to manually reconcile bank statement lines, with the system suggesting potential matches, so that I can accurately clear items that were not automatically reconciled.</t>
  </si>
  <si>
    <t>1. Given I am viewing an unreconciled bank statement line, when I start the manual reconciliation process, then the system suggests a list of existing operational transactions that are potential matches based on amount or reference.
2. Given all lines on the bank statement are manually reconciled, then the bank statement is automatically submitted as complete.</t>
  </si>
  <si>
    <t>US-TRE-015</t>
  </si>
  <si>
    <t>As a Bank Reconciliation Officer, I want to create a new ad hoc bank transaction directly from the reconciliation screen, so that I can account for and reconcile a bank statement line that has no corresponding transaction.</t>
  </si>
  <si>
    <t>1. Given I am reconciling a bank statement line with no matching system transaction, when I choose the option to create an ad hoc bank transaction, then a new transaction entry screen appears.
2. Given I enter the required accounting details and save the ad hoc transaction, then it is created without an approval step and is automatically reconciled against the bank statement line.</t>
  </si>
  <si>
    <t>US-TRE-016</t>
  </si>
  <si>
    <t>As a Bank Reconciliation Officer, I want the system to prevent me from creating an Ad Hoc Bank Transaction Template with incorrect data, so that templates are always valid and usable.</t>
  </si>
  <si>
    <t>1. Given I am creating an ad hoc bank transaction template, when I use an income account without a revenue category or an expense account without a spend category, then the system blocks creation and displays an error.
2. Given I am creating a template, when I tag a project that is closed, then the system blocks creation and displays an error.
3. Given I am creating a template, when the transaction purpose is missing, then the system blocks creation and displays an error.
4. Given I am creating a template, when I use an income statement account without a cost centre, then the system blocks creation and displays an error.</t>
  </si>
  <si>
    <t>US-TRE-017</t>
  </si>
  <si>
    <t>As a Bank Reconciliation Officer, I want to receive a warning when creating an Ad Hoc Bank Transaction Template that might be incomplete, so that I can correct it (f required) before submitting.</t>
  </si>
  <si>
    <t>1. Given I am creating an Ad Hoc Bank Transaction Template with an investment ledger account, when I try to submit it without tagging an investment pool, then the system displays a warning message but allows me to proceed if I choose.</t>
  </si>
  <si>
    <t>US-TRE-018</t>
  </si>
  <si>
    <t>As a Bank Reconciliation Officer, I want to create an ad hoc bank transaction using a template, so that I can record recurring transactions quickly and accurately.</t>
  </si>
  <si>
    <t>1. Given I have a saved Ad Hoc Bank Transaction Template, when I select the template to create a new transaction, then the system pre-populates the details from the template.
2. Given the details are populated, when I confirm and submit the transaction, then it is created immediately without needing approval.</t>
  </si>
  <si>
    <t>US-TRE-019</t>
  </si>
  <si>
    <t>As a Financial Accountant, I want to upload and create ad hoc bank transactions at once from an Excel file, so that I can efficiently process bulk or complex entries.</t>
  </si>
  <si>
    <t>1. Given I am submitting the ad hoc bank transaction via EIB, no attachment is required.
2. Given I have populated the EIB template for ad hoc bank transactions with correct data, when I upload the file, then the system creates all the specified transactions in Workday.
3.  Ad hoc bank transactions, created via EIB or otherwise, do not require approval.</t>
  </si>
  <si>
    <t>US-TRE-020</t>
  </si>
  <si>
    <t>As a Bank Reconciliation Officer, I want the system to prevent the creation of an ad hoc bank transaction if it violates key business rules, so that data integrity is maintained.</t>
  </si>
  <si>
    <t>1. Given I am creating an ad hoc transaction (not via auto-reconciliation, not via EIB or not against the ledger ''50200:Realised Foreign Currency Gains &amp; Losses'), when an attachment is required but not provided, then the system blocks creation and shows an error.
2. Given I am creating an ad hoc transaction, when I tag a project with status 'Acquitted - Residual Funds' but do not use project phase '8 Unspent Funds', then the system blocks creation and shows an error.
3. Given I am creating an ad hoc transaction, when I tag a project that is closed, then the system blocks creation and shows an error.
4. Given I am creating an ad hoc transaction, when the 'Eliminate FX Gain or Loss' option is not selected where required, then the system blocks creation and shows an error.
5. Given I am creating an ad hoc transaction, when the memo text exceeds the character limit, then the system blocks creation and shows an error.
6. Given I am creating an ad hoc transaction, when the transaction purpose is missing, then the system blocks creation and shows an error.
7. Given I am creating an ad hoc transaction, when I use a control account, then the system blocks creation and shows an error.
8. Given I am creating an ad hoc transaction, when I use an income account without a revenue category or an expense account without a spend category, then the system blocks creation and shows an error.
9. Given I am creating an ad hoc transaction, when I use an income statement account without a cost centre, then the system blocks creation and shows an error.</t>
  </si>
  <si>
    <t>US-TRE-021</t>
  </si>
  <si>
    <t>As a Bank Reconciliation Officer, when I encounter a bank statement line I cannot identify, I want to send it to another user for review, so that I can get their input to help resolve the item.</t>
  </si>
  <si>
    <t>1. Given I am viewing an unreconciled bank statement line, when I select the option to 'send for review' and choose a colleague, then a notification and task is sent to that person.
2. Given the reviewer receives the task, when they add comments and send it back, then I can see their commentary on the bank statement line to help me with reconciliation.</t>
  </si>
  <si>
    <t>US-TRE-022</t>
  </si>
  <si>
    <t>As a Bank Reconciliation Officer, when I see a bounced payment on the bank statement, I want to create a payment return statement in Workday, so that the process of handling the returned payment can be initiated.</t>
  </si>
  <si>
    <t>1. Given I have identified an unreconcilable bank statement line that is a returned payment, when I initiate the 'Create Payment Return Statement' process, then I can enter the details of the returned payment.
2. Given the payment return statement is created, then it becomes available for the Accounts Payable team to match against the original payment.</t>
  </si>
  <si>
    <t>US-TRE-023</t>
  </si>
  <si>
    <t>As an Accounts Payable Officer, I want to match a returned payment on a payment return statement to the original payment that was made, so that the system knows which invoice is now unpaid.</t>
  </si>
  <si>
    <t>1. Given a payment return statement has been created, when I access the 'Match Payment Returns' task, then I can see the details of the returned payment.
2. Given I see the returned payment, when I search for and select the corresponding original payment from the system, then the two items are matched.</t>
  </si>
  <si>
    <t>US-TRE-024</t>
  </si>
  <si>
    <t>As a Bank Reconciliation Officer, I want to reconcile the bank statement line for a bounced payment after it has been matched in the system, so that my bank reconciliation is accurate.</t>
  </si>
  <si>
    <t>1. Given an Accounts Payable Officer has matched a payment return to an original payment, then a new reconcilable item is created in Workday.
2. Given the new item exists, when I perform bank reconciliation, then I can match and reconcile this item against the 'bounced payment' line on my bank statement.</t>
  </si>
  <si>
    <t>US-TRE-025</t>
  </si>
  <si>
    <t>As an Accounts Payable Officer, after a payment has been returned and matched, I want the original payable item to be available for payment again, so that I can re-issue the payment.</t>
  </si>
  <si>
    <t>1. Given a payment return has been successfully matched to its original payment, then the original payable item (e.g., an invoice) is re-opened and becomes available for payment.
2. Given the item is re-opened, then the original payment is marked with a 'Returned' status.
3. Given the original payment was an ad hoc payment, then the item is not re-opened for settlement.</t>
  </si>
  <si>
    <t>US-TRE-026</t>
  </si>
  <si>
    <t>As an Accounts Payable Officer, I want to mark a payment as 'stopped' in Workday after it has been stopped at the bank, so that the system accurately reflects the payment's status.</t>
  </si>
  <si>
    <t>1. Given a payment has been manually stopped at the bank, when I use the 'Record Stopped Payment' task and select the relevant payment, then its status is updated to 'Stopped' in Workday.
2. Given I complete this task, then it does not require an approval step.</t>
  </si>
  <si>
    <t>US-TRE-027</t>
  </si>
  <si>
    <t>As a Senior Donor Relations Officer, I want to create a new non-in-kind gift record, so that we can track and manage its lifecycle and associated funds correctly.</t>
  </si>
  <si>
    <t>1. Given I initiate the creation of a non-in-kind gift and submit the details, then it is routed to a Finance System Administrator for approval.
2. Given the gift is approved, then a task is sent to me to assign the gift to a gift hierarchy and record its perserved capital and/or initial contribution amount if required.
3. Given the gift is approved, then a separate task is sent to me to create a corresponding record in Raiser's Edge using the same Gift ID.</t>
  </si>
  <si>
    <t>D.286</t>
  </si>
  <si>
    <t>US-TRE-028</t>
  </si>
  <si>
    <t>As a Senior Donor Relations Officer, I want to create a new in-kind gift record, so that we can properly account for non-monetary donations.</t>
  </si>
  <si>
    <t>1. Given I initiate the creation of an in-kind gift and submit the details, then it is routed to a Finance System Administrator for approval.
2. Given the gift is approved, then a task is sent to the Business Asset Accountant to register the associated asset.
3. Given the gift is approved, then a task is sent to me to assign the gift to a gift hierarchy and record its perserved capital and/or initial contribution amount if required.
4. Given the gift is approved, then a separate task is sent to me to create a corresponding record in Raiser's Edge using the same Gift ID.</t>
  </si>
  <si>
    <t>US-TRE-029</t>
  </si>
  <si>
    <t>As a Senior Donor Relations Officer, I want to be able to modify the details of an existing gift, so that the record remains accurate over time.</t>
  </si>
  <si>
    <t>1. Given I need to update an existing gift, when I initiate the 'Change Gift' process and submit my changes, then the request is routed to a Finance System Administrator for approval.
2. Given the change is approved, then the gift record is updated in Workday with the new information.</t>
  </si>
  <si>
    <t>US-TRE-030</t>
  </si>
  <si>
    <t>As a Senior Donor Relations Officer, I want to create gift hierarchies, so that I can group and structure related gifts for better management and reporting.</t>
  </si>
  <si>
    <t>1. Given I have the necessary permissions, when I use the 'Create Gift Hierarchy' function and submit the hierarchy, then a new hierarchy is created and available for assigning gifts to.</t>
  </si>
  <si>
    <t>US-TRE-031</t>
  </si>
  <si>
    <t>As a Senior Donor Relations Officer, I want to run reports on donations received, so that I can track donations towards the corresponding gifts.</t>
  </si>
  <si>
    <t>1. Given that donations are brought into Workday from Raiser's Edge as ad hoc bank transactions, when I run a report on these transactions, then I can see the donation amounts and the gift they are associated with.</t>
  </si>
  <si>
    <t>US-TRE-032</t>
  </si>
  <si>
    <t>As a Financial Accountant, I want to record the accounting for a matched donation, so that our financial records are accurate.</t>
  </si>
  <si>
    <t>1. Given a donor has made a donation into a gift which will be matched by the university, then I create a manual journal, to correctly record the financial impact of the matched funds.</t>
  </si>
  <si>
    <t>US-TRE-033</t>
  </si>
  <si>
    <t>As a Financial Accountant, I want to record the transaction when a donation is invested, so that the movement of cash is correctly captured.</t>
  </si>
  <si>
    <t>1. Given that donated funds are being moved into an investment fund (investment pool), when I create a cash journal (ad hoc bank transaction), then I can record the transfer of funds from a cash account to an investment account.</t>
  </si>
  <si>
    <t>US-TRE-034</t>
  </si>
  <si>
    <t>As a Financial Accountant, I want to record the receipt and distribution of investment interest, so that investment performance is accurately reflected in our accounts.</t>
  </si>
  <si>
    <t>1. Given that interest has been earned on our investments, when I create a manual journal, then I can record the interest income and its subsequent distribution.</t>
  </si>
  <si>
    <t>US-TRE-035</t>
  </si>
  <si>
    <t>As a Senior Donor Relations Officer, I want to run reports on the preserved capital of gifts, so that I can ensure we are meeting donor reporting obligations.</t>
  </si>
  <si>
    <t>1. Given I run the preserved capital report, when I view the results, then I can see each gift, its preserved capital amount, and its current balance.
2. Given I am viewing the report, then the system clearly indicates whether the current balance is above or below the preserved capital amount.</t>
  </si>
  <si>
    <t>US-TRE-036</t>
  </si>
  <si>
    <t>As a Financial Accountant, I want to run reports to view invested amounts, so that I can analyse investment data by filtering and organising it as needed.</t>
  </si>
  <si>
    <t>1. Given I run a report on invested funds, when I view the results, then I can see the total amounts invested.
2. Given I am viewing the report, then I have options to slice and dice the data (e.g., by investment pool, gift, or time period).</t>
  </si>
  <si>
    <t>US-TRE-037</t>
  </si>
  <si>
    <t>As a Senior Donor Relations Officer, I want to run reports that show how donor funds are being spent, so that I can provide detailed accountability to donors and management.</t>
  </si>
  <si>
    <t>1. Given I run a report on gift spending, when I view the results, then I can see the expenditure associated with specific gifts.
2. Given I am viewing the report, then I can drill down into transactions to see specific spending details and slice the data as needed.</t>
  </si>
  <si>
    <t>US-TRE-038</t>
  </si>
  <si>
    <t>As a Gift Manager, I want to run reports to view gift transactions that are linked to specific projects, so that I can analyse project-related gift spending.</t>
  </si>
  <si>
    <t>1. Given I run a report on gift transactions, when I filter by project, then the report shows only transactions tagged with that project worktag.
2. Given I am viewing the report, then I have options to slice and dice the data to suit my analysis needs.</t>
  </si>
  <si>
    <t>US-P2R-001</t>
  </si>
  <si>
    <t>As a Project Administrator, I want to create a project hierarchy without needing approval, so that I can structure and organise projects efficiently.</t>
  </si>
  <si>
    <t>1. Given I am logged in as a Project Administrator, when I initiate the creation of a new project hierarchy, then the system allows me to complete the action without an approval step.
2. Given I have successfully created a project hierarchy, when I view the project structure, then the new hierarchy is correctly displayed.</t>
  </si>
  <si>
    <t>N/A</t>
  </si>
  <si>
    <t>US-P2R-002</t>
  </si>
  <si>
    <t>As a Portfolio Administrator, I want to create a project hierarchy and submit it for review, so that I can propose new project structures with oversight from a Project Administrator.</t>
  </si>
  <si>
    <t xml:space="preserve">1. Given I am logged in as a Portfolio Administrator, when I create and submit a new project hierarchy, then the request is routed to the Project Administrator for review.
2. Given the Project Administrator approves my request, when I check the project hierarchy, then it is active and correctly displayed.
</t>
  </si>
  <si>
    <t>US-P2R-003</t>
  </si>
  <si>
    <t>As a Project Administrator, I want to create a new project with all required details that requires no approval, so that post-approval tasks are triggered immediately.</t>
  </si>
  <si>
    <t>1. Given I am a Project Administrator creating a project, when I enter all mandatory information , then the system allows me to submit the project without an approval step.
2. Given the project has been created, when the Project Manager checks their inbox, then three parallel To-Do tasks are present: 'Create Initial Baseline Budget', 'Complete Outstanding Project Requirements', and 'Create Customer Contract' (if the project is billable).
3. Given the project has been created and is a capital project, when the Project Accountant checks their inbox, then a To-Do task to 'define any project assets' is present.</t>
  </si>
  <si>
    <t>D.78;D.80;D.81</t>
  </si>
  <si>
    <t>US-P2R-004</t>
  </si>
  <si>
    <t>As a Project Administrator I want restrictions around project creation so that it contains all the neccesary information</t>
  </si>
  <si>
    <t>1. Given I am a Project Administrator creating a project, when creating a project I should be limited by the system to ensure that all required information is  present on a project including: 
Project Hierarchy
Start Date
End Date
Project Status
Project Manager
Company is an operating entity
Attachment is not empty
Project name is unique</t>
  </si>
  <si>
    <t>US-P2R-005</t>
  </si>
  <si>
    <t>As a Project Administrator I want restrictions around capital project creation so that it contains all the neccesary information.</t>
  </si>
  <si>
    <t>1. Given I am a Project Administrator creating a project, when creating a project I should be limited by the system to ensure that all required information is  present on a project including: 
Project Hierarchy
Project Group contains either Capital - PPE or  Capital - Intangibles
Start Date
End Date
Project Status
Project Manager
Company is an operating entity
Attachment is not empty
Project name is unique</t>
  </si>
  <si>
    <t>US-P2R-006</t>
  </si>
  <si>
    <t>As a Portfolio Administrator, I want to create a new project with all required details and submit it for approval, so that all new projects are properly vetted by a Project Administrator before becoming active.</t>
  </si>
  <si>
    <t xml:space="preserve">1. Given I am a Portfolio Administrator creating a project, when I enter all mandatory information, then the system allows me to submit the project for approval.
2. Given I have submitted the new project, when I check the process status, then it is routed to the Project Administrator for approval.
3. Given the Project Administrator denies the request, when I check my notifications, then I receive a notification of the denial.
</t>
  </si>
  <si>
    <t>D.71</t>
  </si>
  <si>
    <t>US-P2R-007</t>
  </si>
  <si>
    <t>1. Given I am a Portfolio Administrator creating a project, when I enter all mandatory information, then the system allows me to submit the project for approval.
2. Given I have submitted the new project, when I check the process status, then it is routed to the Project Administrator for approval.
3. Given the Project Administrator approves the project, when the Project Manager checks their inbox, then the required To-Do tasks have been generated.</t>
  </si>
  <si>
    <t>US-P2R-008</t>
  </si>
  <si>
    <t>As a Project Manager, I want to view and update the project plan, so that I can define and modify the appropriate phases and tasks for the project's lifecycle.</t>
  </si>
  <si>
    <t>1. Given I am a Project Manager viewing an active project, when I access the project plan, then I can see and edit the existing plan details, including phases and tasks.
2. Given I am editing the project plan, when I add, remove, or modify phases and tasks and save my changes, then the plan is updated to reflect these changes.</t>
  </si>
  <si>
    <t>US-P2R-009</t>
  </si>
  <si>
    <t>As a Project Manager, I want to create a project budget and generate a plan workbook, so that I can prepare the detailed budgetary information for the project.</t>
  </si>
  <si>
    <t>1. Given I am a Project Manager on an approved project, when I create a project budget, then I must provide a unique plan name and select the a plan calculation type.
2. Given I have created the project budget, when I generate a plan workbook, then the system provides a workbook for me to input budgetary details.</t>
  </si>
  <si>
    <t>D.72;D.75;D.84;D.86;D.100</t>
  </si>
  <si>
    <t>US-P2R-010</t>
  </si>
  <si>
    <t>As a Project Manager, I want to submit my completed budget plan to be assigned as the official baseline, so that the project has an approved financial framework reviewed by the Project Management Office.</t>
  </si>
  <si>
    <t>1. Given I am a Project Manager with a completed budget plan, when I submit the plan to be assigned as baseline, then it is routed to the Project Management Office (Project Management Office) for approval.
2. Given the Project Management Office has approved the plan, when I check my notifications, then I receive a notification confirming the plan is now the baseline budget.
3. Given the Project Management Office has denied the plan, when I check my notifications, then I receive a notification of the denial.</t>
  </si>
  <si>
    <t>US-P2R-011</t>
  </si>
  <si>
    <t>As a Financial Accountant, I want to create a project budget and generate a plan workbook, so that I can prepare the detailed budgetary information for a project.</t>
  </si>
  <si>
    <t>1. Given I am a Financial Accountant on an approved project, when I create a project budget, then I must provide a unique plan name and select a plan calculation type.
2. Given I have created the project budget, when I generate a plan workbook, then the system provides a workbook for me to input budgetary details.</t>
  </si>
  <si>
    <t>US-P2R-012</t>
  </si>
  <si>
    <t>As a member of the Project Management Office, I want to create a project budget and generate a plan workbook, so that I can directly prepare the detailed budgetary information for a project.</t>
  </si>
  <si>
    <t>1. Given I am a Project Management Office on an approved project, when I create a project budget, then I must provide a unique plan name and select a plan calculation type.
2. Given I have created the project budget, when I generate a plan workbook, then the system provides a workbook for me to input budgetary details.</t>
  </si>
  <si>
    <t>US-P2R-013</t>
  </si>
  <si>
    <t>As a member of the Project Management Office, I want to assign a completed budget plan as the official baseline without requiring further approval, so that the process is expedited.</t>
  </si>
  <si>
    <t>1. Given I am a member of the Project Management Office with a completed budget plan, when I assign the plan as baseline, then the action is completed without an approval step.
2. Given the plan has been assigned as the baseline, when the Project Manager checks their notifications, then they have received a notification confirming the plan was approved as the baseline budget.</t>
  </si>
  <si>
    <t>US-P2R-014</t>
  </si>
  <si>
    <t>As a Financial Accountant, I want to submit a completed budget plan to be assigned as the official baseline, so that the project has an approved financial framework reviewed by the Project Management Office.</t>
  </si>
  <si>
    <t>1. Given I am a Financial Accountant with a completed budget plan, when I submit the plan to be assigned as baseline, then it is routed to the Project Management Office (Project Management Office) for approval.
2. Given the Project Management Office has approved the plan, when the Project Manager checks their notifications, then they have received a notification confirming the plan is now the baseline budget.
3. Given the Project Management Office has denied the plan, when I check my notifications as the initiator, then I receive a notification of the denial.</t>
  </si>
  <si>
    <t>US-P2R-015</t>
  </si>
  <si>
    <t>As a Project Manager, I want to create a project resource plan.</t>
  </si>
  <si>
    <t>1. Given I am a Project Manager I am able to view a project and create a project resource plan ready to assign workers.</t>
  </si>
  <si>
    <t xml:space="preserve">D.91;D.83
</t>
  </si>
  <si>
    <t>US-P2R-016</t>
  </si>
  <si>
    <t>As a Project Manager, I want to assign resources to my project who will record their time via timesheets, so that their effort is accurately costed to the project.</t>
  </si>
  <si>
    <t>1. Given I am a Project Manager creating a resource plan, when I assign a worker, then I can specify their start date, end date, and project role.
2. Given I am assigning a worker, when I set their project booking status to 'Costing Method - Timesheet', then the resource is successfully added to the plan.
3. Given a resource has been added with a timesheet costing method, when the resource checks their notifications, then they have received a notification that they must complete timesheets for the project.</t>
  </si>
  <si>
    <t>US-P2R-017</t>
  </si>
  <si>
    <t>As a Project Manager, I want to assign resources to my project whose time will be allocated via a percentage, so that their cost is distributed to the project without requiring timesheets.</t>
  </si>
  <si>
    <t>1. Given I am a Project Manager creating a resource plan, when I assign a worker, then I can specify their start date, end date, and project role.
2. Given I am assigning a worker, when I set their project booking status to 'Costing Method - Costing Allocation', then a To-Do task is sent to the Strategic Business Partner to create a costing allocation.
3. Given a resource has been assigned with a costing allocation method, when the resource checks their notifications, then they have received a notification that they are not expected to complete timesheets.</t>
  </si>
  <si>
    <t>US-P2R-018</t>
  </si>
  <si>
    <t>As a Strategic Business Partner, I want to create a costing allocation for a project resource, so that a specific percentage of their time is correctly charged to the project.</t>
  </si>
  <si>
    <t xml:space="preserve">1. Given I have received a To-Do task to create a costing allocation, when I access the task 'Assign Costing Allocation' , then I am prompted to provide a start date, end date, and the percentage of time the worker is assigned to the project.
</t>
  </si>
  <si>
    <t>US-P2R-019</t>
  </si>
  <si>
    <t>As a Project Manager, I want to create a project asset for a capital project, so that costs can be correctly tracked for capitalisation.</t>
  </si>
  <si>
    <t>1. Given I am a Project Manager on a capital project, when I create a project asset, then I am required to enter a name, spend category, and quantity.
2. Given I have entered all required information and submitted, when I view the project's assets, then the new asset is listed.</t>
  </si>
  <si>
    <t>US-P2R-020</t>
  </si>
  <si>
    <t>As a Financial Accountant, I want to create a project asset for a capital project, so that costs can be correctly tracked for capitalisation.</t>
  </si>
  <si>
    <t>1. Given I am a Financial Accountant on a capital project, when I create a project asset, then I am required to enter a name, spend category, and quantity.
2. Given I have entered all required information and submitted, when I view the project's assets, then the new asset is listed.</t>
  </si>
  <si>
    <t>US-P2R-021</t>
  </si>
  <si>
    <t>As a Financial Accountant, I want to review capital project transactions, so that I can decide whether to expense them or assign them to a project asset for capitalisation.</t>
  </si>
  <si>
    <t>1. Given I am a Financial Accountant using the capital project workbench, when I review a capital transaction, then I have the option to either assign it to a project asset or expense it.
2. Given I choose to assign a transaction to a project asset and submit, then the transaction is linked to that asset.
3. Given I choose to expense a transaction and provide an expense date, then the transaction is marked for expensing and the Project Manager receives a notification.</t>
  </si>
  <si>
    <t>D.77</t>
  </si>
  <si>
    <t>US-P2R-022</t>
  </si>
  <si>
    <t>As a Financial Accountant, I want to capitalise a project asset, so that it can be formally registered and placed in service as a fixed asset.</t>
  </si>
  <si>
    <t>1. Given I am a Financial Accountant using the capital project workbench, when I initiate the capitalisation of a project asset, then I am prompted to select a capitalisation date.
2. Given I have submitted the asset for capitalisation, when the process is complete, then the project asset is ready to be registered and placed in service.</t>
  </si>
  <si>
    <t>D.106</t>
  </si>
  <si>
    <t>US-P2R-023</t>
  </si>
  <si>
    <t>As a Project Administrator, I want to edit the status of a project directly, so that I can manage project lifecycles efficiently without needing approvals.</t>
  </si>
  <si>
    <t>1. Given I am a Project Administrator, when I edit a project and change its status, then the change is saved and applied immediately without an approval workflow.</t>
  </si>
  <si>
    <t>US-P2R-024</t>
  </si>
  <si>
    <t>As a Project Manager, I want to request a change to my project's status, so that the project lifecycle state is updated after review by the Project Administrator.</t>
  </si>
  <si>
    <t>1. Given I am a Project Manager, when I edit a project and change its status, then the change is submitted for approval to the Project Administrator.
2. Given the Project Administrator approves my request, when I view the project, then its status is updated to the new state.</t>
  </si>
  <si>
    <t>US-P2R-070</t>
  </si>
  <si>
    <t>As a Portfolio Administrator, I want to request a change to my project's status, so that the project lifecycle state is updated after review by the Project Administrator.</t>
  </si>
  <si>
    <t>1. Given I am a Portfolio Administrator, when I edit a project and change its status, then the change is submitted for approval to the Project Administrator.
2. Given the Project Administrator approves my request, when I view the project, then its status is updated to the new state.</t>
  </si>
  <si>
    <t>US-P2R-025</t>
  </si>
  <si>
    <t>As a Project Manager, I want to put a project into a 'Pending Close' status, so that I can begin the formal project closure checklist and prevent premature closing.</t>
  </si>
  <si>
    <t>1. Given a project has an approved service connect form for closure, when I as a Project Manager edit the project to update the status to 'Pending Close', then the request is routed to the Project Administrator for approval.
2. Given I attempt to change the project status directly to 'closed' at this stage, when I try to submit, then the system displays an error message.
3. Given the Project Administrator has approved the status change to 'Pending Close', when I check my inbox, then I receive a To-Do task to complete the Pending Close checklist.</t>
  </si>
  <si>
    <t>US-P2R-026</t>
  </si>
  <si>
    <t>As a Project Manager, I want the system to block new financial commitments once my project is 'closed in progress', so that the project's financials can be finalised without new transactions being added.</t>
  </si>
  <si>
    <t>1. Given a project has a status of 'Pending Close', when a user attempts to create a new purchase order, requisition, or supplier contract for that project, then the system prevents the transaction and displays an error message.</t>
  </si>
  <si>
    <t>D.111</t>
  </si>
  <si>
    <t>US-P2R-027</t>
  </si>
  <si>
    <t>As a Project Manager, I want the system to block all new financial transactions once my project is 'closed', so that the project's financial records are permanently finalised.</t>
  </si>
  <si>
    <t>1. Given a project has a status of 'closed', when a user attempts to create any new financial transactions against the project, then the system prevents the transaction and displays an error message.</t>
  </si>
  <si>
    <t>D.89</t>
  </si>
  <si>
    <t>US-P2R-028</t>
  </si>
  <si>
    <t>As a Project Manager, I want to request to change a project's status from 'Pending Close' to 'closed' after completing all close-out tasks, so that the project is formally and finally closed.</t>
  </si>
  <si>
    <t>1. Given I am a Project Manager and have completed the 'Pending Close' checklist, when I edit the project and update the status to 'closed', then the request is routed to the Project Administrator for approval.
2. Given the Project Administrator approves the request, when I view the project, then its status is updated to 'closed'.</t>
  </si>
  <si>
    <t>US-P2R-029</t>
  </si>
  <si>
    <t>As a Project Manager, I want to request to change a project's status to 'defect liability period'.</t>
  </si>
  <si>
    <t xml:space="preserve">1. I as a Project Manager edit the project to update the status to 'defect liability period', then the request is routed to the Project Administrator for approval.
2. Given I attempt to change the project status directly to 'closed' at this stage, when I try to submit, then the system displays an error message.
</t>
  </si>
  <si>
    <t>US-P2R-030</t>
  </si>
  <si>
    <t>As the Project Manager, I want all project transactions to be allowed against a project in 'Defect Liability Period'.</t>
  </si>
  <si>
    <t>1. Given a project has a status of 'defect liability period', when a user attempts to create a new purchase order, requisition, supplier contract, supplier invoice, customer invoice, or customer contract for that project, then the system does not prevent the transactions.</t>
  </si>
  <si>
    <t>P2R10035</t>
  </si>
  <si>
    <t>P2R-050-021</t>
  </si>
  <si>
    <t>US-P2R-031</t>
  </si>
  <si>
    <t>As an Accounts Receivable Officer, I want to create a customer contract with revenue treatment of invoice for a billable project, so that the financial terms are captured and subsequent billing  tasks is triggered.</t>
  </si>
  <si>
    <t>1. Given a billable project is approved, when I create a customer contract with all mandatory details (e.g., contract type, name, currency, cost centre), then the contract is successfully submitted.
2. Given a customer contract is successfully submitted a To Do is sent to Accounts Receivable Officer to create the billing schedule.
3. Given a customer contract is successfully submitted, when the revenue treatment is 'invoice', then no 'To Do' task is sent to the Revenue Accountant to create a revenue recognition schedule.</t>
  </si>
  <si>
    <t>D.103a;D103.b</t>
  </si>
  <si>
    <t>US-P2R-032</t>
  </si>
  <si>
    <t>As an Accounts Receivable Officer, I want to be prevented from creating a customer contract without an attachment, so that all required documentation is included from the start.</t>
  </si>
  <si>
    <t>1. Given I am creating a customer contract for non-research project, when I attempt to submit it without attaching a document, then the system blocks the creation and displays an error message.</t>
  </si>
  <si>
    <t>US-P2R-033</t>
  </si>
  <si>
    <t>As an Accounts Receivable Officer, I want to be prevented from creating a customer contract with a missing line item description, so that all contract lines are clearly defined.</t>
  </si>
  <si>
    <t>1. Given I am creating a customer contract, when I attempt to submit it with a contract line that has no line item description, then the system blocks the creation and displays an error message.</t>
  </si>
  <si>
    <t>US-P2R-034</t>
  </si>
  <si>
    <t>As an Accounts Receivable Officer, I want to be prevented from creating a customer contract if tax information is missing, so that tax is calculated correctly on invoices.</t>
  </si>
  <si>
    <t>1. Given I am creating a customer contract, when I attempt to submit it with a missing tax applicability or tax code on a line, then the system blocks the creation and displays an error message.</t>
  </si>
  <si>
    <t>US-P2R-035</t>
  </si>
  <si>
    <t>As an Accounts Receivable Officer, I want to be prevented from creating a customer contract with an invalid tax code combination, so that tax calculations are accurate.</t>
  </si>
  <si>
    <t>1. Given I am creating a customer contract, when I enter a combination of tax applicability and tax code that is invalid, then the system blocks the creation and displays an error message.</t>
  </si>
  <si>
    <t>US-P2R-036</t>
  </si>
  <si>
    <t>As an Accounts Receivable Officer, I want to be prevented from creating a contract if the project phase or task information is missing or wrong, so that costs and revenues are linked to the correct project components.</t>
  </si>
  <si>
    <t>1. Given I am creating a customer contract line, when I attempt to submit it without having a project phase and project task tagged within the correct area then the system blocks the creation and displays an error message.</t>
  </si>
  <si>
    <t>US-P2R-037</t>
  </si>
  <si>
    <t>As an Accounts Receivable Officer, I want to be prevented from creating a contract with incorrect related worktags, so that financial transactions are categorised correctly for reporting.</t>
  </si>
  <si>
    <t>1. Given I am creating a customer contract, when I add a related worktag that is not valid for the transaction, then the system blocks the creation and displays an error message.</t>
  </si>
  <si>
    <t>US-P2R-038</t>
  </si>
  <si>
    <t>As an Accounts Receivable Officer, I want to be required to enter intercompany details on an intercompany contract, so that intercompany transactions are properly identified and processed.</t>
  </si>
  <si>
    <t>1. Given I am creating an intercompany customer contract, when I attempt to submit it without specifying the intercompany revenue category or affiliate, then the system blocks the creation and displays an error message.</t>
  </si>
  <si>
    <t>US-P2R-039</t>
  </si>
  <si>
    <t>As an Accounts Receivable Officer, I want to be prevented from using intercompany worktags on a non-intercompany contract, so that worktags are used appropriately and financial reporting is accurate.</t>
  </si>
  <si>
    <t>1. Given I am creating a standard (non-intercompany) customer contract, when I attempt to use an intercompany-specific worktag, then the system blocks the creation and displays an error message.</t>
  </si>
  <si>
    <t>US-P2R-040</t>
  </si>
  <si>
    <t>As an Accounts Receivable Officer, I want to be prevented from creating a contract against a closed project, so that no new financial commitments are made against completed projects.</t>
  </si>
  <si>
    <t>1. Given I am creating a customer contract, when I try to link it to a project that has a 'Closed' status, then the system blocks the creation and displays an error message.</t>
  </si>
  <si>
    <t>US-P2R-041</t>
  </si>
  <si>
    <t>As an Accounts Receivable Officer, I want to be prevented from using an inactive worktag on a contract, so that all financial transactions are coded to active and valid reporting dimensions.</t>
  </si>
  <si>
    <t>1. Given I am creating a customer contract, when I attempt to use a worktag that has been made inactive, then the system blocks the creation and displays an error message.</t>
  </si>
  <si>
    <t>US-P2R-042</t>
  </si>
  <si>
    <t>As an Accounts Receivable Officer, I want to create a billing schedule for a customer contract, so that invoices can be generated at the correct times based on the agreement.</t>
  </si>
  <si>
    <t xml:space="preserve">1. Given a customer contract has been created, when I receive the 'To Do' task to create a billing schedule, then I can access the contract and initiate the billing schedule creation process.
</t>
  </si>
  <si>
    <t>US-P2R-043</t>
  </si>
  <si>
    <t>As an Accounts Receivable Officer, I want to be restricted from creating a billing schedule when the invoice type is not selected</t>
  </si>
  <si>
    <t>1. Given I am creating a billing schedule, when I attempt to submit it without selecting an invoice type, then the system blocks the submission and displays an error message.</t>
  </si>
  <si>
    <t>US-P2R-044</t>
  </si>
  <si>
    <t>As an Accounts Receivable Officer, I want to link a billing instalment to a specific project milestone, so that billing is triggered automatically when the milestone is completed.</t>
  </si>
  <si>
    <t xml:space="preserve">1. Given a project task has been marked as a milestone, when I am creating a billing schedule, then I can select that milestone and associate it with a billing instalment.
</t>
  </si>
  <si>
    <t>D.43</t>
  </si>
  <si>
    <t>US-P2R-045</t>
  </si>
  <si>
    <t>As a Revenue Accountant, I want to create a revenue recognition schedule for deferred revenue contract lines, so that revenue is recognised accurately over the life of the project.</t>
  </si>
  <si>
    <t>1. Given a customer contract has a deferred revenue line, when the contract is submitted, then I receive a 'To Do' task to create a revenue recognition schedule.
2. Given an approved customer contract exists with deferred contract lines, I am able to access the customer contract to create a revenue recognition schedule.</t>
  </si>
  <si>
    <t>Revenue Accountant</t>
  </si>
  <si>
    <t>US-P2R-046</t>
  </si>
  <si>
    <t>The 'Create Customer Invoice for Billing Installments' schedule automatically produces customer invoices for invoices that are eligible.</t>
  </si>
  <si>
    <t xml:space="preserve">1. Given a billing milestone is met, then a customer invoice is automatically generated when the schedule is run and routed to the Project Manager for review.
</t>
  </si>
  <si>
    <t>D103.b;D.43</t>
  </si>
  <si>
    <t>D103.b</t>
  </si>
  <si>
    <t>As a Project Manager, I want to initiate the billing process for a Time &amp; Material project and provide the billing amount, so that the customer is invoiced correctly for work completed.</t>
  </si>
  <si>
    <t>1. Given a billing milestone for a Time &amp; Material project is met, when I mark the milestone as 100% complete, then a customer invoice is automatically generated and routed to me for review.
2. Given I have received the draft invoice, when I run the 'Project Financials - Journal Extract' report to determine the billing amount, then I can add the amount as a comment and approve the invoice.
3. Given I have approved the invoice with the billing amount comment, then the invoice is automatically routed to the Accounts Receivable Officer for final processing.</t>
  </si>
  <si>
    <t>US-P2R-047</t>
  </si>
  <si>
    <t>As an Accounts Receivable Officer, I want to finalise a Time &amp; Material invoice initiated by a Project Manager, so that a correct and final invoice is sent to the customer.</t>
  </si>
  <si>
    <t>1. Given an invoice for a T&amp;M project is routed to me, when I review the invoice, then I can see the billing amount specified in the comments by the Project Manager.
2. Given I am reviewing the invoice, when I update the invoice amount to match the Project Manager's comment and approve it, then the invoice is finalised.
3. Given the invoice is finalised and the customer has email delivery options set up, when I approve the invoice, then it is automatically emailed to the customer.</t>
  </si>
  <si>
    <t>US-P2R-048</t>
  </si>
  <si>
    <t>As an Accounts Receivable Officer, I want to be alerted to or blocked from processing invoices with configuration issues, so that I can prevent billing failures and address potential problems.</t>
  </si>
  <si>
    <t>1. Given I am trying to approve a customer invoice, when the customer has no document delivery options set up, then the system prevents the approval and displays an error message.
2. Given I am trying to approve a customer invoice, when the customer's delivery option is 'mail only' or their credit limit is exceeded, then the system displays a warning message before I can proceed.</t>
  </si>
  <si>
    <t>US-P2R-049</t>
  </si>
  <si>
    <t>As a Project Manager, I want to trigger the creation of a fixed-fee invoice when a milestone is complete, so that the customer is billed according to the contract schedule.</t>
  </si>
  <si>
    <t>1. Given a billing milestone for a fixed-fee project is met, when I mark the milestone as 100% complete, then a customer invoice is automatically generated and routed to me for approval.
2. Given I have approved the draft invoice, then it is automatically routed to the Accounts Receivable Officer for final review and approval.
3. Given the invoice is approved by the Accounts Receivable Officer and the customer has email delivery set up, then the invoice is automatically emailed to the customer.</t>
  </si>
  <si>
    <t>D.103.a</t>
  </si>
  <si>
    <t>US-P2R-050</t>
  </si>
  <si>
    <t>As an Accounts Receivable Officer, I want to be alerted to or blocked from processing fixed-fee invoices with configuration issues, so that I can prevent billing failures.</t>
  </si>
  <si>
    <t>1. Given I am trying to approve a customer invoice, when the customer has no document delivery options set up, then the system prevents the approval and displays a failure message.
2. Given I am trying to approve a customer invoice, when the customer's delivery option is 'mail only' or their credit limit is exceeded, then the system displays a warning message before I can proceed.</t>
  </si>
  <si>
    <t>US-P2R-051</t>
  </si>
  <si>
    <t>As a Project Manager, I want to create a new forecast by copying an existing budget and updating it with actuals, so that I can efficiently revise my project forecast based on historical performance.</t>
  </si>
  <si>
    <t>1. Given I have an assigned project baseline budget, when I copy the budget and provide a unique name, then a new budget plan is created.
2. Given I have a copied budget plan, when I use the 'update budget' function, and historical project transactions exist, then the plan is automatically populated with historical actuals data.
3. Given the plan is updated with actuals, when I generate the plan workbook, then I can make manual adjustments to the forecast data and assign it as the new forecast.</t>
  </si>
  <si>
    <t>D.84</t>
  </si>
  <si>
    <t>US-P2R-052</t>
  </si>
  <si>
    <t>As a Project Management Office user, I want to create a new forecast by copying an existing budget and updating it with actuals, so that I can support project managers in revising their forecasts.</t>
  </si>
  <si>
    <t>US-P2R-053</t>
  </si>
  <si>
    <t>As a Financial Accountant, I want to create a new forecast by copying an existing budget and updating it with actuals, so that I can ensure financial forecasts are aligned with project performance.</t>
  </si>
  <si>
    <t>US-P2R-054</t>
  </si>
  <si>
    <t>As a Project Manager, I want to move transactions between different tasks within my project, so that I can correct coding errors and ensure costs are allocated to the right place.</t>
  </si>
  <si>
    <t>1. Given a transaction has been incorrectly coded to a task on my non-capital project, when I use the 'Transfer Project Transaction' task, then I can select the transaction to be moved.
2. Given I have selected a transaction to move, when I select the correct destination task within the same project and choose 'Incorrect Project Phase or Task' as the reason, then the transaction is successfully transferred.</t>
  </si>
  <si>
    <t>US-P2R-055</t>
  </si>
  <si>
    <t>As a Financial Accountant, I want to move transactions between different projects, so that I can correct coding errors that span across projects.</t>
  </si>
  <si>
    <t>1. Given a transaction has been incorrectly coded to a non-capital project, when I use the 'Transfer Project Transaction' task, then I can select the transaction to be moved.
2. Given I have selected a transaction to move, when I select the correct destination project and task, and choose 'Project Transfer' as the reason, then the transaction is successfully transferred.
3. Given the transaction has been successfully transferred, then the Project Managers of both the source and target projects receive a notification.</t>
  </si>
  <si>
    <t>D.102</t>
  </si>
  <si>
    <t>US-P2R-056</t>
  </si>
  <si>
    <t>As a Financial Accountant, I want to reverse the capitalisation of a project asset, so that I can correct errors and return the asset's value to Work in Progress (WIP).</t>
  </si>
  <si>
    <t>1. Given a project asset has been capitalised in error, when I perform the action to undo the capitalisation, then the asset's accounting status is reversed.
2. Given the capitalisation has been undone, then the asset's value is returned to the project's Work in Progress (WIP) account and sits under the project asset.</t>
  </si>
  <si>
    <t>US-P2R-058</t>
  </si>
  <si>
    <t>As a Project Manager, I want to create a resource forecast at the project plan task level, so that I can plan resource needs with high granularity.</t>
  </si>
  <si>
    <t>1. Given I am in the project plan view, when I use the resource forecaster tool, then I am able to create a new resource forecast specifically for an individual project task.</t>
  </si>
  <si>
    <t>US-P2R-059</t>
  </si>
  <si>
    <t>As a Project Manager, I want to assign hours to a resource on a project task, so that I can quantify the forecasted effort.</t>
  </si>
  <si>
    <t>1. Given a resource has been added to a project plan task via the resource forecaster, when I input a number of hours for that resource, then the forecasted hours are saved against that resource for that task.</t>
  </si>
  <si>
    <t>US-P2R-060</t>
  </si>
  <si>
    <t>As a Project Manager, I want to use the resource forecaster data to create a forecast budget, so that my budget reflects the detailed resource plan.</t>
  </si>
  <si>
    <t>1. Given I have added resources and forecasted hours using the resource forecaster, when I initiate the 'create forecast budget' process, then the system uses the information from the forecaster to generate the forecast budget.</t>
  </si>
  <si>
    <t>US-P2R-061</t>
  </si>
  <si>
    <t>As a Project Manager, I want to create a balanced budget amendment without an approval step, so that I can make immediate, self-contained adjustments to project budgets.</t>
  </si>
  <si>
    <t>1. Given I am logged in as a Project Manager and viewing a project, when I initiate a balanced budget amendment, then the system allows me to complete and submit it without requiring an approval workflow.</t>
  </si>
  <si>
    <t>US-P2R-062</t>
  </si>
  <si>
    <t>As a Financial Accountant, I want to create a balanced budget amendment without an approval step, so that I can efficiently correct or update project financial records.</t>
  </si>
  <si>
    <t>1. Given I am logged in as a Financial Accountant and viewing a project, when I initiate a balanced budget amendment, then the system allows me to complete and submit it without requiring an approval workflow.</t>
  </si>
  <si>
    <t>US-P2R-063</t>
  </si>
  <si>
    <t>As a member of the Project Management Office, I want to create a balanced budget amendment without an approval step, so that I can perform administrative financial adjustments on behalf of the project.</t>
  </si>
  <si>
    <t>1. Given I am logged in as a Project Management Office user and viewing a project, when I initiate a balanced budget amendment, then the system allows me to complete and submit it without requiring an approval workflow. 1</t>
  </si>
  <si>
    <t>US-P2R-064</t>
  </si>
  <si>
    <t>As a Project Manager, I want to create an unbalanced budget amendment that requires approval, so that significant budget changes are reviewed and formally authorised.</t>
  </si>
  <si>
    <t>1. Given I am logged in as a Project Manager, when I submit an unbalanced budget amendment, then the request is automatically routed to the Project Management Office for approval.
2. Given an unbalanced budget amendment has been approved by the Project Management Office, when the approval is finalised, then I receive a system notification confirming the approval</t>
  </si>
  <si>
    <t>US-P2R-065</t>
  </si>
  <si>
    <t>As a Financial Accountant, I want to create an unbalanced budget amendment that requires approval, so that material changes to project financials are properly governed.</t>
  </si>
  <si>
    <t>1. Given I am logged in as a Financial Accountant, when I submit an unbalanced budget amendment, then the request is automatically routed to the Project Management Office for approval.
2. Given an unbalanced budget amendment has been approved by the Project Management Office, when the approval is finalised, then I receive a system notification confirming the approval.</t>
  </si>
  <si>
    <t>US-P2R-066</t>
  </si>
  <si>
    <t>As a member of the Project Management Office, I want to create an unbalanced budget amendment without requiring approval, so that I can make authorised changes directly and notify relevant stakeholders.</t>
  </si>
  <si>
    <t>1. Given I am logged in as a Project Management Office user, when I create and submit an unbalanced budget amendment, then the amendment is processed immediately without an approval step.
2. Given I have submitted an unbalanced budget amendment as a Project Management Office user, when the transaction is complete, then the Project Manager and Financial Accountant for that project automatically receive a notification. </t>
  </si>
  <si>
    <t>US-P2R-067</t>
  </si>
  <si>
    <t>As a Project Manager, I want all project related transactions to default with my projects related worktags.</t>
  </si>
  <si>
    <t xml:space="preserve">1. Given I am logged in as a Project Manager, I want project related worktags (e.g. gift and program worktags) to default on all project related transactions, including but not limited to, customer invoices, customer contracts, supplier invoices, purchase orders, supplier contracts.
</t>
  </si>
  <si>
    <t>US-P2R-068</t>
  </si>
  <si>
    <t>As a Project Manager, I want to run a report on all financial transactions for my project that are linked to a specific gift, so that I can accurately track and analyse spending related to that gift.</t>
  </si>
  <si>
    <t>1. Given I have the correct permissions to view project reports, when I run the project transaction report and filter by a specific gift, then the report displays only the financial transactions tagged with that selected gift.
2. Given the report is generated for a specific gift, when I review the transaction lines, then all key details (e.g., date, amount, supplier, expense type) are accurately displayed.
3. Given I filter by a gift that has no associated transactions, when the report runs, then a message is displayed indicating "No results found" instead of an error.</t>
  </si>
  <si>
    <t>D.110;D.95</t>
  </si>
  <si>
    <t>US-P2R-069</t>
  </si>
  <si>
    <t>As a Project Manager, I want to customise the project transaction report view, so that I can analyse the data from different perspectives.</t>
  </si>
  <si>
    <t>1. Given the project transaction report is displayed, when I click on a column header such as 'Amount' or 'Transaction Date', then the data is sorted in ascending or descending order based on that column.
2. Given the report is displayed, when I apply an additional filter, such as a date range or supplier, then the report view updates to show only transactions that meet all active filter criteria.
3. Given the report is displayed, when I choose to group the data by a category like 'Expense Item', then the report reorganises to show transactions grouped under that category with relevant subtotals.</t>
  </si>
  <si>
    <t>D.110</t>
  </si>
  <si>
    <t>US-P2R-071</t>
  </si>
  <si>
    <t>As a Finance System Administrator, I want to update the Project Standard Cost Rate sheet in line with updates to salaries and oncosts</t>
  </si>
  <si>
    <t xml:space="preserve">1. Given I am a Finance System Administrator and I update the Standard Cost Rate sheet EIB, when I submit the EIB with the updated rates, then the system creates a new, updated Standard Cost Rate sheet. </t>
  </si>
  <si>
    <t>US-P2R-074</t>
  </si>
  <si>
    <t>As a Project Manager, I want to track project activities across different organisational units, so that I have a complete view of project progress regardless of which department is performing the work.</t>
  </si>
  <si>
    <t xml:space="preserve">1. Given I have the required security, through the delivered reports I am able to report split reports by organisation and projects. </t>
  </si>
  <si>
    <t>US-P2R-076</t>
  </si>
  <si>
    <t>As a Project Manager, I want to link HR and Procurement activities to my project, so that I can hire employees and raise purchase orders directly against the project budget and track these costs seamlessly.</t>
  </si>
  <si>
    <t xml:space="preserve">1. Given I need to hire a new person for my project, when I initiate the hiring process, then the system allows me to associate the new position directly with my project code.
2. Given the new person is hired and the position is filled, that new person is automatically resourced on the project.
3. Given a contingent worker is hired to complete work solely on a project. I am able to raise purchase orders against my project to capture these types of contingent workers. </t>
  </si>
  <si>
    <t>US-P2R-077</t>
  </si>
  <si>
    <t>As a Project Manager, I want to analyse project variances and generate my own progress reports, so that I can monitor budget versus actuals and manage project performance proactively.</t>
  </si>
  <si>
    <t xml:space="preserve">1. Given I am on my project dashboard, when I select the option for variance analysis, then the system generates a report comparing budgeted figures to actual spending.
</t>
  </si>
  <si>
    <t>D.96;D.97</t>
  </si>
  <si>
    <t>US-P2R-078</t>
  </si>
  <si>
    <t>As a Project Manager, I want to generate a commitment report, so that I can see all outstanding financial obligations and manage my budget effectively to prevent overspending.</t>
  </si>
  <si>
    <t>1. Given I need to review upcoming project expenses, when I run the commitment report, then the report lists all approved but unpaid purchase orders and other financial commitments tied to my project.</t>
  </si>
  <si>
    <t>US-P2R-079</t>
  </si>
  <si>
    <t>As a Project Manager, I want to generate separate reports for capital (CAPEX) and operational (OPEX) expenditures, so that I can accurately track and manage different types of project costs for financial reporting.</t>
  </si>
  <si>
    <t>1. Given I am in the project reporting section, when I choose to run a financial report, then the system provides distinct options to generate a CAPEX report or an OPEX report.
2. Given I have run the CAPEX report, when I review the output, then it exclusively contains transactions classified as capital costs, with no operational costs included.</t>
  </si>
  <si>
    <t>US-P2R-080</t>
  </si>
  <si>
    <t>As a Project Manager, I want to extract a high-level project summary, so that I can provide clear and concise updates for executive reporting.</t>
  </si>
  <si>
    <t>1. Given I need to prepare for an executive review, when I access my project's reporting options, then I can select and generate a one-page project overview.
2. Given the summary report is generated, when I view it, then it clearly displays key information such as overall budget, actual spend, project status, and key milestones.</t>
  </si>
  <si>
    <t>US-P2R-081</t>
  </si>
  <si>
    <t>As a Project Manager, I want payroll costs to be automatically posted to my project's Work in Progress (WIP), so that labour costs are accurately and timely reflected in the project financials without manual intervention.</t>
  </si>
  <si>
    <t>1. Given the monthly payroll process has been completed, when I view the financial details for my project, then the correct payroll costs for staff assigned to my project are automatically visible in the WIP account.
2. Given a payroll correction is processed, when I check the project financials, then the corresponding adjustment is also automatically reflected in the project's WIP account.</t>
  </si>
  <si>
    <t>RF-US001</t>
  </si>
  <si>
    <t>As a member of Research Finance, I want to create a new research project hierarchy and submit it for approval, so that I can correctly structure new research projects before they are created.</t>
  </si>
  <si>
    <t>• Given I have entered all the required information for a new research project hierarchy, when I submit it for approval, then the request is sent to the Project Administrator.
• Given a research project hierarchy has been submitted for approval, when the Project Administrator approves it, then I (Research Finance) receive a notification confirming the approval.
• Given a research project hierarchy has been submitted for approval, when the Project Administrator denies it, then I (Research Finance) receive a notification of the denial.</t>
  </si>
  <si>
    <t>RF-US002</t>
  </si>
  <si>
    <t>As a member of Research Finance, I want to manually create a new research project with all the necessary details, so that it can be formally approved and set up in the system.</t>
  </si>
  <si>
    <t>• Given I am creating a new research project, when I enter all mandatory information (including Project Hierarchy, Start/End Dates, Cost Centre, Project Manager, and Chief Investigator), then the system allows me to submit it for approval.
• Given I have submitted a new research project, when an alternate Research Finance approver approves it, then two 'To-Do' tasks are automatically created for the Research Finance team: 'Create Initial Baseline Budget' and 'Create Customer Contract'.
• Given I have submitted a new research project, when a designated Research Finance approver denies it, then I (the initiator) receive a notification that it was denied.</t>
  </si>
  <si>
    <t>D.80;D.71</t>
  </si>
  <si>
    <t>RF-US003</t>
  </si>
  <si>
    <t>As a member of Research Finance, I want the system to prevent the creation of a research project if a required attachment is missing, so that all research projects are created with complete and compliant documentation.</t>
  </si>
  <si>
    <t>• Given I am creating a new research project manually and have not included a required attachment, when I try to submit the research project for creation, then the system should display an error message indicating the attachment is missing and prevent the research project from being created.
• Given I am creating a new research project and have included all required attachments, when I submit the research project for creation, then the system should allow the process to proceed to the next step.</t>
  </si>
  <si>
    <t>RF-US004</t>
  </si>
  <si>
    <t>As a member of Research Finance, I want the system to mandate the entry of a Chief Investigator when creating a research project, so that every research project has a clear owner and point of accountability.</t>
  </si>
  <si>
    <t>• Given I am creating a new research project and have left the Chief Investigator field blank, when I try to submit the research project, then the system should display an error message and prevent the research project from being created.
• Given I am creating a new research project and have correctly assigned a Chief Investigator, when I submit the research project, then the system should accept the entry and allow the process to continue.</t>
  </si>
  <si>
    <t>RF-US005</t>
  </si>
  <si>
    <t>As a member of Research Finance, I want to be prevented from creating a research project under a non-operating company, so that research projects are only associated with active and valid business entities.</t>
  </si>
  <si>
    <t>• Given I am creating a new research project and select a company that is flagged as a 'non-operating entity', when I try to submit the research project, then the system should display an error message and block the creation.
• Given I am creating a new research project and select an active, operating company, when I submit the research project, then the system should accept the company selection and allow the process to continue.</t>
  </si>
  <si>
    <t>RF-US006</t>
  </si>
  <si>
    <t>As a member of Research Finance, I want the system to require a research project end date during research project creation, so that all research projects have a defined lifecycle and timeline from the outset.</t>
  </si>
  <si>
    <t>• Given I am creating a new research project and do not enter a research project end date, when I attempt to submit the research project, then the system should display an error message and prevent creation.
• Given I am creating a new research project and have entered a valid research project end date, when I submit the research project, then the system should accept the date and allow the process to continue.</t>
  </si>
  <si>
    <t>RF-10062, RF-10063</t>
  </si>
  <si>
    <t>RF-US007</t>
  </si>
  <si>
    <t>As a member of Research Finance, I want the system to enforce unique research project names, so that I can easily and accurately identify individual research projects and avoid confusion.</t>
  </si>
  <si>
    <t>• Given I am creating a new research project and enter a research project name that already exists in the system, when I try to submit the research project, then the system should display an error message indicating the name is not unique and prevent creation.
• Given I am creating a new research project and enter a research project name that is unique, when I submit the research project, then the system should accept the name and allow the process to continue.</t>
  </si>
  <si>
    <t>RF-US008</t>
  </si>
  <si>
    <t>As a Project Manager, I want to receive a notification when a new research project I am assigned to is approved, so that I know to complete any outstanding setup tasks.</t>
  </si>
  <si>
    <t>• Given a new research project has been approved and I am the assigned Project Manager, when the approval is finalised, then I receive a notification to complete outstanding research project requirements.</t>
  </si>
  <si>
    <t>RF-US009</t>
  </si>
  <si>
    <t>As a Chief Investigator, I want to be notified when I am assigned to a newly created research project, so that I am aware of my role and the research project's existence.</t>
  </si>
  <si>
    <t>• Given a new research project has been approved, I am assigned as the Chief Investigator, and I am not the same person as the Project Manager, when the approval is finalised, then I receive a notification confirming my assignment to the research project.</t>
  </si>
  <si>
    <t>RF-US010</t>
  </si>
  <si>
    <t>As a Project Manager, I want to view and update the research project plan, so that I can add and manage the research project's phases and tasks.</t>
  </si>
  <si>
    <t>• For a research project, when I open the research project plan, then I can see all existing phases and tasks.
• Given I am viewing the research project plan, when I add, edit, or remove phases and tasks, then the research project plan is updated accordingly.</t>
  </si>
  <si>
    <t>RF-US012</t>
  </si>
  <si>
    <t>As a member of Research Finance, I want to view and update the research project plan, so that I can perform financial setup and oversight activities.</t>
  </si>
  <si>
    <t>• Given I am a member of Research Finance with the correct permissions, when I open a research project plan, then I can view and update its phases and tasks.</t>
  </si>
  <si>
    <t>RF-US013</t>
  </si>
  <si>
    <t>As a Project Manager, I want to create a research project budget and generate a plan workbook, so that I can fill in the detailed budgetary information for the research project.</t>
  </si>
  <si>
    <t>• Given a research project has been approved, when I initiate the creation of a research project budget, then I am prompted to provide a unique plan name and select a plan calculation type.
• Given I have successfully created the research project budget, when I choose to generate a plan workbook, then the system produces a workbook for me to enter budgetary details. I then enter budget details and update the plan from the workbook</t>
  </si>
  <si>
    <t>D.84;D.86;D.100</t>
  </si>
  <si>
    <t>RF-US014</t>
  </si>
  <si>
    <t>As a Project Manager, I want to submit a completed budget plan to be the official baseline, so that the research project's financial tracking can begin.</t>
  </si>
  <si>
    <t>• Given I have filled out the budgetary information in the plan workbook, when I submit the plan to be assigned as the baseline, then it is routed to the Project Management Office (Project Management Office) for approval.
• Given my baseline plan submission is approved by the Project Management Office, when the approval is complete, then I receive a notification confirming it was approved.
• Given my baseline plan submission is denied by the Project Management Office, when the denial is processed, then I receive a notification that it was denied.</t>
  </si>
  <si>
    <t>RF-US015</t>
  </si>
  <si>
    <t>As a Financial Accountant, I want to create a research project budget and generate a plan workbook, so that I can prepare the detailed budgetary information for a research project.</t>
  </si>
  <si>
    <t>• Given a research project has been approved, when I create a research project budget, then I must provide a unique plan name and select a plan calculation type.
• Given I have created the research project budget, when I generate a plan workbook, then the system provides a workbook for entering budgetary information.</t>
  </si>
  <si>
    <t>RF-US016</t>
  </si>
  <si>
    <t>As a member of the Project Management Office, I want to create a research project budget and generate a plan workbook, so that I can prepare the detailed budgetary information for a research project.</t>
  </si>
  <si>
    <t>RF-US018</t>
  </si>
  <si>
    <t>As a member of the Project Management Office, I want to assign a budget plan as the official baseline directly, so that I can finalise the budget without an extra approval step.</t>
  </si>
  <si>
    <t>• Given I have filled out or reviewed the budgetary information, when I assign the plan as the baseline, then it is immediately approved without a separate approval step.
• Given I have assigned a plan as the baseline, when the process is complete, then the assigned Project Manager receives a notification that the baseline budget has been approved.</t>
  </si>
  <si>
    <t>RF-US019</t>
  </si>
  <si>
    <t>As a Financial Accountant, I want to submit a completed budget plan to be the official baseline, so that the research project's financial tracking can begin.</t>
  </si>
  <si>
    <t>• Given I have filled out the budgetary information, when I submit the plan to be assigned as the baseline, then it is routed to the Project Management Office (Project Management Office) for approval.
• Given the Project Management Office approves the baseline plan, when the approval is complete, then the Project Manager receives a notification of the approval.
• Given the Project Management Office denies the baseline plan, when the denial is processed, then I (the initiator) receive a notification.</t>
  </si>
  <si>
    <t>RF-US020</t>
  </si>
  <si>
    <t>As a Project Manager, I want to create a research project resource plan, so that I can formally assign team members to a research project.</t>
  </si>
  <si>
    <t>• Given I am the Project Manager on an active research project, when I access the resource planning function, then I can create a new resource plan for the research project.</t>
  </si>
  <si>
    <t>D.83;D.91</t>
  </si>
  <si>
    <t>RF-US021</t>
  </si>
  <si>
    <t>As a member of Research Finance, I want to create a research project resource plan, so that I can formally assign team members to a research project for financial oversight.</t>
  </si>
  <si>
    <t>• Given I am a member of Research Finance on an active research project, when I access the resource planning function, then I can create a new resource plan for the research project.</t>
  </si>
  <si>
    <t>RF-US022</t>
  </si>
  <si>
    <t>As a Project Manager, I want to assign a resource to a research project who will complete timesheets, so that their time is correctly costed to the research project.</t>
  </si>
  <si>
    <t>• Given I am creating a resource plan, when I assign a worker and set their booking status to "Costing Method • Timesheet", then the resource is successfully added to the plan.
• Given a resource has been added with a timesheet costing method, when the process is complete, then the resource receives a notification that they must complete timesheets for the research project.</t>
  </si>
  <si>
    <t>RF-US023</t>
  </si>
  <si>
    <t>As a Project Manager, I want to assign a resource to a research project who will be costed via allocations, so that their costs are correctly assigned without requiring timesheets.</t>
  </si>
  <si>
    <t>• Given I am creating a resource plan, when I assign a worker and set their booking status to "Costing Method • Costing Allocation", then a 'To Do' task is sent to the Strategic Business Partner to create the costing allocation.
• Given a resource has been added with a costing allocation method, when the process is complete, then the resource receives a notification that they have been assigned to the research project and are not required to complete timesheets.</t>
  </si>
  <si>
    <t>RF-US024</t>
  </si>
  <si>
    <t>As a Strategic Business Partner, I want to create a costing allocation for a research project resource, so that their salary costs are correctly distributed to the research project.</t>
  </si>
  <si>
    <t>• Given I have received a 'To Do' task to create a costing allocation, when I enter the start date, end date, and percentage of time for the worker's assignment, then the costing allocation is created successfully.</t>
  </si>
  <si>
    <t>D.52;D.83;D.91</t>
  </si>
  <si>
    <t>RF-US025</t>
  </si>
  <si>
    <t>As a member of Research Finance, I want to create a customer contract after a research project is approved, so that the financial and billing terms are formally recorded.</t>
  </si>
  <si>
    <t>• Given a research project has been approved, when I create a customer contract, then I must provide details like contract type, name, currency, and cost centre.
• Given I am creating a contract line, when I select the revenue treatment as 'deferred', then a 'To Do' task is sent to the Revenue Accountant to create a revenue recognition schedule upon submission.
• Given I have successfully submitted the customer contract, when the process completes, then a 'To Do' task is sent to Research Finance to create a billing schedule.</t>
  </si>
  <si>
    <t>RF-US026</t>
  </si>
  <si>
    <t>As a member of Research Finance, I want the system to prevent me from creating a customer contract with a missing line item description, so that all contract lines are clearly defined.</t>
  </si>
  <si>
    <t>• Given I am creating a customer contract, when I attempt to save or submit a contract line that has an empty description, then the system blocks the action and displays an error message indicating the description is required.</t>
  </si>
  <si>
    <t>RF-US027</t>
  </si>
  <si>
    <t>As a member of Research Finance, I want to be prevented from creating a customer contract without tax details, so that all invoices generated from it are tax compliant.</t>
  </si>
  <si>
    <t>• Given I am creating a customer contract, when I attempt to save or submit it with a missing tax applicability or tax code, then the system blocks the action and displays an error message.</t>
  </si>
  <si>
    <t>RF-US028</t>
  </si>
  <si>
    <t>As a member of Research Finance, I want the system to validate my tax selections on a customer contract, so that only correct tax combinations are used.</t>
  </si>
  <si>
    <t>• Given I am creating a customer contract, when I enter an invalid combination of tax applicability and tax code, then the system blocks the submission and displays an error message.</t>
  </si>
  <si>
    <t>RF-US029</t>
  </si>
  <si>
    <t>As a member of Research Finance, I want to ensure all contract lines are linked to the research project plan, so that billing and revenue are tied to specific research project deliverables.</t>
  </si>
  <si>
    <t>• Given I am creating a customer contract line, when I attempt to submit it without correct phase and task information, then the system blocks the action and displays an error message.</t>
  </si>
  <si>
    <t>RF-US032</t>
  </si>
  <si>
    <t>As a member of Research Finance, I want to be prevented from creating a contract against a closed research project, so that no new financial commitments are made against completed research projects.</t>
  </si>
  <si>
    <t>• Given I am creating a customer contract, when I try to link it to a research project that is in a 'closed' status, then the system blocks the action and displays an error message.</t>
  </si>
  <si>
    <t>RF-US033</t>
  </si>
  <si>
    <t>As a member of Research Finance, I want to be prevented from creating a contract using an inactive worktag, so that all financial coding is current and valid.</t>
  </si>
  <si>
    <t>• Given I am creating a customer contract, when I try to use a worktag that is inactive, then the system blocks the action and displays an error message.</t>
  </si>
  <si>
    <t>RF-US034</t>
  </si>
  <si>
    <t>As a member of Research Finance, I want to be warned if a research project is missing a HERDC revenue category, so that I can ensure compliance and correct reporting.</t>
  </si>
  <si>
    <t>• Given I am creating a customer contract for a research project, when the research project does not have a HERDC revenue category assigned, then the system displays a warning message.</t>
  </si>
  <si>
    <t>RF-US035</t>
  </si>
  <si>
    <t>As a member of Research Finance, I want to be warned if a research project has incorrect related worktags, so that I can correct any potential financial miscoding.</t>
  </si>
  <si>
    <t>• Given I am creating a customer contract for a research project, when the research project has incorrect related worktags, then the system displays a warning message.</t>
  </si>
  <si>
    <t>RF-US036</t>
  </si>
  <si>
    <t>As a member of Research Finance, I want to create a billing schedule for a customer contract, so that invoices are generated at the correct times.</t>
  </si>
  <si>
    <t>• Given I have received a 'To Do' task to create a billing schedule after a customer contract was created, when I access the task, then I am able to define the schedule for billing.</t>
  </si>
  <si>
    <t>RF-US037</t>
  </si>
  <si>
    <t>As a member of Research Finance, I want to ensure every billing schedule has an invoice type, so that the system knows how to process the invoice.</t>
  </si>
  <si>
    <t>• Given I am creating a billing schedule, when I attempt to save it without selecting an invoice type, then the system blocks the action and displays an error message.</t>
  </si>
  <si>
    <t>RF-US038</t>
  </si>
  <si>
    <t>As a Project Manager, I want to associate a research project milestone with a billing instalment, so that billing is directly triggered by the completion of research project work.</t>
  </si>
  <si>
    <t>• Given a research project task has been designated as a milestone, when I am creating a billing schedule, then I can link a billing instalment to that specific milestone.</t>
  </si>
  <si>
    <t>D.103.a;D.43</t>
  </si>
  <si>
    <t>RF-US039</t>
  </si>
  <si>
    <t>As a Revenue Accountant, I want to create a revenue recognition schedule for deferred revenue, so that revenue is recognised in the correct accounting periods.</t>
  </si>
  <si>
    <t>• Given a customer contract line has a 'deferred' revenue treatment, when the contract is approved, then I receive a 'To Do' task to create a revenue recognition schedule.
• Given I am creating a revenue recognition schedule, when I select 'percent complete' as the recognition method, then I must also select 'cost' as the percent complete method.</t>
  </si>
  <si>
    <t>D.104;D.63</t>
  </si>
  <si>
    <t>RF-US040</t>
  </si>
  <si>
    <t>As a Project Manager, I want to trigger an invoice by completing a research project milestone, so that billing occurs automatically and is routed for approval.</t>
  </si>
  <si>
    <t>• Given a research project task is a billing milestone, when I mark the milestone as 100% complete, then a customer invoice is automatically created.
• Given an invoice is generated from a milestone, when it is created, then it is routed to me (the Project Manager) for approval.
• Given I have approved the invoice, when I submit my approval, then the invoice is routed to Research Finance for final review.
• Given a finally approved invoice has email delivery options set up for the customer, when the approval is complete, then the invoice is automatically emailed to the customer.</t>
  </si>
  <si>
    <t xml:space="preserve">
D.43</t>
  </si>
  <si>
    <t>RF-US041</t>
  </si>
  <si>
    <t>As a Research Finance approver, I want the system to prevent invoice approval if critical customer information is missing, so that we avoid failed invoice deliveries.</t>
  </si>
  <si>
    <t>• Given I am reviewing a customer invoice for approval, when the customer has no document delivery options set up, then the system prevents the invoice from being approved and displays an error.
• Given I am reviewing a customer invoice, when the invoice date is not today's date OR the customer has 'mail only' delivery OR the customer's credit limit is exceeded, then a warning message is displayed.</t>
  </si>
  <si>
    <t>RF-US042.1</t>
  </si>
  <si>
    <t>As Research Finance, I want to be able to edit the ICR Rates on a project, including the ICR, CRB, Faculty Rates, and Eclusion status</t>
  </si>
  <si>
    <t>Given a research project exists, I am able to view and update the Indirect Cost Recovery information on the 'additional data' tab on the projects 'overview' tab. When I make changes these updates are then reflected once I save.</t>
  </si>
  <si>
    <t>D.92</t>
  </si>
  <si>
    <t>RF-US042.3</t>
  </si>
  <si>
    <t>As Research Finance, I want to run all audit reports relating to the Indirect Cost Recovery and have the appropriate information appear.</t>
  </si>
  <si>
    <t xml:space="preserve">Given a research project exists, with ICR rates captured against the research project, and the project is not marked as excluded from processing, and customer invoices exist for this project. 
Given a research project exists, with ICR rates captured against the research project, and the project is marked as excluded from processing, and customer invoices exist for this project. 
I am able to run all Audit reports relating to Indirect Cost Recoverie and the information appears correctly
</t>
  </si>
  <si>
    <t>RF-US042.2</t>
  </si>
  <si>
    <t>As a Financial Accountant, I want to run all audit reports relating to the Indirect Cost Recovery and have the appropriate information appear.</t>
  </si>
  <si>
    <t>RF-US042</t>
  </si>
  <si>
    <t>As a Financial Accountant, I want to run the indirect cost allocation process, so that research income is correctly distributed across the relevant cost centres.</t>
  </si>
  <si>
    <t xml:space="preserve">Given a research project exists, with ICR rates captured against thre research project, and the project is not marked as excluded from processing, and customer invoices exist for this project. When I run the Indirect Cost Recovery process, accounting journals are created that correctly books cost to the project to sweep income to the correct cost centers.
</t>
  </si>
  <si>
    <t>RF-US043</t>
  </si>
  <si>
    <t>As a Financial Accountant, I want to run the deferred revenue allocation process, so that deferred costs are cleared to the correct account.</t>
  </si>
  <si>
    <t>• Given a research project exists with a deferred cost revenue recognition hierarchy, when I run the 'Deferred Costs Allocation' process, then costs are cleared to a clearing account.</t>
  </si>
  <si>
    <t>D.104</t>
  </si>
  <si>
    <t>RF-US044</t>
  </si>
  <si>
    <t>As a member of Research Finance, I want to edit the status of a research project without needing approval, so that I can make quick administrative updates.</t>
  </si>
  <si>
    <t>• Given I am a member of Research Finance, when I edit the status of a research project, then the change is saved immediately without triggering an approval workflow.</t>
  </si>
  <si>
    <t>RF-US045</t>
  </si>
  <si>
    <t>As a Project Manager, I want to edit the status of a research project and have it approved, so that key research project stage changes are formally signed off.</t>
  </si>
  <si>
    <t>• Given I am a Project Manager, when I edit the status of a research project, then the change is submitted to Research Finance for approval.</t>
  </si>
  <si>
    <t>RF-US046</t>
  </si>
  <si>
    <t>As a Project Manager, I want to place a research project into 'close in progress' status, so that I can begin the formal research project closure checklist.</t>
  </si>
  <si>
    <t>• Given a research project has an approved service request to be closed, when I edit the research project status to 'close in progress', then the change is sent to Research Finance for approval.
• Given the 'close in progress' status is approved, when the approval is complete, then I receive a 'To Do' task to complete the 'close in progress' checklist.
• Given I am a Project Manager, when I attempt to change a research project's status directly to 'closed' from an active state, then the system displays an error.</t>
  </si>
  <si>
    <t>D.105</t>
  </si>
  <si>
    <t>RF-US047</t>
  </si>
  <si>
    <t>As a Project Manager, I want the system to block certain transactions when a research project is 'close in progress', so that no new major commitments are made during the closing process.</t>
  </si>
  <si>
    <t>• Given a research project has a status of 'close in progress', when a user tries to create a new purchase order, requisition, or supplier contract against the research project, then the system blocks the transaction and displays an error message.</t>
  </si>
  <si>
    <t>RF-US048</t>
  </si>
  <si>
    <t>As a Project Manager, I want the system to block most transactions when a research project is 'closed', so that the research project's financials are finalised and cannot be altered.</t>
  </si>
  <si>
    <t>• Given a research project has a status of 'closed', when a user tries to create a purchase order, requisition, supplier contract, supplier invoice, customer invoice, or customer contract, then the system blocks the transaction.</t>
  </si>
  <si>
    <t>D.89;D.111</t>
  </si>
  <si>
    <t>RF-US049</t>
  </si>
  <si>
    <t>As a Project Manager, I want to formally close a research project that has no remaining funds, so that its lifecycle is completed in the system.</t>
  </si>
  <si>
    <t>• Given I have completed the 'close in progress' checklist for a research project with no residual funds, when I edit the research project status to 'closed', then the change is sent to Research Finance for approval.</t>
  </si>
  <si>
    <t>RF-US050</t>
  </si>
  <si>
    <t>As a Project Manager, I want to move a research project with leftover funds to an 'acquitted -residual funds' status, so that the remaining funds can be managed correctly.</t>
  </si>
  <si>
    <t>• Given I have completed the 'close in progress' checklist for a research project that has residual funds, when I edit the research project status to 'acquitted residual funds', then the change is sent to Research Finance for approval.
• Given the status change is approved, when the approval is complete, then a 'To Do' task is sent to Research Finance to complete the 'acquitted residual funds' checklist.</t>
  </si>
  <si>
    <t>RF-US051</t>
  </si>
  <si>
    <t>As a member of Research Finance, I want to complete the checklist for an 'acquitted -residual funds' research project, so that I can set up the plan for managing the leftover funds.</t>
  </si>
  <si>
    <t>• Given I have received a 'To Do' to complete the 'acquitted residual funds' checklist, when I perform the task, then I can add a 'Residual Funds' phase to the research project plan.
• Given I am adding the 'Residual Funds' phase, when I complete the action, then I can set the phase end date to be two years from today's date.</t>
  </si>
  <si>
    <t>RF-US052</t>
  </si>
  <si>
    <t>As a Project Manager, I want spending to be restricted on a research project with residual funds, so that funds are only used for approved transaction types.</t>
  </si>
  <si>
    <t>• Given a research project is in the 'acquitted -residual funds' status, when a user attempts a spend transaction (e.g., Purchase Order, Supplier Invoice), then the system blocks it.
• Given a research project is in the 'acquitted -residual funds' status, when a user attempts a spend transaction and tags it to the '08 -residual funds' phase, then the transaction is allowed to proceed.</t>
  </si>
  <si>
    <t>RF-US054</t>
  </si>
  <si>
    <t>As a member of Research Finance, I want to copy the baseline budget to create a new forecast version, so that I can update it with actuals and re-forecast the research project.</t>
  </si>
  <si>
    <t>• Given a research project has a baseline budget, when I copy it to create a new forecast, then I must provide a unique name for the new budget plan.
• Given I have copied the budget, when I update the budget and change the plan calculation type, then the system automatically populates the forecast with historical actuals data.
• Given the forecast is populated, when I generate a plan workbook, then I can make further manual changes to the forecast.
• Given my changes are complete, when I assign the plan as the official forecast, then the process is complete.</t>
  </si>
  <si>
    <t>RF-US055</t>
  </si>
  <si>
    <t>As a member of Research Finance, I want to create a balanced budget amendment without an approval step, so that I can make simple budget adjustments quickly.</t>
  </si>
  <si>
    <t>• Given I need to adjust a research project budget without changing the total amount, when I create a balanced budget amendment, then the change is saved and applied immediately without an approval workflow.</t>
  </si>
  <si>
    <t>RF-US056</t>
  </si>
  <si>
    <t>As a member of Research Finance, I want to create an unbalanced budget amendment that goes for approval, so that changes to the total budget are formally reviewed.</t>
  </si>
  <si>
    <t>• Given I need to adjust a research project budget in a way that changes the total amount, when I create an unbalanced budget amendment, then it is routed to the Project Management Office for approval.
• Given the Project Management Office approves the unbalanced amendment, when the approval is complete, then the Financial Accountant and Project Manager receive a notification.</t>
  </si>
  <si>
    <t>RF-US057</t>
  </si>
  <si>
    <t>As a Project Manager, I want to forecast resource needs at a detailed task level, so that I can create a more accurate research project forecast.</t>
  </si>
  <si>
    <t>• Given I am viewing a research project plan, when I use the resource forecaster tool, then I can add a resource forecast directly to a specific research project plan task.</t>
  </si>
  <si>
    <t>D.100</t>
  </si>
  <si>
    <t>RF-US058</t>
  </si>
  <si>
    <t>As a Project Manager, I want to forecast the hours for a resource on a specific task, so that I can build a detailed, bottom-up resource forecast.</t>
  </si>
  <si>
    <t>• Given I have added a resource to a research project plan task using the resource forecaster, when I select that resource, then I am able to enter their forecasted hours for that task.</t>
  </si>
  <si>
    <t>RF-US059</t>
  </si>
  <si>
    <t>As a Project Manager, I want to use the detailed resource forecast data to create a formal forecast budget, so that my budget reflects the planned resource effort.</t>
  </si>
  <si>
    <t>• Given I have entered resource hours into the resource forecaster, when I initiate the create forecast budget process, then the system uses the information from the forecaster to generate the forecast budget.</t>
  </si>
  <si>
    <t>RF-US060</t>
  </si>
  <si>
    <t>As a member of Research Finance, I want to amend a customer contract, so that related billing and revenue schedules are also updated.</t>
  </si>
  <si>
    <t>• Given I am creating customer contract amendment, when I submit the change, then a 'To Do' task is sent to Research Finance to update the billing schedule.
• Given the contract being amended has deferred revenue, when I submit the change, then a 'To Do' task is also sent to the Revenue Accountant to update the revenue recognition schedule.</t>
  </si>
  <si>
    <t>RF-US061</t>
  </si>
  <si>
    <t>As a member of Research Finance, I want to issue a credit note for unused research funds, so that I can return money to the customer at the end of a research project.</t>
  </si>
  <si>
    <t>• Given a research project is being closed and has unused funds, when I need to return funds to a customer, then I can create a customer invoice adjustment, also known as a credit note.</t>
  </si>
  <si>
    <t>RF-US066</t>
  </si>
  <si>
    <t>As a member of Research Finance, I want the system to prevent me from creating a research project against a non-operating company, so that research projects are only created under valid, active business entities.</t>
  </si>
  <si>
    <t>• Given I am creating a new research project, when I select a company that is designated as a non-operating entity and attempt to submit, then the system should block the creation and display an error message.</t>
  </si>
  <si>
    <t>RF-US067</t>
  </si>
  <si>
    <t>As a member of Research Finance, I want the system to require a research project end date during creation, so that all research projects have a defined duration for planning and reporting.</t>
  </si>
  <si>
    <t>• Given I am creating a new research project, when I leave the research project end date field empty and attempt to submit, then the system should block the creation and display an error message indicating the end date is a required field.</t>
  </si>
  <si>
    <t>RF-US068</t>
  </si>
  <si>
    <t>As a member of Research Finance, I want the system to enforce unique research project names, so that I can easily identify and differentiate between research projects.</t>
  </si>
  <si>
    <t>• Given I am creating a new research project, when I enter a research project name that already exists in the system and attempt to submit, then the system should block the creation and display an error message indicating the name must be unique.</t>
  </si>
  <si>
    <t>RF-US069</t>
  </si>
  <si>
    <t>As a member of Research Finance, I want the system to require a research project status during creation, so that all new research projects have a clearly defined initial state.</t>
  </si>
  <si>
    <t>• Given I am creating a new research project, when I leave the research project status field empty and attempt to submit, then the system should block the creation and display an error message indicating the status is a required field.</t>
  </si>
  <si>
    <t>RF-US070</t>
  </si>
  <si>
    <t>As a Project Manager, I want the system to prevent me from placing a non-research project into 'Acquitted • Residual Funds' status, so that this status is exclusively used for its intended purpose on research projects.</t>
  </si>
  <si>
    <t>• Given I am managing a research project that is not classified as a 'Research Project', when I attempt to change its status to 'Acquitted • Residual Funds', then the system should block the action and display an error message explaining the restriction.</t>
  </si>
  <si>
    <t>RF-US071</t>
  </si>
  <si>
    <t>As an Accounts Payable Officer, I want to create an Ad Hoc Payment for pass-through research income, so that I can accurately account for funds that are received on behalf of another entity.</t>
  </si>
  <si>
    <t>• Given I have the necessary details for a pass-through payment, when I initiate an Ad Hoc Payment for a research project, then the system should route it for approval.
• Given an Ad Hoc Payment has been initiated, when the initiator attempts to approve their own payment, then the system should prevent the approval and display an error message.
• Given an Ad Hoc Payment has been initiated, when a different Accounts Payable Officer reviews the payment, then they should have the option to approve it.</t>
  </si>
  <si>
    <t>RF-US073</t>
  </si>
  <si>
    <t>As a Project Manager, I want the system to prevent me from changing a non-research project's status to 'Acquitted - Residual Funds', so that this status is exclusively used for its intended purpose and maintains data integrity.</t>
  </si>
  <si>
    <t>• Given I have a non-research project with a status of 'Pending Close', when I attempt to change the status to 'Acquitted - Residual Funds', then the system should display an error message and prevent the status change.</t>
  </si>
  <si>
    <t>RF-US074</t>
  </si>
  <si>
    <t>As a member of Research Finance, I want to set up a research project with multiple, distinct funding sources, so that I can accurately structure the project from the start to track each funding stream separately.</t>
  </si>
  <si>
    <t>1. Given I am creating a new research project, when I define the project structure, then I must be able to create separate project phases for 'Primary External Funding', 'Internal Funding', and 'CRB Contributions'.
2. Given a project phase is for 'Primary External Funding', when I add details to this phase, then I must be able to create specific tasks under it to represent each individual external funder.
3. Given a project is set up with multiple phases and tasks, when I review the project's structure, then the phases and tasks should be correctly assigned and visible.</t>
  </si>
  <si>
    <t>E.26</t>
  </si>
  <si>
    <t>RF-US075</t>
  </si>
  <si>
    <t>As a Revenue Accountant, I want to process end of month revenue accounting , so that revenue is correctly recorded against all research projects.</t>
  </si>
  <si>
    <t>1. Given a project has one customer contract with deferred revenue recognition and a percent complete revenue recognition method, I am able to review project percent complete to accurately record project revenue
2. Given I am able to run the review percent complete task, the estimated cost is populated with the projects costs outlined in the baseline budget. The contract value reflects the value of the customer contract and the actual costs and calculated percent complete is populated with the systems calculated amounts.
3. Given a project has multiple customer contracts with deferred revenue recognition and a percent complete revenue recognition method, I am able to review project percent complete to accurately record project revenue
4. Given I am able to run the review percent complete task, the estimated cost is populated with the projects costs outlined in the baseline budget. The contract value reflects the value of all the customer contracts and the actual costs and calculated percent complete is populated with the systems calculated amounts.
5. Given a project with at least one customer contract with deferred revenue exists with a revenue recognition schedule and the project has components that are funded via internal or CRB funding, the revenue calculation produced by the system is accurate.
6. Given a deferred revenue customer contract exists for a research project and more revenue has been earned then has been billed (revenue should be accrued), i am able to accurately reclassify revenue journals to ensure that my end of month revenue accounting is correct.
7. Given an accrued revenue customer contract exists for a research project and less revenue has been earned then has been billed (revenue should be deferred), i am able to accurately reclassify revenue journals to ensure that my end of month revenue accounting is correct.</t>
  </si>
  <si>
    <t>RF-US076</t>
  </si>
  <si>
    <t>As a member of Research Finance, I want to record financial transactions for CRB contributions, so that costs are correctly allocated to the CRB funding phase and tagged with the appropriate grant identifier for accurate reporting.</t>
  </si>
  <si>
    <t>1. Given I am entering a financial transaction (e.g., a supplier invoice or journal) for a CRB-funded activity, when I code the transaction, then I must be able to select both the 'CRB Contributions' project phase and the specific 'Grant' worktag.
2. Given a transaction has been successfully posted with both the 'CRB Contributions' project phase and a 'Grant' worktag, when I view the project's financial details, then the transaction amount should be reflected as an actual cost against that phase and be traceable by the grant ID.</t>
  </si>
  <si>
    <t>E.27</t>
  </si>
  <si>
    <t>RF-US077</t>
  </si>
  <si>
    <t>As a Project Manager, I want to view a financial summary of my project by funding source, so that I can monitor budget consumption and track the drawdown of funds for each source.</t>
  </si>
  <si>
    <t>1. Given a project has budgets loaded against its funding phases (e.g., External, Internal, CRB), when I view a Budget vs. Actuals report for my project, then I should see the total budgeted amount for each phase.
2. Given financial transactions have been posted against the project phases, when I view the Budget vs. Actuals report, then the report must display the actual revenue and costs consumed against each funding phase.
3. Given the Budget vs. Actuals report displays both budget and actuals, when I review the report, then it must calculate and show the variance or remaining balance for each funding phase, allowing me to assess the drawdown of funds.</t>
  </si>
  <si>
    <t>RF-US078</t>
  </si>
  <si>
    <t>As a member of Research Finance, I want to link multiple, separate customer contracts to a single research project, so that I can accurately manage and track funding from several different external funders.</t>
  </si>
  <si>
    <t>1. Given a research project has an 'External Funding' phase with a task representing 'Funder A', when I create a customer contract for 'Funder A', then I must be able to link this contract to that specific project task.
2. Given a project already has a contract linked for 'Funder A', when I create a second customer contract for 'Funder B', then I must be able to link this new contract to a different project task representing 'Funder B' on the same project.
3. Given a project has multiple customer contracts linked to different tasks , when I view the project's financial information, then I should be able to see all linked contracts and confirm they are associated with the correct project tasks.</t>
  </si>
  <si>
    <t>RF-US081</t>
  </si>
  <si>
    <t>As a Project Manager, I want to report life-to-date, year-to-date, and month-to-date financial transactions against a grant, so that I can monitor and report on grant spending over different timeframes.</t>
  </si>
  <si>
    <t>1. Given I am viewing a specific grant, when I select the financial reporting option, then the system presents choices to run a report for life-to-date, year-to-date, or month-to-date periods.
2. Given I have selected a time period (e.g., year-to-date), when I run the report, then the output accurately shows all financial transactions for that grant within the specified period.</t>
  </si>
  <si>
    <t xml:space="preserve">Project Manager </t>
  </si>
  <si>
    <t xml:space="preserve">E.28 </t>
  </si>
  <si>
    <t>RF-US079</t>
  </si>
  <si>
    <t>As a Project Manager, I want to split shared costs across multiple research projects, so that costs are accurately allocated and financial reporting for each project is correct.</t>
  </si>
  <si>
    <t>1. Given a shared cost transaction has been posted, when I access that transaction, then the system provides an option to allocate the cost across different projects or activity codes.
2. Given a $100 cost has been split 50/50 between Project A and Project B, when I run a financial report for Project A, then a $50 cost from that transaction is visible.</t>
  </si>
  <si>
    <t>RF-US080</t>
  </si>
  <si>
    <t>As a Project Manager, I want to drill down from a summary balance to see the detailed transactions, so that I can independently investigate and understand the financial components of my research project without needing assistance.</t>
  </si>
  <si>
    <t>1. Given I am viewing a project report with a summary balance (e.g., 'Total Expenses'), when I click on the balance amount, then the system displays a detailed breakdown of all the underlying transactions that make up that total.
2. Given I am viewing the detailed transaction list, when I select a specific transaction, then the system shows further details, such as the related supplier invoice or purchase order.</t>
  </si>
  <si>
    <t>US-R2R-027</t>
  </si>
  <si>
    <t>As a Financial Accounting Manager, I want to reopen a closed accounting period for adjustments, so that essential corrections can be made after the period has officially closed.</t>
  </si>
  <si>
    <t>1. Given I have the necessary permissions and a period is 'Closed', when I update the period status to 'Adjustments Only' , then the system should allow adjustment journals to be posted to that period.</t>
  </si>
  <si>
    <t>D.268</t>
  </si>
  <si>
    <t>US-R2R-028</t>
  </si>
  <si>
    <t>As a Financial Accountant, I want to record a post-close adjustment journal, so that financial records are accurate and reflect changes identified after the period was closed.</t>
  </si>
  <si>
    <t>1. Given an accounting period is open for adjustments, when I create a new journal and select 'Adjustment Journal' , then the system should allow me to successfully post the journal to that period.</t>
  </si>
  <si>
    <t>D.274</t>
  </si>
  <si>
    <t>US-A2R-049</t>
  </si>
  <si>
    <t>As a Fixed Asset Accountant, I want to perform a bulk retirement of assets, so that I can efficiently process multiple asset disposals at once.</t>
  </si>
  <si>
    <t>1. Given I have a correctly formatted file for asset disposal, when I upload the file using 'Dispose Assets', the system should process the file and retire the specified assets.
2. Given the uploaded file contains errors (e.g., incorrect asset IDs), when the file is processed, then the system should provide a clear error report detailing which assets failed to retire and why.</t>
  </si>
  <si>
    <t>D.241</t>
  </si>
  <si>
    <t>US-A2R-050</t>
  </si>
  <si>
    <t>As an Asset Control Officer, I want to perform bulk adjustments by changing asset locations, so that the asset register accurately reflects the physical location of assets.</t>
  </si>
  <si>
    <t>1. Given I have a correctly formatted file with new asset locations, when I upload the file using 'Transfer Asset', then the system should update the location for all specified assets.</t>
  </si>
  <si>
    <t>US-A2R-051</t>
  </si>
  <si>
    <t>As an Asset Control Officer, I want to perform a bulk manual registration of assets, so that all company assets are captured in the financial system.</t>
  </si>
  <si>
    <t>1. Given I have a correctly formatted file with details of newly found assets, when I upload the file using 'Register Assets', then the system should create new asset records for each item in the file.</t>
  </si>
  <si>
    <t xml:space="preserve">Create Book/Tax Asset Record &amp; Components </t>
  </si>
  <si>
    <t>US-A2R-052</t>
  </si>
  <si>
    <t>As a Fixed Asset Accountant, I want to perform mass transfers of assets between organisation units, so that I can efficiently update the cost centre for many assets at once.</t>
  </si>
  <si>
    <t>1. Given I have a correctly formatted file specifying assets and their new cost centres, when I upload this file using 'Transfer Asset', then the system should update the cost centre for all specified assets accordingly.</t>
  </si>
  <si>
    <t>D.247</t>
  </si>
  <si>
    <t>As an Accounts Payable Officer, I want to amend a submitted purchase invoice, so that I can correct errors before it is processed for payment.</t>
  </si>
  <si>
    <t>1. Given I have an approved invoice that has not yet been paid, when I open the invoice record, then I should have the option to change it.
2. Given I am editing an invoice, when I change details like the amount or line items and save, then the changes are stored and the invoice is routed for re-approval.
3. Given an invoice has already been processed for payment, when I open the invoice record, then the option to edit should be disabled to maintain financial integrity.</t>
  </si>
  <si>
    <t>US-P2P-048</t>
  </si>
  <si>
    <t>As an Accounts Payable Officer, I want to process final invoices against a contract and prevent further invoices after it is closed, so that I can manage the financial close-out of contracts accurately.</t>
  </si>
  <si>
    <t>1. Given a contract is still active, when I process a valid invoice against it, then the invoice is accepted and proceeds through the approval workflow.
2. Given a contract has been officially closed, when I attempt to process a new invoice against it, then the system should display a warning and prevent the invoice from being submitted.</t>
  </si>
  <si>
    <t>US-P2P-049</t>
  </si>
  <si>
    <t>As a Procurement Officer, I want to send a purchase requisition back to the person who raised it with clear instructions for changes, so that corrections can be made efficiently before approval.</t>
  </si>
  <si>
    <t>1. Given I am reviewing a requisition for approval and identify an issue, when I select the "Send Back" option, then a comment box should appear.
2. Given I have entered comments explaining the required changes, when I submit the "Send Back" action, then the requisition is returned to the requester's inbox and they receive a notification.
3. Given the requester has received the returned requisition, when they open it, then my comments should be clearly visible to guide their changes.</t>
  </si>
  <si>
    <t>US-P2P-050</t>
  </si>
  <si>
    <t>As an Accounts Payable Officer, I want the system to automatically detect and flag potential duplicate invoices, so that I can prevent making accidental duplicate payments to suppliers.</t>
  </si>
  <si>
    <t>1. Given I am entering a new supplier invoice, when the system detects that the supplier, invoice number, and invoice date match an existing invoice, then it should display a prominent warning message.
2. Given a duplicate invoice warning is displayed, when I review the details and confirm it is a duplicate, then the system should prevent me from submitting the new invoice.</t>
  </si>
  <si>
    <t>US-P2P-051</t>
  </si>
  <si>
    <t>As an Accounts Payable Officer, I want the system to automatically read and populate invoice details from a scanned document, so that I can process invoices faster and with fewer manual entry errors.</t>
  </si>
  <si>
    <t>1. Given I upload a scanned PDF of a supplier invoice, when the OCR (Optical Character Recognition) process runs, then the system should automatically populate fields like Supplier Name, Invoice Number, Invoice Date, and Total Amount.
2. Given the invoice fields have been auto-populated, when I review the invoice entry screen, then the populated data should accurately match the information on the scanned document.
3. Given the OCR process cannot confidently read a piece of information, when I review the invoice, then the system should highlight the uncertain field for my manual review and correction.</t>
  </si>
  <si>
    <t>US-P2P-052</t>
  </si>
  <si>
    <t>As an Accounts Payable Officer, I want the system to directly receive and process electronic invoices (e-invoices), so that I can eliminate manual data entry and streamline the invoicing process.</t>
  </si>
  <si>
    <t>As an Accounts Payable Officer, I want the system to directly receive and process invoices via email ingestion, so that I can eliminate manual data entry and streamline the invoicing process.</t>
  </si>
  <si>
    <t>1. Given a supplier sends a compliant invoice to the designated system address, when the system receives it, then a draft supplier invoice is automatically created in Workday.
2. Given a draft invoice has been created from an ingested invoice, when I review it, then all key information (supplier, invoice number, line items, amounts) should be correctly populated from the e-invoice data.</t>
  </si>
  <si>
    <t>US-P2P-053</t>
  </si>
  <si>
    <t>As an Accounts Payable Officer, I want to easily navigate from a payment record to the related invoices and purchase orders, so that I can quickly investigate payment queries.</t>
  </si>
  <si>
    <t>1. Given I am viewing a payment record, when I click on the payment details, then I should see a list of all invoices included in that payment.
2. Given I am viewing the list of invoices for a payment, when I click on a specific invoice, then the system should take me to that invoice's record.
3. Given I am viewing an invoice record that is linked to a purchase order, when I check its details, then I should see a link that takes me directly to the corresponding purchase order record.</t>
  </si>
  <si>
    <t xml:space="preserve">S2P100065 </t>
  </si>
  <si>
    <t xml:space="preserve">Receive Invoices &amp; Credit Notes (incl. Self Billing &amp; Prepayments) </t>
  </si>
  <si>
    <t>US-P2P-054</t>
  </si>
  <si>
    <t>As a Procurement Officer, I want to run reports on purchasing activity, so that I can identify opportunities to consolidate spending with fewer suppliers and achieve better pricing.</t>
  </si>
  <si>
    <t>1. Given I need to analyse spend, when I run a procurement report, then I can filter the data by date range, supplier, and item category.</t>
  </si>
  <si>
    <t xml:space="preserve">Procurement Officer </t>
  </si>
  <si>
    <t xml:space="preserve">S2P100066 </t>
  </si>
  <si>
    <t xml:space="preserve">Manage Purchase Order Lifecycle </t>
  </si>
  <si>
    <t>US-P2P-055</t>
  </si>
  <si>
    <t>As a Procurement Officer, I want access to dashboards and reports on purchase orders, so that I can monitor procurement performance and track key metrics.</t>
  </si>
  <si>
    <t>1. Given I need to view PO activity, when I access the procurement dashboard, then I can see key metrics like total PO value, number of POs raised, and POs pending approval.
2. Given I need a detailed report, when I run a purchase order report, then I can view details such as PO number, supplier, status, value, and requester for a specified time period.</t>
  </si>
  <si>
    <t>US-P2P-056</t>
  </si>
  <si>
    <t>As a Procurement Officer, I want a central repository for all supplier contracts, so that I can easily find, manage, and report on contract information.</t>
  </si>
  <si>
    <t>1. Given I need to find a contract, when I search the contract database using the supplier name or contract ID, then the system returns the correct contract record.
2. Given I am viewing a contract record, when I open it, then I can see key details like the supplier, start/end dates, total value, and attached contract documents.</t>
  </si>
  <si>
    <t xml:space="preserve">S2P100068 </t>
  </si>
  <si>
    <t xml:space="preserve">Establish Contract Portfolio Management </t>
  </si>
  <si>
    <t>US-P2P-057</t>
  </si>
  <si>
    <t>As a Receiver, I want to create multiple purchase requisitions at once by uploading a file, so that I can process bulk requests more efficiently.</t>
  </si>
  <si>
    <t>1. Given I have a correctly formatted data file with requisition details, when I upload the file using the bulk creation tool, then the system should create requisitions for each line in the file.
2. Given the file contains errors (e.g., invalid supplier ID), when I upload it, then the system should provide an error report detailing which records failed and why, while successfully processing the valid records.</t>
  </si>
  <si>
    <t xml:space="preserve">Receiver </t>
  </si>
  <si>
    <t xml:space="preserve">S2P100069 </t>
  </si>
  <si>
    <t xml:space="preserve">Create Requisition </t>
  </si>
  <si>
    <t>US-P2P-058</t>
  </si>
  <si>
    <t>As an Accounts Payable Officer, I want to view a purchase order and see all associated invoices processed against it, so that I can track PO consumption and resolve discrepancies.</t>
  </si>
  <si>
    <t>1. Given I am viewing a purchase order, when I navigate to the related documents section, then I should see a list of all supplier invoices that have been matched to this PO.
2. Given I am viewing the purchase order summary, then I can see the total PO amount, the amount invoiced to date, and the remaining balance.</t>
  </si>
  <si>
    <t xml:space="preserve">Accounts Payable Officer </t>
  </si>
  <si>
    <t xml:space="preserve">S2P100070 </t>
  </si>
  <si>
    <t>US-P2P-059</t>
  </si>
  <si>
    <t>As an Employee who has raised a requisition, I want to receive an automatic notification if my requisition remains unapproved for too long, so that I can follow up on its status.</t>
  </si>
  <si>
    <t>As an Employee who has raised a requisition, I want to know if my requisition remains unapproved for too long, so that I can follow up on its status.</t>
  </si>
  <si>
    <t>1. Given I have submitted a requisition and it has not been approved for a set number of days (e.g., 5 days), when I navigate to my Requisitions, I should see its status, along with who it is sitting with awaiting approval.</t>
  </si>
  <si>
    <t>US-P2P-060</t>
  </si>
  <si>
    <t>As a Procurement Officer, I want to upload and create multiple supplier contracts in the system at once using a data file, so that I can efficiently load contract data during a migration or bulk update.</t>
  </si>
  <si>
    <t>1. Given I have a correctly formatted data file with details for multiple supplier contracts, when I use the bulk upload tool to submit the file, then the system creates a contract record for each valid entry.
2. Given the data file contains errors, when I submit it, then the system should process the valid records and provide a detailed error log for the records that failed validation.</t>
  </si>
  <si>
    <t xml:space="preserve">S2P100072 </t>
  </si>
  <si>
    <t>US-P2P-061</t>
  </si>
  <si>
    <t>As an Accounts Payable Officer, I want to upload a file containing multiple supplier invoices, so that I can process large batches of invoices from a third-party system efficiently.</t>
  </si>
  <si>
    <t>1. Given I have a correctly formatted data file with details for multiple supplier invoices, when I use the bulk upload tool to submit the file, then the system creates a draft supplier invoice for each valid entry.
2. Given the data file contains errors (e.g., missing invoice number), when I submit it, then the system should process the valid records and provide a detailed error log for the records that failed validation.</t>
  </si>
  <si>
    <t>US-P2P-062</t>
  </si>
  <si>
    <t>As an Accounts Payable Officer, I want to create multiple one-off (ad hoc) payments by uploading a data file, so that I can efficiently process payment requests that are not linked to an invoice.</t>
  </si>
  <si>
    <t>1. Given I have a correctly formatted data file with details for multiple ad hoc payments, when I use the bulk upload tool to submit the file, then the system creates a payment record for each valid entry.
2. Given the data file contains errors (e.g., invalid bank details), when I submit it, then the system should process the valid records and provide a detailed error log for the records that failed validation.</t>
  </si>
  <si>
    <t xml:space="preserve">S2P100075 </t>
  </si>
  <si>
    <t>US-P2P-063</t>
  </si>
  <si>
    <t>As a Procurement Officer, I want to upload and manage supplier catalogues in bulk using a data file, so that I can keep item and pricing information up-to-date for requesters.</t>
  </si>
  <si>
    <t>1. Given I have a correctly formatted data file with supplier catalogue items and pricing, when I use the bulk upload tool to submit the file, then the system updates or creates the catalogue items as specified.
2. Given the data file contains errors, when I submit it, then the system should process the valid records and provide a detailed error log for the records that failed validation.</t>
  </si>
  <si>
    <t xml:space="preserve">S2P100076 </t>
  </si>
  <si>
    <t xml:space="preserve">Enable Supplier &amp; Item Master / Catalog </t>
  </si>
  <si>
    <t>US-P2P-064</t>
  </si>
  <si>
    <t>As an Accounts Payable Officer, I want to process a supplier invoice that is in a foreign currency, so that I can pay international suppliers correctly.</t>
  </si>
  <si>
    <t>1. Given I am creating a supplier invoice, when I select a foreign currency (e.g., USD), then the system should automatically apply the current exchange rate to calculate the equivalent amount in our local currency (e.g., AUD).
2. Given I have submitted a foreign currency invoice for approval, when the payment is processed, then the system should use the correct SWIFT payment type for international transfers.</t>
  </si>
  <si>
    <t xml:space="preserve">S2P100077 </t>
  </si>
  <si>
    <t>US-P2P-065</t>
  </si>
  <si>
    <t>As an Accounts Payable Officer, I want to create a one-off (ad hoc) payment in a foreign currency, so that I can make international payments that are not tied to a specific invoice.</t>
  </si>
  <si>
    <t>1. Given I am creating an ad hoc payment, when I select a foreign currency (e.g., EUR) and enter the amount, then the system should display the calculated local currency equivalent based on the current exchange rate.
2. Given I have submitted the foreign currency ad hoc payment, when it is processed, then the system should generate it as a SWIFT payment for international transfer.</t>
  </si>
  <si>
    <t xml:space="preserve">S2P100078 </t>
  </si>
  <si>
    <t xml:space="preserve">Generate Payments File &amp; Release Payments </t>
  </si>
  <si>
    <t>Review Status</t>
  </si>
  <si>
    <t>Test Scenario ID</t>
  </si>
  <si>
    <t>Test Scenario</t>
  </si>
  <si>
    <t>Test Scenario Description</t>
  </si>
  <si>
    <t>Test Scenario Type</t>
  </si>
  <si>
    <t>Expected Result</t>
  </si>
  <si>
    <t>Pre-requisites</t>
  </si>
  <si>
    <t>Key Business Role</t>
  </si>
  <si>
    <t>Integration to be run</t>
  </si>
  <si>
    <t>Priority</t>
  </si>
  <si>
    <t>Comments</t>
  </si>
  <si>
    <t>To be discussed</t>
  </si>
  <si>
    <t>Linked Epic ID Copied</t>
  </si>
  <si>
    <t>Review Complete</t>
  </si>
  <si>
    <t>S2P-TS001</t>
  </si>
  <si>
    <t>Process matched goods invoice</t>
  </si>
  <si>
    <t>This test verifies that a supplier invoice for goods, which has a corresponding purchase order and goods receipt, is processed automatically without manual intervention.
This scenario validates the acceptance criterion: "Given an invoice for goods has a matching purchase order (PO) and goods receipt, when I submit it, the system automatically matches it and proceeds." 
Variation: This is a positive test case confirming the standard 'happy path' for a three-way matched invoice.</t>
  </si>
  <si>
    <t>Positive</t>
  </si>
  <si>
    <t>• The invoice is automatically matched to the PO and receipt.
• The invoice proceeds to the next step for payment processing.</t>
  </si>
  <si>
    <t>• A Purchase Order (PO) for goods exists and is approved.
• A Goods Receipt is recorded against the PO.</t>
  </si>
  <si>
    <t>High</t>
  </si>
  <si>
    <t xml:space="preserve">US-P2P-001 </t>
  </si>
  <si>
    <t xml:space="preserve">As an Accounts Payable Officer, I want to process different types of supplier invoices so that suppliers are paid accurately and on time. </t>
  </si>
  <si>
    <t>S2P-TS002</t>
  </si>
  <si>
    <t>Process service invoice with PO</t>
  </si>
  <si>
    <t>This test confirms that an invoice for services with a matching purchase order is correctly routed to the person who originally requested the service for confirmation.
This scenario validates the acceptance criterion: "Given an invoice for services has a matching PO, when I submit it, the system sends it to the original requester to confirm the service was completed before it can be paid." 
Variation: This positive test case verifies the specific approval routing for service-based invoices.</t>
  </si>
  <si>
    <t xml:space="preserve">  </t>
  </si>
  <si>
    <t>• The system sends a task to the original requester of the service.
• The invoice cannot proceed to payment until the requester confirms the service was completed.</t>
  </si>
  <si>
    <t>• A Purchase Order (PO) for services exists and is approved.</t>
  </si>
  <si>
    <t xml:space="preserve">S2P-100-010 </t>
  </si>
  <si>
    <t>Deferred</t>
  </si>
  <si>
    <t>S2P-TS003</t>
  </si>
  <si>
    <t>Process non-PO invoice (Rejected - TO BE DELETED)</t>
  </si>
  <si>
    <t>This test ensures that an invoice submitted without a purchase order is sent to the correct manager for approval based on its financial details (costings).
This scenario validates the acceptance criterion: "Given an invoice does not have a PO, when I submit it, the system routes it to the correct manager for approval based on the costings." 
Variation: This positive test case confirms the approval workflow for invoices that do not have a pre-approved purchase order.</t>
  </si>
  <si>
    <t>• The system automatically sends the invoice to the appropriate manager for approval.
• The invoice cannot be paid until the manager approves it.</t>
  </si>
  <si>
    <t>• A Supplier Invoice is created without linking it to a Purchase Order.
• The invoice includes financial details like cost centre and spend category.</t>
  </si>
  <si>
    <t>S2P-TS004</t>
  </si>
  <si>
    <t>Reject non-PO invoice</t>
  </si>
  <si>
    <t>This test ensures that if a manager rejects an invoice that was submitted without a purchase order, the process stops and the invoice is not approved for payment.
This scenario validates the acceptance criterion: "Given an invoice does not have a PO, when I submit it, the system routes it to the correct manager for approval based on the costings." 
Variation: This is a negative test case to confirm the outcome of a manager rejecting a non-PO invoice during the approval step.</t>
  </si>
  <si>
    <t>Negative</t>
  </si>
  <si>
    <t>• The manager rejects the invoice.
• The invoice status is updated to 'Rejected' or 'Cancelled'.
• The invoice does not proceed to payment.</t>
  </si>
  <si>
    <t>• A non-PO Supplier Invoice has been submitted and is awaiting manager approval.</t>
  </si>
  <si>
    <t>S2P-TS005</t>
  </si>
  <si>
    <t>Flag invoice with missing receipt</t>
  </si>
  <si>
    <t>This test verifies that the system correctly identifies and stops an invoice for goods that is missing a required goods receipt, flagging it as an exception.
This scenario validates the acceptance criterion: "Given I try to submit an invoice for goods that is missing a goods receipt, the system flags a 'match exception' and stops the process until it's resolved." 
Variation: This positive test confirms the system's ability to enforce a 'match exception' rule.</t>
  </si>
  <si>
    <t>• The system prevents the invoice from proceeding.
• An error or 'match exception' status is clearly visible on the invoice.</t>
  </si>
  <si>
    <t>• A Purchase Order for goods exists.
• A goods receipt has NOT been recorded against the PO</t>
  </si>
  <si>
    <t>S2P-TS006</t>
  </si>
  <si>
    <t>Process prepaid expense invoice</t>
  </si>
  <si>
    <t>This test confirms that an Accounts Payable Officer can correctly mark an invoice as 'prepaid', which then triggers a notification for an Accountant.
This scenario validates the acceptance criterion: "Given an invoice is for a prepaid expense, when I process it, I can mark it as 'prepaid' to notify an Accountant to create a payment schedule." 
Variation: This positive test case verifies the specific process for handling prepaid expenses and the resulting notification.</t>
  </si>
  <si>
    <t>• The Accounts Payable Officer successfully marks the invoice as 'prepaid'.
• The system sends a task to the Accountant role to create an amortisation schedule.</t>
  </si>
  <si>
    <t>• A Supplier Invoice for a prepaid expense is ready for processing.</t>
  </si>
  <si>
    <t>Medium</t>
  </si>
  <si>
    <t>Updated Post Review</t>
  </si>
  <si>
    <t>S2P-TS007</t>
  </si>
  <si>
    <t>Block invoice with missing data</t>
  </si>
  <si>
    <t>This test ensures the system prevents an invoice from being submitted if critical information, such as the invoice number or a required attachment, is missing.
This scenario validates the acceptance criterion: "Given I try to submit an invoice with a missing invoice number or attachment, the system shows an error and prevents submission." 
Variation: This positive test confirms that data validation rules are working correctly by attempting to submit an incomplete invoice.</t>
  </si>
  <si>
    <t>The system displays a clear error message.
The user is prevented from submitting the invoice until the missing information is provided.
• Supplier Invoice Attachment is Missing
• Supplier Invoice is Missing Invoice Number</t>
  </si>
  <si>
    <t>• An invoice is being created without an invoice number entered.</t>
  </si>
  <si>
    <t>S2P-TS008</t>
  </si>
  <si>
    <t>Employee requests invoice creation</t>
  </si>
  <si>
    <t>This test verifies that an employee can submit a request for the Accounts Payable team to create a supplier invoice on their behalf (Supplier Invoice Request).
This scenario validates the acceptance criterion: "Given I have the necessary invoice details, when I submit a request for invoice creation, the request is sent to an AP data entry specialist for review." 
Variation: This positive test case confirms the initiation step of the employee-led invoice request process.</t>
  </si>
  <si>
    <t>• The employee successfully submits the request.
• The system sends the request to the 'AP data entry specialist' role for review.</t>
  </si>
  <si>
    <t>• The employee has all required invoice information (e.g., supplier, amount, invoice document).</t>
  </si>
  <si>
    <t xml:space="preserve">Employee </t>
  </si>
  <si>
    <t xml:space="preserve">US-P2P-002 </t>
  </si>
  <si>
    <t xml:space="preserve">As an Employee, I want to request that the Accounts Payable team create a supplier invoice on my behalf so that a payment can be processed. </t>
  </si>
  <si>
    <t>S2P-TS009</t>
  </si>
  <si>
    <t>AP Specialist approves request</t>
  </si>
  <si>
    <t>This test confirms that when an Accounts Payable Data Entry Specialist approves an employee's request, a new supplier invoice is created and enters the standard processing workflow.
This scenario validates the acceptance criterion: "Given the AP specialist approves my request, a new supplier invoice is created and follows the standard invoice processing and approval workflow." 
Variation: This positive test case verifies the successful outcome of the AP specialist's review.</t>
  </si>
  <si>
    <t>• The Accounts Payable Data Entry Specialist approves the request.
• A new supplier invoice is automatically created in the system.
• The new invoice enters the standard approval workflow (e.g., matching or manager approval).</t>
  </si>
  <si>
    <t>• An employee has submitted an invoice creation request that is pending review by an AP data entry specialist.</t>
  </si>
  <si>
    <t>S2P-TS010</t>
  </si>
  <si>
    <t>Create recurring invoice schedule</t>
  </si>
  <si>
    <t>This test verifies that an Accounts Payable Officer can create a recurring invoice schedule and that it is correctly routed for approval.
This scenario validates the acceptance criterion: "Given I have the details for a recurring payment, when I create a recurring invoice schedule, it must be approved by an AP operations lead." 
Variation: This positive test case confirms the creation and approval workflow for a recurring invoice schedule.</t>
  </si>
  <si>
    <t>• The Accounts Payable Officer creates and submits the recurring invoice schedule.
• The system sends the schedule to the 'AP operations lead' for approval.</t>
  </si>
  <si>
    <t>• Details for a recurring payment (supplier, amount, frequency, dates) are available.</t>
  </si>
  <si>
    <t xml:space="preserve">US-P2P-003 </t>
  </si>
  <si>
    <t xml:space="preserve">As an Accounts Payable Officer, I want to set up recurring invoices for regular payments so that they are generated automatically. </t>
  </si>
  <si>
    <t>S2P-TS011</t>
  </si>
  <si>
    <t>Auto-generate recurring invoice</t>
  </si>
  <si>
    <t>This test ensures that the system automatically generates an invoice on the date specified in an active, approved recurring invoice schedule.
This scenario validates the acceptance criterion: "Given a recurring invoice schedule is approved and active, when the scheduled date arrives, the system automatically generates the invoice." 
Variation: This positive test case verifies the automated invoice generation functionality.</t>
  </si>
  <si>
    <t>• The system automatically creates a new supplier invoice based on the schedule's details.
• The generated invoice is visible in the system for further processing.</t>
  </si>
  <si>
    <t>• A recurring invoice schedule exists and has been approved by the AP operations lead.
• The system date is advanced to the next scheduled generation date.</t>
  </si>
  <si>
    <t>S2P-TS012</t>
  </si>
  <si>
    <t>Process auto-generated invoice</t>
  </si>
  <si>
    <t>This test confirms that an auto-generated invoice follows the standard process, including the special review step for the AP Data Entry Specialist.
This scenario validates the acceptance criterion: "Given an invoice is auto-generated from a schedule, it follows the same standard approval and validation process...with an additional review step for the Accounts Payable Data Entry Specialist to specify the Supplier Invoice Number and attach the corresponding invoice..." 
Variation: This positive test verifies the unique review step required for invoices created from a schedule.</t>
  </si>
  <si>
    <t>• The invoice is routed to the 'Accounts Payable Data Entry Specialist'.
• The specialist can add the supplier invoice number and attach the invoice document.
• After this step, the invoice proceeds through the standard approval workflow.</t>
  </si>
  <si>
    <t>• An invoice has been automatically generated from a recurring schedule.</t>
  </si>
  <si>
    <t>S2P-TS013</t>
  </si>
  <si>
    <t>Override a match exception</t>
  </si>
  <si>
    <t>This test verifies that an Accounts Payable Manager can initiate an override for an invoice with a 'match exception' and that it is sent for approval.
This scenario validates the acceptance criterion: "Given an invoice is stuck in 'match exception', when I choose to override it, the system requires approval from the shared services manager." 
Variation: This positive test case confirms the initiation of the exception override workflow.</t>
  </si>
  <si>
    <t>• The Accounts Payable Manager initiates the 'override' action.
• The system sends an approval request to the 'shared services manager'.</t>
  </si>
  <si>
    <t>• A supplier invoice has a 'match exception' status (e.g., missing goods receipt).</t>
  </si>
  <si>
    <t xml:space="preserve">Accounts Payable Manager </t>
  </si>
  <si>
    <t xml:space="preserve">US-P2P-004 </t>
  </si>
  <si>
    <t xml:space="preserve">As an Accounts Payable Manager, I want to override an invoice 'match exception' so that a valid invoice can be processed for payment in exceptional circumstances. </t>
  </si>
  <si>
    <t xml:space="preserve">Validate, Approve, &amp; Post Invoices/Credit Notes </t>
  </si>
  <si>
    <t xml:space="preserve">S2P-100-020 </t>
  </si>
  <si>
    <t>S2P-TS014</t>
  </si>
  <si>
    <t>Approve a match exception override</t>
  </si>
  <si>
    <t>This test confirms that once the shared services manager approves an override, the invoice is released from the exception status and can proceed.
This scenario validates the acceptance criterion: "Given the shared services manager approves the override, the invoice is released from the 'match exception' status and continues through the payment process." 
Variation: This positive test case verifies the successful completion of the override process.</t>
  </si>
  <si>
    <t>• The shared services manager approves the request.
• The 'match exception' status is removed from the invoice.
• The invoice can be included in a subsequent settlement run/continue on with it's approval workflow.</t>
  </si>
  <si>
    <t>• An invoice 'match exception' override request has been sent to the shared services manager.</t>
  </si>
  <si>
    <t>S2P-TS015</t>
  </si>
  <si>
    <t>Create one-off payment manually</t>
  </si>
  <si>
    <t>This test verifies that an Accounts Payable Officer can create a one-off (ad hoc) payment manually in the system and must attach a supporting document.
This scenario validates the criteria: "Given I need to make a one-off payment, I can create it manually in the system..."  and "Given I create the payment manually in the system, I must attach a supporting document." 
Variation: This positive test case confirms the manual creation process and its specific requirement for an attachment.</t>
  </si>
  <si>
    <t>• The user successfully creates a one-off payment.
• The system requires and accepts an attached supporting document.
• The payment is created without an approval workflow.</t>
  </si>
  <si>
    <t xml:space="preserve">US-P2P-005 </t>
  </si>
  <si>
    <t xml:space="preserve">As an Accounts Payable Officer, I want to create a one-off (ad hoc) payment for items without a standard invoice, and pay via EFT or SWIFT or Manual. </t>
  </si>
  <si>
    <t xml:space="preserve">S2P-100-030 </t>
  </si>
  <si>
    <t>S2P-TS016</t>
  </si>
  <si>
    <t>Block manual one-off payment</t>
  </si>
  <si>
    <t>This test ensures that a manually created one-off payment cannot be completed without attaching a supporting document.
This scenario validates the criterion: "Given I create the payment manually in the system, I must attach a supporting document." 
Variation: This negative test case confirms the system enforces the rule requiring an attachment for manual one-off payments.</t>
  </si>
  <si>
    <t>• The user tries to submit the payment without an attachment.
• The system displays an error message and prevents submission.</t>
  </si>
  <si>
    <t>• A user is attempting to create a one-off payment manually.</t>
  </si>
  <si>
    <t>S2P-TS017</t>
  </si>
  <si>
    <t>Create one-off payment template</t>
  </si>
  <si>
    <t>This test verifies that a template for one-off payments can be created, requires specific details, and does not need approval.
This scenario validates the criteria: "Given I am creating a template for a one-off payment, when I submit the template, it does not require any approvals." 
Variation: This positive test confirms the creation process and validation rules for payment templates.</t>
  </si>
  <si>
    <t>• The user successfully creates a template.
• The template is saved and becomes active immediately upon submission.</t>
  </si>
  <si>
    <t>• A common use case for a one-off payment has been identified.</t>
  </si>
  <si>
    <t xml:space="preserve">US-P2P-006 </t>
  </si>
  <si>
    <t xml:space="preserve">As an Accounts Payable Officer, I want to create a template for common one-off (ad hoc) payments to save time and reduce errors. </t>
  </si>
  <si>
    <t>S2P-TS018</t>
  </si>
  <si>
    <t>Create manual settlement run</t>
  </si>
  <si>
    <t>This test confirms that a manually created settlement run is correctly routed through the multi-level approval process.
This scenario validates the criterion: "Given I manually create a settlement run, it must be approved by a separate Settlement Specialist and then two different signatories before payments are processed." 
Variation: This positive test case verifies the entire approval chain for a manual settlement run.</t>
  </si>
  <si>
    <t>• The user creates and submits a settlement run.
• The run is sent to the Settlement Specialist for approval.
• After specialist approval, it is sent to two different signatories for final approval.</t>
  </si>
  <si>
    <t>• There are multiple approved invoices ready for payment.</t>
  </si>
  <si>
    <t xml:space="preserve">US-P2P-007 </t>
  </si>
  <si>
    <t xml:space="preserve">As an Accounts Payable Officer, I want to create a settlement run to group approved invoices together for payment. </t>
  </si>
  <si>
    <t>S2P-TS019</t>
  </si>
  <si>
    <t>Process approved settlement run</t>
  </si>
  <si>
    <t>This test verifies that after a settlement run is fully approved, the system automatically generates bank files and sends remittance advice.
This scenario validates the criterion: "Given a settlement run is approved, the system automatically generates the bank payment files and sends remittance advice to the suppliers." 
Variation: This positive test case confirms the automated outputs following the final approval of a settlement run.</t>
  </si>
  <si>
    <t>• The system automatically generates the required bank payment file.
• The system automatically sends remittance advice emails to the suppliers included in the run.</t>
  </si>
  <si>
    <t>• A settlement run has been fully approved by the Settlement Specialist and both signatories.</t>
  </si>
  <si>
    <t>S2P-TS020</t>
  </si>
  <si>
    <t>Create scheduled settlement run</t>
  </si>
  <si>
    <t>This test verifies the process of creating a filter and then using that filter to schedule a recurring settlement run.
This scenario validates the criteria: "Given I want to schedule a run, I must first create a filter that specifies which transactions to include..."  and "Given I have a filter, I can create a schedule that uses this filter to automatically generate settlement runs on specific days." 
Variation: This positive test case covers the complete setup process for automated settlement runs, from filter creation to scheduling.</t>
  </si>
  <si>
    <t>• The user successfully creates a filter with the specified criteria.
• The user then successfully creates a schedule that uses the new filter to run on a recurring basis.</t>
  </si>
  <si>
    <t>• The criteria for including invoices in a run are defined (e.g., due in the next 7 days).</t>
  </si>
  <si>
    <t xml:space="preserve">US-P2P-008 </t>
  </si>
  <si>
    <t xml:space="preserve">As an Accounts Payable Officer, I want to schedule regular settlement runs so that payments are processed automatically on a recurring basis. </t>
  </si>
  <si>
    <t>S2P-TS021</t>
  </si>
  <si>
    <t>Approve scheduled settlement run</t>
  </si>
  <si>
    <t>This test confirms that a settlement run generated by a schedule follows its specific approval workflow.
This scenario validates the criterion: "Given a settlement run is created by a schedule, it must first be reviewed and approved by a separate settlement specialist before it is sent to the two signatories for final approval." 
Variation: This positive test case verifies the unique approval chain for automatically generated settlement runs.</t>
  </si>
  <si>
    <t>• The run is sent to the Settlement Specialist for review and approval.
• After specialist approval, it is sent to two signatories for final approval.</t>
  </si>
  <si>
    <t>• A settlement run has been automatically generated by a schedule.</t>
  </si>
  <si>
    <t>S2P-TS022</t>
  </si>
  <si>
    <t>Generate receipt accrual</t>
  </si>
  <si>
    <t>This test verifies that a Financial Accountant can generate a receipt accrual for goods that have been received but not yet invoiced.
This scenario validates the criterion: "Given a purchase order has been marked as received but no invoice has been processed against it, I can generate a receipt accrual." 
Variation: This positive test case confirms the ability to run the receipt accrual process.</t>
  </si>
  <si>
    <t>• The Financial Accountant successfully runs the receipt accrual process.
• The system identifies the relevant PO receipt and creates an accrual for it.</t>
  </si>
  <si>
    <t>• A Purchase Order exists and is marked as 'received'.
• No supplier invoice has been matched to the PO receipt.</t>
  </si>
  <si>
    <t xml:space="preserve">Financial Accountant </t>
  </si>
  <si>
    <t xml:space="preserve">US-P2P-009 </t>
  </si>
  <si>
    <t xml:space="preserve">As a Financial Accountant, I want to create a receipt accrual so I can account for received goods and services that have not yet been invoiced. </t>
  </si>
  <si>
    <t xml:space="preserve">S2P-130-030 </t>
  </si>
  <si>
    <t>S2P-TS023</t>
  </si>
  <si>
    <t>Verify receipt accrual accounting</t>
  </si>
  <si>
    <t>This test ensures that after a receipt accrual is generated, the correct accounting entries are created in the financial system.
This scenario validates the criterion: "Given I run the process, the system creates the necessary accounting entries for the accrual." 
Variation: This positive test case verifies the financial impact of the accrual process, which is critical for period-end reporting.</t>
  </si>
  <si>
    <t>• The system creates the correct journal entries (e.g., debiting an expense account and crediting an accrued liabilities account).
• These entries are posted to the general ledger.</t>
  </si>
  <si>
    <t>• A receipt accrual has been successfully generated.</t>
  </si>
  <si>
    <t>S2P-TS024</t>
  </si>
  <si>
    <t>Requisition routes to Cost Centre Manager (Rejected - TO BE DELETED)</t>
  </si>
  <si>
    <t>This test verifies that a standard purchase request is correctly sent to the appropriate Cost Centre Manager for approval based on the cost centre used. This ensures financial oversight is maintained by the correct line manager. 
This scenario validates the acceptance criterion: "Given I create a purchase request, when I submit it, the system routes it to the correct manager for approval (e.g., Cost Centre Manager, Project Manager or Gift Manager)."  
Variation: This is a positive test for a standard requisition using a specific cost centre that is assigned to a Cost Centre Manager.</t>
  </si>
  <si>
    <t>• The purchase request is submitted successfully.
• The request appears in the Cost Centre Manager's inbox for approval.
• The request does not route to any other manager (e.g., Project Manager).</t>
  </si>
  <si>
    <t>• Cost Centre has an assigned manager.</t>
  </si>
  <si>
    <t xml:space="preserve">US-P2P-010 </t>
  </si>
  <si>
    <t xml:space="preserve">As an Employee, I want to create a standard purchase request (requisition) so that I can get approval to buy goods or services. </t>
  </si>
  <si>
    <t xml:space="preserve">S2P-070-010 </t>
  </si>
  <si>
    <t>S2P-TS025</t>
  </si>
  <si>
    <t>Requisition with technical spend routes for expert approval</t>
  </si>
  <si>
    <t>This test confirms that a request including a 'technical' type of spending goes through a second approval step with a technical expert after the initial manager approval. This ensures specialist items receive appropriate review. 
This scenario validates the acceptance criterion: "Given my request includes a 'technical' spend category, after manager approval, it is sent to a technical expert for a second approval."  
Variation: This is a positive test using a spend category defined as 'technical' to trigger the additional approval step.</t>
  </si>
  <si>
    <t>• After the manager approves the request, it routes to the assigned technical expert.
• The request is not fully approved until the technical expert also approves it.</t>
  </si>
  <si>
    <t>• A spend category is configured as 'technical'.
• A technical expert is assigned to approve this category.</t>
  </si>
  <si>
    <t>S2P-TS026</t>
  </si>
  <si>
    <t>Requisition without technical spend does not route for expert approval</t>
  </si>
  <si>
    <t>This test verifies that a standard request, which does not include any 'technical' spending, bypasses the technical expert approval step. This ensures the process remains efficient for non-specialist purchases. 
This scenario validates the acceptance criterion: "Given my request includes a 'technical' spend category, after manager approval, it is sent to a technical expert for a second approval."  
Variation: This is a negative test using a spend category that is not defined as 'technical' to confirm the additional approval step is correctly skipped.</t>
  </si>
  <si>
    <t>• After the manager approves the request, it routes directly for delegation of authority approval.
• The request does not route to a technical expert.</t>
  </si>
  <si>
    <t>• A spend category is configured as non-technical.</t>
  </si>
  <si>
    <t>S2P-TS027</t>
  </si>
  <si>
    <t>Requisition routes based on Delegation of Authority (DoA)</t>
  </si>
  <si>
    <t>This test confirms that a purchase request is sent to the correct DoA level for approval based on its total value, following the company's Delegation of Authority (DoA) rules. This ensures proper financial sign-off for different spending levels. 
This scenario validates the acceptance criterion: "Given I create a purchase request, when I submit it, the system routes it to the correct Delegation of Authority level."  
Variation: This is a positive test using a specific request value that should trigger approval from a manager at a defined DoA level.</t>
  </si>
  <si>
    <t>• The request is submitted successfully.
• The request routes to the correct approver(s) based on its value matching a specific DoA level.</t>
  </si>
  <si>
    <t>• DoA thresholds and corresponding approvers are configured in the system.</t>
  </si>
  <si>
    <t>S2P-TS028</t>
  </si>
  <si>
    <t>Requisition over $150k without a contract is blocked</t>
  </si>
  <si>
    <t>This test verifies that the system prevents an employee from submitting a purchase request with a value over $150,000 if a supplier contract is not linked. This enforces procurement policy for high-value spend. 
This scenario validates the acceptance criterion: "Given I try to submit a request with a value over $150k without a contract specified, the system shows an error and prevents submission."  
Variation: This is a negative test where a request exceeding $150k is created without a contract to confirm that an error message appears and submission is blocked.</t>
  </si>
  <si>
    <t>• An error message is displayed when trying to submit the request.
• The request cannot be submitted and remains in a draft state.</t>
  </si>
  <si>
    <t>• An active supplier exists in the system.</t>
  </si>
  <si>
    <t>S2P-TS029</t>
  </si>
  <si>
    <t>Requisition over $150k with a contract is submitted</t>
  </si>
  <si>
    <t>This test verifies that the system allows an employee to submit a purchase request with a value over $150,000 if a supplier contract is correctly linked. This confirms the process works as expected when policy is followed. 
This scenario validates the acceptance criterion: "Given I try to submit a request with a value over $150k without a contract specified, the system shows an error and prevents submission." 
Variation: This is a positive test where a request exceeding $150k is created with a contract to confirm that it submits successfully for approval.</t>
  </si>
  <si>
    <t>• The request is submitted successfully without any errors.
• The request proceeds to the standard approval workflow.</t>
  </si>
  <si>
    <t>• An active supplier contract exists.</t>
  </si>
  <si>
    <t>S2P-TS030</t>
  </si>
  <si>
    <t>Requisition with insufficient quotes shows a warning</t>
  </si>
  <si>
    <t>This test confirms that if a request is submitted without the required number of quotes for its value, the system displays a warning message but still allows the user to proceed. This ensures policy awareness without blocking urgent purchases. 
This scenario validates the acceptance criterion: "Given my request does not have the required number of quotes for its value, the system shows a warning but allows me to proceed."  
Variation: This is a positive test of a warning condition. A request is created for a value that requires multiple quotes, but none are attached, to verify the warning appears and submission is still possible.</t>
  </si>
  <si>
    <t>• A warning message is displayed upon submission.
• The user can acknowledge the warning and successfully submit the request for approval.</t>
  </si>
  <si>
    <t>• A policy is configured to require a certain number of quotes for a specific value range.</t>
  </si>
  <si>
    <t>S2P-TS031</t>
  </si>
  <si>
    <t>Create a policy exemption request</t>
  </si>
  <si>
    <t>This test verifies that an employee can create a purchase request and correctly identify it as a 'policy exemption' type.  This is for necessary purchases that cannot follow standard procurement rules. 
This scenario validates the acceptance criterion: "Given I need to create a policy exemption request, when I create the request, I can select the 'policy exemption' type."  
Variation: This is a positive test to confirm the 'policy exemption' option is available on the request form and can be selected.</t>
  </si>
  <si>
    <t>• The 'policy exemption' type is visible and selectable when creating a new request.
• Selecting this type changes the request form as expected.</t>
  </si>
  <si>
    <t>• Employee has permission to create purchase requests.</t>
  </si>
  <si>
    <t>Low</t>
  </si>
  <si>
    <t xml:space="preserve">US-P2P-011 </t>
  </si>
  <si>
    <t xml:space="preserve">As an Employee, I want to create a purchase request that is exempt from normal procurement policy so I can proceed with a necessary purchase. </t>
  </si>
  <si>
    <t>S2P-TS032</t>
  </si>
  <si>
    <t>Policy exemption request removes quote requirement</t>
  </si>
  <si>
    <t>This test confirms that when a request is marked as a 'policy exemption', the system removes the requirement to provide multiple quotes. This ensures the exemption correctly bypasses the specific policy control. 
This scenario validates the acceptance criterion: "Given I select the 'policy exemption' type, the requirement to provide multiple quotes is removed."  
Variation: This is a positive test where a policy exemption request is created for a value that would normally require quotes, confirming it can be submitted without a quote-related warning.</t>
  </si>
  <si>
    <t>• The request is submitted without any warnings related to missing quotes.</t>
  </si>
  <si>
    <t>• A policy is configured to require quotes for a specific value range.</t>
  </si>
  <si>
    <t>S2P-TS033</t>
  </si>
  <si>
    <t>Policy exemption request requires an attachment</t>
  </si>
  <si>
    <t>This test verifies that a policy exemption request cannot be submitted without an attached document explaining the reason for the exemption. This ensures proper documentation and auditability for non-standard purchases. 
This scenario validates the acceptance criterion: "Given I am creating a policy exemption request, I must attach a document explaining the reason, labelled as 'Policy Exemption'."  
Variation: This is a negative test where submission is attempted without the required 'Policy Exemption' attachment to confirm the system blocks the submission and shows an error.</t>
  </si>
  <si>
    <t>• The system prevents submission.
• An error message is displayed, indicating that the 'Policy Exemption' attachment is required.</t>
  </si>
  <si>
    <t>• A policy exemption request has been created.</t>
  </si>
  <si>
    <t>S2P-TS034</t>
  </si>
  <si>
    <t>Policy exemption request follows standard approval</t>
  </si>
  <si>
    <t>This test confirms that a policy exemption request follows the same approval workflow as a standard request. This ensures that even exempt requests receive the correct level of financial and managerial oversight. 
This scenario validates the acceptance criterion: "Given I submit the requisition, the approval workflow is identical to the standard requisition approvals."  
Variation: This is a positive test where a policy exemption request is submitted and verified to route to the same approvers (e.g., Cost Centre Manager, DoA approver) as a standard request of the same value.</t>
  </si>
  <si>
    <t>• The request routes to the standard approvers based on its cost centre and value.
• No approval steps are skipped, and no different approvers are added.</t>
  </si>
  <si>
    <t>• A policy exemption request has been created with all required information.</t>
  </si>
  <si>
    <t>S2P-TS035</t>
  </si>
  <si>
    <t>Requisition for panel spend prompts for panel supplier</t>
  </si>
  <si>
    <t>This test verifies that if a user creates a request for a type of spending covered by a supplier panel but does not select a panel supplier, the system prompts them to do so before submission.  This enforces the use of pre-approved suppliers. 
This scenario validates the acceptance criterion: "Given I select a spend category that is covered by a supplier panel, the system prompts me to select a supplier from that panel if I have not done so at the point of submission."  
Variation: This is a positive test of a system prompt. A request is created with a panel-related spend category and a non-panel supplier to confirm the prompt appears.</t>
  </si>
  <si>
    <t>• Upon submission, a message appears prompting the user to select a supplier from the panel.
• The submission is paused until a panel supplier is selected or the request type is changed.</t>
  </si>
  <si>
    <t>• A spend category is linked to a supplier panel.
• The supplier panel has at least one active supplier.</t>
  </si>
  <si>
    <t xml:space="preserve">US-P2P-012 </t>
  </si>
  <si>
    <t xml:space="preserve">As an Employee, I want to create a purchase request using a pre-approved panel supplier so that I can follow procurement rules for certain types of spending. </t>
  </si>
  <si>
    <t>S2P-TS036</t>
  </si>
  <si>
    <t>Requisition for panel spend with non-panel supplier requires exemption</t>
  </si>
  <si>
    <t>This test confirms that if a user cannot use a panel supplier for a panel-related spend, they are required to create a 'policy exemption' request instead of a standard one. This ensures deviations from panel agreements are formally justified and tracked. 
This scenario validates the acceptance criterion: "Given I cannot use an empanelled supplier for a panel-related spend, the system requires me to create a 'policy exemption' request instead."  
Variation: This is a positive test where a user is guided to change the request type to 'policy exemption' when they indicate they cannot use a panel supplier for a panel-related spend category.</t>
  </si>
  <si>
    <t>• When attempting to use a non-panel supplier, the system directs the user to convert the request to a 'policy exemption' type.
• The standard request cannot be submitted with the non-panel supplier.</t>
  </si>
  <si>
    <t>• A request is initiated for a panel-related spend category.</t>
  </si>
  <si>
    <t>S2P-TS037</t>
  </si>
  <si>
    <t>Create request from catalogue</t>
  </si>
  <si>
    <t>This test verifies that an employee can select items from a pre-loaded supplier catalogue to add to their purchase request. This simplifies ordering for standard, frequently purchased goods. 
This scenario validates the acceptance criteria: "Given I am creating a purchase request, I can choose to select items from the 'Catalog Items' list." and "Given I select items from the catalogue, the item details are automatically added to my request."  
Variation: This is a positive test where the user navigates to the catalogue, selects an item, and confirms its details (price, description) are correctly populated in the request lines.</t>
  </si>
  <si>
    <t>• The user can browse and select items from the catalogue.
• All item details are automatically and accurately added to the purchase request.
• No approval steps are skipped, and no different approvers are added.</t>
  </si>
  <si>
    <t>• A supplier catalogue with active items is loaded in the system.</t>
  </si>
  <si>
    <t xml:space="preserve">US-P2P-013 </t>
  </si>
  <si>
    <t xml:space="preserve">As an Employee, I want to create a purchase request by selecting items from a hosted catalogue so that I can easily order standard goods. </t>
  </si>
  <si>
    <t>S2P-TS038</t>
  </si>
  <si>
    <t>Create 'Print Only' PO</t>
  </si>
  <si>
    <t>This test verifies that when a request is for a supplier configured as 'print only', the resulting Purchase Order (PO) is generated internally but not automatically emailed to the supplier. This supports processes where orders are communicated outside the system. 
This scenario validates the acceptance criterion: "Given I am creating a request for a supplier who is set up for 'print only' orders, when the request is approved, the system generates a PO but does not email it to the supplier."  
Variation: This is a positive test using a supplier specifically set up as 'print only'. The test will confirm a PO is created upon approval but no email is sent.</t>
  </si>
  <si>
    <t>• A PO is successfully generated and has a PO number.
• The system's outbound email logs show that no PO was emailed to the supplier.</t>
  </si>
  <si>
    <t>• A supplier is configured with 'print only' as their PO communication method.
• A purchase request for this supplier is created and fully approved.</t>
  </si>
  <si>
    <t xml:space="preserve">US-P2P-014 </t>
  </si>
  <si>
    <t xml:space="preserve">As an Employee, I want to create a purchase request that generates a PO for internal records only, without sending it to the supplier. </t>
  </si>
  <si>
    <t>S2P-TS039</t>
  </si>
  <si>
    <t>Manually print a 'Print Only' PO</t>
  </si>
  <si>
    <t>This test verifies that an employee can find and manually print the PDF of a 'print only' PO from the system. This allows the employee to send the PO to the supplier through other channels. 
This scenario validates the acceptance criterion: "Given the PO is for 'print only', I can find and print the PO from the system if needed."  
Variation: This is a positive test that uses the PO created in the previous test. The user will navigate to the PO and use the print or download function.</t>
  </si>
  <si>
    <t>• The user can locate the PO in the system.
• The user can successfully generate and view/download a PDF copy of the PO.</t>
  </si>
  <si>
    <t>• A 'print only' PO has been successfully created.</t>
  </si>
  <si>
    <t>S2P-TS040</t>
  </si>
  <si>
    <t>Approved request auto-creates PO</t>
  </si>
  <si>
    <t>This test verifies that once a purchase request is fully approved, the system automatically converts it into a Purchase Order without any manual intervention. This streamlines the procurement process. 
This scenario validates the acceptance criterion: "Given my purchase request has been fully approved, when I check its status, the system has automatically created a corresponding PO."  
Variation: This is a positive test where a standard purchase request is created and pushed through all approval steps. The test concludes by confirming a PO has been generated and linked to the original request.</t>
  </si>
  <si>
    <t>• Once the final approver approves the request, its status updates to 'Approved'.
• A new PO is created with a unique PO number.
• The original request shows a link to the newly created PO.</t>
  </si>
  <si>
    <t>• A standard purchase request is created.</t>
  </si>
  <si>
    <t xml:space="preserve">US-P2P-015 </t>
  </si>
  <si>
    <t xml:space="preserve">As an Employee, I want my approved purchase request to automatically become a purchase order (PO) so the order can be sent to the supplier without manual steps. </t>
  </si>
  <si>
    <t xml:space="preserve">Review &amp; Approve Requisition (Incl. Budget Control) </t>
  </si>
  <si>
    <t xml:space="preserve">S2P-070-020 </t>
  </si>
  <si>
    <t>S2P-TS041</t>
  </si>
  <si>
    <t>Download PO PDF from request</t>
  </si>
  <si>
    <t>This test verifies that an employee can easily find and download a PDF copy of the Purchase Order directly from their approved purchase request. This provides easy access to official documents for record-keeping. 
This scenario validates the acceptance criterion: "Given my purchase request has been approved and a PO has been created, when I view my request in the system, I can find and download a PDF copy of the corresponding PO."  
Variation: This is a positive test using a request that has been approved and has a PO. The user will navigate to the request and locate the link or button to download the PO PDF.</t>
  </si>
  <si>
    <t>• When viewing the original purchase request, a link to the PO PDF is visible.
• Clicking the link successfully downloads or opens the PDF document.</t>
  </si>
  <si>
    <t>• A purchase request has been approved and a PO has been created.</t>
  </si>
  <si>
    <t xml:space="preserve">US-P2P-016 </t>
  </si>
  <si>
    <t xml:space="preserve">As an Employee, I want to easily find the PDF copy of a purchase order related to my purchase request so I can keep it for my records. </t>
  </si>
  <si>
    <t>S2P-TS042</t>
  </si>
  <si>
    <t>Amend a request before approval</t>
  </si>
  <si>
    <t>This test confirms that an employee can edit a purchase request that has been submitted but is not yet fully approved. This allows for corrections without having to cancel and restart the entire request. 
This scenario validates the acceptance criterion: "Given my purchase request is still in the approval process, I can open it and make changes to the details."  
Variation: This is a positive test where a user submits a request, then re-opens it from their tasks or history while it is pending approval, and successfully edits a field like quantity or description.</t>
  </si>
  <si>
    <t>• The user can find and open the in-progress request.
• The fields on the request are editable.</t>
  </si>
  <si>
    <t>• A purchase request has been submitted and is pending approval.</t>
  </si>
  <si>
    <t xml:space="preserve">US-P2P-017 </t>
  </si>
  <si>
    <t xml:space="preserve">As an Employee, I want to amend my purchase request after I have submitted it but before it is fully approved, so I can correct mistakes or update details. </t>
  </si>
  <si>
    <t xml:space="preserve">Modify or Cancel Requisition </t>
  </si>
  <si>
    <t xml:space="preserve">S2P-070-030 </t>
  </si>
  <si>
    <t>S2P-TS043</t>
  </si>
  <si>
    <t>Amending a request restarts approval</t>
  </si>
  <si>
    <t>This test verifies that after a request is amended and resubmitted, the approval process starts over from the beginning. This ensures that all approvers review the final, updated version of the request. 
This scenario validates the acceptance criterion: "Given I have made changes and resubmitted the request, the approval process restarts from the beginning."  
Variation: This is a positive test following on from TS019. After the request is amended and resubmitted, the test confirms that the first approver in the chain receives a new approval task.</t>
  </si>
  <si>
    <t>• The approval history of the request is reset.
• The request is sent to the first approver in the workflow (e.g., Cost Centre Manager) for a new review.</t>
  </si>
  <si>
    <t>• An in-progress purchase request has been amended and resubmitted.</t>
  </si>
  <si>
    <t>S2P-TS044</t>
  </si>
  <si>
    <t>Cancel a request before approval</t>
  </si>
  <si>
    <t>This test confirms that an employee can cancel a purchase request that is no longer needed, as long as it has not yet been fully approved. This prevents unwanted orders from being processed. 
This scenario validates the acceptance criteria: "Given my purchase request is still in the approval process, I can select an option to cancel it." and "Given I cancel the request, the approval process is terminated and no PO is created."  
Variation: This is a positive test where a user finds an in-progress request and uses the 'cancel' function. The test will verify the request status changes to 'Cancelled' and approval tasks are removed.</t>
  </si>
  <si>
    <t>• The 'cancel' option is available on the in-progress request.
• After cancelling, the request status is updated to 'Cancelled'.
• The approval task is removed from the approver's inbox.
• No PO is created.</t>
  </si>
  <si>
    <t xml:space="preserve">US-P2P-018 </t>
  </si>
  <si>
    <t xml:space="preserve">As an Employee, I want to cancel my purchase request before it is fully approved so that I can stop a purchase that is no longer needed. </t>
  </si>
  <si>
    <t>S2P-TS045</t>
  </si>
  <si>
    <t>Cannot amend or cancel an approved request</t>
  </si>
  <si>
    <t>This test verifies that an employee cannot use the 'edit' or 'cancel' functions on a purchase request once it has been fully approved and a PO has been created. This ensures the integrity of approved transactions. 
This scenario is a negative test of the logic in US-P2P-017 and US-P2P-018.  
Variation: This is a negative test using a fully approved request. The user will attempt to find the 'amend' or 'cancel' options and confirm they are not available.</t>
  </si>
  <si>
    <t>• When viewing the approved request, the 'edit' and 'cancel' actions are not available.
• The user cannot change the request details.</t>
  </si>
  <si>
    <t>• A purchase request has been fully approved and a PO exists.</t>
  </si>
  <si>
    <t>S2P-TS046</t>
  </si>
  <si>
    <t>Create PO for a contingent worker</t>
  </si>
  <si>
    <t>This test verifies that a Purchase Order is automatically generated from the 'Contract Contingent Worker' process.  This ensures that contracts for temporary staff are formally recorded and linked to a financial commitment. 
This scenario validates the acceptance criterion: "Given I am at the stage of the 'Contract Contingent Worker' process where a purchase order is required, when I initiate the purchase order creation, then the system should automatically generate a purchase order linked to that contingent worker."  
Variation: This is a positive test where an HR professional completes the worker contract process up to the point of PO creation, and confirms a PO is generated with the correct details.</t>
  </si>
  <si>
    <t>• A PO is automatically generated upon completion of the relevant step in the worker contracting process.
• The PO contains details that accurately reflect the contingent worker's contract (e.g., supplier, dates, value).</t>
  </si>
  <si>
    <t>• The 'Contract Contingent Worker' process is initiated for a new worker.</t>
  </si>
  <si>
    <t xml:space="preserve">HR </t>
  </si>
  <si>
    <t xml:space="preserve">US-P2P-019 </t>
  </si>
  <si>
    <t xml:space="preserve">As an HR professional, I want to create a purchase order for a contingent worker, so that their contract and associated costs are formally recorded in the system. </t>
  </si>
  <si>
    <t xml:space="preserve">Create Purchase Order </t>
  </si>
  <si>
    <t xml:space="preserve">S2P-080-010 </t>
  </si>
  <si>
    <t>S2P-TS047</t>
  </si>
  <si>
    <t>Reopen a closed PO</t>
  </si>
  <si>
    <t>This test confirms that a Management Accountant can change the status of a 'Closed' Purchase Order back to 'Open'.  This is necessary to process late invoices or make corrections. 
This scenario validates the acceptance criterion: "Given I have identified a closed purchase order that needs to be reopened, when I execute the 'reopen' action, then the purchase order status must change from 'Closed' to 'Open'."  
Variation: This is a positive test where a user with the correct permissions selects a closed PO and uses the 'reopen' function, then verifies the status has changed.</t>
  </si>
  <si>
    <t>• The 'reopen' action is available on the closed PO for the Management Accountant.
• After executing the action, the PO status changes to 'Open'.</t>
  </si>
  <si>
    <t>• A PO exists with a status of 'Closed'.</t>
  </si>
  <si>
    <t xml:space="preserve">US-P2P-020 </t>
  </si>
  <si>
    <t xml:space="preserve">As a Management Accountant, I want to reopen a previously closed purchase order, so that I can process additional invoices or make corrections if required. </t>
  </si>
  <si>
    <t xml:space="preserve">S2P-080-030 </t>
  </si>
  <si>
    <t>S2P-TS048</t>
  </si>
  <si>
    <t>Process transactions against a reopened PO</t>
  </si>
  <si>
    <t>This test verifies that a reopened Purchase Order can have new transactions, like receipts or invoices, processed against it. This confirms that reopening a PO correctly restores its functionality. 
This scenario validates the acceptance criterion: "Given the purchase order is reopened, when I check its status, then it must allow for new transactions, such as invoices, to be matched against it."  
Variation: This is a positive test using a PO that was just reopened (pre-requisite: TS024). The test will involve creating a new receipt against the PO to confirm it is available for transactions.</t>
  </si>
  <si>
    <t>• The reopened PO appears in searches for documents to receive against.
• A new receipt or invoice can be successfully created and matched to the PO.</t>
  </si>
  <si>
    <t>• A PO has been reopened and has a status of 'Open' (pre-requisite: TS024).</t>
  </si>
  <si>
    <t>S2P-TS049</t>
  </si>
  <si>
    <t>Mass close eligible POs</t>
  </si>
  <si>
    <t>This test verifies that a Management Accountant can select multiple Purchase Orders that are eligible for closure and close them all in a single action. This improves efficiency in managing the PO lifecycle. 
This scenario validates the acceptance criterion: "Given I have a list of purchase orders eligible for closure, when I select them and initiate the 'mass close' action, then the system must change the status of all selected purchase orders to 'Closed'."  
Variation: This is a positive test where a user runs the mass close process, selects several eligible POs, and confirms that the status of each selected PO changes to 'Closed'.</t>
  </si>
  <si>
    <t>• The user can select multiple eligible POs in the mass close tool.
• After running the process, all selected POs have their status updated to 'Closed'.</t>
  </si>
  <si>
    <t>• Multiple POs exist that are fully received and invoiced, making them eligible for closure.</t>
  </si>
  <si>
    <t xml:space="preserve">US-P2P-021 </t>
  </si>
  <si>
    <t xml:space="preserve">As a Management Accountant, I want to close multiple purchase orders simultaneously, so that I can efficiently manage the PO lifecycle without closing each one individually. </t>
  </si>
  <si>
    <t>S2P-TS050</t>
  </si>
  <si>
    <t>Ineligible POs do not appear in mass close list</t>
  </si>
  <si>
    <t>This test verifies that Purchase Orders that are not eligible for closure (e.g., they are already closed or are not fully received/invoiced) do not appear in the list of POs that can be selected for mass closure. This prevents accidental closure of active POs. 
This scenario validates the acceptance criterion: "Given I attempt to mass close a list of POs including one that is not eligible (e.g., is already closed), it shall not appear in the list of available POs to include."  
Variation: This is a negative test where the user checks the mass close tool and confirms that a specific, known ineligible PO is not displayed in the selection list.</t>
  </si>
  <si>
    <t>• When using the mass close tool, the ineligible PO does not appear in the list of selectable POs.</t>
  </si>
  <si>
    <t>• At least one PO exists that is not eligible for closure (e.g., open, partially received, or already closed).</t>
  </si>
  <si>
    <t>S2P-TS051</t>
  </si>
  <si>
    <t>Reassign requisition ownership</t>
  </si>
  <si>
    <t>This test verifies that a Management Accountant can change the owner ('requester') of a requisition to another employee. This is useful for correcting errors or managing requests when employees change roles. 
This scenario validates the acceptance criterion: "Given a requisition needs a new owner, when I perform the 'Mass Change Worker on Procurement Document' action and select a new employee, then the requisition's 'requester' field must be updated to the new employee."  
Variation: This is a positive test where a user selects a requisition, uses the reassignment tool to select a new employee, and confirms the 'requester' field on the requisition is updated.</t>
  </si>
  <si>
    <t xml:space="preserve">• The 'requester' field on the selected requisition is updated to the newly assigned employee.
• The new requester can see the reassigned requisition in their tasks or history.
• The new requester is prompted to approve service related supplier invoices.
</t>
  </si>
  <si>
    <t>• A requisition exists (can be in-progress or approved).</t>
  </si>
  <si>
    <t xml:space="preserve">US-P2P-022 </t>
  </si>
  <si>
    <t xml:space="preserve">As a Management Accountant, I want to reassign the ownership of a requisition to a different employee, so that the correct person is listed as the requester and can manage the request. </t>
  </si>
  <si>
    <t>S2P-TS052</t>
  </si>
  <si>
    <t>Reassign PO buyer</t>
  </si>
  <si>
    <t>This test verifies that a Management Accountant can change the assigned 'buyer' on a Purchase Order to a different employee. This ensures the correct person is responsible for managing the PO through its lifecycle. 
This scenario validates the acceptance criterion: "Given a purchase order needs a new buyer, when I perform the 'Mass Change Worker on Procurement Document' action and select a new employee, then the relevant purchase order field must be updated to the new employee."  
Variation: This is a positive test where a user selects a PO, uses the reassignment tool to select a new employee, and confirms the 'buyer' field on the PO is updated.</t>
  </si>
  <si>
    <t>• The 'buyer' field on the selected PO is updated to the newly assigned employee.
• The new buyer can see the reassigned PO in their list of assigned POs.</t>
  </si>
  <si>
    <t>• A Purchase Order exists.</t>
  </si>
  <si>
    <t xml:space="preserve">US-P2P-023 </t>
  </si>
  <si>
    <t xml:space="preserve">As a Management Accountant, I want to reassign the purchase order buyer on a purchase order, so that the correct person is responsible for managing the PO lifecycle. </t>
  </si>
  <si>
    <t>S2P-TS053</t>
  </si>
  <si>
    <t>Close a fully processed PO</t>
  </si>
  <si>
    <t>This test confirms that a Receiver can close a Purchase Order that has been fully received and invoiced. This allows staff who manage deliveries to formally complete the PO lifecycle. 
This scenario validates the acceptance criterion: "Given I am managing a purchase order that is fully received and invoiced, when I initiate the 'close' action, then the purchase order status must change to 'Closed'."  
Variation: This is a positive test where a Receiver selects an eligible PO and uses the 'close' action, then verifies its status changes to 'Closed'.</t>
  </si>
  <si>
    <t>• The 'close' action is available on the PO for the Receiver.
• After executing the action, the PO status changes to 'Closed'.</t>
  </si>
  <si>
    <t>• A PO is fully received.
• The related supplier invoices are fully paid.</t>
  </si>
  <si>
    <t xml:space="preserve">US-P2P-024 </t>
  </si>
  <si>
    <t xml:space="preserve">As a Receiver, I want to close a purchase order that I manage, so that I can mark it as complete once all goods or services are received and invoiced. </t>
  </si>
  <si>
    <t xml:space="preserve">Modify or Cancel Purchase Order </t>
  </si>
  <si>
    <t xml:space="preserve">S2P-080-040 </t>
  </si>
  <si>
    <t>S2P-TS054</t>
  </si>
  <si>
    <t>Cannot receipt against a closed PO</t>
  </si>
  <si>
    <t>This test verifies that the system prevents anyone from recording a new receipt of goods against a Purchase Order that has a 'Closed' status. This maintains the integrity of closed transactions. 
This scenario validates the acceptance criterion: "Given a purchase order is closed, when I attempt to process a new receipt against it, then the system must prevent the action by not displaying the PO as being available to receipt/invoice."  
Variation: This is a negative test where a user attempts to create a receipt and searches for a known closed PO, confirming it does not appear in the list of available POs to receive against.</t>
  </si>
  <si>
    <t>• When searching for a PO to create a receipt against, the closed PO is not found or cannot be selected.</t>
  </si>
  <si>
    <t>S2P-TS055</t>
  </si>
  <si>
    <t>Initiate a PO Change Order with value increase</t>
  </si>
  <si>
    <t>This test verifies that an employee can start a 'change order' on an open PO, increase its value, and confirm that it is re-routed for approval. This ensures that any increase in financial commitment receives proper sign-off. 
This scenario validates the acceptance criteria: "Given I have an open purchase order that needs modification, when I initiate a 'change order' action, then I must be able to edit fields like quantity, price, or descriptions." and "Given I have increased the value of the change order, when I submit the change order, then I expect it to route for approval."  
Variation: This is a positive test where a user initiates a change order, increases the price or quantity, and submits it, confirming it enters an approval workflow.</t>
  </si>
  <si>
    <t>• The user can edit fields on the change order.
• Upon submission, the change order is sent to the appropriate approver based on the new total value.</t>
  </si>
  <si>
    <t>• An open PO exists that has not been fully received or invoiced.</t>
  </si>
  <si>
    <t xml:space="preserve">US-P2P-025 </t>
  </si>
  <si>
    <t xml:space="preserve">As an Employee, I want to change my purchase order (change order), so that I can correct details or update it based on new information from the supplier. </t>
  </si>
  <si>
    <t>S2P-TS056</t>
  </si>
  <si>
    <t>Initiate a PO Change Order with no value increase</t>
  </si>
  <si>
    <t>This test verifies that if a change order does not increase the PO's value (e.g., changing only a description), it does not re-route for approval. This makes the process more efficient for minor, non-financial changes. 
This scenario validates the acceptance criterion: "Given I have not increased the value of the change order, when I submit the change order, then provided I do not select a technical category, I do not expect it to route for approval."  
Variation: This is a positive test where a user initiates a change order, edits a description field without changing any values, and confirms the change is saved without triggering an approval workflow.</t>
  </si>
  <si>
    <t>• The user can edit non-financial fields on the change order.
• Upon submission, the PO is updated immediately and does not go for approval.</t>
  </si>
  <si>
    <t>• An open PO exists.</t>
  </si>
  <si>
    <t>S2P-TS057</t>
  </si>
  <si>
    <t>Record receipt of goods for own PO</t>
  </si>
  <si>
    <t>This test confirms that an employee can record the receipt of goods against their own Purchase Order. This updates the system to show that the order has been fulfilled and is a key step before payment can be made. 
This scenario validates the acceptance criteria: "Given goods have been delivered for my purchase order, when I access the 'create receipt' function for that PO, then I must be able to enter the quantity of goods received." and "Given I have entered the quantity and submitted the receipt, when I check the PO status, then it must reflect the quantity received."  
Variation: This is a positive test where an employee finds their PO, creates a receipt, enters the quantity delivered, and confirms the PO's 'received quantity' is updated.</t>
  </si>
  <si>
    <t>• The user can find their PO and initiate the 'create receipt' action.
• After submitting the receipt, the PO details are updated to show the quantity that was received.</t>
  </si>
  <si>
    <t>• An open PO exists for the employee.</t>
  </si>
  <si>
    <t xml:space="preserve">US-P2P-026 </t>
  </si>
  <si>
    <t xml:space="preserve">As an Employee, I want to record the receipt of goods that have been delivered against my purchase order, so that the system is updated and the supplier can be paid. </t>
  </si>
  <si>
    <t xml:space="preserve">Accept/Refuse and Record Receipt of Goods/Services </t>
  </si>
  <si>
    <t xml:space="preserve">S2P-090-020 </t>
  </si>
  <si>
    <t>S2P-TS058</t>
  </si>
  <si>
    <t>Record receipt on behalf of another employee</t>
  </si>
  <si>
    <t>This test verifies that a central Receiver can record the receipt of goods for a Purchase Order that was requested by a different employee. This supports centralized receiving processes. 
This scenario validates the acceptance criterion: "Given goods have been delivered for a PO requested by another employee, when I search for that PO and access the 'create receipt' function, then I must be able to enter the quantity of goods received."  
Variation: This is a positive test where a user with the Receiver role searches for a PO belonging to another employee, creates a receipt, and confirms the PO is updated.</t>
  </si>
  <si>
    <t>• The Receiver can search for and find the PO.
• The Receiver can create a receipt and enter the quantity delivered.
• The PO's received quantity is correctly updated.</t>
  </si>
  <si>
    <t>• An open PO exists, requested by an employee other than the user testing.</t>
  </si>
  <si>
    <t xml:space="preserve">US-P2P-027 </t>
  </si>
  <si>
    <t xml:space="preserve">As a Receiver, I want to record the receipt of goods on behalf of another employee, so that deliveries can be managed centrally and efficiently. </t>
  </si>
  <si>
    <t>S2P-TS059</t>
  </si>
  <si>
    <t>Process a return of goods</t>
  </si>
  <si>
    <t>This test confirms that an employee can process a return against goods that have already been received. This is for managing defective or incorrect items and ensures system records are accurate. 
This scenario validates the acceptance criteria: "Given I have received goods that need to be returned, when I initiate a 'return' against the original receipt, then I must be able to specify the quantity and reason for the return." and "Given I have submitted a return, when I check the purchase order, then the 'quantity received' must be reduced by the return amount."  
Variation: This is a positive test where a user finds a previous receipt, initiates a return, specifies a quantity and reason, and confirms the PO's 'quantity received' is reduced accordingly.</t>
  </si>
  <si>
    <t>• The user can initiate a return from the original receipt document.
• The user can enter the quantity being returned and a reason.
• After submission, the 'quantity received' on the PO is reduced by the returned amount.</t>
  </si>
  <si>
    <t>• A PO has been at least partially received.</t>
  </si>
  <si>
    <t xml:space="preserve">employee </t>
  </si>
  <si>
    <t xml:space="preserve">US-P2P-028 </t>
  </si>
  <si>
    <t xml:space="preserve">As an employee, I want to process a return for goods that are defective or no longer needed, so that our records are accurate and the process for a supplier credit can begin. </t>
  </si>
  <si>
    <t xml:space="preserve">Research/Resolve Exceptions (Disputes, Warranty, Return) </t>
  </si>
  <si>
    <t xml:space="preserve">S2P-090-030 </t>
  </si>
  <si>
    <t>S2P-TS060</t>
  </si>
  <si>
    <t>Return triggers task for Accounts Payable</t>
  </si>
  <si>
    <t>This test verifies that when a return is processed for a reason that requires a supplier credit, a task is automatically created for the Accounts Payable (AP) team. This ensures the finance team is notified to follow up on the expected credit note. 
This scenario validates the acceptance criterion: "Given I have submitted a return for a reason that requires a credit note, when the return is processed, then a task must be created for the Accounts Payable team to create a supplier invoice adjustment."  
Variation: This is a positive test where a return is created using a specific reason code (e.g., 'Damaged Goods'). The test confirms that a task appears in the inbox of the AP team.</t>
  </si>
  <si>
    <t>• A task is generated and sent to the Accounts Payable role.
• The task contains details of the return and instructs the team to expect/create a supplier invoice adjustment.</t>
  </si>
  <si>
    <t>• A return reason is configured to trigger a credit note process.
• A return is processed using this reason.</t>
  </si>
  <si>
    <t>S2P-TS061</t>
  </si>
  <si>
    <t>Apply a supplier refund to a credit note</t>
  </si>
  <si>
    <t>This test verifies that an Accounts Payable Officer can apply a cash refund received from a supplier against an outstanding credit note in the system. This ensures financial records are accurate and balances are cleared. 
This scenario validates the acceptance criterion: "Given a credit note exists, when I record the refund payment from the supplier, then I must be able to apply that payment to the credit note, clearing the balance, and showing the credit note as 'Paid'."  
Variation: This is a positive test where an AP Officer creates a supplier invoice adjustment (credit note), then records a payment from the supplier and applies it to that credit note, confirming the credit note status becomes 'Paid'.</t>
  </si>
  <si>
    <t>• The user can record a refund received from the supplier.
• The user can apply this refund against the outstanding credit note.
• The credit note's status updates to 'Paid' and its balance becomes zero.</t>
  </si>
  <si>
    <t>• A supplier invoice adjustment (credit note) exists with a credit balance.</t>
  </si>
  <si>
    <t xml:space="preserve">US-P2P-029 </t>
  </si>
  <si>
    <t>S2P-TS062</t>
  </si>
  <si>
    <t>Create non-PO invoice for cost centre</t>
  </si>
  <si>
    <t>This test verifies that an Accounts Payable Officer can successfully create a supplier invoice that is not linked to a Purchase Order (PO) and correctly code it to a cost centre. The purpose is to ensure the basic data entry and coding functionality for non-PO invoices is working as expected.
This scenario validates the acceptance criterion: "Given I have a supplier invoice without a PO, when I create a new invoice, then I must be able to enter the invoice details and code the expense lines to the correct cost centre." 
Variation: This is a positive test case where the user enters all required invoice details, including a valid supplier and cost centre, and prepares the invoice for submission.</t>
  </si>
  <si>
    <t>• The user can successfully create a new supplier invoice.
• The user can enter all necessary header and line details.
• The user can code the invoice lines to a valid cost centre.
• The invoice is submitted without error.</t>
  </si>
  <si>
    <t>• A valid, active supplier exists in the system.
• A valid, active cost centre exists in the system.</t>
  </si>
  <si>
    <t>S2P-TS063</t>
  </si>
  <si>
    <t>Fail to create invoice with invalid cost centre (Rejected - To BE DELETED)</t>
  </si>
  <si>
    <t>This test verifies that the system prevents an Accounts Payable Officer from creating a supplier invoice coded to an invalid or inactive cost centre. The purpose is to ensure data integrity and prevent invoices from being coded incorrectly.
This scenario validates the acceptance criterion: "Given I have a supplier invoice without a PO, when I create a new invoice, then I must be able to enter the invoice details and code the expense lines to the correct cost centre."
Variation: This is a negative test case where the user attempts to save or submit an invoice with a cost centre that is invalid or has been deactivated.</t>
  </si>
  <si>
    <t>• The system displays an error message indicating the cost centre is invalid.
• The system prevents the invoice from being saved or submitted until a valid cost centre is entered.</t>
  </si>
  <si>
    <t>• A valid, active supplier exists in the system.</t>
  </si>
  <si>
    <t>S2P-TS064</t>
  </si>
  <si>
    <t>Non-PO invoice routes for approval</t>
  </si>
  <si>
    <t>This test verifies that once a non-PO invoice coded to a cost centre is submitted, it correctly enters the approval workflow. The workflow should route sequentially to the Cost Centre Manager, any relevant Technical Category Approver, and finally be checked against the Delegation of Authority (DoA).
This scenario validates the acceptance criterion: "Given the invoice is submitted, when the approval workflow starts, then it must route to the Cost Centre Manager for approval, potentially followed by any required Technical Category approval, and finally be checked against the Delegation of Authority." 
Variation: This is a positive test case where a correctly created invoice is submitted, and the test confirms the first approval step is correctly assigned to the designated Cost Centre Manager.</t>
  </si>
  <si>
    <t>• The submitted invoice status changes from "in Progress" to 'Approved'.</t>
  </si>
  <si>
    <t>• A non-PO supplier invoice has been created and coded to a cost centre with a designated manager.</t>
  </si>
  <si>
    <t>S2P-TS065</t>
  </si>
  <si>
    <t>Submit invoice with missing invoice number</t>
  </si>
  <si>
    <t>This test verifies that the system prevents the submission of a supplier invoice if the invoice number field is left blank. This ensures that all invoices have a unique identifier for tracking and payment purposes.
This scenario validates the acceptance criterion: "Given I try to submit an invoice with a missing invoice number or attachment, when I click submit, then the system must display an error and prevent submission." 
Variation: This is a positive test of a system validation. The user fills out all other required fields on an invoice but leaves the invoice number blank and attempts to submit.</t>
  </si>
  <si>
    <t>• The system displays a clear error message stating the invoice number is required.
• The invoice submission is blocked.</t>
  </si>
  <si>
    <t>• A supplier invoice has been created with all details except the invoice number.</t>
  </si>
  <si>
    <t>S2P-TS066</t>
  </si>
  <si>
    <t>Submit invoice with missing attachment</t>
  </si>
  <si>
    <t>This test verifies that the system prevents the submission of a supplier invoice if the required invoice document has not been attached. This ensures that all transactions have supporting documentation for audit and approval.
This scenario validates the acceptance criterion: "Given I try to submit an invoice with a missing invoice number or attachment, when I click submit, then the system must display an error and prevent submission." 
Variation: This is a positive test of a system validation. The user fills out all required fields on an invoice but does not attach a file and attempts to submit.</t>
  </si>
  <si>
    <t>• The system displays a clear error message stating an attachment is required.
• The invoice submission is blocked.</t>
  </si>
  <si>
    <t>• A supplier invoice has been created with all details except for the attachment.</t>
  </si>
  <si>
    <t>S2P-TS067</t>
  </si>
  <si>
    <t>Submit invoice with all required data</t>
  </si>
  <si>
    <t>This test verifies that a user can successfully submit an invoice when all required data, including the invoice number and attachment, is present. It confirms the absence of the error validated in the previous tests.
This scenario provides the negative case for the acceptance criterion: "Given I try to submit an invoice with a missing invoice number or attachment, when I click submit, then the system must display an error and prevent submission."
Variation: This is a negative test of the validation rule. The user provides both a valid invoice number and an attachment, and the system should allow the submission to proceed without the specific 'missing data' error.</t>
  </si>
  <si>
    <t>• The system does not display an error related to missing invoice number or attachment.
• The invoice is successfully submitted and enters the approval workflow.</t>
  </si>
  <si>
    <t>• A supplier invoice has been created with all required details, including an invoice number and an attachment.</t>
  </si>
  <si>
    <t>S2P-TS068</t>
  </si>
  <si>
    <t>Create non-PO invoice for a project</t>
  </si>
  <si>
    <t>This test verifies that an Accounts Payable Officer can create a supplier invoice without a PO and correctly code it to a project. This ensures project costs are captured accurately from the point of invoice entry.
This scenario validates the acceptance criterion: "Given I have a supplier invoice without a PO, when I create a new invoice, then I must be able to enter the invoice details and code the expense lines to the correct project." 
Variation: This is a positive test where the user enters all required invoice details and successfully codes the expense lines using valid project worktags.</t>
  </si>
  <si>
    <t>• The user can successfully create a new supplier invoice.
• The user can code the invoice lines to a valid project.</t>
  </si>
  <si>
    <t>• A valid, active supplier exists.
• A valid, active project with associated worktags exists.</t>
  </si>
  <si>
    <t>S2P-TS069</t>
  </si>
  <si>
    <t>Non-PO project invoice approval routing</t>
  </si>
  <si>
    <t>This test verifies that a submitted non-PO invoice coded to a project routes correctly for approval. The workflow must go to the Project Manager first, followed by any other required approvals and a DoA check.
This scenario validates the acceptance criterion: "Given the invoice is submitted, when the approval workflow starts, then it must route to the Project Manager for approval, potentially followed by any required Technical Category approval, and finally be checked against the Delegation of Authority."  
Variation: This is a positive test where a project-coded invoice is submitted, and the test confirms the approval task is correctly routed to the designated Project Manager.</t>
  </si>
  <si>
    <t>• The invoice status updates to show it is in progress with an approver.
• An approval task appears in the inbox of the correct Project Manager.</t>
  </si>
  <si>
    <t>• A non-PO supplier invoice coded to a project has been submitted.</t>
  </si>
  <si>
    <t>S2P-TS070</t>
  </si>
  <si>
    <t>Submit invoice for inactive supplier</t>
  </si>
  <si>
    <t>This test verifies that the system prevents an invoice from being submitted if the selected supplier is inactive or on hold. This is a critical control to prevent payments to incorrect or unauthorised suppliers.
This scenario validates the acceptance criterion: "Given I try to submit an invoice for an inactive or on-hold supplier, when I click submit, then the system must display an error and prevent submission." 
Variation: This is a positive test of the validation rule. The user creates an invoice and selects a supplier who has been set to an 'inactive' or 'on-hold' status, then attempts to submit.</t>
  </si>
  <si>
    <t>• The system displays an error message indicating the supplier is not valid for transactions.
• The invoice submission is blocked.</t>
  </si>
  <si>
    <t>• A supplier record exists and is marked as 'inactive' or 'on-hold'.</t>
  </si>
  <si>
    <t>S2P-TS071</t>
  </si>
  <si>
    <t>Submit invoice for active supplier</t>
  </si>
  <si>
    <t>This test verifies that an invoice can be submitted successfully when an active supplier is used. It confirms that the 'inactive supplier' block does not trigger incorrectly.
This scenario provides the negative case for the acceptance criterion: "Given I try to submit an invoice for an inactive or on-hold supplier, when I click submit, then the system must display an error and prevent submission." 
Variation: This is a negative test of the validation rule. The user creates an invoice using a valid, active supplier and confirms that no error related to supplier status appears upon submission.</t>
  </si>
  <si>
    <t>• The system does not display an error related to the supplier's status.
• The invoice is submitted successfully.</t>
  </si>
  <si>
    <t>• A supplier record exists and is marked as 'active'.</t>
  </si>
  <si>
    <t>S2P-TS072</t>
  </si>
  <si>
    <t>Create non-PO invoice for a gift</t>
  </si>
  <si>
    <t>This test verifies that an Accounts Payable Officer can create a non-PO supplier invoice and correctly code it to a gift. This ensures that expenses funded by gifts are tracked properly.
This scenario validates the acceptance criterion: "Given I have a supplier invoice without a PO, when I create a new invoice, then I must be able to enter the invoice details and code the expense lines to the correct gift." 
Variation: This is a positive test where the user enters all required invoice details and successfully codes the expense lines using valid gift worktags.</t>
  </si>
  <si>
    <t>• The user can successfully create a new supplier invoice.
• The user can code the invoice lines to a valid gift.</t>
  </si>
  <si>
    <t>• A valid, active supplier exists.
• A valid, active gift with associated worktags exists.</t>
  </si>
  <si>
    <t>S2P-TS073</t>
  </si>
  <si>
    <t>Non-PO gift invoice approval routing</t>
  </si>
  <si>
    <t>This test verifies that a submitted non-PO invoice coded to a gift routes correctly for approval. The workflow must go to the Gift Manager first, followed by any other required approvals and a DoA check.
This scenario validates the acceptance criterion: "Given the invoice is submitted, when the approval workflow starts, then it must route to the Gift Manager for approval, potentially followed by any required Technical Category approval, and finally be checked against the Delegation of Authority." 
Variation: This is a positive test where a gift-coded invoice is submitted, and the test confirms the approval task is correctly routed to the designated Gift Manager.</t>
  </si>
  <si>
    <t>• The invoice status updates to show it is in progress with an approver.
• An approval task appears in the inbox of the correct Gift Manager.</t>
  </si>
  <si>
    <t>• A non-PO supplier invoice coded to a gift has been submitted.</t>
  </si>
  <si>
    <t>S2P-TS074</t>
  </si>
  <si>
    <t>Submit invoice with missing tax info</t>
  </si>
  <si>
    <t>This test verifies that the system prevents invoice submission if required tax information (like applicability or a tax code) is missing. This ensures tax compliance and accurate financial reporting.
This scenario validates the acceptance criterion: "Given I try to submit an invoice without required tax information (applicability or code), when I click submit, then the system must display an error and prevent submission." 
Variation: This is a positive test of the validation. The user creates an invoice and intentionally omits the tax code or tax applicability on a line item, then attempts to submit.</t>
  </si>
  <si>
    <t>• The system displays an error message stating that tax information is missing.
• The invoice submission is blocked.</t>
  </si>
  <si>
    <t>• A supplier invoice has been created with a line item that requires tax information.</t>
  </si>
  <si>
    <t>S2P-TS075</t>
  </si>
  <si>
    <t>Submit invoice with complete tax info</t>
  </si>
  <si>
    <t>This test verifies that an invoice can be submitted successfully when all required tax information is provided. It confirms that the 'missing tax' error does not trigger incorrectly.
This scenario provides the negative case for the acceptance criterion: "Given I try to submit an invoice without required tax information (applicability or code), when I click submit, then the system must display an error and prevent submission."
Variation: This is a negative test of the validation rule. The user creates an invoice and provides all required tax details, confirming that no error related to tax appears upon submission.</t>
  </si>
  <si>
    <t>• The system does not display an error related to missing tax information.
• The invoice is submitted successfully.</t>
  </si>
  <si>
    <t>• A supplier invoice has been created with all required tax information.</t>
  </si>
  <si>
    <t>S2P-TS076</t>
  </si>
  <si>
    <t>Process PO invoice for goods (3-way match)</t>
  </si>
  <si>
    <t>This test verifies that when an invoice for goods is processed against a PO, the system correctly attempts a 3-way match between the invoice, the PO, and the goods receipt record. This is a core process for validating goods-based payables.
This scenario validates the acceptance criterion: "Given I have an invoice for goods linked to a PO, when I enter the invoice, then the system must attempt a 3-way match between the invoice, the PO, and the goods receipt." 
Variation: This is a positive test where an AP Officer creates an invoice linked to a PO for which a goods receipt has also been created. The test confirms the matching process is initiated.</t>
  </si>
  <si>
    <t>• The user creates an invoice and matches it to the PO.
• Upon submission, the system initiates the matching process to compare invoice, PO, and receipt data.</t>
  </si>
  <si>
    <t>• A Purchase Order for goods exists.
• A goods receipt has been created against the PO.
• A supplier invoice matching the PO details is available.</t>
  </si>
  <si>
    <t>S2P-TS077</t>
  </si>
  <si>
    <t>Successful 3-way match auto-approves</t>
  </si>
  <si>
    <t>This test verifies that if the 3-way match is successful (invoice, PO, and receipt quantities and prices align), the invoice is automatically approved for payment without needing further manual intervention.
This scenario validates the acceptance criterion: "Given the invoice, PO, and receipt all match, when the matching process runs, then the invoice must be approved for payment without further manual approval." 
Variation: This is a positive test where all three documents match perfectly. The test confirms the invoice status moves directly to 'Approved for Payment'.</t>
  </si>
  <si>
    <t>• After the matching process runs, the invoice status is updated to 'Approved'.
• No manual approval tasks are generated.</t>
  </si>
  <si>
    <t>• An invoice, PO, and goods receipt exist and all details (quantity, price) are identical.</t>
  </si>
  <si>
    <t>S2P-TS078</t>
  </si>
  <si>
    <t>Match exception for quantity mismatch</t>
  </si>
  <si>
    <t>This test verifies that if the invoiced quantity is greater than the received quantity, the invoice is placed into a 'match exception' status for manual investigation. This prevents overpayment for goods not received.
This scenario validates the acceptance criterion: "Given the invoice quantity is greater than the receipt quantity, when the matching process runs, then the invoice must go into a 'match exception' status for investigation."  
Variation: This is a positive test of the exception handling. An invoice is created with a quantity higher than the corresponding goods receipt, and the test confirms the invoice is flagged for review.</t>
  </si>
  <si>
    <t>• After the matching process runs, the invoice status is updated to 'Exception'.
• A task is generated for a user (requisition requester) to review and resolve the discrepancy.</t>
  </si>
  <si>
    <t>• A PO and a goods receipt exist.
• A supplier invoice is created against the PO with a quantity greater than the quantity on the goods receipt.</t>
  </si>
  <si>
    <t>S2P-TS079</t>
  </si>
  <si>
    <t>Process PO invoice for services</t>
  </si>
  <si>
    <t>This test verifies that an invoice for services linked to a PO correctly triggers an approval step for the original requester. This is to confirm that the services were delivered satisfactorily before payment is made.
This scenario validates the acceptance criterion: "Given I have an invoice for services linked to a PO, when I submit it, then it must trigger an approval step for the original requisition requester to confirm the services have been rendered." 
Variation: This is a positive test where an AP Officer submits a service invoice against a PO. The test confirms an approval task is generated and sent to the person who created the original requisition.</t>
  </si>
  <si>
    <t>• The user creates an invoice and matches it to the services PO.
• Upon submission, an approval task appears in the inbox of the original requester.</t>
  </si>
  <si>
    <t>• A Purchase Order for services exists.
• The original requester of the PO is identifiable.
• A supplier invoice matching the PO is available.</t>
  </si>
  <si>
    <t>S2P-TS080</t>
  </si>
  <si>
    <t>Requester approval leads to payment</t>
  </si>
  <si>
    <t>This test verifies that once the original requester approves the service invoice (confirming service delivery), the invoice is then fully approved for payment.
This scenario validates the acceptance criterion: "Given the requester confirms the services were rendered, when they approve their step, then the invoice must be approved for payment." 
Variation: This is a positive test where the user acting as the requester approves their task. The test confirms the invoice status then changes to 'Approved for Payment'.</t>
  </si>
  <si>
    <t>• The requester approves the task in their inbox.
• The invoice status updates to 'Approved'.</t>
  </si>
  <si>
    <t>• A service invoice is awaiting approval from the original requester.</t>
  </si>
  <si>
    <t>Employee (as Requester)</t>
  </si>
  <si>
    <t>S2P-TS081</t>
  </si>
  <si>
    <t>Match exception for amount mismatch</t>
  </si>
  <si>
    <t>This test verifies that if the invoice amount is greater than the PO amount, the invoice is placed into a 'match exception' status for investigation. This controls spending and prevents overpayments.
This scenario validates the acceptance criterion: "Given the invoice amounty is greater than the order amount, when the matching process runs, then the invoice must go into a 'match exception' status for investigation." 
Variation: This is a positive test of the exception handling. An invoice is created with a total amount higher than the corresponding PO, and the test confirms the invoice is flagged for review.</t>
  </si>
  <si>
    <t>• A PO for services exists.
• A supplier invoice is created against the PO with an amount greater than the PO amount.</t>
  </si>
  <si>
    <t>S2P-TS082</t>
  </si>
  <si>
    <t>Create requisition for cost centre</t>
  </si>
  <si>
    <t>This test verifies that an employee can successfully create a purchase requisition and charge it to their cost centre. This is a fundamental step in the procurement process for standard operational expenses.
This scenario validates the acceptance criterion: "Given I have submitted a requisition coded to a cost centre, when the approval workflow begins, then it must first route to the Cost Centre Manager for approval, followed by a check against the Delegation of Authority." 
Variation: This is a positive test where an employee creates and submits a requisition, coding it to a valid cost centre. The test confirms the requisition is submitted and correctly routes to the Cost Centre Manager.</t>
  </si>
  <si>
    <t>• The employee can create and submit a purchase requisition.
• The submitted requisition routes for approval to the correct Cost Centre Manager and Delegation of Authority approver (based on amount and cost centre).</t>
  </si>
  <si>
    <t>• An employee has a default cost centre assigned.
• The cost centre has a designated manager.</t>
  </si>
  <si>
    <t>S2P-TS083</t>
  </si>
  <si>
    <t>Submit requisition with zero total amount</t>
  </si>
  <si>
    <t>This test verifies that the system prevents the submission of a requisition where the total amount is zero. This ensures that only valid, non-zero requests enter the procurement process.
This scenario validates the acceptance criterion: "Given I try to submit a requisition line where the total amount is zero, when I click submit, then the system must display an error and prevent submission." 
Variation: This is a positive test of the validation. The user creates a requisition line and enters a quantity or price that results in a zero-dollar total, then attempts to submit.</t>
  </si>
  <si>
    <t>• The system displays an error message indicating a zero amount is not allowed.
• The requisition submission is blocked.</t>
  </si>
  <si>
    <t>• A requisition is being created.</t>
  </si>
  <si>
    <t>S2P-TS084</t>
  </si>
  <si>
    <t>Submit requisition with non-zero amount</t>
  </si>
  <si>
    <t>This test verifies that a requisition with a valid, non-zero amount can be submitted without triggering the zero-amount error. This is the negative path for the previous test case.
This scenario provides the negative case for the acceptance criterion: "Given I try to submit a requisition line where the total amount is zero, when I click submit, then the system must display an error and prevent submission." 
Variation: This is a negative test of the validation. The user creates a requisition with a valid, positive total amount and confirms it can be submitted without the zero-amount error.</t>
  </si>
  <si>
    <t>• The system does not display an error related to a zero amount.
• The requisition is submitted successfully.</t>
  </si>
  <si>
    <t>• A requisition is being created with a positive value.</t>
  </si>
  <si>
    <t>S2P-TS085</t>
  </si>
  <si>
    <t>Submit requisition under $2000</t>
  </si>
  <si>
    <t>This test verifies that submitting a requisition with a value less than $2000 displays a warning message. This serves to inform the user, potentially about a specific process for low-value orders, without stopping the transaction.
This scenario validates the acceptance criterion: "Given I submit a requisition with a value less than $2000, when the submission is processed, then a warning must be displayed." 
Variation: This is a positive test of the warning. The user creates and submits a requisition with a total value of, for example, $500.</t>
  </si>
  <si>
    <t>• A warning message is displayed to the user upon submission.
• The requisition is still submitted successfully and proceeds to the next step.</t>
  </si>
  <si>
    <t>• A requisition is being created with a total value under $2000.</t>
  </si>
  <si>
    <t>S2P-TS086</t>
  </si>
  <si>
    <t>Submit requisition over $2000</t>
  </si>
  <si>
    <t>This test verifies that submitting a requisition with a value of $2000 or more does not trigger the low-value warning message. This is the negative path for the previous test case.
This scenario provides the negative case for the acceptance criterion: "Given I submit a requisition with a value less than $2000, when the submission is processed, then a warning must be displayed." 
Variation: This is a negative test of the warning. The user creates and submits a requisition with a total value of $2500 and confirms no low-value warning appears.</t>
  </si>
  <si>
    <t>• No warning message related to low value is displayed.
• The requisition is submitted successfully.</t>
  </si>
  <si>
    <t>• A requisition is being created with a total value of $2000 or more.</t>
  </si>
  <si>
    <t>S2P-TS087</t>
  </si>
  <si>
    <t>Create requisition for a project</t>
  </si>
  <si>
    <t>This test verifies that an employee can create a purchase requisition and correctly charge it to a project. This ensures project-related procurement is properly tracked from the beginning.
This scenario validates the acceptance criterion: "Given I have submitted a requisition coded to a project, when the approval workflow begins, then it must first route to the Project Manager for approval, followed by a check against the Delegation of Authority." 
Variation: This is a positive test where an employee creates a requisition, codes it to a valid project, and submits it. The test confirms the requisition routes to the correct Project Manager for the first approval step.</t>
  </si>
  <si>
    <t>• The employee can create and submit a purchase requisition.
• The requisition can be coded to a project.
• The submitted requisition routes to the Project Manager for approval, followed by the correct Delegation of Authority approver (based on amount and cost center).</t>
  </si>
  <si>
    <t>• An employee has access to create requisitions.
• A valid, active project exists with a designated Project Manager.</t>
  </si>
  <si>
    <t>S2P-TS088</t>
  </si>
  <si>
    <t>Submit requisition with no supplier</t>
  </si>
  <si>
    <t>This test verifies that the system prevents a requisition line from being submitted if no supplier is specified. This ensures that all requisitions are complete before they proceed to become purchase orders.
This scenario validates the acceptance criterion: "Given I try to submit a requisition line without specifying a supplier, when I click submit, then the system must display an error and prevent submission." 
Variation: This is a positive test of the validation. The user creates a requisition and attempts to submit it with one or more lines where the supplier field is blank.</t>
  </si>
  <si>
    <t>• The system displays an error message indicating a supplier is required.
• The requisition submission is blocked.</t>
  </si>
  <si>
    <t>S2P-TS089</t>
  </si>
  <si>
    <t>Submit requisition with ad-hoc address</t>
  </si>
  <si>
    <t>This test verifies that using a one-time (ad-hoc) delivery address on a requisition triggers a warning message. This alerts the user that a non-standard address is being used, which may require additional attention, but allows the submission to proceed.
This scenario validates the acceptance criterion: "Given I use an ad-hoc (one-time) delivery address, when I submit the requisition, then a warning must be displayed." 
Variation: This is a positive test of the warning. The user creates a requisition and, instead of selecting a standard delivery location, manually enters a one-time address.</t>
  </si>
  <si>
    <t>• A warning message is displayed to the user upon submission regarding the ad-hoc address.
• The requisition is still submitted successfully.</t>
  </si>
  <si>
    <t>S2P-TS090</t>
  </si>
  <si>
    <t>Create requisition for a gift</t>
  </si>
  <si>
    <t>This test verifies that an employee can create a purchase requisition and correctly charge it to a gift. This ensures that procurement funded by gifts is properly tracked and approved.
This scenario validates the acceptance criterion: "Given I have submitted a requisition coded to a gift, when the approval workflow begins, then it must first route to the Gift Manager for approval, followed by a check against the Delegation of Authority." 
Variation: This is a positive test where an employee creates a requisition, codes it to a valid gift, and submits it. The test confirms the requisition routes to the correct Gift Manager for the first approval step.</t>
  </si>
  <si>
    <t>• The employee can create and submit a purchase requisition.
• The requisition can be coded to a gift.
• The submitted requisition routes to the Gift Manager for approval, followed by the correct Delegation of Authority approver (based on amount and cost center).</t>
  </si>
  <si>
    <t>• An employee has access to create requisitions.
• A valid, active gift exists with a designated Gift Manager.</t>
  </si>
  <si>
    <t>S2P-TS091</t>
  </si>
  <si>
    <t>Submit requisition with insufficient quotes</t>
  </si>
  <si>
    <t>This test verifies that if a requisition does not have the required number of quotes attached for its value, a warning is displayed upon submission. This enforces procurement policy but allows for exceptions by not blocking the submission.
This scenario validates the acceptance criterion: "Given the requisition does not have the required number of quotes for its value, when I submit it, then a warning must be displayed." 
Variation: This is a positive test of the warning. The user creates a requisition with a value that requires (for example) three quotes, but only attaches one, and then submits.</t>
  </si>
  <si>
    <t>• A warning message is displayed indicating the number of quotes is insufficient.
• The requisition is still submitted successfully.</t>
  </si>
  <si>
    <t>• A requisition is created with a value that requires a specific number of quotes per policy.</t>
  </si>
  <si>
    <t>S2P-TS092</t>
  </si>
  <si>
    <t>Create requisition for technical item</t>
  </si>
  <si>
    <t>This test verifies that a requisition for a technical item is routed for specialist approval. The workflow should go to the cost centre/project manager, then to a Technical Category Approver, and finally be checked against the DoA.
This scenario validates the acceptance criterion: "Given I create a requisition for a technical item, when I submit it, then the approval workflow must route to the appropriate manager (e.g., Cost Centre Manager), then to the relevant Technical Category Approver, and finally be checked against the Delegation of Authority." 
Variation: This is a positive test where an employee creates a requisition for an item in a technical spend category. The test confirms the workflow includes a step for the Technical Category Approver after the initial manager approval.</t>
  </si>
  <si>
    <t>• The employee creates and submits a requisition using the technical spend category.
• After manager approval, an approval task appears in the inbox of the correct Technical Category Approver.</t>
  </si>
  <si>
    <t>• An employee is creating a requisition.
• A spend category is configured to require technical approval.</t>
  </si>
  <si>
    <t>S2P-TS093</t>
  </si>
  <si>
    <t>Create down payment invoice from PO</t>
  </si>
  <si>
    <t>This test verifies that an AP Officer can create a specific 'down payment' invoice against a PO that has been configured to allow for a down payment. This is the first step in processing a pre-payment to a supplier.
This scenario validates the acceptance criterion: "Given a purchase order has a specified down payment amount, when I create an invoice against that PO, then I must be able to create a specific down payment invoice." 
Variation: This is a positive test where the user selects a PO that has a down payment amount specified and successfully initiates the creation of a down payment invoice.</t>
  </si>
  <si>
    <t>• The user can find and select the PO when creating an invoice.
• The system provides the option to create a 'down payment' type invoice against the PO.
• A PO with a down payment amount exists
• The down payment invoice is created successfully.</t>
  </si>
  <si>
    <t>• A Purchase Order exists with a specified down payment amount or percentage.</t>
  </si>
  <si>
    <t>S2P-TS094</t>
  </si>
  <si>
    <t>Final invoice deducts down payment</t>
  </si>
  <si>
    <t>This test verifies that when the final invoice for a PO is processed, the system automatically deducts the amount of any previously paid down payment invoice. This ensures the final payment is correct and prevents overpayment.
This scenario validates the acceptance criterion: "Given the down payment invoice is submitted and approved, when the final invoice for the PO is processed, then the system must correctly deduct the down payment amount already paid from the final total." 
Variation: This is a positive test where a final invoice is created for a PO that has an associated, approved down payment. The test confirms the final invoice total reflects the deduction.</t>
  </si>
  <si>
    <t>• The user creates the final invoice against the PO.
• The system automatically applies the down payment as a credit, reducing the final amount due.
• The invoice shows the original total, the down payment amount, and the final balance.</t>
  </si>
  <si>
    <t>• A PO has an approved and paid down payment invoice associated with it.
• A final supplier invoice for the remaining balance is available.</t>
  </si>
  <si>
    <t>TS001</t>
  </si>
  <si>
    <t>Check for an existing customer</t>
  </si>
  <si>
    <t>This scenario tests the system's ability to identify an existing customer during credit application processing. The purpose is to ensure the AR Officer can quickly determine if a customer record already exists to prevent duplication.
This validates the acceptance criteria: "Given I am processing a new customer credit application, When I enter the customer details, Then the system displays whether the customer exists in the ERP or not."
Variation: This is a positive test where the AR Officer enters details (e.g., name, ABN) for a customer that is already in Workday.</t>
  </si>
  <si>
    <t>- The system displays the Customer record when using a valid ABN or Customer name search criteria</t>
  </si>
  <si>
    <t>- Extract Customers Report</t>
  </si>
  <si>
    <t>ZR: 10/11 - Ok</t>
  </si>
  <si>
    <t>TS002</t>
  </si>
  <si>
    <t>Check for a non-existent customer</t>
  </si>
  <si>
    <t>This scenario confirms the system correctly identifies when a customer does not exist in the ERP. This is crucial for allowing the AR Officer to proceed with creating a new customer record without confusion.
This tests the inverse of the acceptance criteria: "Given I am processing a new customer credit application, When I enter the customer details, Then the system displays whether the customer exists in the ERP or not."
Variation: This is a negative test where the AR Officer enters details for a completely new customer that has no existing record in Workday.</t>
  </si>
  <si>
    <t>- The system displays a message indicating that no matching customer was found.
- The user is able to proceed to the new customer creation process.</t>
  </si>
  <si>
    <t>TS003</t>
  </si>
  <si>
    <t>View credit rating for existing customer</t>
  </si>
  <si>
    <t>This scenario verifies that an AR Officer can view the stored credit rating for an existing customer. This ensures that credit decisions are made using the correct, up-to-date information available in the system.
This directly tests the acceptance criteria: "Given the customer exists in the ERP, When I view the customer's credit information, Then the system displays the current credit rating (displayed in the D&amp;B Commercial Credit field) retrieved from Workday."
Variation: This is a positive test where the AR Officer opens the record of an existing customer who has a credit rating stored in the specified field.</t>
  </si>
  <si>
    <t>- The customer's record is opened successfully.
- The 'D&amp;B Commercial Credit' field displays the customer's current credit rating as stored in Workday.</t>
  </si>
  <si>
    <t>TS003a</t>
  </si>
  <si>
    <t>Update credit rating for existing customer</t>
  </si>
  <si>
    <t>This scenario verifies that an AR Officer can update the stored credit rating for an existing customer. This ensures that credit decisions are made using the correct, up-to-date information available in the system.
This directly tests the acceptance criteria: "Given the customer exists in the ERP, When I update the customer's credit information, Then the system displays the updated credit rating (displayed in the D&amp;B Commercial Credit field) in Workday."
Variation: This is a positive test where the AR Officer opens the record of an existing customer who has a credit rating stored in the specified field.</t>
  </si>
  <si>
    <t>- The customer's credit score is updated and the business process is submitted successfully.
- The 'D&amp;B Commercial Credit' field displays the customer's current credit rating as stored in Workday.</t>
  </si>
  <si>
    <t>TS004</t>
  </si>
  <si>
    <t>View customer with no credit rating</t>
  </si>
  <si>
    <t>This scenario ensures the system behaves predictably when a customer does not have a credit rating stored. The system should simply show that the information is not available, rather than producing an error.
This tests the boundary condition of the acceptance criteria: "Given the customer exists in the ERP, When I view the customer's credit application, Then the system displays the current credit rating..."
Variation: This is a negative test where the AR Officer opens the record of an existing customer for whom no credit rating has been entered or stored.</t>
  </si>
  <si>
    <t>- The customer's record is opened successfully.
- The 'D&amp;B Commercial Credit' field is blank, without causing a system error.</t>
  </si>
  <si>
    <t>ZR: 10/11 - Updated expected result</t>
  </si>
  <si>
    <t>TS005</t>
  </si>
  <si>
    <t>Attempt to create a duplicate customer</t>
  </si>
  <si>
    <t>This scenario validates the system's duplicate prevention mechanism. It ensures that an AR Officer cannot accidentally create a second record for a customer that already exists, maintaining data integrity.
This directly tests the acceptance criteria: "Given I am creating a new customer, When I enter customer details, Then the system should validate against existing records using ABN and name and prevent duplicates."
Variation: This is a positive test of the validation feature. The AR Officer attempts to create a new customer using an ABN and/or name that already exists in Workday.</t>
  </si>
  <si>
    <t>- The system blocks the creation of the new customer record if a Customer with the same ABN is identified.
- An alert error message is displayed, indicating that a duplicate customer has been found if the Customer Name matches an existing record.
- An hard-stop error message is displayed, indicating that a duplicate customer has been found if the ABN matches an existing record.</t>
  </si>
  <si>
    <t>ZR: 10/11 - Reviewed. Updated expected result</t>
  </si>
  <si>
    <t>TS006</t>
  </si>
  <si>
    <t>Create a unique new customer</t>
  </si>
  <si>
    <t>This scenario confirms that the duplicate prevention check does not block the creation of legitimate new customers. It ensures that as long as the customer details are unique, the process can proceed as expected.
This tests the inverse of the acceptance criteria: "...Then the system should validate against existing records using ABN and name and prevent duplicates."
Variation: This is a negative test of the validation feature. The AR Officer creates a new customer using a unique ABN and name that do not exist in the system.</t>
  </si>
  <si>
    <t>- The system does not display a duplicate warning.
- The AR Officer is able to proceed with submitting the new customer record.</t>
  </si>
  <si>
    <t>TS007</t>
  </si>
  <si>
    <t>View a single customer record</t>
  </si>
  <si>
    <t>This scenario verifies that an AR Officer can access a complete, consolidated view of a customer's information. The purpose is to ensure all relevant data is easily accessible from one central location.
This validates the acceptance criteria: "Given I am searching for a customer, When I select a customer record, Then I should see a consolidated view of all customer information."
Variation: This is a positive test where the AR Officer searches for and selects an existing customer with a complete set of data (e.g., address, contacts, financial info).</t>
  </si>
  <si>
    <t>- Upon selecting the customer, a single page or dashboard is displayed.
- This view contains all relevant customer information in a consolidated format.</t>
  </si>
  <si>
    <t>ZR: 10/11 - Reviewed. No changes.</t>
  </si>
  <si>
    <t>TS008</t>
  </si>
  <si>
    <t>Search for a non-existent customer</t>
  </si>
  <si>
    <t>This scenario ensures the system provides a clear response when a searched-for customer cannot be found. This prevents user confusion and confirms the search function is working correctly.
This tests the boundary condition of the acceptance criteria: "Given I am searching for a customer, When I select a customer record..."
Variation: This is a negative test where the AR Officer searches for a customer using a name or ID that does not exist in the system.</t>
  </si>
  <si>
    <t>- The system returns no search results.</t>
  </si>
  <si>
    <t>Not Started</t>
  </si>
  <si>
    <t>TS009</t>
  </si>
  <si>
    <t>Successfully request a new customer</t>
  </si>
  <si>
    <t>This scenario tests the successful initiation of a new customer request via ServiceNow. It confirms that the request is captured and the correct notification is sent to the AR team to begin their process.
This validates the acceptance criteria: "Given a business user needs a new customer, when they complete the ServiceNow request form, then the request is recorded in ServiceNow and a notification is sent to the AR Officer to start customer creation."
Variation: This is a positive test where a Business User fills out all required fields in the ServiceNow new customer request form and submits it.</t>
  </si>
  <si>
    <t>- The request is successfully logged in ServiceNow.
- A notification is sent to users with the AR Officer role.</t>
  </si>
  <si>
    <t>ZR: 10/11 - Non-Workday test.  Need business to confirm the nature of the ServiceNow notification - e.g. is this an email?
Consider but no test</t>
  </si>
  <si>
    <t>TS010</t>
  </si>
  <si>
    <t>Fail to request a new customer</t>
  </si>
  <si>
    <t>This scenario ensures that the ServiceNow form has proper validation to prevent incomplete requests from being submitted. This maintains data quality from the very first step of the process.
This tests the inverse of the acceptance criteria: "...when they complete the ServiceNow request form, then the request is recorded..."
Variation: This is a negative test where a Business User attempts to submit the new customer request form without filling in one or more mandatory fields.</t>
  </si>
  <si>
    <t>- The ServiceNow form is not submitted.
- An error message is displayed, highlighting the fields that must be completed.</t>
  </si>
  <si>
    <t>TS011</t>
  </si>
  <si>
    <t>Create a valid customer record</t>
  </si>
  <si>
    <t>This scenario tests the successful creation of a new customer in Workday when all required data is valid. It confirms the core functionality of saving a new customer record.
This validates the acceptance criteria: "Given the AR Officer has valid request data, when they create the customer record, then the customer record is saved in Workday with a unique customer identifier and is available for invoicing and reporting."
Variation: This is a positive test where the AR Officer enters all necessary and valid information for a new customer (who is not a student or patient) and submits the record.</t>
  </si>
  <si>
    <t>- The customer record is submitted successfully in Workday.
- The customer is available for use in invoicing.</t>
  </si>
  <si>
    <t>ZR: 10/11 - Reviewed. 
&gt;&gt;&gt; Consider document delivery</t>
  </si>
  <si>
    <t>TS011.1</t>
  </si>
  <si>
    <t>Create a valid customer record (patient/ student)</t>
  </si>
  <si>
    <t>This scenario tests the successful creation of a new customer in Workday when all required data is valid. It confirms the core functionality of saving a new customer record.
This validates the acceptance criteria: "Given the AR Officer has valid request data, when they create the customer record, then the customer record is saved in Workday with a unique customer identifier and is available for invoicing and reporting."
Variation: This is a positive test where the AR Officer enters all necessary and valid information for a new customer and submits the record.</t>
  </si>
  <si>
    <t>TS012</t>
  </si>
  <si>
    <t>Create customer without billing address</t>
  </si>
  <si>
    <t>This scenario ensures the system enforces the mandatory requirement for a billing address. It prevents the creation of incomplete customer records that would cause issues with invoicing.
This validates the acceptance criteria: "Given the AR Officer is creating a customer, when they submit the record without a billing address, then the system rejects the record from being submitted and shows an error indicating the billing address is required."
Variation: This is a negative test where the AR Officer attempts to submit a new customer record without providing a billing address.</t>
  </si>
  <si>
    <t>- The system prevents the customer record from being submitted.
- An error message is displayed, stating that the billing address is a required field.</t>
  </si>
  <si>
    <t>ZR: 10/11 - Reviewed.</t>
  </si>
  <si>
    <t>TS013</t>
  </si>
  <si>
    <t>Create customer without a Tax ID</t>
  </si>
  <si>
    <t>This scenario confirms that a Tax ID is a mandatory field for customer creation, which is critical for regulatory compliance and correct tax calculation.
This validates the acceptance criteria: "...when the customer record is submitted without a Tax ID, then the system rejects the submission and displays an error stating a Tax ID is required..."
Variation: This is a negative test where the AR Officer attempts to submit a new customer record (which is not a student/ patient) without entering a Tax ID (e.g., ABN)</t>
  </si>
  <si>
    <t>- The system rejects the attempt to submit the record.
- An error message is displayed, indicating that a Tax ID is required.</t>
  </si>
  <si>
    <t>ZR: 10/11 - Reviewed. Exception is Student/ Patient.</t>
  </si>
  <si>
    <t>TS014</t>
  </si>
  <si>
    <t>Create customer without a Tax Status</t>
  </si>
  <si>
    <t>This scenario tests the system prompt for a Tax Status if it is not set. This ensures that all customer-related transaction have the corresponding tax information default correctly.
This validates the acceptance criteria: "...when no Tax Status is entered, then the system prevents the submission and displays an error stating that a Tax Status is required."
Variation: This is a negative test where the AR Officer attempts to submit a new customer record without selecting a Tax Status.</t>
  </si>
  <si>
    <t>- The system blocks the submit action.
- An error message appears, requiring the user to select a Tax Status before proceeding.</t>
  </si>
  <si>
    <t>ZR: 11/11 - Reviewed.</t>
  </si>
  <si>
    <t>TS015</t>
  </si>
  <si>
    <t>Create customer without Payment Terms</t>
  </si>
  <si>
    <t>This scenario ensures that payment terms, a critical piece of financial data, are mandatory for all new customers. This drives the due date for Customer Invoices.
This validates the acceptance criteria: "...when payment terms are missing, then the system prevents the submission of the custom record and displays an error message that Payment Terms are required."
Variation: This is a negative test where the AR Officer attempts to submit a new customer record without selecting any payment terms.</t>
  </si>
  <si>
    <t>- The system blocks the record from being submitted.
- An error message is displayed, requiring the user to select payment terms.</t>
  </si>
  <si>
    <t>TS015.1</t>
  </si>
  <si>
    <t>Create customer without credit limit currency</t>
  </si>
  <si>
    <t>This scenario tests the system flag for a Credit Limit Currency if it is not set. This ensures that all associated Workday aging reports run as expected.
This validates the acceptance criteria: "...when no Credit Limit currency is set, then the system prompts the AR Officer to select one before submitting."
Variation: This is a negative test where the AR Officer attempts to submit a new customer record without selecting a Credit Limit Currency.</t>
  </si>
  <si>
    <t>- The system blocks the record from being submitted.
- An error message is displayed, requiring the user to select a credit limit currency.</t>
  </si>
  <si>
    <t>TS015.2</t>
  </si>
  <si>
    <t>Create customer without a credit score</t>
  </si>
  <si>
    <t>This scenario tests the system flag for a Credit Score if it is not set. This ensures that all associated Workday aging reports run as expected.
This validates the acceptance criteria: "...when no Credit Limit currency is set, then the system prompts the AR Officer to select one before submitting."
Variation: This is a negative test where the AR Officer attempts to submit a new customer record without selecting a Credit Score.</t>
  </si>
  <si>
    <t>- The system blocks the record from being submitted.
- An error message is displayed, requiring the user to select a credit score.</t>
  </si>
  <si>
    <t>TS015.3</t>
  </si>
  <si>
    <t>Create customer without ship to connection</t>
  </si>
  <si>
    <t>This scenario tests the system flag when a Ship-to Connection is not established. This ensures that the line level information of associated invoices default correctly.
This validates the acceptance criteria: "...when no Ship-to Connection is established, then the system prompts the AR Officer to select one before submitting."
Variation: This is a negative test where the AR Officer attempts to submit a new customer record without establishing a Ship-to Connection.</t>
  </si>
  <si>
    <t>- The system blocks the record from being submitted.
- An error message is displayed, requiring the user to nominate a Ship-to Connection.</t>
  </si>
  <si>
    <t>TS015.4</t>
  </si>
  <si>
    <t>Create customer without primary email address (warning)</t>
  </si>
  <si>
    <t>This scenario tests the system flag for when a Primary Email Address is not set. This ensures that all associated Workday aging reports run as expected.
This validates the acceptance criteria: "...when a customer's primary email address is not set, then the system prompts the AR Officer to define one before submitting."
Variation: This is a negative test where the AR Officer attempts to submit a new customer record without nominating a Primary Email Address.</t>
  </si>
  <si>
    <t>- The system warns the user but does not prevent the transaction from being submitted.
- An alert message is displayed, requiring the user to nominate a Primary Email Address</t>
  </si>
  <si>
    <t>TS016</t>
  </si>
  <si>
    <t>Create customer with bank details</t>
  </si>
  <si>
    <t>This scenario tests the specific approval workflow that is triggered when bank account details are added to a customer record. This is a key control to prevent fraudulent or erroneous payment information.
This validates the acceptance criteria: "Given the AR officer enters Bank Account details for the customer, when the record is submitted for processing then there is an additional approval by another AR Officer than the initiator"
Variation: This is a positive test where the AR Officer creates a new customer and includes their bank account details before submitting.</t>
  </si>
  <si>
    <t>- The customer creation request is submitted.
- The request is routed for an additional approval step.
- The approval task appears in the inbox of another AR Officer (not the one who submitted it).</t>
  </si>
  <si>
    <t>TS017</t>
  </si>
  <si>
    <t>Create customer without bank details</t>
  </si>
  <si>
    <t>This scenario confirms that the specific approval workflow for bank details is not triggered when no bank information is provided. This ensures a streamlined customer creation process.
This tests the inverse of the acceptance criteria related to bank account approval.
Variation: This is a negative test where the AR Officer creates a new customer without entering any bank account information.</t>
  </si>
  <si>
    <t>- The customer creation process proceeds without the additional bank detail approval step.
- The request is not routed to another AR Officer for bank account verification.</t>
  </si>
  <si>
    <t>TS018</t>
  </si>
  <si>
    <t>Run credit review report successfully</t>
  </si>
  <si>
    <t>This test verifies that a user with the correct permissions can successfully generate the credit review report to monitor customer credit limits and the report flags customers who have exceeded their credit limit.
This scenario validates the acceptance criterion: "Given I have the necessary permissions, when I run the credit review report, then the system displays a list of customers with their credit limits and current outstanding balances."
Variation: This is a positive test to confirm the core functionality of the report for an authorised user.</t>
  </si>
  <si>
    <t>- The report runs without error.
- The report displays a list of customers.
- Each customer shows their assigned credit limit and the report flags customers which have exceeded their credit limit</t>
  </si>
  <si>
    <t>ZR: 11/11 Reviewed. Dependency on a Report to be built</t>
  </si>
  <si>
    <t>TS019</t>
  </si>
  <si>
    <t>Run credit report with flagged customer</t>
  </si>
  <si>
    <t>This test ensures the credit review report correctly flags customers who have exceeded their credit limit, enabling proactive risk management.
This scenario validates the acceptance criterion: "Given the report is generated, when a customer's balance exceeds their credit limit, then they are clearly flagged in the report."
Variation: This positive test uses a customer who has been set up to have a balance greater than their credit limit to confirm the report's flagging logic works as expected.</t>
  </si>
  <si>
    <t>- The report is generated successfully.
- The customer with a balance exceeding their credit limit is visually flagged (e.g., highlighted, marked with an icon).</t>
  </si>
  <si>
    <t>To be deleted - duplicate of above</t>
  </si>
  <si>
    <t>TS020</t>
  </si>
  <si>
    <t>Run credit report with no flagged customer</t>
  </si>
  <si>
    <t>This test confirms that the credit review report does not flag customers who are operating within their assigned credit limit.
This scenario validates the acceptance criterion: "Given the report is generated, when a customer's balance exceeds their credit limit, then they are clearly flagged in the report."
Variation: This is a negative test case to ensure the flagging logic only applies to customers who have breached their credit limit and avoids false positives.</t>
  </si>
  <si>
    <t>- The report is generated successfully.
- The customer with a balance within their credit limit is not flagged.</t>
  </si>
  <si>
    <t>Report to be determined</t>
  </si>
  <si>
    <t>TS021</t>
  </si>
  <si>
    <t>Place customer on hold with approval</t>
  </si>
  <si>
    <t>This test verifies that a Credit Officer can place a customer on 'Hold', which is then correctly routed to an Accounts Receivable Officer for approval.
This scenario validates the acceptance criteria: "Given I am viewing an active customer's record, when I change a customers status to 'Hold', then the system requires me to enter a reason for the hold" and "Given I am a Credit Officer (but not a Customer Administrator), when I submit the hold request, then it is routed to an Accounts Receivable Officer (Customer Administrator) for approval."
Variation: This positive test confirms the complete, successful workflow from initiation by a Credit Officer to approval by an AR Officer.</t>
  </si>
  <si>
    <t>- The system requires a reason to be entered before submission.
- After submission, the business process routes to Accounts Receivable Officer for approval.
- Upon approval, the customer's status changes to on 'Hold'.</t>
  </si>
  <si>
    <t>ZR: 11/11 - Reviewed</t>
  </si>
  <si>
    <t>TS022</t>
  </si>
  <si>
    <t>Reject customer hold request</t>
  </si>
  <si>
    <t>This test ensures that if an Accounts Receivable Officer rejects a change to the customer's status, the customer's status remains active.
This scenario validates the acceptnce criteria: "Given I am a Credit Officer, and I update a customers status to on 'Hold', when the Accounts Receivable Officer rejects the change, then I receive a deny notfication and the customer's status remains 'Active'.
Variation: This negative test confirms the rejection path of the approval workflow, ensuring a rejected request does not change the customer's status.</t>
  </si>
  <si>
    <t>- The Accounts Receivable Officer can deny the approval.
- The customer's status remains 'Active'.
- The workflow is terminated and the Credit Officer receives a notification that the process has been denied.</t>
  </si>
  <si>
    <t>- AR Officer denys the transaction</t>
  </si>
  <si>
    <t>TS023</t>
  </si>
  <si>
    <t>This test verifies that an Accounts Receivable Officer can directly make a customer inactive without needing an approval step.
This scenario validates the acceptance criterion: "Given I am an Accounts Receivable Officer viewing a customer record, when I initiate the customer summary change process to make a customer 'Inactive', then the system updates the customer's status to 'Inactive' without requiring an approval step."
Variation: This positive test confirms that the status change is immediate and does not trigger a separate business process for approval.</t>
  </si>
  <si>
    <t>- The user updates the customer status to 'inactive'.
- The business process is submitted without approval.</t>
  </si>
  <si>
    <t>ZR: 12/11 - Reviewed</t>
  </si>
  <si>
    <t>TS024</t>
  </si>
  <si>
    <t>Block transactions for inactive customer</t>
  </si>
  <si>
    <t>This test ensures that no new invoices can be created for a customer who has been made inactive.
This scenario validates the acceptance criterion: "Given a customer is inactive, when a user attempts to create a new invoice for an 'inactive' customer they are unable to select the record."
Variation: This negative test confirms the system control that prevents financial transactions against a closed customer account.</t>
  </si>
  <si>
    <t>- A user attempts to create a new customer invoice.
- When searching for the customer to be invoiced, the inactive customer cannot does not appear.</t>
  </si>
  <si>
    <t>TS025</t>
  </si>
  <si>
    <t>Write up on-account balance with approval</t>
  </si>
  <si>
    <t>This test verifies that writing up a customer's on-account credit during account closure correctly impacts the P&amp;L and routes for approval.
This scenario validates the acceptance criteria: "Given a customer with an on-account credit is being made inactive, when I process The customer overpayment, then there is a write-up in the P&amp;L" and "then there is an approval by the shared services manager".
Variation: This positive test confirms the end-to-end process, including the financial posting and the required approval workflow.</t>
  </si>
  <si>
    <t>- The write-up can be created.
- The transaction is routed to the Shared Services Manager for approval.
- Upon approval, the write-up is posted to the P&amp;L</t>
  </si>
  <si>
    <t>- Customer has an on-account payment</t>
  </si>
  <si>
    <t>ZR: 12/11 - Reviewed. Confirm no negative required.</t>
  </si>
  <si>
    <t>TS026</t>
  </si>
  <si>
    <t>Request new contract via Service Now</t>
  </si>
  <si>
    <t>This test verifies that a Business User can successfully submit a new customer contract request from Service Now, which is then routed to the Accounts Receivable team.
This scenario validates the acceptance criteria: "Given I am in Service Now, when I access the contract request form, then I can enter all necessary details for a new contract" and "Given I submit the request, then it is routed to the Accounts Receivable team with all the information needed to create the contract in Workday."
Variation: This positive test confirms the integration point, ensuring data flows correctly from the request portal to the team responsible for actioning it.</t>
  </si>
  <si>
    <t>- The user fills out and submits the contract request form in Service Now.
- The request appears in the Accounts Receivable team's work queue in Workday.</t>
  </si>
  <si>
    <t>Not a workday process</t>
  </si>
  <si>
    <t>TS027</t>
  </si>
  <si>
    <t>Create a new customer contract</t>
  </si>
  <si>
    <t>This test verifies that an Accounts Receivable Officer can create a new, active customer contract in Workday based on a valid request.
This scenario validates the acceptance criteria: "Given I have a valid contract request, when I use the 'Create Customer Contract' task, then I can enter all contract details..." and "Given I submit the new contract, then it becomes active and available for a billing schedule to be created."
Variation: This positive test confirms the core contract creation process, resulting in an active contract ready for billing.</t>
  </si>
  <si>
    <t>- The user contract is submitted successfully
- Upon submission, the contract status is 'Approved'
- The system sends a to do notification to the AR Officer to create a billing schedule.</t>
  </si>
  <si>
    <t>ZR: 12/11 Reviewed.</t>
  </si>
  <si>
    <t>TS028</t>
  </si>
  <si>
    <t>Add billing schedule to contract</t>
  </si>
  <si>
    <t>This test ensures that an Accounts Receivable Officer can add a billing schedule to an existing contract, leading to automatic invoice generation.
This scenario validates the acceptance criteria: "Given I am a customer contract exists, when I create a billing schedule associated with the contract, then I can create a billing schedule which defines the billing frequency, amount, and dates" and "given the billing schedule is submitted, when a scheduled billing date arrives, then the system automatically generates the correct customer invoice.."
- Variation: This positive test confirms that once a schedule is set, the system will automatically perform the billing action on the specified date.`</t>
  </si>
  <si>
    <t>- A billing schedule is submitted successfully.
- The billing schedule is in 'approved' status.
- On the scheduled date, a customer invoice is automatically generated for the correct amount.</t>
  </si>
  <si>
    <t>Customer Contract (created in prior scenario)</t>
  </si>
  <si>
    <t>TS029a</t>
  </si>
  <si>
    <t>Create a new customer contract - Deferred Revenue</t>
  </si>
  <si>
    <t>This test verifies that an Accounts Receivable Officer can create a new, active customer contract in Workday based on a valid request and marks it as deferred revenue
This scenario validates the acceptance criteria: "Given I have a valid contract request, when I use the 'Create Customer Contract' task, then I can enter all contract details..." and "Given I submit the new contract, then it becomes active and available for a billing schedule to be created."
Variation: This positive test confirms that a contact is to be created with Deferred Revenue flagged</t>
  </si>
  <si>
    <t>- The user a contract which has contract lines flagged for deferred revenue.
- The contract is created in 'Approved' status.
- Upon submission, the Revenue Specialist receives a To-Do in their inbox to direct them to create a Revenue Recognition Schedule
- The system sends a to do notification to the AR Officer to create a billing schedule.</t>
  </si>
  <si>
    <t>TS029b</t>
  </si>
  <si>
    <t>Create deferred revenue schedule</t>
  </si>
  <si>
    <t>This test verifies that when a contract is flagged for deferred revenue, the Revenue Specialist receives a To-Do task to create a revenue recognition schedule.
This scenario validates the acceptance criteria: "Given a customer contract is flagged for deferred revenue, when the contract is created, then the system prompts for the creation of a revenue recognition schedule" and "Given I create a revenue recognition schedule according to a defined schedule, then the system will then automatically create and post revenue accounting journals each month."
Variation: This positive test confirms the system's ability to manage deferred revenue by creating the necessary schedules and automating period-end journal entries.</t>
  </si>
  <si>
    <t>- The revenue recognition schedule is submitted successfully.
- The revenue recognition schedule status is 'Approved'. 
- In each subsequent period, revenue is automatically recognised via journal postings.</t>
  </si>
  <si>
    <t>Customer Contract and contract line(s) marked for 'deferred revenue (created in prior scenario)</t>
  </si>
  <si>
    <t>TS030</t>
  </si>
  <si>
    <t>Amend a customer contract value</t>
  </si>
  <si>
    <t>This test ensures that amending a contract's value correctly updates the future instalments on its associated billing schedule.
This scenario validates the acceptance criteria: "Given I am viewing an existing contract, when I initiate an amendment, then I can enter a change to the contract value (dollar amount) and given I submit the amendment, then the future instalments on the associated billing schedule are updated to reflect the new total contract value."
Variation: This positive test confirms that changes to the contract's total value are correctly cascaded down to the billing schedule.</t>
  </si>
  <si>
    <t>- The contract amendment is submitted successfully.
- A To-Do is sent to the AR Officer to amend the billing schedule
- The billing schedule is automatically updated to reflect the amended contract amount.</t>
  </si>
  <si>
    <t>Billing Schedule create with automatic amendment processing</t>
  </si>
  <si>
    <t>TS031</t>
  </si>
  <si>
    <t>View a fully billed contract</t>
  </si>
  <si>
    <t>This test verifies that the system correctly identifies and displays when a contract has been fully billed.
This scenario validates the acceptance criterion: "Given I am viewing an existing contract, then it displays that the amount billed is the total of the contract and has no avaialble installments remaining".
Variation: This positive test uses a contract where all billing instalments have been processed to confirm the system provides a clear status for contract closure validation.</t>
  </si>
  <si>
    <t>- The contract view clearly indicates that the total billed amount equals the total contract amount.
- The billing schedule status is 'Complete'</t>
  </si>
  <si>
    <t>TS032a</t>
  </si>
  <si>
    <t>Change customer default payment terms</t>
  </si>
  <si>
    <t>This test verifies that changing a customer's default payment terms will cause all future invoices to use the new terms.
This scenario validates the acceptance criteria: "Given I am viewing a customer's record, when I edit their payment information, then I can select new payment terms" and "Given I have submitted the new terms, when a new invoice is created for this customer, then its due date is calculated based on the new terms."
Variation: This positive test confirms that master data changes at the customer level appear correctly</t>
  </si>
  <si>
    <t xml:space="preserve">- The user successfully changes the payment terms on the customer record.
</t>
  </si>
  <si>
    <t>ZR: 12/11 - Reviewed.</t>
  </si>
  <si>
    <t>TS032b</t>
  </si>
  <si>
    <t>Creating the customer invoice after changing default terms</t>
  </si>
  <si>
    <t>This test verifies that changing a customer's default payment terms will cause all future invoices to use the new terms.
This scenario validates the acceptance criteria: "Given I am viewing a customer's record, when I edit their payment information, then I can select new payment terms" and "Given I have submitted the new terms, when a new invoice is created for this customer, then its due date is calculated based on the new terms."
Variation: This positive test confirms that master data changes at the customer level correctly flow down to new transactions (creating a new invoice will have the new payment terms)</t>
  </si>
  <si>
    <t>- When a new invoice is created for the customer, the new payment terms default
- The invoice's due date is calculated using the updated payment terms.</t>
  </si>
  <si>
    <t>Updated Payment Terms (previous step)</t>
  </si>
  <si>
    <t>TS033</t>
  </si>
  <si>
    <t>Override payment terms on billing schedule</t>
  </si>
  <si>
    <t>This test verifies that payment terms set on a specific billing schedule will override the customer's default payment terms for invoices generated from that schedule.
This scenario validates the acceptance criteria: "Given I am editing a billing schedule, when I change the payment terms, then I can set terms that are different from the customer's default" and "Given I have submitted the schedule, when an invoice is generated from it, then its due date is based on the schedule's specific terms."
Variation: This positive test confirms the system's payment term hierarchy, where the more specific schedule-level setting takes precedence over the general customer-level setting.</t>
  </si>
  <si>
    <t>- The user sets payment terms on a billing schedule that differ from the customer's default payment terms.
- An invoice is generated from this schedule.
- The invoice's due date is calculated based on the schedule's specific payment terms, not the customer's default.</t>
  </si>
  <si>
    <t>Customer Contract exists</t>
  </si>
  <si>
    <t>TS034</t>
  </si>
  <si>
    <t>Request one-off invoice via Service Now</t>
  </si>
  <si>
    <t>This test verifies that a Business User can request a one-off invoice through Service Now, and the request is correctly routed to the Accounts Receivable team.
This scenario validates the acceptance criteria: "Given I am in Service Now, when I open the 'Invoice Request' form, then I can enter all required details and attach supporting documents" and "Given I submit the request, then it is routed to the Accounts Receivable team's queue for processing."
Variation: This positive test confirms the integration for ad-hoc invoice requests, ensuring all necessary information is captured and delivered to the correct team.</t>
  </si>
  <si>
    <t>- The user fills out and submits the invoice request form in Service Now.
- The request, including any attachments, appears in the AR team's work queue.</t>
  </si>
  <si>
    <t>ZR: 14/11- Not a workday process. Consider but no test</t>
  </si>
  <si>
    <t>TS036</t>
  </si>
  <si>
    <t>Add customer-facing invoice attachment</t>
  </si>
  <si>
    <t>This test verifies that an attachment marked as 'provide to customer' is correctly included when the invoice is emailed.
This scenario validates the acceptance criteria: "Given I am creating an invoice, when I add an attachment, then the system prompts me to choose if it is 'internal only' or 'provide to customer'" and "Given an attachment is marked 'provide to customer', when the invoice is emailed, then the attachment is included."
Variation: This positive test confirms that customer-facing documents are correctly handled and distributed with the invoice.</t>
  </si>
  <si>
    <t>- An attachment is added and marked as 'provide to customer'.
- The invoice is emailed to the customer.
- The resulting email includes the invoice PDF and the additional attachment.</t>
  </si>
  <si>
    <t xml:space="preserve"> - Customer is eligible to receive emails (document delivery option on customer accoutn)</t>
  </si>
  <si>
    <t>ZR: 14/11 - Reviewed.</t>
  </si>
  <si>
    <t>TS037</t>
  </si>
  <si>
    <t>Add internal-only invoice attachment</t>
  </si>
  <si>
    <t>This test verifies that an attachment marked as 'internal only' is not included when the invoice is emailed to the customer.
This scenario validates the acceptance criterion: "Given an attachment is not marked 'provide to customer', when the invoice is emailed, then the attachment is not included."
Variation: This positive test confirms the system's ability to distinguish between internal and external documents, preventing confidential information from being sent to the customer.</t>
  </si>
  <si>
    <t>- An attachment is added and not marked as 'provide to customer'.
- The invoice is emailed to the customer.
- The resulting email includes the invoice PDF but does not include the internal attachment.</t>
  </si>
  <si>
    <t>TS038</t>
  </si>
  <si>
    <t>Create revenue schedule for one-off invoice</t>
  </si>
  <si>
    <t>This test verifies that when a standalone invoice with deferred revenue invoice line is submitted, a task is correctly created for the Revenue Specialist.
This scenario validates the acceptance criterion: "Given an invoice is created with items flagged for deferred revenue, when it is submitted, then a To-Do task is created for me to create a revenue recognition schedule."
Variation: This positive test confirms that the system correctly identifies invoices requiring a revenue schedule and initiates the necessary workflow for the specialist team.</t>
  </si>
  <si>
    <t>- A standalone invoice is created with invoice line flagged for deferred revenue.
- Upon submission, a task appears in the Revenue Specialist's inbox to create a revenue schedule.</t>
  </si>
  <si>
    <t>- Invoice Created with Invoice Line checked for 'Deferred' Revenue (originally initiated by the Accounts Receivable Officer)</t>
  </si>
  <si>
    <t>Q2C-040-20</t>
  </si>
  <si>
    <t>TS038.1</t>
  </si>
  <si>
    <t>This test verifies the ability to create customer invoices en-masse via a bulk upload.
This scenario validates the acceptance criterion: "Given I am an Accounts Receivable Officer and I have populated an EIB with customer invoice information for multiple invoices, when the EIB is launched/ submitted, then multiple invoices are created in Workday."
Variation: This positive test confirms that when the Accounts Receivable Officer can create multiple customer invoices at once via an EIB.</t>
  </si>
  <si>
    <t>- Upon submission, multiple invoices are created 
- Any associated invoice related worktags are populated correctly</t>
  </si>
  <si>
    <t>ZR: 01/12 - Added</t>
  </si>
  <si>
    <t>TS039</t>
  </si>
  <si>
    <t>Email an invoice to a customer</t>
  </si>
  <si>
    <t>This test verifies that an approved invoice can be successfully emailed to a customer who has a valid email address on file.
This scenario validates the acceptance criteria: "Given an invoice is approved, when it is automatically processed, then a PDF copy is generated and stored in Workday" and "Given the customer has a valid email, when I email the invoice, then it is sent to their primary billing contact."
Variation: This positive test confirms the standard invoice distribution process, from PDF generation to successful email delivery.</t>
  </si>
  <si>
    <t>- An approved invoice has a PDF copy available.
- The user initiates the email action.
- The invoice is successfully delivered to the customer's primary billing contact email address.</t>
  </si>
  <si>
    <t>TS040</t>
  </si>
  <si>
    <t>Fail to email invoice with no email address</t>
  </si>
  <si>
    <t>This test ensures the system highlights invoices scheduled to be emailed a user from emailing an invoice to a customer who does not have an email address on file.
This scenario validates the acceptance criterion: "Given the customer has no email address, when I review invoices scheduled to be emailed, then I can view a list of invoices which have not been emailed"
Variation: This negative test confirms the system has a control to prevent failed deliveries.</t>
  </si>
  <si>
    <t>- The user attempts to email an invoice to a customer with no email address.
- The system flags invoices not emailed.</t>
  </si>
  <si>
    <t>TS041</t>
  </si>
  <si>
    <t>Generate PDF for "No Email" invoice</t>
  </si>
  <si>
    <t>This test verifies that a user can generate a PDF for an invoice that is marked as "Do Not Send" without the system attempting to send an email.
This scenario validates the acceptance criterion: "Given an invoice is marked as "Do Not Send", when the invoice is approved, the invoice Print Run and Email Steps are not automatically triggered and "Given an invoice is marked as "Do Not Send", when I select the 'Print Customer Invoice' action, then the system creates a PDF for download without sending an email".
Variation: This positive test confirms the manual print/download functionality for invoices that are intended for physical distribution.</t>
  </si>
  <si>
    <t>- An invoice is marked as "Do Not Send".
- The BP steps to automatically print and email customer invoice are not triggered
- Manually printing the invoice, a PDF of the invoice is generated and made available for download.
- No Email  is sent.</t>
  </si>
  <si>
    <t>- Invoice type = 'Do Not Send'</t>
  </si>
  <si>
    <t>TS042</t>
  </si>
  <si>
    <t>Update PO number on an invoice</t>
  </si>
  <si>
    <t>This test verifies that an Accounts Receivable Officer can update the PO number on an existing invoice and that the change is reflected on the regenerated PDF.
This scenario validates the acceptance criteria: "Given I am viewing a created invoice, when I edit it, then I can update the PO number field" and "Given I have updated the PO number, when I regenerate the invoice PDF, then the new PO number is displayed on the document."
Variation: This positive test confirms that reference data on an invoice can be corrected and that the customer-facing document is updated accordingly.</t>
  </si>
  <si>
    <t>- The user edits an existing invoice and changes the PO number.
- The user regenerates the invoice PDF.
- The new PDF document displays the updated PO number.</t>
  </si>
  <si>
    <t>TS043</t>
  </si>
  <si>
    <t>Schedule monthly customer statements</t>
  </si>
  <si>
    <t>This test verifies that an Accounts Receivable Officer can configure a schedule to automatically generate and email customer statements on a monthly basis.
This scenario validates the acceptance criteria: "Given I am configuring statement schedules, when I set up a schedule, then I can select a monthly frequency" and "Given the schedule is active, when the scheduled day arrives, then the system automatically generates and emails statements to eligible customers."
Variation: This positive test confirms the setup and automatic execution of scheduled statement runs.</t>
  </si>
  <si>
    <t>- A statement schedule is created with a monthly frequency.
- On the scheduled date, the system automatically runs the process.
- Statements are generated and emailed to all eligible customers.</t>
  </si>
  <si>
    <t>Schedule Customer Statements
Document Delivery options allows emailing of statements</t>
  </si>
  <si>
    <t>TS044</t>
  </si>
  <si>
    <t>Generate on-demand customer statement</t>
  </si>
  <si>
    <t>This test verifies that an Accounts Receivable Officer can manually generate and email a customer statement on-demand.
This scenario validates the acceptance criteria: "Given I am viewing a customer's account, when I select 'Print Customer Statement', then the system produces a statement of open items" and "Given the statement is generated, when I choose to email it, then I can confirm the recipient's email before sending."
Variation: This positive test confirms the ad-hoc statement generation functionality used to respond to specific customer requests.</t>
  </si>
  <si>
    <t>- The user generates a statement for a specific customer.
- The statement lists all open items for that customer.
- The user can optionally email the customer statement.</t>
  </si>
  <si>
    <t>Document Delivery options allos emailing of customer statements</t>
  </si>
  <si>
    <t>As an Accounts Receivable Officer, I want to generate and manually email a customer statement on-demand, so that I can respond to specific customer requests.</t>
  </si>
  <si>
    <t>TS045</t>
  </si>
  <si>
    <t>Place a single invoice in dispute</t>
  </si>
  <si>
    <t>This test verifies that a Credit Officer can place a single invoice in dispute, which updates its status and excludes it from the dunning process.
This scenario validates the acceptance criteria: "Given I select one invoice and choose the 'Maintain Dispute' action, then the system prompts me for a dispute date, dispute reason and notes" and "Given an invoice is marked 'In Dispute', then its status is clearly shown as 'Disputed' and it is excluded from the dunning process."
Variation: This positive test confirms the dispute management process for a single invoice, ensuring it is correctly flagged and removed from automated collections.</t>
  </si>
  <si>
    <t>- The user selects an invoice and the 'Maintain Dispute' action.
- The system requires a reason code and notes.
- The invoice status changes to 'Disputed'.
- The disputed invoice is excluded from any subsequent dunning runs.</t>
  </si>
  <si>
    <t>TS046</t>
  </si>
  <si>
    <t>Place multiple invoices in dispute</t>
  </si>
  <si>
    <t>This test verifies that a Credit Officer can place multiple invoices in dispute at the same time.
This scenario validates the acceptance criterion: "Given I initiate the "Manage Customer Invoices" task and select one or more invoices and choose the 'Maintain Dispute' action, then the system displays a dispute date, dispute reason and note."
Variation: This positive test confirms the bulk dispute functionality, allowing for efficient management of multiple disputed items for a customer.</t>
  </si>
  <si>
    <t>- The user selects multiple invoices and the 'Maintain Dispute' action.
- The system accepts a reason code and notes for the dispute.
- All selected invoices have their status updated to 'Disputed'.</t>
  </si>
  <si>
    <t>TS047</t>
  </si>
  <si>
    <t>Remove an invoice from dispute</t>
  </si>
  <si>
    <t>This test verifies that a Credit Officer can resolve a dispute on an invoice, removing the dispute status and including it in collections.
This scenario validates the acceptance criterion: "Given an invoice is marked as 'In Dispute', when I mark the invoice as resolved , then its status is no longer marked as disputed."
Variation: This positive test confirms the dispute resolution process, ensuring the invoice is returned to a normal, collectible state.</t>
  </si>
  <si>
    <t>- The user selects a disputed invoice and un-marks the invoice as 'in dispute'
- The dispute flag is removed
- The invoice is now included in dunning and aging reports as a standard open item.</t>
  </si>
  <si>
    <t>Customer Invoice is 'In Dispute' (previous scenario)</t>
  </si>
  <si>
    <t>TS048</t>
  </si>
  <si>
    <t>Create a credit note against an invoice</t>
  </si>
  <si>
    <t>This test verifies that an Accounts Receivable Officer can create a credit note and apply it directly to a specific invoice, reducing its outstanding balance.
This scenario validates the acceptance criteria: "Given I initiate the 'Create Customer Invoice Adjustment' process, then I can either apply it to a specific invoice or create it as a standalone (on-account) credit" and "Given I apply a credit note to an invoice, then the invoice's outstanding balance is reduced."
Variation: This positive test confirms the creation of an 'on-invoice' credit, which directly offsets a particular invoice.</t>
  </si>
  <si>
    <t>- The user creates a credit note and selects a specific invoice to apply it to.
- The outstanding balance of the selected invoice is reduced by the credit note amount.</t>
  </si>
  <si>
    <t>Pre-existing Customer Invoice</t>
  </si>
  <si>
    <t>TS049</t>
  </si>
  <si>
    <t>Create a standalone (on-account) credit note</t>
  </si>
  <si>
    <t>This test verifies that an Accounts Receivable Officer can create a credit note that is not linked to a specific invoice, creating an on-account credit for the customer.
This scenario validates the acceptance criterion: "Given I initiate the 'Create Customer Invoice Adjustment' process, then I can either apply it to a specific invoice or create it as a standalone (on-account) credit."
Variation: This positive test confirms the creation of a standalone credit, which can be used later to offset other invoices or be refunded.</t>
  </si>
  <si>
    <t>- The user creates a credit note without applying it to a specific invoice.
- The user is alerted that the credit note is not associated with a specific invoice.
- The customer's account balance shows an on-account credit equal to the credit note amount.</t>
  </si>
  <si>
    <t>TS050</t>
  </si>
  <si>
    <t>Process a credit and rebill</t>
  </si>
  <si>
    <t>This test verifies that the 'Credit and Rebill' action correctly creates a new draft invoice and automatically applies a credit to the original incorrect invoice.
This scenario validates the acceptance criteria: "Given I am viewing an incorrect invoice, when I select the 'Credit and Rebill' action, then the system creates a new draft invoice with the same details for me to edit" and "Given I submit the new invoice, then the system automatically creates and applies a credit note to fully offset the original incorrect invoice."
Variation: This positive test confirms the streamlined correction process, ensuring the original invoice is cancelled and a new, editable one is created in a single workflow.</t>
  </si>
  <si>
    <t>- The user initiates 'Credit and Rebill' off of an existing invoice.
- A new draft invoice is created, pre-populated with details from the original.
- After the new invoice is submitted, a credit note is automatically created and applied to the original invoice, making its balance zero.</t>
  </si>
  <si>
    <t>TS051</t>
  </si>
  <si>
    <t>Process a refund with bank details on file</t>
  </si>
  <si>
    <t>- Unapplied Credit Note OR;
On-Account Payment
- Bank Account</t>
  </si>
  <si>
    <t>ZR: 12/11 - Reviewed. Is this test that the refund is settled or that it is created?</t>
  </si>
  <si>
    <t>TS051a</t>
  </si>
  <si>
    <t>Process a refund for settling</t>
  </si>
  <si>
    <t>This test verifies that a refund can be successfully processed for a customer who has an on-account credit and a bank account on file.
This scenario validates the acceptance criteria: "-Given a refund is created for settling, when a settlement run is processed, the customer receives a refund."
Variation: This positive test confirms the successful the refund is processed successfully via the settlement run</t>
  </si>
  <si>
    <t>- The user initiates a settlement run and a customer refund is available
- The settlement correctly routes for approval.
- Once approved, the settlement run is completed.</t>
  </si>
  <si>
    <t>- Approved Customer Refund</t>
  </si>
  <si>
    <t>ZR: 12/11 - Reviewed. Detaiiled settlement run scenarios will be captured as part of the P2P scenarios.</t>
  </si>
  <si>
    <t>TS052</t>
  </si>
  <si>
    <t>Fail to process refund with no bank details</t>
  </si>
  <si>
    <t>- Unapplied Credit Note OR;
On-Account Payment</t>
  </si>
  <si>
    <t>TS053</t>
  </si>
  <si>
    <t>Add customer bank details with approval</t>
  </si>
  <si>
    <t>This test verifies that adding a customer's bank details triggers an approval workflow to another Accounts Receivable Officer.
This scenario validates the acceptance criteria: "Given I am adding a customer's bank account, when I submit the details, then the request is sent to another Accounts Receivable Officer for approval" and "Given the details are approved, then the bank account becomes active and available for refunds."
Variation: This positive test confirms the dual control security process for adding sensitive bank account information.</t>
  </si>
  <si>
    <t>- The user adds bank details and submits.
- A request is routed to another AR Officer for approval.
- Once approved, the business process is submitted and the bank account is active.</t>
  </si>
  <si>
    <t>ZR: 12/11 - Reviewed. Check last acceptance criteria.</t>
  </si>
  <si>
    <t>TS054</t>
  </si>
  <si>
    <t>Auto-apply payment with matching reference</t>
  </si>
  <si>
    <t>This test verifies that the system automatically applies a customer payment from an imported bank statement when the reference matches an open invoice number.
This scenario validates the acceptance criterion: "Given a bank statement is imported, when a payment line contains a reference matching an open invoice number (e.g., CINV00001), then the system automatically applies the payment to that invoice."
Variation: This positive test confirms the system's automated cash application logic, which reduces manual effort.</t>
  </si>
  <si>
    <t>- A bank statement is imported containing a payment with a reference matching an open invoice.
- The system automatically creates a payment and applies it to the correct invoice.
- The invoice balance is reduced or cleared.</t>
  </si>
  <si>
    <t>- Bank Statement
- Application of the Payment is dependent on the auto-apply customer pay task/ schedule</t>
  </si>
  <si>
    <t>TS055</t>
  </si>
  <si>
    <t>Leave payment unapplied with no match</t>
  </si>
  <si>
    <t>This test verifies that if a payment reference on an imported bank statement does not match an invoice, the payment remains unapplied for manual review.
This scenario validates the acceptance criterion: "Given a payment reference does not match, then the payment will not be created and will require manual reconciliation."
Variation: This negative test confirms that the system does not incorrectly apply payments and correctly flags them for manual intervention.</t>
  </si>
  <si>
    <t>- A bank statement is imported with a payment reference that does not match any open invoice.
- The payment is not created using the auto-apply customer payment task/ schedule</t>
  </si>
  <si>
    <t>TS056</t>
  </si>
  <si>
    <t>Manually create and apply a payment</t>
  </si>
  <si>
    <t>This test verifies that a Bank Reconciliation Officer can manually create a payment from an unapplied bank statement line and apply it to open invoices.
This scenario validates the acceptance criteria: "Given I am viewing a bank statement, when I view a customer payment line, then I can create a customer payment and enter any available remittance advice" and "Given I have created the payment, when I apply it to open invoices, then their balances are reduced."
Variation: This positive test confirms the manual intervention process for payments that the system could not automatically match.</t>
  </si>
  <si>
    <t>- The identifies a customer payment on the bank statement line.
- The user creates a customer payment and applies it to one or more open invoices.
- The customer payment is submitted successfully.
- The balances of the selected invoices are reduced accordingly.</t>
  </si>
  <si>
    <t>- Bank Statement</t>
  </si>
  <si>
    <t>TS057</t>
  </si>
  <si>
    <t>Apply an unidentified payment on account</t>
  </si>
  <si>
    <t>This test verifies that a payment that cannot be matched to an invoice can be applied 'on account' to a customer's record.
This scenario validates the acceptance criterion: "Given a payment cannot be matched to an invoice, when I process it, then I can apply it 'on account' for the identified customer, creating a credit balance on their account."
Variation: This positive test confirms the process for recording cash against a customer even when the specific invoice is unknown, preventing the payment from remaining unidentified.</t>
  </si>
  <si>
    <t>- The user creates a customer payment.
- The user applies the payment 'on account' to a specific customer.
- The customer's account now shows an on-account credit for the payment amount.</t>
  </si>
  <si>
    <t>TS058</t>
  </si>
  <si>
    <t>Auto-write-off a small invoice balance</t>
  </si>
  <si>
    <t>This test verifies that the system automatically writes off a small remaining balance (less than $1.00) on an invoice after a payment is applied.
This scenario validates the acceptance criteria: "Given a payment is applied to an invoice, when the remaining balance is less than $1.00, then the system automatically creates a write-off for the remaining amount" and "Given the write-off is created, then the amount is posted to the designated central cost centre for small balances."
Variation: This positive test confirms the automated ledger-cleaning functionality, ensuring small discrepancies are handled without manual intervention.</t>
  </si>
  <si>
    <t>- A payment is applied, leaving a remaining balance of less than $1.00.
- The system automatically generates a write-off transaction for the remaining amount upon processing the "Auto Apply Customer Payments Schedule"
- The invoice balance becomes zero.
- The write-off amount is posted to the correct small balances cost center and ledger account</t>
  </si>
  <si>
    <t>- Payment is created which results in an outstanding invoice balance of &lt;$1.00</t>
  </si>
  <si>
    <t>TS058a</t>
  </si>
  <si>
    <t>This test verifies that the Bank Reconciliation Officer can manually write off the remaining balance of an invoice at the point of payment application 
This scenario validates the acceptance criteria: "Given a customer has short-paid due to a bank fee, when I create the payment, then I can write-off the remaining balance" and "Given the write-off is created, then the amount is posted to the designated cost center and ledger (P&amp;L account)"
Variation: This positive test confirms the user can write off an invoice with a short payment at the point of payment application for small amounts such as a bank fee or forex gain/ loss</t>
  </si>
  <si>
    <t>- A payment is created, leaving a remaining balance of less than $20 AUD
- At the point of application, the payment can be written off 
- A write-off reason is nominated
- The write-off amount is posted to the correct cost center and ledger account</t>
  </si>
  <si>
    <t>- Payment is created which results in an outstanding invoice balance of &lt;$20.00</t>
  </si>
  <si>
    <t>TS059</t>
  </si>
  <si>
    <t>Do not write-off a larger invoice balance</t>
  </si>
  <si>
    <t>This test ensures the system does not automatically write off a remaining balance that is greater than or equal to the $1.00 threshold.
This scenario validates the boundary of the acceptance criterion: "Given a payment is applied to an invoice, when the remaining balance is less than $1.00, then the system automatically creates a write-off..."
Variation: This negative test confirms the threshold logic is working correctly and the system does not write off amounts that require manual collection activities.</t>
  </si>
  <si>
    <t>- A payment is applied, leaving a remaining balance of $1.00 or more.
- No automatic write-off is created.
- The invoice remains as unpaid with its remaining balance.</t>
  </si>
  <si>
    <t>- Payment is created which results in an outstanding invoice balance of &gt;$1.00</t>
  </si>
  <si>
    <t>As a System User, I want to automatically write off small remaining balances on invoices after payment, so that the ledger remains clean without manual effort.</t>
  </si>
  <si>
    <t>TS060</t>
  </si>
  <si>
    <t>Correct a misapplied payment</t>
  </si>
  <si>
    <t>This test verifies that a Bank Reconciliation Officer can unapply a payment from an incorrect invoice and re-apply it to the correct one.
This scenario validates the acceptance criteria: "Given a payment is incorrectly applied, when I view the payment, then I can 'Unapply' it, which restores the original invoice's balance" and "Given the payment is unapplied, then I can re-apply it to the correct invoice."
Variation: This positive test confirms the end-to-end correction process for misapplied payments, ensuring customer accounts can be made accurate.</t>
  </si>
  <si>
    <t>- The user unapplies a payment from an incorrect invoice.
- The balance of the incorrect invoice is restored.
- The user then applies the same payment to the correct invoice, reducing its balance.</t>
  </si>
  <si>
    <t>TS061</t>
  </si>
  <si>
    <t>Add remittance advice to on-account payment</t>
  </si>
  <si>
    <t>This test verifies that adding remittance information to an on-account payment allows the auto-apply process to then match it to the correct invoice.
This scenario validates the acceptance criteria: "Given a payment is on a customer's account, when I edit the payment, then I can add or update the remittance advice with invoice numbers" and "Given I have updated the remittance, when I run the 'Auto Apply Customer Payments' process, then the system uses the new information to match and apply the payment."
Variation: This positive test confirms that enriching existing payment data enables subsequent automation to succeed.</t>
  </si>
  <si>
    <t>- The user adds an invoice number to the remittance advice of an on-account payment.
- The user runs the auto-apply process.
- The system successfully applies the on-account payment to the specified invoice.</t>
  </si>
  <si>
    <t>TS062</t>
  </si>
  <si>
    <t>Run receivables aging report</t>
  </si>
  <si>
    <t>This test verifies that the receivables aging report correctly displays customers with outstanding balances categorised into the defined aging buckets.
This scenario validates the acceptance criterion: "Given I run the aging report, then it displays customers with outstanding balances categorised into aging buckets (e.g., 30, 60, 90+ days)."
Variation: This positive test confirms the core functionality of a key collections report, ensuring it provides an accurate overview of overdue debt.</t>
  </si>
  <si>
    <t>- The report runs successfully.
- Customers with overdue invoices appear on the report.
- The outstanding balances are correctly categorised into aging buckets like 0-30, 31-60, and 90+ days.</t>
  </si>
  <si>
    <t>- UTS Receivables Aging Detail - by Organisation
- UTS Receivables Aging Summary - by Organisation
- Discuss</t>
  </si>
  <si>
    <t>TS063</t>
  </si>
  <si>
    <t>Mark an invoice as 'In Collection'</t>
  </si>
  <si>
    <t>This test verifies that a Credit Officer can update an invoice's status to 'In Collection' to track collection activities.
This scenario validates the acceptance criterion: "Given I have identified an overdue invoice, when I select the 'Maintain Collection' action, then the system allows me to enter collection date, reason and notes, and the invoice status is updated to 'In Collection'."
Variation: This positive test confirms the manual status update that allows credit officers to formally track their work on a specific invoice.</t>
  </si>
  <si>
    <t>- The user selects an overdue invoice and the 'Maintain Collection' action.
- The system allows the seclection of a reason and notes to be entered.
- Upon saving, the invoice status changes to 'In Collection'.</t>
  </si>
  <si>
    <t>TS064</t>
  </si>
  <si>
    <t>Email a dunning letter</t>
  </si>
  <si>
    <t>This test verifies that the system selects the correct dunning letter template based on an invoice's age and emails it to the customer.
This scenario validates the acceptance criteria: "Given an invoice is overdue, when the system automatically prints a dunning letter, then the system selects the correct letter template (Level 1, 2, or 3) based on the invoice's age" and "Given the customer has an email on file, then the system emails the letter."
Variation: This positive test confirms the automated dunning process, including the logic for template selection and the email delivery.</t>
  </si>
  <si>
    <t>- The system automatically initiates the dunning process for an overdue invoice.
- The system selects the correct template (e.g., Level 2 for an invoice 60 days overdue).
- The letter is successfully emailed to the customer.</t>
  </si>
  <si>
    <t>TS065</t>
  </si>
  <si>
    <t>Request a customer credit hold</t>
  </si>
  <si>
    <t>This test verifies that a Credit Officer can initiate a customer be put on credit hold, and that the request is routed to an Accounts Receivable Officer for approval.
This scenario validates the acceptance criteria: "Given I am a Credit Officer, when I initiate the 'Place on Hold' action for a customer, then the request is routed to an Accounts Receivable Officer for approval" and "Given the request is approved, then the customer's status is changed to 'Hold'."
Variation: This positive test confirms the approval workflow for placing a customer on credit hold, ensuring proper controls are in place.</t>
  </si>
  <si>
    <t>- The Credit Officer initiates putting a customer on 'Hold'.
- The request is sent to the Accounts Receivable Officer's inbox for approval.
- Upon approval, the customer's status is updated to 'On Hold'.</t>
  </si>
  <si>
    <t>TS066</t>
  </si>
  <si>
    <t>Process an invoice write-off with approval</t>
  </si>
  <si>
    <t>This test verifies that an invoice write-off request is correctly routed to the Accounts Receivable Team Lead for approval.
This scenario validates the acceptance criteria: "Given I have a valid request to write off an invoice, when I initiate the 'Write-Off' process, then the request is routed to the Accounts Receivable Team Lead for approval" and "Given the Team Lead approves the write-off, then the invoice balance becomes zero and its status 'paid'."
Variation: This positive test confirms the end-to-end write-off process for invoices with write, including the required approval and the final status change of the invoice.</t>
  </si>
  <si>
    <t>- The Credit Officer initiates the write-off process for an invoice.
- The request is routed to the AR Team Lead for approval.
- Upon approval, the invoice balance is set to zero
- The resulting accounting is booked to the appropriate P&amp;L expense account.</t>
  </si>
  <si>
    <t>Elected write-off reason is either:
- Disputed Amount
- Uncollected Amount</t>
  </si>
  <si>
    <t>ZR:
- Invoices with writeoff reasons of 'Bank Fee' or 'Foreign Exchange' AND &gt;$20 will route for approval. Less than this amount will not.
- All other writeoff reasons will always route for approval regardless of amount</t>
  </si>
  <si>
    <t>TS067</t>
  </si>
  <si>
    <t>Reject an invoice write-off</t>
  </si>
  <si>
    <t>This test ensures that if the Accounts Receivable Team Lead rejects a write-off request, the invoice remains unchanged.
This scenario validates the approval step in the acceptance criterion: "Given the Team Lead approves the write-off, then the invoice balance becomes zero...".
Variation: This negative test confirms the rejection path of the write-off workflow, ensuring a rejected request does not alter the invoice's financial state.</t>
  </si>
  <si>
    <t>- The AR Team Lead denies the invoice write-off.
- The invoice balance remains unchanged.
- The initiator is informed that the transaction has been denied.</t>
  </si>
  <si>
    <t>TS068</t>
  </si>
  <si>
    <t>This test verifies that when the AR Officer creates an invoice the system warns when a customer’s credit limit is exceeded during invoice preparation.
This scenario validates the acceptance criteria: "Given a customer invoice is being prepared, when the customer’s credit limit is exceeded, then the system shows a warning message"
Variation: This test specifically uses a customer whose credit limit is set below the invoice amount to trigger the warning during invoice creation.</t>
  </si>
  <si>
    <t>- System displays a visible warning to the Accounts Receivable Officer when preparing the invoice.
- Invoice creation proceeds but highlights the credit limit exceedance for review.
- Warning text matches business requirement and references customer credit limit.</t>
  </si>
  <si>
    <t>Accounts Receivable Officer </t>
  </si>
  <si>
    <t>TS069</t>
  </si>
  <si>
    <t>This test verifies that when the AR Officer creates an invoice that there is no false warning when credit limit is not exceeded during invoice preparation.
This scenario validates the inverse of the acceptance criteria: "Given a customer invoice is being prepared, when the customer’s credit limit is exceeded, then the system shows a warning". This test asserts the inverse when limit is not exceeded. 
Variation: This test uses a customer whose credit limit exceeds the invoice amount to validate that no warning appears.</t>
  </si>
  <si>
    <t>- No credit limit warning is shown when invoice amount is within customer credit limit.
- Invoice proceeds normally without alerting the user.
- System does not display or log any credit limit exceedance message.</t>
  </si>
  <si>
    <t>Generate, Review &amp; Approve Invoice 1</t>
  </si>
  <si>
    <t>TS070</t>
  </si>
  <si>
    <t>This test verifies that when the AR Officer creates an invoice, the system warns when a customer is set to mail delivery at invoice generation  
This scenario validates the acceptance criteria: "Given the customer is set to mail delivery, when the invoice is generated, then the system shows a warning about mail delivery ".
Variation: This test uses a customer record with the mail delivery flag enabled to confirm the warning appears at invoice generation.</t>
  </si>
  <si>
    <t>- Warning about mail delivery is presented when generating the invoice.
- Invoice generation continues but highlights mailing requirement for fulfilment.</t>
  </si>
  <si>
    <t>- Customer invoice document delivery is set to 'Mail' (Customer Master data)</t>
  </si>
  <si>
    <t>TS071</t>
  </si>
  <si>
    <t>This test verifies that when the Accounts Receivable Officer creates an invoice, the system does not warn when a customer's delivery option for invoicing is not set to 'mail' at invoice generation  
This scenario validates the inverse of the acceptance criteria: "Given the customer is set to mail delivery, when the invoice is generated, then the system shows a warning about mail delivery ". This test asserts the inverse when a customers delivery method for invoices is not 'mail'.
Variation: This test uses a customer record with the invoice delivery flag not enabled for mail to confirm no warning error is generated.</t>
  </si>
  <si>
    <t>- No mail delivery warning is displayed for customers not marked as mail delivery for invoicing.
- If ignored, this invoice can be submitted (if all other conditions are met)</t>
  </si>
  <si>
    <t>- Customer invoice document delivery is not set to 'Mail' (Customer Master data)</t>
  </si>
  <si>
    <t>TS072</t>
  </si>
  <si>
    <t>This test verifies that when the AR Officer creates an invoice, the system warns when an invoice date is not today's date during creation.
This scenario validates the acceptance criteria: "Given the invoice date is not today's date, when preparing the invoice, then the system shows a warning".
Variation: This test creates an invoice with a backdated or future date to trigger the non-today date warning during preparation.</t>
  </si>
  <si>
    <t>- System displays a clear warning when invoice date differs from current date upon submission.
- If ignored, the invoice can be submitted (if all other conditions are met)</t>
  </si>
  <si>
    <t>TS073</t>
  </si>
  <si>
    <t>This test verifies that when the AR Officer creates an invoice, the system does not warn when the invoice date is today's date during creation.
This scenario validates the inverse of the acceptance criteria: "Given the invoice date is not today's date, when preparing the invoice, then the system shows a warning". This test asserts the inverse when the invoice date is today's date.
Variation: This test creates an invoice with an invoice date of today.</t>
  </si>
  <si>
    <t>- No invoice date warning appears when invoice date equals today's date.
- Invoice is submitted (if all other conditions are met)</t>
  </si>
  <si>
    <t>TS073a</t>
  </si>
  <si>
    <t>This test verifies that when the AR Officer creates an invoice, the system prevents invoice creation when a customer has no document delivery information for invoicing defined.
This scenario validates the acceptance criteria: "Given the customer does not have document delivery information for invoicing defined, when the invoice is generated, then the system prevents invoice creation".
Variation: This test uses a customer record with no document delivery information enabled for invoicing to confirm a critical error is flagged.</t>
  </si>
  <si>
    <t>- Critical validation is presented when invoice is submitted.</t>
  </si>
  <si>
    <t>TS073b</t>
  </si>
  <si>
    <t>This test verifies that when the AR Officer creates an invoice, the system does not prevent invoice creation when a customer has document delivery information for invoicing defined.
This scenario validates the inverse of the acceptance criteria: "Given the customer does not have document delivery information for invoicing defined, when the invoice is generated, then the system prevents invoice creation". This test asserts the inverse when a customer does not
Variation: This test uses a customer record with the invoice delivery flag not enabled for mail to confirm no warning error is generated.</t>
  </si>
  <si>
    <t>TS074</t>
  </si>
  <si>
    <t>Sponsorship invoice processing</t>
  </si>
  <si>
    <t>This test validates processing of a student sponsorship invoice so income from third-party placements is captured correctly  
The user story states validates the acceptance criteria: "Given I am an accounts receivable officer, when I create an invoice to capture tudent placements by a third party, then the system posts to the correct sponsorship income account."
Variation: This test uses a sponship customer and verifies the invoice captures the sponsorship income account and required fields.</t>
  </si>
  <si>
    <t>- Invoice is created and posted against the sponsorship income account.
- Accounts Receivable Officer can view sponsorship details and the invoice totals reflect third-party placement income.</t>
  </si>
  <si>
    <t>TS076</t>
  </si>
  <si>
    <t>Auto-generate rental invoices</t>
  </si>
  <si>
    <t>Verify invoices are automatically generated from a rental contract billing schedule when due dates arrive  
Given a rental contract with a defined billing schedule, when due dates arrive, then the system automatically generates invoices without manual intervention 
This test uses an active rental contract with upcoming due dates to validate scheduled invoice generation occurs at the expected run time.</t>
  </si>
  <si>
    <t>- System creates invoices automatically on contract billing due dates.
- Generated invoices reference the originating rental contract and schedule.
- No manual intervention is required to produce the invoices.</t>
  </si>
  <si>
    <t>- Invoice schedule is set up for billing installments</t>
  </si>
  <si>
    <t>TS078</t>
  </si>
  <si>
    <t>Alternate rental invoice layout</t>
  </si>
  <si>
    <t>This test validates that rental invoices utilise an alternative invoice PDF layout when printed. 
Given the rental invoices require a different printed layout, when the invoice is generated, then it is produced using the alternate layout configured for rental invoices  Variation: This test generates a rental invoice and confirms the output uses the alternate layout template for rental customers rather than the standard layout.</t>
  </si>
  <si>
    <t>- Generated rental invoice uses the alternate printed layout.
- Layout includes expected rental-specific fields and formatting.
- Output file/template name matches the configured rental layout.</t>
  </si>
  <si>
    <t>TS079</t>
  </si>
  <si>
    <t>Alternate standard customer invoice layout</t>
  </si>
  <si>
    <t>This test validates that standard invoices with quantity amount that is not 0, present an alternative invoice PDF layout.
Given the customer invoice has quanity amounts that is not empty, when the invoice is printed, then the printed layout will include the quantity present on the invoice.
Variation: This test generates a standard invoice with quantity and confirms the output uses the alternatestandard layout.</t>
  </si>
  <si>
    <t>- Generated standard quantity invoice uses the correct layout
- Layout includes quantity
- Output file/template name matches the configured rental layout.</t>
  </si>
  <si>
    <t>Invoice type = Standard</t>
  </si>
  <si>
    <t>As an Accounts Receivable Officer, I want invoices to be automatically generated based on a customer contract’s billing schedule for standard contracts in the correct invoice format.</t>
  </si>
  <si>
    <t>TS080</t>
  </si>
  <si>
    <t>Doantions invoice creation</t>
  </si>
  <si>
    <t>This test validates processing of a donations invoice such that these invoices are not automatically printed and emailed and display the correct remit-to bank account
The user story states validates the acceptance criteria: "Given I am an accounts receivable officer, when I create a 'donation' invoice, then the system does not automatically trigger the print and email customer invoice events"
Variation: This test uses a 'donation' invoice type to verify that donation invoices are not automatically printed and emailed to the customer</t>
  </si>
  <si>
    <t>- Invoice is created and does not automatically trigger the print and email customer invoice steps.
- A to-do is sent to the AR Officer to manually print and email the invoice</t>
  </si>
  <si>
    <t>Invoice type = Donation</t>
  </si>
  <si>
    <t>TS081</t>
  </si>
  <si>
    <t>Doantions invoice PDF layout</t>
  </si>
  <si>
    <t>This test validates processing of a donations invoice such that these invoices are not automatically printed and emailed and display the correct remit-to bank account
The user story states validates the acceptance criteria: "Given I generated an invoice with the 'Donations' invoice type, when I print the invoice, then the invoice PDF contains the bank details for the donations bank account"
Variation: This test verifies that when the donation invoice type is used, the printed PDF displays the correct bank account</t>
  </si>
  <si>
    <t>- The printed PDF displays the correct bank account information for payment</t>
  </si>
  <si>
    <t>TS082</t>
  </si>
  <si>
    <t>Process invoice with only expenses</t>
  </si>
  <si>
    <t>This test scenario verifies that a supplier invoice containing only standard expenses (not trackable) does not incorrectly trigger the asset creation process, ensuring that only capital expenditures are considered for asset registration.
This test validates the acceptance criterion: "Given a supplier invoice contains only items from an expense spend category, when the invoice is processed, then no asset record is created".
Variation: This is a positive test to confirm the system correctly distinguishes between expense and capital spend categories, preventing the creation of erroneous assets from operational expenses.</t>
  </si>
  <si>
    <t>- The supplier invoice is processed successfully through its standard workflow.
- No asset creation task is generated in the Fixed Asset Accountant's inbox.
- No asset record is created in the system.</t>
  </si>
  <si>
    <t>14/11 AM - Updated scenario wording to avoid using "expense item"</t>
  </si>
  <si>
    <t>TS083</t>
  </si>
  <si>
    <t>Process invoice with asset items</t>
  </si>
  <si>
    <t>This test scenario confirms that processing a supplier invoice containing items from a designated asset spend category correctly initiates the asset creation workflow. It ensures the process begins but does not finalise without manual review.
This test validates the criteria: "Given a supplier invoice contains only items from an asset spend category, when the invoice is processed, then no asset record is created" and "Given an asset is being created from an invoice, when the system processes the invoice, then a confirmation task is sent to my inbox to review the asset details."
Variation: This is a positive test of the initial step in the automated asset creation process. It verifies that an asset is not created immediately but instead triggers a necessary review task for the accountant.</t>
  </si>
  <si>
    <t>- The supplier invoice is processed successfully.
- An asset record is not created at this stage.
- A confirmation task appears in the Fixed Asset Accountant's inbox for review.</t>
  </si>
  <si>
    <t>TS084</t>
  </si>
  <si>
    <t>Confirm asset creation from review task</t>
  </si>
  <si>
    <t>This test scenario validates that a Fixed Asset Accountant can review the asset creation task, leading to the successful registration of a new asset in the system. This test follows the successful completion of TS-A2R-002.
This test validates the acceptance criterion: "Given I have received the task to review the spend is for an asset, when i click confirm then an asset record is automatically created".
Variation: This is a positive test of the approval step in the workflow, ensuring that the accountant's confirmation correctly finalises the asset creation process.</t>
  </si>
  <si>
    <t>- The user successfully confirms the asset creation task from their inbox.
- A new asset record is created in the system.
- The asset record contains key details like a description and location.</t>
  </si>
  <si>
    <t>14/11 AM - Changed wording from approval to review</t>
  </si>
  <si>
    <t>TS085</t>
  </si>
  <si>
    <t>Treat trackable spend as expense</t>
  </si>
  <si>
    <t>This test scenario ensures that if a Fixed Asset Accountant determines an item should not be capitalised, they can mark the asset as an expense and not trackable at the asset creation review, and the system will not create an asset record.
This is the negative path for the acceptance criterion: "Given I have received the task to review the spend is for an asset, when i click confirm then an asset record is automatically created".
Variation: This is a negative test to confirm that cancelling the review task correctly completes the workflow, preventing the creation of an unwanted asset.</t>
  </si>
  <si>
    <t>- The user treats the spend as an expense and not trackable.
- The workflow is complete.
- No asset record is created in the system.</t>
  </si>
  <si>
    <t>17/11 AM - Clarified expected result for asset to be not trackable else an asset record should be expected.</t>
  </si>
  <si>
    <t>TS086</t>
  </si>
  <si>
    <t>Process goods receipt for capital item</t>
  </si>
  <si>
    <t>This test scenario verifies that when goods are received for a capital item against a purchase order, an asset record is created (after Fixed Asset Accountant review) to allow for prompt tracking, even before the supplier invoice arrives.
This test validates the criteria: "Given goods for a capital item are receipted before the supplier invoice is received, when the goods receipt is completed, then an asset record is created" and "Given an asset is being created from a goods receipt, when the system processes the receipt, then a confirmation task is sent to my inbox to review the asset details."
Variation: This is a positive test of the asset creation process from a goods receipt, ensuring that a review task is generated for the Fixed Asset Accountant.</t>
  </si>
  <si>
    <t>- The goods receipt for a capital item is successfully processed.
- A confirmation task is sent to the Fixed Asset Accountant's inbox.
- An asset record is created.</t>
  </si>
  <si>
    <t>14/11 AM - Updated wording of Test Scenario slightly, it should be clear that the receipt will not trigger asset creation without BAA review - though this is detailed in the expected result.</t>
  </si>
  <si>
    <t>TS087</t>
  </si>
  <si>
    <t>Process goods receipt for only expenses</t>
  </si>
  <si>
    <t>This test scenario confirms that when goods are received for a standard expense (not trackable), the system correctly identifies it as non-capital and does not create an asset record.
This test validates the acceptance criterion: "Given a goods receipt is for an item in an expense spend category, when the receipt is processed, then no asset record is created".
Variation: This is a negative test to ensure the system correctly differentiates between capital and expenses during the goods receipt process, preventing incorrect asset creation.</t>
  </si>
  <si>
    <t>- The goods receipt for an expense is successfully processed.
- No asset record is created.
- No asset-related tasks are sent to the Fixed Asset Accountant.</t>
  </si>
  <si>
    <t>TS088</t>
  </si>
  <si>
    <t>Create asset with 'Registered' status</t>
  </si>
  <si>
    <t>This test scenario verifies that when a invoice/receipt is processed for a specific spend category (e.g., Laptops Outright), an asset is created with a 'Registered' status and does not yet begin depreciating.
This test validates the criteria: "Given a receipt is processed for an item in a specific spend category (e.g., Laptops Outright), when the receipt is approved, then an asset record is created with a status of 'Registered'" and "Given an asset is created with a 'Registered' status, when I review the asset, then depreciation should not have started."
Variation: This is a positive test to confirm that certain assets can be held in a pre-operational state, allowing them to be tracked before they are officially placed in service.</t>
  </si>
  <si>
    <t>- An asset record is created with the status 'Registered'.
- Reviewing the asset confirms that no depreciation has been calculated or posted.</t>
  </si>
  <si>
    <t>- Requisition through to receipt is raised for a laptop</t>
  </si>
  <si>
    <t>17/11 AM - Updated user story from invoice to receipt</t>
  </si>
  <si>
    <t>TS089</t>
  </si>
  <si>
    <t>Verify asset creation from project</t>
  </si>
  <si>
    <t>This test scenario confirms that when a capital project is closed and project costs are capitalised, a corresponding asset record is automatically created, and the costs are correctly transferred from 'Work in Progress' (WIP) or 'Asset under development'.
This test validates the criteria: "Given a capital project has been completed and its costs capitalised, when the project closes, then a corresponding asset record is created" and "given an asset has been created from a capital project, when i view the accounting then there should be no value remaning in WIP".
Variation: This is a positive test of the integration between the projects and assets modules, ensuring a seamless capitalisation process and accurate financial accounting.</t>
  </si>
  <si>
    <t>- An asset record is created upon capitalisation of project costs.
- The asset record contains the correct cost and in-service date.
- The WIP balance for the project is cleared.</t>
  </si>
  <si>
    <t>17/11 AM - Added context on need for project costs to be capitalised (i.e. not automatic capitalisation)</t>
  </si>
  <si>
    <t>TS090</t>
  </si>
  <si>
    <t>Manually register a donated asset</t>
  </si>
  <si>
    <t>This test scenario verifies that a Fixed Asset Accountant can manually register a donated asset, flag it as 'In-Kind', and that the system prompts for necessary financial tracking information.
This test validates the criteria: "Given I need to register a donated asset, when I use the manual asset registration process, then I can flag the asset as 'In-Kind'" and "Given an in-kind asset has been registered, when the process is complete, then a task is created to assign accounting information"
Variation: This is a positive test for handling non-standard asset acquisitions, ensuring they are recorded correctly and that the necessary follow-up accounting tasks are generated.</t>
  </si>
  <si>
    <t>- The user successfully registers an asset and flags it as 'In-Kind'.
- A task is created in the Fixed Asset Accountant's inbox to assign accounting information</t>
  </si>
  <si>
    <t>17/11 AM - Updated scenario &amp; expected result as there is no prompt to post a manual journal.</t>
  </si>
  <si>
    <t>TS091</t>
  </si>
  <si>
    <t>Register donated asset without gift worktag</t>
  </si>
  <si>
    <t>This test scenario confirms that the system displays a warning if a user tries to save a donated ('In-Kind') asset without associating it with a 'gift' worktag, which is used for financial tracking.
This test validates the acceptance criterion: "Given I am registering an in-kind asset, when I save the record, then I must be warned if i do not associate it with a 'gift' worktag for financial tracking".
Variation: This is a negative test to ensure data integrity controls are in place. It verifies that the system guides users to enter required financial tracking data for specific asset types.</t>
  </si>
  <si>
    <t>- The user attempts to save an 'In-Kind' asset without a 'gift' worktag.
- The system displays a warning message prompting the user to add the worktag.
- The asset registration is not completed until the warning is addressed.</t>
  </si>
  <si>
    <t>TS092</t>
  </si>
  <si>
    <t>Remove manually registered asset</t>
  </si>
  <si>
    <t>This test scenario verifies that a Fixed Asset Accountant can remove an asset that was created manually by mistake, ensuring that both the asset record and its associated financial entries are reversed.
This test validates the criteria: "Given an asset was registered manually in error, when I initiate the removal process, then the asset record is reversed or deleted" and "Given the removal of a manually registered asset is processed, when the process is complete, then the asset status is updated to reflect its removal".
Variation: This is a positive test of the correction process, confirming that errors in manual asset registration can be fully undone, maintaining the accuracy of the asset register and general ledger.</t>
  </si>
  <si>
    <t>- No asset-related tasks are sent to the Fixed Asset Accountant.
- The selected asset's status is updated to 'Removed'.</t>
  </si>
  <si>
    <t>17/11 AM - Updated scenario &amp; expected result to remove reference to accounting entries</t>
  </si>
  <si>
    <t>TS093</t>
  </si>
  <si>
    <t>Submit manual asset for accounting assignment</t>
  </si>
  <si>
    <t>This test scenario verifies that when an Asset Control Officer submits a request to manually register an asset, it is correctly routed to the Fixed Asset Accountant to assign accounting information.
This test validates the acceptance criterion: "Given I need to register an asset manually, when I submit the asset details, then the request is sent to the Fixed Asset Accountant" and 
Variation: This is a positive test of the workflow for manual asset creation, ensuring the process is initiated correctly and triggers the necessary downstream accounting tasks.</t>
  </si>
  <si>
    <t>- The Asset Control Officer successfully submits the manual asset registration.
- The asset record is created.
- A task appears in the Fixed Asset Accountant's inbox to assign accounting information.</t>
  </si>
  <si>
    <t>Asset manually created</t>
  </si>
  <si>
    <t>17/11 AM - There is approval on asset registration - only the subsequent assignment of accounting information</t>
  </si>
  <si>
    <t>TS094</t>
  </si>
  <si>
    <t>Request removal of incorrect asset</t>
  </si>
  <si>
    <t>This test scenario verifies that an Asset Control Officer can initiate a request to remove an incorrectly registered asset and that this request is correctly routed to the Fixed Asset Accountant for approval.
This test validates the acceptance criterion: "Given an asset was registered manually in error, when I initiate the removal process, then the request is sent to the Fixed Asset Accountant for approval".
Variation: This is a positive test of the initiation and routing of the asset removal workflow, ensuring proper governance over corrections to the asset register.</t>
  </si>
  <si>
    <t>- The Asset Control Officer successfully submits the removal request.
- An approval task appears in the Fixed Asset Accountant's inbox.</t>
  </si>
  <si>
    <t>As an Asset Control Officer, I want to request the removal of an asset that was manually registered by mistake, so that I can correct errors subject to financial review.</t>
  </si>
  <si>
    <t>TS095</t>
  </si>
  <si>
    <t>Approve removal of incorrect asset</t>
  </si>
  <si>
    <t>This test scenario confirms that when the Fixed Asset Accountant approves the removal request, the asset record and its associated accounting are correctly reversed.
This test validates the acceptance criterion: "Given the Fixed Asset Accountant approves the removal, when the process is complete, then the asset record and its associated accounting are reversed".
Variation: This is a positive test of the approval outcome, ensuring that an approved removal correctly reverses all traces of the erroneous asset from the system.</t>
  </si>
  <si>
    <t>- The Fixed Asset Accountant approves the removal request.
- The selected asset's status is updated to 'Removed'.</t>
  </si>
  <si>
    <t>TS-A2R-014</t>
  </si>
  <si>
    <t>14/11 AM - Updated expected results as accounting entries will not be generated for Asset Removal on a manually created asset.</t>
  </si>
  <si>
    <t>TS096</t>
  </si>
  <si>
    <t>Deny removal of incorrect asset</t>
  </si>
  <si>
    <t>This test scenario ensures that if the Fixed Asset Accountant denies a request to remove an asset, the process is stopped, and the initiator is notified.
This test validates the acceptance criterion: "Given the Fixed Asset Accountant denies the removal request, when the request is denied, then I receive a notification informing me of the denial".
Variation: This is a negative test of the approval step, confirming that a denial correctly terminates the workflow, leaves the asset intact, and provides feedback to the requester.</t>
  </si>
  <si>
    <t>- The Fixed Asset Accountant denies the removal request.
- The asset record remains active in the system.
- A notification is sent to the Asset Control Officer who initiated the request.</t>
  </si>
  <si>
    <t>TS097</t>
  </si>
  <si>
    <t>Split asset cost across cost centres</t>
  </si>
  <si>
    <t>This test scenario verifies that a Fixed Asset Accountant can allocate the cost of a single asset across multiple cost centres and that the system automatically creates the necessary accounting journals.
This test validates the criteria: "Given an asset is currently assigned to a single cost centre, when I initiate a cost split, then I can nominate multiple cost centres and the percentage to allocate to each" and "Given I have submitted the cost centre split, when the process is complete, then the system automatically creates accounting journals to reclassify the asset's cost and future depreciation according to the new allocation".
Variation: This is a positive test to confirm that asset costs can be accurately distributed across different departments, and the system handles the complex accounting adjustments automatically.</t>
  </si>
  <si>
    <t>- The user successfully nominates multiple cost centres and allocation percentages.
- Upon completion, the system posts journals to reallocate the asset's cost and future depreciation.</t>
  </si>
  <si>
    <t>Must occur subsequent to Asset Creation.</t>
  </si>
  <si>
    <t>As a Fixed Asset Accountant, I want to split the cost and depreciation of a single asset across multiple cost centres, so that costs are allocated accurately to the faculties/divisions that use the asset.</t>
  </si>
  <si>
    <t>TS098</t>
  </si>
  <si>
    <t>Run Fixed Asset Register report</t>
  </si>
  <si>
    <t>This test scenario verifies that the Fixed Asset Accountant can successfully run the Fixed Asset Register report to obtain a complete list of all assets and then export this data.
This test validates the criteria: "Given I need a list of all assets, when I run the Fixed Asset Register report, then it returns a complete list of all registered assets with their key details" and "Given I have run the report, when I view the output, then I can export it in a format suitable for an external system (e.g., CSV, Excel)."
Variation: This is a positive test of a key reporting function, ensuring that a complete and accurate list of all assets can be generated and extracted from the system for purposes like external system integration.</t>
  </si>
  <si>
    <t>- The report runs successfully and returns a list of all assets.
- The report output includes key details for each asset.
- The user can successfully export the report data to CSV or Excel format.</t>
  </si>
  <si>
    <t>As a Fixed Asset Accountant, I want to run a report of all created assets (the fixed asset register), so that I can provide this data to an external system for additional recording.</t>
  </si>
  <si>
    <t>TS099</t>
  </si>
  <si>
    <t>Report on registered, not in-service assets</t>
  </si>
  <si>
    <t>This test scenario confirms that a Fixed Asset Accountant can run a report to identify all assets that have a 'Registered' status but have not yet been placed in service.
This test validates the acceptance criterion: "Given I need to see assets awaiting deployment, when I run the 'Find Assets' report, then it returns a list of all assets with a status of 'Registered'".
Variation: This is a positive test of a specific reporting capability, ensuring that the business can easily track and manage its inventory of unused assets awaiting deployment.</t>
  </si>
  <si>
    <t>- The 'Find Assets' report runs successfully.
- The report output contains only assets with a 'Registered' status.</t>
  </si>
  <si>
    <t>TS100</t>
  </si>
  <si>
    <t>Place a registered asset in service</t>
  </si>
  <si>
    <t>This test scenario verifies that a Fixed Asset Accountant can change an asset's status from 'Registered' to 'In Service', which is the trigger for depreciation to begin.
This test validates the criteria: "Given an asset has a status of 'Registered', when I initiate the 'Place in Service' action and specify an in-service date, then the asset's status is updated to 'In Service'" and "Given an asset has been placed in service, when the next depreciation run occurs, then the asset is included in the depreciation calculation".
Variation: This is a positive test of a critical step in the asset lifecycle. It ensures that assets begin depreciating from the correct date once they become operational.</t>
  </si>
  <si>
    <t>- The asset's status is successfully updated to 'In Service'.
- The specified in-service date is recorded against the asset.
- The asset is included in the subsequent depreciation calculation.</t>
  </si>
  <si>
    <t>As a Fixed Asset Accountant, I want to change an asset's status to 'In Service', so that it begins depreciating from the correct date.</t>
  </si>
  <si>
    <t>TS101</t>
  </si>
  <si>
    <t>Run depreciation preview report</t>
  </si>
  <si>
    <t>This test scenario verifies that a Fixed Asset Accountant can run a depreciation preview report for a future period to see the calculated depreciation amounts without posting any financial transactions.
This test validates the acceptance criterion: "Given I want to see future depreciation, when I run the depreciation preview report for a specific month, then the system displays the calculated depreciation amount for each asset without posting any journals".
Variation: This is a positive test of a key forecasting and review tool. It allows accountants to check for anomalies and predict expenses before committing to the period-end depreciation run.</t>
  </si>
  <si>
    <t>- The depreciation preview report runs successfully for the selected period.
- The report displays the expected depreciation amounts for each asset.
- No accounting journals are created or posted to the general ledger.</t>
  </si>
  <si>
    <t>As a Fixed Asset Accountant, I want to preview the expected depreciation charge for current or future months, so that I can forecast expenses and review for anomalies before posting.</t>
  </si>
  <si>
    <t>TS102</t>
  </si>
  <si>
    <t>Run monthly depreciation process</t>
  </si>
  <si>
    <t>This test scenario confirms that the Fixed Asset Accountant can initiate the depreciation run for a period, and that the system correctly calculates and posts the depreciation journals for all eligible assets.
This test validates the acceptance criterion: "Given the month-end is approaching, when I initiate the depreciation run for the period, then the system calculates and posts the depreciation journals for all 'In Service' assets".
Variation: This is a positive test of a critical month-end financial process. It ensures that asset values are updated and depreciation expense is recorded accurately in the general ledger.</t>
  </si>
  <si>
    <t>- The depreciation process completes successfully for the period.
- Depreciation journals are posted to the general ledger for all 'In Service' assets.
- The accumulated depreciation and net book value of the assets are updated.</t>
  </si>
  <si>
    <t>As a Fixed Asset Accountant, I want to run the depreciation process for the current month, so that asset values are updated and the expense is recorded in the general ledger.</t>
  </si>
  <si>
    <t>TS103</t>
  </si>
  <si>
    <t>Run Fixed Asset Register as Officer</t>
  </si>
  <si>
    <t>This test scenario verifies that an Asset Control Officer can generate the Fixed Asset Register report to perform audits and verify asset records.
This test validates the acceptance criterion: "Given I need a complete list of our assets, when I run the Fixed Asset Register report, then it provides a detailed list of all assets, including their location and value."
Variation: This is a positive test to confirm that non-accounting roles with asset management responsibilities have the necessary access to view and audit asset data.</t>
  </si>
  <si>
    <t>- The report runs successfully and provides a detailed list of all assets.
- The report output includes the location, value etc. for each asset.</t>
  </si>
  <si>
    <t>As an Asset Control Officer, I want to generate and review the Fixed Asset Register report, so that I can perform asset audits and verify our records.</t>
  </si>
  <si>
    <t>17/11 AM - Removed the expected result referencing custodian</t>
  </si>
  <si>
    <t>TS104</t>
  </si>
  <si>
    <t>Report on asset tax book values</t>
  </si>
  <si>
    <t>This test scenario confirms that a Fixed Asset Accountant can run a report to view the secondary (tax) book details for an asset.
This test validates the acceptance criterion: "Given I need to see the tax value of an asset, when I run a report on an asset's secondary book, then the report shows details like tax cost, accumulated tax depreciation, and tax net book value".
Variation: This is a positive test of a tax compliance reporting feature, ensuring that tax-specific asset values are accessible for reporting and analysis.</t>
  </si>
  <si>
    <t>- The report runs successfully for the selected asset.
- The report output displays the tax cost, accumulated tax depreciation, and tax net book value.</t>
  </si>
  <si>
    <t>TS105</t>
  </si>
  <si>
    <t>Dispose of a fully depreciated asset</t>
  </si>
  <si>
    <t>This test scenario verifies that a Fixed Asset Accountant can dispose of an asset that has a net book value of zero, removing it from the active asset register.
This test validates the acceptance criterion: "Given an asset has a net book value of $0, when I initiate the disposal process, then the asset is retired and its status is updated to 'Disposed'".
Variation: This is a positive test of the asset retirement process for fully depreciated assets, ensuring they can be cleanly removed from the active register without financial impact.</t>
  </si>
  <si>
    <t>- The user initiates the disposal for a zero-value asset.
- The asset's status is updated to 'Disposed' without any further intervention.
- The asset is removed from the active asset register.</t>
  </si>
  <si>
    <t>As a Fixed Asset Accountant, I want to dispose of fully depreciated assets with a zero carrying value, so that I can remove them from the active asset register.</t>
  </si>
  <si>
    <t>14/11 AM - Updated expected results to note that no approval/review is required for $0 nbv</t>
  </si>
  <si>
    <t>TS106</t>
  </si>
  <si>
    <t>Dispose of asset with carrying value above approval threshold</t>
  </si>
  <si>
    <t>This test scenario confirms that when disposing of an asset with a non-zero carrying value (&gt;$5,000 NBV), the system correctly calculates the gain or loss and routes the transaction for approval.
This test validates the criteria: "Given an asset with a non-zero carrying value is being disposed, when I process the disposal, then the system automatically calculates the gain or loss on disposal" and "Given an asset disposal has been submitted, when I record the sale in Workday, then the request is routed to the Financial Accounting Manager for final approvall".
Variation: This is a positive test of a complex financial transaction, ensuring the system correctly calculates the financial impact of a disposal and enforces the required approval workflow.</t>
  </si>
  <si>
    <t xml:space="preserve">- The system calculates the gain or loss on the disposal.
- A request is routed to the Financial Accounting Manager for approval (beyond the approval threshold). </t>
  </si>
  <si>
    <t>As a Fixed Asset Accountant, I want to dispose of an asset that still has a carrying value, so that the system correctly calculates and posts any resulting gain or loss.</t>
  </si>
  <si>
    <t>14/11 AM - Updated expected results to note approval is only required beyond a threshold.</t>
  </si>
  <si>
    <t>TS107</t>
  </si>
  <si>
    <t>Approve disposal and post journals</t>
  </si>
  <si>
    <t>This test scenario verifies that after the Financial Accounting Manager approves the disposal, the asset's status is updated and the system posts the necessary accounting journals for the gain or loss.
This test validates the criteria: "Given the Financial Accounting Manager approves the sale, when the process is complete, then the asset is recorded as disposed" and "Given a gain or loss has been calculated, when the disposal is finalised, then the system posts the corresponding accounting journals to the general ledger".
Variation: This is a positive test of the post-approval steps, ensuring the disposal is finalised correctly in both the asset subledger and the general ledger.</t>
  </si>
  <si>
    <t>- the Financial Accounting Manager approves the disposal request.
- Fixed Asset Accountant reviews accounting entries
- The asset's status is updated to 'Disposed'.
- Accounting journals for the gain/loss are posted to the general ledger.</t>
  </si>
  <si>
    <t>17/11 AM - Updated to be tailored to disposal rather than explicit sale. 
Added review after approval in expected result</t>
  </si>
  <si>
    <t>TS108</t>
  </si>
  <si>
    <t>Reinstate a disposed asset</t>
  </si>
  <si>
    <t>This test scenario confirms that an asset disposed of in error can be reinstated, returning it to its previous status and automatically reversing the original disposal accounting entries.
This test validates the criteria: "Given an asset has a 'Disposed' status, when I initiate the reinstatement process, then the asset's status is returned to its pre-disposal state (e.g., 'In Service')" and "Given an asset is reinstated, when the process is complete, then the system automatically posts journals to reverse the original disposal accounting entries".
Variation: This is a positive test of the error-correction process for disposals. It ensures that incorrect retirements can be fully reversed both operationally and financially.</t>
  </si>
  <si>
    <t>- The asset's status is changed from 'Disposed' back to 'In Service'.
- the Financial Accounting Manager approves the reinstatement request.
- The system automatically posts journal entries that reverse the accounting from the original disposal.</t>
  </si>
  <si>
    <t>As a Fixed Asset Accountant, I want to reinstate an asset that was previously disposed of in error, so that I can correct the record and reverse the disposal accounting.</t>
  </si>
  <si>
    <t>14/11 AM - Updated the expected results to include approval</t>
  </si>
  <si>
    <t>TS109</t>
  </si>
  <si>
    <t>Request asset sale in Service Now</t>
  </si>
  <si>
    <t>This test scenario verifies that an Asset Owner can submit a request to sell an asset via Service Now and that the request is logged and routed for approval within that system.
This test validates the criteria: "Given I am an Asset Owner in Service Now, when I submit a request to sell an asset, then the request is logged and routed for approval within Service Now".
Variation: This is a positive test of the starting point for user-initiated asset sales, confirming that requests are captured and enter the correct approval process in the external service desk system.</t>
  </si>
  <si>
    <t>- The user successfully submits an asset sale request in Service Now.
- The request is logged and enters an approval workflow within Service Now.</t>
  </si>
  <si>
    <t>As an Asset Owner, I want to request the sale of an asset I am responsible for using Service Now, so that the formal disposal process can be initiated.</t>
  </si>
  <si>
    <t>14/11 AM - Non Workday steps</t>
  </si>
  <si>
    <t>TS110</t>
  </si>
  <si>
    <t>Record approved asset sale in Workday</t>
  </si>
  <si>
    <t>This test scenario confirms that a Fixed Asset Accountant can record an approved asset sale in Workday and that the request is routed to the Financial Accounting Manager for final approval.
This test validates the acceptance criterion: "Given an asset sale has been approved, when I record the sale in Workday, then the request is routed to the Financial Accounting Manager for final approval".
Variation: This is a positive test of the hand-off from an external approval to the internal Workday financial process, ensuring the correct governance step is enforced.</t>
  </si>
  <si>
    <t>- The Fixed Asset Accountant records the sale details in Workday.
- An approval request is sent to the Financial Accounting Manager's inbox.</t>
  </si>
  <si>
    <t>As a Fixed Asset Accountant, I want to record the sale of an asset in Workday based on an approved request, so that the asset is correctly disposed of and the financial impact is recorded.</t>
  </si>
  <si>
    <t>TS111</t>
  </si>
  <si>
    <t>Finalise asset sale after approval</t>
  </si>
  <si>
    <t>This test scenario verifies that once the Financial Accounting Manager approves the sale, the asset is marked as disposed and a notification is sent to the Accounts Receivable Officer to create an invoice.
This test validates the criteria: "Given the Financial Accounting Manager approves the sale, when the process is complete, then the asset is recorded as disposed by sale" and "Given the sale is recorded, when the process is finalised, then a 'To-Do' notification is sent to the Accounts Receivable Officer to create the customer invoice".
Variation: This is a positive test of the final steps of the asset sale process, ensuring the asset status is updated and the billing process is correctly initiated.</t>
  </si>
  <si>
    <t>- The asset's status is updated to 'Disposed' with a disposal method of 'Sale'.
- A 'To-Do' notification appears in the Accounts Receivable Officer's inbox.</t>
  </si>
  <si>
    <t>14/11 AM - Updated wording around asset status and disposal method</t>
  </si>
  <si>
    <t>TS112</t>
  </si>
  <si>
    <t>Create invoice for sold asset</t>
  </si>
  <si>
    <t>This test scenario confirms that the Accounts Receivable Officer receives a task to create a customer invoice after an asset sale is finalised and that the resulting invoice accounting is correct.
This test validates the criteria: "Given an asset sale has been recorded by the Fixed Asset Accountant, when the process is complete, then I receive a 'To-Do' task in my inbox to create a customer invoice" and "Given I have created and completed the customer invoice for the asset sale, when the accounting is posted, then it correctly offsets the accounting from the asset disposal transaction".
Variation: This is a positive test of the cross-functional workflow between asset management and accounts receivable, ensuring the entire sale-to-cash process is connected and financially accurate.</t>
  </si>
  <si>
    <t>- The Accounts Receivable Officer receives a 'To-Do' task.
- The officer creates and completes a customer invoice from the task.
- The invoice accounting correctly offsets the gain/loss accounting from the asset disposal.</t>
  </si>
  <si>
    <t>As an Accounts Receivable Officer, I want to create a customer invoice for a sold asset after being notified, so that we can bill the customer and ensure the profit and loss is accurate.</t>
  </si>
  <si>
    <t>TS113</t>
  </si>
  <si>
    <t>Adjust asset cost with invoice</t>
  </si>
  <si>
    <t>This test scenario verifies that a Fixed Asset Accountant can initiate a cost adjustment for an asset, link it to a subsequent supplier invoice, and route it to the Financial Accounting Manager for approval.
This test validates the criteria: "Given I need to adjust an asset's cost, when I initiate the cost adjustment, then the request is sent to the Financial Accounting Manager for approval" and "Given a cost adjustment is based on a subsequent supplier invoice, when I link the invoice to the adjustment, then the asset's cost is updated upon approval".
Variation: This is a positive test for capitalising subsequent costs, ensuring that additional expenditures related to an asset can be correctly added to its cost base following an approval.</t>
  </si>
  <si>
    <t>- The cost adjustment is submitted and linked to a supplier invoice.
- A request is sent to the Financial Accounting Manager for approval.
- Upon approval, the asset's cost is increased by the amount of the invoice.</t>
  </si>
  <si>
    <t>As a Fixed Asset Accountant, I want to adjust the cost of an asset after it has been acquired, so that the asset's value is accurate and reflects subsequent costs or corrections.</t>
  </si>
  <si>
    <t>TS114</t>
  </si>
  <si>
    <t>Adjust asset cost without invoice</t>
  </si>
  <si>
    <t>This test scenario verifies that a cost adjustment not linked to an invoice, once approved, triggers a task for an accountant to create a manual journal.
This test validates the criterion: "Given a cost adjustment is not linked to a supplier invoice, when the adjustment is approved, then a 'To-Do' notification is sent to an accountant to create a manual journal".
Variation: This is a positive test for handling non-invoice related cost adjustments (e.g., corrections), ensuring the process includes a manual journal step to maintain accounting integrity.</t>
  </si>
  <si>
    <t>- A cost adjustment is submitted without a linked invoice and approved by the Financial Accounting Manager.
- A 'To-Do' task is sent to an accountant's inbox to create a manual journal.</t>
  </si>
  <si>
    <t>TS115</t>
  </si>
  <si>
    <t>Submit asset impairment for approval</t>
  </si>
  <si>
    <t>This test scenario confirms that a Fixed Asset Accountant can submit an asset impairment and that the request is correctly routed to the Financial Accounting Manager for approval.
This test validates the acceptance criterion: "Given I need to impair an asset, when I submit the impairment details, then the request is sent to the Financial Accounting Manager for approval".
Variation: This is a positive test of the initiation and routing of the asset impairment workflow, ensuring this significant financial event is subject to proper review and approval.</t>
  </si>
  <si>
    <t>- The impairment details are submitted successfully.
- An approval request is sent to the Financial Accounting Manager's inbox.</t>
  </si>
  <si>
    <t>As a Fixed Asset Accountant, I want to record an impairment for an asset, so that its carrying value is reduced to its recoverable amount in line with accounting standards.</t>
  </si>
  <si>
    <t>Record Asset Impairment</t>
  </si>
  <si>
    <t>TS116</t>
  </si>
  <si>
    <t>Approve asset impairment</t>
  </si>
  <si>
    <t>This test scenario verifies that once the Financial Accounting Manager approves an impairment, the asset's value is reduced and the impairment loss is recorded.
This test validates the acceptance criterion: "Given the Financial Accounting Manager approves the impairment, when the process is complete, then the asset's value is reduced and the impairment loss is recorded".
Variation: This is a positive test of the approval outcome, ensuring that an approved impairment correctly updates the asset's value and posts the corresponding financial loss.</t>
  </si>
  <si>
    <t>- the Financial Accounting Manager approves the impairment request.
- The asset's carrying value is reduced.
- An impairment loss is recorded in the general ledger.</t>
  </si>
  <si>
    <t>TS117</t>
  </si>
  <si>
    <t>Deny asset impairment</t>
  </si>
  <si>
    <t>This test scenario ensures that if the Financial Accounting Manager denies an impairment request, the process is stopped, the asset's value remains unchanged, and the initiator is notified.
This test validates the acceptance criterion: "Given the Financial Accounting Manager denies the impairment request, when the request is denied, then I receive a notification informing me of the denial".
Variation: This is a negative test of the approval step, confirming that a denial correctly terminates the workflow, leaves the asset's value intact, and provides feedback to the requester.</t>
  </si>
  <si>
    <t>- the Financial Accounting Manager denies the impairment request.
- The asset's value is not changed.
- A notification is sent to the Fixed Asset Accountant.</t>
  </si>
  <si>
    <t>TS118</t>
  </si>
  <si>
    <t>Request asset transfer in Service Now</t>
  </si>
  <si>
    <t>This test scenario verifies that an Asset Owner can submit a request to transfer an asset (e.g., change its location or cost centre) via Service Now and that the request is logged and routed for approval within that system.
This test validates the acceptance criterion: "Given I am an Asset Owner in Service Now, when I submit a request to transfer an asset, then the request is logged and routed for approval within Service Now".
Variation: This is a positive test of the starting point for user-initiated asset movements, confirming that requests are captured and enter the correct approval process in the external service desk system.</t>
  </si>
  <si>
    <t>- The Asset Owner successfully submits a transfer request in Service Now.
- The request is logged and enters an approval workflow within Service Now.</t>
  </si>
  <si>
    <t>As an Asset Owner, I want to request a transfer of my asset using Service Now, so that the process to update its location, cost centre, or custodian can be initiated.</t>
  </si>
  <si>
    <t>TS119</t>
  </si>
  <si>
    <t>Transfer asset cost centre (BAA)</t>
  </si>
  <si>
    <t>This test scenario verifies that a Fixed Asset Accountant can transfer an asset to a new cost centre and that the change is processed immediately without needing an approval step.
This test validates the acceptance criterion: "Given I am a Fixed Asset Accountant, when I initiate an asset transfer to a new cost centre, then the change is processed immediately without requiring an approval step".
Variation: This is a positive test to confirm that a user with the appropriate permissions (Fixed Asset Accountant) can perform this action directly, streamlining the process as designed.</t>
  </si>
  <si>
    <t>- The asset's cost centre is successfully updated to the new value.
- The change is effective immediately.
- No approval task is generated.</t>
  </si>
  <si>
    <t>As a Fixed Asset Accountant, I want to transfer an asset to a different cost centre, so that its depreciation is charged to the correct department.</t>
  </si>
  <si>
    <t>TS120</t>
  </si>
  <si>
    <t>Transfer asset location (BAA)</t>
  </si>
  <si>
    <t>This test scenario verifies that a Fixed Asset Accountant can change an asset's physical location and that the update is processed immediately without an approval step.
This test validates the acceptance criterion: "Given I am a Fixed Asset Accountant, when I initiate an asset transfer to a new location (e.g., building or room), then the change is processed immediately without requiring an approval step".
Variation: This is a positive test to confirm that a Fixed Asset Accountant can directly update the location of an asset, ensuring physical tracking information is accurate.</t>
  </si>
  <si>
    <t>- The asset's location is successfully updated to the new location.
- The change is effective immediately.
- No approval task is generated.</t>
  </si>
  <si>
    <t>As a Fixed Asset Accountant, I want to transfer an asset to a different location, so that the physical location of the asset is accurately tracked in the system.</t>
  </si>
  <si>
    <t>TS121</t>
  </si>
  <si>
    <t>Transfer asset cost centre (ACO)</t>
  </si>
  <si>
    <t>This test scenario verifies that when an Asset Control Officer initiates a transfer to a new cost centre, the request is sent to the Fixed Asset Accountant for approval.
This test validates the acceptance criterion: "Given I am an Asset Control Officer, when I initiate an asset transfer to a new cost centre, then the request is sent to the Fixed Asset Accountant for approval".
Variation: This is a positive test of the approval workflow for cost centre changes initiated by an Asset Control Officer, ensuring proper financial oversight.</t>
  </si>
  <si>
    <t>- The Asset Control Officer submits the transfer request.
- An approval task is sent to the Fixed Asset Accountant's inbox.</t>
  </si>
  <si>
    <t>As an Asset Control Officer, I want to process a request to transfer an asset to a different cost centre, so that the change can be reviewed and approved by the accounting team.</t>
  </si>
  <si>
    <t>TS122</t>
  </si>
  <si>
    <t>Transfer asset location (ACO)</t>
  </si>
  <si>
    <t>This test scenario verifies that when an Asset Control Officer initiates a transfer to a new location, the request is sent to the Fixed Asset Accountant for approval.
This test validates the acceptance criterion: "Given I am an Asset Control Officer, when I initiate an asset transfer to a new location, then the request is sent to the Fixed Asset Accountant for approval".
Variation: This is a positive test of the approval workflow for location changes initiated by an Asset Control Officer, ensuring accounting team awareness of physical asset movements.</t>
  </si>
  <si>
    <t>As an Asset Control Officer, I want to process a request to transfer an asset to a different location, so that the physical location change can be reviewed and approved by the accounting team.</t>
  </si>
  <si>
    <t>TS123</t>
  </si>
  <si>
    <t>Change asset acquisition cost with invoice</t>
  </si>
  <si>
    <t>This test scenario confirms that when a Fixed Asset Accountant submits a change to an asset's acquisition cost, the request is routed to the Financial Accounting Manager for approval.
This test validates the acceptance criterion: "Given an asset's acquisition cost is incorrect, when I submit a change to the acquisition cost, then the request is sent to the Financial Accounting Manager for approval".
Variation: This is a positive test of the approval workflow for a critical data change, ensuring that adjustments to an asset's cost basis are properly reviewed and authorised.</t>
  </si>
  <si>
    <t>- The cost change is submitted successfully and linked to a supplier invoice.
- An approval request is sent to the Financial Accounting Manager's inbox.</t>
  </si>
  <si>
    <t>As a Fixed Asset Accountant, I want to change an asset's acquisition cost, so that I can correct errors made during the initial recording of the asset.</t>
  </si>
  <si>
    <t>18/11 AM - Updated to be variation of acquisition cost adjustment with invoice</t>
  </si>
  <si>
    <t>TS124</t>
  </si>
  <si>
    <t>Approve change to acquisition cost</t>
  </si>
  <si>
    <t>This test scenario verifies that after the Financial Accounting Manager approves the cost change associated with a supplier invoice, the asset's cost basis is updated and the corresponding accounting adjustments are posted.
This test validates the acceptance criterion: "Given an acquisition cost is linked to a supplier invoice, when the Financial Accounting Manager approves the change, then the asset's cost basis is updated and corresponding accounting adjustments are posted".
Variation: This is a positive test of the post-approval outcome, ensuring the financial records for the asset are correctly updated in both the asset subledger and the general ledger.</t>
  </si>
  <si>
    <t>- the Financial Accounting Manager approves the request.
- The asset's cost basis is updated.
- Accounting journals are posted to reflect the adjustment.</t>
  </si>
  <si>
    <t>TS125</t>
  </si>
  <si>
    <t>Change asset acquisition cost without invoice</t>
  </si>
  <si>
    <t>This test scenario confirms that when a Fixed Asset Accountant submits a change to an asset's acquisition cost not linked to an invoice, once approved, triggers a task for an accountant to create a manual journal.
This test validates the acceptance criterion: "Given an acquisition cost adjustment is not linked to a supplier invoice, when the adjustment is approved, then a 'To-Do' notification is sent to an accountant to create a manual journal".
Variation: This is a positive test of the approval workflow for a critical data change, ensuring that adjustments to an asset's cost basis are properly reviewed and authorised.</t>
  </si>
  <si>
    <t>- A cost adjustment is submitted without a linked invoice and approved by the Financial Accounting Manager.
- A 'To-Do' task is sent to an accountant's inbox to create a manual journal</t>
  </si>
  <si>
    <t>18/11 AM - ADDED - Variation of acquisition cost adjustment without invoice</t>
  </si>
  <si>
    <t>TS126</t>
  </si>
  <si>
    <t>Correct useful life with backdate</t>
  </si>
  <si>
    <t>This test scenario verifies that changing an asset's useful life with a past effective date correctly triggers a catch-up depreciation journal after approval.
This test validates the criteria: "Given I need to change an asset's useful life, when I submit the change, then the request is sent to the Financial Accounting Manager for approval" and "Given I change the useful life with a backdated effective date, when the change is approved, then the system posts a journal to account for the catch-up depreciation difference".
Variation: This is a positive test for a backdated adjustment, confirming the system automatically calculates and posts the required cumulative correction to depreciation.</t>
  </si>
  <si>
    <t>- The change is approved by the Financial Accounting Manager.
- All depreciation calculations are updated.
- The system posts a journal to correct any posted depreciation</t>
  </si>
  <si>
    <t>As a Fixed Asset Accountant, I want to change an asset's useful life, so that the depreciation calculation accurately reflects its expected operational life.</t>
  </si>
  <si>
    <t>TS127</t>
  </si>
  <si>
    <t>Adjust useful life with backdate</t>
  </si>
  <si>
    <t>This test scenario verifies that adjusting an asset's useful life with a past effective date correctly triggers a catch-up depreciation journal after approval.
This test validates the criteria: "Given I need to adjust an asset's useful life, when I submit the change, then the request is sent to the Financial Accounting Manager for approval" and "Given I adjust the useful life with a backdated effective date, when the change is approved, then the system posts a journal to account for the catch-up depreciation difference".
Variation: This is a positive test for a backdated adjustment, confirming the system automatically calculates and posts the required cumulative correction to depreciation.</t>
  </si>
  <si>
    <t>- The change is approved by the Financial Accounting Manager.
- Future depreciation calculations are updated.
- The system posts a journal for the catch-up depreciation amount.</t>
  </si>
  <si>
    <t>TS128</t>
  </si>
  <si>
    <t>Adjust useful life with future date</t>
  </si>
  <si>
    <t>This test scenario verifies that changing an asset's useful life with a current or future effective date recalculates future depreciation amounts without an immediate journal posting.
This test validates the criterion: "Given I adjust the useful life with a current or future effective date, when the change is approved, then only the future depreciation amounts are recalculated, with no immediate journal posting".
Variation: This is a positive test for a future-dated adjustment, confirming the system correctly adjusts the depreciation schedule prospectively without making a catch-up entry.</t>
  </si>
  <si>
    <t>- The change is approved by the Financial Accounting Manager.
- Future depreciation calculations are updated.
- No immediate journal is posted for a catch-up adjustment.</t>
  </si>
  <si>
    <t>TS129</t>
  </si>
  <si>
    <t>Change in-service date to past</t>
  </si>
  <si>
    <t>This test scenario verifies that changing an asset's 'in-service' date to a date in the past correctly triggers a journal posting to account for the backdated depreciation adjustment.
This test validates the acceptance criterion: "Given an asset's 'in-service' date is incorrect, when I change the date to a past date, then the system posts a journal to account for the backdated depreciation adjustment".
Variation: This is a positive test to confirm that corrections to an asset's depreciation start date automatically generate the required financial adjustments to ensure depreciation is accurate.</t>
  </si>
  <si>
    <t>- The user changes the in-service date to a past date.
- The system posts a journal to record the cumulative depreciation adjustment from the old date to the new date.</t>
  </si>
  <si>
    <t>As a Fixed Asset Accountant, I want to change an asset's 'in-service' date, so that I can correct the start date of its depreciation.</t>
  </si>
  <si>
    <t>TS130</t>
  </si>
  <si>
    <t>Reclassify asset to new spend category</t>
  </si>
  <si>
    <t>This test scenario verifies that reclassifying an asset to a different spend category correctly moves the asset's cost and accumulated depreciation between the associated general ledger accounts.
This test validates the acceptance criterion: "Given an asset is in the wrong spend category, when I reclassify it to the correct category, then the system posts journals to move the asset's cost and accumulated depreciation between the old and new general ledger accounts".
Variation: This is a positive test of the reclassification process. It ensures the system automates the complex accounting entries required to move an asset between categories for accurate financial reporting.</t>
  </si>
  <si>
    <t>- The asset is successfully moved to the new spend category.
- The system posts journals to debit the new asset GL account and credit the old one.
- The system posts journals to credit the new accumulated depreciation GL account and debit the old one.</t>
  </si>
  <si>
    <t>As a Fixed Asset Accountant, I want to reclassify an asset to a different spend category, so that the asset is categorised correctly for financial reporting.</t>
  </si>
  <si>
    <t>TS130.1</t>
  </si>
  <si>
    <t>Successful manual asset registration journal</t>
  </si>
  <si>
    <t>This test verifies that a Fixed Asset Accountant can successfully post a manual journal to register a new asset, ensuring the transaction posts correctly and a new asset record is created in the system. 
This scenario validates the acceptance criteria: "Given I am posting a journal for a manually registered asset, when I select 'manual asset registration' as the journal source, enter the asset details including a location and cost center on the relevant journal lines, and submit it for posting, then the journal should enter the workflow successfully." 
Variation: This is the 'happy path' or positive test case, where all required information (correct journal source, asset details, and location) is provided correctly to ensure the process works as expected from end to end.</t>
  </si>
  <si>
    <t>• The manual journal enters the approval workflow.</t>
  </si>
  <si>
    <t xml:space="preserve">Fixed Asset Accountant </t>
  </si>
  <si>
    <t xml:space="preserve">A2R-020-010 </t>
  </si>
  <si>
    <t>TS130.2</t>
  </si>
  <si>
    <t>Asset journal posting error (incorrect source)</t>
  </si>
  <si>
    <t>This test ensures the system prevents the creation of an asset via a manual journal if the incorrect journal source is used, thereby maintaining data integrity and process compliance. 
This scenario validates the acceptance criteria: "Given I am posting a journal for a manually registered asset, when I attempt to post the journal without selecting 'manual asset registration' as the journal source, then the system should prevent the journal from posting and display an error message instructing me to use the correct journal source." 
Variation: This is a negative test case that specifically checks the system's validation controls by attempting to post an asset registration journal using a standard, incorrect journal source instead of the required 'manual asset registration' source.</t>
  </si>
  <si>
    <t>• An error message is displayed, clearly stating that the 'manual asset registration' journal source must be used.
• The manual journal does not enter the approval workflow.</t>
  </si>
  <si>
    <t>TS130.3</t>
  </si>
  <si>
    <t>Asset journal posting error (missing location)</t>
  </si>
  <si>
    <t>This test confirms that the system enforces mandatory data requirements by preventing an asset registration journal from posting if the asset's location is not specified. 
This scenario validates the acceptance criteria: "Given I am posting a journal for a manually registered asset using the 'manual asset registration' source, when I attempt to post the journal without specifying a location on the asset-related journal lines, then the system should prevent the journal from posting and display an error message indicating that a location is required." 
Variation: This is a negative test case where the correct journal source is used, but a mandatory field (location) is deliberately omitted from the asset-related lines to verify the system's field-level validation and error handling.</t>
  </si>
  <si>
    <t>• An error message is displayed, indicating that a location is a required field for the asset lines.
• The manual journal does not enter the approval workflow.</t>
  </si>
  <si>
    <t>TS130.4</t>
  </si>
  <si>
    <t>Asset journal posting error (missing cost center)</t>
  </si>
  <si>
    <t>This test confirms that the system enforces mandatory data requirements by preventing an asset registration journal from posting if the asset's cost center is not specified. 
This scenario validates the acceptance criteria: "Given I am posting a journal for a manually registered asset using the 'manual asset registration' source, when I attempt to post the journal without specifying a cost center on the asset-related journal lines, then the system should prevent the journal from posting and display an error message indicating that a cost center is required." 
Variation: This is a negative test case where the correct journal source is used, but a mandatory field (cost center) is deliberately omitted from the asset-related lines to verify the system's field-level validation and error handling.</t>
  </si>
  <si>
    <t>• An error message is displayed, indicating that a cost center is a required field for the asset lines.
• The manual journal does not enter the approval workflow.</t>
  </si>
  <si>
    <t>TS131</t>
  </si>
  <si>
    <t>Post FBT Journal - Successful</t>
  </si>
  <si>
    <t>This test verifies that a Financial Accountant can successfully create and post a manual journal for Fringe Benefit Tax (FBT) liability, and that the entry is correctly reflected in the general ledger.
This scenario validates the acceptance criteria: "Given I have the calculated FBT liability amount, when I create and submit a manual journal for FBT, then the journal should post successfully to the general ledger." and "Given the FBT journal has been posted, when I review the relevant ledger accounts, then I should see the correct debit and credit entries reflecting the FBT liability."
Variation: This is a positive test case that follows the standard, error-free process for recording an FBT journal.</t>
  </si>
  <si>
    <t>The journal is created and submitted without errors.
The journal status updates to 'Posted'.
A review of the specified ledger accounts shows the correct debit and credit postings.</t>
  </si>
  <si>
    <t>FBT liability amount is known.
Relevant General Ledger accounts for FBT are active.</t>
  </si>
  <si>
    <t>TS217</t>
  </si>
  <si>
    <t>Create a project asset as Project Manager</t>
  </si>
  <si>
    <t>This test verifies that a Project Manager can create a new asset on a capital project, providing the necessary details for tracking.
This scenario validates the acceptance criteria: "Given I am a Project Manager on a capital project, when I create a project asset, then I am required to enter a name, spend category, and quantity" and "Given I have entered all required information and submitted, when I view the project's assets, then the new asset is listed."
Variation: This positive test confirms a Project Manager can successfully create a project asset and that it appears correctly on the project afterwards.</t>
  </si>
  <si>
    <t>- The system requires the user to enter a name, spend category, and quantity.
- After submission, the new project asset is visible on the Project</t>
  </si>
  <si>
    <t>TS132</t>
  </si>
  <si>
    <t>Pay FBT Liablity</t>
  </si>
  <si>
    <t>This test verifies that an Accounts Payable Officer can successfully create and post a payment for Fringe Benefit Tax (FBT) liability, and that the entry is correctly reflected in the general ledger.
This scenario validates the acceptance criteria: "Given that FBT-related transactions have been posted for the period, when I create the FBT payment, then the liablity should successfully be cleared."
Variation: This is a positive test case to ensure the tax liability can be cleared via direct payment.</t>
  </si>
  <si>
    <t>A payment is processed and the Tax Liability is cleared</t>
  </si>
  <si>
    <t>FBT Liablity Journal is posted (per TS-TAX-001)</t>
  </si>
  <si>
    <t>TS133</t>
  </si>
  <si>
    <t>Run FBT Payable Report - Successful</t>
  </si>
  <si>
    <t>This test confirms that a Financial Accountant can run a report to see the total FBT payable amount for a specific period, based on posted transactions.
This scenario validates the acceptance criteria: "Given that FBT-related transactions have been posted for the period, when I run the Trial Balance, then the report should display the total FBT payable amount."
Variation: This is a positive test case to ensure the Trial Balance report accurately aggregates and displays the FBT liability from underlying journal entries.</t>
  </si>
  <si>
    <t>The Trial Balance report runs successfully for the specified period.
The report displays a line for the FBT payable account with the correct total balance, matching the sum of posted FBT journals.</t>
  </si>
  <si>
    <t>At least one FBT journal has been successfully posted in the period being reported on (as per TS-TAX-001).</t>
  </si>
  <si>
    <t>TS134</t>
  </si>
  <si>
    <t>Generate Draft BAS - Successful</t>
  </si>
  <si>
    <t>This test verifies that a Financial Accountant can successfully initiate the tax declaration process to generate a draft Business Activity Statement (BAS) for a given month.
This scenario validates the acceptance criteria: "Given that all transactions for the month have been processed, when I initiate the 'Tax Declaration' process for that month, then the system should create a draft BAS report." and "Given the BAS generation process is complete, then the draft BAS should correctly calculate and display key figures like GST collected and GST paid based on the period's transactions."
Variation: This is a positive test case to confirm the system can correctly collate all relevant tax transactions and produce an accurate draft BAS report.</t>
  </si>
  <si>
    <t>The 'Tax Declaration' process runs without errors.
A draft BAS report is generated for the specified month.
The draft BAS displays calculated figures for GST collected and GST paid.</t>
  </si>
  <si>
    <t>All financial transactions (e.g., invoices, payments) for the relevant month have been entered and posted.
The accounting period for the month is closed.</t>
  </si>
  <si>
    <t>TS135</t>
  </si>
  <si>
    <t>Review BAS Summary and Drill Down</t>
  </si>
  <si>
    <t>This test ensures a Financial Accountant can open a generated draft BAS, view the summary tax amounts, and drill down to see the underlying transactions for verification.
This scenario validates the acceptance criteria: "Given a draft BAS has been generated, when I open the BAS report, then I should be able to see the summary tax amounts." and "Given I am viewing the summary BAS report, when I click on a specific tax amount (e.g., GST collected), then the system should display a detailed list of all individual transactions contributing to that amount."
Variation: This is a positive test case to confirm the BAS report is interactive and allows for detailed analysis directly from the summary view.</t>
  </si>
  <si>
    <t>The draft BAS report opens and displays summary figures.
Clicking on a summary amount (e.g., GST collected) successfully navigates the user to a new view.
This new view lists all the individual transactions that make up the summary total.</t>
  </si>
  <si>
    <t>A draft BAS has been generated for the period (as per TS-TAX-004).</t>
  </si>
  <si>
    <t>TS136</t>
  </si>
  <si>
    <t>Submit BAS for Approval</t>
  </si>
  <si>
    <t>This test verifies that after reviewing a draft BAS, a Financial Accountant can submit it for approval, which correctly triggers the workflow and notifies the manager.
This scenario validates the acceptance criteria: "Given I have reviewed and verified the draft BAS, when I submit it for finalisation, then the BAS status should change to 'In Progress' and a notification should be sent to the Financial Accounting Manager for approval."
Variation: This is a positive test case for the hand-off step in the approval workflow, ensuring the process is initiated correctly.</t>
  </si>
  <si>
    <t>The BAS is successfully submitted.
The status of the BAS updates from 'Draft' to 'In Progress'.
A notification appears in the Financial Accounting Manager's work queue to approve the BAS.</t>
  </si>
  <si>
    <t>A draft BAS has been generated and reviewed by the Financial Accountant (as per TS-TAX-004 and TS-TAX-006).</t>
  </si>
  <si>
    <t>TS137</t>
  </si>
  <si>
    <t>Approve a Submitted BAS</t>
  </si>
  <si>
    <t>This test confirms that a Financial Accounting Manager can review a submitted BAS, approve it, and that the system then finalises the BAS and locks it from further edits.
This scenario validates the acceptance criteria: "Given I have received a notification to approve a BAS, when I review the BAS and its transactions, then I have the option to approve or send back." and "Given I approve the BAS, when I submit my approval, then the BAS status should update to 'Approved' and be locked from further edits."
Variation: This is a positive test case for the 'Approve' path of the BAS approval workflow.</t>
  </si>
  <si>
    <t>The Financial Accounting Manager can open the BAS from their work queue and sees options to 'Approve' or 'Send Back'.
Upon selecting 'Approve', the BAS status changes to 'Approved'.
The BAS becomes read-only and cannot be edited.</t>
  </si>
  <si>
    <t>A BAS has been submitted for approval by a Financial Accountant (as per TS-TAX-006).</t>
  </si>
  <si>
    <t>TS138</t>
  </si>
  <si>
    <t>Send back a Submitted BAS</t>
  </si>
  <si>
    <t>This test confirms that a Financial Accounting Manager can Deny a submitted BAS, provide comments, and that the system correctly routes it back to the Accountant for correction.
This scenario validates the acceptance criteria: "Given I have received a notification to approve a BAS, when I review the BAS and its transactions, then I have the option to approve or send back" and "Given I send back the BAS, when I submit with comments, then the BAS should be routed back to the Financial Accountant for correction.."
Variation: This is a positive test case for the 'Send Back' path of the BAS approval workflow, ensuring the correction loop functions as designed.</t>
  </si>
  <si>
    <t>The Financial Accounting Manager can open the BAS from their work queue and sees options to 'Approve' or 'Send Back'.
Upon selecting 'Send Back' and entering comments, the BAS is not submitted.
The BAS status changes (e.g., to 'Draft') and it appears in the original Accountant's work queue for action.</t>
  </si>
  <si>
    <t>A BAS has been submitted for approval by a Financial Accountant (as per  TS-TAX-006).</t>
  </si>
  <si>
    <t>TS139</t>
  </si>
  <si>
    <t>Reconcile Finalised BAS</t>
  </si>
  <si>
    <t>This test verifies that a Financial Accountant can run a reconciliation report to compare a finalised BAS with the general ledger and subsequently mark the reconciliation as complete.
This scenario validates the acceptance criteria: "Given the BAS for the period is finalised, when I run a reconciliation report comparing the BAS figures to the Transaction Tax account balance, then the report should show any variances." and "When I have cleared any variances, the reconciliation report should show no difference in the BAS figures to the Transaction Tax account balance."
Variation: This is a positive test case to ensure the reconciliation tools are functioning correctly post-BAS finalisation.</t>
  </si>
  <si>
    <t>The Financial Accountant can run the Trial balance and BAS Report, comparing BAS figures to the ledger.
The report correctly identifies any variances between the two data sources.</t>
  </si>
  <si>
    <t>A BAS for the period has been finalised (as per TS-TAX-007).</t>
  </si>
  <si>
    <t>TS140</t>
  </si>
  <si>
    <t>Process GST Liability Payment</t>
  </si>
  <si>
    <t>This test ensures that after a Financial Accountant requests for a GST liability to be paid from a finalised BAS, the Accounts Payable Officer successfully processes it through a standard payment run.
This scenario validates the acceptance criteria: "Given I have received a payment request for a GST liability, when I process the payment through the standard payment run, then the payment is made and correctly recorded against the tax authority's account."
Variation: This is a positive test case to confirm the end-to-end payment process for a tax liability, from request to execution.</t>
  </si>
  <si>
    <t>The Accounts Payable Officer can create an Ad Hoc Payment and include it in a payment run.
The payment run executes successfully.
The payment is recorded in the system, and the liability against the tax authority's supplier account is cleared.</t>
  </si>
  <si>
    <t>The AP Officer has been notified of a request ro process GST liability payment.</t>
  </si>
  <si>
    <t>TS141</t>
  </si>
  <si>
    <t>Record GST Credit Received</t>
  </si>
  <si>
    <t>This test ensures a Bank Reconciliation Officer can record a GST credit (refund) received in the bank account by creating an ad hoc bank transaction.
This scenario validates the acceptance criteria: "Given a GST credit has appeared on the bank statement and I have been notified by the Financial Accountant, when I create an Ad Hoc Bank Transaction to record the receipt, then I can code it to the correct GST ledger account."
Variation: This is a positive test case for creating the ad hoc bank transaction to account for incoming cash related to a GST refund.</t>
  </si>
  <si>
    <t>The user successfully creates an Ad Hoc Bank Transaction.
The user is able to select and code the transaction to the correct GST ledger account.
The transaction is saved and posted successfully.</t>
  </si>
  <si>
    <t>A GST refund has been received in the company bank account.</t>
  </si>
  <si>
    <t>TS141.1</t>
  </si>
  <si>
    <t>Record GST Credit Received against FBT owing simultaneously</t>
  </si>
  <si>
    <t>This test ensures a Bank Reconciliation Officer can record the net impact of a GST credit (refund) and a FBT payment simultaneously as received in the bank account by creating an ad hoc bank transaction.
This scenario validates the acceptance criteria: "Given a GST credit has appeared on the bank statement and I have been notified by the Financial Accountant, when I create an Ad Hoc Bank Transaction to record the receipt, then I can code it to the correct GST ledger account" and "Given that FBT-related transactions have been posted for the period, when I create the FBT payment, then the liablity should successfully be cleared"
Variation: This is a positive test case for creating the ad hoc bank transaction to account for incoming cash related to a GST refund against a FBT payment.</t>
  </si>
  <si>
    <t xml:space="preserve">The user successfully creates an Ad Hoc Bank Transaction for a deposit.
The user is able to select and code a line of the transaction to the correct GST ledger account.
The user is also able to select and code a line of the transaction (as a negative amount) to the correct FBT ledger account.
The transaction is saved and posted successfully as a single reconciling item for the bank reconciliation. </t>
  </si>
  <si>
    <t>A GST refund has been received in the company bank account.
A FBT payment is due to be made.</t>
  </si>
  <si>
    <t>TS142</t>
  </si>
  <si>
    <t>Reconcile GST Credit Received</t>
  </si>
  <si>
    <t>This test verifies that after a GST credit has been recorded, it can be successfully matched against the corresponding line item on the bank statement during the bank reconciliation process.
This scenario validates the acceptance criteria: "Given the Ad Hoc Bank Transaction is created, when I run the bank reconciliation, then the transaction should match the corresponding line on the bank statement."
Variation: This is a positive test case to confirm that the previously created ad hoc transaction correctly appears and can be cleared in the bank reconciliation module.</t>
  </si>
  <si>
    <t>The user initiates the bank reconciliation process for the relevant bank account and date range.
The created Ad Hoc Bank Transaction appears as an unreconciled item.
The user is able to successfully match this transaction with the corresponding credit line from the bank statement.</t>
  </si>
  <si>
    <t>An Ad Hoc Bank Transaction for a GST credit has been created (as per TS-TAX-012).
The bank statement, showing the credit, has been loaded into the system.</t>
  </si>
  <si>
    <t>TS143</t>
  </si>
  <si>
    <t>Reconcile matching transactions</t>
  </si>
  <si>
    <t>This test verifies that a Financial Accountant can successfully match and reconcile two or more transactions within a ledger account. The goal is to confirm that the system correctly groups matched items and clears them from the list of open items, which is a core function of the account reconciliation process.
This scenario validates the acceptance criterion: "Given I have selected a ledger account for reconciliation, when I view the transactions, then the system should only display unmatched items." and "Given I have identified two or more matching transactions, when I select them and initiate a match, then the system should group them as reconciled and remove them from the open items list."
Variation: This is a positive test case to confirm the standard reconciliation process works as expected with valid, matching transactions.</t>
  </si>
  <si>
    <t>The selected transactions are grouped together.
The transactions are given a match ID.
The matched transactions are no longer visible in the open/unmatched items view.</t>
  </si>
  <si>
    <t>A ledger account must exist with at least two matching, unreconciled transactions (e.g., a debit and a credit of the same amount).</t>
  </si>
  <si>
    <t>TS143.1</t>
  </si>
  <si>
    <t>Run bad debt tax report successfully</t>
  </si>
  <si>
    <t>This test confirms that the bad debt tax reclassification report can be successfully generated for a specific period containing relevant data.
This validates the acceptance criteria: "Given I need to identify tax adjustments for a specific period, when I run the designated report for bad debt write-offs, then the system generates a report detailing the required journal lines to correct the tax impact."
Variation: This is a positive test where the report is run using valid parameters for a period that contains known bad debt write-off transactions.</t>
  </si>
  <si>
    <t>• The report is generated without errors.
• The report output includes the specific journal line details required for the tax adjustment.
• The report output is in a format that can be directly extracted into the journal upload file and submitted.</t>
  </si>
  <si>
    <t>TS143.2</t>
  </si>
  <si>
    <t>Run bad debt tax report with no data</t>
  </si>
  <si>
    <t>This test verifies the system's behaviour when the bad debt tax report is run for a period that has no relevant bad debt write-off transactions.
This validates the acceptance criteria: "Given I need to identify tax adjustments for a specific period, when I run the designated report for bad debt write-offs, then the system generates a report detailing the required journal lines to correct the tax impact."
Variation: This is a negative test where the report is run for a period with no bad debt write-offs, expecting a clear and informative outcome rather than an error.</t>
  </si>
  <si>
    <t>• The system produces an empty report or a clear message indicating no data was found for the selected period.
• The system does not generate a technical error.</t>
  </si>
  <si>
    <t>TS143.3</t>
  </si>
  <si>
    <t>Verify accuracy of tax calculation on report</t>
  </si>
  <si>
    <t>This test confirms that the tax calculations displayed on the generated bad debt report are accurate and reliable.
This validates the acceptance criteria: "Given the report has been generated, when I review its contents, then the calculations must accurately reflect the tax amounts related to the written-off invoices for that period."
Variation: This is a positive test where the output of a generated report is manually compared against a pre-calculated, known correct value for a specific written-off invoice.</t>
  </si>
  <si>
    <t>• The tax amount shown on the report for a specific invoice matches the expected, independently calculated tax amount.</t>
  </si>
  <si>
    <t>TS143.4</t>
  </si>
  <si>
    <t>Submit tax correction journal for approval</t>
  </si>
  <si>
    <t>This test ensures a correctly prepared tax correction journal can be submitted via file upload and successfully enters the designated approval workflow.
This validates the acceptance criteria: "Given I have the details from the tax adjustment report, when I create and submit the correction journal, then the journal is successfully routed for approval based on the standard financial workflow."
Variation: This is a positive test where a valid journal, created using details from the tax report, is submitted without issue.</t>
  </si>
  <si>
    <t>• The journal is submitted without any system errors.
• The transaction appears in the inbox of the correct designated approver.</t>
  </si>
  <si>
    <t>TS529</t>
  </si>
  <si>
    <t>Add a note to a customer</t>
  </si>
  <si>
    <t>This test will verify that a user with the correct permissions, specifically an Accounts Receivable Officer, can successfully add a note to an existing customer's record. This ensures that important information like customer feedback or specific reporting details can be captured directly on the customer profile.
This scenario directly validates the acceptance criteria: "Given I am an Accounts Receivable Officer I am able to add notes to the customer record to capture any required information including recording feedback, reporting or insights."
Variation: This is a positive test case designed to confirm the core functionality works as expected for the designated business role.</t>
  </si>
  <si>
    <t>1. The Accounts Receivable Officer can navigate to the customer record.
2. The user can find and use the function to add a note.
3. The note is successfully saved and is visible on the customer's record.</t>
  </si>
  <si>
    <t>1. An active customer record must exist in the system.</t>
  </si>
  <si>
    <t>TS530</t>
  </si>
  <si>
    <t>Provision journal for invoices &gt; 120 days overdue</t>
  </si>
  <si>
    <t>This test scenario validates that the system can correctly identify overdue invoices and automatically generate the corresponding bad debt provision journal. It confirms the core functionality of the automated calculation and posting process. 
This test directly verifies the acceptance criterion: "Given I am a Revenue Accountant initiating the process, when customer invoices are overdue by 120 days or more, then the system must automatically generate a provisional journal that calculates a bad debt provision of 2.26% of the total value of those specific overdue invoices." 
Variation: This is the primary positive path ("happy path") test, where all conditions are met for the journal to be created successfully.</t>
  </si>
  <si>
    <t>• The system successfully initiates the process. 
 • A provisional journal is automatically created. 
 • The journal amount is exactly 2.26% of the overdue invoice's total value.</t>
  </si>
  <si>
    <t>• A customer invoice must exist in the system. 
 • The invoice due date must be at least 120 days in the past.</t>
  </si>
  <si>
    <t xml:space="preserve">US045 </t>
  </si>
  <si>
    <t xml:space="preserve">As a Revenue Accountant I want to be able to automatically calculate and generate a bad debt provision journal. </t>
  </si>
  <si>
    <t xml:space="preserve">Close AR Sub Ledger and Reconcile with GL </t>
  </si>
  <si>
    <t xml:space="preserve">Q2C-080-020 </t>
  </si>
  <si>
    <t>TS531</t>
  </si>
  <si>
    <t>No journal created for no overdue invoices</t>
  </si>
  <si>
    <t>This test scenario ensures that the system does not generate a bad debt journal when there are no invoices meeting the overdue criteria. It validates that the process only runs when applicable data is present, preventing erroneous financial postings. 
This test directly verifies the acceptance criterion: "Given I am a Revenue Accountant initiating the process, when there are no customer invoices overdue by 120 days or more, then the system must not generate a bad debt provision journal." 
Variation: This is a negative path test where the trigger condition (invoices overdue by 120+ days) is not met.</t>
  </si>
  <si>
    <t>• The system successfully initiates the process. 
 • The process completes without creating a provisional bad debt journal.</t>
  </si>
  <si>
    <t>• No customer invoices in the system are overdue by 120 days or more.</t>
  </si>
  <si>
    <t>TS143.5</t>
  </si>
  <si>
    <t>Verify posted journal reflects on BAS</t>
  </si>
  <si>
    <t>This test ensures that a posted tax correction journal is correctly included in the Business Activity Statement (BAS) preparation process.
This validates the acceptance criteria: "Given the correction journal has been posted, when I prepare the next Business Activity Statement (BAS), then the adjustments from the journal are correctly reflected, reversing the tax impact of the original transaction."
Variation: This is a positive test where the BAS is prepared for a period that includes a posted correction journal, and the output is checked for accuracy.</t>
  </si>
  <si>
    <t>• The tax adjustments from the posted journal are correctly included in the BAS figures.
• The overall tax liability on the BAS is adjusted as expected.</t>
  </si>
  <si>
    <t>TS144</t>
  </si>
  <si>
    <t>Attempt to reconcile non-matching transactions</t>
  </si>
  <si>
    <t>This test confirms that the system prevents a Financial Accountant from matching transactions that do not balance. The purpose is to ensure data integrity by rejecting invalid reconciliation attempts, such as matching a debit and credit of different amounts.
This scenario tests the negative path of the acceptance criterion: "Given I have identified two or more matching transactions, when I select them and initiate a match, then the system should group them as reconciled and remove them from the open items list."
Variation: This is a negative test case where the user attempts to perform a valid action (matching) with invalid data (non-balancing amounts) to ensure system controls are effective.</t>
  </si>
  <si>
    <t>The system prevents the match from being completed.
An error message is displayed explaining why the transactions cannot be matched (e.g., "Selected items do not balance to zero").
The transactions remain in the open items list.</t>
  </si>
  <si>
    <t>A ledger account must exist with at least two unreconciled transactions that have different amounts.</t>
  </si>
  <si>
    <t>TS145</t>
  </si>
  <si>
    <t>Submit Certification for approval</t>
  </si>
  <si>
    <t>This test verifies that a Financial Accountant can submit a prepared account Certification, which then correctly routes to the Financial Accounting Manager for approval. This confirms the approval workflow is correctly configured for compliance and oversight.
This scenario validates the acceptance criterion: "Given I am certifying a reconciled account, when I submit it for approval, then the certification task is routed to the Financial Accounting Manager."
Variation: This is a positive test case to ensure the standard submission and routing process for account certifications functions correctly.</t>
  </si>
  <si>
    <t>The Certification is successfully submitted.
The status of the Certification updates to 'Pending Approval' or 'Automatically Certified'.
If 'Pending Approval', a task appears in the Financial Accounting Manager's inbox to review the certification.</t>
  </si>
  <si>
    <t>An account Certification has been prepared and is ready for submission.</t>
  </si>
  <si>
    <t>TS146</t>
  </si>
  <si>
    <t>Add notes and attachments to reconciliation</t>
  </si>
  <si>
    <t>This test ensures that a Financial Accountant can add explanatory notes and attach supporting documents to a reconciliation that has an outstanding balance. This is crucial for providing context to the approver and maintaining a clear audit trail.
This scenario validates the acceptance criterion: "Given there is an outstanding amount during reconciliation, when I prepare the certification, then I can add explanatory notes and attach supporting documents before submission."
Variation: This is a positive test case focusing on the ability to add supporting information to a reconciliation, which is a key part of the certification process for accounts with discrepancies.</t>
  </si>
  <si>
    <t>The user can successfully type and save notes against the reconciliation.
The user can successfully upload a valid attachment (e.g., PDF, Excel).
The notes and attachment are visible to the approver upon submission.</t>
  </si>
  <si>
    <t>An account reconciliation has been prepared with an outstanding or unexplained balance.</t>
  </si>
  <si>
    <t>TS147</t>
  </si>
  <si>
    <t>Manager approves a certification</t>
  </si>
  <si>
    <t>This test confirms that a Financial Accounting Manager can approve a submitted account certification. The goal is to verify that the approval action correctly updates the account's status to 'Certified', completing the workflow.
This scenario validates the acceptance criterion: "Given a Financial Accountant has submitted an account certification for my review, when I approve it, then the account is marked as 'Certified'."
Variation: This is a positive test case to validate the successful completion of the certification approval workflow from the manager's perspective.</t>
  </si>
  <si>
    <t>The manager can successfully approve the certification.
The status of the account reconciliation updates to 'Certified'.
The task is removed from the manager's inbox.</t>
  </si>
  <si>
    <t>a Financial Accountant has submitted an account certification and it is not auto approved (TS149)</t>
  </si>
  <si>
    <t>TS148</t>
  </si>
  <si>
    <t>Auto-approval for zero-movement account</t>
  </si>
  <si>
    <t>This test verifies that the system automatically certifies an account that has had no balance movement during a period. This confirms the system's efficiency in handling zero-balance reconciliations without requiring manual intervention.
This scenario validates the acceptance criterion: "Given a certificate has had no balance movement during the period, when the certification process runs, then the system should automatically approve the certification without manual intervention."
Variation: This is a positive test case for an automated system rule, ensuring that low-risk reconciliations are processed efficiently.</t>
  </si>
  <si>
    <t>When the certification process is initiated for the period, the account is automatically moved to a 'Certified' status.
No manual approval task is generated for the Financial Accounting Manager.</t>
  </si>
  <si>
    <t>A ledger account exists with a zero balance at the start and end of the period, and no transactions occurred within that period. The certificate must also be submitted (TS145)</t>
  </si>
  <si>
    <t>TS149</t>
  </si>
  <si>
    <t>Non-auto-approval for account with movement</t>
  </si>
  <si>
    <t>This test ensures that an account with balance movements is not automatically approved by the system. The purpose is to confirm that only zero-movement certificates are auto-certified and that all other certificates correctly follow the manual approval workflow.
This scenario tests the negative path of the acceptance criterion: "Given a certificate has had no balance movement during the period, when the certification process runs, then the system should automatically approve the certification without manual intervention."
Variation: This is a negative test case to ensure the auto-approval rule is correctly constrained and does not apply to accounts that require manual review.</t>
  </si>
  <si>
    <t>When the certification process is initiated, the certificate is not automatically certified.
The certificate requires manual preparation and submission for certification by the Financial Accountant.</t>
  </si>
  <si>
    <t>A ledger account exists with transactions posted during the period, causing its balance to change, and certificate is ultimately submitted for approval (TS145)</t>
  </si>
  <si>
    <t>TS150</t>
  </si>
  <si>
    <t>Submit journal for peer approval</t>
  </si>
  <si>
    <t>This test verifies that a correctly entered journal is routed to a peer for approval upon submission. This confirms that the Segregation of Duties control within the journal approval workflow is functioning as designed.
This scenario validates the acceptance criterion: "Given I have entered all necessary details for a journal, when I submit the journal, then it is routed to a peer for approval to comply with Segregation of Duties."
Variation: This is a positive test case to confirm the standard journal entry and initial approval routing step.</t>
  </si>
  <si>
    <t>Upon submission, the journal status changes to 'In Progress'.
A task to approve the journal appears in the inbox of another accountant.
The journal does not post to the General Ledger.</t>
  </si>
  <si>
    <t>A complete and balanced journal has been created by a Financial Accountant.</t>
  </si>
  <si>
    <t>TS151</t>
  </si>
  <si>
    <t>Peer approves journal and it posts to GL</t>
  </si>
  <si>
    <t>This test confirms that once a peer approves a journal, it is automatically posted to the General Ledger. This validates the final step of the standard journal approval workflow.
This scenario validates the acceptance criterion: "Given a peer has approved my journal, when the approval is complete, then the journal is posted to the General Ledger."
Variation: This is a positive test case to ensure a fully approved journal correctly impacts the General Ledger.</t>
  </si>
  <si>
    <t>The peer approver successfully approves the journal.
The journal's status updates to 'Posted'.
The financial impact of the journal is reflected in the relevant General Ledger account balances.</t>
  </si>
  <si>
    <t>A journal is in 'In Progress' status and is awaiting action from a peer approver.</t>
  </si>
  <si>
    <t>TS152</t>
  </si>
  <si>
    <t>Peer sends back journal</t>
  </si>
  <si>
    <t>This test ensures that if a peer sends back a journal, it is returned to the initiator and not posted to the General Ledger. This confirms the rejection path of the approval workflow is working correctly.
This scenario tests the negative path of the acceptance criterion: "Given a peer has approved my journal, when the approval is complete, then the journal is posted to the General Ledger."
Variation: This is a negative test case to validate the send back workflow. It ensures that a rejected transaction does not proceed to post and is correctly routed back for correction.</t>
  </si>
  <si>
    <t>The peer approver successfully sends back the journal, optionally adding comments.
The journal's status does not change to 'Posted'.
The journal is returned to the initiator's inbox for correction.</t>
  </si>
  <si>
    <t>TS153</t>
  </si>
  <si>
    <t>Create a journal template from existing journal</t>
  </si>
  <si>
    <t xml:space="preserve">This test verifies that a Financial Accountant can create a reusable template for journal creation. This confirms the system's ability to save key journal information to streamline the creation of future recurring entries.
This scenario validates the acceptance criterion: "Given I choose to create a recurring journal template, then the system saves the key information as a reusable template."
Variation: This is a positive test case to confirm the creation of a journal template. </t>
  </si>
  <si>
    <t>The user can successfully initiate the 'create recurring journal template' task.
A new journal template is created, containing key information like accounts and worktags as defined.
The template is available for selection when generating a recurring journal.</t>
  </si>
  <si>
    <t>TS154</t>
  </si>
  <si>
    <t>Use a template to create a new journal</t>
  </si>
  <si>
    <t>This test confirms that a Financial Accountant can use a saved template to generate a new journal. This validates that the template correctly populates a new journal, saving time and reducing manual entry errors.
This scenario validates the acceptance criterion: "Given I need to post a recurring journal, when I use a saved template, the system generates a new journal with the template's information."
Variation: This is a positive test case to confirm the usability and accuracy of the journal templates feature.</t>
  </si>
  <si>
    <t>The user can select the saved template to when generating a recurring journal.
A new journal is created, pre-populated with the data from the template (e.g., accounts, amounts, description).
The new journal is in a draft status, ready for review and submission.</t>
  </si>
  <si>
    <t>TS155</t>
  </si>
  <si>
    <t>Upload a valid journal file</t>
  </si>
  <si>
    <t>This test verifies that a Financial Accountant can successfully upload a correctly formatted Excel file to create a journal entry. This confirms the system can process valid files, streamlining the creation of large or complex entries.
This scenario validates the acceptance criterion: "Given I have a correctly formatted Excel file with journal data, when I upload the file, then the system creates a journal entry ready for submission."
Variation: This is a positive test case for the journal upload functionality using a valid file.</t>
  </si>
  <si>
    <t>The file is successfully uploaded without errors.
A new journal is created in the system with a status of 'In Progress' or similar.
The details in the created journal match the data in the Excel file.</t>
  </si>
  <si>
    <t>A pre-formatted Excel file containing valid and balanced journal data is available.</t>
  </si>
  <si>
    <t>TS156</t>
  </si>
  <si>
    <t>Upload an invalid journal file</t>
  </si>
  <si>
    <t>This test ensures the system rejects an Excel file containing data that violates journal controls (e.g., unbalanced debits/credits). This is critical for preventing erroneous data from entering the system.
This scenario validates the acceptance criterion: "Given the uploaded Excel file contains data that violates standard journal controls, when I attempt to upload it, then the system should reject the file and provide an error report detailing the issues."
Variation: This is a negative test case to confirm the system's data validation controls for the journal upload process are effective.</t>
  </si>
  <si>
    <t>The system rejects the file upload.
An error message is displayed to the user.
An error report is generated that can be downloaded, detailing the specific issues in the file.</t>
  </si>
  <si>
    <t>A pre-formatted Excel file containing invalid data (e.g., debits do not equal credits, invalid cost centre) is available.</t>
  </si>
  <si>
    <t>TS157</t>
  </si>
  <si>
    <t>Submit uploaded journal with attachment</t>
  </si>
  <si>
    <t>This test verifies that the system an attachment as supporting documentation when submitting a journal created via upload. This ensures auditability and compliance with internal controls.
This scenario validates the acceptance criterion: "Given the uploaded journal is created, when I submit it, then the system requires me to attach supporting documentation."
Variation: This is a positive test where the user correctly follows the mandatory attachment rule, allowing the submission to proceed.</t>
  </si>
  <si>
    <t>The user attaches supporting documentation to the uploaded journal.
The user is able to successfully submit the journal into the approval workflow.</t>
  </si>
  <si>
    <t>A journal has been successfully created via an Excel upload.</t>
  </si>
  <si>
    <t>TS158</t>
  </si>
  <si>
    <t>Load Statistic</t>
  </si>
  <si>
    <t>This test confirms that a Financial Accountant can load a statistic definition for IT expenditure
This scenario validates the acceptance criterion: "Given IT has provided the spend breakdown per cost centre, when I load this as a statistical value, then the system is ready to run the allocation."
Variation: This is a positive test case to ensure the statistic is loaded</t>
  </si>
  <si>
    <t>Statistic is loaded successfully</t>
  </si>
  <si>
    <t>TS159</t>
  </si>
  <si>
    <t>Run allocation in pro forma</t>
  </si>
  <si>
    <t>This test confirms that a Financial Accountant can preview a cost allocation before finalising it. The system should generate a draft ("pro forma") journal, allowing for review without posting to the ledger, which is a key control step.
This scenario validates the acceptance criterion: "Given the allocation process is run, the system generates a "pro forma" (draft) journal for my review without posting it."
Variation: This is a positive test case providing a critical review step before financial impact.</t>
  </si>
  <si>
    <t>The system generates a draft journal showing the calculated allocation amounts.
The journal is not posted to the General Ledger.
The user can review the draft journal details.</t>
  </si>
  <si>
    <t>TS160</t>
  </si>
  <si>
    <t>Submit final allocation for approval</t>
  </si>
  <si>
    <t>This test verifies that when a finalised allocation is submitted, it correctly routes to the Finance Accounting Manager for approval before posting. This confirms the approval workflow for cost allocations is functioning correctly.
This scenario validates the acceptance criterion: "Given I have reviewed the pro forma journal and am ready to finalise, when I submit the allocation, then it is routed to the Finance Accounting Manager for final approval before posting."
Variation: This is a positive test case to confirm the manual approval step in the allocation process, ensuring proper oversight.</t>
  </si>
  <si>
    <t>Upon submission, the allocation journal is sent for approval.
A task appears in the Finance Accounting Manager's inbox.
The journal is not posted to the General Ledger until it is approved.</t>
  </si>
  <si>
    <t>TS161</t>
  </si>
  <si>
    <t>Allocation isolates correct spend categories</t>
  </si>
  <si>
    <t>This test ensures that the allocation process correctly isolates and allocates costs only from the specified spend categories ('Laptop' and 'Leased Laptop'). This validates the accuracy and specificity of the allocation criteria.
This scenario validates the acceptance criterion: "Given the allocation only applies to 'Outright Laptop' and 'Leased Laptop' spend, when the process runs, then it correctly isolates and allocates only the costs from these categories."
Variation: This is a positive test to confirm the allocation basis logic is correct, ensuring only relevant costs are included in the calculation.</t>
  </si>
  <si>
    <t>When the allocation is run (in preview or final), the resulting journal only includes costs from the 'Laptop' and 'Leased Laptop' spend categories.
Costs from other spend categories are excluded from the allocation journal.</t>
  </si>
  <si>
    <t>Costs exist in multiple spend categories, including 'Leased Laptop' and 'Outright Laptops'</t>
  </si>
  <si>
    <t>TS162</t>
  </si>
  <si>
    <t>Manually update FX rates</t>
  </si>
  <si>
    <t>This test verifies that a System Admin can manually enter both 'current' and 'average' foreign exchange rates for a specific currency and date. This is essential for maintaining accurate currency data for transactions and reporting.
This scenario validates the acceptance criterion: "Given I need to update the FX rate for a specific currency, when I navigate to the rate table, then I can enter both the 'current' and 'average' rates for a given date."
Variation: This is a positive test case to confirm the ability to perform a critical master data update.</t>
  </si>
  <si>
    <t>The user can navigate to the currency rate table.
The user can successfully enter and save a 'current' rate for a specific date.
The user can successfully enter and save an 'average' rate for the same date.</t>
  </si>
  <si>
    <t>The user has System Admin permissions.</t>
  </si>
  <si>
    <t>TS163</t>
  </si>
  <si>
    <t>Verify new transaction uses updated FX rate</t>
  </si>
  <si>
    <t>This test confirms that after a new FX rate is saved, subsequent transactions and reports correctly apply the updated rate. This validates that the rate update has an immediate and accurate effect on financial processing.
This scenario validates the acceptance criterion: "Given I have entered and saved a new FX rate, when a new transaction or report uses that currency and date, then it correctly applies the updated rate."
Variation: This is a positive test case to confirm the end-to-end impact of an FX rate change on a new transaction.</t>
  </si>
  <si>
    <t>Create a new transaction (e.g., a supplier invoice) in the specified foreign currency with a date that falls in the effective date matching the rate update.
The system automatically applies the newly entered FX rate to calculate the ledger currency amount.
The calculated amount is correct based on the new rate.</t>
  </si>
  <si>
    <t>An FX rate for a specific currency and date has just been updated.</t>
  </si>
  <si>
    <t>TS164</t>
  </si>
  <si>
    <t>Run foreign currency revaluation</t>
  </si>
  <si>
    <t>This test verifies that the period-end revaluation process correctly calculates unrealised gains or losses and generates the necessary journals. This is a critical step for accurate financial reporting in accordance with accounting standards.
This scenario validates the acceptance criteria: "Given it is period-end, when I initiate the revaluation process...then the system calculates the realised and unrealised gains or losses..." and "Given the revaluation process is complete...then the system has generated the corresponding accounting journals..."
Variation: This is a positive test case for a key automated period-end process, confirming both the calculation and journal creation steps.</t>
  </si>
  <si>
    <t>The revaluation process runs successfully for the specified company.
The system calculates the correct realised and/or unrealised gain or loss.
A new journal is created to post the calculated gain or loss, and it is ready for review and posting.</t>
  </si>
  <si>
    <t>A balance sheet account has a balance in a foreign currency.</t>
  </si>
  <si>
    <t>TS165</t>
  </si>
  <si>
    <t>Create an intercompany journal</t>
  </si>
  <si>
    <t>This test confirms that the system correctly identifies a journal as an intercompany transaction when it contains lines for two different entities. This is the foundational step for ensuring intercompany accounting is processed correctly.
This scenario validates the acceptance criterion: "Given I am creating a journal to record a transaction between intercompany entities, when I enter lines for both companies in the same journal, then the system correctly identifies it as an intercompany transaction."
Variation: This is a positive test case to ensure the system's logic for identifying intercompany transactions is working as expected during journal entry.</t>
  </si>
  <si>
    <t>Create a single journal with one line where the company is 'University of Technology Sydney' and another line where the company is 'UTS Global Pty Ltd'.
The system flags or identifies the journal as 'Intercompany'.
The journal remains balanced from a consolidated perspective.</t>
  </si>
  <si>
    <t>TS166</t>
  </si>
  <si>
    <t>Verify posted intercompany journal in ledgers</t>
  </si>
  <si>
    <t>This test verifies that after an intercompany journal is posted, the debits and credits are correctly reflected in the respective ledgers of each company involved. This confirms the financial impact is accurately recorded for both entities.
This scenario validates the acceptance criterion: "Given the intercompany journal is approved and posted, when I check the ledgers of both entities, then the debits and credits are correctly reflected in each respective company's books."
Variation: This is a positive test case to validate the end-to-end posting and financial impact of an intercompany transaction.</t>
  </si>
  <si>
    <t>Review the ledger for the first company ('University of Technology Sydney') and confirm the correct debit/credit has been posted.
Review the ledger for the second company ('UTS Global Pty Ltd') and confirm the corresponding debit/credit has been posted.
Confirm the intercompany receivable/payable accounts are correctly updated in both entities.</t>
  </si>
  <si>
    <t>An intercompany journal affecting two companies has been created, approved, and posted.</t>
  </si>
  <si>
    <t>TS167</t>
  </si>
  <si>
    <t>Run intercompany reconciliation report</t>
  </si>
  <si>
    <t>This test verifies that the intercompany reconciliation report can be run for two entities and that it displays their payable and receivable balances side-by-side. This is a key control for identifying intercompany mismatches.
This scenario validates the acceptance criterion: "Given I need to check intercompany balances, when I run the intercompany reconciliation report for two entities, then the system displays the payable and receivable balances between them side-by-side."
Variation: This is a positive test case to confirm the functionality and layout of a critical reconciliation report.</t>
  </si>
  <si>
    <t>The user successfully runs the report for the two selected entities and a specific period.
The report displays the intercompany receivable balance from Entity A next to the intercompany payable balance from Entity B.
The report displays the intercompany payable balance from Entity A next to the intercompany receivable balance from Entity B.</t>
  </si>
  <si>
    <t>TS168</t>
  </si>
  <si>
    <t>Drill down on report mismatch</t>
  </si>
  <si>
    <t>This test confirms that a user can drill down on a intercompany reconciliation report to see the underlying transactions. This is crucial for enabling accountants to investigate and resolve discrepancies efficiently.
This scenario validates the acceptance criterion: "Given there is a mismatch in the report, when I drill down into the balances, then the system shows the underlying transactions causing the discrepancy."
Variation: This is a positive test case to verify the report's drill-down capability, which is essential for its practical use.</t>
  </si>
  <si>
    <t>The user can run an intercompany reconciliation report.
The user can drill down on individual balances causing the mismatch.
The system navigates to a new view showing the list of individual transactions that make up that balance.
The user can identify the specific transaction(s) causing the discrepancy from this view.</t>
  </si>
  <si>
    <t>TS176</t>
  </si>
  <si>
    <t>TS169</t>
  </si>
  <si>
    <t>Request to unpost a journal in an open period</t>
  </si>
  <si>
    <t>This test verifies that a Financial Accountant can initiate the 'unpost' process for a journal in an open accounting period and that the request is correctly sent to a peer for approval. This confirms the control workflow for reversing posted entries.
This scenario validates the acceptance criterion: "Given a journal has been posted in an open accounting period, when I initiate the 'unpost' action, then the request is sent to a peer for approval."
Variation: This is a positive test case for the initiation of the unposting workflow, ensuring the approval step is correctly triggered.</t>
  </si>
  <si>
    <t>The user can find and select the 'unpost' action for the journal.
Upon initiation, the request is sent into a workflow.
A task to approve the unposting appears in a peer's inbox.</t>
  </si>
  <si>
    <t>Journal status is posted and is an accounting period that is still open.</t>
  </si>
  <si>
    <t>TS170</t>
  </si>
  <si>
    <t>Attempt to unpost a journal in a closed period</t>
  </si>
  <si>
    <t>This test ensures that the system prevents a user from unposting a journal that was posted in a closed accounting period. This is a critical control to protect the integrity of prior-period financial records.
This scenario validates the acceptance criterion: "Given a journal was posted in a closed accounting period, when I attempt to unpost it, then the system prevents the action and displays a message indicating the period is closed."
Variation: This is a negative test case to confirm that period-close controls are effective and cannot be bypassed.</t>
  </si>
  <si>
    <t>The user attempts to initiate the 'unpost' action for the journal.
The system blocks the action.
An error message is displayed, clearly stating that the action is not allowed because the period is closed.</t>
  </si>
  <si>
    <t>Journal status is posted and is an accounting period is closed.</t>
  </si>
  <si>
    <t>TS171</t>
  </si>
  <si>
    <t>Edit an unposted journal</t>
  </si>
  <si>
    <t>This test verifies that a Financial Accountant can open and edit the details of a journal that has been successfully unposted. This is a key step in the correction process, allowing the user to fix the error before resubmission.
This scenario validates the acceptance criterion: "Given I have an unposted journal, when I open it, then I can edit its details (e.g., amounts, accounts, worktags)."
Variation: This is a positive test case to confirm that an unposted journal becomes editable, enabling the correction workflow.</t>
  </si>
  <si>
    <t>The user can open the unposted journal.
Key fields such as amounts, accounts, and worktags are editable.
The user can successfully save changes to the journal.</t>
  </si>
  <si>
    <t>A journal has a status of 'Unposted' after a successful unposting workflow.</t>
  </si>
  <si>
    <t>TS172</t>
  </si>
  <si>
    <t>Resubmit an edited unposted journal</t>
  </si>
  <si>
    <t>This test confirms that after an unposted journal has been edited, it can be resubmitted and will follow the standard approval workflow again. This ensures that corrected journals are still subject to proper review and control before posting.
This scenario validates the acceptance criterion: "Given I have finished editing the unposted journal, when I submit it for re-posting, then it follows the standard journal approval workflow before being posted."
Variation: This is a positive test case to ensure that corrected journals re-enter the standard control process rather than posting directly.</t>
  </si>
  <si>
    <t>The user can submit the edited journal.
Upon submission, the journal's status changes to 'Pending Approval'.
A task to approve the journal appears in the inbox of the designated approver (e.g., a peer).</t>
  </si>
  <si>
    <t>TS173</t>
  </si>
  <si>
    <t>Cancel an unposted journal</t>
  </si>
  <si>
    <t>This test verifies that a Financial Accountant can cancel a journal that is unposted or pending approval. This is an important housekeeping function to prevent obsolete or incorrect journals from being accidentally processed.
This scenario validates the acceptance criterion: "Given I have a journal that is unposted or pending approval, when I select the 'cancel' action, then the journal's status is updated to 'Cancelled'."
Variation: This is a positive test case to confirm the cancellation function works on journals that have not yet been finalised.</t>
  </si>
  <si>
    <t>The user selects the 'cancel' action on the journal.
The journal's status successfully updates to 'Cancelled'.
If it was pending approval, the approval task is removed from the approver's inbox.</t>
  </si>
  <si>
    <t>A journal exists with a status of 'In Progress' or 'Pending Approval'.</t>
  </si>
  <si>
    <t>TS174</t>
  </si>
  <si>
    <t>Verify a cancelled journal cannot be edited</t>
  </si>
  <si>
    <t>This test ensures that once a journal is cancelled, it cannot be edited or posted. This confirms that the 'Cancelled' status is final and securely prevents any further action on the transaction.
This scenario validates the acceptance criterion: "Given a journal has been cancelled, when I view it, then it is clearly marked as 'Cancelled' and cannot be edited or posted."
Variation: This is a negative test case to confirm the finality of the 'Cancelled' status, which is a key system control.</t>
  </si>
  <si>
    <t>When viewing the journal, its status is clearly displayed as 'Cancelled'.
All data fields (amounts, accounts, etc.) are read-only and cannot be edited.
Actions like 'Submit' or 'Post' are not available.</t>
  </si>
  <si>
    <t>A journal with a 'Cancelled' status exists.</t>
  </si>
  <si>
    <t>TS175</t>
  </si>
  <si>
    <t>Create a reversing journal</t>
  </si>
  <si>
    <t>This test verifies that a Financial Accountant can use a function to automatically create a reversing entry from an existing posted journal. The system should create a new journal with the debits and credits swapped.
This scenario validates the acceptance criterion: "Given I have an existing posted journal, when I use the 'copy' function and select to reverse, then the system creates a new journal with the debits and credits swapped from the original." and it "...follows the standard approval workflow."
Variation: This is a positive test case to confirm the efficiency and accuracy of the automated reversing journal creation feature.</t>
  </si>
  <si>
    <t>The user initiates the reversing action after copying the original journal.
A new journal is created.
The debit amounts/accounts in the new journal match the credit amounts/accounts of the original, and vice-versa.
The new journal is in a draft status, ready for submission.
The submitted journal follows the standard approval workflow.</t>
  </si>
  <si>
    <t>A posted journal exists that needs to be reversed (e.g., a period-end accrual).</t>
  </si>
  <si>
    <t>Recode worktags on a paid invoice</t>
  </si>
  <si>
    <t>This test confirms that a Financial Accountant can adjust the accounting on a paid supplier invoice to change worktags like cost centre or spend category. This is a critical function for correcting cost allocations after payment.
This scenario validates the acceptance criterion: "Given a supplier invoice has been paid, when I initiate the adjust accounting action, then I can change worktags such as the cost centre or spend category."
Variation: This is a positive test case to ensure that post-payment accounting adjustments can be performed on key allocation worktags.</t>
  </si>
  <si>
    <t>The user initiates the 'Adjust Accounting' action on the paid invoice.
The user can successfully change the value of a worktag (e.g., change the Cost Centre from 'CC1' to 'CC2').
The user submits the adjustment for approval.</t>
  </si>
  <si>
    <t>A supplier invoice has been fully paid.</t>
  </si>
  <si>
    <t>TS176.1</t>
  </si>
  <si>
    <t>Recode worktags on a paid invoice with an asset</t>
  </si>
  <si>
    <t>This test confirms that a Financial Accountant cannot adjust the accounting on a paid supplier invoice to change worktags if an asset was registered in relation to the Supplier Invoice. 
This scenario validates the acceptance criterion: "Given a supplier invoice has been paid and an asset has been registered, when I adjust accounting action, an error prevents submission. "
Variation: This is a positive test case to ensure that post-payment accounting adjustments cannot be performed on paid supplier invoices with associated assets.</t>
  </si>
  <si>
    <t>The user initiates the 'Adjust Accounting' action on the paid invoice.
The user receives an error when attempting to change the value of a worktag (e.g., change the Cost Centre from 'CC1' to 'CC2').
The user cannot submit.</t>
  </si>
  <si>
    <t>A supplier invoice has been fully paid and an asset has been registered.</t>
  </si>
  <si>
    <t>TS176.2</t>
  </si>
  <si>
    <t>Peer approves recoding of worktags on paid invoice</t>
  </si>
  <si>
    <t>This test confirms that once a peer approves the adjustment, it is automatically posted. This validates the approval workflow.
This scenario validates the acceptance criterion: "Given a peer has approved my adjustment, when the approval is complete, then the journal for the adjustment is posted."
Variation: This is a positive test case to ensure an approved adjustment impacts the General Ledger.</t>
  </si>
  <si>
    <t>The peer approver successfully approves the adjustment.
The adjustment journal is posted.
The financial impact of the journal is reflected in the relevant General Ledger account balances.</t>
  </si>
  <si>
    <t>TS177</t>
  </si>
  <si>
    <t>Notification for recoding to asset category</t>
  </si>
  <si>
    <t>This test verifies that when an invoice is recoded to an asset-related spend category, a notification is automatically sent to the Fixed Asset Accountant. This ensures that potential assets are reviewed and capitalised in a timely manner.
This scenario validates the acceptance criterion: "Given a Financial Accountant recodes an invoice to a spend category associated with assets, when the change is saved, then the system automatically sends a 'to-do' notification to the Fixed Asset Accountant for review."
Variation: This is a positive test case for an event-driven notification, confirming that the workflow correctly alerts the relevant role based on a data change.</t>
  </si>
  <si>
    <t>A Financial Accountant adjusts the accounting on the invoice, changing the spend category to the asset-related one.
Approval by peer (TS176.2)
A 'to-do' notification or inbox task is automatically generated for the Fixed Asset Accountant.
The notification contains a link to the transaction for easy review.</t>
  </si>
  <si>
    <t xml:space="preserve">A paid supplier invoice exists. </t>
  </si>
  <si>
    <t>TS178</t>
  </si>
  <si>
    <t>No notification for non-asset recoding</t>
  </si>
  <si>
    <t>This test ensures that if an invoice is recoded to a normal expense category, no notification is sent to the Fixed Asset Accountant. This confirms that the notification rule is specific and does not generate unnecessary alerts.
This scenario tests the negative path of the acceptance criterion: "Given a Financial Accountant recodes an invoice to a spend category associated with assets, when the change is saved, then the system automatically sends a 'to-do' notification to the Fixed Asset Accountant for review."
Variation: This is a negative test case to validate the specificity of the notification trigger, ensuring it does not fire for irrelevant data changes.</t>
  </si>
  <si>
    <t>A Financial Accountant adjusts the accounting on the invoice, changing the spend category to the non-asset one.
Approval by peer (TS176.2)
No notification is sent to the Fixed Asset Accountant.
The Fixed Asset Accountant's inbox remains unchanged.</t>
  </si>
  <si>
    <t>A paid supplier invoice exists.</t>
  </si>
  <si>
    <t>TS179</t>
  </si>
  <si>
    <t>Notification for recoding to prepaid expense</t>
  </si>
  <si>
    <t>This test verifies that when an invoice is recoded and classified as a prepaid expense, a notification is sent to the Accounts Payable Officer. This ensures the prepayment schedule can be updated accurately.
This scenario validates the acceptance criterion: "Given a Financial Accountant recodes an invoice and it is now classified as a prepaid expense, when the change is saved, then the system sends a notification to the Accounts Payable Officer to review and update the prepayment schedule."
Variation: This is a positive test case for a workflow notification triggered by a change in the accounting treatment of an invoice.</t>
  </si>
  <si>
    <t>A Financial Accountant adjusts the accounting on the invoice, causing it to be classified as a prepaid expense.
Approval by peer (TS176.2)
Upon saving, a notification is automatically sent to the Accounts Payable Data Entry Specialist.
The notification alerts the user to review the transaction and update the prepayment schedule.</t>
  </si>
  <si>
    <t>TS180</t>
  </si>
  <si>
    <t>Run Trial Balance report</t>
  </si>
  <si>
    <t>This test confirms that a Financial Accountant can run a Trial Balance report for a specific company and period, and that it displays all GL accounts with their debit and credit balances. This validates a fundamental financial reporting capability.
This scenario validates the acceptance criterion: "Given I have selected a specific company and accounting period, when I run the Trial Balance report, then the system displays a list of all general ledger accounts with their corresponding debit and credit balances."
Variation: This is a positive test case to ensure the core functionality of the Trial Balance report is working correctly.</t>
  </si>
  <si>
    <t>The user runs the Trial Balance report with the correct company and period parameters.
The report generates successfully and displays a list of GL accounts.
Each account shows a debit or credit balance corresponding to the posted transactions.</t>
  </si>
  <si>
    <t>Journal entries have been posted in a specific company and accounting period.</t>
  </si>
  <si>
    <t>TS181</t>
  </si>
  <si>
    <t>Verify Trial Balance report totals balance</t>
  </si>
  <si>
    <t>This test ensures that on the generated Trial Balance report, the total of all debit balances equals the total of all credit balances. This is a fundamental accounting principle and confirms the integrity of the report and the underlying ledger.
This scenario validates the acceptance criterion: "Given the Trial Balance report is displayed, when I check the totals, then the total debits must equal the total credits."
Variation: This is a positive test case that serves as a critical data integrity check for the General Ledger system.</t>
  </si>
  <si>
    <t>The report displays a 'Totals' row at the bottom.
The value in the 'Total Debits' column is exactly equal to the value in the 'Total Credits' column.</t>
  </si>
  <si>
    <t>The Trial Balance report has been successfully generated.</t>
  </si>
  <si>
    <t>TS182</t>
  </si>
  <si>
    <t>Generate preliminary financial statements</t>
  </si>
  <si>
    <t>This test verifies that a Financial Accountant can generate a set of draft financial statements (Balance Sheet, Income Statement, ) for a preliminary review before the period is closed. This confirms a key pre-close analysis capability.
This scenario validates the acceptance criterion: "Given I need to review financials before period-end, when I run the preliminary financial statements for a specific company and period, then the system generates a draft Balance Sheet, Income Statement."
Variation: This is a positive test case to ensure the system can produce the primary financial statement reports on demand.</t>
  </si>
  <si>
    <t>The user runs the preliminary financial statements for the selected company and period.
The system successfully generates a Balance Sheet report.
The system successfully generates an Income Statement report.</t>
  </si>
  <si>
    <t>Transactional data (journals, invoices, etc.) has been posted for a specific company and period.</t>
  </si>
  <si>
    <t>TS183</t>
  </si>
  <si>
    <t>Post a management-only journal</t>
  </si>
  <si>
    <t>This test confirms that a Financial Accountant can create a journal and restrict it to the 'Management' ledger book only. This is crucial for recording internal adjustments that should not affect statutory reporting.
This scenario validates the acceptance criterion: "Given I am creating a journal for management reporting purposes, when I select the 'Management' ledger code, then the journal entry is restricted to the 'Management' book only."
Variation: This is a positive test case to verify that a journal can be correctly tagged and isolated to a specific, non-statutory ledger book.</t>
  </si>
  <si>
    <t>The user creates a new journal.
The user selects the 'Management' book code.
The journal is successfully posted.</t>
  </si>
  <si>
    <t>A 'Management' ledger book is configured in the system, separate from the statutory ledger.</t>
  </si>
  <si>
    <t>TS184</t>
  </si>
  <si>
    <t>Verify management journal is excluded from statutory TB</t>
  </si>
  <si>
    <t>This test ensures that a journal posted only to the management ledger does not appear on the statutory Trial Balance. This confirms the segregation between management and statutory reporting is effective.
This scenario validates the acceptance criterion: "Given a management-only journal has been posted, when I run the statutory Trial Balance, then the journal's impact is not included."
Variation: This is a negative test case from the perspective of the statutory ledger, proving that management adjustments do not 'leak' into statutory financial records.</t>
  </si>
  <si>
    <t>Run the statutory Trial Balance for the relevant company and period.
The balances of the accounts affected by the management journal do not reflect the impact of that journal.</t>
  </si>
  <si>
    <t>A journal has been posted exclusively to the 'Management' ledger book.</t>
  </si>
  <si>
    <t>TS185</t>
  </si>
  <si>
    <t>Verify management journal is included in management TB</t>
  </si>
  <si>
    <t>This test ensures that a journal posted to the management ledger is correctly included when running the management Trial Balance. This confirms that management-only adjustments are correctly reflected in internal reports.
This scenario validates the acceptance criterion: "Given a management-only journal has been posted, when I run the management Trial Balance, then the journal's impact is included."
Variation: This is a positive test case to confirm that management-specific reports correctly source their data, including from the management-only ledger.</t>
  </si>
  <si>
    <t>Run the management Trial Balance for the relevant company and period.
The balances of the accounts affected by the management journal correctly reflect the financial impact of that journal.</t>
  </si>
  <si>
    <t>TS186</t>
  </si>
  <si>
    <t>Create project hierarchy without approval</t>
  </si>
  <si>
    <t>This test verifies that a Project Administrator can create a new project hierarchy directly in the system without needing anyone else to approve it. This ensures that project structures can be set up efficiently.
This scenario validates the acceptance criteria: "Given I am logged in as a Project Administrator, when I initiate the creation of a new project hierarchy, then the system allows me to complete the action without an approval step" and "Given I have successfully created a project hierarchy, when I view the project structure, then the new hierarchy is correctly displayed."
Variation: This is a positive test to confirm the standard, non-approval process works as designed for the Project Administrator role.</t>
  </si>
  <si>
    <t>- The user can successfully create and save a new project hierarchy.
- No approval step is triggered.
- The newly created hierarchy is visible and correct in the project structure view.</t>
  </si>
  <si>
    <t>TS187</t>
  </si>
  <si>
    <t>Create project hierarchy with approval</t>
  </si>
  <si>
    <t>This test verifies that when a Portfolio Administrator creates a new project hierarchy, it is routes to the Project Administrator for review and approval. This ensures proper oversight for new project structures.
This scenario validates the acceptance criteria: "Given I am logged in as a Portfolio Administrator, when I create and submit a new project hierarchy, then the request is routed to the Project Administrator for review" and "Given the Project Administrator approves my request, when I check the project hierarchy, then it is active and correctly displayed."
Variation: This is a positive test for the approval workflow, confirming the request is correctly routed and becomes active after the Project Administrator approves it.</t>
  </si>
  <si>
    <t xml:space="preserve">- The system routes for approval to the Project Administrator.
</t>
  </si>
  <si>
    <t>TS188</t>
  </si>
  <si>
    <t>Create project and trigger tasks</t>
  </si>
  <si>
    <t>This test confirms that a Project Administrator can create a new project without approval, and that doing so automatically creates the necessary follow-up tasks for the Project Manager and Project Accountant.
This scenario validates the acceptance criteria: "Given I am a Project Administrator creating a project, when I enter all mandatory information, then the system allows me to submit the project without an approval step," "Given the project has been created, when the Project Manager checks their inbox, then three parallel To-Do tasks are present," and "Given the project has been created and is a capital project, when the Project Accountant checks their inbox, then a To-Do task to 'define any project assets' is present."
Variation: This positive test verifies the entire end-to-end process, from project creation to the automatic generation of required tasks in other users' inboxes for a Capital Project.</t>
  </si>
  <si>
    <t>- The project is created without an approval step.
- The Project Manager receives three specific To-Do tasks.
- The Project Accountant receives one specific To-Do task.</t>
  </si>
  <si>
    <t>TS189</t>
  </si>
  <si>
    <t>This test confirms that a Project Administrator can create a new  Opex project (For example a Strategic Project) without approval, and that doing so automatically creates the necessary follow-up tasks for the Project Manager and Project Accountant.
This scenario validates the acceptance criteria: "Given I am a Project Administrator creating a project, when I enter all mandatory information, then the system allows me to submit the project without an approval step," "Given the project has been created, when the Project Manager checks their inbox, then three parallel To-Do tasks are present,"
Variation: This positive test verifies the entire end-to-end process, from project creation to the automatic generation of required tasks in other users' inboxes for an Opex Project.</t>
  </si>
  <si>
    <t>- The project is created without an approval step.
- The Project Manager receives three specific To-Do tasks.</t>
  </si>
  <si>
    <t>TS190</t>
  </si>
  <si>
    <t>This test confirms that a Project Administrator can create a new billable project (for example an Enterprise Learning project) without approval, and that doing so automatically creates the necessary follow-up tasks for the Project Manager
This scenario validates the acceptance criteria: "Given I am a Project Administrator creating a project, when I enter all mandatory information, then the system allows me to submit the project without an approval step," "Given the project has been created, when the Project Manager checks their inbox, then three parallel To-Do tasks are present," 
Variation: This positive test verifies the entire end-to-end process, from project creation to the automatic generation of required tasks in other users' inboxes.</t>
  </si>
  <si>
    <t>- The project is created without an approval step.
- The project Manager receives three specific To-Do tasks.</t>
  </si>
  <si>
    <t>TS191</t>
  </si>
  <si>
    <t>Create project for enterprise learning</t>
  </si>
  <si>
    <t>This test confirms that a Project Administrator can create a new billable project (for example a Enterprise Learning project), without approval, and that doing so automatically creates the necessary follow-up tasks for the Project Manager.
This scenario validates the acceptance criteria: "Given I am a Project Administrator creating a project, when I enter all mandatory information, then the system allows me to submit the project without an approval step," "Given the project has been created, when the Project Manager checks their inbox, then three parallel To-Do tasks are present".
Variation: This positive test verifies the entire end-to-end process, from project creation to the automatic generation of required tasks in other users' inboxes.</t>
  </si>
  <si>
    <t>TS192</t>
  </si>
  <si>
    <t>Create project with program worktag and trigger tasks</t>
  </si>
  <si>
    <t>This test confirms that a Project Administrator can create a new billable project (for example a Enterprise Learning project) with a program and related worktags tagged to the project, without approval, and that doing so automatically creates the necessary follow-up tasks for the Project Manager.
This scenario validates the acceptance criteria: "Given I am a Project Administrator creating a project, when I enter all mandatory information, then the system allows me to submit the project without an approval step," "Given the project has been created, when the Project Manager checks their inbox, then three parallel To-Do tasks are present," 
Variation: This positive test verifies the entire end-to-end process, from project creation to the automatic generation of required tasks in other users' inboxes.</t>
  </si>
  <si>
    <t>To be deleted</t>
  </si>
  <si>
    <t>TS193</t>
  </si>
  <si>
    <t>Attempt project creation with missing info - No end date</t>
  </si>
  <si>
    <t>This test ensures that the system prevents a Project Administrator from creating a project if mandatory information is missing. This maintains data quality and completeness for all projects.
This scenario validates the acceptance criteria: "Given I am a Project Administrator creating a project, when creating a project I should be limited by the system to ensure that all required information is present on a project."
Variation: This is a negative test where we will attempt to create a project without filling in the 'End Date' to confirm the system displays an error and prevents submission.
This test ensures that the system prevents a Project Administrator from creating a project if mandatory information is missing. This maintains data quality and completeness for all projects.</t>
  </si>
  <si>
    <t>- The system displays an error message indicating which mandatory information is missing.
- The user is prevented from creating the project until all required fields are completed.
- The system displays an error message indicating which mandatory information is missing.</t>
  </si>
  <si>
    <t>TS194</t>
  </si>
  <si>
    <t>Attempt project creation with missing info - No attachment on project creation</t>
  </si>
  <si>
    <t>This test ensures that the system prevents a Project Administrator from creating a project if mandatory information is missing. This maintains data quality and completeness for all projects.
This scenario validates the acceptance criteria: "Given I am a Project Administrator creating a project, when creating a project I should be limited by the system to ensure that all required information is present on a project."
Variation: This is a negative test where we will attempt to create a project without attaching any document to confirm the system displays an error and prevents submission.
This test ensures that the system prevents a Project Administrator from creating a project if mandatory information is missing. This maintains data quality and completeness for all projects.</t>
  </si>
  <si>
    <t>TS195</t>
  </si>
  <si>
    <t>Attempt project creation with missing info - No project manager on project</t>
  </si>
  <si>
    <t>This test ensures that the system prevents a Project Administrator from creating a project if mandatory information is missing. This maintains data quality and completeness for all projects.
This scenario validates the acceptance criteria: "Given I am a Project Administrator creating a project, when creating a project I should be limited by the system to ensure that all required information is present on a project."
Variation: This is a negative test where we will attempt to create a project without assigning a Project Manager to confirm the system displays an error and prevents submission.
This test ensures that the system prevents a Project Administrator from creating a project if mandatory information is missing. This maintains data quality and completeness for all projects.</t>
  </si>
  <si>
    <t>TS196</t>
  </si>
  <si>
    <t>Attempt project creation with missing info - Project name must be unique</t>
  </si>
  <si>
    <t>This test ensures that the system prevents a Project Administrator from creating a project if mandatory information is missing. This maintains data quality and completeness for all projects.
This scenario validates the acceptance criteria: "Given I am a Project Administrator creating a project, when creating a project I should be limited by the system to ensure that all required information is present on a project."
Variation: This is a negative test where we will attempt to create a project with a duplicate project name to confirm the system displays an error and prevents submission.
This test ensures that the system prevents a Project Administrator from creating a project if mandatory information is missing. This maintains data quality and completeness for all projects.</t>
  </si>
  <si>
    <t>- Project created as part of the scenario shares the same name of an existing project</t>
  </si>
  <si>
    <t>TS197</t>
  </si>
  <si>
    <t>Attempt project creation with missing info - Project status is missing</t>
  </si>
  <si>
    <t>This test ensures that the system prevents a Project Administrator from creating a project if mandatory information is missing. This maintains data quality and completeness for all projects.
This scenario validates the acceptance criteria: "Given I am a Project Administrator creating a project, when creating a project I should be limited by the system to ensure that all required information is present on a project."
Variation: This is a negative test where we will attempt to create a project without filling in the Project Status to confirm the system displays an error and prevents submission.
This test ensures that the system prevents a Project Administrator from creating a project if mandatory information is missing. This maintains data quality and completeness for all projects.</t>
  </si>
  <si>
    <t>TS198</t>
  </si>
  <si>
    <t>Attempt project creation with missing info - Project company must be operating entity</t>
  </si>
  <si>
    <t>This test ensures that the system prevents a Project Administrator from creating a project if mandatory information is missing. This maintains data quality and completeness for all projects.
This scenario validates the acceptance criteria: "Given I am a Project Administrator creating a project, when creating a project I should be limited by the system to ensure that all required information is present on a project."
Variation: This is a negative test where we will attempt to create a project with a non operating company to confirm the system displays an error and prevents submission.
This test ensures that the system prevents a Project Administrator from creating a project if mandatory information is missing. This maintains data quality and completeness for all projects.</t>
  </si>
  <si>
    <t>TS199</t>
  </si>
  <si>
    <t>Attempt project creation with missing info - Project should have project plan template used during creation</t>
  </si>
  <si>
    <t>This test ensures that the system prevents a Project Administrator from creating a project if mandatory information is missing. This maintains data quality and completeness for all projects.
This scenario validates the acceptance criteria: "Given I am a Project Administrator creating a project, when creating a project I should be limited by the system to ensure that all required information is present on a project."
Variation: This is a negative test where we will attempt to create a project without choosing a project plan template to confirm the system displays a warning message..
This test ensures that when creating a capital project, the system enforces that the 'Project Group' selected is a valid capital group. This is critical for correct financial tracking of capital projects.</t>
  </si>
  <si>
    <t>- The system displays an error message indicating which mandatory information is missing.
The user is warned while creating the project but is allowed to submit the project for approval.
- The system displays an error message when an invalid 'Project Group' is used.</t>
  </si>
  <si>
    <t>TS200</t>
  </si>
  <si>
    <t>Attempt capital project creation with missing info - Project must have a capital project group</t>
  </si>
  <si>
    <t>This test ensures that when creating a capital project, the system enforces that the 'Project Group' selected is a valid capital group. This is critical for correct financial tracking of capital projects. 
This test confirms that a Project Administrator can create a new project capital project (for example a Property project) without approval, and that doing so automatically creates the necessary follow-up tasks for the Project Manager and Project Accountant.
This scenario validates the acceptance criteria: "Given I am a Project Administrator creating a project, when creating a project I should be limited by the system to ensure that all required information is present on a project including: Project Group contains either Capital - PPE or Capital - Intangibles."
Variation: This is a negative test where we will attempt to create a capital project but select a non-capital 'Project Group' to confirm the system prevents this action.</t>
  </si>
  <si>
    <t>- The system displays an error message when an invalid 'Project Group' is used.
- The user is prevented from creating the project until a valid capital project group is selected.</t>
  </si>
  <si>
    <t>TS201</t>
  </si>
  <si>
    <t>Attempt capital project creation with invalid group</t>
  </si>
  <si>
    <t>This test ensures that when creating a capital project, the system enforces that the 'Project Group' selected is a valid capital group. This is critical for correct financial tracking of capital projects.
This scenario validates the acceptance criteria: "Given I am a Project Administrator creating a project, when creating a project I should be limited by the system to ensure that all required information is present on a project including: Project Group contains either Capital - PPE or Capital - Intangibles."
Variation: This is a negative test where we will attempt to create a capital project but select a non-capital 'Project Group' to confirm the system prevents this action.</t>
  </si>
  <si>
    <t>ZR (24/11) - To be deleted</t>
  </si>
  <si>
    <t>TS202</t>
  </si>
  <si>
    <t>Submit project for approval (denial path)</t>
  </si>
  <si>
    <t>This test verifies the denial path of the project creation workflow. It confirms that when a Project Administrator denies a project submitted by a Portfolio Administrator, the Portfolio Administrator receives a notification of the denial.
This scenario validates the acceptance criteria: "Given I have submitted the new project, when I check the process status, then it is routed to the Project Administrator for approval" and "Given the Project Administrator denies the request, when I check my notifications, then I receive a notification of the denial."
Variation: This positive test confirms the 'denial' part of the approval workflow, ensuring the initiator is correctly notified when their request is not approved.</t>
  </si>
  <si>
    <t>- The Project Administrator can successfully deny the project creation request.
- The Portfolio Administrator receives a notification in their inbox informing them of the denial.</t>
  </si>
  <si>
    <t>- A Portfolio Administrator has submitted a new project for approval.</t>
  </si>
  <si>
    <t>TS203</t>
  </si>
  <si>
    <t>Submit project for approval (approval path)</t>
  </si>
  <si>
    <t>This test verifies the approval path of the project creation workflow. It confirms that when a Project Administrator approves a project submitted by a Portfolio Administrator, the required setup tasks are automatically sent to the Project Manager.
This scenario validates the acceptance criteria: "Given I have submitted the new project, when I check the process status, then it is routed to the Project Administrator for approval" and "Given the Project Administrator approves the project, when the Project Manager checks their inbox, then the required To-Do tasks have been generated."
Variation: This positive test confirms the 'approval' part of the workflow, ensuring that a successful approval correctly triggers downstream tasks.</t>
  </si>
  <si>
    <t>- The Project Administrator can successfully approve the project creation.
- The assigned Project Manager receives the required To-Do tasks in their inbox.</t>
  </si>
  <si>
    <t>TS204</t>
  </si>
  <si>
    <t>Update a project plan</t>
  </si>
  <si>
    <t>This test confirms that a Project Manager can access and modify the plan for an active project. This includes adding, changing, or removing phases and tasks to keep the project plan current.
This scenario validates the acceptance criteria: "Given I am a Project Manager viewing an active project, when I access the project plan, then I can see and edit the existing plan details" and "Given I am editing the project plan, when I add, remove, or modify phases and tasks and save my changes, then the plan is updated to reflect these changes."
Variation: This positive test verifies that a Project Manager can successfully make and save changes to a project plan, ensuring the updates are correctly reflected.</t>
  </si>
  <si>
    <t>- The Project Manager can open the project plan and see its details.
- After adding a new task and saving, the new task appears in the updated plan.</t>
  </si>
  <si>
    <t>TS205</t>
  </si>
  <si>
    <t>Create a project budget</t>
  </si>
  <si>
    <t>This test verifies that a Project Manager can create a new budget for an approved project. It also confirms the system requires a unique name for the budget and allows the generation of a workbook and allows the Project Manager to input budgetary data and submit the plan for approval.
This scenario validates the acceptance criteria: "Given I am a Project Manager on an approved project, when I create a project budget, then I must provide a unique plan name and select the a plan calculation type" and "Given I have created the project budget, when I generate a plan workbook, then the system provides a workbook for me to input budgetary details."
Variation: This positive test confirms a Project Manager can successfully initiate a budget and generate the associated workbook for data entry.</t>
  </si>
  <si>
    <t>- The user is prompted to enter a unique plan name and plan calculation type.
- The system successfully generates a plan workbook.
- User is able to input budgetary data and submit plan for approval.</t>
  </si>
  <si>
    <t>TS206</t>
  </si>
  <si>
    <t>Submit budget to assign as baseline (approval path)</t>
  </si>
  <si>
    <t>This test verifies that a Project Manager can submit a completed budget plan as baseline and that it is correctly routed to the Project Management Office for approval. It also confirms the Project Manager receives a notification once it's approved.
This scenario validates the acceptance criteria: "Given I am a Project Manager with a completed budget plan, when I submit the plan to be assigned as baseline, then it is routed to the Project Management Office for approval" and "Given the Project Management Office has approved the plan, when I check my notifications, then I receive a notification confirming the plan is now the baseline budget."
Variation: This positive test confirms the 'approval' path of the budget submission workflow, ensuring correct routing and notification.</t>
  </si>
  <si>
    <t>- The baseline budget routes to the Project Management Office for approval.
- After Project Management Office approval, the Project Manager receives a confirmation notification.</t>
  </si>
  <si>
    <t>- A completed project budget plan exists.</t>
  </si>
  <si>
    <t>TS207</t>
  </si>
  <si>
    <t>Submit budget to assign as baseline (denial path)</t>
  </si>
  <si>
    <t>This test verifies that when the Project Management Office denies a budget plan submitted by a Project Manager, the Project Manager receives a notification of the denial.
This scenario validates the acceptance criteria: "Given I am a Project Manager with a completed budget plan, when I submit the plan to be assigned as baseline, then it is routed to the Project Management Office for approval" and "Given the Project Management Office has denied the plan, when I check my notifications, then I receive a notification of the denial."
Variation: This positive test confirms the 'denial' path of the budget submission workflow, ensuring the initiator is correctly notified of the outcome.</t>
  </si>
  <si>
    <t>- The Project Management Office user can successfully deny the baseline budget.
- The Project Manager who submitted the plan receives a notification of the denial.</t>
  </si>
  <si>
    <t>- A completed project budget plan has been submitted to the Project Management Office.</t>
  </si>
  <si>
    <t>TS208</t>
  </si>
  <si>
    <t>Create budget as Financial Accountant</t>
  </si>
  <si>
    <t>This test verifies that a Financial Accountant can create a new budget for an approved project. It also confirms the system requires a unique name for the budget and allows the generation of a workbook and allows the Financial Accountant to input budgetary data and submit the plan for approval.
This scenario validates the acceptance criteria: "Given I am a Financial Accountant on an approved project, when I create a project budget, then I must provide a unique plan name and select a plan calculation type" and "Given I have created the project budget, when I generate a plan workbook, then the system provides a workbook for me to input budgetary details."
Variation: This positive test confirms that the Financial Accountant role can create a budget and is correctly restricted to the specified calculation type.</t>
  </si>
  <si>
    <t>TS209</t>
  </si>
  <si>
    <t>Create budget as Project Management Office</t>
  </si>
  <si>
    <t>This test verifies that a Project Management Office can create a new budget for an approved project. It also confirms the system requires a unique name for the budget and allows the generation of a workbook and allows the Project Management Office to input budgetary data and submit the plan for approval.
This scenario validates the acceptance criteria: "Given I am a Project Management Office on an approved project, when I create a project budget, then I must provide a unique plan name and select a plan calculation type" and "Given I have created the project budget, when I generate a plan workbook, then the system provides a workbook for me to input budgetary details."
Variation: This positive test confirms that the Project Management Office role can create a budget and is correctly restricted to the specified calculation type, similar to the Financial Accountant role.</t>
  </si>
  <si>
    <t>TS210</t>
  </si>
  <si>
    <t>Assign baseline as Project Management Office without approval</t>
  </si>
  <si>
    <t>This test verifies that a member of the Project Management Office can assign a completed budget plan as the official project baseline directly, without needing further approval. It also confirms the Project Manager is notified of this action.
This scenario validates the acceptance criteria: "Given I am a member of the Project Management Office with a completed budget plan, when I assign the plan as baseline, then the action is completed without an approval step" and "Given the plan has been assigned as the baseline, when the Project Manager checks their notifications, then they have received a notification confirming the plan was approved as the baseline budget."
Variation: This positive test confirms the streamlined, no-approval process for the Project Management Office role to finalise a project's baseline budget.</t>
  </si>
  <si>
    <t>- The budget plan is successfully assigned as the project baseline without any approval steps.
- The Project Manager receives a notification confirming the baseline has been set.</t>
  </si>
  <si>
    <t>TS211</t>
  </si>
  <si>
    <t>Assign plan as baseline  as Financial Accountant (approval)</t>
  </si>
  <si>
    <t>This test verifies that when a Financial Accountant assign plan as baseline, it is routed to the Project Management Office for approval, and upon approval, the Project Manager is notified.
This scenario validates the acceptance criteria: "Given I am a Financial Accountant with a completed budget plan, when I submit the plan to be assigned as baseline, then it is routed to the Project Management Office for approval" and "Given the Project Management Office has approved the plan, when the Project Manager checks their notifications, then they have received a notification confirming the plan is now the baseline budget."
Variation: This positive test confirms the 'approval' path for a budget submitted by a Financial Accountant, ensuring the correct approver and notification recipient.</t>
  </si>
  <si>
    <t>- The budget plan is sent to the Project Management Office for approval.
- After Project Manager approval, the Project Manager receives a confirmation notification.</t>
  </si>
  <si>
    <t>TS212</t>
  </si>
  <si>
    <t>Create a project resource plan</t>
  </si>
  <si>
    <t>This test verifies that a Project Manager can successfully create a new resource plan for a project, which is the first step before assigning people to it.
This scenario validates the acceptance criteria: "Given I am a Project Manager I am able to view a project and create a project resource plan ready to assign workers."
Variation: This is a positive test to confirm the basic ability of a Project Manager to initiate a resource plan on one of their projects.</t>
  </si>
  <si>
    <t>- The user can navigate to the project.
- The user can successfully create a new, empty resource plan.</t>
  </si>
  <si>
    <t>TS213</t>
  </si>
  <si>
    <t>Assign a resource using timesheets</t>
  </si>
  <si>
    <t>This test confirms that a Project Manager can assign a worker to a project and specify that their time will be tracked via timesheets. It also verifies that the worker receives a notification that they need to complete timesheets.
This scenario validates the acceptance criteria: "Given I am a Project Manager creating a resource plan, when I assign a worker, then I can specify their start date, end date, and project role," "when I set their project booking status to 'Costing Method - Timesheet', then the resource is successfully added," and "when the resource checks their notifications, then they have received a notification that they must complete timesheets."
Variation: This positive test verifies the end-to-end process for assigning a timesheet-based resource, including the crucial notification to the worker.</t>
  </si>
  <si>
    <t>- The worker is successfully added to the resource plan with the 'Timesheet' costing method.
- The assigned worker receives a notification instructing them to complete timesheets for the project.</t>
  </si>
  <si>
    <t>TS214</t>
  </si>
  <si>
    <t>Assign a resource with no project booking status</t>
  </si>
  <si>
    <t>This test confirms that a Project Manager cannot assign a worker to a project and not specify a project booking status.
This scenario validates the acceptance criteria: "Given I am a Project Manager creating a resource plan, when I assign a worker, then I can specify their start date, end date, and project role," "when I set their project booking status to 'Costing Method - Timesheet', then the resource is successfully added," and "when the resource checks their notifications, then they have received a notification that they must complete timesheets."
Variation: This negative test verifies the end-to-end process for assigning a resource to a project to ensure a resource has a booking status.</t>
  </si>
  <si>
    <t>- No worker is able to be added to the resource plan with no project booking status and a critical error is displayed.
- Once addessed, the resource plan line is submitted.</t>
  </si>
  <si>
    <t>TS215</t>
  </si>
  <si>
    <t>Assign a resource using costing allocation</t>
  </si>
  <si>
    <t>This test confirms that a Project Manager can assign a worker whose time will be costed to a project via a cost allocation. It verifies this action triggers a task for the Strategic Business Partner and notifies the worker they do not need to complete timesheets.
This scenario validates the acceptance criteria: "when I set their project booking status to 'Costing Method - Costing Allocation', then a To-Do task is sent to the Strategic Business Partner" and "when the resource checks their notifications, then they have received a notification that they are not expected to complete timesheets."
Variation: This positive test verifies the workflow for assigning a resource via costing allocation, ensuring the correct tasks and notifications are sent to the right people.</t>
  </si>
  <si>
    <t>- A To-Do task to create a costing allocation is sent to the Strategic Business Partner.
- The assigned worker receives a notification that they do not need to complete timesheets.</t>
  </si>
  <si>
    <t>TS216</t>
  </si>
  <si>
    <t>Create a costing allocation</t>
  </si>
  <si>
    <t>This test verifies that a Strategic Business Partner can act on the task to create a costing allocation for a project resource. It confirms they are prompted to enter the required details to complete the setup.
This scenario validates the acceptance criteria: "Given I have received a To-Do task to create a costing allocation, when I access the task 'Assign Costing Allocation', then I am prompted to provide a start date, end date, and the percentage of time the worker is assigned to the project."
Variation: This positive test confirms that the Strategic Business Partner can successfully execute their part of the resource allocation process.</t>
  </si>
  <si>
    <t>- The user can open the task from their inbox.
- The system prompts for a start date, end date, and percentage.
- The costing allocation is submitted successfully.</t>
  </si>
  <si>
    <t>- A To-Do task to 'Assign Costing Allocation' exists in the user's inbox (generated from TS215).</t>
  </si>
  <si>
    <t>TS217.1</t>
  </si>
  <si>
    <t>Create two project assets as Project Manager</t>
  </si>
  <si>
    <t>This test verifies that a Project Manager can create multiple project asset on a capital project, providing the necessary details for tracking.
This scenario validates the acceptance criteria: "Given I am a Project Manager on a capital project, when I create a project asset, then I am required to enter a name, spend category, and quantity" and "Given I have entered all required information and submitted, when I view the project's assets, then the new asset is listed."
Variation: This positive test confirms a Project Manager can successfully create a project asset and that it appears correctly on the project afterwards.</t>
  </si>
  <si>
    <t>- The system requires the user to enter a name, spend category, and quantity.
- After submission, the new project assests are visible on the Project</t>
  </si>
  <si>
    <t>XM - added to capture A6 multiple capitalisation date requirement</t>
  </si>
  <si>
    <t>TS219</t>
  </si>
  <si>
    <t>Assign transaction to a project asset</t>
  </si>
  <si>
    <t>This test verifies that a Financial Accountant can review a capital project cost and choose to assign it to a specific project asset for capitalisation.
This scenario validates the acceptance criteria: "Given I am a Financial Accountant using the capital project workbench, when I review a capital transaction, then I have the option to either assign it to a project asset or expense it" and "Given I choose to assign a transaction to a project asset and submit, then the transaction is linked to that asset."
Variation: This positive test confirms the process of linking a specific cost to a project asset, which is a key step before capitalising the asset.</t>
  </si>
  <si>
    <t>- The user can select the transaction and choose to assign it to an asset.
- The transaction becomes successfully linked to the chosen project asset.</t>
  </si>
  <si>
    <t>- A capital project with a project asset exists.
- An unassigned capital transaction exists for the project.</t>
  </si>
  <si>
    <t>TS220</t>
  </si>
  <si>
    <t>Expense a capital transaction</t>
  </si>
  <si>
    <t>This test verifies that a Financial Accountant can review a capital project cost and choose to expense it, rather than capitalise it. It also confirms that the Project Manager is notified of this action.
This scenario validates the acceptance criteria: "Given I am a Financial Accountant using the capital project workbench, when I review a capital transaction, then I have the option to either assign it to a project asset or expense it" and "Given I choose to expense a transaction and provide an expense date, then the transaction is marked for expensing and the Project Manager receives a notification."
Variation: This positive test confirms the process for expensing a cost and ensures the Project Manager is kept informed.</t>
  </si>
  <si>
    <t>- The user can select the transaction and choose to expense it.
- The transaction is marked as expense.
- The Project Manager receives a notification about the expensed transaction.</t>
  </si>
  <si>
    <t>- A capital project with A project asset exists.
- An unassigned capital transaction exists for the project.</t>
  </si>
  <si>
    <t>TS221</t>
  </si>
  <si>
    <t>Capitalise a project asset</t>
  </si>
  <si>
    <t>This test verifies that a Financial Accountant can initiate the process to capitalise a project asset, which prepares it to become a fixed asset.
This scenario validates the acceptance criteria: "Given I am a Financial Accountant using the capital project workbench, when I initiate the capitalisation of a project asset, then I am prompted to select a capitalisation date" and "Given I have submitted the asset for capitalisation, when the process is complete, then the project asset is ready to be registered and placed in service."
Variation: This positive test confirms the final step in the capitalisation workbench, moving the asset to a state where it can be formally registered.</t>
  </si>
  <si>
    <t>- The user is prompted to enter a capitalisation date.
- After submission an asset is created and appears in the inbox of the business asset accountant to be formally registered</t>
  </si>
  <si>
    <t>- A project asset with costs assigned to it exists.</t>
  </si>
  <si>
    <t>TS221.1</t>
  </si>
  <si>
    <t>This test verifies that a Financial Accountant can initiate the process to capitalise a project asset, which prepares it to become a fixed asset. This test confirms that the Financial Accountant can use different capitalisation dates to capitalise the multiple assets on a capital project.
This scenario validates the acceptance criteria: "Given I am a Financial Accountant using the capital project workbench, when I initiate the capitalisation of a project asset, then I am prompted to select a capitalisation date" and "Given I have submitted the asset for capitalisation, when the process is complete, then the project asset is ready to be registered and placed in service."
Variation: This positive test confirms the final step in the capitalisation workbench, moving the asset to a state where it can be formally registered.</t>
  </si>
  <si>
    <t>TS223</t>
  </si>
  <si>
    <t>Request project status change as Project Manager</t>
  </si>
  <si>
    <t>This test verifies that when a Project Manager changes a project's status, the request is sent to the Project Administrator for approval.
This scenario validates the acceptance criteria: "Given I am a Project Manager, when I edit a project and change its status, then the change is submitted for approval to the Project Administrator" and "Given the Project Administrator approves my request, when I view the project, then its status is updated to the new state."
Variation: This positive test confirms the standard approval workflow for status changes initiated by a Project Manager, ensuring proper governance.</t>
  </si>
  <si>
    <t>- The status change request is sent to the Project Administrator for approval.
- After approval, the project's status is updated to the new value.</t>
  </si>
  <si>
    <t>Finalise Accounting &amp; Close Project</t>
  </si>
  <si>
    <t>TS224</t>
  </si>
  <si>
    <t>Request project status change as Portfolio Adminstrator</t>
  </si>
  <si>
    <t>This test verifies that when a Portfolio Administrator changes a project's status, the request is sent to the Project Administrator for approval.
This scenario validates the acceptance criteria: "Given I am a Portfolio Administrator, when I edit a project and change its status, then the change is submitted for approval to the Project Administrator" and "Given the Project Administrator approves my request, when I view the project, then its status is updated to the new state."
Variation: This positive test confirms the standard approval workflow for status changes initiated by a Portfolio Administrator, ensuring proper governance.</t>
  </si>
  <si>
    <t>TS225</t>
  </si>
  <si>
    <t>Request 'Pending Close' status</t>
  </si>
  <si>
    <t>This test verifies that a Project Manager can request to put a project into 'Pending Close' status, that this request goes to the Project Administrator for approval, and that upon approval, the Project Manager receives a checklist task.
This scenario validates the acceptance criteria: "when I as a Project Manager edit the project to update the status to 'Pending Close', then the request is routed to the Project Administrator for approval" and "Given the Project Administrator has approved the status change... then I receive a To-Do task to complete the Pending Close checklist."
Variation: This positive test confirms the start of the formal project closure process, including the approval and task generation.</t>
  </si>
  <si>
    <t>- The request to change status to 'Pending Close' is sent to the Project Administrator.
- After approval, the Project Manager receives a To-Do task for the closure checklist.</t>
  </si>
  <si>
    <t>TS226</t>
  </si>
  <si>
    <t>Block changing status directly to 'closed'</t>
  </si>
  <si>
    <t>This test verifies that the system prevents a Project Manager from skipping the 'Pending Close' step and changing a project's status directly to 'closed'.
This scenario validates the acceptance criteria: "Given I attempt to change the project status directly to 'closed' at this stage, when I try to submit, then the system displays an error message."
Variation: This is a boundary test to ensure process controls are working, forcing users to follow the correct project closure sequence.</t>
  </si>
  <si>
    <t>Boundary</t>
  </si>
  <si>
    <t>- The system displays an error message when the user tries to change the status directly to 'closed' from  any status other than 'Pending Close'.
- The project status remains unchanged.</t>
  </si>
  <si>
    <t>- A project is eligible for closure but is not yet in 'Pending Close' status.</t>
  </si>
  <si>
    <t>TS227</t>
  </si>
  <si>
    <t>Block new transactions on 'Pending Close'</t>
  </si>
  <si>
    <t>This test verifies that once a project is in 'Pending Close' status, the system prevents users from creating new financial transactions including:
Supplier Contract
Supplier Contract Amendment
Change Order
Requisition
Purchase Order
Supplier Invoice Adjustment
This scenario validates the acceptance criteria: "Given a project has a status of 'Pending Close', when a user attempts to create a new purchase order... for that project, then the system prevents the transaction and displays an error message."
Variation: This negative test confirms a critical financial control, ensuring that a project's financials can be finalised without new costs being added unexpectedly.</t>
  </si>
  <si>
    <t>- When a user tries to create a restricted transaction for the project, the system shows an error.
- The transaction is not created</t>
  </si>
  <si>
    <t>- A project exists with the status 'Pending Close'.</t>
  </si>
  <si>
    <t>Various Business Roles based on transaction</t>
  </si>
  <si>
    <t>TS228</t>
  </si>
  <si>
    <t>Select transactions are not blocked when project is 'Pending Close'</t>
  </si>
  <si>
    <t>This test verifies that once a project is in 'Pending Close' status, the system does not prevent users from creating new financial transactions including:
Supplier Invoice
Accounting Journal
Ad Hoc Bank Transaction
Ad Hoc Bank Transaction Template
Ad Hoc Payment
Customer Contract
Customer Contract Amendment
Customer Invoice
Customer Invoice Adjustment
Miscellaneous Payment Request
Supplier Invoice
Supplier Invoice Adjustment
This scenario validates the acceptance criteria: "Given a project has a status of 'Pending Close', when a user attempts to create a new purchase order... for that project, then the system prevents the transaction and displays an error message."
Variation: This positive test confirms a critical financial control, ensuring that a project's financials can be finalised without new costs being added unexpectedly.</t>
  </si>
  <si>
    <t>When a user tries to create a transaction for the project, the system allows the transaction.</t>
  </si>
  <si>
    <t>TS229</t>
  </si>
  <si>
    <t>Block new transactions on 'closed'</t>
  </si>
  <si>
    <t>This test verifies that once a project is 'closed', the system prevents all new financial transactions from being created against it.
This scenario validates the acceptance criteria: "Given a project has a status of 'closed', when a user attempts to create any new transactions for that project, then the system prevents the transaction and displays an error message."
Variation: This negative test confirms the final financial lockdown on a closed project, ensuring its financial records are permanently sealed.</t>
  </si>
  <si>
    <t>When a user tries to create a restricted transaction for the project, the system shows an error.
The transaction is not created</t>
  </si>
  <si>
    <t>- A project exists with the status 'closed'.</t>
  </si>
  <si>
    <t>TS230</t>
  </si>
  <si>
    <t>Request final 'closed' status</t>
  </si>
  <si>
    <t>This test verifies that a Project Manager can request to change a project's status from 'Pending Close' to 'closed', and that this request is routed to the Project Administrator for final approval.
This scenario validates the acceptance criteria: "Given I am a Project Manager and have completed the 'Pending Close' checklist, when I edit the project and update the status to 'closed', then the request is routed to the Project Administrator for approval" and "Given the Project Administrator approves the request, when I view the project, then its status is updated to 'closed'."
Variation: This positive test confirms the final step of the project closure workflow, including the required approval to formally close the project.</t>
  </si>
  <si>
    <t>- The request to change the status to 'closed' is sent to the Project Administrator.
- After approval, the project's status is updated to 'closed'.</t>
  </si>
  <si>
    <t>- A project is in 'Pending Close' status and the closure checklist is complete.</t>
  </si>
  <si>
    <t>TS231</t>
  </si>
  <si>
    <t>Request project 'defect liability period' status</t>
  </si>
  <si>
    <t>This test verifies that a Project Manager can request to put a project into 'defect liability period' status and that this request goes to the Project Administrator for approval.
This scenario validates the acceptance criteria: "I as a Project Manager edit the project to update the status to 'defect liability period', then the request is routed to the Project Administrator for approval." 
Variation: This positive test confirms the start of the formal project closure process, including the approval.</t>
  </si>
  <si>
    <t>- The change in the project status to 'defect liability period' is sent to the Project Administrator for approval</t>
  </si>
  <si>
    <t>- A capital project exists</t>
  </si>
  <si>
    <t>TS232</t>
  </si>
  <si>
    <t>Transactions are not blocked when project is 'defect liability period'</t>
  </si>
  <si>
    <t>This test verifies that once a project is in 'Defect Liability Period' status, the system does not prevent users from creating new financial transactions.
This scenario validates the acceptance criteria: "Given a project has a status of 'defect liability period', when a user attempts to create a new purchase order, requisition, supplier contract, supplier invoice, customer invoice, or customer contract for that project, then the system does not prevent the transactions."
Variation: This negative test confirms that project transactions are not blocked when a project is in 'defect liability period'</t>
  </si>
  <si>
    <t xml:space="preserve"> A project exists with the status defect liability pediod'.</t>
  </si>
  <si>
    <t>TS233</t>
  </si>
  <si>
    <t>Project transaction worktag defaulting</t>
  </si>
  <si>
    <t>This test verifies that when project transactions are created against a project, that the trasaction defaults with the related worktags defined against the project.
This scenario validates the acceptance criteria: " Given I am logged in as a Project Manager, I want project related worktags (including gift and program worktags) to default on all project related transactions, including but not limited to, customer invoices, customer contracts, supplier invoices, purchase orders, supplier contracts."
Variation: This test verifies that project transactions will default with the relevant project related worktags</t>
  </si>
  <si>
    <t>- The customer invoice, supplier invoice, purchase order etc., created against the project default with the correct related worktags</t>
  </si>
  <si>
    <t>- An approved project with a  related worktags such as Program</t>
  </si>
  <si>
    <t>TS234</t>
  </si>
  <si>
    <t>This test verifies that when project transactions are created against a project with a gift worktag, that the trasaction defaults with the related worktags.
This scenario validates the acceptance criteria: " Given I am logged in as a Project Manager, i want project related worktags (including gift and program worktags) to default on all project related transactions, including but not limited to, customer invoices, customer contracts, supplier invoices, purchase orders, supplier contracts."
Variation: This test verifies that project transactions will default with the relevant project related worktags</t>
  </si>
  <si>
    <t>- The customer invoice, supplier invoice, purchase order ect, created against the project default with the correct gift worktag.</t>
  </si>
  <si>
    <t>- An approved project with a gift related worktag</t>
  </si>
  <si>
    <t>TS235</t>
  </si>
  <si>
    <t>Create contract with 'invoice' revenue treatment</t>
  </si>
  <si>
    <t>This test scenario validates the successful creation of a customer contract where the revenue is handled directly through invoicing, ensuring the correct downstream tasks are triggered.
This test scenario validates the acceptance criteria: "Given a billable project is approved, when I create a customer contract with all mandatory details (e.g., contract type, name, currency, cost centre), then the contract is successfully submitted. Given a customer contract is successfully submitted a To Do is sent to Accounts Receivable Officer to create the billing schedule. Given a customer contract is successfully submitted, when the revenue treatment is 'invoice', then no 'To Do' task is sent to the Revenue Accountant to create a revenue recognition schedule."
Variation: This is a positive test case to confirm the standard process for creating a contract with an 'invoice' revenue treatment and verifying the correct task generation.</t>
  </si>
  <si>
    <t>- The customer contract is created successfully.
- A 'To Do' task appears in the Accounts Receivable Officer's inbox to create a billing schedule.
- No 'To Do' task is generated for the Revenue Accountant.</t>
  </si>
  <si>
    <t xml:space="preserve">- An approved, billable project exists with project phases and tasks </t>
  </si>
  <si>
    <t>Manage Project Billing &amp; Revenue – Create Contract</t>
  </si>
  <si>
    <t>TS236</t>
  </si>
  <si>
    <t>Block contract creation without attachment</t>
  </si>
  <si>
    <t>This test scenario ensures that the system prevents the creation of a customer contract for a non-research project if the required supporting document is not attached.
This test scenario validates the acceptance criteria: "Given I am creating a customer contract for non-research project, when I attempt to submit it without attaching a document, then the system blocks the creation and displays an error message."
Variation: This is a negative test case to confirm that the system validation for mandatory attachments is working correctly.</t>
  </si>
  <si>
    <t>- The system prevents the submission of the customer contract.
- An error message is displayed, indicating that an attachment is required.</t>
  </si>
  <si>
    <t>- An approved, non-research project exists.</t>
  </si>
  <si>
    <t>TS237</t>
  </si>
  <si>
    <t>Block contract creation with missing line description</t>
  </si>
  <si>
    <t>This test scenario confirms that a customer contract cannot be created if a line item is missing a description, ensuring all contract lines are clearly defined.
This test scenario validates the acceptance criteria: "Given I am creating a customer contract, when I attempt to submit it with a contract line that has no line item description, then the system blocks the creation and displays an error message."
Variation: This is a negative test case to verify the system enforces the rule that all contract lines must have a description.</t>
  </si>
  <si>
    <t>- The system prevents the submission of the customer contract.
- An error message is displayed, indicating that a line item description is missing.</t>
  </si>
  <si>
    <t>TS238</t>
  </si>
  <si>
    <t>Block contract creation with missing tax information</t>
  </si>
  <si>
    <t>This test scenario validates that the system prevents contract creation if tax details are missing, ensuring compliance and correct tax calculation on future invoices.
This test scenario validates the acceptance criteria: "Given I am creating a customer contract, when I attempt to submit it with a missing tax applicability or tax code on a line, then the system blocks the creation and displays an error message."
Variation: This is a negative test case to confirm the system validation for mandatory tax information is functioning as expected.</t>
  </si>
  <si>
    <t>- The system prevents the submission of the customer contract.
- An error message is displayed, indicating that tax information is missing.</t>
  </si>
  <si>
    <t>TS239</t>
  </si>
  <si>
    <t>Block contract creation with invalid tax combination</t>
  </si>
  <si>
    <t>This test scenario ensures that a contract cannot be created using an incorrect combination of tax applicability and tax code, preventing inaccurate tax calculations.
This test scenario validates the acceptance criteria: "Given I am creating a customer contract, when I enter a combination of tax applicability and tax code that is invalid, then the system blocks the creation and displays an error message."
Variation: This is a negative test case to verify that the system's tax configuration logic correctly identifies and blocks invalid combinations.</t>
  </si>
  <si>
    <t>- The system prevents the submission of the customer contract.
- An error message is displayed, indicating the tax combination is invalid.</t>
  </si>
  <si>
    <t>TS240</t>
  </si>
  <si>
    <t>Block contract creation with missing project details</t>
  </si>
  <si>
    <t>This test scenario confirms that a contract line cannot be created without being linked to a specific project phase and task, ensuring costs and revenues are allocated correctly.
This test scenario validates the acceptance criteria: "Given I am creating a customer contract line, when I attempt to submit it without having a project phase and project task tagged within the correct area then the system blocks the creation and displays an error message."
Variation: This is a negative test case to ensure the system enforces the link between contract lines and specific project work components.</t>
  </si>
  <si>
    <t>- The system prevents the submission of the customer contract.
- An error message is displayed, indicating that project phase/task information is missing.</t>
  </si>
  <si>
    <t>TS241</t>
  </si>
  <si>
    <t>Block contract creation with invalid worktags</t>
  </si>
  <si>
    <t>This test scenario validates that the system prevents a contract from being created with incorrect financial categorisation (worktags), ensuring data accuracy for reporting.
This test scenario validates the acceptance criteria: "Given I am creating a customer contract, when I add a related worktag that is not valid for the transaction, then the system blocks the creation and displays an error message."
Variation: This is a negative test case to confirm that worktag validation rules are being correctly applied during contract creation.</t>
  </si>
  <si>
    <t>- The system prevents the submission of the customer contract.
- An error message is displayed, indicating the related worktag is invalid.</t>
  </si>
  <si>
    <t>- An approved, billable project exists.
- A worktag that is known to be invalid for the contract context is identified.</t>
  </si>
  <si>
    <t>TS242</t>
  </si>
  <si>
    <t>Block intercompany contract without required details</t>
  </si>
  <si>
    <t>This test scenario ensures that an intercompany contract cannot be created without the necessary intercompany-specific information, enforcing correct intercompany accounting.
This test scenario validates the acceptance criteria: "Given I am creating an intercompany customer contract, when I attempt to submit it without specifying the intercompany revenue category or affiliate, then the system blocks the creation and displays an error message."
Variation: This is a negative test case to verify that the system correctly identifies an intercompany contract and enforces the input of mandatory intercompany fields.</t>
  </si>
  <si>
    <t>- The system prevents the submission of the customer contract.
- An error message is displayed, indicating that intercompany details are missing.</t>
  </si>
  <si>
    <t>- An approved, billable project exists.
- The contract is being created with an intercompany customer.</t>
  </si>
  <si>
    <t>TS243</t>
  </si>
  <si>
    <t>Block intercompany worktags on standard contracts</t>
  </si>
  <si>
    <t>This test scenario confirms that worktags designated for intercompany transactions cannot be used on a standard (non-intercompany) contract.
This test scenario validates the acceptance criteria: "Given I am creating a standard (non-intercompany) customer contract, when I attempt to use an intercompany-specific worktag, then the system blocks the creation and displays an error message."
Variation: This is a negative test case to ensure financial data is correctly segregated and that intercompany-specific codes are not misused.</t>
  </si>
  <si>
    <t>- The system prevents the submission of the customer contract.
- An error message is displayed, indicating the worktag is for intercompany use only.</t>
  </si>
  <si>
    <t>- An approved, billable project exists.
- The contract is being created with a standard, non-intercompany customer.</t>
  </si>
  <si>
    <t>TS244</t>
  </si>
  <si>
    <t>Setup: Create and close a project</t>
  </si>
  <si>
    <t>This test scenario involves creating a project and changing its status to 'Closed' to serve as a prerequisite for testing validations against closed projects.
This test scenario is a prerequisite for the acceptance criteria in US040: "Given I am creating a customer contract, when I try to link it to a project that has a 'Closed' status, then the system blocks the creation and displays an error message."
Variation: This is a setup task to create the necessary master data (a closed project) required to perform a negative test scenario.</t>
  </si>
  <si>
    <t>- A project with the status 'Closed' exists in the system.</t>
  </si>
  <si>
    <t>- N/A</t>
  </si>
  <si>
    <t>TS245</t>
  </si>
  <si>
    <t>Block contract creation against a closed project</t>
  </si>
  <si>
    <t>This test scenario validates that the system prevents a new customer contract from being created and linked to a project that has already been closed.
This test scenario validates the acceptance criteria: "Given I am creating a customer contract, when I try to link it to a project that has a 'Closed' status, then the system blocks the creation and displays an error message."
Variation: This is a negative test case to ensure no new financial commitments can be made against projects that are no longer active.</t>
  </si>
  <si>
    <t>- The system prevents the submission of the customer contract.
- An error message is displayed, indicating the project is closed.</t>
  </si>
  <si>
    <t>- A project with a 'Closed' status exists (from TS244).</t>
  </si>
  <si>
    <t>TS246</t>
  </si>
  <si>
    <t>Setup: Inactivate a worktag</t>
  </si>
  <si>
    <t>This test scenario involves taking an existing, active worktag and changing its status to inactive. This creates the prerequisite data for testing validations against inactive worktags.
This test scenario is a prerequisite for the acceptance criteria in US041: "Given I am creating a customer contract, when I attempt to use a worktag that has been made inactive, then the system blocks the creation and displays an error message."
Variation: This is a setup task to create the necessary master data (an inactive worktag) required to perform a negative test scenario.</t>
  </si>
  <si>
    <t>- A worktag with an 'Inactive' status exists in the system.</t>
  </si>
  <si>
    <t>- An active, taggable worktag exists.</t>
  </si>
  <si>
    <t>TS247</t>
  </si>
  <si>
    <t>Block contract creation with an inactive worktag</t>
  </si>
  <si>
    <t>This test scenario confirms that an inactive worktag cannot be used on a new customer contract, ensuring all financial data is coded to active, valid reporting dimensions.
This test scenario validates the acceptance criteria: "Given I am creating a customer contract, when I attempt to use a worktag that has been made inactive, then the system blocks the creation and displays an error message."
Variation: This is a negative test case to verify that the system prevents the use of outdated or inactive financial codes.</t>
  </si>
  <si>
    <t>- The system prevents the submission of the customer contract.
- An error message is displayed, indicating the worktag is inactive.</t>
  </si>
  <si>
    <t>- An inactive worktag exists (from TS246).</t>
  </si>
  <si>
    <t>TS248</t>
  </si>
  <si>
    <t>Initiate billing schedule creation from To Do</t>
  </si>
  <si>
    <t>This test scenario validates that after a contract is created, the Accounts Receivable Officer receives a 'To Do' task and can use it to start creating the billing schedule.
This test scenario validates the acceptance criteria: "Given a customer contract has been created, when I receive the 'To Do' task to create a billing schedule, then I can access the contract and initiate the billing schedule creation process."
Variation: This is a positive test to confirm the workflow from contract creation to the initiation of the billing schedule.</t>
  </si>
  <si>
    <t>- A 'To Do' task for creating a billing schedule appears in the Accounts Receivable Officer's inbox.
- Clicking the task successfully navigates the user to the billing schedule creation screen for the correct contract.</t>
  </si>
  <si>
    <t>- A customer contract has been successfully created.</t>
  </si>
  <si>
    <t>TS249</t>
  </si>
  <si>
    <t>Block billing schedule creation without invoice type</t>
  </si>
  <si>
    <t>This test scenario ensures that a billing schedule cannot be saved without an invoice type, preventing the creation of incomplete billing schedules.
This test scenario validates the acceptance criteria: "Given I am creating a billing schedule, when I attempt to submit it without selecting an invoice type, then the system blocks the submission and displays an error message."
Variation: This is a negative test to confirm a key validation rule on the billing schedule creation process.</t>
  </si>
  <si>
    <t>- The system prevents the submission of the billing schedule.
- An error message is displayed, indicating that an invoice type is required.</t>
  </si>
  <si>
    <t>TS250</t>
  </si>
  <si>
    <t>Setup: Mark a project task as a milestone</t>
  </si>
  <si>
    <t>This test scenario involves creating a project task and marking it as a milestone, which is a prerequisite for linking billing instalments to project progress.
This test scenario is a prerequisite for the acceptance criteria in US044: "Given a project task has been marked as a milestone, when I am creating a billing schedule, then I can select that milestone and associate it with a billing instalment."
Variation: This is a setup task to create the necessary project data (a milestone task) required to perform a positive test of milestone-based billing.</t>
  </si>
  <si>
    <t>- A project task is successfully flagged as a milestone.</t>
  </si>
  <si>
    <t>- A project with at least one task exists.</t>
  </si>
  <si>
    <t>TS251</t>
  </si>
  <si>
    <t>Link billing instalment to a project milestone</t>
  </si>
  <si>
    <t>This test scenario validates that an Accounts Receivable Officer can successfully associate a billing instalment with a  project milestone task.
This test scenario validates the acceptance criteria: "Given a project task has been marked as a milestone, when I am creating a billing schedule, then I can select that milestone and associate it with a billing instalment."
Variation: This is a positive test to confirm that milestone-based billing can be configured correctly on a billing schedule.</t>
  </si>
  <si>
    <t>- The milestone task is available for selection in the billing schedule.
- The billing instalment is successfully linked to the milestone.</t>
  </si>
  <si>
    <t>- A project task has been marked as a milestone (from TS250).
- A customer contract exists for the project.</t>
  </si>
  <si>
    <t>TS252</t>
  </si>
  <si>
    <t>Create contract with deferred revenue</t>
  </si>
  <si>
    <t>This test scenario validates that creating a contract with a deferred revenue line correctly triggers a 'To Do' task for the Revenue Accountant to create a recognition schedule.
This test scenario validates the acceptance criteria: "Given a customer contract has a deferred revenue line, when the contract is submitted, then I receive a 'To Do' task to create a revenue recognition schedule."
Variation: This is a positive test to confirm the initial step of the deferred revenue workflow is triggered correctly.</t>
  </si>
  <si>
    <t>- The customer contract is created successfully.
- A 'To Do' task appears in the Revenue Accountant's inbox to create a revenue recognition schedule.</t>
  </si>
  <si>
    <t>- An approved, billable project exists.</t>
  </si>
  <si>
    <t>TS253</t>
  </si>
  <si>
    <t>Create revenue recognition schedule from contract</t>
  </si>
  <si>
    <t>This test scenario validates that a Revenue Accountant can access a contract with deferred revenue lines and successfully create the corresponding revenue recognition schedule.
This test scenario validates the acceptance criteria: "Given an approved customer contract exists with deferred contract lines, I am able to access the customer contract to create a revenue recognition schedule."
Variation: This is a positive test to confirm the successful creation of a revenue recognition schedule.</t>
  </si>
  <si>
    <t>- The Revenue Accountant can find and open the contract.
- A revenue recognition schedule is successfully created and associated with the contract.</t>
  </si>
  <si>
    <t>- A customer contract with deferred revenue lines exists (from TS252).</t>
  </si>
  <si>
    <t>TS254</t>
  </si>
  <si>
    <t>Verify scheduled job creates invoice from milestone</t>
  </si>
  <si>
    <t>This test scenario confirms that the automated billing process successfully generates a customer invoice when billing installment is available and the installment date is today or in the past.
This test scenario validates the acceptance criteria: "Given a billing milestone is met, then a customer invoice is automatically generated when the schedule is run and routed to the Project Manager for review."
Variation: This is a positive test of a scheduled system process, verifying the core logic of automated milestone-based invoicing.</t>
  </si>
  <si>
    <t>- After the scheduled process runs, a new customer invoice is created.
- The invoice is routed to the correct Project Manager for review.</t>
  </si>
  <si>
    <t>- An available billing installment exists with a date of today or in the past</t>
  </si>
  <si>
    <t>TS255</t>
  </si>
  <si>
    <t>Project Manager initiates T&amp;M invoice and routes to Accounts Receivable</t>
  </si>
  <si>
    <t>This test scenario validates the end-to-end process for a Project Manager initiating a Time &amp; Material invoice, adding billing details, and routing it for final processing.
This test scenario validates the acceptance criteria: "Given a billing milestone for a Time &amp; Material project is met, when I mark the milestone as 100% complete, then a customer invoice is automatically generated and routed to me for review. Given I have received the draft invoice, when I run the 'Project Financials - Journal Extract' report to determine the billing amount, then I can add the amount as a comment and approve the invoice. Given I have approved the invoice with the billing amount comment, then the invoice is automatically routed to the Accounts Receivable Officer for final processing."
Variation: This is a positive test of the manual T&amp;M invoicing workflow from the Project Manager's perspective.</t>
  </si>
  <si>
    <t>- Marking the milestone complete generates an invoice and routes it to the Project Manager.
- The Project Manager can add a comment that contains the billing information for the Accounts Receivable Office and approve the invoice.
- The approved invoice appears in the Accounts Receivable Officer's inbox.</t>
  </si>
  <si>
    <t>- A project exists with a customer contract and billing schedule created with value based contract lines</t>
  </si>
  <si>
    <t>TS256</t>
  </si>
  <si>
    <t>Accounts Receivable finalises and sends T&amp;M invoice</t>
  </si>
  <si>
    <t>This test scenario validates that the Accounts Receivable Officer can finalise a T&amp;M invoice based on the Project Manager's comments and that the system emails it to the customer.
This test scenario validates the acceptance criteria: "Given an invoice for a T&amp;M project is routed to me, when I review the invoice, then I can see the billing amount specified in the comments by the Project Manager. Given I am reviewing the invoice, when I update the invoice amount to match the Project Manager's comment and approve it, then the invoice is finalised. Given the invoice is finalised and the customer has email delivery options set up, when I approve the invoice, then it is automatically emailed to the customer."
Variation: This is a positive test of the final approval and delivery step in the T&amp;M invoicing process.</t>
  </si>
  <si>
    <t>- The Accounts Receivable Officer can view the Project Manager's comments.
- The invoice is successfully updated and approved.
- The system automatically sends the finalised invoice to the customer's email.</t>
  </si>
  <si>
    <t>- A T&amp;M invoice has been approved by a Project Manager and is in the Accounts Receivable Officer's inbox (from TS255).
- The customer on the invoice has a valid email and email delivery options.</t>
  </si>
  <si>
    <t>TS257</t>
  </si>
  <si>
    <t>Block invoice approval for customer with no delivery options</t>
  </si>
  <si>
    <t>This test scenario confirms that an invoice cannot be approved if the customer has no document delivery options configured.
This test scenario validates the acceptance criteria: "Given I am trying to approve a customer invoice, when the customer has no document delivery options set up, then the system prevents the approval and displays an error message."
Variation: This is a negative test to confirm a critical validation that prevents invoices from getting stuck in the system.</t>
  </si>
  <si>
    <t>- The system prevents the approval of the invoice.
- An message is displayed, indicating the missing setup.</t>
  </si>
  <si>
    <t>- A customer invoice is awaiting approval.
- The customer master data has no document delivery options configured.</t>
  </si>
  <si>
    <t>TS258</t>
  </si>
  <si>
    <t>Warn on invoice approval for mail-only or credit limit</t>
  </si>
  <si>
    <t>This test scenario validates that the system displays a warning when approving an invoice for a customer with 'mail only' delivery or who has exceeded their credit limit.
This test scenario validates the acceptance criteria: "Given I am trying to approve a customer invoice, when the customer's delivery option is 'mail only' or their credit limit is exceeded, then the system displays a warning message before I can proceed."
Variation: This is a boundary test to confirm that non-critical issues raise a warning rather than a hard stop, allowing the user to make an informed decision.</t>
  </si>
  <si>
    <t>- The system displays a warning message when approval is attempted.
- The user is able to proceed with the approval after acknowledging the warning.</t>
  </si>
  <si>
    <t>- A customer invoice is awaiting approval.
- The customer is set to 'mail only' OR has exceeded their credit limit.</t>
  </si>
  <si>
    <t>TS259</t>
  </si>
  <si>
    <t>Project Manager triggers and approves fixed-fee invoice</t>
  </si>
  <si>
    <t>This test scenario validates the full workflow for a fixed-fee invoice, from milestone completion by the Project Manager to final approval by Accounts Receivable and delivery to the customer.
This test scenario validates the acceptance criteria: "Given a billing milestone for a fixed-fee project is met, when I mark the milestone as 100% complete, then a customer invoice is automatically generated and routed to me for approval. Given I have approved the draft invoice, then it is automatically routed to the Accounts Receivable Officer for final review and approval. Given the invoice is approved by the Accounts Receivable Officer and the customer has email delivery set up, then the invoice is automatically emailed to the customer."
Variation: This is a positive, end-to-end test of the standard fixed-fee invoicing process.</t>
  </si>
  <si>
    <t>- Marking the milestone complete creates an invoice and routes it to the Project Manager.
- The Project Manager's approval routes the invoice to the Accounts Receivable Officer.
- The Accounts Receivable Officer's approval triggers an automatic email of the invoice to the customer.</t>
  </si>
  <si>
    <t>- A fixed-fee project with a milestone-linked billing instalment exists.
- The customer has email delivery options configured.</t>
  </si>
  <si>
    <t>TS260</t>
  </si>
  <si>
    <t>Block fixed-fee invoice approval for no delivery options</t>
  </si>
  <si>
    <t>This test scenario confirms that a fixed-fee invoice cannot be approved if the customer has no document delivery options configured.
This test scenario validates the acceptance criteria: "Given I am trying to approve a customer invoice, when the customer has no document delivery options set up, then the system prevents the approval and displays a failure message."
Variation: This is a negative test to confirm the critical delivery setup validation applies to fixed-fee invoices.</t>
  </si>
  <si>
    <t>- The system prevents the approval of the invoice.
- A failure message is displayed, indicating the missing setup.</t>
  </si>
  <si>
    <t>- A fixed-fee customer invoice is awaiting approval.
- The customer master data has no document delivery options configured.</t>
  </si>
  <si>
    <t>TS261</t>
  </si>
  <si>
    <t>Project Manager creates forecast from copied budget</t>
  </si>
  <si>
    <t>This test scenario validates that a Project Manager can efficiently create a new project forecast by copying an existing budget and updating the plan calculation type adding the latest actuals transaction data.
This test scenario validates the acceptance criteria: "Given I have an assigned project baseline budget, when I copy the budget and provide a unique name, then a new budget plan is created. Given I have a copied budget plan, when I use the 'update budget' function, and historical project transactions exist, then the plan is automatically populated with historical actuals data. Given the plan is updated with actuals, when I generate the plan workbook, then I can make manual adjustments to the forecast data and assign it as the new forecast."
Variation: This is a positive, end-to-end test of the forecast revision process for a Project Manager.</t>
  </si>
  <si>
    <t>- A new budget plan is created as a copy.
- The new plan is populated with actuals.
- The Project Manager can generate a plan workbook edit the plan and successfully assign it as the new forecast.</t>
  </si>
  <si>
    <t>- A project with a baseline budget exists.
- Transactions have occurred against the project within past periods
- Actual cost transactions have been posted to the Project within past periods.</t>
  </si>
  <si>
    <t>TS262</t>
  </si>
  <si>
    <t>Project Management Office creates forecast from copied budget</t>
  </si>
  <si>
    <t>This test scenario validates that a Project Management Office can efficiently create a new project forecast by copying an existing budget and updating the plan calculation type adding the latest actual transaction data.
This test scenario validates the acceptance criteria: "Given I have an assigned project baseline budget, when I copy the budget and provide a unique name, then a new budget plan is created. Given I have a copied budget plan, when I use the 'update budget' function, and historical project transactions exist, then the plan is automatically populated with historical actuals data. Given the plan is updated with actuals, when I generate the plan workbook, then I can make manual adjustments to the forecast data and assign it as the new forecast."
Variation: This is a positive, end-to-end test of the forecast revision process, executed by the Project Management Office role.</t>
  </si>
  <si>
    <t>- A new budget plan is created as a copy.
- The new plan is populated with actuals.
- The Project Management Office can generate a plan workbook edit the plan and successfully assign it as the new forecast.</t>
  </si>
  <si>
    <t>Check</t>
  </si>
  <si>
    <t>TS263</t>
  </si>
  <si>
    <t>Financial Accountant creates forecast from copied budget</t>
  </si>
  <si>
    <t>This test scenario validates that a Financial Accountant can efficiently create a new project forecast by copying an existing budget and updating the plan calculation type adding the latest actual transaction data.
This test scenario validates the acceptance criteria: "Given I have an assigned project baseline budget, when I copy the budget and provide a unique name, then a new budget plan is created. Given I have a copied budget plan, when I use the 'update budget' function, and historical project transactions exist, then the plan is automatically populated with historical actuals data. Given the plan is updated with actuals, when I generate the plan workbook, then I can make manual adjustments to the forecast data and assign it as the new forecast."
Variation: This is a positive, end-to-end test of the forecast revision process, executed by the Financial Accountant role.</t>
  </si>
  <si>
    <t>- A new budget plan is created as a copy.
- The new plan is populated with actuals.
- The Financial Accountant can edit the plan and successfully assign it as the new forecast.</t>
  </si>
  <si>
    <t>TS264</t>
  </si>
  <si>
    <t>Project Manager transfers costs between tasks within a project</t>
  </si>
  <si>
    <t>This test scenario confirms that a Project Manager can correct coding errors by moving a transaction from one task to another within the same non-capital project.
This test scenario validates the acceptance criteria: "Given a transaction has been incorrectly coded to a task on my non-capital project, when I use the 'Transfer Project Transaction' task, then I can select the transaction to be moved. Given I have selected a transaction to move, when I select the correct destination task within the same project and choose 'Incorrect Project Phase or Task' as the reason, then the transaction is successfully transferred."
Variation: This is a positive test to verify the successful transfer of a single transaction within a project's structure.</t>
  </si>
  <si>
    <t>- The transaction is successfully moved from the source task to the destination task.
- Project financial reports reflect the corrected transaction worktags</t>
  </si>
  <si>
    <t>- A non-capital project with at least two tasks exists.
- A cost transaction is posted to one of the tasks.</t>
  </si>
  <si>
    <t>TS265</t>
  </si>
  <si>
    <t>Financial Accountant transfers costs between projects</t>
  </si>
  <si>
    <t>This test scenario validates that a Financial Accountant can move a transaction from one non-capital project to another, and that both project managers are notified.
This test scenario validates the acceptance criteria: "Given a transaction has been incorrectly coded to a non-capital project, when I use the 'Transfer Project Transaction' task, then I can select the transaction to be moved. Given I have selected a transaction to move, when I select the correct destination project and task, and choose 'Project Transfer' as the reason, then the transaction is successfully transferred. Given the transaction has been successfully transferred, then the Project Managers of both the source and target projects receive a notification."
Variation: This is a positive test to verify a cross-project transaction transfer and the resulting notifications.</t>
  </si>
  <si>
    <t>- The transaction is successfully moved to the destination project.
- A notification appears in the inbox of the source project's Project Manager.
- A notification appears in the inbox of the destination project's Project Manager.</t>
  </si>
  <si>
    <t>- Two non-capital projects exist, each with an assigned Project Manager.
- A cost transaction is posted to the source project.</t>
  </si>
  <si>
    <t>TS266</t>
  </si>
  <si>
    <t>Setup: Capitalise a project asset</t>
  </si>
  <si>
    <t>This test scenario involves taking project costs and capitalising them into a fixed asset. This creates the prerequisite data needed to test the reversal of a capitalisation.
This test scenario is a prerequisite for the acceptance criteria in US056: "Given a project asset has been capitalised in error, when I perform the action to undo the capitalisation, then the asset's accounting status is reversed."
Variation: This is a setup task to create a capitalised asset, which is required to perform the test of the reversal process.</t>
  </si>
  <si>
    <t>- A fixed asset is created from the project costs.
- The project costs are moved from WIP to the asset.</t>
  </si>
  <si>
    <t>- A capital project exists with costs against a project asset eligible for capitalisation.</t>
  </si>
  <si>
    <t>TS267</t>
  </si>
  <si>
    <t>Reverse the capitalisation of a project asset</t>
  </si>
  <si>
    <t>This test scenario confirms that a Financial Accountant can undo an incorrect asset capitalisation, returning the value from the fixed asset back to the project's Work in Progress (WIP).
This test scenario validates the acceptance criteria: "Given a project asset has been capitalised in error, when I perform the action to undo the capitalisation, then the asset's accounting status is reversed. Given the capitalisation has been undone, then the asset's value is returned to the project's Work in Progress (WIP) account and sits under the project asset."
Variation: This is a positive test to verify the successful reversal of a capitalisation transaction and the corresponding financial movements.</t>
  </si>
  <si>
    <t>- The asset's accounting status is reversed.
- The value of the asset is moved from the fixed asset register back to the project's WIP account.</t>
  </si>
  <si>
    <t>- A project asset has been capitalised (from TS266).</t>
  </si>
  <si>
    <t>TS268</t>
  </si>
  <si>
    <t>Project Manager creates a resource forecast on a project task for non capital project</t>
  </si>
  <si>
    <t>This test scenario validates that a Project Manager can use the resource forecaster tool to add a resource forecast directly to an individual task within a project resource plan.
This test scenario validates the acceptance criteria: "Given I am in the project plan view, when I use the resource forecaster tool, then I am able to create a new resource forecast specifically for an individual project task."
Variation: This is a positive test to confirm that the resource forecaster can be initiated at the task level.</t>
  </si>
  <si>
    <t>- The user successfully navigates to the resource forecaster and is able to create a resource forecast for project plan task.
- A new resource forecast line can be added to the task.</t>
  </si>
  <si>
    <t>- A project with a project plan and at least one task exists.
- A resource plan exists for a project with at least one project resource assigned.</t>
  </si>
  <si>
    <t>TS269</t>
  </si>
  <si>
    <t>Project Manager assigns forecast hours to a resource on a task for non capital project</t>
  </si>
  <si>
    <t>This test scenario confirms that a Project Manager can input and save a specific number of hours for a resource that has been added to a task's forecast.
This test scenario validates the acceptance criteria: "Given a resource has been added to a project plan task via the resource forecaster, when I input a number of hours for that resource, then the forecasted hours are saved against that resource for that task."
Variation: This is a positive test to ensure that the quantitative data (hours) for a resource forecast can be successfully captured.</t>
  </si>
  <si>
    <t>- The user can enter a number of hours against the resource forecast line.
- The entered hours are saved correctly and are visible when viewing the forecast again.</t>
  </si>
  <si>
    <t>- A resource forecast has been created on a project task (from TS-P2R-076).</t>
  </si>
  <si>
    <t>TS270</t>
  </si>
  <si>
    <t>Project Manager creates a forecast budget from resource forecast data for non capital project</t>
  </si>
  <si>
    <t>This test scenario validates that the system can use the detailed data from the resource forecaster (resources and hours) to generate a new forecast budget.
This test scenario validates the acceptance criteria: "Given I have added resources and forecasted hours using the resource forecaster, when I initiate the 'create forecast budget' process, then the system uses the information from the forecaster to generate the forecast budget."
Variation: This is a positive, end-to-end test to confirm that detailed resource planning data correctly translates into a financial forecast budget.</t>
  </si>
  <si>
    <t>- The user successfully creates a project budget using a forecast plan calculation type and selecting the relevant resource forecast.
- A new forecast budget is generated and the resource forecasted information populates as expected.
- The costs in the new budget reflect the hours and rates of the resources planned in the forecaster.</t>
  </si>
  <si>
    <t>- A project has resource forecasts with hours assigned to tasks (from TS-P2R-077).</t>
  </si>
  <si>
    <t>Check - TS262</t>
  </si>
  <si>
    <t>TS271</t>
  </si>
  <si>
    <t>Project Manager creates a resource forecast on a project task for capital - ppe project</t>
  </si>
  <si>
    <t>TS272</t>
  </si>
  <si>
    <t>Project Manager assigns forecast hours to a resource on a task for capital-ppe project</t>
  </si>
  <si>
    <t>- A resource forecast has been created on a project task (from TS271).</t>
  </si>
  <si>
    <t>TS273</t>
  </si>
  <si>
    <t>Project Manager creates a forecast budget from resource forecast data for capital-ppe project</t>
  </si>
  <si>
    <t>- A project has resource forecasts with hours assigned to tasks (from TS272).</t>
  </si>
  <si>
    <t>TS274</t>
  </si>
  <si>
    <t>Project Manager creates a resource forecast on a project task for capital - intangibles project</t>
  </si>
  <si>
    <t>TS275</t>
  </si>
  <si>
    <t>Project Manager assigns forecast hours to a resource on a task for capital - intangibles  project</t>
  </si>
  <si>
    <t>- A resource forecast has been created on a project task (from TS274).</t>
  </si>
  <si>
    <t>TS276</t>
  </si>
  <si>
    <t>Project Manager creates a forecast budget from resource forecast data for capital - intangibles  project</t>
  </si>
  <si>
    <t>- A project has resource forecasts with hours assigned to tasks (from TS275).</t>
  </si>
  <si>
    <t>TS277</t>
  </si>
  <si>
    <t>Project Manager submits balanced amendment</t>
  </si>
  <si>
    <t>This test scenario verifies that a Project Manager can create and submit a balanced budget amendment that processes immediately without needing any approvals. This ensures that minor, self-contained budget adjustments can be made efficiently.
This test validates the acceptance criteria: "Given I am logged in as a Project Manager and viewing a project, when I initiate a balanced budget amendment, then the system allows me to complete and submit it without requiring an approval workflow."
Variation: This is a positive test where the amendment is correctly balanced (total changes net to zero) and is expected to complete automatically.</t>
  </si>
  <si>
    <t>- The balanced budget amendment is submitted successfully.
- The transaction completes instantly without routing for approval.
- The project's budget is updated as per the amendment.</t>
  </si>
  <si>
    <t>- A approved budget must exist in the system</t>
  </si>
  <si>
    <t>TS278</t>
  </si>
  <si>
    <t>Financial Accountant submits balanced amendment</t>
  </si>
  <si>
    <t>This test scenario verifies that a Financial Accountant can create and submit a balanced budget amendment that processes immediately without needing any approvals. This allows for efficient financial corrections and updates.
This test validates the acceptance criteria: "Given I am logged in as a Financial Accountant and viewing a project, when I initiate a balanced budget amendment, then the system allows me to complete and submit it without requiring an approval workflow."
Variation: This is a positive test where the amendment is correctly balanced and is expected to complete automatically when submitted by a Financial Accountant.</t>
  </si>
  <si>
    <t>- An active project must exist in the system.
- The user must have the 'Financial Accountant' role.</t>
  </si>
  <si>
    <t>TS279</t>
  </si>
  <si>
    <t>Project Management Office submits balanced amendment</t>
  </si>
  <si>
    <t>This test scenario verifies that a Project Management Office user can create and submit a balanced budget amendment that processes immediately without needing any approvals, enabling them to perform administrative financial adjustments.
This test validates the acceptance criteria: "Given I am logged in as a Project Management Office user and viewing a project, when I initiate a balanced budget amendment, then the system allows me to complete and submit it without requiring an approval workflow."
Variation: This is a positive test where the amendment is correctly balanced and is expected to complete automatically when submitted by a Project Management Office user.</t>
  </si>
  <si>
    <t>TS280</t>
  </si>
  <si>
    <t>Project Manager submits unbalanced amendment for approval</t>
  </si>
  <si>
    <t>This test scenario verifies that when a Project Manager submits an unbalanced budget amendment, it is automatically sent to the Project Management Office for approval. This ensures significant budget changes receive proper oversight.
This test validates the acceptance criteria: "Given I am logged in as a Project Manager, when I submit an unbalanced budget amendment, then the request is automatically routed to the Project Management Office for approval."
Variation: This is a positive test focusing on the initiation and correct routing of an unbalanced amendment to the specified approval group.</t>
  </si>
  <si>
    <t>- The unbalanced budget amendment is submitted successfully.
- The transaction status shows it is 'In Progress' and pending approval.
- The Project Management Office user receives an approval request in their inbox.</t>
  </si>
  <si>
    <t>TS281</t>
  </si>
  <si>
    <t>Project Manager and Financial Accountant receives approval notification</t>
  </si>
  <si>
    <t>This test scenario verifies that after the Project Management Office approves an unbalanced budget amendment, the initiating Project Manager and Financial Accountant receives a confirmation notification. This ensures the initiator is informed of the outcome.
This test validates the acceptance criteria: "Given an unbalanced budget amendment has been approved by the Project Management Office, when the approval is finalised, then I receive a system notification confirming the approval."
Variation: This is a positive test that follows the approval step. It requires an in-flight transaction from the previous test (TS280) to be approved by the Project Management Office.</t>
  </si>
  <si>
    <t>- The Project Management Office user successfully approves the amendment.
- The project budget is updated.
- The initiating Project Manager receives a system notification confirming the approval.</t>
  </si>
  <si>
    <t>- An unbalanced budget amendment must be submitted by a Project Manager and awaiting Project Management Office approval.</t>
  </si>
  <si>
    <t>Project Manager/ Financial Accountant</t>
  </si>
  <si>
    <t>TS282</t>
  </si>
  <si>
    <t>Project Management Office denies unbalanced amendment</t>
  </si>
  <si>
    <t>This test scenario verifies that if the Project Management Office denies an unbalanced budget amendment, the transaction is stopped, the budget is not updated, and the initiating person is notified. This confirms the denial path works correctly.
This test validates the approval logic referenced in the acceptance criteria by testing the alternative outcome.
Variation: This is a negative test where the Project Management Office user chooses to deny the request. It confirms that a denial correctly terminates the process and does not result in a budget update.</t>
  </si>
  <si>
    <t>- The Project Management Office user successfully denies the amendment.
- The project budget remains unchanged.
- The initiating Project Manager receives a system notification confirming the denial.</t>
  </si>
  <si>
    <t>Project Manager / Financial Accountant</t>
  </si>
  <si>
    <t>TS283</t>
  </si>
  <si>
    <t>Financial Accountant submits unbalanced amendment for approval</t>
  </si>
  <si>
    <t>This test scenario verifies that when a Financial Accountant submits an unbalanced budget amendment, it is automatically sent to the Project Management Office for approval, ensuring proper governance over financial changes.
This test validates the acceptance criteria: "Given I am logged in as a Financial Accountant, when I submit an unbalanced budget amendment, then the request is automatically routed to the Project Management Office for approval."
Variation: This is a positive test focusing on the initiation and correct routing of an unbalanced amendment from a Financial Accountant to the Project Management Office.</t>
  </si>
  <si>
    <t>TS284</t>
  </si>
  <si>
    <t>This test scenario verifies that if the Project Management Office denies an unbalanced budget amendment, the transaction is stopped, the budget is not updated, and the initiating Financial Accountant is notified. This confirms the denial path works correctly.
This test validates the approval logic referenced in the acceptance criteria by testing the alternative outcome.
Variation: This is a negative test where the Project Management Office user chooses to deny the request. It confirms that a denial correctly terminates the process and does not result in a budget update.</t>
  </si>
  <si>
    <t>- The Project Management Office user successfully denies the amendment.
- The project budget remains unchanged.
- The initiating Financial Accountant receives a system notification confirming the denial.</t>
  </si>
  <si>
    <t>- An unbalanced budget amendment must be submitted by a Financial Accountant and awaiting Project Management Office approval.</t>
  </si>
  <si>
    <t>TS285</t>
  </si>
  <si>
    <t>Project Management Office submits unbalanced amendment without approval</t>
  </si>
  <si>
    <t>This test scenario verifies that a Project Management Office user can create and submit an unbalanced budget amendment that processes immediately, without needing an approval step. This confirms their authority to make direct changes.
This test validates the acceptance criteria: "Given I am logged in as a Project Management Office user, when I create and submit an unbalanced budget amendment, then the amendment is processed immediately without an approval step."
Variation: This is a positive test for an exception rule, where a specific role (Project Management Office) can bypass the standard approval process for unbalanced amendments.</t>
  </si>
  <si>
    <t>- The unbalanced budget amendment is submitted successfully.
- The transaction completes instantly without routing for approval.
- The project's budget is updated as per the amendment.</t>
  </si>
  <si>
    <t>TS286</t>
  </si>
  <si>
    <t>Project Manager and Financial Accountant receive notification from Project Management Office change</t>
  </si>
  <si>
    <t>This test scenario verifies that after a Project Management Office user submits an unbalanced amendment, the Project Manager and Financial Accountant for that project automatically receive a notification.
This test validates the acceptance criteria: "Given I have submitted an unbalanced budget amendment as a Project Management Office user, when the transaction is complete, then the Project Manager and Financial Accountant for that project automatically receive a notification."
Variation: This is a positive test focusing on the automated notifications triggered by the completion of the Project Management Office-initiated transaction from the previous test (TS285).</t>
  </si>
  <si>
    <t>- The transaction is complete.
- The Project Manager assigned to the project receives a notification.
- The Financial Accountant assigned to the project receives a notification.</t>
  </si>
  <si>
    <t>- A Project Management Office user must have successfully submitted an unbalanced budget amendment without approval.</t>
  </si>
  <si>
    <t>TS287</t>
  </si>
  <si>
    <t>Report filtering by a specific gift</t>
  </si>
  <si>
    <t>This test scenario verifies that the project transaction report can be successfully filtered to show only transactions associated with a specific gift, ensuring the core reporting function works correctly.
This test validates the acceptance criteria: "Given I have the correct permissions to view project reports, when I run the project transaction report and filter by a specific gift, then the report displays only the financial transactions tagged with that selected gift."
Variation: This is a positive test to confirm the primary filtering functionality works as expected with valid data and appropriate user permissions.</t>
  </si>
  <si>
    <t>- The report output contains only transactions tagged with the selected gift.
- Transactions not tagged with the gift are correctly excluded from the view.</t>
  </si>
  <si>
    <t xml:space="preserve"> - A project exists with a gift worktag as a related worktag
-Transactions have occurred against the project and gift</t>
  </si>
  <si>
    <t>ZR: Relies on custom report - to be tested as part of SIT cycle 2</t>
  </si>
  <si>
    <t>TS288</t>
  </si>
  <si>
    <t>Report access without correct permissions</t>
  </si>
  <si>
    <t>This test scenario ensures that a user who lacks the necessary security permissions is prevented from accessing or running the project transaction report.
This test validates the conditionality of the acceptance criteria: "Given I have the correct permissions..." by testing what happens when this condition is not met.
Variation: This is a negative test to validate the system's security model, ensuring that sensitive financial data is protected from unauthorised access.</t>
  </si>
  <si>
    <t>- The user is unable to find or execute the report.
- The system displays an appropriate "access denied" message or simply does not show the report as an available option.</t>
  </si>
  <si>
    <t>User without permissions</t>
  </si>
  <si>
    <t>TS289</t>
  </si>
  <si>
    <t>Apply multiple filters to the report</t>
  </si>
  <si>
    <t>This test scenario ensures that a user can apply several filters simultaneously (e.g., a gift and a specific date range) and that the report correctly narrows down the results to match all criteria.
This test validates the acceptance criteria: "Given the report is displayed, when I apply an additional filter, such as a date range or supplier, then the report view updates to show only transactions that meet all active filter criteria."
Variation: This positive test validates the functionality of layered filtering, which is crucial for enabling users to perform detailed and specific data analysis.</t>
  </si>
  <si>
    <t>- The report output only includes transactions that satisfy all applied filter conditions.
- The active filters are clearly indicated to the user on the report screen.</t>
  </si>
  <si>
    <t>TS289.1</t>
  </si>
  <si>
    <t>Update Standard Cost Rate Sheet</t>
  </si>
  <si>
    <t>This test scenario ensures that the Finance System Administrator can update the standard cost rate sheet for costing resources to Projects via an EIB
This test validates the acceptance criteria: " Given I am a Finance System Administrator and I update the Standard Cost Rate sheet EIB, when I submit the EIB with the updated rates, then the system creates a new, updated Standard Cost Rate sheet.."
Variation: This positive test validates the functionality of creating a Standard Cost Rate sheet via an EIB</t>
  </si>
  <si>
    <t>- The standard cost rate sheet is active and available from a nominated effective date</t>
  </si>
  <si>
    <t>Finance System Administrator</t>
  </si>
  <si>
    <t>ZR: System Admin tast which is not associated with explicit taxonomy. Check with Stuart as to how he'd like this tested/ captured</t>
  </si>
  <si>
    <t>TS290</t>
  </si>
  <si>
    <t>Journal with required Cost Centre</t>
  </si>
  <si>
    <t>This test verifies that a journal can be successfully submitted for an Income Statement account when a Cost Centre is correctly provided. It ensures the system accepts valid data combinations as designed. 
This scenario validates the acceptance criterion: "Given I am creating a journal line for an Income Statement Account, when I try to submit the journal without a Cost Centre, then the system should prevent submission and display an error message stating a Cost Centre is required."  
Variation: This is a positive test where the user correctly populates the Cost Centre on a journal line for an Income Statement account, expecting successful submission.</t>
  </si>
  <si>
    <t>• The journal is submitted successfully without errors.
• The journal proceeds to the next step in the business process.</t>
  </si>
  <si>
    <t xml:space="preserve">As a Financial Accountant, I want the system to enforce specific data entry rules when I create a journal, so that I can ensure all entries are accurate, complete, and compliant with accounting policies. </t>
  </si>
  <si>
    <t xml:space="preserve">Record Journal Entries </t>
  </si>
  <si>
    <t xml:space="preserve">R2R-020-010 </t>
  </si>
  <si>
    <t>TS291</t>
  </si>
  <si>
    <t>Journal without required Cost Centre</t>
  </si>
  <si>
    <t>This test confirms that the system prevents a journal from being submitted if a required Cost Centre is missing on a line for an Income Statement account. This ensures data integrity controls are functioning correctly. 
This scenario validates the acceptance criterion: "Given I am creating a journal line for an Income Statement Account, when I try to submit the journal without a Cost Centre, then the system should prevent submission and display an error message stating a Cost Centre is required."  
Variation: This is a negative test where the user deliberately omits the Cost Centre on a journal line for an Income Statement account to trigger the validation rule.</t>
  </si>
  <si>
    <t>• The system prevents the journal from being submitted.
• An error message is displayed, indicating that a Cost Centre is required for the line.</t>
  </si>
  <si>
    <t>TS292</t>
  </si>
  <si>
    <t>Journal with required header memo</t>
  </si>
  <si>
    <t>This test verifies that a journal can be submitted successfully when the mandatory header memo field is populated. This ensures that journals contain the necessary descriptive information for audit and review purposes. 
This scenario validates the acceptance criterion: "Given I am creating a journal, when I try to submit it without populating the header memo field, then the system should prevent submission and display an error message."  
Variation: This is a positive test where the user correctly populates the header memo field, expecting the journal to be submitted without issue.</t>
  </si>
  <si>
    <t>• The journal is submitted successfully without errors.</t>
  </si>
  <si>
    <t>TS293</t>
  </si>
  <si>
    <t>Journal without required header memo</t>
  </si>
  <si>
    <t>This test confirms that the system prevents a journal from being submitted if the mandatory header memo field is left blank. This enforces the policy that all journals must have a clear description. 
This scenario validates the acceptance criterion: "Given I am creating a journal, when I try to submit it without populating the header memo field, then the system should prevent submission and display an error message."  
Variation: This is a negative test where the user deliberately leaves the header memo field empty to trigger the system validation and error message.</t>
  </si>
  <si>
    <t>• The system prevents the journal from being submitted.
• An error message is displayed, indicating the header memo field is required.</t>
  </si>
  <si>
    <t>TS294</t>
  </si>
  <si>
    <t>Journal posting to a control account</t>
  </si>
  <si>
    <t>This test confirms that the system correctly blocks any attempt to post a journal directly to a control account. This is a critical control to protect the integrity of accounts that should only be updated by system processes. 
This scenario validates the acceptance criterion: "Given I am creating a journal, when I attempt to post to a control account, then the system should prevent the posting and display an error message."  
Variation: This is a negative test where the user selects a designated control account on a journal line to ensure the system correctly identifies it and prevents the transaction.</t>
  </si>
  <si>
    <t>• The system prevents the journal from being submitted.
• An error message is displayed, indicating that direct posting to the selected control account is not allowed.</t>
  </si>
  <si>
    <t>TS295</t>
  </si>
  <si>
    <t>Journal with required attachment</t>
  </si>
  <si>
    <t>This test verifies that a journal can be submitted successfully when a supporting document is attached. This ensures compliance with policies requiring evidence for all manual journal entries. 
This scenario validates the acceptance criterion: "Given I am creating a journal, when I try to submit it without an attachment, then the system should prevent submission and display an error message."  
Variation: This is a positive test where the user correctly attaches a file to the journal before submission, expecting the system to accept the transaction.</t>
  </si>
  <si>
    <t>TS296</t>
  </si>
  <si>
    <t>Journal without required attachment</t>
  </si>
  <si>
    <t>This test confirms that the system prevents a journal from being submitted if it lacks a required attachment. This enforces a key control for auditability and transaction support. 
This scenario validates the acceptance criterion: "Given I am creating a journal, when I try to submit it without an attachment, then the system should prevent submission and display an error message."  
Variation: This is a negative test where the user attempts to submit a journal without attaching any supporting documentation to trigger the validation rule.</t>
  </si>
  <si>
    <t>• The system prevents the journal from being submitted.
• An error message is displayed, indicating that an attachment is required.</t>
  </si>
  <si>
    <t>TS297</t>
  </si>
  <si>
    <t>Post journal with correct spend category</t>
  </si>
  <si>
    <t>This test confirms that a journal can be successfully posted when the correct spend category is used for a ledger account, validating the baseline functionality.
This relates to the acceptance criteria: "Given a ledger account is associated with a specific spend category, when I create a journal line for that account using a different spend category, then the system should prevent the posting and display an error."
Variation: This is a positive test where the journal entry is fully compliant with the system's validation rules, using the correct spend category linked to the ledger account.</t>
  </si>
  <si>
    <t>• The journal entry is submitted without any validation errors.
• The journal successfully posts to the general ledger.</t>
  </si>
  <si>
    <t>TS298</t>
  </si>
  <si>
    <t>Block journal with incorrect spend category</t>
  </si>
  <si>
    <t>This test verifies that the system prevents a journal from being posted if a spend category is used that does not match the one associated with the specified ledger account. This ensures data integrity controls are working as designed.
This directly validates the acceptance criteria: "Given a ledger account is associated with a specific spend category, when I create a journal line for that account using a different spend category, then the system should prevent the posting and display an error."
Variation: This is a negative test where the journal entry deliberately violates the system's validation rules by using a mismatched spend category to trigger a specific error.</t>
  </si>
  <si>
    <t>• The system prevents the journal from being submitted or posted.
• An explicit error message is displayed, informing the user of the spend category mismatch.</t>
  </si>
  <si>
    <t>TS299</t>
  </si>
  <si>
    <t>Post journal with correct revenue category</t>
  </si>
  <si>
    <t>This test confirms that a journal can be successfully posted when the correct revenue category is used for a ledger account, validating the baseline functionality for revenue-related accounts.
This relates to the acceptance criteria: "Given a ledger account is associated with a specific revenue category, when I create a journal line for that account using a different revenue category, then the system should prevent the posting and display an error."
Variation: This is a positive test where the journal entry is fully compliant, using the correct revenue category that is linked to the ledger account to ensure successful posting.</t>
  </si>
  <si>
    <t>TS300</t>
  </si>
  <si>
    <t>Block journal with incorrect revenue category</t>
  </si>
  <si>
    <t>This test verifies that the system prevents a journal from being posted if a revenue category is used that does not match the one associated with the specified ledger account. This ensures data integrity for revenue accounts.
This directly validates the acceptance criteria: "Given a ledger account is associated with a specific revenue category, when I create a journal line for that account using a different revenue category, then the system should prevent the posting and display an error."
Variation: This is a negative test where the journal entry deliberately violates the system's validation rules by using a mismatched revenue category to trigger a specific error.</t>
  </si>
  <si>
    <t>• The system prevents the journal from being submitted or posted.
• An explicit error message is displayed, informing the user of the revenue category mismatch.</t>
  </si>
  <si>
    <t>TS301</t>
  </si>
  <si>
    <t>Post P&amp;L journal with required category</t>
  </si>
  <si>
    <t>This test confirms that a journal line for an income statement account can be successfully submitted when a valid revenue or spend category is included. This ensures the rule works correctly for compliant entries.
This relates to the acceptance criteria: "Given I am creating a journal line for an income statement account, when I do not include either a revenue or a spend category, then the system should prevent submission and display an error message."
Variation: This is a positive test where a journal line for an income statement account includes the mandatory category information, allowing it to pass validation.</t>
  </si>
  <si>
    <t>TS302</t>
  </si>
  <si>
    <t>Block P&amp;L journal with missing category</t>
  </si>
  <si>
    <t>This test verifies that the system prevents the submission of a journal line for an income statement account if both the revenue and spend category fields are left blank. This enforces mandatory data capture.
This directly validates the acceptance criteria: "Given I am creating a journal line for an income statement account, when I do not include either a revenue or a spend category, then the system should prevent submission and display an error message."
Variation: This is a negative test where a journal line for an income statement account is created without a spend or revenue category to confirm the system displays the expected error.</t>
  </si>
  <si>
    <t>• The system prevents the journal from being submitted.
• An explicit error message is displayed, informing the user that a revenue or spend category is required.</t>
  </si>
  <si>
    <t>TS303</t>
  </si>
  <si>
    <t>Journal posting to a closed project</t>
  </si>
  <si>
    <t>This test confirms that the system prevents journals from being posted to projects that are closed. This control is essential for maintaining accurate project accounting and preventing costs from being allocated to completed work. 
This scenario validates the acceptance criterion: "Given I am creating a journal against a project, when the project's status is 'Closed', then the system should prevent the journal from being posted and display an error message."  
Variation: This is a negative test where the user selects a project that has a 'Closed' status and attempts to post a journal against it, expecting an error.</t>
  </si>
  <si>
    <t>• The system prevents the journal from being submitted.
• An error message is displayed, indicating that postings to closed projects are not permitted.</t>
  </si>
  <si>
    <t xml:space="preserve">As a Financial Accountant, I want the system to validate project-related journals against project data, so that I can prevent incorrect postings to projects and maintain data integrity. </t>
  </si>
  <si>
    <t>TS304</t>
  </si>
  <si>
    <t>Journal posting to an open project</t>
  </si>
  <si>
    <t>This test verifies that a journal can be successfully posted to a project with an active, open status. This confirms the standard process for allocating costs to ongoing projects is working as expected. 
This scenario validates the acceptance criterion: "Given I am creating a journal against a project, when the project's status is 'Closed', then the system should prevent the journal from being posted and display an error message."  
Variation: This is a positive test where the user selects a project with an 'Open' or 'Active' status, expecting the journal to be submitted successfully.</t>
  </si>
  <si>
    <t>TS305</t>
  </si>
  <si>
    <t>Journal posting for projects with related worktags</t>
  </si>
  <si>
    <t>This test verifies that a journal can be successfully posted to a project with the correct project worktags. This enforces data hygiene amongst project journals.
This scenario validates the acceptance criterion: "Given I am creating a journal with project worktags (e.g., Cost Centre / Gift / Program), when the journal worktags do not match the project's related worktags, then the system should prevent the posting and display an error message indicating a mismatch."  
Variation: This is a positive test where the user selects a project and does not override any project worktags, such as cost centre, expecting the journal to be submitted successfully.</t>
  </si>
  <si>
    <t>TS306</t>
  </si>
  <si>
    <t>Journal posting for projects without related worktags</t>
  </si>
  <si>
    <t>This test prevents a journal posted to a project with incorrect project worktags. This enforces data hygiene amongst project journals.
This scenario validates the acceptance criterion: "Given I am creating a journal with project worktags (e.g., Cost Centre / Gift / Program), when the journal worktags do not match the project's related worktags, then the system should prevent the posting and display an error message indicating a mismatch."  
Variation: This is a negative test where the user selects a project and overrides any project worktags, such as cost centre, expecting an error.</t>
  </si>
  <si>
    <t>• The system prevents the journal from being submitted.
• An error message is displayed, indicating that postings with incorrect related worktags are not permitted.</t>
  </si>
  <si>
    <t>TS307</t>
  </si>
  <si>
    <t>Intercompany journal without affiliate</t>
  </si>
  <si>
    <t>This test confirms that the system prevents an intercompany journal from being submitted if the affiliate (the corresponding intercompany entity) is not specified on the journal line. This ensures all intercompany transactions are properly balanced and tracked.
This scenario validates the acceptance criterion: "Given I am creating an intercompany journal between valid transacting entities, when an intercompany affiliate is not specified on the journal line, then the system should prevent submission and display an error message."  
Variation: This is a negative test where the user creates a journal between two different companies but deliberately omits the intercompany affiliate on the line to trigger the error.</t>
  </si>
  <si>
    <t>• The system prevents the journal from being submitted.
• An error message is displayed, indicating that an intercompany affiliate is required.</t>
  </si>
  <si>
    <t xml:space="preserve">As a Financial Accountant, I want the system to apply specific controls for intercompany journals, so that I can ensure transactions between entities are recorded correctly and transparently. </t>
  </si>
  <si>
    <t xml:space="preserve">Perform Intercompany Accounting </t>
  </si>
  <si>
    <t xml:space="preserve">R2R-020-040 </t>
  </si>
  <si>
    <t>TS308</t>
  </si>
  <si>
    <t>Intercompany journal with affiliate</t>
  </si>
  <si>
    <t>This test verifies that an intercompany journal can be submitted successfully when the intercompany affiliate is correctly specified on the journal line. This confirms the standard process for recording transactions between entities is working. 
This scenario validates the acceptance criterion: "Given I am creating an intercompany journal between valid transacting entities, when an intercompany affiliate is not specified on the journal line, then the system should prevent submission and display an error message."  
Variation: This is a positive test where the user correctly specifies the intercompany affiliate on a journal line, expecting the transaction to be accepted by the system.</t>
  </si>
  <si>
    <t>TS309</t>
  </si>
  <si>
    <t>Journal with non-central ERP company</t>
  </si>
  <si>
    <t>This test confirms that the system displays a warning message when a user creates a journal involving a company whose financial operations are managed outside of the central ERP system. This alert ensures the user is aware they are transacting with an external entity. 
This scenario validates the acceptance criterion: "Given I am creating a journal with a company whose operations reside outside of the Central ERP, when I proceed with the journal, then the system should display a warning message to alert me."  
Variation: This test involves selecting a company specifically configured as operating outside the central ERP to ensure the informational warning message is triggered upon proceeding.</t>
  </si>
  <si>
    <t>• A warning message is displayed to the user.
• The user can acknowledge the warning and proceed with submitting the journal.</t>
  </si>
  <si>
    <t>TS310</t>
  </si>
  <si>
    <t>Create lease with fixed payments</t>
  </si>
  <si>
    <t>This test validates that a user can successfully create a complete lease contract using the fixed payment option. It ensures the core function of lease creation is working as expected for standard, predictable payment schedules. 
This scenario directly tests the acceptance criteria: "Given I am creating a new lease contract, when I select the fixed payment option and enter all required details, then the system successfully creates the contract".  
Variation: This is a positive test case to confirm the end-to-end creation of a standard lease contract with all correct and mandatory information provided.</t>
  </si>
  <si>
    <t>• The lease contract is created successfully in the system.
• The contract status is 'Approved'.
• A payment schedule based on the fixed amounts is generated.</t>
  </si>
  <si>
    <t>• Lease Spend Category is configured.
• Supplier for the lease exists.</t>
  </si>
  <si>
    <t xml:space="preserve">US-A2R-039 </t>
  </si>
  <si>
    <t xml:space="preserve">As a Fixed Asset Accountant, I want to process a lease contract with fixed or variable payments, so that I can accurately record our financial obligations for leased assets. </t>
  </si>
  <si>
    <t xml:space="preserve">Setup Right of Use Assets (Leases) </t>
  </si>
  <si>
    <t xml:space="preserve">A2R-020-020 </t>
  </si>
  <si>
    <t>TS311</t>
  </si>
  <si>
    <t>Create lease with variable payments</t>
  </si>
  <si>
    <t>This test validates that a user can successfully create a complete lease contract using the variable payment option. This ensures the system can handle more complex leases where payments may change over time. 
This scenario directly tests the acceptance criteria: "Given I am creating a new lease contract, when I select the variable payment option and enter all required details, then the system successfully creates the contract".  
Variation: This is a positive test case focused on the system's ability to handle variable payment schedules during lease creation.</t>
  </si>
  <si>
    <t>• The lease contract is created successfully in the system.
• The contract status is 'Approved'.
• A payment schedule reflecting the variable payment terms is generated.</t>
  </si>
  <si>
    <t>TS312</t>
  </si>
  <si>
    <t>View GL impact of new lease</t>
  </si>
  <si>
    <t>This test confirms that after a lease contract is created and finalised, its financial impact is correctly reflected in the General Ledger (GL). This is crucial for ensuring financial accuracy from the outset. 
This scenario directly tests the acceptance criteria: "Given I am creating a new lease contract, when it is submitted and complete, I should be able to view the financial impact on the general ledger".  
Variation: This test focuses on verifying the accounting entries generated by a newly created lease.</t>
  </si>
  <si>
    <t>• The system shows the journal entries created for the lease commencement.
• The Right of Use Asset and Lease Liability accounts are correctly debited and credited.</t>
  </si>
  <si>
    <t>• A lease contract has been successfully created (as in TS310 or TS311).</t>
  </si>
  <si>
    <t>TS313</t>
  </si>
  <si>
    <t>Fail lease creation with wrong spend category</t>
  </si>
  <si>
    <t>This test ensures the system prevents a user from creating a lease contract using a spend category that is not flagged for leases. This control is vital for maintaining data quality and preventing misclassification of spend.
This scenario directly tests the acceptance criteria: "Given I am creating a lease contract, when I try to submit for a spend category not designated for leases, then the system should display an error message and prevent submission".  
Variation: This is a negative test case to validate a key system control, ensuring only designated spend categories can be used for lease contracts.</t>
  </si>
  <si>
    <t>• The system displays a clear error message explaining the issue.
• The user is prevented from submitting the lease contract.</t>
  </si>
  <si>
    <t>• A spend category not designated for leases exists.</t>
  </si>
  <si>
    <t xml:space="preserve">US-A2R-040 </t>
  </si>
  <si>
    <t xml:space="preserve">As a Fixed Asset Accountant, I want the system to enforce mandatory fields when creating a lease contract, so that all contracts contain complete and consistent information. </t>
  </si>
  <si>
    <t>TS314</t>
  </si>
  <si>
    <t>Fail lease creation without location</t>
  </si>
  <si>
    <t>This test confirms that the system requires a location to be specified on the goods line of a lease contract before it can be submitted. This ensures that all leased assets are tied to a physical location for tracking and reporting. 
This scenario directly tests the acceptance criteria: "Given I am creating a lease contract, when I try to submit it without a location on the goods line, then the system should display an error message and prevent submission".  
Variation: This is a negative test case to validate that the location field is mandatory, enforcing data completeness.</t>
  </si>
  <si>
    <t>• The system displays a clear error message indicating the location is missing.
• The user is prevented from submitting the lease contract.</t>
  </si>
  <si>
    <t>• A lease contract is initiated with all details except the location.</t>
  </si>
  <si>
    <t>TS315</t>
  </si>
  <si>
    <t>Fail lease creation without description</t>
  </si>
  <si>
    <t>This test confirms that the system requires a description to be entered on the goods line of a lease contract. This ensures that all leased assets have a clear description for identification and auditing purposes. 
This scenario directly tests the acceptance criteria: "Given I am creating a lease contract, when I try to submit it without a description on the goods line, then the system should display an error message and prevent submission".  
Variation: This is a negative test case to validate that the description field is mandatory, enforcing data completeness.</t>
  </si>
  <si>
    <t>• The system displays a clear error message indicating the description is missing.
• The user is prevented from submitting the lease contract.</t>
  </si>
  <si>
    <t>• A lease contract is initiated with all details except the description.</t>
  </si>
  <si>
    <t>TS316</t>
  </si>
  <si>
    <t>Successfully create lease with all mandatory fields</t>
  </si>
  <si>
    <t>This test validates that a lease contract can be submitted successfully when all mandatory information, including location and description, is provided. It confirms the positive path after satisfying all system controls. 
This scenario directly tests the acceptance criteria: "Given I am creating a lease contract, when I have entered both a location and a description, then the system allows me to submit the contract successfully".  
Variation: This is a positive test that specifically confirms that once the mandatory field requirements (tested in TS005 and TS006) are met, the submission proceeds as expected.</t>
  </si>
  <si>
    <t>• The system accepts the submission without errors.
• The lease contract is created successfully.</t>
  </si>
  <si>
    <t>• All required master data (supplier, spend category) is available.</t>
  </si>
  <si>
    <t>TS317</t>
  </si>
  <si>
    <t>Asset creation review task is generated</t>
  </si>
  <si>
    <t>This test verifies that when a lease contract is receipted, the system correctly identifies it and automatically triggers a review task for the Fixed Asset Accountant. This ensures that a human reviews the details before an asset is formally created.
This scenario directly tests the acceptance criteria: "Given a lease contract with a specific spend category (e.g., property rent) is receipted, when the process is initiated, then a review task is sent to the Fixed Asset Accountant".  
Variation: This test focuses on the automated workflow trigger, ensuring the correct review task is sent to the correct person upon receipting a lease.</t>
  </si>
  <si>
    <t>• A notification and a task appear in the Fixed Asset Accountant's inbox.
• The task is for the review of a pending leased asset creation.</t>
  </si>
  <si>
    <t>• A complete and active lease contract exists.</t>
  </si>
  <si>
    <t xml:space="preserve">US-A2R-041 </t>
  </si>
  <si>
    <t xml:space="preserve">As a Fixed Asset Accountant, I want the system to automatically create a leased asset when a relevant lease contract is receipted, so that assets are registered efficiently and accurately. </t>
  </si>
  <si>
    <t>TS318</t>
  </si>
  <si>
    <t>Asset is created after review</t>
  </si>
  <si>
    <t>This test confirms that after the Fixed Asset Accountant approves the asset creation review task, the system proceeds to automatically create the leased asset in the asset register. This validates the completion of the automated asset creation process. 
This scenario directly tests the acceptance criteria: "Given the Fixed Asset Accountant has received the asset creation review task, when they complete the review step, then the system automatically registers the new asset with the confirmed details".  
Variation: This test validates the final step of the process, ensuring that approval of the review task results in the successful creation of an asset record.</t>
  </si>
  <si>
    <t>• The review task is marked as complete.
• A new asset record appears in the Fixed Asset Register.
• The asset is registered and in service.
• The asset details match the information from the lease contract.</t>
  </si>
  <si>
    <t>• An asset creation review task is pending in the Fixed Asset Accountant's inbox (from TS317).</t>
  </si>
  <si>
    <t>TS319</t>
  </si>
  <si>
    <t>Filter asset register for leased assets</t>
  </si>
  <si>
    <t>This test validates that a user can run the Fixed Asset Register report and successfully filter it to show only assets that were created from lease contracts. This is key for reporting and reconciliation of leased assets. 
This scenario directly tests the acceptance criteria: "Given I need a list of all assets, when I run the Fixed Asset Register report, I can apply a filter to only view leased assets, which shows assets created from lease contracts".  
Variation: This is a positive test of a key reporting capability, ensuring that leased assets can be easily isolated and reviewed.</t>
  </si>
  <si>
    <t>• The report runs successfully.
• When the filter is applied, only the leased asset appears in the results.
• Non-leased assets are excluded from the filtered view.</t>
  </si>
  <si>
    <t>• At least one leased asset exists.
• At least one non-leased (standard) asset exists.</t>
  </si>
  <si>
    <t xml:space="preserve">US-A2R-042 </t>
  </si>
  <si>
    <t xml:space="preserve">As a Fixed Asset Accountant, I want to run a report of all created assets (the fixed asset register), with an ability to isolate leased assets. </t>
  </si>
  <si>
    <t>TS320</t>
  </si>
  <si>
    <t>Amend lease and trigger review</t>
  </si>
  <si>
    <t>This test confirms that when a user amends an existing lease contract, the system correctly initiates a review workflow by sending a task to the Fixed Asset Accountant. This ensures changes to financial contracts are properly controlled. 
This scenario directly tests the acceptance criteria: "Given I have opened an existing lease contract, when I make changes and submit the amendment, then a review task is sent to the Fixed Asset Accountant".  
Variation: This test validates the initiation of the amendment approval workflow, a critical control for contract changes.</t>
  </si>
  <si>
    <t>• After submitting the amendment, a review task appears in the Fixed Asset Accountant's inbox.</t>
  </si>
  <si>
    <t xml:space="preserve">US-A2R-043 </t>
  </si>
  <si>
    <t xml:space="preserve">As a Fixed Asset Accountant, I want to amend an existing lease contract, so that I can update its terms and ensure it is sent for review. </t>
  </si>
  <si>
    <t xml:space="preserve">Lease Amendments &amp; Terminations </t>
  </si>
  <si>
    <t>TS321</t>
  </si>
  <si>
    <t>Approve amendment and update contract</t>
  </si>
  <si>
    <t>This test validates that when the Fixed Asset Accountant reviews a lease amendment, the system updates the contract with the new information. This confirms the approval workflow functions correctly and results in an updated contract. 
This scenario directly tests the acceptance criteria: "Given the Fixed Asset Accountant has received the review task, when they submit their review of the changes, then the lease contract is updated with the new information".
Variation: This test confirms the successful completion of the amendment workflow, ensuring the changes are committed to the contract upon approval.</t>
  </si>
  <si>
    <t xml:space="preserve">• The review task is marked as complete.
• Initiator is notified that the amendment is complete. 
• The lease contract now reflects the amended details (e.g., new end date or payment amount).
</t>
  </si>
  <si>
    <t>• A lease amendment review task is in the Fixed Asset Accountant's inbox.</t>
  </si>
  <si>
    <t>TS322</t>
  </si>
  <si>
    <t>View impact of amendment on schedules</t>
  </si>
  <si>
    <t>This test verifies that after a lease amendment is approved, a user can view the updated payment, interest, and depreciation schedules to understand the financial impact of the change. 
This scenario directly tests the acceptance criteria: "Given I have applied an amendment to the lease, I should be able to identify the impact of the amendment on the payment schedule, interest expense schedule and depreciation schedule".  
Variation: This test focuses on the recalculation and presentation of financial schedules post-amendment, which is critical for forecasting and accounting.</t>
  </si>
  <si>
    <t>• The payment schedule reflects the new terms.
• The interest and depreciation schedules are updated based on the amendment.</t>
  </si>
  <si>
    <t>• A lease amendment has been approved.</t>
  </si>
  <si>
    <t>TS323</t>
  </si>
  <si>
    <t>View GL impact of amendment</t>
  </si>
  <si>
    <t>This test confirms that after a lease amendment is complete, its financial impact is correctly posted to the General Ledger. 
This scenario directly tests the acceptance criteria: "Given I have applied an amendment to the lease, when it is submitted and complete, I should be able to view the financial impact on the general ledger".  
Variation: This test verifies the accounting entries generated by a lease amendment, confirming the correct financial adjustments are made in the GL.</t>
  </si>
  <si>
    <t>• The system shows the journal entries created for the lease modification.
• The Right of Use Asset and Lease Liability accounts are correctly adjusted.</t>
  </si>
  <si>
    <t>TS324</t>
  </si>
  <si>
    <t>Terminate lease as Contract Specialist</t>
  </si>
  <si>
    <t>This test validates the conditional workflow for lease terminations. It ensures that when the designated 'contract specialist' initiates a termination, the system correctly bypasses the initial approval step, streamlining the process for authorised users. 
This scenario directly tests the acceptance criteria: "Given I am the designated 'contract specialist' on a contract, when I initiate an early termination, then the process skips the first approval step and proceeds to the next step".  
Variation: This test focuses on a specific conditional path in the approval workflow, confirming that the 'contract specialist' role has its intended effect on routing.</t>
  </si>
  <si>
    <t xml:space="preserve">• The termination process is initiated.
• The workflow view shows that the first approval step was skipped.
</t>
  </si>
  <si>
    <t>• An active lease contract exists with a user assigned as the 'contract specialist'.
• The user performing the test is logged in as that 'contract specialist'.</t>
  </si>
  <si>
    <t xml:space="preserve">US-A2R-044 </t>
  </si>
  <si>
    <t xml:space="preserve">As a Fixed Asset Accountant, I want to terminate a lease contract before its end date, so that the system correctly processes the termination through the required approval workflow. </t>
  </si>
  <si>
    <t>TS325</t>
  </si>
  <si>
    <t>Terminate lease as non-specialist</t>
  </si>
  <si>
    <t>This test validates the standard workflow for lease terminations. It ensures that when a user who is not the 'contract specialist' initiates a termination, the process is correctly routed to the Financial Accounting Manager for approval. 
This scenario directly tests the acceptance criteria: "Given I am neither the 'contract specialist' nor the Financial Accounting Manager, when I initiate an early termination, then the process requires an approval step from the Financial Accounting Manager".  
Variation: This test confirms the standard approval path is followed when the initiator does not meet the condition for the special path, ensuring proper governance.</t>
  </si>
  <si>
    <t>• The termination process is initiated.
• An approval task is sent to the Financial Accounting Manager's inbox.</t>
  </si>
  <si>
    <t>• An active lease contract exists.
• The user performing the test is logged in as a Fixed Asset Accountant who is not the 'contract specialist'.</t>
  </si>
  <si>
    <t>TS326</t>
  </si>
  <si>
    <t>Deny lease termination as manager</t>
  </si>
  <si>
    <t>This test ensures that if the Financial Accounting Manager denies the termination request, the lease remains active. This validates the negative path of the approval workflow. 
This is the negative path for the acceptance criteria: "Given I am neither the 'contract specialist' nor the Financial Accounting Manager, when I initiate an early termination, then the process requires an approval step from the Financial Accounting Manager". 
Variation: This negative test confirms that a 'deny' decision correctly stops the business process and the lease contract's status does not change.</t>
  </si>
  <si>
    <t>• The manager denies the approval task.
• The lease contract remains in an 'Active' status.
• Initiator is notified that the cancellation was denied.</t>
  </si>
  <si>
    <t>• A lease termination has been submitted for approval.</t>
  </si>
  <si>
    <t>TS327</t>
  </si>
  <si>
    <t>Dispose asset after lease termination</t>
  </si>
  <si>
    <t>This test confirms that the system allows a user to begin the asset disposal process for a leased asset only after its underlying lease contract has been terminated. This enforces the correct sequence of events. 
This scenario directly tests the acceptance criteria: "Given a lease contract has been successfully terminated, when I initiate the disposal of the associated leased asset, then the system allows the disposal process to begin".  
Variation: This test validates a critical prerequisite check in the system, ensuring assets from active leases cannot be disposed of prematurely.</t>
  </si>
  <si>
    <t>• The user can successfully find and initiate the 'Dispose Asset' process for the correct asset.</t>
  </si>
  <si>
    <t>• A lease contract has been successfully terminated.
• The associated leased asset exists in the asset register.</t>
  </si>
  <si>
    <t xml:space="preserve">US-A2R-045 </t>
  </si>
  <si>
    <t xml:space="preserve">As a Fixed Asset Accountant, I want to dispose of a leased asset after its originating lease contract is terminated, so that the asset is correctly disposed from the asset register and financial records are updated. </t>
  </si>
  <si>
    <t>TS328</t>
  </si>
  <si>
    <t>Fail to dispose asset from active lease</t>
  </si>
  <si>
    <t>This test confirms that the system prevents a user from disposing of a leased asset if the associated lease contract has not been terminated. 
This is the negative path for the acceptance criteria: "Given a lease contract has been successfully terminated, when I initiate the disposal of the associated leased asset, then the system allows the disposal process to begin".  
Variation: This negative test confirms the system control that prevents disposal of assets linked to active leases.</t>
  </si>
  <si>
    <t>• The system either prevents the user from selecting the asset for disposal or displays an error message when trying to initiate the process.</t>
  </si>
  <si>
    <t>• An active lease contract exists with an associated leased asset.</t>
  </si>
  <si>
    <t>TS329</t>
  </si>
  <si>
    <t>Asset status updated to 'Disposed'</t>
  </si>
  <si>
    <t>This test verifies that once the asset disposal process is fully approved, the asset's status in the Fixed Asset Register is automatically updated to 'Disposed'. This is a key confirmation that the process has completed successfully. 
This scenario directly tests the acceptance criteria: "Given the disposal workflow is complete, then the system updates the asset's status to 'Disposed' in the asset register".  
Variation: This test focuses on the final status update in the asset master data, confirming the end of the asset's life cycle in the system.</t>
  </si>
  <si>
    <t>• When viewing the asset in the Fixed Asset Register, its status is 'Disposed'.</t>
  </si>
  <si>
    <t>• The disposal of a leased asset has been initiated and fully approved.</t>
  </si>
  <si>
    <t>TS330</t>
  </si>
  <si>
    <t>GL journals posted for disposal</t>
  </si>
  <si>
    <t>This test confirms that upon completion of the asset disposal, the system correctly calculates and posts the financial journals for any gain or loss on the disposal to the General Ledger.
This scenario directly tests the acceptance criteria: "Given the disposal is complete, then the system calculates and posts the corresponding financial journals for the gain or loss on disposal to the general ledger".  
Variation: This test verifies the automated accounting for asset disposals, ensuring the financial impact is correctly recorded.</t>
  </si>
  <si>
    <t>• Journal entries for the asset disposal are visible in the GL.
• The journals correctly reflect the gain or loss on disposal calculation.</t>
  </si>
  <si>
    <t>• The status of the leased asset is 'disposed' (as in TS0329).</t>
  </si>
  <si>
    <t>TS331</t>
  </si>
  <si>
    <t>Notification sent for lease adjustment</t>
  </si>
  <si>
    <t>This test verifies that after a leased asset is disposed of, a notification is automatically sent to the Financial Accountant, prompting them to review and close out any remaining balances on the lease. 
This scenario directly tests the acceptance criteria: "Given the disposal is complete, then the system notifies the Financial Accountant that a Lease Accounting Adjustment may be necessary to close out residual lease balances".  
Variation: This test confirms a critical hand-off notification in the process, ensuring that follow-up accounting actions are not missed.</t>
  </si>
  <si>
    <t>• A notification appears in the Financial Accountant's inbox.
• The notification text advises that a lease accounting adjustment may be needed.</t>
  </si>
  <si>
    <t>TS332</t>
  </si>
  <si>
    <t>Fail invoice generation without appropriate details</t>
  </si>
  <si>
    <t>This test ensures that the system prevents a user from submitting a supplier invoice generated from a lease if required details are omitted. This is a critical control to ensure all payments have supporting information.
This scenario directly tests the acceptance criteria: "Given I am generating a supplier invoice from a lease, when I try to submit it without an invoice attachment or without an invoice number, then the system should display an error and prevent submission".  
Variation: This is a negative test to validate a mandatory attachment rule, which is a key financial control.</t>
  </si>
  <si>
    <t>• The system displays a clear error message stating an attachment is required.
• The system displays a clear error message stating an invoice number is required.
• The invoice cannot be submitted.</t>
  </si>
  <si>
    <t>• An active lease contract with a payment schedule exists.</t>
  </si>
  <si>
    <t xml:space="preserve">US-A2R-046 </t>
  </si>
  <si>
    <t xml:space="preserve">As an Accounts Payable Officer, I want to generate a supplier invoice from a lease contract, so that payments can be processed efficiently with the correct reviews. </t>
  </si>
  <si>
    <t xml:space="preserve">Close Leased Asset Sub ledger and Reconcile with GL </t>
  </si>
  <si>
    <t>TS333</t>
  </si>
  <si>
    <t>Invoice from lease bypasses standard approval</t>
  </si>
  <si>
    <t>This test verifies that a supplier invoice generated from a lease contract follows a special approval path, bypassing the standard Delegation of Authority (DOA) and cost centre manager approvals. 
This scenario directly tests the acceptance criteria: "Given a supplier invoice is generated from a lease, when it is submitted, then it does not require standard approvals like DOA or cost centre manager approval".  
Variation: This test confirms the special approval routing for lease-based invoices, ensuring they are not delayed by unnecessary standard approval steps.</t>
  </si>
  <si>
    <t>• After submission, the process history shows that standard DOA/manager approval steps were not triggered.</t>
  </si>
  <si>
    <t>• An active lease contract exists.
• A supplier invoice is created from the lease and submitted.</t>
  </si>
  <si>
    <t>TS334</t>
  </si>
  <si>
    <t>Invoice from lease routes to specialist</t>
  </si>
  <si>
    <t>This test confirms that after submission, a supplier invoice generated from a lease is correctly routed to the designated 'contract specialist' for their specific review. 
This scenario directly tests the acceptance criteria: "Given a supplier invoice is generated from a lease, when it is submitted, then it is sent to the designated 'contract specialist' for review before payment processing".
Variation: This test validates that the invoice is sent to the correct, specialised reviewer, ensuring proper oversight for lease-related payments.</t>
  </si>
  <si>
    <t>• An approval task for the invoice appears in the 'contract specialist's' inbox.</t>
  </si>
  <si>
    <t>• An active lease contract exists with a designated 'contract specialist'.
• A supplier invoice is created from the lease and submitted.</t>
  </si>
  <si>
    <t>TS335</t>
  </si>
  <si>
    <t>Invoice completion updates schedule and GL</t>
  </si>
  <si>
    <t>This test verifies that once a lease-related supplier invoice is fully approved, the system marks the corresponding instalment as 'complete' on the lease payment schedule and posts the financial transaction to the GL. 
This scenario directly tests the acceptance criteria: "Given a supplier invoice is successfully generated from a lease, when it is submitted, then it should be marked as 'complete' on the payment schedule and impact the general ledger".  
Variation: This test confirms the final steps of the lease payment process, ensuring both the operational schedule and financial records are updated correctly.</t>
  </si>
  <si>
    <t>• After approval, the payment schedule on the lease shows the relevant payment as 'Complete'.
• The invoice recognition is recorded in the General Ledger, with correct debits and credits to Lease Liability and Accounts Payable.</t>
  </si>
  <si>
    <t>• A supplier invoice from a lease is pending review from the 'contract specialist' (TS334).</t>
  </si>
  <si>
    <t>TS336</t>
  </si>
  <si>
    <t>Run month-end interest expense process</t>
  </si>
  <si>
    <t>This test validates that the Fixed Asset Accountant can successfully run the month-end process to calculate and post interest expense for all active lease contracts. This is a critical period-end activity for accurate financial reporting. 
This scenario directly tests the acceptance criteria: "Given it is the end of the month, when I as the Fixed Asset Accountant run the process to recognise interest expense, then the system calculates and posts the interest for all active lease contracts to the general ledger".  
Variation: This test confirms the successful execution of a key month-end batch process, ensuring it calculates and posts financials correctly.</t>
  </si>
  <si>
    <t>• The process runs to completion without errors.
• Interest expense journal entries are created and posted to the GL for all eligible leases.</t>
  </si>
  <si>
    <t>• Active lease contracts exist that are due for interest calculation.</t>
  </si>
  <si>
    <t xml:space="preserve">US-A2R-047 </t>
  </si>
  <si>
    <t xml:space="preserve">As a Fixed Asset Accountant, I want to initiate the generation of month-end interest expense for lease contracts, so that our financial records are accurate and up-to-date. </t>
  </si>
  <si>
    <t>TS337</t>
  </si>
  <si>
    <t>Verify interest process status and GL impact</t>
  </si>
  <si>
    <t>This test verifies that after the month-end interest process is run, its status is correctly marked as 'complete' and the financial impact can be clearly seen in the General Ledger. 
This scenario directly tests the acceptance criteria: "Given it is the end of the month, when I as the Fixed Asset Accountant recognise the interest expense, its status should be 'complete' and impact the general ledger".  
Variation: This test focuses on the post-execution validation, confirming the process provides a clear completion status and that the resulting financial entries are correct.</t>
  </si>
  <si>
    <t>• The process log or monitor shows a 'Complete' status.
• A user can drill down from the process to see the journal lines posted to the GL.</t>
  </si>
  <si>
    <t>• The month-end interest expense process has been run (as in TS0336).</t>
  </si>
  <si>
    <t>TS338</t>
  </si>
  <si>
    <t>Create bank account and get approval</t>
  </si>
  <si>
    <t>This test validates the end-to-end process of creating a new bank account, including the mandatory approval step by a manager.
This scenario covers the acceptance criteria: "Given I have the necessary permissions, when I initiate the 'Create Bank Account' process and enter all required details, then the request is submitted to the Financial Accounting Manager for approval" and "Given the Financial Accounting Manager approves the request, then the new bank account becomes active and available for use".
Variation: This is a positive test case where the Bank Reconciliation Officer submits a complete and valid request, and the Financial Accounting Manager approves it.</t>
  </si>
  <si>
    <t>• The request is routed to the Financial Accounting Manager for approval.
• Upon approval, the bank account status changes to 'Active'.
• A notification is sent to the initiator confirming approval.</t>
  </si>
  <si>
    <t>• The Financial Accounting Manager role must be assigned to a user.</t>
  </si>
  <si>
    <t>TS339</t>
  </si>
  <si>
    <t>Create bank account and get denied</t>
  </si>
  <si>
    <t>This test confirms that the system correctly handles the denial of a new bank account request and notifies the initiator.
This scenario validates the acceptance criteria: "Given the Financial Accounting Manager denies the request, then the process is terminated, and a notification is sent to me as the initiator".
Variation: This is a positive test of the denial workflow path. The Bank Reconciliation Officer submits a request, and the Financial Accounting Manager denies it.</t>
  </si>
  <si>
    <t>• The process is terminated upon denial.
• The bank account is not created.
• A notification is sent to the initiator informing them of the denial.</t>
  </si>
  <si>
    <t>• A bank account creation request must be submitted to the Financial Accounting Manager.</t>
  </si>
  <si>
    <t>TS340</t>
  </si>
  <si>
    <t>Record an ad hoc intercompany bank account transfer via ad hoc bank transaction</t>
  </si>
  <si>
    <t>This test verifies that an ad hoc bank transaction for an intercompany transfer can be created and posted immediately, updating cash balances correctly.
This scenario validates the acceptance criteria: "Given I need to record an intercompany transfer, when I create an ad hoc bank transaction and specify the relevant intercompany accounts, then the transaction is created and posted immediately without needing approval" and "Given the ad hoc bank transaction is created, then the cash balances for the respective bank accounts are updated accordingly".
Variation: This is a positive test where a user records a valid transfer between two different company entities using the correct intercompany accounts.</t>
  </si>
  <si>
    <t>• The ad hoc bank transaction is created and posted without an approval step.
• The cash balances in the specified bank accounts are updated to reflect the transfer.</t>
  </si>
  <si>
    <t>• Two bank accounts for different company entities must exist.</t>
  </si>
  <si>
    <t>TS341</t>
  </si>
  <si>
    <t>Record a bank account transfer</t>
  </si>
  <si>
    <t>This test ensures that a bank transfer already completed outside of Workday can be recorded to align the system's ledger balances with actual bank balances.
This scenario validates the acceptance criteria: "Given a bank transfer has been completed externally, when I use the 'Create Bank Account Transfer' function and enter the details of the transfer, then the transaction is recorded in Workday without requiring approval" and "Given the transfer is recorded, then the system only updates the ledger balances for the involved bank accounts...".
Variation: This is a positive test where a user enters the details of a transfer that has already occurred, and the system records it without initiating any new payment.</t>
  </si>
  <si>
    <t>• The transaction is recorded in Workday immediately, with no approval required.
• The ledger balances for the specified bank accounts are updated.
• No actual funds transfer is initiated by the system.</t>
  </si>
  <si>
    <t>• Two active bank accounts must exist in the system.</t>
  </si>
  <si>
    <t>TS342</t>
  </si>
  <si>
    <t>Initiate a bank transfer for settlement</t>
  </si>
  <si>
    <t>This test verifies that a user can initiate a bank transfer from within Workday, which is then processed through a settlement run.
This scenario validates the acceptance criteria: "Given I need to move funds between two of our bank accounts, when I use the 'Create Bank Account Transfer for Settlement' function and submit the details, then the system creates the payable item to be picked up in a settlement run" and "Given the transfer for settlement is created, then the settlement process completes the transfer, and the accounting is recorded in Workday".
Variation: This is a positive test where a user creates a transfer for settlement, which is then successfully processed by a subsequent settlement run.</t>
  </si>
  <si>
    <t>• A payable item is created and queued for the next settlement run.
• After the settlement run, the funds transfer is completed and the corresponding accounting entries are posted.</t>
  </si>
  <si>
    <t>• Two active bank accounts must exist.
Initiating bank account must have have 'bank account transfer for settlement' enabled as a usage.
• A settlement run process must be configured.</t>
  </si>
  <si>
    <t>TS343</t>
  </si>
  <si>
    <t>Create a bank account transfer template</t>
  </si>
  <si>
    <t>This test confirms that a user can create and save a template for recurring bank account transfers to streamline future data entry.
This scenario validates the acceptance criteria: "Given I frequently record the same type of bank transfer, when I create a 'Bank Account Transfer Template' with pre-filled details, then the template is saved for future use without needing approval".
Variation: This is a positive test where a user successfully creates and saves a new bank transfer template with all necessary details filled in.</t>
  </si>
  <si>
    <t>• The template is successfully saved with the pre-filled details.
• The process does not require an approval step.
• The template becomes available for selection when creating new transfers.</t>
  </si>
  <si>
    <t>• User has permission to create templates.</t>
  </si>
  <si>
    <t>TS344</t>
  </si>
  <si>
    <t>Use a bank transfer template</t>
  </si>
  <si>
    <t>This test verifies that a previously saved bank transfer template can be used to quickly create and record a new transfer.
This scenario validates the acceptance criteria: "Given I have a saved 'Bank Account Transfer Template', when I select the template to create a new transfer, then the system pre-populates the transaction details from the template" and "Given the details are populated, when I confirm and submit the transfer, then it is recorded immediately without approval".
Variation: This is a positive test where a user selects an existing template, confirms the pre-populated data, and submits the transaction successfully.</t>
  </si>
  <si>
    <t>• The system pre-populates the transfer details from the selected template.
• Upon submission, the transaction is recorded immediately without needing approval.</t>
  </si>
  <si>
    <t>• A 'Bank Account Transfer Template' must already exist in the system.</t>
  </si>
  <si>
    <t>TS345</t>
  </si>
  <si>
    <t>Create a bank account transfer for settlement template</t>
  </si>
  <si>
    <t>This test confirms that a user can create a template for recurring bank transfers that require settlement processing.
This scenario validates the acceptance criteria: "Given I frequently initiate the same type of bank transfer for settlement, when I create a 'Bank Account Transfer for Settlement Template' with pre-filled details, then the template is saved for future use without needing approval".
Variation: This is a positive test where a user successfully creates and saves a new template specifically for transfers requiring settlement.</t>
  </si>
  <si>
    <t>• The 'Bank Account Transfer for Settlement Template' is saved and available for future use.
• The creation process does not require approval.</t>
  </si>
  <si>
    <t>TS346</t>
  </si>
  <si>
    <t>Use a bank account transfer for settlement template</t>
  </si>
  <si>
    <t>This test verifies that a saved settlement template can be used to quickly initiate a bank transfer that will be processed by a settlement run.
This scenario validates the acceptance criteria: "Given I have a saved 'Bank Account Transfer for Settlement Template', when I select it to create a new transfer, then the system pre-populates the transaction details", "Given the details are populated, when I confirm and submit, then the system creates the payable item to be picked up in a settlement run", and "Given the transfer for settlement is created, then the settlement process completes the transfer, and the accounting is recorded in Workday".
Variation: This is a positive test where a user selects an existing settlement template to create a transfer, which is then successfully processed via a settlement run.</t>
  </si>
  <si>
    <t>• The system pre-populates the transfer details from the template.
• A payable item is created for the settlement run.
• The transfer is completed and accounted for after the settlement run.</t>
  </si>
  <si>
    <t>• A 'Bank Account Transfer for Settlement Template' must exist.
• A settlement run process must be configured.</t>
  </si>
  <si>
    <t>TS347</t>
  </si>
  <si>
    <t>Record a 'Quick Entry' bank statement</t>
  </si>
  <si>
    <t>This test confirms that a user can quickly reconcile a single bank statement line against a matching transaction in Workday using the 'Quick Entry' feature.
This scenario validates the acceptance criteria: "Given there is an existing transaction in Workday that matches an item on my bank statement, when I use the 'Quick Entry' feature, then I can select the Workday transaction" and "Given I have selected the transaction, when I confirm the entry, then the system automatically creates the corresponding bank statement line and marks both items as reconciled in a single step, without requiring approval".
Variation: This is a positive test where a user finds and selects a matching system transaction to reconcile a bank statement item in one step.</t>
  </si>
  <si>
    <t>• The user can find and select the matching Workday transaction.
• Upon confirmation, a bank statement line is created and immediately reconciled with the selected transaction.
• No approval is required.</t>
  </si>
  <si>
    <t>• An unreconciled operational transaction (e.g., a payment) must exist in Workday.</t>
  </si>
  <si>
    <t>As a Bank Reconciliation Officer, I want to record and reconcile a single bank statement line against an existing transaction in Workday, so that I can efficiently process simple reconciliations.</t>
  </si>
  <si>
    <t>TS348</t>
  </si>
  <si>
    <t>Record a 'Manual Entry' bank statement</t>
  </si>
  <si>
    <t>This test verifies that a user can manually key in the lines of a bank statement to create a record in Workday for reconciliation.
This scenario validates the acceptance criteria: "Given I have a bank statement, when I use the 'Manual Entry' function, then I can input details for each statement line" and "Given I have entered all lines and saved the statement, then the bank statement is created in Workday and is ready for the reconciliation process without needing approval".
Variation: This is a positive test where a user enters all lines from a paper statement and successfully saves it in Workday.</t>
  </si>
  <si>
    <t>• The user can enter details for each bank statement line.
• After saving, a complete bank statement record is created in Workday.
• The statement is ready for reconciliation without an approval step.</t>
  </si>
  <si>
    <t>• User has a physical or digital bank statement to reference.</t>
  </si>
  <si>
    <t>TS349</t>
  </si>
  <si>
    <t>Upload bank statement via Excel</t>
  </si>
  <si>
    <t>This test ensures that a bank statement can be successfully uploaded using a formatted Excel file, creating a statement in Workday.
This scenario validates the acceptance criteria: "Given I have a Citibank bank statement in the correct Excel template format, when I use the 'EIB' upload process, then the system creates a bank statement in Workday with all the lines from the file" and "Given the file is successfully uploaded, then the bank statement is created without requiring approval and is ready for reconciliation".
Variation: This is a positive test using a correctly formatted Excel file. The 'EIB' process refers to Workday's tool for bulk data loading from spreadsheets.</t>
  </si>
  <si>
    <t>• The system processes the file and creates a new bank statement in Workday.
• All transaction lines from the Excel file appear on the Workday bank statement.
• The statement is created without needing approval and is ready for reconciliation.</t>
  </si>
  <si>
    <t>• A Citibank bank statement file must be prepared in the specified Excel template.</t>
  </si>
  <si>
    <t>TS350</t>
  </si>
  <si>
    <t>Fail to upload incorrect Excel file</t>
  </si>
  <si>
    <t>This test ensures the system rejects a bank statement upload if the Excel file is not in the correct format or contains errors.
This scenario tests the negative path of the acceptance criteria: "Given I have a Citibank bank statement in the correct Excel template format, when I use the 'EIB' upload process, then the system creates a bank statement...".
Variation: This is a negative test where the user attempts to upload an Excel file with incorrect column headers or invalid data formats.</t>
  </si>
  <si>
    <t>• The upload process fails.
• The system provides an error report indicating the issues with the file.
• No bank statement is created in Workday.</t>
  </si>
  <si>
    <t>• An Excel file that intentionally violates the required template format (e.g., invalid population of columns, bad date format).</t>
  </si>
  <si>
    <t>TS351</t>
  </si>
  <si>
    <t>Auto-reconcile matching transactions</t>
  </si>
  <si>
    <t>This test verifies that the system's auto-reconciliation process can automatically match and clear bank statement lines against system transactions.
This scenario validates the acceptance criteria: "Given a bank statement has been loaded into Workday, when the auto-reconciliation process runs, then statement lines are automatically matched and reconciled with operational transactions that have the exact same amount and reference" and "Given all lines on a bank statement are successfully auto-reconciled, then the bank statement is automatically submitted as complete".
Variation: This is a positive test where a loaded bank statement contains lines that perfectly match existing, unreconciled system transactions in both amount and reference.</t>
  </si>
  <si>
    <t>• The matching statement lines and system transactions are automatically marked as reconciled.
• Since all lines are reconciled, the bank statement is automatically marked as complete.</t>
  </si>
  <si>
    <t>• A bank statement must be loaded into Workday.
• Unreconciled system transactions must exist that exactly match the statement lines in amount and reference.</t>
  </si>
  <si>
    <t>TS352</t>
  </si>
  <si>
    <t>Auto-create an ad hoc bank transaction via first notice item rules to auto-reconcile a bank statement line</t>
  </si>
  <si>
    <t>This test confirms that the system can automatically create and reconcile a new transaction for a recurring item like a bank fee, based on a first notice item rules.
This scenario validates the acceptance criteria: "Given a bank statement line has a reference that matches a pre-configured 'first notice item rule', when the auto-reconciliation process runs, then the system automatically creates a new ad hoc bank transaction based on the first notice rule" and "Given the ad hoc bank transaction is created, then it is automatically reconciled against the corresponding bank statement line".
Variation: This is a positive test where a bank statement line contains a specific reference (e.g., 'Monthly Service Fee') that triggers a rule to create and reconcile the fee transaction automatically.</t>
  </si>
  <si>
    <t>• The system automatically creates a new ad hoc bank transaction based on the first notice item rule's logic.
• The newly created transaction is automatically reconciled against the bank statement line that triggered it.</t>
  </si>
  <si>
    <t>• A 'first notice item rule' must be configured for a specific reference text.
• A bank statement must be loaded with a line item containing that exact reference text.</t>
  </si>
  <si>
    <t>TS353</t>
  </si>
  <si>
    <t>Manually reconcile bank statement lines</t>
  </si>
  <si>
    <t>This test verifies that the ability to manually reconcile a bank statement line and that the system provides suggestions for matching transactions.
This scenario validates the acceptance criteria: "Given I am viewing an unreconciled bank statement line, when I start the manual reconciliation process, then the system suggests a list of existing operational transactions that are potential matches based on amount or reference".
Variation: This is a positive test where an unreconciled bank statement line has several potential matching transactions in the system based on the same amount.</t>
  </si>
  <si>
    <t>• The system displays a list of potential matching transactions.</t>
  </si>
  <si>
    <t>• A bank statement must be loaded with at least one unreconciled line.
• At least one operational transaction must exist in Workday with either the same amount or reference to the bank statement line.</t>
  </si>
  <si>
    <t>TS354</t>
  </si>
  <si>
    <t>Complete manual reconciliation</t>
  </si>
  <si>
    <t>This test confirms the ability to manually reconcile bank statement lines, and validates that once all lines on a bank statement are reconciled, the statement is automatically submitted.
This scenario validates the acceptance criteria: "Given all lines on the bank statement are reconciled, then the bank statement is automatically submitted as complete".
Variation: This is a positive test where the user manually reconciles the final unreconciled line on a bank statement.</t>
  </si>
  <si>
    <t>• Upon reconciling the final line, the bank statement's status automatically updates to 'Complete'.</t>
  </si>
  <si>
    <t>• A bank statement exists with only one unreconciled line remaining.</t>
  </si>
  <si>
    <t>TS355</t>
  </si>
  <si>
    <t>Create ad hoc bank transaction from bank reconciliation screen</t>
  </si>
  <si>
    <t>This test verifies that a user can create a new ad hoc bank transaction directly from the bank reconciliation screen to account for an unmatched item.
This scenario validates the acceptance criteria: "Given I am reconciling a bank statement line with no matching system transaction, when I choose the option to create an ad hoc bank transaction, then a new transaction entry screen appears" and "Given I enter the required accounting details and save the ad hoc bank transaction, then it is created without an approval step and is automatically reconciled against the bank statement line".
Variation: This is a positive, end-to-end test where a user identifies a miscellaneous bank statement line, creates a new ad hoc bank transaction for it, and confirms it is created and reconciled in one process.</t>
  </si>
  <si>
    <t>• A new screen appears to create an ad hoc bank transaction.
• After entering valid details, the transaction is created without needing approval.
• The new transaction is automatically reconciled against the bank statement line.</t>
  </si>
  <si>
    <t>• A bank statement must be loaded with an unreconciled line that has no corresponding transaction in Workday (e.g., a bank fee).</t>
  </si>
  <si>
    <t>TS356</t>
  </si>
  <si>
    <t>Create a valid ad hoc bank tranaction template</t>
  </si>
  <si>
    <t>This test ensures a user can successfully create a valid Ad Hoc Bank Transaction Template.
This scenario provides the prerequisite for other tests and validates the core function of template creation.
Variation: This is a positive test to create the prerequisite 'Ad Hoc Bank Transaction Template' that will be used in subsequent test scenarios. The user will populate all required fields with valid data.</t>
  </si>
  <si>
    <t>• The system saves the Ad Hoc Bank Transaction Template without errors.
• The template is available for future use.</t>
  </si>
  <si>
    <t>• User has the necessary permissions to create templates.</t>
  </si>
  <si>
    <t>TS357</t>
  </si>
  <si>
    <t>Fail ad hoc bank transaction template creation (invalid account)</t>
  </si>
  <si>
    <t>This test ensures the system blocks the creation of a template with invalid accounting combinations.
This scenario validates the acceptance criteria: "Given I am creating an ad hoc bank transaction template, when I use an income account without a revenue category or an expense account without a spend category, then the system blocks creation and displays an error".
Variation: This is a negative test where the user attempts to save a template using an expense account but deliberately omits the corresponding spend category.</t>
  </si>
  <si>
    <t>• The system prevents the template from being saved.
• An error message is displayed, indicating a missing spend/revenue category.</t>
  </si>
  <si>
    <t>• User is in the process of creating an Ad Hoc Bank Transaction Template.</t>
  </si>
  <si>
    <t>TS358</t>
  </si>
  <si>
    <t>Fail ad hoc bank transaction template creation (missing purpose)</t>
  </si>
  <si>
    <t>This test ensures the system blocks the creation of an ad hoc bank transaction template where the purpose is missing.
This scenario validates the acceptance criteria: "Given I am creating a template, when the transaction purpose is missing, then the system blocks creation and displays an error".
Variation: This is a negative test where the user attempts to save a template using an income statement account but deliberately omits a purpose.</t>
  </si>
  <si>
    <t xml:space="preserve">• The system prevents the template from being saved.
• An error message is displayed, indicating the ad hoc bank transaction template  is missing a purpose.
</t>
  </si>
  <si>
    <t>TS359</t>
  </si>
  <si>
    <t>Fail ad hoc bank transaction template creation (missing cost centre)</t>
  </si>
  <si>
    <t>This test ensures the system blocks the creation of an ad hoc bank transaction template against an income statement account if the cost centre is missing.
This scenario validates the acceptance criteria: "Given I am creating a template, when I use an income statement account without a cost centre, then the system blocks creation and displays an error".
Variation: This is a negative test where the user attempts to save a template using an income statement account but deliberately omits a cost centre.</t>
  </si>
  <si>
    <t xml:space="preserve">• The system prevents the template from being saved.
• An error message is displayed, indicating the ad hoc bank transaction template  is missing a cost centre.
</t>
  </si>
  <si>
    <t>TS360</t>
  </si>
  <si>
    <t>Fail ad hoc bank transaction template creation (closed project)</t>
  </si>
  <si>
    <t>This test ensures the system blocks the creation of a template that references a closed project.
This scenario validates the acceptance criteria: "Given I am creating a template, when I tag a project that is closed, then the system blocks creation and displays an error".
Variation: This is a negative test where the user attempts to save a template that includes a project that has a 'Closed' status.</t>
  </si>
  <si>
    <t>• The system prevents the template from being saved.
• An error message is displayed, indicating the project is closed.</t>
  </si>
  <si>
    <t>• A project with a 'Closed' status must exist in the system.</t>
  </si>
  <si>
    <t>TS361</t>
  </si>
  <si>
    <t>Ad hoc bank transaction template warning (missing investment pool)</t>
  </si>
  <si>
    <t>This test verifies that the system provides a soft warning, but does not block creation, if an investment pool is missing on a template related to an investment ledger account.
This scenario validates the acceptance criteria: "Given I am creating an Ad Hoc Bank Transaction Template with an investment ledger account, when I try to submit it without tagging an investment pool, then the system displays a warning message but allows me to proceed if I choose".
Variation: This is a positive test of a warning condition. The user creates a template using an investment ledger account but does not select an investment pool, then acknowledges the warning to save the template.</t>
  </si>
  <si>
    <t>• The system displays a non-blocking warning message about the missing investment pool.
• The user can override the warning and successfully save the template.</t>
  </si>
  <si>
    <t>• An investment ledger account must exist.</t>
  </si>
  <si>
    <t>TS362</t>
  </si>
  <si>
    <t>Use an ad hoc bank transaction template</t>
  </si>
  <si>
    <t>This test confirms that a user can select a pre-saved template to quickly create an ad hoc bank transaction.
This scenario validates the acceptance criteria: "Given I have a saved Ad Hoc Bank Transaction Template, when I select the template to create a new transaction, then the system pre-populates the details from the template" and "Given the details are populated, when I confirm and submit the transaction, then it is created immediately without needing approval".
Variation: This is a positive test where a user selects an existing template, verifies the details are auto-filled, and submits the transaction.</t>
  </si>
  <si>
    <t>• The system pre-populates the transaction details from the selected template.
• Upon submission, the transaction is created immediately without an approval step.</t>
  </si>
  <si>
    <t>• An 'Ad Hoc Bank Transaction Template' must exist in the system (see TS356).</t>
  </si>
  <si>
    <t>TS363</t>
  </si>
  <si>
    <t>Bulk upload ad hoc bank transactions (EIB)</t>
  </si>
  <si>
    <t>This test verifies that a Financial Accountant can use an Excel template (known as an EIB) to upload multiple ad hoc bank transactions at once.
This scenario validates the acceptance criteria: "Given I have populated the EIB template for ad hoc bank transactions with correct data, when I upload the file, then the system creates all the specified transactions in Workday" and "Ad hoc bank transactions, created via EIB or otherwise, do not require approval".
Variation: This is a positive test using a correctly formatted Excel file containing several valid transactions.</t>
  </si>
  <si>
    <t>• The system successfully processes the file and creates all specified ad hoc bank transactions.
• None of the created transactions require an approval step.</t>
  </si>
  <si>
    <t>• An EIB template for ad hoc bank transactions must be populated with correct and valid data.</t>
  </si>
  <si>
    <t>TS364</t>
  </si>
  <si>
    <t>Fail ad hoc bank transaction creation (missing attachment)</t>
  </si>
  <si>
    <t>This test ensures the system blocks the creation of an ad hoc bank transaction if a required attachment is missing.
This scenario validates the acceptance criteria: "Given I am creating an ad hoc bank transaction (that is neither created via auto-reconciliation, EIB or against the ledger ''50200:Realised Foreign Currency Gains &amp; Losses'), when an attachment is required but not provided, then the system blocks creation and shows an error".
Variation: This is a negative test where a user manually creates an ad hoc bank transaction that falls under the rule requiring an attachment, but does not attach a file.</t>
  </si>
  <si>
    <t>• The system prevents the transaction from being submitted.
• An error message is displayed, indicating that an attachment is required.</t>
  </si>
  <si>
    <t>• The business process must be configured to require an attachment for certain ad hoc bank transactions.</t>
  </si>
  <si>
    <t>TS365</t>
  </si>
  <si>
    <t>Fail ad hoc bank transaction creation (closed project)</t>
  </si>
  <si>
    <t>This test ensures the system blocks the creation of an ad hoc bank transaction that references a closed project.
This scenario validates the acceptance criteria: "Given I am creating an ad hoc transaction, when I tag a project that is closed, then the system blocks creation and shows an error".
Variation: This is a negative test where the user attempts to submit an ad hoc bank transaction that includes a project that has a 'Closed' status.</t>
  </si>
  <si>
    <t>• The system prevents the transaction from being submitted.
• An error message is displayed, indicating the project is closed.</t>
  </si>
  <si>
    <t>TS366</t>
  </si>
  <si>
    <t>Fail ad hoc bank transaction creation (Eliminate FX Gain or Loss' is not selected)</t>
  </si>
  <si>
    <t>This test ensures the system blocks the creation of an ad hoc bank transaction that does not have 'eliminate FX gain or loss' ticked, when the transaction currenyc differs from the bank account currency.
This scenario validates the acceptance criteria: "Given I am creating an ad hoc transaction, when the 'Eliminate FX Gain or Loss' option is not selected where required, then the system blocks creation and shows an error".
Variation: This is a negative test where the user attempts to submit an ad hoc bank transaction that  does not have 'eliminate FX gain or loss' ticked where an ad hoc bank transaction is submitted with a currency that differs from the bank account currency.</t>
  </si>
  <si>
    <t>• The system prevents the transaction from being submitted.
• An error message is displayed, indicating the 'Eliminate FX Gain or Loss' option is not selected.</t>
  </si>
  <si>
    <t>• Currency rates must be loaded to submit a non-AUD transaction.</t>
  </si>
  <si>
    <t>TS367</t>
  </si>
  <si>
    <t>Fail ad hoc bank transaction creation (memo exceeds character limit purpose)</t>
  </si>
  <si>
    <t>This test ensures the system blocks the creation of a manually created ad hoc bank transaction which exceeds the memo character limit of 140 characters.
This scenario validates the acceptance criteria: "Given I am creating an ad hoc transaction, when the memo text exceeds the character limit, then the system blocks creation and shows an error".
Variation: This is a negative test where the user attempts to manually submit an ad hoc bank transaction that  does has more than 140 characters.</t>
  </si>
  <si>
    <t>• The system prevents the transaction from being submitted.
• An error message is displayed, indicating the transaction memo is exceeding the character limit.</t>
  </si>
  <si>
    <t>• User is in the process of creating an Ad Hoc Bank Transaction.</t>
  </si>
  <si>
    <t>TS368</t>
  </si>
  <si>
    <t>Fail ad hoc bank transaction creation (missing purpose)</t>
  </si>
  <si>
    <t>This test ensures the system blocks the creation of an ad hoc bank transaction where the purpose is missing.
This scenario validates the acceptance criteria: "Given I am creating an ad hoc transaction, when the transaction purpose is missing, then the system blocks creation and shows an error".
Variation: This is a negative test where the user attempts to submit an ad hoc bank transaction using an income statement account but deliberately omits a purpose.</t>
  </si>
  <si>
    <t>• The system prevents the transaction from being submitted.
• An error message is displayed, indicating the ad hoc bank transaction  is missing a purpose.</t>
  </si>
  <si>
    <t>TS369</t>
  </si>
  <si>
    <t>Fail ad hoc bank transaction creation (selected ledger account is a control account)</t>
  </si>
  <si>
    <t>This test ensures the system blocks the creation of an ad hoc bank transaction where the selected ledger account is a control account.
This scenario validates the acceptance criteria: "Given I am creating an ad hoc transaction, when I use a control account, then the system blocks creation and shows an error".
Variation: This is a negative test where the user attempts to submit an ad hoc bank transaction using an control ledger account.</t>
  </si>
  <si>
    <t>• The system prevents the transaction from being submitted.
• An error message is displayed, indicating the selected ledger account is marked as a control account.</t>
  </si>
  <si>
    <t>TS370</t>
  </si>
  <si>
    <t>Fail ad hoc bank transaction creation (invalid account)</t>
  </si>
  <si>
    <t>This test ensures the system blocks the creation of an ad hoc bank transaction with invalid accounting combinations.
This scenario validates the acceptance criteria: "Given I am creating an ad hoc transaction, when I use an income account without a revenue category or an expense account without a spend category, then the system blocks creation and shows an error".
Variation: This is a negative test where the user attempts to submit an ad hoc bank transaction using an income account but deliberately omits the corresponding revenue category.</t>
  </si>
  <si>
    <t>• The system prevents the transaction from being submitted.
• An error message is displayed, indicating the a missing spend/revenue category.</t>
  </si>
  <si>
    <t>TS371</t>
  </si>
  <si>
    <t>Fail ad hoc bank transaction creation (missing cost centre)</t>
  </si>
  <si>
    <t>This test ensures the system  blocks the creation of an ad hoc bank transaction against an income statement account if the cost centre is missing.
This scenario validates the acceptance criteria: "Given I am creating an ad hoc transaction, when I use an income statement account without a cost centre, then the system blocks creation and shows an error".
Variation: This is a negative test where the user attempts to submit an ad hoc bank transaction using an income statement account but deliberately omits a cost centre.</t>
  </si>
  <si>
    <t>• The system prevents the transaction from being submitted.
• An error message is displayed, indicating the ad hoc bank transaction  is missing a cost centre.</t>
  </si>
  <si>
    <t>TS372</t>
  </si>
  <si>
    <t>Fail ad hoc bank transaction creation (invalid project phase)</t>
  </si>
  <si>
    <t>This test ensures the system blocks a transaction that uses an incorrect project phase for an acquitted project.
This scenario validates the acceptance criteria: "Given I am creating an ad hoc bank transaction, when I tag a project with status 'Acquitted - Residual Funds' but do not use project phase '8 Unspent Funds', then the system blocks creation and shows an error".
Variation: This is a negative test where a user tags a project with status 'Acquitted - Residual Funds' and selects any project phase other than '8 Unspent Funds'.</t>
  </si>
  <si>
    <t>• The system prevents the transaction from being submitted.
• An error message is displayed, indicating the incorrect project phase is being used.</t>
  </si>
  <si>
    <t>• A project must exist with the status 'Acquitted - Residual Funds'.</t>
  </si>
  <si>
    <t>TS373</t>
  </si>
  <si>
    <t>Send bank  statement line for review</t>
  </si>
  <si>
    <t>This test verifies that a user can send an unidentified bank statement line to a colleague for review, triggering a task for that person.
This scenario validates the acceptance criteria: "Given I am viewing an unreconciled bank statement line, when I select the option to 'send for review' and choose a colleague, then a notification and task is sent to that person".
Variation: This is a positive test where the Bank Reconciliation Officer initiates the 'send for review' action and selects a valid user to review the item.</t>
  </si>
  <si>
    <t>• A notification and a task are sent to the selected colleague.
• The bank statement line indicates that it has been sent for review.</t>
  </si>
  <si>
    <t>• An unreconciled bank statement line exists.
• The colleague selected for review must be an active Workday user.</t>
  </si>
  <si>
    <t>TS374</t>
  </si>
  <si>
    <t>Receive bank statement line review commentary</t>
  </si>
  <si>
    <t>This test confirms that after a colleague reviews a statement line and sends it back with comments, the original initiator can see the feedback.
This scenario validates the acceptance criteria: "Given the reviewer receives the task, when they add comments and send it back, then I can see their commentary on the bank statement line to help me with reconciliation".
Variation: This is a positive, end-to-end test. It follows TS029, where the reviewer opens the task, adds comments, and submits it back to the initiator. The initiator then confirms the comments are visible.</t>
  </si>
  <si>
    <t>• The reviewer can add comments and send the task back.
• The comments from the reviewer are visible on the bank statement line.</t>
  </si>
  <si>
    <t>• A bank statement line must have been sent for review to another user (Prerequisite: TS373).</t>
  </si>
  <si>
    <t>TS375</t>
  </si>
  <si>
    <t>Create a payment return statement</t>
  </si>
  <si>
    <t>This test verifies that a Bank Reconciliation Officer can create a payment return statement for a payment that has bounced, making it available for the AP team.
This scenario validates the acceptance criteria: "Given I have identified an unreconcilable bank statement line that is a returned payment, when I initiate the 'Create Payment Return Statement' process, then I can enter the details of the returned payment" and "Given the payment return statement is created, then it becomes available for the Accounts Payable team to match against the original payment".
Variation: This is a positive test where the user identifies a bounced payment on a bank statement and successfully creates a payment return statement.</t>
  </si>
  <si>
    <t>• The user can enter the details of the returned payment.
• A new payment return statement is created.
• The statement is available for the Accounts Payable team to process.</t>
  </si>
  <si>
    <t>• A bank statement is loaded with a line item representing a returned/bounced payment.</t>
  </si>
  <si>
    <t>TS376</t>
  </si>
  <si>
    <t>Match a payment return</t>
  </si>
  <si>
    <t>This test ensures the Accounts Payable Officer can match a payment return to the original payment that was made.
This scenario validates the acceptance criteria: "Given a payment return statement has been created, when I access the 'Match Payment Returns' task, then I can see the details of the returned payment" and "Given I see the returned payment, when I search for and select the corresponding original payment from the system, then the two items are matched".
Variation: This is a positive test where the AP Officer opens the task generated from the payment return statement and successfully finds and matches it to the original payment record.</t>
  </si>
  <si>
    <t>• The AP Officer can view the details of the returned payment.
• The system allows the user to search for and select the original payment.
• The return is successfully matched to the original payment.</t>
  </si>
  <si>
    <t>• A payment return statement must have been created by the Bank Reconciliation Officer (Prerequisite: TS375).
• The original payment must exist in the system.</t>
  </si>
  <si>
    <t>TS377</t>
  </si>
  <si>
    <t>Reconcile the bounced payment</t>
  </si>
  <si>
    <t>This test verifies that after AP has processed a payment return, a new item is created that allows the Bank Reconciliation Officer to clear the original bounced payment line on the bank statement.
This scenario validates the acceptance criteria: "Given an Accounts Payable Officer has matched a payment return to an original payment, then a new reconcilable item is created in Workday" and "Given the new item exists, when I perform bank reconciliation, then I can match and reconcile this item against the 'bounced payment' line on my bank statement".
Variation: This is a positive test that completes the lifecycle of a returned payment. After the AP match (TS032), the Bank Rec Officer reconciles their bank statement and confirms they can match the new item to the bounced payment line.</t>
  </si>
  <si>
    <t>• A new transaction (reconcilable item) is created as a result of the match.
• During bank reconciliation, this new item can be matched to the bounced payment line on the bank statement.</t>
  </si>
  <si>
    <t>• A payment return must be successfully matched to an original payment by AP (Prerequisite: TS376).</t>
  </si>
  <si>
    <t>TS378</t>
  </si>
  <si>
    <t>Re-open invoice after return</t>
  </si>
  <si>
    <t>This test confirms that after a payment return is matched, the original invoice is re-opened and made available for payment again.
This scenario validates the acceptance criteria: "Given a payment return has been successfully matched to its original payment, then the original payable item (e.g., an invoice) is re-opened and becomes available for payment" and "Given the item is re-opened, then the original payment is marked with a 'Returned' status".
Variation: This is a positive test where the original payment was for a supplier invoice. After the return is matched (TS032), the user verifies the invoice is now unpaid and can be included in a new payment run.</t>
  </si>
  <si>
    <t>• The original supplier invoice is re-opened and its status shows as unpaid.
• The original payment record is updated with a 'Returned' status.</t>
  </si>
  <si>
    <t>• A payment return for a supplier invoice payment must be matched by AP (Prerequisite: TS377).</t>
  </si>
  <si>
    <t>TS379</t>
  </si>
  <si>
    <t>Ad hoc payment not re-opened</t>
  </si>
  <si>
    <t>This test confirms that if a returned payment was an ad hoc payment (not against an invoice), the item is not re-opened for settlement.
This scenario validates the acceptance criteria: "Given the original payment was an ad hoc payment, then the item is not re-opened for settlement".
Variation: This is a boundary test. An ad hoc payment is created, returned, and matched. The user then verifies that no new payable item is created or re-opened.</t>
  </si>
  <si>
    <t>• The original payment is marked with a 'Returned' status.
• No new payable item is created or re-opened for payment.</t>
  </si>
  <si>
    <t>• An ad hoc payment (not linked to an invoice) is created.
• The ad hoc payment is returned and matched by AP.</t>
  </si>
  <si>
    <t>TS380</t>
  </si>
  <si>
    <t>Record a stopped payment</t>
  </si>
  <si>
    <t>This test verifies that an Accounts Payable Officer can manually update a payment's status to 'Stopped' in Workday.
This scenario validates the acceptance criteria: "Given a payment has been manually stopped at the bank, when I use the 'Record Stopped Payment' task and select the relevant payment, then its status is updated to 'Stopped' in Workday" and "Given I complete this task, then it does not require an approval step".
Variation: This is a positive test where the user selects a payment that has not yet cleared and uses the task to mark it as stopped.</t>
  </si>
  <si>
    <t>• The user can access the related actions off the payment and select 'stop'.
• The payment's status is updated to 'Stopped'.
• The process completes without requiring approval.</t>
  </si>
  <si>
    <t>• A payment must exist in the system that has been paid but not yet reconciled.</t>
  </si>
  <si>
    <t>TS381</t>
  </si>
  <si>
    <t>Create non-in-kind gift for approval</t>
  </si>
  <si>
    <t xml:space="preserve"> </t>
  </si>
  <si>
    <t>• The gift creation task is successfully submitted.
• The business process routes to the 'Finance System Administrator' for the next approval step.
• The gift status is 'In Progress' pending approval.</t>
  </si>
  <si>
    <t>• The user has the 'Senior Donor Relations Officer' role.</t>
  </si>
  <si>
    <t xml:space="preserve">Senior Donor Relations Officer </t>
  </si>
  <si>
    <t xml:space="preserve">As a Senior Donor Relations Officer, I want to create a new non-in-kind gift record, so that we can track and manage its lifecycle and associated funds correctly. </t>
  </si>
  <si>
    <t xml:space="preserve">Manage Gifts </t>
  </si>
  <si>
    <t>TS383</t>
  </si>
  <si>
    <t>Post-approval tasks for non-in-kind gift</t>
  </si>
  <si>
    <t>This test verifies that after a non-in-kind gift is approved, the system correctly generates the required follow-up tasks for the initiator. This ensures the lifecycle of the gift progresses correctly after approval. 
This scenario validates the acceptance criteria: "Given the gift is approved, then a task is sent to me to assign the gift to a gift hierarchy..."  and "Given the gift is approved, then a separate task is sent to me to create a corresponding record in Raiser's Edge..."  
Variation: This is a positive test where the Finance System Administrator approves a submitted gift, and we confirm the subsequent tasks are created in the initiator's inbox.</t>
  </si>
  <si>
    <t>• Upon approval by the Finance System Administrator, the gift status is updated to 'Approved'.
• A to-do to assign the gift to a hierarchy and record preserved capital/initial contribution is generated and appears in the Senior Donor Relations Officer's inbox.
• A separate to-do to create a record in Raiser's Edge is generated and appears in the Senior Donor Relations Officer's inbox.</t>
  </si>
  <si>
    <t>• A non-in-kind gift has been submitted for approval per TS381.</t>
  </si>
  <si>
    <t>TS384</t>
  </si>
  <si>
    <t>Denied gift does not trigger tasks</t>
  </si>
  <si>
    <t>This test verifies that if a non-in-kind gift is denied by the approver, no subsequent tasks are created. This confirms that the workflow terminates correctly upon denial. 
This scenario tests the negative path for the acceptance criteria: "Given the gift is approved, then a task is sent to me to assign the gift to a gift hierarchy..."  and "Given the gift is approved, then a separate task is sent to me to create a corresponding record in Raiser's Edge..."  
Variation: This is a negative test where the Finance System Administrator denies a submitted gift.</t>
  </si>
  <si>
    <t>• Upon denial by the Finance System Administrator, the gift business process is terminated.
• No tasks are generated for the Senior Donor Relations Officer.</t>
  </si>
  <si>
    <t>TS385</t>
  </si>
  <si>
    <t>Create in-kind gift for approval</t>
  </si>
  <si>
    <t>This test verifies that a new in-kind gift can be successfully created and submitted, triggering the correct approval workflow to the Finance System Administrator.  It ensures the initial step of the in-kind gift lifecycle is functioning correctly. 
This scenario validates the acceptance criterion: "Given I initiate the creation of an in-kind gift and submit the details, then it is routed to a Finance System Administrator for approval."  
Variation: This is a positive test case to confirm the standard, successful submission and routing of a new in-kind gift.</t>
  </si>
  <si>
    <t>• The in-kind gift creation task is successfully submitted.
• The business process routes to the 'Finance System Administrator' for approval.</t>
  </si>
  <si>
    <t xml:space="preserve">As a Senior Donor Relations Officer, I want to create a new in-kind gift record, so that we can properly account for non-monetary donations. </t>
  </si>
  <si>
    <t>TS386</t>
  </si>
  <si>
    <t>Post-approval tasks for in-kind gift</t>
  </si>
  <si>
    <t>This test verifies that after an in-kind gift is approved, the system correctly generates all required follow-up tasks for the relevant roles, including the Business Asset Accountant and the initiator. 
This scenario validates the acceptance criteria: "...a task is sent to the Business Asset Accountant to register the associated asset,"  "...a task is sent to me to assign the gift to a gift hierarchy..."  and "...a task is sent to me to create a corresponding record in Raiser's Edge..."  
Variation: This is a positive test where the Finance System Administrator approves a submitted in-kind gift, and we confirm all three subsequent tasks are created in the correct users' inboxes.</t>
  </si>
  <si>
    <t>• Upon approval, a to-do to register the asset is sent to the Business Asset Accountant.
• A to-do to assign the gift to a hierarchy and record preserved capital/initial contribution is generated and appears in the Senior Donor Relations Officer's inbox.
• A separate to-do to create a record in Raiser's Edge is generated and appears in the Senior Donor Relations Officer's inbox.</t>
  </si>
  <si>
    <t>• An in-kind gift has been submitted for approval per TS385.</t>
  </si>
  <si>
    <t>TS387</t>
  </si>
  <si>
    <t>Denied in-kind gift triggers no tasks</t>
  </si>
  <si>
    <t>This test verifies that if an in-kind gift is denied by the approver, no subsequent tasks are created for any user. This confirms that the workflow terminates correctly upon denial. 
This scenario tests the negative path for the three post-approval acceptance criteria for creating an in-kind gift.  
Variation: This is a negative test where the Finance System Administrator denies a submitted in-kind gift.</t>
  </si>
  <si>
    <t>• Upon denial by the Finance System Administrator, the gift business process is terminated.
• No tasks are generated for the Business Asset Accountant or the Senior Donor Relations Officer.</t>
  </si>
  <si>
    <t>TS388</t>
  </si>
  <si>
    <t>Modify existing gift for approval</t>
  </si>
  <si>
    <t>This test verifies that changes to an existing gift can be submitted and correctly routed for approval. This ensures that gift records can be accurately maintained over time through a controlled process. 
This scenario validates the acceptance criterion: "Given I need to update an existing gift, when I initiate the 'Change Gift' process and submit my changes, then the request is routed to a Finance System Administrator for approval."  
Variation: This is a positive test where a user successfully initiates and submits a change to a gift, triggering the approval workflow.</t>
  </si>
  <si>
    <t>• The 'Change Gift' task is successfully submitted.
• The change request is routed to the 'Finance System Administrator' for approval.</t>
  </si>
  <si>
    <t>• An approved gift record exists in the system.</t>
  </si>
  <si>
    <t xml:space="preserve">As a Senior Donor Relations Officer, I want to be able to modify the details of an existing gift, so that the record remains accurate over time. </t>
  </si>
  <si>
    <t>TS389</t>
  </si>
  <si>
    <t>Approved gift modification updates record</t>
  </si>
  <si>
    <t>This test verifies that once a gift modification is approved, the changes are correctly applied to the gift record in the system. 
This scenario validates the acceptance criterion: "Given the change is approved, then the gift record is updated in Workday with the new information."  
Variation: This is a positive test where the Finance System Administrator approves a submitted gift change, and we confirm the gift record reflects the updated details.</t>
  </si>
  <si>
    <t>• Upon approval by the Finance System Administrator, the gift record is updated with the new information.
• The business process completes successfully.</t>
  </si>
  <si>
    <t>• A change to an existing gift has been submitted for approval per TS388.</t>
  </si>
  <si>
    <t>TS390</t>
  </si>
  <si>
    <t>Denied gift modification does not update</t>
  </si>
  <si>
    <t>This test verifies that if a gift modification is denied, the original gift record remains unchanged. This ensures that unapproved changes are not committed to the system. 
This scenario tests the negative path for the acceptance criterion: "Given the change is approved, then the gift record is updated in Workday with the new information."  
Variation: This is a negative test where the Finance System Administrator denies a submitted gift change.</t>
  </si>
  <si>
    <t>• Upon denial by the Finance System Administrator, the business process is terminated.
• The original gift record remains unchanged.</t>
  </si>
  <si>
    <t>TS391</t>
  </si>
  <si>
    <t>Create a new gift hierarchy</t>
  </si>
  <si>
    <t>This test verifies that a user with the correct permissions can successfully create a new gift hierarchy. This is a key function for organising and managing gifts. 
This scenario validates the acceptance criterion: "Given I have the necessary permissions, when I use the 'Create Gift Hierarchy' function and submit the hierarchy, then a new hierarchy is created and available for assigning gifts to."  
Variation: This is a positive test to confirm the successful creation of a gift hierarchy.</t>
  </si>
  <si>
    <t>• A new gift hierarchy is created successfully.
• The newly created hierarchy is available for selection when assigning gifts.</t>
  </si>
  <si>
    <t>• The user has the 'Senior Donor Relations Officer' role with the necessary permissions.</t>
  </si>
  <si>
    <t xml:space="preserve">As a Senior Donor Relations Officer, I want to create gift hierarchies, so that I can group and structure related gifts for better management and reporting. </t>
  </si>
  <si>
    <t>TS394</t>
  </si>
  <si>
    <t>Report on received donations</t>
  </si>
  <si>
    <t>This test verifies that the donations report correctly displays ad hoc bank transactions that represent donations, along with their associated gift. 
This scenario validates the acceptance criterion: "Given that donations are brought into Workday from Raiser's Edge as ad hoc bank transactions, when I run a report on these transactions, then I can see the donation amounts and the gift they are associated with."  
Variation: This is a positive test to run the donations report and confirm the data created in the prerequisite step (TS013) is displayed correctly.</t>
  </si>
  <si>
    <t>• The report on donations is successfully run.
• The report displays the transaction, showing the correct donation amount and the associated gift.</t>
  </si>
  <si>
    <t>• Ad hoc bank transaction(s) reflecting donations are in system.</t>
  </si>
  <si>
    <t xml:space="preserve">As a Senior Donor Relations Officer, I want to run reports on donations received, so that I can track donations towards the corresponding gifts. </t>
  </si>
  <si>
    <t xml:space="preserve">Manage Donors and Contributions </t>
  </si>
  <si>
    <t>TS395</t>
  </si>
  <si>
    <t>Record a matched donation journal</t>
  </si>
  <si>
    <t>This test verifies that a Financial Accountant can create a manual journal to record the financial impact of a university-matched donation. 
This scenario validates the acceptance criterion: "Given a donor has made a donation into a gift which will be matched by the university, then I create a manual journal, to correctly record the financial impact of the matched funds."  
Variation: This is a positive test to create and post a manual journal for a matched donation, ensuring it impacts the correct accounts.</t>
  </si>
  <si>
    <t>• A manual journal is created and successfully posted.
• The journal entry correctly records the financial impact of the matched funds against the appropriate accounts and worktags.</t>
  </si>
  <si>
    <t>• A donation has been recorded against a gift that is eligible for matching.</t>
  </si>
  <si>
    <t xml:space="preserve">As a Financial Accountant, I want to record the accounting for a matched donation, so that our financial records are accurate. </t>
  </si>
  <si>
    <t xml:space="preserve">Deferred - Awaiting confirmation of matched donation process/ledger per ACT1410 </t>
  </si>
  <si>
    <t>TS397</t>
  </si>
  <si>
    <t>Record investment of donated funds</t>
  </si>
  <si>
    <t>This test verifies that a Financial Accountant can use a cash journal (ad hoc bank transaction) to record the movement of donated funds from a cash account to an investment account.  
This scenario validates the acceptance criterion: "Given that donated funds are being moved into an investment fund...when I create a cash journal (ad hoc bank transaction), then I can record the transfer of funds from a cash account to an investment account."  
Variation: This is a positive test to confirm the successful creation and posting of a cash journal to track the investment of funds.</t>
  </si>
  <si>
    <t>• An ad hoc bank transaction is created and successfully posted.
• The transaction correctly reflects the movement of funds from the specified cash account to the target investment account.</t>
  </si>
  <si>
    <t>• Donated funds exist in a bank account within the system.</t>
  </si>
  <si>
    <t xml:space="preserve">As a Financial Accountant, I want to record the transaction when a donation is invested, so that the movement of cash is correctly captured. </t>
  </si>
  <si>
    <t xml:space="preserve">Record Investments </t>
  </si>
  <si>
    <t>TS398</t>
  </si>
  <si>
    <t>Record receipt and distribution of investment interest</t>
  </si>
  <si>
    <t>This test verifies that a Financial Accountant can create a manual journal to record investment income and its subsequent distribution.  This is critical for accurate investment performance tracking. 
This scenario validates the acceptance criterion: "Given that interest has been earned on our investments, when I create a manual journal, then I can record the interest income and its subsequent distribution."  
Variation: This is a positive test to create and post a manual journal for interest income, ensuring it impacts the correct accounts.</t>
  </si>
  <si>
    <t>• A manual journal is created and successfully posted.
• The journal entry correctly records the interest income and its distribution to the appropriate accounts and worktags.</t>
  </si>
  <si>
    <t>• Invested funds exist in the system.</t>
  </si>
  <si>
    <t xml:space="preserve">As a Financial Accountant, I want to record the receipt and distribution of investment interest, so that investment performance is accurately reflected in our accounts. </t>
  </si>
  <si>
    <t>TS399</t>
  </si>
  <si>
    <t xml:space="preserve">Report on preserved capital </t>
  </si>
  <si>
    <t>This test verifies that the preserved capital report correctly displays gifts where the current balance is above the preserved capital amount. 
This scenario validates the acceptance criteria: "...I can see each gift, its preserved capital amount, and its current balance,"  and "...the system clearly indicates whether the current balance is above or below the preserved capital amount."  
Variation: This is a positive test focusing on a gift whose balance exceeds its preserved capital, ensuring the report flags this status correctly.</t>
  </si>
  <si>
    <t>• The report displays the gift, its preserved capital amount, and its current balance.
• The report includes a clear indicator showing the balance is 'Above' the preserved capital amount.</t>
  </si>
  <si>
    <t>• A gift exists with a preserved capital amount.
• The current balance of the gift is greater than its preserved capital amount.</t>
  </si>
  <si>
    <t xml:space="preserve">As a Senior Donor Relations Officer, I want to run reports on the preserved capital of gifts, so that I can ensure we are meeting donor reporting obligations. </t>
  </si>
  <si>
    <t>Deferred -  Zac/Lukas to confirm that the required custom reports are built.</t>
  </si>
  <si>
    <t>TS401</t>
  </si>
  <si>
    <t>Report on total invested amounts</t>
  </si>
  <si>
    <t>This test verifies that the invested funds report accurately displays the total amount of funds invested. 
This scenario validates the acceptance criterion: "Given I run a report on invested funds, when I view the results, then I can see the total amounts invested."  
Variation: This is a positive test to run the report and confirm the grand total figure is accurate based on underlying investment transactions.</t>
  </si>
  <si>
    <t>• The report on invested funds runs successfully.
• The report displays a total invested amount that correctly sums all underlying investment transactions.</t>
  </si>
  <si>
    <t>• Multiple investment transactions exist in the system (created via the process in US-TRE-033).</t>
  </si>
  <si>
    <t xml:space="preserve">As a Financial Accountant, I want to run reports to view invested amounts, so that I can analyse investment data by filtering and organising it as needed. </t>
  </si>
  <si>
    <t>TS402</t>
  </si>
  <si>
    <t>Slice and dice invested funds report</t>
  </si>
  <si>
    <t>This test verifies that the invested funds report provides options to filter and organise the data, allowing for more detailed analysis. 
This scenario validates the acceptance criterion: "Given I am viewing the report, then I have options to slice and dice the data (e.g., by gift, period etc)."  
Variation: This is a positive test to apply a filter (e.g., by a specific investment pool) to the report and confirm the results are correctly limited to that selection.</t>
  </si>
  <si>
    <t xml:space="preserve">
• The report provides filtering and sorting options.
• When a filter is applied (e.g., for one investment pool), the report data updates to show only the transactions and totals relevant to that pool.</t>
  </si>
  <si>
    <t>• Investment transactions exist across multiple investment pools and gifts.</t>
  </si>
  <si>
    <t>TS403</t>
  </si>
  <si>
    <t>Report on gift spending</t>
  </si>
  <si>
    <t>This test verifies that the gift spending report correctly shows expenditure associated with specific gifts. This is key for providing accountability to donors. 
This scenario validates the acceptance criterion: "Given I run a report on gift spending, when I view the results, then I can see the expenditure associated with specific gifts."  
Variation: This is a positive test to run the report and confirm that a known expenditure transaction, coded to a gift, appears correctly.</t>
  </si>
  <si>
    <t>• The gift spending report runs successfully.
• The report displays the expenditure transaction and correctly associates it with the specific gift.</t>
  </si>
  <si>
    <t>• An expenditure transaction (e.g., a supplier invoice) has been posted and coded to a specific gift.</t>
  </si>
  <si>
    <t xml:space="preserve">As a Senior Donor Relations Officer, I want to run reports that show how donor funds are being spent, so that I can provide detailed accountability to donors and management. </t>
  </si>
  <si>
    <t>TS404</t>
  </si>
  <si>
    <t>Drill down on gift spending report</t>
  </si>
  <si>
    <t>This test verifies that a user can drill down from a summary line on the gift spending report to see the underlying transaction details. 
This scenario validates the acceptance criterion: "Given I am viewing the report, then I can drill down into transactions to see specific spending details..."  
Variation: This is a positive test to confirm the drill-down functionality works, taking the user from the report to the source transaction.</t>
  </si>
  <si>
    <t>• The expenditure lines on the report are selectable (hyperlinked).
• Clicking on an expenditure line navigates the user to the detailed view of the source transaction (e.g., the supplier invoice).</t>
  </si>
  <si>
    <t>• The gift spending report is being viewed and contains at least one line of expenditure (per TS403).</t>
  </si>
  <si>
    <t>TS405</t>
  </si>
  <si>
    <t>Filter gift transactions by project</t>
  </si>
  <si>
    <t>This test verifies that the gift transactions report can be filtered by a project, showing only the transactions tagged with that specific project. 
This scenario validates the acceptance criterion: "Given I run a report on gift transactions, when I filter by project, then the report shows only transactions tagged with that project worktag."  
Variation: This is a positive test to apply a project filter and confirm the report results are correctly narrowed down.</t>
  </si>
  <si>
    <t>• The report provides an option to filter by project.
• When the report is filtered by the specific project, only the transaction tagged with that project is displayed.</t>
  </si>
  <si>
    <t>• At least two gift transactions exist: one tagged with a project and one without.</t>
  </si>
  <si>
    <t xml:space="preserve">Gift Manager </t>
  </si>
  <si>
    <t xml:space="preserve">As a Gift Manager, I want to run reports to view gift transactions that are linked to specific projects, so that I can analyse project-related gift spending. </t>
  </si>
  <si>
    <t>TS407</t>
  </si>
  <si>
    <t>Submit complete research project hierarchy</t>
  </si>
  <si>
    <t>This test verifies that a member of Research Finance can successfully submit a new research project hierarchy for approval when all required information is provided.
This scenario validates the acceptance criterion: "Given I have entered all the required information for a new research project hierarchy, when I submit it for approval, then the request is sent to the Project Administrator."
Variation: This is a positive test case confirming the standard, successful submission path.</t>
  </si>
  <si>
    <t>• The system accepts the submission without errors.
• A task is created in the Project Administrator's inbox to approve the hierarchy.</t>
  </si>
  <si>
    <t>TS408</t>
  </si>
  <si>
    <t>Approve a research project hierarchy</t>
  </si>
  <si>
    <t>This test verifies that when the Project Administrator approves a submitted research project hierarchy, the initiator (Research Finance) receives a confirmation notification.
This scenario validates the acceptance criterion: "Given a research project hierarchy has been submitted for approval, when the Project Administrator approves it, then I (Research Finance) receive a notification confirming the approval."
Variation: This positive test case confirms the approval path of the workflow and the resulting notification.</t>
  </si>
  <si>
    <t>• The Project Administrator can successfully approve the request.
• After approval, the new research project hierarchy is active and visible.
• The initiating Research Finance user receives a notification confirming the approval.</t>
  </si>
  <si>
    <t>TS409</t>
  </si>
  <si>
    <t>Deny a research project hierarchy</t>
  </si>
  <si>
    <t>This test verifies that when the Project Administrator denies a submitted research project hierarchy, the initiator (Research Finance) receives a notification of the denial.
This scenario validates the acceptance criterion: "Given a research project hierarchy has been submitted for approval, when the Project Administrator denies it, then I (Research Finance) receive a notification of the denial."
Variation: This positive test case confirms the denial path of the workflow and the resulting notification.</t>
  </si>
  <si>
    <t>• The Project Administrator can successfully deny the request.
• The initiating Research Finance user receives a notification of the denial.</t>
  </si>
  <si>
    <t>TS410</t>
  </si>
  <si>
    <t>Submit complete research project</t>
  </si>
  <si>
    <t>This test confirms that a member of Research Finance can successfully submit a new research project for approval after providing all mandatory details.
This scenario validates the acceptance criterion: "Given I am creating a new research project, when I enter all mandatory information (including Project Hierarchy, Start/End Dates, Cost Centre, Project Manager, and Chief Investigator), then the system allows me to submit it for approval."
Variation: This is a positive test case to ensure the main research project creation process can be initiated successfully.</t>
  </si>
  <si>
    <t>• The system accepts the research project submission.
• The request is routed for approval to another member of Research Finance.</t>
  </si>
  <si>
    <t>• An approved Project Hierarchy exists.
• All master data (Cost Centre, Project Manager, Chief Investigator) is available for selection.</t>
  </si>
  <si>
    <t>TS411</t>
  </si>
  <si>
    <t>Research Finance approves research project creation</t>
  </si>
  <si>
    <t>This test verifies that when an approver approves a new research project, the system automatically generates two 'To-Do' tasks for the Research Finance team.
This scenario validates the acceptance criterion: "Given I have submitted a new research project, when an alternate Research Finance approver approves it, then two 'To-Do' tasks are automatically created for the Research Finance team: 'Create Initial Baseline Budget' and 'Create Customer Contract'."
Variation: This positive test case confirms a specific approval path and the subsequent automated task creation.</t>
  </si>
  <si>
    <t>• The alternate Research Finance approver can successfully approve the research project.
• Two new 'To-Do' tasks ('Create Initial Baseline Budget' and 'Create Customer Contract') appear for the Research Finance team.</t>
  </si>
  <si>
    <t>• A new research project has been submitted for approval.</t>
  </si>
  <si>
    <t>TS412</t>
  </si>
  <si>
    <t>Designated approver denies research project</t>
  </si>
  <si>
    <t>This test verifies that when a designated approver denies a new research project request, a notification is sent back to the person who created it.
This scenario validates the acceptance criterion: "Given I have submitted a new research project, when a designated Research Finance approver denies it, then I (the initiator) receive a notification that it was denied."
Variation: This positive test case confirms the denial workflow and the associated notification.</t>
  </si>
  <si>
    <t>• The designated approver can successfully deny the research project.
• The initiator receives a notification informing them of the denial.</t>
  </si>
  <si>
    <t>TS413</t>
  </si>
  <si>
    <t>Project creation without attachment</t>
  </si>
  <si>
    <t>This test ensures the system correctly blocks the creation of a new research project if a required attachment has not been included.
This scenario validates the acceptance criterion: "Given I am creating a new research project manually and have not included a required attachment, when I try to submit the research project for creation, then the system should display an error message indicating the attachment is missing and prevent the research project from being created."
Variation: This negative test case confirms that compliance checks for required documentation are functioning as expected.</t>
  </si>
  <si>
    <t>• The system prevents the research project from being submitted.
• An error message is displayed, stating that a required attachment is missing.</t>
  </si>
  <si>
    <t>• The user is creating a new research project.</t>
  </si>
  <si>
    <t>TS414</t>
  </si>
  <si>
    <t>Project creation without Chief Investigator</t>
  </si>
  <si>
    <t>This test ensures that the system enforces the rule requiring a Chief Investigator to be named on every new research project.
This scenario validates the acceptance criterion: "Given I am creating a new research project and have left the Chief Investigator field blank, when I try to submit the research project, then the system should display an error message and prevent the research project from being created."
Variation: This negative test case confirms a key data integrity rule is working to ensure research project accountability.</t>
  </si>
  <si>
    <t>• The system blocks the submission.
• An error message is displayed, indicating that the Chief Investigator is a required field.</t>
  </si>
  <si>
    <t>TS415</t>
  </si>
  <si>
    <t>Project creation with non operating company</t>
  </si>
  <si>
    <t xml:space="preserve">This test ensures that the system enforces the company cannot be a non operating entity
This scenario validates the acceptance criterion: " As a member of Research Finance, I want to be prevented from creating a research project under a non-operating company, so that research projects are only associated with active and valid business entities."
Variation: This negative test case confirms a key data integrity rule is working to ensure research project data is valid.
</t>
  </si>
  <si>
    <t>• The system accepts the company selection.
• The research project creation process is allowed to continue.</t>
  </si>
  <si>
    <t>TS416</t>
  </si>
  <si>
    <t>Project creation without end date</t>
  </si>
  <si>
    <t>This test ensures the system requires a research project end date to be entered during research project creation.
This scenario validates the acceptance criterion: "Given I am creating a new research project and do not enter a research project end date, when I attempt to submit the research project, then the system should display an error message and prevent creation."
Variation: This negative test case confirms the data integrity rule that all research projects must have a defined lifecycle from the start.</t>
  </si>
  <si>
    <t>• The system blocks the submission.
• An error message is displayed, indicating that the research project end date is a required field.</t>
  </si>
  <si>
    <t>TS417</t>
  </si>
  <si>
    <t>Project creation with duplicate name</t>
  </si>
  <si>
    <t>This test verifies that the system prevents the creation of a new research project if the chosen name is already in use by another research project.
This scenario validates the acceptance criterion: "Given I am creating a new research project and enter a research project name that already exists in the system, when I try to submit the research project, then the system should display an error message indicating the name is not unique and prevent creation."
Variation: This negative test case confirms the system enforces unique research project names to avoid confusion and ensure accurate identification.</t>
  </si>
  <si>
    <t>• The system blocks the submission.
• An error message is displayed, stating that the research project name must be unique.</t>
  </si>
  <si>
    <t>• A research project with a known name (e.g., 'Test Project 123') already exists in the system.</t>
  </si>
  <si>
    <t>TS418</t>
  </si>
  <si>
    <t>Project Manager notification on research project approval</t>
  </si>
  <si>
    <t>This test verifies that an assigned Project Manager receives a notification after a new research project they are managing has been approved.
This scenario validates the acceptance criterion: "Given a new research project has been approved and I am the assigned Project Manager, when the approval is finalised, then I receive a notification to complete outstanding research project requirements."
Variation: This positive test case confirms that key research project stakeholders are automatically notified to begin their post-approval tasks.</t>
  </si>
  <si>
    <t>• The research project is approved by the designated approver.
• The user assigned as the Project Manager receives a notification to complete outstanding tasks.</t>
  </si>
  <si>
    <t>• A new research project is created and submitted for approval, with a specific user assigned as the Project Manager.</t>
  </si>
  <si>
    <t>TS419</t>
  </si>
  <si>
    <t>Chief Investigator notification on research project assignment</t>
  </si>
  <si>
    <t>This test verifies that a Chief Investigator is notified when they are assigned to a new research project, provided they are not also the Project Manager.
This scenario validates the acceptance criterion: "Given a new research project has been approved, I am assigned as the Chief Investigator, and I am not the same person as the Project Manager, when the approval is finalised, then I receive a notification confirming my assignment to the research project."
Variation: This positive test case confirms the notification logic for the Chief Investigator role, ensuring they are aware of their new assignment.</t>
  </si>
  <si>
    <t>• The research project is approved.
• The user assigned as the Chief Investigator receives a notification confirming their assignment.</t>
  </si>
  <si>
    <t>• A new research project is created where the assigned Chief Investigator and Project Manager are different people.</t>
  </si>
  <si>
    <t>TS420</t>
  </si>
  <si>
    <t>Project Manager updates research project plan</t>
  </si>
  <si>
    <t>This test verifies that a Project Manager has the correct permissions to view and modify a research project's plan, including its phases and tasks.
This scenario validates the acceptance criteria: "For a research project, when I open the research project plan, then I can see all existing phases and tasks." and "Given I am viewing the research project plan, when I add, edit, or remove phases and tasks, then the research project plan is updated accordingly."
Variation: This positive test case confirms the core research project management functionality for the Project Manager role.</t>
  </si>
  <si>
    <t>• The Project Manager can open the research project plan and view its structure.
• The Project Manager can add a new task, edit an existing one, and save the changes.
• The changes are correctly reflected in the research project plan.</t>
  </si>
  <si>
    <t>• An active research project exists with a Project Manager assigned</t>
  </si>
  <si>
    <t>TS422</t>
  </si>
  <si>
    <t>Research Finance updates research project plan</t>
  </si>
  <si>
    <t>This test verifies that a member of Research Finance with the correct permissions can view and update a research project plan.
This scenario validates the acceptance criterion: "Given I am a member of Research Finance with the correct permissions, when I open a research project plan, then I can view and update its phases and tasks."
Variation: This positive test case confirms that the Research Finance role has the necessary access for financial setup and oversight activities.</t>
  </si>
  <si>
    <t>• The Research Finance user can open the research project plan.
• They can successfully add, edit, or remove phases and tasks, and save the changes.</t>
  </si>
  <si>
    <t xml:space="preserve">• An active research project exists.
</t>
  </si>
  <si>
    <t>TS423</t>
  </si>
  <si>
    <t>Project Manager creates budget and workbook</t>
  </si>
  <si>
    <t>This test verifies that a Project Manager can initiate a research project budget and generate a plan workbook for entering detailed budget information.
This scenario validates the acceptance criteria: "Given a research project has been approved, when I initiate the creation of a research project budget, then I am prompted to provide a unique plan name and select a plan calculation type." and "Given I have successfully created the research project budget, when I choose to generate a plan workbook, then the system produces a workbook for me to enter budgetary details."
Variation: This positive test case confirms the end-to-end process for a Project Manager to begin the budgeting process.</t>
  </si>
  <si>
    <t>• The user can successfully initiate the budget, providing a name and calculation type.
• The user is able  to successfully generates a plan workbook for budget entry.
• The user is able to enter budgetary information into the workbook.</t>
  </si>
  <si>
    <t>• An approved research project exists with the user assigned as the Project Manager.</t>
  </si>
  <si>
    <t>TS424</t>
  </si>
  <si>
    <t>Project Manager submits budget for baseline</t>
  </si>
  <si>
    <t>This test verifies that a Project Manager can submit a completed budget plan, which is then routed to the Project Management Office (Project Management Office) for approval.
This scenario validates the acceptance criterion: "Given I have filled out the budgetary information in the plan workbook, when I submit the plan to be assigned as the baseline, then it is routed to the Project Management Office (Project Management Office) for approval."
Variation: This positive test case confirms the start of the budget baseline approval workflow.</t>
  </si>
  <si>
    <t>• The Project Manager can successfully submit the budget plan.
• A task is created in the Project Management Office's inbox to approve the baseline budget.</t>
  </si>
  <si>
    <t>• A research project budget plan has been created and filled out.</t>
  </si>
  <si>
    <t>TS425</t>
  </si>
  <si>
    <t>Project Management Office approves budget baseline</t>
  </si>
  <si>
    <t>This test verifies that when the Project Management Office approves a baseline budget submission, the Project Manager receives a confirmation notification.
This scenario validates the acceptance criterion: "Given my baseline plan submission is approved by the Project Management Office, when the approval is complete, then I receive a notification confirming it was approved."
Variation: This positive test case confirms the approval step of the budget workflow and its corresponding notification.</t>
  </si>
  <si>
    <t>• The Project Management Office user can successfully approve the plan.
• The budget is assigned as baseline and now appears 'above the line'
• The Project Manager receives an notification that plan is now the baseline budget.</t>
  </si>
  <si>
    <t>• A budget plan has been submitted for approval</t>
  </si>
  <si>
    <t>TS426</t>
  </si>
  <si>
    <t>Project Management Office denies budget baseline</t>
  </si>
  <si>
    <t>This test verifies that when the Project Management Office denies a baseline budget submission, the initiating person receives a denial notification.
This scenario validates the acceptance criterion: "Given my baseline plan submission is denied by the Project Management Office, when the denial is processed, then I receive a notification that it was denied."
Variation: This positive test case confirms the denial path of the budget workflow and its corresponding notification.</t>
  </si>
  <si>
    <t>• The Project Management Office user can successfully deny the plan.
• The initiating person receives a denial notification.</t>
  </si>
  <si>
    <t>• A budget plan has been submitted for baseline approval.</t>
  </si>
  <si>
    <t>TS427</t>
  </si>
  <si>
    <t>Financial Accountant creates budget and workbook</t>
  </si>
  <si>
    <t>This test verifies that a Financial Accountant can create a research project budget and generate a plan workbook.
This scenario validates the acceptance criteria: "Given a research project has been approved, when I create a research project budget, then I must provide a unique plan name and select a plan calculation type." and "Given I have created the research project budget, when I generate a plan workbook, then the system provides a workbook for entering budgetary information."
Variation: This positive test case confirms that the Financial Accountant role has the necessary permissions to perform budgeting tasks.</t>
  </si>
  <si>
    <t xml:space="preserve">• An approved research project exists.
</t>
  </si>
  <si>
    <t>TS428</t>
  </si>
  <si>
    <t>Project Management Office creates budget and workbook</t>
  </si>
  <si>
    <t>This test verifies that a member of the Project Management Office can create a research project budget and generate a plan workbook.
This scenario validates the acceptance criteria: "Given a research project has been approved, when I create a research project budget, then I must provide a unique plan name and select a plan calculation type." and "Given I have created the research project budget, when I generate a plan workbook, then the system provides a workbook for entering budgetary information."
Variation: This positive test case confirms that the Project Management Office role has the necessary permissions to perform budgeting tasks.</t>
  </si>
  <si>
    <t>TS429</t>
  </si>
  <si>
    <t>Project Management Office assigns baseline directly</t>
  </si>
  <si>
    <t>This test verifies that a Project Management Office member can directly assign a budget plan as the official baseline without needing a separate approval step, and that the Project Manager is notified.
This scenario validates the acceptance criteria: "Given I have filled out or reviewed the budgetary information, when I assign the plan as the baseline, then it is immediately approved without a separate approval step." and "Given I have assigned a plan as the baseline, when the process is complete, then the assigned Project Manager receives a notification that the baseline budget has been approved."
Variation: This positive test case confirms the Project Management Office's ability to override the standard approval workflow and directly finalise a budget.</t>
  </si>
  <si>
    <t>• The Project Management Office user can assign the plan as the baseline.
• The plan's is assigned as the baseline immediately without approval
• The assigned Project Manager receives a notification of the approval.</t>
  </si>
  <si>
    <t>• A research project budget plan exists.</t>
  </si>
  <si>
    <t>TS430</t>
  </si>
  <si>
    <t>Financial Accountant submits budget for baseline</t>
  </si>
  <si>
    <t>This test verifies that a Financial Accountant can submit a budget plan for baseline, which then routes to the Project Management Office for approval.
This scenario validates the acceptance criterion: "Given I have filled out the budgetary information, when I submit the plan to be assigned as the baseline, then it is routed to the Project Management Office (Project Management Office) for approval."
Variation: This positive test case confirms the budget submission process for the Financial Accountant role.</t>
  </si>
  <si>
    <t>• The Financial Accountant can successfully submit the plan.
• A task is created in the Project Management Office's inbox for approval.</t>
  </si>
  <si>
    <t>• A research project budget plan has been created</t>
  </si>
  <si>
    <t>TS431</t>
  </si>
  <si>
    <t>Project Manager creates research project resource plan</t>
  </si>
  <si>
    <t>This test verifies that a Project Manager can create a new resource plan for an active research project they are assigned to.
This scenario validates the acceptance criterion: "Given I am the Project Manager on an active research project, when I access the resource planning function, then I can create a new resource plan for the research project."
Variation: This positive test case confirms the Project Manager's ability to initiate resource planning.</t>
  </si>
  <si>
    <t>• The Project Manager can access the resource planning function.
• They can successfully create a new, empty resource plan for the research project.</t>
  </si>
  <si>
    <t>TS432</t>
  </si>
  <si>
    <t>Research Finance creates research project resource plan</t>
  </si>
  <si>
    <t>This test verifies that a member of Research Finance can create a new resource plan for an active research project.
This scenario validates the acceptance criterion: "Given I am a member of Research Finance on an active research project, when I access the resource planning function, then I can create a new resource plan for the research project."
Variation: This positive test case confirms the Research Finance user's ability to initiate resource planning for oversight purposes.</t>
  </si>
  <si>
    <t>• The Research Finance user can navigate to a research project.
• They can successfully create a new, empty resource plan for the research project.</t>
  </si>
  <si>
    <t>TS433</t>
  </si>
  <si>
    <t>Assign timesheet resource to plan</t>
  </si>
  <si>
    <t>This test verifies that a Project Manager can add a resource to a plan who will be costed via timesheets, and that the resource is notified.
This scenario validates the acceptance criteria: "Given I am creating a resource plan, when I assign a worker and set their booking status to "Costing Method - Timesheet", then the resource is successfully added to the plan." and "Given a resource has been added with a timesheet costing method, when the process is complete, then the resource receives a notification that they must complete timesheets for the research project."
Variation: This positive test case confirms the process of assigning a timesheet-based resource and the subsequent notification.</t>
  </si>
  <si>
    <t>• The user successfully adds a worker to the plan with the 'Timesheet' costing method.
• Upon completion, the assigned worker receives a notification informing them they need to complete timesheets.</t>
  </si>
  <si>
    <t>• A research project resource plan exists.</t>
  </si>
  <si>
    <t>TS434</t>
  </si>
  <si>
    <t>Assign costing allocation resource</t>
  </si>
  <si>
    <t>This test verifies that when a resource is assigned to be costed via allocations, a 'To Do' task is correctly sent to the Strategic Business Partner (SBP).
This scenario validates the acceptance criterion: "Given I am creating a resource plan, when I assign a worker and set their booking status to "Costing Method - Costing Allocation", then a 'To Do' task is sent to the Strategic Business Partner to create the costing allocation."
Variation: This positive test case confirms the workflow trigger for creating a costing allocation.</t>
  </si>
  <si>
    <t>• The user successfully adds a worker to the plan with the 'Costing Allocation' method.
• A 'To Do' task appears in the SBP's inbox to create the costing allocation.</t>
  </si>
  <si>
    <t>TS435</t>
  </si>
  <si>
    <t>Strategic Business Partner creates costing allocation</t>
  </si>
  <si>
    <t>This test verifies that a Strategic Business Partner can successfully complete the 'To Do' task to create a costing allocation for a research project resource.
This scenario validates the acceptance criterion: "Given I have received a 'To Do' task to create a costing allocation, when I enter the start date, end date, and percentage of time for the worker's assignment, then the costing allocation is created successfully."
Variation: This positive test case confirms the successful completion of the costing allocation setup by the SBP.</t>
  </si>
  <si>
    <t>• The SBP opens the task and enters the required allocation details (dates, percentage).
• The costing allocation is created successfully against the worker and research project.</t>
  </si>
  <si>
    <t>TS436</t>
  </si>
  <si>
    <t>Create customer contract</t>
  </si>
  <si>
    <t>This test verifies that a member of Research Finance can create a customer contract for an approved research project, providing all mandatory header information.
This scenario validates the acceptance criterion: "Given a research project has been approved, when I create a customer contract, then I must provide details like contract type, name, currency, and cost centre."
Variation: This positive test case confirms the initial step of creating a customer contract with all required header-level data.</t>
  </si>
  <si>
    <t>• The user successfully creates a customer contract.
• The system requires and accepts the entry of contract type, name, currency, and cost centre.</t>
  </si>
  <si>
    <t>• An approved and active research project exists</t>
  </si>
  <si>
    <t>TS437</t>
  </si>
  <si>
    <t>Deferred revenue triggers task</t>
  </si>
  <si>
    <t>This test verifies that selecting 'deferred' revenue treatment on a contract line automatically creates a 'To Do' task for the Revenue Accountant.
This scenario validates the acceptance criterion: "Given I am creating a contract line, when I select the revenue treatment as 'deferred', then a 'To Do' task is sent to the Revenue Accountant to create a revenue recognition schedule upon submission."
Variation: This positive test case confirms the workflow trigger for creating a revenue recognition schedule.</t>
  </si>
  <si>
    <t>• The user creates a contract line and sets the revenue treatment to 'deferred'.
• Upon submission of the contract, a 'To Do' task is generated for the Revenue Accountant.</t>
  </si>
  <si>
    <t>• A customer contract is being created.</t>
  </si>
  <si>
    <t>TS438</t>
  </si>
  <si>
    <t>Contract submission triggers task</t>
  </si>
  <si>
    <t>This test verifies that after a customer contract is successfully submitted, a 'To Do' task is sent to Research Finance to create a billing schedule.
This scenario validates the acceptance criterion: "Given I have successfully submitted the customer contract, when the process completes, then a 'To Do' task is sent to Research Finance to create a billing schedule."
Variation: This positive test case confirms the post-submission workflow trigger for billing setup.</t>
  </si>
  <si>
    <t>• The user successfully submits the customer contract.
• A 'To Do' task is generated for the Research Finance team to create a billing schedule.</t>
  </si>
  <si>
    <t>• A complete and valid customer contract is ready for submission.</t>
  </si>
  <si>
    <t>TS439</t>
  </si>
  <si>
    <t>Contract line without description</t>
  </si>
  <si>
    <t>This test ensures the system prevents a user from saving a customer contract line that has a blank description.
This scenario validates the acceptance criterion: "Given I am creating a customer contract, when I attempt to save or submit a contract line that has an empty description, then the system blocks the action and displays an error message indicating the description is required."
Variation: This negative test case confirms a data integrity rule that ensures all contract lines are clearly defined.</t>
  </si>
  <si>
    <t>• The system blocks the user from saving or submitting the contract line.
• An error message is displayed, stating that the description is a required field.</t>
  </si>
  <si>
    <t>• A customer contract is being created or edited.</t>
  </si>
  <si>
    <t>TS440</t>
  </si>
  <si>
    <t>Contract without tax details</t>
  </si>
  <si>
    <t>This test ensures the system prevents a user from saving a customer contract that is missing tax code or tax applicability.
This scenario validates the acceptance criterion: "Given I am creating a customer contract, when I attempt to save or submit it with a missing tax applicability or tax code, then the system blocks the action and displays an error message."
Variation: This negative test case confirms a key financial control to ensure all contracts are tax compliant.</t>
  </si>
  <si>
    <t>• The system blocks the user from saving or submitting the contract.
• An error message is displayed, indicating that tax details are required.</t>
  </si>
  <si>
    <t>TS441</t>
  </si>
  <si>
    <t>Contract with invalid tax combo</t>
  </si>
  <si>
    <t>This test verifies that the system validates the combination of tax applicability and tax code, preventing submission if the combination is invalid.
This scenario validates the acceptance criterion: "Given I am creating a customer contract, when I enter an invalid combination of tax applicability and tax code, then the system blocks the submission and displays an error message."
Variation: This negative test case confirms that tax configuration rules are correctly enforced to prevent incorrect tax calculations.</t>
  </si>
  <si>
    <t>• The system blocks the submission of the contract.
• An error message is displayed, explaining that the tax combination is invalid.</t>
  </si>
  <si>
    <t>• A customer contract is being created or edited.
• A known invalid combination of tax applicability and tax code is used.</t>
  </si>
  <si>
    <t>TS442</t>
  </si>
  <si>
    <t>Contract line without research project link</t>
  </si>
  <si>
    <t>This test ensures that a contract line cannot be submitted without containing the correct project phase and task information on the contract line.
This scenario validates the acceptance criterion: "Given I am creating a customer contract line, when I attempt to submit it without correct phase and task information, then the system blocks the action and displays an error message."
Variation: This negative test case confirms the rule that all contract lines must be tied to research project deliverables for accurate tracking.</t>
  </si>
  <si>
    <t>• The system blocks the submission of the contract line.
• An error message is displayed, indicating that phase and task information is required.</t>
  </si>
  <si>
    <t>• A customer contract is being created or edited for a research project with a defined research project plan.</t>
  </si>
  <si>
    <t>TS443</t>
  </si>
  <si>
    <t>Block contract creation on a closed research project</t>
  </si>
  <si>
    <t>This test ensures that no new customer contracts can be created against a research project that has already been closed. This is a critical control to prevent new financial commitments against research projects whose financials are considered final.
This validates the acceptance criteria: "Given I am creating a customer contract, when I try to link it to a research project that is in a 'closed' status, then the system blocks the action and displays an error message."
Variation: This is a positive test of a system block. We will select a research project with a 'closed' status during contract creation and verify that the system prevents the process from continuing.</t>
  </si>
  <si>
    <t>• The system prevents the customer contract from being saved.
• An error message is displayed indicating that contracts cannot be created for closed research projects.</t>
  </si>
  <si>
    <t>• A research project exists with a status of 'Closed'.</t>
  </si>
  <si>
    <t>TS444</t>
  </si>
  <si>
    <t>Block contract creation with inactive worktag</t>
  </si>
  <si>
    <t>This test confirms that the system prevents a customer contract from being created using a worktag that has been deactivated. This ensures all financial coding on new transactions is current and valid, preventing data entry errors.
This validates the acceptance criteria: "Given I am creating a customer contract, when I try to use a worktag that is inactive, then the system blocks the action and displays an error message."
Variation: This is a positive test of a data validation control. We will attempt to enter an inactive worktag on a customer contract and confirm the system blocks the action.</t>
  </si>
  <si>
    <t>• The system prevents the contract from being saved.
• An error message is displayed, stating that the selected worktag is inactive and cannot be used.</t>
  </si>
  <si>
    <t>• An inactive worktag must exist in the system.</t>
  </si>
  <si>
    <t>TS445</t>
  </si>
  <si>
    <t>Warning for missing HERDC category</t>
  </si>
  <si>
    <t>This test verifies that the system displays a warning message when a user creates a customer contract for a research project that is missing its HERDC revenue category. This serves as a prompt to ensure data is complete for compliance and reporting.
This validates the acceptance criteria: "Given I am creating a customer contract for a research project, when the research project does not have a HERDC revenue category assigned, then the system displays a warning message."
Variation: This is a positive test of a warning condition. We will create a customer contract linked to a research project that has no HERDC category assigned and check that a non-blocking warning appears.</t>
  </si>
  <si>
    <t>• The system allows the contract to be saved but displays a prominent warning message.
• The warning message indicates that the HERDC revenue category is missing on the customer contract line linked to research project.</t>
  </si>
  <si>
    <t xml:space="preserve">• An active research project exists </t>
  </si>
  <si>
    <t>TS446</t>
  </si>
  <si>
    <t>Warning for incorrect related worktags</t>
  </si>
  <si>
    <t>This test confirms that the system displays a warning message if the worktags on the customer contract do not match those of the research project that the contract is tagged to.
This validates the acceptance criteria: "Given I am creating a customer contract for a research project, when the research project has incorrect related worktags, then the system displays a warning message."
Variation: This is a positive test of a warning condition. We will attempt to create a customer contract with worktags such as gift that do not match that of the research project.</t>
  </si>
  <si>
    <t>• A warning message is displayed upon saving the contract.
• The message specifies that the research project's related worktags may be incorrect and require review.</t>
  </si>
  <si>
    <t>• A research project must be set up with at least one related worktag (for example a gift)</t>
  </si>
  <si>
    <t>TS447</t>
  </si>
  <si>
    <t>This test scenario validates that after a contract is created, Research Finance receives a 'To Do' task and can use it to start creating the billing schedule.
This test scenario validates the acceptance criteria: "Given I have received a 'To Do' task to create a billing schedule after a customer contract was created, when I access the task, then I am able to define the schedule for billing."
Variation: This is a positive test to confirm the workflow from contract creation to the initiation of the billing schedule.</t>
  </si>
  <si>
    <t xml:space="preserve">• A 'To Do' task appears in the Research Finance user's inbox.
</t>
  </si>
  <si>
    <t>• A customer contract has just been created and approved.</t>
  </si>
  <si>
    <t>TS448</t>
  </si>
  <si>
    <t>Block schedule without invoice type</t>
  </si>
  <si>
    <t>This test confirms that the system prevents a user from creating a new billing schedule if an invoice type has not been selected. This is a mandatory control to ensure the system knows how to process the invoices generated from the schedule.
This validates the acceptance criteria: "Given I am creating a billing schedule, when I attempt to create it without selecting an invoice type, then the system blocks the action and displays an error message."
Variation: This is a positive test of a validation rule. We will attempt to complete the creation of a billing schedule without populating the 'Invoice Type' field and verify that the system blocks the action.</t>
  </si>
  <si>
    <t>• The system prevents the billing schedule from being created.
• An error message is displayed, indicating that 'Invoice Type' is a required field.</t>
  </si>
  <si>
    <t>• A billing schedule creation process has been initiated.</t>
  </si>
  <si>
    <t>TS449</t>
  </si>
  <si>
    <t>Allow schedule creation with invoice type</t>
  </si>
  <si>
    <t>This test confirms that a billing schedule can be created successfully once a valid invoice type has been selected. This ensures the validation control does not prevent valid data from being created.
Variation: This is a negative test. We will create a billing schedule, select a valid 'Invoice Type', and confirm that the system allows the schedule to be created without error.</t>
  </si>
  <si>
    <t>• The system successfully created the billing schedule.
• No error messages are displayed.</t>
  </si>
  <si>
    <t>TS450</t>
  </si>
  <si>
    <t>Link billing instalment to a research project milestone</t>
  </si>
  <si>
    <t>This test verifies that Research Finance can link a specific billing instalment to a research project task that has been designated as a milestone. This directly connects the completion of research project work to the triggering of an invoice.
This validates the acceptance criteria: "Given a research project task has been designated as a milestone, when I am creating a billing schedule, then I can link a billing instalment to that specific milestone."
Variation: This is a positive test. While creating a billing schedule, we will select a billing instalment and successfully associate it with a pre-existing research project milestone.</t>
  </si>
  <si>
    <t>• The system provides an option to link a billing instalment to a research project milestone.
• The link is successfully created and saved.</t>
  </si>
  <si>
    <t>• A research project exists with at least one task designated as a milestone.</t>
  </si>
  <si>
    <t>TS451</t>
  </si>
  <si>
    <t>'To Do' for deferred revenue schedule</t>
  </si>
  <si>
    <t>This test scenario validates that a Revenue Accountant can access a contract with deferred revenue lines and successfully create the corresponding revenue recognition schedule. "Given a customer contract line has a 'deferred' revenue treatment, when the contract is approved, then I receive a 'To Do' task to create a revenue recognition schedule."
Variation: This is a positive test of a business process step. We will approve a contract with deferred revenue and check the Revenue Accountant's inbox for the corresponding 'To Do' task.</t>
  </si>
  <si>
    <t>• Upon contract approval, a 'To Do' task is generated in the Revenue Accountant's inbox.
• The task prompts the user to create a revenue recognition schedule.
• A revenue recognition schedule is created with percent complete Revenue Recognition Method</t>
  </si>
  <si>
    <t>• A customer contract is created with at least one line using a 'deferred' revenue treatment.</t>
  </si>
  <si>
    <t>TS452</t>
  </si>
  <si>
    <t>Milestone completion triggers invoice and approval</t>
  </si>
  <si>
    <t>This test validates the end-to-end process from a research project milestone being completed through to the automatic creation, multi-step approval, and final delivery of a customer invoice.
This validates the acceptance criteria: • An invoice is created when a billing milestone is completed. • The invoice routes to the Project Manager for approval. • After Project Manager approval, it routes to Research Finance. • After final approval, it is emailed to the customer.
Variation: This is a positive test of the full "happy path" workflow. We will complete a billing milestone and verify the invoice is created and routed correctly through all approval steps to final delivery.</t>
  </si>
  <si>
    <t>• Marking the milestone as 100% complete automatically generates a customer invoice after the system schedule is run.
• The invoice appears in the Project Manager's inbox for approval.
• After Project Manager approval, the invoice appears in the Research Finance user's inbox.
• After final approval, the invoice is emailed to the customer.</t>
  </si>
  <si>
    <t>• A research project exists with a task designated as a billing milestone.
• The research project is linked to a customer contract with a billing schedule tied to the milestone.
• The customer has valid email delivery options configured.
• The 'Schedule Create Customer Invoice from Billing Installment' is scheduled and will run once a day at 12:pm AEST.</t>
  </si>
  <si>
    <t>TS453</t>
  </si>
  <si>
    <t>Block approval for missing delivery options</t>
  </si>
  <si>
    <t>This test confirms that the system prevents a Research Finance approver from approving a customer invoice if the customer does not have any document delivery options set up. This is a key control to prevent failed invoice deliveries.
This validates the acceptance criteria: "Given I am reviewing a customer invoice for approval, when the customer has no document delivery options set up, then the system prevents the invoice from being approved and displays an error."
Variation: This is a positive test of a hard stop control. We will attempt to approve an invoice for a customer with no delivery preferences and verify the system blocks the approval.</t>
  </si>
  <si>
    <t>• An error message is displayed, stating that approval cannot be completed because the customer is missing delivery options.</t>
  </si>
  <si>
    <t>• A customer invoice is awaiting approval by Research Finance.
• The customer associated with the invoice has no document delivery options configured.</t>
  </si>
  <si>
    <t>TS454</t>
  </si>
  <si>
    <t>Warning for invoice with non-today date</t>
  </si>
  <si>
    <t>This test confirms that the system displays a warning message to an approver if the invoice date is not today's date. This alerts the approver to a potential discrepancy that may need investigation before approval.
This validates part of the acceptance criteria: "...when the invoice date is not today's date... then a warning message is displayed."
Variation: This is a positive test of a warning condition. We will create and route an invoice with a past or future date for approval and verify that a warning message is displayed to the approver.</t>
  </si>
  <si>
    <t>• A warning message is displayed on the approval screen.
• The message highlights that the invoice date is not today's date.
• The approver is still able to approve the invoice despite the warning.</t>
  </si>
  <si>
    <t>• A customer invoice with a date other than today is awaiting approval.</t>
  </si>
  <si>
    <t>TS455.1</t>
  </si>
  <si>
    <t>Update Research Project ICR Rates</t>
  </si>
  <si>
    <t>This test confirms that a user can successfully change the Indirect Cost Recovery (ICR) rates on a research project and that these changes are saved correctly in the system.
This test validates the acceptance criteria: "Given a research project exists, I am able to view and update the Indirect Cost Recovery information on the 'additional data' tab on the projects 'overview' tab. When I make changes these updates are then reflected once I save."
Variation: This is a positive test where the user successfully edits and saves the ICR, CRB, and Faculty Rates on a project, confirming the core functionality works as expected.</t>
  </si>
  <si>
    <t>1. A research project must exist in the system.</t>
  </si>
  <si>
    <t>1. The system saves the updated ICR rates.
2. The new rates are visible on the project's 'additional data' tab after saving.</t>
  </si>
  <si>
    <t>RES-020-031</t>
  </si>
  <si>
    <t>TS455.2</t>
  </si>
  <si>
    <t>Unable to Update Research Project ICR Rates</t>
  </si>
  <si>
    <t>This test confirms that only users with required security are able to update the recovery rates on research projects
This test validates the acceptance criteria: "Given a research project exists, I am able to view and update the Indirect Cost Recovery information on the 'additional data' tab on the projects 'overview' tab. When I make changes these updates are then reflected once I save."
Variation: This is a negative test where changes are intentionally not saved to verify the system correctly discards them.</t>
  </si>
  <si>
    <t>1. The system does not allow the user to update the projects ICR rates
2. When the user navigates back to the project's 'additional data' tab, the original rates are still displayed.</t>
  </si>
  <si>
    <t>RES-020-032</t>
  </si>
  <si>
    <t>TS455.3</t>
  </si>
  <si>
    <t>Run ICR process for eligible project</t>
  </si>
  <si>
    <t>This test verifies that the Indirect Cost Recovery process correctly identifies an eligible research project and generates the necessary accounting journals to distribute income.
This test validates the acceptance criteria: "Given a research project exists, with ICR rates captured against the research project, and the project is not marked as excluded from processing, and customer invoices exist for this project. When I run the Indirect Cost Recovery process, accounting journals are created..."
Variation: This is a positive test for a standard, non-excluded project with all required data in place, representing the primary success path for the process.</t>
  </si>
  <si>
    <t>1. A research project exists with defined ICR rates.
2. The project is not marked as excluded from ICR processing.
3. At least one customer invoice is posted against the project.
4. A customer invoice credit adjustment is posted against the project.</t>
  </si>
  <si>
    <t>1. The ICR process runs successfully.
2. Accounting journals are created and are posted to move funds from the project to the designated cost centres with all worktags designated on the customer invoice line, based on the defined ICR rates.
3. The ICR does not transfer funds for any projects that do not have ICR rates, including all non research projects.
4. Customer invoices for project correctly appear in all Audit reports and appear in the 'Including in ICR processing' section.</t>
  </si>
  <si>
    <t>Should this be linked to P2R-060-010 Close PA Sub Ledger and Reconcile with GL</t>
  </si>
  <si>
    <t>TS455.4</t>
  </si>
  <si>
    <t>Run ICR process for excluded project</t>
  </si>
  <si>
    <t>This test verifies that the ICR process correctly identifies and skips projects that have been explicitly marked for exclusion, ensuring no journals are created for them.
This test validates the business rule for exclusion, confirming that "no accounting journals are created for this project" when it is correctly flagged as excluded.
Variation: This is a positive test of the exclusion logic. The scenario uses a project that is intentionally flagged as 'excluded from processing' to confirm the system correctly bypasses it.</t>
  </si>
  <si>
    <t>1. A research project exists with defined ICR rates.
2. The project is marked as excluded from ICR processing.
3. At least one customer invoice is posted against the project.</t>
  </si>
  <si>
    <t>1. The ICR process runs, but no accounting journals are posted for the excluded project.
2.Customer invoices for project correctly appears in 'Excluded from Processing' section in summaried Audit report, and appears corectly in the details audit report</t>
  </si>
  <si>
    <t>TS455.5</t>
  </si>
  <si>
    <t>Run ICR process with no invoices</t>
  </si>
  <si>
    <t>This test confirms the ICR process does not generate journals for an eligible project that has no customer invoices, as there is no income to allocate.
This test validates a boundary condition of the acceptance criteria: "Given... customer invoices exist for this project. When I run the Indirect Cost Recovery process, accounting journals are created..." by testing what happens when no invoices exist.
Variation: This is a boundary test where a project is correctly set up for ICR processing but lacks the required invoices, ensuring no empty or incorrect journals are created.</t>
  </si>
  <si>
    <t>1. A research project exists with defined ICR rates.
2. The project is not marked as excluded from ICR processing.
3. No customer invoices have been posted against the project.</t>
  </si>
  <si>
    <t>1. The ICR process runs, but no accounting journals are generated for the project.
2. The process log indicates the project was processed but had no eligible transactions to allocate.</t>
  </si>
  <si>
    <t>TS455.6</t>
  </si>
  <si>
    <t>This test confirms that a user can successfully change the Indirect Cost Recovery (ICR) rates on a research project and that these changes are saved correctly in the system and that these changes are reflected when the ICR process runs.
This test validates the acceptance criteria: "Given a research project exists, I am able to view and update the Indirect Cost Recovery information on the 'additional data' tab on the projects 'overview' tab. When I make changes these updates are then reflected once I save."
Variation: This is a positive test where the user successfully edits and saves the ICR, CRB, and Faculty Rates on a project, confirming the core functionality works as expected.</t>
  </si>
  <si>
    <t>1. A research project must exist in the system with defined ICR rates.
2. An Additional invoice exists against the project.</t>
  </si>
  <si>
    <t>TS455.7</t>
  </si>
  <si>
    <t>Run ICR Process for Updated ICR Rates</t>
  </si>
  <si>
    <t>This test verifies that the Indirect Cost Recovery process correctly identifies an eligible research project and generates the necessary accounting journals to distribute income based on the updated ICR Rates.
This test validates the acceptance criteria: "Given a research project exists, with ICR rates captured against the research project, and the project is not marked as excluded from processing, and customer invoices exist for this project. When I run the Indirect Cost Recovery process, accounting journals are created..."
Variation: This is a positive test for a standard, non-excluded project with all required data in place, representing the primary success path for the process.</t>
  </si>
  <si>
    <t xml:space="preserve">1. A research project exists with defined ICR rates.
2. The project is not marked as excluded from ICR processing.
3. At least one customer invoice is posted against the project.
</t>
  </si>
  <si>
    <t>TS455.8</t>
  </si>
  <si>
    <t>Mass update ICR Rates</t>
  </si>
  <si>
    <t>This test verifies that project Indirect Cost Recovery rates can be updated on mass using an EIB. This test validates the acceptance criteria: ""Given a research project exists, I am able to view and update the Indirect Cost Recovery information on the 'additional data' tab on the projects 'overview' tab. When I make changes these updates are then reflected once I save."
Variation: This is a positive test where the user successfully edits and saves the ICR, CRB, and Faculty Rates on a project, confirming the core functionality works as expected.</t>
  </si>
  <si>
    <t>1. Research Finance is able to launch the EIB to update the ICR rates.
2. The system saves the updated ICR rates.
2. The new rates are visible on the project's 'additional data' tab after saving.</t>
  </si>
  <si>
    <t>TS455.9</t>
  </si>
  <si>
    <t>Run ICR audit report for included project</t>
  </si>
  <si>
    <t>This test scenario verifies that the Indirect Cost Recovery (ICR) audit reports can be run successfully for a standard research project that is set up to be included in ICR processing.
This test validates the acceptance criterion: Given a research project exists, with ICR rates captured against the research project, and the project is not marked as excluded from processing, and customer invoices exist for this project... I am able to run all Audit reports relating to Indirect Cost Recoverie and the information appears correctly.
Variation: This scenario tests the standard "happy path" to ensure the report functions as expected under normal conditions for a project that should be included in ICR calculations.</t>
  </si>
  <si>
    <t>• A research project must exist with defined ICR rates.
• The project must NOT be marked as "excluded from processing".
• At least one customer invoice must exist for the project.</t>
  </si>
  <si>
    <t>• The audit report runs successfully without errors.
• The report includes the correct financial data from the specified research project and its associated invoices.</t>
  </si>
  <si>
    <t>TS455.10</t>
  </si>
  <si>
    <t>Run ICR audit report for excluded project</t>
  </si>
  <si>
    <t>This test scenario verifies that the ICR audit reports correctly handle research projects that have been explicitly marked as excluded from ICR processing.
This test validates the acceptance criterion: Given a research project exists, with ICR rates captured against the research project, and the project is marked as excluded from processing, and customer invoices exist for this project... I am able to run all Audit reports... and the information appears correctly.
Variation: This scenario focuses on the specific business rule where a project is intentionally excluded. The test ensures the report reflects this status correctly, likely by omitting it from ICR calculations or flagging it as excluded.</t>
  </si>
  <si>
    <t>• A research project must exist with defined ICR rates.
• The project MUST be marked as "excluded from processing".
• At least one customer invoice must exist for the project.</t>
  </si>
  <si>
    <t>• The audit report runs successfully without errors.
• The report correctly identifies the project as excluded and  appears in a specific "excluded" section.</t>
  </si>
  <si>
    <t>TS455.11</t>
  </si>
  <si>
    <t>TS455.12</t>
  </si>
  <si>
    <t>TS456</t>
  </si>
  <si>
    <t>Run deferred cost allocation process</t>
  </si>
  <si>
    <t>This test verifies that the 'Deferred Costs Allocation' process runs successfully, clearing deferred costs to the correct clearing account. 
This validates the acceptance criteria: "Given a research project exists with a deferred cost revenue recognition hierarchy, when I run the 'Deferred Costs Allocation' process, then costs are cleared to a clearing account."
Variation: This is a positive test of a financial period-end process. We will execute the allocation for a research project with deferred costs and verify that the costs are correctly moved to the designated clearing account.</t>
  </si>
  <si>
    <t>• The allocation process completes successfully.
• A journal entry is created that clears the deferred costs to the specified clearing account.</t>
  </si>
  <si>
    <t>• A research project exists with a deferred cost revenue recognition optional hierarchy.
• Costs exist for the research project.
•  A customer contract exists with deferred revenue treatment.
• A percent complete revenue recognition schedule exists for this research project.</t>
  </si>
  <si>
    <t>ZR: Can be tested</t>
  </si>
  <si>
    <t>TS457</t>
  </si>
  <si>
    <t>Research Finance user edits research project status without approval</t>
  </si>
  <si>
    <t>This test confirms that a user with the Research Finance role can edit the status of a research project and the change is saved immediately without needing an approval workflow. This allows for quick administrative updates.
This validates the acceptance criteria: "Given I am a member of Research Finance, when I edit the status of a research project, then the change is saved immediately without triggering an approval workflow."
Variation: This is a positive test of a direct-save action. A Research Finance user will change a research project's status, and we will confirm the new status is reflected immediately and no approval task is generated.</t>
  </si>
  <si>
    <t>• The research project status is updated and saved instantly.
• No approval is required.</t>
  </si>
  <si>
    <t>• An active research project exists.</t>
  </si>
  <si>
    <t>TS458</t>
  </si>
  <si>
    <t>Project Manager edits research project status with approval</t>
  </si>
  <si>
    <t>This test confirms that when a Project Manager edits the status of a research project, the change is routed to Research Finance for approval. This ensures key research project stage changes are formally signed off.
This validates the acceptance criteria: "Given I am a Project Manager, when I edit the status of a research project, then the change is submitted to Research Finance for approval."
Variation: This is a positive test of an approval workflow. A Project Manager will change a research project's status, and we will verify that the change is held pending approval and a task appears in the Research Finance user's inbox.</t>
  </si>
  <si>
    <t>• After the Project Manager submits the status change, the research project status remains unchanged pending approval.
• An approval task appears in the Research Finance user's inbox.</t>
  </si>
  <si>
    <t>TS459</t>
  </si>
  <si>
    <t>Project Manager initiates 'close in progress' status</t>
  </si>
  <si>
    <t>This test validates that a Project Manager can change a research project's status to 'close in progress', which then routes to Research Finance for approval. Upon approval, the Project Manager receives a 'To Do' checklist.
This validates the acceptance criteria: " The status change to 'close in progress' requires Research Finance approval.  Upon approval, the Project Manager receives a 'To Do' task to complete the closure checklist."
Variation: This is a positive test of the research project closure initiation workflow. We will follow the process from status change submission to approval and the subsequent generation of the 'To Do' task.</t>
  </si>
  <si>
    <t>• The status change request is routed to Research Finance for approval.
• Once approved, a 'To Do' task to complete the 'close in progress' checklist appears in the Project Manager's inbox.</t>
  </si>
  <si>
    <t>TS460</t>
  </si>
  <si>
    <t>Block direct change to 'closed' status</t>
  </si>
  <si>
    <t>This test confirms that a Project Manager cannot change a research project's status directly from an active state to 'closed', bypassing the mandatory 'close in progress' stage. This enforces the formal closure process.
This validates the acceptance criteria: "Given I am a Project Manager, when I attempt to change a research project's status directly to 'closed' from an active state, then the system displays an error."
Variation: This is a positive test of a process control. A Project Manager will attempt to edit an active research project's status directly to 'closed' and we will verify that the system blocks the action with an error.</t>
  </si>
  <si>
    <t>• The system prevents the status change from being submitted.
• An error message is displayed, explaining that the 'close in progress' status must be used first.</t>
  </si>
  <si>
    <t>• An active research project exists that is not in status of 'close in progress'.</t>
  </si>
  <si>
    <t>TS461</t>
  </si>
  <si>
    <t>Block transactions on 'close in progress' research project</t>
  </si>
  <si>
    <t>This test verifies that the system blocks the creation of new financial commitments (like purchase orders or requisitions) against a research project that is in the 'close in progress' status. This prevents new activity during the closing process.
This validates the acceptance criteria: "Given a research project has a status of 'close in progress', when a user tries to create a new purchase order, requisition, or supplier contract against the research project, then the system blocks the transaction and displays an error message."
Variation: This is a positive test of a transaction block. We will attempt to create a new purchase order against a research project in 'close in progress' and verify the system prevents it.</t>
  </si>
  <si>
    <t>• The system prevents the creation of a new purchase order, requisition, or supplier contract linked to the research project.
• An error message is displayed indicating that transactions are not allowed for research projects in this status.</t>
  </si>
  <si>
    <t>• A research project exists with the status 'close in progress'.</t>
  </si>
  <si>
    <t>TS462</t>
  </si>
  <si>
    <t>Block transactions on 'closed' research project</t>
  </si>
  <si>
    <t>This test verifies that the system blocks a wide range of transactions against a research project that is fully 'closed'. This ensures the research project's financials are final and cannot be altered.
This validates the acceptance criteria: "Given a research project has a status of 'closed', when a user tries to create a purchase order, requisition, supplier contract, supplier invoice, customer invoice, or customer contract, then the system blocks the transaction."
Variation: This is a positive test of a final transaction block. We will attempt to create a new customer invoice against a 'closed' research project and verify the system prevents it.</t>
  </si>
  <si>
    <t>• The system prevents the creation of any of the specified transaction types against the research project.
• An error message is displayed indicating transactions are not permitted on a closed research project.</t>
  </si>
  <si>
    <t>• A research project exists with the status 'closed'.</t>
  </si>
  <si>
    <t>TS463</t>
  </si>
  <si>
    <t>Formally close a research project with zero residual funds.</t>
  </si>
  <si>
    <t>This test validates the final step of the research project closure process. After the checklist is complete for a research project with no residual funds, the Project Manager can request final closure, which is then routed to Research Finance for approval.
This validates the acceptance criteria: "Given I have completed the 'close in progress' checklist for a research project with no residual funds, when I edit the research project status to 'closed', then the change is sent to Research Finance for approval."
Variation: This is a positive test of the final approval step in the research project lifecycle. We will change the status from 'close in progress' to 'closed' and verify it routes for approval.</t>
  </si>
  <si>
    <t>• The request to change the status to 'closed' is submitted to Research Finance for approval.
• Upon approval, the research project status is updated to 'closed'.</t>
  </si>
  <si>
    <t>• A research project is in 'close in progress' status.
• The 'close in progress' checklist has been completed.
• The research project has no residual funds.</t>
  </si>
  <si>
    <t>Deferred Test Scenario</t>
  </si>
  <si>
    <t>TS464</t>
  </si>
  <si>
    <t>Place research project in 'acquitted - residual funds'</t>
  </si>
  <si>
    <t>This test verifies that a Project Manager can successfully submit a research project status to be updated to 'acquitted -residual funds' once the close in progress checklist is complete.
This scenario validates the acceptance criterion: "Given I have completed the 'close in progress' checklist for a research project that has residual funds, when I edit the research project status to 'acquitted residual funds', then the change is sent to Research Finance for approval."
Variation: This is a positive test case to confirm the standard process path where all prerequisites are met and the status change correctly initiates the approval workflow.</t>
  </si>
  <si>
    <t>• An approval task is generated and routed to the 'Research Finance' role.
• The research project status remains pending approval until action is taken by Research Finance.
• The research project status is successfully changed to 'acquitted residual funds' once approved.</t>
  </si>
  <si>
    <t xml:space="preserve">• A research project with a 'close in progress' status exists.
</t>
  </si>
  <si>
    <t>ZR: Relies on a Custom Report (Alert)/ Integration - Deferred to later SIT Cycle</t>
  </si>
  <si>
    <t>TS465</t>
  </si>
  <si>
    <t>Approve research project status change to 'acquitted - residual funds'</t>
  </si>
  <si>
    <t>This test confirms that after a Project Manager submits a research project for status change, the Research Finance team can approve the status change, which then triggers a follow-up task for them to manage the residual funds.
This scenario validates the acceptance criterion: "Given the status change is approved, when the approval is complete, then a 'To Do' task is sent to Research Finance to complete the 'acquitted residual funds' checklist."
Variation: This is a positive test case for the approval step, ensuring that a successful approval correctly moves the process forward and generates the required task for the next stage.</t>
  </si>
  <si>
    <t>• The research project's status is officially updated to 'acquitted residual funds'.
• A 'To Do' task is created and assigned to the 'Research Finance' role.
• The task instructs the user to complete the 'acquitted residual funds' checklist.</t>
  </si>
  <si>
    <t>• A research project has been submitted for acquittal and is pending approval from Research Finance (as per TS465).</t>
  </si>
  <si>
    <t>TS466</t>
  </si>
  <si>
    <t>Add residual funds phase</t>
  </si>
  <si>
    <t>This test verifies that a member of Research Finance can act on the 'To Do' task for an acquitted research project and successfully add a 'Residual Funds' phase to the research project plan. This is a key step in managing the leftover funds.
This scenario validates the acceptance criterion: "Given I have received a 'To Do' to complete the 'acquitted residual funds' checklist, when I perform the task, then I can add a 'Residual Funds' phase to the research project plan."
Variation: This is a positive test case confirming that the user can perform the main action required by the 'To Do' task, which is adding the specific research project phase.</t>
  </si>
  <si>
    <t>• The user can successfully add a new phase titled 'Residual Funds' to the research project's plan.
• The system saves the updated research project plan with the new phase.</t>
  </si>
  <si>
    <t>TS467</t>
  </si>
  <si>
    <t>Set residual funds phase end date</t>
  </si>
  <si>
    <t>This test confirms that when adding the 'Residual Funds' phase, the Research Finance user can set the end date for that phase to be two years in the future. This ensures the timeline for managing funds is correctly established.
This scenario validates the acceptance criterion: "Given I am adding the 'Residual Funds' phase, when I complete the action, then I can set the phase end date to be two years from today's date."
Variation: This is a positive test case to ensure the system allows the specific business rule for the phase end date (two years from the current date) to be applied.</t>
  </si>
  <si>
    <t>• The user can select or enter an end date for the phase that is two years from the current system date.
• The system accepts and saves this date.</t>
  </si>
  <si>
    <t>TS468</t>
  </si>
  <si>
    <t>Block spending on acquitted research project</t>
  </si>
  <si>
    <t>This test verifies that the system prevents standard spend transactions, such as a Purchase Order, against a research project that is in the 'acquitted - residual funds' status. This control is crucial for protecting the remaining funds.
This scenario validates the acceptance criterion: "Given a research project is in the 'acquitted - residual funds' status, when a user attempts a spend transaction (e.g., Purchase Order, Supplier Invoice), then the system blocks it."
Variation: This is a negative test case designed to confirm that security and business rules correctly block unauthorised financial transactions against a research project in this specific status.</t>
  </si>
  <si>
    <t>• When a user tries to create a Purchase Order or Supplier Invoice against any project phase that is not 'Unspent Funds', the system prevents submission.
• An error message is displayed explaining that spending is restricted for this research project status to the 'Residual Funds' phase.</t>
  </si>
  <si>
    <t>• A research project exists with the status 'acquitted -residual funds' and project phase of 'Residual Funds'.</t>
  </si>
  <si>
    <t>TS469</t>
  </si>
  <si>
    <t>Allow spending on unspent funds phase</t>
  </si>
  <si>
    <t>This test ensures that while general spending is blocked, transactions specifically tagged to the '08 - Unspent funds' phase are permitted. This allows for the correct and controlled use of the leftover research project funds.
This scenario validates the acceptance criterion: "Given a research project is in the 'acquitted -residual funds' status, when a user attempts a spend transaction and tags it to the ' Unspent Funds' phase, then the transaction is allowed to proceed."
Variation: This is a positive test case that confirms the exception to the spending rule. It verifies that transactions can be processed when correctly categorised against the special residual funds phase.</t>
  </si>
  <si>
    <t>• When a user creates a spend transaction and specifically links it to the '08 - Unspent Funds' phase, the system allows it to be submitted.
• The transaction proceeds to the next step in its workflow (e.g., approval).</t>
  </si>
  <si>
    <t>• A research project exists with the status 'acquitted -residual funds'.
• The research project plan includes a phase named 'Unspent Funds'</t>
  </si>
  <si>
    <t>TS470</t>
  </si>
  <si>
    <t>Copy budget to forecast (Research Finance)</t>
  </si>
  <si>
    <t>This test verifies that a member of Research Finance can copy a research project's baseline budget to create a new forecast version. This is the first step in the re-forecasting process for this role.
This scenario validates the acceptance criterion: "Given a research project has a baseline budget, when I copy it to create a new forecast, then I must provide a unique name for the new budget plan."
Variation: This is a positive test case for the Research Finance role, confirming the copy functionality works as expected when a unique name is provided for the new forecast plan.</t>
  </si>
  <si>
    <t>• The system successfully creates a new, editable forecast plan.
• The new plan is a copy of the baseline budget.
• The new plan is saved with the unique name provided by the user.</t>
  </si>
  <si>
    <t>• A research project exists with a confirmed baseline budget.</t>
  </si>
  <si>
    <t>TS471</t>
  </si>
  <si>
    <t xml:space="preserve">Manually edit forecast workbook </t>
  </si>
  <si>
    <t>This test confirms that Research Finance can generate a plan workbook from a forecast and make manual adjustments. This allows for nuanced changes that automated data pulls might not capture.
This scenario validates the acceptance criterion: "Given the forecast is populated, when I generate a plan workbook, then I can make further manual changes to the forecast."
Variation: This is a positive test case to ensure the user can interact with and edit the forecast data in the provided workbook tool.</t>
  </si>
  <si>
    <t>• The user is able to generate a plan workbook to update the forecast.
• The user can successfully enter or modify values in the workbook.
• The changes are saved back to the forecast plan.</t>
  </si>
  <si>
    <t>• A forecast plan has been populated with data (as per TS470)</t>
  </si>
  <si>
    <t>TS472</t>
  </si>
  <si>
    <t>Create balanced budget amendment</t>
  </si>
  <si>
    <t>This test verifies that a member of Research Finance can make a balanced budget amendment (moving funds between lines without changing the total) and have it apply instantly without needing an approval workflow.
This scenario validates the acceptance criterion: "Given I need to adjust a research project budget without changing the total amount, when I create a balanced budget amendment, then the change is saved and applied immediately without an approval workflow."
Variation: This is a positive test case to confirm the streamlined process for simple, balanced budget adjustments, ensuring they are efficient and do not trigger unnecessary approvals.</t>
  </si>
  <si>
    <t>• The user creates a budget amendment that does not alter the total budget amount.
• Upon submission, the budget is immediately updated.
• No approval tasks are generated.</t>
  </si>
  <si>
    <t>• A research project exists with an approved budget.</t>
  </si>
  <si>
    <t>TS473</t>
  </si>
  <si>
    <t>Create unbalanced budget amendment</t>
  </si>
  <si>
    <t>This test confirms that when a member of Research Finance creates a budget amendment that changes the total budget amount, it is correctly routed to the Project Management Office for approval.
This scenario validates the acceptance criterion: "Given I need to adjust a research project budget in a way that changes the total amount, when I create an unbalanced budget amendment, then it is routed to the Project Management Office for approval."
Variation: This is a positive test case to ensure that financially significant budget changes automatically trigger the required approval workflow, providing proper governance.</t>
  </si>
  <si>
    <t>• The user creates a budget amendment that increases or decreases the total budget amount.
• Upon submission, an approval task is generated and sent to the 'Project Management Office' role.
• The budget is not updated until the approval is completed.</t>
  </si>
  <si>
    <t>TS474</t>
  </si>
  <si>
    <t>Approve unbalanced amendment</t>
  </si>
  <si>
    <t>This test verifies that when the Project Management Office approves an unbalanced budget amendment, the budget is updated and notifications are sent to the Financial Accountant and Project Manager.
This scenario validates the acceptance criterion: "Given the Project Management Office approves the unbalanced amendment, when the approval is complete, then the Financial Accountant and Project Manager receive a notification."
Variation: This is a positive test case for the approval step, confirming that a successful approval updates the budget and triggers the correct system notifications to relevant stakeholders.</t>
  </si>
  <si>
    <t xml:space="preserve">• The research project's budget is updated to reflect the amendment.
• A notification is sent to the 'Financial Accountant' role.
• A notification is sent to the 'Project Manager' </t>
  </si>
  <si>
    <t>TS475</t>
  </si>
  <si>
    <t>Deny unbalanced amendment</t>
  </si>
  <si>
    <t>This test ensures that if the Project Management Office denies an unbalanced budget amendment, the budget remains unchanged and the process is halted. This confirms the integrity of the approval workflow.
This scenario is the negative path for the acceptance criterion: "Given the Project Management Office approves the unbalanced amendment, when the approval is complete, then the Financial Accountant and Project Manager receive a notification."
Variation: This is a negative test case where the approver denies the request. The expected outcome is that the budget is not changed, and relevant parties are notified of the denial.</t>
  </si>
  <si>
    <t>• The research project's budget is not updated.
• A notification of the denial is sent to the initiator (Research Finance).</t>
  </si>
  <si>
    <t>TS476</t>
  </si>
  <si>
    <t>Amend customer contract</t>
  </si>
  <si>
    <t>This test confirms that when a member of Research Finance amends a customer contract, a 'To Do' task is automatically created for Research Finance to update the billing schedule accordingly.
This scenario validates the acceptance criterion: "Given I am creating customer contract amendment, when I submit the change, then a 'To Do' task is sent to Research Finance to update the billing schedule.
"
Variation: This is a positive test case to ensure that changes to the contract correctly trigger a necessary follow-up action to keep the billing schedule synchronised.</t>
  </si>
  <si>
    <t>• When the customer contract is amended, a 'To Do' task is generated.
• The task is assigned to the 'Research Finance' role with instructions to update the billing schedule.</t>
  </si>
  <si>
    <t>• A research project exists with a customer contract</t>
  </si>
  <si>
    <t>TS477</t>
  </si>
  <si>
    <t>Contract amendment with deferred revenue</t>
  </si>
  <si>
    <t>This test verifies that if a contract with deferred revenue is amended, the system correctly generates 'To Do' tasks for both Research Finance (for billing) and the Revenue Accountant (for revenue recognition).
This scenario validates the acceptance criterion: " Given the contract being amended has deferred revenue, when I submit the change, then a 'To Do' task is also sent to the Revenue Accountant to update the revenue recognition schedule."
Variation: This is a positive test case for a specific condition (deferred revenue), ensuring that all necessary downstream tasks for both billing and revenue accounting are triggered.</t>
  </si>
  <si>
    <t>• A 'To Do' task is sent to Research Finance to update the billing schedule.
• A second, separate 'To Do' task is sent to the 'Revenue Accountant' role to update the revenue recognition schedule.</t>
  </si>
  <si>
    <t>• A research project exists with a customer contract that includes a deferred revenue schedule.</t>
  </si>
  <si>
    <t>TS478</t>
  </si>
  <si>
    <t>Create credit note for unused funds</t>
  </si>
  <si>
    <t>This test verifies that a member of Research Finance can create a customer invoice adjustment (credit note) to return unused funds to a customer when a research project is being closed.
This scenario validates the acceptance criterion: "Given a research project is being closed and has unused funds, when I need to return funds to a customer, then I can create a customer invoice adjustment, also known as a credit note."
Variation: This is a positive test case to confirm that the process of creating a credit note against a customer invoice is available and functional for the purpose of returning funds.</t>
  </si>
  <si>
    <t>• The user can successfully initiate and create a customer invoice adjustment (credit note).
• The credit note reduces the amount owed by the customer or creates a credit on their account.</t>
  </si>
  <si>
    <t>• There is an existing invoice for the customer associated with the research project.</t>
  </si>
  <si>
    <t>TS479</t>
  </si>
  <si>
    <t>Create Ad Hoc Payment</t>
  </si>
  <si>
    <t>This test verifies that an Accounts Payable Officer can successfully initiate an Ad Hoc Payment for a research project and that it correctly routes for approval.
This scenario validates the acceptance criterion: "Given I have the necessary details for a pass-through payment, when I initiate an Ad Hoc Payment for a research project, then the system should route it for approval."
Variation: This is a positive test case to confirm the standard creation and submission process for an Ad Hoc Payment, ensuring it enters the correct approval workflow.</t>
  </si>
  <si>
    <t>• The user can successfully create and submit an Ad Hoc Payment.
• The payment request enters an approval workflow.</t>
  </si>
  <si>
    <t>• Details for the payment (payee, amount, etc.) are known.</t>
  </si>
  <si>
    <t>TS480</t>
  </si>
  <si>
    <t>Block self-approval of payment</t>
  </si>
  <si>
    <t>This test confirms that the system prevents a user from approving a payment that they themselves initiated. This is a critical separation of duties control.
This scenario validates the acceptance criterion: "Given an Ad Hoc Payment has been initiated, when the initiator attempts to approve their own payment, then the system should prevent the approval and display an error message."
Variation: This is a negative test case to verify a key security control. The system should explicitly block the user from performing the approval action on their own transaction.</t>
  </si>
  <si>
    <t xml:space="preserve">• The approval process for the Ad Hoc Payment routes to a different Accounts Payable Officer.
</t>
  </si>
  <si>
    <t>TS481</t>
  </si>
  <si>
    <t>Allow peer approval of payment</t>
  </si>
  <si>
    <t>This test verifies that a different Accounts Payable Officer (not the initiator) can successfully review and approve an Ad Hoc Payment. This confirms the standard approval path.
This scenario validates the acceptance criterion: "Given an Ad Hoc Payment has been initiated, when a different Accounts Payable Officer reviews the payment, then they should have the option to approve it."
Variation: This is a positive test case for the approval step, ensuring that an authorised user who is not the initiator can access and approve the transaction as expected.</t>
  </si>
  <si>
    <t>• The second AP Officer can open the transaction from their work queue.
• The 'Approve' button is visible and functional.
• The user can successfully approve the payment.</t>
  </si>
  <si>
    <t>• An Ad Hoc Payment has been initiated by one AP Officer.
• A second, different AP Officer is performing the test.</t>
  </si>
  <si>
    <t>TS482</t>
  </si>
  <si>
    <t>Block status change for non-research</t>
  </si>
  <si>
    <t>This test ensures a Project Manager is prevented from changing a non-research project's status to 'Acquitted - Residual Funds', even from 'Pending Close'. This reinforces the rule that the status is exclusive to research projects.
This scenario validates the acceptance criterion: "Given I have a non-research project with a status of 'Pending Close', when I attempt to change the status to 'Acquitted - Residual Funds', then the system should display an error message and prevent the status change."
Variation: This is a negative test case that re-confirms the status restriction from a different starting point ('Pending Close'), ensuring the control is applied consistently across different process paths.</t>
  </si>
  <si>
    <t>• When the user attempts to change the status to 'Acquitted - Residual Funds', the action is blocked.
• An error message is displayed, preventing the status change.</t>
  </si>
  <si>
    <t>• A  project exists that is NOT classified as a 'Research Project'.
• The  project's current status is 'Pending Close'.</t>
  </si>
  <si>
    <t>As a Project Manager, I want the system to prevent me from changing a non-research project's status to 'Acquitted • Residual Funds', so that this status is exclusively used for its intended purpose and maintains data integrity.</t>
  </si>
  <si>
    <t>TS483</t>
  </si>
  <si>
    <t>Setup: Single Contract Project</t>
  </si>
  <si>
    <t>Create a project with one contract for percent complete revenue recognition.</t>
  </si>
  <si>
    <t>• A project is successfully configured with a single customer contract, deferred revenue recognition, and a percent complete method.</t>
  </si>
  <si>
    <t>• A research project exists.
• A customer contract with a defined value exists.
• A baseline budget for the project is defined.</t>
  </si>
  <si>
    <t>As a Revenue Accountant, I want to process end of month revenue accounting, so that revenue is correctly recorded against all research projects.</t>
  </si>
  <si>
    <t>To be removed, covered as part of RF tests</t>
  </si>
  <si>
    <t>TS484</t>
  </si>
  <si>
    <t>Allow review percent complete for research project with singular customer contract</t>
  </si>
  <si>
    <t>This test scenario validates that a Revenue Accountant can access the task review percent complete, and is able to successfully review the project. "1. Given a project has one customer contract with deferred revenue recognition and a percent complete revenue recognition method, I am able to review project percent complete to accurately record project revenue."
Variation: This is a positive test of a business process step that confirms the ability to review percent complete for revenue recognition purposes</t>
  </si>
  <si>
    <t>• The 'Review Percent Complete' screen correctly displays project data.
• Estimated cost matches the baseline budget.
• Contract value matches the single customer contract.
• Actual costs and calculated percent complete are populated based on system calculations.
• I am able to review the percent complete for the project and submit the review.
• I am able to create a revenue instalment that reflects the percent complete of the project.</t>
  </si>
  <si>
    <t>• A project exists as configured in TS483</t>
  </si>
  <si>
    <t>TS485</t>
  </si>
  <si>
    <t>Setup: Multiple Contract Project</t>
  </si>
  <si>
    <t>Create a project with multiple contracts for percent complete revenue recognition.</t>
  </si>
  <si>
    <t>• A project is successfully configured with multiple customer contracts, deferred revenue recognition, and a percent complete method.</t>
  </si>
  <si>
    <t>• A research project exists.
• At least two customer contracts with defined values exist.
• A baseline budget for the project is defined.</t>
  </si>
  <si>
    <t>TS486</t>
  </si>
  <si>
    <t>Review: Multiple Contract Project</t>
  </si>
  <si>
    <t>Review percent complete for a project with multiple contracts.</t>
  </si>
  <si>
    <t>• The 'Review Percent Complete' screen correctly displays project data.
• Estimated cost matches the baseline budget.
• Contract value matches the combined total of the customer contracts.
• Actual costs and calculated percent complete are populated based on system calculations.
• I am able to review the percent complete for the project and submit the review.
• I am able to create a revenue instalment that reflects the percent complete of the project.</t>
  </si>
  <si>
    <t>• A project exists as configured in TS485</t>
  </si>
  <si>
    <t>TS487</t>
  </si>
  <si>
    <t>Create Revenue Accounting for Research Projects</t>
  </si>
  <si>
    <t>Create revenue recognition accounting for research projects</t>
  </si>
  <si>
    <t>• Revenue accounting journals are successfully created and post the correct and appropriate revenue accounting</t>
  </si>
  <si>
    <t>• Revenue installments have been successfully created for research customer contracts.
• TS486 and TS484 have been completed</t>
  </si>
  <si>
    <t>TS488</t>
  </si>
  <si>
    <t>Setup: Mixed Funding Project</t>
  </si>
  <si>
    <t>This test scenario validates that the system can support a research project funded by more than one external party as well as internal funding. It confirms that separate customer contracts can be created and linked to the same project. 
This test validates acceptance criteria , by first linking a contract for 'Funder A' and then linking a second contract for 'Funder B' to the same project. 
Variation: This positive test confirms the system's ability to handle a many-to-one relationship (many contracts to one project), which is a key requirement for managing multi-funded research.</t>
  </si>
  <si>
    <t>• A customer contract is created against an external funding phase
• A baseline budget exist with costs against both '1 Primary External Funding' and '3 Faculty Contribution'
• Transactions exist for the research project against both the externally funded phases and internally / CRB funded phases.</t>
  </si>
  <si>
    <t>• A research project exists.</t>
  </si>
  <si>
    <t>TS488.1</t>
  </si>
  <si>
    <t>Create supplier invoices against mixed funded project</t>
  </si>
  <si>
    <t>Create supplier invoices against internally funded and externally funded phase</t>
  </si>
  <si>
    <t xml:space="preserve">• Supplier invoices are created against externally funded and internally funded phases.
</t>
  </si>
  <si>
    <t>• A research project exists with phases '1 Primary External Funding' and '3 Faculty Funding'</t>
  </si>
  <si>
    <t>TS489</t>
  </si>
  <si>
    <t>Calculate: Mixed Funding Revenue</t>
  </si>
  <si>
    <t>Calculate revenue for a project with mixed funding sources.</t>
  </si>
  <si>
    <t>• The system revenue calculation accurately processes and distinguishes between customer-funded and internally-funded components.</t>
  </si>
  <si>
    <t>• A project exists as configured in TS488</t>
  </si>
  <si>
    <t>TS490</t>
  </si>
  <si>
    <t xml:space="preserve">Setup: Revenue Reclassification Journal for Deferred Revenue Contract </t>
  </si>
  <si>
    <t>Create a deferred revenue contract for research project against '1 Primary External Funding'</t>
  </si>
  <si>
    <t>• A customer contract exists against research project with 'deferred' revenue treatment 
• A revenue recognition schedule exists with percent complete revenue recognition</t>
  </si>
  <si>
    <t xml:space="preserve">• A research project exists
</t>
  </si>
  <si>
    <t>TS490.1</t>
  </si>
  <si>
    <t>Create Supplier Invoice against research project.</t>
  </si>
  <si>
    <t>Create supplier invoice against research project phase '1 Primary External Funding'</t>
  </si>
  <si>
    <t xml:space="preserve">• A supplier invoice is created against phase '1 Primary External Funding'
</t>
  </si>
  <si>
    <t xml:space="preserve">• A research project exists 
</t>
  </si>
  <si>
    <t>TS491</t>
  </si>
  <si>
    <t>Reclassify deferred revenue journal to accrued revenue</t>
  </si>
  <si>
    <t>Create Customer Contract Asset and Liability Reclassification Journal for research project</t>
  </si>
  <si>
    <t>• The system allows for the creation and posting of reclassification journals.
• The end-of-month accounting correctly reflects the accrued (unbilled) revenue on the balance sheet rather than the deferred revnue outlined on the customer contract</t>
  </si>
  <si>
    <t>• A project exists as configured in TS490</t>
  </si>
  <si>
    <t>TS492</t>
  </si>
  <si>
    <t xml:space="preserve">Setup: Revenue Reclassification Journal for Accrued Revenue Contract </t>
  </si>
  <si>
    <t>Create an accrued revenue contract for research project against '1 Primary External Funding'</t>
  </si>
  <si>
    <t>• A customer contract exists against research project with 'accrued' revenue treatment 
• A revenue recognition schedule exists with percent complete revenue recognition
• A billing schedule exists</t>
  </si>
  <si>
    <t>TS492.1</t>
  </si>
  <si>
    <t>Create Customer Invoice for Research Project</t>
  </si>
  <si>
    <t>Create customer invoice from billing schedule and approver</t>
  </si>
  <si>
    <t xml:space="preserve">• A customer invoice is created against phase '1 Primary External Funding'
</t>
  </si>
  <si>
    <t>TS493</t>
  </si>
  <si>
    <t>Reclassify accrued revenue journal to deferred revenue</t>
  </si>
  <si>
    <t>• The system allows for the creation and posting of reclassification journals.
• The end-of-month accounting correctly reflects the deferred revenue on the balance sheet rather than the accrued revenue outlined on the customer contract</t>
  </si>
  <si>
    <t>• A project exists as configured in TS492</t>
  </si>
  <si>
    <t>Reclassification deferred revenue journal to accrued revenue</t>
  </si>
  <si>
    <t>TS494</t>
  </si>
  <si>
    <t>Create Project with Required Phases</t>
  </si>
  <si>
    <t>This test scenario validates that a member of Research Finance can successfully create a new research project and structure it with the distinct phases required for multi-source funding. The purpose is to ensure the foundational project setup is correct. 
This test specifically validates acceptance criteria "Given I am creating a new research project, when I define the project structure, then I must be able to create separate project phases for 'Primary External Funding', 'Internal Funding', and 'CRB Contributions'." 
Variation: This is a positive test scenario to confirm the core capability of creating a project with the correct, distinct funding phases as per the design.</t>
  </si>
  <si>
    <t>• The research project is successfully created in the system.
• The project includes the three specified phases: 'Primary External Funding', 'Internal Funding', and 'CRB Contributions'.</t>
  </si>
  <si>
    <t>• A valid project template for research projects exists.</t>
  </si>
  <si>
    <t>TS495</t>
  </si>
  <si>
    <t>Add Funder Tasks to External Phase</t>
  </si>
  <si>
    <t>This test scenario ensures that once a project is created, a user can add specific tasks under the external funding phase to represent individual funders. This is key for tracking revenue and costs against the correct external source. 
This test specifically validates acceptance criteria "Given a project phase is for 'Primary External Funding', when I add details to this phase, then I must be able to create specific tasks under it to represent each individual external funder." 
Variation: This positive test confirms that the project structure can be detailed to the level of individual funders within the correct funding phase.</t>
  </si>
  <si>
    <t>• A new task representing a specific funder is successfully added under the 'Primary External Funding' phase.
• The task is visible and correctly associated with the external funding phase when viewing the project structure.</t>
  </si>
  <si>
    <t>• A research project exists with a 'Primary External Funding' phase (as created in TS494).</t>
  </si>
  <si>
    <t/>
  </si>
  <si>
    <t>TS496</t>
  </si>
  <si>
    <t>Post Transaction for CRB Funding</t>
  </si>
  <si>
    <t>This test scenario validates that a financial transaction related to a CRB contribution can be correctly coded with both the project phase and the required Grant worktag. This ensures compliance with CRB tracking requirements.  
This test specifically validates acceptance criteria "Given I am entering a financial transaction... for a CRB-funded activity, when I code the transaction, then I must be able to select both the 'CRB Contributions' project phase and the specific 'Grant' worktag." 
Variation: This positive test confirms the ability to tag a single transaction with two key pieces of information (Project Phase and Grant) for detailed financial tracking.</t>
  </si>
  <si>
    <t>• A financial transaction (e.g., journal entry) is successfully created and posted.
• The transaction is correctly coded with both the 'CRB Contributions' project phase and the specified 'Grant' worktag.</t>
  </si>
  <si>
    <t>• A research project exists with a 'CRB Contributions' phase.
• A valid 'Grant' worktag value exists in the system.</t>
  </si>
  <si>
    <t>TS497</t>
  </si>
  <si>
    <t>View Project Budget vs. Actuals</t>
  </si>
  <si>
    <t>This test scenario ensures a Project Manager can view a comprehensive financial report for their project that breaks down budget, actuals, and variance by each funding source (phase). This is crucial for project oversight. 
This test validates all acceptance criteria confirming the report shows: 1) the budget per phase, 2) the actuals per phase, and 3) the calculated variance per phase. 
Variation: This positive test simulates a Project Manager's primary financial review activity, confirming they have the necessary data to monitor project health and funding drawdown.</t>
  </si>
  <si>
    <t>• The Budget vs. Actuals report runs successfully for the project.
• The report correctly displays the budget, actual spend/revenue, and remaining balance for each funding phase.</t>
  </si>
  <si>
    <t>• A research project exists with multiple funding phases.
• A budget has been loaded against each phase.
• Financial transactions (costs and/or revenue) have been posted against the phases.</t>
  </si>
  <si>
    <t>TS498</t>
  </si>
  <si>
    <t>Link Multiple External Funders</t>
  </si>
  <si>
    <t>This test scenario validates that the system can support a research project funded by more than one external party. It confirms that separate customer contracts can be created and linked to the same project. 
This test validates acceptance criteria , by first linking a contract for 'Funder A' and then linking a second contract for 'Funder B' to the same project. 
Variation: This positive test confirms the system's ability to handle a many-to-one relationship (many contracts to one project), which is a key requirement for managing multi-funded research.</t>
  </si>
  <si>
    <t xml:space="preserve">• A customer contract for Funder A is created and linked to 'Funder A Task'.
• A second customer contract for Funder B is created and linked to 'Funder B Task' on the same project.
• Both contracts are visible as being associated with the project.
• Both Customer Contracts have a revenue treatment of 'Deferred' </t>
  </si>
  <si>
    <t>• A research project exists with an 'External Funding' phase containing two tasks: 'Funder A Task' and 'Funder B Task'.
• Customer records exist for Funder A and Funder B.</t>
  </si>
  <si>
    <t>TS499</t>
  </si>
  <si>
    <t>Generate Prepaid Lease Journal</t>
  </si>
  <si>
    <t>This test verifies that the system can correctly generate journal details for a lease installment that has been prepaid. The purpose is to ensure the initial data capture and journal creation step is accurate. 
This scenario validates the acceptance criterion: "Given I need to record a lease prepayment, when I run the specified report, then the system generates the necessary journal details for me to validate against the offsetting prepaid invoice(s)." 
Variation: This is a positive test to confirm the core functionality of generating a journal from a report based on a valid, existing lease invoice.</t>
  </si>
  <si>
    <t>• The system generates a journal entry.
• The journal details (e.g., amounts, accounts) correctly match the source invoice.
• Report is in a format which can be directly extracted into the journal file upload format and submitted.</t>
  </si>
  <si>
    <t>• A supplier invoice for a prepaid lease installment must be created, approved, and posted in the system.</t>
  </si>
  <si>
    <t xml:space="preserve">US-A2R-048 </t>
  </si>
  <si>
    <t xml:space="preserve">As a Fixed Asset Accountant, I want to create and post a journal for prepaid lease payments, so that the prepayment is accurately recorded and automatically reverses in the correct period. </t>
  </si>
  <si>
    <t>TS500</t>
  </si>
  <si>
    <t>Submit Journal for Approval</t>
  </si>
  <si>
    <t>This test confirms that a correctly prepared journal via file upload enters the standard approval workflow upon submission. It ensures the business process controls are triggered as expected. 
This scenario validates the acceptance criterion: "Given I have validated the journal details, when I submit the journal entry, then it enters the standard approval workflow for review."  
Variation: This positive test focuses on the successful initiation of the approval workflow after a user submits a valid journal.</t>
  </si>
  <si>
    <t>• Upon submission, the journal status updates to 'In Progress'.
• The journal is routed to the correct first-level approver as defined in the workflow.</t>
  </si>
  <si>
    <t>• A draft journal for a prepaid lease installment has been successfully generated.
• Subsequent period is open.</t>
  </si>
  <si>
    <t>TS501</t>
  </si>
  <si>
    <t>Verify Posted Journal in GL</t>
  </si>
  <si>
    <t>This test verifies that once a journal is fully approved, it is correctly posted to the General Ledger and appears in financial reports. This confirms the end-to-end process from creation to posting is complete. 
This scenario validates the acceptance criterion: "Given the journal has been fully approved, when I check the General Ledger, then the transaction is posted and visible in financial reports."  
Variation: This positive test confirms the successful posting and visibility of the financial transaction after all required approvals have been completed.</t>
  </si>
  <si>
    <t>• The journal's status is 'Posted'.
• The transaction is visible in the General Ledger with the correct debit and credit entries.
• The transaction is reflected accurately in relevant financial reports.</t>
  </si>
  <si>
    <t>• A prepaid lease installment journal has been fully approved by all required approvers.</t>
  </si>
  <si>
    <t>TS502</t>
  </si>
  <si>
    <t>Verify Automatic Journal Reversal</t>
  </si>
  <si>
    <t>This test confirms that a posted prepayment journal automatically reverses in the correct future accounting period without any manual user action. This is critical for ensuring prepayments are expensed correctly over time. 
This scenario validates the acceptance criterion: "Given the journal has a status of 'posted', when the system date reaches the designated month of recognition, then the journal entry automatically reverses without manual intervention."  
Variation: This positive test focuses on the automated system behaviour for reversals, a key requirement for managing prepayments accurately.</t>
  </si>
  <si>
    <t>• A new journal entry is automatically created and posted by the system.
• This new journal is the exact reversal (debits and credits are swapped) of the original prepayment journal.
• The reversal occurs without any user initiating the transaction.</t>
  </si>
  <si>
    <t>• A prepaid lease installment journal with a future reversal date has been posted.
• The system's current period is advanced to the designated reversal month.</t>
  </si>
  <si>
    <t>System Process</t>
  </si>
  <si>
    <t>TS503</t>
  </si>
  <si>
    <t>Initiate Period Close Process</t>
  </si>
  <si>
    <t>This test verifies that a user with the correct permissions can successfully start the period close process for a specific accounting period. This is a foundational step for all month-end activities.
This scenario validates the acceptance criteria: "Given I am logged in as a Financial Accounting Manager, when I navigate to the period close function, then I should be able to start the period close process for a specific accounting period."
Variation: This is a positive test case to confirm the core functionality works as expected for an authorised user.</t>
  </si>
  <si>
    <t>• The system allows the user to select a specific accounting period.
• Upon initiation, the system confirms the period close process has started.
• The first set of tasks in the period close process becomes active.</t>
  </si>
  <si>
    <t>• The target accounting period is open and ready for closing activities.</t>
  </si>
  <si>
    <t>TS504</t>
  </si>
  <si>
    <t>Unauthorised Period Close Initiation</t>
  </si>
  <si>
    <t>This test ensures that a user without the necessary permissions is blocked from starting the period close process. This is critical for maintaining control over financial periods.
This scenario validates the acceptance criteria: "Given I am logged in as a Financial Accounting Manager, when I navigate to the period close function, then I should be able to start the period close process for a specific accounting period."
Variation: This is a negative test case, using a different business role to confirm that security is correctly configured and unauthorised users cannot perform sensitive actions.</t>
  </si>
  <si>
    <t>• The user is unable to find or access the "Start Period Close" function.
• If the function is visible, an error message is displayed upon attempting to use it, preventing initiation.</t>
  </si>
  <si>
    <t>• User account for a role other than Financial Accounting Manager (e.g., AP Specialist) is active.</t>
  </si>
  <si>
    <t>TS505</t>
  </si>
  <si>
    <t>Period Close Task Notifications</t>
  </si>
  <si>
    <t>This test confirms that once the period close process is underway, the system automatically notifies the responsible manager as you progress through the workflow.
This scenario validates the acceptance criteria: "Given the period close process has been initiated, the system should send notifications to the financial accounting manager to facilitate closing per the period close calendar."
Variation: This is a positive test case to ensure the system's notification and workflow engine is functioning correctly as part of the period close framework.</t>
  </si>
  <si>
    <t>• The Financial Accounting Manager receives a system notification (e.g., in their inbox, on their dashboard).
• The notification clearly states which closing activities are due for action.</t>
  </si>
  <si>
    <t>• The period close process has been successfully initiated.</t>
  </si>
  <si>
    <t>TS506</t>
  </si>
  <si>
    <t>Grouped Subledger Notifications</t>
  </si>
  <si>
    <t>This test verifies that notifications for related closing activities are sent together, allowing the manager to address them concurrently.
This scenario validates the acceptance criteria: "Given I am managing the period close process, when a group of related closing activities is ready for action, then I should receive a notification for those activities at the same time (e.g. Accounts Payable and Accounts Receivable)."
Variation: This is a positive test case to confirm that the system correctly groups notifications for efficiency.</t>
  </si>
  <si>
    <t>• The Financial Accounting Manager receives the notifications in their inbox at the same time.
• The notification lists both the Accounts Payable and Accounts Receivable closing tasks as ready for action.</t>
  </si>
  <si>
    <t>• The period close process is active.</t>
  </si>
  <si>
    <t>TS507</t>
  </si>
  <si>
    <t>Prevent Transactions in Progress</t>
  </si>
  <si>
    <t>This test ensures that once a subledger's status is set to 'Close in Progress', no new transactions can be posted to it for that period. This is a critical control to ensure data integrity during the close.
This scenario validates the acceptance criteria: "Given I have completed a closing activity (e.g., Accounts Payable), when I update the status to 'Close in Progress', then the system must prevent any new transactions for the activity in the closed period."
Variation: This is a negative test case to confirm a key system control. It involves attempting to perform a prohibited action to verify the system correctly blocks it.</t>
  </si>
  <si>
    <t>• An attempt to create and post a new supplier invoice dated within the closing period fails.
• The system displays an error message explaining that the period is in the process of being closed for that activity.</t>
  </si>
  <si>
    <t>• The period close process is active.
• The Accounts Payable subledger has been marked as 'Close in Progress' for the period.</t>
  </si>
  <si>
    <t>TS508</t>
  </si>
  <si>
    <t>Finalise General Ledger Close</t>
  </si>
  <si>
    <t>This test confirms that the final step of marking a period as 'Closed' successfully locks the general ledger, preventing any further transactions.
This scenario validates the acceptance criteria: "Given I have closed all activity groups, when I perform the final step and mark the period as 'Closed', then the general ledger for the period should be successfully closed, with no transactions possible in that period."
Variation: This is a positive test of the final control, ensuring the period can be fully and securely locked down after all sub-activities are complete.</t>
  </si>
  <si>
    <t>• The system allows the user to execute the final 'Close Period' step.
• The status of the accounting period updates to 'Closed'.
• Any attempt to post a new transaction of any type into the closed period results in an error.</t>
  </si>
  <si>
    <t>• The user is logged in as the Financial Accounting Manager.</t>
  </si>
  <si>
    <t>TS509</t>
  </si>
  <si>
    <t>Validate 'Expenses' Not in Checklist</t>
  </si>
  <si>
    <t>This test verifies that the period close checklist does not include a step to close 'expenses', as this is not a required action.
This scenario validates the acceptance criteria: "Given I am progressing through the period close checklist, the system should not prompt me to close 'expenses'."
Variation: This is a positive test to confirm the absence of an incorrect configuration, ensuring the checklist is accurate and streamlined.</t>
  </si>
  <si>
    <t>• As the user navigates through the period close checklist, there is no task, step, or prompt related to closing 'expenses'.</t>
  </si>
  <si>
    <t>• The period close process has been initiated.</t>
  </si>
  <si>
    <t>TS510</t>
  </si>
  <si>
    <t>Budget Import - Missing Cost Centre</t>
  </si>
  <si>
    <t>This test ensures the system rejects a budget file when a line for an income or expense account is missing a required cost centre. This enforces data quality at the point of entry.
This scenario validates the acceptance criteria: "Given I am preparing a budget import file, when a line item is for an income or expense account, then the system must require a corresponding cost centre to be included for that line."
Variation: This is a negative test case to confirm that mandatory data validation rules are working correctly during the budget import process.</t>
  </si>
  <si>
    <t>• The budget import process fails.
• The system provides a clear error message identifying the line(s) that are missing the required cost centre.</t>
  </si>
  <si>
    <t>• A budget import file is prepared in the correct format.
• At least one line item for an expense or income account has the cost centre field left blank.</t>
  </si>
  <si>
    <t>TS511</t>
  </si>
  <si>
    <t>Budget Import - Missing Category</t>
  </si>
  <si>
    <t>This test ensures the system rejects a budget file when a line for an income or expense account is missing a required revenue or spend category.
This scenario validates the acceptance criteria: "Given I am preparing a budget import file, when a line item is for an income or expense account, then the system must require a corresponding revenue or spend category to be included for that line."
Variation: This is a negative test case to confirm another mandatory data validation rule is working correctly during the budget import process.</t>
  </si>
  <si>
    <t>• The budget import process fails.
• The system provides a clear error message identifying the line(s) that are missing the required revenue or spend category.</t>
  </si>
  <si>
    <t>• A budget import file is prepared in the correct format.
• At least one line item for an expense or income account has the spend or revenue category field left blank.</t>
  </si>
  <si>
    <t>TS512</t>
  </si>
  <si>
    <t>Budget Import - Mismatched Category Warning</t>
  </si>
  <si>
    <t>This test verifies that the system displays a warning when a budget file is loaded with a logical mismatch, such as an expense account using a revenue category or a spend category on an income account.
This scenario validates the acceptance criteria: "Given I am importing the budget file, when a line item for an expense account uses a revenue category, then the system should display a warning message after finalising the import."
Variation: This is a positive test to confirm that 'soft' validation warnings are triggered, which alert users to potential errors without blocking the entire import.</t>
  </si>
  <si>
    <t>• The budget file successfully loads into the system.
• After the import is finalised, a warning message is displayed, indicating the potential mismatch between the account and category on the specific line.</t>
  </si>
  <si>
    <t>• A budget import file is prepared where an expense account line is assigned a revenue category.</t>
  </si>
  <si>
    <t>TS5120</t>
  </si>
  <si>
    <t>Verify CAPEX/OPEX Report Options</t>
  </si>
  <si>
    <t>This test confirms that the project reporting section provides distinct, separate options for a user to choose between generating a Capital Expenditure (CAPEX) report and an Operational Expenditure (OPEX) report. 
This scenario validates the acceptance criterion: "Given I am in the project reporting section, when I choose to run a financial report, then the system provides distinct options to generate a CAPEX report or an OPEX report." 
Variation: This positive test verifies that the user interface correctly presents the necessary choices to support separate tracking of different cost types.</t>
  </si>
  <si>
    <t>• The reporting menu clearly displays separate options, such as 'CAPEX Report' and 'OPEX Report'.</t>
  </si>
  <si>
    <t>• User has the Project Manager role.
• User is viewing the reporting options for a project.</t>
  </si>
  <si>
    <t>TS513</t>
  </si>
  <si>
    <t>Successful Budget Import</t>
  </si>
  <si>
    <t>This test confirms that a correctly formatted budget file with all required data can be imported into the system without errors or warnings.
This scenario validates the acceptance criteria: "Given the budget file contains all required data and passes all validation checks, when I submit the import, then the budget data should be successfully loaded into the system."
Variation: This is the primary positive 'happy path' test case, ensuring the end-to-end budget import process works as designed when all data is correct.</t>
  </si>
  <si>
    <t>• The budget import process completes successfully.
• The system displays a confirmation message indicating the budget has been loaded.
• No errors or warnings are generated.</t>
  </si>
  <si>
    <t>• A budget import file is prepared with all mandatory fields correctly populated (cost centres, categories, etc.).
• There are no logical mismatches in the data.</t>
  </si>
  <si>
    <t>TS514</t>
  </si>
  <si>
    <t>Validate Budget Data in Reporting</t>
  </si>
  <si>
    <t>This test verifies that after a budget is successfully imported, the data is correctly reflected in financial reports. This confirms the data has not only loaded but is usable.
This scenario validates the acceptance criteria: "Given the budget has been successfully imported, when I run a cost center vs actuals report, then the budget data should be successfully represented in the system."
Variation: This is a positive test case that validates the outcome of the budget import by checking a downstream process (reporting) to ensure data integrity.</t>
  </si>
  <si>
    <t>• The user successfully runs a "Cost Center vs Actuals" report.
• The budget column in the report accurately reflects the figures that were loaded from the import file for the specified cost centres.</t>
  </si>
  <si>
    <t>• A budget has been successfully imported into the system.</t>
  </si>
  <si>
    <t>TS515.1</t>
  </si>
  <si>
    <t>Track Activities Across Departments</t>
  </si>
  <si>
    <t>This test verifies that a project's dashboard or report provides a consolidated view of all tasks, regardless of which internal department is responsible for them. 
This scenario validates the acceptance criterion: " Given I have the required security, through the delivered reports I am able to report split reports by organisation and projects. " 
Variation: This positive test confirms the system's ability to aggregate and display project data from multiple organisational sources in a single view.</t>
  </si>
  <si>
    <t>• The project dashboard or report lists tasks performed by both the IT and Finance departments.</t>
  </si>
  <si>
    <t>• A project must exist with tasks assigned to at least two different departments (e.g., IT and Finance).</t>
  </si>
  <si>
    <t>TS515</t>
  </si>
  <si>
    <t>Reopen a closed accounting period</t>
  </si>
  <si>
    <t>This test validates that a Financial Accounting Manager can change the status of a 'Closed' accounting period to 'Adjustments Only', enabling post-close corrections.
This scenario addresses the acceptance criteria: "Given I have the necessary permissions and a period is 'Closed', when I update the period status to 'Adjustments Only' , then the system should allow adjustment journals to be posted to that period."
Variation: This is a positive test case where the user has the correct security permissions and the selected accounting period is in a 'Closed' state.</t>
  </si>
  <si>
    <t>• The accounting period status successfully updates from 'Closed' to 'Adjustments Only'.
• The system is now configured to accept journals flagged as 'Adjustment Journal' for this period.</t>
  </si>
  <si>
    <t>• An accounting period exists with a 'Closed' status.</t>
  </si>
  <si>
    <t>TS516.1</t>
  </si>
  <si>
    <t>Link New Hire to a Project</t>
  </si>
  <si>
    <t>This test verifies that i am able to create a job requisition from a project resource plan. 
This scenario validates the acceptance criterion: "Given I need to hire a new person for my project, when I initiate the hiring process, then the system allows me to associate the new position directly with my project code." 
Variation: This positive test confirms a key integration point between HR and Project modules, ensuring project-related hiring is captured correctly.</t>
  </si>
  <si>
    <t>• The user is able to select a resource on a resource plan as 'to be hired'</t>
  </si>
  <si>
    <t>• An active project must exist.
• User has permissions to initiate the hiring process.</t>
  </si>
  <si>
    <t>ZR: Invalid scenario - to be deleted</t>
  </si>
  <si>
    <t>TS516</t>
  </si>
  <si>
    <t>Post an adjustment journal successfully</t>
  </si>
  <si>
    <t>This test confirms that a Financial Accountant can successfully create and post an 'Adjustment Journal' to a period that is open for adjustments.
This scenario addresses the acceptance criteria: "Given an accounting period is open for adjustments, when I create a new journal and select 'Adjustment Journal' , then the system should allow me to successfully post the journal to that period."
Variation: This is a positive test case using the specific 'Adjustment Journal' type and posting it to a period with the status 'Adjustments Only'.</t>
  </si>
  <si>
    <t>• The user can successfully create and submit a journal entry.
• Journal enters the workflow and is approved by another Financial Accountant.
• The journal is correctly posted to the general ledger in the 'Adjustments Only' period.</t>
  </si>
  <si>
    <t>• An accounting period exists with an 'Adjustments Only' status.</t>
  </si>
  <si>
    <t>TS517.1</t>
  </si>
  <si>
    <t>Link Purchase Order to a Project</t>
  </si>
  <si>
    <t>This test verifies that when creating a purchase order, a user can select a project, ensuring the cost of the purchase is allocated against that project's budget. 
This scenario validates the acceptance criterion: "Given I need to buy equipment for my project, when I create a purchase order, then the system allows me to select my project, ensuring the cost is allocated against its budget." 
Variation: This positive test confirms a key integration between Procurement and Project modules, ensuring project-related purchasing is tracked correctly.</t>
  </si>
  <si>
    <t>• The purchase order form includes a field to select a project.
• The user can successfully select the project and the cost is flagged against the project's budget.</t>
  </si>
  <si>
    <t>• An active project must exist.
• User has permissions to create a purchase order.</t>
  </si>
  <si>
    <t>ZR: Updated - Can be marked as not deferred</t>
  </si>
  <si>
    <t>TS517</t>
  </si>
  <si>
    <t>Fail to post a non-adjustment journal</t>
  </si>
  <si>
    <t>This test ensures that a standard, non-adjustment journal cannot be posted to a period that is only open for adjustments, protecting the integrity of the closed period.
This scenario addresses the acceptance criteria: "Given an accounting period is open for adjustments, when I create a new journal and select 'Adjustment Journal' , then the system should allow me to successfully post the journal to that period."
Variation: This is a negative test case where the user attempts to post a standard operational journal (not an 'Adjustment Journal') to a period in 'Adjustments Only' status.</t>
  </si>
  <si>
    <t>• The system prevents the journal from being posted.
• An error message is displayed, indicating that the period is not open for this type of transaction.</t>
  </si>
  <si>
    <t>TS518.1</t>
  </si>
  <si>
    <t>Generate Project Variance Report</t>
  </si>
  <si>
    <t>This test confirms that a user can generate a variance analysis report from their project dashboard that correctly compares budgeted amounts to actual spending. 
This scenario validates the acceptance criterion: "Given I am on my project dashboard, when I select the option for variance analysis, then the system generates a report comparing budgeted figures to actual spending." 
Variation: This positive test verifies the core functionality of the variance reporting tool, which is essential for proactive budget management.</t>
  </si>
  <si>
    <t>• The system generates a report showing budget, actuals, and variance columns.
• The variance calculation is correct (Budget - Actuals).</t>
  </si>
  <si>
    <t>• A project exists with both a defined budget and posted actual spend transactions.</t>
  </si>
  <si>
    <t>TS518</t>
  </si>
  <si>
    <t>Process bulk asset disposal successfully</t>
  </si>
  <si>
    <t>This test validates the successful bulk retirement of assets using a correctly formatted file upload.
This scenario addresses the acceptance criteria: "Given I have a correctly formatted file for asset disposal, when I upload the file using 'Dispose Assets', the system should process the file and retire the specified assets."
Variation: This is a positive test case using a file that is correctly formatted and contains valid, existing asset IDs ready for disposal.</t>
  </si>
  <si>
    <t>• The file is uploaded and processed without errors.
• Disposal enters the workflow and is approved/reviewed where necessary (tested at TS105;TS106;TS107)
• The specified assets have their status updated to 'Disposed' in the asset register.</t>
  </si>
  <si>
    <t>• Asset records exist in the system that are to be retired.
• A data file (EIB) is prepared with the correct asset IDs and formatting.</t>
  </si>
  <si>
    <t>TS519.1</t>
  </si>
  <si>
    <t>Generate Commitment Report</t>
  </si>
  <si>
    <t>This test verifies that the commitment report correctly lists all approved but unpaid financial obligations, such as open purchase orders, for a specific project. 
This scenario validates the acceptance criterion: "Given I need to review upcoming project expenses, when I run the commitment report, then the report lists all approved but unpaid purchase orders and other financial commitments tied to my project." 
Variation: This positive test confirms the accuracy of the commitment report, which is critical for effective budget management and forecasting.</t>
  </si>
  <si>
    <t>• The commitment report is successfully generated.
• The report lists the unpaid purchase order as a financial commitment.</t>
  </si>
  <si>
    <t>• An open commitment exists for a project (e.g., an approved but unpaid PO).</t>
  </si>
  <si>
    <t>TS519</t>
  </si>
  <si>
    <t>Process bulk disposal with data errors</t>
  </si>
  <si>
    <t>This test confirms that the system correctly identifies errors within an uploaded asset disposal file and provides a clear error report.
This scenario addresses the acceptance criteria: "Given the uploaded file contains errors (e.g., incorrect asset IDs), when the file is processed, then the system should provide a clear error report detailing which assets failed to retire and why."
Variation: This is a positive test of the system's error-handling capability. The uploaded file contains a mix of valid and invalid data, such as incorrect or non-existent asset IDs.</t>
  </si>
  <si>
    <t>• The system fails to process the records with errors.
• A detailed error report is generated, clearly identifying which records failed and the reason for failure.</t>
  </si>
  <si>
    <t>• Asset records exist in the system.
• A data file (EIB) is prepared with some incorrect asset IDs.</t>
  </si>
  <si>
    <t>TS520</t>
  </si>
  <si>
    <t>Process bulk asset location change</t>
  </si>
  <si>
    <t>This test validates the successful bulk update of asset locations via a file upload, ensuring the asset register reflects physical stock take results.
This scenario addresses the acceptance criteria: "Given I have a correctly formatted file with new asset locations, when I upload the file using 'Transfer Asset', then the system should update the location for all specified assets."
Variation: This is a positive test case using a correctly formatted file with valid asset IDs and new location details.</t>
  </si>
  <si>
    <t>• The file is processed successfully.
• Transfer is approved by Fixed Asset Accountant.
• The location field for the specified assets is updated in the asset register.</t>
  </si>
  <si>
    <t>• Asset records exist in the system.
• A data file (EIB) is prepared with asset IDs and their new locations.</t>
  </si>
  <si>
    <t>TS521.1</t>
  </si>
  <si>
    <t>Validate CAPEX Report Content</t>
  </si>
  <si>
    <t>This test ensures that when a CAPEX report is generated, it exclusively contains transactions that have been classified as capital costs, and correctly excludes any operational costs. 
This scenario validates the acceptance criterion: "Given I have run the CAPEX report, when I review the output, then it exclusively contains transactions classified as capital costs, with no operational costs included." 
Variation: This positive test confirms the data filtering and integrity of the CAPEX report, which is crucial for accurate financial reporting.</t>
  </si>
  <si>
    <t>• The generated CAPEX report lists the capital cost transaction.
• The report does not list the operational cost transaction.</t>
  </si>
  <si>
    <t>• A project exists with at least one CAPEX transaction and one OPEX transaction posted to it.</t>
  </si>
  <si>
    <t>TS521</t>
  </si>
  <si>
    <t>Fail bulk location change with bad data</t>
  </si>
  <si>
    <t>This test ensures the system rejects a bulk asset location change when the file contains invalid data.
This scenario addresses the acceptance criteria: "Given I have a correctly formatted file with new asset locations, when I upload the file using 'Transfer Asset', then the system should update the location for all specified assets."
Variation: This is a negative test case where the file contains errors, such as non-existent asset IDs or invalid location codes.</t>
  </si>
  <si>
    <t>• The system fails to process the records with errors.
• An error report is generated detailing the reasons for failure.</t>
  </si>
  <si>
    <t>• Asset records exist in the system.
• A data file (EIB) is prepared with invalid data.</t>
  </si>
  <si>
    <t>TS522.1</t>
  </si>
  <si>
    <t>Generate executive project summary</t>
  </si>
  <si>
    <t>This test verifies that a user can find and successfully generate a high-level, executive project overview. 
This scenario validates the acceptance criterion: "Given I need to prepare for an executive review, when I access my project's reporting options, then I can select and generate a one-page project overview." 
Variation: This positive test confirms the existence and basic functionality of the executive summary report.</t>
  </si>
  <si>
    <t>• The system successfully generates a one-page summary report without errors.</t>
  </si>
  <si>
    <t>• An active project exists.
• User has the Project Manager role.</t>
  </si>
  <si>
    <t>TS522</t>
  </si>
  <si>
    <t>Process bulk asset registration</t>
  </si>
  <si>
    <t>This test validates that newly found assets from a stock take can be registered in bulk via a file upload.
This scenario addresses the acceptance criteria: "Given I have a correctly formatted file with details of newly found assets, when I upload the file using 'Register Assets', then the system should create new asset records for each item in the file."
Variation: This is a positive test case using a correctly formatted file containing all mandatory details for creating new asset records.</t>
  </si>
  <si>
    <t>• The file is processed successfully.
• New asset records are created in the asset register for each item in the file.
• Notification appears in Fixed Asset Accountants inbox to Assign Accounting Information.</t>
  </si>
  <si>
    <t>• A data file (EIB) is prepared with details of new assets to be registered.</t>
  </si>
  <si>
    <t>TS523.1</t>
  </si>
  <si>
    <t>Verify Automatic Posting of Payroll to WIP</t>
  </si>
  <si>
    <t>This test confirms that after the monthly payroll process is completed, the correct labour costs for staff assigned to a project are automatically posted to that project's Work in Progress (WIP) account. 
This scenario validates the acceptance criterion: "Given the monthly payroll process has been completed, when I view the financial details for my project, then the correct payroll costs for staff assigned to my project are automatically visible in the WIP account." 
Variation: This positive test verifies the critical automated financial posting from the Payroll module to the Projects module, ensuring labour costs are captured timely and accurately.</t>
  </si>
  <si>
    <t>• After payroll completion, new journal lines for labour costs appear in the project's WIP account.
• The posted amounts match the expected costs for the assigned staff.</t>
  </si>
  <si>
    <t>• A project exists.
• Staff members are assigned to the project with defined cost rates.
• The monthly payroll process is ready to be run.</t>
  </si>
  <si>
    <t>ZR: Relies on payroll integration - to be tested as part of later SIT cycle</t>
  </si>
  <si>
    <t>TS523</t>
  </si>
  <si>
    <t>Fail bulk registration with bad data</t>
  </si>
  <si>
    <t>This test ensures the system rejects a bulk asset registration when the file contains incomplete or invalid data.
This scenario addresses the acceptance criteria: "Given I have a correctly formatted file with details of newly found assets, when I upload the file using 'Register Assets', then the system should create new asset records for each item in the file."
Variation: This is a negative test case where the file is missing mandatory information (e.g., asset class, cost centre) required to create a new asset.</t>
  </si>
  <si>
    <t>• The system fails to process the file.
• An error report is generated detailing which records failed and why.</t>
  </si>
  <si>
    <t>• A data file (EIB) is prepared with incomplete or invalid data for new assets.</t>
  </si>
  <si>
    <t>TS524.1</t>
  </si>
  <si>
    <t>Verify Payroll Correction in WIP</t>
  </si>
  <si>
    <t>This test ensures that if a correction is made to a payroll run, the corresponding financial adjustment is also automatically reflected in the project's WIP account. 
This scenario validates the acceptance criterion: "Given a payroll correction is processed, when I check the project financials, then the corresponding adjustment is also automatically reflected in the project's WIP account." 
Variation: This positive test confirms that adjustments and corrections flow through the automated process correctly, maintaining the financial integrity of the project's WIP.</t>
  </si>
  <si>
    <t>• After the correction is processed, a corresponding adjusting entry (debit or credit) is visible in the project's WIP account.</t>
  </si>
  <si>
    <t>• A payroll run has been completed and costs posted to a project's WIP account.
• A payroll correction (e.g., reversal or change) is ready to be processed for an employee on that project.</t>
  </si>
  <si>
    <t>TS524</t>
  </si>
  <si>
    <t>Process mass asset cost centre transfer</t>
  </si>
  <si>
    <t>This test validates the successful mass transfer of assets between cost centres using a file upload.
This scenario addresses the acceptance criteria: "Given I have a correctly formatted file specifying assets and their new cost centres, when I upload this file using 'Transfer Asset', then the system should update the cost centre for all specified assets accordingly."
Variation: This is a positive test case using a correctly formatted file with valid asset IDs and their new target cost centres.</t>
  </si>
  <si>
    <t>• The file is processed successfully.
• No approval is required
• The cost centre for the specified assets is updated in the asset register and financial records.</t>
  </si>
  <si>
    <t>• Asset records exist in the system.
• A data file (EIB) is prepared with asset IDs and their new cost centres.</t>
  </si>
  <si>
    <t>TS525.1</t>
  </si>
  <si>
    <t>Verify Grant Report Timeframe Options</t>
  </si>
  <si>
    <t>This test confirms that when a user accesses the financial reporting section for a grant, they are presented with the correct options to generate reports for different time periods. This ensures the system provides the necessary flexibility for grant monitoring. 
This scenario validates the acceptance criterion: "Given I am viewing a specific grant, when I select the financial reporting option, then the system presents choices to run a report for life-to-date, year-to-date, or month-to-date periods." 
Variation: This is a positive test to confirm the standard functionality works as expected for a user with the correct permissions.</t>
  </si>
  <si>
    <t>• The system displays options for 'life-to-date', 'year-to-date', and 'month-to-date' reports.</t>
  </si>
  <si>
    <t>• A grant must exist in the system.
• The user must have the Project Manager role.</t>
  </si>
  <si>
    <t>ZR: Deferred - Relies on Custom Report</t>
  </si>
  <si>
    <t>TS525</t>
  </si>
  <si>
    <t>Fail mass transfer with bad data</t>
  </si>
  <si>
    <t>This test ensures the system rejects a mass asset transfer when the file contains invalid data.
This scenario addresses the acceptance criteria: "Given I have a correctly formatted file specifying assets and their new cost centres, when I upload this file using 'Transfer Asset', then the system should update the cost centre for all specified assets accordingly."
Variation: This is a negative test case where the file contains errors, such as non-existent asset IDs or invalid cost centre codes.</t>
  </si>
  <si>
    <t>TS526</t>
  </si>
  <si>
    <t>Able to split costs amongst multiple projects</t>
  </si>
  <si>
    <t>This test confirms that a user is able to split costs amongst multiple projects as and if required.
This scenario validates the acceptance criterion: "Given a shared cost transaction has been posted, when I access that transaction, then the system provides an option to allocate the cost across different projects or activity codes." 
Variation: This positive test verifies that the user interface provides the necessary tools to initiate a cost split on an eligible transaction.</t>
  </si>
  <si>
    <t>• Once complete the transaction is split amongst the project as intended and this is reflected in the accounting produced.</t>
  </si>
  <si>
    <t xml:space="preserve">• A shared cost transaction must be posted </t>
  </si>
  <si>
    <t>TS527</t>
  </si>
  <si>
    <t>Drill Down from Summary to Detail</t>
  </si>
  <si>
    <t>This test confirms that a user can click on a summary financial balance in a project report and be taken to a detailed list of the individual transactions that make up that total. 
This scenario validates the acceptance criterion: "Given I am viewing a project report with a summary balance (e.g., 'Total Expenses'), when I click on the balance amount, then the system displays a detailed breakdown of all the underlying transactions that make up that total." 
Variation: This positive test verifies the drill-down functionality, which is key for enabling users to self-investigate financial data.</t>
  </si>
  <si>
    <t>• Clicking the 'Total Expenses' amount navigates the user to a new view.
• The new view lists all the individual transactions that constitute the summary total.</t>
  </si>
  <si>
    <t>• A project exists with several posted expense transactions.
• A summary report showing a 'Total Expenses' balance is available.</t>
  </si>
  <si>
    <t>TS528</t>
  </si>
  <si>
    <t>Drill Down from Detail to Source Document</t>
  </si>
  <si>
    <t>This test ensures that from a list of detailed transactions, a user can select one transaction and navigate to its source document, such as the original supplier invoice or purchase order. 
This scenario validates the acceptance criterion: "Given I am viewing the detailed transaction list, when I select a specific transaction, then the system shows further details, such as the related supplier invoice or purchase order." 
Variation: This positive test confirms the second level of drill-down, allowing full traceability from summary report to source document.</t>
  </si>
  <si>
    <t>• Clicking on a specific transaction opens the related source document (e.g., supplier invoice screen).</t>
  </si>
  <si>
    <t>• User has successfully drilled down from a summary balance to a detailed transaction list (as per TS527).
• The transactions in the list have source documents (e.g., invoices).</t>
  </si>
  <si>
    <t>S2P-TS095</t>
  </si>
  <si>
    <t>Amend an approved, unpaid invoice</t>
  </si>
  <si>
    <t>This test confirms that an Accounts Payable Officer can correct an invoice that has been approved but not yet paid. This is based on the acceptance criterion: "Given I have an approved invoice that has not yet been paid, when I open the invoice record, then I should have the option to change it." Variation: This is a positive test to ensure the standard process for correcting an invoice before payment works as expected.</t>
  </si>
  <si>
    <t>• The 'Change' or 'Edit' option is available on the invoice record.
• The user can successfully modify fields like amount or line items.
• Upon saving, the invoice is correctly re-routed for approval.</t>
  </si>
  <si>
    <t>• An approved supplier invoice that has not been paid must exist in the system.</t>
  </si>
  <si>
    <t>S2P-TS096</t>
  </si>
  <si>
    <t>Attempt to amend a paid invoice</t>
  </si>
  <si>
    <t>This test confirms that a paid invoice cannot be changed, protecting financial integrity. This is based on the acceptance criterion: "Given an invoice has already been processed for payment, when I open the invoice record, then the option to edit should be disabled to maintain financial integrity." Variation: This is a negative test to verify that system controls prevent changes to invoices that have already been included in a payment run.</t>
  </si>
  <si>
    <t>• The 'Change' or 'Edit' option is not visible or is disabled on the invoice record.
• The user is prevented from making any modifications to the paid invoice.</t>
  </si>
  <si>
    <t>• A supplier invoice that has been fully paid must exist in the system.</t>
  </si>
  <si>
    <t>S2P-TS097</t>
  </si>
  <si>
    <t>Process invoice against active contract</t>
  </si>
  <si>
    <t>This test ensures that valid invoices can be processed against contracts that are currently active. This is based on the acceptance criterion: "Given a contract is still active, when I process a valid invoice against it, then the invoice is accepted and proceeds through the approval workflow." Variation: This is a positive test to confirm the standard process of invoicing against an open contract.</t>
  </si>
  <si>
    <t>• The system allows an invoice to be matched against the active contract.
• The invoice is successfully submitted and enters the approval process.</t>
  </si>
  <si>
    <t>• An active supplier contract must exist in the system.</t>
  </si>
  <si>
    <t>S2P-TS098</t>
  </si>
  <si>
    <t>Attempt invoice against closed contract</t>
  </si>
  <si>
    <t>This test ensures that the system prevents new invoices from being processed against contracts that have been officially closed. This is based on the acceptance criterion: "Given a contract has been officially closed, when I attempt to process a new invoice against it, then the system should display a warning and prevent the invoice from being submitted." Variation: This is a negative test to verify the system control for preventing financial transactions after a contract's lifecycle has ended.</t>
  </si>
  <si>
    <t>• The system prevents the user from matching an invoice to the closed contract.</t>
  </si>
  <si>
    <t>• A supplier contract that is marked as 'Closed' must exist in the system.</t>
  </si>
  <si>
    <t>S2P-TS099</t>
  </si>
  <si>
    <t>Send back a requisition for correction</t>
  </si>
  <si>
    <t>This test validates that a approver can return a requisition to the requester with comments for changes. This is based on the acceptance criteria: "Given I am reviewing a requisition for approval and identify an issue, when I select the 'Send Back' option, then a comment box should appear" and "Given I have entered comments... when I submit the 'Send Back' action, then the requisition is returned to the requester's inbox." Variation: This is a positive test of the 'Send Back' approval workflow path, ensuring clear communication for corrections.</t>
  </si>
  <si>
    <t>• The 'Send Back' option is available during the approval step.
• A comment box appears, allowing the approver to enter instructions.
• The requisition is removed from the approver's queue and returned to the requester's inbox with the comments visible.</t>
  </si>
  <si>
    <t>• A requisition must be submitted and awaiting approval by the relevant approver.</t>
  </si>
  <si>
    <t>Cost Center Manager</t>
  </si>
  <si>
    <t>S2P-TS100</t>
  </si>
  <si>
    <t>Flag a potential duplicate invoice</t>
  </si>
  <si>
    <t>This test confirms the system automatically warns the user when they try to enter an invoice that appears to be a duplicate of an existing one. This is based on the acceptance criterion: "Given I am entering a new supplier invoice, when the system detects that the supplier, invoice number, and invoice date match an existing invoice, then it should display a prominent warning message." Variation: This is a positive test of the duplicate detection control, which is a critical feature to prevent accidental overpayments.</t>
  </si>
  <si>
    <t>• When a user tries to create a new invoice with the exact same supplier, invoice number, and date, a clear warning message is displayed.</t>
  </si>
  <si>
    <t>• A supplier invoice must exist in the system with a specific supplier, invoice number, and date.</t>
  </si>
  <si>
    <t>S2P-TS101</t>
  </si>
  <si>
    <t>Prevent submission of duplicate invoice</t>
  </si>
  <si>
    <t>This test confirms that after being warned of a duplicate, the user is prevented from submitting the new invoice. This is based on the acceptance criterion: "Given a duplicate invoice warning is displayed, when I review the details and confirm it is a duplicate, then the system should prevent me from submitting the new invoice." Variation: This is a negative test scenario, ensuring the system enforces the control by blocking the transaction after the warning is acknowledged.</t>
  </si>
  <si>
    <t>• The system does not allow the user to submit or save the new, duplicate invoice.</t>
  </si>
  <si>
    <t>• A supplier invoice must exist in the system.
• The user has initiated the creation of a new invoice with identical details, triggering the duplicate warning.</t>
  </si>
  <si>
    <t>S2P-TS102</t>
  </si>
  <si>
    <t>Auto-populate invoice from scan (OCR)</t>
  </si>
  <si>
    <t>This test verifies that the system can read a scanned invoice document and automatically fill in the key details. This is based on the acceptance criterion: "Given I upload a scanned PDF of a supplier invoice, when the OCR (Optical Character Recognition) process runs, then the system should automatically populate fields like Supplier Name, Invoice Number, Invoice Date, and Total Amount." Variation: This is a positive test of the OCR functionality to ensure it correctly extracts data, reducing manual entry.</t>
  </si>
  <si>
    <t>• After uploading the PDF, a draft invoice is created.
• Key fields (Supplier, Invoice Number, Date, Amount) are automatically populated and match the information on the document.</t>
  </si>
  <si>
    <t>• A clear, scanned PDF of a supplier invoice is available for upload.</t>
  </si>
  <si>
    <t>S2P-TS103</t>
  </si>
  <si>
    <t>Flag uncertain fields from OCR scan</t>
  </si>
  <si>
    <t>This test verifies that if the OCR process cannot confidently read a piece of information, it requires the field be entered manually by AP. This is based on the acceptance criterion: "Given the OCR process cannot confidently read a piece of information, when I review the invoice, then the system should highlight the uncertain field for my manual review and correction." Variation: This is a negative test case for OCR, ensuring the system intelligently asks for help when it is unsure, rather than inputting incorrect data.</t>
  </si>
  <si>
    <t>• After uploading the PDF, a draft invoice is created.
• At least one field that was difficult to read is highlighted or flagged, indicating it requires manual verification.</t>
  </si>
  <si>
    <t>• A poor quality or handwritten scanned PDF of a supplier invoice is available for upload.</t>
  </si>
  <si>
    <t>S2P-TS104</t>
  </si>
  <si>
    <t>Process a compliant invoice via email ingestion</t>
  </si>
  <si>
    <t>This test confirms that the system can automatically create a draft invoice when a correctly formatted e-invoice is received at the designated system address. This is based on the acceptance criterion: "Given a supplier sends a compliant invoice to the designated system address, when the system receives it, then a draft supplier invoice is automatically created in Workday." Variation: This is a positive test of the end-to-end e-invoicing integration, a key automation feature.</t>
  </si>
  <si>
    <t>• A new draft supplier invoice is automatically created in the system.
• Key information like supplier, invoice number, and amounts are correctly populated from the e-invoice data.</t>
  </si>
  <si>
    <t>• A compliant e-invoice file must be sent to the system's designated email address or integration point.</t>
  </si>
  <si>
    <t>S2P-TS105</t>
  </si>
  <si>
    <t>Navigate from payment to invoice</t>
  </si>
  <si>
    <t>This test ensures a user can easily trace a payment back to the specific invoices it covers. This is based on the acceptance criteria: "Given I am viewing a payment record, when I click on the payment details, then I should see a list of all invoices included in that payment" and "when I click on a specific invoice, then the system should take me to that invoice's record." Variation: This is a positive test to validate the system's drill-down capability, which is crucial for investigating payment queries.</t>
  </si>
  <si>
    <t>• From the payment record, the user can view a list of all associated invoices.
• Clicking on an invoice in the list successfully navigates the user to that specific invoice's page.</t>
  </si>
  <si>
    <t>• A payment record that covers one or more supplier invoices must exist in the system.</t>
  </si>
  <si>
    <t>S2P-TS106</t>
  </si>
  <si>
    <t>Filter a procurement spend report</t>
  </si>
  <si>
    <t>This test confirms that a Procurement Officer can run and filter a purchasing report to analyse spending. This is based on the acceptance criterion: "Given I need to analyse spend, when I run a procurement report, then I can filter the data by date range, supplier, and item category." Variation: This is a positive test to ensure the core functionality of a key procurement report is working as expected.</t>
  </si>
  <si>
    <t>• The user can successfully run The procurement report.
• Applying filters for date range, supplier, and category correctly narrows down the data shown in the report.</t>
  </si>
  <si>
    <t>• Multiple purchase orders and invoices must exist in the system across different suppliers, dates, and item categories.</t>
  </si>
  <si>
    <t>S2P-TS107</t>
  </si>
  <si>
    <t>View procurement dashboard metrics</t>
  </si>
  <si>
    <t>This test verifies that key metrics are visible on the procurement dashboard for at-a-glance monitoring. This is based on the acceptance criterion: "Given I need to view PO activity, when I access the procurement dashboard, then I can see key metrics like total PO value, number of POs raised, and POs pending approval." Variation: This is a positive test to confirm that the main dashboard is correctly configured and displaying critical performance indicators.</t>
  </si>
  <si>
    <t>• The procurement dashboard loads successfully.
• Key metrics such as total PO value and the number of POs pending approval are displayed.</t>
  </si>
  <si>
    <t>• Purchase order data must exist in the system, including some POs that are pending approval.</t>
  </si>
  <si>
    <t>S2P-TS108</t>
  </si>
  <si>
    <t>Search for a contract in repository</t>
  </si>
  <si>
    <t>This test confirms that a user can easily find a specific contract using search functionality. This is based on the acceptance criterion: "Given I need to find a contract, when I search the contract database using the supplier name or contract ID, then the system returns the correct contract record." Variation: This is a positive test to ensure the central contract repository is searchable and that users can locate contract information efficiently.</t>
  </si>
  <si>
    <t>• Searching by the supplier name returns the correct contract.
• Searching by the contract ID returns the correct contract.
• The user can open the contract record and view key details like dates and value.</t>
  </si>
  <si>
    <t>• At least one supplier contract must be created in the system with a known supplier name and contract ID.</t>
  </si>
  <si>
    <t>S2P-TS109</t>
  </si>
  <si>
    <t>Bulk create requisitions with valid file</t>
  </si>
  <si>
    <t>This test verifies that multiple requisitions can be created at once by uploading a correctly formatted data file. This is based on the acceptance criterion: "Given I have a correctly formatted data file with requisition details, when I upload the file using the bulk creation tool, then the system should create requisitions for each line in the file." Variation: This is a positive test of the bulk upload functionality, ensuring it works for valid data sets.</t>
  </si>
  <si>
    <t>• The system accepts the uploaded file.
• A new requisition is successfully created for each valid line in the data file.</t>
  </si>
  <si>
    <t>• A data file formatted according to the system's template with valid requisition data (e.g., valid supplier IDs, item codes).</t>
  </si>
  <si>
    <t>S2P-TS110</t>
  </si>
  <si>
    <t>Bulk create requisitions with error file</t>
  </si>
  <si>
    <t>This test verifies how the system handles a data file containing both valid and invalid information for bulk requisition creation. This is based on the acceptance criterion: "Given the file contains errors (e.g., invalid supplier ID), when I upload it, then the system should provide an error report detailing which records failed and why, while successfully processing the valid records." Variation: This is a negative test to ensure the system's error handling for bulk uploads is robust and provides clear feedback.</t>
  </si>
  <si>
    <t>• The system processes the file.
• Requisitions are created only for the valid lines.
• A detailed error report is generated, identifying the failed records and the reason for failure.</t>
  </si>
  <si>
    <t>• A data file containing a mix of valid requisition lines and lines with errors (e.g., an incorrect supplier ID).</t>
  </si>
  <si>
    <t>S2P-TS111</t>
  </si>
  <si>
    <t>View invoices linked to a PO</t>
  </si>
  <si>
    <t>This test confirms that a user can see all invoices that have been processed against a specific purchase order. This is based on the acceptance criterion: "Given I am viewing a purchase order, when I navigate to the related documents section, then I should see a list of all supplier invoices that have been matched to this PO." Variation: This is a positive test to validate the link between POs and their corresponding invoices, which is essential for tracking PO consumption.</t>
  </si>
  <si>
    <t>• When viewing the purchase order, the user can navigate to a section showing related documents.
• This section lists all invoices that have been matched to the PO.
• The PO summary shows the total amount, invoiced amount, and remaining balance.</t>
  </si>
  <si>
    <t>• A purchase order must exist.
• At least one supplier invoice must have been created and matched to that purchase order.</t>
  </si>
  <si>
    <t>S2P-TS112</t>
  </si>
  <si>
    <t>Check status of an aged requisition</t>
  </si>
  <si>
    <t>This test confirms an employee can see the status of a requisition that has been awaiting approval for a defined period. This is based on the acceptance criterion: "Given I have submitted a requisition and it has not been approved for a set number of days (e.g., 5 days), when I navigate to my Requisitions, I should see its status, along with who it is sitting with awaiting approval." Variation: This is a positive test to ensure employees have visibility into the status of their requests, particularly when they are delayed.</t>
  </si>
  <si>
    <t>• The employee navigates to their list of requisitions.
• The status of the aged requisition is clearly displayed.
• The system shows which approver the requisition is currently waiting on.</t>
  </si>
  <si>
    <t>• An employee must have submitted a requisition.
• The requisition must remain in a pending approval status for longer than the defined time (e.g., 5 days).</t>
  </si>
  <si>
    <t>S2P-TS113</t>
  </si>
  <si>
    <t>Bulk upload supplier contracts</t>
  </si>
  <si>
    <t>This test verifies that multiple supplier contracts can be created at once by uploading a correctly formatted data file. This is based on the acceptance criterion: "Given I have a correctly formatted data file with details for multiple supplier contracts, when I use the bulk upload tool to submit the file, then the system creates a contract record for each valid entry." Variation: This is a positive test of the bulk contract creation tool, ensuring efficient data migration and setup.</t>
  </si>
  <si>
    <t>• The system accepts the uploaded file.
• A new supplier contract record is created for each valid entry in the file.</t>
  </si>
  <si>
    <t>• A data file formatted according to the system's template with valid contract data.</t>
  </si>
  <si>
    <t>S2P-TS114</t>
  </si>
  <si>
    <t>Bulk upload contracts with error file</t>
  </si>
  <si>
    <t>This test verifies how the system handles a data file containing errors during a bulk contract upload. This is based on the acceptance criterion: "Given the data file contains errors, when I submit it, then the system should process the valid records and provide a detailed error log for the records that failed validation." Variation: This is a negative test to ensure robust error handling for bulk data loads, providing clear feedback for correction.</t>
  </si>
  <si>
    <t>• The system processes the file.
• Contract records are created only for the valid entries.
• A detailed error log is generated, identifying the failed records and the reason for failure.</t>
  </si>
  <si>
    <t>• A data file containing a mix of valid contract records and records with errors.</t>
  </si>
  <si>
    <t>S2P-TS115</t>
  </si>
  <si>
    <t>Bulk upload supplier invoices</t>
  </si>
  <si>
    <t>This test verifies that multiple supplier invoices can be created from a single file upload. This is based on the acceptance criterion: "Given I have a correctly formatted data file with details for multiple supplier invoices, when I use the bulk upload tool to submit the file, then the system creates a draft supplier invoice for each valid entry." Variation: This is a positive test of the bulk invoice creation tool, essential for processing batches from third-party systems.</t>
  </si>
  <si>
    <t>• The system accepts the uploaded file.
• A new draft supplier invoice is created for each valid entry in the file.</t>
  </si>
  <si>
    <t>• A data file formatted according to the system's template with valid invoice data.</t>
  </si>
  <si>
    <t>S2P-TS116</t>
  </si>
  <si>
    <t>Bulk upload ad hoc payments</t>
  </si>
  <si>
    <t>This test verifies that multiple one-off payments can be created from a single file upload. This is based on the acceptance criterion: "Given I have a correctly formatted data file with details for multiple ad hoc payments, when I use the bulk upload tool to submit the file, then the system creates a payment record for each valid entry." Variation: This is a positive test of the bulk payment creation tool, essential for processing batches from third-party systems.</t>
  </si>
  <si>
    <t>• The system accepts the uploaded file.
• A new payment record is created for each valid entry in the file.</t>
  </si>
  <si>
    <t>• A data file formatted according to the system's template with valid payment data.</t>
  </si>
  <si>
    <t>S2P-TS117</t>
  </si>
  <si>
    <t>Bulk upload supplier catalogues</t>
  </si>
  <si>
    <t>This test verifies that supplier catalogue information can be created or updated in bulk from a file upload. This is based on the acceptance criterion: "Given I have a correctly formatted data file with supplier catalogue items and pricing, when I use the bulk upload tool to submit the file, then the system updates or creates the catalogue items as specified." Variation: This is a positive test to ensure item and pricing information can be efficiently maintained.</t>
  </si>
  <si>
    <t>• The system accepts the uploaded file.
• The catalogue items in the system are created or updated as specified in the file.</t>
  </si>
  <si>
    <t>• A data file formatted according to the system's template with valid catalogue data.</t>
  </si>
  <si>
    <t>S2P-TS118</t>
  </si>
  <si>
    <t>Process a foreign currency invoice</t>
  </si>
  <si>
    <t>This test confirms the system can handle a supplier invoice in a foreign currency, applying the correct exchange rate. This is based on the acceptance criterion: "Given I am creating a supplier invoice, when I select a foreign currency (e.g., USD), then the system should automatically apply the current exchange rate to calculate the equivalent amount in our local currency (e.g., AUD)." Variation: This is a positive test of the system's multi-currency and payment processing capabilities for international suppliers.</t>
  </si>
  <si>
    <t>• When creating an invoice, the user can select a foreign currency.
• The system automatically calculates and displays the local currency equivalent.
• When processed, the payment is generated using the correct international payment type (e.g., SWIFT).</t>
  </si>
  <si>
    <t>• A supplier enabled for foreign currency transactions must exist.
• Current exchange rates must be loaded in the system.</t>
  </si>
  <si>
    <t>S2P-TS119</t>
  </si>
  <si>
    <t>Create foreign currency ad hoc payment</t>
  </si>
  <si>
    <t>This test confirms a one-off payment can be created in a foreign currency. This is based on the acceptance criterion: "Given I am creating an ad hoc payment, when I select a foreign currency (e.g., EUR) and enter the amount, then the system should display the calculated local currency equivalent based on the current exchange rate." Variation: This is a positive test to ensure non-invoice related international payments are handled correctly.</t>
  </si>
  <si>
    <t>• When creating an ad hoc payment, the user can select a foreign currency.
• The system displays the local currency equivalent based on the exchange rate.
• The processed payment is correctly generated as an international (SWIFT) payment.</t>
  </si>
  <si>
    <t>• Current exchange rates must be loaded in the system.</t>
  </si>
  <si>
    <t>S2P-TS120</t>
  </si>
  <si>
    <t>Mixed Invoice: Successful Match</t>
  </si>
  <si>
    <t>This test verifies that an invoice with both goods and services lines can be processed correctly when all matching criteria are met. This ensures the system can handle complex invoices with different matching rules on a single document.
This scenario validates the acceptance criterion: "Given an invoice is submitted with both goods and services lines, when the matching process runs, then the goods line must require a 3-way match (PO, receipt, invoice) and the services line must require a 2-way match (PO, invoice)."
Variation: This is a positive test where a purchase order, a receipt for the goods, and an invoice are all present and correct, leading to a successful match for both line types.</t>
  </si>
  <si>
    <t>• The invoice successfully passes the matching process.
• The invoice status proceeds to the next step in the workflow.</t>
  </si>
  <si>
    <t>• A Purchase Order (PO) exists with at least one goods line and one services line.
• A Goods Receipt has been created in the system for the quantity of goods on the PO line.</t>
  </si>
  <si>
    <t>S2P-TS121</t>
  </si>
  <si>
    <t>Mixed Invoice: Match Exception</t>
  </si>
  <si>
    <t>This test confirms that if a goods line on a mixed invoice fails its required 3-way match, the entire invoice is correctly placed into a 'match exception' status for review.
This scenario validates the acceptance criterion: "Given the goods line fails the 3-way match (e.g., no receipt), when the process runs, then the entire invoice must go into 'match exception' status."
Variation: This is a positive test for an exception condition. An invoice is processed against a purchase order, but no corresponding receipt has been entered for the goods line, triggering the exception.</t>
  </si>
  <si>
    <t>• The invoice status changes to 'match exception'.
• The invoice is halted and requires manual intervention from the Accounts Payable Officer.</t>
  </si>
  <si>
    <t>• A Purchase Order (PO) exists with at least one goods line.
• **No** Goods Receipt has been created for the goods on the PO line.</t>
  </si>
  <si>
    <t>S2P-TS122</t>
  </si>
  <si>
    <t>Mixed Invoice: No Match Exception</t>
  </si>
  <si>
    <t>This test ensures that if a goods line on a mixed invoice passes its 3-way match, the invoice does not go into a 'match exception' status and proceeds normally.
This scenario validates the inverse of the acceptance criterion: "Given the goods line fails the 3-way match (e.g., no receipt), when the process runs, then the entire invoice must go into 'match exception' status."
Variation: This is a negative test where the condition for the exception is not met. The invoice has a corresponding receipt, so the 3-way match for the goods line is successful.</t>
  </si>
  <si>
    <t>• The invoice status does not become 'match exception'.
• The invoice proceeds to the next step in the workflow.</t>
  </si>
  <si>
    <t>• A Purchase Order (PO) exists with at least one goods line.
• A Goods Receipt has been created for the goods on the PO line.</t>
  </si>
  <si>
    <t>S2P-TS123</t>
  </si>
  <si>
    <t>Mixed Invoice: Service Line Routing</t>
  </si>
  <si>
    <t>This test verifies that before a successful match of the goods line, the services line is correctly routed to the original requester for confirmation that the service was delivered.
This scenario validates the acceptance criterion: "Given the invoice is submitted, when the workflow proceeds, then the services line must still route to the original requester to confirm the services were rendered."
Variation: This is a positive test of the approval workflow. The goods line passes its 3-way match, allowing the workflow to advance and trigger the separate confirmation step for the services line.</t>
  </si>
  <si>
    <t>• The invoice workflow sends a task to the original requester.
• The task requires the requester to confirm the services were performed before the invoice can proceed.</t>
  </si>
  <si>
    <t>• A Purchase Order (PO) exists with a services line, created by a specific user (the "original requester").
• If goods lines are also on the PO, a corresponding Goods Receipt exists for them.</t>
  </si>
  <si>
    <t>S2P-TS124</t>
  </si>
  <si>
    <t>Prepaid Invoice: Flagging Line</t>
  </si>
  <si>
    <t>This test confirms that an Accounts Payable Officer can successfully mark an individual invoice line as a 'Prepaid' expense during data entry.
This scenario validates the acceptance criterion: "Given I am processing an invoice for a prepaid expense, when I am on the invoice line, then I must be able to flag it as 'Prepaid'."
Variation: This is a positive test of the user interface functionality. The user will create an invoice and check the 'Prepaid' box on a line item to confirm it can be selected and saved.</t>
  </si>
  <si>
    <t>• The 'Prepaid' checkbox is available on the invoice line.
• The user can successfully check the box and submit the invoice.</t>
  </si>
  <si>
    <t>• An active Supplier exists in the system.</t>
  </si>
  <si>
    <t>S2P-TS125</t>
  </si>
  <si>
    <t>Prepaid Invoice: Accountant Task</t>
  </si>
  <si>
    <t>This test verifies that after a prepaid invoice is approved, a task is automatically sent to an Accountant to create the necessary amortisation schedule.
This scenario validates the acceptance criterion: "Given I have flagged an invoice line as 'Prepaid' and submitted the invoice, once approved, then a 'To Do' task must be sent to the Accountant to create the prepaid spend amortisation schedule."
Variation: This is a positive test of the end-to-end workflow. An invoice with a line flagged as 'Prepaid' is created, submitted, and fully approved to trigger the downstream task.</t>
  </si>
  <si>
    <t>• Upon final approval of the invoice, a 'To Do' task appears in the Accountant's inbox.
• The task contains the necessary details to create an amortisation schedule.</t>
  </si>
  <si>
    <t>• An invoice has been created with a line flagged as 'Prepaid'.
• The invoice has been fully approved.
• A user with the 'Accountant' role exists.</t>
  </si>
  <si>
    <t>S2P-TS126</t>
  </si>
  <si>
    <t>Prepaid Invoice: No Accountant Task</t>
  </si>
  <si>
    <t>This test ensures that if an invoice is not marked as prepaid, no task is sent to the Accountant for amortisation upon approval.
This scenario validates the inverse of the acceptance criterion: "Given I have flagged an invoice line as 'Prepaid' and submitted the invoice, once approved, then a 'To Do' task must be sent to the Accountant..."
Variation: This is a negative test to confirm the workflow logic is specific to prepaid items. A standard invoice is processed and approved, and the test verifies that no unnecessary tasks are created.</t>
  </si>
  <si>
    <t>• The invoice is approved successfully.
• No 'To Do' task related to amortisation is generated for the Accountant.</t>
  </si>
  <si>
    <t>• An invoice has been created with **no** lines flagged as 'Prepaid'.
• The invoice has been fully approved.</t>
  </si>
  <si>
    <t>S2P-TS127</t>
  </si>
  <si>
    <t>Prepaid Invoice: Warning Prompt</t>
  </si>
  <si>
    <t>This test confirms that when entering an invoice line for certain spend categories, the system displays a warning to prompt the user to consider flagging it as prepaid.
This scenario validates the acceptance criterion: "Given I am processing an invoice for certain spend categories, when I enter the line, then the system must display a warning asking me to confirm if the line should be checked as 'Prepaid'."
Variation: This is a positive test of a system warning. The user will select a specific spend category (e.g., 'Software Subscription') that is configured to trigger this warning.</t>
  </si>
  <si>
    <t>• Upon entering the invoice line with the specified spend category, a warning message appears.
• The message prompts the user to confirm if the line should be marked as 'Prepaid'.</t>
  </si>
  <si>
    <t>• A Spend Category is configured to trigger the prepaid warning.
• An active Supplier exists in the system.</t>
  </si>
  <si>
    <t>S2P-TS128</t>
  </si>
  <si>
    <t>Invoice Validation: Missing Location</t>
  </si>
  <si>
    <t>This test verifies that the system prevents submission of an invoice if the appropriate custom validations are not met.
This scenario validates multiple acceptance criterion relating to permutations of validations as documented in the expected results.</t>
  </si>
  <si>
    <t>S2P-TS129</t>
  </si>
  <si>
    <t>BPAY Invoice: Missing Fields</t>
  </si>
  <si>
    <t>This test confirms that the system prevents submission of a BPAY invoice if the 'BPAY (Australia)' Reference Type is not selected and the 'Separate Payment Checkbox' is not ticked.
This scenario validates the acceptance criterion: "Given I am processing a BPAY invoice, when I try to submit without selecting 'BPAY (Australia)' as the Reference Type and ticking the 'Separate Payment Checkbox', then the system must display an error and block submission."
Variation: This is a positive test of a hard-stop validation. The user will attempt to submit an invoice intended for BPAY payment without setting these mandatory fields.</t>
  </si>
  <si>
    <t>• An error message is displayed on screen.
• The system prevents the invoice from being submitted.</t>
  </si>
  <si>
    <t>S2P-TS130</t>
  </si>
  <si>
    <t>BPAY Invoice: Correct Fields</t>
  </si>
  <si>
    <t>This test ensures a BPAY invoice can be submitted successfully when the correct BPAY fields are populated.
This scenario validates the inverse of the acceptance criterion: "Given I am processing a BPAY invoice, when I try to submit without selecting 'BPAY (Australia)' as the Reference Type... then the system must display an error..."
Variation: This is a negative test where the error condition is not met. The user will correctly select the BPAY reference type and tick the separate payment box, allowing for successful submission.</t>
  </si>
  <si>
    <t>• No error message related to BPAY fields is displayed.
• The invoice is submitted successfully.</t>
  </si>
  <si>
    <t>S2P-TS131</t>
  </si>
  <si>
    <t>BPAY Invoice: Mismatched Biller ID</t>
  </si>
  <si>
    <t>This test verifies that the system displays a warning if the BPAY Biller ID entered on an invoice does not match the Biller ID stored for that supplier.
This scenario validates the acceptance criterion: "Given I have entered a BPAY Biller ID that does not match the Biller ID stored for that supplier, when I submit the invoice, then the system must display a warning message."
Variation: This is a positive test of a warning message. The user will enter a Biller ID known to be different from the supplier's default to trigger the warning.</t>
  </si>
  <si>
    <t>• A warning message is displayed on screen.
• The system allows the user to proceed with submission after acknowledging the warning.</t>
  </si>
  <si>
    <t>• A Supplier exists with a BPAY Biller ID stored on their record.</t>
  </si>
  <si>
    <t>S2P-TS132</t>
  </si>
  <si>
    <t>Match Exception: Amount Exceeds PO</t>
  </si>
  <si>
    <t>This test confirms that an invoice is placed in 'match exception' status if its total amount is greater than the amount on the purchase order.
This scenario validates the acceptance criterion: "Given I process an invoice where the total amount exceeds the purchase order amount, when the matching process runs, then the invoice must be placed in 'match exception' status."
Variation: This is a positive test for an exception condition. The user will create and submit an invoice with a total value that is deliberately higher than the linked purchase order's value.</t>
  </si>
  <si>
    <t>• The invoice status changes to 'match exception'.
• The invoice is routed to the requester to resolve.</t>
  </si>
  <si>
    <t>• A Purchase Order (PO) has been created and approved.</t>
  </si>
  <si>
    <t>S2P-TS133</t>
  </si>
  <si>
    <t>Match Exception: Quantity Exceeds Receipt</t>
  </si>
  <si>
    <t>This test confirms that an invoice for goods is placed in 'match exception' status if the invoiced quantity is greater than the quantity marked as received.
This scenario validates the acceptance criterion: "Given I process an invoice for goods where the invoiced quantity is greater than the received quantity, when the matching process runs, then the invoice must be placed in 'match exception' status."
Variation: This is a positive test for an exception condition. The user will create an invoice for a quantity of goods that is deliberately higher than the quantity recorded in the system receipt.</t>
  </si>
  <si>
    <t>• A Purchase Order (PO) exists for a specific quantity of goods.
• A Goods Receipt has been created for a quantity *less than* the invoiced quantity.</t>
  </si>
  <si>
    <t>S2P-TS134</t>
  </si>
  <si>
    <t>No Match Exception: Quantity Matches</t>
  </si>
  <si>
    <t>This test ensures an invoice for goods does not go into exception if the invoiced quantity is less than or equal to the received quantity.
This scenario validates the inverse of the acceptance criterion: "Given I process an invoice for goods where the invoiced quantity is greater than the received quantity... then the invoice must be placed in 'match exception' status."
Variation: This is a negative test where the exception condition is not met. The user will create an invoice where the quantity matches the receipt, ensuring the invoice passes this matching check.</t>
  </si>
  <si>
    <t>• The invoice does not enter 'match exception' status for a quantity mismatch.
• The invoice proceeds in the workflow, assuming all other criteria are met.</t>
  </si>
  <si>
    <t>• A Purchase Order (PO) exists for a specific quantity of goods.
• A Goods Receipt has been created for a quantity *equal to or greater than* the invoiced quantity.</t>
  </si>
  <si>
    <t>S2P-TS135</t>
  </si>
  <si>
    <t>Requisition with Error</t>
  </si>
  <si>
    <t>This test verifies that the system prevents an employee from submitting a requisition that contains a line with a zero dollar value. This is a key validation to ensure data quality and prevent incomplete requests from entering the system. 
This scenario validates the acceptance criteria: "Given I have a requisition that does not adhere to expected validations, when I try to submit the requisition, then the system must display an error and block submission."</t>
  </si>
  <si>
    <t>• User has security access to create requisitions.
• Item master data (for goods/services) is available in the system.</t>
  </si>
  <si>
    <t xml:space="preserve">US-P2P-044 </t>
  </si>
  <si>
    <t xml:space="preserve">As an Employee, I want the system to validate my requisition data upon submission, so that I am prevented from submitting incomplete or incorrect information. </t>
  </si>
  <si>
    <t>S2P-TS136</t>
  </si>
  <si>
    <t>Requisition without Error</t>
  </si>
  <si>
    <t xml:space="preserve">This test verifies that a correctly formatted requisition with a non-zero value can be submitted successfully. This ensures the validation rule for zero-value lines is not overly restrictive and allows normal business operations to proceed. 
This scenario tests the inverse condition of the acceptance criteria for submitting a requisition without error.  </t>
  </si>
  <si>
    <t>• No error message related to line value is displayed.
• The requisition is submitted successfully and moves to the next step in the process.</t>
  </si>
  <si>
    <t>S2P-TS137</t>
  </si>
  <si>
    <t>BPAY Ad hoc payment with Error</t>
  </si>
  <si>
    <t xml:space="preserve">This test confirms that the system requires key reference information, such as a line memo or external reference, to be included on all ad hoc payments. This ensures payments are properly documented for reconciliation and auditing. 
This scenario validates the acceptance criteria: "Given I create an ad hoc payment without a line memo or external reference, when I submit the payment, I should receive an error from the system." </t>
  </si>
  <si>
    <t>1. Given I need to make a one-off payment, I can create it manually in the system or by uploading an EIB (Excel file).
2. Given I create the payment manually in the system, I must attach a supporting document.
3. Given I upload the payment details via an Excel file, an attachment is not required.
4. Given I create the payment, it does not require an approval workflow.
5. Given the payment is for a new payee, I must provide their email address for the remittance advice.
6. Given I create the payment, I must also either create a new ad hoc payee, or use an existing payee.
7. Given I create an ad hoc payment without a line memo or external reference, when I submit the payment, I should receive an error from the system.
8. Given I create an ad hoc payment without a tax code or applicability, when I submit the payment, I should receive an error from the system.
9. Given I create the payment, when I submit the transaction, then the system must produce an error if I have not populated Additional Fields 2 and 3 (BPAY Biller ID and BPAY Reference Number respectively).</t>
  </si>
  <si>
    <t>• User has security access to create ad hoc payments.
• An existing ad hoc payee is available in the system.</t>
  </si>
  <si>
    <t xml:space="preserve">US-P2P-046 </t>
  </si>
  <si>
    <t xml:space="preserve">As an Accounts Payable Officer, I want to create a one-off (ad hoc) payment for items without a standard invoice, and pay via BPAY. </t>
  </si>
  <si>
    <t>S2P-TS138</t>
  </si>
  <si>
    <t>BPAY Ad hoc payment without Error</t>
  </si>
  <si>
    <t xml:space="preserve">This test confirms that an ad hoc payment with the required reference information can be submitted successfully. This ensures the validation does not block correctly completed payments. 
This scenario tests the inverse condition of the acceptance criteria for submitting an ad hoc payment without error.  </t>
  </si>
  <si>
    <t>• No error message related to missing reference information is displayed.
• The payment is submitted successfully.</t>
  </si>
  <si>
    <t>In Progress</t>
  </si>
  <si>
    <t>S2P-TS139</t>
  </si>
  <si>
    <t>Generate Unapproved Supplier Invoice Accrual</t>
  </si>
  <si>
    <t>This test verifies that the system can correctly identify unapproved supplier invoice lines that are not linked to an approved receipt, and generate the corresponding accrual journal.
This scenario validates the criterion: "Given an unapproved invoice exists without an approved receipt, then the system will generate an accrual journal in the current period and a reversal journal in the following fiscal period."
Variation: This positive test case confirms the ability to run the unapproved supplier invoice accrual process."</t>
  </si>
  <si>
    <t>• The Financial Accountant successfully runs the unapproved supplier invoice accrual boomerang.
• The system identifies the relevant invoice line and creates an accrual for it.
• The system creates the correct journal entries (e.g., debiting an expense account and crediting an accrued liabilities account).
• These entries are posted to the general ledger.
• Confirm that the balance for this invoice appears in the 'AUDIT - INT EIB Unapproved Supplier Invoice Accrual Report - Detailed' &amp; 'AUDIT - INT EIB Unapproved Supplier Invoice Accrual Report - Summary' reports.</t>
  </si>
  <si>
    <t>• A Purchase Order exists without a corresponding approved receipt.
• An in-progress supplier invoice has been matched to the PO.</t>
  </si>
  <si>
    <t>S2P-TS140</t>
  </si>
  <si>
    <t>Generate Unapproved Supplier Invoice Accrual - Two PO Lines (1 receipted)</t>
  </si>
  <si>
    <t>This test verifies that the system can correctly identify unapproved supplier invoice lines that are not linked to an approved receipt, and generate the corresponding accrual journal.
This scenario validates the criterion: "Given an unapproved invoice exists with and without an approved receipt, then the system will generate an accrual journal in the current period and a reversal journal in the following fiscal period for the line without an approved receipt."
Variation: This positive test case confirms the ability to run the unapproved supplier invoice accrual process."</t>
  </si>
  <si>
    <t>• The Financial Accountant successfully runs the unapproved supplier invoice accrual boomerang.
• The system creates an accrual for the invoice line that is not linked to an approved receipt.
• The system creates the correct journal entries (e.g., debiting an expense account and crediting an accrued liabilities account).
• These entries are posted to the general ledger.
• Confirm that the balance for the invoice line without a receipt appears in the 'AUDIT - INT EIB Unapproved Supplier Invoice Accrual Report - Detailed' &amp; 'AUDIT - INT EIB Unapproved Supplier Invoice Accrual Report - Summary' reports.</t>
  </si>
  <si>
    <t>• A Purchase Order exists with 2 lines, one with a receipt and one without an approved receipt.
• An in-progress supplier invoice has been created for the PO.</t>
  </si>
  <si>
    <t>S2P-TS141</t>
  </si>
  <si>
    <t>Generate Unapproved Supplier Invoice Accrual - Multicurrency</t>
  </si>
  <si>
    <t>This test verifies that the system can correctly identify unapproved supplier invoice line using a foreign currency that are not linked to an approved receipt, and generate the corresponding accrual journal.
This scenario validates the criterion: "Given a multicurrency unapproved invoice exists without an approved receipt, then the system will generate an accrual journal in the current period and a reversal journal in the following fiscal period."
Variation: This positive test case confirms the ability to run the unapproved supplier invoice accrual process."</t>
  </si>
  <si>
    <t>• A multicurrency Purchase Order exists without a corresponding approved receipt.
• A multicurrency in-progress supplier invoice has been matched to the PO.</t>
  </si>
  <si>
    <t>S2P-TS142</t>
  </si>
  <si>
    <t>Generate Unapproved Supplier Invoice Accrual - Credit Note Line</t>
  </si>
  <si>
    <t>This test verifies that the system can correctly identify unapproved supplier invoice adjustment credit lines that are not linked to an approved receipt, and generate the corresponding accrual journal.
This scenario validates the criterion: "Given an unapproved invoice exists without an approved receipt, then the system will generate an accrual journal in the current period and a reversal journal in the following fiscal period."
Variation: This positive test case confirms the ability to run the unapproved supplier invoice accrual process."</t>
  </si>
  <si>
    <t>• The Financial Accountant successfully runs the unapproved supplier invoice accrual boomerang.
• The system identifies the relevant invoice line and creates an accrual for it.
• The system creates the inverse of the standard journal entry given it is a credit note (e.g., crediting an expense account and debiting an accrued liabilities account) The worktags will also sit on the inversed journal lines.
• These entries are posted to the general ledger.
• Confirm that the balance for this invoice appears in the 'AUDIT - INT EIB Unapproved Supplier Invoice Accrual Report - Detailed' &amp; 'AUDIT - INT EIB Unapproved Supplier Invoice Accrual Report - Summary' reports.</t>
  </si>
  <si>
    <t>• A standalone supplier invoice credit note (reduces liability) exists in system.</t>
  </si>
  <si>
    <t>S2P-TS143</t>
  </si>
  <si>
    <t>Generate Unapproved Supplier Invoice Accrual - Cancelled Receipt</t>
  </si>
  <si>
    <t>This test verifies that the system can correctly identify unapproved supplier invoice lines (does not exclude cancelled receipt lines), and generate the corresponding accrual journal.
This scenario validates the criterion: "Given an unapproved invoice exists without an approved receipt, then the system will generate an accrual journal in the current period and a reversal journal in the following fiscal period."
Variation: This positive test case confirms the ability to run the unapproved supplier invoice accrual process."</t>
  </si>
  <si>
    <t>• A Purchase Order exists with a receipt that has been cancelled
• An in-progress supplier invoice has been matched to the PO.</t>
  </si>
  <si>
    <t>S2P-TS144</t>
  </si>
  <si>
    <t>Generate Unapproved Supplier Invoice Accrual - In-progress Receipt</t>
  </si>
  <si>
    <t>This test verifies that the system can correctly identify unapproved supplier invoice lines (does not exclude in-progress receipt lines), and generate the corresponding accrual journal.
This scenario validates the criterion: "Given an unapproved invoice exists without an approved receipt, then the system will generate an accrual journal in the current period and a reversal journal in the following fiscal period."
Variation: This positive test case confirms the ability to run the unapproved supplier invoice accrual process."</t>
  </si>
  <si>
    <t>• The Financial Accountant successfully runs the unapproved supplier invoice accrual boomerang.
• The system identifies the relevant invoice line and creates an accrual for it.
• The system creates the correct journal entries (e.g., debiting an expense account and crediting an accrued liabilities account).
• These entries are posted to the general ledger. 
• Confirm that the balance for this invoice appears in the 'AUDIT - INT EIB Unapproved Supplier Invoice Accrual Report - Detailed' &amp; 'AUDIT - INT EIB Unapproved Supplier Invoice Accrual Report - Summary' reports.</t>
  </si>
  <si>
    <t>• A Purchase Order exists with a receipt that is in-progress
• An in-progress supplier invoice has been matched to the PO.</t>
  </si>
  <si>
    <t>S2P-TS145</t>
  </si>
  <si>
    <t>Generate Unapproved Supplier Invoice Accrual - Approved Receipt (Negative Test)</t>
  </si>
  <si>
    <t>This test verifies that the system can correctly identify unapproved supplier invoice lines that are  linked to an approved receipt, and exclude them from the unapproved supplier invoice accrual journal.
This scenario validates the criterion: "Given an unapproved invoice exists with an approved receipt, then the system will not create an accrual journal in the current period and a reversal journal in the following fiscal period."
Variation: This negative test case confirms the ability to exclude invoice lines attached to an approved receipt during the unapproved supplier invoice accrual process ."</t>
  </si>
  <si>
    <t>• The Financial Accountant successfully runs the unapproved supplier invoice accrual boomerang.
• The system does not create an accrual for the invoice line.
• Confirm that the balance for this invoice does not appear in the 'AUDIT - INT EIB Unapproved Supplier Invoice Accrual Report - Detailed' &amp; 'AUDIT - INT EIB Unapproved Supplier Invoice Accrual Report - Summary' reports.</t>
  </si>
  <si>
    <t>• A Purchase Order exists with a receipt that is approved.
• An in-progress supplier invoice has been matched to the PO.</t>
  </si>
  <si>
    <t>Row Labels</t>
  </si>
  <si>
    <t>Count of Test Scenario</t>
  </si>
  <si>
    <t>Test Scenarios - Zephyr</t>
  </si>
  <si>
    <t>Unknown</t>
  </si>
  <si>
    <t>P2P</t>
  </si>
  <si>
    <t>RES</t>
  </si>
  <si>
    <t>Grand Total</t>
  </si>
  <si>
    <t>Excluding P2R</t>
  </si>
  <si>
    <t>TS-P2R-085</t>
  </si>
  <si>
    <t>PM submits balanced amendment</t>
  </si>
  <si>
    <t>- An active project must exist in the system.
- A approved budget must exist in the system
- The user must have the 'Project Manager' role.</t>
  </si>
  <si>
    <t>TS-P2R-086</t>
  </si>
  <si>
    <t>FA submits balanced amendment</t>
  </si>
  <si>
    <t>TS-P2R-087</t>
  </si>
  <si>
    <t>PMO submits balanced amendment</t>
  </si>
  <si>
    <t>This test scenario verifies that a PMO user can create and submit a balanced budget amendment that processes immediately without needing any approvals, enabling them to perform administrative financial adjustments.
This test validates the acceptance criteria: "Given I am logged in as a PMO user and viewing a project, when I initiate a balanced budget amendment, then the system allows me to complete and submit it without requiring an approval workflow."
Variation: This is a positive test where the amendment is correctly balanced and is expected to complete automatically when submitted by a PMO user.</t>
  </si>
  <si>
    <t>- An active project must exist in the system.
- The user must have the 'PMO' role.
- A approved budget must exist in the system</t>
  </si>
  <si>
    <t>As a member of the PMO, I want to create a balanced budget amendment without an approval step, so that I can perform administrative financial adjustments on behalf of the project.</t>
  </si>
  <si>
    <t>TS-P2R-088</t>
  </si>
  <si>
    <t>PM submits unbalanced amendment for approval</t>
  </si>
  <si>
    <t>This test scenario verifies that when a Project Manager submits an unbalanced budget amendment, it is automatically sent to the PMO for approval. This ensures significant budget changes receive proper oversight.
This test validates the acceptance criteria: "Given I am logged in as a Project Manager, when I submit an unbalanced budget amendment, then the request is automatically routed to the PMO for approval."
Variation: This is a positive test focusing on the initiation and correct routing of an unbalanced amendment to the specified approval group.</t>
  </si>
  <si>
    <t>- An active project must exist in the system.
- The user must have the 'Project Manager' role.
- A approved budget must exist in the system</t>
  </si>
  <si>
    <t>- The unbalanced budget amendment is submitted successfully.
- The transaction status shows it is 'In Progress' and pending approval.
- The PMO user receives an approval request in their inbox.</t>
  </si>
  <si>
    <t>TS-P2R-089</t>
  </si>
  <si>
    <t>PM receives approval notification</t>
  </si>
  <si>
    <t>This test scenario verifies that after the PMO approves an unbalanced budget amendment, the initiating Project Manager receives a confirmation notification. This ensures the initiator is informed of the outcome.
This test validates the acceptance criteria: "Given an unbalanced budget amendment has been approved by the PMO, when the approval is finalised, then I receive a system notification confirming the approval."
Variation: This is a positive test that follows the approval step. It requires an in-flight transaction from the previous test (TS006) to be approved by the PMO.</t>
  </si>
  <si>
    <t>- An unbalanced budget amendment must be submitted by a Project Manager and awaiting PMO approval.</t>
  </si>
  <si>
    <t>- The PMO user successfully approves the amendment.
- The project budget is updated.
- The initiating Project Manager receives a system notification confirming the approval.</t>
  </si>
  <si>
    <t>TS-P2R-090</t>
  </si>
  <si>
    <t>PMO denies unbalanced amendment</t>
  </si>
  <si>
    <t>This test scenario verifies that if the PMO denies an unbalanced budget amendment, the transaction is stopped, the budget is not updated, and the initiating Project Manager is notified. This confirms the denial path works correctly.
This test validates the approval logic referenced in the acceptance criteria by testing the alternative outcome.
Variation: This is a negative test where the PMO user chooses to deny the request. It confirms that a denial correctly terminates the process and does not result in a budget update.</t>
  </si>
  <si>
    <t>- The PMO user successfully denies the amendment.
- The project budget remains unchanged.
- The initiating Project Manager receives a system notification confirming the denial.</t>
  </si>
  <si>
    <t>TS-P2R-091</t>
  </si>
  <si>
    <t>FA submits unbalanced amendment for approval</t>
  </si>
  <si>
    <t>This test scenario verifies that when a Financial Accountant submits an unbalanced budget amendment, it is automatically sent to the PMO for approval, ensuring proper governance over financial changes.
This test validates the acceptance criteria: "Given I am logged in as a Financial Accountant, when I submit an unbalanced budget amendment, then the request is automatically routed to the PMO for approval."
Variation: This is a positive test focusing on the initiation and correct routing of an unbalanced amendment from a Financial Accountant to the PMO.</t>
  </si>
  <si>
    <t>- An active project must exist in the system.
- The user must have the 'Financial Accountant' role.
- A approved budget must exist in the system</t>
  </si>
  <si>
    <t>TS-P2R-092</t>
  </si>
  <si>
    <t>FA receives approval notification</t>
  </si>
  <si>
    <t>This test scenario verifies that after the PMO approves an unbalanced budget amendment from a Financial Accountant, the initiating FA receives a confirmation notification.
This test validates the acceptance criteria: "Given an unbalanced budget amendment has been approved by the PMO, when the approval is finalised, then I receive a system notification confirming the approval."
Variation: This is a positive test that follows the approval step. It requires an in-flight transaction from the previous test (TS009) to be approved by the PMO.</t>
  </si>
  <si>
    <t>- An unbalanced budget amendment must be submitted by a Financial Accountant and awaiting PMO approval.</t>
  </si>
  <si>
    <t>- The PMO user successfully approves the amendment.
- The project budget is updated.
- The initiating Financial Accountant receives a system notification confirming the approval.</t>
  </si>
  <si>
    <t>- The PMO user successfully denies the amendment.
- The project budget remains unchanged.
- The initiating Financial Accountant receives a system notification confirming the denial.</t>
  </si>
  <si>
    <t>TS-P2R-093</t>
  </si>
  <si>
    <t>PMO submits unbalanced amendment without approval</t>
  </si>
  <si>
    <t>This test scenario verifies that a PMO user can create and submit an unbalanced budget amendment that processes immediately, without needing an approval step. This confirms their authority to make direct changes.
This test validates the acceptance criteria: "Given I am logged in as a PMO user, when I create and submit an unbalanced budget amendment, then the amendment is processed immediately without an approval step."
Variation: This is a positive test for an exception rule, where a specific role (PMO) can bypass the standard approval process for unbalanced amendments.</t>
  </si>
  <si>
    <t>As a member of the PMO, I want to create an unbalanced budget amendment without requiring approval, so that I can make authorised changes directly and notify relevant stakeholders.</t>
  </si>
  <si>
    <t>TS-P2R-094</t>
  </si>
  <si>
    <t>PM and FA receive notification from PMO change</t>
  </si>
  <si>
    <t>This test scenario verifies that after a PMO user submits an unbalanced amendment, the Project Manager and Financial Accountant for that project automatically receive a notification.
This test validates the acceptance criteria: "Given I have submitted an unbalanced budget amendment as a PMO user, when the transaction is complete, then the Project Manager and Financial Accountant for that project automatically receive a notification."
Variation: This is a positive test focusing on the automated notifications triggered by the completion of the PMO-initiated transaction from the previous test (TS011).</t>
  </si>
  <si>
    <t>- A PMO user must have successfully submitted an unbalanced budget amendment without approval.</t>
  </si>
  <si>
    <t>Remove columns for import</t>
  </si>
  <si>
    <t>Name</t>
  </si>
  <si>
    <t>Status</t>
  </si>
  <si>
    <t>Precondition</t>
  </si>
  <si>
    <t>Objective</t>
  </si>
  <si>
    <t>Folder</t>
  </si>
  <si>
    <t>Component</t>
  </si>
  <si>
    <t>Labels</t>
  </si>
  <si>
    <t>Owner</t>
  </si>
  <si>
    <t>Estimated Time</t>
  </si>
  <si>
    <t>Coverage (Issues)</t>
  </si>
  <si>
    <t>Coverage (Pages)</t>
  </si>
  <si>
    <t>Test Script (Step-by-Step) - Step</t>
  </si>
  <si>
    <t>Test Script (Step-by-Step) - Test Data</t>
  </si>
  <si>
    <t>Test Script (Step-by-Step) - Expected Result</t>
  </si>
  <si>
    <t>Test Script (Plain Text)</t>
  </si>
  <si>
    <t>Test Script (BDD)</t>
  </si>
  <si>
    <t>ID of the functional test case</t>
  </si>
  <si>
    <t>&lt;F or H&gt;-&lt;L3 taxonomy&gt;-&lt;short description&gt;-&lt;Positive Test Case or Negative Test Case&gt;</t>
  </si>
  <si>
    <t>Approved
(use draft if not been reviewed by functional teams)</t>
  </si>
  <si>
    <t>What is required to be in place for the execution of this test case - E.g. Customer Contract, Approved Job Requisition, Worker with 10 years of service to test LSL, etc</t>
  </si>
  <si>
    <t xml:space="preserve">Objective of the test case which can include the following:
Objective
Test Case Description
Variation
Expected Results
</t>
  </si>
  <si>
    <t>This is the Zephyr folder where the test case will be uploaded.
The folder structure will go to Level 2 only and no further</t>
  </si>
  <si>
    <t>Set as Normal
UTS to determine the priority where applicable</t>
  </si>
  <si>
    <t>Use Level 2 of Taxonomy</t>
  </si>
  <si>
    <t>Use the following, note that there must not be spaces:
Phase1
Level 1 taxonomy (Eg:3.0_Q2C)
Level 3 taxonomy (E.g.:  Q2C-020-010)
Fin_Functional or HCM_Functional
System (E.g. Workday)</t>
  </si>
  <si>
    <t>Optional</t>
  </si>
  <si>
    <t>DNU</t>
  </si>
  <si>
    <t>Steps to Execute</t>
  </si>
  <si>
    <t>Prescribed data if required</t>
  </si>
  <si>
    <t>Expected Results</t>
  </si>
  <si>
    <t>Approved</t>
  </si>
  <si>
    <t>Normal</t>
  </si>
  <si>
    <t>Contained in US?</t>
  </si>
  <si>
    <t>Commentary</t>
  </si>
  <si>
    <t>Reporting - Multiple custom reports require their individual tests</t>
  </si>
  <si>
    <t>Out of scope</t>
  </si>
  <si>
    <t>Deferred - Scenario to be developed, however, deferred until SIT cycle 3</t>
  </si>
  <si>
    <t>Deferred - Requires a Service Connect scenario for raising credit notes</t>
  </si>
  <si>
    <t xml:space="preserve">Deferred - Custom Report: Find Customer Invoices for Organisation </t>
  </si>
  <si>
    <t>Add scenario</t>
  </si>
  <si>
    <t>Add scenario - adding notes/ feedback to the customer record</t>
  </si>
  <si>
    <t>Standard functionality - No scenario</t>
  </si>
  <si>
    <t>NA - Adaptive Requirement</t>
  </si>
  <si>
    <t>Workflows inherently have ability to utilise approvals and be audited. This requirement is addressed by testing over capital spend (e.g. Supplier Invoice).</t>
  </si>
  <si>
    <r>
      <t xml:space="preserve">No asset hierarchies - Asset Classes / Asset Types are grouping mechanisms which will be </t>
    </r>
    <r>
      <rPr>
        <b/>
        <sz val="11"/>
        <color theme="1"/>
        <rFont val="Calibri"/>
        <family val="2"/>
        <scheme val="minor"/>
      </rPr>
      <t>exposed in reporting.</t>
    </r>
  </si>
  <si>
    <r>
      <t xml:space="preserve">Exposed in reporting.
</t>
    </r>
    <r>
      <rPr>
        <sz val="11"/>
        <color theme="1"/>
        <rFont val="Calibri"/>
        <family val="2"/>
        <scheme val="minor"/>
      </rPr>
      <t>You may also reclassify an asset across categories as covered within scenarios.</t>
    </r>
  </si>
  <si>
    <t>Integration Requirement</t>
  </si>
  <si>
    <t>No OOTB functionality to capitalise make good asset. Current design this will need to be a manual asset + manual registration.</t>
  </si>
  <si>
    <t>Can be scheduled to run monthly, but schedule is not specificallly a test item.</t>
  </si>
  <si>
    <t>Can be done by both UI &amp; EIB</t>
  </si>
  <si>
    <t xml:space="preserve">There are many ways to post adjusting entries via operational transactions (lifecycle events). </t>
  </si>
  <si>
    <t>Addressed separately by 1) closing Assets; and 2) running TB/FAR</t>
  </si>
  <si>
    <r>
      <t xml:space="preserve">Integration Requirement </t>
    </r>
    <r>
      <rPr>
        <sz val="11"/>
        <color theme="1"/>
        <rFont val="Calibri"/>
        <family val="2"/>
        <scheme val="minor"/>
      </rPr>
      <t xml:space="preserve">- manual test scenario also exists </t>
    </r>
  </si>
  <si>
    <t>Capability exists via Journal Line matching. Noting that there has not been a defined requirement for this as of yet and as such there have been no journal line rulesets configred.</t>
  </si>
  <si>
    <t>OUT OF SCOPE</t>
  </si>
  <si>
    <t>Allocations can be scheduled to run monthly, although this has not been explicitly tested as running/reviewing forms a part of the period close process. 
Marked as addressed via other allocation testing means.</t>
  </si>
  <si>
    <r>
      <t xml:space="preserve">Linked to US testing controls in place to prevent data entry error. There are a number of reports, such as the custom report: </t>
    </r>
    <r>
      <rPr>
        <b/>
        <sz val="11"/>
        <color theme="1"/>
        <rFont val="Calibri"/>
        <family val="2"/>
        <scheme val="minor"/>
      </rPr>
      <t xml:space="preserve">uts manual journal warnings report </t>
    </r>
    <r>
      <rPr>
        <sz val="11"/>
        <color theme="1"/>
        <rFont val="Calibri"/>
        <family val="2"/>
        <scheme val="minor"/>
      </rPr>
      <t>which also enable satisfaction of this requirement via testing.</t>
    </r>
  </si>
  <si>
    <t>NA - Commitments ledger is out of scope, requirement is addressed by standard reporting requirements (e.g. PO reports) and financial management reports (e.g. org management reports)</t>
  </si>
  <si>
    <t>NA - Standard Reporting OOTB</t>
  </si>
  <si>
    <t>Capability exists for 'automation' via Journal Line matching. Noting that there has not been a defined requirement for this as of yet and as such there have been no journal line rulesets configred.
Reconciliations are addressed via typical reporting means.
Requirement also in part addressed by automatic account certification testing with approvals.</t>
  </si>
  <si>
    <t>Deferred as Consolidation has not been designed</t>
  </si>
  <si>
    <r>
      <t xml:space="preserve">Loading is addressed as part of standard FX requirement. </t>
    </r>
    <r>
      <rPr>
        <b/>
        <sz val="11"/>
        <color theme="1"/>
        <rFont val="Calibri"/>
        <family val="2"/>
        <scheme val="minor"/>
      </rPr>
      <t>Translation will be specifically targeted as part of Consolidation design.</t>
    </r>
  </si>
  <si>
    <t>FBT &amp; GST Reporting is addressed in test scenarios. Payroll Reporting will be produced out of Payroll system and thus is not required.</t>
  </si>
  <si>
    <t>Custom Reporting requirement</t>
  </si>
  <si>
    <t>NA - Security Testing, no scenario required</t>
  </si>
  <si>
    <t xml:space="preserve">Situation
You are a Quality Assurance specialist with deep expertise in a Workday Financials ERP implementation and testing. You have extensive experience creating comprehensive, client-ready user stories that will be the starting point for test scenarios that validate business process configurations against system specifications. You understand how Workday business process frameworks operate, including step sequences, step types, and conditional routing logic. The user stories you create will be reviewed by end clients with limited Workday experience who need clear user stories and acceptance criteria in order to validate that the ERP system is built per the requirements.
Task
The assistant should analyse an uploaded requirement document which is presented in a tabular format and output User Stories for each of the requirements formatted as a structured table. Each user story must, where possible, link to the relevant Epic so that test scenarios can be mapped
Knowledge
•	The target audience are end clients with limited Workday experience who have had this ERP system built for them, so instructions must be exceptionally clear, simple, and assume minimal technical knowledge
•	Avoid Workday-specific terminology unless necessary; when technical terms must be used, provide brief explanations in plain language
•	User Stories must be written from the client's perspective, using language and terminology they understand rather than technical jargon
•	For each User Story, there will be acceptance criteria
•	Acceptance Criteria is clear and concise: Avoid jargon and technical language to ensure everyone on the team understands them.
•	Acceptance Criteria is Testable: Each criterion should be a statement that can be verified to confirm whether the user story is complete.
•	Acceptance Criteria is Outcome-focused: They describe the desired result for the user, not the technical steps to get there. For example, "The system should allow users to filter search results by date, price, and location" is good; "The system should use a dropdown menu for the date filter" is not.
•	Acceptance Criteria is User-centric: Write them from the user's perspective, focusing on the problem the feature solves for them.
•	Acceptance Criteria is Scenario-based: Include both the expected, positive path and potential edge cases or error conditions.
•	Acceptance Criteria is Specific and measurable: Be as precise as possible. Instead of "The system should be fast," use "The page should load within 2 seconds". 
Instructions 
The assistant should carefully analyse the provided requirements:
•	Requirement ID
•	Requirement
•	Epic ID
•	Epic Name
•	Business Role (this may or may not be populated)
•	Additional Commentary (this may or may not be populated)
The assistant should then:
•	Produce at a minimum one user story per requirement
•	A single requirement may have multiple user stories if the assistant deems it required
•	For each user story it should produce acceptance criteria
•	For each user story it should identify or determine the business role who is the audience of the user story
Structure the output as a table with the following mandatory columns in this exact order:
•	User Story ID
•	User Story
•	Acceptance Criteria
•	Business Role
•	Linked Epic ID
•	Linked Epic
•	Linked Requirement ID
The assistant should structure the output as a single, comprehensive table with the following columns, containing ALL test case scenario types in one consolidated view:
Column Definitions:
•	User Story ID: Format “US000” in order 1,2,3…
•	User Story: “As a” + [Business Role] + “I want to” + [Assistant to determine based on the requirement] + “So that” + [Assistant to determine based on requirement]
•	Acceptance Criteria: 1. “Given” + [Context] + “When” + [Action] + “Then” + [Expected Outcome]
•	Business Role: This is the business role that was identified in the user story 
•	Linked Epic ID: this is the ID that was provided in the requirement
•	Linked Epic: this is the name of the epic that was provided in the requirement
•	Linked Requirement ID: this is the ID of the requirement that was provided for reference
•	For cells that require steps or bullet points, ensure that they are all listed in the same cell, do not produce extra cells for each step. This will help with table formatting.
•	Where there are multiple acceptance criteria for one user story, they are to be numbered sequentially
•	Format the table to be easily readable and suitable for direct client distribution, with clear row separation between test cases and consistent column widths. Each test step for a test case should be on a new line with the table cell. 
Examples
For User Stories an example of what good looks like:
•	As a manager, I want to be able to understand my colleagues progress, so I can better report our success and failures. 
•	As a customer, I want to reset my password, so that I can access my account if I forget it.
For Acceptance Criteria an example of good looks like:
o	Given a user is on the login page, when they click the "Forgot Password" link, then the system should take them to the password reset page.
o	Given a user is on the password reset page, when they enter a valid email and submit, then the system should send them a password reset email.
o	Given a user has entered an invalid email, when they submit the reset form, then the system should display an error message
</t>
  </si>
  <si>
    <t>You are an AI assistant for a Deloitte Australia employee. Your responses should be concise yet detailed, maintaining depth without unnecessary elaboration. Use dense prose, minimising paragraph breaks unless clarity demands it. Avoid fluff; each sentence must add value.
Be confident and direct, providing clear, actionable statements. Ensure logical flow in your responses, using precise yet simple language to maintain readability.
Adopt a personal tone, engaging as if in a one-on-one conversation. Keep it conversational but brief, expanding only when necessary for clarity or value.
Avoid excessive headings, lists, or bullet points. Use bold sparingly for key concepts. Group related points in compact paragraphs to reduce white space.
Use en-GB spelling. Structure logically: begin with a summary or main point, expand with details, and conclude with recommendations. Avoid unnecessary lists or breaks.
Tailor your responses to the user context, offering clear, specific insights. ALWAYS follow user instructions on presentation style, including tables, even if it seems unconventional. Ask clarifying questions succinctly when needed.
Formatting guidelines:
- Format your entire response using standard Markdown.
- Use `##`, `###`, `####` for headings, not bold.
- Use bullet points for unordered lists and numbers for ordered lists.
- do not use "-" in lists
- Format tables using a Markdown table with no colons to represent alignment information.
Example Markdown table formatting:
| Column 1  | Column 2 | Column 3  |
| --------- | -------- | --------- |
| Content 1 | Cell 2   | Content 3 |
When formatting maths or code, follow these instructions:
Maths: Do NOT use LaTeX formulas at all. If you need to display math formulas, use Unicode or HTML entities.
Code: When displaying code, ALWAYS use Markdown backticks, with the name of the language after the first three. Indented code blocks are not supported so please format with no leading spaces before the backticks like so:
```python
print("hello world!")
```
When displaying inline code within your sentences, use a single backtick around the code, `like this`.</t>
  </si>
  <si>
    <t>Situation
You are a Quality Assurance specialist with deep expertise in a Workday Financials ERP implementation and testing. You have extensive experience creating comprehensive, client-ready user stories and test scenarios that will validate business process configurations against system specifications. You understand how Workday business process frameworks operate, including step sequences, step types, and conditional routing logic. You will be provided user stories for which you will need to create high level test scenarios. These Test Scenarios will be reviewed by end clients with limited Workday experience who will need to understand the purpose of the test scenario and what would be required in system to test it to ensure that the ERP system is built per the requirements.
Task
The assistant should analyse an uploaded requirement document which is presented in a tabular format and output Test Scenarios for each of the user stories formatted as a structured table. Each test scenario must link to a user story, and there can be multiple test scenarios for each user story. Each user story has specific acceptance criteria, it is mandatory that each acceptance criteria is referenced in the test scenario
Knowledge
•	The target audience are end clients with limited Workday experience who have had this ERP system built for them, so instructions must be exceptionally clear, simple, and assume minimal technical knowledge
•	Avoid Workday-specific terminology unless necessary; when technical terms must be used, provide brief explanations in plain language
•	Test Scenarios must be written from the client's perspective, using language and terminology they understand rather than technical jargon
•	For each User Story, there will be acceptance criteria
•	There will always be at least one acceptance criteria in the format “Given.. When.. Then”; for example “Given a user is on the login page, when they click the "Forgot Password" link, then the system should take them to the password reset page”
•	A user story may have multiple acceptance criteria, in which case they will be numbered
Instructions 
The assistant should carefully analyse the provided requirements:
•	User Story ID
•	High Level Summary
•	User Story
•	Acceptance Criteria
•	Business User
•	Linked Requirement (A6)
•	Linked Epic ID
•	Linked Epic
•	L1
•	L2 Code
•	L2
•	L3 Code
•	L3
•	Integration ID (May not be populated)
•	Integration Name (May not be populated)
The assistant should then:
•	Produce at a minimum one test scenario per requirement
•	A single user story may have multiple test scenarios
•	The acceptance criteria must be referenced in the output
•	For each test scenario it should identify or determine the business role who is executing the initiation of the test
Where
•	All user stories must be addressed within the test scenarios
•	All acceptance criterion must be addressed within the test scenarios
Structure the output as a table with the following mandatory columns in this exact order:
•	Test Scenario ID
•	Test Scenario
•	Test Scenario Description
•	Test Scenario Type
•	Expected Result
•	Key Business Role
•	Integration to be Run
•	Priority (High/Medium/Low)
•	User Story ID
•	User Story
•	Linked Epic ID
•	Linked Epic
The assistant should structure the output as a single, comprehensive table with the following columns, containing ALL test case scenario types in one consolidated view:
Column Definitions:
•	Test Scenario ID: Format “TS000” in order 1,2,3…
•	Test Scenario: Short Description in business terminology of what the test case is achieving. This should be less than 10 words where possible. Where there are multiple test scenarios for the same user story, there should be some reference to the specific differentiator for why this use case is being created
•	Test Scenario Description: Three Paragraphs, with the first paragraph explaining the purpose of the test scenario. The second paragraph will reference the specific acceptance criteria from the user story. The third paragraph specifically starts with “Variation:” and will then explain what makes this test scenario specific to be tested
•	Test Scenario Type: Classification label indicating the category of test (Positive, Negative, Boundary)
•	Pre-Requisites: Succinct bullet points which specify if in order to execute the test script there is a requirement to have either master data existing or a prior transaction run
•	Expected Result: Dot points explaining what the expected result once completing the test will achieve in the ERP
•	Key Business Role: This is the business role that was identified in the user story 
•	Integration to be run: Blank
•	Priority: (High/Medium/Low): based on business impact 
•	User Story ID: references the user story ID in the uploaded document
•	User Story: references the user story in the uploaded document
•	Linked Epic ID: references the linked epic id in the uploaded document
•	Linked Epic: references the linked epic in the uploaded document
•	For cells that require steps or bullet points, ensure that they are all listed in the same cell, do not produce extra cells for each step. This will help with table formatting.
•	Format the table to be easily readable and suitable for direct client distribution, with clear row separation between test cases and consistent column widths. Each test step for a test case should be on a new line with the table cell. 
•	When conditional routing exists in the user stories or acceptance criteria, create separate test scenarios for each routing path to ensure complete coverage
•	Do not infer or assume approver roles; use only those named in the configuration for each business process step. If a role is not listed as an approver for a step, do not include it in any approval scenario.
•	Treat the user stories as the sole source of truth.
Prioritisation Logic
The assistant should assign priority levels based on:
High: Financial transaction processing, regulatory compliance, integration with external systems, period close processes, approval workflows
Medium: reporting requirements, master data management
Low: Configuration validations, user interface functionality, non-critical integrations, Edge cases for date ranges, amounts, or quantities
Test Scenario Variations
•	The assistant will produce a positive test case that refers to the acceptance criteria. This test scenario will have a test scenario type of positive
•	For each acceptance criteria another test scenario will be created to produce the negative test case. This test scenario will have a test scenario type of negative
•	Where the acceptance criteria of a given user story assumes that there already is something setup in the system, then the assistant will create another test scenario that specifically creates the pre-requisite for the criteria. E.g.  for acceptance criteria “Given a Customer Invoice marked as No-Email exists then I can manually print as a PDF” the assistant will create two tests: 1. Create a customer invoice marked as “No-Email” and 2. Print a No Email invoice</t>
  </si>
  <si>
    <t>Situation You are a Quality Assurance specialist with deep expertise in a Workday Financials ERP implementation and testing. You have extensive experience creating comprehensive, client-ready user stories that will be the starting point for test scenarios that validate business process configurations against system specifications. You understand how Workday business process frameworks operate, including step sequences, step types, and conditional routing logic. You have created a set of user stories, based on a set of testing requirements, that will be reviewed by users to form testing scenarios. The client has provided a set of requirements that are captured as A6 requirements. Task: The assistant should analyse an uploaded testing requirements document which is presented in a tabular format and has formed the creation of the uploaded User Stories document. The assistant should also analyse the uploaded A6 (client provided) requirements document. The assistant should then output a table that will link user stories with their appropriate A6 client provided requirements. Noting, other user stories may have multiple A6 requirements that they link to, or they may have none. Each requirement that is linked to a User Story should also have a confidence co-efficient (a score out of 10 for how it matches the User Story). The table should be presented by first displaying the User Story ID, then the User Story, then the Test Scenario Requirement ID, then the A6 requirement, or N/A if no A6 requirement is appropriate. If you are not confident in the A6 requirement matching the User Story, return N/A. Each user story returned in the table, either showing the linked A6 requirement or just the testing requirement and an N/A. After the table has been produced return a list of the table has been produced return a list of A6 requirements that did not match any User Stories. Knowledge - User Stories have been developed by the testing team to test the Workday system - The A6 documentation was provided by the client and contains a link of requirements that the client requires the system be able to do. Structure the outputs up a table with the following mandatory columns in this exact order: - User Story ID - User Story - Test Scenario Requirement ID - Linked A6 requirement ID - Confidence Co-efficient. Testing Requirement ID- Linked A6 requirement ID Confidence Co-efficient.</t>
  </si>
  <si>
    <t>Model = GPT5 
Verbosity = Low
Reasoning = Med</t>
  </si>
  <si>
    <t>TST-F 1.0 Finance Governance</t>
  </si>
  <si>
    <t>1.0 - FGV - Finance Governance</t>
  </si>
  <si>
    <t>TST-F 2.0 Plan to Perform</t>
  </si>
  <si>
    <t>2.0 - PLN - Plan to Perform</t>
  </si>
  <si>
    <t>TST-F 3.0 Quote to Cash</t>
  </si>
  <si>
    <t>3.0 - Q2C - Quote to Cash</t>
  </si>
  <si>
    <t>TST-F 4.0 Project to Result</t>
  </si>
  <si>
    <t>4.0 - P2R - Project to Result</t>
  </si>
  <si>
    <t>TST-F 5.0 Source to Pay</t>
  </si>
  <si>
    <t>5.0 - S2P - Source to Pay</t>
  </si>
  <si>
    <t>TST-F 6.0 Acquire to Retire</t>
  </si>
  <si>
    <t>6.0 - A2R - Acquire to Retire</t>
  </si>
  <si>
    <t>TST-F 7.0 Transact to Record</t>
  </si>
  <si>
    <t>7.0 - T2R - Transact to Record</t>
  </si>
  <si>
    <t>TST-F 8.0 Record to Report</t>
  </si>
  <si>
    <t>8.0 - R2R - Record to Report</t>
  </si>
  <si>
    <t>TST-F 9.0 Research Finance</t>
  </si>
  <si>
    <t>9.0 - RSH - Research Finance</t>
  </si>
  <si>
    <t>TST-F 10.0 Treasury</t>
  </si>
  <si>
    <t>10.0 - TRE - Treasury</t>
  </si>
  <si>
    <t>TST-F 11.0 Tax</t>
  </si>
  <si>
    <t>11.0 - TAX - Tax</t>
  </si>
  <si>
    <t>TST-F 12.0 Payroll</t>
  </si>
  <si>
    <t>TST-H 3.1 Recruitment</t>
  </si>
  <si>
    <t>TST-H 3.2 Onboarding</t>
  </si>
  <si>
    <t>TST-H 3.3 Contingent WF Mgmt</t>
  </si>
  <si>
    <t>TST-H 4.4 Global Mobility</t>
  </si>
  <si>
    <t>TST-H 4.7 Academic App &amp; Prom</t>
  </si>
  <si>
    <t>TST-H 5.1 Remuneration</t>
  </si>
  <si>
    <t>TST-H 5.2 Benefits</t>
  </si>
  <si>
    <t>TST-H 5.3 Leave of Absence</t>
  </si>
  <si>
    <t>TST-H 8.1 Rep &amp; Analytics</t>
  </si>
  <si>
    <t>TST-H 9.1 Empl Data Admin</t>
  </si>
  <si>
    <t>TST-H 9.3 Separations</t>
  </si>
  <si>
    <t>TST-H 9.5 Org Relationships</t>
  </si>
  <si>
    <t>TST-HECS</t>
  </si>
  <si>
    <t>TST-Integrations</t>
  </si>
  <si>
    <t>US046</t>
  </si>
  <si>
    <t>Ability to create Credit Card Customer Refunds</t>
  </si>
  <si>
    <t xml:space="preserve">Process Charge Backs &amp; credit memos </t>
  </si>
  <si>
    <t>Process a successful credit card refund</t>
  </si>
  <si>
    <t>• A customer must have an on-account credit available or customer invoice adjustment amount.
- The customer refund is created with payment type = 'Credit Card'
- The customer does not have a settlement bank account</t>
  </si>
  <si>
    <t xml:space="preserve">As an Accounts Receivable Officer, I want to process a refund for a customer with an on-account credit, so that I can return their money. </t>
  </si>
  <si>
    <t>Manager rejects the customer refund</t>
  </si>
  <si>
    <t>This test validates the rejection path of the approval workflow. It ensures that if the Accounts Receivable Manager denies the refund request, the transaction is stopped and does not proceed to the next step. 
This scenario tests the negative path for the acceptance criteria: "The customer refund will go to the Accounts Receivable Manager for approval". 
Variation: In this test, the Accounts Receivable Manager will explicitly select the 'Deny' or 'Reject' option for the refund approval request.</t>
  </si>
  <si>
    <t>• A customer refund must be initiated and be pending approval with the Accounts Receivable Manager.</t>
  </si>
  <si>
    <t>• The refund status is updated to 'Denied'
• The process stops, and no 'To Do' task is created.
• A notification is sent back to the initiator (Accounts Receivable Officer) informing them of the rejection.
• The refund is not available for settlement.</t>
  </si>
  <si>
    <t>- The user initiates a refund for a customer with an on-account credit.
- The customer refund has a payment type that is not 'credit card'
- The system identifies the existing bank account.
- A refund is successfully created.</t>
  </si>
  <si>
    <t>This test verifies that a non credit card refund can be successfully created for a customer who has an on-account credit and a bank account on file.
This scenario validates the acceptance criteria: "Given a customer has an on-account credit, when I initiate a refund, then the system checks if a bank account is on file" and "Given a bank account exists, when I process the refund, then the refund is created for settling"
Variation: This positive test confirms the successful refund workflow when all prerequisites are met.</t>
  </si>
  <si>
    <t>This test ensures the system prevents a non credit card refund from being processed if the customer has no bank account on file.
This scenario validates the acceptance criterion: "Given no bank account exists, when I try to process the refund, then the system prompts me to add bank details first."
Variation: This negative test confirms the system control that prevents refund payments when there is no valid destination account, and guides the user to the correct action.</t>
  </si>
  <si>
    <t>- The user initiates a refund for a customer with no bank account.
- The payment type is not credit card
- The system blocks the refund process.
- The user is prompted or redirected to add customer bank details.</t>
  </si>
  <si>
    <t xml:space="preserve">• The refund is initiated by the Accounts Receivable Officer for a credit card payment type without requiring a bank account.
• The refund request routes to the Accounts Receivable Manager for approval.
• Upon approval, a 'To Do' task is sent to the Accounts Receivable Manager.
</t>
  </si>
  <si>
    <t xml:space="preserve">- Given a customer has an on-account credit, or an invoice adjustment available, when I initiate a refund
- Given the payment type is Credit Card on the customer refund is 'Credit Card', no bank account is required on the customer to process the refund
- The customer refund will go to the Accounts Receivable Manager for approval. Pending approval, a To Do message is sent to the Accounts Receivable manager to process the refund on the NAB portal.
</t>
  </si>
  <si>
    <t>This test validates the complete, end-to-end process for successfully refunding a customer's on-account credit via credit card. It confirms that the transaction can be initiated, approved, and prepared for settlement as expected. 
This scenario covers all acceptance criteria: initiating a refund from an available credit , ensuring no bank account is needed for a credit card refund , routing for approval and triggering a 'To Do' task' 
Variation: This is the "happy path" scenario, where all conditions are met, all users perform their tasks correctly, and the refund progresses through the entire workflow without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</si>
</sst>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1"/>
      <color rgb="FFFF0000"/>
      <name val="Calibri"/>
      <family val="2"/>
      <scheme val="minor"/>
    </font>
    <font>
      <sz val="11"/>
      <color theme="1"/>
      <name val="Calibri"/>
      <family val="2"/>
    </font>
    <font>
      <b/>
      <sz val="11"/>
      <color theme="1"/>
      <name val="Calibri"/>
      <family val="2"/>
    </font>
    <font>
      <sz val="11"/>
      <color rgb="FF000000"/>
      <name val="Calibri"/>
      <family val="2"/>
    </font>
    <font>
      <strike/>
      <sz val="11"/>
      <color theme="1"/>
      <name val="Calibri"/>
      <family val="2"/>
    </font>
    <font>
      <sz val="11"/>
      <color rgb="FF000000"/>
      <name val="Calibri"/>
      <family val="2"/>
      <scheme val="minor"/>
    </font>
    <font>
      <sz val="11"/>
      <name val="Calibri"/>
      <family val="2"/>
    </font>
    <font>
      <sz val="8"/>
      <name val="Calibri"/>
      <family val="2"/>
      <scheme val="minor"/>
    </font>
    <font>
      <b/>
      <sz val="12"/>
      <color rgb="FF323232"/>
      <name val="Open Sans"/>
      <family val="2"/>
    </font>
    <font>
      <b/>
      <sz val="11"/>
      <color theme="1"/>
      <name val="Aptos"/>
      <family val="2"/>
    </font>
    <font>
      <sz val="9"/>
      <color indexed="81"/>
      <name val="Tahoma"/>
      <family val="2"/>
    </font>
    <font>
      <b/>
      <sz val="9"/>
      <color indexed="81"/>
      <name val="Tahoma"/>
      <family val="2"/>
    </font>
    <font>
      <b/>
      <sz val="12"/>
      <color theme="1"/>
      <name val="Calibri"/>
      <family val="2"/>
    </font>
    <font>
      <sz val="12"/>
      <color theme="1"/>
      <name val="Calibri"/>
      <family val="2"/>
      <scheme val="minor"/>
    </font>
    <font>
      <sz val="12"/>
      <color rgb="FF323232"/>
      <name val="Open Sans"/>
      <family val="2"/>
    </font>
    <font>
      <sz val="11"/>
      <color theme="1"/>
      <name val="Calibri"/>
      <family val="2"/>
    </font>
    <font>
      <b/>
      <sz val="11"/>
      <color theme="1"/>
      <name val="Calibri"/>
      <family val="2"/>
      <scheme val="minor"/>
    </font>
    <font>
      <sz val="11"/>
      <name val="Calibri"/>
      <family val="2"/>
      <scheme val="minor"/>
    </font>
    <font>
      <sz val="10"/>
      <name val="Calibri"/>
      <family val="2"/>
      <scheme val="minor"/>
    </font>
    <font>
      <b/>
      <sz val="9"/>
      <color theme="0"/>
      <name val="Calibri"/>
      <family val="2"/>
      <scheme val="minor"/>
    </font>
    <font>
      <b/>
      <sz val="11"/>
      <color indexed="8"/>
      <name val="Calibri"/>
      <family val="2"/>
      <scheme val="minor"/>
    </font>
    <font>
      <b/>
      <sz val="9"/>
      <color indexed="8"/>
      <name val="Calibri"/>
      <family val="2"/>
      <scheme val="minor"/>
    </font>
    <font>
      <b/>
      <sz val="11"/>
      <name val="Calibri"/>
      <family val="2"/>
      <scheme val="minor"/>
    </font>
    <font>
      <b/>
      <sz val="9"/>
      <name val="Calibri"/>
      <family val="2"/>
      <scheme val="minor"/>
    </font>
    <font>
      <sz val="11"/>
      <color indexed="8"/>
      <name val="Calibri"/>
      <family val="2"/>
      <scheme val="minor"/>
    </font>
    <font>
      <b/>
      <sz val="11"/>
      <color theme="0"/>
      <name val="Calibri"/>
      <family val="2"/>
      <scheme val="minor"/>
    </font>
    <font>
      <i/>
      <sz val="11"/>
      <color rgb="FFFF0000"/>
      <name val="Calibri"/>
      <family val="2"/>
      <scheme val="minor"/>
    </font>
    <font>
      <sz val="11"/>
      <color theme="1"/>
      <name val="Calibri"/>
      <family val="2"/>
    </font>
  </fonts>
  <fills count="12">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FFFFF"/>
        <bgColor indexed="64"/>
      </patternFill>
    </fill>
    <fill>
      <patternFill patternType="solid">
        <fgColor rgb="FFFF0000"/>
        <bgColor indexed="64"/>
      </patternFill>
    </fill>
    <fill>
      <patternFill patternType="solid">
        <fgColor rgb="FF92D050"/>
        <bgColor indexed="64"/>
      </patternFill>
    </fill>
    <fill>
      <patternFill patternType="solid">
        <fgColor theme="2"/>
        <bgColor indexed="64"/>
      </patternFill>
    </fill>
    <fill>
      <patternFill patternType="solid">
        <fgColor theme="7"/>
        <bgColor indexed="64"/>
      </patternFill>
    </fill>
    <fill>
      <patternFill patternType="solid">
        <fgColor theme="1"/>
        <bgColor indexed="64"/>
      </patternFill>
    </fill>
    <fill>
      <patternFill patternType="solid">
        <fgColor rgb="FF0070C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auto="1"/>
      </left>
      <right style="thin">
        <color auto="1"/>
      </right>
      <top/>
      <bottom/>
      <diagonal/>
    </border>
    <border>
      <left style="medium">
        <color rgb="FFD2D2D2"/>
      </left>
      <right style="medium">
        <color rgb="FFD2D2D2"/>
      </right>
      <top style="medium">
        <color rgb="FFD2D2D2"/>
      </top>
      <bottom style="medium">
        <color rgb="FFD2D2D2"/>
      </bottom>
      <diagonal/>
    </border>
    <border>
      <left style="medium">
        <color rgb="FFD2D2D2"/>
      </left>
      <right style="medium">
        <color rgb="FFD2D2D2"/>
      </right>
      <top/>
      <bottom/>
      <diagonal/>
    </border>
    <border>
      <left style="medium">
        <color rgb="FFD2D2D2"/>
      </left>
      <right style="medium">
        <color rgb="FFD2D2D2"/>
      </right>
      <top style="medium">
        <color rgb="FFD2D2D2"/>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6" fillId="0" borderId="0"/>
    <xf numFmtId="0" fontId="25" fillId="0" borderId="0"/>
  </cellStyleXfs>
  <cellXfs count="146">
    <xf numFmtId="0" fontId="0" fillId="0" borderId="0" xfId="0"/>
    <xf numFmtId="0" fontId="3" fillId="2" borderId="1" xfId="0" applyFont="1" applyFill="1" applyBorder="1" applyAlignment="1">
      <alignment horizontal="center" wrapText="1"/>
    </xf>
    <xf numFmtId="0" fontId="3" fillId="2" borderId="1" xfId="0" applyFont="1" applyFill="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1" applyFont="1" applyBorder="1" applyAlignment="1">
      <alignment horizontal="center" vertical="center" wrapText="1"/>
    </xf>
    <xf numFmtId="0" fontId="2" fillId="0" borderId="2" xfId="0" applyFont="1" applyBorder="1" applyAlignment="1">
      <alignment horizontal="center" vertical="center" wrapText="1"/>
    </xf>
    <xf numFmtId="0" fontId="3" fillId="2" borderId="3" xfId="0" applyFont="1" applyFill="1" applyBorder="1" applyAlignment="1">
      <alignment wrapText="1"/>
    </xf>
    <xf numFmtId="0" fontId="0" fillId="0" borderId="1" xfId="0" applyBorder="1"/>
    <xf numFmtId="0" fontId="3" fillId="3" borderId="1" xfId="0" applyFont="1" applyFill="1" applyBorder="1" applyAlignment="1">
      <alignment wrapText="1"/>
    </xf>
    <xf numFmtId="0" fontId="1" fillId="0" borderId="1" xfId="0" applyFont="1" applyBorder="1"/>
    <xf numFmtId="0" fontId="0" fillId="0" borderId="1" xfId="0" applyBorder="1" applyAlignment="1">
      <alignment wrapText="1"/>
    </xf>
    <xf numFmtId="0" fontId="0" fillId="0" borderId="0" xfId="0" applyAlignment="1">
      <alignment wrapText="1"/>
    </xf>
    <xf numFmtId="0" fontId="2" fillId="4" borderId="1" xfId="0" applyFont="1" applyFill="1" applyBorder="1" applyAlignment="1">
      <alignment horizontal="center" vertical="center" wrapText="1"/>
    </xf>
    <xf numFmtId="0" fontId="2" fillId="4" borderId="1" xfId="0" applyFont="1" applyFill="1" applyBorder="1" applyAlignment="1">
      <alignment vertical="center" wrapText="1"/>
    </xf>
    <xf numFmtId="0" fontId="9" fillId="5" borderId="4" xfId="0" applyFont="1" applyFill="1" applyBorder="1" applyAlignment="1">
      <alignment horizontal="center" vertical="center" wrapText="1"/>
    </xf>
    <xf numFmtId="0" fontId="0" fillId="0" borderId="1" xfId="0" quotePrefix="1" applyBorder="1" applyAlignment="1">
      <alignment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10" fillId="0" borderId="1" xfId="0" applyFont="1" applyBorder="1" applyAlignment="1">
      <alignment vertical="center" wrapText="1"/>
    </xf>
    <xf numFmtId="0" fontId="0" fillId="0" borderId="1" xfId="0" applyBorder="1" applyAlignment="1">
      <alignment horizontal="center" vertical="center" wrapText="1"/>
    </xf>
    <xf numFmtId="0" fontId="0" fillId="6" borderId="1" xfId="0" applyFill="1" applyBorder="1" applyAlignment="1">
      <alignment horizontal="center" vertical="center" wrapText="1"/>
    </xf>
    <xf numFmtId="0" fontId="0" fillId="6" borderId="1" xfId="0" applyFill="1" applyBorder="1" applyAlignment="1">
      <alignment wrapText="1"/>
    </xf>
    <xf numFmtId="0" fontId="9" fillId="5" borderId="5" xfId="0" applyFont="1" applyFill="1" applyBorder="1" applyAlignment="1">
      <alignment horizontal="center" vertical="center" wrapText="1"/>
    </xf>
    <xf numFmtId="0" fontId="3" fillId="9" borderId="1" xfId="0" applyFont="1" applyFill="1" applyBorder="1" applyAlignment="1">
      <alignment horizontal="center" wrapText="1"/>
    </xf>
    <xf numFmtId="0" fontId="13" fillId="9" borderId="1" xfId="0" applyFont="1" applyFill="1" applyBorder="1" applyAlignment="1">
      <alignment horizontal="center" vertical="center" wrapText="1"/>
    </xf>
    <xf numFmtId="0" fontId="13" fillId="9" borderId="0" xfId="0" applyFont="1" applyFill="1" applyAlignment="1">
      <alignment horizontal="center" vertical="center" wrapText="1"/>
    </xf>
    <xf numFmtId="0" fontId="14" fillId="0" borderId="0" xfId="0" applyFont="1" applyAlignment="1">
      <alignment vertical="center"/>
    </xf>
    <xf numFmtId="0" fontId="2" fillId="8" borderId="1" xfId="0" applyFont="1" applyFill="1" applyBorder="1" applyAlignment="1">
      <alignment horizontal="center" vertical="center" wrapText="1"/>
    </xf>
    <xf numFmtId="0" fontId="0" fillId="0" borderId="3" xfId="0" applyBorder="1" applyAlignment="1">
      <alignment wrapText="1"/>
    </xf>
    <xf numFmtId="0" fontId="15" fillId="5" borderId="4" xfId="0" applyFont="1" applyFill="1" applyBorder="1" applyAlignment="1">
      <alignment vertical="center" wrapText="1"/>
    </xf>
    <xf numFmtId="0" fontId="15" fillId="5" borderId="6" xfId="0" applyFont="1" applyFill="1" applyBorder="1" applyAlignment="1">
      <alignment vertical="center" wrapText="1"/>
    </xf>
    <xf numFmtId="0" fontId="2" fillId="0" borderId="1" xfId="0" applyFont="1" applyBorder="1" applyAlignment="1">
      <alignment wrapText="1"/>
    </xf>
    <xf numFmtId="0" fontId="2" fillId="0" borderId="1" xfId="0" applyFont="1" applyBorder="1"/>
    <xf numFmtId="0" fontId="0" fillId="6" borderId="1" xfId="0" applyFill="1" applyBorder="1"/>
    <xf numFmtId="0" fontId="16" fillId="0" borderId="1" xfId="0" applyFont="1" applyBorder="1" applyAlignment="1">
      <alignment wrapText="1"/>
    </xf>
    <xf numFmtId="0" fontId="0" fillId="0" borderId="0" xfId="0" applyAlignment="1">
      <alignment vertical="center" wrapText="1"/>
    </xf>
    <xf numFmtId="0" fontId="19" fillId="0" borderId="1" xfId="0" applyFont="1" applyBorder="1" applyAlignment="1">
      <alignment vertical="center" wrapText="1"/>
    </xf>
    <xf numFmtId="0" fontId="21" fillId="0" borderId="0" xfId="0" applyFont="1" applyAlignment="1">
      <alignment vertical="center" wrapText="1"/>
    </xf>
    <xf numFmtId="0" fontId="21" fillId="6" borderId="0" xfId="0" applyFont="1" applyFill="1" applyAlignment="1">
      <alignment vertical="center" wrapText="1"/>
    </xf>
    <xf numFmtId="0" fontId="22" fillId="3" borderId="0" xfId="0" applyFont="1" applyFill="1" applyAlignment="1">
      <alignment horizontal="center" vertical="center" wrapText="1"/>
    </xf>
    <xf numFmtId="0" fontId="23" fillId="0" borderId="0" xfId="0" applyFont="1" applyAlignment="1">
      <alignment vertical="center" wrapText="1"/>
    </xf>
    <xf numFmtId="0" fontId="24" fillId="0" borderId="0" xfId="0" applyFont="1" applyAlignment="1">
      <alignment horizontal="center" vertical="center" wrapText="1"/>
    </xf>
    <xf numFmtId="0" fontId="18" fillId="0" borderId="0" xfId="0" applyFont="1" applyAlignment="1">
      <alignment vertical="center" wrapText="1"/>
    </xf>
    <xf numFmtId="0" fontId="17" fillId="0" borderId="0" xfId="0" applyFont="1"/>
    <xf numFmtId="0" fontId="25" fillId="0" borderId="0" xfId="2"/>
    <xf numFmtId="49" fontId="19" fillId="0" borderId="1" xfId="0" applyNumberFormat="1" applyFont="1" applyBorder="1" applyAlignment="1">
      <alignment vertical="center" wrapText="1"/>
    </xf>
    <xf numFmtId="49" fontId="19" fillId="0" borderId="1" xfId="0" applyNumberFormat="1" applyFont="1" applyBorder="1" applyAlignment="1">
      <alignment wrapText="1"/>
    </xf>
    <xf numFmtId="49" fontId="19" fillId="5" borderId="1" xfId="0" applyNumberFormat="1" applyFont="1" applyFill="1" applyBorder="1" applyAlignment="1">
      <alignment vertical="center" wrapText="1"/>
    </xf>
    <xf numFmtId="49" fontId="19" fillId="0" borderId="2" xfId="0" applyNumberFormat="1" applyFont="1" applyBorder="1" applyAlignment="1">
      <alignment vertical="center" wrapText="1"/>
    </xf>
    <xf numFmtId="49" fontId="19" fillId="0" borderId="2" xfId="0" applyNumberFormat="1" applyFont="1"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2" xfId="0" applyBorder="1" applyAlignment="1">
      <alignment wrapText="1"/>
    </xf>
    <xf numFmtId="0" fontId="19" fillId="0" borderId="2" xfId="0" applyFont="1" applyBorder="1" applyAlignment="1">
      <alignment vertical="center" wrapText="1"/>
    </xf>
    <xf numFmtId="0" fontId="0" fillId="0" borderId="1" xfId="0" applyBorder="1" applyAlignment="1">
      <alignment vertical="top" wrapText="1"/>
    </xf>
    <xf numFmtId="49" fontId="0" fillId="0" borderId="1" xfId="0" applyNumberFormat="1" applyBorder="1" applyAlignment="1">
      <alignment vertical="top" wrapText="1"/>
    </xf>
    <xf numFmtId="0" fontId="19" fillId="0" borderId="1" xfId="0" quotePrefix="1" applyFont="1" applyBorder="1" applyAlignment="1">
      <alignment vertical="center" wrapText="1"/>
    </xf>
    <xf numFmtId="0" fontId="19" fillId="5" borderId="1" xfId="0" applyFont="1" applyFill="1" applyBorder="1" applyAlignment="1">
      <alignment vertical="center" wrapText="1"/>
    </xf>
    <xf numFmtId="49" fontId="0" fillId="0" borderId="1" xfId="0" applyNumberFormat="1" applyBorder="1" applyAlignment="1">
      <alignment wrapText="1"/>
    </xf>
    <xf numFmtId="49" fontId="0" fillId="0" borderId="1" xfId="0" quotePrefix="1" applyNumberFormat="1" applyBorder="1" applyAlignment="1">
      <alignment wrapText="1"/>
    </xf>
    <xf numFmtId="0" fontId="0" fillId="3" borderId="1" xfId="0" applyFill="1" applyBorder="1"/>
    <xf numFmtId="49" fontId="19" fillId="6" borderId="1" xfId="0" applyNumberFormat="1" applyFont="1" applyFill="1" applyBorder="1" applyAlignment="1">
      <alignment vertical="center" wrapText="1"/>
    </xf>
    <xf numFmtId="0" fontId="19" fillId="6" borderId="1" xfId="0" applyFont="1" applyFill="1" applyBorder="1" applyAlignment="1">
      <alignment vertical="center" wrapText="1"/>
    </xf>
    <xf numFmtId="0" fontId="0" fillId="0" borderId="0" xfId="0" applyAlignment="1">
      <alignment vertical="top" wrapText="1"/>
    </xf>
    <xf numFmtId="0" fontId="0" fillId="0" borderId="1" xfId="0" applyBorder="1" applyAlignment="1">
      <alignment vertical="top"/>
    </xf>
    <xf numFmtId="0" fontId="1" fillId="0" borderId="7" xfId="0" applyFont="1" applyBorder="1"/>
    <xf numFmtId="0" fontId="19" fillId="3" borderId="1" xfId="0" applyFont="1" applyFill="1" applyBorder="1" applyAlignment="1">
      <alignment vertical="center" wrapText="1"/>
    </xf>
    <xf numFmtId="49" fontId="0" fillId="0" borderId="1" xfId="0" quotePrefix="1" applyNumberFormat="1" applyBorder="1" applyAlignment="1">
      <alignment vertical="top" wrapText="1"/>
    </xf>
    <xf numFmtId="0" fontId="0" fillId="3" borderId="1" xfId="0" applyFill="1" applyBorder="1" applyAlignment="1">
      <alignment wrapText="1"/>
    </xf>
    <xf numFmtId="0" fontId="0" fillId="3" borderId="1" xfId="0" quotePrefix="1" applyFill="1" applyBorder="1" applyAlignment="1">
      <alignment wrapText="1"/>
    </xf>
    <xf numFmtId="0" fontId="19" fillId="6" borderId="1" xfId="0" quotePrefix="1" applyFont="1" applyFill="1" applyBorder="1" applyAlignment="1">
      <alignment vertical="center" wrapText="1"/>
    </xf>
    <xf numFmtId="0" fontId="0" fillId="3" borderId="1" xfId="0" applyFill="1" applyBorder="1" applyAlignment="1">
      <alignment vertical="top" wrapText="1"/>
    </xf>
    <xf numFmtId="0" fontId="10" fillId="0" borderId="3" xfId="0" applyFont="1" applyBorder="1" applyAlignment="1">
      <alignment vertical="center" wrapText="1"/>
    </xf>
    <xf numFmtId="0" fontId="6" fillId="0" borderId="1" xfId="0" applyFont="1" applyBorder="1" applyAlignment="1">
      <alignment horizontal="left" vertical="center" wrapText="1"/>
    </xf>
    <xf numFmtId="49" fontId="4" fillId="0" borderId="1" xfId="0" applyNumberFormat="1" applyFont="1" applyBorder="1" applyAlignment="1">
      <alignment vertical="center" wrapText="1"/>
    </xf>
    <xf numFmtId="0" fontId="19" fillId="5" borderId="2" xfId="0" applyFont="1" applyFill="1" applyBorder="1" applyAlignment="1">
      <alignment vertical="center" wrapText="1"/>
    </xf>
    <xf numFmtId="49" fontId="4" fillId="0" borderId="2" xfId="0" applyNumberFormat="1" applyFont="1" applyBorder="1" applyAlignment="1">
      <alignment vertical="center" wrapText="1"/>
    </xf>
    <xf numFmtId="49" fontId="4" fillId="0" borderId="1" xfId="0" applyNumberFormat="1" applyFont="1" applyBorder="1" applyAlignment="1">
      <alignment horizontal="left" vertical="center" wrapText="1"/>
    </xf>
    <xf numFmtId="0" fontId="0" fillId="0" borderId="0" xfId="0" quotePrefix="1"/>
    <xf numFmtId="0" fontId="2" fillId="0" borderId="1" xfId="0" applyFont="1" applyBorder="1" applyAlignment="1">
      <alignment horizont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7" fillId="0" borderId="1" xfId="0" applyFont="1" applyBorder="1" applyAlignment="1">
      <alignment horizontal="left" vertical="center" wrapText="1"/>
    </xf>
    <xf numFmtId="0" fontId="2" fillId="3" borderId="1" xfId="0" applyFont="1" applyFill="1" applyBorder="1"/>
    <xf numFmtId="0" fontId="2" fillId="7" borderId="1" xfId="0" applyFont="1" applyFill="1" applyBorder="1" applyAlignment="1">
      <alignment wrapText="1"/>
    </xf>
    <xf numFmtId="0" fontId="2" fillId="3" borderId="1" xfId="0" applyFont="1" applyFill="1" applyBorder="1" applyAlignment="1">
      <alignment wrapText="1"/>
    </xf>
    <xf numFmtId="0" fontId="2" fillId="0" borderId="2" xfId="0" applyFont="1" applyBorder="1" applyAlignment="1">
      <alignment wrapText="1"/>
    </xf>
    <xf numFmtId="0" fontId="26" fillId="10" borderId="0" xfId="0" applyFont="1" applyFill="1" applyAlignment="1">
      <alignment wrapText="1"/>
    </xf>
    <xf numFmtId="0" fontId="0" fillId="0" borderId="1" xfId="0" applyBorder="1" applyAlignment="1">
      <alignment horizontal="center" wrapText="1"/>
    </xf>
    <xf numFmtId="0" fontId="17" fillId="0" borderId="1" xfId="0" applyFont="1" applyBorder="1" applyAlignment="1">
      <alignment wrapText="1"/>
    </xf>
    <xf numFmtId="0" fontId="0" fillId="7" borderId="1" xfId="0" applyFill="1" applyBorder="1"/>
    <xf numFmtId="0" fontId="0" fillId="7" borderId="1" xfId="0" applyFill="1" applyBorder="1" applyAlignment="1">
      <alignment wrapText="1"/>
    </xf>
    <xf numFmtId="0" fontId="0" fillId="7" borderId="1" xfId="0" quotePrefix="1" applyFill="1" applyBorder="1" applyAlignment="1">
      <alignment wrapText="1"/>
    </xf>
    <xf numFmtId="0" fontId="0" fillId="0" borderId="9" xfId="0" applyBorder="1" applyAlignment="1">
      <alignment vertical="center" wrapText="1"/>
    </xf>
    <xf numFmtId="0" fontId="0" fillId="0" borderId="2" xfId="0" applyBorder="1" applyAlignment="1">
      <alignment horizontal="center" wrapText="1"/>
    </xf>
    <xf numFmtId="0" fontId="0" fillId="0" borderId="10" xfId="0" applyBorder="1" applyAlignment="1">
      <alignment horizontal="center" wrapText="1"/>
    </xf>
    <xf numFmtId="0" fontId="0" fillId="0" borderId="10" xfId="0" applyBorder="1" applyAlignment="1">
      <alignment wrapText="1"/>
    </xf>
    <xf numFmtId="0" fontId="0" fillId="0" borderId="3" xfId="0" applyBorder="1" applyAlignment="1">
      <alignment horizontal="center" wrapText="1"/>
    </xf>
    <xf numFmtId="0" fontId="26" fillId="10" borderId="1" xfId="0" applyFont="1" applyFill="1" applyBorder="1" applyAlignment="1">
      <alignment wrapText="1"/>
    </xf>
    <xf numFmtId="0" fontId="26" fillId="11" borderId="1" xfId="0" applyFont="1" applyFill="1" applyBorder="1" applyAlignment="1">
      <alignment horizontal="center" vertical="center" wrapText="1"/>
    </xf>
    <xf numFmtId="0" fontId="0" fillId="0" borderId="2" xfId="0" applyBorder="1" applyAlignment="1">
      <alignment horizontal="center" vertical="center" wrapText="1"/>
    </xf>
    <xf numFmtId="0" fontId="1" fillId="0" borderId="0" xfId="0" applyFont="1"/>
    <xf numFmtId="49" fontId="0" fillId="0" borderId="0" xfId="0" applyNumberFormat="1" applyAlignment="1">
      <alignment wrapText="1"/>
    </xf>
    <xf numFmtId="0" fontId="0" fillId="0" borderId="2" xfId="0" applyBorder="1" applyAlignment="1">
      <alignment vertical="top" wrapText="1"/>
    </xf>
    <xf numFmtId="0" fontId="0" fillId="0" borderId="3" xfId="0" applyBorder="1"/>
    <xf numFmtId="0" fontId="0" fillId="0" borderId="0" xfId="0" applyAlignment="1">
      <alignment vertical="top"/>
    </xf>
    <xf numFmtId="0" fontId="0" fillId="0" borderId="7" xfId="0" applyBorder="1" applyAlignment="1">
      <alignment vertical="top" wrapText="1"/>
    </xf>
    <xf numFmtId="0" fontId="0" fillId="6" borderId="7" xfId="0" applyFill="1" applyBorder="1" applyAlignment="1">
      <alignment wrapText="1"/>
    </xf>
    <xf numFmtId="0" fontId="0" fillId="0" borderId="2" xfId="0" applyBorder="1" applyAlignment="1">
      <alignment vertical="top"/>
    </xf>
    <xf numFmtId="0" fontId="0" fillId="0" borderId="8" xfId="0" applyBorder="1" applyAlignment="1">
      <alignment vertical="top"/>
    </xf>
    <xf numFmtId="0" fontId="0" fillId="6" borderId="8" xfId="0" applyFill="1" applyBorder="1" applyAlignment="1">
      <alignment wrapText="1"/>
    </xf>
    <xf numFmtId="0" fontId="0" fillId="6" borderId="0" xfId="0" applyFill="1"/>
    <xf numFmtId="0" fontId="0" fillId="0" borderId="1" xfId="0" quotePrefix="1" applyBorder="1"/>
    <xf numFmtId="0" fontId="0" fillId="0" borderId="10" xfId="0" applyBorder="1" applyAlignment="1">
      <alignment horizontal="center" vertical="center" wrapText="1"/>
    </xf>
    <xf numFmtId="0" fontId="0" fillId="0" borderId="7" xfId="0" applyBorder="1" applyAlignment="1">
      <alignment vertical="top"/>
    </xf>
    <xf numFmtId="0" fontId="0" fillId="0" borderId="11" xfId="0" applyBorder="1" applyAlignment="1">
      <alignment wrapText="1"/>
    </xf>
    <xf numFmtId="0" fontId="0" fillId="0" borderId="12" xfId="0" applyBorder="1" applyAlignment="1">
      <alignment wrapText="1"/>
    </xf>
    <xf numFmtId="0" fontId="0" fillId="6" borderId="1" xfId="0" applyFill="1" applyBorder="1" applyAlignment="1">
      <alignment vertical="top"/>
    </xf>
    <xf numFmtId="0" fontId="0" fillId="6" borderId="1" xfId="0" applyFill="1" applyBorder="1" applyAlignment="1">
      <alignment vertical="top" wrapText="1"/>
    </xf>
    <xf numFmtId="0" fontId="9" fillId="3" borderId="4" xfId="0" applyFont="1" applyFill="1" applyBorder="1" applyAlignment="1">
      <alignment horizontal="center" vertical="center" wrapText="1"/>
    </xf>
    <xf numFmtId="49" fontId="0" fillId="6" borderId="1" xfId="0" applyNumberFormat="1" applyFill="1" applyBorder="1" applyAlignment="1">
      <alignment wrapText="1"/>
    </xf>
    <xf numFmtId="0" fontId="27" fillId="0" borderId="0" xfId="0" applyFont="1"/>
    <xf numFmtId="0" fontId="17" fillId="0" borderId="1" xfId="0" applyFont="1" applyBorder="1"/>
    <xf numFmtId="0" fontId="0" fillId="0" borderId="1" xfId="0" applyBorder="1" applyAlignment="1">
      <alignment horizontal="left"/>
    </xf>
    <xf numFmtId="0" fontId="0" fillId="0" borderId="1" xfId="0" applyBorder="1" applyAlignment="1">
      <alignment horizontal="right"/>
    </xf>
    <xf numFmtId="0" fontId="28" fillId="0" borderId="1" xfId="0" applyFont="1" applyBorder="1" applyAlignment="1">
      <alignment wrapText="1"/>
    </xf>
    <xf numFmtId="49" fontId="0" fillId="0" borderId="2" xfId="0" applyNumberFormat="1" applyBorder="1" applyAlignment="1">
      <alignment wrapText="1"/>
    </xf>
    <xf numFmtId="0" fontId="0" fillId="0" borderId="2" xfId="0" applyBorder="1"/>
    <xf numFmtId="0" fontId="0" fillId="7" borderId="3" xfId="0" applyFill="1" applyBorder="1" applyAlignment="1">
      <alignment wrapText="1"/>
    </xf>
    <xf numFmtId="0" fontId="0" fillId="7" borderId="1" xfId="0" applyFill="1" applyBorder="1" applyAlignment="1">
      <alignment vertical="top" wrapText="1"/>
    </xf>
    <xf numFmtId="0" fontId="0" fillId="7" borderId="8" xfId="0" applyFill="1" applyBorder="1" applyAlignment="1">
      <alignment wrapText="1"/>
    </xf>
    <xf numFmtId="0" fontId="1" fillId="7" borderId="1" xfId="0" applyFont="1" applyFill="1" applyBorder="1"/>
    <xf numFmtId="0" fontId="0" fillId="0" borderId="13" xfId="0" applyBorder="1"/>
    <xf numFmtId="0" fontId="0" fillId="0" borderId="14" xfId="0" applyBorder="1"/>
    <xf numFmtId="0" fontId="0" fillId="0" borderId="15" xfId="0" applyBorder="1"/>
    <xf numFmtId="49" fontId="0" fillId="0" borderId="1" xfId="0" applyNumberFormat="1" applyBorder="1" applyAlignment="1">
      <alignment horizontal="left" vertical="top" wrapText="1"/>
    </xf>
    <xf numFmtId="49" fontId="4" fillId="3" borderId="1" xfId="0" applyNumberFormat="1" applyFont="1" applyFill="1" applyBorder="1" applyAlignment="1">
      <alignment vertical="center" wrapText="1"/>
    </xf>
    <xf numFmtId="0" fontId="4" fillId="3" borderId="1" xfId="0" applyFont="1" applyFill="1" applyBorder="1" applyAlignment="1">
      <alignment vertical="center" wrapText="1"/>
    </xf>
    <xf numFmtId="0" fontId="2" fillId="3" borderId="1" xfId="0" applyFont="1" applyFill="1" applyBorder="1" applyAlignment="1">
      <alignment horizontal="center" vertical="center" wrapText="1"/>
    </xf>
    <xf numFmtId="0" fontId="0" fillId="3" borderId="0" xfId="0" applyFill="1"/>
    <xf numFmtId="49" fontId="4" fillId="3" borderId="1" xfId="0" applyNumberFormat="1" applyFont="1" applyFill="1" applyBorder="1" applyAlignment="1">
      <alignment horizontal="left" vertical="center" wrapText="1"/>
    </xf>
    <xf numFmtId="0" fontId="4" fillId="3" borderId="1" xfId="0" applyFont="1" applyFill="1" applyBorder="1" applyAlignment="1">
      <alignment horizontal="left" vertical="center" wrapText="1"/>
    </xf>
    <xf numFmtId="0" fontId="20" fillId="6" borderId="0" xfId="0" applyFont="1" applyFill="1" applyAlignment="1">
      <alignment horizontal="center" vertical="center" wrapText="1"/>
    </xf>
  </cellXfs>
  <cellStyles count="3">
    <cellStyle name="Normal" xfId="0" builtinId="0"/>
    <cellStyle name="Normal 2" xfId="1" xr:uid="{C7D9337A-F785-4645-9A4D-59C7200C8E04}"/>
    <cellStyle name="Normal 3" xfId="2" xr:uid="{E876FF66-B7E1-4F93-A50B-5FF9EF50B80F}"/>
  </cellStyles>
  <dxfs count="41">
    <dxf>
      <font>
        <color rgb="FF00B050"/>
      </font>
      <fill>
        <patternFill>
          <bgColor theme="6" tint="0.59996337778862885"/>
        </patternFill>
      </fill>
    </dxf>
    <dxf>
      <font>
        <color rgb="FFFF0000"/>
      </font>
      <fill>
        <patternFill>
          <bgColor theme="5" tint="0.7999816888943144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9" tint="-0.499984740745262"/>
      </font>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9" tint="-0.499984740745262"/>
      </font>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14</xdr:row>
      <xdr:rowOff>6888</xdr:rowOff>
    </xdr:from>
    <xdr:to>
      <xdr:col>11</xdr:col>
      <xdr:colOff>316865</xdr:colOff>
      <xdr:row>27</xdr:row>
      <xdr:rowOff>13162</xdr:rowOff>
    </xdr:to>
    <xdr:pic>
      <xdr:nvPicPr>
        <xdr:cNvPr id="15" name="Picture 1">
          <a:extLst>
            <a:ext uri="{FF2B5EF4-FFF2-40B4-BE49-F238E27FC236}">
              <a16:creationId xmlns:a16="http://schemas.microsoft.com/office/drawing/2014/main" id="{DF0CA17C-C3D6-0065-498A-53F99958663D}"/>
            </a:ext>
          </a:extLst>
        </xdr:cNvPr>
        <xdr:cNvPicPr>
          <a:picLocks noChangeAspect="1"/>
        </xdr:cNvPicPr>
      </xdr:nvPicPr>
      <xdr:blipFill>
        <a:blip xmlns:r="http://schemas.openxmlformats.org/officeDocument/2006/relationships" r:embed="rId1"/>
        <a:stretch>
          <a:fillRect/>
        </a:stretch>
      </xdr:blipFill>
      <xdr:spPr>
        <a:xfrm>
          <a:off x="0" y="2540538"/>
          <a:ext cx="8258175" cy="247769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tudentutsedu.sharepoint.com/sites/UTSERPImplementation-CollaborationUTSandDeloitte/Shared%20Documents/01.%20Phase%201/03.%20Build/12.%20Crossfunctional/A6%20_%20Detailed%20To-Be%20Design%20&#8211;%20Master%20Requirements%20Document_P2.xlsx" TargetMode="External"/><Relationship Id="rId1" Type="http://schemas.openxmlformats.org/officeDocument/2006/relationships/externalLinkPath" Target="https://studentutsedu.sharepoint.com/sites/UTSERPImplementation-CollaborationUTSandDeloitte/Shared%20Documents/01.%20Phase%201/03.%20Build/12.%20Crossfunctional/A6%20_%20Detailed%20To-Be%20Design%20&#8211;%20Master%20Requirements%20Document_P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q_CKnC_dHEeO_Lgs-2PD_cvkbEuHdhRDpeMioYOQzkyJwTKPUXwLTrbY1gB2z5Ej" itemId="01Q5X6UALBHJ53HJSSZRBYT7DLIGE5KXDL">
      <xxl21:absoluteUrl r:id="rId2"/>
    </xxl21:alternateUrls>
    <sheetNames>
      <sheetName val="Document Control"/>
      <sheetName val="Table of Contents"/>
      <sheetName val="Functional requirements &gt;&gt;"/>
      <sheetName val="Business Processes Scope"/>
      <sheetName val="Document Links"/>
      <sheetName val="Capability Requirements"/>
      <sheetName val="ERP Process Flows"/>
      <sheetName val="ERP Solution Functionality"/>
      <sheetName val="Business Processes Documents"/>
      <sheetName val="Technical Requirements&gt;&gt;"/>
      <sheetName val="Master Gap Register "/>
      <sheetName val="Non-technical Requirements&gt;&gt;"/>
      <sheetName val="Information Flows"/>
      <sheetName val="Impacted Processes &amp; Interfaces"/>
      <sheetName val="Security &amp; Other Requirements"/>
      <sheetName val="Lists"/>
      <sheetName val="Technical Enhancements"/>
      <sheetName val="Modules"/>
    </sheetNames>
    <sheetDataSet>
      <sheetData sheetId="0"/>
      <sheetData sheetId="1"/>
      <sheetData sheetId="2"/>
      <sheetData sheetId="3"/>
      <sheetData sheetId="4"/>
      <sheetData sheetId="5">
        <row r="1">
          <cell r="A1"/>
          <cell r="B1"/>
          <cell r="C1"/>
          <cell r="D1"/>
          <cell r="E1"/>
          <cell r="F1" t="str">
            <v>Process Area</v>
          </cell>
          <cell r="G1"/>
          <cell r="H1"/>
          <cell r="I1"/>
          <cell r="J1"/>
          <cell r="K1"/>
          <cell r="L1"/>
          <cell r="M1"/>
          <cell r="N1"/>
          <cell r="P1"/>
          <cell r="Q1"/>
        </row>
        <row r="2">
          <cell r="A2" t="str">
            <v>Requirement Category</v>
          </cell>
          <cell r="B2" t="str">
            <v>RFT / Date of Capture</v>
          </cell>
          <cell r="C2" t="str">
            <v>Reference</v>
          </cell>
          <cell r="D2" t="str">
            <v>Requirement Description</v>
          </cell>
          <cell r="E2" t="str">
            <v>Stream</v>
          </cell>
          <cell r="F2" t="str">
            <v>Level 1</v>
          </cell>
          <cell r="G2" t="str">
            <v>Level 2</v>
          </cell>
          <cell r="H2" t="str">
            <v>Level 3</v>
          </cell>
          <cell r="I2" t="str">
            <v>Level 3 Code</v>
          </cell>
          <cell r="J2" t="str">
            <v>UTS Priority</v>
          </cell>
          <cell r="K2" t="str">
            <v>Phase for Delivery (1,2, Adaptive)</v>
          </cell>
          <cell r="L2" t="str">
            <v>Requirement Met</v>
          </cell>
          <cell r="M2" t="str">
            <v>Solution Type</v>
          </cell>
          <cell r="N2" t="str">
            <v>Solution Description</v>
          </cell>
          <cell r="P2" t="str">
            <v>Appears on Gap Register?</v>
          </cell>
          <cell r="Q2" t="str">
            <v>Comments</v>
          </cell>
        </row>
        <row r="3">
          <cell r="A3"/>
          <cell r="B3">
            <v>45817</v>
          </cell>
          <cell r="C3" t="str">
            <v>E.01</v>
          </cell>
          <cell r="D3" t="str">
            <v>Ability to act as a single source of truth for finance and HR delegation entitlements and management</v>
          </cell>
          <cell r="E3" t="str">
            <v>Higher Ed (Cross-functional)</v>
          </cell>
          <cell r="F3" t="str">
            <v>1. Delegations and Controls</v>
          </cell>
          <cell r="G3"/>
          <cell r="H3"/>
          <cell r="I3"/>
          <cell r="J3" t="str">
            <v>M</v>
          </cell>
          <cell r="K3" t="str">
            <v>Phase 1</v>
          </cell>
          <cell r="L3" t="str">
            <v>Yes</v>
          </cell>
          <cell r="M3" t="str">
            <v>Out of the Box</v>
          </cell>
          <cell r="N3"/>
          <cell r="P3" t="str">
            <v>Not Gap</v>
          </cell>
          <cell r="Q3"/>
        </row>
        <row r="4">
          <cell r="A4"/>
          <cell r="B4">
            <v>45817</v>
          </cell>
          <cell r="C4" t="str">
            <v>E.02</v>
          </cell>
          <cell r="D4" t="str">
            <v>Ability to act as a single source of truth for non-finance/non-HR delegation entitlements and management (e.g. configurable flags for research approvals, student approvals etc. to feed into downstream systems)</v>
          </cell>
          <cell r="E4" t="str">
            <v>Higher Ed (Cross-functional)</v>
          </cell>
          <cell r="F4" t="str">
            <v>1. Delegations and Controls</v>
          </cell>
          <cell r="G4"/>
          <cell r="H4"/>
          <cell r="I4"/>
          <cell r="J4" t="str">
            <v>M</v>
          </cell>
          <cell r="K4" t="str">
            <v>Phase 1</v>
          </cell>
          <cell r="L4" t="str">
            <v>Yes</v>
          </cell>
          <cell r="M4" t="str">
            <v>Out of the Box</v>
          </cell>
          <cell r="N4"/>
          <cell r="P4" t="str">
            <v>Not Gap</v>
          </cell>
          <cell r="Q4"/>
        </row>
        <row r="5">
          <cell r="A5"/>
          <cell r="B5">
            <v>45817</v>
          </cell>
          <cell r="C5" t="str">
            <v>E.03</v>
          </cell>
          <cell r="D5" t="str">
            <v>Ability to configure rule-based delegations and controls independent of individual decision workflows, including batch edits and automated group membership, based on job positions or job architecture</v>
          </cell>
          <cell r="E5" t="str">
            <v>Higher Ed (Cross-functional)</v>
          </cell>
          <cell r="F5" t="str">
            <v>1. Delegations and Controls</v>
          </cell>
          <cell r="G5"/>
          <cell r="H5"/>
          <cell r="I5"/>
          <cell r="J5" t="str">
            <v>M</v>
          </cell>
          <cell r="K5" t="str">
            <v>Phase 1</v>
          </cell>
          <cell r="L5" t="str">
            <v>Yes</v>
          </cell>
          <cell r="M5" t="str">
            <v>Out of the Box</v>
          </cell>
          <cell r="N5"/>
          <cell r="P5" t="str">
            <v>Not Gap</v>
          </cell>
          <cell r="Q5"/>
        </row>
        <row r="6">
          <cell r="A6"/>
          <cell r="B6" t="str">
            <v>RFT</v>
          </cell>
          <cell r="C6" t="str">
            <v>E.04</v>
          </cell>
          <cell r="D6" t="str">
            <v>Ability to manage ad-hoc sub-delegations for approved individuals</v>
          </cell>
          <cell r="E6" t="str">
            <v>Higher Ed (Cross-functional)</v>
          </cell>
          <cell r="F6" t="str">
            <v>1. Delegations and Controls</v>
          </cell>
          <cell r="G6"/>
          <cell r="H6"/>
          <cell r="I6"/>
          <cell r="J6" t="str">
            <v>M</v>
          </cell>
          <cell r="K6" t="str">
            <v>Phase 1</v>
          </cell>
          <cell r="L6" t="str">
            <v>Yes</v>
          </cell>
          <cell r="M6" t="str">
            <v>Out of the Box</v>
          </cell>
          <cell r="N6"/>
          <cell r="P6" t="str">
            <v>Not Gap</v>
          </cell>
          <cell r="Q6"/>
        </row>
        <row r="7">
          <cell r="A7"/>
          <cell r="B7" t="str">
            <v>RFT</v>
          </cell>
          <cell r="C7" t="str">
            <v>E.05</v>
          </cell>
          <cell r="D7" t="str">
            <v>Ability to handle “vacation rules” – acting arrangements when an officer is on leave, conflicted, or on other duties.</v>
          </cell>
          <cell r="E7" t="str">
            <v>Higher Ed (Cross-functional)</v>
          </cell>
          <cell r="F7" t="str">
            <v>1. Delegations and Controls</v>
          </cell>
          <cell r="G7"/>
          <cell r="H7"/>
          <cell r="I7"/>
          <cell r="J7" t="str">
            <v>M</v>
          </cell>
          <cell r="K7" t="str">
            <v>Phase 1</v>
          </cell>
          <cell r="L7" t="str">
            <v>Yes</v>
          </cell>
          <cell r="M7" t="str">
            <v>Out of the Box</v>
          </cell>
          <cell r="N7"/>
          <cell r="P7" t="str">
            <v>Not Gap</v>
          </cell>
          <cell r="Q7"/>
        </row>
        <row r="8">
          <cell r="A8"/>
          <cell r="B8" t="str">
            <v>RFT</v>
          </cell>
          <cell r="C8" t="str">
            <v>E.06</v>
          </cell>
          <cell r="D8" t="str">
            <v>Ability to configure different workflows for requesting/granting delegation rights, via authorised admins and/or controlled self-service (in different scenarios, may be HR, Finance, GSU or controlled self-serve by supervisor of new staff)</v>
          </cell>
          <cell r="E8" t="str">
            <v>Higher Ed (Cross-functional)</v>
          </cell>
          <cell r="F8" t="str">
            <v>1. Delegations and Controls</v>
          </cell>
          <cell r="G8"/>
          <cell r="H8"/>
          <cell r="I8"/>
          <cell r="J8" t="str">
            <v>M</v>
          </cell>
          <cell r="K8" t="str">
            <v>Phase 1</v>
          </cell>
          <cell r="L8" t="str">
            <v>Yes</v>
          </cell>
          <cell r="M8" t="str">
            <v>Configuration</v>
          </cell>
          <cell r="N8" t="str">
            <v>A.24.2.12.10_Business Process Configuration Workbook_Manage Delegation_v.4.0.docx</v>
          </cell>
          <cell r="P8" t="str">
            <v>Not Gap</v>
          </cell>
          <cell r="Q8"/>
        </row>
        <row r="9">
          <cell r="A9"/>
          <cell r="B9" t="str">
            <v>RFT</v>
          </cell>
          <cell r="C9" t="str">
            <v>E.07</v>
          </cell>
          <cell r="D9" t="str">
            <v>Ability to add controls to any approval process or workflow based on configured delegation rules in order to ensure compliance, i.e. HR and Financial approvals are only made by those with appropriate delegation, and the solution works through an approved hierarchy until an appropriately authorised position can approve the transaction.</v>
          </cell>
          <cell r="E9" t="str">
            <v>Higher Ed (Cross-functional)</v>
          </cell>
          <cell r="F9" t="str">
            <v>1. Delegations and Controls</v>
          </cell>
          <cell r="G9"/>
          <cell r="H9"/>
          <cell r="I9"/>
          <cell r="J9" t="str">
            <v>M</v>
          </cell>
          <cell r="K9" t="str">
            <v>Phase 1</v>
          </cell>
          <cell r="L9" t="str">
            <v>Yes</v>
          </cell>
          <cell r="M9" t="str">
            <v>Configuration</v>
          </cell>
          <cell r="N9"/>
          <cell r="P9" t="str">
            <v>Not Gap</v>
          </cell>
          <cell r="Q9"/>
        </row>
        <row r="10">
          <cell r="A10"/>
          <cell r="B10" t="str">
            <v xml:space="preserve">RFT  </v>
          </cell>
          <cell r="C10" t="str">
            <v>E.08</v>
          </cell>
          <cell r="D10" t="str">
            <v>Ability to pass on delegations entitlement data to downstream systems via integrations</v>
          </cell>
          <cell r="E10" t="str">
            <v>Higher Ed (Cross-functional)</v>
          </cell>
          <cell r="F10" t="str">
            <v>1. Delegations and Controls</v>
          </cell>
          <cell r="G10"/>
          <cell r="H10"/>
          <cell r="I10"/>
          <cell r="J10" t="str">
            <v>M</v>
          </cell>
          <cell r="K10" t="str">
            <v>Phase 1</v>
          </cell>
          <cell r="L10" t="str">
            <v>Yes</v>
          </cell>
          <cell r="M10" t="str">
            <v>Other workaround</v>
          </cell>
          <cell r="N10" t="str">
            <v>Approval matrix/chain in Workday cannot be shared downstream because it would be based on dynamic conditions+static roles. However, the approved transactions and approvers on them can be relayed to another system.</v>
          </cell>
          <cell r="P10" t="str">
            <v>Not Gap</v>
          </cell>
          <cell r="Q10"/>
        </row>
        <row r="11">
          <cell r="A11"/>
          <cell r="B11" t="str">
            <v xml:space="preserve">RFT  </v>
          </cell>
          <cell r="C11" t="str">
            <v>E.09</v>
          </cell>
          <cell r="D11" t="str">
            <v>Ability for authorised individuals to report on individual and group delegation membership and entitlements by request and/or by conditional prompts (e.g. notification of addition or removal of members to a delegation group)</v>
          </cell>
          <cell r="E11" t="str">
            <v>Higher Ed (Cross-functional)</v>
          </cell>
          <cell r="F11" t="str">
            <v>1. Delegations and Controls</v>
          </cell>
          <cell r="G11"/>
          <cell r="H11"/>
          <cell r="I11"/>
          <cell r="J11" t="str">
            <v>M</v>
          </cell>
          <cell r="K11" t="str">
            <v>Phase 1</v>
          </cell>
          <cell r="L11" t="str">
            <v>Yes</v>
          </cell>
          <cell r="M11" t="str">
            <v>Configuration</v>
          </cell>
          <cell r="N11" t="str">
            <v>The condition rules and role assignment into DOA security would allow for this.</v>
          </cell>
          <cell r="P11" t="str">
            <v>Not Gap</v>
          </cell>
          <cell r="Q11"/>
        </row>
        <row r="12">
          <cell r="A12"/>
          <cell r="B12" t="str">
            <v xml:space="preserve">RFT  </v>
          </cell>
          <cell r="C12" t="str">
            <v>E.10</v>
          </cell>
          <cell r="D12" t="str">
            <v>Ability for an individual to view their own delegation memberships and entitlements via self-service</v>
          </cell>
          <cell r="E12" t="str">
            <v>Higher Ed (Cross-functional)</v>
          </cell>
          <cell r="F12" t="str">
            <v>1. Delegations and Controls</v>
          </cell>
          <cell r="G12"/>
          <cell r="H12"/>
          <cell r="I12"/>
          <cell r="J12" t="str">
            <v>M</v>
          </cell>
          <cell r="K12" t="str">
            <v>Phase 1</v>
          </cell>
          <cell r="L12" t="str">
            <v>Yes</v>
          </cell>
          <cell r="M12" t="str">
            <v>Configuration</v>
          </cell>
          <cell r="N12" t="str">
            <v>If a ssecurity role coressponding to delagtion was assigned, then the employee can see that they hold that DOA role.</v>
          </cell>
          <cell r="P12" t="str">
            <v>Not Gap</v>
          </cell>
          <cell r="Q12"/>
        </row>
        <row r="13">
          <cell r="A13"/>
          <cell r="B13" t="str">
            <v xml:space="preserve">RFT  </v>
          </cell>
          <cell r="C13" t="str">
            <v>E.11</v>
          </cell>
          <cell r="D13" t="str">
            <v>Ability to log, report and audit actions made with delegated authority</v>
          </cell>
          <cell r="E13" t="str">
            <v>Higher Ed (Cross-functional)</v>
          </cell>
          <cell r="F13" t="str">
            <v>1. Delegations and Controls</v>
          </cell>
          <cell r="G13"/>
          <cell r="H13"/>
          <cell r="I13"/>
          <cell r="J13" t="str">
            <v>M</v>
          </cell>
          <cell r="K13" t="str">
            <v>Phase 1</v>
          </cell>
          <cell r="L13" t="str">
            <v>Yes</v>
          </cell>
          <cell r="M13" t="str">
            <v>Configuration</v>
          </cell>
          <cell r="N13" t="str">
            <v>Standard workday functionality. All transactions in WD can be tracked/audited.</v>
          </cell>
          <cell r="P13" t="str">
            <v>Not Gap</v>
          </cell>
          <cell r="Q13"/>
        </row>
        <row r="14">
          <cell r="A14"/>
          <cell r="B14" t="str">
            <v xml:space="preserve">RFT  </v>
          </cell>
          <cell r="C14" t="str">
            <v>E.12</v>
          </cell>
          <cell r="D14" t="str">
            <v>Ability to configure and generate notifications and escalation processes as well as requests for further information, awaiting approval, rejects etc​</v>
          </cell>
          <cell r="E14" t="str">
            <v>Higher Ed (Cross-functional)</v>
          </cell>
          <cell r="F14" t="str">
            <v>1. Delegations and Controls</v>
          </cell>
          <cell r="G14"/>
          <cell r="H14"/>
          <cell r="I14"/>
          <cell r="J14" t="str">
            <v>M</v>
          </cell>
          <cell r="K14" t="str">
            <v>Phase 1</v>
          </cell>
          <cell r="L14" t="str">
            <v>Yes</v>
          </cell>
          <cell r="M14" t="str">
            <v>Configuration</v>
          </cell>
          <cell r="N14" t="str">
            <v>Options Paper to go up to PDC</v>
          </cell>
          <cell r="P14" t="str">
            <v>Not Gap</v>
          </cell>
          <cell r="Q14"/>
        </row>
        <row r="15">
          <cell r="A15"/>
          <cell r="B15" t="str">
            <v xml:space="preserve">RFT  </v>
          </cell>
          <cell r="C15" t="str">
            <v>E.13</v>
          </cell>
          <cell r="D15" t="str">
            <v>Ability to provide for workflow approvals to occur sequentially and/or in parallel​, based on process needs</v>
          </cell>
          <cell r="E15" t="str">
            <v>Higher Ed (Cross-functional)</v>
          </cell>
          <cell r="F15" t="str">
            <v>1. Delegations and Controls</v>
          </cell>
          <cell r="G15"/>
          <cell r="H15"/>
          <cell r="I15"/>
          <cell r="J15" t="str">
            <v>M</v>
          </cell>
          <cell r="K15" t="str">
            <v>Phase 1</v>
          </cell>
          <cell r="L15" t="str">
            <v>Yes</v>
          </cell>
          <cell r="M15" t="str">
            <v>Configuration</v>
          </cell>
          <cell r="N15" t="str">
            <v>Options Paper to go up to PDC</v>
          </cell>
          <cell r="P15" t="str">
            <v>Not Gap</v>
          </cell>
          <cell r="Q15"/>
        </row>
        <row r="16">
          <cell r="A16"/>
          <cell r="B16" t="str">
            <v xml:space="preserve">RFT  </v>
          </cell>
          <cell r="C16" t="str">
            <v>E.14</v>
          </cell>
          <cell r="D16" t="str">
            <v>Ability to configure multiple automated notifications, flags and messages (e.g. within the system and externally such as email) to relevant authorised users, throughout a workflow based on date driven and periodic events and/or business defined triggers</v>
          </cell>
          <cell r="E16" t="str">
            <v>Higher Ed (Cross-functional)</v>
          </cell>
          <cell r="F16" t="str">
            <v>1. Delegations and Controls</v>
          </cell>
          <cell r="G16"/>
          <cell r="H16"/>
          <cell r="I16"/>
          <cell r="J16" t="str">
            <v>M</v>
          </cell>
          <cell r="K16" t="str">
            <v>Phase 1</v>
          </cell>
          <cell r="L16" t="str">
            <v>Yes</v>
          </cell>
          <cell r="M16" t="str">
            <v>Configuration</v>
          </cell>
          <cell r="N16" t="str">
            <v>Options Paper to go up to PDC</v>
          </cell>
          <cell r="P16" t="str">
            <v>Not Gap</v>
          </cell>
          <cell r="Q16"/>
        </row>
        <row r="17">
          <cell r="A17"/>
          <cell r="B17" t="str">
            <v>2-Jun--2025</v>
          </cell>
          <cell r="C17" t="str">
            <v>E.15</v>
          </cell>
          <cell r="D17" t="str">
            <v>Ability to provide as a holistic, integrated, end-to-end management of casual academic staff (e.g. tutors) as fixed roster employees, including roster activity scheduling and roster payment calculations</v>
          </cell>
          <cell r="E17" t="str">
            <v>Higher Ed (Cross-functional)</v>
          </cell>
          <cell r="F17" t="str">
            <v>2. Casual Academics Management</v>
          </cell>
          <cell r="G17"/>
          <cell r="H17"/>
          <cell r="I17"/>
          <cell r="J17" t="str">
            <v>M</v>
          </cell>
          <cell r="K17" t="str">
            <v>Phase 1</v>
          </cell>
          <cell r="L17"/>
          <cell r="M17" t="str">
            <v>Configuration</v>
          </cell>
          <cell r="N17" t="str">
            <v xml:space="preserve">E2E staffing functionality can be configured in Workday, however, solutions like course allocation are not native to modules in Release1. </v>
          </cell>
          <cell r="P17" t="str">
            <v>Populate Requirement Column</v>
          </cell>
          <cell r="Q17"/>
        </row>
        <row r="18">
          <cell r="A18"/>
          <cell r="B18" t="str">
            <v>RFT</v>
          </cell>
          <cell r="C18" t="str">
            <v>E.16</v>
          </cell>
          <cell r="D18" t="str">
            <v>Ability to maintain pools of potential casual academic candidates prior to appointment</v>
          </cell>
          <cell r="E18" t="str">
            <v>Higher Ed (Cross-functional)</v>
          </cell>
          <cell r="F18" t="str">
            <v>2. Casual Academics Management</v>
          </cell>
          <cell r="G18"/>
          <cell r="H18"/>
          <cell r="I18"/>
          <cell r="J18" t="str">
            <v>M</v>
          </cell>
          <cell r="K18" t="str">
            <v>Phase 1</v>
          </cell>
          <cell r="L18" t="str">
            <v>Yes</v>
          </cell>
          <cell r="M18" t="str">
            <v>Configuration</v>
          </cell>
          <cell r="N18" t="str">
            <v>Candidate pools in Workday</v>
          </cell>
          <cell r="P18" t="str">
            <v>Not Gap</v>
          </cell>
          <cell r="Q18"/>
        </row>
        <row r="19">
          <cell r="A19"/>
          <cell r="B19" t="str">
            <v>RFT</v>
          </cell>
          <cell r="C19" t="str">
            <v>E.17</v>
          </cell>
          <cell r="D19" t="str">
            <v xml:space="preserve">Ability to generate casual academic rosters based on unique combination of teaching activities, with different per hour costings </v>
          </cell>
          <cell r="E19" t="str">
            <v>Higher Ed (Cross-functional)</v>
          </cell>
          <cell r="F19" t="str">
            <v>2. Casual Academics Management</v>
          </cell>
          <cell r="G19"/>
          <cell r="H19"/>
          <cell r="I19"/>
          <cell r="J19" t="str">
            <v>M</v>
          </cell>
          <cell r="K19" t="str">
            <v>Phase 1</v>
          </cell>
          <cell r="L19"/>
          <cell r="M19" t="str">
            <v>Configuration</v>
          </cell>
          <cell r="N19" t="str">
            <v>Course allocation is not native to the modules in scope for release 1. But Workday does capability</v>
          </cell>
          <cell r="P19" t="str">
            <v>Populate Requirement Column</v>
          </cell>
          <cell r="Q19"/>
        </row>
        <row r="20">
          <cell r="A20"/>
          <cell r="B20" t="str">
            <v>RFT</v>
          </cell>
          <cell r="C20" t="str">
            <v>E.18</v>
          </cell>
          <cell r="D20" t="str">
            <v>Ability to coordinate payments for casual academics and roster adjustments based on fixed rosters - both before and after the work is scheduled</v>
          </cell>
          <cell r="E20" t="str">
            <v>Higher Ed (Cross-functional)</v>
          </cell>
          <cell r="F20" t="str">
            <v>2. Casual Academics Management</v>
          </cell>
          <cell r="G20"/>
          <cell r="H20"/>
          <cell r="I20"/>
          <cell r="J20" t="str">
            <v>M</v>
          </cell>
          <cell r="K20" t="str">
            <v>Phase 1</v>
          </cell>
          <cell r="L20"/>
          <cell r="M20" t="str">
            <v>Configuration</v>
          </cell>
          <cell r="N20" t="str">
            <v>Course allocation is not native to the modules in scope for release 1. But Workday does capability</v>
          </cell>
          <cell r="P20" t="str">
            <v>Populate Requirement Column</v>
          </cell>
          <cell r="Q20"/>
        </row>
        <row r="21">
          <cell r="A21"/>
          <cell r="B21" t="str">
            <v>RFT</v>
          </cell>
          <cell r="C21" t="str">
            <v>E.19</v>
          </cell>
          <cell r="D21" t="str">
            <v>Ability to provide management of scholarship recipients and payments as a holistic, integrated, multi-process business activity</v>
          </cell>
          <cell r="E21" t="str">
            <v>Higher Ed (Cross-functional)</v>
          </cell>
          <cell r="F21" t="str">
            <v>3. Scholarships Management</v>
          </cell>
          <cell r="G21"/>
          <cell r="H21"/>
          <cell r="I21"/>
          <cell r="J21" t="str">
            <v>M</v>
          </cell>
          <cell r="K21" t="str">
            <v>Phase 1</v>
          </cell>
          <cell r="L21"/>
          <cell r="M21" t="str">
            <v>Configuration</v>
          </cell>
          <cell r="N21"/>
          <cell r="P21" t="str">
            <v>Populate Requirement Column</v>
          </cell>
          <cell r="Q21"/>
        </row>
        <row r="22">
          <cell r="A22"/>
          <cell r="B22" t="str">
            <v>RFT</v>
          </cell>
          <cell r="C22" t="str">
            <v>E.20</v>
          </cell>
          <cell r="D22" t="str">
            <v>Ability to create a scholarship recipient personal record (student identifying details, bank details etc.) via both central administration and self-service</v>
          </cell>
          <cell r="E22" t="str">
            <v>Higher Ed (Cross-functional)</v>
          </cell>
          <cell r="F22" t="str">
            <v>3. Scholarships Management</v>
          </cell>
          <cell r="G22"/>
          <cell r="H22"/>
          <cell r="I22"/>
          <cell r="J22" t="str">
            <v>M</v>
          </cell>
          <cell r="K22" t="str">
            <v>Phase 1</v>
          </cell>
          <cell r="L22"/>
          <cell r="M22" t="str">
            <v>Configuration</v>
          </cell>
          <cell r="N22"/>
          <cell r="P22" t="str">
            <v>Populate Requirement Column</v>
          </cell>
          <cell r="Q22"/>
        </row>
        <row r="23">
          <cell r="A23"/>
          <cell r="B23" t="str">
            <v>RFT</v>
          </cell>
          <cell r="C23" t="str">
            <v>E.21</v>
          </cell>
          <cell r="D23" t="str">
            <v>Ability to configure scholarship types and rules (amounts, periods etc.) on a re-useable or one-off basis</v>
          </cell>
          <cell r="E23" t="str">
            <v>Higher Ed (Cross-functional)</v>
          </cell>
          <cell r="F23" t="str">
            <v>3. Scholarships Management</v>
          </cell>
          <cell r="G23"/>
          <cell r="H23"/>
          <cell r="I23"/>
          <cell r="J23" t="str">
            <v>M</v>
          </cell>
          <cell r="K23" t="str">
            <v>Phase 1</v>
          </cell>
          <cell r="L23"/>
          <cell r="M23" t="str">
            <v>Configuration</v>
          </cell>
          <cell r="N23"/>
          <cell r="P23" t="str">
            <v>Populate Requirement Column</v>
          </cell>
          <cell r="Q23"/>
        </row>
        <row r="24">
          <cell r="A24"/>
          <cell r="B24" t="str">
            <v>RFT</v>
          </cell>
          <cell r="C24" t="str">
            <v>E.22</v>
          </cell>
          <cell r="D24" t="str">
            <v>Ability to manage the administrative generation and student acceptance of a scholarship within the ERP (including the collection of bank account details)</v>
          </cell>
          <cell r="E24" t="str">
            <v>Higher Ed (Cross-functional)</v>
          </cell>
          <cell r="F24" t="str">
            <v>3. Scholarships Management</v>
          </cell>
          <cell r="G24"/>
          <cell r="H24"/>
          <cell r="I24"/>
          <cell r="J24" t="str">
            <v>M</v>
          </cell>
          <cell r="K24" t="str">
            <v>Phase 1</v>
          </cell>
          <cell r="L24"/>
          <cell r="M24" t="str">
            <v>Configuration</v>
          </cell>
          <cell r="N24"/>
          <cell r="P24" t="str">
            <v>Populate Requirement Column</v>
          </cell>
          <cell r="Q24"/>
        </row>
        <row r="25">
          <cell r="A25"/>
          <cell r="B25" t="str">
            <v>RFT</v>
          </cell>
          <cell r="C25" t="str">
            <v>E.23</v>
          </cell>
          <cell r="D25" t="str">
            <v>Ability to instruct a payroll system on making recurring scholarship payments</v>
          </cell>
          <cell r="E25" t="str">
            <v>Higher Ed (Cross-functional)</v>
          </cell>
          <cell r="F25" t="str">
            <v>3. Scholarships Management</v>
          </cell>
          <cell r="G25"/>
          <cell r="H25"/>
          <cell r="I25"/>
          <cell r="J25" t="str">
            <v>M</v>
          </cell>
          <cell r="K25" t="str">
            <v>Phase 1</v>
          </cell>
          <cell r="L25"/>
          <cell r="M25" t="str">
            <v>Configuration</v>
          </cell>
          <cell r="N25"/>
          <cell r="P25" t="str">
            <v>Populate Requirement Column</v>
          </cell>
          <cell r="Q25"/>
        </row>
        <row r="26">
          <cell r="A26"/>
          <cell r="B26" t="str">
            <v>RFT</v>
          </cell>
          <cell r="C26" t="str">
            <v>E.24</v>
          </cell>
          <cell r="D26" t="str">
            <v>Ability to instruct a payroll system on making one-off scholarship payments</v>
          </cell>
          <cell r="E26" t="str">
            <v>Higher Ed (Cross-functional)</v>
          </cell>
          <cell r="F26" t="str">
            <v>3. Scholarships Management</v>
          </cell>
          <cell r="G26"/>
          <cell r="H26"/>
          <cell r="I26"/>
          <cell r="J26" t="str">
            <v>M</v>
          </cell>
          <cell r="K26" t="str">
            <v>Phase 1</v>
          </cell>
          <cell r="L26"/>
          <cell r="M26" t="str">
            <v>Configuration</v>
          </cell>
          <cell r="N26"/>
          <cell r="P26" t="str">
            <v>Populate Requirement Column</v>
          </cell>
          <cell r="Q26"/>
        </row>
        <row r="27">
          <cell r="A27"/>
          <cell r="B27" t="str">
            <v>RFT</v>
          </cell>
          <cell r="C27" t="str">
            <v>E.25</v>
          </cell>
          <cell r="D27" t="str">
            <v>Ability to bulk report on scholarship finance based on scholarship fields (type, status, org unit, budget, expenditure etc.)</v>
          </cell>
          <cell r="E27" t="str">
            <v>Higher Ed (Cross-functional)</v>
          </cell>
          <cell r="F27" t="str">
            <v>3. Scholarships Management</v>
          </cell>
          <cell r="G27"/>
          <cell r="H27"/>
          <cell r="I27"/>
          <cell r="J27" t="str">
            <v>M</v>
          </cell>
          <cell r="K27" t="str">
            <v>Phase 1</v>
          </cell>
          <cell r="L27"/>
          <cell r="M27" t="str">
            <v>Configuration</v>
          </cell>
          <cell r="N27"/>
          <cell r="P27" t="str">
            <v>Populate Requirement Column</v>
          </cell>
          <cell r="Q27"/>
        </row>
        <row r="28">
          <cell r="A28"/>
          <cell r="B28" t="str">
            <v>RFT</v>
          </cell>
          <cell r="C28" t="str">
            <v>E.26</v>
          </cell>
          <cell r="D28" t="str">
            <v>Ability to separately track incoming funds and grants for projects to enable spend tracking and periodic acquittal reporting for each funder (e.g. local government infrastructure funding).</v>
          </cell>
          <cell r="E28" t="str">
            <v>Finance</v>
          </cell>
          <cell r="F28" t="str">
            <v>4.0 Project to Result</v>
          </cell>
          <cell r="G28" t="str">
            <v>RES-020</v>
          </cell>
          <cell r="H28" t="str">
            <v>RES-020-010</v>
          </cell>
          <cell r="I28" t="str">
            <v>RES-020-010</v>
          </cell>
          <cell r="J28" t="str">
            <v>M</v>
          </cell>
          <cell r="K28" t="str">
            <v>Phase 1</v>
          </cell>
          <cell r="L28" t="str">
            <v>Yes</v>
          </cell>
          <cell r="M28" t="str">
            <v>Configuration</v>
          </cell>
          <cell r="N28"/>
          <cell r="P28" t="str">
            <v>Not Gap</v>
          </cell>
          <cell r="Q28"/>
        </row>
        <row r="29">
          <cell r="A29"/>
          <cell r="B29" t="str">
            <v>RFT</v>
          </cell>
          <cell r="C29" t="str">
            <v>E.27</v>
          </cell>
          <cell r="D29" t="str">
            <v>Ability to utilise a separate 'Grant/Fund ID' generated in upstream system to track payments received against new project, and use native integration to procurement and project functionalities</v>
          </cell>
          <cell r="E29" t="str">
            <v>Finance</v>
          </cell>
          <cell r="F29" t="str">
            <v>4.0 Project to Result</v>
          </cell>
          <cell r="G29" t="str">
            <v>RES-020</v>
          </cell>
          <cell r="H29" t="str">
            <v>RES-020-010</v>
          </cell>
          <cell r="I29" t="str">
            <v>RES-020-010</v>
          </cell>
          <cell r="J29" t="str">
            <v>M</v>
          </cell>
          <cell r="K29" t="str">
            <v>Phase 1</v>
          </cell>
          <cell r="L29" t="str">
            <v>Yes</v>
          </cell>
          <cell r="M29" t="str">
            <v>Out of the Box</v>
          </cell>
          <cell r="N29"/>
          <cell r="P29" t="str">
            <v>Not Gap</v>
          </cell>
          <cell r="Q29"/>
        </row>
        <row r="30">
          <cell r="A30"/>
          <cell r="B30" t="str">
            <v>RFT</v>
          </cell>
          <cell r="C30" t="str">
            <v>E.28</v>
          </cell>
          <cell r="D30" t="str">
            <v>Ability to report life-to-date, year-to-date, and month-to-date, financial transactions against a grant ID.</v>
          </cell>
          <cell r="E30" t="str">
            <v>Finance</v>
          </cell>
          <cell r="F30" t="str">
            <v>4.0 Project to Result</v>
          </cell>
          <cell r="G30" t="str">
            <v>P2R-060</v>
          </cell>
          <cell r="H30" t="str">
            <v>P2R-060-020</v>
          </cell>
          <cell r="I30" t="str">
            <v>P2R-060-020</v>
          </cell>
          <cell r="J30" t="str">
            <v>M</v>
          </cell>
          <cell r="K30" t="str">
            <v>Phase 1</v>
          </cell>
          <cell r="L30" t="str">
            <v>Yes</v>
          </cell>
          <cell r="M30" t="str">
            <v>Out of the Box</v>
          </cell>
          <cell r="N30"/>
          <cell r="P30" t="str">
            <v>Not Gap</v>
          </cell>
          <cell r="Q30"/>
        </row>
        <row r="31">
          <cell r="A31"/>
          <cell r="B31" t="str">
            <v>RFT</v>
          </cell>
          <cell r="C31" t="str">
            <v>D.01</v>
          </cell>
          <cell r="D31" t="str">
            <v>Ability to roll up budgets across different levels in accordance to the account structure (manage and control funds at various levels)</v>
          </cell>
          <cell r="E31" t="str">
            <v>Finance</v>
          </cell>
          <cell r="F31" t="str">
            <v>2.0 Plan to Perform</v>
          </cell>
          <cell r="G31"/>
          <cell r="H31"/>
          <cell r="I31"/>
          <cell r="J31" t="str">
            <v>M</v>
          </cell>
          <cell r="K31" t="str">
            <v>Adaptive</v>
          </cell>
          <cell r="L31"/>
          <cell r="M31"/>
          <cell r="N31" t="str">
            <v>Workday Adaptive Planning.
Solutions to be revised upon Adaptive Planning onboarding during Phase 1.</v>
          </cell>
          <cell r="P31" t="str">
            <v>Future Phase Requirement</v>
          </cell>
          <cell r="Q31"/>
        </row>
        <row r="32">
          <cell r="A32"/>
          <cell r="B32" t="str">
            <v>RFT</v>
          </cell>
          <cell r="C32" t="str">
            <v>D.02</v>
          </cell>
          <cell r="D32" t="str">
            <v>Ability to prepare bottom up and top down budgets</v>
          </cell>
          <cell r="E32" t="str">
            <v>Finance</v>
          </cell>
          <cell r="F32" t="str">
            <v>2.0 Plan to Perform</v>
          </cell>
          <cell r="G32"/>
          <cell r="H32"/>
          <cell r="I32"/>
          <cell r="J32" t="str">
            <v>M</v>
          </cell>
          <cell r="K32" t="str">
            <v>Adaptive</v>
          </cell>
          <cell r="L32"/>
          <cell r="M32"/>
          <cell r="N32" t="str">
            <v>Workday Adaptive Planning.
Solutions to be revised upon Adaptive Planning onboarding during Phase 1.</v>
          </cell>
          <cell r="P32" t="str">
            <v>Future Phase Requirement</v>
          </cell>
          <cell r="Q32"/>
        </row>
        <row r="33">
          <cell r="A33"/>
          <cell r="B33" t="str">
            <v>RFT</v>
          </cell>
          <cell r="C33" t="str">
            <v>D.03</v>
          </cell>
          <cell r="D33" t="str">
            <v>Ability to cater to bulk upload functionality</v>
          </cell>
          <cell r="E33" t="str">
            <v>Finance</v>
          </cell>
          <cell r="F33" t="str">
            <v>2.0 Plan to Perform</v>
          </cell>
          <cell r="G33"/>
          <cell r="H33"/>
          <cell r="I33"/>
          <cell r="J33" t="str">
            <v>M</v>
          </cell>
          <cell r="K33" t="str">
            <v>Adaptive</v>
          </cell>
          <cell r="L33"/>
          <cell r="M33"/>
          <cell r="N33" t="str">
            <v>Workday Adaptive Planning.
Solutions to be revised upon Adaptive Planning onboarding during Phase 1.</v>
          </cell>
          <cell r="P33" t="str">
            <v>Future Phase Requirement</v>
          </cell>
          <cell r="Q33"/>
        </row>
        <row r="34">
          <cell r="A34"/>
          <cell r="B34" t="str">
            <v>RFT</v>
          </cell>
          <cell r="C34" t="str">
            <v>D.04</v>
          </cell>
          <cell r="D34" t="str">
            <v>Ability to conduct rolling forecasting in-system (and into future years)</v>
          </cell>
          <cell r="E34" t="str">
            <v>Finance</v>
          </cell>
          <cell r="F34" t="str">
            <v>2.0 Plan to Perform</v>
          </cell>
          <cell r="G34"/>
          <cell r="H34"/>
          <cell r="I34"/>
          <cell r="J34" t="str">
            <v>M</v>
          </cell>
          <cell r="K34" t="str">
            <v>Adaptive</v>
          </cell>
          <cell r="L34"/>
          <cell r="M34"/>
          <cell r="N34" t="str">
            <v>Workday Adaptive Planning.
Solutions to be revised upon Adaptive Planning onboarding during Phase 1.</v>
          </cell>
          <cell r="P34" t="str">
            <v>Future Phase Requirement</v>
          </cell>
          <cell r="Q34"/>
        </row>
        <row r="35">
          <cell r="A35"/>
          <cell r="B35" t="str">
            <v>RFT</v>
          </cell>
          <cell r="C35" t="str">
            <v>D.05</v>
          </cell>
          <cell r="D35" t="str">
            <v>Ability to update load plans (e.g. enrolments) and flow through to budget</v>
          </cell>
          <cell r="E35" t="str">
            <v>Finance</v>
          </cell>
          <cell r="F35" t="str">
            <v>2.0 Plan to Perform</v>
          </cell>
          <cell r="G35"/>
          <cell r="H35"/>
          <cell r="I35"/>
          <cell r="J35" t="str">
            <v>M</v>
          </cell>
          <cell r="K35" t="str">
            <v>Adaptive</v>
          </cell>
          <cell r="L35"/>
          <cell r="M35"/>
          <cell r="N35" t="str">
            <v>Workday Adaptive Planning.
Solutions to be revised upon Adaptive Planning onboarding during Phase 1.</v>
          </cell>
          <cell r="P35" t="str">
            <v>Future Phase Requirement</v>
          </cell>
          <cell r="Q35"/>
        </row>
        <row r="36">
          <cell r="A36"/>
          <cell r="B36" t="str">
            <v>RFT</v>
          </cell>
          <cell r="C36" t="str">
            <v>D.06</v>
          </cell>
          <cell r="D36" t="str">
            <v>Ability to perform forecast what-if scenario analysis based on specific variables including student load, research, staffing such as causal academics</v>
          </cell>
          <cell r="E36" t="str">
            <v>Finance</v>
          </cell>
          <cell r="F36" t="str">
            <v>2.0 Plan to Perform</v>
          </cell>
          <cell r="G36"/>
          <cell r="H36"/>
          <cell r="I36"/>
          <cell r="J36" t="str">
            <v>M</v>
          </cell>
          <cell r="K36" t="str">
            <v>Adaptive</v>
          </cell>
          <cell r="L36"/>
          <cell r="M36"/>
          <cell r="N36" t="str">
            <v>Workday Adaptive Planning.
Solutions to be revised upon Adaptive Planning onboarding during Phase 1.</v>
          </cell>
          <cell r="P36" t="str">
            <v>Future Phase Requirement</v>
          </cell>
          <cell r="Q36"/>
        </row>
        <row r="37">
          <cell r="A37"/>
          <cell r="B37" t="str">
            <v>RFT</v>
          </cell>
          <cell r="C37" t="str">
            <v>D.07</v>
          </cell>
          <cell r="D37" t="str">
            <v>Ability to create and update budgets across multiple time horizons, e.g. annual budget, 5-year budget, etc</v>
          </cell>
          <cell r="E37" t="str">
            <v>Finance</v>
          </cell>
          <cell r="F37" t="str">
            <v>2.0 Plan to Perform</v>
          </cell>
          <cell r="G37"/>
          <cell r="H37"/>
          <cell r="I37"/>
          <cell r="J37" t="str">
            <v>M</v>
          </cell>
          <cell r="K37" t="str">
            <v>Adaptive</v>
          </cell>
          <cell r="L37"/>
          <cell r="M37"/>
          <cell r="N37" t="str">
            <v>Workday Adaptive Planning.
Solutions to be revised upon Adaptive Planning onboarding during Phase 1.</v>
          </cell>
          <cell r="P37" t="str">
            <v>Future Phase Requirement</v>
          </cell>
          <cell r="Q37"/>
        </row>
        <row r="38">
          <cell r="A38"/>
          <cell r="B38" t="str">
            <v>RFT</v>
          </cell>
          <cell r="C38" t="str">
            <v>D.08</v>
          </cell>
          <cell r="D38" t="str">
            <v>Ability to add drivers to the budgeting tool</v>
          </cell>
          <cell r="E38" t="str">
            <v>Finance</v>
          </cell>
          <cell r="F38" t="str">
            <v>2.0 Plan to Perform</v>
          </cell>
          <cell r="G38"/>
          <cell r="H38"/>
          <cell r="I38"/>
          <cell r="J38" t="str">
            <v>M</v>
          </cell>
          <cell r="K38" t="str">
            <v>Adaptive</v>
          </cell>
          <cell r="L38"/>
          <cell r="M38"/>
          <cell r="N38" t="str">
            <v>Workday Adaptive Planning.
Solutions to be revised upon Adaptive Planning onboarding during Phase 1.</v>
          </cell>
          <cell r="P38" t="str">
            <v>Future Phase Requirement</v>
          </cell>
          <cell r="Q38"/>
        </row>
        <row r="39">
          <cell r="A39"/>
          <cell r="B39" t="str">
            <v>RFT</v>
          </cell>
          <cell r="C39" t="str">
            <v>D.09</v>
          </cell>
          <cell r="D39" t="str">
            <v>Integration and alignment between ERP, staff planning, and timetabling tools (student enrolment numbers)</v>
          </cell>
          <cell r="E39" t="str">
            <v>Finance</v>
          </cell>
          <cell r="F39" t="str">
            <v>2.0 Plan to Perform</v>
          </cell>
          <cell r="G39"/>
          <cell r="H39"/>
          <cell r="I39"/>
          <cell r="J39" t="str">
            <v>S</v>
          </cell>
          <cell r="K39" t="str">
            <v>Adaptive</v>
          </cell>
          <cell r="L39"/>
          <cell r="M39"/>
          <cell r="N39" t="str">
            <v>Workday Adaptive Planning.
Methods include:
1. Excel template import
2. Integration tasks (with configuration required)
Solutions to be revised upon Adaptive Planning onboarding during Phase 1.</v>
          </cell>
          <cell r="P39" t="str">
            <v>Future Phase Requirement</v>
          </cell>
          <cell r="Q39"/>
        </row>
        <row r="40">
          <cell r="A40"/>
          <cell r="B40" t="str">
            <v>RFT</v>
          </cell>
          <cell r="C40" t="str">
            <v>D.10</v>
          </cell>
          <cell r="D40" t="str">
            <v>Ability to generate and track performance against KPIs</v>
          </cell>
          <cell r="E40" t="str">
            <v>Finance</v>
          </cell>
          <cell r="F40" t="str">
            <v>2.0 Plan to Perform</v>
          </cell>
          <cell r="G40"/>
          <cell r="H40"/>
          <cell r="I40"/>
          <cell r="J40" t="str">
            <v>M</v>
          </cell>
          <cell r="K40" t="str">
            <v>Adaptive</v>
          </cell>
          <cell r="L40"/>
          <cell r="M40"/>
          <cell r="N40" t="str">
            <v>Workday Adaptive Planning.
Solutions to be revised upon Adaptive Planning onboarding during Phase 1.</v>
          </cell>
          <cell r="P40" t="str">
            <v>Future Phase Requirement</v>
          </cell>
          <cell r="Q40"/>
        </row>
        <row r="41">
          <cell r="A41"/>
          <cell r="B41" t="str">
            <v>RFT</v>
          </cell>
          <cell r="C41" t="str">
            <v>D.11</v>
          </cell>
          <cell r="D41" t="str">
            <v>Ability to perform driver analysis by different KPIs</v>
          </cell>
          <cell r="E41" t="str">
            <v>Finance</v>
          </cell>
          <cell r="F41" t="str">
            <v>2.0 Plan to Perform</v>
          </cell>
          <cell r="G41"/>
          <cell r="H41"/>
          <cell r="I41"/>
          <cell r="J41" t="str">
            <v>M</v>
          </cell>
          <cell r="K41" t="str">
            <v>Adaptive</v>
          </cell>
          <cell r="L41"/>
          <cell r="M41"/>
          <cell r="N41" t="str">
            <v>Workday Adaptive Planning.
Solutions to be revised upon Adaptive Planning onboarding during Phase 1.</v>
          </cell>
          <cell r="P41" t="str">
            <v>Future Phase Requirement</v>
          </cell>
          <cell r="Q41"/>
        </row>
        <row r="42">
          <cell r="A42"/>
          <cell r="B42" t="str">
            <v>RFT</v>
          </cell>
          <cell r="C42" t="str">
            <v>D.12</v>
          </cell>
          <cell r="D42" t="str">
            <v>Ability to link bottom-up plans done at the faculty level (org Unit) to overall University budgets</v>
          </cell>
          <cell r="E42" t="str">
            <v>Finance</v>
          </cell>
          <cell r="F42" t="str">
            <v>2.0 Plan to Perform</v>
          </cell>
          <cell r="G42"/>
          <cell r="H42"/>
          <cell r="I42"/>
          <cell r="J42" t="str">
            <v>M</v>
          </cell>
          <cell r="K42" t="str">
            <v>Adaptive</v>
          </cell>
          <cell r="L42"/>
          <cell r="M42"/>
          <cell r="N42" t="str">
            <v>Workday Adaptive Planning.
Solutions to be revised upon Adaptive Planning onboarding during Phase 1.</v>
          </cell>
          <cell r="P42" t="str">
            <v>Future Phase Requirement</v>
          </cell>
          <cell r="Q42"/>
        </row>
        <row r="43">
          <cell r="A43"/>
          <cell r="B43" t="str">
            <v>RFT</v>
          </cell>
          <cell r="C43" t="str">
            <v>D.13</v>
          </cell>
          <cell r="D43" t="str">
            <v>Ability to Import excel sheets, csv files in order to create budgets and forecasts</v>
          </cell>
          <cell r="E43" t="str">
            <v>Finance</v>
          </cell>
          <cell r="F43" t="str">
            <v>2.0 Plan to Perform</v>
          </cell>
          <cell r="G43"/>
          <cell r="H43"/>
          <cell r="I43"/>
          <cell r="J43" t="str">
            <v>M</v>
          </cell>
          <cell r="K43" t="str">
            <v>Adaptive</v>
          </cell>
          <cell r="L43"/>
          <cell r="M43"/>
          <cell r="N43" t="str">
            <v>Workday Adaptive Planning.
Solutions to be revised upon Adaptive Planning onboarding during Phase 1.</v>
          </cell>
          <cell r="P43" t="str">
            <v>Future Phase Requirement</v>
          </cell>
          <cell r="Q43"/>
        </row>
        <row r="44">
          <cell r="A44"/>
          <cell r="B44" t="str">
            <v>RFT</v>
          </cell>
          <cell r="C44" t="str">
            <v>D.14</v>
          </cell>
          <cell r="D44" t="str">
            <v xml:space="preserve">Ability to have standardised templates in order to develop different budgets or forecasts </v>
          </cell>
          <cell r="E44" t="str">
            <v>Finance</v>
          </cell>
          <cell r="F44" t="str">
            <v>2.0 Plan to Perform</v>
          </cell>
          <cell r="G44"/>
          <cell r="H44"/>
          <cell r="I44"/>
          <cell r="J44" t="str">
            <v>M</v>
          </cell>
          <cell r="K44" t="str">
            <v>Adaptive</v>
          </cell>
          <cell r="L44"/>
          <cell r="M44"/>
          <cell r="N44" t="str">
            <v>Workday Adaptive Planning.
Solutions to be revised upon Adaptive Planning onboarding during Phase 1.</v>
          </cell>
          <cell r="P44" t="str">
            <v>Future Phase Requirement</v>
          </cell>
          <cell r="Q44"/>
        </row>
        <row r="45">
          <cell r="A45"/>
          <cell r="B45" t="str">
            <v>RFT</v>
          </cell>
          <cell r="C45" t="str">
            <v>D.15</v>
          </cell>
          <cell r="D45" t="str">
            <v>Ability to create capital and operational budgets for entities for specific time periods (e.g. year, quarter)</v>
          </cell>
          <cell r="E45" t="str">
            <v>Finance</v>
          </cell>
          <cell r="F45" t="str">
            <v>2.0 Plan to Perform</v>
          </cell>
          <cell r="G45"/>
          <cell r="H45"/>
          <cell r="I45"/>
          <cell r="J45" t="str">
            <v>M</v>
          </cell>
          <cell r="K45" t="str">
            <v>Adaptive</v>
          </cell>
          <cell r="L45"/>
          <cell r="M45"/>
          <cell r="N45" t="str">
            <v>Workday Adaptive Planning.
Solutions to be revised upon Adaptive Planning onboarding during Phase 1.</v>
          </cell>
          <cell r="P45" t="str">
            <v>Future Phase Requirement</v>
          </cell>
          <cell r="Q45"/>
        </row>
        <row r="46">
          <cell r="A46"/>
          <cell r="B46" t="str">
            <v>RFT</v>
          </cell>
          <cell r="C46" t="str">
            <v>D.16</v>
          </cell>
          <cell r="D46" t="str">
            <v>Ability to have version control for all published budgets, forecasts or models</v>
          </cell>
          <cell r="E46" t="str">
            <v>Finance</v>
          </cell>
          <cell r="F46" t="str">
            <v>2.0 Plan to Perform</v>
          </cell>
          <cell r="G46"/>
          <cell r="H46"/>
          <cell r="I46"/>
          <cell r="J46" t="str">
            <v>M</v>
          </cell>
          <cell r="K46" t="str">
            <v>Adaptive</v>
          </cell>
          <cell r="L46"/>
          <cell r="M46"/>
          <cell r="N46" t="str">
            <v>Workday Adaptive Planning.
Solutions to be revised upon Adaptive Planning onboarding during Phase 1.</v>
          </cell>
          <cell r="P46" t="str">
            <v>Future Phase Requirement</v>
          </cell>
          <cell r="Q46"/>
        </row>
        <row r="47">
          <cell r="A47"/>
          <cell r="B47" t="str">
            <v>RFT</v>
          </cell>
          <cell r="C47" t="str">
            <v>D.17</v>
          </cell>
          <cell r="D47" t="str">
            <v>Ability to configure driver based input templates to conduct costs and revenue plans and projections</v>
          </cell>
          <cell r="E47" t="str">
            <v>Finance</v>
          </cell>
          <cell r="F47" t="str">
            <v>2.0 Plan to Perform</v>
          </cell>
          <cell r="G47"/>
          <cell r="H47"/>
          <cell r="I47"/>
          <cell r="J47" t="str">
            <v>M</v>
          </cell>
          <cell r="K47" t="str">
            <v>Adaptive</v>
          </cell>
          <cell r="L47"/>
          <cell r="M47"/>
          <cell r="N47" t="str">
            <v>Workday Adaptive Planning.
Solutions to be revised upon Adaptive Planning onboarding during Phase 1.</v>
          </cell>
          <cell r="P47" t="str">
            <v>Future Phase Requirement</v>
          </cell>
          <cell r="Q47"/>
        </row>
        <row r="48">
          <cell r="A48"/>
          <cell r="B48" t="str">
            <v>RFT</v>
          </cell>
          <cell r="C48" t="str">
            <v>D.18</v>
          </cell>
          <cell r="D48" t="str">
            <v>Ability to plan revenue at org unit level</v>
          </cell>
          <cell r="E48" t="str">
            <v>Finance</v>
          </cell>
          <cell r="F48" t="str">
            <v>2.0 Plan to Perform</v>
          </cell>
          <cell r="G48"/>
          <cell r="H48"/>
          <cell r="I48"/>
          <cell r="J48" t="str">
            <v>M</v>
          </cell>
          <cell r="K48" t="str">
            <v>Adaptive</v>
          </cell>
          <cell r="L48"/>
          <cell r="M48"/>
          <cell r="N48" t="str">
            <v>Workday Adaptive Planning.
Solutions to be revised upon Adaptive Planning onboarding during Phase 1.</v>
          </cell>
          <cell r="P48" t="str">
            <v>Future Phase Requirement</v>
          </cell>
          <cell r="Q48"/>
        </row>
        <row r="49">
          <cell r="A49"/>
          <cell r="B49" t="str">
            <v>RFT</v>
          </cell>
          <cell r="C49" t="str">
            <v>D.19</v>
          </cell>
          <cell r="D49" t="str">
            <v>Ability to integrate workforce planning into system and consolidate with financial planning</v>
          </cell>
          <cell r="E49" t="str">
            <v>Finance</v>
          </cell>
          <cell r="F49" t="str">
            <v>2.0 Plan to Perform</v>
          </cell>
          <cell r="G49"/>
          <cell r="H49"/>
          <cell r="I49"/>
          <cell r="J49" t="str">
            <v>M</v>
          </cell>
          <cell r="K49" t="str">
            <v>Adaptive</v>
          </cell>
          <cell r="L49"/>
          <cell r="M49"/>
          <cell r="N49" t="str">
            <v>Workday Adaptive Planning.
Solutions to be revised upon Adaptive Planning onboarding during Phase 1.</v>
          </cell>
          <cell r="P49" t="str">
            <v>Future Phase Requirement</v>
          </cell>
          <cell r="Q49"/>
        </row>
        <row r="50">
          <cell r="A50"/>
          <cell r="B50" t="str">
            <v>RFT</v>
          </cell>
          <cell r="C50" t="str">
            <v>D.20</v>
          </cell>
          <cell r="D50" t="str">
            <v>Ability to use predefined templates to develop expense plans</v>
          </cell>
          <cell r="E50" t="str">
            <v>Finance</v>
          </cell>
          <cell r="F50" t="str">
            <v>2.0 Plan to Perform</v>
          </cell>
          <cell r="G50"/>
          <cell r="H50"/>
          <cell r="I50"/>
          <cell r="J50" t="str">
            <v>M</v>
          </cell>
          <cell r="K50" t="str">
            <v>Adaptive</v>
          </cell>
          <cell r="L50"/>
          <cell r="M50"/>
          <cell r="N50" t="str">
            <v>Workday Adaptive Planning.
Solutions to be revised upon Adaptive Planning onboarding during Phase 1.</v>
          </cell>
          <cell r="P50" t="str">
            <v>Future Phase Requirement</v>
          </cell>
          <cell r="Q50"/>
        </row>
        <row r="51">
          <cell r="A51"/>
          <cell r="B51" t="str">
            <v>RFT</v>
          </cell>
          <cell r="C51" t="str">
            <v>D.21</v>
          </cell>
          <cell r="D51" t="str">
            <v>Enable integrated forecasting across P&amp;L, Balance Sheet and Cash Flow</v>
          </cell>
          <cell r="E51" t="str">
            <v>Finance</v>
          </cell>
          <cell r="F51" t="str">
            <v>2.0 Plan to Perform</v>
          </cell>
          <cell r="G51"/>
          <cell r="H51"/>
          <cell r="I51"/>
          <cell r="J51" t="str">
            <v>M</v>
          </cell>
          <cell r="K51" t="str">
            <v>Adaptive</v>
          </cell>
          <cell r="L51"/>
          <cell r="M51"/>
          <cell r="N51" t="str">
            <v>Workday Adaptive Planning.
Solutions to be revised upon Adaptive Planning onboarding during Phase 1.</v>
          </cell>
          <cell r="P51" t="str">
            <v>Future Phase Requirement</v>
          </cell>
          <cell r="Q51"/>
        </row>
        <row r="52">
          <cell r="A52"/>
          <cell r="B52" t="str">
            <v>RFT</v>
          </cell>
          <cell r="C52" t="str">
            <v>D.22</v>
          </cell>
          <cell r="D52" t="str">
            <v>Ability to upload and apply cost models (w/ partial rates for casuals) in financial plan​</v>
          </cell>
          <cell r="E52" t="str">
            <v>Finance</v>
          </cell>
          <cell r="F52" t="str">
            <v>2.0 Plan to Perform</v>
          </cell>
          <cell r="G52"/>
          <cell r="H52"/>
          <cell r="I52"/>
          <cell r="J52" t="str">
            <v>M</v>
          </cell>
          <cell r="K52" t="str">
            <v>Adaptive</v>
          </cell>
          <cell r="L52"/>
          <cell r="M52"/>
          <cell r="N52" t="str">
            <v>Workday Adaptive Planning.
Solutions to be revised upon Adaptive Planning onboarding during Phase 1.</v>
          </cell>
          <cell r="P52" t="str">
            <v>Future Phase Requirement</v>
          </cell>
          <cell r="Q52"/>
        </row>
        <row r="53">
          <cell r="A53"/>
          <cell r="B53" t="str">
            <v>RFT</v>
          </cell>
          <cell r="C53" t="str">
            <v>D.23</v>
          </cell>
          <cell r="D53" t="str">
            <v>Ability to convert a prior year account to the current year budget &amp; make adjustments</v>
          </cell>
          <cell r="E53" t="str">
            <v>Finance</v>
          </cell>
          <cell r="F53" t="str">
            <v>2.0 Plan to Perform</v>
          </cell>
          <cell r="G53"/>
          <cell r="H53"/>
          <cell r="I53"/>
          <cell r="J53" t="str">
            <v>M</v>
          </cell>
          <cell r="K53" t="str">
            <v>Adaptive</v>
          </cell>
          <cell r="L53"/>
          <cell r="M53"/>
          <cell r="N53" t="str">
            <v>Workday Adaptive Planning.
Solutions to be revised upon Adaptive Planning onboarding during Phase 1.</v>
          </cell>
          <cell r="P53" t="str">
            <v>Future Phase Requirement</v>
          </cell>
          <cell r="Q53"/>
        </row>
        <row r="54">
          <cell r="A54"/>
          <cell r="B54" t="str">
            <v>RFT</v>
          </cell>
          <cell r="C54" t="str">
            <v>D.24</v>
          </cell>
          <cell r="D54" t="str">
            <v>Ability to allow budgets, forecasts to be updated and changed with ability to maintain several versions</v>
          </cell>
          <cell r="E54" t="str">
            <v>Finance</v>
          </cell>
          <cell r="F54" t="str">
            <v>2.0 Plan to Perform</v>
          </cell>
          <cell r="G54"/>
          <cell r="H54"/>
          <cell r="I54"/>
          <cell r="J54" t="str">
            <v>M</v>
          </cell>
          <cell r="K54" t="str">
            <v>Adaptive</v>
          </cell>
          <cell r="L54"/>
          <cell r="M54"/>
          <cell r="N54" t="str">
            <v>Workday Adaptive Planning.
Solutions to be revised upon Adaptive Planning onboarding during Phase 1.</v>
          </cell>
          <cell r="P54" t="str">
            <v>Future Phase Requirement</v>
          </cell>
          <cell r="Q54"/>
        </row>
        <row r="55">
          <cell r="A55"/>
          <cell r="B55" t="str">
            <v>RFT</v>
          </cell>
          <cell r="C55" t="str">
            <v>D.25</v>
          </cell>
          <cell r="D55" t="str">
            <v>Ability to capture drivers for change in the forecasts. To either attach documentation along with rationale for the driver of change to a particular forecast which could be financial or non-financial data</v>
          </cell>
          <cell r="E55" t="str">
            <v>Finance</v>
          </cell>
          <cell r="F55" t="str">
            <v>2.0 Plan to Perform</v>
          </cell>
          <cell r="G55"/>
          <cell r="H55"/>
          <cell r="I55"/>
          <cell r="J55" t="str">
            <v>M</v>
          </cell>
          <cell r="K55" t="str">
            <v>Adaptive</v>
          </cell>
          <cell r="L55"/>
          <cell r="M55"/>
          <cell r="N55" t="str">
            <v>Workday Adaptive Planning.
Solutions to be revised upon Adaptive Planning onboarding during Phase 1.</v>
          </cell>
          <cell r="P55" t="str">
            <v>Future Phase Requirement</v>
          </cell>
          <cell r="Q55"/>
        </row>
        <row r="56">
          <cell r="A56"/>
          <cell r="B56" t="str">
            <v>RFT</v>
          </cell>
          <cell r="C56" t="str">
            <v>D.26</v>
          </cell>
          <cell r="D56" t="str">
            <v>Ability for any changes made to the forecast to flow down/export to the resulting forecast cash flow, P&amp;L statements and balance sheets</v>
          </cell>
          <cell r="E56" t="str">
            <v>Finance</v>
          </cell>
          <cell r="F56" t="str">
            <v>2.0 Plan to Perform</v>
          </cell>
          <cell r="G56"/>
          <cell r="H56"/>
          <cell r="I56"/>
          <cell r="J56" t="str">
            <v>M</v>
          </cell>
          <cell r="K56" t="str">
            <v>Adaptive</v>
          </cell>
          <cell r="L56"/>
          <cell r="M56"/>
          <cell r="N56" t="str">
            <v>Workday Adaptive Planning.
Solutions to be revised upon Adaptive Planning onboarding during Phase 1.</v>
          </cell>
          <cell r="P56" t="str">
            <v>Future Phase Requirement</v>
          </cell>
          <cell r="Q56"/>
        </row>
        <row r="57">
          <cell r="A57"/>
          <cell r="B57" t="str">
            <v>RFT</v>
          </cell>
          <cell r="C57" t="str">
            <v>D.27</v>
          </cell>
          <cell r="D57" t="str">
            <v>Ability to integrate an approval workflow and trigger notifications to sign-off on forecasts</v>
          </cell>
          <cell r="E57" t="str">
            <v>Finance</v>
          </cell>
          <cell r="F57" t="str">
            <v>2.0 Plan to Perform</v>
          </cell>
          <cell r="G57"/>
          <cell r="H57"/>
          <cell r="I57"/>
          <cell r="J57" t="str">
            <v>S</v>
          </cell>
          <cell r="K57" t="str">
            <v>Adaptive</v>
          </cell>
          <cell r="L57"/>
          <cell r="M57"/>
          <cell r="N57" t="str">
            <v>Workday Adaptive Planning.
Solutions to be revised upon Adaptive Planning onboarding during Phase 1.</v>
          </cell>
          <cell r="P57" t="str">
            <v>Future Phase Requirement</v>
          </cell>
          <cell r="Q57"/>
        </row>
        <row r="58">
          <cell r="A58"/>
          <cell r="B58" t="str">
            <v>RFT</v>
          </cell>
          <cell r="C58" t="str">
            <v>D.28</v>
          </cell>
          <cell r="D58" t="str">
            <v>Ability to flow through communication of updated performance targets to the business</v>
          </cell>
          <cell r="E58" t="str">
            <v>Finance</v>
          </cell>
          <cell r="F58" t="str">
            <v>2.0 Plan to Perform</v>
          </cell>
          <cell r="G58"/>
          <cell r="H58"/>
          <cell r="I58"/>
          <cell r="J58" t="str">
            <v>S</v>
          </cell>
          <cell r="K58" t="str">
            <v>Adaptive</v>
          </cell>
          <cell r="L58"/>
          <cell r="M58"/>
          <cell r="N58" t="str">
            <v>Workday Adaptive Planning.
Solutions to be revised upon Adaptive Planning onboarding during Phase 1.</v>
          </cell>
          <cell r="P58" t="str">
            <v>Future Phase Requirement</v>
          </cell>
          <cell r="Q58"/>
        </row>
        <row r="59">
          <cell r="A59"/>
          <cell r="B59" t="str">
            <v>RFT</v>
          </cell>
          <cell r="C59" t="str">
            <v>D.29</v>
          </cell>
          <cell r="D59" t="str">
            <v>Ability to track actual revenue, costs and expenses against budgeted figures, undertake a variance analysis and add comments</v>
          </cell>
          <cell r="E59" t="str">
            <v>Finance</v>
          </cell>
          <cell r="F59" t="str">
            <v>2.0 Plan to Perform</v>
          </cell>
          <cell r="G59"/>
          <cell r="H59"/>
          <cell r="I59"/>
          <cell r="J59" t="str">
            <v>M</v>
          </cell>
          <cell r="K59" t="str">
            <v>Adaptive</v>
          </cell>
          <cell r="L59"/>
          <cell r="M59"/>
          <cell r="N59" t="str">
            <v>Workday Adaptive Planning.
Solutions to be revised upon Adaptive Planning onboarding during Phase 1.</v>
          </cell>
          <cell r="P59" t="str">
            <v>Future Phase Requirement</v>
          </cell>
          <cell r="Q59"/>
        </row>
        <row r="60">
          <cell r="A60"/>
          <cell r="B60" t="str">
            <v>RFT</v>
          </cell>
          <cell r="C60" t="str">
            <v>D.30</v>
          </cell>
          <cell r="D60" t="str">
            <v>Ability to generate budget report, actual report, and forecasts for Balance Sheet, P/L, Cash Flows, and Capital Work</v>
          </cell>
          <cell r="E60" t="str">
            <v>Finance</v>
          </cell>
          <cell r="F60" t="str">
            <v>2.0 Plan to Perform</v>
          </cell>
          <cell r="G60"/>
          <cell r="H60"/>
          <cell r="I60"/>
          <cell r="J60" t="str">
            <v>M</v>
          </cell>
          <cell r="K60" t="str">
            <v>Adaptive</v>
          </cell>
          <cell r="L60"/>
          <cell r="M60"/>
          <cell r="N60" t="str">
            <v>Workday Adaptive Planning.
Solutions to be revised upon Adaptive Planning onboarding during Phase 1.</v>
          </cell>
          <cell r="P60" t="str">
            <v>Future Phase Requirement</v>
          </cell>
          <cell r="Q60"/>
        </row>
        <row r="61">
          <cell r="A61"/>
          <cell r="B61" t="str">
            <v>RFT</v>
          </cell>
          <cell r="C61" t="str">
            <v>D.31</v>
          </cell>
          <cell r="D61" t="str">
            <v>Version control and audit tracking for all changes made at a user and timestamp level.</v>
          </cell>
          <cell r="E61" t="str">
            <v>Finance</v>
          </cell>
          <cell r="F61" t="str">
            <v>2.0 Plan to Perform</v>
          </cell>
          <cell r="G61"/>
          <cell r="H61"/>
          <cell r="I61"/>
          <cell r="J61" t="str">
            <v>M</v>
          </cell>
          <cell r="K61" t="str">
            <v>Adaptive</v>
          </cell>
          <cell r="L61"/>
          <cell r="M61"/>
          <cell r="N61" t="str">
            <v>Workday Adaptive Planning.
Solutions to be revised upon Adaptive Planning onboarding during Phase 1.</v>
          </cell>
          <cell r="P61" t="str">
            <v>Future Phase Requirement</v>
          </cell>
          <cell r="Q61"/>
        </row>
        <row r="62">
          <cell r="A62"/>
          <cell r="B62" t="str">
            <v>RFT</v>
          </cell>
          <cell r="C62" t="str">
            <v>D.32</v>
          </cell>
          <cell r="D62" t="str">
            <v>Ability to create custom and utilise standardised reports and dashboards with ability to pull data from various business areas/departments.</v>
          </cell>
          <cell r="E62" t="str">
            <v>Finance</v>
          </cell>
          <cell r="F62" t="str">
            <v>2.0 Plan to Perform</v>
          </cell>
          <cell r="G62"/>
          <cell r="H62"/>
          <cell r="I62"/>
          <cell r="J62" t="str">
            <v>M</v>
          </cell>
          <cell r="K62" t="str">
            <v>Adaptive</v>
          </cell>
          <cell r="L62"/>
          <cell r="M62"/>
          <cell r="N62" t="str">
            <v>Workday Adaptive Planning.
Solutions to be revised upon Adaptive Planning onboarding during Phase 1.</v>
          </cell>
          <cell r="P62" t="str">
            <v>Future Phase Requirement</v>
          </cell>
          <cell r="Q62"/>
        </row>
        <row r="63">
          <cell r="A63"/>
          <cell r="B63" t="str">
            <v>RFT</v>
          </cell>
          <cell r="C63" t="str">
            <v>D.33</v>
          </cell>
          <cell r="D63" t="str">
            <v>Ability to roll-forward data analysis models for actuals data and compare the outputs</v>
          </cell>
          <cell r="E63" t="str">
            <v>Finance</v>
          </cell>
          <cell r="F63" t="str">
            <v>2.0 Plan to Perform</v>
          </cell>
          <cell r="G63"/>
          <cell r="H63"/>
          <cell r="I63"/>
          <cell r="J63" t="str">
            <v>M</v>
          </cell>
          <cell r="K63" t="str">
            <v>Adaptive</v>
          </cell>
          <cell r="L63"/>
          <cell r="M63"/>
          <cell r="N63" t="str">
            <v>Workday Adaptive Planning.
Solutions to be revised upon Adaptive Planning onboarding during Phase 1.</v>
          </cell>
          <cell r="P63" t="str">
            <v>Future Phase Requirement</v>
          </cell>
          <cell r="Q63"/>
        </row>
        <row r="64">
          <cell r="A64"/>
          <cell r="B64" t="str">
            <v>RFT</v>
          </cell>
          <cell r="C64" t="str">
            <v>D.34</v>
          </cell>
          <cell r="D64" t="str">
            <v>Run variance analysis between actuals, budget and forecast at different levels of the hierarchy</v>
          </cell>
          <cell r="E64" t="str">
            <v>Finance</v>
          </cell>
          <cell r="F64" t="str">
            <v>2.0 Plan to Perform</v>
          </cell>
          <cell r="G64"/>
          <cell r="H64"/>
          <cell r="I64"/>
          <cell r="J64" t="str">
            <v>M</v>
          </cell>
          <cell r="K64" t="str">
            <v>Adaptive</v>
          </cell>
          <cell r="L64"/>
          <cell r="M64"/>
          <cell r="N64" t="str">
            <v>Workday Adaptive Planning.
Solutions to be revised upon Adaptive Planning onboarding during Phase 1.</v>
          </cell>
          <cell r="P64" t="str">
            <v>Future Phase Requirement</v>
          </cell>
          <cell r="Q64"/>
        </row>
        <row r="65">
          <cell r="A65"/>
          <cell r="B65" t="str">
            <v>RFT</v>
          </cell>
          <cell r="C65" t="str">
            <v>D.35</v>
          </cell>
          <cell r="D65" t="str">
            <v>Drill through capability from reports to underlying data (e.g. to support root cause analysis and identify drivers of variance)</v>
          </cell>
          <cell r="E65" t="str">
            <v>Finance</v>
          </cell>
          <cell r="F65" t="str">
            <v>2.0 Plan to Perform</v>
          </cell>
          <cell r="G65"/>
          <cell r="H65"/>
          <cell r="I65"/>
          <cell r="J65" t="str">
            <v>S</v>
          </cell>
          <cell r="K65" t="str">
            <v>Adaptive</v>
          </cell>
          <cell r="L65" t="str">
            <v>Yes</v>
          </cell>
          <cell r="M65"/>
          <cell r="N65"/>
          <cell r="P65" t="str">
            <v>Future Phase Requirement</v>
          </cell>
          <cell r="Q65"/>
        </row>
        <row r="66">
          <cell r="A66"/>
          <cell r="B66" t="str">
            <v>RFT</v>
          </cell>
          <cell r="C66" t="str">
            <v>D.36</v>
          </cell>
          <cell r="D66" t="str">
            <v>Add commentary at a cell and/or report level. Add commentary in reports/dashboards.</v>
          </cell>
          <cell r="E66" t="str">
            <v>Finance</v>
          </cell>
          <cell r="F66" t="str">
            <v>2.0 Plan to Perform</v>
          </cell>
          <cell r="G66"/>
          <cell r="H66"/>
          <cell r="I66"/>
          <cell r="J66" t="str">
            <v>M</v>
          </cell>
          <cell r="K66" t="str">
            <v>Adaptive</v>
          </cell>
          <cell r="L66"/>
          <cell r="M66"/>
          <cell r="N66" t="str">
            <v>Workday Adaptive Planning.
Solutions to be revised upon Adaptive Planning onboarding during Phase 1.</v>
          </cell>
          <cell r="P66" t="str">
            <v>Future Phase Requirement</v>
          </cell>
          <cell r="Q66"/>
        </row>
        <row r="67">
          <cell r="A67"/>
          <cell r="B67" t="str">
            <v>RFT</v>
          </cell>
          <cell r="C67" t="str">
            <v>D.37</v>
          </cell>
          <cell r="D67" t="str">
            <v>Enable scenario planning using both operational and financial drivers and assumptions (incl. capacity, CPI, recontracting etc.)</v>
          </cell>
          <cell r="E67" t="str">
            <v>Finance</v>
          </cell>
          <cell r="F67" t="str">
            <v>2.0 Plan to Perform</v>
          </cell>
          <cell r="G67"/>
          <cell r="H67"/>
          <cell r="I67"/>
          <cell r="J67" t="str">
            <v>M</v>
          </cell>
          <cell r="K67" t="str">
            <v>Adaptive</v>
          </cell>
          <cell r="L67"/>
          <cell r="M67"/>
          <cell r="N67" t="str">
            <v>Workday Adaptive Planning.
Solutions to be revised upon Adaptive Planning onboarding during Phase 1.</v>
          </cell>
          <cell r="P67" t="str">
            <v>Future Phase Requirement</v>
          </cell>
          <cell r="Q67"/>
        </row>
        <row r="68">
          <cell r="A68"/>
          <cell r="B68" t="str">
            <v>RFT</v>
          </cell>
          <cell r="C68" t="str">
            <v>D.38</v>
          </cell>
          <cell r="D68" t="str">
            <v>Ability to integrate workflow functionality and trigger auto-generated notifications to approver</v>
          </cell>
          <cell r="E68" t="str">
            <v>Finance</v>
          </cell>
          <cell r="F68" t="str">
            <v>2.0 Plan to Perform</v>
          </cell>
          <cell r="G68"/>
          <cell r="H68"/>
          <cell r="I68"/>
          <cell r="J68" t="str">
            <v>S</v>
          </cell>
          <cell r="K68" t="str">
            <v>Adaptive</v>
          </cell>
          <cell r="L68"/>
          <cell r="M68"/>
          <cell r="N68" t="str">
            <v>Workday Adaptive Planning.
Solutions to be revised upon Adaptive Planning onboarding during Phase 1.</v>
          </cell>
          <cell r="P68" t="str">
            <v>Future Phase Requirement</v>
          </cell>
          <cell r="Q68"/>
        </row>
        <row r="69">
          <cell r="A69"/>
          <cell r="B69" t="str">
            <v>RFT</v>
          </cell>
          <cell r="C69" t="str">
            <v>D.39</v>
          </cell>
          <cell r="D69" t="str">
            <v>Ability to provide smart validation when creating new local and international customers to prevent duplicate customers</v>
          </cell>
          <cell r="E69" t="str">
            <v>Finance</v>
          </cell>
          <cell r="F69" t="str">
            <v>3.0 Quote to Cash</v>
          </cell>
          <cell r="G69" t="str">
            <v>Q2C-010</v>
          </cell>
          <cell r="H69" t="str">
            <v>Q2C-010-030</v>
          </cell>
          <cell r="I69" t="str">
            <v>Q2C-010-030</v>
          </cell>
          <cell r="J69" t="str">
            <v>S</v>
          </cell>
          <cell r="K69" t="str">
            <v>Phase 1</v>
          </cell>
          <cell r="L69" t="str">
            <v>Yes</v>
          </cell>
          <cell r="M69" t="str">
            <v>Configuration</v>
          </cell>
          <cell r="N69" t="str">
            <v>OOTB, Workday prevents the creation of duplicate Customer names. 
Custom validation configured to prevent the creation of duplicate records should the customers primary tax ID (ABN) already exist</v>
          </cell>
          <cell r="P69" t="str">
            <v>Not Gap</v>
          </cell>
          <cell r="Q69"/>
        </row>
        <row r="70">
          <cell r="A70"/>
          <cell r="B70" t="str">
            <v>RFT</v>
          </cell>
          <cell r="C70" t="str">
            <v>D.40</v>
          </cell>
          <cell r="D70" t="str">
            <v xml:space="preserve">Ability to capture the customer credit application process for new customers within ERP. </v>
          </cell>
          <cell r="E70" t="str">
            <v>Finance</v>
          </cell>
          <cell r="F70" t="str">
            <v>3.0 Quote to Cash</v>
          </cell>
          <cell r="G70"/>
          <cell r="H70"/>
          <cell r="I70"/>
          <cell r="J70" t="str">
            <v>C</v>
          </cell>
          <cell r="K70" t="str">
            <v>Phase 1</v>
          </cell>
          <cell r="L70" t="str">
            <v>Out Of Scope</v>
          </cell>
          <cell r="M70"/>
          <cell r="N70" t="str">
            <v>Customer credit score can be tracked against the Customer record. The credit application process will occur outside of Workday.</v>
          </cell>
          <cell r="P70" t="str">
            <v>Not Gap</v>
          </cell>
          <cell r="Q70"/>
        </row>
        <row r="71">
          <cell r="A71"/>
          <cell r="B71" t="str">
            <v>RFT</v>
          </cell>
          <cell r="C71" t="str">
            <v>D.41</v>
          </cell>
          <cell r="D71" t="str">
            <v>Ability to capture single view of customer</v>
          </cell>
          <cell r="E71" t="str">
            <v>Finance</v>
          </cell>
          <cell r="F71" t="str">
            <v>3.0 Quote to Cash</v>
          </cell>
          <cell r="G71" t="str">
            <v>Q2C-010</v>
          </cell>
          <cell r="H71" t="str">
            <v>Q2C-010-030</v>
          </cell>
          <cell r="I71" t="str">
            <v>Q2C-010-030</v>
          </cell>
          <cell r="J71" t="str">
            <v>C</v>
          </cell>
          <cell r="K71" t="str">
            <v>Phase 1</v>
          </cell>
          <cell r="L71" t="str">
            <v>Yes</v>
          </cell>
          <cell r="M71" t="str">
            <v>Out of the Box</v>
          </cell>
          <cell r="N71"/>
          <cell r="P71" t="str">
            <v>Not Gap</v>
          </cell>
          <cell r="Q71"/>
        </row>
        <row r="72">
          <cell r="A72"/>
          <cell r="B72" t="str">
            <v>RFT</v>
          </cell>
          <cell r="C72" t="str">
            <v>D.42</v>
          </cell>
          <cell r="D72" t="str">
            <v>Ability to integrate source system such as Research Master in order synchronise the fund source and milestone information</v>
          </cell>
          <cell r="E72" t="str">
            <v>Finance</v>
          </cell>
          <cell r="F72" t="str">
            <v>3.0 Quote to Cash</v>
          </cell>
          <cell r="G72"/>
          <cell r="H72"/>
          <cell r="I72"/>
          <cell r="J72" t="str">
            <v>S</v>
          </cell>
          <cell r="K72" t="str">
            <v>Phase 1</v>
          </cell>
          <cell r="L72" t="str">
            <v>No - Gap</v>
          </cell>
          <cell r="M72" t="str">
            <v>Other workaround</v>
          </cell>
          <cell r="N72" t="str">
            <v>An integration has been scoped to feed project information from Research Master to Workday. Information integrated will include key project master data such as project plans (comprising, project phases, tasks, and project milestones), project groups, and key roles (e.g. Project Manager and Chief Investigators).
All other information such as contracts, and their associated milestones will be created manually in Workday</v>
          </cell>
          <cell r="P72" t="b">
            <v>0</v>
          </cell>
          <cell r="Q72"/>
        </row>
        <row r="73">
          <cell r="A73"/>
          <cell r="B73" t="str">
            <v>RFT</v>
          </cell>
          <cell r="C73" t="str">
            <v>D.43</v>
          </cell>
          <cell r="D73" t="str">
            <v>Have a contract management tool ( that can be tracked by ticking off milestones)</v>
          </cell>
          <cell r="E73" t="str">
            <v>Finance</v>
          </cell>
          <cell r="F73" t="str">
            <v>3.0 Quote to Cash</v>
          </cell>
          <cell r="G73" t="str">
            <v>P2R-040</v>
          </cell>
          <cell r="H73" t="str">
            <v>P2R-040-010</v>
          </cell>
          <cell r="I73" t="str">
            <v>P2R-040-010</v>
          </cell>
          <cell r="J73" t="str">
            <v>S</v>
          </cell>
          <cell r="K73" t="str">
            <v>Phase 1</v>
          </cell>
          <cell r="L73" t="str">
            <v>Yes</v>
          </cell>
          <cell r="M73" t="str">
            <v>Configuration</v>
          </cell>
          <cell r="N73" t="str">
            <v xml:space="preserve">The use of project milestones on the project plan in conjunction with customer contract and billing schedules. </v>
          </cell>
          <cell r="P73" t="str">
            <v>Not Gap</v>
          </cell>
          <cell r="Q73"/>
        </row>
        <row r="74">
          <cell r="A74"/>
          <cell r="B74" t="str">
            <v>RFT</v>
          </cell>
          <cell r="C74" t="str">
            <v>D.44</v>
          </cell>
          <cell r="D74" t="str">
            <v>Ability to support EFT, cheque payment, Direct Debit and credit card payment methods for billing</v>
          </cell>
          <cell r="E74" t="str">
            <v>Finance</v>
          </cell>
          <cell r="F74" t="str">
            <v>3.0 Quote to Cash</v>
          </cell>
          <cell r="G74" t="str">
            <v>Q2C-060</v>
          </cell>
          <cell r="H74" t="str">
            <v>Q2C-060-010</v>
          </cell>
          <cell r="I74" t="e">
            <v>#N/A</v>
          </cell>
          <cell r="J74" t="str">
            <v>M</v>
          </cell>
          <cell r="K74" t="str">
            <v>Phase 1</v>
          </cell>
          <cell r="L74" t="str">
            <v>Yes</v>
          </cell>
          <cell r="M74" t="str">
            <v>Out of the Box</v>
          </cell>
          <cell r="N74" t="str">
            <v>Noting that direct debit payment method is OOS.</v>
          </cell>
          <cell r="P74" t="str">
            <v>Not Gap</v>
          </cell>
          <cell r="Q74"/>
        </row>
        <row r="75">
          <cell r="A75"/>
          <cell r="B75" t="str">
            <v>RFT</v>
          </cell>
          <cell r="C75" t="str">
            <v>D.45</v>
          </cell>
          <cell r="D75" t="str">
            <v>Ability for workflow and approvals to be linked to support invoicing and credit notes</v>
          </cell>
          <cell r="E75" t="str">
            <v>Finance</v>
          </cell>
          <cell r="F75" t="str">
            <v>3.0 Quote to Cash</v>
          </cell>
          <cell r="G75" t="str">
            <v>Q2C-040</v>
          </cell>
          <cell r="H75" t="str">
            <v>Q2C-040-020</v>
          </cell>
          <cell r="I75" t="str">
            <v>Q2C-040-020</v>
          </cell>
          <cell r="J75" t="str">
            <v>S</v>
          </cell>
          <cell r="K75" t="str">
            <v>Phase 1</v>
          </cell>
          <cell r="L75" t="str">
            <v>Yes</v>
          </cell>
          <cell r="M75" t="str">
            <v>Out of the Box</v>
          </cell>
          <cell r="N75"/>
          <cell r="P75" t="str">
            <v>Not Gap</v>
          </cell>
          <cell r="Q75"/>
        </row>
        <row r="76">
          <cell r="A76"/>
          <cell r="B76" t="str">
            <v>RFT</v>
          </cell>
          <cell r="C76" t="str">
            <v>D.46</v>
          </cell>
          <cell r="D76" t="str">
            <v xml:space="preserve">Ability to capture invoice request details from the business and manage the workflow with appropriate approvals </v>
          </cell>
          <cell r="E76" t="str">
            <v>Finance</v>
          </cell>
          <cell r="F76" t="str">
            <v>3.0 Quote to Cash</v>
          </cell>
          <cell r="G76" t="str">
            <v>Q2C-040</v>
          </cell>
          <cell r="H76" t="str">
            <v>Q2C-040-020</v>
          </cell>
          <cell r="I76" t="str">
            <v>Q2C-040-020</v>
          </cell>
          <cell r="J76" t="str">
            <v>S</v>
          </cell>
          <cell r="K76" t="str">
            <v>Phase 1</v>
          </cell>
          <cell r="L76" t="str">
            <v>No - Gap</v>
          </cell>
          <cell r="M76" t="str">
            <v>Other workaround</v>
          </cell>
          <cell r="N76" t="str">
            <v>Customer Invoice request functionality (and workflow) does not exist within Workday. Invoice requests (and the relevant workflow) will occur outside of Workday in Service Connect</v>
          </cell>
          <cell r="P76" t="b">
            <v>0</v>
          </cell>
          <cell r="Q76"/>
        </row>
        <row r="77">
          <cell r="A77"/>
          <cell r="B77" t="str">
            <v>RFT</v>
          </cell>
          <cell r="C77" t="str">
            <v>D.47</v>
          </cell>
          <cell r="D77" t="str">
            <v>Standard generation and distribution of statements</v>
          </cell>
          <cell r="E77" t="str">
            <v>Finance</v>
          </cell>
          <cell r="F77" t="str">
            <v>3.0 Quote to Cash</v>
          </cell>
          <cell r="G77" t="str">
            <v>Q2C-040</v>
          </cell>
          <cell r="H77" t="str">
            <v>Q2C-040-040</v>
          </cell>
          <cell r="I77" t="str">
            <v>Q2C-040-040</v>
          </cell>
          <cell r="J77" t="str">
            <v>S</v>
          </cell>
          <cell r="K77" t="str">
            <v>Phase 1</v>
          </cell>
          <cell r="L77" t="str">
            <v>Yes</v>
          </cell>
          <cell r="M77" t="str">
            <v>Out of the Box</v>
          </cell>
          <cell r="N77"/>
          <cell r="P77" t="str">
            <v>Not Gap</v>
          </cell>
          <cell r="Q77"/>
        </row>
        <row r="78">
          <cell r="A78"/>
          <cell r="B78" t="str">
            <v>RFT</v>
          </cell>
          <cell r="C78" t="str">
            <v>D.50</v>
          </cell>
          <cell r="D78" t="str">
            <v>Ability to integrate the system with workforce plans, staff scheduling tools (for phasing the timing of casual academics budget), and taught load plans for each faculty (org unit)</v>
          </cell>
          <cell r="E78" t="str">
            <v>Finance</v>
          </cell>
          <cell r="F78" t="str">
            <v>2.0 Plan to Perform</v>
          </cell>
          <cell r="G78"/>
          <cell r="H78"/>
          <cell r="I78"/>
          <cell r="J78" t="str">
            <v>M</v>
          </cell>
          <cell r="K78" t="str">
            <v>Adaptive</v>
          </cell>
          <cell r="L78"/>
          <cell r="M78"/>
          <cell r="N78" t="str">
            <v>Workday Adaptive Planning.
Solutions to be revised upon Adaptive Planning onboarding during Phase 1.</v>
          </cell>
          <cell r="P78" t="str">
            <v>Future Phase Requirement</v>
          </cell>
          <cell r="Q78"/>
        </row>
        <row r="79">
          <cell r="A79"/>
          <cell r="B79" t="str">
            <v>RFT</v>
          </cell>
          <cell r="C79" t="str">
            <v>D.51</v>
          </cell>
          <cell r="D79" t="str">
            <v xml:space="preserve">Ability to generate and distribute to the business aged receivables report by customer </v>
          </cell>
          <cell r="E79" t="str">
            <v>Finance</v>
          </cell>
          <cell r="F79" t="str">
            <v>3.0 Quote to Cash</v>
          </cell>
          <cell r="G79" t="str">
            <v>Q2C-070</v>
          </cell>
          <cell r="H79" t="str">
            <v>Q2C-070-020</v>
          </cell>
          <cell r="I79" t="e">
            <v>#N/A</v>
          </cell>
          <cell r="J79" t="str">
            <v>M</v>
          </cell>
          <cell r="K79" t="str">
            <v>Phase 1</v>
          </cell>
          <cell r="L79" t="str">
            <v>Yes</v>
          </cell>
          <cell r="M79" t="str">
            <v>Out of the Box</v>
          </cell>
          <cell r="N79"/>
          <cell r="P79" t="str">
            <v>Not Gap</v>
          </cell>
          <cell r="Q79"/>
        </row>
        <row r="80">
          <cell r="A80"/>
          <cell r="B80" t="str">
            <v>RFT</v>
          </cell>
          <cell r="C80" t="str">
            <v>D.52</v>
          </cell>
          <cell r="D80" t="str">
            <v xml:space="preserve">Ability to generate a customised open item report by customer </v>
          </cell>
          <cell r="E80" t="str">
            <v>Finance</v>
          </cell>
          <cell r="F80" t="str">
            <v>3.0 Quote to Cash</v>
          </cell>
          <cell r="G80" t="str">
            <v>RES-020</v>
          </cell>
          <cell r="H80" t="str">
            <v>RES-020-020</v>
          </cell>
          <cell r="I80" t="e">
            <v>#N/A</v>
          </cell>
          <cell r="J80" t="str">
            <v>M</v>
          </cell>
          <cell r="K80" t="str">
            <v>Phase 1</v>
          </cell>
          <cell r="L80" t="str">
            <v>Yes</v>
          </cell>
          <cell r="M80" t="str">
            <v>Configuration</v>
          </cell>
          <cell r="N80" t="str">
            <v>Custom Report is delivered for Non-finance users to see Customer Invoices permitting their security is setup to allow financials for a cost centre</v>
          </cell>
          <cell r="P80" t="str">
            <v>Not Gap</v>
          </cell>
          <cell r="Q80"/>
        </row>
        <row r="81">
          <cell r="A81"/>
          <cell r="B81" t="str">
            <v>RFT</v>
          </cell>
          <cell r="C81" t="str">
            <v>D.53</v>
          </cell>
          <cell r="D81" t="str">
            <v>Ability to capture credit note request details from the business and manage the workflow with appropriate approvals</v>
          </cell>
          <cell r="E81" t="str">
            <v>Finance</v>
          </cell>
          <cell r="F81" t="str">
            <v>3.0 Quote to Cash</v>
          </cell>
          <cell r="G81"/>
          <cell r="H81"/>
          <cell r="I81"/>
          <cell r="J81" t="str">
            <v>C</v>
          </cell>
          <cell r="K81" t="str">
            <v>Phase 1</v>
          </cell>
          <cell r="L81" t="str">
            <v>No - Gap</v>
          </cell>
          <cell r="M81" t="str">
            <v>Other workaround</v>
          </cell>
          <cell r="N81" t="str">
            <v>Customer Invoice (credit note) request functionality (and workflow) does not exist within Workday. Invoice requests (and the relevant workflow) will occur outside of Workday in Service Connect</v>
          </cell>
          <cell r="P81" t="b">
            <v>0</v>
          </cell>
          <cell r="Q81"/>
        </row>
        <row r="82">
          <cell r="A82"/>
          <cell r="B82" t="str">
            <v>RFT</v>
          </cell>
          <cell r="C82" t="str">
            <v>D.54</v>
          </cell>
          <cell r="D82" t="str">
            <v xml:space="preserve">Need the ability to attach credit notes to invoices in system and store a history of the credit notes to support recurring month-end activities </v>
          </cell>
          <cell r="E82" t="str">
            <v>Finance</v>
          </cell>
          <cell r="F82" t="str">
            <v>3.0 Quote to Cash</v>
          </cell>
          <cell r="G82" t="str">
            <v>Q2C-050</v>
          </cell>
          <cell r="H82" t="str">
            <v>Q2C-050-030</v>
          </cell>
          <cell r="I82" t="str">
            <v>Q2C-050-030</v>
          </cell>
          <cell r="J82" t="str">
            <v>C</v>
          </cell>
          <cell r="K82" t="str">
            <v>Phase 1</v>
          </cell>
          <cell r="L82" t="str">
            <v>Yes</v>
          </cell>
          <cell r="M82" t="str">
            <v>Out of the Box</v>
          </cell>
          <cell r="N82"/>
          <cell r="P82" t="str">
            <v>Not Gap</v>
          </cell>
          <cell r="Q82"/>
        </row>
        <row r="83">
          <cell r="A83"/>
          <cell r="B83" t="str">
            <v>RFT</v>
          </cell>
          <cell r="C83" t="str">
            <v>D.55</v>
          </cell>
          <cell r="D83" t="str">
            <v>Ability to auto-match receipts based on standardised bank statement rules and definitions</v>
          </cell>
          <cell r="E83" t="str">
            <v>Finance</v>
          </cell>
          <cell r="F83" t="str">
            <v>10.0 Treasury</v>
          </cell>
          <cell r="G83" t="str">
            <v>TRE-030</v>
          </cell>
          <cell r="H83" t="str">
            <v>TRE-030-010</v>
          </cell>
          <cell r="I83" t="e">
            <v>#N/A</v>
          </cell>
          <cell r="J83" t="str">
            <v>M</v>
          </cell>
          <cell r="K83" t="str">
            <v>Phase 1</v>
          </cell>
          <cell r="L83" t="str">
            <v>Yes</v>
          </cell>
          <cell r="M83" t="str">
            <v>Out of the Box</v>
          </cell>
          <cell r="N83" t="str">
            <v>Provided that the bank statement line holds the correct information to satisfy said rules.</v>
          </cell>
          <cell r="P83" t="str">
            <v>Not Gap</v>
          </cell>
          <cell r="Q83"/>
        </row>
        <row r="84">
          <cell r="A84"/>
          <cell r="B84" t="str">
            <v>RFT</v>
          </cell>
          <cell r="C84" t="str">
            <v>D.56</v>
          </cell>
          <cell r="D84" t="str">
            <v>Ability to manage unapplied, misapplied and unidentified receipts</v>
          </cell>
          <cell r="E84" t="str">
            <v>Finance</v>
          </cell>
          <cell r="F84" t="str">
            <v>3.0 Quote to Cash</v>
          </cell>
          <cell r="G84" t="str">
            <v>Q2C-060</v>
          </cell>
          <cell r="H84" t="str">
            <v>Q2C-060-010</v>
          </cell>
          <cell r="I84" t="e">
            <v>#N/A</v>
          </cell>
          <cell r="J84" t="str">
            <v>M</v>
          </cell>
          <cell r="K84" t="str">
            <v>Phase 1</v>
          </cell>
          <cell r="L84" t="str">
            <v>Yes</v>
          </cell>
          <cell r="M84" t="str">
            <v>Out of the Box</v>
          </cell>
          <cell r="N84"/>
          <cell r="P84" t="str">
            <v>Not Gap</v>
          </cell>
          <cell r="Q84"/>
        </row>
        <row r="85">
          <cell r="A85"/>
          <cell r="B85" t="str">
            <v>RFT</v>
          </cell>
          <cell r="C85" t="str">
            <v>D.57</v>
          </cell>
          <cell r="D85" t="str">
            <v xml:space="preserve">Ability to flag individual customers for automatic reminders where the invoice has not been paid by a certain date. </v>
          </cell>
          <cell r="E85" t="str">
            <v>Finance</v>
          </cell>
          <cell r="F85" t="str">
            <v>3.0 Quote to Cash</v>
          </cell>
          <cell r="G85" t="str">
            <v>Q2C-070</v>
          </cell>
          <cell r="H85" t="str">
            <v>Q2C-070-020</v>
          </cell>
          <cell r="I85" t="str">
            <v>Q2C-070-020</v>
          </cell>
          <cell r="J85" t="str">
            <v>M</v>
          </cell>
          <cell r="K85" t="str">
            <v>Phase 1</v>
          </cell>
          <cell r="L85" t="str">
            <v>Yes</v>
          </cell>
          <cell r="M85" t="str">
            <v>Configuration</v>
          </cell>
          <cell r="N85" t="str">
            <v>Customer statements and dunning letters can be sent from the system to remind customers of their outstanding balances. It was agreed that Dunning Letters would be scheduled fortnightly.</v>
          </cell>
          <cell r="P85" t="str">
            <v>Not Gap</v>
          </cell>
          <cell r="Q85"/>
        </row>
        <row r="86">
          <cell r="A86"/>
          <cell r="B86" t="str">
            <v>RFT</v>
          </cell>
          <cell r="C86" t="str">
            <v>D.58</v>
          </cell>
          <cell r="D86" t="str">
            <v>Ability to report to assigned individuals (e.g. project manager or account manager), that an invoice has been sent, and when the invoice has been paid by the funder/client​</v>
          </cell>
          <cell r="E86" t="str">
            <v>Finance</v>
          </cell>
          <cell r="F86" t="str">
            <v>3.0 Quote to Cash</v>
          </cell>
          <cell r="G86" t="str">
            <v>Q2C-090</v>
          </cell>
          <cell r="H86" t="str">
            <v>Q2C-090-010</v>
          </cell>
          <cell r="I86" t="str">
            <v>Q2C-090-010</v>
          </cell>
          <cell r="J86" t="str">
            <v>M</v>
          </cell>
          <cell r="K86" t="str">
            <v>Phase 1</v>
          </cell>
          <cell r="L86" t="str">
            <v>Yes</v>
          </cell>
          <cell r="M86" t="str">
            <v>Configuration</v>
          </cell>
          <cell r="N86" t="str">
            <v>Reports available to facilitate faculty self-service for FGM's.
Else, a requester would receive this information via Service Connect.</v>
          </cell>
          <cell r="P86" t="str">
            <v>Not Gap</v>
          </cell>
          <cell r="Q86"/>
        </row>
        <row r="87">
          <cell r="A87"/>
          <cell r="B87" t="str">
            <v>RFT</v>
          </cell>
          <cell r="C87" t="str">
            <v>D.59</v>
          </cell>
          <cell r="D87" t="str">
            <v xml:space="preserve">Ability for business users to check customer invoice and collections status via self-service </v>
          </cell>
          <cell r="E87" t="str">
            <v>Finance</v>
          </cell>
          <cell r="F87" t="str">
            <v>3.0 Quote to Cash</v>
          </cell>
          <cell r="G87" t="str">
            <v>Q2C-090</v>
          </cell>
          <cell r="H87" t="str">
            <v>Q2C-090-010</v>
          </cell>
          <cell r="I87" t="str">
            <v>Q2C-090-010</v>
          </cell>
          <cell r="J87" t="str">
            <v>C</v>
          </cell>
          <cell r="K87" t="str">
            <v>Phase 1</v>
          </cell>
          <cell r="L87" t="str">
            <v>Yes</v>
          </cell>
          <cell r="M87" t="str">
            <v>Out of the Box</v>
          </cell>
          <cell r="N87"/>
          <cell r="P87" t="str">
            <v>Not Gap</v>
          </cell>
          <cell r="Q87"/>
        </row>
        <row r="88">
          <cell r="A88"/>
          <cell r="B88" t="str">
            <v>RFT</v>
          </cell>
          <cell r="C88" t="str">
            <v>D.61</v>
          </cell>
          <cell r="D88" t="str">
            <v>Ability to automate the feed of bank statements into the ERP and auto-reconcile</v>
          </cell>
          <cell r="E88" t="str">
            <v>Finance</v>
          </cell>
          <cell r="F88" t="str">
            <v>10.0 Treasury</v>
          </cell>
          <cell r="G88" t="str">
            <v>TRE-030</v>
          </cell>
          <cell r="H88" t="str">
            <v>TRE-030-010</v>
          </cell>
          <cell r="I88" t="e">
            <v>#N/A</v>
          </cell>
          <cell r="J88" t="str">
            <v>M</v>
          </cell>
          <cell r="K88" t="str">
            <v>Phase 1</v>
          </cell>
          <cell r="L88" t="str">
            <v>Yes</v>
          </cell>
          <cell r="M88" t="str">
            <v>Configuration</v>
          </cell>
          <cell r="N88" t="str">
            <v>Bank statement integration has been scoped. Matching Rules and First Notice Item Rules will be configured to facilitate auto reconciliation.</v>
          </cell>
          <cell r="P88" t="str">
            <v>Not Gap</v>
          </cell>
          <cell r="Q88"/>
        </row>
        <row r="89">
          <cell r="A89"/>
          <cell r="B89" t="str">
            <v>RFT</v>
          </cell>
          <cell r="C89" t="str">
            <v>D.62</v>
          </cell>
          <cell r="D89" t="str">
            <v>Ability to automate the close of AR subledgers and reconcile with the GL</v>
          </cell>
          <cell r="E89" t="str">
            <v>Finance</v>
          </cell>
          <cell r="F89" t="str">
            <v>3.0 Quote to Cash</v>
          </cell>
          <cell r="G89" t="str">
            <v>Q2C-080</v>
          </cell>
          <cell r="H89" t="str">
            <v>Q2C-080-020</v>
          </cell>
          <cell r="I89" t="str">
            <v>Q2C-080-020</v>
          </cell>
          <cell r="J89" t="str">
            <v>C</v>
          </cell>
          <cell r="K89" t="str">
            <v>Phase 1</v>
          </cell>
          <cell r="L89" t="str">
            <v>Yes</v>
          </cell>
          <cell r="M89" t="str">
            <v>Out of the Box</v>
          </cell>
          <cell r="N89"/>
          <cell r="P89" t="str">
            <v>Not Gap</v>
          </cell>
          <cell r="Q89"/>
        </row>
        <row r="90">
          <cell r="A90"/>
          <cell r="B90" t="str">
            <v>RFT</v>
          </cell>
          <cell r="C90" t="str">
            <v>D.63</v>
          </cell>
          <cell r="D90" t="str">
            <v>Ability to automate revenue recognition rules, and processes for the deferred income, for Research income with monthly standard journals.</v>
          </cell>
          <cell r="E90" t="str">
            <v>Finance</v>
          </cell>
          <cell r="F90" t="str">
            <v>3.0 Quote to Cash</v>
          </cell>
          <cell r="G90" t="str">
            <v>Q2C-040</v>
          </cell>
          <cell r="H90" t="str">
            <v>Q2C-040-020</v>
          </cell>
          <cell r="I90" t="str">
            <v>Q2C-040-020</v>
          </cell>
          <cell r="J90" t="str">
            <v>M</v>
          </cell>
          <cell r="K90" t="str">
            <v>Phase 1</v>
          </cell>
          <cell r="L90" t="str">
            <v>Yes</v>
          </cell>
          <cell r="M90" t="str">
            <v>Out of the Box</v>
          </cell>
          <cell r="N90"/>
          <cell r="P90" t="str">
            <v>Not Gap</v>
          </cell>
          <cell r="Q90"/>
        </row>
        <row r="91">
          <cell r="A91"/>
          <cell r="B91" t="str">
            <v>RFT</v>
          </cell>
          <cell r="C91" t="str">
            <v>D.64</v>
          </cell>
          <cell r="D91" t="str">
            <v xml:space="preserve">Ability automate the calculations of bad debt reserve </v>
          </cell>
          <cell r="E91" t="str">
            <v>Finance</v>
          </cell>
          <cell r="F91" t="str">
            <v>3.0 Quote to Cash</v>
          </cell>
          <cell r="G91" t="str">
            <v>Q2C-080</v>
          </cell>
          <cell r="H91" t="str">
            <v>Q2C-080-020</v>
          </cell>
          <cell r="I91" t="str">
            <v>Q2C-080-020</v>
          </cell>
          <cell r="J91" t="str">
            <v>C</v>
          </cell>
          <cell r="K91" t="str">
            <v>Phase 1</v>
          </cell>
          <cell r="L91" t="str">
            <v>Yes</v>
          </cell>
          <cell r="M91" t="str">
            <v>Other workaround</v>
          </cell>
          <cell r="N91" t="str">
            <v xml:space="preserve">A boomerang integration has been developed that calculates and automatically posts bad debt provisions. </v>
          </cell>
          <cell r="P91" t="str">
            <v>Not Gap</v>
          </cell>
          <cell r="Q91"/>
        </row>
        <row r="92">
          <cell r="A92"/>
          <cell r="B92" t="str">
            <v>RFT</v>
          </cell>
          <cell r="C92" t="str">
            <v>D.65</v>
          </cell>
          <cell r="D92" t="str">
            <v>Ability to perform aging analysis on a weekly basis and generate an aging report</v>
          </cell>
          <cell r="E92" t="str">
            <v>Finance</v>
          </cell>
          <cell r="F92" t="str">
            <v>3.0 Quote to Cash</v>
          </cell>
          <cell r="G92" t="str">
            <v>Q2C-070</v>
          </cell>
          <cell r="H92" t="str">
            <v>Q2C-070-020</v>
          </cell>
          <cell r="I92" t="e">
            <v>#N/A</v>
          </cell>
          <cell r="J92" t="str">
            <v>M</v>
          </cell>
          <cell r="K92" t="str">
            <v>Phase 1</v>
          </cell>
          <cell r="L92" t="str">
            <v>Yes</v>
          </cell>
          <cell r="M92" t="str">
            <v>Out of the Box</v>
          </cell>
          <cell r="N92"/>
          <cell r="P92" t="str">
            <v>Not Gap</v>
          </cell>
          <cell r="Q92"/>
        </row>
        <row r="93">
          <cell r="A93"/>
          <cell r="B93" t="str">
            <v>RFT</v>
          </cell>
          <cell r="C93" t="str">
            <v>D.66</v>
          </cell>
          <cell r="D93" t="str">
            <v>Ability to integrate an approval workflow of the revenue and AR forecast</v>
          </cell>
          <cell r="E93" t="str">
            <v>Finance</v>
          </cell>
          <cell r="F93" t="str">
            <v>3.0 Quote to Cash</v>
          </cell>
          <cell r="G93"/>
          <cell r="H93"/>
          <cell r="I93"/>
          <cell r="J93" t="str">
            <v>S</v>
          </cell>
          <cell r="K93" t="str">
            <v>Adaptive</v>
          </cell>
          <cell r="L93"/>
          <cell r="M93"/>
          <cell r="N93" t="str">
            <v>Workday Adaptive Planning.
Solutions to be revised upon Adaptive Planning onboarding during Phase 1.</v>
          </cell>
          <cell r="P93" t="str">
            <v>Future Phase Requirement</v>
          </cell>
          <cell r="Q93"/>
        </row>
        <row r="94">
          <cell r="A94"/>
          <cell r="B94" t="str">
            <v>RFT</v>
          </cell>
          <cell r="C94" t="str">
            <v>D.67</v>
          </cell>
          <cell r="D94" t="str">
            <v>Ability to generate customer risk reports which gives an overview of a customer’s payment and credit history</v>
          </cell>
          <cell r="E94" t="str">
            <v>Finance</v>
          </cell>
          <cell r="F94" t="str">
            <v>3.0 Quote to Cash</v>
          </cell>
          <cell r="G94" t="str">
            <v>Q2C-010</v>
          </cell>
          <cell r="H94" t="str">
            <v>Q2C-010-020</v>
          </cell>
          <cell r="I94" t="str">
            <v>Q2C-010-020</v>
          </cell>
          <cell r="J94" t="str">
            <v>S</v>
          </cell>
          <cell r="K94" t="str">
            <v>Phase 1</v>
          </cell>
          <cell r="L94" t="str">
            <v>Yes</v>
          </cell>
          <cell r="M94" t="str">
            <v>Out of the Box</v>
          </cell>
          <cell r="N94"/>
          <cell r="P94" t="str">
            <v>Not Gap</v>
          </cell>
          <cell r="Q94"/>
        </row>
        <row r="95">
          <cell r="A95"/>
          <cell r="B95" t="str">
            <v>RFT</v>
          </cell>
          <cell r="C95" t="str">
            <v>D.68</v>
          </cell>
          <cell r="D95" t="str">
            <v>Ability to capture customer feedback reporting and insights</v>
          </cell>
          <cell r="E95" t="str">
            <v>Finance</v>
          </cell>
          <cell r="F95" t="str">
            <v>3.0 Quote to Cash</v>
          </cell>
          <cell r="G95" t="str">
            <v>Q2C-010</v>
          </cell>
          <cell r="H95" t="str">
            <v>Q2C-010-030</v>
          </cell>
          <cell r="I95" t="str">
            <v>Q2C-010-030</v>
          </cell>
          <cell r="J95" t="str">
            <v>C</v>
          </cell>
          <cell r="K95" t="str">
            <v>Phase 1</v>
          </cell>
          <cell r="L95" t="str">
            <v>Yes</v>
          </cell>
          <cell r="M95" t="str">
            <v>Out of the Box</v>
          </cell>
          <cell r="N95" t="str">
            <v>Ability to capture notes against the customer record.</v>
          </cell>
          <cell r="P95" t="str">
            <v>Not Gap</v>
          </cell>
          <cell r="Q95"/>
        </row>
        <row r="96">
          <cell r="A96"/>
          <cell r="B96" t="str">
            <v>RFT</v>
          </cell>
          <cell r="C96" t="str">
            <v>D.69</v>
          </cell>
          <cell r="D96" t="str">
            <v xml:space="preserve">Ability to prepare KPI analysis within an ERP dashboard </v>
          </cell>
          <cell r="E96" t="str">
            <v>Finance</v>
          </cell>
          <cell r="F96" t="str">
            <v>3.0 Quote to Cash</v>
          </cell>
          <cell r="G96"/>
          <cell r="H96"/>
          <cell r="I96"/>
          <cell r="J96" t="str">
            <v>C</v>
          </cell>
          <cell r="K96" t="str">
            <v>Phase 1</v>
          </cell>
          <cell r="L96" t="str">
            <v>Out Of Scope</v>
          </cell>
          <cell r="M96"/>
          <cell r="N96" t="str">
            <v>Discovery Boards can be utilised if applicable</v>
          </cell>
          <cell r="P96" t="str">
            <v>Not Gap</v>
          </cell>
          <cell r="Q96"/>
        </row>
        <row r="97">
          <cell r="A97"/>
          <cell r="B97" t="str">
            <v>RFT</v>
          </cell>
          <cell r="C97" t="str">
            <v>D.70</v>
          </cell>
          <cell r="D97" t="str">
            <v>Ability to develop project estimates and model different scenarios (e.g. timing of milestones) when developing the estimate.</v>
          </cell>
          <cell r="E97" t="str">
            <v>Finance</v>
          </cell>
          <cell r="F97" t="str">
            <v>4.0 Project to Result</v>
          </cell>
          <cell r="G97"/>
          <cell r="H97"/>
          <cell r="I97"/>
          <cell r="J97" t="str">
            <v>S</v>
          </cell>
          <cell r="K97" t="str">
            <v>Adaptive</v>
          </cell>
          <cell r="L97"/>
          <cell r="M97"/>
          <cell r="N97" t="str">
            <v>Workday Adaptive Planning.
Solutions to be revised upon Adaptive Planning onboarding during Phase 1.</v>
          </cell>
          <cell r="P97" t="str">
            <v>Future Phase Requirement</v>
          </cell>
          <cell r="Q97"/>
        </row>
        <row r="98">
          <cell r="A98"/>
          <cell r="B98" t="str">
            <v>RFT</v>
          </cell>
          <cell r="C98" t="str">
            <v>D.71</v>
          </cell>
          <cell r="D98" t="str">
            <v>Ability to create notification/workflow initiating the project creation activity</v>
          </cell>
          <cell r="E98" t="str">
            <v>Finance</v>
          </cell>
          <cell r="F98" t="str">
            <v>4.0 Project to Result</v>
          </cell>
          <cell r="G98" t="str">
            <v>P2R-020</v>
          </cell>
          <cell r="H98" t="str">
            <v>P2R-020-020</v>
          </cell>
          <cell r="I98" t="str">
            <v>P2R-020-020</v>
          </cell>
          <cell r="J98" t="str">
            <v>S</v>
          </cell>
          <cell r="K98" t="str">
            <v>Phase 1</v>
          </cell>
          <cell r="L98" t="str">
            <v>Yes</v>
          </cell>
          <cell r="M98" t="str">
            <v>Configuration</v>
          </cell>
          <cell r="N98" t="str">
            <v>There are no in system approvals for project creation the responsibility of creation will reside with a project (system) administrator. A notification has been configured to inform the nominated Project Manager of creation in Workday.
Due to the complexity, it is recommended that the request for and approval workflow of the project occurs offline (e.g. Service Connect)</v>
          </cell>
          <cell r="P98" t="str">
            <v>Not Gap</v>
          </cell>
          <cell r="Q98"/>
        </row>
        <row r="99">
          <cell r="A99"/>
          <cell r="B99" t="str">
            <v>RFT</v>
          </cell>
          <cell r="C99" t="str">
            <v>D.72</v>
          </cell>
          <cell r="D99" t="str">
            <v>Ability to import a project budget into ERP via structured data</v>
          </cell>
          <cell r="E99" t="str">
            <v>Finance</v>
          </cell>
          <cell r="F99" t="str">
            <v>4.0 Project to Result</v>
          </cell>
          <cell r="G99" t="str">
            <v>P2R-020</v>
          </cell>
          <cell r="H99" t="str">
            <v>P2R-020-030</v>
          </cell>
          <cell r="I99" t="e">
            <v>#N/A</v>
          </cell>
          <cell r="J99" t="str">
            <v>M</v>
          </cell>
          <cell r="K99" t="str">
            <v>Phase 1</v>
          </cell>
          <cell r="L99" t="str">
            <v>Yes</v>
          </cell>
          <cell r="M99" t="str">
            <v>Out of the Box</v>
          </cell>
          <cell r="N99"/>
          <cell r="P99" t="str">
            <v>Not Gap</v>
          </cell>
          <cell r="Q99"/>
        </row>
        <row r="100">
          <cell r="A100"/>
          <cell r="B100" t="str">
            <v>RFT</v>
          </cell>
          <cell r="C100" t="str">
            <v>D.73</v>
          </cell>
          <cell r="D100" t="str">
            <v xml:space="preserve">Ability to integrate financial information to a project management system </v>
          </cell>
          <cell r="E100" t="str">
            <v>Finance</v>
          </cell>
          <cell r="F100" t="str">
            <v>4.0 Project to Result</v>
          </cell>
          <cell r="G100" t="str">
            <v>Integration</v>
          </cell>
          <cell r="H100"/>
          <cell r="I100"/>
          <cell r="J100" t="str">
            <v>M</v>
          </cell>
          <cell r="K100" t="str">
            <v>Phase 1</v>
          </cell>
          <cell r="L100" t="str">
            <v>Out Of Scope</v>
          </cell>
          <cell r="M100" t="str">
            <v>Other workaround</v>
          </cell>
          <cell r="N100" t="str">
            <v>Integration to Project Connect is out of scope</v>
          </cell>
          <cell r="P100" t="str">
            <v>Not Gap</v>
          </cell>
          <cell r="Q100"/>
        </row>
        <row r="101">
          <cell r="A101"/>
          <cell r="B101" t="str">
            <v>RFT</v>
          </cell>
          <cell r="C101" t="str">
            <v>D.74</v>
          </cell>
          <cell r="D101" t="str">
            <v>Ability to split shared costs across research projects (activity codes)​</v>
          </cell>
          <cell r="E101" t="str">
            <v>Finance</v>
          </cell>
          <cell r="F101" t="str">
            <v>4.0 Project to Result</v>
          </cell>
          <cell r="G101" t="str">
            <v>RES-020</v>
          </cell>
          <cell r="H101" t="str">
            <v>RES-020-030</v>
          </cell>
          <cell r="I101" t="str">
            <v>RES-020-030</v>
          </cell>
          <cell r="J101" t="str">
            <v>M</v>
          </cell>
          <cell r="K101" t="str">
            <v>Phase 1</v>
          </cell>
          <cell r="L101" t="str">
            <v>Yes</v>
          </cell>
          <cell r="M101" t="str">
            <v>Out of the Box</v>
          </cell>
          <cell r="N101"/>
          <cell r="P101" t="str">
            <v>Not Gap</v>
          </cell>
          <cell r="Q101"/>
        </row>
        <row r="102">
          <cell r="A102"/>
          <cell r="B102" t="str">
            <v>RFT</v>
          </cell>
          <cell r="C102" t="str">
            <v>D.75</v>
          </cell>
          <cell r="D102" t="str">
            <v>Ability to receive project estimates developed in other tools as the basis for creating a project</v>
          </cell>
          <cell r="E102" t="str">
            <v>Finance</v>
          </cell>
          <cell r="F102" t="str">
            <v>4.0 Project to Result</v>
          </cell>
          <cell r="G102" t="str">
            <v>P2R-020</v>
          </cell>
          <cell r="H102" t="str">
            <v>P2R-020-030</v>
          </cell>
          <cell r="I102" t="e">
            <v>#N/A</v>
          </cell>
          <cell r="J102" t="str">
            <v>S</v>
          </cell>
          <cell r="K102" t="str">
            <v>Phase 1</v>
          </cell>
          <cell r="L102" t="str">
            <v>Yes</v>
          </cell>
          <cell r="M102" t="str">
            <v>Out of the Box</v>
          </cell>
          <cell r="N102" t="str">
            <v>Worksheet for budgets functionality has been enabled to allow the copy-paste of budget information.</v>
          </cell>
          <cell r="P102" t="str">
            <v>Not Gap</v>
          </cell>
          <cell r="Q102"/>
        </row>
        <row r="103">
          <cell r="A103"/>
          <cell r="B103" t="str">
            <v>RFT</v>
          </cell>
          <cell r="C103" t="str">
            <v>D.76</v>
          </cell>
          <cell r="D103" t="str">
            <v>Ability to export project forecasts into the planning process and EPM tools - Project forecast includes a combined, time based view of revenue (% completion based on schedule, milestones based on schedule, etc.) and costs (time, contingent labour, commitments, etc.)</v>
          </cell>
          <cell r="E103" t="str">
            <v>Finance</v>
          </cell>
          <cell r="F103" t="str">
            <v>4.0 Project to Result</v>
          </cell>
          <cell r="G103"/>
          <cell r="H103"/>
          <cell r="I103"/>
          <cell r="J103" t="str">
            <v>M</v>
          </cell>
          <cell r="K103" t="str">
            <v>Adaptive</v>
          </cell>
          <cell r="L103"/>
          <cell r="M103"/>
          <cell r="N103" t="str">
            <v>Workday Adaptive Planning.
Solutions to be revised upon Adaptive Planning onboarding during Phase 1.</v>
          </cell>
          <cell r="P103" t="str">
            <v>Future Phase Requirement</v>
          </cell>
          <cell r="Q103"/>
        </row>
        <row r="104">
          <cell r="A104"/>
          <cell r="B104" t="str">
            <v>RFT</v>
          </cell>
          <cell r="C104" t="str">
            <v>D.77</v>
          </cell>
          <cell r="D104" t="str">
            <v>Ability to capture and categorise different types of costs (e.g. OPEX, CAPEX)</v>
          </cell>
          <cell r="E104" t="str">
            <v>Finance</v>
          </cell>
          <cell r="F104" t="str">
            <v>4.0 Project to Result</v>
          </cell>
          <cell r="G104" t="str">
            <v>P2R-050</v>
          </cell>
          <cell r="H104" t="str">
            <v>P2R-050-010</v>
          </cell>
          <cell r="I104" t="str">
            <v>P2R-050-010</v>
          </cell>
          <cell r="J104" t="str">
            <v>S</v>
          </cell>
          <cell r="K104" t="str">
            <v>Phase 1</v>
          </cell>
          <cell r="L104" t="str">
            <v>Yes</v>
          </cell>
          <cell r="M104" t="str">
            <v>Out of the Box</v>
          </cell>
          <cell r="N104"/>
          <cell r="P104" t="str">
            <v>Not Gap</v>
          </cell>
          <cell r="Q104"/>
        </row>
        <row r="105">
          <cell r="A105"/>
          <cell r="B105" t="str">
            <v>RFT</v>
          </cell>
          <cell r="C105" t="str">
            <v>D.78</v>
          </cell>
          <cell r="D105" t="str">
            <v xml:space="preserve">Ability to create the following key project types - Opex; Capex; and projects that UTS delivers </v>
          </cell>
          <cell r="E105" t="str">
            <v>Finance</v>
          </cell>
          <cell r="F105" t="str">
            <v>4.0 Project to Result</v>
          </cell>
          <cell r="G105" t="str">
            <v>P2R-020</v>
          </cell>
          <cell r="H105" t="str">
            <v>P2R-020-020</v>
          </cell>
          <cell r="I105" t="e">
            <v>#N/A</v>
          </cell>
          <cell r="J105" t="str">
            <v>M</v>
          </cell>
          <cell r="K105" t="str">
            <v>Phase 1</v>
          </cell>
          <cell r="L105" t="str">
            <v>Yes</v>
          </cell>
          <cell r="M105" t="str">
            <v>Configuration</v>
          </cell>
          <cell r="N105"/>
          <cell r="P105" t="str">
            <v>Not Gap</v>
          </cell>
          <cell r="Q105"/>
        </row>
        <row r="106">
          <cell r="A106"/>
          <cell r="B106" t="str">
            <v>RFT</v>
          </cell>
          <cell r="C106" t="str">
            <v>D.79</v>
          </cell>
          <cell r="D106" t="str">
            <v>Ability to set up various account strings and associate it with the corresponding projects</v>
          </cell>
          <cell r="E106" t="str">
            <v>Finance</v>
          </cell>
          <cell r="F106" t="str">
            <v>4.0 Project to Result</v>
          </cell>
          <cell r="G106" t="str">
            <v>P2R-020</v>
          </cell>
          <cell r="H106" t="str">
            <v>P2R-020-020</v>
          </cell>
          <cell r="I106" t="str">
            <v>P2R-020-020</v>
          </cell>
          <cell r="J106" t="str">
            <v>M</v>
          </cell>
          <cell r="K106" t="str">
            <v>Phase 1</v>
          </cell>
          <cell r="L106" t="str">
            <v>Yes</v>
          </cell>
          <cell r="M106" t="str">
            <v>Out of the Box</v>
          </cell>
          <cell r="N106"/>
          <cell r="P106" t="str">
            <v>Not Gap</v>
          </cell>
          <cell r="Q106"/>
        </row>
        <row r="107">
          <cell r="A107"/>
          <cell r="B107" t="str">
            <v>RFT</v>
          </cell>
          <cell r="C107" t="str">
            <v>D.80</v>
          </cell>
          <cell r="D107" t="str">
            <v>Ability and flexibility to capture a range of attributes on the project upon creation, depending on type</v>
          </cell>
          <cell r="E107" t="str">
            <v>Finance</v>
          </cell>
          <cell r="F107" t="str">
            <v>4.0 Project to Result</v>
          </cell>
          <cell r="G107" t="str">
            <v>RES-020</v>
          </cell>
          <cell r="H107" t="str">
            <v>RES-020-010</v>
          </cell>
          <cell r="I107" t="e">
            <v>#N/A</v>
          </cell>
          <cell r="J107" t="str">
            <v>M</v>
          </cell>
          <cell r="K107" t="str">
            <v>Phase 1</v>
          </cell>
          <cell r="L107" t="str">
            <v>Yes</v>
          </cell>
          <cell r="M107" t="str">
            <v>Out of the Box</v>
          </cell>
          <cell r="N107"/>
          <cell r="P107" t="str">
            <v>Not Gap</v>
          </cell>
          <cell r="Q107"/>
        </row>
        <row r="108">
          <cell r="A108"/>
          <cell r="B108" t="str">
            <v>RFT</v>
          </cell>
          <cell r="C108" t="str">
            <v>D.81</v>
          </cell>
          <cell r="D108" t="str">
            <v>Ability to create and assign projects to cost centres</v>
          </cell>
          <cell r="E108" t="str">
            <v>Finance</v>
          </cell>
          <cell r="F108" t="str">
            <v>4.0 Project to Result</v>
          </cell>
          <cell r="G108" t="str">
            <v>P2R-020</v>
          </cell>
          <cell r="H108" t="str">
            <v>P2R-020-020</v>
          </cell>
          <cell r="I108" t="e">
            <v>#N/A</v>
          </cell>
          <cell r="J108" t="str">
            <v>S</v>
          </cell>
          <cell r="K108" t="str">
            <v>Phase 1</v>
          </cell>
          <cell r="L108" t="str">
            <v>Yes</v>
          </cell>
          <cell r="M108" t="str">
            <v>Out of the Box</v>
          </cell>
          <cell r="N108"/>
          <cell r="P108" t="str">
            <v>Not Gap</v>
          </cell>
          <cell r="Q108"/>
        </row>
        <row r="109">
          <cell r="A109"/>
          <cell r="B109" t="str">
            <v>RFT</v>
          </cell>
          <cell r="C109" t="str">
            <v>D.82</v>
          </cell>
          <cell r="D109" t="str">
            <v>Ability to track activities across multiple organisational units</v>
          </cell>
          <cell r="E109" t="str">
            <v>Finance</v>
          </cell>
          <cell r="F109" t="str">
            <v>4.0 Project to Result</v>
          </cell>
          <cell r="G109" t="str">
            <v>P2R-030</v>
          </cell>
          <cell r="H109" t="str">
            <v>P2R-030-030</v>
          </cell>
          <cell r="I109" t="str">
            <v>P2R-030-030</v>
          </cell>
          <cell r="J109" t="str">
            <v>M</v>
          </cell>
          <cell r="K109" t="str">
            <v>Phase 1</v>
          </cell>
          <cell r="L109" t="str">
            <v>Yes</v>
          </cell>
          <cell r="M109" t="str">
            <v>Out of the Box</v>
          </cell>
          <cell r="N109"/>
          <cell r="P109" t="str">
            <v>Not Gap</v>
          </cell>
          <cell r="Q109"/>
        </row>
        <row r="110">
          <cell r="A110"/>
          <cell r="B110" t="str">
            <v>RFT</v>
          </cell>
          <cell r="C110" t="str">
            <v>D.83</v>
          </cell>
          <cell r="D110" t="str">
            <v xml:space="preserve">Ability to assign staff against their roles on the project. </v>
          </cell>
          <cell r="E110" t="str">
            <v>Finance</v>
          </cell>
          <cell r="F110" t="str">
            <v>4.0 Project to Result</v>
          </cell>
          <cell r="G110" t="str">
            <v>RES-020</v>
          </cell>
          <cell r="H110" t="str">
            <v>RES-020-020</v>
          </cell>
          <cell r="I110" t="e">
            <v>#N/A</v>
          </cell>
          <cell r="J110" t="str">
            <v>S</v>
          </cell>
          <cell r="K110" t="str">
            <v>Phase 1</v>
          </cell>
          <cell r="L110" t="str">
            <v>Yes</v>
          </cell>
          <cell r="M110" t="str">
            <v>Out of the Box</v>
          </cell>
          <cell r="N110"/>
          <cell r="P110" t="str">
            <v>Not Gap</v>
          </cell>
          <cell r="Q110"/>
        </row>
        <row r="111">
          <cell r="A111"/>
          <cell r="B111" t="str">
            <v>RFT</v>
          </cell>
          <cell r="C111" t="str">
            <v>D.84</v>
          </cell>
          <cell r="D111" t="str">
            <v>Ability to track project budget with forecast and report on variances or potential budget overruns</v>
          </cell>
          <cell r="E111" t="str">
            <v>Finance</v>
          </cell>
          <cell r="F111" t="str">
            <v>4.0 Project to Result</v>
          </cell>
          <cell r="G111" t="str">
            <v>P2R-030</v>
          </cell>
          <cell r="H111" t="str">
            <v>P2R-030-050</v>
          </cell>
          <cell r="I111" t="str">
            <v>P2R-030-050</v>
          </cell>
          <cell r="J111" t="str">
            <v>S</v>
          </cell>
          <cell r="K111" t="str">
            <v>Phase 1</v>
          </cell>
          <cell r="L111" t="str">
            <v>Yes</v>
          </cell>
          <cell r="M111" t="str">
            <v>Out of the Box</v>
          </cell>
          <cell r="N111"/>
          <cell r="P111" t="str">
            <v>Not Gap</v>
          </cell>
          <cell r="Q111"/>
        </row>
        <row r="112">
          <cell r="A112"/>
          <cell r="B112" t="str">
            <v>RFT</v>
          </cell>
          <cell r="C112" t="str">
            <v>D.85</v>
          </cell>
          <cell r="D112" t="str">
            <v>Ability to apply budget controls to projects to either warn or block users before transacting (e.g. warned against / blocked from raising a PO against a project if there is not enough project budget).</v>
          </cell>
          <cell r="E112" t="str">
            <v>Finance</v>
          </cell>
          <cell r="F112" t="str">
            <v>4.0 Project to Result</v>
          </cell>
          <cell r="G112"/>
          <cell r="H112"/>
          <cell r="I112"/>
          <cell r="J112" t="str">
            <v>S</v>
          </cell>
          <cell r="K112" t="str">
            <v>Phase 1</v>
          </cell>
          <cell r="L112" t="str">
            <v>Out Of Scope</v>
          </cell>
          <cell r="M112"/>
          <cell r="N112" t="str">
            <v>It was agreed to mark Workday Budget Check functionality as out of scope and instead manage budgets through reporting mechanisms (e.g. dashboards) and appropriate approvals for spend before the transaction routes through DOA (DEC-26)</v>
          </cell>
          <cell r="P112" t="str">
            <v>Not Gap</v>
          </cell>
          <cell r="Q112"/>
        </row>
        <row r="113">
          <cell r="A113"/>
          <cell r="B113" t="str">
            <v>RFT</v>
          </cell>
          <cell r="C113" t="str">
            <v>D.86</v>
          </cell>
          <cell r="D113" t="str">
            <v>Ability to input approved project budget and provide linkages to approvals</v>
          </cell>
          <cell r="E113" t="str">
            <v>Finance</v>
          </cell>
          <cell r="F113" t="str">
            <v>4.0 Project to Result</v>
          </cell>
          <cell r="G113" t="str">
            <v>RES-020</v>
          </cell>
          <cell r="H113" t="str">
            <v>RES-020-010</v>
          </cell>
          <cell r="I113" t="e">
            <v>#N/A</v>
          </cell>
          <cell r="J113" t="str">
            <v>S</v>
          </cell>
          <cell r="K113" t="str">
            <v>Phase 1</v>
          </cell>
          <cell r="L113" t="str">
            <v>Yes</v>
          </cell>
          <cell r="M113" t="str">
            <v>Out of the Box</v>
          </cell>
          <cell r="N113"/>
          <cell r="P113" t="str">
            <v>Not Gap</v>
          </cell>
          <cell r="Q113"/>
        </row>
        <row r="114">
          <cell r="A114"/>
          <cell r="B114" t="str">
            <v>RFT</v>
          </cell>
          <cell r="C114" t="str">
            <v>D.87</v>
          </cell>
          <cell r="D114" t="str">
            <v>Ability to drill down from balance to research expenses, deferred revenue, cash components with a self-service capability to understand the underlying components that made up the item</v>
          </cell>
          <cell r="E114" t="str">
            <v>Finance</v>
          </cell>
          <cell r="F114" t="str">
            <v>4.0 Project to Result</v>
          </cell>
          <cell r="G114" t="str">
            <v>RES-020</v>
          </cell>
          <cell r="H114" t="str">
            <v>RES-020-030</v>
          </cell>
          <cell r="I114" t="str">
            <v>RES-020-030</v>
          </cell>
          <cell r="J114" t="str">
            <v>M</v>
          </cell>
          <cell r="K114" t="str">
            <v>Phase 1</v>
          </cell>
          <cell r="L114" t="str">
            <v>Yes</v>
          </cell>
          <cell r="M114" t="str">
            <v>Configuration</v>
          </cell>
          <cell r="N114" t="str">
            <v>Met through the combination of delivered and custom reports.</v>
          </cell>
          <cell r="P114" t="str">
            <v>Not Gap</v>
          </cell>
          <cell r="Q114"/>
        </row>
        <row r="115">
          <cell r="A115"/>
          <cell r="B115" t="str">
            <v>RFT</v>
          </cell>
          <cell r="C115" t="str">
            <v>D.89</v>
          </cell>
          <cell r="D115" t="str">
            <v>Ability to lock finance project code for charging once project is marked as complete in Project Management system</v>
          </cell>
          <cell r="E115" t="str">
            <v>Finance</v>
          </cell>
          <cell r="F115" t="str">
            <v>4.0 Project to Result</v>
          </cell>
          <cell r="G115" t="str">
            <v>P2R-050</v>
          </cell>
          <cell r="H115" t="str">
            <v>P2R-050-020</v>
          </cell>
          <cell r="I115" t="str">
            <v>P2R-050-020</v>
          </cell>
          <cell r="J115" t="str">
            <v>S</v>
          </cell>
          <cell r="K115" t="str">
            <v>Phase 1</v>
          </cell>
          <cell r="L115" t="str">
            <v>Yes</v>
          </cell>
          <cell r="M115" t="str">
            <v>Configuration</v>
          </cell>
          <cell r="N115" t="str">
            <v>Custom validations have been configured to restrict certain transactions according to the status of the project.</v>
          </cell>
          <cell r="P115" t="str">
            <v>Not Gap</v>
          </cell>
          <cell r="Q115"/>
        </row>
        <row r="116">
          <cell r="A116"/>
          <cell r="B116" t="str">
            <v>RFT</v>
          </cell>
          <cell r="C116" t="str">
            <v>D.90</v>
          </cell>
          <cell r="D116" t="str">
            <v>Ability integrate with HR and Procurement processes allowing employees to be hired against long term projects and purchase orders raised against the project.</v>
          </cell>
          <cell r="E116" t="str">
            <v>Finance</v>
          </cell>
          <cell r="F116" t="str">
            <v>4.0 Project to Result</v>
          </cell>
          <cell r="G116" t="str">
            <v>P2R-020</v>
          </cell>
          <cell r="H116" t="str">
            <v>P2R-020-030</v>
          </cell>
          <cell r="I116" t="str">
            <v>P2R-020-030</v>
          </cell>
          <cell r="J116" t="str">
            <v>S</v>
          </cell>
          <cell r="K116" t="str">
            <v>Phase 1</v>
          </cell>
          <cell r="L116" t="str">
            <v>Yes</v>
          </cell>
          <cell r="M116" t="str">
            <v>Out of the Box</v>
          </cell>
          <cell r="N116"/>
          <cell r="P116" t="str">
            <v>Not Gap</v>
          </cell>
          <cell r="Q116"/>
        </row>
        <row r="117">
          <cell r="A117"/>
          <cell r="B117" t="str">
            <v>RFT</v>
          </cell>
          <cell r="C117" t="str">
            <v>D.91</v>
          </cell>
          <cell r="D117" t="str">
            <v>Ability to assign named and unnamed resources to project with native integration to HR.</v>
          </cell>
          <cell r="E117" t="str">
            <v>Finance</v>
          </cell>
          <cell r="F117" t="str">
            <v>4.0 Project to Result</v>
          </cell>
          <cell r="G117" t="str">
            <v>P2R-020</v>
          </cell>
          <cell r="H117" t="str">
            <v>P2R-020-030</v>
          </cell>
          <cell r="I117" t="e">
            <v>#N/A</v>
          </cell>
          <cell r="J117" t="str">
            <v>S</v>
          </cell>
          <cell r="K117" t="str">
            <v>Phase 1</v>
          </cell>
          <cell r="L117" t="str">
            <v>Yes</v>
          </cell>
          <cell r="M117" t="str">
            <v>Out of the Box</v>
          </cell>
          <cell r="N117"/>
          <cell r="P117" t="str">
            <v>Not Gap</v>
          </cell>
          <cell r="Q117"/>
        </row>
        <row r="118">
          <cell r="A118"/>
          <cell r="B118" t="str">
            <v>RFT</v>
          </cell>
          <cell r="C118" t="str">
            <v>D.92</v>
          </cell>
          <cell r="D118" t="str">
            <v>Ability to auto post indirect costs based on pre-defined percentages and project actual costs.</v>
          </cell>
          <cell r="E118" t="str">
            <v>Finance</v>
          </cell>
          <cell r="F118" t="str">
            <v>4.0 Project to Result</v>
          </cell>
          <cell r="G118" t="str">
            <v>P2R-060</v>
          </cell>
          <cell r="H118" t="str">
            <v>P2R-060-010</v>
          </cell>
          <cell r="I118" t="str">
            <v>P2R-060-010</v>
          </cell>
          <cell r="J118" t="str">
            <v>S</v>
          </cell>
          <cell r="K118" t="str">
            <v>Phase 1</v>
          </cell>
          <cell r="L118" t="str">
            <v>Yes</v>
          </cell>
          <cell r="M118" t="str">
            <v>Configuration</v>
          </cell>
          <cell r="N118" t="str">
            <v>A collection of allocations have been created based one the Indirect Cost Recovery policies provided. These will run monthly and will automatically post journals to recover costs.</v>
          </cell>
          <cell r="P118" t="str">
            <v>Not Gap</v>
          </cell>
          <cell r="Q118"/>
        </row>
        <row r="119">
          <cell r="A119"/>
          <cell r="B119" t="str">
            <v>RFT</v>
          </cell>
          <cell r="C119" t="str">
            <v>D.93</v>
          </cell>
          <cell r="D119" t="str">
            <v>Ability to journal costs against projects with appropriate approvals</v>
          </cell>
          <cell r="E119" t="str">
            <v>Finance</v>
          </cell>
          <cell r="F119" t="str">
            <v>4.0 Project to Result</v>
          </cell>
          <cell r="G119" t="str">
            <v>R2R-020</v>
          </cell>
          <cell r="H119" t="str">
            <v>R2R-020-010</v>
          </cell>
          <cell r="I119" t="e">
            <v>#N/A</v>
          </cell>
          <cell r="J119" t="str">
            <v>S</v>
          </cell>
          <cell r="K119" t="str">
            <v>Phase 1</v>
          </cell>
          <cell r="L119" t="str">
            <v>Yes</v>
          </cell>
          <cell r="M119" t="str">
            <v>Out of the Box</v>
          </cell>
          <cell r="N119"/>
          <cell r="P119" t="str">
            <v>Not Gap</v>
          </cell>
          <cell r="Q119"/>
        </row>
        <row r="120">
          <cell r="A120"/>
          <cell r="B120" t="str">
            <v>RFT</v>
          </cell>
          <cell r="C120" t="str">
            <v>D.94</v>
          </cell>
          <cell r="D120" t="str">
            <v>Ability to embed dimensions to create multiple views of datasets (e.g. organisational verticals)</v>
          </cell>
          <cell r="E120" t="str">
            <v>Finance</v>
          </cell>
          <cell r="F120" t="str">
            <v>4.0 Project to Result</v>
          </cell>
          <cell r="G120" t="str">
            <v>P2R-030</v>
          </cell>
          <cell r="H120" t="str">
            <v>P2R-030-030</v>
          </cell>
          <cell r="I120" t="str">
            <v>P2R-030-030</v>
          </cell>
          <cell r="J120" t="str">
            <v>M</v>
          </cell>
          <cell r="K120" t="str">
            <v>Phase 1</v>
          </cell>
          <cell r="L120" t="str">
            <v>Yes</v>
          </cell>
          <cell r="M120" t="str">
            <v>Out of the Box</v>
          </cell>
          <cell r="N120"/>
          <cell r="P120" t="str">
            <v>Not Gap</v>
          </cell>
          <cell r="Q120"/>
        </row>
        <row r="121">
          <cell r="A121"/>
          <cell r="B121" t="str">
            <v>RFT</v>
          </cell>
          <cell r="C121" t="str">
            <v>D.95</v>
          </cell>
          <cell r="D121" t="str">
            <v>Ability to track expenditure at granular line-item level and link back to a project or fund-based source (e.g. donations)</v>
          </cell>
          <cell r="E121" t="str">
            <v>Finance</v>
          </cell>
          <cell r="F121" t="str">
            <v>4.0 Project to Result</v>
          </cell>
          <cell r="G121" t="str">
            <v>P2R-030</v>
          </cell>
          <cell r="H121" t="str">
            <v>P2R-030-010</v>
          </cell>
          <cell r="I121" t="e">
            <v>#N/A</v>
          </cell>
          <cell r="J121" t="str">
            <v>M</v>
          </cell>
          <cell r="K121" t="str">
            <v>Phase 1</v>
          </cell>
          <cell r="L121" t="str">
            <v>Yes</v>
          </cell>
          <cell r="M121" t="str">
            <v>Out of the Box</v>
          </cell>
          <cell r="N121"/>
          <cell r="P121" t="str">
            <v>Not Gap</v>
          </cell>
          <cell r="Q121"/>
        </row>
        <row r="122">
          <cell r="A122"/>
          <cell r="B122" t="str">
            <v>RFT</v>
          </cell>
          <cell r="C122" t="str">
            <v>D.96</v>
          </cell>
          <cell r="D122" t="str">
            <v>Ability to analyse project variances and drill through</v>
          </cell>
          <cell r="E122" t="str">
            <v>Finance</v>
          </cell>
          <cell r="F122" t="str">
            <v>4.0 Project to Result</v>
          </cell>
          <cell r="G122" t="str">
            <v>P2R-030</v>
          </cell>
          <cell r="H122" t="str">
            <v>P2R-030-030</v>
          </cell>
          <cell r="I122" t="e">
            <v>#N/A</v>
          </cell>
          <cell r="J122" t="str">
            <v>M</v>
          </cell>
          <cell r="K122" t="str">
            <v>Phase 1</v>
          </cell>
          <cell r="L122" t="str">
            <v>Yes</v>
          </cell>
          <cell r="M122" t="str">
            <v>Configuration</v>
          </cell>
          <cell r="N122" t="str">
            <v>Met through the combination of delivered and custom reports.</v>
          </cell>
          <cell r="P122" t="str">
            <v>Not Gap</v>
          </cell>
          <cell r="Q122"/>
        </row>
        <row r="123">
          <cell r="A123"/>
          <cell r="B123" t="str">
            <v>RFT</v>
          </cell>
          <cell r="C123" t="str">
            <v>D.97</v>
          </cell>
          <cell r="D123" t="str">
            <v>Enable self-service for progress reports and variance analysis</v>
          </cell>
          <cell r="E123" t="str">
            <v>Finance</v>
          </cell>
          <cell r="F123" t="str">
            <v>4.0 Project to Result</v>
          </cell>
          <cell r="G123" t="str">
            <v>P2R-030</v>
          </cell>
          <cell r="H123" t="str">
            <v>P2R-030-030</v>
          </cell>
          <cell r="I123" t="e">
            <v>#N/A</v>
          </cell>
          <cell r="J123" t="str">
            <v>M</v>
          </cell>
          <cell r="K123" t="str">
            <v>Phase 1</v>
          </cell>
          <cell r="L123" t="str">
            <v>Yes</v>
          </cell>
          <cell r="M123" t="str">
            <v>Out of the Box</v>
          </cell>
          <cell r="N123"/>
          <cell r="P123" t="str">
            <v>Not Gap</v>
          </cell>
          <cell r="Q123"/>
        </row>
        <row r="124">
          <cell r="A124"/>
          <cell r="B124" t="str">
            <v>RFT</v>
          </cell>
          <cell r="C124" t="str">
            <v>D.98</v>
          </cell>
          <cell r="D124" t="str">
            <v>Ability to generate a commitment report (to limit risk of overspend)</v>
          </cell>
          <cell r="E124" t="str">
            <v>Finance</v>
          </cell>
          <cell r="F124" t="str">
            <v>4.0 Project to Result</v>
          </cell>
          <cell r="G124" t="str">
            <v>P2R-030</v>
          </cell>
          <cell r="H124" t="str">
            <v>P2R-030-030</v>
          </cell>
          <cell r="I124" t="str">
            <v>P2R-030-030</v>
          </cell>
          <cell r="J124" t="str">
            <v>M</v>
          </cell>
          <cell r="K124" t="str">
            <v>Phase 1</v>
          </cell>
          <cell r="L124" t="str">
            <v>Yes</v>
          </cell>
          <cell r="M124" t="str">
            <v>Configuration</v>
          </cell>
          <cell r="N124" t="str">
            <v>Met through the combination of delivered and custom reports.</v>
          </cell>
          <cell r="P124" t="str">
            <v>Not Gap</v>
          </cell>
          <cell r="Q124"/>
        </row>
        <row r="125">
          <cell r="A125"/>
          <cell r="B125" t="str">
            <v>RFT</v>
          </cell>
          <cell r="C125" t="str">
            <v>D.99</v>
          </cell>
          <cell r="D125" t="str">
            <v>Ability to generate separate CAPEX and OPEX reports</v>
          </cell>
          <cell r="E125" t="str">
            <v>Finance</v>
          </cell>
          <cell r="F125" t="str">
            <v>4.0 Project to Result</v>
          </cell>
          <cell r="G125" t="str">
            <v>P2R-030</v>
          </cell>
          <cell r="H125" t="str">
            <v>P2R-030-030</v>
          </cell>
          <cell r="I125" t="str">
            <v>P2R-030-030</v>
          </cell>
          <cell r="J125" t="str">
            <v>M</v>
          </cell>
          <cell r="K125" t="str">
            <v>Phase 1</v>
          </cell>
          <cell r="L125" t="str">
            <v>Yes</v>
          </cell>
          <cell r="M125" t="str">
            <v>Configuration</v>
          </cell>
          <cell r="N125" t="str">
            <v>Met through the combination of delivered and custom reports.</v>
          </cell>
          <cell r="P125" t="str">
            <v>Not Gap</v>
          </cell>
          <cell r="Q125"/>
        </row>
        <row r="126">
          <cell r="A126"/>
          <cell r="B126" t="str">
            <v>RFT</v>
          </cell>
          <cell r="C126" t="str">
            <v>D.100</v>
          </cell>
          <cell r="D126" t="str">
            <v>Ability to budget at the activity level</v>
          </cell>
          <cell r="E126" t="str">
            <v>Finance</v>
          </cell>
          <cell r="F126" t="str">
            <v>4.0 Project to Result</v>
          </cell>
          <cell r="G126" t="str">
            <v>RES-020</v>
          </cell>
          <cell r="H126" t="str">
            <v>RES-020-030</v>
          </cell>
          <cell r="I126" t="str">
            <v>RES-020-030</v>
          </cell>
          <cell r="J126" t="str">
            <v>M</v>
          </cell>
          <cell r="K126" t="str">
            <v>Phase 1</v>
          </cell>
          <cell r="L126" t="str">
            <v>Yes</v>
          </cell>
          <cell r="M126"/>
          <cell r="N126" t="str">
            <v>A decision has been made to track spend at a phase level, with the use of 'generic' project tasks as a proxy for phase (DEC-139)</v>
          </cell>
          <cell r="P126" t="str">
            <v>Not Gap</v>
          </cell>
          <cell r="Q126"/>
        </row>
        <row r="127">
          <cell r="A127"/>
          <cell r="B127" t="str">
            <v>RFT</v>
          </cell>
          <cell r="C127" t="str">
            <v>D.101</v>
          </cell>
          <cell r="D127" t="str">
            <v>Ability to restrict spending of commitments (e.g. future salary of researchers, HDR stipends) from the project budget​</v>
          </cell>
          <cell r="E127" t="str">
            <v>Finance</v>
          </cell>
          <cell r="F127" t="str">
            <v>4.0 Project to Result</v>
          </cell>
          <cell r="G127"/>
          <cell r="H127"/>
          <cell r="I127"/>
          <cell r="J127" t="str">
            <v>M</v>
          </cell>
          <cell r="K127" t="str">
            <v>Phase 1</v>
          </cell>
          <cell r="L127" t="str">
            <v>Out Of Scope</v>
          </cell>
          <cell r="M127"/>
          <cell r="N127" t="str">
            <v>It was agreed to mark Workday Budget Check functionality as out of scope and instead manage budgets through reporting mechanisms (e.g. dashboards) and appropriate approvals for spend before the transaction routes through DOA (DEC-26)</v>
          </cell>
          <cell r="P127" t="str">
            <v>Not Gap</v>
          </cell>
          <cell r="Q127"/>
        </row>
        <row r="128">
          <cell r="A128"/>
          <cell r="B128" t="str">
            <v>RFT</v>
          </cell>
          <cell r="C128" t="str">
            <v>D.102</v>
          </cell>
          <cell r="D128" t="str">
            <v>Ability to process a journal to transfer costs from one project to another – currently manual</v>
          </cell>
          <cell r="E128" t="str">
            <v>Finance</v>
          </cell>
          <cell r="F128" t="str">
            <v>4.0 Project to Result</v>
          </cell>
          <cell r="G128" t="str">
            <v>P2R-030</v>
          </cell>
          <cell r="H128" t="str">
            <v>P2R-030-060</v>
          </cell>
          <cell r="I128" t="str">
            <v>P2R-030-060</v>
          </cell>
          <cell r="J128" t="str">
            <v>S</v>
          </cell>
          <cell r="K128" t="str">
            <v>Phase 1</v>
          </cell>
          <cell r="L128" t="str">
            <v>Yes</v>
          </cell>
          <cell r="M128" t="str">
            <v>Out of the Box</v>
          </cell>
          <cell r="N128"/>
          <cell r="P128" t="str">
            <v>Not Gap</v>
          </cell>
          <cell r="Q128"/>
        </row>
        <row r="129">
          <cell r="A129"/>
          <cell r="B129" t="str">
            <v>RFT</v>
          </cell>
          <cell r="C129" t="str">
            <v>D.103.a</v>
          </cell>
          <cell r="D129" t="str">
            <v xml:space="preserve">Ability to perform project billing based on fixed components  </v>
          </cell>
          <cell r="E129" t="str">
            <v>Finance</v>
          </cell>
          <cell r="F129" t="str">
            <v>4.0 Project to Result</v>
          </cell>
          <cell r="G129" t="str">
            <v>P2R-040</v>
          </cell>
          <cell r="H129" t="str">
            <v>P2R-040-030</v>
          </cell>
          <cell r="I129" t="str">
            <v>P2R-040-030</v>
          </cell>
          <cell r="J129" t="str">
            <v>M</v>
          </cell>
          <cell r="K129" t="str">
            <v>Phase 1</v>
          </cell>
          <cell r="L129" t="str">
            <v>Yes</v>
          </cell>
          <cell r="M129" t="str">
            <v>Out of the Box</v>
          </cell>
          <cell r="N129" t="str">
            <v>Met through a combination of standard project billing functionality and configuration for fixed fee projects.
T&amp;M project billing functionality will be enabled as part of release 2. For release 1, a combination of custom reports and standard billing functionality will be utilised.</v>
          </cell>
          <cell r="P129" t="str">
            <v>Not Gap</v>
          </cell>
          <cell r="Q129"/>
        </row>
        <row r="130">
          <cell r="A130"/>
          <cell r="B130" t="str">
            <v>RFT</v>
          </cell>
          <cell r="C130" t="str">
            <v>D.103.b</v>
          </cell>
          <cell r="D130" t="str">
            <v>Ability to perform project billing across a range of constructs, including a Cost Plus %, Schedule, Labour Rates</v>
          </cell>
          <cell r="E130" t="str">
            <v>Finance</v>
          </cell>
          <cell r="F130" t="str">
            <v>4.0 Project to Result</v>
          </cell>
          <cell r="G130"/>
          <cell r="H130"/>
          <cell r="I130"/>
          <cell r="J130" t="str">
            <v>M</v>
          </cell>
          <cell r="K130" t="str">
            <v>Phase 2</v>
          </cell>
          <cell r="L130" t="str">
            <v>Yes</v>
          </cell>
          <cell r="M130" t="str">
            <v>Out of the Box</v>
          </cell>
          <cell r="N130"/>
          <cell r="P130" t="str">
            <v>Future Phase Requirement</v>
          </cell>
          <cell r="Q130"/>
        </row>
        <row r="131">
          <cell r="A131"/>
          <cell r="B131" t="str">
            <v>RFT</v>
          </cell>
          <cell r="C131" t="str">
            <v>D.104</v>
          </cell>
          <cell r="D131" t="str">
            <v xml:space="preserve">Ability to perform multiple revenue recognition types, auto-accrue, or defer revenue based on pre-defined inputs setup in the project master data. </v>
          </cell>
          <cell r="E131" t="str">
            <v>Finance</v>
          </cell>
          <cell r="F131" t="str">
            <v>4.0 Project to Result</v>
          </cell>
          <cell r="G131" t="str">
            <v>P2R-060</v>
          </cell>
          <cell r="H131" t="str">
            <v>P2R-060-010</v>
          </cell>
          <cell r="I131" t="str">
            <v>P2R-060-010</v>
          </cell>
          <cell r="J131" t="str">
            <v>M</v>
          </cell>
          <cell r="K131" t="str">
            <v>Phase 1</v>
          </cell>
          <cell r="L131" t="str">
            <v>No - Gap</v>
          </cell>
          <cell r="M131" t="str">
            <v>Other workaround</v>
          </cell>
          <cell r="N131" t="str">
            <v>Partially met out of the box - multiple methods of revenue recognition are made available OOTB. In the case of contracts with deferred revenue AND deferred costs (AKA, Revenue Recognition Code 80) a workaround involving allocations will be used to solve.</v>
          </cell>
          <cell r="P131" t="b">
            <v>0</v>
          </cell>
          <cell r="Q131"/>
        </row>
        <row r="132">
          <cell r="A132"/>
          <cell r="B132" t="str">
            <v>RFT</v>
          </cell>
          <cell r="C132" t="str">
            <v>D.105</v>
          </cell>
          <cell r="D132" t="str">
            <v xml:space="preserve">Ability to support a workflow to streamline project close admin (e.g. project close checklist, document management, approvals) </v>
          </cell>
          <cell r="E132" t="str">
            <v>Finance</v>
          </cell>
          <cell r="F132" t="str">
            <v>4.0 Project to Result</v>
          </cell>
          <cell r="G132" t="str">
            <v>RES-020</v>
          </cell>
          <cell r="H132" t="str">
            <v>RES-020-070</v>
          </cell>
          <cell r="I132" t="str">
            <v>RES-020-070</v>
          </cell>
          <cell r="J132" t="str">
            <v>M</v>
          </cell>
          <cell r="K132" t="str">
            <v>Phase 1</v>
          </cell>
          <cell r="L132" t="str">
            <v>Yes</v>
          </cell>
          <cell r="M132" t="str">
            <v>Configuration</v>
          </cell>
          <cell r="N132" t="str">
            <v>Met through a combination of workflow and notifcation configuration.</v>
          </cell>
          <cell r="P132" t="str">
            <v>Not Gap</v>
          </cell>
          <cell r="Q132"/>
        </row>
        <row r="133">
          <cell r="A133"/>
          <cell r="B133" t="str">
            <v>RFT</v>
          </cell>
          <cell r="C133" t="str">
            <v>D.106</v>
          </cell>
          <cell r="D133" t="str">
            <v>Ability to account for multiple capitalisation dates</v>
          </cell>
          <cell r="E133" t="str">
            <v>Finance</v>
          </cell>
          <cell r="F133" t="str">
            <v>4.0 Project to Result</v>
          </cell>
          <cell r="G133" t="str">
            <v>P2R-050</v>
          </cell>
          <cell r="H133" t="str">
            <v>P2R-050-010</v>
          </cell>
          <cell r="I133" t="str">
            <v>P2R-050-010</v>
          </cell>
          <cell r="J133" t="str">
            <v>M</v>
          </cell>
          <cell r="K133" t="str">
            <v>Phase 1</v>
          </cell>
          <cell r="L133" t="str">
            <v>Yes</v>
          </cell>
          <cell r="M133" t="str">
            <v>Out of the Box</v>
          </cell>
          <cell r="N133"/>
          <cell r="P133" t="str">
            <v>Not Gap</v>
          </cell>
          <cell r="Q133"/>
        </row>
        <row r="134">
          <cell r="A134"/>
          <cell r="B134" t="str">
            <v>RFT</v>
          </cell>
          <cell r="C134" t="str">
            <v>D.107</v>
          </cell>
          <cell r="D134" t="str">
            <v xml:space="preserve">Ability to close Project Accounting subledger and automate reconciliation with GL
</v>
          </cell>
          <cell r="E134" t="str">
            <v>Finance</v>
          </cell>
          <cell r="F134" t="str">
            <v>4.0 Project to Result</v>
          </cell>
          <cell r="G134" t="str">
            <v>P2R-030</v>
          </cell>
          <cell r="H134" t="str">
            <v>P2R-030-030</v>
          </cell>
          <cell r="I134" t="str">
            <v>P2R-030-030</v>
          </cell>
          <cell r="J134" t="str">
            <v>M</v>
          </cell>
          <cell r="K134" t="str">
            <v>Phase 1</v>
          </cell>
          <cell r="L134" t="str">
            <v>Yes</v>
          </cell>
          <cell r="M134" t="str">
            <v>Out of the Box</v>
          </cell>
          <cell r="N134"/>
          <cell r="P134" t="str">
            <v>Not Gap</v>
          </cell>
          <cell r="Q134"/>
        </row>
        <row r="135">
          <cell r="A135"/>
          <cell r="B135" t="str">
            <v>RFT</v>
          </cell>
          <cell r="C135" t="str">
            <v>D.107</v>
          </cell>
          <cell r="D135" t="str">
            <v>Ability to extract a summary / overview for each project for executive reporting purposes</v>
          </cell>
          <cell r="E135" t="str">
            <v>Finance</v>
          </cell>
          <cell r="F135" t="str">
            <v>4.0 Project to Result</v>
          </cell>
          <cell r="G135" t="str">
            <v>P2R-030</v>
          </cell>
          <cell r="H135" t="str">
            <v>P2R-030-030</v>
          </cell>
          <cell r="I135" t="str">
            <v>P2R-030-030</v>
          </cell>
          <cell r="J135" t="str">
            <v>S</v>
          </cell>
          <cell r="K135" t="str">
            <v>Phase 1</v>
          </cell>
          <cell r="L135" t="str">
            <v>Yes</v>
          </cell>
          <cell r="M135" t="str">
            <v>Out of the Box</v>
          </cell>
          <cell r="N135"/>
          <cell r="P135" t="str">
            <v>Not Gap</v>
          </cell>
          <cell r="Q135"/>
        </row>
        <row r="136">
          <cell r="A136"/>
          <cell r="B136" t="str">
            <v>RFT</v>
          </cell>
          <cell r="C136" t="str">
            <v>D.108</v>
          </cell>
          <cell r="D136" t="str">
            <v>Ability to drill through at transactional level to the GL</v>
          </cell>
          <cell r="E136" t="str">
            <v>Finance</v>
          </cell>
          <cell r="F136" t="str">
            <v>4.0 Project to Result</v>
          </cell>
          <cell r="G136" t="str">
            <v>P2R-030</v>
          </cell>
          <cell r="H136" t="str">
            <v>P2R-030-030</v>
          </cell>
          <cell r="I136" t="str">
            <v>P2R-030-030</v>
          </cell>
          <cell r="J136" t="str">
            <v>S</v>
          </cell>
          <cell r="K136" t="str">
            <v>Phase 1</v>
          </cell>
          <cell r="L136" t="str">
            <v>Yes</v>
          </cell>
          <cell r="M136" t="str">
            <v>Out of the Box</v>
          </cell>
          <cell r="N136"/>
          <cell r="P136" t="str">
            <v>Not Gap</v>
          </cell>
          <cell r="Q136"/>
        </row>
        <row r="137">
          <cell r="A137"/>
          <cell r="B137" t="str">
            <v>RFT</v>
          </cell>
          <cell r="C137" t="str">
            <v>D.110</v>
          </cell>
          <cell r="D137" t="str">
            <v>Ability to run reports and generate analysis on project financials</v>
          </cell>
          <cell r="E137" t="str">
            <v>Finance</v>
          </cell>
          <cell r="F137" t="str">
            <v>4.0 Project to Result</v>
          </cell>
          <cell r="G137" t="str">
            <v>P2R-030</v>
          </cell>
          <cell r="H137" t="str">
            <v>P2R-030-010</v>
          </cell>
          <cell r="I137" t="str">
            <v>P2R-030-010</v>
          </cell>
          <cell r="J137" t="str">
            <v>M</v>
          </cell>
          <cell r="K137" t="str">
            <v>Phase 1</v>
          </cell>
          <cell r="L137" t="str">
            <v>Yes</v>
          </cell>
          <cell r="M137" t="str">
            <v>Configuration</v>
          </cell>
          <cell r="N137"/>
          <cell r="P137" t="str">
            <v>Not Gap</v>
          </cell>
          <cell r="Q137"/>
        </row>
        <row r="138">
          <cell r="A138"/>
          <cell r="B138" t="str">
            <v>RFT</v>
          </cell>
          <cell r="C138" t="str">
            <v>D.111</v>
          </cell>
          <cell r="D138" t="str">
            <v xml:space="preserve">Ability to flag a project for closure with status controls to block further posting of expenses. </v>
          </cell>
          <cell r="E138" t="str">
            <v>Finance</v>
          </cell>
          <cell r="F138" t="str">
            <v>4.0 Project to Result</v>
          </cell>
          <cell r="G138" t="str">
            <v>P2R-050</v>
          </cell>
          <cell r="H138" t="str">
            <v>P2R-050-020</v>
          </cell>
          <cell r="I138" t="str">
            <v>P2R-050-020</v>
          </cell>
          <cell r="J138" t="str">
            <v>M</v>
          </cell>
          <cell r="K138" t="str">
            <v>Phase 1</v>
          </cell>
          <cell r="L138" t="str">
            <v>Yes</v>
          </cell>
          <cell r="M138" t="str">
            <v>Configuration</v>
          </cell>
          <cell r="N138" t="str">
            <v xml:space="preserve">The "closed' project status restricts transactions from hitting the project. </v>
          </cell>
          <cell r="P138" t="str">
            <v>Not Gap</v>
          </cell>
          <cell r="Q138"/>
        </row>
        <row r="139">
          <cell r="A139"/>
          <cell r="B139" t="str">
            <v>RFT</v>
          </cell>
          <cell r="C139" t="str">
            <v>D.112</v>
          </cell>
          <cell r="D139" t="str">
            <v>Ability to set up payment terms, processes, conditions for individual suppliers</v>
          </cell>
          <cell r="E139" t="str">
            <v>Finance</v>
          </cell>
          <cell r="F139" t="str">
            <v>5.0 Source to Pay</v>
          </cell>
          <cell r="G139" t="str">
            <v>WSS</v>
          </cell>
          <cell r="H139">
            <v>0</v>
          </cell>
          <cell r="I139" t="e">
            <v>#N/A</v>
          </cell>
          <cell r="J139" t="str">
            <v>M</v>
          </cell>
          <cell r="K139" t="str">
            <v>Phase 1</v>
          </cell>
          <cell r="L139" t="str">
            <v>Yes</v>
          </cell>
          <cell r="M139" t="str">
            <v>Out of the Box</v>
          </cell>
          <cell r="N139"/>
          <cell r="P139" t="str">
            <v>Not Gap</v>
          </cell>
          <cell r="Q139"/>
        </row>
        <row r="140">
          <cell r="A140"/>
          <cell r="B140" t="str">
            <v>RFT</v>
          </cell>
          <cell r="C140" t="str">
            <v>D.113</v>
          </cell>
          <cell r="D140" t="str">
            <v>Ability to drill down on payments to see invoices and purchase orders</v>
          </cell>
          <cell r="E140" t="str">
            <v>Finance</v>
          </cell>
          <cell r="F140" t="str">
            <v>5.0 Source to Pay</v>
          </cell>
          <cell r="G140" t="str">
            <v>S2P-100</v>
          </cell>
          <cell r="H140" t="str">
            <v>S2P-100-010</v>
          </cell>
          <cell r="I140" t="str">
            <v>S2P-100-010</v>
          </cell>
          <cell r="J140" t="str">
            <v>M</v>
          </cell>
          <cell r="K140" t="str">
            <v>Phase 1</v>
          </cell>
          <cell r="L140" t="str">
            <v>Yes</v>
          </cell>
          <cell r="M140" t="str">
            <v>Out of the Box</v>
          </cell>
          <cell r="N140"/>
          <cell r="P140" t="str">
            <v>Not Gap</v>
          </cell>
          <cell r="Q140"/>
        </row>
        <row r="141">
          <cell r="A141"/>
          <cell r="B141" t="str">
            <v>RFT</v>
          </cell>
          <cell r="C141" t="str">
            <v>D.114</v>
          </cell>
          <cell r="D141" t="str">
            <v>Ability to view and amend purchase orders</v>
          </cell>
          <cell r="E141" t="str">
            <v>Finance</v>
          </cell>
          <cell r="F141" t="str">
            <v>5.0 Source to Pay</v>
          </cell>
          <cell r="G141" t="str">
            <v>S2P-080</v>
          </cell>
          <cell r="H141" t="str">
            <v>S2P-080-040</v>
          </cell>
          <cell r="I141" t="e">
            <v>#N/A</v>
          </cell>
          <cell r="J141" t="str">
            <v>M</v>
          </cell>
          <cell r="K141" t="str">
            <v>Phase 1</v>
          </cell>
          <cell r="L141" t="str">
            <v>Yes</v>
          </cell>
          <cell r="M141" t="str">
            <v>Out of the Box</v>
          </cell>
          <cell r="N141"/>
          <cell r="P141" t="str">
            <v>Not Gap</v>
          </cell>
          <cell r="Q141"/>
        </row>
        <row r="142">
          <cell r="A142"/>
          <cell r="B142" t="str">
            <v>RFT</v>
          </cell>
          <cell r="C142" t="str">
            <v>D.115</v>
          </cell>
          <cell r="D142" t="str">
            <v>Ability to store and amend purchase invoices</v>
          </cell>
          <cell r="E142" t="str">
            <v>Finance</v>
          </cell>
          <cell r="F142" t="str">
            <v>5.0 Source to Pay</v>
          </cell>
          <cell r="G142" t="str">
            <v>S2P-100</v>
          </cell>
          <cell r="H142" t="str">
            <v>S2P-100-010</v>
          </cell>
          <cell r="I142" t="str">
            <v>S2P-100-010</v>
          </cell>
          <cell r="J142" t="str">
            <v>M</v>
          </cell>
          <cell r="K142" t="str">
            <v>Phase 1</v>
          </cell>
          <cell r="L142" t="str">
            <v>Yes</v>
          </cell>
          <cell r="M142" t="str">
            <v>Out of the Box</v>
          </cell>
          <cell r="N142" t="str">
            <v>Workday Finance supports functionality to both store and when required amend purchase orders.</v>
          </cell>
          <cell r="P142" t="str">
            <v>Not Gap</v>
          </cell>
          <cell r="Q142"/>
        </row>
        <row r="143">
          <cell r="A143"/>
          <cell r="B143" t="str">
            <v>RFT</v>
          </cell>
          <cell r="C143" t="str">
            <v>D.116</v>
          </cell>
          <cell r="D143" t="str">
            <v>Ability to pay for and manage expenses using credit cards (potentially replace Concur)</v>
          </cell>
          <cell r="E143" t="str">
            <v>Finance</v>
          </cell>
          <cell r="F143" t="str">
            <v>5.0 Source to Pay</v>
          </cell>
          <cell r="G143"/>
          <cell r="H143"/>
          <cell r="I143"/>
          <cell r="J143" t="str">
            <v>M</v>
          </cell>
          <cell r="K143" t="str">
            <v>Phase 2</v>
          </cell>
          <cell r="L143"/>
          <cell r="M143"/>
          <cell r="N143"/>
          <cell r="P143" t="str">
            <v>Future Phase Requirement</v>
          </cell>
          <cell r="Q143"/>
        </row>
        <row r="144">
          <cell r="A144"/>
          <cell r="B144" t="str">
            <v>RFT</v>
          </cell>
          <cell r="C144" t="str">
            <v>D.117</v>
          </cell>
          <cell r="D144" t="str">
            <v>Ability to reimburse expenses paid from personal cards /out of pocket cash reimbursement</v>
          </cell>
          <cell r="E144" t="str">
            <v>Finance</v>
          </cell>
          <cell r="F144" t="str">
            <v>5.0 Source to Pay</v>
          </cell>
          <cell r="G144"/>
          <cell r="H144"/>
          <cell r="I144"/>
          <cell r="J144" t="str">
            <v>M</v>
          </cell>
          <cell r="K144" t="str">
            <v>Phase 2</v>
          </cell>
          <cell r="L144"/>
          <cell r="M144"/>
          <cell r="N144"/>
          <cell r="P144" t="str">
            <v>Future Phase Requirement</v>
          </cell>
          <cell r="Q144"/>
        </row>
        <row r="145">
          <cell r="A145"/>
          <cell r="B145" t="str">
            <v>RFT</v>
          </cell>
          <cell r="C145" t="str">
            <v>D.118</v>
          </cell>
          <cell r="D145" t="str">
            <v>Ability to integrate with an online booking tool to track expenses</v>
          </cell>
          <cell r="E145" t="str">
            <v>Finance</v>
          </cell>
          <cell r="F145" t="str">
            <v>5.0 Source to Pay</v>
          </cell>
          <cell r="G145"/>
          <cell r="H145"/>
          <cell r="I145"/>
          <cell r="J145" t="str">
            <v>M</v>
          </cell>
          <cell r="K145" t="str">
            <v>Phase 2</v>
          </cell>
          <cell r="L145"/>
          <cell r="M145"/>
          <cell r="N145"/>
          <cell r="P145" t="str">
            <v>Future Phase Requirement</v>
          </cell>
          <cell r="Q145"/>
        </row>
        <row r="146">
          <cell r="A146"/>
          <cell r="B146" t="str">
            <v>RFT</v>
          </cell>
          <cell r="C146" t="str">
            <v>D.119</v>
          </cell>
          <cell r="D146" t="str">
            <v>Ability to receive corporate card and purchase card feeds</v>
          </cell>
          <cell r="E146" t="str">
            <v>Finance</v>
          </cell>
          <cell r="F146" t="str">
            <v>5.0 Source to Pay</v>
          </cell>
          <cell r="G146"/>
          <cell r="H146"/>
          <cell r="I146"/>
          <cell r="J146" t="str">
            <v>M</v>
          </cell>
          <cell r="K146" t="str">
            <v>Phase 2</v>
          </cell>
          <cell r="L146"/>
          <cell r="M146"/>
          <cell r="N146"/>
          <cell r="P146" t="str">
            <v>Future Phase Requirement</v>
          </cell>
          <cell r="Q146"/>
        </row>
        <row r="147">
          <cell r="A147"/>
          <cell r="B147" t="str">
            <v>RFT</v>
          </cell>
          <cell r="C147" t="str">
            <v>D.120</v>
          </cell>
          <cell r="D147" t="str">
            <v>Ability to receive Concur inbound feeds / Ability to automate interface from expense processing tool to AP sub-ledger</v>
          </cell>
          <cell r="E147" t="str">
            <v>Finance</v>
          </cell>
          <cell r="F147" t="str">
            <v>5.0 Source to Pay</v>
          </cell>
          <cell r="G147" t="str">
            <v>Integrations</v>
          </cell>
          <cell r="H147">
            <v>0</v>
          </cell>
          <cell r="I147" t="e">
            <v>#N/A</v>
          </cell>
          <cell r="J147" t="str">
            <v>M</v>
          </cell>
          <cell r="K147" t="str">
            <v>Phase 1</v>
          </cell>
          <cell r="L147" t="str">
            <v>Yes</v>
          </cell>
          <cell r="M147" t="str">
            <v>Configuration</v>
          </cell>
          <cell r="N147" t="str">
            <v>Integration in Scope</v>
          </cell>
          <cell r="P147" t="str">
            <v>Not Gap</v>
          </cell>
          <cell r="Q147"/>
        </row>
        <row r="148">
          <cell r="A148"/>
          <cell r="B148" t="str">
            <v>RFT</v>
          </cell>
          <cell r="C148" t="str">
            <v>D.121</v>
          </cell>
          <cell r="D148" t="str">
            <v>Ability to match Concur and card feeds to process expense entries into respective expense lines and Cost Centres</v>
          </cell>
          <cell r="E148" t="str">
            <v>Finance</v>
          </cell>
          <cell r="F148" t="str">
            <v>5.0 Source to Pay</v>
          </cell>
          <cell r="G148" t="str">
            <v>Integrations</v>
          </cell>
          <cell r="H148">
            <v>0</v>
          </cell>
          <cell r="I148" t="e">
            <v>#N/A</v>
          </cell>
          <cell r="J148" t="str">
            <v>S</v>
          </cell>
          <cell r="K148" t="str">
            <v>Phase 1</v>
          </cell>
          <cell r="L148" t="str">
            <v>Yes</v>
          </cell>
          <cell r="M148" t="str">
            <v>Configuration</v>
          </cell>
          <cell r="N148"/>
          <cell r="P148" t="str">
            <v>Not Gap</v>
          </cell>
          <cell r="Q148"/>
        </row>
        <row r="149">
          <cell r="A149"/>
          <cell r="B149" t="str">
            <v>RFT</v>
          </cell>
          <cell r="C149" t="str">
            <v>D.122</v>
          </cell>
          <cell r="D149" t="str">
            <v>Ability to load cards onto the system</v>
          </cell>
          <cell r="E149" t="str">
            <v>Finance</v>
          </cell>
          <cell r="F149" t="str">
            <v>5.0 Source to Pay</v>
          </cell>
          <cell r="G149"/>
          <cell r="H149"/>
          <cell r="I149"/>
          <cell r="J149" t="str">
            <v>S</v>
          </cell>
          <cell r="K149" t="str">
            <v>Phase 2</v>
          </cell>
          <cell r="L149"/>
          <cell r="M149"/>
          <cell r="N149"/>
          <cell r="P149" t="str">
            <v>Future Phase Requirement</v>
          </cell>
          <cell r="Q149"/>
        </row>
        <row r="150">
          <cell r="A150"/>
          <cell r="B150" t="str">
            <v>RFT</v>
          </cell>
          <cell r="C150" t="str">
            <v>D.123</v>
          </cell>
          <cell r="D150" t="str">
            <v>Ability to close AP subledger and reconcile with the GL</v>
          </cell>
          <cell r="E150" t="str">
            <v>Finance</v>
          </cell>
          <cell r="F150" t="str">
            <v>5.0 Source to Pay</v>
          </cell>
          <cell r="G150" t="str">
            <v>R2R-030</v>
          </cell>
          <cell r="H150" t="str">
            <v>R2R-030-040</v>
          </cell>
          <cell r="I150" t="e">
            <v>#N/A</v>
          </cell>
          <cell r="J150" t="str">
            <v>M</v>
          </cell>
          <cell r="K150" t="str">
            <v>Phase 1</v>
          </cell>
          <cell r="L150" t="str">
            <v>Yes</v>
          </cell>
          <cell r="M150" t="str">
            <v>Out of the Box</v>
          </cell>
          <cell r="N150"/>
          <cell r="P150" t="str">
            <v>Not Gap</v>
          </cell>
          <cell r="Q150"/>
        </row>
        <row r="151">
          <cell r="A151"/>
          <cell r="B151" t="str">
            <v>RFT</v>
          </cell>
          <cell r="C151" t="str">
            <v>D.124</v>
          </cell>
          <cell r="D151" t="str">
            <v>Ability to conduct AP reconciliations</v>
          </cell>
          <cell r="E151" t="str">
            <v>Finance</v>
          </cell>
          <cell r="F151" t="str">
            <v>5.0 Source to Pay</v>
          </cell>
          <cell r="G151" t="str">
            <v>S2P-020</v>
          </cell>
          <cell r="H151" t="str">
            <v>S2P-020-020</v>
          </cell>
          <cell r="I151" t="e">
            <v>#N/A</v>
          </cell>
          <cell r="J151" t="str">
            <v>M</v>
          </cell>
          <cell r="K151" t="str">
            <v>Phase 1</v>
          </cell>
          <cell r="L151" t="str">
            <v>Yes</v>
          </cell>
          <cell r="M151" t="str">
            <v>Out of the Box</v>
          </cell>
          <cell r="N151"/>
          <cell r="P151" t="str">
            <v>Not Gap</v>
          </cell>
          <cell r="Q151"/>
        </row>
        <row r="152">
          <cell r="A152"/>
          <cell r="B152" t="str">
            <v>RFT</v>
          </cell>
          <cell r="C152" t="str">
            <v>D.125</v>
          </cell>
          <cell r="D152" t="str">
            <v>Ability to accrue and update GRNI (Goods Received Not Invoiced)</v>
          </cell>
          <cell r="E152" t="str">
            <v>Finance</v>
          </cell>
          <cell r="F152" t="str">
            <v>5.0 Source to Pay</v>
          </cell>
          <cell r="G152" t="str">
            <v>S2P-130</v>
          </cell>
          <cell r="H152" t="str">
            <v>S2P-130-030</v>
          </cell>
          <cell r="I152" t="str">
            <v>S2P-130-030</v>
          </cell>
          <cell r="J152" t="str">
            <v>M</v>
          </cell>
          <cell r="K152" t="str">
            <v>Phase 1</v>
          </cell>
          <cell r="L152" t="str">
            <v>Yes</v>
          </cell>
          <cell r="M152" t="str">
            <v>Out of the Box</v>
          </cell>
          <cell r="N152"/>
          <cell r="P152" t="str">
            <v>Not Gap</v>
          </cell>
          <cell r="Q152"/>
        </row>
        <row r="153">
          <cell r="A153"/>
          <cell r="B153" t="str">
            <v>RFT</v>
          </cell>
          <cell r="C153" t="str">
            <v>D.126</v>
          </cell>
          <cell r="D153" t="str">
            <v xml:space="preserve">Ability to generate performance reports (i.e. productivity report) with ease of use slice and dice functionality </v>
          </cell>
          <cell r="E153" t="str">
            <v>Finance</v>
          </cell>
          <cell r="F153" t="str">
            <v>5.0 Source to Pay</v>
          </cell>
          <cell r="G153" t="str">
            <v>S2P-020</v>
          </cell>
          <cell r="H153" t="str">
            <v>S2P-020-020</v>
          </cell>
          <cell r="I153" t="e">
            <v>#N/A</v>
          </cell>
          <cell r="J153" t="str">
            <v>M</v>
          </cell>
          <cell r="K153" t="str">
            <v>Phase 1</v>
          </cell>
          <cell r="L153" t="str">
            <v>Yes</v>
          </cell>
          <cell r="M153" t="str">
            <v>Configuration</v>
          </cell>
          <cell r="N153" t="str">
            <v>Workday Finance supports reporting on spend which can be broken down in a variety of ways.</v>
          </cell>
          <cell r="P153" t="str">
            <v>Not Gap</v>
          </cell>
          <cell r="Q153"/>
        </row>
        <row r="154">
          <cell r="A154"/>
          <cell r="B154" t="str">
            <v>RFT</v>
          </cell>
          <cell r="C154" t="str">
            <v>D.127</v>
          </cell>
          <cell r="D154" t="str">
            <v>Ability to run reports on requisitions and purchase orders to identify opportunities for potential consolidation of spend or supplier substitutions</v>
          </cell>
          <cell r="E154" t="str">
            <v>Finance</v>
          </cell>
          <cell r="F154" t="str">
            <v>5.0 Source to Pay</v>
          </cell>
          <cell r="G154" t="str">
            <v>S2P-080</v>
          </cell>
          <cell r="H154" t="str">
            <v>S2P-080-030</v>
          </cell>
          <cell r="I154" t="str">
            <v>S2P-080-030</v>
          </cell>
          <cell r="J154" t="str">
            <v>M</v>
          </cell>
          <cell r="K154" t="str">
            <v>Phase 1</v>
          </cell>
          <cell r="L154" t="str">
            <v>Yes</v>
          </cell>
          <cell r="M154" t="str">
            <v>Out of the Box</v>
          </cell>
          <cell r="N154" t="str">
            <v>Workday Finance supports reporting on requisitions and purchase orders which could be used to consolidate spend or supplier substitutions.</v>
          </cell>
          <cell r="P154" t="str">
            <v>Not Gap</v>
          </cell>
          <cell r="Q154"/>
        </row>
        <row r="155">
          <cell r="A155"/>
          <cell r="B155" t="str">
            <v>RFT</v>
          </cell>
          <cell r="C155" t="str">
            <v>D.128</v>
          </cell>
          <cell r="D155" t="str">
            <v>Ability to prepare purchase order reporting and analytics</v>
          </cell>
          <cell r="E155" t="str">
            <v>Finance</v>
          </cell>
          <cell r="F155" t="str">
            <v>5.0 Source to Pay</v>
          </cell>
          <cell r="G155" t="str">
            <v>S2P-080</v>
          </cell>
          <cell r="H155" t="str">
            <v>S2P-080-030</v>
          </cell>
          <cell r="I155" t="str">
            <v>S2P-080-030</v>
          </cell>
          <cell r="J155" t="str">
            <v>M</v>
          </cell>
          <cell r="K155" t="str">
            <v>Phase 1</v>
          </cell>
          <cell r="L155" t="str">
            <v>Yes</v>
          </cell>
          <cell r="M155" t="str">
            <v>Out of the Box</v>
          </cell>
          <cell r="N155" t="str">
            <v>Workday Finance supports reporting on purchase orders.</v>
          </cell>
          <cell r="P155" t="str">
            <v>Not Gap</v>
          </cell>
          <cell r="Q155"/>
        </row>
        <row r="156">
          <cell r="A156"/>
          <cell r="B156" t="str">
            <v>RFT</v>
          </cell>
          <cell r="C156" t="str">
            <v>D.129</v>
          </cell>
          <cell r="D156" t="str">
            <v>Ability to generate a productivity report to track parameters e.g. amount of invoices processed in a day</v>
          </cell>
          <cell r="E156" t="str">
            <v>Finance</v>
          </cell>
          <cell r="F156" t="str">
            <v>5.0 Source to Pay</v>
          </cell>
          <cell r="G156" t="str">
            <v>S2P-020</v>
          </cell>
          <cell r="H156" t="str">
            <v>S2P-020-020</v>
          </cell>
          <cell r="I156" t="e">
            <v>#N/A</v>
          </cell>
          <cell r="J156" t="str">
            <v>S</v>
          </cell>
          <cell r="K156" t="str">
            <v>Phase 1</v>
          </cell>
          <cell r="L156" t="str">
            <v>Yes</v>
          </cell>
          <cell r="M156" t="str">
            <v>Configuration</v>
          </cell>
          <cell r="N156" t="str">
            <v>Workday Finance supports reporting on fields such as invoice aging days to measure efficiency/productivity</v>
          </cell>
          <cell r="P156" t="str">
            <v>Not Gap</v>
          </cell>
          <cell r="Q156"/>
        </row>
        <row r="157">
          <cell r="A157"/>
          <cell r="B157" t="str">
            <v>RFT</v>
          </cell>
          <cell r="C157" t="str">
            <v>D.130</v>
          </cell>
          <cell r="D157" t="str">
            <v>Ability to run reports and analytics on P-Card/T&amp;E Expenses</v>
          </cell>
          <cell r="E157" t="str">
            <v>Finance</v>
          </cell>
          <cell r="F157" t="str">
            <v>5.0 Source to Pay</v>
          </cell>
          <cell r="G157"/>
          <cell r="H157"/>
          <cell r="I157"/>
          <cell r="J157" t="str">
            <v>M</v>
          </cell>
          <cell r="K157" t="str">
            <v>Phase 2</v>
          </cell>
          <cell r="L157"/>
          <cell r="M157"/>
          <cell r="N157"/>
          <cell r="P157" t="str">
            <v>Future Phase Requirement</v>
          </cell>
          <cell r="Q157"/>
        </row>
        <row r="158">
          <cell r="A158"/>
          <cell r="B158" t="str">
            <v>RFT</v>
          </cell>
          <cell r="C158" t="str">
            <v>D.131</v>
          </cell>
          <cell r="D158" t="str">
            <v>Ability to conduct spend analysis</v>
          </cell>
          <cell r="E158" t="str">
            <v>Finance</v>
          </cell>
          <cell r="F158" t="str">
            <v>5.0 Source to Pay</v>
          </cell>
          <cell r="G158" t="str">
            <v>S2P-020</v>
          </cell>
          <cell r="H158" t="str">
            <v>S2P-020-020</v>
          </cell>
          <cell r="I158" t="e">
            <v>#N/A</v>
          </cell>
          <cell r="J158" t="str">
            <v>M</v>
          </cell>
          <cell r="K158" t="str">
            <v>Phase 1</v>
          </cell>
          <cell r="L158" t="str">
            <v>Yes</v>
          </cell>
          <cell r="M158" t="str">
            <v>Configuration</v>
          </cell>
          <cell r="N158" t="str">
            <v>Workday Finance supports spend anaylsis against defined spend categories and other relevant fields.</v>
          </cell>
          <cell r="P158" t="str">
            <v>Not Gap</v>
          </cell>
          <cell r="Q158"/>
        </row>
        <row r="159">
          <cell r="A159"/>
          <cell r="B159" t="str">
            <v>RFT</v>
          </cell>
          <cell r="C159" t="str">
            <v>D.132</v>
          </cell>
          <cell r="D159" t="str">
            <v>Ability to have a defined category management taxonomy built into the system</v>
          </cell>
          <cell r="E159" t="str">
            <v>Finance</v>
          </cell>
          <cell r="F159" t="str">
            <v>5.0 Source to Pay</v>
          </cell>
          <cell r="G159" t="str">
            <v>S2P-020</v>
          </cell>
          <cell r="H159" t="str">
            <v>S2P-020-020</v>
          </cell>
          <cell r="I159" t="e">
            <v>#N/A</v>
          </cell>
          <cell r="J159" t="str">
            <v>M</v>
          </cell>
          <cell r="K159" t="str">
            <v>Phase 1</v>
          </cell>
          <cell r="L159" t="str">
            <v>Yes</v>
          </cell>
          <cell r="M159" t="str">
            <v>Configuration</v>
          </cell>
          <cell r="N159" t="str">
            <v>Workday Finance supports spend category management which can be configured based on the UTS taxonomy.</v>
          </cell>
          <cell r="P159" t="str">
            <v>Not Gap</v>
          </cell>
          <cell r="Q159"/>
        </row>
        <row r="160">
          <cell r="A160"/>
          <cell r="B160" t="str">
            <v>RFT</v>
          </cell>
          <cell r="C160" t="str">
            <v>D.133</v>
          </cell>
          <cell r="D160" t="str">
            <v xml:space="preserve">Ability to revise and flexibly amend the category taxonomy structure </v>
          </cell>
          <cell r="E160" t="str">
            <v>Finance</v>
          </cell>
          <cell r="F160" t="str">
            <v>5.0 Source to Pay</v>
          </cell>
          <cell r="G160" t="str">
            <v>Support Model</v>
          </cell>
          <cell r="H160">
            <v>0</v>
          </cell>
          <cell r="I160" t="e">
            <v>#N/A</v>
          </cell>
          <cell r="J160" t="str">
            <v>M</v>
          </cell>
          <cell r="K160" t="str">
            <v>Phase 1</v>
          </cell>
          <cell r="L160" t="str">
            <v>Yes</v>
          </cell>
          <cell r="M160" t="str">
            <v>Configuration</v>
          </cell>
          <cell r="N160" t="str">
            <v>Workday Finance supports the ability to edit spend categories in system to reflect changes to the UTS taxonomy.</v>
          </cell>
          <cell r="P160" t="str">
            <v>Not Gap</v>
          </cell>
          <cell r="Q160"/>
        </row>
        <row r="161">
          <cell r="A161"/>
          <cell r="B161" t="str">
            <v>RFT</v>
          </cell>
          <cell r="C161" t="str">
            <v>D.134</v>
          </cell>
          <cell r="D161" t="str">
            <v xml:space="preserve">Ability to benchmark price and obtain external price information </v>
          </cell>
          <cell r="E161" t="str">
            <v>Finance</v>
          </cell>
          <cell r="F161" t="str">
            <v>5.0 Source to Pay</v>
          </cell>
          <cell r="G161"/>
          <cell r="H161"/>
          <cell r="I161"/>
          <cell r="J161" t="str">
            <v>C</v>
          </cell>
          <cell r="K161" t="str">
            <v>Phase 1</v>
          </cell>
          <cell r="L161" t="str">
            <v>Out Of Scope</v>
          </cell>
          <cell r="M161" t="str">
            <v>Out of the Box</v>
          </cell>
          <cell r="N161" t="str">
            <v>Purchase Items can be used to store supplier items, where external price information can be listed.</v>
          </cell>
          <cell r="P161" t="str">
            <v>Not Gap</v>
          </cell>
          <cell r="Q161"/>
        </row>
        <row r="162">
          <cell r="A162"/>
          <cell r="B162" t="str">
            <v>RFT</v>
          </cell>
          <cell r="C162" t="str">
            <v>D.135</v>
          </cell>
          <cell r="D162" t="str">
            <v>Ability to conduct analysis on credit card purchases for compliance management</v>
          </cell>
          <cell r="E162" t="str">
            <v>Finance</v>
          </cell>
          <cell r="F162" t="str">
            <v>5.0 Source to Pay</v>
          </cell>
          <cell r="G162"/>
          <cell r="H162"/>
          <cell r="I162"/>
          <cell r="J162" t="str">
            <v>S</v>
          </cell>
          <cell r="K162" t="str">
            <v>Phase 2</v>
          </cell>
          <cell r="L162"/>
          <cell r="M162"/>
          <cell r="N162"/>
          <cell r="P162" t="str">
            <v>Future Phase Requirement</v>
          </cell>
          <cell r="Q162"/>
        </row>
        <row r="163">
          <cell r="A163"/>
          <cell r="B163" t="str">
            <v>RFT</v>
          </cell>
          <cell r="C163" t="str">
            <v>D.136</v>
          </cell>
          <cell r="D163" t="str">
            <v>Ability to manage procurement information and documentation across the procurement lifecycle (e.g. quotes, scoring and recommendations / unsuccessful, contracts, source of vendor selection (tender / exemption / extension), PO’s, milestones &amp; contract management / performance.)</v>
          </cell>
          <cell r="E163" t="str">
            <v>Finance</v>
          </cell>
          <cell r="F163" t="str">
            <v>5.0 Source to Pay</v>
          </cell>
          <cell r="G163" t="str">
            <v>S2P-070</v>
          </cell>
          <cell r="H163" t="str">
            <v>S2P-070-010</v>
          </cell>
          <cell r="I163" t="e">
            <v>#N/A</v>
          </cell>
          <cell r="J163" t="str">
            <v>M</v>
          </cell>
          <cell r="K163" t="str">
            <v>Phase 1</v>
          </cell>
          <cell r="L163" t="str">
            <v>Yes</v>
          </cell>
          <cell r="M163" t="str">
            <v>Configuration</v>
          </cell>
          <cell r="N163" t="str">
            <v>Spend attachment categories, requisititon types, and custom validations have been configured in Workday Finance to support this requirement.</v>
          </cell>
          <cell r="P163" t="str">
            <v>Not Gap</v>
          </cell>
          <cell r="Q163"/>
        </row>
        <row r="164">
          <cell r="A164"/>
          <cell r="B164" t="str">
            <v>RFT</v>
          </cell>
          <cell r="C164" t="str">
            <v>D.137</v>
          </cell>
          <cell r="D164" t="str">
            <v xml:space="preserve">Ability to configure a guided buying experience, business rules and controls to align people with the right buying channel </v>
          </cell>
          <cell r="E164" t="str">
            <v>Finance</v>
          </cell>
          <cell r="F164" t="str">
            <v>5.0 Source to Pay</v>
          </cell>
          <cell r="G164" t="str">
            <v>S2P-070</v>
          </cell>
          <cell r="H164" t="str">
            <v>S2P-070-010</v>
          </cell>
          <cell r="I164" t="e">
            <v>#N/A</v>
          </cell>
          <cell r="J164" t="str">
            <v>S</v>
          </cell>
          <cell r="K164" t="str">
            <v>Phase 1</v>
          </cell>
          <cell r="L164" t="str">
            <v>Yes</v>
          </cell>
          <cell r="M164" t="str">
            <v>Configuration</v>
          </cell>
          <cell r="N164" t="str">
            <v>Workday Strategic Sourcing offers a guided buying experience.</v>
          </cell>
          <cell r="P164" t="str">
            <v>Not Gap</v>
          </cell>
          <cell r="Q164"/>
        </row>
        <row r="165">
          <cell r="A165"/>
          <cell r="B165" t="str">
            <v>RFT</v>
          </cell>
          <cell r="C165" t="str">
            <v>D.138</v>
          </cell>
          <cell r="D165" t="str">
            <v>Ability to integrate with solution to trigger notifications/alerts or flow through to purchase orders</v>
          </cell>
          <cell r="E165" t="str">
            <v>Finance</v>
          </cell>
          <cell r="F165" t="str">
            <v>5.0 Source to Pay</v>
          </cell>
          <cell r="G165" t="str">
            <v>S2P-070</v>
          </cell>
          <cell r="H165" t="str">
            <v>S2P-070-020</v>
          </cell>
          <cell r="I165" t="e">
            <v>#N/A</v>
          </cell>
          <cell r="J165" t="str">
            <v>S</v>
          </cell>
          <cell r="K165" t="str">
            <v>Phase 1</v>
          </cell>
          <cell r="L165" t="str">
            <v>Yes</v>
          </cell>
          <cell r="M165" t="str">
            <v>Configuration</v>
          </cell>
          <cell r="N165" t="str">
            <v>Workday Finance supports the configuration of notifications based on defined triggers to particular users throughout the purchasing cycle.</v>
          </cell>
          <cell r="P165" t="str">
            <v>Not Gap</v>
          </cell>
          <cell r="Q165"/>
        </row>
        <row r="166">
          <cell r="A166"/>
          <cell r="B166" t="str">
            <v>RFT</v>
          </cell>
          <cell r="C166" t="str">
            <v>D.139</v>
          </cell>
          <cell r="D166" t="str">
            <v>Ability to conduct straight-through processing for managing payments</v>
          </cell>
          <cell r="E166" t="str">
            <v>Finance</v>
          </cell>
          <cell r="F166" t="str">
            <v>5.0 Source to Pay</v>
          </cell>
          <cell r="G166" t="str">
            <v>S2P-100</v>
          </cell>
          <cell r="H166" t="str">
            <v>S2P-100-030</v>
          </cell>
          <cell r="I166" t="str">
            <v>S2P-100-030</v>
          </cell>
          <cell r="J166" t="str">
            <v>M</v>
          </cell>
          <cell r="K166" t="str">
            <v>Phase 1</v>
          </cell>
          <cell r="L166" t="str">
            <v>Yes</v>
          </cell>
          <cell r="M166" t="str">
            <v>Configuration</v>
          </cell>
          <cell r="N166" t="str">
            <v>Yes, authoriser approvals will occur in Workday. When  payment files are submitted from Workday to the banking portal, they will be processed without the need for approval within the bank. As a prerquisite, UTS will need to file for STP with the bank and fill out the relevant forms.</v>
          </cell>
          <cell r="P166" t="str">
            <v>Not Gap</v>
          </cell>
          <cell r="Q166"/>
        </row>
        <row r="167">
          <cell r="A167"/>
          <cell r="B167" t="str">
            <v>RFT</v>
          </cell>
          <cell r="C167" t="str">
            <v>D.140</v>
          </cell>
          <cell r="D167" t="str">
            <v>The ability to provide spend analytics for all spend categories</v>
          </cell>
          <cell r="E167" t="str">
            <v>Finance</v>
          </cell>
          <cell r="F167" t="str">
            <v>5.0 Source to Pay</v>
          </cell>
          <cell r="G167" t="str">
            <v>S2P-020</v>
          </cell>
          <cell r="H167" t="str">
            <v>S2P-020-020</v>
          </cell>
          <cell r="I167" t="e">
            <v>#N/A</v>
          </cell>
          <cell r="J167" t="str">
            <v>M</v>
          </cell>
          <cell r="K167" t="str">
            <v>Phase 1</v>
          </cell>
          <cell r="L167" t="str">
            <v>Yes</v>
          </cell>
          <cell r="M167" t="str">
            <v>Configuration</v>
          </cell>
          <cell r="N167" t="str">
            <v>Yes reporting can be done against spend categories defined by UTS.</v>
          </cell>
          <cell r="P167" t="str">
            <v>Not Gap</v>
          </cell>
          <cell r="Q167"/>
        </row>
        <row r="168">
          <cell r="A168"/>
          <cell r="B168" t="str">
            <v>RFT</v>
          </cell>
          <cell r="C168" t="str">
            <v>D.141</v>
          </cell>
          <cell r="D168" t="str">
            <v>Ability to track and report on procurement activity, savings targets, and performance against these targets during the year</v>
          </cell>
          <cell r="E168" t="str">
            <v>Finance</v>
          </cell>
          <cell r="F168" t="str">
            <v>5.0 Source to Pay</v>
          </cell>
          <cell r="G168" t="str">
            <v>S2P-020</v>
          </cell>
          <cell r="H168" t="str">
            <v>S2P-020-020</v>
          </cell>
          <cell r="I168" t="e">
            <v>#N/A</v>
          </cell>
          <cell r="J168" t="str">
            <v>M</v>
          </cell>
          <cell r="K168" t="str">
            <v>Phase 1</v>
          </cell>
          <cell r="L168" t="str">
            <v>Yes</v>
          </cell>
          <cell r="M168" t="str">
            <v>Configuration</v>
          </cell>
          <cell r="N168" t="str">
            <v>Procurement activity in relation to saving targets and performance can be tracked and reported on in Workday Strategic Sourcing.</v>
          </cell>
          <cell r="P168" t="str">
            <v>Not Gap</v>
          </cell>
          <cell r="Q168"/>
        </row>
        <row r="169">
          <cell r="A169"/>
          <cell r="B169" t="str">
            <v>RFT</v>
          </cell>
          <cell r="C169" t="str">
            <v>D.142</v>
          </cell>
          <cell r="D169" t="str">
            <v>Ability to manage/flag suppliers (e.g. modern slavery, indigenous organisations, sustainability) </v>
          </cell>
          <cell r="E169" t="str">
            <v>Finance</v>
          </cell>
          <cell r="F169" t="str">
            <v>5.0 Source to Pay</v>
          </cell>
          <cell r="G169" t="str">
            <v>WSS</v>
          </cell>
          <cell r="H169">
            <v>0</v>
          </cell>
          <cell r="I169" t="e">
            <v>#N/A</v>
          </cell>
          <cell r="J169" t="str">
            <v>M</v>
          </cell>
          <cell r="K169" t="str">
            <v>Phase 1</v>
          </cell>
          <cell r="L169" t="str">
            <v>Yes</v>
          </cell>
          <cell r="M169" t="str">
            <v>Configuration</v>
          </cell>
          <cell r="N169" t="str">
            <v>Fields can be configured in Workday Finance to help track suppliers against their ESR/CSG compliance.</v>
          </cell>
          <cell r="P169" t="str">
            <v>Not Gap</v>
          </cell>
          <cell r="Q169"/>
        </row>
        <row r="170">
          <cell r="A170"/>
          <cell r="B170" t="str">
            <v>RFT</v>
          </cell>
          <cell r="C170" t="str">
            <v>D.143</v>
          </cell>
          <cell r="D170" t="str">
            <v>Ability to segment suppliers i.e. perform segmentation analysis</v>
          </cell>
          <cell r="E170" t="str">
            <v>Finance</v>
          </cell>
          <cell r="F170" t="str">
            <v>5.0 Source to Pay</v>
          </cell>
          <cell r="G170" t="str">
            <v>S2P-020</v>
          </cell>
          <cell r="H170" t="str">
            <v>S2P-020-020</v>
          </cell>
          <cell r="I170" t="e">
            <v>#N/A</v>
          </cell>
          <cell r="J170" t="str">
            <v>M</v>
          </cell>
          <cell r="K170" t="str">
            <v>Phase 1</v>
          </cell>
          <cell r="L170" t="str">
            <v>Yes</v>
          </cell>
          <cell r="M170" t="str">
            <v>Configuration</v>
          </cell>
          <cell r="N170" t="str">
            <v>Suppliers can be segmented based on the segmentation required by UTS within Workday Strategic Sourcing.</v>
          </cell>
          <cell r="P170" t="str">
            <v>Not Gap</v>
          </cell>
          <cell r="Q170"/>
        </row>
        <row r="171">
          <cell r="A171"/>
          <cell r="B171" t="str">
            <v>RFT</v>
          </cell>
          <cell r="C171" t="str">
            <v>D.144</v>
          </cell>
          <cell r="D171" t="str">
            <v>Ability to store, maintain and update information on suppliers to ensure supplier is conforming to UTS requirements</v>
          </cell>
          <cell r="E171" t="str">
            <v>Finance</v>
          </cell>
          <cell r="F171" t="str">
            <v>5.0 Source to Pay</v>
          </cell>
          <cell r="G171" t="str">
            <v>WSS</v>
          </cell>
          <cell r="H171">
            <v>0</v>
          </cell>
          <cell r="I171" t="e">
            <v>#N/A</v>
          </cell>
          <cell r="J171" t="str">
            <v>M</v>
          </cell>
          <cell r="K171" t="str">
            <v>Phase 1</v>
          </cell>
          <cell r="L171" t="str">
            <v>Yes</v>
          </cell>
          <cell r="M171" t="str">
            <v>Configuration</v>
          </cell>
          <cell r="N171" t="str">
            <v>Supplier records can be created and maintained in both Workday Strategic Sourcing and Workday Finance. Integrations will ensure that both systems are in-sync for approved records.</v>
          </cell>
          <cell r="P171" t="str">
            <v>Not Gap</v>
          </cell>
          <cell r="Q171"/>
        </row>
        <row r="172">
          <cell r="A172"/>
          <cell r="B172" t="str">
            <v>RFT</v>
          </cell>
          <cell r="C172" t="str">
            <v>D.145</v>
          </cell>
          <cell r="D172" t="str">
            <v>Ability to manage ABN / Sole trader contractors, including engagement information (e.g. purchase orders, insurances, training, and superannuation requirements, reporting, and payment details), as well as staff requirements (for system, email, building access and delegations)</v>
          </cell>
          <cell r="E172" t="str">
            <v>Finance</v>
          </cell>
          <cell r="F172" t="str">
            <v>5.0 Source to Pay</v>
          </cell>
          <cell r="G172" t="str">
            <v>S2P-080</v>
          </cell>
          <cell r="H172" t="str">
            <v>S2P-080-010</v>
          </cell>
          <cell r="I172" t="str">
            <v>S2P-080-010</v>
          </cell>
          <cell r="J172" t="str">
            <v>C</v>
          </cell>
          <cell r="K172" t="str">
            <v>Phase 1</v>
          </cell>
          <cell r="L172" t="str">
            <v>Yes</v>
          </cell>
          <cell r="M172" t="str">
            <v>Configuration</v>
          </cell>
          <cell r="N172" t="str">
            <v>Sole trders will be set up as both suppliers, and where relevant contingent workers. The latter of which will drive IDAM requirements and the former (supplier record) can hold insurance dates and informaiton on related POs</v>
          </cell>
          <cell r="P172" t="str">
            <v>Not Gap</v>
          </cell>
          <cell r="Q172"/>
        </row>
        <row r="173">
          <cell r="A173"/>
          <cell r="B173" t="str">
            <v>RFT</v>
          </cell>
          <cell r="C173" t="str">
            <v>D.146</v>
          </cell>
          <cell r="D173" t="str">
            <v>Ability for suppliers to express interest to working with UTS (self-service capability) and send out questionnaires to potential suppliers for information gathering and pre-qualification.</v>
          </cell>
          <cell r="E173" t="str">
            <v>Finance</v>
          </cell>
          <cell r="F173" t="str">
            <v>5.0 Source to Pay</v>
          </cell>
          <cell r="G173" t="str">
            <v>WSS</v>
          </cell>
          <cell r="H173">
            <v>0</v>
          </cell>
          <cell r="I173" t="e">
            <v>#N/A</v>
          </cell>
          <cell r="J173" t="str">
            <v>S</v>
          </cell>
          <cell r="K173" t="str">
            <v>Phase 1</v>
          </cell>
          <cell r="L173" t="str">
            <v>Yes</v>
          </cell>
          <cell r="M173" t="str">
            <v>Configuration</v>
          </cell>
          <cell r="N173" t="str">
            <v>This requirement can be facilitated both Workday Strategic Sourcing Questionnaires. With 2026R1 we additionally expect better capabilities in segmenting suppliers that have self-registered (expressed an interest in working with UTS).</v>
          </cell>
          <cell r="P173" t="str">
            <v>Not Gap</v>
          </cell>
          <cell r="Q173"/>
        </row>
        <row r="174">
          <cell r="A174"/>
          <cell r="B174" t="str">
            <v>RFT</v>
          </cell>
          <cell r="C174" t="str">
            <v>D.147</v>
          </cell>
          <cell r="D174" t="str">
            <v>Ability to set-up supplier master data </v>
          </cell>
          <cell r="E174" t="str">
            <v>Finance</v>
          </cell>
          <cell r="F174" t="str">
            <v>5.0 Source to Pay</v>
          </cell>
          <cell r="G174" t="str">
            <v>WSS</v>
          </cell>
          <cell r="H174">
            <v>0</v>
          </cell>
          <cell r="I174" t="e">
            <v>#N/A</v>
          </cell>
          <cell r="J174" t="str">
            <v>M</v>
          </cell>
          <cell r="K174" t="str">
            <v>Phase 1</v>
          </cell>
          <cell r="L174" t="str">
            <v>Yes</v>
          </cell>
          <cell r="M174" t="str">
            <v>Out of the Box</v>
          </cell>
          <cell r="N174"/>
          <cell r="P174" t="str">
            <v>Not Gap</v>
          </cell>
          <cell r="Q174"/>
        </row>
        <row r="175">
          <cell r="A175"/>
          <cell r="B175" t="str">
            <v>RFT</v>
          </cell>
          <cell r="C175" t="str">
            <v>D.148</v>
          </cell>
          <cell r="D175" t="str">
            <v>Ability to pay international suppliers in different currencies</v>
          </cell>
          <cell r="E175" t="str">
            <v>Finance</v>
          </cell>
          <cell r="F175" t="str">
            <v>5.0 Source to Pay</v>
          </cell>
          <cell r="G175" t="str">
            <v>Integrations</v>
          </cell>
          <cell r="H175">
            <v>0</v>
          </cell>
          <cell r="I175" t="e">
            <v>#N/A</v>
          </cell>
          <cell r="J175" t="str">
            <v>M</v>
          </cell>
          <cell r="K175" t="str">
            <v>Phase 1</v>
          </cell>
          <cell r="L175" t="str">
            <v>Yes</v>
          </cell>
          <cell r="M175" t="str">
            <v>Configuration</v>
          </cell>
          <cell r="N175" t="str">
            <v>Workday Finance supports the ability for international suppliers to pay in different currencies.</v>
          </cell>
          <cell r="P175" t="str">
            <v>Not Gap</v>
          </cell>
          <cell r="Q175"/>
        </row>
        <row r="176">
          <cell r="A176"/>
          <cell r="B176" t="str">
            <v>RFT</v>
          </cell>
          <cell r="C176" t="str">
            <v>D.149</v>
          </cell>
          <cell r="D176" t="str">
            <v>Approval on supplier setup and amending key supplier data points</v>
          </cell>
          <cell r="E176" t="str">
            <v>Finance</v>
          </cell>
          <cell r="F176" t="str">
            <v>5.0 Source to Pay</v>
          </cell>
          <cell r="G176" t="str">
            <v>WSS</v>
          </cell>
          <cell r="H176">
            <v>0</v>
          </cell>
          <cell r="I176" t="e">
            <v>#N/A</v>
          </cell>
          <cell r="J176" t="str">
            <v>M</v>
          </cell>
          <cell r="K176" t="str">
            <v>Phase 1</v>
          </cell>
          <cell r="L176" t="str">
            <v>Yes</v>
          </cell>
          <cell r="M176" t="str">
            <v>Configuration</v>
          </cell>
          <cell r="N176" t="str">
            <v>Workday Finance supports the ability to involve approval flows in amending key supplier data points.</v>
          </cell>
          <cell r="P176" t="str">
            <v>Not Gap</v>
          </cell>
          <cell r="Q176"/>
        </row>
        <row r="177">
          <cell r="A177"/>
          <cell r="B177" t="str">
            <v>RFT</v>
          </cell>
          <cell r="C177" t="str">
            <v>D.150</v>
          </cell>
          <cell r="D177" t="str">
            <v>Ability to flag supplier as a procurement partner or otherwise</v>
          </cell>
          <cell r="E177" t="str">
            <v>Finance</v>
          </cell>
          <cell r="F177" t="str">
            <v>5.0 Source to Pay</v>
          </cell>
          <cell r="G177" t="str">
            <v>WSS</v>
          </cell>
          <cell r="H177">
            <v>0</v>
          </cell>
          <cell r="I177" t="e">
            <v>#N/A</v>
          </cell>
          <cell r="J177" t="str">
            <v>M</v>
          </cell>
          <cell r="K177" t="str">
            <v>Phase 1</v>
          </cell>
          <cell r="L177" t="str">
            <v>Yes</v>
          </cell>
          <cell r="M177" t="str">
            <v>Configuration</v>
          </cell>
          <cell r="N177" t="str">
            <v>Such a flag could be configured in both Workday Strategic Sourcing and Workday Finance</v>
          </cell>
          <cell r="P177" t="str">
            <v>Not Gap</v>
          </cell>
          <cell r="Q177"/>
        </row>
        <row r="178">
          <cell r="A178"/>
          <cell r="B178" t="str">
            <v>RFT</v>
          </cell>
          <cell r="C178" t="str">
            <v>D.151</v>
          </cell>
          <cell r="D178" t="str">
            <v>Ability to integrate with a 3rd party validation platform where financial risk, environmental, cyber security, modern slavery risk indexes are provided for suppliers identified in supplier segmentation.</v>
          </cell>
          <cell r="E178" t="str">
            <v>Finance</v>
          </cell>
          <cell r="F178" t="str">
            <v>5.0 Source to Pay</v>
          </cell>
          <cell r="G178"/>
          <cell r="H178"/>
          <cell r="I178"/>
          <cell r="J178" t="str">
            <v>S</v>
          </cell>
          <cell r="K178" t="str">
            <v>Phase 1</v>
          </cell>
          <cell r="L178" t="str">
            <v>Out Of Scope</v>
          </cell>
          <cell r="M178"/>
          <cell r="N178"/>
          <cell r="P178" t="str">
            <v>Not Gap</v>
          </cell>
          <cell r="Q178"/>
        </row>
        <row r="179">
          <cell r="A179"/>
          <cell r="B179" t="str">
            <v>RFT</v>
          </cell>
          <cell r="C179" t="str">
            <v>D.152</v>
          </cell>
          <cell r="D179" t="str">
            <v>Ability to perform supplier performance management (with a track and record functionality)</v>
          </cell>
          <cell r="E179" t="str">
            <v>Finance</v>
          </cell>
          <cell r="F179" t="str">
            <v>5.0 Source to Pay</v>
          </cell>
          <cell r="G179" t="str">
            <v>WSS</v>
          </cell>
          <cell r="H179">
            <v>0</v>
          </cell>
          <cell r="I179" t="e">
            <v>#N/A</v>
          </cell>
          <cell r="J179" t="str">
            <v>S</v>
          </cell>
          <cell r="K179" t="str">
            <v>Phase 1</v>
          </cell>
          <cell r="L179" t="str">
            <v>Yes</v>
          </cell>
          <cell r="M179" t="str">
            <v>Configuration</v>
          </cell>
          <cell r="N179" t="str">
            <v>Workday Strategic Sourcing supports supplier performance management functionality.</v>
          </cell>
          <cell r="P179" t="str">
            <v>Not Gap</v>
          </cell>
          <cell r="Q179"/>
        </row>
        <row r="180">
          <cell r="A180"/>
          <cell r="B180" t="str">
            <v>RFT</v>
          </cell>
          <cell r="C180" t="str">
            <v>D.153</v>
          </cell>
          <cell r="D180" t="str">
            <v>Ability to flag/block usage of suppliers for poor or non-performance</v>
          </cell>
          <cell r="E180" t="str">
            <v>Finance</v>
          </cell>
          <cell r="F180" t="str">
            <v>5.0 Source to Pay</v>
          </cell>
          <cell r="G180" t="str">
            <v>WSS</v>
          </cell>
          <cell r="H180">
            <v>0</v>
          </cell>
          <cell r="I180" t="e">
            <v>#N/A</v>
          </cell>
          <cell r="J180" t="str">
            <v>M</v>
          </cell>
          <cell r="K180" t="str">
            <v>Phase 1</v>
          </cell>
          <cell r="L180" t="str">
            <v>Yes</v>
          </cell>
          <cell r="M180" t="str">
            <v>Configuration</v>
          </cell>
          <cell r="N180" t="str">
            <v>Workday Strategic Sourcing and Workday Finance supports the ability to flag suppliers for poor performance and subsequently block them.</v>
          </cell>
          <cell r="P180" t="str">
            <v>Not Gap</v>
          </cell>
          <cell r="Q180"/>
        </row>
        <row r="181">
          <cell r="A181"/>
          <cell r="B181" t="str">
            <v>RFT</v>
          </cell>
          <cell r="C181" t="str">
            <v>D.154</v>
          </cell>
          <cell r="D181" t="str">
            <v>Ability to integrate a standard template which captures key supplier information to allow segmentation based on UTS-specific dimensions</v>
          </cell>
          <cell r="E181" t="str">
            <v>Finance</v>
          </cell>
          <cell r="F181" t="str">
            <v>5.0 Source to Pay</v>
          </cell>
          <cell r="G181" t="str">
            <v>WSS</v>
          </cell>
          <cell r="H181">
            <v>0</v>
          </cell>
          <cell r="I181" t="e">
            <v>#N/A</v>
          </cell>
          <cell r="J181" t="str">
            <v>C</v>
          </cell>
          <cell r="K181" t="str">
            <v>Phase 1</v>
          </cell>
          <cell r="L181" t="str">
            <v>Yes</v>
          </cell>
          <cell r="M181" t="str">
            <v>Configuration</v>
          </cell>
          <cell r="N181" t="str">
            <v>Templates can be utilised in Workday Strategic Sourcing to capture segmentation of suppliers. We have configured various questionnaires on top of the standard onboarding form to collect additional information where needed.</v>
          </cell>
          <cell r="P181" t="str">
            <v>Not Gap</v>
          </cell>
          <cell r="Q181"/>
        </row>
        <row r="182">
          <cell r="A182"/>
          <cell r="B182" t="str">
            <v>RFT</v>
          </cell>
          <cell r="C182" t="str">
            <v>D.155</v>
          </cell>
          <cell r="D182" t="str">
            <v>Ability to raise a sourcing request</v>
          </cell>
          <cell r="E182" t="str">
            <v>Finance</v>
          </cell>
          <cell r="F182" t="str">
            <v>5.0 Source to Pay</v>
          </cell>
          <cell r="G182" t="str">
            <v>WSS</v>
          </cell>
          <cell r="H182">
            <v>0</v>
          </cell>
          <cell r="I182" t="e">
            <v>#N/A</v>
          </cell>
          <cell r="J182" t="str">
            <v>M</v>
          </cell>
          <cell r="K182" t="str">
            <v>Phase 1</v>
          </cell>
          <cell r="L182" t="str">
            <v>Yes</v>
          </cell>
          <cell r="M182" t="str">
            <v>Configuration</v>
          </cell>
          <cell r="N182" t="str">
            <v>Workday Strategic Sourcing supports functionality for raising sourcing requests.</v>
          </cell>
          <cell r="P182" t="str">
            <v>Not Gap</v>
          </cell>
          <cell r="Q182"/>
        </row>
        <row r="183">
          <cell r="A183"/>
          <cell r="B183" t="str">
            <v>RFT</v>
          </cell>
          <cell r="C183" t="str">
            <v>D.156</v>
          </cell>
          <cell r="D183" t="str">
            <v>Ability to define business rules to govern procurement exemptions</v>
          </cell>
          <cell r="E183" t="str">
            <v>Finance</v>
          </cell>
          <cell r="F183" t="str">
            <v>5.0 Source to Pay</v>
          </cell>
          <cell r="G183" t="str">
            <v>S2P-070</v>
          </cell>
          <cell r="H183" t="str">
            <v>S2P-070-010</v>
          </cell>
          <cell r="I183" t="str">
            <v>S2P-070-010</v>
          </cell>
          <cell r="J183" t="str">
            <v>M</v>
          </cell>
          <cell r="K183" t="str">
            <v>Phase 1</v>
          </cell>
          <cell r="L183" t="str">
            <v>Yes</v>
          </cell>
          <cell r="M183" t="str">
            <v>Configuration</v>
          </cell>
          <cell r="N183" t="str">
            <v>Rules to allow exemptions can be configured.</v>
          </cell>
          <cell r="P183" t="str">
            <v>Not Gap</v>
          </cell>
          <cell r="Q183"/>
        </row>
        <row r="184">
          <cell r="A184"/>
          <cell r="B184" t="str">
            <v>RFT</v>
          </cell>
          <cell r="C184" t="str">
            <v>D.157</v>
          </cell>
          <cell r="D184" t="str">
            <v xml:space="preserve">Ability to have a wholistic view of procurement pipeline to track against strategy </v>
          </cell>
          <cell r="E184" t="str">
            <v>Finance</v>
          </cell>
          <cell r="F184" t="str">
            <v>5.0 Source to Pay</v>
          </cell>
          <cell r="G184" t="str">
            <v>WSS</v>
          </cell>
          <cell r="H184">
            <v>0</v>
          </cell>
          <cell r="I184" t="e">
            <v>#N/A</v>
          </cell>
          <cell r="J184" t="str">
            <v>S</v>
          </cell>
          <cell r="K184" t="str">
            <v>Phase 1</v>
          </cell>
          <cell r="L184" t="str">
            <v>Yes</v>
          </cell>
          <cell r="M184" t="str">
            <v>Out of the Box</v>
          </cell>
          <cell r="N184" t="str">
            <v>Workday Startegic Sourcing has a Pipeline dashboard which allows users to track the pipeline as a whole from a top level.</v>
          </cell>
          <cell r="P184" t="str">
            <v>Not Gap</v>
          </cell>
          <cell r="Q184"/>
        </row>
        <row r="185">
          <cell r="A185"/>
          <cell r="B185" t="str">
            <v>RFT</v>
          </cell>
          <cell r="C185" t="str">
            <v>D.158</v>
          </cell>
          <cell r="D185" t="str">
            <v>Ability to build and structure go-to-market RFx</v>
          </cell>
          <cell r="E185" t="str">
            <v>Finance</v>
          </cell>
          <cell r="F185" t="str">
            <v>5.0 Source to Pay</v>
          </cell>
          <cell r="G185" t="str">
            <v>WSS</v>
          </cell>
          <cell r="H185">
            <v>0</v>
          </cell>
          <cell r="I185" t="e">
            <v>#N/A</v>
          </cell>
          <cell r="J185" t="str">
            <v>C</v>
          </cell>
          <cell r="K185" t="str">
            <v>Phase 1</v>
          </cell>
          <cell r="L185" t="str">
            <v>Yes</v>
          </cell>
          <cell r="M185" t="str">
            <v>Configuration</v>
          </cell>
          <cell r="N185" t="str">
            <v>Workday Startegic Sourcing supports the ability to build and launch go-to-market RFx events</v>
          </cell>
          <cell r="P185" t="str">
            <v>Not Gap</v>
          </cell>
          <cell r="Q185"/>
        </row>
        <row r="186">
          <cell r="A186"/>
          <cell r="B186" t="str">
            <v>RFT</v>
          </cell>
          <cell r="C186" t="str">
            <v>D.159</v>
          </cell>
          <cell r="D186" t="str">
            <v>Ability to provide audit trail of supplier selection decision (e.g. price negotiation)</v>
          </cell>
          <cell r="E186" t="str">
            <v>Finance</v>
          </cell>
          <cell r="F186" t="str">
            <v>5.0 Source to Pay</v>
          </cell>
          <cell r="G186" t="str">
            <v>WSS</v>
          </cell>
          <cell r="H186">
            <v>0</v>
          </cell>
          <cell r="I186" t="e">
            <v>#N/A</v>
          </cell>
          <cell r="J186" t="str">
            <v>C</v>
          </cell>
          <cell r="K186" t="str">
            <v>Phase 1</v>
          </cell>
          <cell r="L186" t="str">
            <v>Yes</v>
          </cell>
          <cell r="M186" t="str">
            <v>Out of the Box</v>
          </cell>
          <cell r="N186" t="str">
            <v>Workday Strategic Sourcing supports the ability to capture responses from various UTS stakeholders in the process of selecting a supplier which can later be audited.</v>
          </cell>
          <cell r="P186" t="str">
            <v>Not Gap</v>
          </cell>
          <cell r="Q186"/>
        </row>
        <row r="187">
          <cell r="A187"/>
          <cell r="B187" t="str">
            <v>RFT</v>
          </cell>
          <cell r="C187" t="str">
            <v>D.160</v>
          </cell>
          <cell r="D187" t="str">
            <v>Ability to run standardised supplier evaluation scoring process</v>
          </cell>
          <cell r="E187" t="str">
            <v>Finance</v>
          </cell>
          <cell r="F187" t="str">
            <v>5.0 Source to Pay</v>
          </cell>
          <cell r="G187" t="str">
            <v>WSS</v>
          </cell>
          <cell r="H187">
            <v>0</v>
          </cell>
          <cell r="I187" t="e">
            <v>#N/A</v>
          </cell>
          <cell r="J187" t="str">
            <v>C</v>
          </cell>
          <cell r="K187" t="str">
            <v>Phase 1</v>
          </cell>
          <cell r="L187" t="str">
            <v>Yes</v>
          </cell>
          <cell r="M187" t="str">
            <v>Configuration</v>
          </cell>
          <cell r="N187" t="str">
            <v>Workday Strategic Sourcing supports a standardised supplier evalutaion process which can be achieved by utilising pre-defined evaluation templates.</v>
          </cell>
          <cell r="P187" t="str">
            <v>Not Gap</v>
          </cell>
          <cell r="Q187"/>
        </row>
        <row r="188">
          <cell r="A188"/>
          <cell r="B188" t="str">
            <v>RFT</v>
          </cell>
          <cell r="C188" t="str">
            <v>D.161</v>
          </cell>
          <cell r="D188" t="str">
            <v>Ability to tailor information provided to approver based on approver role/status</v>
          </cell>
          <cell r="E188" t="str">
            <v>Finance</v>
          </cell>
          <cell r="F188" t="str">
            <v>5.0 Source to Pay</v>
          </cell>
          <cell r="G188"/>
          <cell r="H188"/>
          <cell r="I188"/>
          <cell r="J188" t="str">
            <v>C</v>
          </cell>
          <cell r="K188" t="str">
            <v>Phase 1</v>
          </cell>
          <cell r="L188" t="str">
            <v>Out Of Scope</v>
          </cell>
          <cell r="M188" t="str">
            <v>Configuration</v>
          </cell>
          <cell r="N188" t="str">
            <v>No current requirement identified.
Not sure from a WWS perspective - Action on Deloitte to confirm with Workday</v>
          </cell>
          <cell r="P188" t="str">
            <v>Not Gap</v>
          </cell>
          <cell r="Q188"/>
        </row>
        <row r="189">
          <cell r="A189"/>
          <cell r="B189" t="str">
            <v>RFT</v>
          </cell>
          <cell r="C189" t="str">
            <v>D.162</v>
          </cell>
          <cell r="D189" t="str">
            <v>Ability to report on activities underway, in the pipeline and track benefits delivered</v>
          </cell>
          <cell r="E189" t="str">
            <v>Finance</v>
          </cell>
          <cell r="F189" t="str">
            <v>5.0 Source to Pay</v>
          </cell>
          <cell r="G189" t="str">
            <v>WSS</v>
          </cell>
          <cell r="H189">
            <v>0</v>
          </cell>
          <cell r="I189" t="e">
            <v>#N/A</v>
          </cell>
          <cell r="J189" t="str">
            <v>C</v>
          </cell>
          <cell r="K189" t="str">
            <v>Phase 1</v>
          </cell>
          <cell r="L189" t="str">
            <v>Yes</v>
          </cell>
          <cell r="M189" t="str">
            <v>Out of the Box</v>
          </cell>
          <cell r="N189"/>
          <cell r="P189" t="str">
            <v>Not Gap</v>
          </cell>
          <cell r="Q189"/>
        </row>
        <row r="190">
          <cell r="A190"/>
          <cell r="B190" t="str">
            <v>RFT</v>
          </cell>
          <cell r="C190" t="str">
            <v>D.163</v>
          </cell>
          <cell r="D190" t="str">
            <v>Ability to author standard supplier contracts</v>
          </cell>
          <cell r="E190" t="str">
            <v>Finance</v>
          </cell>
          <cell r="F190" t="str">
            <v>5.0 Source to Pay</v>
          </cell>
          <cell r="G190" t="str">
            <v>WSS</v>
          </cell>
          <cell r="H190">
            <v>0</v>
          </cell>
          <cell r="I190" t="e">
            <v>#N/A</v>
          </cell>
          <cell r="J190" t="str">
            <v>M</v>
          </cell>
          <cell r="K190" t="str">
            <v>Phase 1</v>
          </cell>
          <cell r="L190" t="str">
            <v>Yes</v>
          </cell>
          <cell r="M190" t="str">
            <v>Configuration</v>
          </cell>
          <cell r="N190" t="str">
            <v>Workday Strategic Sourcing supports the ability to author standard supplier contracts through the use of templates. The expectation is that contracts will be authoered off-system and submitted solely for the purpose of approaval in WSS.</v>
          </cell>
          <cell r="P190" t="str">
            <v>Not Gap</v>
          </cell>
          <cell r="Q190"/>
        </row>
        <row r="191">
          <cell r="A191"/>
          <cell r="B191" t="str">
            <v>RFT</v>
          </cell>
          <cell r="C191" t="str">
            <v>D.164</v>
          </cell>
          <cell r="D191" t="str">
            <v>Ability to house supplier contracts with standardised naming conventions and version controls, as well as supporting documentation</v>
          </cell>
          <cell r="E191" t="str">
            <v>Finance</v>
          </cell>
          <cell r="F191" t="str">
            <v>5.0 Source to Pay</v>
          </cell>
          <cell r="G191" t="str">
            <v>WSS</v>
          </cell>
          <cell r="H191">
            <v>0</v>
          </cell>
          <cell r="I191" t="e">
            <v>#N/A</v>
          </cell>
          <cell r="J191" t="str">
            <v>M</v>
          </cell>
          <cell r="K191" t="str">
            <v>Phase 1</v>
          </cell>
          <cell r="L191" t="str">
            <v>Yes</v>
          </cell>
          <cell r="M191" t="str">
            <v>Out of the Box</v>
          </cell>
          <cell r="N191" t="str">
            <v>Workday Strategic Sourcing supports a contrat repository where naming can be standarised, an audit of versions can be maintained, and supporting documentation can be attached against a contract record in system.</v>
          </cell>
          <cell r="P191" t="str">
            <v>Not Gap</v>
          </cell>
          <cell r="Q191"/>
        </row>
        <row r="192">
          <cell r="A192"/>
          <cell r="B192" t="str">
            <v>RFT</v>
          </cell>
          <cell r="C192" t="str">
            <v>D.165</v>
          </cell>
          <cell r="D192" t="str">
            <v>Ability to support electronic signature processing for contract review and execution</v>
          </cell>
          <cell r="E192" t="str">
            <v>Finance</v>
          </cell>
          <cell r="F192" t="str">
            <v>5.0 Source to Pay</v>
          </cell>
          <cell r="G192"/>
          <cell r="H192"/>
          <cell r="I192"/>
          <cell r="J192" t="str">
            <v>M</v>
          </cell>
          <cell r="K192" t="str">
            <v>Phase 1</v>
          </cell>
          <cell r="L192" t="str">
            <v>Yes</v>
          </cell>
          <cell r="M192" t="str">
            <v>Configuration</v>
          </cell>
          <cell r="N192" t="str">
            <v>Electronic signatures will be achieved via integration with Adobe Sign.</v>
          </cell>
          <cell r="P192" t="str">
            <v>Not Gap</v>
          </cell>
          <cell r="Q192"/>
        </row>
        <row r="193">
          <cell r="A193"/>
          <cell r="B193" t="str">
            <v>RFT</v>
          </cell>
          <cell r="C193" t="str">
            <v>D.166</v>
          </cell>
          <cell r="D193" t="str">
            <v xml:space="preserve">Ability to support workflow collaboration and signing with multiple functional stakeholders (e.g. Legal, Procurement, Governance). </v>
          </cell>
          <cell r="E193" t="str">
            <v>Finance</v>
          </cell>
          <cell r="F193" t="str">
            <v>5.0 Source to Pay</v>
          </cell>
          <cell r="G193" t="str">
            <v>WSS</v>
          </cell>
          <cell r="H193">
            <v>0</v>
          </cell>
          <cell r="I193" t="e">
            <v>#N/A</v>
          </cell>
          <cell r="J193" t="str">
            <v>M</v>
          </cell>
          <cell r="K193" t="str">
            <v>Phase 1</v>
          </cell>
          <cell r="L193" t="str">
            <v>Yes</v>
          </cell>
          <cell r="M193" t="str">
            <v>Configuration</v>
          </cell>
          <cell r="N193" t="str">
            <v>An approval workflow has been configured, and Adobe Sign will be used for contract signing.</v>
          </cell>
          <cell r="P193" t="str">
            <v>Not Gap</v>
          </cell>
          <cell r="Q193"/>
        </row>
        <row r="194">
          <cell r="A194"/>
          <cell r="B194" t="str">
            <v>RFT</v>
          </cell>
          <cell r="C194" t="str">
            <v>D.167</v>
          </cell>
          <cell r="D194" t="str">
            <v>Ability to establish and utilise supplier catalogues</v>
          </cell>
          <cell r="E194" t="str">
            <v>Finance</v>
          </cell>
          <cell r="F194" t="str">
            <v>5.0 Source to Pay</v>
          </cell>
          <cell r="G194" t="str">
            <v>S2P-070</v>
          </cell>
          <cell r="H194" t="str">
            <v>S2P-070-010</v>
          </cell>
          <cell r="I194" t="str">
            <v>S2P-070-010</v>
          </cell>
          <cell r="J194" t="str">
            <v>M</v>
          </cell>
          <cell r="K194" t="str">
            <v>Phase 1</v>
          </cell>
          <cell r="L194" t="str">
            <v>Yes</v>
          </cell>
          <cell r="M194" t="str">
            <v>Out of the Box</v>
          </cell>
          <cell r="N194"/>
          <cell r="P194" t="str">
            <v>Not Gap</v>
          </cell>
          <cell r="Q194"/>
        </row>
        <row r="195">
          <cell r="A195"/>
          <cell r="B195" t="str">
            <v>RFT</v>
          </cell>
          <cell r="C195" t="str">
            <v>D.168</v>
          </cell>
          <cell r="D195" t="str">
            <v>Ability to segment contracts and define differentiated management frameworks (e.g. performance and governance by each tier)</v>
          </cell>
          <cell r="E195" t="str">
            <v>Finance</v>
          </cell>
          <cell r="F195" t="str">
            <v>5.0 Source to Pay</v>
          </cell>
          <cell r="G195" t="str">
            <v>WSS</v>
          </cell>
          <cell r="H195">
            <v>0</v>
          </cell>
          <cell r="I195" t="e">
            <v>#N/A</v>
          </cell>
          <cell r="J195" t="str">
            <v>S</v>
          </cell>
          <cell r="K195" t="str">
            <v>Phase 1</v>
          </cell>
          <cell r="L195" t="str">
            <v>Yes</v>
          </cell>
          <cell r="M195" t="str">
            <v>Out of the Box</v>
          </cell>
          <cell r="N195" t="str">
            <v>The ability to segment contract management types is supported by Workday Strategic Sourcing.</v>
          </cell>
          <cell r="P195" t="str">
            <v>Not Gap</v>
          </cell>
          <cell r="Q195"/>
        </row>
        <row r="196">
          <cell r="A196"/>
          <cell r="B196" t="str">
            <v>RFT</v>
          </cell>
          <cell r="C196" t="str">
            <v>D.169</v>
          </cell>
          <cell r="D196" t="str">
            <v>Ability to use configured standard templates, and amend contract templates when flexibility is permitted</v>
          </cell>
          <cell r="E196" t="str">
            <v>Finance</v>
          </cell>
          <cell r="F196" t="str">
            <v>5.0 Source to Pay</v>
          </cell>
          <cell r="G196" t="str">
            <v>WSS</v>
          </cell>
          <cell r="H196">
            <v>0</v>
          </cell>
          <cell r="I196" t="e">
            <v>#N/A</v>
          </cell>
          <cell r="J196" t="str">
            <v>M</v>
          </cell>
          <cell r="K196" t="str">
            <v>Phase 1</v>
          </cell>
          <cell r="L196" t="str">
            <v>Yes</v>
          </cell>
          <cell r="M196" t="str">
            <v>Out of the Box</v>
          </cell>
          <cell r="N196" t="str">
            <v>Supported out of the box with Workday Strategic Sourcing.</v>
          </cell>
          <cell r="P196" t="str">
            <v>Not Gap</v>
          </cell>
          <cell r="Q196"/>
        </row>
        <row r="197">
          <cell r="A197"/>
          <cell r="B197" t="str">
            <v>RFT</v>
          </cell>
          <cell r="C197" t="str">
            <v>D.170</v>
          </cell>
          <cell r="D197" t="str">
            <v>Ability to manage and administer contracts throughout their life (e.g. commercial disputes, certifications, variations)</v>
          </cell>
          <cell r="E197" t="str">
            <v>Finance</v>
          </cell>
          <cell r="F197" t="str">
            <v>5.0 Source to Pay</v>
          </cell>
          <cell r="G197" t="str">
            <v>WSS</v>
          </cell>
          <cell r="H197">
            <v>0</v>
          </cell>
          <cell r="I197" t="e">
            <v>#N/A</v>
          </cell>
          <cell r="J197" t="str">
            <v>S</v>
          </cell>
          <cell r="K197" t="str">
            <v>Phase 1</v>
          </cell>
          <cell r="L197" t="str">
            <v>Yes</v>
          </cell>
          <cell r="M197" t="str">
            <v>Out of the Box</v>
          </cell>
          <cell r="N197" t="str">
            <v>Supported out of the box with Workday Strategic Sourcing.</v>
          </cell>
          <cell r="P197" t="str">
            <v>Not Gap</v>
          </cell>
          <cell r="Q197"/>
        </row>
        <row r="198">
          <cell r="A198"/>
          <cell r="B198" t="str">
            <v>RFT</v>
          </cell>
          <cell r="C198" t="str">
            <v>D.171</v>
          </cell>
          <cell r="D198" t="str">
            <v>Ability to manage alterations to contract duration (extensions, renewals, terminations etc.)</v>
          </cell>
          <cell r="E198" t="str">
            <v>Finance</v>
          </cell>
          <cell r="F198" t="str">
            <v>5.0 Source to Pay</v>
          </cell>
          <cell r="G198" t="str">
            <v>WSS</v>
          </cell>
          <cell r="H198">
            <v>0</v>
          </cell>
          <cell r="I198" t="e">
            <v>#N/A</v>
          </cell>
          <cell r="J198" t="str">
            <v>M</v>
          </cell>
          <cell r="K198" t="str">
            <v>Phase 1</v>
          </cell>
          <cell r="L198" t="str">
            <v>Yes</v>
          </cell>
          <cell r="M198" t="str">
            <v>Out of the Box</v>
          </cell>
          <cell r="N198" t="str">
            <v>Supported out of the box with Workday Strategic Sourcing.</v>
          </cell>
          <cell r="P198" t="str">
            <v>Not Gap</v>
          </cell>
          <cell r="Q198"/>
        </row>
        <row r="199">
          <cell r="A199"/>
          <cell r="B199" t="str">
            <v>RFT</v>
          </cell>
          <cell r="C199" t="str">
            <v>D.172</v>
          </cell>
          <cell r="D199" t="str">
            <v>Ability to track spends against contract and ensuring within delegations</v>
          </cell>
          <cell r="E199" t="str">
            <v>Finance</v>
          </cell>
          <cell r="F199" t="str">
            <v>5.0 Source to Pay</v>
          </cell>
          <cell r="G199" t="str">
            <v>S2P-070</v>
          </cell>
          <cell r="H199" t="str">
            <v>S2P-070-010</v>
          </cell>
          <cell r="I199" t="e">
            <v>#N/A</v>
          </cell>
          <cell r="J199" t="str">
            <v>S</v>
          </cell>
          <cell r="K199" t="str">
            <v>Phase 1</v>
          </cell>
          <cell r="L199" t="str">
            <v>Yes</v>
          </cell>
          <cell r="M199" t="str">
            <v>Out of the Box</v>
          </cell>
          <cell r="N199" t="str">
            <v>Supported out of the box with Workday Strategic Sourcing.</v>
          </cell>
          <cell r="P199" t="str">
            <v>Not Gap</v>
          </cell>
          <cell r="Q199"/>
        </row>
        <row r="200">
          <cell r="A200"/>
          <cell r="B200" t="str">
            <v>RFT</v>
          </cell>
          <cell r="C200" t="str">
            <v>D.173</v>
          </cell>
          <cell r="D200" t="str">
            <v>Ability to automatically flag and trigger contracts when nearing renewal date</v>
          </cell>
          <cell r="E200" t="str">
            <v>Finance</v>
          </cell>
          <cell r="F200" t="str">
            <v>5.0 Source to Pay</v>
          </cell>
          <cell r="G200" t="str">
            <v>S2P-020</v>
          </cell>
          <cell r="H200" t="str">
            <v>S2P-020-020</v>
          </cell>
          <cell r="I200" t="e">
            <v>#N/A</v>
          </cell>
          <cell r="J200" t="str">
            <v>S</v>
          </cell>
          <cell r="K200" t="str">
            <v>Phase 1</v>
          </cell>
          <cell r="L200" t="str">
            <v>Yes</v>
          </cell>
          <cell r="M200" t="str">
            <v>Configuration</v>
          </cell>
          <cell r="N200" t="str">
            <v>Workday Strategic Sourcing supports flagging notification when contracts are approaching their renewal date.</v>
          </cell>
          <cell r="P200" t="str">
            <v>Not Gap</v>
          </cell>
          <cell r="Q200"/>
        </row>
        <row r="201">
          <cell r="A201"/>
          <cell r="B201" t="str">
            <v>RFT</v>
          </cell>
          <cell r="C201" t="str">
            <v>D.174</v>
          </cell>
          <cell r="D201" t="str">
            <v xml:space="preserve">Ability to support contract delivery performance assessment and risk management (quality, fulfilment, timeliness etc.) </v>
          </cell>
          <cell r="E201" t="str">
            <v>Finance</v>
          </cell>
          <cell r="F201" t="str">
            <v>5.0 Source to Pay</v>
          </cell>
          <cell r="G201" t="str">
            <v>WSS</v>
          </cell>
          <cell r="H201">
            <v>0</v>
          </cell>
          <cell r="I201" t="e">
            <v>#N/A</v>
          </cell>
          <cell r="J201" t="str">
            <v>C</v>
          </cell>
          <cell r="K201" t="str">
            <v>Phase 1</v>
          </cell>
          <cell r="L201" t="str">
            <v>Yes</v>
          </cell>
          <cell r="M201" t="str">
            <v>Configuration</v>
          </cell>
          <cell r="N201" t="str">
            <v>Performance assesment can be configured in Workday Strategic Sourcing at the supplier level. No fields have been configured at a contract level to capture this information.</v>
          </cell>
          <cell r="P201" t="str">
            <v>Not Gap</v>
          </cell>
          <cell r="Q201"/>
        </row>
        <row r="202">
          <cell r="A202"/>
          <cell r="B202" t="str">
            <v>RFT</v>
          </cell>
          <cell r="C202" t="str">
            <v>D.175</v>
          </cell>
          <cell r="D202" t="str">
            <v>Ability to operate as a single consolidated database of all contracts</v>
          </cell>
          <cell r="E202" t="str">
            <v>Finance</v>
          </cell>
          <cell r="F202" t="str">
            <v>5.0 Source to Pay</v>
          </cell>
          <cell r="G202" t="str">
            <v>S2P-060</v>
          </cell>
          <cell r="H202" t="str">
            <v>S2P-060-010</v>
          </cell>
          <cell r="I202" t="str">
            <v>S2P-060-010</v>
          </cell>
          <cell r="J202" t="str">
            <v>M</v>
          </cell>
          <cell r="K202" t="str">
            <v>Phase 1</v>
          </cell>
          <cell r="L202" t="str">
            <v>Yes</v>
          </cell>
          <cell r="M202" t="str">
            <v>Out of the Box</v>
          </cell>
          <cell r="N202"/>
          <cell r="P202" t="str">
            <v>Not Gap</v>
          </cell>
          <cell r="Q202"/>
        </row>
        <row r="203">
          <cell r="A203"/>
          <cell r="B203" t="str">
            <v>RFT</v>
          </cell>
          <cell r="C203" t="str">
            <v>D.176</v>
          </cell>
          <cell r="D203" t="str">
            <v xml:space="preserve">Ability to report against multiple contracts within a portfolio (e.g. total value, spends, pipeline, expired contracts etc.) </v>
          </cell>
          <cell r="E203" t="str">
            <v>Finance</v>
          </cell>
          <cell r="F203" t="str">
            <v>5.0 Source to Pay</v>
          </cell>
          <cell r="G203" t="str">
            <v>S2P-020</v>
          </cell>
          <cell r="H203" t="str">
            <v>S2P-020-020</v>
          </cell>
          <cell r="I203" t="e">
            <v>#N/A</v>
          </cell>
          <cell r="J203" t="str">
            <v>M</v>
          </cell>
          <cell r="K203" t="str">
            <v>Phase 1</v>
          </cell>
          <cell r="L203" t="str">
            <v>Yes</v>
          </cell>
          <cell r="M203" t="str">
            <v>Out of the Box</v>
          </cell>
          <cell r="N203" t="str">
            <v>Contracts can be reported on holistically in Workday Strategic Sourcing utilising filters.</v>
          </cell>
          <cell r="P203" t="str">
            <v>Not Gap</v>
          </cell>
          <cell r="Q203"/>
        </row>
        <row r="204">
          <cell r="A204"/>
          <cell r="B204" t="str">
            <v>RFT</v>
          </cell>
          <cell r="C204" t="str">
            <v>D.177</v>
          </cell>
          <cell r="D204" t="str">
            <v>Ability to integrate workflow functionality for T&amp;Cs negotiations and approvals</v>
          </cell>
          <cell r="E204" t="str">
            <v>Finance</v>
          </cell>
          <cell r="F204" t="str">
            <v>5.0 Source to Pay</v>
          </cell>
          <cell r="G204" t="str">
            <v>WSS</v>
          </cell>
          <cell r="H204">
            <v>0</v>
          </cell>
          <cell r="I204" t="e">
            <v>#N/A</v>
          </cell>
          <cell r="J204" t="str">
            <v>M</v>
          </cell>
          <cell r="K204" t="str">
            <v>Phase 1</v>
          </cell>
          <cell r="L204" t="str">
            <v>Yes</v>
          </cell>
          <cell r="M204" t="str">
            <v>Out of the Box</v>
          </cell>
          <cell r="N204" t="str">
            <v>Supported out of the box with Workday Strategic Sourcing.</v>
          </cell>
          <cell r="P204" t="str">
            <v>Not Gap</v>
          </cell>
          <cell r="Q204"/>
        </row>
        <row r="205">
          <cell r="A205"/>
          <cell r="B205" t="str">
            <v>RFT</v>
          </cell>
          <cell r="C205" t="str">
            <v>D.178</v>
          </cell>
          <cell r="D205" t="str">
            <v>Ability to conduct financial management of the close out of the contract (e.g. invoices, claims)</v>
          </cell>
          <cell r="E205" t="str">
            <v>Finance</v>
          </cell>
          <cell r="F205" t="str">
            <v>5.0 Source to Pay</v>
          </cell>
          <cell r="G205" t="str">
            <v>S2P-100</v>
          </cell>
          <cell r="H205" t="str">
            <v>S2P-100-010</v>
          </cell>
          <cell r="I205" t="str">
            <v>S2P-100-010</v>
          </cell>
          <cell r="J205" t="str">
            <v>S</v>
          </cell>
          <cell r="K205" t="str">
            <v>Phase 1</v>
          </cell>
          <cell r="L205" t="str">
            <v>Yes</v>
          </cell>
          <cell r="M205" t="str">
            <v>Out of the Box</v>
          </cell>
          <cell r="N205"/>
          <cell r="P205" t="str">
            <v>Not Gap</v>
          </cell>
          <cell r="Q205"/>
        </row>
        <row r="206">
          <cell r="A206"/>
          <cell r="B206" t="str">
            <v>RFT</v>
          </cell>
          <cell r="C206" t="str">
            <v>D.179</v>
          </cell>
          <cell r="D206" t="str">
            <v>Ability to manage ongoing residual warranty (e.g. terminations, extensions)</v>
          </cell>
          <cell r="E206" t="str">
            <v>Finance</v>
          </cell>
          <cell r="F206" t="str">
            <v>5.0 Source to Pay</v>
          </cell>
          <cell r="G206" t="str">
            <v>WSS</v>
          </cell>
          <cell r="H206">
            <v>0</v>
          </cell>
          <cell r="I206" t="e">
            <v>#N/A</v>
          </cell>
          <cell r="J206" t="str">
            <v>C</v>
          </cell>
          <cell r="K206" t="str">
            <v>Phase 1</v>
          </cell>
          <cell r="L206" t="str">
            <v>Yes</v>
          </cell>
          <cell r="M206" t="str">
            <v>Out of the Box</v>
          </cell>
          <cell r="N206"/>
          <cell r="P206" t="str">
            <v>Not Gap</v>
          </cell>
          <cell r="Q206"/>
        </row>
        <row r="207">
          <cell r="A207"/>
          <cell r="B207" t="str">
            <v>RFT</v>
          </cell>
          <cell r="C207" t="str">
            <v>D.180</v>
          </cell>
          <cell r="D207" t="str">
            <v>Ability to track the complete return of any equipment/material/IP that has been issued to the supplier during the contract life.</v>
          </cell>
          <cell r="E207" t="str">
            <v>Finance</v>
          </cell>
          <cell r="F207" t="str">
            <v>5.0 Source to Pay</v>
          </cell>
          <cell r="G207" t="str">
            <v>WSS</v>
          </cell>
          <cell r="H207">
            <v>0</v>
          </cell>
          <cell r="I207" t="e">
            <v>#N/A</v>
          </cell>
          <cell r="J207" t="str">
            <v>C</v>
          </cell>
          <cell r="K207" t="str">
            <v>Phase 1</v>
          </cell>
          <cell r="L207" t="str">
            <v>Yes</v>
          </cell>
          <cell r="M207" t="str">
            <v>Out of the Box</v>
          </cell>
          <cell r="N207" t="str">
            <v>Assets theoretically can be assigned to contingent workers.</v>
          </cell>
          <cell r="P207" t="str">
            <v>Not Gap</v>
          </cell>
          <cell r="Q207"/>
        </row>
        <row r="208">
          <cell r="A208"/>
          <cell r="B208" t="str">
            <v>RFT</v>
          </cell>
          <cell r="C208" t="str">
            <v>D.181</v>
          </cell>
          <cell r="D208" t="str">
            <v>Ability to bulk create requisitions from imported structured data</v>
          </cell>
          <cell r="E208" t="str">
            <v>Finance</v>
          </cell>
          <cell r="F208" t="str">
            <v>5.0 Source to Pay</v>
          </cell>
          <cell r="G208" t="str">
            <v>S2P-070</v>
          </cell>
          <cell r="H208" t="str">
            <v>S2P-070-010</v>
          </cell>
          <cell r="I208" t="str">
            <v>S2P-070-010</v>
          </cell>
          <cell r="J208" t="str">
            <v>M</v>
          </cell>
          <cell r="K208" t="str">
            <v>Phase 1</v>
          </cell>
          <cell r="L208" t="str">
            <v>Yes</v>
          </cell>
          <cell r="M208" t="str">
            <v>Out of the Box</v>
          </cell>
          <cell r="N208" t="str">
            <v>Possible with the use of an EIB</v>
          </cell>
          <cell r="P208" t="str">
            <v>Not Gap</v>
          </cell>
          <cell r="Q208"/>
        </row>
        <row r="209">
          <cell r="A209"/>
          <cell r="B209" t="str">
            <v>RFT</v>
          </cell>
          <cell r="C209" t="str">
            <v>D.182</v>
          </cell>
          <cell r="D209" t="str">
            <v xml:space="preserve">Ability to link requisitions to budgets and indicate remaining budget based on prior POs. </v>
          </cell>
          <cell r="E209" t="str">
            <v>Finance</v>
          </cell>
          <cell r="F209" t="str">
            <v>5.0 Source to Pay</v>
          </cell>
          <cell r="G209"/>
          <cell r="H209"/>
          <cell r="I209"/>
          <cell r="J209" t="str">
            <v>M</v>
          </cell>
          <cell r="K209" t="str">
            <v>Phase 1</v>
          </cell>
          <cell r="L209" t="str">
            <v>Out Of Scope</v>
          </cell>
          <cell r="M209"/>
          <cell r="N209" t="str">
            <v>It was agreed to mark Workday Budget Check functionality as out of scope and instead manage budgets through reporting mechanisms (e.g. dashboards) and appropriate approvals for spend before the transaction routes through DOA (DEC-26)</v>
          </cell>
          <cell r="P209" t="str">
            <v>Not Gap</v>
          </cell>
          <cell r="Q209"/>
        </row>
        <row r="210">
          <cell r="A210"/>
          <cell r="B210" t="str">
            <v>RFT</v>
          </cell>
          <cell r="C210" t="str">
            <v>D.183</v>
          </cell>
          <cell r="D210" t="str">
            <v>Approval workflows which can differentiate between CAPEX and OPEX, and preferred source vs unknown source</v>
          </cell>
          <cell r="E210" t="str">
            <v>Finance</v>
          </cell>
          <cell r="F210" t="str">
            <v>5.0 Source to Pay</v>
          </cell>
          <cell r="G210" t="str">
            <v>DoA</v>
          </cell>
          <cell r="H210">
            <v>0</v>
          </cell>
          <cell r="I210" t="e">
            <v>#N/A</v>
          </cell>
          <cell r="J210" t="str">
            <v>M</v>
          </cell>
          <cell r="K210" t="str">
            <v>Phase 1</v>
          </cell>
          <cell r="L210" t="str">
            <v>Yes</v>
          </cell>
          <cell r="M210" t="str">
            <v>Configuration</v>
          </cell>
          <cell r="N210" t="str">
            <v>This difference in approval flows can be configured in Workday Finance.</v>
          </cell>
          <cell r="P210" t="str">
            <v>Not Gap</v>
          </cell>
          <cell r="Q210"/>
        </row>
        <row r="211">
          <cell r="A211"/>
          <cell r="B211" t="str">
            <v>RFT</v>
          </cell>
          <cell r="C211" t="str">
            <v>D.184</v>
          </cell>
          <cell r="D211" t="str">
            <v>Ability to log changes and notify requestors of changes to their requisitions</v>
          </cell>
          <cell r="E211" t="str">
            <v>Finance</v>
          </cell>
          <cell r="F211" t="str">
            <v>5.0 Source to Pay</v>
          </cell>
          <cell r="G211" t="str">
            <v>S2P-080</v>
          </cell>
          <cell r="H211" t="str">
            <v>S2P-080-030</v>
          </cell>
          <cell r="I211" t="str">
            <v>S2P-080-030</v>
          </cell>
          <cell r="J211" t="str">
            <v>M</v>
          </cell>
          <cell r="K211" t="str">
            <v>Phase 1</v>
          </cell>
          <cell r="L211" t="str">
            <v>Yes</v>
          </cell>
          <cell r="M211" t="str">
            <v>Configuration</v>
          </cell>
          <cell r="N211" t="str">
            <v>Workday Finance can track changes and notifications can be configured.</v>
          </cell>
          <cell r="P211" t="str">
            <v>Not Gap</v>
          </cell>
          <cell r="Q211"/>
        </row>
        <row r="212">
          <cell r="A212"/>
          <cell r="B212" t="str">
            <v>RFT</v>
          </cell>
          <cell r="C212" t="str">
            <v>D.185</v>
          </cell>
          <cell r="D212" t="str">
            <v>Ability to raise and manage purchase orders</v>
          </cell>
          <cell r="E212" t="str">
            <v>Finance</v>
          </cell>
          <cell r="F212" t="str">
            <v>5.0 Source to Pay</v>
          </cell>
          <cell r="G212" t="str">
            <v>S2P-070</v>
          </cell>
          <cell r="H212" t="str">
            <v>S2P-070-020</v>
          </cell>
          <cell r="I212" t="e">
            <v>#N/A</v>
          </cell>
          <cell r="J212" t="str">
            <v>M</v>
          </cell>
          <cell r="K212" t="str">
            <v>Phase 1</v>
          </cell>
          <cell r="L212" t="str">
            <v>Yes</v>
          </cell>
          <cell r="M212" t="str">
            <v>Out of the Box</v>
          </cell>
          <cell r="N212" t="str">
            <v>Workday Finance supports functionality to raise and manage purchase orders.</v>
          </cell>
          <cell r="P212" t="str">
            <v>Not Gap</v>
          </cell>
          <cell r="Q212"/>
        </row>
        <row r="213">
          <cell r="A213"/>
          <cell r="B213" t="str">
            <v>RFT</v>
          </cell>
          <cell r="C213" t="str">
            <v>D.186</v>
          </cell>
          <cell r="D213" t="str">
            <v>Ability to link Requisition Order, Purchase Order, contract and Accounts Payable via integrated workflow</v>
          </cell>
          <cell r="E213" t="str">
            <v>Finance</v>
          </cell>
          <cell r="F213" t="str">
            <v>5.0 Source to Pay</v>
          </cell>
          <cell r="G213" t="str">
            <v>S2P-100</v>
          </cell>
          <cell r="H213" t="str">
            <v>S2P-100-010</v>
          </cell>
          <cell r="I213" t="e">
            <v>#N/A</v>
          </cell>
          <cell r="J213" t="str">
            <v>M</v>
          </cell>
          <cell r="K213" t="str">
            <v>Phase 1</v>
          </cell>
          <cell r="L213" t="str">
            <v>Yes</v>
          </cell>
          <cell r="M213" t="str">
            <v>Out of the Box</v>
          </cell>
          <cell r="N213"/>
          <cell r="P213" t="str">
            <v>Not Gap</v>
          </cell>
          <cell r="Q213"/>
        </row>
        <row r="214">
          <cell r="A214"/>
          <cell r="B214" t="str">
            <v>RFT</v>
          </cell>
          <cell r="C214" t="str">
            <v>D.187</v>
          </cell>
          <cell r="D214" t="str">
            <v>Ability to integrate workflow functionality for approval of purchase orders</v>
          </cell>
          <cell r="E214" t="str">
            <v>Finance</v>
          </cell>
          <cell r="F214" t="str">
            <v>5.0 Source to Pay</v>
          </cell>
          <cell r="G214" t="str">
            <v>S2P-070</v>
          </cell>
          <cell r="H214" t="str">
            <v>S2P-070-010</v>
          </cell>
          <cell r="I214" t="str">
            <v>S2P-070-010</v>
          </cell>
          <cell r="J214" t="str">
            <v>M</v>
          </cell>
          <cell r="K214" t="str">
            <v>Phase 1</v>
          </cell>
          <cell r="L214" t="str">
            <v>Yes</v>
          </cell>
          <cell r="M214" t="str">
            <v>Out of the Box</v>
          </cell>
          <cell r="N214"/>
          <cell r="P214" t="str">
            <v>Not Gap</v>
          </cell>
          <cell r="Q214"/>
        </row>
        <row r="215">
          <cell r="A215"/>
          <cell r="B215" t="str">
            <v>RFT</v>
          </cell>
          <cell r="C215" t="str">
            <v>D.188</v>
          </cell>
          <cell r="D215" t="str">
            <v>Ability to configure category rules for purchase orders</v>
          </cell>
          <cell r="E215" t="str">
            <v>Finance</v>
          </cell>
          <cell r="F215" t="str">
            <v>5.0 Source to Pay</v>
          </cell>
          <cell r="G215" t="str">
            <v>S2P-070</v>
          </cell>
          <cell r="H215" t="str">
            <v>S2P-070-010</v>
          </cell>
          <cell r="I215" t="e">
            <v>#N/A</v>
          </cell>
          <cell r="J215" t="str">
            <v>M</v>
          </cell>
          <cell r="K215" t="str">
            <v>Phase 1</v>
          </cell>
          <cell r="L215" t="str">
            <v>Yes</v>
          </cell>
          <cell r="M215" t="str">
            <v>Configuration</v>
          </cell>
          <cell r="N215" t="str">
            <v>Approval workflows can be configured based on category</v>
          </cell>
          <cell r="P215" t="str">
            <v>Not Gap</v>
          </cell>
          <cell r="Q215"/>
        </row>
        <row r="216">
          <cell r="A216"/>
          <cell r="B216" t="str">
            <v>RFT</v>
          </cell>
          <cell r="C216" t="str">
            <v>D.189</v>
          </cell>
          <cell r="D216" t="str">
            <v>Ability to perform straight-through processing base on specific types of POs</v>
          </cell>
          <cell r="E216" t="str">
            <v>Finance</v>
          </cell>
          <cell r="F216" t="str">
            <v>5.0 Source to Pay</v>
          </cell>
          <cell r="G216" t="str">
            <v>S2P-070</v>
          </cell>
          <cell r="H216" t="str">
            <v>S2P-070-020</v>
          </cell>
          <cell r="I216" t="e">
            <v>#N/A</v>
          </cell>
          <cell r="J216" t="str">
            <v>M</v>
          </cell>
          <cell r="K216" t="str">
            <v>Phase 1</v>
          </cell>
          <cell r="L216" t="str">
            <v>Yes</v>
          </cell>
          <cell r="M216" t="str">
            <v>Configuration</v>
          </cell>
          <cell r="N216" t="str">
            <v>Straight-through processing can be configured for specific PO types</v>
          </cell>
          <cell r="P216" t="str">
            <v>Not Gap</v>
          </cell>
          <cell r="Q216"/>
        </row>
        <row r="217">
          <cell r="A217"/>
          <cell r="B217" t="str">
            <v>RFT</v>
          </cell>
          <cell r="C217" t="str">
            <v>D.190</v>
          </cell>
          <cell r="D217" t="str">
            <v>Ability for suppliers to self-service (e.g. update account details, address etc) </v>
          </cell>
          <cell r="E217" t="str">
            <v>Finance</v>
          </cell>
          <cell r="F217" t="str">
            <v>5.0 Source to Pay</v>
          </cell>
          <cell r="G217" t="str">
            <v>WSS</v>
          </cell>
          <cell r="H217">
            <v>0</v>
          </cell>
          <cell r="I217" t="e">
            <v>#N/A</v>
          </cell>
          <cell r="J217" t="str">
            <v>C</v>
          </cell>
          <cell r="K217" t="str">
            <v>Phase 1</v>
          </cell>
          <cell r="L217" t="str">
            <v>Yes</v>
          </cell>
          <cell r="M217" t="str">
            <v>Configuration</v>
          </cell>
          <cell r="N217" t="str">
            <v>Supplier Self-Service of this nature is supported through both Workday Finance and Workday Strategic Sourcing.</v>
          </cell>
          <cell r="P217" t="str">
            <v>Not Gap</v>
          </cell>
          <cell r="Q217"/>
        </row>
        <row r="218">
          <cell r="A218"/>
          <cell r="B218" t="str">
            <v>RFT</v>
          </cell>
          <cell r="C218" t="str">
            <v>D.191</v>
          </cell>
          <cell r="D218" t="str">
            <v>Ability to raise blanket POs for a period of time or a set value</v>
          </cell>
          <cell r="E218" t="str">
            <v>Finance</v>
          </cell>
          <cell r="F218" t="str">
            <v>5.0 Source to Pay</v>
          </cell>
          <cell r="G218" t="str">
            <v>S2P-070</v>
          </cell>
          <cell r="H218" t="str">
            <v>S2P-070-010</v>
          </cell>
          <cell r="I218" t="e">
            <v>#N/A</v>
          </cell>
          <cell r="J218" t="str">
            <v>M</v>
          </cell>
          <cell r="K218" t="str">
            <v>Phase 1</v>
          </cell>
          <cell r="L218" t="str">
            <v>Yes</v>
          </cell>
          <cell r="M218" t="str">
            <v>Configuration</v>
          </cell>
          <cell r="N218"/>
          <cell r="P218" t="str">
            <v>Not Gap</v>
          </cell>
          <cell r="Q218"/>
        </row>
        <row r="219">
          <cell r="A219"/>
          <cell r="B219" t="str">
            <v>RFT</v>
          </cell>
          <cell r="C219" t="str">
            <v>D.192</v>
          </cell>
          <cell r="D219" t="str">
            <v>Ability to be able to raise a PO with a hidden limit not visible to the supplier.</v>
          </cell>
          <cell r="E219" t="str">
            <v>Finance</v>
          </cell>
          <cell r="F219" t="str">
            <v>5.0 Source to Pay</v>
          </cell>
          <cell r="G219" t="str">
            <v>S2P-070</v>
          </cell>
          <cell r="H219" t="str">
            <v>S2P-070-010</v>
          </cell>
          <cell r="I219" t="str">
            <v>S2P-070-010</v>
          </cell>
          <cell r="J219" t="str">
            <v>M</v>
          </cell>
          <cell r="K219" t="str">
            <v>Phase 1</v>
          </cell>
          <cell r="L219" t="str">
            <v>Yes</v>
          </cell>
          <cell r="M219" t="str">
            <v>Configuration</v>
          </cell>
          <cell r="N219" t="str">
            <v>Workday does not support this natively. Order-from connections can be used to achieve this.</v>
          </cell>
          <cell r="P219" t="str">
            <v>Not Gap</v>
          </cell>
          <cell r="Q219"/>
        </row>
        <row r="220">
          <cell r="A220"/>
          <cell r="B220" t="str">
            <v>RFT</v>
          </cell>
          <cell r="C220" t="str">
            <v>D.194</v>
          </cell>
          <cell r="D220" t="str">
            <v>Ability to require PO confirmations/acknowledgements for all or selected sub-groups of suppliers or selected purchasing groups depending on business need.</v>
          </cell>
          <cell r="E220" t="str">
            <v>Finance</v>
          </cell>
          <cell r="F220" t="str">
            <v>5.0 Source to Pay</v>
          </cell>
          <cell r="G220"/>
          <cell r="H220"/>
          <cell r="I220"/>
          <cell r="J220" t="str">
            <v>M</v>
          </cell>
          <cell r="K220" t="str">
            <v>Phase 1</v>
          </cell>
          <cell r="L220" t="str">
            <v>Out Of Scope</v>
          </cell>
          <cell r="M220"/>
          <cell r="N220" t="str">
            <v>Workday has the ability to support this through an integration
This would require a supplier enablement activity as the supplier would have to have a two way integration supported (PO via EDI and then acknowledgement from their side)</v>
          </cell>
          <cell r="P220" t="str">
            <v>Not Gap</v>
          </cell>
          <cell r="Q220"/>
        </row>
        <row r="221">
          <cell r="A221"/>
          <cell r="B221" t="str">
            <v>RFT</v>
          </cell>
          <cell r="C221" t="str">
            <v>D.195</v>
          </cell>
          <cell r="D221" t="str">
            <v>The ability within the Guided Buying flow to prevent POs being raised on defined purchasing groups i.e. Legal, IT Hardware, Consultants unless an authorised user.</v>
          </cell>
          <cell r="E221" t="str">
            <v>Finance</v>
          </cell>
          <cell r="F221" t="str">
            <v>5.0 Source to Pay</v>
          </cell>
          <cell r="G221" t="str">
            <v>S2P-070</v>
          </cell>
          <cell r="H221" t="str">
            <v>S2P-070-010</v>
          </cell>
          <cell r="I221" t="str">
            <v>S2P-070-010</v>
          </cell>
          <cell r="J221" t="str">
            <v>M</v>
          </cell>
          <cell r="K221" t="str">
            <v>Phase 1</v>
          </cell>
          <cell r="L221" t="str">
            <v>Yes</v>
          </cell>
          <cell r="M221" t="str">
            <v>Configuration</v>
          </cell>
          <cell r="N221" t="str">
            <v>These restrictions can be configured</v>
          </cell>
          <cell r="P221" t="str">
            <v>Not Gap</v>
          </cell>
          <cell r="Q221"/>
        </row>
        <row r="222">
          <cell r="A222"/>
          <cell r="B222" t="str">
            <v>RFT</v>
          </cell>
          <cell r="C222" t="str">
            <v>D.197</v>
          </cell>
          <cell r="D222" t="str">
            <v>Ability to integrate agency (third party processor) payments into ERP and display invoices relating to those payments</v>
          </cell>
          <cell r="E222" t="str">
            <v>Finance</v>
          </cell>
          <cell r="F222" t="str">
            <v>5.0 Source to Pay</v>
          </cell>
          <cell r="G222"/>
          <cell r="H222"/>
          <cell r="I222"/>
          <cell r="J222" t="str">
            <v>M</v>
          </cell>
          <cell r="K222" t="str">
            <v>Phase 1</v>
          </cell>
          <cell r="L222" t="str">
            <v>Out Of Scope</v>
          </cell>
          <cell r="M222"/>
          <cell r="N222"/>
          <cell r="P222" t="str">
            <v>Not Gap</v>
          </cell>
          <cell r="Q222"/>
        </row>
        <row r="223">
          <cell r="A223"/>
          <cell r="B223" t="str">
            <v>RFT</v>
          </cell>
          <cell r="C223" t="str">
            <v>D.199</v>
          </cell>
          <cell r="D223" t="str">
            <v>Ability to require a 'service entry sheet' approval before invoices can be matched and paid</v>
          </cell>
          <cell r="E223" t="str">
            <v>Finance</v>
          </cell>
          <cell r="F223" t="str">
            <v>5.0 Source to Pay</v>
          </cell>
          <cell r="G223"/>
          <cell r="H223"/>
          <cell r="I223"/>
          <cell r="J223" t="str">
            <v>M</v>
          </cell>
          <cell r="K223" t="str">
            <v>Phase 1</v>
          </cell>
          <cell r="L223" t="str">
            <v>Out Of Scope</v>
          </cell>
          <cell r="M223" t="str">
            <v>Configuration</v>
          </cell>
          <cell r="N223" t="str">
            <v>A decision was made to adopt a 2-way match, with invoice confirmation. If there are exceptions to this identified where 3-way match is required, a receipt will be required which Workday will pass through the matching engine to confirm aligns with the invoice.</v>
          </cell>
          <cell r="P223" t="str">
            <v>Not Gap</v>
          </cell>
          <cell r="Q223"/>
        </row>
        <row r="224">
          <cell r="A224"/>
          <cell r="B224" t="str">
            <v>RFT</v>
          </cell>
          <cell r="C224" t="str">
            <v>D.200</v>
          </cell>
          <cell r="D224" t="str">
            <v>Ability to track purchase orders and the associated invoices</v>
          </cell>
          <cell r="E224" t="str">
            <v>Finance</v>
          </cell>
          <cell r="F224" t="str">
            <v>5.0 Source to Pay</v>
          </cell>
          <cell r="G224" t="str">
            <v>S2P-080</v>
          </cell>
          <cell r="H224" t="str">
            <v>S2P-080-030</v>
          </cell>
          <cell r="I224" t="str">
            <v>S2P-080-030</v>
          </cell>
          <cell r="J224" t="str">
            <v>M</v>
          </cell>
          <cell r="K224" t="str">
            <v>Phase 1</v>
          </cell>
          <cell r="L224" t="str">
            <v>Yes</v>
          </cell>
          <cell r="M224" t="str">
            <v>Out of the Box</v>
          </cell>
          <cell r="N224"/>
          <cell r="P224" t="str">
            <v>Not Gap</v>
          </cell>
          <cell r="Q224"/>
        </row>
        <row r="225">
          <cell r="A225"/>
          <cell r="B225" t="str">
            <v>RFT</v>
          </cell>
          <cell r="C225" t="str">
            <v>D.201</v>
          </cell>
          <cell r="D225" t="str">
            <v>Ability to implement electronic PO transmission</v>
          </cell>
          <cell r="E225" t="str">
            <v>Finance</v>
          </cell>
          <cell r="F225" t="str">
            <v>5.0 Source to Pay</v>
          </cell>
          <cell r="G225" t="str">
            <v>S2P-070</v>
          </cell>
          <cell r="H225" t="str">
            <v>S2P-070-020</v>
          </cell>
          <cell r="I225" t="e">
            <v>#N/A</v>
          </cell>
          <cell r="J225" t="str">
            <v>M</v>
          </cell>
          <cell r="K225" t="str">
            <v>Phase 1</v>
          </cell>
          <cell r="L225" t="str">
            <v>Yes</v>
          </cell>
          <cell r="M225" t="str">
            <v>Out of the Box</v>
          </cell>
          <cell r="N225"/>
          <cell r="P225" t="str">
            <v>Not Gap</v>
          </cell>
          <cell r="Q225"/>
        </row>
        <row r="226">
          <cell r="A226"/>
          <cell r="B226" t="str">
            <v>RFT</v>
          </cell>
          <cell r="C226" t="str">
            <v>D.202</v>
          </cell>
          <cell r="D226" t="str">
            <v>Ability to have flexible options on how freight is recorded i.e. fixed per unit, fixed per whole invoice, %, $ value, invoice tolerance.</v>
          </cell>
          <cell r="E226" t="str">
            <v>Finance</v>
          </cell>
          <cell r="F226" t="str">
            <v>5.0 Source to Pay</v>
          </cell>
          <cell r="G226" t="str">
            <v>S2P-070</v>
          </cell>
          <cell r="H226" t="str">
            <v>S2P-070-010</v>
          </cell>
          <cell r="I226" t="e">
            <v>#N/A</v>
          </cell>
          <cell r="J226" t="str">
            <v>S</v>
          </cell>
          <cell r="K226" t="str">
            <v>Phase 1</v>
          </cell>
          <cell r="L226" t="str">
            <v>Yes</v>
          </cell>
          <cell r="M226" t="str">
            <v>Out of the Box</v>
          </cell>
          <cell r="N226"/>
          <cell r="P226" t="str">
            <v>Not Gap</v>
          </cell>
          <cell r="Q226"/>
        </row>
        <row r="227">
          <cell r="A227"/>
          <cell r="B227" t="str">
            <v>RFT</v>
          </cell>
          <cell r="C227" t="str">
            <v>D.203</v>
          </cell>
          <cell r="D227" t="str">
            <v>Ability to generate 2-way and 3-way matching (automated and/or manual):
- PO
- Delivery Receipt
- Invoice</v>
          </cell>
          <cell r="E227" t="str">
            <v>Finance</v>
          </cell>
          <cell r="F227" t="str">
            <v>5.0 Source to Pay</v>
          </cell>
          <cell r="G227" t="str">
            <v>S2P-100</v>
          </cell>
          <cell r="H227" t="str">
            <v>S2P-100-010</v>
          </cell>
          <cell r="I227" t="str">
            <v>S2P-100-010</v>
          </cell>
          <cell r="J227" t="str">
            <v>M</v>
          </cell>
          <cell r="K227" t="str">
            <v>Phase 1</v>
          </cell>
          <cell r="L227" t="str">
            <v>Yes</v>
          </cell>
          <cell r="M227" t="str">
            <v>Configuration</v>
          </cell>
          <cell r="N227" t="str">
            <v>Workday Finance has functionality to support both a 2-way or 3-way matching engine</v>
          </cell>
          <cell r="P227" t="str">
            <v>Not Gap</v>
          </cell>
          <cell r="Q227"/>
        </row>
        <row r="228">
          <cell r="A228"/>
          <cell r="B228" t="str">
            <v>RFT</v>
          </cell>
          <cell r="C228" t="str">
            <v>D.204</v>
          </cell>
          <cell r="D228" t="str">
            <v>Ability to send alerts for unapproved requisitions (e.g. your requisition is not approved and is greater than XXX days old).</v>
          </cell>
          <cell r="E228" t="str">
            <v>Finance</v>
          </cell>
          <cell r="F228" t="str">
            <v>5.0 Source to Pay</v>
          </cell>
          <cell r="G228" t="str">
            <v>S2P-070</v>
          </cell>
          <cell r="H228" t="str">
            <v>S2P-070-010</v>
          </cell>
          <cell r="I228" t="str">
            <v>S2P-070-010</v>
          </cell>
          <cell r="J228" t="str">
            <v>S</v>
          </cell>
          <cell r="K228" t="str">
            <v>Phase 1</v>
          </cell>
          <cell r="L228" t="str">
            <v>Yes</v>
          </cell>
          <cell r="M228" t="str">
            <v>Out of the Box</v>
          </cell>
          <cell r="N228"/>
          <cell r="P228" t="str">
            <v>Not Gap</v>
          </cell>
          <cell r="Q228"/>
        </row>
        <row r="229">
          <cell r="A229"/>
          <cell r="B229" t="str">
            <v>RFT</v>
          </cell>
          <cell r="C229" t="str">
            <v>D.205</v>
          </cell>
          <cell r="D229" t="str">
            <v>Ability to process the payment file directly to the bank</v>
          </cell>
          <cell r="E229" t="str">
            <v>Finance</v>
          </cell>
          <cell r="F229" t="str">
            <v>5.0 Source to Pay</v>
          </cell>
          <cell r="G229" t="str">
            <v>Integrations</v>
          </cell>
          <cell r="H229">
            <v>0</v>
          </cell>
          <cell r="I229" t="e">
            <v>#N/A</v>
          </cell>
          <cell r="J229" t="str">
            <v>M</v>
          </cell>
          <cell r="K229" t="str">
            <v>Phase 1</v>
          </cell>
          <cell r="L229" t="str">
            <v>Yes</v>
          </cell>
          <cell r="M229" t="str">
            <v>Configuration</v>
          </cell>
          <cell r="N229" t="str">
            <v>Yes, integrated domestic and international payments are scoped in and will be built to automatically transfer payment files from Workday directly to the banking portal.</v>
          </cell>
          <cell r="P229" t="str">
            <v>Not Gap</v>
          </cell>
          <cell r="Q229"/>
        </row>
        <row r="230">
          <cell r="A230"/>
          <cell r="B230" t="str">
            <v>RFT</v>
          </cell>
          <cell r="C230" t="str">
            <v>D.206</v>
          </cell>
          <cell r="D230" t="str">
            <v xml:space="preserve">Ability to set-up one-off and recurring payments (e.g. quarterly scholarship) – that ceases once budget limit is met </v>
          </cell>
          <cell r="E230" t="str">
            <v>Finance</v>
          </cell>
          <cell r="F230" t="str">
            <v>5.0 Source to Pay</v>
          </cell>
          <cell r="G230" t="str">
            <v>S2P-100</v>
          </cell>
          <cell r="H230" t="str">
            <v>S2P-100-010</v>
          </cell>
          <cell r="I230" t="e">
            <v>#N/A</v>
          </cell>
          <cell r="J230" t="str">
            <v>M</v>
          </cell>
          <cell r="K230" t="str">
            <v>Phase 1</v>
          </cell>
          <cell r="L230" t="str">
            <v>Yes</v>
          </cell>
          <cell r="M230" t="str">
            <v>Configuration</v>
          </cell>
          <cell r="N230" t="str">
            <v>Yes, we will setup one time payees (ad hoc payments). Recurring  payments can be managed via the use of ad hoc payment templates or EIBs (mass excel upload) of payments to be settled. These can then be picked up in a manual/scheduled settlement run as required. Budget check functionality was deemed OOS.</v>
          </cell>
          <cell r="P230" t="str">
            <v>Not Gap</v>
          </cell>
          <cell r="Q230"/>
        </row>
        <row r="231">
          <cell r="A231"/>
          <cell r="B231" t="str">
            <v>RFT</v>
          </cell>
          <cell r="C231" t="str">
            <v>D.207</v>
          </cell>
          <cell r="D231" t="str">
            <v>Ability to manage bespoke and configured payments and reimbursements, and provide automated flow through to other systems e.g. Salesforce, Alma</v>
          </cell>
          <cell r="E231" t="str">
            <v>Finance</v>
          </cell>
          <cell r="F231" t="str">
            <v>5.0 Source to Pay</v>
          </cell>
          <cell r="G231" t="str">
            <v>S2P-100</v>
          </cell>
          <cell r="H231" t="str">
            <v>S2P-100-030</v>
          </cell>
          <cell r="I231" t="e">
            <v>#N/A</v>
          </cell>
          <cell r="J231" t="str">
            <v>M</v>
          </cell>
          <cell r="K231" t="str">
            <v>Phase 1</v>
          </cell>
          <cell r="L231" t="str">
            <v>Yes</v>
          </cell>
          <cell r="M231" t="str">
            <v>Out of the Box</v>
          </cell>
          <cell r="N231"/>
          <cell r="P231" t="str">
            <v>Not Gap</v>
          </cell>
          <cell r="Q231"/>
        </row>
        <row r="232">
          <cell r="A232"/>
          <cell r="B232" t="str">
            <v>RFT</v>
          </cell>
          <cell r="C232" t="str">
            <v>D.208</v>
          </cell>
          <cell r="D232" t="str">
            <v>Ability to configure a secure input process for direct entries and posting to the ledger – e.g. a file that’s loaded and flowed into a request for payment</v>
          </cell>
          <cell r="E232" t="str">
            <v>Finance</v>
          </cell>
          <cell r="F232" t="str">
            <v>5.0 Source to Pay</v>
          </cell>
          <cell r="G232" t="str">
            <v>S2P-100</v>
          </cell>
          <cell r="H232" t="str">
            <v>S2P-100-030</v>
          </cell>
          <cell r="I232" t="e">
            <v>#N/A</v>
          </cell>
          <cell r="J232" t="str">
            <v>M</v>
          </cell>
          <cell r="K232" t="str">
            <v>Phase 1</v>
          </cell>
          <cell r="L232" t="str">
            <v>Yes</v>
          </cell>
          <cell r="M232" t="str">
            <v>Out of the Box</v>
          </cell>
          <cell r="N232"/>
          <cell r="P232" t="str">
            <v>Not Gap</v>
          </cell>
          <cell r="Q232"/>
        </row>
        <row r="233">
          <cell r="A233"/>
          <cell r="B233" t="str">
            <v>RFT</v>
          </cell>
          <cell r="C233" t="str">
            <v>D.209</v>
          </cell>
          <cell r="D233" t="str">
            <v xml:space="preserve">Ability to pay local or international partners (e.g. thesis markers) </v>
          </cell>
          <cell r="E233" t="str">
            <v>Finance</v>
          </cell>
          <cell r="F233" t="str">
            <v>5.0 Source to Pay</v>
          </cell>
          <cell r="G233" t="str">
            <v>S2P-100</v>
          </cell>
          <cell r="H233" t="str">
            <v>S2P-100-030</v>
          </cell>
          <cell r="I233" t="e">
            <v>#N/A</v>
          </cell>
          <cell r="J233" t="str">
            <v>M</v>
          </cell>
          <cell r="K233" t="str">
            <v>Phase 1</v>
          </cell>
          <cell r="L233" t="str">
            <v>Yes</v>
          </cell>
          <cell r="M233" t="str">
            <v>Out of the Box</v>
          </cell>
          <cell r="N233"/>
          <cell r="P233" t="str">
            <v>Not Gap</v>
          </cell>
          <cell r="Q233"/>
        </row>
        <row r="234">
          <cell r="A234"/>
          <cell r="B234" t="str">
            <v>RFT</v>
          </cell>
          <cell r="C234" t="str">
            <v>D.210</v>
          </cell>
          <cell r="D234" t="str">
            <v>Ability to complete one-off payments to one time vendors</v>
          </cell>
          <cell r="E234" t="str">
            <v>Finance</v>
          </cell>
          <cell r="F234" t="str">
            <v>5.0 Source to Pay</v>
          </cell>
          <cell r="G234" t="str">
            <v>S2P-100</v>
          </cell>
          <cell r="H234" t="str">
            <v>S2P-100-030</v>
          </cell>
          <cell r="I234" t="e">
            <v>#N/A</v>
          </cell>
          <cell r="J234" t="str">
            <v>M</v>
          </cell>
          <cell r="K234" t="str">
            <v>Phase 1</v>
          </cell>
          <cell r="L234" t="str">
            <v>Yes</v>
          </cell>
          <cell r="M234" t="str">
            <v>Out of the Box</v>
          </cell>
          <cell r="N234"/>
          <cell r="P234" t="str">
            <v>Not Gap</v>
          </cell>
          <cell r="Q234"/>
        </row>
        <row r="235">
          <cell r="A235"/>
          <cell r="B235" t="str">
            <v>RFT</v>
          </cell>
          <cell r="C235" t="str">
            <v>D.211</v>
          </cell>
          <cell r="D235" t="str">
            <v>Ability to process scheduled payments</v>
          </cell>
          <cell r="E235" t="str">
            <v>Finance</v>
          </cell>
          <cell r="F235" t="str">
            <v>5.0 Source to Pay</v>
          </cell>
          <cell r="G235" t="str">
            <v>S2P-100</v>
          </cell>
          <cell r="H235" t="str">
            <v>S2P-100-030</v>
          </cell>
          <cell r="I235" t="e">
            <v>#N/A</v>
          </cell>
          <cell r="J235" t="str">
            <v>M</v>
          </cell>
          <cell r="K235" t="str">
            <v>Phase 1</v>
          </cell>
          <cell r="L235" t="str">
            <v>Yes</v>
          </cell>
          <cell r="M235" t="str">
            <v>Out of the Box</v>
          </cell>
          <cell r="N235"/>
          <cell r="P235" t="str">
            <v>Not Gap</v>
          </cell>
          <cell r="Q235"/>
        </row>
        <row r="236">
          <cell r="A236"/>
          <cell r="B236" t="str">
            <v>RFT</v>
          </cell>
          <cell r="C236" t="str">
            <v>D.212</v>
          </cell>
          <cell r="D236" t="str">
            <v>The ability for system to electronically send remittance advices</v>
          </cell>
          <cell r="E236" t="str">
            <v>Finance</v>
          </cell>
          <cell r="F236" t="str">
            <v>5.0 Source to Pay</v>
          </cell>
          <cell r="G236" t="str">
            <v>Integrations</v>
          </cell>
          <cell r="H236">
            <v>0</v>
          </cell>
          <cell r="I236" t="e">
            <v>#N/A</v>
          </cell>
          <cell r="J236" t="str">
            <v>M</v>
          </cell>
          <cell r="K236" t="str">
            <v>Phase 1</v>
          </cell>
          <cell r="L236" t="str">
            <v>Yes</v>
          </cell>
          <cell r="M236" t="str">
            <v>Configuration</v>
          </cell>
          <cell r="N236" t="str">
            <v>Suppliers can receive electronic remittance advices with out of the box functionality. A remittance integration will be build to send remittance to ad hoc payees.</v>
          </cell>
          <cell r="P236" t="str">
            <v>Not Gap</v>
          </cell>
          <cell r="Q236"/>
        </row>
        <row r="237">
          <cell r="A237"/>
          <cell r="B237" t="str">
            <v>RFT</v>
          </cell>
          <cell r="C237" t="str">
            <v>D.213</v>
          </cell>
          <cell r="D237" t="str">
            <v>Ability to receive warnings and stop duplicate invoice booking to prevent making duplicate payments</v>
          </cell>
          <cell r="E237" t="str">
            <v>Finance</v>
          </cell>
          <cell r="F237" t="str">
            <v>5.0 Source to Pay</v>
          </cell>
          <cell r="G237" t="str">
            <v>S2P-100</v>
          </cell>
          <cell r="H237" t="str">
            <v>S2P-100-010</v>
          </cell>
          <cell r="I237" t="str">
            <v>S2P-100-010</v>
          </cell>
          <cell r="J237" t="str">
            <v>M</v>
          </cell>
          <cell r="K237" t="str">
            <v>Phase 1</v>
          </cell>
          <cell r="L237" t="str">
            <v>Yes</v>
          </cell>
          <cell r="M237" t="str">
            <v>Out of the Box</v>
          </cell>
          <cell r="N237"/>
          <cell r="P237" t="str">
            <v>Not Gap</v>
          </cell>
          <cell r="Q237"/>
        </row>
        <row r="238">
          <cell r="A238"/>
          <cell r="B238" t="str">
            <v>RFT</v>
          </cell>
          <cell r="C238" t="str">
            <v>D.214</v>
          </cell>
          <cell r="D238" t="str">
            <v>Ability for the system to scan, interpret and book incoming vendor invoices using OCR technology.</v>
          </cell>
          <cell r="E238" t="str">
            <v>Finance</v>
          </cell>
          <cell r="F238" t="str">
            <v>5.0 Source to Pay</v>
          </cell>
          <cell r="G238" t="str">
            <v>S2P-100</v>
          </cell>
          <cell r="H238" t="str">
            <v>S2P-100-010</v>
          </cell>
          <cell r="I238" t="str">
            <v>S2P-100-010</v>
          </cell>
          <cell r="J238" t="str">
            <v>M</v>
          </cell>
          <cell r="K238" t="str">
            <v>Phase 1</v>
          </cell>
          <cell r="L238" t="str">
            <v>Yes</v>
          </cell>
          <cell r="M238" t="str">
            <v>Configuration</v>
          </cell>
          <cell r="N238" t="str">
            <v>OCR functionality can be configured for supplier invoices.</v>
          </cell>
          <cell r="P238" t="str">
            <v>Not Gap</v>
          </cell>
          <cell r="Q238"/>
        </row>
        <row r="239">
          <cell r="A239"/>
          <cell r="B239" t="str">
            <v>RFT</v>
          </cell>
          <cell r="C239" t="str">
            <v>D.215</v>
          </cell>
          <cell r="D239" t="str">
            <v>Ability of the system to ingest e-invoices.</v>
          </cell>
          <cell r="E239" t="str">
            <v>Finance</v>
          </cell>
          <cell r="F239" t="str">
            <v>5.0 Source to Pay</v>
          </cell>
          <cell r="G239" t="str">
            <v>S2P-100</v>
          </cell>
          <cell r="H239" t="str">
            <v>S2P-100-010</v>
          </cell>
          <cell r="I239" t="str">
            <v>S2P-100-010</v>
          </cell>
          <cell r="J239" t="str">
            <v>M</v>
          </cell>
          <cell r="K239" t="str">
            <v>Phase 1</v>
          </cell>
          <cell r="L239" t="str">
            <v>Yes</v>
          </cell>
          <cell r="M239" t="str">
            <v>Configuration</v>
          </cell>
          <cell r="N239" t="str">
            <v>OCR functionality can be configured for supplier invoices.</v>
          </cell>
          <cell r="P239" t="str">
            <v>Not Gap</v>
          </cell>
          <cell r="Q239"/>
        </row>
        <row r="240">
          <cell r="A240"/>
          <cell r="B240" t="str">
            <v>RFT</v>
          </cell>
          <cell r="C240" t="str">
            <v>D.216</v>
          </cell>
          <cell r="D240" t="str">
            <v>Ability to tag purchase orders, invoices, requisition requests with the supplier code or contract code</v>
          </cell>
          <cell r="E240" t="str">
            <v>Finance</v>
          </cell>
          <cell r="F240" t="str">
            <v>5.0 Source to Pay</v>
          </cell>
          <cell r="G240" t="str">
            <v>S2P-070</v>
          </cell>
          <cell r="H240" t="str">
            <v>S2P-070-010</v>
          </cell>
          <cell r="I240" t="e">
            <v>#N/A</v>
          </cell>
          <cell r="J240" t="str">
            <v>M</v>
          </cell>
          <cell r="K240" t="str">
            <v>Phase 1</v>
          </cell>
          <cell r="L240" t="str">
            <v>Yes</v>
          </cell>
          <cell r="M240" t="str">
            <v>Out of the Box</v>
          </cell>
          <cell r="N240"/>
          <cell r="P240" t="str">
            <v>Not Gap</v>
          </cell>
          <cell r="Q240"/>
        </row>
        <row r="241">
          <cell r="A241"/>
          <cell r="B241" t="str">
            <v>RFT</v>
          </cell>
          <cell r="C241" t="str">
            <v>D.217</v>
          </cell>
          <cell r="D241" t="str">
            <v>Ability to have spending caps defined for requisition approvals</v>
          </cell>
          <cell r="E241" t="str">
            <v>Finance</v>
          </cell>
          <cell r="F241" t="str">
            <v>5.0 Source to Pay</v>
          </cell>
          <cell r="G241" t="str">
            <v>S2P-070</v>
          </cell>
          <cell r="H241" t="str">
            <v>S2P-070-010</v>
          </cell>
          <cell r="I241" t="e">
            <v>#N/A</v>
          </cell>
          <cell r="J241" t="str">
            <v>M</v>
          </cell>
          <cell r="K241" t="str">
            <v>Phase 1</v>
          </cell>
          <cell r="L241" t="str">
            <v>Yes</v>
          </cell>
          <cell r="M241" t="str">
            <v>Configuration</v>
          </cell>
          <cell r="N241" t="str">
            <v>Approvals based on spend amount can be configured.</v>
          </cell>
          <cell r="P241" t="str">
            <v>Not Gap</v>
          </cell>
          <cell r="Q241"/>
        </row>
        <row r="242">
          <cell r="A242"/>
          <cell r="B242" t="str">
            <v>RFT</v>
          </cell>
          <cell r="C242" t="str">
            <v>D.219</v>
          </cell>
          <cell r="D242" t="str">
            <v>Ability to support recurring or standard payments or direct debit functionality to pay suppliers (i.e. weekly/monthly/quarterly, etc.)</v>
          </cell>
          <cell r="E242" t="str">
            <v>Finance</v>
          </cell>
          <cell r="F242" t="str">
            <v>5.0 Source to Pay</v>
          </cell>
          <cell r="G242" t="str">
            <v>S2P-100</v>
          </cell>
          <cell r="H242" t="str">
            <v>S2P-100-010</v>
          </cell>
          <cell r="I242" t="e">
            <v>#N/A</v>
          </cell>
          <cell r="J242" t="str">
            <v>M</v>
          </cell>
          <cell r="K242" t="str">
            <v>Phase 1</v>
          </cell>
          <cell r="L242" t="str">
            <v>Yes</v>
          </cell>
          <cell r="M242" t="str">
            <v>Out of the Box</v>
          </cell>
          <cell r="N242"/>
          <cell r="P242" t="str">
            <v>Not Gap</v>
          </cell>
          <cell r="Q242"/>
        </row>
        <row r="243">
          <cell r="A243"/>
          <cell r="B243" t="str">
            <v>RFT</v>
          </cell>
          <cell r="C243" t="str">
            <v>D.220</v>
          </cell>
          <cell r="D243" t="str">
            <v>Ability to import and export into a Planning tool</v>
          </cell>
          <cell r="E243" t="str">
            <v>Finance</v>
          </cell>
          <cell r="F243" t="str">
            <v>6.0 Acquire to Retire</v>
          </cell>
          <cell r="G243"/>
          <cell r="H243"/>
          <cell r="I243"/>
          <cell r="J243" t="str">
            <v>M</v>
          </cell>
          <cell r="K243" t="str">
            <v>Adaptive</v>
          </cell>
          <cell r="L243" t="str">
            <v>Yes</v>
          </cell>
          <cell r="M243" t="str">
            <v>Configuration</v>
          </cell>
          <cell r="N243"/>
          <cell r="P243" t="str">
            <v>Future Phase Requirement</v>
          </cell>
          <cell r="Q243"/>
        </row>
        <row r="244">
          <cell r="A244"/>
          <cell r="B244" t="str">
            <v>RFT</v>
          </cell>
          <cell r="C244" t="str">
            <v>D.221</v>
          </cell>
          <cell r="D244" t="str">
            <v xml:space="preserve">Ability to load in assets to project depreciation </v>
          </cell>
          <cell r="E244" t="str">
            <v>Finance</v>
          </cell>
          <cell r="F244" t="str">
            <v>6.0 Acquire to Retire</v>
          </cell>
          <cell r="G244" t="str">
            <v>A2R-030</v>
          </cell>
          <cell r="H244" t="str">
            <v>A2R-030-010</v>
          </cell>
          <cell r="I244" t="e">
            <v>#N/A</v>
          </cell>
          <cell r="J244" t="str">
            <v>M</v>
          </cell>
          <cell r="K244" t="str">
            <v>Phase 1</v>
          </cell>
          <cell r="L244" t="str">
            <v>Yes</v>
          </cell>
          <cell r="M244" t="str">
            <v>Out of the Box</v>
          </cell>
          <cell r="N244"/>
          <cell r="P244" t="str">
            <v>Not Gap</v>
          </cell>
          <cell r="Q244"/>
        </row>
        <row r="245">
          <cell r="A245"/>
          <cell r="B245" t="str">
            <v>RFT</v>
          </cell>
          <cell r="C245" t="str">
            <v>D.222</v>
          </cell>
          <cell r="D245" t="str">
            <v>Ability to leverage Capital WIP details for planning, e.g. depreciation projections for WIP assets </v>
          </cell>
          <cell r="E245" t="str">
            <v>Finance</v>
          </cell>
          <cell r="F245" t="str">
            <v>6.0 Acquire to Retire</v>
          </cell>
          <cell r="G245"/>
          <cell r="H245"/>
          <cell r="I245"/>
          <cell r="J245" t="str">
            <v>M</v>
          </cell>
          <cell r="K245" t="str">
            <v>Adaptive</v>
          </cell>
          <cell r="L245"/>
          <cell r="M245"/>
          <cell r="N245" t="str">
            <v>Workday Adaptive Planning.
Solutions to be revised upon Adaptive Planning onboarding during Phase 1.</v>
          </cell>
          <cell r="P245" t="str">
            <v>Future Phase Requirement</v>
          </cell>
          <cell r="Q245"/>
        </row>
        <row r="246">
          <cell r="A246"/>
          <cell r="B246" t="str">
            <v>RFT</v>
          </cell>
          <cell r="C246" t="str">
            <v>D.223</v>
          </cell>
          <cell r="D246" t="str">
            <v>Ability to identify gaps in the capital program and request new funding within system</v>
          </cell>
          <cell r="E246" t="str">
            <v>Finance</v>
          </cell>
          <cell r="F246" t="str">
            <v>6.0 Acquire to Retire</v>
          </cell>
          <cell r="G246"/>
          <cell r="H246"/>
          <cell r="I246"/>
          <cell r="J246" t="str">
            <v>C</v>
          </cell>
          <cell r="K246" t="str">
            <v>Adaptive</v>
          </cell>
          <cell r="L246"/>
          <cell r="M246"/>
          <cell r="N246" t="str">
            <v>Workday Adaptive Planning.
Solutions to be revised upon Adaptive Planning onboarding during Phase 1.</v>
          </cell>
          <cell r="P246" t="str">
            <v>Future Phase Requirement</v>
          </cell>
          <cell r="Q246"/>
        </row>
        <row r="247">
          <cell r="A247"/>
          <cell r="B247" t="str">
            <v>RFT</v>
          </cell>
          <cell r="C247" t="str">
            <v>D.224</v>
          </cell>
          <cell r="D247" t="str">
            <v xml:space="preserve">Ability to integrate workflows to capture approvals and audit trail and attach supporting relevant documents for capital program expenditures </v>
          </cell>
          <cell r="E247" t="str">
            <v>Finance</v>
          </cell>
          <cell r="F247" t="str">
            <v>6.0 Acquire to Retire</v>
          </cell>
          <cell r="G247" t="str">
            <v>A2R-020</v>
          </cell>
          <cell r="H247" t="str">
            <v>A2R-020-010</v>
          </cell>
          <cell r="I247" t="str">
            <v>A2R-020-010</v>
          </cell>
          <cell r="J247" t="str">
            <v>M</v>
          </cell>
          <cell r="K247" t="str">
            <v>Phase 1</v>
          </cell>
          <cell r="L247" t="str">
            <v>Yes</v>
          </cell>
          <cell r="M247" t="str">
            <v>Out of the Box</v>
          </cell>
          <cell r="N247"/>
          <cell r="P247" t="str">
            <v>Not Gap</v>
          </cell>
          <cell r="Q247"/>
        </row>
        <row r="248">
          <cell r="A248"/>
          <cell r="B248" t="str">
            <v>RFT</v>
          </cell>
          <cell r="C248" t="str">
            <v>D.225</v>
          </cell>
          <cell r="D248" t="str">
            <v xml:space="preserve">Ability to override default Useful Lives to add specific Useful Lives for assets </v>
          </cell>
          <cell r="E248" t="str">
            <v>Finance</v>
          </cell>
          <cell r="F248" t="str">
            <v>6.0 Acquire to Retire</v>
          </cell>
          <cell r="G248" t="str">
            <v>A2R-020</v>
          </cell>
          <cell r="H248" t="str">
            <v>A2R-020-010</v>
          </cell>
          <cell r="I248" t="str">
            <v>A2R-020-010</v>
          </cell>
          <cell r="J248" t="str">
            <v>M</v>
          </cell>
          <cell r="K248" t="str">
            <v>Phase 1</v>
          </cell>
          <cell r="L248" t="str">
            <v>Yes</v>
          </cell>
          <cell r="M248" t="str">
            <v>Out of the Box</v>
          </cell>
          <cell r="N248"/>
          <cell r="P248" t="str">
            <v>Not Gap</v>
          </cell>
          <cell r="Q248"/>
        </row>
        <row r="249">
          <cell r="A249"/>
          <cell r="B249" t="str">
            <v>RFT</v>
          </cell>
          <cell r="C249" t="str">
            <v>D.226</v>
          </cell>
          <cell r="D249" t="str">
            <v>Ability to capture key asset attributes, and facilitate synchronisation with other asset systems</v>
          </cell>
          <cell r="E249" t="str">
            <v>Finance</v>
          </cell>
          <cell r="F249" t="str">
            <v>6.0 Acquire to Retire</v>
          </cell>
          <cell r="G249" t="str">
            <v>A2R-020</v>
          </cell>
          <cell r="H249" t="str">
            <v>A2R-020-010</v>
          </cell>
          <cell r="I249" t="str">
            <v>A2R-020-010</v>
          </cell>
          <cell r="J249" t="str">
            <v>M</v>
          </cell>
          <cell r="K249" t="str">
            <v>Phase 1</v>
          </cell>
          <cell r="L249" t="str">
            <v>Yes</v>
          </cell>
          <cell r="M249" t="str">
            <v>Out of the Box</v>
          </cell>
          <cell r="N249"/>
          <cell r="P249" t="str">
            <v>Not Gap</v>
          </cell>
          <cell r="Q249"/>
        </row>
        <row r="250">
          <cell r="A250"/>
          <cell r="B250" t="str">
            <v>RFT</v>
          </cell>
          <cell r="C250" t="str">
            <v>D.227</v>
          </cell>
          <cell r="D250" t="str">
            <v>Ability to create an asset hierarchy to enable grouping of assets by attributes</v>
          </cell>
          <cell r="E250" t="str">
            <v>Finance</v>
          </cell>
          <cell r="F250" t="str">
            <v>6.0 Acquire to Retire</v>
          </cell>
          <cell r="G250" t="str">
            <v>A2R-040</v>
          </cell>
          <cell r="H250" t="str">
            <v>A2R-040-030</v>
          </cell>
          <cell r="I250" t="str">
            <v>A2R-040-030</v>
          </cell>
          <cell r="J250" t="str">
            <v>M</v>
          </cell>
          <cell r="K250" t="str">
            <v>Phase 1</v>
          </cell>
          <cell r="L250" t="str">
            <v>Yes</v>
          </cell>
          <cell r="M250" t="str">
            <v>Other workaround</v>
          </cell>
          <cell r="N250" t="str">
            <v xml:space="preserve">Asset hierarchies can not be created within Workday. There are however other asset attibrutes that can be used to meet this requirement, including via reporting on shared asset attributes - e.g. asset classes and types. </v>
          </cell>
          <cell r="P250" t="str">
            <v>Not Gap</v>
          </cell>
          <cell r="Q250"/>
        </row>
        <row r="251">
          <cell r="A251"/>
          <cell r="B251" t="str">
            <v>RFT</v>
          </cell>
          <cell r="C251" t="str">
            <v>D.228</v>
          </cell>
          <cell r="D251" t="str">
            <v>Ability to manually create an asset</v>
          </cell>
          <cell r="E251" t="str">
            <v>Finance</v>
          </cell>
          <cell r="F251" t="str">
            <v>6.0 Acquire to Retire</v>
          </cell>
          <cell r="G251" t="str">
            <v>A2R-020</v>
          </cell>
          <cell r="H251" t="str">
            <v>A2R-020-010</v>
          </cell>
          <cell r="I251" t="str">
            <v>A2R-020-010</v>
          </cell>
          <cell r="J251" t="str">
            <v>M</v>
          </cell>
          <cell r="K251" t="str">
            <v>Phase 1</v>
          </cell>
          <cell r="L251" t="str">
            <v>Yes</v>
          </cell>
          <cell r="M251" t="str">
            <v>Out of the Box</v>
          </cell>
          <cell r="N251"/>
          <cell r="P251" t="str">
            <v>Not Gap</v>
          </cell>
          <cell r="Q251"/>
        </row>
        <row r="252">
          <cell r="A252"/>
          <cell r="B252" t="str">
            <v>RFT</v>
          </cell>
          <cell r="C252" t="str">
            <v>D.229</v>
          </cell>
          <cell r="D252" t="str">
            <v>Ability to establish different asset categories</v>
          </cell>
          <cell r="E252" t="str">
            <v>Finance</v>
          </cell>
          <cell r="F252" t="str">
            <v>6.0 Acquire to Retire</v>
          </cell>
          <cell r="G252" t="str">
            <v>A2R-040</v>
          </cell>
          <cell r="H252" t="str">
            <v>A2R-040-030</v>
          </cell>
          <cell r="I252" t="str">
            <v>A2R-040-030</v>
          </cell>
          <cell r="J252" t="str">
            <v>M</v>
          </cell>
          <cell r="K252" t="str">
            <v>Phase 1</v>
          </cell>
          <cell r="L252" t="str">
            <v>Yes</v>
          </cell>
          <cell r="M252" t="str">
            <v>Out of the Box</v>
          </cell>
          <cell r="N252"/>
          <cell r="P252" t="str">
            <v>Not Gap</v>
          </cell>
          <cell r="Q252"/>
        </row>
        <row r="253">
          <cell r="A253"/>
          <cell r="B253" t="str">
            <v>RFT</v>
          </cell>
          <cell r="C253" t="str">
            <v>D.230</v>
          </cell>
          <cell r="D253" t="str">
            <v>Ability to interface with other systems to trigger notifications to workflows for asset management</v>
          </cell>
          <cell r="E253" t="str">
            <v>Finance</v>
          </cell>
          <cell r="F253" t="str">
            <v>6.0 Acquire to Retire</v>
          </cell>
          <cell r="G253" t="str">
            <v>A2R-030</v>
          </cell>
          <cell r="H253" t="str">
            <v>A2R-030-090</v>
          </cell>
          <cell r="I253" t="str">
            <v>A2R-030-090</v>
          </cell>
          <cell r="J253" t="str">
            <v>M</v>
          </cell>
          <cell r="K253" t="str">
            <v>Phase 1</v>
          </cell>
          <cell r="L253" t="str">
            <v>Yes</v>
          </cell>
          <cell r="M253" t="str">
            <v>Configuration</v>
          </cell>
          <cell r="N253"/>
          <cell r="P253" t="str">
            <v>Not Gap</v>
          </cell>
          <cell r="Q253"/>
        </row>
        <row r="254">
          <cell r="A254"/>
          <cell r="B254" t="str">
            <v>RFT</v>
          </cell>
          <cell r="C254" t="str">
            <v>D.231</v>
          </cell>
          <cell r="D254" t="str">
            <v>Ability to gather project costs for asset capitalisation</v>
          </cell>
          <cell r="E254" t="str">
            <v>Finance</v>
          </cell>
          <cell r="F254" t="str">
            <v>6.0 Acquire to Retire</v>
          </cell>
          <cell r="G254" t="str">
            <v>A2R-020</v>
          </cell>
          <cell r="H254" t="str">
            <v>A2R-020-010</v>
          </cell>
          <cell r="I254" t="str">
            <v>A2R-020-010</v>
          </cell>
          <cell r="J254" t="str">
            <v>M</v>
          </cell>
          <cell r="K254" t="str">
            <v>Phase 1</v>
          </cell>
          <cell r="L254" t="str">
            <v>Yes</v>
          </cell>
          <cell r="M254" t="str">
            <v>Out of the Box</v>
          </cell>
          <cell r="N254"/>
          <cell r="P254" t="str">
            <v>Not Gap</v>
          </cell>
          <cell r="Q254"/>
        </row>
        <row r="255">
          <cell r="A255"/>
          <cell r="B255" t="str">
            <v>RFT</v>
          </cell>
          <cell r="C255" t="str">
            <v>D.232</v>
          </cell>
          <cell r="D255" t="str">
            <v>Ability to cater for Lease Accounting natively integrated with Asset Accounting and Accounts Payable</v>
          </cell>
          <cell r="E255" t="str">
            <v>Finance</v>
          </cell>
          <cell r="F255" t="str">
            <v>6.0 Acquire to Retire</v>
          </cell>
          <cell r="G255" t="str">
            <v>A2R-040</v>
          </cell>
          <cell r="H255" t="str">
            <v>A2R-040-020</v>
          </cell>
          <cell r="I255" t="str">
            <v>A2R-040-020</v>
          </cell>
          <cell r="J255" t="str">
            <v>M</v>
          </cell>
          <cell r="K255" t="str">
            <v>Phase 1</v>
          </cell>
          <cell r="L255" t="str">
            <v>Yes</v>
          </cell>
          <cell r="M255" t="str">
            <v>Out of the Box</v>
          </cell>
          <cell r="N255"/>
          <cell r="P255" t="str">
            <v>Not Gap</v>
          </cell>
          <cell r="Q255"/>
        </row>
        <row r="256">
          <cell r="A256"/>
          <cell r="B256" t="str">
            <v>RFT</v>
          </cell>
          <cell r="C256" t="str">
            <v>D.233</v>
          </cell>
          <cell r="D256" t="str">
            <v>Ability to record and report make good assets</v>
          </cell>
          <cell r="E256" t="str">
            <v>Finance</v>
          </cell>
          <cell r="F256" t="str">
            <v>6.0 Acquire to Retire</v>
          </cell>
          <cell r="G256" t="str">
            <v>A2R-020</v>
          </cell>
          <cell r="H256" t="str">
            <v>A2R-020-010</v>
          </cell>
          <cell r="I256" t="str">
            <v>A2R-020-010</v>
          </cell>
          <cell r="J256" t="str">
            <v>C</v>
          </cell>
          <cell r="K256" t="str">
            <v>Phase 1</v>
          </cell>
          <cell r="L256" t="str">
            <v>No - Gap</v>
          </cell>
          <cell r="M256" t="str">
            <v>Other workaround</v>
          </cell>
          <cell r="N256" t="str">
            <v>Refer to Gap Register</v>
          </cell>
          <cell r="P256" t="b">
            <v>0</v>
          </cell>
          <cell r="Q256"/>
        </row>
        <row r="257">
          <cell r="A257"/>
          <cell r="B257" t="str">
            <v>RFT</v>
          </cell>
          <cell r="C257" t="str">
            <v>D.234</v>
          </cell>
          <cell r="D257" t="str">
            <v>Ability to support standard depreciation methods</v>
          </cell>
          <cell r="E257" t="str">
            <v>Finance</v>
          </cell>
          <cell r="F257" t="str">
            <v>6.0 Acquire to Retire</v>
          </cell>
          <cell r="G257" t="str">
            <v>A2R-030</v>
          </cell>
          <cell r="H257" t="str">
            <v>A2R-030-010</v>
          </cell>
          <cell r="I257" t="e">
            <v>#N/A</v>
          </cell>
          <cell r="J257" t="str">
            <v>M</v>
          </cell>
          <cell r="K257" t="str">
            <v>Phase 1</v>
          </cell>
          <cell r="L257" t="str">
            <v>Yes</v>
          </cell>
          <cell r="M257" t="str">
            <v>Out of the Box</v>
          </cell>
          <cell r="N257"/>
          <cell r="P257" t="str">
            <v>Not Gap</v>
          </cell>
          <cell r="Q257"/>
        </row>
        <row r="258">
          <cell r="A258"/>
          <cell r="B258" t="str">
            <v>RFT</v>
          </cell>
          <cell r="C258" t="str">
            <v>D.235</v>
          </cell>
          <cell r="D258" t="str">
            <v>Ability to automate depreciation calculation for a specified time period (e.g. half-monthly, monthly, etc.)</v>
          </cell>
          <cell r="E258" t="str">
            <v>Finance</v>
          </cell>
          <cell r="F258" t="str">
            <v>6.0 Acquire to Retire</v>
          </cell>
          <cell r="G258" t="str">
            <v>A2R-030</v>
          </cell>
          <cell r="H258" t="str">
            <v>A2R-030-010</v>
          </cell>
          <cell r="I258" t="str">
            <v>A2R-030-010</v>
          </cell>
          <cell r="J258" t="str">
            <v>M</v>
          </cell>
          <cell r="K258" t="str">
            <v>Phase 1</v>
          </cell>
          <cell r="L258" t="str">
            <v>Yes</v>
          </cell>
          <cell r="M258" t="str">
            <v>Configuration</v>
          </cell>
          <cell r="N258"/>
          <cell r="P258" t="str">
            <v>Not Gap</v>
          </cell>
          <cell r="Q258"/>
        </row>
        <row r="259">
          <cell r="A259"/>
          <cell r="B259" t="str">
            <v>RFT</v>
          </cell>
          <cell r="C259" t="str">
            <v>D.236</v>
          </cell>
          <cell r="D259" t="str">
            <v>Ability to support multiple classification of asset retirement types, for example, replacement or asset failure</v>
          </cell>
          <cell r="E259" t="str">
            <v>Finance</v>
          </cell>
          <cell r="F259" t="str">
            <v>6.0 Acquire to Retire</v>
          </cell>
          <cell r="G259" t="str">
            <v>A2R-030</v>
          </cell>
          <cell r="H259" t="str">
            <v>A2R-030-040</v>
          </cell>
          <cell r="I259" t="e">
            <v>#N/A</v>
          </cell>
          <cell r="J259" t="str">
            <v>M</v>
          </cell>
          <cell r="K259" t="str">
            <v>Phase 1</v>
          </cell>
          <cell r="L259" t="str">
            <v>Yes</v>
          </cell>
          <cell r="M259" t="str">
            <v>Out of the Box</v>
          </cell>
          <cell r="N259"/>
          <cell r="P259" t="str">
            <v>Not Gap</v>
          </cell>
          <cell r="Q259"/>
        </row>
        <row r="260">
          <cell r="A260"/>
          <cell r="B260" t="str">
            <v>RFT</v>
          </cell>
          <cell r="C260" t="str">
            <v>D.237</v>
          </cell>
          <cell r="D260" t="str">
            <v>Ability to record proceeds of sale of assets.</v>
          </cell>
          <cell r="E260" t="str">
            <v>Finance</v>
          </cell>
          <cell r="F260" t="str">
            <v>6.0 Acquire to Retire</v>
          </cell>
          <cell r="G260" t="str">
            <v>A2R-030</v>
          </cell>
          <cell r="H260" t="str">
            <v>A2R-030-050</v>
          </cell>
          <cell r="I260" t="e">
            <v>#N/A</v>
          </cell>
          <cell r="J260" t="str">
            <v>M</v>
          </cell>
          <cell r="K260" t="str">
            <v>Phase 1</v>
          </cell>
          <cell r="L260" t="str">
            <v>Yes</v>
          </cell>
          <cell r="M260" t="str">
            <v>Out of the Box</v>
          </cell>
          <cell r="N260"/>
          <cell r="P260" t="str">
            <v>Not Gap</v>
          </cell>
          <cell r="Q260"/>
        </row>
        <row r="261">
          <cell r="A261"/>
          <cell r="B261" t="str">
            <v>RFT</v>
          </cell>
          <cell r="C261" t="str">
            <v>D.238</v>
          </cell>
          <cell r="D261" t="str">
            <v>Ability to link to a record of asset disposal forms</v>
          </cell>
          <cell r="E261" t="str">
            <v>Finance</v>
          </cell>
          <cell r="F261" t="str">
            <v>6.0 Acquire to Retire</v>
          </cell>
          <cell r="G261" t="str">
            <v>A2R-030</v>
          </cell>
          <cell r="H261" t="str">
            <v>A2R-030-040</v>
          </cell>
          <cell r="I261" t="str">
            <v>A2R-030-040</v>
          </cell>
          <cell r="J261" t="str">
            <v>S</v>
          </cell>
          <cell r="K261" t="str">
            <v>Phase 1</v>
          </cell>
          <cell r="L261" t="str">
            <v>Yes</v>
          </cell>
          <cell r="M261" t="str">
            <v>Configuration</v>
          </cell>
          <cell r="N261"/>
          <cell r="P261" t="str">
            <v>Not Gap</v>
          </cell>
          <cell r="Q261"/>
        </row>
        <row r="262">
          <cell r="A262"/>
          <cell r="B262" t="str">
            <v>RFT</v>
          </cell>
          <cell r="C262" t="str">
            <v>D.239</v>
          </cell>
          <cell r="D262" t="str">
            <v>Ability to apply adjustments/impairments/retirement  on assets (for example, enhancement to capitalise costs as an upgrade, split asset in two and cost adjustment) either as in bulk or by individual asset.</v>
          </cell>
          <cell r="E262" t="str">
            <v>Finance</v>
          </cell>
          <cell r="F262" t="str">
            <v>6.0 Acquire to Retire</v>
          </cell>
          <cell r="G262" t="str">
            <v>A2R-020</v>
          </cell>
          <cell r="H262" t="str">
            <v>A2R-020-010</v>
          </cell>
          <cell r="I262" t="str">
            <v>A2R-020-010</v>
          </cell>
          <cell r="J262" t="str">
            <v>M</v>
          </cell>
          <cell r="K262" t="str">
            <v>Phase 1</v>
          </cell>
          <cell r="L262" t="str">
            <v>No - Gap</v>
          </cell>
          <cell r="M262" t="str">
            <v>Other workaround</v>
          </cell>
          <cell r="N262" t="str">
            <v>There is innate ability to apply adjustments on assets (including asset adjustments, revaluations etc.). There is also an ability to share costs across dimensions - such as cost centers.
BUT There is no native Workday ability to "split" assets in to 2 or more once they have been registered</v>
          </cell>
          <cell r="P262" t="b">
            <v>0</v>
          </cell>
          <cell r="Q262"/>
        </row>
        <row r="263">
          <cell r="A263"/>
          <cell r="B263" t="str">
            <v>RFT</v>
          </cell>
          <cell r="C263" t="str">
            <v>D.240</v>
          </cell>
          <cell r="D263" t="str">
            <v>Ability to integrate approval flows for the disposal of an asset</v>
          </cell>
          <cell r="E263" t="str">
            <v>Finance</v>
          </cell>
          <cell r="F263" t="str">
            <v>6.0 Acquire to Retire</v>
          </cell>
          <cell r="G263"/>
          <cell r="H263"/>
          <cell r="I263"/>
          <cell r="J263" t="str">
            <v>M</v>
          </cell>
          <cell r="K263" t="str">
            <v>Phase 1</v>
          </cell>
          <cell r="L263" t="str">
            <v>Out Of Scope</v>
          </cell>
          <cell r="M263"/>
          <cell r="N263" t="str">
            <v>Approvals to be in SNOW (as well as Workday)</v>
          </cell>
          <cell r="P263" t="str">
            <v>Not Gap</v>
          </cell>
          <cell r="Q263"/>
        </row>
        <row r="264">
          <cell r="A264"/>
          <cell r="B264" t="str">
            <v>RFT</v>
          </cell>
          <cell r="C264" t="str">
            <v>D.241</v>
          </cell>
          <cell r="D264" t="str">
            <v>Ability to perform a bulk retirement capability</v>
          </cell>
          <cell r="E264" t="str">
            <v>Finance</v>
          </cell>
          <cell r="F264" t="str">
            <v>6.0 Acquire to Retire</v>
          </cell>
          <cell r="G264" t="str">
            <v>A2R-030</v>
          </cell>
          <cell r="H264" t="str">
            <v>A2R-030-040</v>
          </cell>
          <cell r="I264" t="str">
            <v>A2R-030-040</v>
          </cell>
          <cell r="J264" t="str">
            <v>M</v>
          </cell>
          <cell r="K264" t="str">
            <v>Phase 1</v>
          </cell>
          <cell r="L264" t="str">
            <v>Yes</v>
          </cell>
          <cell r="M264" t="str">
            <v>Out of the Box</v>
          </cell>
          <cell r="N264"/>
          <cell r="P264" t="str">
            <v>Not Gap</v>
          </cell>
          <cell r="Q264"/>
        </row>
        <row r="265">
          <cell r="A265"/>
          <cell r="B265" t="str">
            <v>RFT</v>
          </cell>
          <cell r="C265" t="str">
            <v>D.242</v>
          </cell>
          <cell r="D265" t="str">
            <v>Ability to record asset sales and disposals in the subledger</v>
          </cell>
          <cell r="E265" t="str">
            <v>Finance</v>
          </cell>
          <cell r="F265" t="str">
            <v>6.0 Acquire to Retire</v>
          </cell>
          <cell r="G265" t="str">
            <v>A2R-030</v>
          </cell>
          <cell r="H265" t="str">
            <v>A2R-030-040</v>
          </cell>
          <cell r="I265" t="e">
            <v>#N/A</v>
          </cell>
          <cell r="J265" t="str">
            <v>S</v>
          </cell>
          <cell r="K265" t="str">
            <v>Phase 1</v>
          </cell>
          <cell r="L265" t="str">
            <v>Yes</v>
          </cell>
          <cell r="M265" t="str">
            <v>Out of the Box</v>
          </cell>
          <cell r="N265"/>
          <cell r="P265" t="str">
            <v>Not Gap</v>
          </cell>
          <cell r="Q265"/>
        </row>
        <row r="266">
          <cell r="A266"/>
          <cell r="B266" t="str">
            <v>RFT</v>
          </cell>
          <cell r="C266" t="str">
            <v>D.243</v>
          </cell>
          <cell r="D266" t="str">
            <v>Ability to support multiple revaluation methods, of fair value and current replacement cost.</v>
          </cell>
          <cell r="E266" t="str">
            <v>Finance</v>
          </cell>
          <cell r="F266" t="str">
            <v>6.0 Acquire to Retire</v>
          </cell>
          <cell r="G266" t="str">
            <v>A2R-030</v>
          </cell>
          <cell r="H266" t="str">
            <v>A2R-030-060</v>
          </cell>
          <cell r="I266" t="e">
            <v>#N/A</v>
          </cell>
          <cell r="J266" t="str">
            <v>M</v>
          </cell>
          <cell r="K266" t="str">
            <v>Phase 1</v>
          </cell>
          <cell r="L266" t="str">
            <v>Yes</v>
          </cell>
          <cell r="M266" t="str">
            <v>Out of the Box</v>
          </cell>
          <cell r="N266"/>
          <cell r="P266" t="str">
            <v>Not Gap</v>
          </cell>
          <cell r="Q266"/>
        </row>
        <row r="267">
          <cell r="A267"/>
          <cell r="B267" t="str">
            <v>RFT</v>
          </cell>
          <cell r="C267" t="str">
            <v>D.244</v>
          </cell>
          <cell r="D267" t="str">
            <v>Ability to record impairment values</v>
          </cell>
          <cell r="E267" t="str">
            <v>Finance</v>
          </cell>
          <cell r="F267" t="str">
            <v>6.0 Acquire to Retire</v>
          </cell>
          <cell r="G267" t="str">
            <v>A2R-030</v>
          </cell>
          <cell r="H267" t="str">
            <v>A2R-030-070</v>
          </cell>
          <cell r="I267" t="e">
            <v>#N/A</v>
          </cell>
          <cell r="J267" t="str">
            <v>M</v>
          </cell>
          <cell r="K267" t="str">
            <v>Phase 1</v>
          </cell>
          <cell r="L267" t="str">
            <v>Yes</v>
          </cell>
          <cell r="M267" t="str">
            <v>Out of the Box</v>
          </cell>
          <cell r="N267"/>
          <cell r="P267" t="str">
            <v>Not Gap</v>
          </cell>
          <cell r="Q267"/>
        </row>
        <row r="268">
          <cell r="A268"/>
          <cell r="B268" t="str">
            <v>RFT</v>
          </cell>
          <cell r="C268" t="str">
            <v>D.245</v>
          </cell>
          <cell r="D268" t="str">
            <v>Ability to perform bulk stocktake adjustments</v>
          </cell>
          <cell r="E268" t="str">
            <v>Finance</v>
          </cell>
          <cell r="F268" t="str">
            <v>6.0 Acquire to Retire</v>
          </cell>
          <cell r="G268" t="str">
            <v>A2R-030</v>
          </cell>
          <cell r="H268" t="str">
            <v>A2R-030-090</v>
          </cell>
          <cell r="I268" t="str">
            <v>A2R-030-090</v>
          </cell>
          <cell r="J268" t="str">
            <v>S</v>
          </cell>
          <cell r="K268" t="str">
            <v>Phase 1</v>
          </cell>
          <cell r="L268" t="str">
            <v>Yes</v>
          </cell>
          <cell r="M268" t="str">
            <v>Configuration</v>
          </cell>
          <cell r="N268" t="str">
            <v>EIB's can be used to mass perform asset adjustments. Noting that these adjustments will need to be performed in shared groups (i.e. Asset Transfer EIB, Asset Impairment EIB etc.)</v>
          </cell>
          <cell r="P268" t="str">
            <v>Not Gap</v>
          </cell>
          <cell r="Q268"/>
        </row>
        <row r="269">
          <cell r="A269"/>
          <cell r="B269" t="str">
            <v>RFT</v>
          </cell>
          <cell r="C269" t="str">
            <v>D.246</v>
          </cell>
          <cell r="D269" t="str">
            <v>Ability to post adjusting entries to the general ledger for asset transfers, revaluations, and capital accruals</v>
          </cell>
          <cell r="E269" t="str">
            <v>Finance</v>
          </cell>
          <cell r="F269" t="str">
            <v>6.0 Acquire to Retire</v>
          </cell>
          <cell r="G269" t="str">
            <v>A2R-030</v>
          </cell>
          <cell r="H269" t="str">
            <v>A2R-030-080</v>
          </cell>
          <cell r="I269" t="str">
            <v>A2R-030-080</v>
          </cell>
          <cell r="J269" t="str">
            <v>M</v>
          </cell>
          <cell r="K269" t="str">
            <v>Phase 1</v>
          </cell>
          <cell r="L269" t="str">
            <v>Yes</v>
          </cell>
          <cell r="M269" t="str">
            <v>Out of the Box</v>
          </cell>
          <cell r="N269"/>
          <cell r="P269" t="str">
            <v>Not Gap</v>
          </cell>
          <cell r="Q269"/>
        </row>
        <row r="270">
          <cell r="A270"/>
          <cell r="B270" t="str">
            <v>RFT</v>
          </cell>
          <cell r="C270" t="str">
            <v>D.247</v>
          </cell>
          <cell r="D270" t="str">
            <v xml:space="preserve">Ability to perform mass transfers of assets between organisation units (i.e. moving assets from one faculty to another) </v>
          </cell>
          <cell r="E270" t="str">
            <v>Finance</v>
          </cell>
          <cell r="F270" t="str">
            <v>6.0 Acquire to Retire</v>
          </cell>
          <cell r="G270" t="str">
            <v>A2R-030</v>
          </cell>
          <cell r="H270" t="str">
            <v>A2R-030-090</v>
          </cell>
          <cell r="I270" t="str">
            <v>A2R-030-090</v>
          </cell>
          <cell r="J270" t="str">
            <v>M</v>
          </cell>
          <cell r="K270" t="str">
            <v>Phase 1</v>
          </cell>
          <cell r="L270" t="str">
            <v>Yes</v>
          </cell>
          <cell r="M270" t="str">
            <v>Out of the Box</v>
          </cell>
          <cell r="N270"/>
          <cell r="P270" t="str">
            <v>Not Gap</v>
          </cell>
          <cell r="Q270"/>
        </row>
        <row r="271">
          <cell r="A271"/>
          <cell r="B271" t="str">
            <v>RFT</v>
          </cell>
          <cell r="C271" t="str">
            <v>D.248</v>
          </cell>
          <cell r="D271" t="str">
            <v>Ability to transfer assets to different organisation units and transfer across remaining depreciation expense</v>
          </cell>
          <cell r="E271" t="str">
            <v>Finance</v>
          </cell>
          <cell r="F271" t="str">
            <v>6.0 Acquire to Retire</v>
          </cell>
          <cell r="G271" t="str">
            <v>A2R-030</v>
          </cell>
          <cell r="H271" t="str">
            <v>A2R-030-090</v>
          </cell>
          <cell r="I271" t="e">
            <v>#N/A</v>
          </cell>
          <cell r="J271" t="str">
            <v>M</v>
          </cell>
          <cell r="K271" t="str">
            <v>Phase 1</v>
          </cell>
          <cell r="L271" t="str">
            <v>Yes</v>
          </cell>
          <cell r="M271" t="str">
            <v>Out of the Box</v>
          </cell>
          <cell r="N271"/>
          <cell r="P271" t="str">
            <v>Not Gap</v>
          </cell>
          <cell r="Q271"/>
        </row>
        <row r="272">
          <cell r="A272"/>
          <cell r="B272" t="str">
            <v>RFT</v>
          </cell>
          <cell r="C272" t="str">
            <v>D.249</v>
          </cell>
          <cell r="D272" t="str">
            <v>Ability to close FA subledger and reconcile with GL</v>
          </cell>
          <cell r="E272" t="str">
            <v>Finance</v>
          </cell>
          <cell r="F272" t="str">
            <v>6.0 Acquire to Retire</v>
          </cell>
          <cell r="G272" t="str">
            <v>A2R-040</v>
          </cell>
          <cell r="H272" t="str">
            <v>A2R-040-010</v>
          </cell>
          <cell r="I272" t="str">
            <v>A2R-040-010</v>
          </cell>
          <cell r="J272" t="str">
            <v>M</v>
          </cell>
          <cell r="K272" t="str">
            <v>Phase 1</v>
          </cell>
          <cell r="L272" t="str">
            <v>Yes</v>
          </cell>
          <cell r="M272" t="str">
            <v>Out of the Box</v>
          </cell>
          <cell r="N272"/>
          <cell r="P272" t="str">
            <v>Not Gap</v>
          </cell>
          <cell r="Q272"/>
        </row>
        <row r="273">
          <cell r="A273"/>
          <cell r="B273" t="str">
            <v>RFT</v>
          </cell>
          <cell r="C273" t="str">
            <v>D.250</v>
          </cell>
          <cell r="D273" t="str">
            <v>Ability to drill down to granular information of assets</v>
          </cell>
          <cell r="E273" t="str">
            <v>Finance</v>
          </cell>
          <cell r="F273" t="str">
            <v>6.0 Acquire to Retire</v>
          </cell>
          <cell r="G273" t="str">
            <v>A2R-020</v>
          </cell>
          <cell r="H273" t="str">
            <v>A2R-020-040</v>
          </cell>
          <cell r="I273" t="str">
            <v>A2R-020-040</v>
          </cell>
          <cell r="J273" t="str">
            <v>M</v>
          </cell>
          <cell r="K273" t="str">
            <v>Phase 1</v>
          </cell>
          <cell r="L273" t="str">
            <v>Yes</v>
          </cell>
          <cell r="M273" t="str">
            <v>Out of the Box</v>
          </cell>
          <cell r="N273"/>
          <cell r="P273" t="str">
            <v>Not Gap</v>
          </cell>
          <cell r="Q273"/>
        </row>
        <row r="274">
          <cell r="A274"/>
          <cell r="B274" t="str">
            <v>RFT</v>
          </cell>
          <cell r="C274" t="str">
            <v>D.252</v>
          </cell>
          <cell r="D274" t="str">
            <v>Ability to integrate direct links between native and non-native sub-ledgers with the GL including, CASS, StarRez, Concur.</v>
          </cell>
          <cell r="E274" t="str">
            <v>Finance</v>
          </cell>
          <cell r="F274" t="str">
            <v>8.0 Record to Report</v>
          </cell>
          <cell r="G274" t="str">
            <v>Integration</v>
          </cell>
          <cell r="H274"/>
          <cell r="I274"/>
          <cell r="J274" t="str">
            <v>S</v>
          </cell>
          <cell r="K274" t="str">
            <v>Phase 1</v>
          </cell>
          <cell r="L274" t="str">
            <v>Yes</v>
          </cell>
          <cell r="M274" t="str">
            <v>Configuration</v>
          </cell>
          <cell r="N274" t="str">
            <v>Integration Requirement</v>
          </cell>
          <cell r="P274" t="str">
            <v>Not Gap</v>
          </cell>
          <cell r="Q274"/>
        </row>
        <row r="275">
          <cell r="A275"/>
          <cell r="B275" t="str">
            <v>RFT</v>
          </cell>
          <cell r="C275" t="str">
            <v>D.253</v>
          </cell>
          <cell r="D275" t="str">
            <v>Ability to automatically update FX rates in the GL</v>
          </cell>
          <cell r="E275" t="str">
            <v>Finance</v>
          </cell>
          <cell r="F275" t="str">
            <v>8.0 Record to Report</v>
          </cell>
          <cell r="G275" t="str">
            <v>R2R-020</v>
          </cell>
          <cell r="H275" t="str">
            <v>R2R-020-030</v>
          </cell>
          <cell r="I275" t="str">
            <v>R2R-020-030</v>
          </cell>
          <cell r="J275" t="str">
            <v>M</v>
          </cell>
          <cell r="K275" t="str">
            <v>Phase 1</v>
          </cell>
          <cell r="L275" t="str">
            <v>Out Of Scope</v>
          </cell>
          <cell r="M275" t="str">
            <v>Configuration</v>
          </cell>
          <cell r="N275" t="str">
            <v>DEC-923 notes that integration has been deferred.
Provided EIB to populate FX rates manually in lieu of integration.</v>
          </cell>
          <cell r="P275" t="str">
            <v>Not Gap</v>
          </cell>
          <cell r="Q275"/>
        </row>
        <row r="276">
          <cell r="A276"/>
          <cell r="B276" t="str">
            <v>RFT</v>
          </cell>
          <cell r="C276" t="str">
            <v>D.254</v>
          </cell>
          <cell r="D276" t="str">
            <v>Ability to integrate workflows and approvals for bank reconciliations</v>
          </cell>
          <cell r="E276" t="str">
            <v>Finance</v>
          </cell>
          <cell r="F276" t="str">
            <v>8.0 Record to Report</v>
          </cell>
          <cell r="G276" t="str">
            <v>TRE-030</v>
          </cell>
          <cell r="H276" t="str">
            <v>TRE-030-010</v>
          </cell>
          <cell r="I276" t="str">
            <v>TRE-030-010</v>
          </cell>
          <cell r="J276" t="str">
            <v>M</v>
          </cell>
          <cell r="K276" t="str">
            <v>Phase 1</v>
          </cell>
          <cell r="L276" t="str">
            <v>Yes</v>
          </cell>
          <cell r="M276" t="str">
            <v>Out of the Box</v>
          </cell>
          <cell r="N276"/>
          <cell r="P276" t="str">
            <v>Not Gap</v>
          </cell>
          <cell r="Q276"/>
        </row>
        <row r="277">
          <cell r="A277"/>
          <cell r="B277" t="str">
            <v>RFT</v>
          </cell>
          <cell r="C277" t="str">
            <v>D.255</v>
          </cell>
          <cell r="D277" t="str">
            <v>Ability to perform auto-reconciliations</v>
          </cell>
          <cell r="E277" t="str">
            <v>Finance</v>
          </cell>
          <cell r="F277" t="str">
            <v>8.0 Record to Report</v>
          </cell>
          <cell r="G277" t="str">
            <v>R2R-010</v>
          </cell>
          <cell r="H277" t="str">
            <v>R2R-010-020</v>
          </cell>
          <cell r="I277" t="str">
            <v>R2R-010-020</v>
          </cell>
          <cell r="J277" t="str">
            <v>M</v>
          </cell>
          <cell r="K277" t="str">
            <v>Phase 1</v>
          </cell>
          <cell r="L277" t="str">
            <v>Yes</v>
          </cell>
          <cell r="M277" t="str">
            <v>Configuration</v>
          </cell>
          <cell r="N277" t="str">
            <v xml:space="preserve">Reconciliation process can be aided with automated Workday Matching and provided reporting outputs, which are currently being investigated in tandem with GL Feed integrations.
Requirement of "automated" may need to be further fleshed out to understand complexity. Noting that as part of Release 2026R1  there is a new Account Reconciliation Hub, with planned AI functionality to enable reconciliation on the future release roadmap. </v>
          </cell>
          <cell r="P277" t="str">
            <v>Not Gap</v>
          </cell>
          <cell r="Q277"/>
        </row>
        <row r="278">
          <cell r="A278"/>
          <cell r="B278" t="str">
            <v>RFT</v>
          </cell>
          <cell r="C278" t="str">
            <v>D.256</v>
          </cell>
          <cell r="D278" t="str">
            <v>Ability to generate intercompany reconciliation reports to identify and resolve intercompany differences</v>
          </cell>
          <cell r="E278" t="str">
            <v>Finance</v>
          </cell>
          <cell r="F278" t="str">
            <v>8.0 Record to Report</v>
          </cell>
          <cell r="G278" t="str">
            <v>R2R-020</v>
          </cell>
          <cell r="H278" t="str">
            <v>R2R-020-040</v>
          </cell>
          <cell r="I278" t="e">
            <v>#N/A</v>
          </cell>
          <cell r="J278" t="str">
            <v>M</v>
          </cell>
          <cell r="K278" t="str">
            <v>Phase 1</v>
          </cell>
          <cell r="L278" t="str">
            <v>Yes</v>
          </cell>
          <cell r="M278" t="str">
            <v>Out of the Box</v>
          </cell>
          <cell r="N278"/>
          <cell r="P278" t="str">
            <v>Not Gap</v>
          </cell>
          <cell r="Q278"/>
        </row>
        <row r="279">
          <cell r="A279"/>
          <cell r="B279" t="str">
            <v>RFT</v>
          </cell>
          <cell r="C279" t="str">
            <v>D.257</v>
          </cell>
          <cell r="D279" t="str">
            <v>Ability to post journal entries in the GL and have system journal workflow approvals in place</v>
          </cell>
          <cell r="E279" t="str">
            <v>Finance</v>
          </cell>
          <cell r="F279" t="str">
            <v>8.0 Record to Report</v>
          </cell>
          <cell r="G279" t="str">
            <v>R2R-020</v>
          </cell>
          <cell r="H279" t="str">
            <v>R2R-020-010</v>
          </cell>
          <cell r="I279" t="e">
            <v>#N/A</v>
          </cell>
          <cell r="J279" t="str">
            <v>M</v>
          </cell>
          <cell r="K279" t="str">
            <v>Phase 1</v>
          </cell>
          <cell r="L279" t="str">
            <v>Yes</v>
          </cell>
          <cell r="M279" t="str">
            <v>Out of the Box</v>
          </cell>
          <cell r="N279"/>
          <cell r="P279" t="str">
            <v>Not Gap</v>
          </cell>
          <cell r="Q279"/>
        </row>
        <row r="280">
          <cell r="A280"/>
          <cell r="B280" t="str">
            <v>RFT</v>
          </cell>
          <cell r="C280" t="str">
            <v>D.258</v>
          </cell>
          <cell r="D280" t="str">
            <v xml:space="preserve">Ability to provide traceability of allocations for both senders and receivers </v>
          </cell>
          <cell r="E280" t="str">
            <v>Finance</v>
          </cell>
          <cell r="F280" t="str">
            <v>8.0 Record to Report</v>
          </cell>
          <cell r="G280" t="str">
            <v>R2R-020</v>
          </cell>
          <cell r="H280" t="str">
            <v>R2R-020-020</v>
          </cell>
          <cell r="I280" t="e">
            <v>#N/A</v>
          </cell>
          <cell r="J280" t="str">
            <v>M</v>
          </cell>
          <cell r="K280" t="str">
            <v>Phase 1</v>
          </cell>
          <cell r="L280" t="str">
            <v>Yes</v>
          </cell>
          <cell r="M280" t="str">
            <v>Out of the Box</v>
          </cell>
          <cell r="N280"/>
          <cell r="P280" t="str">
            <v>Not Gap</v>
          </cell>
          <cell r="Q280"/>
        </row>
        <row r="281">
          <cell r="A281"/>
          <cell r="B281" t="str">
            <v>RFT</v>
          </cell>
          <cell r="C281" t="str">
            <v>D.259</v>
          </cell>
          <cell r="D281" t="str">
            <v>Ability to support cost allocations (and tax impacts) using different bases, e.g. % floorspace, headcount, across a range of receivers including projects</v>
          </cell>
          <cell r="E281" t="str">
            <v>Finance</v>
          </cell>
          <cell r="F281" t="str">
            <v>8.0 Record to Report</v>
          </cell>
          <cell r="G281" t="str">
            <v>R2R-020</v>
          </cell>
          <cell r="H281" t="str">
            <v>R2R-020-020</v>
          </cell>
          <cell r="I281" t="e">
            <v>#N/A</v>
          </cell>
          <cell r="J281" t="str">
            <v>M</v>
          </cell>
          <cell r="K281" t="str">
            <v>Phase 1</v>
          </cell>
          <cell r="L281" t="str">
            <v>Yes</v>
          </cell>
          <cell r="M281" t="str">
            <v>Configuration</v>
          </cell>
          <cell r="N281"/>
          <cell r="P281" t="str">
            <v>Not Gap</v>
          </cell>
          <cell r="Q281"/>
        </row>
        <row r="282">
          <cell r="A282"/>
          <cell r="B282" t="str">
            <v>RFT</v>
          </cell>
          <cell r="C282" t="str">
            <v>D.260</v>
          </cell>
          <cell r="D282" t="str">
            <v>Ability to allocate revenue, academic staff direct costs, allocated indirect costs, and taught load (EFTSL) at a subject level to support financial viability analysis.</v>
          </cell>
          <cell r="E282" t="str">
            <v>Finance</v>
          </cell>
          <cell r="F282" t="str">
            <v>8.0 Record to Report</v>
          </cell>
          <cell r="G282"/>
          <cell r="H282"/>
          <cell r="I282"/>
          <cell r="J282" t="str">
            <v>M</v>
          </cell>
          <cell r="K282" t="str">
            <v>Phase 1</v>
          </cell>
          <cell r="L282" t="str">
            <v>Out Of Scope</v>
          </cell>
          <cell r="M282"/>
          <cell r="N282" t="str">
            <v>HEC140 (Subject Profitability) is not in scope for the ERP program and could be a future roadmap item</v>
          </cell>
          <cell r="P282" t="str">
            <v>Not Gap</v>
          </cell>
          <cell r="Q282"/>
        </row>
        <row r="283">
          <cell r="A283"/>
          <cell r="B283" t="str">
            <v>RFT</v>
          </cell>
          <cell r="C283" t="str">
            <v>D.261</v>
          </cell>
          <cell r="D283" t="str">
            <v>Ability to generate auto-allocations on a monthly basis</v>
          </cell>
          <cell r="E283" t="str">
            <v>Finance</v>
          </cell>
          <cell r="F283" t="str">
            <v>8.0 Record to Report</v>
          </cell>
          <cell r="G283" t="str">
            <v>R2R-020</v>
          </cell>
          <cell r="H283" t="str">
            <v>R2R-020-020</v>
          </cell>
          <cell r="I283" t="str">
            <v>R2R-020-020</v>
          </cell>
          <cell r="J283" t="str">
            <v>M</v>
          </cell>
          <cell r="K283" t="str">
            <v>Phase 1</v>
          </cell>
          <cell r="L283" t="str">
            <v>Yes</v>
          </cell>
          <cell r="M283" t="str">
            <v>Configuration</v>
          </cell>
          <cell r="N283"/>
          <cell r="P283" t="str">
            <v>Not Gap</v>
          </cell>
          <cell r="Q283"/>
        </row>
        <row r="284">
          <cell r="A284"/>
          <cell r="B284" t="str">
            <v>RFT</v>
          </cell>
          <cell r="C284" t="str">
            <v>D.262</v>
          </cell>
          <cell r="D284" t="str">
            <v>Ability to support adjustments and journal entries required for statutory reporting</v>
          </cell>
          <cell r="E284" t="str">
            <v>Finance</v>
          </cell>
          <cell r="F284" t="str">
            <v>8.0 Record to Report</v>
          </cell>
          <cell r="G284" t="str">
            <v>R2R-020</v>
          </cell>
          <cell r="H284" t="str">
            <v>R2R-020-010</v>
          </cell>
          <cell r="I284" t="e">
            <v>#N/A</v>
          </cell>
          <cell r="J284" t="str">
            <v>M</v>
          </cell>
          <cell r="K284" t="str">
            <v>Phase 1</v>
          </cell>
          <cell r="L284" t="str">
            <v>Yes</v>
          </cell>
          <cell r="M284" t="str">
            <v>Out of the Box</v>
          </cell>
          <cell r="N284"/>
          <cell r="P284" t="str">
            <v>Not Gap</v>
          </cell>
          <cell r="Q284"/>
        </row>
        <row r="285">
          <cell r="A285"/>
          <cell r="B285" t="str">
            <v>RFT</v>
          </cell>
          <cell r="C285" t="str">
            <v>D.263</v>
          </cell>
          <cell r="D285" t="str">
            <v>Ability to produce a standard tax provision report to provide for tax filing </v>
          </cell>
          <cell r="E285" t="str">
            <v>Finance</v>
          </cell>
          <cell r="F285" t="str">
            <v>11.0 Tax</v>
          </cell>
          <cell r="G285" t="str">
            <v>TAX-020</v>
          </cell>
          <cell r="H285" t="str">
            <v>TAX-020-020</v>
          </cell>
          <cell r="I285" t="str">
            <v>TAX-020-020</v>
          </cell>
          <cell r="J285" t="str">
            <v>M</v>
          </cell>
          <cell r="K285" t="str">
            <v>Phase 1</v>
          </cell>
          <cell r="L285" t="str">
            <v>Yes</v>
          </cell>
          <cell r="M285" t="str">
            <v>Configuration</v>
          </cell>
          <cell r="N285"/>
          <cell r="P285" t="str">
            <v>Not Gap</v>
          </cell>
          <cell r="Q285"/>
        </row>
        <row r="286">
          <cell r="A286"/>
          <cell r="B286" t="str">
            <v>RFT</v>
          </cell>
          <cell r="C286" t="str">
            <v>D.264</v>
          </cell>
          <cell r="D286" t="str">
            <v>Ability to validate all entries to ensure completeness, approval and appropriate documentation has been provided</v>
          </cell>
          <cell r="E286" t="str">
            <v>Finance</v>
          </cell>
          <cell r="F286" t="str">
            <v>8.0 Record to Report</v>
          </cell>
          <cell r="G286" t="str">
            <v>R2R-020</v>
          </cell>
          <cell r="H286" t="str">
            <v>R2R-020-010</v>
          </cell>
          <cell r="I286" t="str">
            <v>R2R-020-010</v>
          </cell>
          <cell r="J286" t="str">
            <v>M</v>
          </cell>
          <cell r="K286" t="str">
            <v>Phase 1</v>
          </cell>
          <cell r="L286" t="str">
            <v>Yes</v>
          </cell>
          <cell r="M286" t="str">
            <v>Out of the Box</v>
          </cell>
          <cell r="N286"/>
          <cell r="P286" t="str">
            <v>Not Gap</v>
          </cell>
          <cell r="Q286"/>
        </row>
        <row r="287">
          <cell r="A287"/>
          <cell r="B287" t="str">
            <v>RFT</v>
          </cell>
          <cell r="C287" t="str">
            <v>D.265</v>
          </cell>
          <cell r="D287" t="str">
            <v>System features to track commitments against the host organisation unit(cost centre) upon PO generation and auto reverse after Goods Receipt or Service Receipt.</v>
          </cell>
          <cell r="E287" t="str">
            <v>Finance</v>
          </cell>
          <cell r="F287" t="str">
            <v>8.0 Record to Report</v>
          </cell>
          <cell r="G287" t="str">
            <v>A2R-040</v>
          </cell>
          <cell r="H287" t="str">
            <v>A2R-040-030</v>
          </cell>
          <cell r="I287" t="str">
            <v>A2R-040-030</v>
          </cell>
          <cell r="J287" t="str">
            <v>M</v>
          </cell>
          <cell r="K287" t="str">
            <v>Phase 1</v>
          </cell>
          <cell r="L287" t="str">
            <v>Yes</v>
          </cell>
          <cell r="M287" t="str">
            <v>Configuration</v>
          </cell>
          <cell r="N287" t="str">
            <v>Custom Reports will be used to Track Commitments rather than creating another ledger</v>
          </cell>
          <cell r="P287" t="str">
            <v>Not Gap</v>
          </cell>
          <cell r="Q287"/>
        </row>
        <row r="288">
          <cell r="A288"/>
          <cell r="B288" t="str">
            <v>RFT</v>
          </cell>
          <cell r="C288" t="str">
            <v>D.266</v>
          </cell>
          <cell r="D288" t="str">
            <v>Ability to provide transaction data with adjoined subledger details for analysis and reporting</v>
          </cell>
          <cell r="E288" t="str">
            <v>Finance</v>
          </cell>
          <cell r="F288" t="str">
            <v>8.0 Record to Report</v>
          </cell>
          <cell r="G288" t="str">
            <v>R2R-030</v>
          </cell>
          <cell r="H288" t="str">
            <v>R2R-030-020</v>
          </cell>
          <cell r="I288" t="str">
            <v>R2R-030-020</v>
          </cell>
          <cell r="J288" t="str">
            <v>M</v>
          </cell>
          <cell r="K288" t="str">
            <v>Phase 1</v>
          </cell>
          <cell r="L288" t="str">
            <v>Yes</v>
          </cell>
          <cell r="M288" t="str">
            <v>Out of the Box</v>
          </cell>
          <cell r="N288"/>
          <cell r="P288" t="str">
            <v>Not Gap</v>
          </cell>
          <cell r="Q288"/>
        </row>
        <row r="289">
          <cell r="A289"/>
          <cell r="B289" t="str">
            <v>RFT</v>
          </cell>
          <cell r="C289" t="str">
            <v>D.267</v>
          </cell>
          <cell r="D289" t="str">
            <v xml:space="preserve">Ability to run preliminary financial statements and perform period end analysis
</v>
          </cell>
          <cell r="E289" t="str">
            <v>Finance</v>
          </cell>
          <cell r="F289" t="str">
            <v>8.0 Record to Report</v>
          </cell>
          <cell r="G289" t="str">
            <v>R2R-030</v>
          </cell>
          <cell r="H289" t="str">
            <v>R2R-030-020</v>
          </cell>
          <cell r="I289" t="str">
            <v>R2R-030-020</v>
          </cell>
          <cell r="J289" t="str">
            <v>M</v>
          </cell>
          <cell r="K289" t="str">
            <v>Phase 1</v>
          </cell>
          <cell r="L289" t="str">
            <v>Yes</v>
          </cell>
          <cell r="M289" t="str">
            <v>Out of the Box</v>
          </cell>
          <cell r="N289"/>
          <cell r="P289" t="str">
            <v>Not Gap</v>
          </cell>
          <cell r="Q289"/>
        </row>
        <row r="290">
          <cell r="A290"/>
          <cell r="B290" t="str">
            <v>RFT</v>
          </cell>
          <cell r="C290" t="str">
            <v>D.268</v>
          </cell>
          <cell r="D290" t="str">
            <v>Ability to re-open a period following close of the sub-ledgers for Management and Corporate adjustments</v>
          </cell>
          <cell r="E290" t="str">
            <v>Finance</v>
          </cell>
          <cell r="F290" t="str">
            <v>8.0 Record to Report</v>
          </cell>
          <cell r="G290" t="str">
            <v>R2R-030</v>
          </cell>
          <cell r="H290" t="str">
            <v>R2R-030-040</v>
          </cell>
          <cell r="I290" t="str">
            <v>R2R-030-040</v>
          </cell>
          <cell r="J290" t="str">
            <v>M</v>
          </cell>
          <cell r="K290" t="str">
            <v>Phase 1</v>
          </cell>
          <cell r="L290" t="str">
            <v>Yes</v>
          </cell>
          <cell r="M290" t="str">
            <v>Out of the Box</v>
          </cell>
          <cell r="N290"/>
          <cell r="P290" t="str">
            <v>Not Gap</v>
          </cell>
          <cell r="Q290"/>
        </row>
        <row r="291">
          <cell r="A291"/>
          <cell r="B291" t="str">
            <v>RFT</v>
          </cell>
          <cell r="C291" t="str">
            <v>D.269</v>
          </cell>
          <cell r="D291" t="str">
            <v>Ability to ensure all key/critical pre-close activities have been performed and close the general ledger</v>
          </cell>
          <cell r="E291" t="str">
            <v>Finance</v>
          </cell>
          <cell r="F291" t="str">
            <v>8.0 Record to Report</v>
          </cell>
          <cell r="G291" t="str">
            <v>R2R-030</v>
          </cell>
          <cell r="H291" t="str">
            <v>R2R-030-040</v>
          </cell>
          <cell r="I291" t="str">
            <v>R2R-030-040</v>
          </cell>
          <cell r="J291" t="str">
            <v>S</v>
          </cell>
          <cell r="K291" t="str">
            <v>Phase 1</v>
          </cell>
          <cell r="L291" t="str">
            <v>Yes</v>
          </cell>
          <cell r="M291" t="str">
            <v>Out of the Box</v>
          </cell>
          <cell r="N291"/>
          <cell r="P291" t="str">
            <v>Not Gap</v>
          </cell>
          <cell r="Q291"/>
        </row>
        <row r="292">
          <cell r="A292"/>
          <cell r="B292" t="str">
            <v>RFT</v>
          </cell>
          <cell r="C292" t="str">
            <v>D.270</v>
          </cell>
          <cell r="D292" t="str">
            <v>Ability to control and automate period end reconciliations and approvals with workflows and delegations</v>
          </cell>
          <cell r="E292" t="str">
            <v>Finance</v>
          </cell>
          <cell r="F292" t="str">
            <v>8.0 Record to Report</v>
          </cell>
          <cell r="G292" t="str">
            <v>R2R-010</v>
          </cell>
          <cell r="H292" t="str">
            <v>R2R-010-020</v>
          </cell>
          <cell r="I292" t="str">
            <v>R2R-010-020</v>
          </cell>
          <cell r="J292" t="str">
            <v>S</v>
          </cell>
          <cell r="K292" t="str">
            <v>Phase 1</v>
          </cell>
          <cell r="L292" t="str">
            <v>Yes</v>
          </cell>
          <cell r="M292" t="str">
            <v>Configuration</v>
          </cell>
          <cell r="N292" t="str">
            <v>Reconciliation process can be aided with automated Workday Matching and provided reporting outputs. Period end reconciliations/approvals are facilitated by the Account Certification process.
Requirement of "automated" may need to be further fleshed out to understand complexity and requirement.</v>
          </cell>
          <cell r="P292" t="str">
            <v>Not Gap</v>
          </cell>
          <cell r="Q292"/>
        </row>
        <row r="293">
          <cell r="A293"/>
          <cell r="B293" t="str">
            <v>RFT</v>
          </cell>
          <cell r="C293" t="str">
            <v>D.271</v>
          </cell>
          <cell r="D293" t="str">
            <v>Standard loading of GL to the organisation’s consolidation and reporting tool </v>
          </cell>
          <cell r="E293" t="str">
            <v>Finance</v>
          </cell>
          <cell r="F293" t="str">
            <v>8.0 Record to Report</v>
          </cell>
          <cell r="G293" t="str">
            <v>R2R-040</v>
          </cell>
          <cell r="H293" t="str">
            <v>R2R-040-010</v>
          </cell>
          <cell r="I293" t="str">
            <v>R2R-040-010</v>
          </cell>
          <cell r="J293" t="str">
            <v>M</v>
          </cell>
          <cell r="K293" t="str">
            <v>Phase 1</v>
          </cell>
          <cell r="L293" t="str">
            <v>Yes</v>
          </cell>
          <cell r="M293" t="str">
            <v>Configuration</v>
          </cell>
          <cell r="N293" t="str">
            <v xml:space="preserve">Workday has the ability to connect to reporting tools such as PowerBI. </v>
          </cell>
          <cell r="P293" t="str">
            <v>Not Gap</v>
          </cell>
          <cell r="Q293"/>
        </row>
        <row r="294">
          <cell r="A294"/>
          <cell r="B294" t="str">
            <v>RFT</v>
          </cell>
          <cell r="C294" t="str">
            <v>D.272</v>
          </cell>
          <cell r="D294" t="str">
            <v>Standard loading and translation of currencies in ledgers</v>
          </cell>
          <cell r="E294" t="str">
            <v>Finance</v>
          </cell>
          <cell r="F294" t="str">
            <v>8.0 Record to Report</v>
          </cell>
          <cell r="G294" t="str">
            <v>R2R-020</v>
          </cell>
          <cell r="H294" t="str">
            <v>R2R-020-030</v>
          </cell>
          <cell r="I294" t="str">
            <v>R2R-020-030</v>
          </cell>
          <cell r="J294" t="str">
            <v>S</v>
          </cell>
          <cell r="K294" t="str">
            <v>Phase 1</v>
          </cell>
          <cell r="L294" t="str">
            <v>Yes</v>
          </cell>
          <cell r="M294" t="str">
            <v>Out of the Box</v>
          </cell>
          <cell r="N294"/>
          <cell r="P294" t="str">
            <v>Not Gap</v>
          </cell>
          <cell r="Q294"/>
        </row>
        <row r="295">
          <cell r="A295"/>
          <cell r="B295" t="str">
            <v>RFT</v>
          </cell>
          <cell r="C295" t="str">
            <v>D.273</v>
          </cell>
          <cell r="D295" t="str">
            <v>Ability to automatically detect, match and eliminate internal transactions</v>
          </cell>
          <cell r="E295" t="str">
            <v>Finance</v>
          </cell>
          <cell r="F295" t="str">
            <v>8.0 Record to Report</v>
          </cell>
          <cell r="G295" t="str">
            <v>R2R-020</v>
          </cell>
          <cell r="H295" t="str">
            <v>R2R-020-040</v>
          </cell>
          <cell r="I295" t="str">
            <v>R2R-020-040</v>
          </cell>
          <cell r="J295" t="str">
            <v>M</v>
          </cell>
          <cell r="K295" t="str">
            <v>Phase 1</v>
          </cell>
          <cell r="L295" t="str">
            <v>Yes</v>
          </cell>
          <cell r="M295" t="str">
            <v>Configuration</v>
          </cell>
          <cell r="N295"/>
          <cell r="P295" t="str">
            <v>Not Gap</v>
          </cell>
          <cell r="Q295"/>
        </row>
        <row r="296">
          <cell r="A296"/>
          <cell r="B296" t="str">
            <v>RFT</v>
          </cell>
          <cell r="C296" t="str">
            <v>D.274</v>
          </cell>
          <cell r="D296" t="str">
            <v>Ability to record post-close adjustments</v>
          </cell>
          <cell r="E296" t="str">
            <v>Finance</v>
          </cell>
          <cell r="F296" t="str">
            <v>8.0 Record to Report</v>
          </cell>
          <cell r="G296" t="str">
            <v>R2R-030</v>
          </cell>
          <cell r="H296" t="str">
            <v>R2R-030-040</v>
          </cell>
          <cell r="I296" t="str">
            <v>R2R-030-040</v>
          </cell>
          <cell r="J296" t="str">
            <v>M</v>
          </cell>
          <cell r="K296" t="str">
            <v>Phase 1</v>
          </cell>
          <cell r="L296" t="str">
            <v>Yes</v>
          </cell>
          <cell r="M296" t="str">
            <v>Out of the Box</v>
          </cell>
          <cell r="N296" t="str">
            <v xml:space="preserve">Workday supports the ability to progressively close Periods. You can close a period and allow "adjustments only". Periods can also be reopened once closed to post adjustments as necessary. </v>
          </cell>
          <cell r="P296" t="str">
            <v>Not Gap</v>
          </cell>
          <cell r="Q296"/>
        </row>
        <row r="297">
          <cell r="A297"/>
          <cell r="B297" t="str">
            <v>RFT</v>
          </cell>
          <cell r="C297" t="str">
            <v>D.275</v>
          </cell>
          <cell r="D297" t="str">
            <v>Ability to validate consolidated cash positions with Statement of Cash Flow</v>
          </cell>
          <cell r="E297" t="str">
            <v>Finance</v>
          </cell>
          <cell r="F297" t="str">
            <v>8.0 Record to Report</v>
          </cell>
          <cell r="G297"/>
          <cell r="H297"/>
          <cell r="I297"/>
          <cell r="J297" t="str">
            <v>M</v>
          </cell>
          <cell r="K297" t="str">
            <v>Phase 1</v>
          </cell>
          <cell r="L297" t="str">
            <v>Out Of Scope</v>
          </cell>
          <cell r="M297"/>
          <cell r="N297" t="str">
            <v>3/12 - Moving to out of scope (from an ERP perspective), as this will not address the cash flow statement. Remains to be seen around Adaptive addressing this requirement.</v>
          </cell>
          <cell r="P297" t="str">
            <v>Not Gap</v>
          </cell>
          <cell r="Q297"/>
        </row>
        <row r="298">
          <cell r="A298"/>
          <cell r="B298" t="str">
            <v>RFT</v>
          </cell>
          <cell r="C298" t="str">
            <v>D.276</v>
          </cell>
          <cell r="D298" t="str">
            <v>Ability to identify and record consolidated tax entries and disclosures (mainly covering Payroll tax, FBT and GST)</v>
          </cell>
          <cell r="E298" t="str">
            <v>Finance</v>
          </cell>
          <cell r="F298" t="str">
            <v>11.0 Tax</v>
          </cell>
          <cell r="G298" t="str">
            <v>TAX-020</v>
          </cell>
          <cell r="H298" t="str">
            <v>TAX-020-010</v>
          </cell>
          <cell r="I298" t="str">
            <v>TAX-020-010</v>
          </cell>
          <cell r="J298" t="str">
            <v>M</v>
          </cell>
          <cell r="K298" t="str">
            <v>Phase 1</v>
          </cell>
          <cell r="L298" t="str">
            <v>Yes</v>
          </cell>
          <cell r="M298" t="str">
            <v>Out of the Box</v>
          </cell>
          <cell r="N298" t="str">
            <v>Likely a standard requirement. Standard reports exist to facilitate and capture FBT, Income Tax, BAS. 
Some thought may need to be afforded to Payroll tax, though we expect this to be overseen off-system.</v>
          </cell>
          <cell r="P298" t="str">
            <v>Not Gap</v>
          </cell>
          <cell r="Q298"/>
        </row>
        <row r="299">
          <cell r="A299"/>
          <cell r="B299" t="str">
            <v>RFT</v>
          </cell>
          <cell r="C299" t="str">
            <v>D.277</v>
          </cell>
          <cell r="D299" t="str">
            <v>Ability to post Elimination entries for consolidation</v>
          </cell>
          <cell r="E299" t="str">
            <v>Finance</v>
          </cell>
          <cell r="F299" t="str">
            <v>8.0 Record to Report</v>
          </cell>
          <cell r="G299" t="str">
            <v>R2R-040</v>
          </cell>
          <cell r="H299" t="str">
            <v>R2R-040-010</v>
          </cell>
          <cell r="I299" t="str">
            <v>R2R-040-010</v>
          </cell>
          <cell r="J299" t="str">
            <v>M</v>
          </cell>
          <cell r="K299" t="str">
            <v>Phase 1</v>
          </cell>
          <cell r="L299" t="str">
            <v>Yes</v>
          </cell>
          <cell r="M299" t="str">
            <v>Out of the Box</v>
          </cell>
          <cell r="N299"/>
          <cell r="P299" t="str">
            <v>Not Gap</v>
          </cell>
          <cell r="Q299"/>
        </row>
        <row r="300">
          <cell r="A300"/>
          <cell r="B300" t="str">
            <v>RFT</v>
          </cell>
          <cell r="C300" t="str">
            <v>D.278</v>
          </cell>
          <cell r="D300" t="str">
            <v>Ability to configure a customised reporting templates for external reporting purposes – with flexibility for Finance to amend according to changes to regulatory rules </v>
          </cell>
          <cell r="E300" t="str">
            <v>Finance</v>
          </cell>
          <cell r="F300" t="str">
            <v>8.0 Record to Report</v>
          </cell>
          <cell r="G300" t="str">
            <v>R2R-030</v>
          </cell>
          <cell r="H300" t="str">
            <v>R2R-030-020</v>
          </cell>
          <cell r="I300" t="str">
            <v>R2R-030-020</v>
          </cell>
          <cell r="J300" t="str">
            <v>M</v>
          </cell>
          <cell r="K300" t="str">
            <v>Phase 1</v>
          </cell>
          <cell r="L300" t="str">
            <v>Yes</v>
          </cell>
          <cell r="M300" t="str">
            <v>Out of the Box</v>
          </cell>
          <cell r="N300"/>
          <cell r="P300" t="str">
            <v>Not Gap</v>
          </cell>
          <cell r="Q300"/>
        </row>
        <row r="301">
          <cell r="A301"/>
          <cell r="B301" t="str">
            <v>RFT</v>
          </cell>
          <cell r="C301" t="str">
            <v>D.278</v>
          </cell>
          <cell r="D301" t="str">
            <v>Ability to generate detailed transactional level detail reports from sub-ledger and roll up into GL balances.</v>
          </cell>
          <cell r="E301" t="str">
            <v>Finance</v>
          </cell>
          <cell r="F301" t="str">
            <v>8.0 Record to Report</v>
          </cell>
          <cell r="G301" t="str">
            <v>R2R-030</v>
          </cell>
          <cell r="H301" t="str">
            <v>R2R-030-020</v>
          </cell>
          <cell r="I301" t="str">
            <v>R2R-030-020</v>
          </cell>
          <cell r="J301" t="str">
            <v>M</v>
          </cell>
          <cell r="K301" t="str">
            <v>Phase 1</v>
          </cell>
          <cell r="L301" t="str">
            <v>Yes</v>
          </cell>
          <cell r="M301" t="str">
            <v>Out of the Box</v>
          </cell>
          <cell r="N301"/>
          <cell r="P301" t="str">
            <v>Not Gap</v>
          </cell>
          <cell r="Q301"/>
        </row>
        <row r="302">
          <cell r="A302"/>
          <cell r="B302" t="str">
            <v>RFT</v>
          </cell>
          <cell r="C302" t="str">
            <v>D.280</v>
          </cell>
          <cell r="D302" t="str">
            <v>Ability to write, customise and configure customised reports</v>
          </cell>
          <cell r="E302" t="str">
            <v>Finance</v>
          </cell>
          <cell r="F302" t="str">
            <v>8.0 Record to Report</v>
          </cell>
          <cell r="G302" t="str">
            <v>R2R-050</v>
          </cell>
          <cell r="H302" t="str">
            <v>R2R-050-040</v>
          </cell>
          <cell r="I302" t="str">
            <v>R2R-050-040</v>
          </cell>
          <cell r="J302" t="str">
            <v>S</v>
          </cell>
          <cell r="K302" t="str">
            <v>Phase 1</v>
          </cell>
          <cell r="L302" t="str">
            <v>Yes</v>
          </cell>
          <cell r="M302" t="str">
            <v>Out of the Box</v>
          </cell>
          <cell r="N302"/>
          <cell r="P302" t="str">
            <v>Not Gap</v>
          </cell>
          <cell r="Q302"/>
        </row>
        <row r="303">
          <cell r="A303"/>
          <cell r="B303" t="str">
            <v>RFT</v>
          </cell>
          <cell r="C303" t="str">
            <v>D.281</v>
          </cell>
          <cell r="D303" t="str">
            <v>Ability to generate period end reports to meet regulatory reporting standards</v>
          </cell>
          <cell r="E303" t="str">
            <v>Finance</v>
          </cell>
          <cell r="F303" t="str">
            <v>8.0 Record to Report</v>
          </cell>
          <cell r="G303" t="str">
            <v>R2R-030</v>
          </cell>
          <cell r="H303" t="str">
            <v>R2R-030-020</v>
          </cell>
          <cell r="I303" t="str">
            <v>R2R-030-020</v>
          </cell>
          <cell r="J303" t="str">
            <v>M</v>
          </cell>
          <cell r="K303" t="str">
            <v>Phase 1</v>
          </cell>
          <cell r="L303" t="str">
            <v>Yes</v>
          </cell>
          <cell r="M303" t="str">
            <v>Out of the Box</v>
          </cell>
          <cell r="N303"/>
          <cell r="P303" t="str">
            <v>Not Gap</v>
          </cell>
          <cell r="Q303"/>
        </row>
        <row r="304">
          <cell r="A304"/>
          <cell r="B304" t="str">
            <v>RFT</v>
          </cell>
          <cell r="C304" t="str">
            <v>D.282</v>
          </cell>
          <cell r="D304" t="str">
            <v>Self-service features for users (outside of finance) to allow sandbox-like flexibility for simulating financial outcomes while maintaining control of published versions</v>
          </cell>
          <cell r="E304" t="str">
            <v>Finance</v>
          </cell>
          <cell r="F304" t="str">
            <v>2.0 Plan to Perform</v>
          </cell>
          <cell r="G304"/>
          <cell r="H304"/>
          <cell r="I304"/>
          <cell r="J304" t="str">
            <v>M</v>
          </cell>
          <cell r="K304" t="str">
            <v>Adaptive</v>
          </cell>
          <cell r="L304"/>
          <cell r="M304"/>
          <cell r="N304" t="str">
            <v>Workday Adaptive Planning.
Solutions to be revised upon Adaptive Planning onboarding during Phase 1.</v>
          </cell>
          <cell r="P304" t="str">
            <v>Future Phase Requirement</v>
          </cell>
          <cell r="Q304"/>
        </row>
        <row r="305">
          <cell r="A305"/>
          <cell r="B305" t="str">
            <v>RFT</v>
          </cell>
          <cell r="C305" t="str">
            <v>D.283</v>
          </cell>
          <cell r="D305" t="str">
            <v>Ability to capitalise leases in accordance with AASB 16 Leases (AASB 16)</v>
          </cell>
          <cell r="E305" t="str">
            <v>Finance</v>
          </cell>
          <cell r="F305" t="str">
            <v>6.0 Acquire to Retire</v>
          </cell>
          <cell r="G305" t="str">
            <v>A2R-020</v>
          </cell>
          <cell r="H305" t="str">
            <v>A2R-020-020</v>
          </cell>
          <cell r="I305" t="e">
            <v>#N/A</v>
          </cell>
          <cell r="J305" t="str">
            <v>M</v>
          </cell>
          <cell r="K305" t="str">
            <v>Phase 1</v>
          </cell>
          <cell r="L305" t="str">
            <v>Yes</v>
          </cell>
          <cell r="M305" t="str">
            <v>Out of the Box</v>
          </cell>
          <cell r="N305"/>
          <cell r="P305" t="str">
            <v>Not Gap</v>
          </cell>
          <cell r="Q305"/>
        </row>
        <row r="306">
          <cell r="A306"/>
          <cell r="B306" t="str">
            <v>RFT</v>
          </cell>
          <cell r="C306" t="str">
            <v>D.284</v>
          </cell>
          <cell r="D306" t="str">
            <v>Ability to setup lease contracts in the system and upload documents.</v>
          </cell>
          <cell r="E306" t="str">
            <v>Finance</v>
          </cell>
          <cell r="F306" t="str">
            <v>6.0 Acquire to Retire</v>
          </cell>
          <cell r="G306" t="str">
            <v>A2R-020</v>
          </cell>
          <cell r="H306" t="str">
            <v>A2R-020-020</v>
          </cell>
          <cell r="I306" t="e">
            <v>#N/A</v>
          </cell>
          <cell r="J306" t="str">
            <v>M</v>
          </cell>
          <cell r="K306" t="str">
            <v>Phase 1</v>
          </cell>
          <cell r="L306" t="str">
            <v>Yes</v>
          </cell>
          <cell r="M306" t="str">
            <v>Out of the Box</v>
          </cell>
          <cell r="N306"/>
          <cell r="P306" t="str">
            <v>Not Gap</v>
          </cell>
          <cell r="Q306"/>
        </row>
        <row r="307">
          <cell r="A307"/>
          <cell r="B307" t="str">
            <v>RFT</v>
          </cell>
          <cell r="C307" t="str">
            <v>D.285</v>
          </cell>
          <cell r="D307" t="str">
            <v>Ability to create Right of Use (RoU) assets based on system-calculated values and amounts specified in the lease contract including linkages to the Fixed Asset Register.</v>
          </cell>
          <cell r="E307" t="str">
            <v>Finance</v>
          </cell>
          <cell r="F307" t="str">
            <v>6.0 Acquire to Retire</v>
          </cell>
          <cell r="G307" t="str">
            <v>A2R-020</v>
          </cell>
          <cell r="H307" t="str">
            <v>A2R-020-020</v>
          </cell>
          <cell r="I307" t="e">
            <v>#N/A</v>
          </cell>
          <cell r="J307" t="str">
            <v>M</v>
          </cell>
          <cell r="K307" t="str">
            <v>Phase 1</v>
          </cell>
          <cell r="L307" t="str">
            <v>Yes</v>
          </cell>
          <cell r="M307" t="str">
            <v>Out of the Box</v>
          </cell>
          <cell r="N307"/>
          <cell r="P307" t="str">
            <v>Not Gap</v>
          </cell>
          <cell r="Q307"/>
        </row>
        <row r="308">
          <cell r="A308"/>
          <cell r="B308">
            <v>45737</v>
          </cell>
          <cell r="C308" t="str">
            <v>D.286</v>
          </cell>
          <cell r="D308" t="str">
            <v xml:space="preserve">Manage a streamlined Gift creation process with the ability to add validations to ensure accurate Gift information within Workday.  </v>
          </cell>
          <cell r="E308" t="str">
            <v>Finance</v>
          </cell>
          <cell r="F308" t="str">
            <v>10.0 Treasury</v>
          </cell>
          <cell r="G308" t="str">
            <v>TRE-060</v>
          </cell>
          <cell r="H308" t="str">
            <v>TRE-060-010</v>
          </cell>
          <cell r="I308" t="str">
            <v>TRE-060-010</v>
          </cell>
          <cell r="J308" t="str">
            <v>M</v>
          </cell>
          <cell r="K308" t="str">
            <v>Phase 1</v>
          </cell>
          <cell r="L308" t="str">
            <v>No - Gap</v>
          </cell>
          <cell r="M308" t="str">
            <v>Configuration</v>
          </cell>
          <cell r="N308" t="str">
            <v>Add a step after the initial gift creation and approval process to route the task back to the initiator for assigning the gift to the appropriate node on the gift hierarchy.</v>
          </cell>
          <cell r="P308" t="b">
            <v>0</v>
          </cell>
          <cell r="Q308"/>
        </row>
        <row r="309">
          <cell r="A309"/>
          <cell r="B309">
            <v>45737</v>
          </cell>
          <cell r="C309" t="str">
            <v>D.287</v>
          </cell>
          <cell r="D309" t="str">
            <v>Ability to automatically post payroll journals to WIP via an integration.</v>
          </cell>
          <cell r="E309" t="str">
            <v>Finance</v>
          </cell>
          <cell r="F309" t="str">
            <v>4.0 Project to Result</v>
          </cell>
          <cell r="G309" t="str">
            <v>P2R-050</v>
          </cell>
          <cell r="H309" t="str">
            <v>P2R-050-010</v>
          </cell>
          <cell r="I309" t="str">
            <v>P2R-050-010</v>
          </cell>
          <cell r="J309" t="str">
            <v>M</v>
          </cell>
          <cell r="K309" t="str">
            <v>Phase 1</v>
          </cell>
          <cell r="L309" t="str">
            <v>No - Gap</v>
          </cell>
          <cell r="M309" t="str">
            <v>Configuration</v>
          </cell>
          <cell r="N309" t="str">
            <v>A custom report to be created to help inform journal creation</v>
          </cell>
          <cell r="P309" t="b">
            <v>0</v>
          </cell>
          <cell r="Q309"/>
        </row>
        <row r="310">
          <cell r="A310"/>
          <cell r="B310">
            <v>45737</v>
          </cell>
          <cell r="C310" t="str">
            <v>D.288</v>
          </cell>
          <cell r="D310" t="str">
            <v>Ability to Process Prepaid Leases</v>
          </cell>
          <cell r="E310" t="str">
            <v>Finance</v>
          </cell>
          <cell r="F310" t="str">
            <v>6.0 Acquire to Retire</v>
          </cell>
          <cell r="G310" t="str">
            <v>A2R-040</v>
          </cell>
          <cell r="H310" t="str">
            <v>A2R-040-020</v>
          </cell>
          <cell r="I310" t="str">
            <v>A2R-040-020</v>
          </cell>
          <cell r="J310"/>
          <cell r="K310" t="str">
            <v>Phase 1</v>
          </cell>
          <cell r="L310" t="str">
            <v>No - Gap</v>
          </cell>
          <cell r="M310" t="str">
            <v>Other workaround</v>
          </cell>
          <cell r="N310" t="str">
            <v>Refer to Gap Register</v>
          </cell>
          <cell r="P310" t="b">
            <v>0</v>
          </cell>
          <cell r="Q310"/>
        </row>
        <row r="311">
          <cell r="A311"/>
          <cell r="B311">
            <v>45737</v>
          </cell>
          <cell r="C311" t="str">
            <v>D.289</v>
          </cell>
          <cell r="D311" t="str">
            <v>Ensure Master Data Integrity between creating a customer and updating it post creation</v>
          </cell>
          <cell r="E311" t="str">
            <v>Finance</v>
          </cell>
          <cell r="F311" t="str">
            <v>3.0 Quote to Cash</v>
          </cell>
          <cell r="G311" t="str">
            <v>Q2C-010</v>
          </cell>
          <cell r="H311" t="str">
            <v>Q2C-010-030</v>
          </cell>
          <cell r="I311" t="str">
            <v>Q2C-010-030</v>
          </cell>
          <cell r="J311" t="str">
            <v>M</v>
          </cell>
          <cell r="K311" t="str">
            <v>Phase 1</v>
          </cell>
          <cell r="L311" t="str">
            <v>No - Gap</v>
          </cell>
          <cell r="M311" t="str">
            <v>Configuration</v>
          </cell>
          <cell r="N311" t="str">
            <v>Mostly a fit except some fields on customer credit limits</v>
          </cell>
          <cell r="P311" t="b">
            <v>0</v>
          </cell>
          <cell r="Q311"/>
        </row>
        <row r="312">
          <cell r="A312"/>
          <cell r="B312">
            <v>45826</v>
          </cell>
          <cell r="C312" t="str">
            <v>D.290</v>
          </cell>
          <cell r="D312" t="str">
            <v>Ability to process international payments with 'Purpose of Payment code (POP)' - For Intl Payments</v>
          </cell>
          <cell r="E312" t="str">
            <v>Finance</v>
          </cell>
          <cell r="F312" t="str">
            <v>5.0 Source to Pay</v>
          </cell>
          <cell r="G312" t="str">
            <v>S2P-100</v>
          </cell>
          <cell r="H312" t="str">
            <v>S2P-100-010</v>
          </cell>
          <cell r="I312" t="str">
            <v>S2P-100-010</v>
          </cell>
          <cell r="J312" t="str">
            <v>M</v>
          </cell>
          <cell r="K312"/>
          <cell r="L312" t="str">
            <v>Yes</v>
          </cell>
          <cell r="M312" t="str">
            <v>Out of the Box</v>
          </cell>
          <cell r="N312" t="str">
            <v>Purpose of Payment codes have been configured for the countries that require it, along with an associated validation to enforce it in these instances.</v>
          </cell>
          <cell r="P312" t="str">
            <v>Populate Phase for Delivery Column</v>
          </cell>
          <cell r="Q312"/>
        </row>
        <row r="313">
          <cell r="A313"/>
          <cell r="B313" t="str">
            <v>RFT</v>
          </cell>
          <cell r="C313" t="str">
            <v>C.01</v>
          </cell>
          <cell r="D313" t="str">
            <v>Ability to calculate talent acquisition productivity measures i.e. cycle times</v>
          </cell>
          <cell r="E313" t="str">
            <v>People</v>
          </cell>
          <cell r="F313" t="str">
            <v>1.0 Talent Acquisition</v>
          </cell>
          <cell r="G313"/>
          <cell r="H313"/>
          <cell r="I313"/>
          <cell r="J313" t="str">
            <v>S</v>
          </cell>
          <cell r="K313" t="str">
            <v>Phase 1</v>
          </cell>
          <cell r="L313" t="str">
            <v>Yes</v>
          </cell>
          <cell r="M313" t="str">
            <v>Out of the Box</v>
          </cell>
          <cell r="N313"/>
          <cell r="P313" t="str">
            <v>Not Gap</v>
          </cell>
          <cell r="Q313" t="str">
            <v>30/10 WME : Updated HCM People Taxonomy = Level 1, 3.0 Talent Acquisition</v>
          </cell>
        </row>
        <row r="314">
          <cell r="A314"/>
          <cell r="B314" t="str">
            <v>RFT</v>
          </cell>
          <cell r="C314" t="str">
            <v>C.02</v>
          </cell>
          <cell r="D314" t="str">
            <v>Ability to integrate succession planning output activities i.e. inclusion of identified talent for critical roles</v>
          </cell>
          <cell r="E314" t="str">
            <v>People</v>
          </cell>
          <cell r="F314" t="str">
            <v>1.0 Talent Acquisition</v>
          </cell>
          <cell r="G314"/>
          <cell r="H314"/>
          <cell r="I314"/>
          <cell r="J314" t="str">
            <v>S</v>
          </cell>
          <cell r="K314" t="str">
            <v>Phase 2</v>
          </cell>
          <cell r="L314" t="str">
            <v>Yes</v>
          </cell>
          <cell r="M314" t="str">
            <v>Out of the Box</v>
          </cell>
          <cell r="N314"/>
          <cell r="P314" t="str">
            <v>Future Phase Requirement</v>
          </cell>
          <cell r="Q314" t="str">
            <v>30/10 WME : Updated HCM People Taxonomy = Level 1, 3.0 Talent Acquisition</v>
          </cell>
        </row>
        <row r="315">
          <cell r="A315"/>
          <cell r="B315" t="str">
            <v>RFT</v>
          </cell>
          <cell r="C315" t="str">
            <v>C.03</v>
          </cell>
          <cell r="D315" t="str">
            <v>Ability to send automatic push notifications to hiring managers​</v>
          </cell>
          <cell r="E315" t="str">
            <v>People</v>
          </cell>
          <cell r="F315" t="str">
            <v>1.0 Talent Acquisition</v>
          </cell>
          <cell r="G315"/>
          <cell r="H315"/>
          <cell r="I315"/>
          <cell r="J315" t="str">
            <v>S</v>
          </cell>
          <cell r="K315" t="str">
            <v>Phase 1</v>
          </cell>
          <cell r="L315" t="str">
            <v>Yes</v>
          </cell>
          <cell r="M315" t="str">
            <v>Out of the Box</v>
          </cell>
          <cell r="N315"/>
          <cell r="P315" t="str">
            <v>Not Gap</v>
          </cell>
          <cell r="Q315" t="str">
            <v>30/10 WME : Updated HCM People Taxonomy = Level 1, 3.0 Talent Acquisition</v>
          </cell>
        </row>
        <row r="316">
          <cell r="A316"/>
          <cell r="B316" t="str">
            <v>RFT</v>
          </cell>
          <cell r="C316" t="str">
            <v>C.04</v>
          </cell>
          <cell r="D316" t="str">
            <v>Ability to auto-populate approvals with relevant delegations and subsequent workflow approvals</v>
          </cell>
          <cell r="E316" t="str">
            <v>People</v>
          </cell>
          <cell r="F316" t="str">
            <v>1.0 Talent Acquisition</v>
          </cell>
          <cell r="G316"/>
          <cell r="H316"/>
          <cell r="I316"/>
          <cell r="J316" t="str">
            <v>M</v>
          </cell>
          <cell r="K316" t="str">
            <v>Phase 1</v>
          </cell>
          <cell r="L316" t="str">
            <v>Yes</v>
          </cell>
          <cell r="M316" t="str">
            <v>Out of the Box</v>
          </cell>
          <cell r="N316"/>
          <cell r="P316" t="str">
            <v>Not Gap</v>
          </cell>
          <cell r="Q316" t="str">
            <v>30/10 WME : Updated HCM People Taxonomy = Level 1, 3.0 Talent Acquisition</v>
          </cell>
        </row>
        <row r="317">
          <cell r="A317"/>
          <cell r="B317" t="str">
            <v>RFT</v>
          </cell>
          <cell r="C317" t="str">
            <v>C.05</v>
          </cell>
          <cell r="D317" t="str">
            <v>Ability to enable self-service functionality within data permissions - i.e. leaders/faculties/division/business partners to generate talent acquisition reporting</v>
          </cell>
          <cell r="E317" t="str">
            <v>People</v>
          </cell>
          <cell r="F317" t="str">
            <v>1.0 Talent Acquisition</v>
          </cell>
          <cell r="G317"/>
          <cell r="H317"/>
          <cell r="I317"/>
          <cell r="J317" t="str">
            <v>M</v>
          </cell>
          <cell r="K317" t="str">
            <v>Phase 1</v>
          </cell>
          <cell r="L317" t="str">
            <v>Yes</v>
          </cell>
          <cell r="M317" t="str">
            <v>Out of the Box</v>
          </cell>
          <cell r="N317"/>
          <cell r="P317" t="str">
            <v>Not Gap</v>
          </cell>
          <cell r="Q317" t="str">
            <v>30/10 WME : Updated HCM People Taxonomy = Level 1, 3.0 Talent Acquisition</v>
          </cell>
        </row>
        <row r="318">
          <cell r="A318"/>
          <cell r="B318" t="str">
            <v>RFT</v>
          </cell>
          <cell r="C318" t="str">
            <v>C.06</v>
          </cell>
          <cell r="D318" t="str">
            <v>Ability to configure and streamline position approval process</v>
          </cell>
          <cell r="E318" t="str">
            <v>People</v>
          </cell>
          <cell r="F318" t="str">
            <v>1.0 Talent Acquisition</v>
          </cell>
          <cell r="G318"/>
          <cell r="H318"/>
          <cell r="I318"/>
          <cell r="J318" t="str">
            <v>M</v>
          </cell>
          <cell r="K318" t="str">
            <v>Phase 1</v>
          </cell>
          <cell r="L318" t="str">
            <v>Yes</v>
          </cell>
          <cell r="M318" t="str">
            <v>Out of the Box</v>
          </cell>
          <cell r="N318"/>
          <cell r="P318" t="str">
            <v>Not Gap</v>
          </cell>
          <cell r="Q318" t="str">
            <v>30/10 WME : Updated HCM People Taxonomy = Level 1, 3.0 Talent Acquisition</v>
          </cell>
        </row>
        <row r="319">
          <cell r="A319"/>
          <cell r="B319" t="str">
            <v>RFT</v>
          </cell>
          <cell r="C319" t="str">
            <v>C.07</v>
          </cell>
          <cell r="D319" t="str">
            <v>Ability to capture background information relating to the requisition e.g. the driver for the additional resourcing</v>
          </cell>
          <cell r="E319" t="str">
            <v>People</v>
          </cell>
          <cell r="F319" t="str">
            <v>1.0 Talent Acquisition</v>
          </cell>
          <cell r="G319"/>
          <cell r="H319"/>
          <cell r="I319"/>
          <cell r="J319" t="str">
            <v>S</v>
          </cell>
          <cell r="K319" t="str">
            <v>Phase 1</v>
          </cell>
          <cell r="L319" t="str">
            <v>Yes</v>
          </cell>
          <cell r="M319" t="str">
            <v>Out of the Box</v>
          </cell>
          <cell r="N319"/>
          <cell r="P319" t="str">
            <v>Not Gap</v>
          </cell>
          <cell r="Q319" t="str">
            <v>30/10 WME : Updated HCM People Taxonomy = Level 1, 3.0 Talent Acquisition</v>
          </cell>
        </row>
        <row r="320">
          <cell r="A320"/>
          <cell r="B320" t="str">
            <v>RFT</v>
          </cell>
          <cell r="C320" t="str">
            <v>C.08</v>
          </cell>
          <cell r="D320" t="str">
            <v xml:space="preserve">Ability to link background information related to role requisitions  (e.g. role descriptions, interview questions).  </v>
          </cell>
          <cell r="E320" t="str">
            <v>People</v>
          </cell>
          <cell r="F320" t="str">
            <v>1.0 Talent Acquisition</v>
          </cell>
          <cell r="G320"/>
          <cell r="H320"/>
          <cell r="I320"/>
          <cell r="J320" t="str">
            <v>S</v>
          </cell>
          <cell r="K320" t="str">
            <v>Phase 1</v>
          </cell>
          <cell r="L320" t="str">
            <v>Yes</v>
          </cell>
          <cell r="M320" t="str">
            <v>Out of the Box</v>
          </cell>
          <cell r="N320"/>
          <cell r="P320" t="str">
            <v>Not Gap</v>
          </cell>
          <cell r="Q320" t="str">
            <v>30/10 WME : Updated HCM People Taxonomy = Level 1, 3.0 Talent Acquisition</v>
          </cell>
        </row>
        <row r="321">
          <cell r="A321"/>
          <cell r="B321" t="str">
            <v>RFT</v>
          </cell>
          <cell r="C321" t="str">
            <v>C.09</v>
          </cell>
          <cell r="D321" t="str">
            <v xml:space="preserve">Ability to view all candidates (incl. contractors and casuals)​. All candidates should be able to be triaged through the system, including contractors and casual academics. </v>
          </cell>
          <cell r="E321" t="str">
            <v>People</v>
          </cell>
          <cell r="F321" t="str">
            <v>1.0 Talent Acquisition</v>
          </cell>
          <cell r="G321"/>
          <cell r="H321"/>
          <cell r="I321"/>
          <cell r="J321" t="str">
            <v>M</v>
          </cell>
          <cell r="K321" t="str">
            <v>Phase 1</v>
          </cell>
          <cell r="L321" t="str">
            <v>Yes</v>
          </cell>
          <cell r="M321" t="str">
            <v>Out of the Box</v>
          </cell>
          <cell r="N321"/>
          <cell r="P321" t="str">
            <v>Not Gap</v>
          </cell>
          <cell r="Q321" t="str">
            <v>30/10 WME : Updated HCM People Taxonomy = Level 1, 3.0 Talent Acquisition</v>
          </cell>
        </row>
        <row r="322">
          <cell r="A322"/>
          <cell r="B322" t="str">
            <v>RFT</v>
          </cell>
          <cell r="C322" t="str">
            <v>C.10</v>
          </cell>
          <cell r="D322" t="str">
            <v xml:space="preserve">Ability to tag applicants in the system​. </v>
          </cell>
          <cell r="E322" t="str">
            <v>People</v>
          </cell>
          <cell r="F322" t="str">
            <v>1.0 Talent Acquisition</v>
          </cell>
          <cell r="G322"/>
          <cell r="H322"/>
          <cell r="I322"/>
          <cell r="J322" t="str">
            <v>C</v>
          </cell>
          <cell r="K322" t="str">
            <v>Phase 1</v>
          </cell>
          <cell r="L322" t="str">
            <v>Yes</v>
          </cell>
          <cell r="M322" t="str">
            <v>Out of the Box</v>
          </cell>
          <cell r="N322"/>
          <cell r="P322" t="str">
            <v>Not Gap</v>
          </cell>
          <cell r="Q322" t="str">
            <v>30/10 WME : Updated HCM People Taxonomy = Level 1, 3.0 Talent Acquisition</v>
          </cell>
        </row>
        <row r="323">
          <cell r="A323"/>
          <cell r="B323" t="str">
            <v>RFT</v>
          </cell>
          <cell r="C323" t="str">
            <v>C.12</v>
          </cell>
          <cell r="D323" t="str">
            <v>Ability to edit, submit, approve and manage job requisitions</v>
          </cell>
          <cell r="E323" t="str">
            <v>People</v>
          </cell>
          <cell r="F323" t="str">
            <v>1.0 Talent Acquisition</v>
          </cell>
          <cell r="G323"/>
          <cell r="H323"/>
          <cell r="I323"/>
          <cell r="J323" t="str">
            <v>M</v>
          </cell>
          <cell r="K323" t="str">
            <v>Phase 1</v>
          </cell>
          <cell r="L323" t="str">
            <v>Yes</v>
          </cell>
          <cell r="M323" t="str">
            <v>Out of the Box</v>
          </cell>
          <cell r="N323"/>
          <cell r="P323" t="str">
            <v>Not Gap</v>
          </cell>
          <cell r="Q323" t="str">
            <v>30/10 WME : Updated HCM People Taxonomy = Level 1, 3.0 Talent Acquisition</v>
          </cell>
        </row>
        <row r="324">
          <cell r="A324"/>
          <cell r="B324" t="str">
            <v>RFT</v>
          </cell>
          <cell r="C324" t="str">
            <v>C.13</v>
          </cell>
          <cell r="D324" t="str">
            <v>Ability to allow interactivity and automation in the system to liaise with candidates.</v>
          </cell>
          <cell r="E324" t="str">
            <v>People</v>
          </cell>
          <cell r="F324" t="str">
            <v>1.0 Talent Acquisition</v>
          </cell>
          <cell r="G324"/>
          <cell r="H324"/>
          <cell r="I324"/>
          <cell r="J324" t="str">
            <v>M</v>
          </cell>
          <cell r="K324" t="str">
            <v>Phase 1</v>
          </cell>
          <cell r="L324" t="str">
            <v>Yes</v>
          </cell>
          <cell r="M324" t="str">
            <v>Out of the Box</v>
          </cell>
          <cell r="N324"/>
          <cell r="P324" t="str">
            <v>Not Gap</v>
          </cell>
          <cell r="Q324" t="str">
            <v>30/10 WME : Updated HCM People Taxonomy = Level 1, 3.0 Talent Acquisition</v>
          </cell>
        </row>
        <row r="325">
          <cell r="A325"/>
          <cell r="B325" t="str">
            <v>RFT</v>
          </cell>
          <cell r="C325" t="str">
            <v>C.16</v>
          </cell>
          <cell r="D325" t="str">
            <v>Ability for system to manage volume Acquisition activity</v>
          </cell>
          <cell r="E325" t="str">
            <v>People</v>
          </cell>
          <cell r="F325" t="str">
            <v>1.0 Talent Acquisition</v>
          </cell>
          <cell r="G325"/>
          <cell r="H325"/>
          <cell r="I325"/>
          <cell r="J325" t="str">
            <v>M</v>
          </cell>
          <cell r="K325" t="str">
            <v>Phase 1</v>
          </cell>
          <cell r="L325" t="str">
            <v>Yes</v>
          </cell>
          <cell r="M325" t="str">
            <v>Out of the Box</v>
          </cell>
          <cell r="N325"/>
          <cell r="P325" t="str">
            <v>Not Gap</v>
          </cell>
          <cell r="Q325" t="str">
            <v>30/10 WME : Updated HCM People Taxonomy = Level 1, 3.0 Talent Acquisition</v>
          </cell>
        </row>
        <row r="326">
          <cell r="A326"/>
          <cell r="B326" t="str">
            <v>RFT</v>
          </cell>
          <cell r="C326" t="str">
            <v>C.17</v>
          </cell>
          <cell r="D326" t="str">
            <v>Ability to integrate with pre-qualified and other external agencies to present candidates shortlists</v>
          </cell>
          <cell r="E326" t="str">
            <v>People</v>
          </cell>
          <cell r="F326" t="str">
            <v>1.0 Talent Acquisition</v>
          </cell>
          <cell r="G326"/>
          <cell r="H326"/>
          <cell r="I326"/>
          <cell r="J326" t="str">
            <v>S</v>
          </cell>
          <cell r="K326" t="str">
            <v>Phase 1</v>
          </cell>
          <cell r="L326" t="str">
            <v>Yes</v>
          </cell>
          <cell r="M326" t="str">
            <v>Out of the Box</v>
          </cell>
          <cell r="N326"/>
          <cell r="P326" t="str">
            <v>Not Gap</v>
          </cell>
          <cell r="Q326" t="str">
            <v>30/10 WME : Updated HCM People Taxonomy = Level 1, 3.0 Talent Acquisition</v>
          </cell>
        </row>
        <row r="327">
          <cell r="A327"/>
          <cell r="B327" t="str">
            <v>RFT</v>
          </cell>
          <cell r="C327" t="str">
            <v>C.18</v>
          </cell>
          <cell r="D327" t="str">
            <v>Ability to facilitate closed requisitions invitation only opportunities – especially for academics</v>
          </cell>
          <cell r="E327" t="str">
            <v>People</v>
          </cell>
          <cell r="F327" t="str">
            <v>1.0 Talent Acquisition</v>
          </cell>
          <cell r="G327"/>
          <cell r="H327"/>
          <cell r="I327"/>
          <cell r="J327" t="str">
            <v>M</v>
          </cell>
          <cell r="K327" t="str">
            <v>Phase 1</v>
          </cell>
          <cell r="L327" t="str">
            <v>Yes</v>
          </cell>
          <cell r="M327" t="str">
            <v>Out of the Box</v>
          </cell>
          <cell r="N327" t="str">
            <v>Can utilise unlisted job</v>
          </cell>
          <cell r="P327" t="str">
            <v>Not Gap</v>
          </cell>
          <cell r="Q327" t="str">
            <v>30/10 WME : Updated HCM People Taxonomy = Level 1, 3.0 Talent Acquisition</v>
          </cell>
        </row>
        <row r="328">
          <cell r="A328"/>
          <cell r="B328" t="str">
            <v>RFT</v>
          </cell>
          <cell r="C328" t="str">
            <v>C.19</v>
          </cell>
          <cell r="D328" t="str">
            <v xml:space="preserve">Ability for user-friendly candidate registration/interface on applicant tracking system </v>
          </cell>
          <cell r="E328" t="str">
            <v>People</v>
          </cell>
          <cell r="F328" t="str">
            <v>1.0 Talent Acquisition</v>
          </cell>
          <cell r="G328"/>
          <cell r="H328"/>
          <cell r="I328"/>
          <cell r="J328" t="str">
            <v>M</v>
          </cell>
          <cell r="K328" t="str">
            <v>Phase 1</v>
          </cell>
          <cell r="L328" t="str">
            <v>Yes</v>
          </cell>
          <cell r="M328" t="str">
            <v>Out of the Box</v>
          </cell>
          <cell r="N328"/>
          <cell r="P328" t="str">
            <v>Not Gap</v>
          </cell>
          <cell r="Q328" t="str">
            <v>30/10 WME : Updated HCM People Taxonomy = Level 1, 3.0 Talent Acquisition</v>
          </cell>
        </row>
        <row r="329">
          <cell r="A329"/>
          <cell r="B329" t="str">
            <v>RFT</v>
          </cell>
          <cell r="C329" t="str">
            <v>C.21</v>
          </cell>
          <cell r="D329" t="str">
            <v>Ability for candidate to have clear feedback on result of each application</v>
          </cell>
          <cell r="E329" t="str">
            <v>People</v>
          </cell>
          <cell r="F329" t="str">
            <v>1.0 Talent Acquisition</v>
          </cell>
          <cell r="G329"/>
          <cell r="H329"/>
          <cell r="I329"/>
          <cell r="J329" t="str">
            <v>M</v>
          </cell>
          <cell r="K329" t="str">
            <v>Phase 1</v>
          </cell>
          <cell r="L329" t="str">
            <v>Yes</v>
          </cell>
          <cell r="M329" t="str">
            <v>Configuration</v>
          </cell>
          <cell r="N329" t="str">
            <v>Notifications added to work book</v>
          </cell>
          <cell r="P329" t="str">
            <v>Not Gap</v>
          </cell>
          <cell r="Q329" t="str">
            <v>30/10 WME : Updated HCM People Taxonomy = Level 1, 3.0 Talent Acquisition</v>
          </cell>
        </row>
        <row r="330">
          <cell r="A330"/>
          <cell r="B330" t="str">
            <v>RFT</v>
          </cell>
          <cell r="C330" t="str">
            <v>C.22</v>
          </cell>
          <cell r="D330" t="str">
            <v xml:space="preserve">Ability for system to provide talent pooling functionality  </v>
          </cell>
          <cell r="E330" t="str">
            <v>People</v>
          </cell>
          <cell r="F330" t="str">
            <v>1.0 Talent Acquisition</v>
          </cell>
          <cell r="G330"/>
          <cell r="H330"/>
          <cell r="I330"/>
          <cell r="J330" t="str">
            <v>M</v>
          </cell>
          <cell r="K330" t="str">
            <v>Phase 1</v>
          </cell>
          <cell r="L330" t="str">
            <v>Yes</v>
          </cell>
          <cell r="M330" t="str">
            <v>Out of the Box</v>
          </cell>
          <cell r="N330"/>
          <cell r="P330" t="str">
            <v>Not Gap</v>
          </cell>
          <cell r="Q330" t="str">
            <v>30/10 WME : Updated HCM People Taxonomy = Level 1, 3.0 Talent Acquisition</v>
          </cell>
        </row>
        <row r="331">
          <cell r="A331"/>
          <cell r="B331" t="str">
            <v>RFT</v>
          </cell>
          <cell r="C331" t="str">
            <v>C.24</v>
          </cell>
          <cell r="D331" t="str">
            <v>Ability to track applicants through social media and referral process</v>
          </cell>
          <cell r="E331" t="str">
            <v>People</v>
          </cell>
          <cell r="F331" t="str">
            <v>1.0 Talent Acquisition</v>
          </cell>
          <cell r="G331"/>
          <cell r="H331"/>
          <cell r="I331"/>
          <cell r="J331" t="str">
            <v>S</v>
          </cell>
          <cell r="K331" t="str">
            <v>Phase 1</v>
          </cell>
          <cell r="L331" t="str">
            <v>Yes</v>
          </cell>
          <cell r="M331" t="str">
            <v>Out of the Box</v>
          </cell>
          <cell r="N331"/>
          <cell r="P331" t="str">
            <v>Not Gap</v>
          </cell>
          <cell r="Q331" t="str">
            <v>30/10 WME : Updated HCM People Taxonomy = Level 1, 3.0 Talent Acquisition</v>
          </cell>
        </row>
        <row r="332">
          <cell r="A332"/>
          <cell r="B332" t="str">
            <v>RFT</v>
          </cell>
          <cell r="C332" t="str">
            <v>C.25</v>
          </cell>
          <cell r="D332" t="str">
            <v>Ability for candidate to submit application</v>
          </cell>
          <cell r="E332" t="str">
            <v>People</v>
          </cell>
          <cell r="F332" t="str">
            <v>1.0 Talent Acquisition</v>
          </cell>
          <cell r="G332"/>
          <cell r="H332"/>
          <cell r="I332"/>
          <cell r="J332" t="str">
            <v>M</v>
          </cell>
          <cell r="K332" t="str">
            <v>Phase 1</v>
          </cell>
          <cell r="L332" t="str">
            <v>Yes</v>
          </cell>
          <cell r="M332" t="str">
            <v>Out of the Box</v>
          </cell>
          <cell r="N332"/>
          <cell r="P332" t="str">
            <v>Not Gap</v>
          </cell>
          <cell r="Q332" t="str">
            <v>30/10 WME : Updated HCM People Taxonomy = Level 1, 3.0 Talent Acquisition</v>
          </cell>
        </row>
        <row r="333">
          <cell r="A333"/>
          <cell r="B333" t="str">
            <v>RFT</v>
          </cell>
          <cell r="C333" t="str">
            <v>C.26</v>
          </cell>
          <cell r="D333" t="str">
            <v>Ability for recruitment team to be able to find existing accurate employee/candidate profiles – continuity of candidate profile</v>
          </cell>
          <cell r="E333" t="str">
            <v>People</v>
          </cell>
          <cell r="F333" t="str">
            <v>1.0 Talent Acquisition</v>
          </cell>
          <cell r="G333"/>
          <cell r="H333"/>
          <cell r="I333"/>
          <cell r="J333" t="str">
            <v>M</v>
          </cell>
          <cell r="K333" t="str">
            <v>Phase 1</v>
          </cell>
          <cell r="L333" t="str">
            <v>Yes</v>
          </cell>
          <cell r="M333" t="str">
            <v>Configuration</v>
          </cell>
          <cell r="N333" t="str">
            <v>Match rules added to workbook</v>
          </cell>
          <cell r="P333" t="str">
            <v>Not Gap</v>
          </cell>
          <cell r="Q333" t="str">
            <v>30/10 WME : Updated HCM People Taxonomy = Level 1, 3.0 Talent Acquisition</v>
          </cell>
        </row>
        <row r="334">
          <cell r="A334"/>
          <cell r="B334" t="str">
            <v>RFT</v>
          </cell>
          <cell r="C334" t="str">
            <v>C.27</v>
          </cell>
          <cell r="D334" t="str">
            <v>Ability for employees/candidates to create their own profiles (self-service enablement)</v>
          </cell>
          <cell r="E334" t="str">
            <v>People</v>
          </cell>
          <cell r="F334" t="str">
            <v>1.0 Talent Acquisition</v>
          </cell>
          <cell r="G334"/>
          <cell r="H334"/>
          <cell r="I334"/>
          <cell r="J334" t="str">
            <v>M</v>
          </cell>
          <cell r="K334" t="str">
            <v>Phase 1</v>
          </cell>
          <cell r="L334" t="str">
            <v>Yes</v>
          </cell>
          <cell r="M334" t="str">
            <v>Out of the Box</v>
          </cell>
          <cell r="N334"/>
          <cell r="P334" t="str">
            <v>Not Gap</v>
          </cell>
          <cell r="Q334" t="str">
            <v>30/10 WME : Updated HCM People Taxonomy = Level 1, 3.0 Talent Acquisition</v>
          </cell>
        </row>
        <row r="335">
          <cell r="A335"/>
          <cell r="B335" t="str">
            <v>RFT</v>
          </cell>
          <cell r="C335" t="str">
            <v>C.28</v>
          </cell>
          <cell r="D335" t="str">
            <v>Ability to capture interview notes, customised reference checking templates. </v>
          </cell>
          <cell r="E335" t="str">
            <v>People</v>
          </cell>
          <cell r="F335" t="str">
            <v>1.0 Talent Acquisition</v>
          </cell>
          <cell r="G335"/>
          <cell r="H335"/>
          <cell r="I335"/>
          <cell r="J335" t="str">
            <v>M</v>
          </cell>
          <cell r="K335" t="str">
            <v>Phase 1</v>
          </cell>
          <cell r="L335" t="str">
            <v>Yes</v>
          </cell>
          <cell r="M335" t="str">
            <v>Configuration</v>
          </cell>
          <cell r="N335" t="str">
            <v>Reference templates/questions added to workbook</v>
          </cell>
          <cell r="P335" t="str">
            <v>Not Gap</v>
          </cell>
          <cell r="Q335" t="str">
            <v>30/10 WME : Updated HCM People Taxonomy = Level 1, 3.0 Talent Acquisition</v>
          </cell>
        </row>
        <row r="336">
          <cell r="A336"/>
          <cell r="B336" t="str">
            <v>RFT</v>
          </cell>
          <cell r="C336" t="str">
            <v>C.29</v>
          </cell>
          <cell r="D336" t="str">
            <v>Ability to download all recruitment applications into one file for review</v>
          </cell>
          <cell r="E336" t="str">
            <v>People</v>
          </cell>
          <cell r="F336" t="str">
            <v>1.0 Talent Acquisition</v>
          </cell>
          <cell r="G336"/>
          <cell r="H336"/>
          <cell r="I336"/>
          <cell r="J336" t="str">
            <v>M</v>
          </cell>
          <cell r="K336" t="str">
            <v>Phase 1</v>
          </cell>
          <cell r="L336" t="str">
            <v>Yes</v>
          </cell>
          <cell r="M336" t="str">
            <v>Out of the Box</v>
          </cell>
          <cell r="N336" t="str">
            <v>Reports in Workday can be downloaded</v>
          </cell>
          <cell r="P336" t="str">
            <v>Not Gap</v>
          </cell>
          <cell r="Q336" t="str">
            <v>30/10 WME : Updated HCM People Taxonomy = Level 1, 3.0 Talent Acquisition</v>
          </cell>
        </row>
        <row r="337">
          <cell r="A337"/>
          <cell r="B337" t="str">
            <v>RFT</v>
          </cell>
          <cell r="C337" t="str">
            <v>C.31</v>
          </cell>
          <cell r="D337" t="str">
            <v>Ability to set assessment criteria for a position</v>
          </cell>
          <cell r="E337" t="str">
            <v>People</v>
          </cell>
          <cell r="F337" t="str">
            <v>1.0 Talent Acquisition</v>
          </cell>
          <cell r="G337"/>
          <cell r="H337"/>
          <cell r="I337"/>
          <cell r="J337" t="str">
            <v>C</v>
          </cell>
          <cell r="K337" t="str">
            <v>Phase 1</v>
          </cell>
          <cell r="L337" t="str">
            <v>Out Of Scope</v>
          </cell>
          <cell r="M337" t="str">
            <v>Other workaround</v>
          </cell>
          <cell r="N337" t="str">
            <v>Assessment Business Process was descoped from project</v>
          </cell>
          <cell r="P337" t="str">
            <v>Not Gap</v>
          </cell>
          <cell r="Q337" t="str">
            <v>30/10 WME : Updated HCM People Taxonomy = Level 1, 3.0 Talent Acquisition</v>
          </cell>
        </row>
        <row r="338">
          <cell r="A338"/>
          <cell r="B338" t="str">
            <v>RFT</v>
          </cell>
          <cell r="C338" t="str">
            <v>C.32</v>
          </cell>
          <cell r="D338" t="str">
            <v>Ability to automate interview scheduling</v>
          </cell>
          <cell r="E338" t="str">
            <v>People</v>
          </cell>
          <cell r="F338" t="str">
            <v>1.0 Talent Acquisition</v>
          </cell>
          <cell r="G338"/>
          <cell r="H338"/>
          <cell r="I338"/>
          <cell r="J338" t="str">
            <v>C</v>
          </cell>
          <cell r="K338" t="str">
            <v>Phase 1</v>
          </cell>
          <cell r="L338" t="str">
            <v>Out Of Scope</v>
          </cell>
          <cell r="M338" t="str">
            <v>Other workaround</v>
          </cell>
          <cell r="N338" t="str">
            <v>Interview Self Schedule Business Process was descoped from project</v>
          </cell>
          <cell r="P338" t="str">
            <v>Not Gap</v>
          </cell>
          <cell r="Q338" t="str">
            <v>30/10 WME : Updated HCM People Taxonomy = Level 1, 3.0 Talent Acquisition</v>
          </cell>
        </row>
        <row r="339">
          <cell r="A339"/>
          <cell r="B339" t="str">
            <v>RFT</v>
          </cell>
          <cell r="C339" t="str">
            <v>C.34</v>
          </cell>
          <cell r="D339" t="str">
            <v>Ability to add video interviewing capability</v>
          </cell>
          <cell r="E339" t="str">
            <v>People</v>
          </cell>
          <cell r="F339" t="str">
            <v>1.0 Talent Acquisition</v>
          </cell>
          <cell r="G339"/>
          <cell r="H339"/>
          <cell r="I339"/>
          <cell r="J339" t="str">
            <v>C</v>
          </cell>
          <cell r="K339" t="str">
            <v>Phase 1</v>
          </cell>
          <cell r="L339" t="str">
            <v>Out Of Scope</v>
          </cell>
          <cell r="M339" t="str">
            <v>Other workaround</v>
          </cell>
          <cell r="N339" t="str">
            <v>Needs an integration with a video interviewing tool</v>
          </cell>
          <cell r="P339" t="str">
            <v>Not Gap</v>
          </cell>
          <cell r="Q339" t="str">
            <v>30/10 WME : Updated HCM People Taxonomy = Level 1, 3.0 Talent Acquisition</v>
          </cell>
        </row>
        <row r="340">
          <cell r="A340"/>
          <cell r="B340" t="str">
            <v>RFT</v>
          </cell>
          <cell r="C340" t="str">
            <v>C.35</v>
          </cell>
          <cell r="D340" t="str">
            <v>Ability to conduct behavioural assessments to improve understanding of candidates</v>
          </cell>
          <cell r="E340" t="str">
            <v>People</v>
          </cell>
          <cell r="F340" t="str">
            <v>1.0 Talent Acquisition</v>
          </cell>
          <cell r="G340"/>
          <cell r="H340"/>
          <cell r="I340"/>
          <cell r="J340" t="str">
            <v>C</v>
          </cell>
          <cell r="K340" t="str">
            <v>Phase 1</v>
          </cell>
          <cell r="L340" t="str">
            <v>Out Of Scope</v>
          </cell>
          <cell r="M340" t="str">
            <v>Other workaround</v>
          </cell>
          <cell r="N340" t="str">
            <v>Needs an integration with an assessment provider/tool</v>
          </cell>
          <cell r="P340" t="str">
            <v>Not Gap</v>
          </cell>
          <cell r="Q340" t="str">
            <v>30/10 WME : Updated HCM People Taxonomy = Level 1, 3.0 Talent Acquisition</v>
          </cell>
        </row>
        <row r="341">
          <cell r="A341"/>
          <cell r="B341" t="str">
            <v>RFT</v>
          </cell>
          <cell r="C341" t="str">
            <v>C.36</v>
          </cell>
          <cell r="D341" t="str">
            <v>Ability to recommend panel members based on the position being recruited</v>
          </cell>
          <cell r="E341" t="str">
            <v>People</v>
          </cell>
          <cell r="F341" t="str">
            <v>1.0 Talent Acquisition</v>
          </cell>
          <cell r="G341"/>
          <cell r="H341"/>
          <cell r="I341"/>
          <cell r="J341" t="str">
            <v>C</v>
          </cell>
          <cell r="K341" t="str">
            <v>Phase 1</v>
          </cell>
          <cell r="L341" t="str">
            <v>Yes</v>
          </cell>
          <cell r="M341" t="str">
            <v>Out of the Box</v>
          </cell>
          <cell r="N341" t="str">
            <v>Can select team members/hiring manager/recruitment team all suggested</v>
          </cell>
          <cell r="P341" t="str">
            <v>Not Gap</v>
          </cell>
          <cell r="Q341" t="str">
            <v>30/10 WME : Updated HCM People Taxonomy = Level 1, 3.0 Talent Acquisition</v>
          </cell>
        </row>
        <row r="342">
          <cell r="A342"/>
          <cell r="B342" t="str">
            <v>RFT</v>
          </cell>
          <cell r="C342" t="str">
            <v>C.37</v>
          </cell>
          <cell r="D342" t="str">
            <v>Ability to have to allow candidates (i.e. staff prior to formal commencement) to have access to the system</v>
          </cell>
          <cell r="E342" t="str">
            <v>People</v>
          </cell>
          <cell r="F342" t="str">
            <v>1.0 Talent Acquisition</v>
          </cell>
          <cell r="G342"/>
          <cell r="H342"/>
          <cell r="I342"/>
          <cell r="J342" t="str">
            <v>M</v>
          </cell>
          <cell r="K342" t="str">
            <v>Phase 1</v>
          </cell>
          <cell r="L342" t="str">
            <v>Yes</v>
          </cell>
          <cell r="M342" t="str">
            <v>Out of the Box</v>
          </cell>
          <cell r="N342" t="str">
            <v>Pre-employee as self acess to workday</v>
          </cell>
          <cell r="P342" t="str">
            <v>Not Gap</v>
          </cell>
          <cell r="Q342" t="str">
            <v>30/10 WME : Updated HCM People Taxonomy = Level 1, 3.0 Talent Acquisition</v>
          </cell>
        </row>
        <row r="343">
          <cell r="A343"/>
          <cell r="B343" t="str">
            <v>RFT</v>
          </cell>
          <cell r="C343" t="str">
            <v>C.40</v>
          </cell>
          <cell r="D343" t="str">
            <v>Ability to integrate with third party pre-employment reference provider</v>
          </cell>
          <cell r="E343" t="str">
            <v>People</v>
          </cell>
          <cell r="F343" t="str">
            <v>1.0 Talent Acquisition</v>
          </cell>
          <cell r="G343"/>
          <cell r="H343"/>
          <cell r="I343"/>
          <cell r="J343" t="str">
            <v>C</v>
          </cell>
          <cell r="K343" t="str">
            <v>Phase 1</v>
          </cell>
          <cell r="L343" t="str">
            <v>Out Of Scope</v>
          </cell>
          <cell r="M343" t="str">
            <v>Other workaround</v>
          </cell>
          <cell r="N343" t="str">
            <v>Reference Check integration not in scope for project</v>
          </cell>
          <cell r="P343" t="str">
            <v>Not Gap</v>
          </cell>
          <cell r="Q343" t="str">
            <v>30/10 WME : Updated HCM People Taxonomy = Level 1, 3.0 Talent Acquisition</v>
          </cell>
        </row>
        <row r="344">
          <cell r="A344"/>
          <cell r="B344" t="str">
            <v>RFT</v>
          </cell>
          <cell r="C344" t="str">
            <v>C.42</v>
          </cell>
          <cell r="D344" t="str">
            <v>Ability to send an alert or notification to the hiring manager to ensure candidates receive feedback in a timely manner​</v>
          </cell>
          <cell r="E344" t="str">
            <v>People</v>
          </cell>
          <cell r="F344" t="str">
            <v>1.0 Talent Acquisition</v>
          </cell>
          <cell r="G344"/>
          <cell r="H344"/>
          <cell r="I344"/>
          <cell r="J344" t="str">
            <v>S</v>
          </cell>
          <cell r="K344" t="str">
            <v>Phase 1</v>
          </cell>
          <cell r="L344" t="str">
            <v>Yes</v>
          </cell>
          <cell r="M344" t="str">
            <v>Configuration</v>
          </cell>
          <cell r="N344" t="str">
            <v>Notifications added to work book</v>
          </cell>
          <cell r="P344" t="str">
            <v>Not Gap</v>
          </cell>
          <cell r="Q344" t="str">
            <v>30/10 WME : Updated HCM People Taxonomy = Level 1, 3.0 Talent Acquisition</v>
          </cell>
        </row>
        <row r="345">
          <cell r="A345"/>
          <cell r="B345" t="str">
            <v>RFT</v>
          </cell>
          <cell r="C345" t="str">
            <v>C.43</v>
          </cell>
          <cell r="D345" t="str">
            <v>Ability to automate distribution of surveys to candidates who have applied and interviewed for a job (e.g. seeking feedback on their experience in the selection process)</v>
          </cell>
          <cell r="E345" t="str">
            <v>People</v>
          </cell>
          <cell r="F345" t="str">
            <v>1.0 Talent Acquisition</v>
          </cell>
          <cell r="G345"/>
          <cell r="H345"/>
          <cell r="I345"/>
          <cell r="J345" t="str">
            <v>S</v>
          </cell>
          <cell r="K345" t="str">
            <v>Phase 1</v>
          </cell>
          <cell r="L345" t="str">
            <v>Out Of Scope</v>
          </cell>
          <cell r="M345" t="str">
            <v>Other workaround</v>
          </cell>
          <cell r="N345" t="str">
            <v>Surveys not in scope for project</v>
          </cell>
          <cell r="P345" t="str">
            <v>Not Gap</v>
          </cell>
          <cell r="Q345" t="str">
            <v>30/10 WME : Updated HCM People Taxonomy = Level 1, 3.0 Talent Acquisition</v>
          </cell>
        </row>
        <row r="346">
          <cell r="A346"/>
          <cell r="B346" t="str">
            <v>RFT</v>
          </cell>
          <cell r="C346" t="str">
            <v>C.44</v>
          </cell>
          <cell r="D346" t="str">
            <v>Ability for system to allow employment contracts to be customised (e.g. include relocation allowance when this is included in the offer, combine together two roles when one is being offer on a non-continuing basis and the other is the reversionary and substantive role)</v>
          </cell>
          <cell r="E346" t="str">
            <v>People</v>
          </cell>
          <cell r="F346" t="str">
            <v>1.0 Talent Acquisition</v>
          </cell>
          <cell r="G346"/>
          <cell r="H346"/>
          <cell r="I346"/>
          <cell r="J346" t="str">
            <v>M</v>
          </cell>
          <cell r="K346" t="str">
            <v>Phase 1</v>
          </cell>
          <cell r="L346" t="str">
            <v>Yes</v>
          </cell>
          <cell r="M346" t="str">
            <v>Configuration</v>
          </cell>
          <cell r="N346" t="str">
            <v>Employment agreement workbook &amp; business process has been customised</v>
          </cell>
          <cell r="P346" t="str">
            <v>Not Gap</v>
          </cell>
          <cell r="Q346" t="str">
            <v>30/10 WME : Updated HCM People Taxonomy = Level 1, 3.0 Talent Acquisition</v>
          </cell>
        </row>
        <row r="347">
          <cell r="A347"/>
          <cell r="B347" t="str">
            <v>RFT</v>
          </cell>
          <cell r="C347" t="str">
            <v>C.45</v>
          </cell>
          <cell r="D347" t="str">
            <v>Ability to manage candidates and/or employees with simultaneous contracts, with different start and end dates, different pay rates or salary levels, and can be mix of both academic and professional or a mix of casual, continuing or fixed term.</v>
          </cell>
          <cell r="E347" t="str">
            <v>People</v>
          </cell>
          <cell r="F347" t="str">
            <v>1.0 Talent Acquisition</v>
          </cell>
          <cell r="G347"/>
          <cell r="H347"/>
          <cell r="I347"/>
          <cell r="J347" t="str">
            <v>M</v>
          </cell>
          <cell r="K347" t="str">
            <v>Phase 1</v>
          </cell>
          <cell r="L347" t="str">
            <v>Yes</v>
          </cell>
          <cell r="M347" t="str">
            <v>Configuration</v>
          </cell>
          <cell r="N347" t="str">
            <v>Reporting on employee movements of all employee types to track the start and end dates of contracts, alerts have been set up to remind on upcoming fixed term contract expiring.</v>
          </cell>
          <cell r="P347" t="str">
            <v>Not Gap</v>
          </cell>
          <cell r="Q347" t="str">
            <v>30/10 WME : Updated HCM People Taxonomy = Level 1, 3.0 Talent Acquisition</v>
          </cell>
        </row>
        <row r="348">
          <cell r="A348"/>
          <cell r="B348" t="str">
            <v>RFT</v>
          </cell>
          <cell r="C348" t="str">
            <v>C.46</v>
          </cell>
          <cell r="D348" t="str">
            <v>Ability for system to change employee start date after the job offers had been issued and the new employee advises the confirmed date</v>
          </cell>
          <cell r="E348" t="str">
            <v>People</v>
          </cell>
          <cell r="F348" t="str">
            <v>1.0 Talent Acquisition</v>
          </cell>
          <cell r="G348"/>
          <cell r="H348"/>
          <cell r="I348"/>
          <cell r="J348" t="str">
            <v>M</v>
          </cell>
          <cell r="K348" t="str">
            <v>Phase 1</v>
          </cell>
          <cell r="L348" t="str">
            <v>Yes</v>
          </cell>
          <cell r="M348" t="str">
            <v>Out of the Box</v>
          </cell>
          <cell r="N348" t="str">
            <v>Update 'Start Date' for new hires and 'Change Job' correction for new positions</v>
          </cell>
          <cell r="P348" t="str">
            <v>Not Gap</v>
          </cell>
          <cell r="Q348" t="str">
            <v>30/10 WME : Updated HCM People Taxonomy = Level 1, 3.0 Talent Acquisition</v>
          </cell>
        </row>
        <row r="349">
          <cell r="A349"/>
          <cell r="B349" t="str">
            <v>RFT</v>
          </cell>
          <cell r="C349" t="str">
            <v>C.47</v>
          </cell>
          <cell r="D349" t="str">
            <v>Ability to build in remuneration advice based on current market research e.g. integration with Korn Ferry and/or Mercer</v>
          </cell>
          <cell r="E349" t="str">
            <v>People</v>
          </cell>
          <cell r="F349" t="str">
            <v>1.0 Talent Acquisition</v>
          </cell>
          <cell r="G349"/>
          <cell r="H349"/>
          <cell r="I349"/>
          <cell r="J349" t="str">
            <v>C</v>
          </cell>
          <cell r="K349" t="str">
            <v>Phase 1</v>
          </cell>
          <cell r="L349" t="str">
            <v>Out Of Scope</v>
          </cell>
          <cell r="M349" t="str">
            <v>Other workaround</v>
          </cell>
          <cell r="N349" t="str">
            <v>Integrations not in scope</v>
          </cell>
          <cell r="P349" t="str">
            <v>Not Gap</v>
          </cell>
          <cell r="Q349" t="str">
            <v>30/10 WME : Updated HCM People Taxonomy = Level 1, 3.0 Talent Acquisition</v>
          </cell>
        </row>
        <row r="350">
          <cell r="A350"/>
          <cell r="B350" t="str">
            <v>RFT</v>
          </cell>
          <cell r="C350" t="str">
            <v>C.48</v>
          </cell>
          <cell r="D350" t="str">
            <v>Ability to utilise market and industry trends to inform future workforce shaping activities</v>
          </cell>
          <cell r="E350" t="str">
            <v>People</v>
          </cell>
          <cell r="F350" t="str">
            <v>10.0 Workforce Shaping</v>
          </cell>
          <cell r="G350"/>
          <cell r="H350"/>
          <cell r="I350"/>
          <cell r="J350" t="str">
            <v>C</v>
          </cell>
          <cell r="K350" t="str">
            <v>Adaptive</v>
          </cell>
          <cell r="L350" t="str">
            <v>Yes</v>
          </cell>
          <cell r="M350" t="str">
            <v>Configuration</v>
          </cell>
          <cell r="N350" t="str">
            <v>Workforce Analytics: Use Workday’s built-in dashboards and reports to assess current workforce composition, turnover, skills gaps, and historical trends.
Benchmarking (if enabled): Compare internal data with industry benchmarks (Workday can provide market comparisons if your organization subscribes to Workday Benchmarking or integrates external data).
Scenario Modeling: Use Workforce Planning to model future headcount, costs, and skills requirements based on business or industry trends (e.g. automation, new regulations, shifting talent pools).</v>
          </cell>
          <cell r="P350" t="str">
            <v>Future Phase Requirement</v>
          </cell>
          <cell r="Q350"/>
        </row>
        <row r="351">
          <cell r="A351"/>
          <cell r="B351" t="str">
            <v>RFT</v>
          </cell>
          <cell r="C351" t="str">
            <v>C.50</v>
          </cell>
          <cell r="D351" t="str">
            <v>Ability to identify and monitor workforce shaping interventions in response to planning efforts</v>
          </cell>
          <cell r="E351" t="str">
            <v>People</v>
          </cell>
          <cell r="F351" t="str">
            <v>10.0 Workforce Shaping</v>
          </cell>
          <cell r="G351"/>
          <cell r="H351"/>
          <cell r="I351"/>
          <cell r="J351" t="str">
            <v>C</v>
          </cell>
          <cell r="K351" t="str">
            <v>Adaptive</v>
          </cell>
          <cell r="L351" t="str">
            <v>Yes</v>
          </cell>
          <cell r="M351" t="str">
            <v>Configuration</v>
          </cell>
          <cell r="N351" t="str">
            <v xml:space="preserve"> 1. Workforce Planning Tools
Use Workday Adaptive Planning to model workforce needs based on strategic goals, then track planned vs. actual interventions (e.g., projected vs. actual hiring, attrition, or cost changes).
2. Talent Actions &amp; Movements Tracking
Monitor interventions like:
Internal transfers or redeployments
Promotions or succession planning outcomes
Voluntary/involuntary exits (e.g., after role rationalization)
These can be tracked via Workday HCM reports or dashboards.
3. Skills Gap and Reskilling Monitoring
Leverage Skills Cloud to:
Identify skills gaps driving workforce shaping efforts
Track progress of learning and development interventions
Measure upskilling/reskilling impact over time4. Dashboard &amp; Reporting
Build custom dashboards to visualize:
Key workforce metrics (headcount, cost, capability)
Progress of specific interventions (e.g., how many people were upskilled or redeployed)
Correlation between planned interventions and business outcomes</v>
          </cell>
          <cell r="P351" t="str">
            <v>Future Phase Requirement</v>
          </cell>
          <cell r="Q351"/>
        </row>
        <row r="352">
          <cell r="A352"/>
          <cell r="B352" t="str">
            <v>RFT</v>
          </cell>
          <cell r="C352" t="str">
            <v>C.52</v>
          </cell>
          <cell r="D352" t="str">
            <v>Ability to model potential designs in the system in a non-production model to identify implications</v>
          </cell>
          <cell r="E352" t="str">
            <v>People</v>
          </cell>
          <cell r="F352" t="str">
            <v>10.0 Workforce Shaping</v>
          </cell>
          <cell r="G352"/>
          <cell r="H352"/>
          <cell r="I352"/>
          <cell r="J352" t="str">
            <v>M</v>
          </cell>
          <cell r="K352" t="str">
            <v>Phase 1</v>
          </cell>
          <cell r="L352" t="str">
            <v>Yes</v>
          </cell>
          <cell r="M352" t="str">
            <v>Configuration</v>
          </cell>
          <cell r="N352" t="str">
            <v>A Sandbox tenant can be used to test changes before movement to Production</v>
          </cell>
          <cell r="P352" t="str">
            <v>Not Gap</v>
          </cell>
          <cell r="Q352"/>
        </row>
        <row r="353">
          <cell r="A353"/>
          <cell r="B353" t="str">
            <v>RFT</v>
          </cell>
          <cell r="C353" t="str">
            <v>C.53</v>
          </cell>
          <cell r="D353" t="str">
            <v>Ability for the system to administer employee surveys to capture data around employee needs, expectations and sentiments</v>
          </cell>
          <cell r="E353" t="str">
            <v>People</v>
          </cell>
          <cell r="F353" t="str">
            <v>11.0 Workforce Experience</v>
          </cell>
          <cell r="G353"/>
          <cell r="H353"/>
          <cell r="I353"/>
          <cell r="J353" t="str">
            <v>S</v>
          </cell>
          <cell r="K353"/>
          <cell r="L353" t="str">
            <v>Out Of Scope</v>
          </cell>
          <cell r="M353" t="str">
            <v>Configuration</v>
          </cell>
          <cell r="N353" t="str">
            <v>Qualtrics to be used to master surveys. Where a Workday process needs it will link or provide reminder to go to Qualtrics</v>
          </cell>
          <cell r="P353" t="str">
            <v>Populate Phase for Delivery Column</v>
          </cell>
          <cell r="Q353"/>
        </row>
        <row r="354">
          <cell r="A354"/>
          <cell r="B354" t="str">
            <v>RFT</v>
          </cell>
          <cell r="C354" t="str">
            <v>C.54</v>
          </cell>
          <cell r="D354" t="str">
            <v>Ability to administer and manage workforce experience surveys</v>
          </cell>
          <cell r="E354" t="str">
            <v>People</v>
          </cell>
          <cell r="F354" t="str">
            <v>11.0 Workforce Experience</v>
          </cell>
          <cell r="G354"/>
          <cell r="H354"/>
          <cell r="I354"/>
          <cell r="J354" t="str">
            <v>S</v>
          </cell>
          <cell r="K354" t="str">
            <v>Phase 2</v>
          </cell>
          <cell r="L354" t="str">
            <v>Yes</v>
          </cell>
          <cell r="M354" t="str">
            <v>Configuration</v>
          </cell>
          <cell r="N354" t="str">
            <v>Feedbacks can be enabled via the Talent &amp; Performance module</v>
          </cell>
          <cell r="P354" t="str">
            <v>Future Phase Requirement</v>
          </cell>
          <cell r="Q354"/>
        </row>
        <row r="355">
          <cell r="A355"/>
          <cell r="B355" t="str">
            <v>RFT</v>
          </cell>
          <cell r="C355" t="str">
            <v>C.67</v>
          </cell>
          <cell r="D355" t="str">
            <v>Ability to record and manage all employee documents on a central platform </v>
          </cell>
          <cell r="E355" t="str">
            <v>People</v>
          </cell>
          <cell r="F355" t="str">
            <v>11.0 Workforce Experience</v>
          </cell>
          <cell r="G355"/>
          <cell r="H355"/>
          <cell r="I355"/>
          <cell r="J355" t="str">
            <v>M</v>
          </cell>
          <cell r="K355" t="str">
            <v>Phase 1</v>
          </cell>
          <cell r="L355" t="str">
            <v>Yes</v>
          </cell>
          <cell r="M355" t="str">
            <v>Configuration</v>
          </cell>
          <cell r="N355" t="str">
            <v>Workday has the ability, however, decision oending on TRIM future</v>
          </cell>
          <cell r="P355" t="str">
            <v>Not Gap</v>
          </cell>
          <cell r="Q355"/>
        </row>
        <row r="356">
          <cell r="A356"/>
          <cell r="B356" t="str">
            <v>RFT</v>
          </cell>
          <cell r="C356" t="str">
            <v>C.68</v>
          </cell>
          <cell r="D356" t="str">
            <v>Ability for system to identify improvement opportunities within HR processes</v>
          </cell>
          <cell r="E356" t="str">
            <v>People</v>
          </cell>
          <cell r="F356" t="str">
            <v>11.0 Workforce Experience</v>
          </cell>
          <cell r="G356"/>
          <cell r="H356"/>
          <cell r="I356"/>
          <cell r="J356" t="str">
            <v>S</v>
          </cell>
          <cell r="K356" t="str">
            <v>Phase 1</v>
          </cell>
          <cell r="L356" t="str">
            <v>Yes</v>
          </cell>
          <cell r="M356" t="str">
            <v>Configuration</v>
          </cell>
          <cell r="N356" t="str">
            <v>Need to build reports to guide this</v>
          </cell>
          <cell r="P356" t="str">
            <v>Not Gap</v>
          </cell>
          <cell r="Q356"/>
        </row>
        <row r="357">
          <cell r="A357"/>
          <cell r="B357" t="str">
            <v>RFT</v>
          </cell>
          <cell r="C357" t="str">
            <v>C.435</v>
          </cell>
          <cell r="D357" t="str">
            <v>Accessibility functionality such as read-aloud functionality, ability to change language settings, etc. </v>
          </cell>
          <cell r="E357" t="str">
            <v>People</v>
          </cell>
          <cell r="F357" t="str">
            <v>11.0 Workforce Experience</v>
          </cell>
          <cell r="G357"/>
          <cell r="H357"/>
          <cell r="I357"/>
          <cell r="J357" t="str">
            <v>M</v>
          </cell>
          <cell r="K357" t="str">
            <v>Phase 1</v>
          </cell>
          <cell r="L357" t="str">
            <v>Yes</v>
          </cell>
          <cell r="M357" t="str">
            <v>Configuration</v>
          </cell>
          <cell r="N357"/>
          <cell r="P357" t="str">
            <v>Not Gap</v>
          </cell>
          <cell r="Q357"/>
        </row>
        <row r="358">
          <cell r="A358"/>
          <cell r="B358" t="str">
            <v>RFT</v>
          </cell>
          <cell r="C358" t="str">
            <v>C.436</v>
          </cell>
          <cell r="D358" t="str">
            <v>Ability for ERP system to interconnect with survey platforms such as Qualtrics, ServiceNow and Maximo. </v>
          </cell>
          <cell r="E358" t="str">
            <v>People</v>
          </cell>
          <cell r="F358" t="str">
            <v>11.0 Workforce Experience</v>
          </cell>
          <cell r="G358"/>
          <cell r="H358"/>
          <cell r="I358"/>
          <cell r="J358" t="str">
            <v>M</v>
          </cell>
          <cell r="K358" t="str">
            <v>Phase 1</v>
          </cell>
          <cell r="L358" t="str">
            <v>Yes</v>
          </cell>
          <cell r="M358" t="str">
            <v>Configuration</v>
          </cell>
          <cell r="N358" t="str">
            <v>Business processes to be designed to triggered step-based interactions, integrations to be scheduled for passive events</v>
          </cell>
          <cell r="P358" t="str">
            <v>Not Gap</v>
          </cell>
          <cell r="Q358"/>
        </row>
        <row r="359">
          <cell r="A359"/>
          <cell r="B359" t="str">
            <v>RFT</v>
          </cell>
          <cell r="C359" t="str">
            <v>C.439</v>
          </cell>
          <cell r="D359" t="str">
            <v>Ability to provide remote access from mobile devices​</v>
          </cell>
          <cell r="E359" t="str">
            <v>People</v>
          </cell>
          <cell r="F359" t="str">
            <v>11.0 Workforce Experience</v>
          </cell>
          <cell r="G359"/>
          <cell r="H359"/>
          <cell r="I359"/>
          <cell r="J359" t="str">
            <v>M</v>
          </cell>
          <cell r="K359" t="str">
            <v>Phase 1</v>
          </cell>
          <cell r="L359" t="str">
            <v>Yes</v>
          </cell>
          <cell r="M359" t="str">
            <v>Configuration</v>
          </cell>
          <cell r="N359"/>
          <cell r="P359" t="str">
            <v>Not Gap</v>
          </cell>
          <cell r="Q359"/>
        </row>
        <row r="360">
          <cell r="A360"/>
          <cell r="B360" t="str">
            <v>RFT</v>
          </cell>
          <cell r="C360" t="str">
            <v>C.441</v>
          </cell>
          <cell r="D360" t="str">
            <v>Ability to assess the learner capability/knoweldge before requiring the training be completed – those that pass don’t need the training (e.g. mandatory H&amp; S training)</v>
          </cell>
          <cell r="E360" t="str">
            <v>People</v>
          </cell>
          <cell r="F360" t="str">
            <v>11.0 Workforce Experience</v>
          </cell>
          <cell r="G360"/>
          <cell r="H360"/>
          <cell r="I360"/>
          <cell r="J360" t="str">
            <v>C</v>
          </cell>
          <cell r="K360" t="str">
            <v>Phase 2</v>
          </cell>
          <cell r="L360" t="str">
            <v>Yes</v>
          </cell>
          <cell r="M360" t="str">
            <v>Configuration</v>
          </cell>
          <cell r="N360" t="str">
            <v xml:space="preserve">Phase2 design </v>
          </cell>
          <cell r="P360" t="str">
            <v>Future Phase Requirement</v>
          </cell>
          <cell r="Q360"/>
        </row>
        <row r="361">
          <cell r="A361"/>
          <cell r="B361" t="str">
            <v>RFT</v>
          </cell>
          <cell r="C361" t="str">
            <v>C.446</v>
          </cell>
          <cell r="D361" t="str">
            <v xml:space="preserve">Ability to provide Tier 0 chatbot / virtual assistant capability which can direct users to knowledge articles based off search query </v>
          </cell>
          <cell r="E361" t="str">
            <v>People</v>
          </cell>
          <cell r="F361" t="str">
            <v>11.0 Workforce Experience</v>
          </cell>
          <cell r="G361"/>
          <cell r="H361"/>
          <cell r="I361"/>
          <cell r="J361" t="str">
            <v>C</v>
          </cell>
          <cell r="K361" t="str">
            <v>Phase 1</v>
          </cell>
          <cell r="L361" t="str">
            <v>Yes</v>
          </cell>
          <cell r="M361" t="str">
            <v>Configuration</v>
          </cell>
          <cell r="N361" t="str">
            <v>Workday capability exists, however, scope needs to be defined in detail</v>
          </cell>
          <cell r="P361" t="str">
            <v>Not Gap</v>
          </cell>
          <cell r="Q361"/>
        </row>
        <row r="362">
          <cell r="A362"/>
          <cell r="B362" t="str">
            <v>RFT</v>
          </cell>
          <cell r="C362" t="str">
            <v>C.448</v>
          </cell>
          <cell r="D362" t="str">
            <v>Ability for integration with complementary or 3rd party solutions such as ServiceNow to host central repository of employee data</v>
          </cell>
          <cell r="E362" t="str">
            <v>People</v>
          </cell>
          <cell r="F362" t="str">
            <v>11.0 Workforce Experience</v>
          </cell>
          <cell r="G362"/>
          <cell r="H362"/>
          <cell r="I362"/>
          <cell r="J362" t="str">
            <v>C</v>
          </cell>
          <cell r="K362" t="str">
            <v>Phase 1</v>
          </cell>
          <cell r="L362" t="str">
            <v>Yes</v>
          </cell>
          <cell r="M362" t="str">
            <v>Configuration</v>
          </cell>
          <cell r="N362"/>
          <cell r="P362" t="str">
            <v>Not Gap</v>
          </cell>
          <cell r="Q362"/>
        </row>
        <row r="363">
          <cell r="A363"/>
          <cell r="B363" t="str">
            <v>RFT</v>
          </cell>
          <cell r="C363" t="str">
            <v>C.70</v>
          </cell>
          <cell r="D363" t="str">
            <v>Ability to configure custom onboarding experience to automate formal elements of onboarding</v>
          </cell>
          <cell r="E363" t="str">
            <v>People</v>
          </cell>
          <cell r="F363" t="str">
            <v>2.0 Onboarding</v>
          </cell>
          <cell r="G363"/>
          <cell r="H363"/>
          <cell r="I363"/>
          <cell r="J363" t="str">
            <v>M</v>
          </cell>
          <cell r="K363" t="str">
            <v>Phase 1</v>
          </cell>
          <cell r="L363" t="str">
            <v>Yes</v>
          </cell>
          <cell r="M363" t="str">
            <v>Configuration</v>
          </cell>
          <cell r="N363" t="str">
            <v>Standard Functionality, needs configuration</v>
          </cell>
          <cell r="P363" t="str">
            <v>Not Gap</v>
          </cell>
          <cell r="Q363" t="str">
            <v>30/10 WME : Update HCM People Taxonomy = Level 1, 3.0 Talent Acquisition / Level 2, 3.2 Onboarding</v>
          </cell>
        </row>
        <row r="364">
          <cell r="A364"/>
          <cell r="B364" t="str">
            <v>RFT</v>
          </cell>
          <cell r="C364" t="str">
            <v>C.71</v>
          </cell>
          <cell r="D364" t="str">
            <v xml:space="preserve">Ability to define onboarding experiences i.e. onboarding, cross boarding, re-boarding </v>
          </cell>
          <cell r="E364" t="str">
            <v>People</v>
          </cell>
          <cell r="F364" t="str">
            <v>2.0 Onboarding</v>
          </cell>
          <cell r="G364"/>
          <cell r="H364"/>
          <cell r="I364"/>
          <cell r="J364" t="str">
            <v>M</v>
          </cell>
          <cell r="K364" t="str">
            <v>Phase 1</v>
          </cell>
          <cell r="L364" t="str">
            <v>Yes</v>
          </cell>
          <cell r="M364" t="str">
            <v>Out of the Box</v>
          </cell>
          <cell r="N364" t="str">
            <v>Onboarding can be built on Hire, Rehire, employee movements, secondments, move to additional positions</v>
          </cell>
          <cell r="P364" t="str">
            <v>Not Gap</v>
          </cell>
          <cell r="Q364" t="str">
            <v>30/10 WME : Update HCM People Taxonomy = Level 1, 3.0 Talent Acquisition / Level 2, 3.2 Onboarding</v>
          </cell>
        </row>
        <row r="365">
          <cell r="A365"/>
          <cell r="B365" t="str">
            <v>RFT</v>
          </cell>
          <cell r="C365" t="str">
            <v>C.72</v>
          </cell>
          <cell r="D365" t="str">
            <v>Ability for system to contain built-in templates to communicate with incoming employee starting from pre-onboarding to post-onboarding processes.</v>
          </cell>
          <cell r="E365" t="str">
            <v>People</v>
          </cell>
          <cell r="F365" t="str">
            <v>2.0 Onboarding</v>
          </cell>
          <cell r="G365"/>
          <cell r="H365"/>
          <cell r="I365"/>
          <cell r="J365" t="str">
            <v>M</v>
          </cell>
          <cell r="K365" t="str">
            <v>Phase 1</v>
          </cell>
          <cell r="L365" t="str">
            <v>Yes</v>
          </cell>
          <cell r="M365" t="str">
            <v>Configuration</v>
          </cell>
          <cell r="N365" t="str">
            <v>Notification templates
Onboaridng messaging templates can be configured</v>
          </cell>
          <cell r="P365" t="str">
            <v>Not Gap</v>
          </cell>
          <cell r="Q365" t="str">
            <v>30/10 WME : Update HCM People Taxonomy = Level 1, 3.0 Talent Acquisition / Level 2, 3.2 Onboarding</v>
          </cell>
        </row>
        <row r="366">
          <cell r="A366"/>
          <cell r="B366" t="str">
            <v>RFT</v>
          </cell>
          <cell r="C366" t="str">
            <v>C.73</v>
          </cell>
          <cell r="D366" t="str">
            <v>Ability to map out what needs to be automatically initiated regarding employment screening</v>
          </cell>
          <cell r="E366" t="str">
            <v>People</v>
          </cell>
          <cell r="F366" t="str">
            <v>2.0 Onboarding</v>
          </cell>
          <cell r="G366"/>
          <cell r="H366"/>
          <cell r="I366"/>
          <cell r="J366" t="str">
            <v>M</v>
          </cell>
          <cell r="K366" t="str">
            <v>Phase 1</v>
          </cell>
          <cell r="L366" t="str">
            <v>Yes</v>
          </cell>
          <cell r="M366" t="str">
            <v>Configuration</v>
          </cell>
          <cell r="N366"/>
          <cell r="P366" t="str">
            <v>Not Gap</v>
          </cell>
          <cell r="Q366" t="str">
            <v>30/10 WME : Update HCM People Taxonomy = Level 1, 3.0 Talent Acquisition / Level 2, 3.2 Onboarding</v>
          </cell>
        </row>
        <row r="367">
          <cell r="A367"/>
          <cell r="B367" t="str">
            <v>RFT</v>
          </cell>
          <cell r="C367" t="str">
            <v>C.74</v>
          </cell>
          <cell r="D367" t="str">
            <v xml:space="preserve">Ability to load content for new starters </v>
          </cell>
          <cell r="E367" t="str">
            <v>People</v>
          </cell>
          <cell r="F367" t="str">
            <v>2.0 Onboarding</v>
          </cell>
          <cell r="G367"/>
          <cell r="H367"/>
          <cell r="I367"/>
          <cell r="J367" t="str">
            <v>S</v>
          </cell>
          <cell r="K367" t="str">
            <v>Phase 1</v>
          </cell>
          <cell r="L367" t="str">
            <v>Yes</v>
          </cell>
          <cell r="M367" t="str">
            <v>Configuration</v>
          </cell>
          <cell r="N367"/>
          <cell r="P367" t="str">
            <v>Not Gap</v>
          </cell>
          <cell r="Q367" t="str">
            <v>30/10 WME : Update HCM People Taxonomy = Level 1, 3.0 Talent Acquisition / Level 2, 3.2 Onboarding</v>
          </cell>
        </row>
        <row r="368">
          <cell r="A368"/>
          <cell r="B368" t="str">
            <v>RFT</v>
          </cell>
          <cell r="C368" t="str">
            <v>C.75</v>
          </cell>
          <cell r="D368" t="str">
            <v>Ability for system to acquire documents pre-offer regarding initiate provisioning</v>
          </cell>
          <cell r="E368" t="str">
            <v>People</v>
          </cell>
          <cell r="F368" t="str">
            <v>2.0 Onboarding</v>
          </cell>
          <cell r="G368"/>
          <cell r="H368"/>
          <cell r="I368"/>
          <cell r="J368" t="str">
            <v>S</v>
          </cell>
          <cell r="K368" t="str">
            <v>Phase 1</v>
          </cell>
          <cell r="L368" t="str">
            <v>Yes</v>
          </cell>
          <cell r="M368" t="str">
            <v>Out of the Box</v>
          </cell>
          <cell r="N368" t="str">
            <v>Attach docs to candidate profile</v>
          </cell>
          <cell r="P368" t="str">
            <v>Not Gap</v>
          </cell>
          <cell r="Q368" t="str">
            <v>30/10 WME : Update HCM People Taxonomy = Level 1, 3.0 Talent Acquisition / Level 2, 3.2 Onboarding</v>
          </cell>
        </row>
        <row r="369">
          <cell r="A369"/>
          <cell r="B369" t="str">
            <v>RFT</v>
          </cell>
          <cell r="C369" t="str">
            <v>C.76</v>
          </cell>
          <cell r="D369" t="str">
            <v>Ability for system to link to payroll and IT to allow for Pre-onboarding access to system and other pre-commencement set-ups</v>
          </cell>
          <cell r="E369" t="str">
            <v>People</v>
          </cell>
          <cell r="F369" t="str">
            <v>2.0 Onboarding</v>
          </cell>
          <cell r="G369"/>
          <cell r="H369"/>
          <cell r="I369"/>
          <cell r="J369" t="str">
            <v>M</v>
          </cell>
          <cell r="K369" t="str">
            <v>Phase 1</v>
          </cell>
          <cell r="L369" t="str">
            <v>Yes</v>
          </cell>
          <cell r="M369" t="str">
            <v>Configuration</v>
          </cell>
          <cell r="N369" t="str">
            <v>Handled via Integrations</v>
          </cell>
          <cell r="P369" t="str">
            <v>Not Gap</v>
          </cell>
          <cell r="Q369" t="str">
            <v>30/10 WME : Update HCM People Taxonomy = Level 1, 3.0 Talent Acquisition / Level 2, 3.2 Onboarding</v>
          </cell>
        </row>
        <row r="370">
          <cell r="A370"/>
          <cell r="B370" t="str">
            <v>RFT</v>
          </cell>
          <cell r="C370" t="str">
            <v>C.77</v>
          </cell>
          <cell r="D370" t="str">
            <v>Ability for system to assign buddies to new starters</v>
          </cell>
          <cell r="E370" t="str">
            <v>People</v>
          </cell>
          <cell r="F370" t="str">
            <v>2.0 Onboarding</v>
          </cell>
          <cell r="G370"/>
          <cell r="H370"/>
          <cell r="I370"/>
          <cell r="J370" t="str">
            <v>C</v>
          </cell>
          <cell r="K370" t="str">
            <v>Phase 1</v>
          </cell>
          <cell r="L370" t="str">
            <v>Out Of Scope</v>
          </cell>
          <cell r="M370" t="str">
            <v>Other workaround</v>
          </cell>
          <cell r="N370" t="str">
            <v>Buddy functionality not in scope</v>
          </cell>
          <cell r="P370" t="str">
            <v>Not Gap</v>
          </cell>
          <cell r="Q370" t="str">
            <v>30/10 WME : Update HCM People Taxonomy = Level 1, 3.0 Talent Acquisition / Level 2, 3.2 Onboarding</v>
          </cell>
        </row>
        <row r="371">
          <cell r="A371"/>
          <cell r="B371" t="str">
            <v>RFT</v>
          </cell>
          <cell r="C371" t="str">
            <v>C.78</v>
          </cell>
          <cell r="D371" t="str">
            <v>Ability for system to build in probation workplan and an annual performance workplan</v>
          </cell>
          <cell r="E371" t="str">
            <v>People</v>
          </cell>
          <cell r="F371" t="str">
            <v>2.0 Onboarding</v>
          </cell>
          <cell r="G371"/>
          <cell r="H371"/>
          <cell r="I371"/>
          <cell r="J371" t="str">
            <v>S</v>
          </cell>
          <cell r="K371" t="str">
            <v>Phase 2</v>
          </cell>
          <cell r="L371" t="str">
            <v>Yes</v>
          </cell>
          <cell r="M371" t="str">
            <v>Configuration</v>
          </cell>
          <cell r="N371" t="str">
            <v>This is part of Talent module in Phase 2</v>
          </cell>
          <cell r="P371" t="str">
            <v>Future Phase Requirement</v>
          </cell>
          <cell r="Q371" t="str">
            <v>30/10 WME : Update HCM People Taxonomy = Level 1, 3.0 Talent Acquisition / Level 2, 3.2 Onboarding</v>
          </cell>
        </row>
        <row r="372">
          <cell r="A372"/>
          <cell r="B372" t="str">
            <v>RFT</v>
          </cell>
          <cell r="C372" t="str">
            <v>C.79</v>
          </cell>
          <cell r="D372" t="str">
            <v>Ability for system to send automated prompts/notifications for training related to specific areas/roles (e.g. faculty specific, technical lab inductions)</v>
          </cell>
          <cell r="E372" t="str">
            <v>People</v>
          </cell>
          <cell r="F372" t="str">
            <v>2.0 Onboarding</v>
          </cell>
          <cell r="G372"/>
          <cell r="H372"/>
          <cell r="I372"/>
          <cell r="J372" t="str">
            <v>M</v>
          </cell>
          <cell r="K372" t="str">
            <v>Phase 2</v>
          </cell>
          <cell r="L372" t="str">
            <v>Yes</v>
          </cell>
          <cell r="M372" t="str">
            <v>Configuration</v>
          </cell>
          <cell r="N372" t="str">
            <v xml:space="preserve">Phase2 design </v>
          </cell>
          <cell r="P372" t="str">
            <v>Future Phase Requirement</v>
          </cell>
          <cell r="Q372" t="str">
            <v>30/10 WME : Update HCM People Taxonomy = Level 1, 3.0 Talent Acquisition / Level 2, 3.2 Onboarding</v>
          </cell>
        </row>
        <row r="373">
          <cell r="A373"/>
          <cell r="B373" t="str">
            <v>RFT</v>
          </cell>
          <cell r="C373" t="str">
            <v>C.81</v>
          </cell>
          <cell r="D373" t="str">
            <v>Ability for system to have a dashboard that shows training employee needs to complete (showing due dates)</v>
          </cell>
          <cell r="E373" t="str">
            <v>People</v>
          </cell>
          <cell r="F373" t="str">
            <v>2.0 Onboarding</v>
          </cell>
          <cell r="G373"/>
          <cell r="H373"/>
          <cell r="I373"/>
          <cell r="J373" t="str">
            <v>M</v>
          </cell>
          <cell r="K373" t="str">
            <v>Phase 1</v>
          </cell>
          <cell r="L373" t="str">
            <v>Yes</v>
          </cell>
          <cell r="M373" t="str">
            <v>Configuration</v>
          </cell>
          <cell r="N373" t="str">
            <v>For Phase1 links will be embedded to Neo Learning, when learning in imlemented then WD will link learnings</v>
          </cell>
          <cell r="P373" t="str">
            <v>Not Gap</v>
          </cell>
          <cell r="Q373" t="str">
            <v>30/10 WME : Update HCM People Taxonomy = Level 1, 3.0 Talent Acquisition / Level 2, 3.2 Onboarding</v>
          </cell>
        </row>
        <row r="374">
          <cell r="A374"/>
          <cell r="B374" t="str">
            <v>RFT</v>
          </cell>
          <cell r="C374" t="str">
            <v>C.82</v>
          </cell>
          <cell r="D374" t="str">
            <v>Ability for onboarding solution to integrate across platforms with IT Payroll as required </v>
          </cell>
          <cell r="E374" t="str">
            <v>People</v>
          </cell>
          <cell r="F374" t="str">
            <v>2.0 Onboarding</v>
          </cell>
          <cell r="G374"/>
          <cell r="H374"/>
          <cell r="I374"/>
          <cell r="J374" t="str">
            <v>S</v>
          </cell>
          <cell r="K374" t="str">
            <v>Phase 1</v>
          </cell>
          <cell r="L374" t="str">
            <v>Yes</v>
          </cell>
          <cell r="M374" t="str">
            <v>Configuration</v>
          </cell>
          <cell r="N374" t="str">
            <v>Integration design</v>
          </cell>
          <cell r="P374" t="str">
            <v>Not Gap</v>
          </cell>
          <cell r="Q374" t="str">
            <v>30/10 WME : Update HCM People Taxonomy = Level 1, 3.0 Talent Acquisition / Level 2, 3.2 Onboarding</v>
          </cell>
        </row>
        <row r="375">
          <cell r="A375"/>
          <cell r="B375" t="str">
            <v>RFT</v>
          </cell>
          <cell r="C375" t="str">
            <v>C.83</v>
          </cell>
          <cell r="D375" t="str">
            <v>Ability for system to integrate with Payroll, IT and broader ERP modules</v>
          </cell>
          <cell r="E375" t="str">
            <v>People</v>
          </cell>
          <cell r="F375" t="str">
            <v>2.0 Onboarding</v>
          </cell>
          <cell r="G375"/>
          <cell r="H375"/>
          <cell r="I375"/>
          <cell r="J375" t="str">
            <v>M</v>
          </cell>
          <cell r="K375" t="str">
            <v>Phase 1</v>
          </cell>
          <cell r="L375" t="str">
            <v>Yes</v>
          </cell>
          <cell r="M375" t="str">
            <v>Configuration</v>
          </cell>
          <cell r="N375" t="str">
            <v>Integration design</v>
          </cell>
          <cell r="P375" t="str">
            <v>Not Gap</v>
          </cell>
          <cell r="Q375" t="str">
            <v>30/10 WME : Update HCM People Taxonomy = Level 1, 3.0 Talent Acquisition / Level 2, 3.2 Onboarding</v>
          </cell>
        </row>
        <row r="376">
          <cell r="A376"/>
          <cell r="B376" t="str">
            <v>RFT</v>
          </cell>
          <cell r="C376" t="str">
            <v>C.84</v>
          </cell>
          <cell r="D376" t="str">
            <v>Ability to integrate across platform and designated solutions ( e.g ESM) to deliver an integrated employee experience driven by position / role profile </v>
          </cell>
          <cell r="E376" t="str">
            <v>People</v>
          </cell>
          <cell r="F376" t="str">
            <v>2.0 Onboarding</v>
          </cell>
          <cell r="G376"/>
          <cell r="H376"/>
          <cell r="I376"/>
          <cell r="J376" t="str">
            <v>S</v>
          </cell>
          <cell r="K376" t="str">
            <v>Phase 1</v>
          </cell>
          <cell r="L376" t="str">
            <v>Yes</v>
          </cell>
          <cell r="M376" t="str">
            <v>Configuration</v>
          </cell>
          <cell r="N376" t="str">
            <v>Integration design</v>
          </cell>
          <cell r="P376" t="str">
            <v>Not Gap</v>
          </cell>
          <cell r="Q376" t="str">
            <v>30/10 WME : Update HCM People Taxonomy = Level 1, 3.0 Talent Acquisition / Level 2, 3.2 Onboarding</v>
          </cell>
        </row>
        <row r="377">
          <cell r="A377"/>
          <cell r="B377" t="str">
            <v>RFT</v>
          </cell>
          <cell r="C377" t="str">
            <v>C.183</v>
          </cell>
          <cell r="D377" t="str">
            <v>Ability to seek feedback from staff regarding recruitment and onboarding processes​</v>
          </cell>
          <cell r="E377" t="str">
            <v>People</v>
          </cell>
          <cell r="F377" t="str">
            <v>2.0 Onboarding</v>
          </cell>
          <cell r="G377"/>
          <cell r="H377"/>
          <cell r="I377"/>
          <cell r="J377" t="str">
            <v>C</v>
          </cell>
          <cell r="K377" t="str">
            <v>Phase 1</v>
          </cell>
          <cell r="L377" t="str">
            <v>Out Of Scope</v>
          </cell>
          <cell r="M377" t="str">
            <v>Other workaround</v>
          </cell>
          <cell r="N377" t="str">
            <v>Surveys not in scope for project, questionnaire can be used if required</v>
          </cell>
          <cell r="P377" t="str">
            <v>Not Gap</v>
          </cell>
          <cell r="Q377" t="str">
            <v>30/10 WME : Update HCM People Taxonomy = Level 1, 3.0 Talent Acquisition / Level 2, 3.2 Onboarding</v>
          </cell>
        </row>
        <row r="378">
          <cell r="A378"/>
          <cell r="B378" t="str">
            <v>RFT</v>
          </cell>
          <cell r="C378" t="str">
            <v>C.184</v>
          </cell>
          <cell r="D378" t="str">
            <v>Ability to enable a probation review reminder or alert to staff and people leader​</v>
          </cell>
          <cell r="E378" t="str">
            <v>People</v>
          </cell>
          <cell r="F378" t="str">
            <v>2.0 Onboarding</v>
          </cell>
          <cell r="G378"/>
          <cell r="H378"/>
          <cell r="I378"/>
          <cell r="J378" t="str">
            <v>S</v>
          </cell>
          <cell r="K378" t="str">
            <v>Phase 1</v>
          </cell>
          <cell r="L378" t="str">
            <v>Yes</v>
          </cell>
          <cell r="M378" t="str">
            <v>Configuration</v>
          </cell>
          <cell r="N378" t="str">
            <v xml:space="preserve">Review reminders and alerts are set up in the tenant. </v>
          </cell>
          <cell r="P378" t="str">
            <v>Not Gap</v>
          </cell>
          <cell r="Q378" t="str">
            <v>30/10 WME : Update HCM People Taxonomy = Level 1, 3.0 Talent Acquisition / Level 2, 3.2 Onboarding</v>
          </cell>
        </row>
        <row r="379">
          <cell r="A379"/>
          <cell r="B379" t="str">
            <v>RFT</v>
          </cell>
          <cell r="C379" t="str">
            <v>C.85</v>
          </cell>
          <cell r="D379" t="str">
            <v>Ability for the system to manage learning budget and program allocation to enable analysis, reporting and procurement compliance monitoring.</v>
          </cell>
          <cell r="E379" t="str">
            <v>People</v>
          </cell>
          <cell r="F379" t="str">
            <v>3.0 Learning</v>
          </cell>
          <cell r="G379"/>
          <cell r="H379"/>
          <cell r="I379"/>
          <cell r="J379" t="str">
            <v>S</v>
          </cell>
          <cell r="K379" t="str">
            <v>Phase 1</v>
          </cell>
          <cell r="L379" t="str">
            <v>Yes</v>
          </cell>
          <cell r="M379" t="str">
            <v>Configuration</v>
          </cell>
          <cell r="N379" t="str">
            <v>Needs configuration, reports</v>
          </cell>
          <cell r="P379" t="str">
            <v>Not Gap</v>
          </cell>
          <cell r="Q379" t="str">
            <v>30/10 WME : Updated HCM People Taxonomy = Level 1, 4.0 Talent Management, Level 2, 4.6 Learning &amp; Development</v>
          </cell>
        </row>
        <row r="380">
          <cell r="A380"/>
          <cell r="B380" t="str">
            <v>RFT</v>
          </cell>
          <cell r="C380" t="str">
            <v>C.86</v>
          </cell>
          <cell r="D380" t="str">
            <v>Ability to configure management reporting to enable visbility of participation rates and  feedback​</v>
          </cell>
          <cell r="E380" t="str">
            <v>People</v>
          </cell>
          <cell r="F380" t="str">
            <v>3.0 Learning</v>
          </cell>
          <cell r="G380"/>
          <cell r="H380"/>
          <cell r="I380"/>
          <cell r="J380" t="str">
            <v>M</v>
          </cell>
          <cell r="K380" t="str">
            <v>Phase 2</v>
          </cell>
          <cell r="L380" t="str">
            <v>Yes</v>
          </cell>
          <cell r="M380" t="str">
            <v>Configuration</v>
          </cell>
          <cell r="N380" t="str">
            <v>Reports will need to be run ad-hoc or scheduled</v>
          </cell>
          <cell r="P380" t="str">
            <v>Future Phase Requirement</v>
          </cell>
          <cell r="Q380" t="str">
            <v>30/10 WME : Updated HCM People Taxonomy = Level 1, 4.0 Talent Management, Level 2, 4.6 Learning &amp; Development</v>
          </cell>
        </row>
        <row r="381">
          <cell r="A381"/>
          <cell r="B381" t="str">
            <v>RFT</v>
          </cell>
          <cell r="C381" t="str">
            <v>C.87</v>
          </cell>
          <cell r="D381" t="str">
            <v>Ability to send automatic reminders for compliance training​</v>
          </cell>
          <cell r="E381" t="str">
            <v>People</v>
          </cell>
          <cell r="F381" t="str">
            <v>3.0 Learning</v>
          </cell>
          <cell r="G381"/>
          <cell r="H381"/>
          <cell r="I381"/>
          <cell r="J381" t="str">
            <v>M</v>
          </cell>
          <cell r="K381" t="str">
            <v>Phase 2</v>
          </cell>
          <cell r="L381" t="str">
            <v>Yes</v>
          </cell>
          <cell r="M381" t="str">
            <v>Configuration</v>
          </cell>
          <cell r="N381"/>
          <cell r="P381" t="str">
            <v>Future Phase Requirement</v>
          </cell>
          <cell r="Q381" t="str">
            <v>30/10 WME : Updated HCM People Taxonomy = Level 1, 4.0 Talent Management, Level 2, 4.6 Learning &amp; Development</v>
          </cell>
        </row>
        <row r="382">
          <cell r="A382"/>
          <cell r="B382" t="str">
            <v>RFT</v>
          </cell>
          <cell r="C382" t="str">
            <v>C.88</v>
          </cell>
          <cell r="D382" t="str">
            <v>Ability to integrate LMS with other tools, systems and applications​</v>
          </cell>
          <cell r="E382" t="str">
            <v>People</v>
          </cell>
          <cell r="F382" t="str">
            <v>3.0 Learning</v>
          </cell>
          <cell r="G382"/>
          <cell r="H382"/>
          <cell r="I382"/>
          <cell r="J382" t="str">
            <v>S</v>
          </cell>
          <cell r="K382" t="str">
            <v>Phase 2</v>
          </cell>
          <cell r="L382" t="str">
            <v>Yes</v>
          </cell>
          <cell r="M382" t="str">
            <v>Configuration</v>
          </cell>
          <cell r="N382" t="str">
            <v>Integration design</v>
          </cell>
          <cell r="P382" t="str">
            <v>Future Phase Requirement</v>
          </cell>
          <cell r="Q382" t="str">
            <v>30/10 WME : Updated HCM People Taxonomy = Level 1, 4.0 Talent Management, Level 2, 4.6 Learning &amp; Development</v>
          </cell>
        </row>
        <row r="383">
          <cell r="A383"/>
          <cell r="B383" t="str">
            <v>RFT</v>
          </cell>
          <cell r="C383" t="str">
            <v>C.89</v>
          </cell>
          <cell r="D383" t="str">
            <v>Ability to automatically send learning reminders and invites (allow for automatic scheduling)​</v>
          </cell>
          <cell r="E383" t="str">
            <v>People</v>
          </cell>
          <cell r="F383" t="str">
            <v>3.0 Learning</v>
          </cell>
          <cell r="G383"/>
          <cell r="H383"/>
          <cell r="I383"/>
          <cell r="J383" t="str">
            <v>S</v>
          </cell>
          <cell r="K383" t="str">
            <v>Phase 2</v>
          </cell>
          <cell r="L383" t="str">
            <v>Yes</v>
          </cell>
          <cell r="M383" t="str">
            <v>Configuration</v>
          </cell>
          <cell r="N383"/>
          <cell r="P383" t="str">
            <v>Future Phase Requirement</v>
          </cell>
          <cell r="Q383" t="str">
            <v>30/10 WME : Updated HCM People Taxonomy = Level 1, 4.0 Talent Management, Level 2, 4.6 Learning &amp; Development</v>
          </cell>
        </row>
        <row r="384">
          <cell r="A384"/>
          <cell r="B384" t="str">
            <v>RFT</v>
          </cell>
          <cell r="C384" t="str">
            <v>C.90</v>
          </cell>
          <cell r="D384" t="str">
            <v>Ability to track engagement in programs (surveys at certain times) and encourage continual embedding of skills​</v>
          </cell>
          <cell r="E384" t="str">
            <v>People</v>
          </cell>
          <cell r="F384" t="str">
            <v>3.0 Learning</v>
          </cell>
          <cell r="G384"/>
          <cell r="H384"/>
          <cell r="I384"/>
          <cell r="J384" t="str">
            <v>S</v>
          </cell>
          <cell r="K384" t="str">
            <v>Phase 2</v>
          </cell>
          <cell r="L384" t="str">
            <v>Yes</v>
          </cell>
          <cell r="M384" t="str">
            <v>Configuration</v>
          </cell>
          <cell r="N384"/>
          <cell r="P384" t="str">
            <v>Future Phase Requirement</v>
          </cell>
          <cell r="Q384" t="str">
            <v>30/10 WME : Updated HCM People Taxonomy = Level 1, 4.0 Talent Management, Level 2, 4.6 Learning &amp; Development</v>
          </cell>
        </row>
        <row r="385">
          <cell r="A385"/>
          <cell r="B385" t="str">
            <v>RFT</v>
          </cell>
          <cell r="C385" t="str">
            <v>C.91</v>
          </cell>
          <cell r="D385" t="str">
            <v>Ability to have a library of content that is continually kept up to date with latest best practice.​</v>
          </cell>
          <cell r="E385" t="str">
            <v>People</v>
          </cell>
          <cell r="F385" t="str">
            <v>3.0 Learning</v>
          </cell>
          <cell r="G385"/>
          <cell r="H385"/>
          <cell r="I385"/>
          <cell r="J385" t="str">
            <v>M</v>
          </cell>
          <cell r="K385" t="str">
            <v>Phase 2</v>
          </cell>
          <cell r="L385" t="str">
            <v>Yes</v>
          </cell>
          <cell r="M385" t="str">
            <v>Configuration</v>
          </cell>
          <cell r="N385" t="str">
            <v>Learning config</v>
          </cell>
          <cell r="P385" t="str">
            <v>Future Phase Requirement</v>
          </cell>
          <cell r="Q385" t="str">
            <v>30/10 WME : Updated HCM People Taxonomy = Level 1, 4.0 Talent Management, Level 2, 4.6 Learning &amp; Development</v>
          </cell>
        </row>
        <row r="386">
          <cell r="A386"/>
          <cell r="B386" t="str">
            <v>RFT</v>
          </cell>
          <cell r="C386" t="str">
            <v>C.92</v>
          </cell>
          <cell r="D386" t="str">
            <v>Ability for managers to nominate employees for specific courses and visbility of registrations ​</v>
          </cell>
          <cell r="E386" t="str">
            <v>People</v>
          </cell>
          <cell r="F386" t="str">
            <v>3.0 Learning</v>
          </cell>
          <cell r="G386"/>
          <cell r="H386"/>
          <cell r="I386"/>
          <cell r="J386" t="str">
            <v>S</v>
          </cell>
          <cell r="K386" t="str">
            <v>Phase 2</v>
          </cell>
          <cell r="L386" t="str">
            <v>Yes</v>
          </cell>
          <cell r="M386" t="str">
            <v>Configuration</v>
          </cell>
          <cell r="N386"/>
          <cell r="P386" t="str">
            <v>Future Phase Requirement</v>
          </cell>
          <cell r="Q386" t="str">
            <v>30/10 WME : Updated HCM People Taxonomy = Level 1, 4.0 Talent Management, Level 2, 4.6 Learning &amp; Development</v>
          </cell>
        </row>
        <row r="387">
          <cell r="A387"/>
          <cell r="B387" t="str">
            <v>RFT</v>
          </cell>
          <cell r="C387" t="str">
            <v>C.93</v>
          </cell>
          <cell r="D387" t="str">
            <v>Ability to facilitate community learning (comments on articles, online courses) ​</v>
          </cell>
          <cell r="E387" t="str">
            <v>People</v>
          </cell>
          <cell r="F387" t="str">
            <v>3.0 Learning</v>
          </cell>
          <cell r="G387"/>
          <cell r="H387"/>
          <cell r="I387"/>
          <cell r="J387" t="str">
            <v>C</v>
          </cell>
          <cell r="K387" t="str">
            <v>Phase 2</v>
          </cell>
          <cell r="L387" t="str">
            <v>Yes</v>
          </cell>
          <cell r="M387" t="str">
            <v>Configuration</v>
          </cell>
          <cell r="N387"/>
          <cell r="P387" t="str">
            <v>Future Phase Requirement</v>
          </cell>
          <cell r="Q387" t="str">
            <v>30/10 WME : Updated HCM People Taxonomy = Level 1, 4.0 Talent Management, Level 2, 4.6 Learning &amp; Development</v>
          </cell>
        </row>
        <row r="388">
          <cell r="A388"/>
          <cell r="B388" t="str">
            <v>RFT</v>
          </cell>
          <cell r="C388" t="str">
            <v>C.94</v>
          </cell>
          <cell r="D388" t="str">
            <v>Ability for areas to self-serve on learning data​</v>
          </cell>
          <cell r="E388" t="str">
            <v>People</v>
          </cell>
          <cell r="F388" t="str">
            <v>3.0 Learning</v>
          </cell>
          <cell r="G388"/>
          <cell r="H388"/>
          <cell r="I388"/>
          <cell r="J388" t="str">
            <v>S</v>
          </cell>
          <cell r="K388" t="str">
            <v>Phase 2</v>
          </cell>
          <cell r="L388" t="str">
            <v>Yes</v>
          </cell>
          <cell r="M388" t="str">
            <v>Configuration</v>
          </cell>
          <cell r="N388"/>
          <cell r="P388" t="str">
            <v>Future Phase Requirement</v>
          </cell>
          <cell r="Q388" t="str">
            <v>30/10 WME : Updated HCM People Taxonomy = Level 1, 4.0 Talent Management, Level 2, 4.6 Learning &amp; Development</v>
          </cell>
        </row>
        <row r="389">
          <cell r="A389"/>
          <cell r="B389" t="str">
            <v>RFT</v>
          </cell>
          <cell r="C389" t="str">
            <v>C.95</v>
          </cell>
          <cell r="D389" t="str">
            <v>Ability to send notifications following workshop attendance to include suggestions for other related workshops</v>
          </cell>
          <cell r="E389" t="str">
            <v>People</v>
          </cell>
          <cell r="F389" t="str">
            <v>3.0 Learning</v>
          </cell>
          <cell r="G389"/>
          <cell r="H389"/>
          <cell r="I389"/>
          <cell r="J389" t="str">
            <v>C</v>
          </cell>
          <cell r="K389" t="str">
            <v>Phase 2</v>
          </cell>
          <cell r="L389" t="str">
            <v>Yes</v>
          </cell>
          <cell r="M389" t="str">
            <v>Configuration</v>
          </cell>
          <cell r="N389"/>
          <cell r="P389" t="str">
            <v>Future Phase Requirement</v>
          </cell>
          <cell r="Q389" t="str">
            <v>30/10 WME : Updated HCM People Taxonomy = Level 1, 4.0 Talent Management, Level 2, 4.6 Learning &amp; Development</v>
          </cell>
        </row>
        <row r="390">
          <cell r="A390"/>
          <cell r="B390" t="str">
            <v>RFT</v>
          </cell>
          <cell r="C390" t="str">
            <v>C.97</v>
          </cell>
          <cell r="D390" t="str">
            <v>Ability to easily build multiple career paths and for users to build and share career paths​</v>
          </cell>
          <cell r="E390" t="str">
            <v>People</v>
          </cell>
          <cell r="F390" t="str">
            <v>3.0 Learning</v>
          </cell>
          <cell r="G390"/>
          <cell r="H390"/>
          <cell r="I390"/>
          <cell r="J390" t="str">
            <v>S</v>
          </cell>
          <cell r="K390" t="str">
            <v>Phase 2</v>
          </cell>
          <cell r="L390" t="str">
            <v>Yes</v>
          </cell>
          <cell r="M390" t="str">
            <v>Configuration</v>
          </cell>
          <cell r="N390"/>
          <cell r="P390" t="str">
            <v>Future Phase Requirement</v>
          </cell>
          <cell r="Q390" t="str">
            <v>30/10 WME : Updated HCM People Taxonomy = Level 1, 4.0 Talent Management, Level 2, 4.6 Learning &amp; Development</v>
          </cell>
        </row>
        <row r="391">
          <cell r="A391"/>
          <cell r="B391" t="str">
            <v>RFT</v>
          </cell>
          <cell r="C391" t="str">
            <v>C.98</v>
          </cell>
          <cell r="D391" t="str">
            <v>Ability to integrate employee development planning with talent acquisition strategy</v>
          </cell>
          <cell r="E391" t="str">
            <v>People</v>
          </cell>
          <cell r="F391" t="str">
            <v>3.0 Learning</v>
          </cell>
          <cell r="G391"/>
          <cell r="H391"/>
          <cell r="I391"/>
          <cell r="J391" t="str">
            <v>S</v>
          </cell>
          <cell r="K391" t="str">
            <v>Phase 2</v>
          </cell>
          <cell r="L391" t="str">
            <v>Yes</v>
          </cell>
          <cell r="M391" t="str">
            <v>Configuration</v>
          </cell>
          <cell r="N391"/>
          <cell r="P391" t="str">
            <v>Future Phase Requirement</v>
          </cell>
          <cell r="Q391" t="str">
            <v>30/10 WME : Updated HCM People Taxonomy = Level 1, 4.0 Talent Management, Level 2, 4.6 Learning &amp; Development</v>
          </cell>
        </row>
        <row r="392">
          <cell r="A392"/>
          <cell r="B392" t="str">
            <v>RFT</v>
          </cell>
          <cell r="C392" t="str">
            <v>C.99</v>
          </cell>
          <cell r="D392" t="str">
            <v>Ability for central functional and faculty users to develop unique onboarding and induction journeys for all new starters including those in new roles/promotion​</v>
          </cell>
          <cell r="E392" t="str">
            <v>People</v>
          </cell>
          <cell r="F392" t="str">
            <v>3.0 Learning</v>
          </cell>
          <cell r="G392"/>
          <cell r="H392"/>
          <cell r="I392"/>
          <cell r="J392" t="str">
            <v>S</v>
          </cell>
          <cell r="K392" t="str">
            <v>Phase 2</v>
          </cell>
          <cell r="L392" t="str">
            <v>Yes</v>
          </cell>
          <cell r="M392" t="str">
            <v>Configuration</v>
          </cell>
          <cell r="N392" t="str">
            <v>Onboarding can be built on Hire, Rehire, employee movements, secondments, move to additional positions. 
(Not including Workday Journey)</v>
          </cell>
          <cell r="P392" t="str">
            <v>Future Phase Requirement</v>
          </cell>
          <cell r="Q392" t="str">
            <v>30/10 WME : Updated HCM People Taxonomy = Level 1, 4.0 Talent Management, Level 2, 4.6 Learning &amp; Development</v>
          </cell>
        </row>
        <row r="393">
          <cell r="A393"/>
          <cell r="B393" t="str">
            <v>RFT</v>
          </cell>
          <cell r="C393" t="str">
            <v>C.101</v>
          </cell>
          <cell r="D393" t="str">
            <v>Ability integrate learning systems to enable reporting into LMS​</v>
          </cell>
          <cell r="E393" t="str">
            <v>People</v>
          </cell>
          <cell r="F393" t="str">
            <v>3.0 Learning</v>
          </cell>
          <cell r="G393"/>
          <cell r="H393"/>
          <cell r="I393"/>
          <cell r="J393" t="str">
            <v>C</v>
          </cell>
          <cell r="K393" t="str">
            <v>Phase 2</v>
          </cell>
          <cell r="L393" t="str">
            <v>Yes</v>
          </cell>
          <cell r="M393" t="str">
            <v>Configuration</v>
          </cell>
          <cell r="N393"/>
          <cell r="P393" t="str">
            <v>Future Phase Requirement</v>
          </cell>
          <cell r="Q393" t="str">
            <v>30/10 WME : Updated HCM People Taxonomy = Level 1, 4.0 Talent Management, Level 2, 4.6 Learning &amp; Development</v>
          </cell>
        </row>
        <row r="394">
          <cell r="A394"/>
          <cell r="B394" t="str">
            <v>RFT</v>
          </cell>
          <cell r="C394" t="str">
            <v>C.103</v>
          </cell>
          <cell r="D394" t="str">
            <v>Ability to utilise mobile to access learning and receive communication remotely </v>
          </cell>
          <cell r="E394" t="str">
            <v>People</v>
          </cell>
          <cell r="F394" t="str">
            <v>3.0 Learning</v>
          </cell>
          <cell r="G394"/>
          <cell r="H394"/>
          <cell r="I394"/>
          <cell r="J394" t="str">
            <v>C</v>
          </cell>
          <cell r="K394" t="str">
            <v>Phase 2</v>
          </cell>
          <cell r="L394" t="str">
            <v>Yes</v>
          </cell>
          <cell r="M394" t="str">
            <v>Configuration</v>
          </cell>
          <cell r="N394" t="str">
            <v>Workday now allows ir, however, to review details during Phase2</v>
          </cell>
          <cell r="P394" t="str">
            <v>Future Phase Requirement</v>
          </cell>
          <cell r="Q394" t="str">
            <v>30/10 WME : Updated HCM People Taxonomy = Level 1, 4.0 Talent Management, Level 2, 4.6 Learning &amp; Development</v>
          </cell>
        </row>
        <row r="395">
          <cell r="A395"/>
          <cell r="B395" t="str">
            <v>RFT</v>
          </cell>
          <cell r="C395" t="str">
            <v>C.104</v>
          </cell>
          <cell r="D395" t="str">
            <v>Ability for Staff LMS to be compatible with non PC based devices i.e. Mac. Non standard requirement</v>
          </cell>
          <cell r="E395" t="str">
            <v>People</v>
          </cell>
          <cell r="F395" t="str">
            <v>3.0 Learning</v>
          </cell>
          <cell r="G395"/>
          <cell r="H395"/>
          <cell r="I395"/>
          <cell r="J395" t="str">
            <v>C</v>
          </cell>
          <cell r="K395" t="str">
            <v>Phase 2</v>
          </cell>
          <cell r="L395" t="str">
            <v>Yes</v>
          </cell>
          <cell r="M395" t="str">
            <v>Configuration</v>
          </cell>
          <cell r="N395"/>
          <cell r="P395" t="str">
            <v>Future Phase Requirement</v>
          </cell>
          <cell r="Q395" t="str">
            <v>30/10 WME : Updated HCM People Taxonomy = Level 1, 4.0 Talent Management, Level 2, 4.6 Learning &amp; Development</v>
          </cell>
        </row>
        <row r="396">
          <cell r="A396"/>
          <cell r="B396" t="str">
            <v>RFT</v>
          </cell>
          <cell r="C396" t="str">
            <v>C.105</v>
          </cell>
          <cell r="D396" t="str">
            <v>Ability for system to provide reminder prompts to update learning curriculum ​</v>
          </cell>
          <cell r="E396" t="str">
            <v>People</v>
          </cell>
          <cell r="F396" t="str">
            <v>3.0 Learning</v>
          </cell>
          <cell r="G396"/>
          <cell r="H396"/>
          <cell r="I396"/>
          <cell r="J396" t="str">
            <v>C</v>
          </cell>
          <cell r="K396" t="str">
            <v>Phase 2</v>
          </cell>
          <cell r="L396" t="str">
            <v>Yes</v>
          </cell>
          <cell r="M396" t="str">
            <v>Configuration</v>
          </cell>
          <cell r="N396"/>
          <cell r="P396" t="str">
            <v>Future Phase Requirement</v>
          </cell>
          <cell r="Q396" t="str">
            <v>30/10 WME : Updated HCM People Taxonomy = Level 1, 4.0 Talent Management, Level 2, 4.6 Learning &amp; Development</v>
          </cell>
        </row>
        <row r="397">
          <cell r="A397"/>
          <cell r="B397" t="str">
            <v>RFT</v>
          </cell>
          <cell r="C397" t="str">
            <v>C.106</v>
          </cell>
          <cell r="D397" t="str">
            <v>Ability for system to identify capability and skills gaps​</v>
          </cell>
          <cell r="E397" t="str">
            <v>People</v>
          </cell>
          <cell r="F397" t="str">
            <v>3.0 Learning</v>
          </cell>
          <cell r="G397"/>
          <cell r="H397"/>
          <cell r="I397"/>
          <cell r="J397" t="str">
            <v>C</v>
          </cell>
          <cell r="K397" t="str">
            <v>Phase 2</v>
          </cell>
          <cell r="L397" t="str">
            <v>Yes</v>
          </cell>
          <cell r="M397" t="str">
            <v>Configuration</v>
          </cell>
          <cell r="N397"/>
          <cell r="P397" t="str">
            <v>Future Phase Requirement</v>
          </cell>
          <cell r="Q397" t="str">
            <v>30/10 WME : Updated HCM People Taxonomy = Level 1, 4.0 Talent Management, Level 2, 4.6 Learning &amp; Development</v>
          </cell>
        </row>
        <row r="398">
          <cell r="A398"/>
          <cell r="B398" t="str">
            <v>RFT</v>
          </cell>
          <cell r="C398" t="str">
            <v>C.107</v>
          </cell>
          <cell r="D398" t="str">
            <v>Ability to define capability and skills based profile​</v>
          </cell>
          <cell r="E398" t="str">
            <v>People</v>
          </cell>
          <cell r="F398" t="str">
            <v>3.0 Learning</v>
          </cell>
          <cell r="G398"/>
          <cell r="H398"/>
          <cell r="I398"/>
          <cell r="J398" t="str">
            <v>C</v>
          </cell>
          <cell r="K398" t="str">
            <v>Phase 2</v>
          </cell>
          <cell r="L398" t="str">
            <v>Yes</v>
          </cell>
          <cell r="M398" t="str">
            <v>Configuration</v>
          </cell>
          <cell r="N398"/>
          <cell r="P398" t="str">
            <v>Future Phase Requirement</v>
          </cell>
          <cell r="Q398" t="str">
            <v>30/10 WME : Updated HCM People Taxonomy = Level 1, 4.0 Talent Management, Level 2, 4.6 Learning &amp; Development</v>
          </cell>
        </row>
        <row r="399">
          <cell r="A399"/>
          <cell r="B399" t="str">
            <v>RFT</v>
          </cell>
          <cell r="C399" t="str">
            <v>C.108</v>
          </cell>
          <cell r="D399" t="str">
            <v>Ability for system to maintain learning history and track record of training curriculum​</v>
          </cell>
          <cell r="E399" t="str">
            <v>People</v>
          </cell>
          <cell r="F399" t="str">
            <v>3.0 Learning</v>
          </cell>
          <cell r="G399"/>
          <cell r="H399"/>
          <cell r="I399"/>
          <cell r="J399" t="str">
            <v>M</v>
          </cell>
          <cell r="K399" t="str">
            <v>Phase 2</v>
          </cell>
          <cell r="L399" t="str">
            <v>Yes</v>
          </cell>
          <cell r="M399" t="str">
            <v>Configuration</v>
          </cell>
          <cell r="N399"/>
          <cell r="P399" t="str">
            <v>Future Phase Requirement</v>
          </cell>
          <cell r="Q399" t="str">
            <v>30/10 WME : Updated HCM People Taxonomy = Level 1, 4.0 Talent Management, Level 2, 4.6 Learning &amp; Development</v>
          </cell>
        </row>
        <row r="400">
          <cell r="A400"/>
          <cell r="B400" t="str">
            <v>RFT</v>
          </cell>
          <cell r="C400" t="str">
            <v>C.109</v>
          </cell>
          <cell r="D400" t="str">
            <v>Abililty to allow managers/supervisors to view training histories of their team (not just central teams' visibility)</v>
          </cell>
          <cell r="E400" t="str">
            <v>People</v>
          </cell>
          <cell r="F400" t="str">
            <v>3.0 Learning</v>
          </cell>
          <cell r="G400"/>
          <cell r="H400"/>
          <cell r="I400"/>
          <cell r="J400" t="str">
            <v>M</v>
          </cell>
          <cell r="K400" t="str">
            <v>Phase 2</v>
          </cell>
          <cell r="L400" t="str">
            <v>Yes</v>
          </cell>
          <cell r="M400" t="str">
            <v>Configuration</v>
          </cell>
          <cell r="N400"/>
          <cell r="P400" t="str">
            <v>Future Phase Requirement</v>
          </cell>
          <cell r="Q400" t="str">
            <v>30/10 WME : Updated HCM People Taxonomy = Level 1, 4.0 Talent Management, Level 2, 4.6 Learning &amp; Development</v>
          </cell>
        </row>
        <row r="401">
          <cell r="A401"/>
          <cell r="B401" t="str">
            <v>RFT</v>
          </cell>
          <cell r="C401" t="str">
            <v>C.110</v>
          </cell>
          <cell r="D401" t="str">
            <v xml:space="preserve">Ability to for multiple access an authoring tool and the ability for course owners to design, create and edit course content for onboarding and general learning within faculties and divisions. </v>
          </cell>
          <cell r="E401" t="str">
            <v>People</v>
          </cell>
          <cell r="F401" t="str">
            <v>3.0 Learning</v>
          </cell>
          <cell r="G401"/>
          <cell r="H401"/>
          <cell r="I401"/>
          <cell r="J401" t="str">
            <v>S</v>
          </cell>
          <cell r="K401" t="str">
            <v>Phase 2</v>
          </cell>
          <cell r="L401" t="str">
            <v>Yes</v>
          </cell>
          <cell r="M401" t="str">
            <v>Configuration</v>
          </cell>
          <cell r="N401"/>
          <cell r="P401" t="str">
            <v>Future Phase Requirement</v>
          </cell>
          <cell r="Q401" t="str">
            <v>30/10 WME : Updated HCM People Taxonomy = Level 1, 4.0 Talent Management, Level 2, 4.6 Learning &amp; Development</v>
          </cell>
        </row>
        <row r="402">
          <cell r="A402"/>
          <cell r="B402" t="str">
            <v>RFT</v>
          </cell>
          <cell r="C402" t="str">
            <v>C.112</v>
          </cell>
          <cell r="D402" t="str">
            <v>Ability to provide a single platform for employees learning and development requirements with a seamless journey from hire to retire, including linking learning and development to performance and succession planning and review processes.​</v>
          </cell>
          <cell r="E402" t="str">
            <v>People</v>
          </cell>
          <cell r="F402" t="str">
            <v>3.0 Learning</v>
          </cell>
          <cell r="G402"/>
          <cell r="H402"/>
          <cell r="I402"/>
          <cell r="J402" t="str">
            <v>C</v>
          </cell>
          <cell r="K402" t="str">
            <v>Phase 2</v>
          </cell>
          <cell r="L402" t="str">
            <v>Yes</v>
          </cell>
          <cell r="M402" t="str">
            <v>Configuration</v>
          </cell>
          <cell r="N402"/>
          <cell r="P402" t="str">
            <v>Future Phase Requirement</v>
          </cell>
          <cell r="Q402" t="str">
            <v>30/10 WME : Updated HCM People Taxonomy = Level 1, 4.0 Talent Management, Level 2, 4.6 Learning &amp; Development</v>
          </cell>
        </row>
        <row r="403">
          <cell r="A403"/>
          <cell r="B403" t="str">
            <v>RFT</v>
          </cell>
          <cell r="C403" t="str">
            <v>C.113</v>
          </cell>
          <cell r="D403" t="str">
            <v>Ability to facilitate learning activities, online  and face to face courses can be restricted to specified demographics if required.​</v>
          </cell>
          <cell r="E403" t="str">
            <v>People</v>
          </cell>
          <cell r="F403" t="str">
            <v>3.0 Learning</v>
          </cell>
          <cell r="G403"/>
          <cell r="H403"/>
          <cell r="I403"/>
          <cell r="J403" t="str">
            <v>S</v>
          </cell>
          <cell r="K403" t="str">
            <v>Phase 2</v>
          </cell>
          <cell r="L403" t="str">
            <v>Yes</v>
          </cell>
          <cell r="M403" t="str">
            <v>Configuration</v>
          </cell>
          <cell r="N403"/>
          <cell r="P403" t="str">
            <v>Future Phase Requirement</v>
          </cell>
          <cell r="Q403" t="str">
            <v>30/10 WME : Updated HCM People Taxonomy = Level 1, 4.0 Talent Management, Level 2, 4.6 Learning &amp; Development</v>
          </cell>
        </row>
        <row r="404">
          <cell r="A404"/>
          <cell r="B404" t="str">
            <v>RFT</v>
          </cell>
          <cell r="C404" t="str">
            <v>C.114</v>
          </cell>
          <cell r="D404" t="str">
            <v>Ability for system to manage program and course budgets​</v>
          </cell>
          <cell r="E404" t="str">
            <v>People</v>
          </cell>
          <cell r="F404" t="str">
            <v>3.0 Learning</v>
          </cell>
          <cell r="G404"/>
          <cell r="H404"/>
          <cell r="I404"/>
          <cell r="J404" t="str">
            <v>S</v>
          </cell>
          <cell r="K404" t="str">
            <v>Phase 2</v>
          </cell>
          <cell r="L404" t="str">
            <v>Yes</v>
          </cell>
          <cell r="M404" t="str">
            <v>Configuration</v>
          </cell>
          <cell r="N404"/>
          <cell r="P404" t="str">
            <v>Future Phase Requirement</v>
          </cell>
          <cell r="Q404" t="str">
            <v>30/10 WME : Updated HCM People Taxonomy = Level 1, 4.0 Talent Management, Level 2, 4.6 Learning &amp; Development</v>
          </cell>
        </row>
        <row r="405">
          <cell r="A405"/>
          <cell r="B405" t="str">
            <v>RFT</v>
          </cell>
          <cell r="C405" t="str">
            <v>C.115</v>
          </cell>
          <cell r="D405" t="str">
            <v>Ability for system to rollout specific modules independently/modular approach</v>
          </cell>
          <cell r="E405" t="str">
            <v>People</v>
          </cell>
          <cell r="F405" t="str">
            <v>3.0 Learning</v>
          </cell>
          <cell r="G405"/>
          <cell r="H405"/>
          <cell r="I405"/>
          <cell r="J405" t="str">
            <v>C</v>
          </cell>
          <cell r="K405" t="str">
            <v>Phase 2</v>
          </cell>
          <cell r="L405" t="str">
            <v>Yes</v>
          </cell>
          <cell r="M405" t="str">
            <v>Configuration</v>
          </cell>
          <cell r="N405"/>
          <cell r="P405" t="str">
            <v>Future Phase Requirement</v>
          </cell>
          <cell r="Q405" t="str">
            <v>30/10 WME : Updated HCM People Taxonomy = Level 1, 4.0 Talent Management, Level 2, 4.6 Learning &amp; Development</v>
          </cell>
        </row>
        <row r="406">
          <cell r="A406"/>
          <cell r="B406" t="str">
            <v>RFT</v>
          </cell>
          <cell r="C406" t="str">
            <v>C.116</v>
          </cell>
          <cell r="D406" t="str">
            <v>Ability for employee to search, enrol or monitor available internal and external courses and learning activities based on topic, text, language, and location.​</v>
          </cell>
          <cell r="E406" t="str">
            <v>People</v>
          </cell>
          <cell r="F406" t="str">
            <v>3.0 Learning</v>
          </cell>
          <cell r="G406"/>
          <cell r="H406"/>
          <cell r="I406"/>
          <cell r="J406" t="str">
            <v>M</v>
          </cell>
          <cell r="K406" t="str">
            <v>Phase 2</v>
          </cell>
          <cell r="L406" t="str">
            <v>Yes</v>
          </cell>
          <cell r="M406" t="str">
            <v>Configuration</v>
          </cell>
          <cell r="N406"/>
          <cell r="P406" t="str">
            <v>Future Phase Requirement</v>
          </cell>
          <cell r="Q406" t="str">
            <v>30/10 WME : Updated HCM People Taxonomy = Level 1, 4.0 Talent Management, Level 2, 4.6 Learning &amp; Development</v>
          </cell>
        </row>
        <row r="407">
          <cell r="A407"/>
          <cell r="B407" t="str">
            <v>RFT</v>
          </cell>
          <cell r="C407" t="str">
            <v>C.117</v>
          </cell>
          <cell r="D407" t="str">
            <v>Ability to display, edit and maintain course calendars and details.​</v>
          </cell>
          <cell r="E407" t="str">
            <v>People</v>
          </cell>
          <cell r="F407" t="str">
            <v>3.0 Learning</v>
          </cell>
          <cell r="G407"/>
          <cell r="H407"/>
          <cell r="I407"/>
          <cell r="J407" t="str">
            <v>M</v>
          </cell>
          <cell r="K407" t="str">
            <v>Phase 2</v>
          </cell>
          <cell r="L407" t="str">
            <v>Yes</v>
          </cell>
          <cell r="M407" t="str">
            <v>Configuration</v>
          </cell>
          <cell r="N407"/>
          <cell r="P407" t="str">
            <v>Future Phase Requirement</v>
          </cell>
          <cell r="Q407" t="str">
            <v>30/10 WME : Updated HCM People Taxonomy = Level 1, 4.0 Talent Management, Level 2, 4.6 Learning &amp; Development</v>
          </cell>
        </row>
        <row r="408">
          <cell r="A408"/>
          <cell r="B408" t="str">
            <v>RFT</v>
          </cell>
          <cell r="C408" t="str">
            <v>C.118</v>
          </cell>
          <cell r="D408" t="str">
            <v>Ability to provide chatbot to direct employees to customised learning experience​</v>
          </cell>
          <cell r="E408" t="str">
            <v>People</v>
          </cell>
          <cell r="F408" t="str">
            <v>3.0 Learning</v>
          </cell>
          <cell r="G408"/>
          <cell r="H408"/>
          <cell r="I408"/>
          <cell r="J408" t="str">
            <v>C</v>
          </cell>
          <cell r="K408" t="str">
            <v>Phase 2</v>
          </cell>
          <cell r="L408" t="str">
            <v>Yes</v>
          </cell>
          <cell r="M408" t="str">
            <v>Configuration</v>
          </cell>
          <cell r="N408" t="str">
            <v>Workday Assistant is not priortized for Phase1</v>
          </cell>
          <cell r="P408" t="str">
            <v>Future Phase Requirement</v>
          </cell>
          <cell r="Q408" t="str">
            <v>30/10 WME : Updated HCM People Taxonomy = Level 1, 4.0 Talent Management, Level 2, 4.6 Learning &amp; Development</v>
          </cell>
        </row>
        <row r="409">
          <cell r="A409"/>
          <cell r="B409" t="str">
            <v>RFT</v>
          </cell>
          <cell r="C409" t="str">
            <v>C.119</v>
          </cell>
          <cell r="D409" t="str">
            <v>Ability to provide external facilitator to have suitable access to LMS (e.g. to share pre work and post work, to access participant list)</v>
          </cell>
          <cell r="E409" t="str">
            <v>People</v>
          </cell>
          <cell r="F409" t="str">
            <v>3.0 Learning</v>
          </cell>
          <cell r="G409"/>
          <cell r="H409"/>
          <cell r="I409"/>
          <cell r="J409" t="str">
            <v>S</v>
          </cell>
          <cell r="K409" t="str">
            <v>Phase 2</v>
          </cell>
          <cell r="L409" t="str">
            <v>Yes</v>
          </cell>
          <cell r="M409" t="str">
            <v>Configuration</v>
          </cell>
          <cell r="N409"/>
          <cell r="P409" t="str">
            <v>Future Phase Requirement</v>
          </cell>
          <cell r="Q409" t="str">
            <v>30/10 WME : Updated HCM People Taxonomy = Level 1, 4.0 Talent Management, Level 2, 4.6 Learning &amp; Development</v>
          </cell>
        </row>
        <row r="410">
          <cell r="A410"/>
          <cell r="B410" t="str">
            <v>RFT</v>
          </cell>
          <cell r="C410" t="str">
            <v>C.120</v>
          </cell>
          <cell r="D410" t="str">
            <v>Ability to customise all notifications for each individual class​</v>
          </cell>
          <cell r="E410" t="str">
            <v>People</v>
          </cell>
          <cell r="F410" t="str">
            <v>3.0 Learning</v>
          </cell>
          <cell r="G410"/>
          <cell r="H410"/>
          <cell r="I410"/>
          <cell r="J410" t="str">
            <v>S</v>
          </cell>
          <cell r="K410" t="str">
            <v>Phase 2</v>
          </cell>
          <cell r="L410" t="str">
            <v>Yes</v>
          </cell>
          <cell r="M410" t="str">
            <v>Configuration</v>
          </cell>
          <cell r="N410" t="str">
            <v>Customization is possible but will be an ongoing maintenance that BAU may need to consider</v>
          </cell>
          <cell r="P410" t="str">
            <v>Future Phase Requirement</v>
          </cell>
          <cell r="Q410" t="str">
            <v>30/10 WME : Updated HCM People Taxonomy = Level 1, 4.0 Talent Management, Level 2, 4.6 Learning &amp; Development</v>
          </cell>
        </row>
        <row r="411">
          <cell r="A411"/>
          <cell r="B411" t="str">
            <v>RFT</v>
          </cell>
          <cell r="C411" t="str">
            <v>C.121</v>
          </cell>
          <cell r="D411" t="str">
            <v>Ability for course calendars to link directly with faculty newsletter (e.g. faculty newsletter is run through sharepoint) </v>
          </cell>
          <cell r="E411" t="str">
            <v>People</v>
          </cell>
          <cell r="F411" t="str">
            <v>3.0 Learning</v>
          </cell>
          <cell r="G411"/>
          <cell r="H411"/>
          <cell r="I411"/>
          <cell r="J411" t="str">
            <v>C</v>
          </cell>
          <cell r="K411" t="str">
            <v>Phase 2</v>
          </cell>
          <cell r="L411" t="str">
            <v>Yes</v>
          </cell>
          <cell r="M411" t="str">
            <v>Configuration</v>
          </cell>
          <cell r="N411" t="str">
            <v>Deep links can be added to Workday processes</v>
          </cell>
          <cell r="P411" t="str">
            <v>Future Phase Requirement</v>
          </cell>
          <cell r="Q411" t="str">
            <v>30/10 WME : Updated HCM People Taxonomy = Level 1, 4.0 Talent Management, Level 2, 4.6 Learning &amp; Development</v>
          </cell>
        </row>
        <row r="412">
          <cell r="A412"/>
          <cell r="B412" t="str">
            <v>RFT</v>
          </cell>
          <cell r="C412" t="str">
            <v>C.122</v>
          </cell>
          <cell r="D412" t="str">
            <v xml:space="preserve">Ability for multiple (faculty) staff to also be able to setup and administer training events (e.g. local training events). </v>
          </cell>
          <cell r="E412" t="str">
            <v>People</v>
          </cell>
          <cell r="F412" t="str">
            <v>3.0 Learning</v>
          </cell>
          <cell r="G412"/>
          <cell r="H412"/>
          <cell r="I412"/>
          <cell r="J412" t="str">
            <v>S</v>
          </cell>
          <cell r="K412" t="str">
            <v>Phase 2</v>
          </cell>
          <cell r="L412" t="str">
            <v>Yes</v>
          </cell>
          <cell r="M412" t="str">
            <v>Configuration</v>
          </cell>
          <cell r="N412"/>
          <cell r="P412" t="str">
            <v>Future Phase Requirement</v>
          </cell>
          <cell r="Q412" t="str">
            <v>30/10 WME : Updated HCM People Taxonomy = Level 1, 4.0 Talent Management, Level 2, 4.6 Learning &amp; Development</v>
          </cell>
        </row>
        <row r="413">
          <cell r="A413"/>
          <cell r="B413" t="str">
            <v>RFT</v>
          </cell>
          <cell r="C413" t="str">
            <v>C.123</v>
          </cell>
          <cell r="D413" t="str">
            <v>Ability for system to automate registeration, enquiries and track attendance</v>
          </cell>
          <cell r="E413" t="str">
            <v>People</v>
          </cell>
          <cell r="F413" t="str">
            <v>3.0 Learning</v>
          </cell>
          <cell r="G413"/>
          <cell r="H413"/>
          <cell r="I413"/>
          <cell r="J413" t="str">
            <v>S</v>
          </cell>
          <cell r="K413" t="str">
            <v>Phase 2</v>
          </cell>
          <cell r="L413" t="str">
            <v>Yes</v>
          </cell>
          <cell r="M413" t="str">
            <v>Configuration</v>
          </cell>
          <cell r="N413"/>
          <cell r="P413" t="str">
            <v>Future Phase Requirement</v>
          </cell>
          <cell r="Q413" t="str">
            <v>30/10 WME : Updated HCM People Taxonomy = Level 1, 4.0 Talent Management, Level 2, 4.6 Learning &amp; Development</v>
          </cell>
        </row>
        <row r="414">
          <cell r="A414"/>
          <cell r="B414" t="str">
            <v>RFT</v>
          </cell>
          <cell r="C414" t="str">
            <v>C.124</v>
          </cell>
          <cell r="D414" t="str">
            <v>Ability for system to provide access to learning materials​</v>
          </cell>
          <cell r="E414" t="str">
            <v>People</v>
          </cell>
          <cell r="F414" t="str">
            <v>3.0 Learning</v>
          </cell>
          <cell r="G414"/>
          <cell r="H414"/>
          <cell r="I414"/>
          <cell r="J414" t="str">
            <v>S</v>
          </cell>
          <cell r="K414" t="str">
            <v>Phase 2</v>
          </cell>
          <cell r="L414" t="str">
            <v>Yes</v>
          </cell>
          <cell r="M414" t="str">
            <v>Configuration</v>
          </cell>
          <cell r="N414"/>
          <cell r="P414" t="str">
            <v>Future Phase Requirement</v>
          </cell>
          <cell r="Q414" t="str">
            <v>30/10 WME : Updated HCM People Taxonomy = Level 1, 4.0 Talent Management, Level 2, 4.6 Learning &amp; Development</v>
          </cell>
        </row>
        <row r="415">
          <cell r="A415"/>
          <cell r="B415" t="str">
            <v>RFT</v>
          </cell>
          <cell r="C415" t="str">
            <v>C.126</v>
          </cell>
          <cell r="D415" t="str">
            <v>Ability to manage participant feedback from the system​</v>
          </cell>
          <cell r="E415" t="str">
            <v>People</v>
          </cell>
          <cell r="F415" t="str">
            <v>3.0 Learning</v>
          </cell>
          <cell r="G415"/>
          <cell r="H415"/>
          <cell r="I415"/>
          <cell r="J415" t="str">
            <v>S</v>
          </cell>
          <cell r="K415" t="str">
            <v>Phase 2</v>
          </cell>
          <cell r="L415" t="str">
            <v>Yes</v>
          </cell>
          <cell r="M415" t="str">
            <v>Configuration</v>
          </cell>
          <cell r="N415"/>
          <cell r="P415" t="str">
            <v>Future Phase Requirement</v>
          </cell>
          <cell r="Q415" t="str">
            <v>30/10 WME : Updated HCM People Taxonomy = Level 1, 4.0 Talent Management, Level 2, 4.6 Learning &amp; Development</v>
          </cell>
        </row>
        <row r="416">
          <cell r="A416"/>
          <cell r="B416" t="str">
            <v>RFT</v>
          </cell>
          <cell r="C416" t="str">
            <v>C.128</v>
          </cell>
          <cell r="D416" t="str">
            <v>Ability to have learners enrolled in online training courses linked to the Learning and Development solution​</v>
          </cell>
          <cell r="E416" t="str">
            <v>People</v>
          </cell>
          <cell r="F416" t="str">
            <v>3.0 Learning</v>
          </cell>
          <cell r="G416"/>
          <cell r="H416"/>
          <cell r="I416"/>
          <cell r="J416" t="str">
            <v>M</v>
          </cell>
          <cell r="K416" t="str">
            <v>Phase 2</v>
          </cell>
          <cell r="L416" t="str">
            <v>Yes</v>
          </cell>
          <cell r="M416" t="str">
            <v>Configuration</v>
          </cell>
          <cell r="N416"/>
          <cell r="P416" t="str">
            <v>Future Phase Requirement</v>
          </cell>
          <cell r="Q416" t="str">
            <v>30/10 WME : Updated HCM People Taxonomy = Level 1, 4.0 Talent Management, Level 2, 4.6 Learning &amp; Development</v>
          </cell>
        </row>
        <row r="417">
          <cell r="A417"/>
          <cell r="B417" t="str">
            <v>RFT</v>
          </cell>
          <cell r="C417" t="str">
            <v>C.131</v>
          </cell>
          <cell r="D417" t="str">
            <v>Ability to do batch enrolment for learning​</v>
          </cell>
          <cell r="E417" t="str">
            <v>People</v>
          </cell>
          <cell r="F417" t="str">
            <v>3.0 Learning</v>
          </cell>
          <cell r="G417"/>
          <cell r="H417"/>
          <cell r="I417"/>
          <cell r="J417" t="str">
            <v>M</v>
          </cell>
          <cell r="K417" t="str">
            <v>Phase 2</v>
          </cell>
          <cell r="L417" t="str">
            <v>Yes</v>
          </cell>
          <cell r="M417" t="str">
            <v>Configuration</v>
          </cell>
          <cell r="N417"/>
          <cell r="P417" t="str">
            <v>Future Phase Requirement</v>
          </cell>
          <cell r="Q417" t="str">
            <v>30/10 WME : Updated HCM People Taxonomy = Level 1, 4.0 Talent Management, Level 2, 4.6 Learning &amp; Development</v>
          </cell>
        </row>
        <row r="418">
          <cell r="A418"/>
          <cell r="B418" t="str">
            <v>RFT</v>
          </cell>
          <cell r="C418" t="str">
            <v>C.132</v>
          </cell>
          <cell r="D418" t="str">
            <v>Ability to allow employees to create, view, edit, update and manage a single learning profile​</v>
          </cell>
          <cell r="E418" t="str">
            <v>People</v>
          </cell>
          <cell r="F418" t="str">
            <v>3.0 Learning</v>
          </cell>
          <cell r="G418"/>
          <cell r="H418"/>
          <cell r="I418"/>
          <cell r="J418" t="str">
            <v>S</v>
          </cell>
          <cell r="K418" t="str">
            <v>Phase 2</v>
          </cell>
          <cell r="L418" t="str">
            <v>Yes</v>
          </cell>
          <cell r="M418" t="str">
            <v>Configuration</v>
          </cell>
          <cell r="N418"/>
          <cell r="P418" t="str">
            <v>Future Phase Requirement</v>
          </cell>
          <cell r="Q418" t="str">
            <v>30/10 WME : Updated HCM People Taxonomy = Level 1, 4.0 Talent Management, Level 2, 4.6 Learning &amp; Development</v>
          </cell>
        </row>
        <row r="419">
          <cell r="A419"/>
          <cell r="B419" t="str">
            <v>RFT</v>
          </cell>
          <cell r="C419" t="str">
            <v>C.133</v>
          </cell>
          <cell r="D419" t="str">
            <v>Ability to intuitively recommend and display relevant courses and learning activities to participants according to user roles, selected interests, preferences, and career aspirations​</v>
          </cell>
          <cell r="E419" t="str">
            <v>People</v>
          </cell>
          <cell r="F419" t="str">
            <v>3.0 Learning</v>
          </cell>
          <cell r="G419"/>
          <cell r="H419"/>
          <cell r="I419"/>
          <cell r="J419" t="str">
            <v>S</v>
          </cell>
          <cell r="K419" t="str">
            <v>Phase 2</v>
          </cell>
          <cell r="L419" t="str">
            <v>Yes</v>
          </cell>
          <cell r="M419" t="str">
            <v>Configuration</v>
          </cell>
          <cell r="N419" t="str">
            <v>Will be as effective as the data in Workday</v>
          </cell>
          <cell r="P419" t="str">
            <v>Future Phase Requirement</v>
          </cell>
          <cell r="Q419" t="str">
            <v>30/10 WME : Updated HCM People Taxonomy = Level 1, 4.0 Talent Management, Level 2, 4.6 Learning &amp; Development</v>
          </cell>
        </row>
        <row r="420">
          <cell r="A420"/>
          <cell r="B420" t="str">
            <v>RFT</v>
          </cell>
          <cell r="C420" t="str">
            <v>C.135</v>
          </cell>
          <cell r="D420" t="str">
            <v>Ability for adequate storage for course content and allows for increases over time without impact to system performance.​</v>
          </cell>
          <cell r="E420" t="str">
            <v>People</v>
          </cell>
          <cell r="F420" t="str">
            <v>3.0 Learning</v>
          </cell>
          <cell r="G420"/>
          <cell r="H420"/>
          <cell r="I420"/>
          <cell r="J420" t="str">
            <v>M</v>
          </cell>
          <cell r="K420" t="str">
            <v>Phase 2</v>
          </cell>
          <cell r="L420" t="str">
            <v>Yes</v>
          </cell>
          <cell r="M420" t="str">
            <v>Configuration</v>
          </cell>
          <cell r="N420"/>
          <cell r="P420" t="str">
            <v>Future Phase Requirement</v>
          </cell>
          <cell r="Q420" t="str">
            <v>30/10 WME : Updated HCM People Taxonomy = Level 1, 4.0 Talent Management, Level 2, 4.6 Learning &amp; Development</v>
          </cell>
        </row>
        <row r="421">
          <cell r="A421"/>
          <cell r="B421" t="str">
            <v>RFT</v>
          </cell>
          <cell r="C421" t="str">
            <v>C.136</v>
          </cell>
          <cell r="D421" t="str">
            <v>Ability to allow for one or more "owners" or "instructors" who can design, create, edit and retire course content. ​</v>
          </cell>
          <cell r="E421" t="str">
            <v>People</v>
          </cell>
          <cell r="F421" t="str">
            <v>3.0 Learning</v>
          </cell>
          <cell r="G421"/>
          <cell r="H421"/>
          <cell r="I421"/>
          <cell r="J421" t="str">
            <v>M</v>
          </cell>
          <cell r="K421" t="str">
            <v>Phase 2</v>
          </cell>
          <cell r="L421" t="str">
            <v>Yes</v>
          </cell>
          <cell r="M421" t="str">
            <v>Configuration</v>
          </cell>
          <cell r="N421"/>
          <cell r="P421" t="str">
            <v>Future Phase Requirement</v>
          </cell>
          <cell r="Q421" t="str">
            <v>30/10 WME : Updated HCM People Taxonomy = Level 1, 4.0 Talent Management, Level 2, 4.6 Learning &amp; Development</v>
          </cell>
        </row>
        <row r="422">
          <cell r="A422"/>
          <cell r="B422" t="str">
            <v>RFT</v>
          </cell>
          <cell r="C422" t="str">
            <v>C.138</v>
          </cell>
          <cell r="D422" t="str">
            <v>Ability to integrate external web based content.</v>
          </cell>
          <cell r="E422" t="str">
            <v>People</v>
          </cell>
          <cell r="F422" t="str">
            <v>3.0 Learning</v>
          </cell>
          <cell r="G422"/>
          <cell r="H422"/>
          <cell r="I422"/>
          <cell r="J422" t="str">
            <v>S</v>
          </cell>
          <cell r="K422" t="str">
            <v>Phase 2</v>
          </cell>
          <cell r="L422" t="str">
            <v>Yes</v>
          </cell>
          <cell r="M422" t="str">
            <v>Configuration</v>
          </cell>
          <cell r="N422" t="str">
            <v>Note: Public learning content is an innovation opt-in</v>
          </cell>
          <cell r="P422" t="str">
            <v>Future Phase Requirement</v>
          </cell>
          <cell r="Q422" t="str">
            <v>30/10 WME : Updated HCM People Taxonomy = Level 1, 4.0 Talent Management, Level 2, 4.6 Learning &amp; Development</v>
          </cell>
        </row>
        <row r="423">
          <cell r="A423"/>
          <cell r="B423" t="str">
            <v>RFT</v>
          </cell>
          <cell r="C423" t="str">
            <v>C.139</v>
          </cell>
          <cell r="D423" t="str">
            <v>Ability to include an impersonating/participant tool, allowing instructors to view/test the course as a student would during creation.​</v>
          </cell>
          <cell r="E423" t="str">
            <v>People</v>
          </cell>
          <cell r="F423" t="str">
            <v>3.0 Learning</v>
          </cell>
          <cell r="G423"/>
          <cell r="H423"/>
          <cell r="I423"/>
          <cell r="J423" t="str">
            <v>S</v>
          </cell>
          <cell r="K423" t="str">
            <v>Phase 2</v>
          </cell>
          <cell r="L423" t="str">
            <v>Yes</v>
          </cell>
          <cell r="M423" t="str">
            <v>Configuration</v>
          </cell>
          <cell r="N423" t="str">
            <v>Can preview the media/SCORM in WD when drive is used. Additionally, can be tested in SBX or testing environments not in PROD</v>
          </cell>
          <cell r="P423" t="str">
            <v>Future Phase Requirement</v>
          </cell>
          <cell r="Q423" t="str">
            <v>30/10 WME : Updated HCM People Taxonomy = Level 1, 4.0 Talent Management, Level 2, 4.6 Learning &amp; Development</v>
          </cell>
        </row>
        <row r="424">
          <cell r="A424"/>
          <cell r="B424" t="str">
            <v>RFT</v>
          </cell>
          <cell r="C424" t="str">
            <v>C.140</v>
          </cell>
          <cell r="D424" t="str">
            <v>Ability to facilitate online, blended and face-to-face learning.​</v>
          </cell>
          <cell r="E424" t="str">
            <v>People</v>
          </cell>
          <cell r="F424" t="str">
            <v>3.0 Learning</v>
          </cell>
          <cell r="G424"/>
          <cell r="H424"/>
          <cell r="I424"/>
          <cell r="J424" t="str">
            <v>M</v>
          </cell>
          <cell r="K424" t="str">
            <v>Phase 2</v>
          </cell>
          <cell r="L424" t="str">
            <v>Yes</v>
          </cell>
          <cell r="M424" t="str">
            <v>Configuration</v>
          </cell>
          <cell r="N424"/>
          <cell r="P424" t="str">
            <v>Future Phase Requirement</v>
          </cell>
          <cell r="Q424" t="str">
            <v>30/10 WME : Updated HCM People Taxonomy = Level 1, 4.0 Talent Management, Level 2, 4.6 Learning &amp; Development</v>
          </cell>
        </row>
        <row r="425">
          <cell r="A425"/>
          <cell r="B425" t="str">
            <v>RFT</v>
          </cell>
          <cell r="C425" t="str">
            <v>C.142</v>
          </cell>
          <cell r="D425" t="str">
            <v>Ability to provide features that enable the enrolment and completion status of mandatory training undertaken. This includes linking to other modules and/or operational prerequisites​</v>
          </cell>
          <cell r="E425" t="str">
            <v>People</v>
          </cell>
          <cell r="F425" t="str">
            <v>3.0 Learning</v>
          </cell>
          <cell r="G425"/>
          <cell r="H425"/>
          <cell r="I425"/>
          <cell r="J425" t="str">
            <v>M</v>
          </cell>
          <cell r="K425" t="str">
            <v>Phase 2</v>
          </cell>
          <cell r="L425" t="str">
            <v>Yes</v>
          </cell>
          <cell r="M425" t="str">
            <v>Configuration</v>
          </cell>
          <cell r="N425"/>
          <cell r="P425" t="str">
            <v>Future Phase Requirement</v>
          </cell>
          <cell r="Q425" t="str">
            <v>30/10 WME : Updated HCM People Taxonomy = Level 1, 4.0 Talent Management, Level 2, 4.6 Learning &amp; Development</v>
          </cell>
        </row>
        <row r="426">
          <cell r="A426"/>
          <cell r="B426" t="str">
            <v>RFT</v>
          </cell>
          <cell r="C426" t="str">
            <v>C.143</v>
          </cell>
          <cell r="D426" t="str">
            <v>Ability to view training needs/gaps at consolidated and team level based on individuals' role aspirations and performance reviews​</v>
          </cell>
          <cell r="E426" t="str">
            <v>People</v>
          </cell>
          <cell r="F426" t="str">
            <v>3.0 Learning</v>
          </cell>
          <cell r="G426"/>
          <cell r="H426"/>
          <cell r="I426"/>
          <cell r="J426" t="str">
            <v>C</v>
          </cell>
          <cell r="K426" t="str">
            <v>Phase 2</v>
          </cell>
          <cell r="L426" t="str">
            <v>Yes</v>
          </cell>
          <cell r="M426" t="str">
            <v>Configuration</v>
          </cell>
          <cell r="N426"/>
          <cell r="P426" t="str">
            <v>Future Phase Requirement</v>
          </cell>
          <cell r="Q426" t="str">
            <v>30/10 WME : Updated HCM People Taxonomy = Level 1, 4.0 Talent Management, Level 2, 4.6 Learning &amp; Development</v>
          </cell>
        </row>
        <row r="427">
          <cell r="A427"/>
          <cell r="B427" t="str">
            <v>RFT</v>
          </cell>
          <cell r="C427" t="str">
            <v>C.144</v>
          </cell>
          <cell r="D427" t="str">
            <v>Ability for system to:
• Record and maintain multiple types of assessment tools (e.g. assignment, examination, quiz tools, performance), assessment outcome, assessment review;​
• Create assessment questions drawn from a library and set as randomised;​
• Set the number of attempts for answer, timed tests; ​
• Enable different methods for answer responses (e.g. multiple choice, true/false, scenario, fill in the blank, Drag and drop, avatar driven, hot spots, numerical or rank answers etc.)​
• Record results status of assessments (e.g. pass, fail, incomplete)​
• Export results​</v>
          </cell>
          <cell r="E427" t="str">
            <v>People</v>
          </cell>
          <cell r="F427" t="str">
            <v>3.0 Learning</v>
          </cell>
          <cell r="G427"/>
          <cell r="H427"/>
          <cell r="I427"/>
          <cell r="J427" t="str">
            <v>M</v>
          </cell>
          <cell r="K427" t="str">
            <v>Phase 2</v>
          </cell>
          <cell r="L427" t="str">
            <v>Yes</v>
          </cell>
          <cell r="M427" t="str">
            <v>Configuration</v>
          </cell>
          <cell r="N427"/>
          <cell r="P427" t="str">
            <v>Future Phase Requirement</v>
          </cell>
          <cell r="Q427" t="str">
            <v>30/10 WME : Updated HCM People Taxonomy = Level 1, 4.0 Talent Management, Level 2, 4.6 Learning &amp; Development</v>
          </cell>
        </row>
        <row r="428">
          <cell r="A428"/>
          <cell r="B428" t="str">
            <v>RFT</v>
          </cell>
          <cell r="C428" t="str">
            <v>C.145</v>
          </cell>
          <cell r="D428" t="str">
            <v xml:space="preserve">Ability for staff to view reporting and metric for training courses they have setup and administered. </v>
          </cell>
          <cell r="E428" t="str">
            <v>People</v>
          </cell>
          <cell r="F428" t="str">
            <v>3.0 Learning</v>
          </cell>
          <cell r="G428"/>
          <cell r="H428"/>
          <cell r="I428"/>
          <cell r="J428" t="str">
            <v>M</v>
          </cell>
          <cell r="K428" t="str">
            <v>Phase 2</v>
          </cell>
          <cell r="L428" t="str">
            <v>Yes</v>
          </cell>
          <cell r="M428" t="str">
            <v>Configuration</v>
          </cell>
          <cell r="N428"/>
          <cell r="P428" t="str">
            <v>Future Phase Requirement</v>
          </cell>
          <cell r="Q428" t="str">
            <v>30/10 WME : Updated HCM People Taxonomy = Level 1, 4.0 Talent Management, Level 2, 4.6 Learning &amp; Development</v>
          </cell>
        </row>
        <row r="429">
          <cell r="A429"/>
          <cell r="B429" t="str">
            <v>RFT</v>
          </cell>
          <cell r="C429" t="str">
            <v>C.146</v>
          </cell>
          <cell r="D429" t="str">
            <v>Ability to maintain a skills database for staff across the Organisation to search for individuals with specific attributes, e.g. skills, competencies, qualifications, certificates​</v>
          </cell>
          <cell r="E429" t="str">
            <v>People</v>
          </cell>
          <cell r="F429" t="str">
            <v>3.0 Learning</v>
          </cell>
          <cell r="G429"/>
          <cell r="H429"/>
          <cell r="I429"/>
          <cell r="J429" t="str">
            <v>S</v>
          </cell>
          <cell r="K429" t="str">
            <v>Phase 2</v>
          </cell>
          <cell r="L429" t="str">
            <v>Yes</v>
          </cell>
          <cell r="M429" t="str">
            <v>Configuration</v>
          </cell>
          <cell r="N429"/>
          <cell r="P429" t="str">
            <v>Future Phase Requirement</v>
          </cell>
          <cell r="Q429" t="str">
            <v>30/10 WME : Updated HCM People Taxonomy = Level 1, 4.0 Talent Management, Level 2, 4.6 Learning &amp; Development</v>
          </cell>
        </row>
        <row r="430">
          <cell r="A430"/>
          <cell r="B430" t="str">
            <v>RFT</v>
          </cell>
          <cell r="C430" t="str">
            <v>C.147</v>
          </cell>
          <cell r="D430" t="str">
            <v>Ability to link training certificates to a staff profile​</v>
          </cell>
          <cell r="E430" t="str">
            <v>People</v>
          </cell>
          <cell r="F430" t="str">
            <v>3.0 Learning</v>
          </cell>
          <cell r="G430"/>
          <cell r="H430"/>
          <cell r="I430"/>
          <cell r="J430" t="str">
            <v>S</v>
          </cell>
          <cell r="K430" t="str">
            <v>Phase 2</v>
          </cell>
          <cell r="L430" t="str">
            <v>Yes</v>
          </cell>
          <cell r="M430" t="str">
            <v>Configuration</v>
          </cell>
          <cell r="N430"/>
          <cell r="P430" t="str">
            <v>Future Phase Requirement</v>
          </cell>
          <cell r="Q430" t="str">
            <v>30/10 WME : Updated HCM People Taxonomy = Level 1, 4.0 Talent Management, Level 2, 4.6 Learning &amp; Development</v>
          </cell>
        </row>
        <row r="431">
          <cell r="A431"/>
          <cell r="B431" t="str">
            <v>RFT</v>
          </cell>
          <cell r="C431" t="str">
            <v>C.148</v>
          </cell>
          <cell r="D431" t="str">
            <v>Ability to record training completed against a staff profile​</v>
          </cell>
          <cell r="E431" t="str">
            <v>People</v>
          </cell>
          <cell r="F431" t="str">
            <v>3.0 Learning</v>
          </cell>
          <cell r="G431"/>
          <cell r="H431"/>
          <cell r="I431"/>
          <cell r="J431" t="str">
            <v>M</v>
          </cell>
          <cell r="K431" t="str">
            <v>Phase 2</v>
          </cell>
          <cell r="L431" t="str">
            <v>Yes</v>
          </cell>
          <cell r="M431" t="str">
            <v>Configuration</v>
          </cell>
          <cell r="N431"/>
          <cell r="P431" t="str">
            <v>Future Phase Requirement</v>
          </cell>
          <cell r="Q431" t="str">
            <v>30/10 WME : Updated HCM People Taxonomy = Level 1, 4.0 Talent Management, Level 2, 4.6 Learning &amp; Development</v>
          </cell>
        </row>
        <row r="432">
          <cell r="A432"/>
          <cell r="B432" t="str">
            <v>RFT</v>
          </cell>
          <cell r="C432" t="str">
            <v>C.149</v>
          </cell>
          <cell r="D432" t="str">
            <v>Ability to generate branded course and learning activity outcomes, certificates and correspondence for completions that is accessible for download via employee self-service.</v>
          </cell>
          <cell r="E432" t="str">
            <v>People</v>
          </cell>
          <cell r="F432" t="str">
            <v>3.0 Learning</v>
          </cell>
          <cell r="G432"/>
          <cell r="H432"/>
          <cell r="I432"/>
          <cell r="J432" t="str">
            <v>C</v>
          </cell>
          <cell r="K432" t="str">
            <v>Phase 2</v>
          </cell>
          <cell r="L432" t="str">
            <v>Yes</v>
          </cell>
          <cell r="M432" t="str">
            <v>Configuration</v>
          </cell>
          <cell r="N432"/>
          <cell r="P432" t="str">
            <v>Future Phase Requirement</v>
          </cell>
          <cell r="Q432" t="str">
            <v>30/10 WME : Updated HCM People Taxonomy = Level 1, 4.0 Talent Management, Level 2, 4.6 Learning &amp; Development</v>
          </cell>
        </row>
        <row r="433">
          <cell r="A433"/>
          <cell r="B433" t="str">
            <v>RFT</v>
          </cell>
          <cell r="C433" t="str">
            <v>C.150</v>
          </cell>
          <cell r="D433" t="str">
            <v>Ability to manage the entire Lifecyle content from acquire to retire on the system. ​</v>
          </cell>
          <cell r="E433" t="str">
            <v>People</v>
          </cell>
          <cell r="F433" t="str">
            <v>3.0 Learning</v>
          </cell>
          <cell r="G433"/>
          <cell r="H433"/>
          <cell r="I433"/>
          <cell r="J433" t="str">
            <v>M</v>
          </cell>
          <cell r="K433" t="str">
            <v>Phase 2</v>
          </cell>
          <cell r="L433" t="str">
            <v>Yes</v>
          </cell>
          <cell r="M433" t="str">
            <v>Configuration</v>
          </cell>
          <cell r="N433"/>
          <cell r="P433" t="str">
            <v>Future Phase Requirement</v>
          </cell>
          <cell r="Q433" t="str">
            <v>30/10 WME : Updated HCM People Taxonomy = Level 1, 4.0 Talent Management, Level 2, 4.6 Learning &amp; Development</v>
          </cell>
        </row>
        <row r="434">
          <cell r="A434"/>
          <cell r="B434" t="str">
            <v>RFT</v>
          </cell>
          <cell r="C434" t="str">
            <v>C.151</v>
          </cell>
          <cell r="D434" t="str">
            <v>Ability to record, monitor, report and provide alerts in relation to a employee's compliance or non-compliance with training requirements throughout the employee lifecycle (e.g. induction training, mandatory supervisory training upon promotion to a supervisor position, and/or training refreshers repeated on cyclical or annual basis).​</v>
          </cell>
          <cell r="E434" t="str">
            <v>People</v>
          </cell>
          <cell r="F434" t="str">
            <v>3.0 Learning</v>
          </cell>
          <cell r="G434"/>
          <cell r="H434"/>
          <cell r="I434"/>
          <cell r="J434" t="str">
            <v>M</v>
          </cell>
          <cell r="K434" t="str">
            <v>Phase 2</v>
          </cell>
          <cell r="L434" t="str">
            <v>Yes</v>
          </cell>
          <cell r="M434" t="str">
            <v>Configuration</v>
          </cell>
          <cell r="N434"/>
          <cell r="P434" t="str">
            <v>Future Phase Requirement</v>
          </cell>
          <cell r="Q434" t="str">
            <v>30/10 WME : Updated HCM People Taxonomy = Level 1, 4.0 Talent Management, Level 2, 4.6 Learning &amp; Development</v>
          </cell>
        </row>
        <row r="435">
          <cell r="A435"/>
          <cell r="B435" t="str">
            <v>RFT</v>
          </cell>
          <cell r="C435" t="str">
            <v>C.154</v>
          </cell>
          <cell r="D435" t="str">
            <v>​Ability to provide features to create, collate and report on courses to support the evaluation of courses and learning activities. This includes:​
• Feedback or survey assessments from learners or instructor evaluations;​
• Online or offline survey of participants; ​
• 360 degree assessment tool specific to the course; and ​
• Other inputs in terms of impact (e.g. reduced incident rates etc.)</v>
          </cell>
          <cell r="E435" t="str">
            <v>People</v>
          </cell>
          <cell r="F435" t="str">
            <v>3.0 Learning</v>
          </cell>
          <cell r="G435"/>
          <cell r="H435"/>
          <cell r="I435"/>
          <cell r="J435" t="str">
            <v>S</v>
          </cell>
          <cell r="K435" t="str">
            <v>Phase 2</v>
          </cell>
          <cell r="L435" t="str">
            <v>Yes</v>
          </cell>
          <cell r="M435" t="str">
            <v>Configuration</v>
          </cell>
          <cell r="N435"/>
          <cell r="P435" t="str">
            <v>Future Phase Requirement</v>
          </cell>
          <cell r="Q435" t="str">
            <v>30/10 WME : Updated HCM People Taxonomy = Level 1, 4.0 Talent Management, Level 2, 4.6 Learning &amp; Development</v>
          </cell>
        </row>
        <row r="436">
          <cell r="A436"/>
          <cell r="B436" t="str">
            <v>RFT</v>
          </cell>
          <cell r="C436" t="str">
            <v>C.155</v>
          </cell>
          <cell r="D436" t="str">
            <v>Ability to provide the capability to draw individual or aggregate information (e.g. from performance, career plans etc.) to perform team, unit and whole of UTS analysis of learning and development needs, themes, investment and impact.​</v>
          </cell>
          <cell r="E436" t="str">
            <v>People</v>
          </cell>
          <cell r="F436" t="str">
            <v>3.0 Learning</v>
          </cell>
          <cell r="G436"/>
          <cell r="H436"/>
          <cell r="I436"/>
          <cell r="J436" t="str">
            <v>S</v>
          </cell>
          <cell r="K436" t="str">
            <v>Phase 2</v>
          </cell>
          <cell r="L436" t="str">
            <v>Yes</v>
          </cell>
          <cell r="M436" t="str">
            <v>Configuration</v>
          </cell>
          <cell r="N436" t="str">
            <v>Report design to be informed by UTS process owners</v>
          </cell>
          <cell r="P436" t="str">
            <v>Future Phase Requirement</v>
          </cell>
          <cell r="Q436" t="str">
            <v>30/10 WME : Updated HCM People Taxonomy = Level 1, 4.0 Talent Management, Level 2, 4.6 Learning &amp; Development</v>
          </cell>
        </row>
        <row r="437">
          <cell r="A437"/>
          <cell r="B437" t="str">
            <v>RFT</v>
          </cell>
          <cell r="C437" t="str">
            <v>C.156</v>
          </cell>
          <cell r="D437" t="str">
            <v>Ability to provide a digital, single source of learning and development activity and investment for managers so that they can readily know the spend (financial and time) on learning and development activity. ​</v>
          </cell>
          <cell r="E437" t="str">
            <v>People</v>
          </cell>
          <cell r="F437" t="str">
            <v>3.0 Learning</v>
          </cell>
          <cell r="G437"/>
          <cell r="H437"/>
          <cell r="I437"/>
          <cell r="J437" t="str">
            <v>S</v>
          </cell>
          <cell r="K437" t="str">
            <v>Phase 2</v>
          </cell>
          <cell r="L437" t="str">
            <v>Yes</v>
          </cell>
          <cell r="M437" t="str">
            <v>Configuration</v>
          </cell>
          <cell r="N437"/>
          <cell r="P437" t="str">
            <v>Future Phase Requirement</v>
          </cell>
          <cell r="Q437" t="str">
            <v>30/10 WME : Updated HCM People Taxonomy = Level 1, 4.0 Talent Management, Level 2, 4.6 Learning &amp; Development</v>
          </cell>
        </row>
        <row r="438">
          <cell r="A438"/>
          <cell r="B438" t="str">
            <v>RFT</v>
          </cell>
          <cell r="C438" t="str">
            <v>C.157</v>
          </cell>
          <cell r="D438" t="str">
            <v>Ability to facilitate planning, prioritisation, measurement and assessment of the impact, value and benefits realisation of the learning activity.​</v>
          </cell>
          <cell r="E438" t="str">
            <v>People</v>
          </cell>
          <cell r="F438" t="str">
            <v>3.0 Learning</v>
          </cell>
          <cell r="G438"/>
          <cell r="H438"/>
          <cell r="I438"/>
          <cell r="J438" t="str">
            <v>C</v>
          </cell>
          <cell r="K438" t="str">
            <v>Phase 2</v>
          </cell>
          <cell r="L438" t="str">
            <v>Yes</v>
          </cell>
          <cell r="M438" t="str">
            <v>Configuration</v>
          </cell>
          <cell r="N438"/>
          <cell r="P438" t="str">
            <v>Future Phase Requirement</v>
          </cell>
          <cell r="Q438" t="str">
            <v>30/10 WME : Updated HCM People Taxonomy = Level 1, 4.0 Talent Management, Level 2, 4.6 Learning &amp; Development</v>
          </cell>
        </row>
        <row r="439">
          <cell r="A439"/>
          <cell r="B439" t="str">
            <v>RFT</v>
          </cell>
          <cell r="C439" t="str">
            <v>C.158</v>
          </cell>
          <cell r="D439" t="str">
            <v>Ability for individual learners, facilitators and other authorised users to:​
• Launch courses and track learner progress, course completions, scores on tests, and interaction within the courses;​
• Track learners' progress and attendance at face-to-face training;​
• Track learners' progress through online courses - test scores and interactions;​
• Track learners' participation in external courses;​
• E-learning management including tools for cataloguing, launching, and keeping learner records for both proprietary (custom) and third party generic on-line learning.​</v>
          </cell>
          <cell r="E439" t="str">
            <v>People</v>
          </cell>
          <cell r="F439" t="str">
            <v>3.0 Learning</v>
          </cell>
          <cell r="G439"/>
          <cell r="H439"/>
          <cell r="I439"/>
          <cell r="J439" t="str">
            <v>M</v>
          </cell>
          <cell r="K439" t="str">
            <v>Phase 2</v>
          </cell>
          <cell r="L439" t="str">
            <v>Yes</v>
          </cell>
          <cell r="M439" t="str">
            <v>Configuration</v>
          </cell>
          <cell r="N439"/>
          <cell r="P439" t="str">
            <v>Future Phase Requirement</v>
          </cell>
          <cell r="Q439" t="str">
            <v>30/10 WME : Updated HCM People Taxonomy = Level 1, 4.0 Talent Management, Level 2, 4.6 Learning &amp; Development</v>
          </cell>
        </row>
        <row r="440">
          <cell r="A440"/>
          <cell r="B440" t="str">
            <v>RFT</v>
          </cell>
          <cell r="C440" t="str">
            <v>C.159</v>
          </cell>
          <cell r="D440" t="str">
            <v>Ability to integrate external/internal training attendance bookings with MS Outlook (and be compatible for users on Mac) [SH Faculty]</v>
          </cell>
          <cell r="E440" t="str">
            <v>People</v>
          </cell>
          <cell r="F440" t="str">
            <v>3.0 Learning</v>
          </cell>
          <cell r="G440"/>
          <cell r="H440"/>
          <cell r="I440"/>
          <cell r="J440" t="str">
            <v>C</v>
          </cell>
          <cell r="K440" t="str">
            <v>Phase 2</v>
          </cell>
          <cell r="L440" t="str">
            <v>Yes</v>
          </cell>
          <cell r="M440" t="str">
            <v>Configuration</v>
          </cell>
          <cell r="N440"/>
          <cell r="P440" t="str">
            <v>Future Phase Requirement</v>
          </cell>
          <cell r="Q440" t="str">
            <v>30/10 WME : Updated HCM People Taxonomy = Level 1, 4.0 Talent Management, Level 2, 4.6 Learning &amp; Development</v>
          </cell>
        </row>
        <row r="441">
          <cell r="A441"/>
          <cell r="B441" t="str">
            <v>RFT</v>
          </cell>
          <cell r="C441" t="str">
            <v>C.160</v>
          </cell>
          <cell r="D441" t="str">
            <v>Ability to create accounts for external instructors and facilitators, in order to schedule either internal or external instructors for synchronous events</v>
          </cell>
          <cell r="E441" t="str">
            <v>People</v>
          </cell>
          <cell r="F441" t="str">
            <v>3.0 Learning</v>
          </cell>
          <cell r="G441"/>
          <cell r="H441"/>
          <cell r="I441"/>
          <cell r="J441" t="str">
            <v>S</v>
          </cell>
          <cell r="K441" t="str">
            <v>Phase 2</v>
          </cell>
          <cell r="L441" t="str">
            <v>Yes</v>
          </cell>
          <cell r="M441" t="str">
            <v>Configuration</v>
          </cell>
          <cell r="N441"/>
          <cell r="P441" t="str">
            <v>Future Phase Requirement</v>
          </cell>
          <cell r="Q441" t="str">
            <v>30/10 WME : Updated HCM People Taxonomy = Level 1, 4.0 Talent Management, Level 2, 4.6 Learning &amp; Development</v>
          </cell>
        </row>
        <row r="442">
          <cell r="A442"/>
          <cell r="B442" t="str">
            <v>RFT</v>
          </cell>
          <cell r="C442" t="str">
            <v>C.172</v>
          </cell>
          <cell r="D442" t="str">
            <v>Ability for system to assign job families​</v>
          </cell>
          <cell r="E442" t="str">
            <v>People</v>
          </cell>
          <cell r="F442" t="str">
            <v>4.0 Talent Enablement</v>
          </cell>
          <cell r="G442"/>
          <cell r="H442"/>
          <cell r="I442"/>
          <cell r="J442" t="str">
            <v>C</v>
          </cell>
          <cell r="K442" t="str">
            <v>Phase 1</v>
          </cell>
          <cell r="L442" t="str">
            <v>Yes</v>
          </cell>
          <cell r="M442" t="str">
            <v>Configuration</v>
          </cell>
          <cell r="N442" t="str">
            <v>Job architecture design and build should  include this</v>
          </cell>
          <cell r="P442" t="str">
            <v>Not Gap</v>
          </cell>
          <cell r="Q442" t="str">
            <v>30/10 WME : Updated HCM People Taxonomy = Level 1, 4.0 Talent Management, Level 2, 4.3 Job Architecture Management</v>
          </cell>
        </row>
        <row r="443">
          <cell r="A443"/>
          <cell r="B443" t="str">
            <v>RFT</v>
          </cell>
          <cell r="C443" t="str">
            <v>C.173</v>
          </cell>
          <cell r="D443" t="str">
            <v>Ability  to identify key and critical roles</v>
          </cell>
          <cell r="E443" t="str">
            <v>People</v>
          </cell>
          <cell r="F443" t="str">
            <v>4.0 Talent Enablement</v>
          </cell>
          <cell r="G443"/>
          <cell r="H443"/>
          <cell r="I443"/>
          <cell r="J443" t="str">
            <v>M</v>
          </cell>
          <cell r="K443" t="str">
            <v>Phase 1</v>
          </cell>
          <cell r="L443" t="str">
            <v>Yes</v>
          </cell>
          <cell r="M443" t="str">
            <v>Configuration</v>
          </cell>
          <cell r="N443" t="str">
            <v>Critical Role flag in Workday to be used</v>
          </cell>
          <cell r="P443" t="str">
            <v>Not Gap</v>
          </cell>
          <cell r="Q443" t="str">
            <v>30/10 WME : Updated HCM People Taxonomy = Level 1, 4.0 Talent Management</v>
          </cell>
        </row>
        <row r="444">
          <cell r="A444"/>
          <cell r="B444" t="str">
            <v>RFT</v>
          </cell>
          <cell r="C444" t="str">
            <v>C.162</v>
          </cell>
          <cell r="D444" t="str">
            <v>Ability to capture trend data in relation to promotions​</v>
          </cell>
          <cell r="E444" t="str">
            <v>People</v>
          </cell>
          <cell r="F444" t="str">
            <v>4.0 Talent Enablement</v>
          </cell>
          <cell r="G444"/>
          <cell r="H444"/>
          <cell r="I444"/>
          <cell r="J444" t="str">
            <v>S</v>
          </cell>
          <cell r="K444" t="str">
            <v>Phase 1</v>
          </cell>
          <cell r="L444" t="str">
            <v>Yes</v>
          </cell>
          <cell r="M444" t="str">
            <v>Configuration</v>
          </cell>
          <cell r="N444" t="str">
            <v>Custom report will need to be built</v>
          </cell>
          <cell r="P444" t="str">
            <v>Not Gap</v>
          </cell>
          <cell r="Q444" t="str">
            <v>30/10 WME : Updated HCM People Taxonomy = Level 1, 4.0 Talent Management</v>
          </cell>
        </row>
        <row r="445">
          <cell r="A445"/>
          <cell r="B445" t="str">
            <v>RFT</v>
          </cell>
          <cell r="C445" t="str">
            <v>C.163</v>
          </cell>
          <cell r="D445" t="str">
            <v>Ability to understand time in role prior to promotions​</v>
          </cell>
          <cell r="E445" t="str">
            <v>People</v>
          </cell>
          <cell r="F445" t="str">
            <v>4.0 Talent Enablement</v>
          </cell>
          <cell r="G445"/>
          <cell r="H445"/>
          <cell r="I445"/>
          <cell r="J445" t="str">
            <v>S</v>
          </cell>
          <cell r="K445" t="str">
            <v>Phase 1</v>
          </cell>
          <cell r="L445" t="str">
            <v>Yes</v>
          </cell>
          <cell r="M445" t="str">
            <v>Configuration</v>
          </cell>
          <cell r="N445" t="str">
            <v>Standard field/report</v>
          </cell>
          <cell r="P445" t="str">
            <v>Not Gap</v>
          </cell>
          <cell r="Q445" t="str">
            <v>30/10 WME : Updated HCM People Taxonomy = Level 1, 4.0 Talent Management</v>
          </cell>
        </row>
        <row r="446">
          <cell r="A446"/>
          <cell r="B446" t="str">
            <v>RFT</v>
          </cell>
          <cell r="C446" t="str">
            <v>C.164</v>
          </cell>
          <cell r="D446" t="str">
            <v>Ability to calibrate role, gender and functions (nesting and cross functions)​</v>
          </cell>
          <cell r="E446" t="str">
            <v>People</v>
          </cell>
          <cell r="F446" t="str">
            <v>4.0 Talent Enablement</v>
          </cell>
          <cell r="G446"/>
          <cell r="H446"/>
          <cell r="I446"/>
          <cell r="J446" t="str">
            <v>M</v>
          </cell>
          <cell r="K446" t="str">
            <v>Phase 2</v>
          </cell>
          <cell r="L446" t="str">
            <v>Yes</v>
          </cell>
          <cell r="M446" t="str">
            <v>Configuration</v>
          </cell>
          <cell r="N446" t="str">
            <v>Reports need to be reviewed to power the decisions needed</v>
          </cell>
          <cell r="P446" t="str">
            <v>Future Phase Requirement</v>
          </cell>
          <cell r="Q446" t="str">
            <v>30/10 WME : Updated HCM People Taxonomy = Level 1, 4.0 Talent Management</v>
          </cell>
        </row>
        <row r="447">
          <cell r="A447"/>
          <cell r="B447" t="str">
            <v>RFT</v>
          </cell>
          <cell r="C447" t="str">
            <v>C.165</v>
          </cell>
          <cell r="D447" t="str">
            <v>Ability to conduct succession planning based on career pathways and performance assessments, with particular focus on critical roles​</v>
          </cell>
          <cell r="E447" t="str">
            <v>People</v>
          </cell>
          <cell r="F447" t="str">
            <v>4.0 Talent Enablement</v>
          </cell>
          <cell r="G447"/>
          <cell r="H447"/>
          <cell r="I447"/>
          <cell r="J447" t="str">
            <v>S</v>
          </cell>
          <cell r="K447" t="str">
            <v>Phase 2</v>
          </cell>
          <cell r="L447" t="str">
            <v>Yes</v>
          </cell>
          <cell r="M447" t="str">
            <v>Configuration</v>
          </cell>
          <cell r="N447"/>
          <cell r="P447" t="str">
            <v>Future Phase Requirement</v>
          </cell>
          <cell r="Q447" t="str">
            <v>30/10 WME : Updated HCM People Taxonomy = Level 1, 4.0 Talent Management</v>
          </cell>
        </row>
        <row r="448">
          <cell r="A448"/>
          <cell r="B448" t="str">
            <v>RFT</v>
          </cell>
          <cell r="C448" t="str">
            <v>C.166</v>
          </cell>
          <cell r="D448" t="str">
            <v>Ability for system to be integrated with performance planning, which feeds into succession planning</v>
          </cell>
          <cell r="E448" t="str">
            <v>People</v>
          </cell>
          <cell r="F448" t="str">
            <v>4.0 Talent Enablement</v>
          </cell>
          <cell r="G448"/>
          <cell r="H448"/>
          <cell r="I448"/>
          <cell r="J448" t="str">
            <v>C</v>
          </cell>
          <cell r="K448" t="str">
            <v>Phase 2</v>
          </cell>
          <cell r="L448" t="str">
            <v>Yes</v>
          </cell>
          <cell r="M448" t="str">
            <v>Configuration</v>
          </cell>
          <cell r="N448"/>
          <cell r="P448" t="str">
            <v>Future Phase Requirement</v>
          </cell>
          <cell r="Q448" t="str">
            <v>30/10 WME : Updated HCM People Taxonomy = Level 1, 4.0 Talent Management</v>
          </cell>
        </row>
        <row r="449">
          <cell r="A449"/>
          <cell r="B449" t="str">
            <v>RFT</v>
          </cell>
          <cell r="C449" t="str">
            <v>C.167</v>
          </cell>
          <cell r="D449" t="str">
            <v>Ability to intuitively flag employees that are eligible or ineligible for promotion.​</v>
          </cell>
          <cell r="E449" t="str">
            <v>People</v>
          </cell>
          <cell r="F449" t="str">
            <v>4.0 Talent Enablement</v>
          </cell>
          <cell r="G449"/>
          <cell r="H449"/>
          <cell r="I449"/>
          <cell r="J449" t="str">
            <v>S</v>
          </cell>
          <cell r="K449" t="str">
            <v>Phase 2</v>
          </cell>
          <cell r="L449" t="str">
            <v>Yes</v>
          </cell>
          <cell r="M449" t="str">
            <v>Configuration</v>
          </cell>
          <cell r="N449" t="str">
            <v>Promotion in phase 2</v>
          </cell>
          <cell r="P449" t="str">
            <v>Future Phase Requirement</v>
          </cell>
          <cell r="Q449" t="str">
            <v>30/10 WME : Updated HCM People Taxonomy = Level 1, 4.0 Talent Management</v>
          </cell>
        </row>
        <row r="450">
          <cell r="A450"/>
          <cell r="B450" t="str">
            <v>RFT</v>
          </cell>
          <cell r="C450" t="str">
            <v>C.168</v>
          </cell>
          <cell r="D450" t="str">
            <v>Ability to allow users to explore positions and career paths to identify what skills, qualifications, capabilities, licences they may need to achieve in order to progress along selected career pathways.​</v>
          </cell>
          <cell r="E450" t="str">
            <v>People</v>
          </cell>
          <cell r="F450" t="str">
            <v>4.0 Talent Enablement</v>
          </cell>
          <cell r="G450"/>
          <cell r="H450"/>
          <cell r="I450"/>
          <cell r="J450" t="str">
            <v>C</v>
          </cell>
          <cell r="K450" t="str">
            <v>Phase 1</v>
          </cell>
          <cell r="L450" t="str">
            <v>Yes</v>
          </cell>
          <cell r="M450" t="str">
            <v>Configuration</v>
          </cell>
          <cell r="N450" t="str">
            <v>Job Architecture security will need to be configured to allow for EE to view job profile catalog</v>
          </cell>
          <cell r="P450" t="str">
            <v>Not Gap</v>
          </cell>
          <cell r="Q450" t="str">
            <v>30/10 WME : Updated HCM People Taxonomy = Level 1, 4.0 Talent Management</v>
          </cell>
        </row>
        <row r="451">
          <cell r="A451"/>
          <cell r="B451" t="str">
            <v>RFT</v>
          </cell>
          <cell r="C451" t="str">
            <v>C.169</v>
          </cell>
          <cell r="D451" t="str">
            <v>Ability to align staff development plan to workforce plan and business unit strategies/resource needs (e.g. based on career aspirations, training needs)</v>
          </cell>
          <cell r="E451" t="str">
            <v>People</v>
          </cell>
          <cell r="F451" t="str">
            <v>4.0 Talent Enablement</v>
          </cell>
          <cell r="G451"/>
          <cell r="H451"/>
          <cell r="I451"/>
          <cell r="J451" t="str">
            <v>C</v>
          </cell>
          <cell r="K451" t="str">
            <v>Phase 2</v>
          </cell>
          <cell r="L451" t="str">
            <v>Yes</v>
          </cell>
          <cell r="M451" t="str">
            <v>Configuration</v>
          </cell>
          <cell r="N451"/>
          <cell r="P451" t="str">
            <v>Future Phase Requirement</v>
          </cell>
          <cell r="Q451" t="str">
            <v>30/10 WME : Updated HCM People Taxonomy = Level 1, 4.0 Talent Management</v>
          </cell>
        </row>
        <row r="452">
          <cell r="A452"/>
          <cell r="B452" t="str">
            <v>RFT</v>
          </cell>
          <cell r="C452" t="str">
            <v>C.174</v>
          </cell>
          <cell r="D452" t="str">
            <v>Ability for system to create, identify and assess talent pools</v>
          </cell>
          <cell r="E452" t="str">
            <v>People</v>
          </cell>
          <cell r="F452" t="str">
            <v>4.0 Talent Enablement</v>
          </cell>
          <cell r="G452"/>
          <cell r="H452"/>
          <cell r="I452"/>
          <cell r="J452" t="str">
            <v>S</v>
          </cell>
          <cell r="K452" t="str">
            <v>Phase 1</v>
          </cell>
          <cell r="L452" t="str">
            <v>Yes</v>
          </cell>
          <cell r="M452" t="str">
            <v>Configuration</v>
          </cell>
          <cell r="N452" t="str">
            <v>Used to restrict step progression (naughty list)</v>
          </cell>
          <cell r="P452" t="str">
            <v>Not Gap</v>
          </cell>
          <cell r="Q452" t="str">
            <v>30/10 WME : Updated HCM People Taxonomy = Level 1, 4.0 Talent Management</v>
          </cell>
        </row>
        <row r="453">
          <cell r="A453"/>
          <cell r="B453" t="str">
            <v>RFT</v>
          </cell>
          <cell r="C453" t="str">
            <v>C.175</v>
          </cell>
          <cell r="D453" t="str">
            <v>Ability to provide a portal that supports integrated planning and management across a workers' performance, capability, development and career goals</v>
          </cell>
          <cell r="E453" t="str">
            <v>People</v>
          </cell>
          <cell r="F453" t="str">
            <v>4.0 Talent Enablement</v>
          </cell>
          <cell r="G453"/>
          <cell r="H453"/>
          <cell r="I453"/>
          <cell r="J453" t="str">
            <v>C</v>
          </cell>
          <cell r="K453" t="str">
            <v>Adaptive</v>
          </cell>
          <cell r="L453"/>
          <cell r="M453"/>
          <cell r="N453" t="str">
            <v>Workday Adaptive Planning.
Solutions to be revised upon Adaptive Planning onboarding during Phase 1.</v>
          </cell>
          <cell r="P453" t="str">
            <v>Future Phase Requirement</v>
          </cell>
          <cell r="Q453" t="str">
            <v>30/10 WME : Updated HCM People Taxonomy = Level 1, 4.0 Talent Management</v>
          </cell>
        </row>
        <row r="454">
          <cell r="A454"/>
          <cell r="B454" t="str">
            <v>RFT</v>
          </cell>
          <cell r="C454" t="str">
            <v>C.176</v>
          </cell>
          <cell r="D454" t="str">
            <v>Ability to establish multiple types of capability profiles and career development plans, that can be moderated by managers and incorporate self-assessment and 360 degree assessment tools.</v>
          </cell>
          <cell r="E454" t="str">
            <v>People</v>
          </cell>
          <cell r="F454" t="str">
            <v>4.0 Talent Enablement</v>
          </cell>
          <cell r="G454"/>
          <cell r="H454"/>
          <cell r="I454"/>
          <cell r="J454" t="str">
            <v>C</v>
          </cell>
          <cell r="K454" t="str">
            <v>Phase 2</v>
          </cell>
          <cell r="L454" t="str">
            <v>Yes</v>
          </cell>
          <cell r="M454" t="str">
            <v>Configuration</v>
          </cell>
          <cell r="N454"/>
          <cell r="P454" t="str">
            <v>Future Phase Requirement</v>
          </cell>
          <cell r="Q454" t="str">
            <v>30/10 WME : Updated HCM People Taxonomy = Level 1, 4.0 Talent Management</v>
          </cell>
        </row>
        <row r="455">
          <cell r="A455"/>
          <cell r="B455" t="str">
            <v>RFT</v>
          </cell>
          <cell r="C455" t="str">
            <v>C.177</v>
          </cell>
          <cell r="D455" t="str">
            <v>Ability to cascade goals and objectives to align with team and individual goals. </v>
          </cell>
          <cell r="E455" t="str">
            <v>People</v>
          </cell>
          <cell r="F455" t="str">
            <v>4.0 Talent Enablement</v>
          </cell>
          <cell r="G455"/>
          <cell r="H455"/>
          <cell r="I455"/>
          <cell r="J455" t="str">
            <v>M</v>
          </cell>
          <cell r="K455" t="str">
            <v>Phase 2</v>
          </cell>
          <cell r="L455" t="str">
            <v>Yes</v>
          </cell>
          <cell r="M455" t="str">
            <v>Configuration</v>
          </cell>
          <cell r="N455"/>
          <cell r="P455" t="str">
            <v>Future Phase Requirement</v>
          </cell>
          <cell r="Q455" t="str">
            <v>30/10 WME : Updated HCM People Taxonomy = Level 1, 4.0 Talent Management</v>
          </cell>
        </row>
        <row r="456">
          <cell r="A456"/>
          <cell r="B456" t="str">
            <v>RFT</v>
          </cell>
          <cell r="C456" t="str">
            <v>C.178</v>
          </cell>
          <cell r="D456" t="str">
            <v>Ability to allow managers to review, modify, comment on, set and approve their teams' goals and disseminate to the individual members of their team for review and individual goal setting through relevant processes (e.g. performance, probation, development etc.).​</v>
          </cell>
          <cell r="E456" t="str">
            <v>People</v>
          </cell>
          <cell r="F456" t="str">
            <v>4.0 Talent Enablement</v>
          </cell>
          <cell r="G456"/>
          <cell r="H456"/>
          <cell r="I456"/>
          <cell r="J456" t="str">
            <v>S</v>
          </cell>
          <cell r="K456" t="str">
            <v>Phase 2</v>
          </cell>
          <cell r="L456" t="str">
            <v>Yes</v>
          </cell>
          <cell r="M456" t="str">
            <v>Configuration</v>
          </cell>
          <cell r="N456"/>
          <cell r="P456" t="str">
            <v>Future Phase Requirement</v>
          </cell>
          <cell r="Q456" t="str">
            <v>30/10 WME : Updated HCM People Taxonomy = Level 1, 4.0 Talent Management</v>
          </cell>
        </row>
        <row r="457">
          <cell r="A457"/>
          <cell r="B457" t="str">
            <v>RFT</v>
          </cell>
          <cell r="C457" t="str">
            <v>C.179</v>
          </cell>
          <cell r="D457" t="str">
            <v xml:space="preserve">Ability to integrate with enterprise level performance scorecard and other metrics.  </v>
          </cell>
          <cell r="E457" t="str">
            <v>People</v>
          </cell>
          <cell r="F457" t="str">
            <v>4.0 Talent Enablement</v>
          </cell>
          <cell r="G457"/>
          <cell r="H457"/>
          <cell r="I457"/>
          <cell r="J457" t="str">
            <v>C</v>
          </cell>
          <cell r="K457" t="str">
            <v>Phase 2</v>
          </cell>
          <cell r="L457" t="str">
            <v>Yes</v>
          </cell>
          <cell r="M457" t="str">
            <v>Configuration</v>
          </cell>
          <cell r="N457" t="str">
            <v>Configuration discussion needed in Phase2</v>
          </cell>
          <cell r="P457" t="str">
            <v>Future Phase Requirement</v>
          </cell>
          <cell r="Q457" t="str">
            <v>30/10 WME : Updated HCM People Taxonomy = Level 1, 4.0 Talent Management</v>
          </cell>
        </row>
        <row r="458">
          <cell r="A458"/>
          <cell r="B458" t="str">
            <v>RFT</v>
          </cell>
          <cell r="C458" t="str">
            <v>C.180</v>
          </cell>
          <cell r="D458" t="str">
            <v>Ability to view performance profiles across different organisational levels and workforce segments (e.g. for benchmarking and calibration​)</v>
          </cell>
          <cell r="E458" t="str">
            <v>People</v>
          </cell>
          <cell r="F458" t="str">
            <v>4.0 Talent Enablement</v>
          </cell>
          <cell r="G458"/>
          <cell r="H458"/>
          <cell r="I458"/>
          <cell r="J458" t="str">
            <v>S</v>
          </cell>
          <cell r="K458" t="str">
            <v>Phase 2</v>
          </cell>
          <cell r="L458" t="str">
            <v>Yes</v>
          </cell>
          <cell r="M458" t="str">
            <v>Configuration</v>
          </cell>
          <cell r="N458" t="str">
            <v>Configuration discussion needed in Phase2</v>
          </cell>
          <cell r="P458" t="str">
            <v>Future Phase Requirement</v>
          </cell>
          <cell r="Q458" t="str">
            <v>30/10 WME : Updated HCM People Taxonomy = Level 1, 4.0 Talent Management</v>
          </cell>
        </row>
        <row r="459">
          <cell r="A459"/>
          <cell r="B459" t="str">
            <v>RFT</v>
          </cell>
          <cell r="C459" t="str">
            <v>C.181</v>
          </cell>
          <cell r="D459" t="str">
            <v>Ability for users to drill down and roll-up capability data (including visual representation and metrics) to use in benchmarking across UTS and sector capability profiles.​</v>
          </cell>
          <cell r="E459" t="str">
            <v>People</v>
          </cell>
          <cell r="F459" t="str">
            <v>4.0 Talent Enablement</v>
          </cell>
          <cell r="G459"/>
          <cell r="H459"/>
          <cell r="I459"/>
          <cell r="J459" t="str">
            <v>C</v>
          </cell>
          <cell r="K459" t="str">
            <v>Phase 2</v>
          </cell>
          <cell r="L459" t="str">
            <v>Yes</v>
          </cell>
          <cell r="M459" t="str">
            <v>Configuration</v>
          </cell>
          <cell r="N459" t="str">
            <v>Configuration discussion needed in Phase2</v>
          </cell>
          <cell r="P459" t="str">
            <v>Future Phase Requirement</v>
          </cell>
          <cell r="Q459" t="str">
            <v>30/10 WME : Updated HCM People Taxonomy = Level 1, 4.0 Talent Management</v>
          </cell>
        </row>
        <row r="460">
          <cell r="A460"/>
          <cell r="B460" t="str">
            <v>RFT</v>
          </cell>
          <cell r="C460" t="str">
            <v>C.182</v>
          </cell>
          <cell r="D460" t="str">
            <v>Ability for employees to add and edit individual behavioural and performance goals in alignment with their KPIs and return to reporting line leader/manager for approval through relevant processes (e.g. performance, probation, development etc.).</v>
          </cell>
          <cell r="E460" t="str">
            <v>People</v>
          </cell>
          <cell r="F460" t="str">
            <v>4.0 Talent Enablement</v>
          </cell>
          <cell r="G460"/>
          <cell r="H460"/>
          <cell r="I460"/>
          <cell r="J460" t="str">
            <v>M</v>
          </cell>
          <cell r="K460" t="str">
            <v>Phase 2</v>
          </cell>
          <cell r="L460" t="str">
            <v>Yes</v>
          </cell>
          <cell r="M460" t="str">
            <v>Configuration</v>
          </cell>
          <cell r="N460"/>
          <cell r="P460" t="str">
            <v>Future Phase Requirement</v>
          </cell>
          <cell r="Q460" t="str">
            <v>30/10 WME : Updated HCM People Taxonomy = Level 1, 4.0 Talent Management</v>
          </cell>
        </row>
        <row r="461">
          <cell r="A461"/>
          <cell r="B461" t="str">
            <v>RFT</v>
          </cell>
          <cell r="C461" t="str">
            <v>C.188</v>
          </cell>
          <cell r="D461" t="str">
            <v xml:space="preserve">Ability to schedule milestone to review performance progress and capture feedback  </v>
          </cell>
          <cell r="E461" t="str">
            <v>People</v>
          </cell>
          <cell r="F461" t="str">
            <v>4.0 Talent Enablement</v>
          </cell>
          <cell r="G461"/>
          <cell r="H461"/>
          <cell r="I461"/>
          <cell r="J461" t="str">
            <v>M</v>
          </cell>
          <cell r="K461" t="str">
            <v>Phase 2</v>
          </cell>
          <cell r="L461" t="str">
            <v>Yes</v>
          </cell>
          <cell r="M461" t="str">
            <v>Configuration</v>
          </cell>
          <cell r="N461"/>
          <cell r="P461" t="str">
            <v>Future Phase Requirement</v>
          </cell>
          <cell r="Q461" t="str">
            <v>30/10 WME : Updated HCM People Taxonomy = Level 1, 4.0 Talent Management</v>
          </cell>
        </row>
        <row r="462">
          <cell r="A462"/>
          <cell r="B462" t="str">
            <v>RFT</v>
          </cell>
          <cell r="C462" t="str">
            <v>C.189</v>
          </cell>
          <cell r="D462" t="str">
            <v>Ability to conduct and/or receive 180 and 360 degree feedback on the individual's performance </v>
          </cell>
          <cell r="E462" t="str">
            <v>People</v>
          </cell>
          <cell r="F462" t="str">
            <v>4.0 Talent Enablement</v>
          </cell>
          <cell r="G462"/>
          <cell r="H462"/>
          <cell r="I462"/>
          <cell r="J462" t="str">
            <v>C</v>
          </cell>
          <cell r="K462" t="str">
            <v>Phase 2</v>
          </cell>
          <cell r="L462" t="str">
            <v>Yes</v>
          </cell>
          <cell r="M462" t="str">
            <v>Configuration</v>
          </cell>
          <cell r="N462"/>
          <cell r="P462" t="str">
            <v>Future Phase Requirement</v>
          </cell>
          <cell r="Q462" t="str">
            <v>30/10 WME : Updated HCM People Taxonomy = Level 1, 4.0 Talent Management</v>
          </cell>
        </row>
        <row r="463">
          <cell r="A463"/>
          <cell r="B463" t="str">
            <v>RFT</v>
          </cell>
          <cell r="C463" t="str">
            <v>C.190</v>
          </cell>
          <cell r="D463" t="str">
            <v xml:space="preserve">Ability to provide and capture ongoing performance feedback </v>
          </cell>
          <cell r="E463" t="str">
            <v>People</v>
          </cell>
          <cell r="F463" t="str">
            <v>4.0 Talent Enablement</v>
          </cell>
          <cell r="G463"/>
          <cell r="H463"/>
          <cell r="I463"/>
          <cell r="J463" t="str">
            <v>S</v>
          </cell>
          <cell r="K463" t="str">
            <v>Phase 2</v>
          </cell>
          <cell r="L463" t="str">
            <v>Yes</v>
          </cell>
          <cell r="M463" t="str">
            <v>Configuration</v>
          </cell>
          <cell r="N463"/>
          <cell r="P463" t="str">
            <v>Future Phase Requirement</v>
          </cell>
          <cell r="Q463" t="str">
            <v>30/10 WME : Updated HCM People Taxonomy = Level 1, 4.0 Talent Management</v>
          </cell>
        </row>
        <row r="464">
          <cell r="A464"/>
          <cell r="B464" t="str">
            <v>RFT</v>
          </cell>
          <cell r="C464" t="str">
            <v>C.191</v>
          </cell>
          <cell r="D464" t="str">
            <v>Ability to record and manage milestones and review outcomes within probation and confirmation processes</v>
          </cell>
          <cell r="E464" t="str">
            <v>People</v>
          </cell>
          <cell r="F464" t="str">
            <v>4.0 Talent Enablement</v>
          </cell>
          <cell r="G464"/>
          <cell r="H464"/>
          <cell r="I464"/>
          <cell r="J464" t="str">
            <v>S</v>
          </cell>
          <cell r="K464" t="str">
            <v>Phase 2</v>
          </cell>
          <cell r="L464" t="str">
            <v>Yes</v>
          </cell>
          <cell r="M464" t="str">
            <v>Configuration</v>
          </cell>
          <cell r="N464"/>
          <cell r="P464" t="str">
            <v>Future Phase Requirement</v>
          </cell>
          <cell r="Q464" t="str">
            <v>30/10 WME : Updated HCM People Taxonomy = Level 1, 4.0 Talent Management</v>
          </cell>
        </row>
        <row r="465">
          <cell r="A465"/>
          <cell r="B465" t="str">
            <v>RFT</v>
          </cell>
          <cell r="C465" t="str">
            <v>C.193</v>
          </cell>
          <cell r="D465" t="str">
            <v xml:space="preserve">Ability to set up probationary periods for new hires. </v>
          </cell>
          <cell r="E465" t="str">
            <v>People</v>
          </cell>
          <cell r="F465" t="str">
            <v>4.0 Talent Enablement</v>
          </cell>
          <cell r="G465"/>
          <cell r="H465"/>
          <cell r="I465"/>
          <cell r="J465" t="str">
            <v>M</v>
          </cell>
          <cell r="K465" t="str">
            <v>Phase 1</v>
          </cell>
          <cell r="L465" t="str">
            <v>Yes</v>
          </cell>
          <cell r="M465" t="str">
            <v>Configuration</v>
          </cell>
          <cell r="N465" t="str">
            <v xml:space="preserve">Out of the box functionality, but configuration is needed for the different periods and review </v>
          </cell>
          <cell r="P465" t="str">
            <v>Not Gap</v>
          </cell>
          <cell r="Q465" t="str">
            <v>30/10 WME : Updated HCM People Taxonomy = Level 1, 4.0 Talent Management</v>
          </cell>
        </row>
        <row r="466">
          <cell r="A466"/>
          <cell r="B466" t="str">
            <v>RFT</v>
          </cell>
          <cell r="C466" t="str">
            <v>C.194</v>
          </cell>
          <cell r="D466" t="str">
            <v>Ability to conduct performance appraisals (probation, performance review over time period) including inputting self-assessment and collecting feedback from various stakeholders (incl capability to attach multiple supporting documentation).​</v>
          </cell>
          <cell r="E466" t="str">
            <v>People</v>
          </cell>
          <cell r="F466" t="str">
            <v>4.0 Talent Enablement</v>
          </cell>
          <cell r="G466"/>
          <cell r="H466"/>
          <cell r="I466"/>
          <cell r="J466" t="str">
            <v>M</v>
          </cell>
          <cell r="K466" t="str">
            <v>Phase 2</v>
          </cell>
          <cell r="L466" t="str">
            <v>Yes</v>
          </cell>
          <cell r="M466" t="str">
            <v>Configuration</v>
          </cell>
          <cell r="N466"/>
          <cell r="P466" t="str">
            <v>Future Phase Requirement</v>
          </cell>
          <cell r="Q466" t="str">
            <v>30/10 WME : Updated HCM People Taxonomy = Level 1, 4.0 Talent Management</v>
          </cell>
        </row>
        <row r="467">
          <cell r="A467"/>
          <cell r="B467" t="str">
            <v>RFT</v>
          </cell>
          <cell r="C467" t="str">
            <v>C.196</v>
          </cell>
          <cell r="D467" t="str">
            <v>Ability to pre-populate skills, role requirements and development in the staff’s performance appraisal based on position description and development plans​</v>
          </cell>
          <cell r="E467" t="str">
            <v>People</v>
          </cell>
          <cell r="F467" t="str">
            <v>4.0 Talent Enablement</v>
          </cell>
          <cell r="G467"/>
          <cell r="H467"/>
          <cell r="I467"/>
          <cell r="J467" t="str">
            <v>S</v>
          </cell>
          <cell r="K467" t="str">
            <v>Phase 2</v>
          </cell>
          <cell r="L467" t="str">
            <v>Yes</v>
          </cell>
          <cell r="M467" t="str">
            <v>Configuration</v>
          </cell>
          <cell r="N467"/>
          <cell r="P467" t="str">
            <v>Future Phase Requirement</v>
          </cell>
          <cell r="Q467" t="str">
            <v>30/10 WME : Updated HCM People Taxonomy = Level 1, 4.0 Talent Management</v>
          </cell>
        </row>
        <row r="468">
          <cell r="A468"/>
          <cell r="B468" t="str">
            <v>RFT</v>
          </cell>
          <cell r="C468" t="str">
            <v>C.197</v>
          </cell>
          <cell r="D468" t="str">
            <v>Ability to link talent outcome to rewards and recognition​</v>
          </cell>
          <cell r="E468" t="str">
            <v>People</v>
          </cell>
          <cell r="F468" t="str">
            <v>4.0 Talent Enablement</v>
          </cell>
          <cell r="G468"/>
          <cell r="H468"/>
          <cell r="I468"/>
          <cell r="J468" t="str">
            <v>S</v>
          </cell>
          <cell r="K468" t="str">
            <v>Phase 2</v>
          </cell>
          <cell r="L468" t="str">
            <v>Yes</v>
          </cell>
          <cell r="M468" t="str">
            <v>Configuration</v>
          </cell>
          <cell r="N468"/>
          <cell r="P468" t="str">
            <v>Future Phase Requirement</v>
          </cell>
          <cell r="Q468" t="str">
            <v>30/10 WME : Updated HCM People Taxonomy = Level 1, 4.0 Talent Management</v>
          </cell>
        </row>
        <row r="469">
          <cell r="A469"/>
          <cell r="B469" t="str">
            <v>RFT</v>
          </cell>
          <cell r="C469" t="str">
            <v>C.198</v>
          </cell>
          <cell r="D469" t="str">
            <v>Ability to assign staff by role to the calibration ​</v>
          </cell>
          <cell r="E469" t="str">
            <v>People</v>
          </cell>
          <cell r="F469" t="str">
            <v>4.0 Talent Enablement</v>
          </cell>
          <cell r="G469"/>
          <cell r="H469"/>
          <cell r="I469"/>
          <cell r="J469" t="str">
            <v>S</v>
          </cell>
          <cell r="K469" t="str">
            <v>Phase 2</v>
          </cell>
          <cell r="L469" t="str">
            <v>Yes</v>
          </cell>
          <cell r="M469" t="str">
            <v>Configuration</v>
          </cell>
          <cell r="N469"/>
          <cell r="P469" t="str">
            <v>Future Phase Requirement</v>
          </cell>
          <cell r="Q469" t="str">
            <v>30/10 WME : Updated HCM People Taxonomy = Level 1, 4.0 Talent Management</v>
          </cell>
        </row>
        <row r="470">
          <cell r="A470"/>
          <cell r="B470" t="str">
            <v>RFT</v>
          </cell>
          <cell r="C470" t="str">
            <v>C.199</v>
          </cell>
          <cell r="D470" t="str">
            <v xml:space="preserve">Ability to automate bulk upload performance outcomes to inform remuneration decisions </v>
          </cell>
          <cell r="E470" t="str">
            <v>People</v>
          </cell>
          <cell r="F470" t="str">
            <v>4.0 Talent Enablement</v>
          </cell>
          <cell r="G470"/>
          <cell r="H470"/>
          <cell r="I470"/>
          <cell r="J470" t="str">
            <v>S</v>
          </cell>
          <cell r="K470" t="str">
            <v>Phase 2</v>
          </cell>
          <cell r="L470" t="str">
            <v>Yes</v>
          </cell>
          <cell r="M470" t="str">
            <v>Configuration</v>
          </cell>
          <cell r="N470"/>
          <cell r="P470" t="str">
            <v>Future Phase Requirement</v>
          </cell>
          <cell r="Q470" t="str">
            <v>30/10 WME : Updated HCM People Taxonomy = Level 1, 4.0 Talent Management</v>
          </cell>
        </row>
        <row r="471">
          <cell r="A471"/>
          <cell r="B471" t="str">
            <v>RFT</v>
          </cell>
          <cell r="C471" t="str">
            <v>C.200</v>
          </cell>
          <cell r="D471" t="str">
            <v>Ability to view the staff performance dashboard post calibration and performance review session​</v>
          </cell>
          <cell r="E471" t="str">
            <v>People</v>
          </cell>
          <cell r="F471" t="str">
            <v>4.0 Talent Enablement</v>
          </cell>
          <cell r="G471"/>
          <cell r="H471"/>
          <cell r="I471"/>
          <cell r="J471" t="str">
            <v>S</v>
          </cell>
          <cell r="K471" t="str">
            <v>Phase 2</v>
          </cell>
          <cell r="L471" t="str">
            <v>Yes</v>
          </cell>
          <cell r="M471" t="str">
            <v>Configuration</v>
          </cell>
          <cell r="N471"/>
          <cell r="P471" t="str">
            <v>Future Phase Requirement</v>
          </cell>
          <cell r="Q471" t="str">
            <v>30/10 WME : Updated HCM People Taxonomy = Level 1, 4.0 Talent Management</v>
          </cell>
        </row>
        <row r="472">
          <cell r="A472"/>
          <cell r="B472" t="str">
            <v>RFT</v>
          </cell>
          <cell r="C472" t="str">
            <v>C.201</v>
          </cell>
          <cell r="D472" t="str">
            <v>Ability to flag staff with exceptional performance and potential (based on  criteria) for future leadership​</v>
          </cell>
          <cell r="E472" t="str">
            <v>People</v>
          </cell>
          <cell r="F472" t="str">
            <v>4.0 Talent Enablement</v>
          </cell>
          <cell r="G472"/>
          <cell r="H472"/>
          <cell r="I472"/>
          <cell r="J472" t="str">
            <v>C</v>
          </cell>
          <cell r="K472" t="str">
            <v>Phase 2</v>
          </cell>
          <cell r="L472" t="str">
            <v>Yes</v>
          </cell>
          <cell r="M472" t="str">
            <v>Configuration</v>
          </cell>
          <cell r="N472"/>
          <cell r="P472" t="str">
            <v>Future Phase Requirement</v>
          </cell>
          <cell r="Q472" t="str">
            <v>30/10 WME : Updated HCM People Taxonomy = Level 1, 4.0 Talent Management</v>
          </cell>
        </row>
        <row r="473">
          <cell r="A473"/>
          <cell r="B473" t="str">
            <v>RFT</v>
          </cell>
          <cell r="C473" t="str">
            <v>C.202</v>
          </cell>
          <cell r="D473" t="str">
            <v>Ability to easily configure multiple different types of probation and confirmation processes and templates that are date driven and position attribute driven.​</v>
          </cell>
          <cell r="E473" t="str">
            <v>People</v>
          </cell>
          <cell r="F473" t="str">
            <v>4.0 Talent Enablement</v>
          </cell>
          <cell r="G473"/>
          <cell r="H473"/>
          <cell r="I473"/>
          <cell r="J473" t="str">
            <v>M</v>
          </cell>
          <cell r="K473" t="str">
            <v>Phase 1</v>
          </cell>
          <cell r="L473" t="str">
            <v>Yes</v>
          </cell>
          <cell r="M473" t="str">
            <v>Configuration</v>
          </cell>
          <cell r="N473"/>
          <cell r="P473" t="str">
            <v>Not Gap</v>
          </cell>
          <cell r="Q473" t="str">
            <v>30/10 WME : Updated HCM People Taxonomy = Level 1, 4.0 Talent Management</v>
          </cell>
        </row>
        <row r="474">
          <cell r="A474"/>
          <cell r="B474" t="str">
            <v>RFT</v>
          </cell>
          <cell r="C474" t="str">
            <v>C.224</v>
          </cell>
          <cell r="D474" t="str">
            <v>Ability to create, edit, track and retire individual career development plans (Professional employees) and Academic promotion plans (Academic employees) against the employee's engagement with UTS. Including the ability to align development plans to succession plans.​</v>
          </cell>
          <cell r="E474" t="str">
            <v>People</v>
          </cell>
          <cell r="F474" t="str">
            <v>4.0 Talent Enablement</v>
          </cell>
          <cell r="G474"/>
          <cell r="H474"/>
          <cell r="I474"/>
          <cell r="J474" t="str">
            <v>C</v>
          </cell>
          <cell r="K474" t="str">
            <v>Phase 2</v>
          </cell>
          <cell r="L474" t="str">
            <v>Yes</v>
          </cell>
          <cell r="M474" t="str">
            <v>Configuration</v>
          </cell>
          <cell r="N474" t="str">
            <v xml:space="preserve">Phase2 design </v>
          </cell>
          <cell r="P474" t="str">
            <v>Future Phase Requirement</v>
          </cell>
          <cell r="Q474" t="str">
            <v>30/10 WME : Updated HCM People Taxonomy = Level 1, 4.0 Talent Management</v>
          </cell>
        </row>
        <row r="475">
          <cell r="A475"/>
          <cell r="B475" t="str">
            <v>RFT</v>
          </cell>
          <cell r="C475" t="str">
            <v>C.204</v>
          </cell>
          <cell r="D475" t="str">
            <v>Ability to allow an Academic to submit an application for Promotion including the attachment of supporting documents.​</v>
          </cell>
          <cell r="E475" t="str">
            <v>People</v>
          </cell>
          <cell r="F475" t="str">
            <v>4.0 Talent Enablement</v>
          </cell>
          <cell r="G475"/>
          <cell r="H475"/>
          <cell r="I475"/>
          <cell r="J475" t="str">
            <v>S</v>
          </cell>
          <cell r="K475" t="str">
            <v>Phase 2</v>
          </cell>
          <cell r="L475" t="str">
            <v>Yes</v>
          </cell>
          <cell r="M475" t="str">
            <v>Configuration</v>
          </cell>
          <cell r="N475" t="str">
            <v>Recruitment processes can be enabled to handle this business case
Academic promotions will be in Phase 2</v>
          </cell>
          <cell r="P475" t="str">
            <v>Future Phase Requirement</v>
          </cell>
          <cell r="Q475" t="str">
            <v>30/10 WME : Updated HCM People Taxonomy = Level 1, 4.0 Talent Management</v>
          </cell>
        </row>
        <row r="476">
          <cell r="A476"/>
          <cell r="B476" t="str">
            <v>RFT</v>
          </cell>
          <cell r="C476" t="str">
            <v>C.205</v>
          </cell>
          <cell r="D476" t="str">
            <v>Ability to enable Supervisors, Managers and/or Heads of Organisational Unit to provide recommendations to an applicant and/or the Review Committee regarding promotion.​</v>
          </cell>
          <cell r="E476" t="str">
            <v>People</v>
          </cell>
          <cell r="F476" t="str">
            <v>4.0 Talent Enablement</v>
          </cell>
          <cell r="G476"/>
          <cell r="H476"/>
          <cell r="I476"/>
          <cell r="J476" t="str">
            <v>S</v>
          </cell>
          <cell r="K476" t="str">
            <v>Phase 2</v>
          </cell>
          <cell r="L476" t="str">
            <v>Yes</v>
          </cell>
          <cell r="M476" t="str">
            <v>Configuration</v>
          </cell>
          <cell r="N476" t="str">
            <v>Panel can be selected. Academic promotions will be in Phase 2</v>
          </cell>
          <cell r="P476" t="str">
            <v>Future Phase Requirement</v>
          </cell>
          <cell r="Q476" t="str">
            <v>30/10 WME : Updated HCM People Taxonomy = Level 1, 4.0 Talent Management</v>
          </cell>
        </row>
        <row r="477">
          <cell r="A477"/>
          <cell r="B477" t="str">
            <v>RFT</v>
          </cell>
          <cell r="C477" t="str">
            <v>C.206</v>
          </cell>
          <cell r="D477" t="str">
            <v>Ability to auto-schedule Promotion interviews with Review Committees for moderation and commentary.​</v>
          </cell>
          <cell r="E477" t="str">
            <v>People</v>
          </cell>
          <cell r="F477" t="str">
            <v>4.0 Talent Enablement</v>
          </cell>
          <cell r="G477"/>
          <cell r="H477"/>
          <cell r="I477"/>
          <cell r="J477" t="str">
            <v>C</v>
          </cell>
          <cell r="K477" t="str">
            <v>Phase 2</v>
          </cell>
          <cell r="L477" t="str">
            <v>Yes</v>
          </cell>
          <cell r="M477" t="str">
            <v>Configuration</v>
          </cell>
          <cell r="N477" t="str">
            <v>Academic promotions will be in Phase 2</v>
          </cell>
          <cell r="P477" t="str">
            <v>Future Phase Requirement</v>
          </cell>
          <cell r="Q477" t="str">
            <v>30/10 WME : Updated HCM People Taxonomy = Level 1, 4.0 Talent Management</v>
          </cell>
        </row>
        <row r="478">
          <cell r="A478"/>
          <cell r="B478" t="str">
            <v>RFT</v>
          </cell>
          <cell r="C478" t="str">
            <v>C.207</v>
          </cell>
          <cell r="D478" t="str">
            <v>Ability to record the outcome of a promotion application including documenting feedback points on successful and unsuccessful applications.</v>
          </cell>
          <cell r="E478" t="str">
            <v>People</v>
          </cell>
          <cell r="F478" t="str">
            <v>4.0 Talent Enablement</v>
          </cell>
          <cell r="G478"/>
          <cell r="H478"/>
          <cell r="I478"/>
          <cell r="J478" t="str">
            <v>S</v>
          </cell>
          <cell r="K478" t="str">
            <v>Phase 2</v>
          </cell>
          <cell r="L478" t="str">
            <v>Yes</v>
          </cell>
          <cell r="M478" t="str">
            <v>Configuration</v>
          </cell>
          <cell r="N478" t="str">
            <v>Academic promotions will be in Phase 2</v>
          </cell>
          <cell r="P478" t="str">
            <v>Future Phase Requirement</v>
          </cell>
          <cell r="Q478" t="str">
            <v>30/10 WME : Updated HCM People Taxonomy = Level 1, 4.0 Talent Management</v>
          </cell>
        </row>
        <row r="479">
          <cell r="A479"/>
          <cell r="B479" t="str">
            <v>RFT</v>
          </cell>
          <cell r="C479" t="str">
            <v>C.209</v>
          </cell>
          <cell r="D479" t="str">
            <v>Ability to track issues regarding employee performance, i.e. ability for system to integrate with a complaints portal that can be used as a tracking system.</v>
          </cell>
          <cell r="E479" t="str">
            <v>People</v>
          </cell>
          <cell r="F479" t="str">
            <v>4.0 Talent Enablement</v>
          </cell>
          <cell r="G479"/>
          <cell r="H479"/>
          <cell r="I479"/>
          <cell r="J479" t="str">
            <v>C</v>
          </cell>
          <cell r="K479" t="str">
            <v>Phase 2</v>
          </cell>
          <cell r="L479" t="str">
            <v>Yes</v>
          </cell>
          <cell r="M479" t="str">
            <v>Configuration</v>
          </cell>
          <cell r="N479"/>
          <cell r="P479" t="str">
            <v>Future Phase Requirement</v>
          </cell>
          <cell r="Q479" t="str">
            <v>30/10 WME : Updated HCM People Taxonomy = Level 1, 4.0 Talent Management</v>
          </cell>
        </row>
        <row r="480">
          <cell r="A480"/>
          <cell r="B480" t="str">
            <v>RFT</v>
          </cell>
          <cell r="C480" t="str">
            <v>C.212</v>
          </cell>
          <cell r="D480" t="str">
            <v>Ability to set and edit staff goals​</v>
          </cell>
          <cell r="E480" t="str">
            <v>People</v>
          </cell>
          <cell r="F480" t="str">
            <v>4.0 Talent Enablement</v>
          </cell>
          <cell r="G480"/>
          <cell r="H480"/>
          <cell r="I480"/>
          <cell r="J480" t="str">
            <v>M</v>
          </cell>
          <cell r="K480" t="str">
            <v>Phase 2</v>
          </cell>
          <cell r="L480" t="str">
            <v>Yes</v>
          </cell>
          <cell r="M480" t="str">
            <v>Configuration</v>
          </cell>
          <cell r="N480"/>
          <cell r="P480" t="str">
            <v>Future Phase Requirement</v>
          </cell>
          <cell r="Q480" t="str">
            <v>30/10 WME : Updated HCM People Taxonomy = Level 1, 4.0 Talent Management</v>
          </cell>
        </row>
        <row r="481">
          <cell r="A481"/>
          <cell r="B481" t="str">
            <v>RFT</v>
          </cell>
          <cell r="C481" t="str">
            <v>C.213</v>
          </cell>
          <cell r="D481" t="str">
            <v>Ability to copy staff development plans from one year to another ​</v>
          </cell>
          <cell r="E481" t="str">
            <v>People</v>
          </cell>
          <cell r="F481" t="str">
            <v>4.0 Talent Enablement</v>
          </cell>
          <cell r="G481"/>
          <cell r="H481"/>
          <cell r="I481"/>
          <cell r="J481" t="str">
            <v>C</v>
          </cell>
          <cell r="K481" t="str">
            <v>Phase 2</v>
          </cell>
          <cell r="L481" t="str">
            <v>Yes</v>
          </cell>
          <cell r="M481" t="str">
            <v>Configuration</v>
          </cell>
          <cell r="N481"/>
          <cell r="P481" t="str">
            <v>Future Phase Requirement</v>
          </cell>
          <cell r="Q481" t="str">
            <v>30/10 WME : Updated HCM People Taxonomy = Level 1, 4.0 Talent Management</v>
          </cell>
        </row>
        <row r="482">
          <cell r="A482"/>
          <cell r="B482" t="str">
            <v>RFT</v>
          </cell>
          <cell r="C482" t="str">
            <v>C.216</v>
          </cell>
          <cell r="D482" t="str">
            <v>Ability to provide a library of examples of goals to guide staff set goals​</v>
          </cell>
          <cell r="E482" t="str">
            <v>People</v>
          </cell>
          <cell r="F482" t="str">
            <v>4.0 Talent Enablement</v>
          </cell>
          <cell r="G482"/>
          <cell r="H482"/>
          <cell r="I482"/>
          <cell r="J482" t="str">
            <v>S</v>
          </cell>
          <cell r="K482" t="str">
            <v>Phase 2</v>
          </cell>
          <cell r="L482" t="str">
            <v>Yes</v>
          </cell>
          <cell r="M482" t="str">
            <v>Configuration</v>
          </cell>
          <cell r="N482"/>
          <cell r="P482" t="str">
            <v>Future Phase Requirement</v>
          </cell>
          <cell r="Q482" t="str">
            <v>30/10 WME : Updated HCM People Taxonomy = Level 1, 4.0 Talent Management</v>
          </cell>
        </row>
        <row r="483">
          <cell r="A483"/>
          <cell r="B483" t="str">
            <v>RFT</v>
          </cell>
          <cell r="C483" t="str">
            <v>C.217</v>
          </cell>
          <cell r="D483" t="str">
            <v>Ability for individuals to add and edit individual behavioural and performance goals in alignment with their KPIs and return to reporting line leader/manager for approval through relevant processes (e.g. performance, probation, development etc.).​</v>
          </cell>
          <cell r="E483" t="str">
            <v>People</v>
          </cell>
          <cell r="F483" t="str">
            <v>4.0 Talent Enablement</v>
          </cell>
          <cell r="G483"/>
          <cell r="H483"/>
          <cell r="I483"/>
          <cell r="J483" t="str">
            <v>M</v>
          </cell>
          <cell r="K483" t="str">
            <v>Phase 2</v>
          </cell>
          <cell r="L483" t="str">
            <v>Yes</v>
          </cell>
          <cell r="M483" t="str">
            <v>Configuration</v>
          </cell>
          <cell r="N483"/>
          <cell r="P483" t="str">
            <v>Future Phase Requirement</v>
          </cell>
          <cell r="Q483" t="str">
            <v>30/10 WME : Updated HCM People Taxonomy = Level 1, 4.0 Talent Management</v>
          </cell>
        </row>
        <row r="484">
          <cell r="A484"/>
          <cell r="B484" t="str">
            <v>RFT</v>
          </cell>
          <cell r="C484" t="str">
            <v>C.218</v>
          </cell>
          <cell r="D484" t="str">
            <v>Ability to allow employees to identify and showcase achievements and results that they wish to be recognised</v>
          </cell>
          <cell r="E484" t="str">
            <v>People</v>
          </cell>
          <cell r="F484" t="str">
            <v>4.0 Talent Enablement</v>
          </cell>
          <cell r="G484"/>
          <cell r="H484"/>
          <cell r="I484"/>
          <cell r="J484" t="str">
            <v>M</v>
          </cell>
          <cell r="K484" t="str">
            <v>Phase 2</v>
          </cell>
          <cell r="L484" t="str">
            <v>Yes</v>
          </cell>
          <cell r="M484" t="str">
            <v>Configuration</v>
          </cell>
          <cell r="N484"/>
          <cell r="P484" t="str">
            <v>Future Phase Requirement</v>
          </cell>
          <cell r="Q484" t="str">
            <v>30/10 WME : Updated HCM People Taxonomy = Level 1, 4.0 Talent Management</v>
          </cell>
        </row>
        <row r="485">
          <cell r="A485"/>
          <cell r="B485" t="str">
            <v>RFT</v>
          </cell>
          <cell r="C485" t="str">
            <v>C.221</v>
          </cell>
          <cell r="D485" t="str">
            <v>Ability to identify and manage further development needs, linked to the training requirements​</v>
          </cell>
          <cell r="E485" t="str">
            <v>People</v>
          </cell>
          <cell r="F485" t="str">
            <v>4.0 Talent Enablement</v>
          </cell>
          <cell r="G485"/>
          <cell r="H485"/>
          <cell r="I485"/>
          <cell r="J485" t="str">
            <v>S</v>
          </cell>
          <cell r="K485" t="str">
            <v>Phase 2</v>
          </cell>
          <cell r="L485" t="str">
            <v>Yes</v>
          </cell>
          <cell r="M485" t="str">
            <v>Configuration</v>
          </cell>
          <cell r="N485"/>
          <cell r="P485" t="str">
            <v>Future Phase Requirement</v>
          </cell>
          <cell r="Q485" t="str">
            <v>30/10 WME : Updated HCM People Taxonomy = Level 1, 4.0 Talent Management</v>
          </cell>
        </row>
        <row r="486">
          <cell r="A486"/>
          <cell r="B486" t="str">
            <v>RFT</v>
          </cell>
          <cell r="C486" t="str">
            <v>C.222</v>
          </cell>
          <cell r="D486" t="str">
            <v>Ability for employees to have a performance profile that is viewable by authorised users.​</v>
          </cell>
          <cell r="E486" t="str">
            <v>People</v>
          </cell>
          <cell r="F486" t="str">
            <v>4.0 Talent Enablement</v>
          </cell>
          <cell r="G486"/>
          <cell r="H486"/>
          <cell r="I486"/>
          <cell r="J486" t="str">
            <v>C</v>
          </cell>
          <cell r="K486" t="str">
            <v>Phase 2</v>
          </cell>
          <cell r="L486" t="str">
            <v>Yes</v>
          </cell>
          <cell r="M486" t="str">
            <v>Configuration</v>
          </cell>
          <cell r="N486"/>
          <cell r="P486" t="str">
            <v>Future Phase Requirement</v>
          </cell>
          <cell r="Q486" t="str">
            <v>30/10 WME : Updated HCM People Taxonomy = Level 1, 4.0 Talent Management</v>
          </cell>
        </row>
        <row r="487">
          <cell r="A487"/>
          <cell r="B487" t="str">
            <v>RFT</v>
          </cell>
          <cell r="C487" t="str">
            <v>C.223</v>
          </cell>
          <cell r="D487" t="str">
            <v>Ability to allow employees to record their interest in, or intuitively be recommended for roles, via self-service for individualised succession management (e.g. aspirational roles, career planning, career pathway suggestions etc.).​</v>
          </cell>
          <cell r="E487" t="str">
            <v>People</v>
          </cell>
          <cell r="F487" t="str">
            <v>4.0 Talent Enablement</v>
          </cell>
          <cell r="G487"/>
          <cell r="H487"/>
          <cell r="I487"/>
          <cell r="J487" t="str">
            <v>C</v>
          </cell>
          <cell r="K487" t="str">
            <v>Phase 2</v>
          </cell>
          <cell r="L487" t="str">
            <v>Yes</v>
          </cell>
          <cell r="M487" t="str">
            <v>Configuration</v>
          </cell>
          <cell r="N487" t="str">
            <v xml:space="preserve">Phase2 design </v>
          </cell>
          <cell r="P487" t="str">
            <v>Future Phase Requirement</v>
          </cell>
          <cell r="Q487" t="str">
            <v>30/10 WME : Updated HCM People Taxonomy = Level 1, 4.0 Talent Management</v>
          </cell>
        </row>
        <row r="488">
          <cell r="A488"/>
          <cell r="B488" t="str">
            <v>RFT</v>
          </cell>
          <cell r="C488" t="str">
            <v>C.225</v>
          </cell>
          <cell r="D488" t="str">
            <v>Ability to create Workplan (Performance appraisal ) that records development tasks, activities, programs and other opportunities that help to achieve performance, career and development goals.​</v>
          </cell>
          <cell r="E488" t="str">
            <v>People</v>
          </cell>
          <cell r="F488" t="str">
            <v>4.0 Talent Enablement</v>
          </cell>
          <cell r="G488"/>
          <cell r="H488"/>
          <cell r="I488"/>
          <cell r="J488" t="str">
            <v>M</v>
          </cell>
          <cell r="K488" t="str">
            <v>Phase 2</v>
          </cell>
          <cell r="L488" t="str">
            <v>Yes</v>
          </cell>
          <cell r="M488" t="str">
            <v>Configuration</v>
          </cell>
          <cell r="N488" t="str">
            <v xml:space="preserve">Phase2 design </v>
          </cell>
          <cell r="P488" t="str">
            <v>Future Phase Requirement</v>
          </cell>
          <cell r="Q488" t="str">
            <v>30/10 WME : Updated HCM People Taxonomy = Level 1, 4.0 Talent Management</v>
          </cell>
        </row>
        <row r="489">
          <cell r="A489"/>
          <cell r="B489" t="str">
            <v>RFT</v>
          </cell>
          <cell r="C489" t="str">
            <v>C.228</v>
          </cell>
          <cell r="D489" t="str">
            <v>Ability to define career pathways, both upwards and sideways​</v>
          </cell>
          <cell r="E489" t="str">
            <v>People</v>
          </cell>
          <cell r="F489" t="str">
            <v>4.0 Talent Enablement</v>
          </cell>
          <cell r="G489"/>
          <cell r="H489"/>
          <cell r="I489"/>
          <cell r="J489" t="str">
            <v>S</v>
          </cell>
          <cell r="K489" t="str">
            <v>Phase 2</v>
          </cell>
          <cell r="L489" t="str">
            <v>Yes</v>
          </cell>
          <cell r="M489" t="str">
            <v>Configuration</v>
          </cell>
          <cell r="N489" t="str">
            <v xml:space="preserve">Phase2 design </v>
          </cell>
          <cell r="P489" t="str">
            <v>Future Phase Requirement</v>
          </cell>
          <cell r="Q489" t="str">
            <v>30/10 WME : Updated HCM People Taxonomy = Level 1, 4.0 Talent Management</v>
          </cell>
        </row>
        <row r="490">
          <cell r="A490"/>
          <cell r="B490" t="str">
            <v>RFT</v>
          </cell>
          <cell r="C490" t="str">
            <v>C.229</v>
          </cell>
          <cell r="D490" t="str">
            <v>Ability to identify appropriate delegates (temporary delegations) based on succession planning, e.g. in case a staff is on leave or secondment</v>
          </cell>
          <cell r="E490" t="str">
            <v>People</v>
          </cell>
          <cell r="F490" t="str">
            <v>4.0 Talent Enablement</v>
          </cell>
          <cell r="G490"/>
          <cell r="H490"/>
          <cell r="I490"/>
          <cell r="J490" t="str">
            <v>S</v>
          </cell>
          <cell r="K490" t="str">
            <v>Phase 2</v>
          </cell>
          <cell r="L490" t="str">
            <v>Yes</v>
          </cell>
          <cell r="M490" t="str">
            <v>Configuration</v>
          </cell>
          <cell r="N490" t="str">
            <v xml:space="preserve">Phase2 design </v>
          </cell>
          <cell r="P490" t="str">
            <v>Future Phase Requirement</v>
          </cell>
          <cell r="Q490" t="str">
            <v>30/10 WME : Updated HCM People Taxonomy = Level 1, 4.0 Talent Management</v>
          </cell>
        </row>
        <row r="491">
          <cell r="A491"/>
          <cell r="B491" t="str">
            <v>RFT</v>
          </cell>
          <cell r="C491" t="str">
            <v>C.232</v>
          </cell>
          <cell r="D491" t="str">
            <v>Ability for employees to submit recognition statements for peers, colleagues, teams etc​</v>
          </cell>
          <cell r="E491" t="str">
            <v>People</v>
          </cell>
          <cell r="F491" t="str">
            <v>4.0 Talent Enablement</v>
          </cell>
          <cell r="G491"/>
          <cell r="H491"/>
          <cell r="I491"/>
          <cell r="J491" t="str">
            <v>C</v>
          </cell>
          <cell r="K491" t="str">
            <v>Phase 2</v>
          </cell>
          <cell r="L491" t="str">
            <v>Yes</v>
          </cell>
          <cell r="M491" t="str">
            <v>Configuration</v>
          </cell>
          <cell r="N491" t="str">
            <v>Feedback can be given to anyone or requested from anyone</v>
          </cell>
          <cell r="P491" t="str">
            <v>Future Phase Requirement</v>
          </cell>
          <cell r="Q491" t="str">
            <v>30/10 WME : Updated HCM People Taxonomy = Level 1, 4.0 Talent Management</v>
          </cell>
        </row>
        <row r="492">
          <cell r="A492"/>
          <cell r="B492" t="str">
            <v>RFT</v>
          </cell>
          <cell r="C492" t="str">
            <v>C.233</v>
          </cell>
          <cell r="D492" t="str">
            <v>Ability to facilitate structured mentoring programs including the ability to record details on feedback, conversations, mentoring and coaching activities.​</v>
          </cell>
          <cell r="E492" t="str">
            <v>People</v>
          </cell>
          <cell r="F492" t="str">
            <v>4.0 Talent Enablement</v>
          </cell>
          <cell r="G492"/>
          <cell r="H492"/>
          <cell r="I492"/>
          <cell r="J492" t="str">
            <v>C</v>
          </cell>
          <cell r="K492" t="str">
            <v>Phase 2</v>
          </cell>
          <cell r="L492" t="str">
            <v>Yes</v>
          </cell>
          <cell r="M492" t="str">
            <v>Configuration</v>
          </cell>
          <cell r="N492"/>
          <cell r="P492" t="str">
            <v>Future Phase Requirement</v>
          </cell>
          <cell r="Q492" t="str">
            <v>30/10 WME : Updated HCM People Taxonomy = Level 1, 4.0 Talent Management</v>
          </cell>
        </row>
        <row r="493">
          <cell r="A493"/>
          <cell r="B493" t="str">
            <v>RFT</v>
          </cell>
          <cell r="C493" t="str">
            <v>C.234</v>
          </cell>
          <cell r="D493" t="str">
            <v>Ability for system to track UTS graduates who are now UTS staff​ (for end to end graduate programs)</v>
          </cell>
          <cell r="E493" t="str">
            <v>People</v>
          </cell>
          <cell r="F493" t="str">
            <v>4.0 Talent Enablement</v>
          </cell>
          <cell r="G493"/>
          <cell r="H493"/>
          <cell r="I493"/>
          <cell r="J493" t="str">
            <v>C</v>
          </cell>
          <cell r="K493" t="str">
            <v>Phase 1</v>
          </cell>
          <cell r="L493" t="str">
            <v>Yes</v>
          </cell>
          <cell r="M493" t="str">
            <v>Configuration</v>
          </cell>
          <cell r="N493" t="str">
            <v>Worker Profile &gt; Education must be updated to recognize a worker was UTS graduate. OR when hired via the Grad recruitment process.
However, if we want to identify a UTS grad hired through agrad program, will need to understand if a specific flag is needed on the worker profile</v>
          </cell>
          <cell r="P493" t="str">
            <v>Not Gap</v>
          </cell>
          <cell r="Q493" t="str">
            <v>30/10 WME : Updated HCM People Taxonomy = Level 1, 4.0 Talent Management</v>
          </cell>
        </row>
        <row r="494">
          <cell r="A494"/>
          <cell r="B494" t="str">
            <v>RFT</v>
          </cell>
          <cell r="C494" t="str">
            <v>C.203</v>
          </cell>
          <cell r="D494" t="str">
            <v>Ability to configure multiple templates and application forms for academic promotion that have the ability to include and/or attach supporting documentation.​</v>
          </cell>
          <cell r="E494" t="str">
            <v>People</v>
          </cell>
          <cell r="F494" t="str">
            <v>4.0 Talent Enablement</v>
          </cell>
          <cell r="G494"/>
          <cell r="H494"/>
          <cell r="I494"/>
          <cell r="J494" t="str">
            <v>S</v>
          </cell>
          <cell r="K494" t="str">
            <v>Phase 2</v>
          </cell>
          <cell r="L494" t="str">
            <v>Yes</v>
          </cell>
          <cell r="M494" t="str">
            <v>Configuration</v>
          </cell>
          <cell r="N494" t="str">
            <v>Academic Promotions will be Phase 2</v>
          </cell>
          <cell r="P494" t="str">
            <v>Future Phase Requirement</v>
          </cell>
          <cell r="Q494" t="str">
            <v>30/10 WME : Updated HCM People Taxonomy = Level 1, 4.0 Talent Management</v>
          </cell>
        </row>
        <row r="495">
          <cell r="A495"/>
          <cell r="B495" t="str">
            <v>RFT</v>
          </cell>
          <cell r="C495" t="str">
            <v>C.226</v>
          </cell>
          <cell r="D495" t="str">
            <v>Ability to create, edit, track and retire professional and/or research development programs (e.g. Academic sabbatical (PEP), Special Studies program, Studies Assistance etc.)​</v>
          </cell>
          <cell r="E495" t="str">
            <v>People</v>
          </cell>
          <cell r="F495" t="str">
            <v>4.0 Talent Enablement</v>
          </cell>
          <cell r="G495"/>
          <cell r="H495"/>
          <cell r="I495"/>
          <cell r="J495" t="str">
            <v>M</v>
          </cell>
          <cell r="K495" t="str">
            <v>Phase 1</v>
          </cell>
          <cell r="L495" t="str">
            <v>Yes</v>
          </cell>
          <cell r="M495" t="str">
            <v>Configuration</v>
          </cell>
          <cell r="N495" t="str">
            <v>PEP will be tracked using Award and Activity in WD.</v>
          </cell>
          <cell r="P495" t="str">
            <v>Not Gap</v>
          </cell>
          <cell r="Q495" t="str">
            <v>30/10 WME : Updated HCM People Taxonomy = Level 1, 4.0 Talent Management</v>
          </cell>
        </row>
        <row r="496">
          <cell r="A496"/>
          <cell r="B496" t="str">
            <v>RFT</v>
          </cell>
          <cell r="C496" t="str">
            <v>C.231 </v>
          </cell>
          <cell r="D496" t="str">
            <v>Ability to configure multiple appraisal templates which allow for variations (e.g. based on academic type, employment category, job family group, appraisal type, etc.) in order to capture outcomes and records of conversations. Appraisal templates differ between each performance process.</v>
          </cell>
          <cell r="E496" t="str">
            <v>People</v>
          </cell>
          <cell r="F496" t="str">
            <v>4.0 Talent Enablement</v>
          </cell>
          <cell r="G496"/>
          <cell r="H496"/>
          <cell r="I496"/>
          <cell r="J496" t="str">
            <v>M</v>
          </cell>
          <cell r="K496" t="str">
            <v>Phase 2</v>
          </cell>
          <cell r="L496" t="str">
            <v>Yes</v>
          </cell>
          <cell r="M496" t="str">
            <v>Configuration</v>
          </cell>
          <cell r="N496"/>
          <cell r="P496" t="str">
            <v>Future Phase Requirement</v>
          </cell>
          <cell r="Q496" t="str">
            <v>30/10 WME : Updated HCM People Taxonomy = Level 1, 4.0 Talent Management</v>
          </cell>
        </row>
        <row r="497">
          <cell r="A497"/>
          <cell r="B497" t="str">
            <v>RFT</v>
          </cell>
          <cell r="C497" t="str">
            <v xml:space="preserve"> C.227</v>
          </cell>
          <cell r="D497" t="str">
            <v>Ability to align development activities to development goals in a performance/career development/promotion plan.​</v>
          </cell>
          <cell r="E497" t="str">
            <v>People</v>
          </cell>
          <cell r="F497" t="str">
            <v>4.0 Talent Enablement</v>
          </cell>
          <cell r="G497"/>
          <cell r="H497"/>
          <cell r="I497"/>
          <cell r="J497"/>
          <cell r="K497" t="str">
            <v>Phase 2</v>
          </cell>
          <cell r="L497" t="str">
            <v>Yes</v>
          </cell>
          <cell r="M497" t="str">
            <v>Configuration</v>
          </cell>
          <cell r="N497" t="str">
            <v xml:space="preserve">Phase2 design </v>
          </cell>
          <cell r="P497" t="str">
            <v>Future Phase Requirement</v>
          </cell>
          <cell r="Q497" t="str">
            <v>30/10 WME : Updated HCM People Taxonomy = Level 1, 4.0 Talent Management</v>
          </cell>
        </row>
        <row r="498">
          <cell r="A498"/>
          <cell r="B498" t="str">
            <v>RFT</v>
          </cell>
          <cell r="C498" t="str">
            <v>C.236</v>
          </cell>
          <cell r="D498" t="str">
            <v>Ability to view and report on entire total rewards package (compensation and additional benefits)​</v>
          </cell>
          <cell r="E498" t="str">
            <v>People</v>
          </cell>
          <cell r="F498" t="str">
            <v>5.0 Total Rewards</v>
          </cell>
          <cell r="G498"/>
          <cell r="H498"/>
          <cell r="I498"/>
          <cell r="J498" t="str">
            <v>M</v>
          </cell>
          <cell r="K498" t="str">
            <v>Phase 1</v>
          </cell>
          <cell r="L498" t="str">
            <v>Yes</v>
          </cell>
          <cell r="M498" t="str">
            <v>Configuration</v>
          </cell>
          <cell r="N498" t="str">
            <v xml:space="preserve"> "UTS Rewards" Configured</v>
          </cell>
          <cell r="P498" t="str">
            <v>Not Gap</v>
          </cell>
          <cell r="Q498" t="str">
            <v>30/10 WME : Updated HCM People Taxonomy = 5.0 Total Rewards</v>
          </cell>
        </row>
        <row r="499">
          <cell r="A499"/>
          <cell r="B499" t="str">
            <v>RFT</v>
          </cell>
          <cell r="C499" t="str">
            <v>C.237</v>
          </cell>
          <cell r="D499" t="str">
            <v>Ability to configure identifiable reward and recognition criteria (e.g. strategic objectives, KPI's, values etc.) against position, job families organisation units etc.​</v>
          </cell>
          <cell r="E499" t="str">
            <v>People</v>
          </cell>
          <cell r="F499" t="str">
            <v>5.0 Total Rewards</v>
          </cell>
          <cell r="G499"/>
          <cell r="H499"/>
          <cell r="I499"/>
          <cell r="J499" t="str">
            <v>M</v>
          </cell>
          <cell r="K499" t="str">
            <v>Phase 1</v>
          </cell>
          <cell r="L499" t="str">
            <v>Yes</v>
          </cell>
          <cell r="M499" t="str">
            <v>Configuration</v>
          </cell>
          <cell r="N499" t="str">
            <v>Compensation rules can be applied</v>
          </cell>
          <cell r="P499" t="str">
            <v>Not Gap</v>
          </cell>
          <cell r="Q499" t="str">
            <v>30/10 WME : Updated HCM People Taxonomy = 5.0 Total Rewards</v>
          </cell>
        </row>
        <row r="500">
          <cell r="A500"/>
          <cell r="B500" t="str">
            <v>RFT</v>
          </cell>
          <cell r="C500" t="str">
            <v>C.238</v>
          </cell>
          <cell r="D500" t="str">
            <v>Ability to make the relevant staff benefits visible to employees based on their staff criteria</v>
          </cell>
          <cell r="E500" t="str">
            <v>People</v>
          </cell>
          <cell r="F500" t="str">
            <v>5.0 Total Rewards</v>
          </cell>
          <cell r="G500"/>
          <cell r="H500"/>
          <cell r="I500"/>
          <cell r="J500" t="str">
            <v>S</v>
          </cell>
          <cell r="K500" t="str">
            <v>Phase 1</v>
          </cell>
          <cell r="L500" t="str">
            <v>Yes</v>
          </cell>
          <cell r="M500" t="str">
            <v>Configuration</v>
          </cell>
          <cell r="N500" t="str">
            <v>Security design can work to hide or display sensitive comp info
 "UTS Rewards" Configured</v>
          </cell>
          <cell r="P500" t="str">
            <v>Not Gap</v>
          </cell>
          <cell r="Q500" t="str">
            <v>30/10 WME : Updated HCM People Taxonomy = 5.0 Total Rewards</v>
          </cell>
        </row>
        <row r="501">
          <cell r="A501"/>
          <cell r="B501" t="str">
            <v>RFT</v>
          </cell>
          <cell r="C501" t="str">
            <v>C.240</v>
          </cell>
          <cell r="D501" t="str">
            <v>Ability to compare and benchmark remuneration packages against the market​</v>
          </cell>
          <cell r="E501" t="str">
            <v>People</v>
          </cell>
          <cell r="F501" t="str">
            <v>5.0 Total Rewards</v>
          </cell>
          <cell r="G501"/>
          <cell r="H501"/>
          <cell r="I501"/>
          <cell r="J501" t="str">
            <v>S</v>
          </cell>
          <cell r="K501" t="str">
            <v>Phase 2</v>
          </cell>
          <cell r="L501" t="str">
            <v>Out Of Scope</v>
          </cell>
          <cell r="M501" t="str">
            <v>Configuration</v>
          </cell>
          <cell r="N501" t="str">
            <v>Compensation benchmarking - Out of Scope for Phase 1</v>
          </cell>
          <cell r="P501" t="str">
            <v>Future Phase Requirement</v>
          </cell>
          <cell r="Q501" t="str">
            <v>30/10 WME : Updated HCM People Taxonomy = 5.0 Total Rewards</v>
          </cell>
        </row>
        <row r="502">
          <cell r="A502"/>
          <cell r="B502" t="str">
            <v>RFT</v>
          </cell>
          <cell r="C502" t="str">
            <v>C.241</v>
          </cell>
          <cell r="D502" t="str">
            <v>Ability to integrate with external providers of salary benchmarking insights to streamline benchmarking activities</v>
          </cell>
          <cell r="E502" t="str">
            <v>People</v>
          </cell>
          <cell r="F502" t="str">
            <v>5.0 Total Rewards</v>
          </cell>
          <cell r="G502"/>
          <cell r="H502"/>
          <cell r="I502"/>
          <cell r="J502" t="str">
            <v>S</v>
          </cell>
          <cell r="K502" t="str">
            <v>Phase 2</v>
          </cell>
          <cell r="L502" t="str">
            <v>Out Of Scope</v>
          </cell>
          <cell r="M502" t="str">
            <v>Configuration</v>
          </cell>
          <cell r="N502" t="str">
            <v>Compensation benchmarking - Out of Scope for Phase 1</v>
          </cell>
          <cell r="P502" t="str">
            <v>Future Phase Requirement</v>
          </cell>
          <cell r="Q502" t="str">
            <v>30/10 WME : Updated HCM People Taxonomy = 5.0 Total Rewards</v>
          </cell>
        </row>
        <row r="503">
          <cell r="A503"/>
          <cell r="B503" t="str">
            <v>RFT</v>
          </cell>
          <cell r="C503" t="str">
            <v>C.242</v>
          </cell>
          <cell r="D503" t="str">
            <v>Ability for the system to aggregate and report on employee’s total remuneration package via self-service ​</v>
          </cell>
          <cell r="E503" t="str">
            <v>People</v>
          </cell>
          <cell r="F503" t="str">
            <v>5.0 Total Rewards</v>
          </cell>
          <cell r="G503"/>
          <cell r="H503"/>
          <cell r="I503"/>
          <cell r="J503" t="str">
            <v>S</v>
          </cell>
          <cell r="K503" t="str">
            <v>Phase 1</v>
          </cell>
          <cell r="L503" t="str">
            <v>Yes</v>
          </cell>
          <cell r="M503" t="str">
            <v>Configuration</v>
          </cell>
          <cell r="N503" t="str">
            <v xml:space="preserve"> "UTS Rewards" Configured</v>
          </cell>
          <cell r="P503" t="str">
            <v>Not Gap</v>
          </cell>
          <cell r="Q503" t="str">
            <v>30/10 WME : Updated HCM People Taxonomy = 5.0 Total Rewards</v>
          </cell>
        </row>
        <row r="504">
          <cell r="A504"/>
          <cell r="B504" t="str">
            <v>RFT</v>
          </cell>
          <cell r="C504" t="str">
            <v>C.243</v>
          </cell>
          <cell r="D504" t="str">
            <v>Ability to configure system to send employee notifications for defined milestones, pay increment, bonus entitlement, performance outcome</v>
          </cell>
          <cell r="E504" t="str">
            <v>People</v>
          </cell>
          <cell r="F504" t="str">
            <v>5.0 Total Rewards</v>
          </cell>
          <cell r="G504"/>
          <cell r="H504"/>
          <cell r="I504"/>
          <cell r="J504" t="str">
            <v>S</v>
          </cell>
          <cell r="K504" t="str">
            <v>Phase 1</v>
          </cell>
          <cell r="L504" t="str">
            <v>Yes</v>
          </cell>
          <cell r="M504" t="str">
            <v>Configuration</v>
          </cell>
          <cell r="N504" t="str">
            <v>Notifications and letter generation Steps have been configured.</v>
          </cell>
          <cell r="P504" t="str">
            <v>Not Gap</v>
          </cell>
          <cell r="Q504" t="str">
            <v>30/10 WME : Updated HCM People Taxonomy = 5.0 Total Rewards</v>
          </cell>
        </row>
        <row r="505">
          <cell r="A505"/>
          <cell r="B505" t="str">
            <v>RFT</v>
          </cell>
          <cell r="C505" t="str">
            <v>C.244</v>
          </cell>
          <cell r="D505" t="str">
            <v>Ability to integrate with payroll provider. With benefits and/or reward plans automatically updated based on EBA (Enterprise Bargaining Agreement) rules​</v>
          </cell>
          <cell r="E505" t="str">
            <v>People</v>
          </cell>
          <cell r="F505" t="str">
            <v>5.0 Total Rewards</v>
          </cell>
          <cell r="G505"/>
          <cell r="H505"/>
          <cell r="I505"/>
          <cell r="J505" t="str">
            <v>M</v>
          </cell>
          <cell r="K505" t="str">
            <v>Phase 1</v>
          </cell>
          <cell r="L505" t="str">
            <v>Yes</v>
          </cell>
          <cell r="M505" t="str">
            <v>Configuration</v>
          </cell>
          <cell r="N505" t="str">
            <v>Integration configuraiton</v>
          </cell>
          <cell r="P505" t="str">
            <v>Not Gap</v>
          </cell>
          <cell r="Q505" t="str">
            <v>30/10 WME : Updated HCM People Taxonomy = 5.0 Total Rewards</v>
          </cell>
        </row>
        <row r="506">
          <cell r="A506"/>
          <cell r="B506" t="str">
            <v>RFT</v>
          </cell>
          <cell r="C506" t="str">
            <v>C.245</v>
          </cell>
          <cell r="D506" t="str">
            <v>Ability for system to enable calculation of entitlements based on multiple inputs (e.g. hours/day, days per week, allowances, deductions etc.) in alignment with EBA (Enterprise Bargaining Agreement) rules​</v>
          </cell>
          <cell r="E506" t="str">
            <v>People</v>
          </cell>
          <cell r="F506" t="str">
            <v>5.0 Total Rewards</v>
          </cell>
          <cell r="G506"/>
          <cell r="H506"/>
          <cell r="I506"/>
          <cell r="J506" t="str">
            <v>M</v>
          </cell>
          <cell r="K506"/>
          <cell r="L506" t="str">
            <v>Out Of Scope</v>
          </cell>
          <cell r="M506" t="str">
            <v>Configuration</v>
          </cell>
          <cell r="N506" t="str">
            <v>Pay calculations are mastered in Payroll system, only contract/job offer compensation elements to be visible to worker in Workday</v>
          </cell>
          <cell r="P506" t="str">
            <v>Populate Phase for Delivery Column</v>
          </cell>
          <cell r="Q506" t="str">
            <v>30/10 WME : Updated HCM People Taxonomy = 5.0 Total Rewards</v>
          </cell>
        </row>
        <row r="507">
          <cell r="A507"/>
          <cell r="B507" t="str">
            <v>RFT</v>
          </cell>
          <cell r="C507" t="str">
            <v>C.246</v>
          </cell>
          <cell r="D507" t="str">
            <v xml:space="preserve">Ability to automate an employee's salary step increases between bands based on defined rules, anniversary dates, and controls (e.g. an employee's annual step increment from HEW 6.1 to HEW 6.2) </v>
          </cell>
          <cell r="E507" t="str">
            <v>People</v>
          </cell>
          <cell r="F507" t="str">
            <v>5.0 Total Rewards</v>
          </cell>
          <cell r="G507"/>
          <cell r="H507"/>
          <cell r="I507"/>
          <cell r="J507" t="str">
            <v>S</v>
          </cell>
          <cell r="K507" t="str">
            <v>Phase 1</v>
          </cell>
          <cell r="L507" t="str">
            <v>Yes</v>
          </cell>
          <cell r="M507" t="str">
            <v>Other workaround</v>
          </cell>
          <cell r="N507" t="str">
            <v xml:space="preserve">Autop step progressions for academic staff and for professionals not automated </v>
          </cell>
          <cell r="P507" t="str">
            <v>Not Gap</v>
          </cell>
          <cell r="Q507" t="str">
            <v>30/10 WME : Updated HCM People Taxonomy = 5.0 Total Rewards</v>
          </cell>
        </row>
        <row r="508">
          <cell r="A508"/>
          <cell r="B508" t="str">
            <v>RFT</v>
          </cell>
          <cell r="C508" t="str">
            <v>C.247</v>
          </cell>
          <cell r="D508" t="str">
            <v>Ability to make custom salary increases for individual employees as required​</v>
          </cell>
          <cell r="E508" t="str">
            <v>People</v>
          </cell>
          <cell r="F508" t="str">
            <v>5.0 Total Rewards</v>
          </cell>
          <cell r="G508"/>
          <cell r="H508"/>
          <cell r="I508"/>
          <cell r="J508" t="str">
            <v>M</v>
          </cell>
          <cell r="K508" t="str">
            <v>Phase 1</v>
          </cell>
          <cell r="L508" t="str">
            <v>Yes</v>
          </cell>
          <cell r="M508" t="str">
            <v>Configuration</v>
          </cell>
          <cell r="N508" t="str">
            <v xml:space="preserve">Certain security groups have access tp give workers accelrated step increase in special circumstances. </v>
          </cell>
          <cell r="P508" t="str">
            <v>Not Gap</v>
          </cell>
          <cell r="Q508" t="str">
            <v>30/10 WME : Updated HCM People Taxonomy = 5.0 Total Rewards</v>
          </cell>
        </row>
        <row r="509">
          <cell r="A509"/>
          <cell r="B509" t="str">
            <v>RFT</v>
          </cell>
          <cell r="C509" t="str">
            <v>C.248</v>
          </cell>
          <cell r="D509" t="str">
            <v>Ability to recognise employees in multiple roles and apply distinct EBA (Enterprise Bargaining Agreement) interpretations to each role (e.g. leave accruals, entitlements etc.)​</v>
          </cell>
          <cell r="E509" t="str">
            <v>People</v>
          </cell>
          <cell r="F509" t="str">
            <v>5.0 Total Rewards</v>
          </cell>
          <cell r="G509"/>
          <cell r="H509"/>
          <cell r="I509"/>
          <cell r="J509" t="str">
            <v>M</v>
          </cell>
          <cell r="K509" t="str">
            <v>Phase 1</v>
          </cell>
          <cell r="L509" t="str">
            <v>Yes</v>
          </cell>
          <cell r="M509" t="str">
            <v>Configuration</v>
          </cell>
          <cell r="N509" t="str">
            <v xml:space="preserve">Multiple Role is activated and the inidivdual comp is reflected as per FTE on each job. </v>
          </cell>
          <cell r="P509" t="str">
            <v>Not Gap</v>
          </cell>
          <cell r="Q509" t="str">
            <v>30/10 WME : Updated HCM People Taxonomy = 5.0 Total Rewards</v>
          </cell>
        </row>
        <row r="510">
          <cell r="A510"/>
          <cell r="B510" t="str">
            <v>RFT</v>
          </cell>
          <cell r="C510" t="str">
            <v>C.250</v>
          </cell>
          <cell r="D510" t="str">
            <v>Ability to administor various types of compensations (e.g. base, bonuses, benefits, loading etc.)​</v>
          </cell>
          <cell r="E510" t="str">
            <v>People</v>
          </cell>
          <cell r="F510" t="str">
            <v>5.0 Total Rewards</v>
          </cell>
          <cell r="G510"/>
          <cell r="H510"/>
          <cell r="I510"/>
          <cell r="J510" t="str">
            <v>M</v>
          </cell>
          <cell r="K510" t="str">
            <v>Phase 1</v>
          </cell>
          <cell r="L510" t="str">
            <v>Yes</v>
          </cell>
          <cell r="M510" t="str">
            <v>Configuration</v>
          </cell>
          <cell r="N510" t="str">
            <v>Review for Phase1 and Phase2. Benefits is not in scope
Base pay, allwoances, one time payments and bonus plans have been confugured for Pahse 1 but Benefits module and advance compensation are for phase 2</v>
          </cell>
          <cell r="P510" t="str">
            <v>Not Gap</v>
          </cell>
          <cell r="Q510" t="str">
            <v>30/10 WME : Updated HCM People Taxonomy = 5.0 Total Rewards</v>
          </cell>
        </row>
        <row r="511">
          <cell r="A511"/>
          <cell r="B511" t="str">
            <v>RFT</v>
          </cell>
          <cell r="C511" t="str">
            <v>C.251</v>
          </cell>
          <cell r="D511" t="str">
            <v>Ability to create, edit, and retire compensation packages across the entire solution (HCM, Payroll)​</v>
          </cell>
          <cell r="E511" t="str">
            <v>People</v>
          </cell>
          <cell r="F511" t="str">
            <v>5.0 Total Rewards</v>
          </cell>
          <cell r="G511"/>
          <cell r="H511"/>
          <cell r="I511"/>
          <cell r="J511" t="str">
            <v>M</v>
          </cell>
          <cell r="K511" t="str">
            <v>Phase 1</v>
          </cell>
          <cell r="L511" t="str">
            <v>Yes</v>
          </cell>
          <cell r="M511" t="str">
            <v>Configuration</v>
          </cell>
          <cell r="N511" t="str">
            <v>certain securitu groups have the ability to make chnages to existing comp plans.</v>
          </cell>
          <cell r="P511" t="str">
            <v>Not Gap</v>
          </cell>
          <cell r="Q511" t="str">
            <v>30/10 WME : Updated HCM People Taxonomy = 5.0 Total Rewards</v>
          </cell>
        </row>
        <row r="512">
          <cell r="A512"/>
          <cell r="B512" t="str">
            <v>RFT</v>
          </cell>
          <cell r="C512" t="str">
            <v>C.252</v>
          </cell>
          <cell r="D512" t="str">
            <v>Ability to create, update, allocate and retire benefits and/or reward plans as a bulk process as at an effective date (e.g. retrospective, future-dated or ratified immediately)​</v>
          </cell>
          <cell r="E512" t="str">
            <v>People</v>
          </cell>
          <cell r="F512" t="str">
            <v>5.0 Total Rewards</v>
          </cell>
          <cell r="G512"/>
          <cell r="H512"/>
          <cell r="I512"/>
          <cell r="J512" t="str">
            <v>S</v>
          </cell>
          <cell r="K512" t="str">
            <v>Out of Scope - Program</v>
          </cell>
          <cell r="L512" t="str">
            <v>Out Of Scope</v>
          </cell>
          <cell r="M512" t="str">
            <v>Configuration</v>
          </cell>
          <cell r="N512" t="str">
            <v>Benefits in not in scope</v>
          </cell>
          <cell r="P512" t="str">
            <v>Out of Scope</v>
          </cell>
          <cell r="Q512" t="str">
            <v>30/10 WME : Updated HCM People Taxonomy = 5.0 Total Rewards</v>
          </cell>
        </row>
        <row r="513">
          <cell r="A513"/>
          <cell r="B513" t="str">
            <v>RFT</v>
          </cell>
          <cell r="C513" t="str">
            <v>C.253</v>
          </cell>
          <cell r="D513" t="str">
            <v>Ability for system to flag maximum super contribution option (i.e. if staff elect the 17% superannuation option,  they must also contribute)</v>
          </cell>
          <cell r="E513" t="str">
            <v>People</v>
          </cell>
          <cell r="F513" t="str">
            <v>5.0 Total Rewards</v>
          </cell>
          <cell r="G513"/>
          <cell r="H513"/>
          <cell r="I513"/>
          <cell r="J513" t="str">
            <v>S</v>
          </cell>
          <cell r="K513" t="str">
            <v>Phase 1</v>
          </cell>
          <cell r="L513" t="str">
            <v>No - Gap</v>
          </cell>
          <cell r="M513" t="str">
            <v>Configuration</v>
          </cell>
          <cell r="N513" t="str">
            <v xml:space="preserve">No Ceiling amounts for superannaution have been put in place. </v>
          </cell>
          <cell r="P513" t="b">
            <v>0</v>
          </cell>
          <cell r="Q513" t="str">
            <v>30/10 WME : Updated HCM People Taxonomy = 5.0 Total Rewards</v>
          </cell>
        </row>
        <row r="514">
          <cell r="A514"/>
          <cell r="B514" t="str">
            <v>RFT</v>
          </cell>
          <cell r="C514" t="str">
            <v>C.254</v>
          </cell>
          <cell r="D514" t="str">
            <v>Ability for system to provide customised information and visibility of REM for each employee​</v>
          </cell>
          <cell r="E514" t="str">
            <v>People</v>
          </cell>
          <cell r="F514" t="str">
            <v>5.0 Total Rewards</v>
          </cell>
          <cell r="G514"/>
          <cell r="H514"/>
          <cell r="I514"/>
          <cell r="J514" t="str">
            <v>M</v>
          </cell>
          <cell r="K514" t="str">
            <v>Phase 1</v>
          </cell>
          <cell r="L514" t="str">
            <v>Yes</v>
          </cell>
          <cell r="M514" t="str">
            <v>Configuration</v>
          </cell>
          <cell r="N514" t="str">
            <v>Yes, UTS rewards is configured to display employee specific comp</v>
          </cell>
          <cell r="P514" t="str">
            <v>Not Gap</v>
          </cell>
          <cell r="Q514" t="str">
            <v>30/10 WME : Updated HCM People Taxonomy = 5.0 Total Rewards</v>
          </cell>
        </row>
        <row r="515">
          <cell r="A515"/>
          <cell r="B515" t="str">
            <v>RFT</v>
          </cell>
          <cell r="C515" t="str">
            <v>C.256</v>
          </cell>
          <cell r="D515" t="str">
            <v>Ability to customise timesheet at a project level to streamline cost allocation</v>
          </cell>
          <cell r="E515" t="str">
            <v>People</v>
          </cell>
          <cell r="F515" t="str">
            <v>5.0 Total Rewards</v>
          </cell>
          <cell r="G515"/>
          <cell r="H515"/>
          <cell r="I515"/>
          <cell r="J515" t="str">
            <v>C</v>
          </cell>
          <cell r="K515" t="str">
            <v>Phase 2</v>
          </cell>
          <cell r="L515" t="str">
            <v>Out Of Scope</v>
          </cell>
          <cell r="M515" t="str">
            <v>Configuration</v>
          </cell>
          <cell r="N515" t="str">
            <v xml:space="preserve">Phase2 design </v>
          </cell>
          <cell r="P515" t="str">
            <v>Future Phase Requirement</v>
          </cell>
          <cell r="Q515" t="str">
            <v>30/10 WME : Updated HCM People Taxonomy = 5.0 Total Rewards</v>
          </cell>
        </row>
        <row r="516">
          <cell r="A516"/>
          <cell r="B516" t="str">
            <v>RFT</v>
          </cell>
          <cell r="C516" t="str">
            <v>C.257</v>
          </cell>
          <cell r="D516" t="str">
            <v>Ability to establish project costs including inclusion of labour from the continuing/fixed workforce, additional casual or fixed term labour needed for the project, infrastructure charge (rates vary across different faculties), contingency, and a plan profit for a research project​</v>
          </cell>
          <cell r="E516" t="str">
            <v>People</v>
          </cell>
          <cell r="F516" t="str">
            <v>5.0 Total Rewards</v>
          </cell>
          <cell r="G516"/>
          <cell r="H516"/>
          <cell r="I516"/>
          <cell r="J516" t="str">
            <v>S</v>
          </cell>
          <cell r="K516" t="str">
            <v>Phase 1</v>
          </cell>
          <cell r="L516" t="str">
            <v>No - Gap</v>
          </cell>
          <cell r="M516" t="str">
            <v>Configuration</v>
          </cell>
          <cell r="N516" t="str">
            <v>Not identified use cases. Can be designed in Workday</v>
          </cell>
          <cell r="P516" t="b">
            <v>0</v>
          </cell>
          <cell r="Q516" t="str">
            <v>30/10 WME : Updated HCM People Taxonomy = 5.0 Total Rewards</v>
          </cell>
        </row>
        <row r="517">
          <cell r="A517"/>
          <cell r="B517" t="str">
            <v>RFT</v>
          </cell>
          <cell r="C517" t="str">
            <v>C.258</v>
          </cell>
          <cell r="D517" t="str">
            <v>Ability to configure automatic alerts for exceptions (e.g. grants, discretionary payments, etc.) at point of entry and approval that fall outside defined allowable criteria by job or position</v>
          </cell>
          <cell r="E517" t="str">
            <v>People</v>
          </cell>
          <cell r="F517" t="str">
            <v>5.0 Total Rewards</v>
          </cell>
          <cell r="G517"/>
          <cell r="H517"/>
          <cell r="I517"/>
          <cell r="J517" t="str">
            <v>C</v>
          </cell>
          <cell r="K517" t="str">
            <v>Phase 1</v>
          </cell>
          <cell r="L517" t="str">
            <v>No - Gap</v>
          </cell>
          <cell r="M517" t="str">
            <v>Configuration</v>
          </cell>
          <cell r="N517" t="str">
            <v>Not identified use cases. Can be designed in Workday</v>
          </cell>
          <cell r="P517" t="b">
            <v>0</v>
          </cell>
          <cell r="Q517" t="str">
            <v>30/10 WME : Updated HCM People Taxonomy = 5.0 Total Rewards</v>
          </cell>
        </row>
        <row r="518">
          <cell r="A518"/>
          <cell r="B518" t="str">
            <v>RFT</v>
          </cell>
          <cell r="C518" t="str">
            <v>C.259</v>
          </cell>
          <cell r="D518" t="str">
            <v>Ability to reallocate staff FTE costs to a research project​</v>
          </cell>
          <cell r="E518" t="str">
            <v>People</v>
          </cell>
          <cell r="F518" t="str">
            <v>5.0 Total Rewards</v>
          </cell>
          <cell r="G518"/>
          <cell r="H518"/>
          <cell r="I518"/>
          <cell r="J518" t="str">
            <v>S</v>
          </cell>
          <cell r="K518" t="str">
            <v>Phase 2</v>
          </cell>
          <cell r="L518" t="str">
            <v>Yes</v>
          </cell>
          <cell r="M518" t="str">
            <v>Configuration</v>
          </cell>
          <cell r="N518" t="str">
            <v xml:space="preserve">Phase2 design </v>
          </cell>
          <cell r="P518" t="str">
            <v>Future Phase Requirement</v>
          </cell>
          <cell r="Q518" t="str">
            <v>30/10 WME : Updated HCM People Taxonomy = 5.0 Total Rewards</v>
          </cell>
        </row>
        <row r="519">
          <cell r="A519"/>
          <cell r="B519" t="str">
            <v>RFT</v>
          </cell>
          <cell r="C519" t="str">
            <v>C.261</v>
          </cell>
          <cell r="D519" t="str">
            <v>Ability to identify actions and achievements for an individual or team that fulfil reward and recognition criteria</v>
          </cell>
          <cell r="E519" t="str">
            <v>People</v>
          </cell>
          <cell r="F519" t="str">
            <v>5.0 Total Rewards</v>
          </cell>
          <cell r="G519"/>
          <cell r="H519"/>
          <cell r="I519"/>
          <cell r="J519" t="str">
            <v>C</v>
          </cell>
          <cell r="K519" t="str">
            <v>Phase 2</v>
          </cell>
          <cell r="L519" t="str">
            <v>Out Of Scope</v>
          </cell>
          <cell r="M519" t="str">
            <v>Configuration</v>
          </cell>
          <cell r="N519" t="str">
            <v xml:space="preserve">Can be solved by using Workday Performance Reviews and Continuous Feedback to:
Capture individual and team achievements
Document behaviors aligned with company values or recognition criteria
Highlight high performers during performance calibration cycles
</v>
          </cell>
          <cell r="P519" t="str">
            <v>Future Phase Requirement</v>
          </cell>
          <cell r="Q519" t="str">
            <v>30/10 WME : Updated HCM People Taxonomy = 5.0 Total Rewards</v>
          </cell>
        </row>
        <row r="520">
          <cell r="A520"/>
          <cell r="B520" t="str">
            <v>RFT</v>
          </cell>
          <cell r="C520" t="str">
            <v>C.262</v>
          </cell>
          <cell r="D520" t="str">
            <v>Ability to make accessible health related benefits as defined by position based criteria</v>
          </cell>
          <cell r="E520" t="str">
            <v>People</v>
          </cell>
          <cell r="F520" t="str">
            <v>5.0 Total Rewards</v>
          </cell>
          <cell r="G520"/>
          <cell r="H520"/>
          <cell r="I520"/>
          <cell r="J520" t="str">
            <v>S</v>
          </cell>
          <cell r="K520" t="str">
            <v>Phase 1</v>
          </cell>
          <cell r="L520" t="str">
            <v>Yes</v>
          </cell>
          <cell r="M520" t="str">
            <v>Configuration</v>
          </cell>
          <cell r="N520" t="str">
            <v>Workday Compensation module can be used to configure allowance/OTP 
Allowance plans and one time payment plans have been configured.</v>
          </cell>
          <cell r="P520" t="str">
            <v>Not Gap</v>
          </cell>
          <cell r="Q520" t="str">
            <v>30/10 WME : Updated HCM People Taxonomy = 5.0 Total Rewards</v>
          </cell>
        </row>
        <row r="521">
          <cell r="A521"/>
          <cell r="B521" t="str">
            <v>RFT</v>
          </cell>
          <cell r="C521" t="str">
            <v>C.263</v>
          </cell>
          <cell r="D521" t="str">
            <v>Ability to track uptake of health and welfare programs (e.g. flu vaccinations)</v>
          </cell>
          <cell r="E521" t="str">
            <v>People</v>
          </cell>
          <cell r="F521" t="str">
            <v>5.0 Total Rewards</v>
          </cell>
          <cell r="G521"/>
          <cell r="H521"/>
          <cell r="I521"/>
          <cell r="J521" t="str">
            <v>S</v>
          </cell>
          <cell r="K521"/>
          <cell r="L521" t="str">
            <v>Out Of Scope</v>
          </cell>
          <cell r="M521" t="str">
            <v>Configuration</v>
          </cell>
          <cell r="N521" t="str">
            <v>Not identified use cases. Can be designed in Workday</v>
          </cell>
          <cell r="P521" t="str">
            <v>Populate Phase for Delivery Column</v>
          </cell>
          <cell r="Q521" t="str">
            <v>30/10 WME : Updated HCM People Taxonomy = 5.0 Total Rewards</v>
          </cell>
        </row>
        <row r="522">
          <cell r="A522"/>
          <cell r="B522" t="str">
            <v>RFT</v>
          </cell>
          <cell r="C522" t="str">
            <v>C.269</v>
          </cell>
          <cell r="D522" t="str">
            <v>Ability to select / nominate different superannuation funds and providers/ and split contributions</v>
          </cell>
          <cell r="E522" t="str">
            <v>People</v>
          </cell>
          <cell r="F522" t="str">
            <v>5.0 Total Rewards</v>
          </cell>
          <cell r="G522"/>
          <cell r="H522"/>
          <cell r="I522"/>
          <cell r="J522" t="str">
            <v>C</v>
          </cell>
          <cell r="K522" t="str">
            <v>Phase 1</v>
          </cell>
          <cell r="L522" t="str">
            <v>Yes</v>
          </cell>
          <cell r="M522" t="str">
            <v>Configuration</v>
          </cell>
          <cell r="N522" t="str">
            <v>Super and TFN extend form will be used to gather this info at Hire</v>
          </cell>
          <cell r="P522" t="str">
            <v>Not Gap</v>
          </cell>
          <cell r="Q522" t="str">
            <v>30/10 WME : Updated HCM People Taxonomy = 5.0 Total Rewards</v>
          </cell>
        </row>
        <row r="523">
          <cell r="A523"/>
          <cell r="B523" t="str">
            <v>RFT</v>
          </cell>
          <cell r="C523" t="str">
            <v>C.270</v>
          </cell>
          <cell r="D523" t="str">
            <v>Ability to calculate termination entitlements</v>
          </cell>
          <cell r="E523" t="str">
            <v>People</v>
          </cell>
          <cell r="F523" t="str">
            <v>5.0 Total Rewards</v>
          </cell>
          <cell r="G523"/>
          <cell r="H523"/>
          <cell r="I523"/>
          <cell r="J523" t="str">
            <v>M</v>
          </cell>
          <cell r="K523"/>
          <cell r="L523" t="str">
            <v>Out Of Scope</v>
          </cell>
          <cell r="M523" t="str">
            <v>Configuration</v>
          </cell>
          <cell r="N523" t="str">
            <v>APay - Payroll will master the Termination payouts, calculations, tax and absence accrual calculations. Some term calcs done offline.</v>
          </cell>
          <cell r="P523" t="str">
            <v>Populate Phase for Delivery Column</v>
          </cell>
          <cell r="Q523" t="str">
            <v>30/10 WME : Updated HCM People Taxonomy = 5.0 Total Rewards</v>
          </cell>
        </row>
        <row r="524">
          <cell r="A524"/>
          <cell r="B524" t="str">
            <v>RFT</v>
          </cell>
          <cell r="C524" t="str">
            <v>C.255 </v>
          </cell>
          <cell r="D524" t="str">
            <v>Ability to add multiple different types of packages as compensation (e.g. car, phone, salary, loading, bonus, relocation support etc)​</v>
          </cell>
          <cell r="E524" t="str">
            <v>People</v>
          </cell>
          <cell r="F524" t="str">
            <v>5.0 Total Rewards</v>
          </cell>
          <cell r="G524"/>
          <cell r="H524"/>
          <cell r="I524"/>
          <cell r="J524" t="str">
            <v>M</v>
          </cell>
          <cell r="K524" t="str">
            <v>Phase 1</v>
          </cell>
          <cell r="L524" t="str">
            <v>Yes</v>
          </cell>
          <cell r="M524" t="str">
            <v>Configuration</v>
          </cell>
          <cell r="N524" t="str">
            <v xml:space="preserve">Yes configured - using allowance plans, bonus plans and one time payment plans. </v>
          </cell>
          <cell r="P524" t="str">
            <v>Not Gap</v>
          </cell>
          <cell r="Q524" t="str">
            <v>30/10 WME : Updated HCM People Taxonomy = 5.0 Total Rewards</v>
          </cell>
        </row>
        <row r="525">
          <cell r="A525"/>
          <cell r="B525" t="str">
            <v>RFT</v>
          </cell>
          <cell r="C525" t="str">
            <v>C.268</v>
          </cell>
          <cell r="D525" t="str">
            <v>Ability to multiple different types of packages as compensation (e.g. ITS package, car, phone, salary, loading, bonus, relocation support etc)</v>
          </cell>
          <cell r="E525" t="str">
            <v>People</v>
          </cell>
          <cell r="F525" t="str">
            <v>5.0 Total Rewards</v>
          </cell>
          <cell r="G525"/>
          <cell r="H525"/>
          <cell r="I525"/>
          <cell r="J525" t="str">
            <v>M</v>
          </cell>
          <cell r="K525" t="str">
            <v>Phase 1</v>
          </cell>
          <cell r="L525" t="str">
            <v>Yes</v>
          </cell>
          <cell r="M525" t="str">
            <v>Configuration</v>
          </cell>
          <cell r="N525" t="str">
            <v xml:space="preserve">Yes configured - using allowance plans, bonus plans and one time payment plans. </v>
          </cell>
          <cell r="P525" t="str">
            <v>Not Gap</v>
          </cell>
          <cell r="Q525" t="str">
            <v>30/10 WME : Updated HCM People Taxonomy = 5.0 Total Rewards</v>
          </cell>
        </row>
        <row r="526">
          <cell r="A526"/>
          <cell r="B526" t="str">
            <v>RFT</v>
          </cell>
          <cell r="C526" t="str">
            <v>C.271</v>
          </cell>
          <cell r="D526" t="str">
            <v>Ability to easily create, configure, edit and retire organisation structures in multiple formats (e.g. vertical, horizontal, hierarchical, matrix) with real-time data as of an effective date (e.g. back date, future date or immediately ratify changes)​</v>
          </cell>
          <cell r="E526" t="str">
            <v>People</v>
          </cell>
          <cell r="F526" t="str">
            <v>6.0 Workforce Administration</v>
          </cell>
          <cell r="G526"/>
          <cell r="H526"/>
          <cell r="I526"/>
          <cell r="J526" t="str">
            <v>M</v>
          </cell>
          <cell r="K526" t="str">
            <v>Phase 1</v>
          </cell>
          <cell r="L526" t="str">
            <v>Yes</v>
          </cell>
          <cell r="M526" t="str">
            <v>Out of the Box</v>
          </cell>
          <cell r="N526"/>
          <cell r="P526" t="str">
            <v>Not Gap</v>
          </cell>
          <cell r="Q526" t="str">
            <v>30/10 WME : Updated HCM People Taxonomy = Level 1, 10.0 Workforce Administration</v>
          </cell>
        </row>
        <row r="527">
          <cell r="A527"/>
          <cell r="B527" t="str">
            <v>RFT</v>
          </cell>
          <cell r="C527" t="str">
            <v>C.272</v>
          </cell>
          <cell r="D527" t="str">
            <v>Ability to support multiple organisational structures with multiple reporting relationships concurrently, and can have overlap with another organisational structure​</v>
          </cell>
          <cell r="E527" t="str">
            <v>People</v>
          </cell>
          <cell r="F527" t="str">
            <v>6.0 Workforce Administration</v>
          </cell>
          <cell r="G527"/>
          <cell r="H527"/>
          <cell r="I527"/>
          <cell r="J527" t="str">
            <v>M</v>
          </cell>
          <cell r="K527" t="str">
            <v>Phase 1</v>
          </cell>
          <cell r="L527" t="str">
            <v>Yes</v>
          </cell>
          <cell r="M527" t="str">
            <v>Out of the Box</v>
          </cell>
          <cell r="N527"/>
          <cell r="P527" t="str">
            <v>Not Gap</v>
          </cell>
          <cell r="Q527" t="str">
            <v>30/10 WME : Updated HCM People Taxonomy = Level 1, 10.0 Workforce Administration</v>
          </cell>
        </row>
        <row r="528">
          <cell r="A528"/>
          <cell r="B528" t="str">
            <v>RFT</v>
          </cell>
          <cell r="C528" t="str">
            <v>C.273</v>
          </cell>
          <cell r="D528" t="str">
            <v>Ability to monitor and report on substantive and non-substantive employees in organisational structures including vacant roles, on-leave, acting etc​</v>
          </cell>
          <cell r="E528" t="str">
            <v>People</v>
          </cell>
          <cell r="F528" t="str">
            <v>6.0 Workforce Administration</v>
          </cell>
          <cell r="G528"/>
          <cell r="H528"/>
          <cell r="I528"/>
          <cell r="J528" t="str">
            <v>M</v>
          </cell>
          <cell r="K528" t="str">
            <v>Phase 1</v>
          </cell>
          <cell r="L528" t="str">
            <v>Yes</v>
          </cell>
          <cell r="M528" t="str">
            <v>Out of the Box</v>
          </cell>
          <cell r="N528"/>
          <cell r="P528" t="str">
            <v>Not Gap</v>
          </cell>
          <cell r="Q528" t="str">
            <v>30/10 WME : Updated HCM People Taxonomy = Level 1, 10.0 Workforce Administration</v>
          </cell>
        </row>
        <row r="529">
          <cell r="A529"/>
          <cell r="B529" t="str">
            <v>RFT</v>
          </cell>
          <cell r="C529" t="str">
            <v>C.274</v>
          </cell>
          <cell r="D529" t="str">
            <v>Ability to configure unlimited organisation structure tree levels identifying one to one, many to one or a combination for position structure​</v>
          </cell>
          <cell r="E529" t="str">
            <v>People</v>
          </cell>
          <cell r="F529" t="str">
            <v>6.0 Workforce Administration</v>
          </cell>
          <cell r="G529"/>
          <cell r="H529"/>
          <cell r="I529"/>
          <cell r="J529" t="str">
            <v>M</v>
          </cell>
          <cell r="K529" t="str">
            <v>Phase 1</v>
          </cell>
          <cell r="L529" t="str">
            <v>Yes</v>
          </cell>
          <cell r="M529" t="str">
            <v>Out of the Box</v>
          </cell>
          <cell r="N529"/>
          <cell r="P529" t="str">
            <v>Not Gap</v>
          </cell>
          <cell r="Q529" t="str">
            <v>30/10 WME : Updated HCM People Taxonomy = Level 1, 10.0 Workforce Administration</v>
          </cell>
        </row>
        <row r="530">
          <cell r="A530"/>
          <cell r="B530" t="str">
            <v>RFT</v>
          </cell>
          <cell r="C530" t="str">
            <v>C.275</v>
          </cell>
          <cell r="D530" t="str">
            <v>Ability to store and create multiple costing codes, work orders, and or project codes against an organisation unit.​</v>
          </cell>
          <cell r="E530" t="str">
            <v>People</v>
          </cell>
          <cell r="F530" t="str">
            <v>6.0 Workforce Administration</v>
          </cell>
          <cell r="G530"/>
          <cell r="H530"/>
          <cell r="I530"/>
          <cell r="J530" t="str">
            <v>M</v>
          </cell>
          <cell r="K530" t="str">
            <v>Phase 1</v>
          </cell>
          <cell r="L530" t="str">
            <v>Yes</v>
          </cell>
          <cell r="M530" t="str">
            <v>Configuration</v>
          </cell>
          <cell r="N530"/>
          <cell r="P530" t="str">
            <v>Not Gap</v>
          </cell>
          <cell r="Q530" t="str">
            <v>30/10 WME : Updated HCM People Taxonomy = Level 1, 10.0 Workforce Administration</v>
          </cell>
        </row>
        <row r="531">
          <cell r="A531"/>
          <cell r="B531" t="str">
            <v>RFT</v>
          </cell>
          <cell r="C531" t="str">
            <v>C.276</v>
          </cell>
          <cell r="D531" t="str">
            <v>Ability to pre-defined role attributes and parameters (naming conventions, classifications) to support org structure governance</v>
          </cell>
          <cell r="E531" t="str">
            <v>People</v>
          </cell>
          <cell r="F531" t="str">
            <v>6.0 Workforce Administration</v>
          </cell>
          <cell r="G531"/>
          <cell r="H531"/>
          <cell r="I531"/>
          <cell r="J531" t="str">
            <v>M</v>
          </cell>
          <cell r="K531" t="str">
            <v>Phase 1</v>
          </cell>
          <cell r="L531" t="str">
            <v>Yes</v>
          </cell>
          <cell r="M531" t="str">
            <v>Out of the Box</v>
          </cell>
          <cell r="N531"/>
          <cell r="P531" t="str">
            <v>Not Gap</v>
          </cell>
          <cell r="Q531" t="str">
            <v>30/10 WME : Updated HCM People Taxonomy = Level 1, 10.0 Workforce Administration</v>
          </cell>
        </row>
        <row r="532">
          <cell r="A532"/>
          <cell r="B532" t="str">
            <v>RFT</v>
          </cell>
          <cell r="C532" t="str">
            <v>C.277</v>
          </cell>
          <cell r="D532" t="str">
            <v>Ability to use project codes across org units (e.g. one project with participation from many org units). </v>
          </cell>
          <cell r="E532" t="str">
            <v>People</v>
          </cell>
          <cell r="F532" t="str">
            <v>6.0 Workforce Administration</v>
          </cell>
          <cell r="G532"/>
          <cell r="H532"/>
          <cell r="I532"/>
          <cell r="J532" t="str">
            <v>M</v>
          </cell>
          <cell r="K532" t="str">
            <v>Phase 2</v>
          </cell>
          <cell r="L532" t="str">
            <v>Yes</v>
          </cell>
          <cell r="M532" t="str">
            <v>Configuration</v>
          </cell>
          <cell r="N532" t="str">
            <v>Phase 2</v>
          </cell>
          <cell r="P532" t="str">
            <v>Future Phase Requirement</v>
          </cell>
          <cell r="Q532" t="str">
            <v>30/10 WME : Updated HCM People Taxonomy = Level 1, 10.0 Workforce Administration</v>
          </cell>
        </row>
        <row r="533">
          <cell r="A533"/>
          <cell r="B533" t="str">
            <v>RFT</v>
          </cell>
          <cell r="C533" t="str">
            <v>C.278</v>
          </cell>
          <cell r="D533" t="str">
            <v>Ability to maintain details of multiple position(s) across the university, including paid and voluntary service roles (Honorary)</v>
          </cell>
          <cell r="E533" t="str">
            <v>People</v>
          </cell>
          <cell r="F533" t="str">
            <v>6.0 Workforce Administration</v>
          </cell>
          <cell r="G533"/>
          <cell r="H533"/>
          <cell r="I533"/>
          <cell r="J533" t="str">
            <v>M</v>
          </cell>
          <cell r="K533" t="str">
            <v>Phase 1</v>
          </cell>
          <cell r="L533" t="str">
            <v>Yes</v>
          </cell>
          <cell r="M533" t="str">
            <v>Configuration</v>
          </cell>
          <cell r="N533" t="str">
            <v>Standard funcitonality to allow multi positions, hovever, config needed</v>
          </cell>
          <cell r="P533" t="str">
            <v>Not Gap</v>
          </cell>
          <cell r="Q533" t="str">
            <v>30/10 WME : Updated HCM People Taxonomy = Level 1, 10.0 Workforce Administration</v>
          </cell>
        </row>
        <row r="534">
          <cell r="A534"/>
          <cell r="B534" t="str">
            <v>RFT</v>
          </cell>
          <cell r="C534" t="str">
            <v>C.279</v>
          </cell>
          <cell r="D534" t="str">
            <v>Ability to define position attributes such as Perm, PT, Fixed Term, Casual, Paid, Voluntary and FT duration</v>
          </cell>
          <cell r="E534" t="str">
            <v>People</v>
          </cell>
          <cell r="F534" t="str">
            <v>6.0 Workforce Administration</v>
          </cell>
          <cell r="G534"/>
          <cell r="H534"/>
          <cell r="I534"/>
          <cell r="J534" t="str">
            <v>M</v>
          </cell>
          <cell r="K534" t="str">
            <v>Phase 1</v>
          </cell>
          <cell r="L534" t="str">
            <v>Yes</v>
          </cell>
          <cell r="M534" t="str">
            <v>Configuration</v>
          </cell>
          <cell r="N534" t="str">
            <v>Standard functionality to have employee types, time types, however configuration values are needed</v>
          </cell>
          <cell r="P534" t="str">
            <v>Not Gap</v>
          </cell>
          <cell r="Q534" t="str">
            <v>30/10 WME : Updated HCM People Taxonomy = Level 1, 10.0 Workforce Administration</v>
          </cell>
        </row>
        <row r="535">
          <cell r="A535"/>
          <cell r="B535" t="str">
            <v>RFT</v>
          </cell>
          <cell r="C535" t="str">
            <v>C.280</v>
          </cell>
          <cell r="D535" t="str">
            <v>Ability to flag return to work in the system (e.g. coming back to work after parental leave)</v>
          </cell>
          <cell r="E535" t="str">
            <v>People</v>
          </cell>
          <cell r="F535" t="str">
            <v>6.0 Workforce Administration</v>
          </cell>
          <cell r="G535"/>
          <cell r="H535"/>
          <cell r="I535"/>
          <cell r="J535" t="str">
            <v>M</v>
          </cell>
          <cell r="K535" t="str">
            <v>Phase 1</v>
          </cell>
          <cell r="L535" t="str">
            <v>Yes</v>
          </cell>
          <cell r="M535" t="str">
            <v>Configuration</v>
          </cell>
          <cell r="N535" t="str">
            <v>The notification set-up is already there to flag the return of a person but the leaves are supposed to be auto-approved by Workday.</v>
          </cell>
          <cell r="P535" t="str">
            <v>Not Gap</v>
          </cell>
          <cell r="Q535" t="str">
            <v>30/10 WME : Updated HCM People Taxonomy = Level 1, 10.0 Workforce Administration</v>
          </cell>
        </row>
        <row r="536">
          <cell r="A536"/>
          <cell r="B536" t="str">
            <v>RFT</v>
          </cell>
          <cell r="C536" t="str">
            <v>C.281</v>
          </cell>
          <cell r="D536" t="str">
            <v>Ability to extract, manipulate and upload bulk changes​ - wrt to Org, Jobs, Positions</v>
          </cell>
          <cell r="E536" t="str">
            <v>People</v>
          </cell>
          <cell r="F536" t="str">
            <v>6.0 Workforce Administration</v>
          </cell>
          <cell r="G536"/>
          <cell r="H536"/>
          <cell r="I536"/>
          <cell r="J536" t="str">
            <v>M</v>
          </cell>
          <cell r="K536" t="str">
            <v>Phase 1</v>
          </cell>
          <cell r="L536" t="str">
            <v>Yes</v>
          </cell>
          <cell r="M536" t="str">
            <v>Out of the Box</v>
          </cell>
          <cell r="N536" t="str">
            <v>Standard functionality to have employee types, time types, however configuration of templates is needed</v>
          </cell>
          <cell r="P536" t="str">
            <v>Not Gap</v>
          </cell>
          <cell r="Q536" t="str">
            <v>30/10 WME : Updated HCM People Taxonomy = Level 1, 10.0 Workforce Administration</v>
          </cell>
        </row>
        <row r="537">
          <cell r="A537"/>
          <cell r="B537" t="str">
            <v>RFT</v>
          </cell>
          <cell r="C537" t="str">
            <v>C.282</v>
          </cell>
          <cell r="D537" t="str">
            <v>Ability to build and/or model new org structures in development</v>
          </cell>
          <cell r="E537" t="str">
            <v>People</v>
          </cell>
          <cell r="F537" t="str">
            <v>6.0 Workforce Administration</v>
          </cell>
          <cell r="G537"/>
          <cell r="H537"/>
          <cell r="I537"/>
          <cell r="J537" t="str">
            <v>M</v>
          </cell>
          <cell r="K537" t="str">
            <v>Phase 1</v>
          </cell>
          <cell r="L537" t="str">
            <v>Yes</v>
          </cell>
          <cell r="M537" t="str">
            <v>Out of the Box</v>
          </cell>
          <cell r="N537" t="str">
            <v>Workday has an out of the box functionality called Org Studio</v>
          </cell>
          <cell r="P537" t="str">
            <v>Not Gap</v>
          </cell>
          <cell r="Q537" t="str">
            <v>30/10 WME : Updated HCM People Taxonomy = Level 1, 10.0 Workforce Administration</v>
          </cell>
        </row>
        <row r="538">
          <cell r="A538"/>
          <cell r="B538" t="str">
            <v>RFT</v>
          </cell>
          <cell r="C538" t="str">
            <v>C.283</v>
          </cell>
          <cell r="D538" t="str">
            <v>Ability to request and capture key information to enable establishment of employee profile during pre-onboarding in the system (e.g. budgets and approvals for differing budgets for the same position, DOB, legal name etc).​</v>
          </cell>
          <cell r="E538" t="str">
            <v>People</v>
          </cell>
          <cell r="F538" t="str">
            <v>6.0 Workforce Administration</v>
          </cell>
          <cell r="G538"/>
          <cell r="H538"/>
          <cell r="I538"/>
          <cell r="J538" t="str">
            <v>M</v>
          </cell>
          <cell r="K538" t="str">
            <v>Phase 1</v>
          </cell>
          <cell r="L538" t="str">
            <v>Yes</v>
          </cell>
          <cell r="M538" t="str">
            <v>Configuration</v>
          </cell>
          <cell r="N538" t="str">
            <v>Standard functinoality to have personal information, however configration is needed to determine which PI data is needed and the drop down values a worker can select</v>
          </cell>
          <cell r="P538" t="str">
            <v>Not Gap</v>
          </cell>
          <cell r="Q538" t="str">
            <v>30/10 WME : Updated HCM People Taxonomy = Level 1, 10.0 Workforce Administration</v>
          </cell>
        </row>
        <row r="539">
          <cell r="A539"/>
          <cell r="B539" t="str">
            <v>RFT</v>
          </cell>
          <cell r="C539" t="str">
            <v>C.286</v>
          </cell>
          <cell r="D539" t="str">
            <v>Ability to handle multiple jobs for the same employee with different employee types like Perm, Fixed Term, Casual Professional and Casual Academic. Handling temporary secondment, higher duties etc within the same job </v>
          </cell>
          <cell r="E539" t="str">
            <v>People</v>
          </cell>
          <cell r="F539" t="str">
            <v>6.0 Workforce Administration</v>
          </cell>
          <cell r="G539"/>
          <cell r="H539"/>
          <cell r="I539"/>
          <cell r="J539" t="str">
            <v>M</v>
          </cell>
          <cell r="K539" t="str">
            <v>Phase 1</v>
          </cell>
          <cell r="L539" t="str">
            <v>Yes</v>
          </cell>
          <cell r="M539" t="str">
            <v>Configuration</v>
          </cell>
          <cell r="N539" t="str">
            <v>Standard fucntionality to have multiple jobs in Workday, configuration needed on the different rules and requirements on the different employee types and the temporary appointments</v>
          </cell>
          <cell r="P539" t="str">
            <v>Not Gap</v>
          </cell>
          <cell r="Q539" t="str">
            <v>30/10 WME : Updated HCM People Taxonomy = Level 1, 10.0 Workforce Administration</v>
          </cell>
        </row>
        <row r="540">
          <cell r="A540"/>
          <cell r="B540" t="str">
            <v>RFT</v>
          </cell>
          <cell r="C540" t="str">
            <v>C.287</v>
          </cell>
          <cell r="D540" t="str">
            <v>Ability to initiate, review, approve and process changes to an employee's personal data including address, marital status, next of kin, dependents​, and manage changes metadata (e.g. dates)</v>
          </cell>
          <cell r="E540" t="str">
            <v>People</v>
          </cell>
          <cell r="F540" t="str">
            <v>6.0 Workforce Administration</v>
          </cell>
          <cell r="G540"/>
          <cell r="H540"/>
          <cell r="I540"/>
          <cell r="J540" t="str">
            <v>M</v>
          </cell>
          <cell r="K540" t="str">
            <v>Phase 1</v>
          </cell>
          <cell r="L540" t="str">
            <v>Yes</v>
          </cell>
          <cell r="M540" t="str">
            <v>Configuration</v>
          </cell>
          <cell r="N540" t="str">
            <v>Depends on the PI data that will be configured and stored in Workday</v>
          </cell>
          <cell r="P540" t="str">
            <v>Not Gap</v>
          </cell>
          <cell r="Q540" t="str">
            <v>30/10 WME : Updated HCM People Taxonomy = Level 1, 10.0 Workforce Administration</v>
          </cell>
        </row>
        <row r="541">
          <cell r="A541"/>
          <cell r="B541" t="str">
            <v>RFT</v>
          </cell>
          <cell r="C541" t="str">
            <v>C.288</v>
          </cell>
          <cell r="D541" t="str">
            <v>Ability to configure personal data fields locally (I.e. gender)</v>
          </cell>
          <cell r="E541" t="str">
            <v>People</v>
          </cell>
          <cell r="F541" t="str">
            <v>6.0 Workforce Administration</v>
          </cell>
          <cell r="G541"/>
          <cell r="H541"/>
          <cell r="I541"/>
          <cell r="J541" t="str">
            <v>M</v>
          </cell>
          <cell r="K541" t="str">
            <v>Phase 1</v>
          </cell>
          <cell r="L541" t="str">
            <v>Yes</v>
          </cell>
          <cell r="M541" t="str">
            <v>Configuration</v>
          </cell>
          <cell r="N541" t="str">
            <v>Depends on the PI data that will be configured and stored in Workday</v>
          </cell>
          <cell r="P541" t="str">
            <v>Not Gap</v>
          </cell>
          <cell r="Q541" t="str">
            <v>30/10 WME : Updated HCM People Taxonomy = Level 1, 10.0 Workforce Administration</v>
          </cell>
        </row>
        <row r="542">
          <cell r="A542"/>
          <cell r="B542" t="str">
            <v>RFT</v>
          </cell>
          <cell r="C542" t="str">
            <v>C.291</v>
          </cell>
          <cell r="D542" t="str">
            <v>Ability for system to cater for multiple personas or roles that enable different enterprise agreements, grades/classifications conditions</v>
          </cell>
          <cell r="E542" t="str">
            <v>People</v>
          </cell>
          <cell r="F542" t="str">
            <v>6.0 Workforce Administration</v>
          </cell>
          <cell r="G542"/>
          <cell r="H542"/>
          <cell r="I542"/>
          <cell r="J542" t="str">
            <v>M</v>
          </cell>
          <cell r="K542" t="str">
            <v>Phase 1</v>
          </cell>
          <cell r="L542" t="str">
            <v>Yes</v>
          </cell>
          <cell r="M542" t="str">
            <v>Configuration</v>
          </cell>
          <cell r="N542" t="str">
            <v>Configuration is needed</v>
          </cell>
          <cell r="P542" t="str">
            <v>Not Gap</v>
          </cell>
          <cell r="Q542" t="str">
            <v>30/10 WME : Updated HCM People Taxonomy = Level 1, 10.0 Workforce Administration</v>
          </cell>
        </row>
        <row r="543">
          <cell r="A543"/>
          <cell r="B543" t="str">
            <v>RFT</v>
          </cell>
          <cell r="C543" t="str">
            <v>C.292</v>
          </cell>
          <cell r="D543" t="str">
            <v>Ability to view previous and planned leave</v>
          </cell>
          <cell r="E543" t="str">
            <v>People</v>
          </cell>
          <cell r="F543" t="str">
            <v>6.0 Workforce Administration</v>
          </cell>
          <cell r="G543"/>
          <cell r="H543"/>
          <cell r="I543"/>
          <cell r="J543" t="str">
            <v>M</v>
          </cell>
          <cell r="K543" t="str">
            <v>Phase 1</v>
          </cell>
          <cell r="L543" t="str">
            <v>Yes</v>
          </cell>
          <cell r="M543" t="str">
            <v>Configuration</v>
          </cell>
          <cell r="N543" t="str">
            <v>As long as leave exists in Workday</v>
          </cell>
          <cell r="P543" t="str">
            <v>Not Gap</v>
          </cell>
          <cell r="Q543" t="str">
            <v>30/10 WME : Updated HCM People Taxonomy = Level 1, 10.0 Workforce Administration</v>
          </cell>
        </row>
        <row r="544">
          <cell r="A544"/>
          <cell r="B544" t="str">
            <v>RFT</v>
          </cell>
          <cell r="C544" t="str">
            <v>C.293</v>
          </cell>
          <cell r="D544" t="str">
            <v>Ability to enable customised parameters (negative leave etc.)​</v>
          </cell>
          <cell r="E544" t="str">
            <v>People</v>
          </cell>
          <cell r="F544" t="str">
            <v>6.0 Workforce Administration</v>
          </cell>
          <cell r="G544"/>
          <cell r="H544"/>
          <cell r="I544"/>
          <cell r="J544" t="str">
            <v>M</v>
          </cell>
          <cell r="K544" t="str">
            <v>Phase 1</v>
          </cell>
          <cell r="L544" t="str">
            <v>Yes</v>
          </cell>
          <cell r="M544" t="str">
            <v>Configuration</v>
          </cell>
          <cell r="N544" t="str">
            <v>Configuration is needed, however, Leave balances will be mastered in Payroll</v>
          </cell>
          <cell r="P544" t="str">
            <v>Not Gap</v>
          </cell>
          <cell r="Q544" t="str">
            <v>30/10 WME : Updated HCM People Taxonomy = Level 1, 10.0 Workforce Administration</v>
          </cell>
        </row>
        <row r="545">
          <cell r="A545"/>
          <cell r="B545" t="str">
            <v>RFT</v>
          </cell>
          <cell r="C545" t="str">
            <v>C.294</v>
          </cell>
          <cell r="D545" t="str">
            <v>Ability to host excessive leave management ​</v>
          </cell>
          <cell r="E545" t="str">
            <v>People</v>
          </cell>
          <cell r="F545" t="str">
            <v>6.0 Workforce Administration</v>
          </cell>
          <cell r="G545"/>
          <cell r="H545"/>
          <cell r="I545"/>
          <cell r="J545" t="str">
            <v>M</v>
          </cell>
          <cell r="K545" t="str">
            <v>Phase 1</v>
          </cell>
          <cell r="L545" t="str">
            <v>Yes</v>
          </cell>
          <cell r="M545" t="str">
            <v>Configuration</v>
          </cell>
          <cell r="N545" t="str">
            <v>Configuration is needed, however, Leave balances will be mastered in Payroll</v>
          </cell>
          <cell r="P545" t="str">
            <v>Not Gap</v>
          </cell>
          <cell r="Q545" t="str">
            <v>30/10 WME : Updated HCM People Taxonomy = Level 1, 10.0 Workforce Administration</v>
          </cell>
        </row>
        <row r="546">
          <cell r="A546"/>
          <cell r="B546" t="str">
            <v>RFT</v>
          </cell>
          <cell r="C546" t="str">
            <v>C.296</v>
          </cell>
          <cell r="D546" t="str">
            <v>Ability to configure flags, reminders, lead times where employees are on extended or special leave, and pause requests to complete things like mandatory H&amp;S training</v>
          </cell>
          <cell r="E546" t="str">
            <v>People</v>
          </cell>
          <cell r="F546" t="str">
            <v>6.0 Workforce Administration</v>
          </cell>
          <cell r="G546"/>
          <cell r="H546"/>
          <cell r="I546"/>
          <cell r="J546" t="str">
            <v>M</v>
          </cell>
          <cell r="K546" t="str">
            <v>Phase 1</v>
          </cell>
          <cell r="L546" t="str">
            <v>Yes</v>
          </cell>
          <cell r="M546" t="str">
            <v>Configuration</v>
          </cell>
          <cell r="N546" t="str">
            <v>Leave of Absence configuraiton allows all these details</v>
          </cell>
          <cell r="P546" t="str">
            <v>Not Gap</v>
          </cell>
          <cell r="Q546" t="str">
            <v>30/10 WME : Updated HCM People Taxonomy = Level 1, 10.0 Workforce Administration</v>
          </cell>
        </row>
        <row r="547">
          <cell r="A547"/>
          <cell r="B547" t="str">
            <v>RFT</v>
          </cell>
          <cell r="C547" t="str">
            <v>C.297</v>
          </cell>
          <cell r="D547" t="str">
            <v>Ability to forecast leave balances at future dates including consideration of future dated leave applications</v>
          </cell>
          <cell r="E547" t="str">
            <v>People</v>
          </cell>
          <cell r="F547" t="str">
            <v>6.0 Workforce Administration</v>
          </cell>
          <cell r="G547"/>
          <cell r="H547"/>
          <cell r="I547"/>
          <cell r="J547" t="str">
            <v>M</v>
          </cell>
          <cell r="K547" t="str">
            <v>Phase 1</v>
          </cell>
          <cell r="L547" t="str">
            <v>Yes</v>
          </cell>
          <cell r="M547" t="str">
            <v>Configuration</v>
          </cell>
          <cell r="N547" t="str">
            <v>Configuration is needed, however, Leave balances will be mastered in Payroll</v>
          </cell>
          <cell r="P547" t="str">
            <v>Not Gap</v>
          </cell>
          <cell r="Q547" t="str">
            <v>30/10 WME : Updated HCM People Taxonomy = Level 1, 10.0 Workforce Administration</v>
          </cell>
        </row>
        <row r="548">
          <cell r="A548"/>
          <cell r="B548" t="str">
            <v>RFT</v>
          </cell>
          <cell r="C548" t="str">
            <v>C.295</v>
          </cell>
          <cell r="D548" t="str">
            <v>Ability to manage/view purchased leave, cashing out of leave​</v>
          </cell>
          <cell r="E548" t="str">
            <v>People</v>
          </cell>
          <cell r="F548" t="str">
            <v>6.0 Workforce Administration</v>
          </cell>
          <cell r="G548"/>
          <cell r="H548"/>
          <cell r="I548"/>
          <cell r="J548" t="str">
            <v>S</v>
          </cell>
          <cell r="K548" t="str">
            <v>Phase 1</v>
          </cell>
          <cell r="L548" t="str">
            <v>Yes</v>
          </cell>
          <cell r="M548" t="str">
            <v>Configuration</v>
          </cell>
          <cell r="N548" t="str">
            <v>Leave balances will be mastered in Payroll and the balances would be overriden in Workday</v>
          </cell>
          <cell r="P548" t="str">
            <v>Not Gap</v>
          </cell>
          <cell r="Q548" t="str">
            <v>30/10 WME : Updated HCM People Taxonomy = Level 1, 10.0 Workforce Administration</v>
          </cell>
        </row>
        <row r="549">
          <cell r="A549"/>
          <cell r="B549" t="str">
            <v>RFT</v>
          </cell>
          <cell r="C549" t="str">
            <v>C.303</v>
          </cell>
          <cell r="D549" t="str">
            <v>Ability to identify and track leave ​</v>
          </cell>
          <cell r="E549" t="str">
            <v>People</v>
          </cell>
          <cell r="F549" t="str">
            <v>6.0 Workforce Administration</v>
          </cell>
          <cell r="G549"/>
          <cell r="H549"/>
          <cell r="I549"/>
          <cell r="J549" t="str">
            <v>M</v>
          </cell>
          <cell r="K549" t="str">
            <v>Phase 1</v>
          </cell>
          <cell r="L549" t="str">
            <v>Yes</v>
          </cell>
          <cell r="M549" t="str">
            <v>Configuration</v>
          </cell>
          <cell r="N549"/>
          <cell r="P549" t="str">
            <v>Not Gap</v>
          </cell>
          <cell r="Q549" t="str">
            <v>30/10 WME : Updated HCM People Taxonomy = Level 1, 10.0 Workforce Administration</v>
          </cell>
        </row>
        <row r="550">
          <cell r="A550"/>
          <cell r="B550" t="str">
            <v>RFT</v>
          </cell>
          <cell r="C550" t="str">
            <v>C.326</v>
          </cell>
          <cell r="D550" t="str">
            <v>Ability to have a workflow for accepting resignations from staff​</v>
          </cell>
          <cell r="E550" t="str">
            <v>People</v>
          </cell>
          <cell r="F550" t="str">
            <v>6.0 Workforce Administration</v>
          </cell>
          <cell r="G550"/>
          <cell r="H550"/>
          <cell r="I550"/>
          <cell r="J550" t="str">
            <v>M</v>
          </cell>
          <cell r="K550" t="str">
            <v>Phase 1</v>
          </cell>
          <cell r="L550" t="str">
            <v>Yes</v>
          </cell>
          <cell r="M550" t="str">
            <v>Configuration</v>
          </cell>
          <cell r="N550" t="str">
            <v>Workday out of the box allows for this however Business Process for Manager resignation has been scoped</v>
          </cell>
          <cell r="P550" t="str">
            <v>Not Gap</v>
          </cell>
          <cell r="Q550" t="str">
            <v>30/10 WME : Updated HCM People Taxonomy = Level 1, 10.0 Workforce Administration</v>
          </cell>
        </row>
        <row r="551">
          <cell r="A551"/>
          <cell r="B551" t="str">
            <v>RFT</v>
          </cell>
          <cell r="C551" t="str">
            <v>C.298</v>
          </cell>
          <cell r="D551" t="str">
            <v>Ability to report and provide visibility of active and historical absences​</v>
          </cell>
          <cell r="E551" t="str">
            <v>People</v>
          </cell>
          <cell r="F551" t="str">
            <v>6.0 Workforce Administration</v>
          </cell>
          <cell r="G551"/>
          <cell r="H551"/>
          <cell r="I551"/>
          <cell r="J551" t="str">
            <v>S</v>
          </cell>
          <cell r="K551" t="str">
            <v>Phase 1</v>
          </cell>
          <cell r="L551" t="str">
            <v>Yes</v>
          </cell>
          <cell r="M551" t="str">
            <v>Configuration</v>
          </cell>
          <cell r="N551" t="str">
            <v>Can view/report based on security access and the leaves that were eitehr entered or loaded in Workday</v>
          </cell>
          <cell r="P551" t="str">
            <v>Not Gap</v>
          </cell>
          <cell r="Q551" t="str">
            <v>30/10 WME : Updated HCM People Taxonomy = Level 1, 10.0 Workforce Administration</v>
          </cell>
        </row>
        <row r="552">
          <cell r="A552"/>
          <cell r="B552" t="str">
            <v>RFT</v>
          </cell>
          <cell r="C552" t="str">
            <v>C.299</v>
          </cell>
          <cell r="D552" t="str">
            <v>Ability to record and flag action ahead of return to work​ (i.e. after an extended leave of absence)</v>
          </cell>
          <cell r="E552" t="str">
            <v>People</v>
          </cell>
          <cell r="F552" t="str">
            <v>6.0 Workforce Administration</v>
          </cell>
          <cell r="G552"/>
          <cell r="H552"/>
          <cell r="I552"/>
          <cell r="J552" t="str">
            <v>S</v>
          </cell>
          <cell r="K552" t="str">
            <v>Phase 1</v>
          </cell>
          <cell r="L552" t="str">
            <v>Yes</v>
          </cell>
          <cell r="M552" t="str">
            <v>Configuration</v>
          </cell>
          <cell r="N552"/>
          <cell r="P552" t="str">
            <v>Not Gap</v>
          </cell>
          <cell r="Q552" t="str">
            <v>30/10 WME : Updated HCM People Taxonomy = Level 1, 10.0 Workforce Administration</v>
          </cell>
        </row>
        <row r="553">
          <cell r="A553"/>
          <cell r="B553" t="str">
            <v>RFT</v>
          </cell>
          <cell r="C553" t="str">
            <v>C.300</v>
          </cell>
          <cell r="D553" t="str">
            <v>Ability to integrate with third party providers (iCare)</v>
          </cell>
          <cell r="E553" t="str">
            <v>People</v>
          </cell>
          <cell r="F553" t="str">
            <v>6.0 Workforce Administration</v>
          </cell>
          <cell r="G553"/>
          <cell r="H553"/>
          <cell r="I553"/>
          <cell r="J553" t="str">
            <v>S</v>
          </cell>
          <cell r="K553" t="str">
            <v>Phase 1</v>
          </cell>
          <cell r="L553" t="str">
            <v>Yes</v>
          </cell>
          <cell r="M553" t="str">
            <v>Configuration</v>
          </cell>
          <cell r="N553" t="str">
            <v>Integration configuration</v>
          </cell>
          <cell r="P553" t="str">
            <v>Not Gap</v>
          </cell>
          <cell r="Q553" t="str">
            <v>30/10 WME : Updated HCM People Taxonomy = Level 1, 10.0 Workforce Administration</v>
          </cell>
        </row>
        <row r="554">
          <cell r="A554"/>
          <cell r="B554" t="str">
            <v>RFT</v>
          </cell>
          <cell r="C554" t="str">
            <v>C.301</v>
          </cell>
          <cell r="D554" t="str">
            <v>Ability to flag/notify employee or case for active management ​</v>
          </cell>
          <cell r="E554" t="str">
            <v>People</v>
          </cell>
          <cell r="F554" t="str">
            <v>6.0 Workforce Administration</v>
          </cell>
          <cell r="G554"/>
          <cell r="H554"/>
          <cell r="I554"/>
          <cell r="J554" t="str">
            <v>C</v>
          </cell>
          <cell r="K554" t="str">
            <v>Phase 1</v>
          </cell>
          <cell r="L554" t="str">
            <v>Out Of Scope</v>
          </cell>
          <cell r="M554" t="str">
            <v>Configuration</v>
          </cell>
          <cell r="N554" t="str">
            <v>Configuration needed, Case management system Snow to be integrated with</v>
          </cell>
          <cell r="P554" t="str">
            <v>Not Gap</v>
          </cell>
          <cell r="Q554" t="str">
            <v>30/10 WME : Updated HCM People Taxonomy = Level 1, 10.0 Workforce Administration</v>
          </cell>
        </row>
        <row r="555">
          <cell r="A555"/>
          <cell r="B555" t="str">
            <v>RFT</v>
          </cell>
          <cell r="C555" t="str">
            <v>C.302</v>
          </cell>
          <cell r="D555" t="str">
            <v>Ability to link to employee compensation cases (payment)</v>
          </cell>
          <cell r="E555" t="str">
            <v>People</v>
          </cell>
          <cell r="F555" t="str">
            <v>6.0 Workforce Administration</v>
          </cell>
          <cell r="G555"/>
          <cell r="H555"/>
          <cell r="I555"/>
          <cell r="J555" t="str">
            <v>C</v>
          </cell>
          <cell r="K555" t="str">
            <v>Phase 1</v>
          </cell>
          <cell r="L555" t="str">
            <v>Yes</v>
          </cell>
          <cell r="M555" t="str">
            <v>Configuration</v>
          </cell>
          <cell r="N555"/>
          <cell r="P555" t="str">
            <v>Not Gap</v>
          </cell>
          <cell r="Q555" t="str">
            <v>30/10 WME : Updated HCM People Taxonomy = Level 1, 10.0 Workforce Administration</v>
          </cell>
        </row>
        <row r="556">
          <cell r="A556"/>
          <cell r="B556" t="str">
            <v>RFT</v>
          </cell>
          <cell r="C556" t="str">
            <v>C.327</v>
          </cell>
          <cell r="D556" t="str">
            <v>Ability to automate the exit process via a workflow, e.g. send notifications to relevant internal stakeholders (e.g. Payroll, IT) regarding termination details of a staff (e.g. last day)​</v>
          </cell>
          <cell r="E556" t="str">
            <v>People</v>
          </cell>
          <cell r="F556" t="str">
            <v>6.0 Workforce Administration</v>
          </cell>
          <cell r="G556"/>
          <cell r="H556"/>
          <cell r="I556"/>
          <cell r="J556" t="str">
            <v>M</v>
          </cell>
          <cell r="K556" t="str">
            <v>Phase 1</v>
          </cell>
          <cell r="L556" t="str">
            <v>Yes</v>
          </cell>
          <cell r="M556" t="str">
            <v>Configuration</v>
          </cell>
          <cell r="N556" t="str">
            <v>Integration configuraiton</v>
          </cell>
          <cell r="P556" t="str">
            <v>Not Gap</v>
          </cell>
          <cell r="Q556" t="str">
            <v>30/10 WME : Updated HCM People Taxonomy = Level 1, 10.0 Workforce Administration</v>
          </cell>
        </row>
        <row r="557">
          <cell r="A557"/>
          <cell r="B557" t="str">
            <v>RFT</v>
          </cell>
          <cell r="C557" t="str">
            <v>C.305</v>
          </cell>
          <cell r="D557" t="str">
            <v>Ability to manage staff who are nominated first aid officers, flag when their training is due and trigger into Payroll for performance of this role</v>
          </cell>
          <cell r="E557" t="str">
            <v>People</v>
          </cell>
          <cell r="F557" t="str">
            <v>6.0 Workforce Administration</v>
          </cell>
          <cell r="G557"/>
          <cell r="H557"/>
          <cell r="I557"/>
          <cell r="J557" t="str">
            <v>C</v>
          </cell>
          <cell r="K557" t="str">
            <v>Phase 2</v>
          </cell>
          <cell r="L557" t="str">
            <v>Yes</v>
          </cell>
          <cell r="M557" t="str">
            <v>Configuration</v>
          </cell>
          <cell r="N557" t="str">
            <v>Will be a learning configuration</v>
          </cell>
          <cell r="P557" t="str">
            <v>Future Phase Requirement</v>
          </cell>
          <cell r="Q557" t="str">
            <v>30/10 WME : Updated HCM People Taxonomy = Level 1, 10.0 Workforce Administration</v>
          </cell>
        </row>
        <row r="558">
          <cell r="A558"/>
          <cell r="B558" t="str">
            <v>RFT</v>
          </cell>
          <cell r="C558" t="str">
            <v>C.306</v>
          </cell>
          <cell r="D558" t="str">
            <v>Ability to support a centralised location for work health and safety claims from both internal and external sources ​</v>
          </cell>
          <cell r="E558" t="str">
            <v>People</v>
          </cell>
          <cell r="F558" t="str">
            <v>6.0 Workforce Administration</v>
          </cell>
          <cell r="G558"/>
          <cell r="H558"/>
          <cell r="I558"/>
          <cell r="J558" t="str">
            <v>C</v>
          </cell>
          <cell r="K558" t="str">
            <v>Out of Scope - Program</v>
          </cell>
          <cell r="L558" t="str">
            <v>Out Of Scope</v>
          </cell>
          <cell r="M558" t="str">
            <v>Configuration</v>
          </cell>
          <cell r="N558" t="str">
            <v>A incident/ticket should be logged/reported in case management system. Yhe impacts of this tickets in Workday could be a leave or change in jb conditions as an outcome</v>
          </cell>
          <cell r="P558" t="str">
            <v>Out of Scope</v>
          </cell>
          <cell r="Q558" t="str">
            <v>30/10 WME : Updated HCM People Taxonomy = Level 1, 10.0 Workforce Administration</v>
          </cell>
        </row>
        <row r="559">
          <cell r="A559"/>
          <cell r="B559" t="str">
            <v>RFT</v>
          </cell>
          <cell r="C559" t="str">
            <v>C.308</v>
          </cell>
          <cell r="D559" t="str">
            <v>Ability to capture and document return to work planning</v>
          </cell>
          <cell r="E559" t="str">
            <v>People</v>
          </cell>
          <cell r="F559" t="str">
            <v>6.0 Workforce Administration</v>
          </cell>
          <cell r="G559"/>
          <cell r="H559"/>
          <cell r="I559"/>
          <cell r="J559" t="str">
            <v>C</v>
          </cell>
          <cell r="K559" t="str">
            <v>Phase 1</v>
          </cell>
          <cell r="L559" t="str">
            <v>Yes</v>
          </cell>
          <cell r="M559" t="str">
            <v>Configuration</v>
          </cell>
          <cell r="N559" t="str">
            <v>Workday process of Flexible Work Arrangements can be designed</v>
          </cell>
          <cell r="P559" t="str">
            <v>Not Gap</v>
          </cell>
          <cell r="Q559" t="str">
            <v>30/10 WME : Updated HCM People Taxonomy = Level 1, 10.0 Workforce Administration</v>
          </cell>
        </row>
        <row r="560">
          <cell r="A560"/>
          <cell r="B560" t="str">
            <v>RFT</v>
          </cell>
          <cell r="C560" t="str">
            <v>C.310</v>
          </cell>
          <cell r="D560" t="str">
            <v>Ability to create a single management actions register ​</v>
          </cell>
          <cell r="E560" t="str">
            <v>People</v>
          </cell>
          <cell r="F560" t="str">
            <v>6.0 Workforce Administration</v>
          </cell>
          <cell r="G560"/>
          <cell r="H560"/>
          <cell r="I560"/>
          <cell r="J560" t="str">
            <v>C</v>
          </cell>
          <cell r="K560" t="str">
            <v>Phase 1</v>
          </cell>
          <cell r="L560" t="str">
            <v>Yes</v>
          </cell>
          <cell r="M560" t="str">
            <v>Configuration</v>
          </cell>
          <cell r="N560" t="str">
            <v>Reports can be designed in Workday for data that is maintained/mastered in workday</v>
          </cell>
          <cell r="P560" t="str">
            <v>Not Gap</v>
          </cell>
          <cell r="Q560" t="str">
            <v>30/10 WME : Updated HCM People Taxonomy = Level 1, 10.0 Workforce Administration</v>
          </cell>
        </row>
        <row r="561">
          <cell r="A561"/>
          <cell r="B561" t="str">
            <v>RFT</v>
          </cell>
          <cell r="C561" t="str">
            <v>C.311</v>
          </cell>
          <cell r="D561" t="str">
            <v>Ability to maintain a library of controls/ management actions linked to the register in OH&amp;S &amp; Risk modules </v>
          </cell>
          <cell r="E561" t="str">
            <v>People</v>
          </cell>
          <cell r="F561" t="str">
            <v>6.0 Workforce Administration</v>
          </cell>
          <cell r="G561"/>
          <cell r="H561"/>
          <cell r="I561"/>
          <cell r="J561" t="str">
            <v>C</v>
          </cell>
          <cell r="K561" t="str">
            <v>Out of Scope - Program</v>
          </cell>
          <cell r="L561" t="str">
            <v>Out Of Scope</v>
          </cell>
          <cell r="M561" t="str">
            <v>Configuration</v>
          </cell>
          <cell r="N561" t="str">
            <v>Risk Modules are not in scope for the program.</v>
          </cell>
          <cell r="P561" t="str">
            <v>Out of Scope</v>
          </cell>
          <cell r="Q561" t="str">
            <v>30/10 WME : Updated HCM People Taxonomy = Level 1, 10.0 Workforce Administration</v>
          </cell>
        </row>
        <row r="562">
          <cell r="A562"/>
          <cell r="B562" t="str">
            <v>RFT</v>
          </cell>
          <cell r="C562" t="str">
            <v>C.312</v>
          </cell>
          <cell r="D562" t="str">
            <v>Ability to produce dashboards around key areas​</v>
          </cell>
          <cell r="E562" t="str">
            <v>People</v>
          </cell>
          <cell r="F562" t="str">
            <v>6.0 Workforce Administration</v>
          </cell>
          <cell r="G562"/>
          <cell r="H562"/>
          <cell r="I562"/>
          <cell r="J562" t="str">
            <v>C</v>
          </cell>
          <cell r="K562" t="str">
            <v>Phase 1</v>
          </cell>
          <cell r="L562" t="str">
            <v>Yes</v>
          </cell>
          <cell r="M562" t="str">
            <v>Configuration</v>
          </cell>
          <cell r="N562" t="str">
            <v>All modules maintained in Workday and processes and/or data maintained in workday can be reported on. These reports can be shared selectively based on the security access/rights</v>
          </cell>
          <cell r="P562" t="str">
            <v>Not Gap</v>
          </cell>
          <cell r="Q562" t="str">
            <v>30/10 WME : Updated HCM People Taxonomy = Level 1, 10.0 Workforce Administration</v>
          </cell>
        </row>
        <row r="563">
          <cell r="A563"/>
          <cell r="B563" t="str">
            <v>RFT</v>
          </cell>
          <cell r="C563" t="str">
            <v>C.315</v>
          </cell>
          <cell r="D563" t="str">
            <v>Ability to manage high volume of casual staff each requiring the cyclical renewal of mandatory health and safety training ​</v>
          </cell>
          <cell r="E563" t="str">
            <v>People</v>
          </cell>
          <cell r="F563" t="str">
            <v>6.0 Workforce Administration</v>
          </cell>
          <cell r="G563"/>
          <cell r="H563"/>
          <cell r="I563"/>
          <cell r="J563" t="str">
            <v>C</v>
          </cell>
          <cell r="K563" t="str">
            <v>Phase 1</v>
          </cell>
          <cell r="L563" t="str">
            <v>Yes</v>
          </cell>
          <cell r="M563" t="str">
            <v>Configuration</v>
          </cell>
          <cell r="N563" t="str">
            <v>Casual Academic worker lifecycle tranactions can be hosted in Workday and learning will be implemented as Phase2</v>
          </cell>
          <cell r="P563" t="str">
            <v>Not Gap</v>
          </cell>
          <cell r="Q563" t="str">
            <v>30/10 WME : Updated HCM People Taxonomy = Level 1, 10.0 Workforce Administration</v>
          </cell>
        </row>
        <row r="564">
          <cell r="A564"/>
          <cell r="B564" t="str">
            <v>RFT</v>
          </cell>
          <cell r="C564" t="str">
            <v>C.317</v>
          </cell>
          <cell r="D564" t="str">
            <v>Ability to customise workflow processes, ability to classify incidents​</v>
          </cell>
          <cell r="E564" t="str">
            <v>People</v>
          </cell>
          <cell r="F564" t="str">
            <v>6.0 Workforce Administration</v>
          </cell>
          <cell r="G564"/>
          <cell r="H564"/>
          <cell r="I564"/>
          <cell r="J564" t="str">
            <v>C</v>
          </cell>
          <cell r="K564"/>
          <cell r="L564" t="str">
            <v>Out Of Scope</v>
          </cell>
          <cell r="M564" t="str">
            <v>Configuration</v>
          </cell>
          <cell r="N564" t="str">
            <v>Case management is not in scope, but Business process configuration can be maintained by administrators</v>
          </cell>
          <cell r="P564" t="str">
            <v>Populate Phase for Delivery Column</v>
          </cell>
          <cell r="Q564" t="str">
            <v>30/10 WME : Updated HCM People Taxonomy = Level 1, 10.0 Workforce Administration</v>
          </cell>
        </row>
        <row r="565">
          <cell r="A565"/>
          <cell r="B565" t="str">
            <v>RFT</v>
          </cell>
          <cell r="C565" t="str">
            <v>C.318</v>
          </cell>
          <cell r="D565" t="str">
            <v>Ability to send incident notifications</v>
          </cell>
          <cell r="E565" t="str">
            <v>People</v>
          </cell>
          <cell r="F565" t="str">
            <v>6.0 Workforce Administration</v>
          </cell>
          <cell r="G565"/>
          <cell r="H565"/>
          <cell r="I565"/>
          <cell r="J565" t="str">
            <v>C</v>
          </cell>
          <cell r="K565" t="str">
            <v>Out of Scope - Program</v>
          </cell>
          <cell r="L565" t="str">
            <v>Out Of Scope</v>
          </cell>
          <cell r="M565" t="str">
            <v>Configuration</v>
          </cell>
          <cell r="N565" t="str">
            <v xml:space="preserve">No Case management </v>
          </cell>
          <cell r="P565" t="str">
            <v>Out of Scope</v>
          </cell>
          <cell r="Q565" t="str">
            <v>30/10 WME : Updated HCM People Taxonomy = Level 1, 10.0 Workforce Administration</v>
          </cell>
        </row>
        <row r="566">
          <cell r="A566"/>
          <cell r="B566" t="str">
            <v>RFT</v>
          </cell>
          <cell r="C566" t="str">
            <v>C.319</v>
          </cell>
          <cell r="D566" t="str">
            <v>Ability to produce reports and incident reporting​</v>
          </cell>
          <cell r="E566" t="str">
            <v>People</v>
          </cell>
          <cell r="F566" t="str">
            <v>6.0 Workforce Administration</v>
          </cell>
          <cell r="G566"/>
          <cell r="H566"/>
          <cell r="I566"/>
          <cell r="J566" t="str">
            <v>C</v>
          </cell>
          <cell r="K566" t="str">
            <v>Out of Scope - Program</v>
          </cell>
          <cell r="L566" t="str">
            <v>Out Of Scope</v>
          </cell>
          <cell r="M566" t="str">
            <v>Configuration</v>
          </cell>
          <cell r="N566" t="str">
            <v xml:space="preserve">No Case management </v>
          </cell>
          <cell r="P566" t="str">
            <v>Out of Scope</v>
          </cell>
          <cell r="Q566" t="str">
            <v>30/10 WME : Updated HCM People Taxonomy = Level 1, 10.0 Workforce Administration</v>
          </cell>
        </row>
        <row r="567">
          <cell r="A567"/>
          <cell r="B567" t="str">
            <v>RFT</v>
          </cell>
          <cell r="C567" t="str">
            <v>C.323</v>
          </cell>
          <cell r="D567" t="str">
            <v>Ability to create standard forms for assessment ​</v>
          </cell>
          <cell r="E567" t="str">
            <v>People</v>
          </cell>
          <cell r="F567" t="str">
            <v>6.0 Workforce Administration</v>
          </cell>
          <cell r="G567"/>
          <cell r="H567"/>
          <cell r="I567"/>
          <cell r="J567" t="str">
            <v>C</v>
          </cell>
          <cell r="K567" t="str">
            <v>Out of Scope - Program</v>
          </cell>
          <cell r="L567" t="str">
            <v>Out Of Scope</v>
          </cell>
          <cell r="M567" t="str">
            <v>Configuration</v>
          </cell>
          <cell r="N567" t="str">
            <v>Configuraiton needed</v>
          </cell>
          <cell r="P567" t="str">
            <v>Out of Scope</v>
          </cell>
          <cell r="Q567" t="str">
            <v>30/10 WME : Updated HCM People Taxonomy = Level 1, 10.0 Workforce Administration</v>
          </cell>
        </row>
        <row r="568">
          <cell r="A568"/>
          <cell r="B568" t="str">
            <v>RFT</v>
          </cell>
          <cell r="C568" t="str">
            <v>C.324</v>
          </cell>
          <cell r="D568" t="str">
            <v>Ability to capture health monitoring requirements of employees​, supporting protection and de-identification</v>
          </cell>
          <cell r="E568" t="str">
            <v>People</v>
          </cell>
          <cell r="F568" t="str">
            <v>6.0 Workforce Administration</v>
          </cell>
          <cell r="G568"/>
          <cell r="H568"/>
          <cell r="I568"/>
          <cell r="J568" t="str">
            <v>C</v>
          </cell>
          <cell r="K568" t="str">
            <v>Phase 1</v>
          </cell>
          <cell r="L568" t="str">
            <v>Yes</v>
          </cell>
          <cell r="M568" t="str">
            <v>Configuration</v>
          </cell>
          <cell r="N568" t="str">
            <v>Disability info will be maintained in Worklday</v>
          </cell>
          <cell r="P568" t="str">
            <v>Not Gap</v>
          </cell>
          <cell r="Q568" t="str">
            <v>30/10 WME : Updated HCM People Taxonomy = Level 1, 10.0 Workforce Administration</v>
          </cell>
        </row>
        <row r="569">
          <cell r="A569"/>
          <cell r="B569" t="str">
            <v>RFT</v>
          </cell>
          <cell r="C569" t="str">
            <v>C.325</v>
          </cell>
          <cell r="D569" t="str">
            <v>Ability to store pre-employment medical assessment requirements, supporting protection and de-identification</v>
          </cell>
          <cell r="E569" t="str">
            <v>People</v>
          </cell>
          <cell r="F569" t="str">
            <v>6.0 Workforce Administration</v>
          </cell>
          <cell r="G569"/>
          <cell r="H569"/>
          <cell r="I569"/>
          <cell r="J569" t="str">
            <v>C</v>
          </cell>
          <cell r="K569" t="str">
            <v>Phase 1</v>
          </cell>
          <cell r="L569" t="str">
            <v>Yes</v>
          </cell>
          <cell r="M569" t="str">
            <v>Configuration</v>
          </cell>
          <cell r="N569" t="str">
            <v>Any allowed PHI info for candidates can be configured to be asked for and stored in Workday as documents and or as disability info</v>
          </cell>
          <cell r="P569" t="str">
            <v>Not Gap</v>
          </cell>
          <cell r="Q569" t="str">
            <v>30/10 WME : Updated HCM People Taxonomy = Level 1, 10.0 Workforce Administration</v>
          </cell>
        </row>
        <row r="570">
          <cell r="A570"/>
          <cell r="B570" t="str">
            <v>RFT</v>
          </cell>
          <cell r="C570" t="str">
            <v>C.332</v>
          </cell>
          <cell r="D570" t="str">
            <v>Ability to indicate if there are multiple assignments (e.g. primary, secondary), so that the entire termination/ separation process does not become initiated</v>
          </cell>
          <cell r="E570" t="str">
            <v>People</v>
          </cell>
          <cell r="F570" t="str">
            <v>6.0 Workforce Administration</v>
          </cell>
          <cell r="G570"/>
          <cell r="H570"/>
          <cell r="I570"/>
          <cell r="J570" t="str">
            <v>M</v>
          </cell>
          <cell r="K570" t="str">
            <v>Phase 1</v>
          </cell>
          <cell r="L570" t="str">
            <v>Yes</v>
          </cell>
          <cell r="M570" t="str">
            <v>Configuration</v>
          </cell>
          <cell r="N570" t="str">
            <v xml:space="preserve">Termination process allows for a step to be triggered to end any additional assignments a worker may have </v>
          </cell>
          <cell r="P570" t="str">
            <v>Not Gap</v>
          </cell>
          <cell r="Q570" t="str">
            <v>30/10 WME : Updated HCM People Taxonomy = Level 1, 10.0 Workforce Administration</v>
          </cell>
        </row>
        <row r="571">
          <cell r="A571"/>
          <cell r="B571" t="str">
            <v>RFT</v>
          </cell>
          <cell r="C571" t="str">
            <v>C.336</v>
          </cell>
          <cell r="D571" t="str">
            <v xml:space="preserve">Ability to manage appropriate offboarding and compliance activities. </v>
          </cell>
          <cell r="E571" t="str">
            <v>People</v>
          </cell>
          <cell r="F571" t="str">
            <v>6.0 Workforce Administration</v>
          </cell>
          <cell r="G571"/>
          <cell r="H571"/>
          <cell r="I571"/>
          <cell r="J571" t="str">
            <v>M</v>
          </cell>
          <cell r="K571" t="str">
            <v>Phase 1</v>
          </cell>
          <cell r="L571" t="str">
            <v>Yes</v>
          </cell>
          <cell r="M571" t="str">
            <v>Configuration</v>
          </cell>
          <cell r="N571" t="str">
            <v>Depending on the offboarding and compliance activites it can be accomdated in workday. However it is possible to trigger a checklist through a To Do step in Workday</v>
          </cell>
          <cell r="P571" t="str">
            <v>Not Gap</v>
          </cell>
          <cell r="Q571" t="str">
            <v>30/10 WME : Updated HCM People Taxonomy = Level 1, 10.0 Workforce Administration</v>
          </cell>
        </row>
        <row r="572">
          <cell r="A572"/>
          <cell r="B572" t="str">
            <v>RFT</v>
          </cell>
          <cell r="C572" t="str">
            <v>C.328</v>
          </cell>
          <cell r="D572" t="str">
            <v>Ability to create and customise standard templates for exit interviews​</v>
          </cell>
          <cell r="E572" t="str">
            <v>People</v>
          </cell>
          <cell r="F572" t="str">
            <v>6.0 Workforce Administration</v>
          </cell>
          <cell r="G572"/>
          <cell r="H572"/>
          <cell r="I572"/>
          <cell r="J572" t="str">
            <v>C</v>
          </cell>
          <cell r="K572" t="str">
            <v>Out of Scope - Program</v>
          </cell>
          <cell r="L572" t="str">
            <v>Out Of Scope</v>
          </cell>
          <cell r="M572" t="str">
            <v>Configuration</v>
          </cell>
          <cell r="N572" t="str">
            <v>Exit interview was decided to be built in Qualtrics</v>
          </cell>
          <cell r="P572" t="str">
            <v>Out of Scope</v>
          </cell>
          <cell r="Q572" t="str">
            <v>30/10 WME : Updated HCM People Taxonomy = Level 1, 10.0 Workforce Administration</v>
          </cell>
        </row>
        <row r="573">
          <cell r="A573"/>
          <cell r="B573" t="str">
            <v>RFT</v>
          </cell>
          <cell r="C573" t="str">
            <v>C.329</v>
          </cell>
          <cell r="D573" t="str">
            <v>Ability to schedule an exit interview via the email/calendar system​</v>
          </cell>
          <cell r="E573" t="str">
            <v>People</v>
          </cell>
          <cell r="F573" t="str">
            <v>6.0 Workforce Administration</v>
          </cell>
          <cell r="G573"/>
          <cell r="H573"/>
          <cell r="I573"/>
          <cell r="J573" t="str">
            <v>C</v>
          </cell>
          <cell r="K573" t="str">
            <v>Phase 1</v>
          </cell>
          <cell r="L573" t="str">
            <v>Yes</v>
          </cell>
          <cell r="M573" t="str">
            <v>Configuration</v>
          </cell>
          <cell r="N573" t="str">
            <v>Integration scope dependent</v>
          </cell>
          <cell r="P573" t="str">
            <v>Not Gap</v>
          </cell>
          <cell r="Q573" t="str">
            <v>30/10 WME : Updated HCM People Taxonomy = Level 1, 10.0 Workforce Administration</v>
          </cell>
        </row>
        <row r="574">
          <cell r="A574"/>
          <cell r="B574" t="str">
            <v>RFT</v>
          </cell>
          <cell r="C574" t="str">
            <v>C.330</v>
          </cell>
          <cell r="D574" t="str">
            <v>Ability to complete the exit interview and archive records against the staff profile​</v>
          </cell>
          <cell r="E574" t="str">
            <v>People</v>
          </cell>
          <cell r="F574" t="str">
            <v>6.0 Workforce Administration</v>
          </cell>
          <cell r="G574"/>
          <cell r="H574"/>
          <cell r="I574"/>
          <cell r="J574" t="str">
            <v>C</v>
          </cell>
          <cell r="K574" t="str">
            <v>Out of Scope - Program</v>
          </cell>
          <cell r="L574" t="str">
            <v>Out Of Scope</v>
          </cell>
          <cell r="M574" t="str">
            <v>Configuration</v>
          </cell>
          <cell r="N574" t="str">
            <v>Exit interview was decided to be built in Qualtrics</v>
          </cell>
          <cell r="P574" t="str">
            <v>Out of Scope</v>
          </cell>
          <cell r="Q574" t="str">
            <v>30/10 WME : Updated HCM People Taxonomy = Level 1, 10.0 Workforce Administration</v>
          </cell>
        </row>
        <row r="575">
          <cell r="A575"/>
          <cell r="B575" t="str">
            <v>RFT</v>
          </cell>
          <cell r="C575" t="str">
            <v>C.331</v>
          </cell>
          <cell r="D575" t="str">
            <v>Ability to track the issuing and return receipt of corporate items, e.g. laptops, cars, keys, credit cards, building access cards, and specialist equipment)​</v>
          </cell>
          <cell r="E575" t="str">
            <v>People</v>
          </cell>
          <cell r="F575" t="str">
            <v>6.0 Workforce Administration</v>
          </cell>
          <cell r="G575"/>
          <cell r="H575"/>
          <cell r="I575"/>
          <cell r="J575" t="str">
            <v>C</v>
          </cell>
          <cell r="K575" t="str">
            <v>Out of Scope - Program</v>
          </cell>
          <cell r="L575" t="str">
            <v>Out Of Scope</v>
          </cell>
          <cell r="M575" t="str">
            <v>Configuration</v>
          </cell>
          <cell r="N575"/>
          <cell r="P575" t="str">
            <v>Out of Scope</v>
          </cell>
          <cell r="Q575" t="str">
            <v>30/10 WME : Updated HCM People Taxonomy = Level 1, 10.0 Workforce Administration</v>
          </cell>
        </row>
        <row r="576">
          <cell r="A576"/>
          <cell r="B576" t="str">
            <v>RFT</v>
          </cell>
          <cell r="C576" t="str">
            <v>C.345</v>
          </cell>
          <cell r="D576" t="str">
            <v>Ability to record (manage) specific mobility conditions e.g. visa, application, status. ​</v>
          </cell>
          <cell r="E576" t="str">
            <v>People</v>
          </cell>
          <cell r="F576" t="str">
            <v>6.0 Workforce Administration</v>
          </cell>
          <cell r="G576"/>
          <cell r="H576"/>
          <cell r="I576"/>
          <cell r="J576" t="str">
            <v>M</v>
          </cell>
          <cell r="K576" t="str">
            <v>Phase 1</v>
          </cell>
          <cell r="L576" t="str">
            <v>Yes</v>
          </cell>
          <cell r="M576" t="str">
            <v>Configuration</v>
          </cell>
          <cell r="N576" t="str">
            <v xml:space="preserve">Visa types configuration </v>
          </cell>
          <cell r="P576" t="str">
            <v>Not Gap</v>
          </cell>
          <cell r="Q576" t="str">
            <v>30/10 WME : Updated HCM People Taxonomy = Level 1, 10.0 Workforce Administration</v>
          </cell>
        </row>
        <row r="577">
          <cell r="A577"/>
          <cell r="B577" t="str">
            <v>RFT</v>
          </cell>
          <cell r="C577" t="str">
            <v>C.333</v>
          </cell>
          <cell r="D577" t="str">
            <v>Ability to flag employee who has been involuntarily terminated in the system and prevent immediate re-hire by other business units</v>
          </cell>
          <cell r="E577" t="str">
            <v>People</v>
          </cell>
          <cell r="F577" t="str">
            <v>6.0 Workforce Administration</v>
          </cell>
          <cell r="G577"/>
          <cell r="H577"/>
          <cell r="I577"/>
          <cell r="J577" t="str">
            <v>S</v>
          </cell>
          <cell r="K577" t="str">
            <v>Phase 1</v>
          </cell>
          <cell r="L577" t="str">
            <v>Yes</v>
          </cell>
          <cell r="M577" t="str">
            <v>Out of the Box</v>
          </cell>
          <cell r="N577"/>
          <cell r="P577" t="str">
            <v>Not Gap</v>
          </cell>
          <cell r="Q577" t="str">
            <v>30/10 WME : Updated HCM People Taxonomy = Level 1, 10.0 Workforce Administration</v>
          </cell>
        </row>
        <row r="578">
          <cell r="A578"/>
          <cell r="B578" t="str">
            <v>RFT</v>
          </cell>
          <cell r="C578" t="str">
            <v>C.334</v>
          </cell>
          <cell r="D578" t="str">
            <v>Ability to capture termination records in the staff profile, e.g. reason for leaving​</v>
          </cell>
          <cell r="E578" t="str">
            <v>People</v>
          </cell>
          <cell r="F578" t="str">
            <v>6.0 Workforce Administration</v>
          </cell>
          <cell r="G578"/>
          <cell r="H578"/>
          <cell r="I578"/>
          <cell r="J578" t="str">
            <v>S</v>
          </cell>
          <cell r="K578" t="str">
            <v>Phase 1</v>
          </cell>
          <cell r="L578" t="str">
            <v>Yes</v>
          </cell>
          <cell r="M578" t="str">
            <v>Configuration</v>
          </cell>
          <cell r="N578" t="str">
            <v>Termination reasons</v>
          </cell>
          <cell r="P578" t="str">
            <v>Not Gap</v>
          </cell>
          <cell r="Q578" t="str">
            <v>30/10 WME : Updated HCM People Taxonomy = Level 1, 10.0 Workforce Administration</v>
          </cell>
        </row>
        <row r="579">
          <cell r="A579"/>
          <cell r="B579" t="str">
            <v>RFT</v>
          </cell>
          <cell r="C579" t="str">
            <v>C.335</v>
          </cell>
          <cell r="D579" t="str">
            <v>Ability to generate separation entitlements based on pre-defined parameters</v>
          </cell>
          <cell r="E579" t="str">
            <v>People</v>
          </cell>
          <cell r="F579" t="str">
            <v>6.0 Workforce Administration</v>
          </cell>
          <cell r="G579"/>
          <cell r="H579"/>
          <cell r="I579"/>
          <cell r="J579" t="str">
            <v>C</v>
          </cell>
          <cell r="K579" t="str">
            <v>Out of Scope - Program</v>
          </cell>
          <cell r="L579" t="str">
            <v>Out Of Scope</v>
          </cell>
          <cell r="M579" t="str">
            <v>Configuration</v>
          </cell>
          <cell r="N579" t="str">
            <v>Separation pay settlement wil be mastered in Payroll</v>
          </cell>
          <cell r="P579" t="str">
            <v>Out of Scope</v>
          </cell>
          <cell r="Q579" t="str">
            <v>30/10 WME : Updated HCM People Taxonomy = Level 1, 10.0 Workforce Administration</v>
          </cell>
        </row>
        <row r="580">
          <cell r="A580"/>
          <cell r="B580" t="str">
            <v>RFT</v>
          </cell>
          <cell r="C580" t="str">
            <v>C.337</v>
          </cell>
          <cell r="D580" t="str">
            <v>Ability to flag if an ex-employee is deceased.​</v>
          </cell>
          <cell r="E580" t="str">
            <v>People</v>
          </cell>
          <cell r="F580" t="str">
            <v>6.0 Workforce Administration</v>
          </cell>
          <cell r="G580"/>
          <cell r="H580"/>
          <cell r="I580"/>
          <cell r="J580" t="str">
            <v>S</v>
          </cell>
          <cell r="K580" t="str">
            <v>Phase 1</v>
          </cell>
          <cell r="L580" t="str">
            <v>Yes</v>
          </cell>
          <cell r="M580" t="str">
            <v>Configuration</v>
          </cell>
          <cell r="N580" t="str">
            <v>Separation reason</v>
          </cell>
          <cell r="P580" t="str">
            <v>Not Gap</v>
          </cell>
          <cell r="Q580" t="str">
            <v>30/10 WME : Updated HCM People Taxonomy = Level 1, 10.0 Workforce Administration</v>
          </cell>
        </row>
        <row r="581">
          <cell r="A581"/>
          <cell r="B581" t="str">
            <v>RFT</v>
          </cell>
          <cell r="C581" t="str">
            <v>C.338</v>
          </cell>
          <cell r="D581" t="str">
            <v>Ability to flag eligibility for outplacement services​</v>
          </cell>
          <cell r="E581" t="str">
            <v>People</v>
          </cell>
          <cell r="F581" t="str">
            <v>6.0 Workforce Administration</v>
          </cell>
          <cell r="G581"/>
          <cell r="H581"/>
          <cell r="I581"/>
          <cell r="J581" t="str">
            <v>C</v>
          </cell>
          <cell r="K581" t="str">
            <v>Phase 1</v>
          </cell>
          <cell r="L581" t="str">
            <v>Yes</v>
          </cell>
          <cell r="M581" t="str">
            <v>Configuration</v>
          </cell>
          <cell r="N581" t="str">
            <v>Termination process/reasons may be used to provide additional items on the checklist. However, direct connection to 3rd party systems need to be flagged in integration conversations</v>
          </cell>
          <cell r="P581" t="str">
            <v>Not Gap</v>
          </cell>
          <cell r="Q581" t="str">
            <v>30/10 WME : Updated HCM People Taxonomy = Level 1, 10.0 Workforce Administration</v>
          </cell>
        </row>
        <row r="582">
          <cell r="A582"/>
          <cell r="B582" t="str">
            <v>RFT</v>
          </cell>
          <cell r="C582" t="str">
            <v>C.341</v>
          </cell>
          <cell r="D582" t="str">
            <v>Ability to configure exit interview surveys​</v>
          </cell>
          <cell r="E582" t="str">
            <v>People</v>
          </cell>
          <cell r="F582" t="str">
            <v>6.0 Workforce Administration</v>
          </cell>
          <cell r="G582"/>
          <cell r="H582"/>
          <cell r="I582"/>
          <cell r="J582" t="str">
            <v>S</v>
          </cell>
          <cell r="K582" t="str">
            <v>Out of Scope - Program</v>
          </cell>
          <cell r="L582" t="str">
            <v>Out Of Scope</v>
          </cell>
          <cell r="M582" t="str">
            <v>Configuration</v>
          </cell>
          <cell r="N582" t="str">
            <v>Step in separation Business process should remind to initiate it, however, the survey will be mastered in Qualitrics</v>
          </cell>
          <cell r="P582" t="str">
            <v>Out of Scope</v>
          </cell>
          <cell r="Q582" t="str">
            <v>30/10 WME : Updated HCM People Taxonomy = Level 1, 10.0 Workforce Administration</v>
          </cell>
        </row>
        <row r="583">
          <cell r="A583"/>
          <cell r="B583" t="str">
            <v>RFT</v>
          </cell>
          <cell r="C583" t="str">
            <v>C.342</v>
          </cell>
          <cell r="D583" t="str">
            <v>Ability to trigger for exit interview surveys​</v>
          </cell>
          <cell r="E583" t="str">
            <v>People</v>
          </cell>
          <cell r="F583" t="str">
            <v>6.0 Workforce Administration</v>
          </cell>
          <cell r="G583"/>
          <cell r="H583"/>
          <cell r="I583"/>
          <cell r="J583" t="str">
            <v>S</v>
          </cell>
          <cell r="K583" t="str">
            <v>Phase 1</v>
          </cell>
          <cell r="L583" t="str">
            <v>Yes</v>
          </cell>
          <cell r="M583" t="str">
            <v>Configuration</v>
          </cell>
          <cell r="N583" t="str">
            <v>Step in separation Business process should remind to initiate it, however, the survey will be mastered in Qualitrics</v>
          </cell>
          <cell r="P583" t="str">
            <v>Not Gap</v>
          </cell>
          <cell r="Q583" t="str">
            <v>30/10 WME : Updated HCM People Taxonomy = Level 1, 10.0 Workforce Administration</v>
          </cell>
        </row>
        <row r="584">
          <cell r="A584"/>
          <cell r="B584" t="str">
            <v>RFT</v>
          </cell>
          <cell r="C584" t="str">
            <v>C.344</v>
          </cell>
          <cell r="D584" t="str">
            <v>Ability to record specific relocation requirements and contract entitlements</v>
          </cell>
          <cell r="E584" t="str">
            <v>People</v>
          </cell>
          <cell r="F584" t="str">
            <v>6.0 Workforce Administration</v>
          </cell>
          <cell r="G584"/>
          <cell r="H584"/>
          <cell r="I584"/>
          <cell r="J584" t="str">
            <v>S</v>
          </cell>
          <cell r="K584" t="str">
            <v>Phase 1</v>
          </cell>
          <cell r="L584" t="str">
            <v>Yes</v>
          </cell>
          <cell r="M584" t="str">
            <v>Configuration</v>
          </cell>
          <cell r="N584" t="str">
            <v>Change job process for permenant location changes or flexible work arrangements for temporary location changes</v>
          </cell>
          <cell r="P584" t="str">
            <v>Not Gap</v>
          </cell>
          <cell r="Q584" t="str">
            <v>30/10 WME : Updated HCM People Taxonomy = Level 1, 10.0 Workforce Administration</v>
          </cell>
        </row>
        <row r="585">
          <cell r="A585"/>
          <cell r="B585" t="str">
            <v>RFT</v>
          </cell>
          <cell r="C585" t="str">
            <v>C.353</v>
          </cell>
          <cell r="D585" t="str">
            <v>Ability to act as a central repository of employee cases for case management</v>
          </cell>
          <cell r="E585" t="str">
            <v>People</v>
          </cell>
          <cell r="F585" t="str">
            <v>6.0 Workforce Administration</v>
          </cell>
          <cell r="G585"/>
          <cell r="H585"/>
          <cell r="I585"/>
          <cell r="J585" t="str">
            <v>S</v>
          </cell>
          <cell r="K585" t="str">
            <v>Out of Scope - Program</v>
          </cell>
          <cell r="L585" t="str">
            <v>Out Of Scope</v>
          </cell>
          <cell r="M585" t="str">
            <v>Configuration</v>
          </cell>
          <cell r="N585" t="str">
            <v>Out of Scope for Workday. ServiceNow identified</v>
          </cell>
          <cell r="P585" t="str">
            <v>Out of Scope</v>
          </cell>
          <cell r="Q585" t="str">
            <v>30/10 WME : Updated HCM People Taxonomy = Level 1, 10.0 Workforce Administration</v>
          </cell>
        </row>
        <row r="586">
          <cell r="A586"/>
          <cell r="B586" t="str">
            <v>RFT</v>
          </cell>
          <cell r="C586" t="str">
            <v>C.355</v>
          </cell>
          <cell r="D586" t="str">
            <v>Ability to enable identifying, investigating, tracking, documenting and resolving behaviour, performance and conduct related issues, up to the decision to dismiss. </v>
          </cell>
          <cell r="E586" t="str">
            <v>People</v>
          </cell>
          <cell r="F586" t="str">
            <v>6.0 Workforce Administration</v>
          </cell>
          <cell r="G586"/>
          <cell r="H586"/>
          <cell r="I586"/>
          <cell r="J586" t="str">
            <v>C</v>
          </cell>
          <cell r="K586" t="str">
            <v>Out of Scope - Program</v>
          </cell>
          <cell r="L586" t="str">
            <v>Out Of Scope</v>
          </cell>
          <cell r="M586" t="str">
            <v>Configuration</v>
          </cell>
          <cell r="N586" t="str">
            <v>Performance reviews and Termination reasons will be maintained in Workday. However, the overall case will need to be monitored outside</v>
          </cell>
          <cell r="P586" t="str">
            <v>Out of Scope</v>
          </cell>
          <cell r="Q586" t="str">
            <v>30/10 WME : Updated HCM People Taxonomy = Level 1, 10.0 Workforce Administration</v>
          </cell>
        </row>
        <row r="587">
          <cell r="A587"/>
          <cell r="B587" t="str">
            <v>RFT</v>
          </cell>
          <cell r="C587" t="str">
            <v>C.356</v>
          </cell>
          <cell r="D587" t="str">
            <v>Ability to receive, identify and investigate disputes and grievances against the employer/Manager – appeals process​</v>
          </cell>
          <cell r="E587" t="str">
            <v>People</v>
          </cell>
          <cell r="F587" t="str">
            <v>6.0 Workforce Administration</v>
          </cell>
          <cell r="G587"/>
          <cell r="H587"/>
          <cell r="I587"/>
          <cell r="J587" t="str">
            <v>C</v>
          </cell>
          <cell r="K587" t="str">
            <v>Out of Scope - Program</v>
          </cell>
          <cell r="L587" t="str">
            <v>Out Of Scope</v>
          </cell>
          <cell r="M587" t="str">
            <v>Configuration</v>
          </cell>
          <cell r="N587" t="str">
            <v>Out of Scope for Workday. ServiceNow identified for employee grievance handling. No Process in Workday designed to address this</v>
          </cell>
          <cell r="P587" t="str">
            <v>Out of Scope</v>
          </cell>
          <cell r="Q587" t="str">
            <v>30/10 WME : Updated HCM People Taxonomy = Level 1, 10.0 Workforce Administration</v>
          </cell>
        </row>
        <row r="588">
          <cell r="A588"/>
          <cell r="B588" t="str">
            <v>RFT</v>
          </cell>
          <cell r="C588" t="str">
            <v>C.357</v>
          </cell>
          <cell r="D588" t="str">
            <v xml:space="preserve">Ability to apply a factor to an established payrate  depending on few factors like Number of Years of Service, Age </v>
          </cell>
          <cell r="E588" t="str">
            <v>People</v>
          </cell>
          <cell r="F588" t="str">
            <v>6.0 Workforce Administration</v>
          </cell>
          <cell r="G588"/>
          <cell r="H588"/>
          <cell r="I588"/>
          <cell r="J588" t="str">
            <v>S</v>
          </cell>
          <cell r="K588" t="str">
            <v>Phase 1</v>
          </cell>
          <cell r="L588" t="str">
            <v>Yes</v>
          </cell>
          <cell r="M588" t="str">
            <v>Configuration</v>
          </cell>
          <cell r="N588" t="str">
            <v>Eligiblity rules for compensation are based on age are only for apprentice</v>
          </cell>
          <cell r="P588" t="str">
            <v>Not Gap</v>
          </cell>
          <cell r="Q588" t="str">
            <v>30/10 WME : Updated HCM People Taxonomy = Level 1, 10.0 Workforce Administration</v>
          </cell>
        </row>
        <row r="589">
          <cell r="A589"/>
          <cell r="B589" t="str">
            <v>RFT</v>
          </cell>
          <cell r="C589" t="str">
            <v>C.361</v>
          </cell>
          <cell r="D589" t="str">
            <v>Ability to set automatic changes for EBA (Enterprise Bargaining Agreement) increases, bonuses and payments e.g. annual, biennial salary increments, academic promotions, annual leave loading payment</v>
          </cell>
          <cell r="E589" t="str">
            <v>People</v>
          </cell>
          <cell r="F589" t="str">
            <v>7.0 Payroll</v>
          </cell>
          <cell r="G589"/>
          <cell r="H589"/>
          <cell r="I589"/>
          <cell r="J589"/>
          <cell r="K589" t="str">
            <v>Phase 1</v>
          </cell>
          <cell r="L589" t="str">
            <v>Yes</v>
          </cell>
          <cell r="M589" t="str">
            <v>Configuration</v>
          </cell>
          <cell r="N589" t="str">
            <v>Step progressions to be built in. Workday has the capability of building in detail on Collective Agreement config or Compensation config to auto progress</v>
          </cell>
          <cell r="P589" t="str">
            <v>Not Gap</v>
          </cell>
          <cell r="Q589"/>
        </row>
        <row r="590">
          <cell r="A590"/>
          <cell r="B590" t="str">
            <v>RFT</v>
          </cell>
          <cell r="C590" t="str">
            <v>C.370</v>
          </cell>
          <cell r="D590" t="str">
            <v>Ability to display, record and release timesheets​</v>
          </cell>
          <cell r="E590" t="str">
            <v>People</v>
          </cell>
          <cell r="F590" t="str">
            <v>8.0 Time Management</v>
          </cell>
          <cell r="G590"/>
          <cell r="H590"/>
          <cell r="I590"/>
          <cell r="J590" t="str">
            <v>M</v>
          </cell>
          <cell r="K590"/>
          <cell r="L590" t="str">
            <v>Out Of Scope</v>
          </cell>
          <cell r="M590" t="str">
            <v>Configuration</v>
          </cell>
          <cell r="N590" t="str">
            <v>WFS will be the system of transaction for Timesheets. Out of Scope for Workday. (Timesheets are in scope for Phase 2 for Projects (Cost Allocation) purposes only.)</v>
          </cell>
          <cell r="P590" t="str">
            <v>Populate Phase for Delivery Column</v>
          </cell>
          <cell r="Q590"/>
        </row>
        <row r="591">
          <cell r="A591"/>
          <cell r="B591" t="str">
            <v>RFT</v>
          </cell>
          <cell r="C591" t="str">
            <v>C.371</v>
          </cell>
          <cell r="D591" t="str">
            <v>Ability to select a cost centre and project number for timesheets​</v>
          </cell>
          <cell r="E591" t="str">
            <v>People</v>
          </cell>
          <cell r="F591" t="str">
            <v>8.0 Time Management</v>
          </cell>
          <cell r="G591"/>
          <cell r="H591"/>
          <cell r="I591"/>
          <cell r="J591" t="str">
            <v>M</v>
          </cell>
          <cell r="K591" t="str">
            <v>Phase 1</v>
          </cell>
          <cell r="L591" t="str">
            <v>Yes</v>
          </cell>
          <cell r="M591" t="str">
            <v>Configuration</v>
          </cell>
          <cell r="N591" t="str">
            <v xml:space="preserve">Phase2 design </v>
          </cell>
          <cell r="P591" t="str">
            <v>Not Gap</v>
          </cell>
          <cell r="Q591"/>
        </row>
        <row r="592">
          <cell r="A592"/>
          <cell r="B592" t="str">
            <v>RFT</v>
          </cell>
          <cell r="C592" t="str">
            <v>C.372</v>
          </cell>
          <cell r="D592" t="str">
            <v>Ability to define multiple span of hours and standard work patterns templates in a work week for different groups of employees, employment types, job families etc​</v>
          </cell>
          <cell r="E592" t="str">
            <v>People</v>
          </cell>
          <cell r="F592" t="str">
            <v>8.0 Time Management</v>
          </cell>
          <cell r="G592"/>
          <cell r="H592"/>
          <cell r="I592"/>
          <cell r="J592" t="str">
            <v>M</v>
          </cell>
          <cell r="K592" t="str">
            <v>Phase 1</v>
          </cell>
          <cell r="L592" t="str">
            <v>Yes</v>
          </cell>
          <cell r="M592" t="str">
            <v>Configuration</v>
          </cell>
          <cell r="N592" t="str">
            <v>Work Schedule Calendars to power absence in workday will be maintained</v>
          </cell>
          <cell r="P592" t="str">
            <v>Not Gap</v>
          </cell>
          <cell r="Q592"/>
        </row>
        <row r="593">
          <cell r="A593"/>
          <cell r="B593" t="str">
            <v>RFT</v>
          </cell>
          <cell r="C593" t="str">
            <v>C.373</v>
          </cell>
          <cell r="D593" t="str">
            <v>Ability to restrict entry of time according to employees scheduled hours (date and time)​</v>
          </cell>
          <cell r="E593" t="str">
            <v>People</v>
          </cell>
          <cell r="F593" t="str">
            <v>8.0 Time Management</v>
          </cell>
          <cell r="G593"/>
          <cell r="H593"/>
          <cell r="I593"/>
          <cell r="J593" t="str">
            <v>C</v>
          </cell>
          <cell r="K593"/>
          <cell r="L593" t="str">
            <v>Out Of Scope</v>
          </cell>
          <cell r="M593" t="str">
            <v>Configuration</v>
          </cell>
          <cell r="N593" t="str">
            <v>WFS will be the system of transaction for Timesheets. Out of Scope for Workday. (Timesheets are in scope for Phase 2 for Projects (Cost Allocation) purposes only.)</v>
          </cell>
          <cell r="P593" t="str">
            <v>Populate Phase for Delivery Column</v>
          </cell>
          <cell r="Q593"/>
        </row>
        <row r="594">
          <cell r="A594"/>
          <cell r="B594" t="str">
            <v>RFT</v>
          </cell>
          <cell r="C594" t="str">
            <v>C.375</v>
          </cell>
          <cell r="D594" t="str">
            <v>Ability to configure timesheets against multiple assignments (Jobs) which may have different timesheet templates. Non standard requirement</v>
          </cell>
          <cell r="E594" t="str">
            <v>People</v>
          </cell>
          <cell r="F594" t="str">
            <v>8.0 Time Management</v>
          </cell>
          <cell r="G594"/>
          <cell r="H594"/>
          <cell r="I594"/>
          <cell r="J594" t="str">
            <v>M</v>
          </cell>
          <cell r="K594"/>
          <cell r="L594" t="str">
            <v>Out Of Scope</v>
          </cell>
          <cell r="M594" t="str">
            <v>Configuration</v>
          </cell>
          <cell r="N594" t="str">
            <v>WFS will be the system of transaction for Timesheets. Out of Scope for Workday. (Timesheets are in scope for Phase 2 for Projects (Cost Allocation) purposes only.)</v>
          </cell>
          <cell r="P594" t="str">
            <v>Populate Phase for Delivery Column</v>
          </cell>
          <cell r="Q594"/>
        </row>
        <row r="595">
          <cell r="A595"/>
          <cell r="B595" t="str">
            <v>RFT</v>
          </cell>
          <cell r="C595" t="str">
            <v>C.376</v>
          </cell>
          <cell r="D595" t="str">
            <v>Ability to define multiple types of accruals rules by leave type, job, position and employee attributes. ​</v>
          </cell>
          <cell r="E595" t="str">
            <v>People</v>
          </cell>
          <cell r="F595" t="str">
            <v>8.0 Time Management</v>
          </cell>
          <cell r="G595"/>
          <cell r="H595"/>
          <cell r="I595"/>
          <cell r="J595" t="str">
            <v>C</v>
          </cell>
          <cell r="K595"/>
          <cell r="L595" t="str">
            <v>Out Of Scope</v>
          </cell>
          <cell r="M595" t="str">
            <v>Configuration</v>
          </cell>
          <cell r="N595" t="str">
            <v>Accruals will be mastered in Payroll, only forecasting calculations will be in Workday</v>
          </cell>
          <cell r="P595" t="str">
            <v>Populate Phase for Delivery Column</v>
          </cell>
          <cell r="Q595"/>
        </row>
        <row r="596">
          <cell r="A596"/>
          <cell r="B596" t="str">
            <v>RFT</v>
          </cell>
          <cell r="C596" t="str">
            <v>C.377</v>
          </cell>
          <cell r="D596" t="str">
            <v>Ability to accrue leave distinctly for employees with multiple positions with varying categories of employment.​</v>
          </cell>
          <cell r="E596" t="str">
            <v>People</v>
          </cell>
          <cell r="F596" t="str">
            <v>8.0 Time Management</v>
          </cell>
          <cell r="G596"/>
          <cell r="H596"/>
          <cell r="I596"/>
          <cell r="J596" t="str">
            <v>M</v>
          </cell>
          <cell r="K596" t="str">
            <v>Phase 1</v>
          </cell>
          <cell r="L596" t="str">
            <v>Yes</v>
          </cell>
          <cell r="M596" t="str">
            <v>Configuration</v>
          </cell>
          <cell r="N596" t="str">
            <v>APay will master Leave balances
Workday can allow for Employee based absence entries</v>
          </cell>
          <cell r="P596" t="str">
            <v>Not Gap</v>
          </cell>
          <cell r="Q596"/>
        </row>
        <row r="597">
          <cell r="A597"/>
          <cell r="B597" t="str">
            <v>RFT</v>
          </cell>
          <cell r="C597" t="str">
            <v>C.380</v>
          </cell>
          <cell r="D597" t="str">
            <v>Ability to resource plan and allocate resources across multiple faculties​</v>
          </cell>
          <cell r="E597" t="str">
            <v>People</v>
          </cell>
          <cell r="F597" t="str">
            <v>8.0 Time Management</v>
          </cell>
          <cell r="G597"/>
          <cell r="H597"/>
          <cell r="I597"/>
          <cell r="J597" t="str">
            <v>S</v>
          </cell>
          <cell r="K597"/>
          <cell r="L597" t="str">
            <v>Out Of Scope</v>
          </cell>
          <cell r="M597" t="str">
            <v>Configuration</v>
          </cell>
          <cell r="N597" t="str">
            <v>Timetabling system functionality</v>
          </cell>
          <cell r="P597" t="str">
            <v>Populate Phase for Delivery Column</v>
          </cell>
          <cell r="Q597"/>
        </row>
        <row r="598">
          <cell r="A598"/>
          <cell r="B598" t="str">
            <v>RFT</v>
          </cell>
          <cell r="C598" t="str">
            <v>C.381</v>
          </cell>
          <cell r="D598" t="str">
            <v>Ability to conduct inter-faculty resource planning activities to enable larger research projects including casual academics. UTS comment: if academics assist on research projects their title changes to be 'research assistant' under profession staff.​</v>
          </cell>
          <cell r="E598" t="str">
            <v>People</v>
          </cell>
          <cell r="F598" t="str">
            <v>8.0 Time Management</v>
          </cell>
          <cell r="G598"/>
          <cell r="H598"/>
          <cell r="I598"/>
          <cell r="J598" t="str">
            <v>S</v>
          </cell>
          <cell r="K598"/>
          <cell r="L598" t="str">
            <v>Out Of Scope</v>
          </cell>
          <cell r="M598" t="str">
            <v>Configuration</v>
          </cell>
          <cell r="N598" t="str">
            <v>Timetabling system functionality</v>
          </cell>
          <cell r="P598" t="str">
            <v>Populate Phase for Delivery Column</v>
          </cell>
          <cell r="Q598"/>
        </row>
        <row r="599">
          <cell r="A599"/>
          <cell r="B599" t="str">
            <v>RFT</v>
          </cell>
          <cell r="C599" t="str">
            <v>C.382</v>
          </cell>
          <cell r="D599" t="str">
            <v xml:space="preserve">Ability to review the accuracy of historic time entries, update schedule and submit for approval.
</v>
          </cell>
          <cell r="E599" t="str">
            <v>People</v>
          </cell>
          <cell r="F599" t="str">
            <v>8.0 Time Management</v>
          </cell>
          <cell r="G599"/>
          <cell r="H599"/>
          <cell r="I599"/>
          <cell r="J599" t="str">
            <v>M</v>
          </cell>
          <cell r="K599" t="str">
            <v>Phase 1</v>
          </cell>
          <cell r="L599" t="str">
            <v>Yes</v>
          </cell>
          <cell r="M599" t="str">
            <v>Configuration</v>
          </cell>
          <cell r="N599" t="str">
            <v>Workday can allow transactions to be entered in the past, however, how many days in the past can this happen will need to be guided by Payroll</v>
          </cell>
          <cell r="P599" t="str">
            <v>Not Gap</v>
          </cell>
          <cell r="Q599"/>
        </row>
        <row r="600">
          <cell r="A600"/>
          <cell r="B600" t="str">
            <v>RFT</v>
          </cell>
          <cell r="C600" t="str">
            <v>C.384</v>
          </cell>
          <cell r="D600" t="str">
            <v>Ability to differentiate which staff member is under which award/Enterprise Agreement (EA).​</v>
          </cell>
          <cell r="E600" t="str">
            <v>People</v>
          </cell>
          <cell r="F600" t="str">
            <v>8.0 Time Management</v>
          </cell>
          <cell r="G600"/>
          <cell r="H600"/>
          <cell r="I600"/>
          <cell r="J600" t="str">
            <v>S</v>
          </cell>
          <cell r="K600" t="str">
            <v>Phase 1</v>
          </cell>
          <cell r="L600" t="str">
            <v>Yes</v>
          </cell>
          <cell r="M600" t="str">
            <v>Configuration</v>
          </cell>
          <cell r="N600" t="str">
            <v>EAs will be assigned to each position the worker is staffed in</v>
          </cell>
          <cell r="P600" t="str">
            <v>Not Gap</v>
          </cell>
          <cell r="Q600"/>
        </row>
        <row r="601">
          <cell r="A601"/>
          <cell r="B601" t="str">
            <v>RFT</v>
          </cell>
          <cell r="C601" t="str">
            <v>C.385</v>
          </cell>
          <cell r="D601" t="str">
            <v>Ability for employee attendance to be based on work patterns and standard hours​</v>
          </cell>
          <cell r="E601" t="str">
            <v>People</v>
          </cell>
          <cell r="F601" t="str">
            <v>8.0 Time Management</v>
          </cell>
          <cell r="G601"/>
          <cell r="H601"/>
          <cell r="I601"/>
          <cell r="J601" t="str">
            <v>S</v>
          </cell>
          <cell r="K601"/>
          <cell r="L601" t="str">
            <v>Out Of Scope</v>
          </cell>
          <cell r="M601" t="str">
            <v>Configuration</v>
          </cell>
          <cell r="N601" t="str">
            <v>WFS will be the system of transaction for Timesheets. Out of Scope for Workday (Timesheets are in scope for Phase 2 for Projects (Cost Allocation) purposes only.)</v>
          </cell>
          <cell r="P601" t="str">
            <v>Populate Phase for Delivery Column</v>
          </cell>
          <cell r="Q601"/>
        </row>
        <row r="602">
          <cell r="A602"/>
          <cell r="B602" t="str">
            <v>RFT</v>
          </cell>
          <cell r="C602" t="str">
            <v>C.389</v>
          </cell>
          <cell r="D602" t="str">
            <v>Ability to configure pattern specific rules based on employee, employee and position attributes (e.g. role requirements, licence requirements etc.).​</v>
          </cell>
          <cell r="E602" t="str">
            <v>People</v>
          </cell>
          <cell r="F602" t="str">
            <v>8.0 Time Management</v>
          </cell>
          <cell r="G602"/>
          <cell r="H602"/>
          <cell r="I602"/>
          <cell r="J602" t="str">
            <v>C</v>
          </cell>
          <cell r="K602"/>
          <cell r="L602" t="str">
            <v>Out Of Scope</v>
          </cell>
          <cell r="M602" t="str">
            <v>Configuration</v>
          </cell>
          <cell r="N602" t="str">
            <v>WFS will be the system of transaction for Timesheets. Out of Scope for Workday. (Timesheets are in scope for Phase 2 for Projects (Cost Allocation) purposes only.)</v>
          </cell>
          <cell r="P602" t="str">
            <v>Populate Phase for Delivery Column</v>
          </cell>
          <cell r="Q602"/>
        </row>
        <row r="603">
          <cell r="A603"/>
          <cell r="B603" t="str">
            <v>RFT</v>
          </cell>
          <cell r="C603" t="str">
            <v>C.391</v>
          </cell>
          <cell r="D603" t="str">
            <v>Ability to handle award complexities e.g. different EBA agreements, different staff groups (by services provided)​</v>
          </cell>
          <cell r="E603" t="str">
            <v>People</v>
          </cell>
          <cell r="F603" t="str">
            <v>8.0 Time Management</v>
          </cell>
          <cell r="G603"/>
          <cell r="H603"/>
          <cell r="I603"/>
          <cell r="J603" t="str">
            <v>M</v>
          </cell>
          <cell r="K603" t="str">
            <v>Phase 1</v>
          </cell>
          <cell r="L603" t="str">
            <v>Yes</v>
          </cell>
          <cell r="M603" t="str">
            <v>Configuration</v>
          </cell>
          <cell r="N603"/>
          <cell r="P603" t="str">
            <v>Not Gap</v>
          </cell>
          <cell r="Q603"/>
        </row>
        <row r="604">
          <cell r="A604"/>
          <cell r="B604" t="str">
            <v>RFT</v>
          </cell>
          <cell r="C604" t="str">
            <v>C.392</v>
          </cell>
          <cell r="D604" t="str">
            <v>Ability to have award interpretation based on configurable rules​</v>
          </cell>
          <cell r="E604" t="str">
            <v>People</v>
          </cell>
          <cell r="F604" t="str">
            <v>8.0 Time Management</v>
          </cell>
          <cell r="G604"/>
          <cell r="H604"/>
          <cell r="I604"/>
          <cell r="J604" t="str">
            <v>M</v>
          </cell>
          <cell r="K604" t="str">
            <v>Phase 1</v>
          </cell>
          <cell r="L604" t="str">
            <v>Yes</v>
          </cell>
          <cell r="M604" t="str">
            <v>Configuration</v>
          </cell>
          <cell r="N604"/>
          <cell r="P604" t="str">
            <v>Not Gap</v>
          </cell>
          <cell r="Q604"/>
        </row>
        <row r="605">
          <cell r="A605"/>
          <cell r="B605" t="str">
            <v>RFT</v>
          </cell>
          <cell r="C605" t="str">
            <v>C.393</v>
          </cell>
          <cell r="D605" t="str">
            <v>Ability to configure automatic alerts for exceptions (e.g. overtime allowances etc) in rosters and timesheets at point of entry and approval that fall outside defined allowable tolerance limits by roster, job or position</v>
          </cell>
          <cell r="E605" t="str">
            <v>People</v>
          </cell>
          <cell r="F605" t="str">
            <v>8.0 Time Management</v>
          </cell>
          <cell r="G605"/>
          <cell r="H605"/>
          <cell r="I605"/>
          <cell r="J605" t="str">
            <v>M</v>
          </cell>
          <cell r="K605"/>
          <cell r="L605" t="str">
            <v>Out Of Scope</v>
          </cell>
          <cell r="M605" t="str">
            <v>Configuration</v>
          </cell>
          <cell r="N605" t="str">
            <v>WFS will be the system of transaction for Timesheets. Out of Scope for Workday. (Timesheets are in scope for Phase 2 for Projects (Cost Allocation) purposes only.)</v>
          </cell>
          <cell r="P605" t="str">
            <v>Populate Phase for Delivery Column</v>
          </cell>
          <cell r="Q605"/>
        </row>
        <row r="606">
          <cell r="A606"/>
          <cell r="B606" t="str">
            <v>RFT</v>
          </cell>
          <cell r="C606" t="str">
            <v>C.394</v>
          </cell>
          <cell r="D606" t="str">
            <v>Ability to configure award interpretation for pay rates and calculate payments, accruals, balances and conduct rostering and timesheet validation for multiple rates in the same instance e.g. casual academics can receive different pay rate based on their level of student - casuals with a PhD are paid at a higher rate to those with a Masters etc, and based on the activity performed e.g. tutoring vs marking and can be scheduled for both in the same period.​</v>
          </cell>
          <cell r="E606" t="str">
            <v>People</v>
          </cell>
          <cell r="F606" t="str">
            <v>8.0 Time Management</v>
          </cell>
          <cell r="G606"/>
          <cell r="H606"/>
          <cell r="I606"/>
          <cell r="J606" t="str">
            <v>M</v>
          </cell>
          <cell r="K606" t="str">
            <v>Phase 1</v>
          </cell>
          <cell r="L606" t="str">
            <v>No - Gap</v>
          </cell>
          <cell r="M606" t="str">
            <v>Configuration</v>
          </cell>
          <cell r="N606" t="str">
            <v>Casual Academics options paper is in progress and will be presented to PDC</v>
          </cell>
          <cell r="P606" t="b">
            <v>0</v>
          </cell>
          <cell r="Q606"/>
        </row>
        <row r="607">
          <cell r="A607"/>
          <cell r="B607" t="str">
            <v>RFT</v>
          </cell>
          <cell r="C607" t="str">
            <v>C.395</v>
          </cell>
          <cell r="D607" t="str">
            <v>Ability to configure multiple types of rosters, multiple shift types (split shifts, day/night shifts, professional staff casual vs academic casual) and attributes in alignment with award &amp; non-award and business rules​</v>
          </cell>
          <cell r="E607" t="str">
            <v>People</v>
          </cell>
          <cell r="F607" t="str">
            <v>8.0 Time Management</v>
          </cell>
          <cell r="G607"/>
          <cell r="H607"/>
          <cell r="I607"/>
          <cell r="J607" t="str">
            <v>M</v>
          </cell>
          <cell r="K607"/>
          <cell r="L607" t="str">
            <v>Out Of Scope</v>
          </cell>
          <cell r="M607" t="str">
            <v>Configuration</v>
          </cell>
          <cell r="N607" t="str">
            <v>WFS will be the system of transaction for Timesheets. Out of Scope for Workday. (Timesheets are in scope for Phase 2 for Projects (Cost Allocation) purposes only.)</v>
          </cell>
          <cell r="P607" t="str">
            <v>Populate Phase for Delivery Column</v>
          </cell>
          <cell r="Q607"/>
        </row>
        <row r="608">
          <cell r="A608"/>
          <cell r="B608" t="str">
            <v>RFT</v>
          </cell>
          <cell r="C608" t="str">
            <v>C.396</v>
          </cell>
          <cell r="D608" t="str">
            <v>Ability to have recurring and non-recurring roster cycles/patterns and have the ability to maintain a master roster for work types and groups</v>
          </cell>
          <cell r="E608" t="str">
            <v>People</v>
          </cell>
          <cell r="F608" t="str">
            <v>8.0 Time Management</v>
          </cell>
          <cell r="G608"/>
          <cell r="H608"/>
          <cell r="I608"/>
          <cell r="J608" t="str">
            <v>S</v>
          </cell>
          <cell r="K608"/>
          <cell r="L608" t="str">
            <v>Out Of Scope</v>
          </cell>
          <cell r="M608" t="str">
            <v>Configuration</v>
          </cell>
          <cell r="N608" t="str">
            <v>Casual academics will be paid by actuals reported in WFS, In Wokrday, all other worker types will have calendar work schedule assigned.</v>
          </cell>
          <cell r="P608" t="str">
            <v>Populate Phase for Delivery Column</v>
          </cell>
          <cell r="Q608"/>
        </row>
        <row r="609">
          <cell r="A609"/>
          <cell r="B609" t="str">
            <v>RFT</v>
          </cell>
          <cell r="C609" t="str">
            <v>C.399</v>
          </cell>
          <cell r="D609" t="str">
            <v>Ability to view, create, edit rosters that have the ability to operate throughout the year as required</v>
          </cell>
          <cell r="E609" t="str">
            <v>People</v>
          </cell>
          <cell r="F609" t="str">
            <v>8.0 Time Management</v>
          </cell>
          <cell r="G609"/>
          <cell r="H609"/>
          <cell r="I609"/>
          <cell r="J609" t="str">
            <v>M</v>
          </cell>
          <cell r="K609"/>
          <cell r="L609" t="str">
            <v>Out Of Scope</v>
          </cell>
          <cell r="M609" t="str">
            <v>Configuration</v>
          </cell>
          <cell r="N609" t="str">
            <v>WFS will be the system of transaction for Timesheets. Out of Scope for Workday. (Timesheets are in scope for Phase 2 for Projects (Cost Allocation) purposes only.)</v>
          </cell>
          <cell r="P609" t="str">
            <v>Populate Phase for Delivery Column</v>
          </cell>
          <cell r="Q609"/>
        </row>
        <row r="610">
          <cell r="A610"/>
          <cell r="B610" t="str">
            <v>RFT</v>
          </cell>
          <cell r="C610" t="str">
            <v>C.400</v>
          </cell>
          <cell r="D610" t="str">
            <v>Ability to support modified work schedules (e.g. 80% full time or 4 day work week etc) where salary and employee benefit contributions are pro-rated​</v>
          </cell>
          <cell r="E610" t="str">
            <v>People</v>
          </cell>
          <cell r="F610" t="str">
            <v>8.0 Time Management</v>
          </cell>
          <cell r="G610"/>
          <cell r="H610"/>
          <cell r="I610"/>
          <cell r="J610" t="str">
            <v>M</v>
          </cell>
          <cell r="K610" t="str">
            <v>Phase 1</v>
          </cell>
          <cell r="L610" t="str">
            <v>Yes</v>
          </cell>
          <cell r="M610" t="str">
            <v>Configuration</v>
          </cell>
          <cell r="N610"/>
          <cell r="P610" t="str">
            <v>Not Gap</v>
          </cell>
          <cell r="Q610"/>
        </row>
        <row r="611">
          <cell r="A611"/>
          <cell r="B611" t="str">
            <v>RFT</v>
          </cell>
          <cell r="C611" t="str">
            <v>C.405</v>
          </cell>
          <cell r="D611" t="str">
            <v>Ability to enable managers to create, copy, edit and manage the shift allocations to rosters</v>
          </cell>
          <cell r="E611" t="str">
            <v>People</v>
          </cell>
          <cell r="F611" t="str">
            <v>8.0 Time Management</v>
          </cell>
          <cell r="G611"/>
          <cell r="H611"/>
          <cell r="I611"/>
          <cell r="J611" t="str">
            <v>S</v>
          </cell>
          <cell r="K611"/>
          <cell r="L611" t="str">
            <v>Out Of Scope</v>
          </cell>
          <cell r="M611" t="str">
            <v>Configuration</v>
          </cell>
          <cell r="N611" t="str">
            <v>WFS will be the system of transaction for Timesheets. Out of Scope for Workday. (Timesheets are in scope for Phase 2 for Projects (Cost Allocation) purposes only.)</v>
          </cell>
          <cell r="P611" t="str">
            <v>Populate Phase for Delivery Column</v>
          </cell>
          <cell r="Q611"/>
        </row>
        <row r="612">
          <cell r="A612"/>
          <cell r="B612" t="str">
            <v>RFT</v>
          </cell>
          <cell r="C612" t="str">
            <v>C.406</v>
          </cell>
          <cell r="D612" t="str">
            <v>Ability to display employee availability/unavailability (e.g. leave, rostered elsewhere, registered for training)</v>
          </cell>
          <cell r="E612" t="str">
            <v>People</v>
          </cell>
          <cell r="F612" t="str">
            <v>8.0 Time Management</v>
          </cell>
          <cell r="G612"/>
          <cell r="H612"/>
          <cell r="I612"/>
          <cell r="J612" t="str">
            <v>S</v>
          </cell>
          <cell r="K612"/>
          <cell r="L612" t="str">
            <v>Out Of Scope</v>
          </cell>
          <cell r="M612" t="str">
            <v>Configuration</v>
          </cell>
          <cell r="N612" t="str">
            <v>WFS will be the system of transaction for Timesheets. Out of Scope for Workday. (Timesheets are in scope for Phase 2 for Projects (Cost Allocation) purposes only.)</v>
          </cell>
          <cell r="P612" t="str">
            <v>Populate Phase for Delivery Column</v>
          </cell>
          <cell r="Q612"/>
        </row>
        <row r="613">
          <cell r="A613"/>
          <cell r="B613" t="str">
            <v>RFT</v>
          </cell>
          <cell r="C613" t="str">
            <v>C.408</v>
          </cell>
          <cell r="D613" t="str">
            <v>Ability to identify where employees do not fulfill schedule</v>
          </cell>
          <cell r="E613" t="str">
            <v>People</v>
          </cell>
          <cell r="F613" t="str">
            <v>8.0 Time Management</v>
          </cell>
          <cell r="G613"/>
          <cell r="H613"/>
          <cell r="I613"/>
          <cell r="J613" t="str">
            <v>S</v>
          </cell>
          <cell r="K613"/>
          <cell r="L613" t="str">
            <v>Out Of Scope</v>
          </cell>
          <cell r="M613" t="str">
            <v>Configuration</v>
          </cell>
          <cell r="N613" t="str">
            <v>WFS will be the system of transaction for Timesheets. Out of Scope for Workday</v>
          </cell>
          <cell r="P613" t="str">
            <v>Populate Phase for Delivery Column</v>
          </cell>
          <cell r="Q613"/>
        </row>
        <row r="614">
          <cell r="A614"/>
          <cell r="B614" t="str">
            <v>RFT</v>
          </cell>
          <cell r="C614" t="str">
            <v>C.409</v>
          </cell>
          <cell r="D614" t="str">
            <v>Ability to review and approve timesheet submissions where required.</v>
          </cell>
          <cell r="E614" t="str">
            <v>People</v>
          </cell>
          <cell r="F614" t="str">
            <v>8.0 Time Management</v>
          </cell>
          <cell r="G614"/>
          <cell r="H614"/>
          <cell r="I614"/>
          <cell r="J614" t="str">
            <v>M</v>
          </cell>
          <cell r="K614"/>
          <cell r="L614" t="str">
            <v>Out Of Scope</v>
          </cell>
          <cell r="M614" t="str">
            <v>Configuration</v>
          </cell>
          <cell r="N614" t="str">
            <v>WFS will be the system of transaction for Timesheets. Out of Scope for Workday. (Timesheets are in scope for Phase 2 for Projects (Cost Allocation) purposes only.)</v>
          </cell>
          <cell r="P614" t="str">
            <v>Populate Phase for Delivery Column</v>
          </cell>
          <cell r="Q614"/>
        </row>
        <row r="615">
          <cell r="A615"/>
          <cell r="B615" t="str">
            <v>RFT</v>
          </cell>
          <cell r="C615" t="str">
            <v>C.411</v>
          </cell>
          <cell r="D615" t="str">
            <v>Ability to capture overtime when required​</v>
          </cell>
          <cell r="E615" t="str">
            <v>People</v>
          </cell>
          <cell r="F615" t="str">
            <v>8.0 Time Management</v>
          </cell>
          <cell r="G615"/>
          <cell r="H615"/>
          <cell r="I615"/>
          <cell r="J615" t="str">
            <v>M</v>
          </cell>
          <cell r="K615"/>
          <cell r="L615" t="str">
            <v>Out Of Scope</v>
          </cell>
          <cell r="M615" t="str">
            <v>Configuration</v>
          </cell>
          <cell r="N615" t="str">
            <v>WFS will be the system of transaction for Timesheets. Out of Scope for Workday. (Timesheets are in scope for Phase 2 for Projects (Cost Allocation) purposes only.)</v>
          </cell>
          <cell r="P615" t="str">
            <v>Populate Phase for Delivery Column</v>
          </cell>
          <cell r="Q615"/>
        </row>
        <row r="616">
          <cell r="A616"/>
          <cell r="B616" t="str">
            <v>RFT</v>
          </cell>
          <cell r="C616" t="str">
            <v>C.398</v>
          </cell>
          <cell r="D616" t="str">
            <v>Ability to manage delegations of authorities and limits for time &amp; attendance approvals​</v>
          </cell>
          <cell r="E616" t="str">
            <v>People</v>
          </cell>
          <cell r="F616" t="str">
            <v>8.0 Time Management</v>
          </cell>
          <cell r="G616"/>
          <cell r="H616"/>
          <cell r="I616"/>
          <cell r="J616" t="str">
            <v>M</v>
          </cell>
          <cell r="K616" t="str">
            <v>Phase 1</v>
          </cell>
          <cell r="L616" t="str">
            <v>Yes</v>
          </cell>
          <cell r="M616" t="str">
            <v>Configuration</v>
          </cell>
          <cell r="N616" t="str">
            <v>Rules to allow for these exceptions can be configured</v>
          </cell>
          <cell r="P616" t="str">
            <v>Not Gap</v>
          </cell>
          <cell r="Q616"/>
        </row>
        <row r="617">
          <cell r="A617"/>
          <cell r="B617" t="str">
            <v>RFT</v>
          </cell>
          <cell r="C617" t="str">
            <v>C.417</v>
          </cell>
          <cell r="D617" t="str">
            <v>Ability to conduct scenario analysis (e.g. a cohort over enrols, how many extra FTEs / casual academic spend will we need to teach this larger group)​</v>
          </cell>
          <cell r="E617" t="str">
            <v>People</v>
          </cell>
          <cell r="F617" t="str">
            <v>9.0 Workforce Insights</v>
          </cell>
          <cell r="G617"/>
          <cell r="H617"/>
          <cell r="I617"/>
          <cell r="J617" t="str">
            <v>M</v>
          </cell>
          <cell r="K617"/>
          <cell r="L617" t="str">
            <v>Out Of Scope</v>
          </cell>
          <cell r="M617" t="str">
            <v>Configuration</v>
          </cell>
          <cell r="N617" t="str">
            <v>This is typical timetabling system functionality like CAD/Allocate+</v>
          </cell>
          <cell r="P617" t="str">
            <v>Populate Phase for Delivery Column</v>
          </cell>
          <cell r="Q617" t="str">
            <v>Helen Casey - I don't understand why this is considered as Out of Scope - Adaptive Planning should be able to do this</v>
          </cell>
        </row>
        <row r="618">
          <cell r="A618"/>
          <cell r="B618" t="str">
            <v>RFT</v>
          </cell>
          <cell r="C618" t="str">
            <v>C.430</v>
          </cell>
          <cell r="D618" t="str">
            <v>Ability to perform workforce planning activities ​</v>
          </cell>
          <cell r="E618" t="str">
            <v>People</v>
          </cell>
          <cell r="F618" t="str">
            <v>9.0 Workforce Insights</v>
          </cell>
          <cell r="G618"/>
          <cell r="H618"/>
          <cell r="I618"/>
          <cell r="J618" t="str">
            <v>M</v>
          </cell>
          <cell r="K618" t="str">
            <v>Adaptive</v>
          </cell>
          <cell r="L618"/>
          <cell r="M618"/>
          <cell r="N618" t="str">
            <v>Workday Adaptive Planning.
Solutions to be revised upon Adaptive Planning onboarding during Phase 1.</v>
          </cell>
          <cell r="P618" t="str">
            <v>Future Phase Requirement</v>
          </cell>
          <cell r="Q618"/>
        </row>
        <row r="619">
          <cell r="A619"/>
          <cell r="B619" t="str">
            <v>RFT</v>
          </cell>
          <cell r="C619" t="str">
            <v>C.431</v>
          </cell>
          <cell r="D619" t="str">
            <v>Ability to use workforce planning to identify supply and competency gaps​</v>
          </cell>
          <cell r="E619" t="str">
            <v>People</v>
          </cell>
          <cell r="F619" t="str">
            <v>9.0 Workforce Insights</v>
          </cell>
          <cell r="G619"/>
          <cell r="H619"/>
          <cell r="I619"/>
          <cell r="J619" t="str">
            <v>S</v>
          </cell>
          <cell r="K619" t="str">
            <v>Adaptive</v>
          </cell>
          <cell r="L619"/>
          <cell r="M619"/>
          <cell r="N619" t="str">
            <v>Workday Adaptive Planning.
Solutions to be revised upon Adaptive Planning onboarding during Phase 1.</v>
          </cell>
          <cell r="P619" t="str">
            <v>Future Phase Requirement</v>
          </cell>
          <cell r="Q619"/>
        </row>
        <row r="620">
          <cell r="A620"/>
          <cell r="B620" t="str">
            <v>RFT</v>
          </cell>
          <cell r="C620" t="str">
            <v>C.433</v>
          </cell>
          <cell r="D620" t="str">
            <v>Ability to conduct inter-faculty resource planning activities to enable larger research projects including casual staff</v>
          </cell>
          <cell r="E620" t="str">
            <v>People</v>
          </cell>
          <cell r="F620" t="str">
            <v>9.0 Workforce Insights</v>
          </cell>
          <cell r="G620"/>
          <cell r="H620"/>
          <cell r="I620"/>
          <cell r="J620" t="str">
            <v>S</v>
          </cell>
          <cell r="K620" t="str">
            <v>Phase 1</v>
          </cell>
          <cell r="L620" t="str">
            <v>No - Gap</v>
          </cell>
          <cell r="M620" t="str">
            <v>Configuration</v>
          </cell>
          <cell r="N620" t="str">
            <v>This is typical timetabling system functionality like CAD/Allocate+</v>
          </cell>
          <cell r="P620" t="b">
            <v>0</v>
          </cell>
          <cell r="Q620"/>
        </row>
        <row r="621">
          <cell r="A621"/>
          <cell r="B621" t="str">
            <v>Workshops</v>
          </cell>
          <cell r="C621" t="str">
            <v>R384</v>
          </cell>
          <cell r="D621" t="str">
            <v>Supplier Master - Provides ability for end user (employee as self) to view extract of suppliers and their relevant details</v>
          </cell>
          <cell r="E621" t="str">
            <v>Finance</v>
          </cell>
          <cell r="F621" t="str">
            <v>5.0 Source to Pay</v>
          </cell>
          <cell r="G621"/>
          <cell r="H621"/>
          <cell r="I621"/>
          <cell r="J621" t="str">
            <v>M</v>
          </cell>
          <cell r="K621" t="str">
            <v>Phase 1</v>
          </cell>
          <cell r="L621" t="str">
            <v>No - Gap</v>
          </cell>
          <cell r="M621" t="str">
            <v>Other workaround</v>
          </cell>
          <cell r="N621" t="str">
            <v>Workday OOTB can only provide Employee as self access to the names of suppliers in both Strategic Sourcing or in ERP</v>
          </cell>
          <cell r="P621" t="b">
            <v>0</v>
          </cell>
          <cell r="Q621"/>
        </row>
        <row r="622">
          <cell r="A622"/>
          <cell r="B622" t="str">
            <v>Workshops</v>
          </cell>
          <cell r="C622" t="str">
            <v>R256</v>
          </cell>
          <cell r="D622" t="str">
            <v>Project Reporting - Ability to Filter complex composite reports by Project Status</v>
          </cell>
          <cell r="E622" t="str">
            <v>Finance</v>
          </cell>
          <cell r="F622" t="str">
            <v>5.0 Source to Pay</v>
          </cell>
          <cell r="G622"/>
          <cell r="H622"/>
          <cell r="I622"/>
          <cell r="J622" t="str">
            <v>M</v>
          </cell>
          <cell r="K622" t="str">
            <v>Phase 1</v>
          </cell>
          <cell r="L622" t="str">
            <v>No - Gap</v>
          </cell>
          <cell r="M622" t="str">
            <v>Other workaround</v>
          </cell>
          <cell r="N622" t="str">
            <v>No Solution</v>
          </cell>
          <cell r="P622" t="b">
            <v>0</v>
          </cell>
          <cell r="Q622"/>
        </row>
        <row r="623">
          <cell r="A623"/>
          <cell r="B623" t="str">
            <v>Wage Remediation</v>
          </cell>
          <cell r="C623" t="str">
            <v>WR1</v>
          </cell>
          <cell r="D623" t="str">
            <v>Ability to correctly capture PhD qualifiication for payroll purposes</v>
          </cell>
          <cell r="E623" t="str">
            <v>People</v>
          </cell>
          <cell r="F623" t="str">
            <v>6.0 Workforce Administration</v>
          </cell>
          <cell r="G623"/>
          <cell r="H623"/>
          <cell r="I623"/>
          <cell r="J623" t="str">
            <v>M</v>
          </cell>
          <cell r="K623" t="str">
            <v>Phase 1</v>
          </cell>
          <cell r="L623" t="str">
            <v>Yes</v>
          </cell>
          <cell r="M623" t="str">
            <v>Configuration</v>
          </cell>
          <cell r="N623" t="str">
            <v xml:space="preserve">Workday Report is developed for CAD, this will be provided to CAD and CAD and WFS will manage the PHD rate </v>
          </cell>
          <cell r="P623"/>
          <cell r="Q623"/>
        </row>
        <row r="624">
          <cell r="A624"/>
          <cell r="B624" t="str">
            <v>Wage Remediation</v>
          </cell>
          <cell r="C624" t="str">
            <v>WR2</v>
          </cell>
          <cell r="D624" t="str">
            <v>Ability to report on PhD qualifications</v>
          </cell>
          <cell r="E624" t="str">
            <v>People</v>
          </cell>
          <cell r="F624" t="str">
            <v>6.0 Workforce Administration</v>
          </cell>
          <cell r="G624"/>
          <cell r="H624"/>
          <cell r="I624"/>
          <cell r="J624" t="str">
            <v>M</v>
          </cell>
          <cell r="K624" t="str">
            <v>Phase 1</v>
          </cell>
          <cell r="L624" t="str">
            <v>Yes</v>
          </cell>
          <cell r="M624" t="str">
            <v>Configuration</v>
          </cell>
          <cell r="N624" t="str">
            <v xml:space="preserve">Workday Report is developed for CAD, this will be provided to CAD and CAD and WFS will manage the PHD rate. PhD data will be stored in workday and is reportable through Workday Reports. </v>
          </cell>
          <cell r="P624"/>
          <cell r="Q624"/>
        </row>
        <row r="625">
          <cell r="A625"/>
          <cell r="B625" t="str">
            <v>Wage Remediation</v>
          </cell>
          <cell r="C625" t="str">
            <v>WR3</v>
          </cell>
          <cell r="D625" t="str">
            <v>Ability to restrict the Min salary for academics as defined in EA for acadmics.</v>
          </cell>
          <cell r="E625" t="str">
            <v>People</v>
          </cell>
          <cell r="F625" t="str">
            <v>5.0 Total Rewards</v>
          </cell>
          <cell r="G625"/>
          <cell r="H625"/>
          <cell r="I625"/>
          <cell r="J625" t="str">
            <v>M</v>
          </cell>
          <cell r="K625" t="str">
            <v>Phase 1</v>
          </cell>
          <cell r="L625" t="str">
            <v>Yes</v>
          </cell>
          <cell r="M625" t="str">
            <v>Configuration</v>
          </cell>
          <cell r="N625" t="str">
            <v>All Academic employees are assigned academic remuneration levels. These include fixed pay points which cannot be overwritten. You must assign pay point 1 for example and cannot go lower</v>
          </cell>
          <cell r="P625"/>
          <cell r="Q625"/>
        </row>
        <row r="626">
          <cell r="A626"/>
          <cell r="B626" t="str">
            <v>Wage Remediation</v>
          </cell>
          <cell r="C626" t="str">
            <v>WR4</v>
          </cell>
          <cell r="D626" t="str">
            <v xml:space="preserve">Ability to restrict the Work Offer activities to Phd one once Casual academic has provided the Phd and it is verified. </v>
          </cell>
          <cell r="E626" t="str">
            <v>People</v>
          </cell>
          <cell r="F626" t="str">
            <v>6.0 Workforce Administration</v>
          </cell>
          <cell r="G626"/>
          <cell r="H626"/>
          <cell r="I626"/>
          <cell r="J626" t="str">
            <v>M</v>
          </cell>
          <cell r="K626" t="str">
            <v>Phase 1</v>
          </cell>
          <cell r="L626" t="str">
            <v>No - Gap</v>
          </cell>
          <cell r="M626" t="str">
            <v>Configuration</v>
          </cell>
          <cell r="N626" t="str">
            <v>Work offers will not be completed in Workday it will remain in current system</v>
          </cell>
          <cell r="P626"/>
          <cell r="Q626"/>
        </row>
        <row r="627">
          <cell r="A627"/>
          <cell r="B627" t="str">
            <v>Wage Remediation</v>
          </cell>
          <cell r="C627" t="str">
            <v>WR5</v>
          </cell>
          <cell r="D627" t="str">
            <v>Ability to restrict subject coordinator allowances to PhD qualified individuals</v>
          </cell>
          <cell r="E627" t="str">
            <v>People</v>
          </cell>
          <cell r="F627" t="str">
            <v>6.0 Workforce Administration</v>
          </cell>
          <cell r="G627"/>
          <cell r="H627"/>
          <cell r="I627"/>
          <cell r="J627" t="str">
            <v>M</v>
          </cell>
          <cell r="K627" t="str">
            <v>Phase 1</v>
          </cell>
          <cell r="L627" t="str">
            <v>Yes</v>
          </cell>
          <cell r="M627" t="str">
            <v>Configuration</v>
          </cell>
          <cell r="N627" t="str">
            <v xml:space="preserve">Workday Report is developed for CAD, this will be provided to CAD and CAD and WFS will manage the Subject coordinator / PHD rate. </v>
          </cell>
          <cell r="P627"/>
          <cell r="Q627"/>
        </row>
        <row r="628">
          <cell r="A628"/>
          <cell r="B628" t="str">
            <v>Wage Remediation</v>
          </cell>
          <cell r="C628" t="str">
            <v>WR6</v>
          </cell>
          <cell r="D628" t="str">
            <v>Ability to report on subject coordinator allowances and applicability of PhD qualified individuals</v>
          </cell>
          <cell r="E628" t="str">
            <v>People</v>
          </cell>
          <cell r="F628" t="str">
            <v>6.0 Workforce Administration</v>
          </cell>
          <cell r="G628"/>
          <cell r="H628"/>
          <cell r="I628"/>
          <cell r="J628" t="str">
            <v>M</v>
          </cell>
          <cell r="K628" t="str">
            <v>Phase 1</v>
          </cell>
          <cell r="L628" t="str">
            <v>Yes</v>
          </cell>
          <cell r="M628" t="str">
            <v>Configuration</v>
          </cell>
          <cell r="N628" t="str">
            <v xml:space="preserve">Workday Report is developed for CAD, this will be provided to CAD and CAD and WFS will manage the Subject coordinator / PHD rate. </v>
          </cell>
          <cell r="P628"/>
          <cell r="Q628"/>
        </row>
        <row r="629">
          <cell r="A629"/>
          <cell r="B629" t="str">
            <v>Wage Remediation</v>
          </cell>
          <cell r="C629" t="str">
            <v>WR7</v>
          </cell>
          <cell r="D629" t="str">
            <v>Ability to configure the weekly divisor in Workday to 52.14</v>
          </cell>
          <cell r="E629" t="str">
            <v>People</v>
          </cell>
          <cell r="F629" t="str">
            <v>6.0 Workforce Administration</v>
          </cell>
          <cell r="G629"/>
          <cell r="H629"/>
          <cell r="I629"/>
          <cell r="J629" t="str">
            <v>M</v>
          </cell>
          <cell r="K629" t="str">
            <v>Phase 1</v>
          </cell>
          <cell r="L629" t="str">
            <v>Yes</v>
          </cell>
          <cell r="M629" t="str">
            <v>Configuration</v>
          </cell>
          <cell r="N629" t="str">
            <v>Configured in WD - captured in Workbook</v>
          </cell>
          <cell r="P629"/>
          <cell r="Q629"/>
        </row>
        <row r="630">
          <cell r="A630"/>
          <cell r="B630" t="str">
            <v>Wage Remediation</v>
          </cell>
          <cell r="C630" t="str">
            <v>WR8</v>
          </cell>
          <cell r="D630" t="str">
            <v xml:space="preserve">Ability to configure the below rules
a. Configure Workday with automatic progression on anniversary date for academics and eligibility date for professionals. 
b. Capture exceptions due to poor performance in Workday and freeze the progression till the freeze end date.
C. Update next progression date in Workday incase of accelerated progression or position change involving a Grade/ Step change.
d. Keep the same progression date if there is a position change with similar salary (grade/ step)
e. Cap the progression to the max step within the Grade and no progression post that.
f. Promotion to the next level including broad banded employees to be manual after review process.
g. Both Substantive and Temporary assignmnets (Reversionary/ Secondment/ Releiving) needs Grade Step progression till the max step is reached.
h. Regression impact 
</v>
          </cell>
          <cell r="E630" t="str">
            <v>People</v>
          </cell>
          <cell r="F630" t="str">
            <v>5.0 Total Rewards</v>
          </cell>
          <cell r="G630"/>
          <cell r="H630"/>
          <cell r="I630"/>
          <cell r="J630" t="str">
            <v>M</v>
          </cell>
          <cell r="K630" t="str">
            <v>Phase 1</v>
          </cell>
          <cell r="L630" t="str">
            <v>Yes</v>
          </cell>
          <cell r="M630" t="str">
            <v>Configuration</v>
          </cell>
          <cell r="N630" t="str">
            <v xml:space="preserve">a. Automatic progression is configured only for academics. Professionals are done manually
b. Talent pools are used to restrict step progression
c. override progression dates is avaliable
d. override progression dates is avaliable
e. is configed to cap the progression to the max step in the grade
f. Custom org is configured for broadbanding 
g. is configed to cap the progression to the max step in the grade
</v>
          </cell>
          <cell r="P630"/>
          <cell r="Q630"/>
        </row>
        <row r="631">
          <cell r="A631"/>
          <cell r="B631" t="str">
            <v>Wage Remediation</v>
          </cell>
          <cell r="C631" t="str">
            <v>WR9</v>
          </cell>
          <cell r="D631" t="str">
            <v>Ability to use round up logic whenever a yearly salary amount is to be converted to an hourly rate</v>
          </cell>
          <cell r="E631" t="str">
            <v>People</v>
          </cell>
          <cell r="F631" t="str">
            <v>5.0 Total Rewards</v>
          </cell>
          <cell r="G631"/>
          <cell r="H631"/>
          <cell r="I631"/>
          <cell r="J631" t="str">
            <v>M</v>
          </cell>
          <cell r="K631" t="str">
            <v>Phase 1</v>
          </cell>
          <cell r="L631" t="str">
            <v>Yes</v>
          </cell>
          <cell r="M631" t="str">
            <v>Other workaround</v>
          </cell>
          <cell r="N631" t="str">
            <v>Hourly rates are set rates for professionals and academics</v>
          </cell>
          <cell r="P631"/>
          <cell r="Q631"/>
        </row>
        <row r="632">
          <cell r="A632"/>
          <cell r="B632" t="str">
            <v>Wage Remediation</v>
          </cell>
          <cell r="C632" t="str">
            <v>WR10</v>
          </cell>
          <cell r="D632" t="str">
            <v>Ability to identify a student employee</v>
          </cell>
          <cell r="E632" t="str">
            <v>People</v>
          </cell>
          <cell r="F632" t="str">
            <v>6.0 Workforce Administration</v>
          </cell>
          <cell r="G632"/>
          <cell r="H632"/>
          <cell r="I632"/>
          <cell r="J632" t="str">
            <v>M</v>
          </cell>
          <cell r="K632" t="str">
            <v>Phase 1</v>
          </cell>
          <cell r="L632" t="str">
            <v>Yes</v>
          </cell>
          <cell r="M632" t="str">
            <v>Configuration</v>
          </cell>
          <cell r="N632" t="str">
            <v>Other IDs in Workday to be used to flag if someone is a student worker or not</v>
          </cell>
          <cell r="P632"/>
          <cell r="Q632"/>
        </row>
        <row r="633">
          <cell r="A633"/>
          <cell r="B633" t="str">
            <v>Wage Remediation</v>
          </cell>
          <cell r="C633" t="str">
            <v>WR11</v>
          </cell>
          <cell r="D633" t="str">
            <v>Ability to report on student employees</v>
          </cell>
          <cell r="E633" t="str">
            <v>People</v>
          </cell>
          <cell r="F633" t="str">
            <v>6.0 Workforce Administration</v>
          </cell>
          <cell r="G633"/>
          <cell r="H633"/>
          <cell r="I633"/>
          <cell r="J633" t="str">
            <v>M</v>
          </cell>
          <cell r="K633" t="str">
            <v>Phase 1</v>
          </cell>
          <cell r="L633" t="str">
            <v>Yes</v>
          </cell>
          <cell r="M633" t="str">
            <v>Configuration</v>
          </cell>
          <cell r="N633" t="str">
            <v>Reports are configured on workers who are students</v>
          </cell>
          <cell r="P633"/>
          <cell r="Q633"/>
        </row>
        <row r="634">
          <cell r="A634"/>
          <cell r="B634" t="str">
            <v>Wage Remediation</v>
          </cell>
          <cell r="C634" t="str">
            <v>WR12</v>
          </cell>
          <cell r="D634" t="str">
            <v>Ability to advise the payroll system of any student getting onboarded</v>
          </cell>
          <cell r="E634" t="str">
            <v>People</v>
          </cell>
          <cell r="F634" t="str">
            <v>6.0 Workforce Administration</v>
          </cell>
          <cell r="G634"/>
          <cell r="H634"/>
          <cell r="I634"/>
          <cell r="J634" t="str">
            <v>M</v>
          </cell>
          <cell r="K634" t="str">
            <v>Phase 1</v>
          </cell>
          <cell r="L634" t="str">
            <v>Yes</v>
          </cell>
          <cell r="M634" t="str">
            <v>Configuration</v>
          </cell>
          <cell r="N634" t="str">
            <v xml:space="preserve">Other IDs in Workday to be used to flag if someone is a student worker or not. </v>
          </cell>
          <cell r="P634"/>
          <cell r="Q634"/>
        </row>
        <row r="635">
          <cell r="A635"/>
          <cell r="B635" t="str">
            <v>Wage Remediation</v>
          </cell>
          <cell r="C635" t="str">
            <v>WR13</v>
          </cell>
          <cell r="D635" t="str">
            <v>Ability to advise the payroll system once a student employee is changed to a normal UTS employee</v>
          </cell>
          <cell r="E635" t="str">
            <v>People</v>
          </cell>
          <cell r="F635" t="str">
            <v>6.0 Workforce Administration</v>
          </cell>
          <cell r="G635"/>
          <cell r="H635"/>
          <cell r="I635"/>
          <cell r="J635" t="str">
            <v>M</v>
          </cell>
          <cell r="K635" t="str">
            <v>Phase 1</v>
          </cell>
          <cell r="L635" t="str">
            <v>Yes</v>
          </cell>
          <cell r="M635" t="str">
            <v>Configuration</v>
          </cell>
          <cell r="N635" t="str">
            <v xml:space="preserve">Reporting to be run by Client Services to track workers against CASS if they are students or not. </v>
          </cell>
          <cell r="P635"/>
          <cell r="Q635"/>
        </row>
        <row r="636">
          <cell r="A636"/>
          <cell r="B636" t="str">
            <v>Wage Remediation</v>
          </cell>
          <cell r="C636" t="str">
            <v>WR14</v>
          </cell>
          <cell r="D636" t="str">
            <v>Ability to process Right to Work documentation prior to Hire</v>
          </cell>
          <cell r="E636" t="str">
            <v>People</v>
          </cell>
          <cell r="F636" t="str">
            <v>6.0 Workforce Administration</v>
          </cell>
          <cell r="G636"/>
          <cell r="H636"/>
          <cell r="I636"/>
          <cell r="J636" t="str">
            <v>M</v>
          </cell>
          <cell r="K636" t="str">
            <v>Phase 1</v>
          </cell>
          <cell r="L636" t="str">
            <v>Yes</v>
          </cell>
          <cell r="M636" t="str">
            <v>Configuration</v>
          </cell>
          <cell r="N636" t="str">
            <v>Added an add document step in employment agreement for the candidate to attach any right to work documents</v>
          </cell>
          <cell r="P636"/>
          <cell r="Q636"/>
        </row>
        <row r="637">
          <cell r="A637"/>
          <cell r="B637" t="str">
            <v>Wage Remediation</v>
          </cell>
          <cell r="C637" t="str">
            <v>WR15</v>
          </cell>
          <cell r="D637" t="str">
            <v>Ability to constrain creation of manual employment contracts</v>
          </cell>
          <cell r="E637" t="str">
            <v>People</v>
          </cell>
          <cell r="F637" t="str">
            <v>6.0 Workforce Administration</v>
          </cell>
          <cell r="G637"/>
          <cell r="H637"/>
          <cell r="I637"/>
          <cell r="J637" t="str">
            <v>M</v>
          </cell>
          <cell r="K637" t="str">
            <v>Phase 1</v>
          </cell>
          <cell r="L637" t="str">
            <v>Yes</v>
          </cell>
          <cell r="M637" t="str">
            <v>Other workaround</v>
          </cell>
          <cell r="N637" t="str">
            <v xml:space="preserve">Contracts are being built to automatically generate in workday. Sections will be locked to prevent the editing. Some clauses may require the ability to manually edit. </v>
          </cell>
          <cell r="P637"/>
          <cell r="Q637"/>
        </row>
        <row r="638">
          <cell r="A638"/>
          <cell r="B638" t="str">
            <v>Wage Remediation</v>
          </cell>
          <cell r="C638" t="str">
            <v>WR16</v>
          </cell>
          <cell r="D638" t="str">
            <v>Ability to retain employee records for an indeterminate period</v>
          </cell>
          <cell r="E638" t="str">
            <v>People</v>
          </cell>
          <cell r="F638" t="str">
            <v>6.0 Workforce Administration</v>
          </cell>
          <cell r="G638"/>
          <cell r="H638"/>
          <cell r="I638"/>
          <cell r="J638" t="str">
            <v>M</v>
          </cell>
          <cell r="K638" t="str">
            <v>Phase 1</v>
          </cell>
          <cell r="L638" t="str">
            <v>Yes</v>
          </cell>
          <cell r="M638" t="str">
            <v>Configuration</v>
          </cell>
          <cell r="N638" t="str">
            <v>Workday Full Audit history supports this</v>
          </cell>
          <cell r="P638"/>
          <cell r="Q638"/>
        </row>
      </sheetData>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S" id="{0C60E6EB-5805-4F51-8A17-241DFD834A2B}">
    <nsvFilter filterId="{873C60B5-559F-47B0-8330-DB636DB5E012}" ref="A1:H657" tableId="0">
      <columnFilter colId="2">
        <filter colId="2">
          <x:filters>
            <x:filter val="_x000a_S2P-040-040"/>
            <x:filter val="S2P-040-030"/>
            <x:filter val="S2P-040-050"/>
            <x:filter val="S2P-050-020"/>
            <x:filter val="S2P-050-030"/>
            <x:filter val="S2P-050-040"/>
            <x:filter val="S2P-050-050"/>
            <x:filter val="S2P-050-060"/>
            <x:filter val="S2P-060-010"/>
            <x:filter val="S2P-060-030"/>
            <x:filter val="S2P-060-040"/>
            <x:filter val="S2P-070-010"/>
            <x:filter val="S2P-070-020"/>
            <x:filter val="S2P-070-030"/>
            <x:filter val="S2P-080-010"/>
            <x:filter val="S2P-080-030"/>
            <x:filter val="S2P-080-040"/>
            <x:filter val="S2P-090-020"/>
            <x:filter val="S2P-090-030"/>
            <x:filter val="S2P-100-010"/>
            <x:filter val="S2P-100-020"/>
            <x:filter val="S2P-100-030"/>
            <x:filter val="S2P-130-030"/>
          </x:filters>
        </filter>
      </columnFilter>
    </nsvFilter>
  </namedSheetView>
  <namedSheetView name="LP" id="{A211EE0C-4775-46D4-95AB-D006F8A8B11F}">
    <nsvFilter filterId="{873C60B5-559F-47B0-8330-DB636DB5E012}" ref="A1:H657" tableId="0">
      <columnFilter colId="0">
        <filter colId="0">
          <x:filters>
            <x:filter val="TRE100001"/>
            <x:filter val="TRE100002"/>
            <x:filter val="TRE100003"/>
            <x:filter val="TRE100004"/>
            <x:filter val="TRE100005"/>
            <x:filter val="TRE100006"/>
            <x:filter val="TRE100007"/>
            <x:filter val="TRE100008"/>
            <x:filter val="TRE100009"/>
            <x:filter val="TRE100010"/>
            <x:filter val="TRE100011"/>
            <x:filter val="TRE100012"/>
            <x:filter val="TRE100013"/>
            <x:filter val="TRE100014"/>
            <x:filter val="TRE100015"/>
            <x:filter val="TRE100016"/>
            <x:filter val="TRE100017"/>
            <x:filter val="TRE100018"/>
            <x:filter val="TRE100019"/>
            <x:filter val="TRE100020"/>
            <x:filter val="TRE100021"/>
            <x:filter val="TRE100022"/>
            <x:filter val="TRE100023"/>
            <x:filter val="TRE100024"/>
            <x:filter val="TRE100025"/>
            <x:filter val="TRE100026"/>
            <x:filter val="TRE100027"/>
            <x:filter val="TRE100028"/>
            <x:filter val="TRE100029"/>
            <x:filter val="TRE100030"/>
            <x:filter val="TRE100031"/>
            <x:filter val="TRE100032"/>
            <x:filter val="TRE100033"/>
            <x:filter val="TRE100034"/>
            <x:filter val="TRE100035"/>
            <x:filter val="TRE100036"/>
            <x:filter val="TRE100037"/>
            <x:filter val="TRE100038"/>
            <x:filter val="TRE100039"/>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S" id="{33C8086A-0443-4A71-BD57-B4A76E522869}">
    <nsvFilter filterId="{18221674-9A0C-49A0-93B2-FBE463A5AE25}" ref="A1:P409" tableId="0">
      <columnFilter colId="0">
        <filter colId="0">
          <x:filters>
            <x:filter val="US-P2P-044"/>
            <x:filter val="US-P2P-046"/>
          </x:filters>
        </filter>
      </columnFilter>
    </nsvFilter>
  </namedSheetView>
  <namedSheetView name="LP" id="{94040A2B-C0B0-49A3-BCBB-9E5E3DA4F75B}">
    <nsvFilter filterId="{18221674-9A0C-49A0-93B2-FBE463A5AE25}" ref="A1:P409" tableId="0">
      <columnFilter colId="7">
        <filter colId="7">
          <x:filters>
            <x:filter val="TRE-010-010"/>
            <x:filter val="TRE-020-010"/>
            <x:filter val="TRE-030-010"/>
            <x:filter val="TRE-040-010"/>
            <x:filter val="TRE-040-020"/>
            <x:filter val="TRE-060-010"/>
            <x:filter val="TRE-060-020"/>
            <x:filter val="TRE-060-030"/>
          </x:filters>
        </filter>
      </columnFilter>
    </nsvFilter>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S" id="{F031E5F7-B7F5-49CD-8C62-AA5FE8E00FD4}">
    <nsvFilter filterId="{87EA5B5E-0A35-48D9-8670-B122ECFA4A38}" ref="A1:V720" tableId="0"/>
  </namedSheetView>
  <namedSheetView name="lp" id="{AEE901A6-98D2-4E9A-9F98-8AEEDD5F1FA9}">
    <nsvFilter filterId="{87EA5B5E-0A35-48D9-8670-B122ECFA4A38}" ref="A1:V720" tableId="0">
      <columnFilter colId="12">
        <filter colId="12">
          <x:filters>
            <x:filter val="TRE-010-010"/>
            <x:filter val="TRE-020-010"/>
            <x:filter val="TRE-030-010"/>
            <x:filter val="TRE-040-010"/>
            <x:filter val="TRE-040-020"/>
            <x:filter val="TRE-060-010"/>
            <x:filter val="TRE-060-020"/>
            <x:filter val="TRE-060-030"/>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Stuart Cran" id="{3DB489C5-40C8-4ECF-B305-1E4BB4F7B816}" userId="Stuart.Cran@uts.edu.au" providerId="PeoplePicker"/>
  <person displayName="Zac Reynolds" id="{A2306998-4597-4748-BE36-6FC2D70DA79C}" userId="Zac.Reynolds@uts.edu.au" providerId="PeoplePicker"/>
  <person displayName="Stuart Cran" id="{DE7E6941-EA17-4376-A265-294EAA0774B0}" userId="S::Stuart.Cran@uts.edu.au::1dbde029-030f-4ad4-8042-212d34e24b2f" providerId="AD"/>
  <person displayName="Zac Reynolds" id="{4275CA7C-7CDA-4458-960D-FFA3A646DCB5}" userId="S::Zac.Reynolds@uts.edu.au::ffdb7304-280b-47c7-ad7f-dafef8061cdc" providerId="AD"/>
  <person displayName="Lukas Papangelis" id="{DA77D75E-FB6C-40E2-BB57-1E7664212F9F}" userId="S::Lukas.Papangelis@uts.edu.au::56488c82-65ae-4966-a5a1-25d21b82ae1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talto, Andrew" refreshedDate="46043.542167708336" createdVersion="8" refreshedVersion="8" minRefreshableVersion="3" recordCount="699" xr:uid="{AD84E3A3-8941-425B-BBCE-416FA27B3CF7}">
  <cacheSource type="worksheet">
    <worksheetSource ref="A1:Q711" sheet="Test Scenarios"/>
  </cacheSource>
  <cacheFields count="17">
    <cacheField name="Review Status" numFmtId="0">
      <sharedItems/>
    </cacheField>
    <cacheField name="Test Scenario ID" numFmtId="0">
      <sharedItems/>
    </cacheField>
    <cacheField name="Test Scenario" numFmtId="0">
      <sharedItems/>
    </cacheField>
    <cacheField name="Test Scenario Description" numFmtId="0">
      <sharedItems longText="1"/>
    </cacheField>
    <cacheField name="Test Scenario Type" numFmtId="0">
      <sharedItems/>
    </cacheField>
    <cacheField name="Expected Result" numFmtId="0">
      <sharedItems longText="1"/>
    </cacheField>
    <cacheField name="Pre-requisites" numFmtId="0">
      <sharedItems containsBlank="1" longText="1"/>
    </cacheField>
    <cacheField name="Key Business Role" numFmtId="0">
      <sharedItems/>
    </cacheField>
    <cacheField name="Integration to be run" numFmtId="0">
      <sharedItems containsString="0" containsBlank="1" containsNumber="1" containsInteger="1" minValue="0" maxValue="0"/>
    </cacheField>
    <cacheField name="Priority" numFmtId="0">
      <sharedItems containsBlank="1"/>
    </cacheField>
    <cacheField name="User Story ID" numFmtId="0">
      <sharedItems containsBlank="1" containsMixedTypes="1" containsNumber="1" containsInteger="1" minValue="1" maxValue="6"/>
    </cacheField>
    <cacheField name="User Story" numFmtId="0">
      <sharedItems containsBlank="1" longText="1"/>
    </cacheField>
    <cacheField name="Linked Epic ID" numFmtId="0">
      <sharedItems/>
    </cacheField>
    <cacheField name="Linked Epic" numFmtId="0">
      <sharedItems containsBlank="1"/>
    </cacheField>
    <cacheField name="Comments" numFmtId="0">
      <sharedItems containsBlank="1"/>
    </cacheField>
    <cacheField name="To be discussed" numFmtId="0">
      <sharedItems containsBlank="1"/>
    </cacheField>
    <cacheField name="Code" numFmtId="0">
      <sharedItems count="10">
        <s v="S2P"/>
        <s v="Q2C"/>
        <s v="A2R"/>
        <s v="TAX"/>
        <s v="R2R"/>
        <s v="P2R"/>
        <s v="TRE"/>
        <s v="RES"/>
        <s v=""/>
        <s v="P2P"/>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9">
  <r>
    <s v="Review Complete"/>
    <s v="S2P-TS001"/>
    <s v="Process matched goods invoice"/>
    <s v="This test verifies that a supplier invoice for goods, which has a corresponding purchase order and goods receipt, is processed automatically without manual intervention._x000a_This scenario validates the acceptance criterion: &quot;Given an invoice for goods has a matching purchase order (PO) and goods receipt, when I submit it, the system automatically matches it and proceeds.&quot; _x000a_Variation: This is a positive test case confirming the standard 'happy path' for a three-way matched invoice."/>
    <s v="Positive"/>
    <s v="• The invoice is automatically matched to the PO and receipt._x000a_• The invoice proceeds to the next step for payment processing."/>
    <s v="• A Purchase Order (PO) for goods exists and is approved._x000a_• A Goods Receipt is recorded against the PO."/>
    <s v="Accounts Payable Officer "/>
    <m/>
    <s v="High"/>
    <s v="US-P2P-001 "/>
    <s v="As an Accounts Payable Officer, I want to process different types of supplier invoices so that suppliers are paid accurately and on time. "/>
    <s v="S2P-100-010"/>
    <s v="Receive Invoices &amp; Credit Notes (incl. Self Billing &amp; Prepayments) "/>
    <m/>
    <m/>
    <x v="0"/>
  </r>
  <r>
    <s v="Review Complete"/>
    <s v="S2P-TS002"/>
    <s v="Process service invoice with PO"/>
    <s v="This test confirms that an invoice for services with a matching purchase order is correctly routed to the person who originally requested the service for confirmation._x000a_This scenario validates the acceptance criterion: &quot;Given an invoice for services has a matching PO, when I submit it, the system sends it to the original requester to confirm the service was completed before it can be paid.&quot; _x000a_Variation: This positive test case verifies the specific approval routing for service-based invoices."/>
    <s v="  "/>
    <s v="• The system sends a task to the original requester of the service._x000a_• The invoice cannot proceed to payment until the requester confirms the service was completed."/>
    <s v="• A Purchase Order (PO) for services exists and is approved."/>
    <s v="Accounts Payable Officer "/>
    <m/>
    <s v="High"/>
    <s v="US-P2P-001 "/>
    <s v="As an Accounts Payable Officer, I want to process different types of supplier invoices so that suppliers are paid accurately and on time. "/>
    <s v="S2P-100-010"/>
    <s v="Receive Invoices &amp; Credit Notes (incl. Self Billing &amp; Prepayments) "/>
    <m/>
    <m/>
    <x v="0"/>
  </r>
  <r>
    <s v="Deferred"/>
    <s v="S2P-TS003"/>
    <s v="Process non-PO invoice (Rejected - TO BE DELETED)"/>
    <s v="This test ensures that an invoice submitted without a purchase order is sent to the correct manager for approval based on its financial details (costings)._x000a_This scenario validates the acceptance criterion: &quot;Given an invoice does not have a PO, when I submit it, the system routes it to the correct manager for approval based on the costings.&quot; _x000a_Variation: This positive test case confirms the approval workflow for invoices that do not have a pre-approved purchase order."/>
    <s v="Positive"/>
    <s v="• The system automatically sends the invoice to the appropriate manager for approval._x000a_• The invoice cannot be paid until the manager approves it."/>
    <s v="• A Supplier Invoice is created without linking it to a Purchase Order._x000a_• The invoice includes financial details like cost centre and spend category."/>
    <s v="Accounts Payable Officer "/>
    <m/>
    <s v="High"/>
    <s v="US-P2P-001 "/>
    <s v="As an Accounts Payable Officer, I want to process different types of supplier invoices so that suppliers are paid accurately and on time. "/>
    <s v="S2P-100-010"/>
    <s v="Receive Invoices &amp; Credit Notes (incl. Self Billing &amp; Prepayments) "/>
    <m/>
    <m/>
    <x v="0"/>
  </r>
  <r>
    <s v="Review Complete"/>
    <s v="S2P-TS004"/>
    <s v="Reject non-PO invoice"/>
    <s v="This test ensures that if a manager rejects an invoice that was submitted without a purchase order, the process stops and the invoice is not approved for payment._x000a_This scenario validates the acceptance criterion: &quot;Given an invoice does not have a PO, when I submit it, the system routes it to the correct manager for approval based on the costings.&quot; _x000a_Variation: This is a negative test case to confirm the outcome of a manager rejecting a non-PO invoice during the approval step."/>
    <s v="Negative"/>
    <s v="• The manager rejects the invoice._x000a_• The invoice status is updated to 'Rejected' or 'Cancelled'._x000a_• The invoice does not proceed to payment."/>
    <s v="• A non-PO Supplier Invoice has been submitted and is awaiting manager approval."/>
    <s v="Accounts Payable Officer "/>
    <m/>
    <s v="High"/>
    <s v="US-P2P-001 "/>
    <s v="As an Accounts Payable Officer, I want to process different types of supplier invoices so that suppliers are paid accurately and on time. "/>
    <s v="S2P-100-010"/>
    <s v="Receive Invoices &amp; Credit Notes (incl. Self Billing &amp; Prepayments) "/>
    <m/>
    <m/>
    <x v="0"/>
  </r>
  <r>
    <s v="Review Complete"/>
    <s v="S2P-TS005"/>
    <s v="Flag invoice with missing receipt"/>
    <s v="This test verifies that the system correctly identifies and stops an invoice for goods that is missing a required goods receipt, flagging it as an exception._x000a_This scenario validates the acceptance criterion: &quot;Given I try to submit an invoice for goods that is missing a goods receipt, the system flags a 'match exception' and stops the process until it's resolved.&quot; _x000a_Variation: This positive test confirms the system's ability to enforce a 'match exception' rule."/>
    <s v="Positive"/>
    <s v="• The system prevents the invoice from proceeding._x000a_• An error or 'match exception' status is clearly visible on the invoice."/>
    <s v="• A Purchase Order for goods exists._x000a_• A goods receipt has NOT been recorded against the PO"/>
    <s v="Accounts Payable Officer "/>
    <m/>
    <s v="High"/>
    <s v="US-P2P-001 "/>
    <s v="As an Accounts Payable Officer, I want to process different types of supplier invoices so that suppliers are paid accurately and on time. "/>
    <s v="S2P-100-010"/>
    <s v="Receive Invoices &amp; Credit Notes (incl. Self Billing &amp; Prepayments) "/>
    <m/>
    <m/>
    <x v="0"/>
  </r>
  <r>
    <s v="Review Complete"/>
    <s v="S2P-TS006"/>
    <s v="Process prepaid expense invoice"/>
    <s v="This test confirms that an Accounts Payable Officer can correctly mark an invoice as 'prepaid', which then triggers a notification for an Accountant._x000a_This scenario validates the acceptance criterion: &quot;Given an invoice is for a prepaid expense, when I process it, I can mark it as 'prepaid' to notify an Accountant to create a payment schedule.&quot; _x000a_Variation: This positive test case verifies the specific process for handling prepaid expenses and the resulting notification."/>
    <s v="Positive"/>
    <s v="• The Accounts Payable Officer successfully marks the invoice as 'prepaid'._x000a_• The system sends a task to the Accountant role to create an amortisation schedule."/>
    <s v="• A Supplier Invoice for a prepaid expense is ready for processing."/>
    <s v="Accounts Payable Officer "/>
    <m/>
    <s v="Medium"/>
    <s v="US-P2P-001 "/>
    <s v="As an Accounts Payable Officer, I want to process different types of supplier invoices so that suppliers are paid accurately and on time. "/>
    <s v="S2P-100-010"/>
    <s v="Receive Invoices &amp; Credit Notes (incl. Self Billing &amp; Prepayments) "/>
    <m/>
    <m/>
    <x v="0"/>
  </r>
  <r>
    <s v="Updated Post Review"/>
    <s v="S2P-TS007"/>
    <s v="Block invoice with missing data"/>
    <s v="This test ensures the system prevents an invoice from being submitted if critical information, such as the invoice number or a required attachment, is missing._x000a_This scenario validates the acceptance criterion: &quot;Given I try to submit an invoice with a missing invoice number or attachment, the system shows an error and prevents submission.&quot; _x000a_Variation: This positive test confirms that data validation rules are working correctly by attempting to submit an incomplete invoice."/>
    <s v="Positive"/>
    <s v="The system displays a clear error message._x000a_The user is prevented from submitting the invoice until the missing information is provided._x000a_• Supplier Invoice Attachment is Missing_x000a_• Supplier Invoice is Missing Invoice Number"/>
    <s v="• An invoice is being created without an invoice number entered."/>
    <s v="Accounts Payable Officer "/>
    <m/>
    <s v="High"/>
    <s v="US-P2P-001 "/>
    <s v="As an Accounts Payable Officer, I want to process different types of supplier invoices so that suppliers are paid accurately and on time. "/>
    <s v="S2P-100-010"/>
    <s v="Receive Invoices &amp; Credit Notes (incl. Self Billing &amp; Prepayments) "/>
    <m/>
    <m/>
    <x v="0"/>
  </r>
  <r>
    <s v="Review Complete"/>
    <s v="S2P-TS008"/>
    <s v="Employee requests invoice creation"/>
    <s v="This test verifies that an employee can submit a request for the Accounts Payable team to create a supplier invoice on their behalf (Supplier Invoice Request)._x000a_This scenario validates the acceptance criterion: &quot;Given I have the necessary invoice details, when I submit a request for invoice creation, the request is sent to an AP data entry specialist for review.&quot; _x000a_Variation: This positive test case confirms the initiation step of the employee-led invoice request process."/>
    <s v="Positive"/>
    <s v="• The employee successfully submits the request._x000a_• The system sends the request to the 'AP data entry specialist' role for review."/>
    <s v="• The employee has all required invoice information (e.g., supplier, amount, invoice document)."/>
    <s v="Employee "/>
    <m/>
    <s v="Medium"/>
    <s v="US-P2P-002 "/>
    <s v="As an Employee, I want to request that the Accounts Payable team create a supplier invoice on my behalf so that a payment can be processed. "/>
    <s v="S2P-100-010"/>
    <s v="Receive Invoices &amp; Credit Notes (incl. Self Billing &amp; Prepayments) "/>
    <m/>
    <m/>
    <x v="0"/>
  </r>
  <r>
    <s v="Review Complete"/>
    <s v="S2P-TS009"/>
    <s v="AP Specialist approves request"/>
    <s v="This test confirms that when an Accounts Payable Data Entry Specialist approves an employee's request, a new supplier invoice is created and enters the standard processing workflow._x000a_This scenario validates the acceptance criterion: &quot;Given the AP specialist approves my request, a new supplier invoice is created and follows the standard invoice processing and approval workflow.&quot; _x000a_Variation: This positive test case verifies the successful outcome of the AP specialist's review."/>
    <s v="Positive"/>
    <s v="• The Accounts Payable Data Entry Specialist approves the request._x000a_• A new supplier invoice is automatically created in the system._x000a_• The new invoice enters the standard approval workflow (e.g., matching or manager approval)."/>
    <s v="• An employee has submitted an invoice creation request that is pending review by an AP data entry specialist."/>
    <s v="Employee "/>
    <m/>
    <s v="Medium"/>
    <s v="US-P2P-002 "/>
    <s v="As an Employee, I want to request that the Accounts Payable team create a supplier invoice on my behalf so that a payment can be processed. "/>
    <s v="S2P-100-010"/>
    <s v="Receive Invoices &amp; Credit Notes (incl. Self Billing &amp; Prepayments) "/>
    <m/>
    <m/>
    <x v="0"/>
  </r>
  <r>
    <s v="Review Complete"/>
    <s v="S2P-TS010"/>
    <s v="Create recurring invoice schedule"/>
    <s v="This test verifies that an Accounts Payable Officer can create a recurring invoice schedule and that it is correctly routed for approval._x000a_This scenario validates the acceptance criterion: &quot;Given I have the details for a recurring payment, when I create a recurring invoice schedule, it must be approved by an AP operations lead.&quot; _x000a_Variation: This positive test case confirms the creation and approval workflow for a recurring invoice schedule."/>
    <s v="Positive"/>
    <s v="• The Accounts Payable Officer creates and submits the recurring invoice schedule._x000a_• The system sends the schedule to the 'AP operations lead' for approval."/>
    <s v="• Details for a recurring payment (supplier, amount, frequency, dates) are available."/>
    <s v="Accounts Payable Officer "/>
    <m/>
    <s v="Medium"/>
    <s v="US-P2P-003 "/>
    <s v="As an Accounts Payable Officer, I want to set up recurring invoices for regular payments so that they are generated automatically. "/>
    <s v="S2P-100-010"/>
    <s v="Receive Invoices &amp; Credit Notes (incl. Self Billing &amp; Prepayments) "/>
    <m/>
    <m/>
    <x v="0"/>
  </r>
  <r>
    <s v="Review Complete"/>
    <s v="S2P-TS011"/>
    <s v="Auto-generate recurring invoice"/>
    <s v="This test ensures that the system automatically generates an invoice on the date specified in an active, approved recurring invoice schedule._x000a_This scenario validates the acceptance criterion: &quot;Given a recurring invoice schedule is approved and active, when the scheduled date arrives, the system automatically generates the invoice.&quot; _x000a_Variation: This positive test case verifies the automated invoice generation functionality."/>
    <s v="Positive"/>
    <s v="• The system automatically creates a new supplier invoice based on the schedule's details._x000a_• The generated invoice is visible in the system for further processing."/>
    <s v="• A recurring invoice schedule exists and has been approved by the AP operations lead._x000a_• The system date is advanced to the next scheduled generation date."/>
    <s v="Accounts Payable Officer "/>
    <m/>
    <s v="High"/>
    <s v="US-P2P-003 "/>
    <s v="As an Accounts Payable Officer, I want to set up recurring invoices for regular payments so that they are generated automatically. "/>
    <s v="S2P-100-010"/>
    <s v="Receive Invoices &amp; Credit Notes (incl. Self Billing &amp; Prepayments) "/>
    <m/>
    <m/>
    <x v="0"/>
  </r>
  <r>
    <s v="Review Complete"/>
    <s v="S2P-TS012"/>
    <s v="Process auto-generated invoice"/>
    <s v="This test confirms that an auto-generated invoice follows the standard process, including the special review step for the AP Data Entry Specialist._x000a_This scenario validates the acceptance criterion: &quot;Given an invoice is auto-generated from a schedule, it follows the same standard approval and validation process...with an additional review step for the Accounts Payable Data Entry Specialist to specify the Supplier Invoice Number and attach the corresponding invoice...&quot; _x000a_Variation: This positive test verifies the unique review step required for invoices created from a schedule."/>
    <s v="Positive"/>
    <s v="• The invoice is routed to the 'Accounts Payable Data Entry Specialist'._x000a_• The specialist can add the supplier invoice number and attach the invoice document._x000a_• After this step, the invoice proceeds through the standard approval workflow."/>
    <s v="• An invoice has been automatically generated from a recurring schedule."/>
    <s v="Accounts Payable Officer "/>
    <m/>
    <s v="High"/>
    <s v="US-P2P-003 "/>
    <s v="As an Accounts Payable Officer, I want to set up recurring invoices for regular payments so that they are generated automatically. "/>
    <s v="S2P-100-010"/>
    <s v="Receive Invoices &amp; Credit Notes (incl. Self Billing &amp; Prepayments) "/>
    <m/>
    <m/>
    <x v="0"/>
  </r>
  <r>
    <s v="Review Complete"/>
    <s v="S2P-TS013"/>
    <s v="Override a match exception"/>
    <s v="This test verifies that an Accounts Payable Manager can initiate an override for an invoice with a 'match exception' and that it is sent for approval._x000a_This scenario validates the acceptance criterion: &quot;Given an invoice is stuck in 'match exception', when I choose to override it, the system requires approval from the shared services manager.&quot; _x000a_Variation: This positive test case confirms the initiation of the exception override workflow."/>
    <s v="Positive"/>
    <s v="• The Accounts Payable Manager initiates the 'override' action._x000a_• The system sends an approval request to the 'shared services manager'."/>
    <s v="• A supplier invoice has a 'match exception' status (e.g., missing goods receipt)."/>
    <s v="Accounts Payable Manager "/>
    <m/>
    <s v="High"/>
    <s v="US-P2P-004 "/>
    <s v="As an Accounts Payable Manager, I want to override an invoice 'match exception' so that a valid invoice can be processed for payment in exceptional circumstances. "/>
    <s v="S2P-100-020"/>
    <s v="Validate, Approve, &amp; Post Invoices/Credit Notes "/>
    <m/>
    <m/>
    <x v="0"/>
  </r>
  <r>
    <s v="Review Complete"/>
    <s v="S2P-TS014"/>
    <s v="Approve a match exception override"/>
    <s v="This test confirms that once the shared services manager approves an override, the invoice is released from the exception status and can proceed._x000a_This scenario validates the acceptance criterion: &quot;Given the shared services manager approves the override, the invoice is released from the 'match exception' status and continues through the payment process.&quot; _x000a_Variation: This positive test case verifies the successful completion of the override process."/>
    <s v="Positive"/>
    <s v="• The shared services manager approves the request._x000a_• The 'match exception' status is removed from the invoice._x000a_• The invoice can be included in a subsequent settlement run/continue on with it's approval workflow."/>
    <s v="• An invoice 'match exception' override request has been sent to the shared services manager."/>
    <s v="Accounts Payable Manager "/>
    <m/>
    <s v="High"/>
    <s v="US-P2P-004 "/>
    <s v="As an Accounts Payable Manager, I want to override an invoice 'match exception' so that a valid invoice can be processed for payment in exceptional circumstances. "/>
    <s v="S2P-100-020"/>
    <s v="Validate, Approve, &amp; Post Invoices/Credit Notes "/>
    <m/>
    <m/>
    <x v="0"/>
  </r>
  <r>
    <s v="Review Complete"/>
    <s v="S2P-TS015"/>
    <s v="Create one-off payment manually"/>
    <s v="This test verifies that an Accounts Payable Officer can create a one-off (ad hoc) payment manually in the system and must attach a supporting document._x000a_This scenario validates the criteria: &quot;Given I need to make a one-off payment, I can create it manually in the system...&quot;  and &quot;Given I create the payment manually in the system, I must attach a supporting document.&quot; _x000a_Variation: This positive test case confirms the manual creation process and its specific requirement for an attachment."/>
    <s v="Positive"/>
    <s v="• The user successfully creates a one-off payment._x000a_• The system requires and accepts an attached supporting document._x000a_• The payment is created without an approval workflow."/>
    <m/>
    <s v="Accounts Payable Officer "/>
    <m/>
    <s v="High"/>
    <s v="US-P2P-005 "/>
    <s v="As an Accounts Payable Officer, I want to create a one-off (ad hoc) payment for items without a standard invoice, and pay via EFT or SWIFT or Manual. "/>
    <s v="S2P-100-030"/>
    <s v="Generate Payments File &amp; Release Payments "/>
    <m/>
    <m/>
    <x v="0"/>
  </r>
  <r>
    <s v="Review Complete"/>
    <s v="S2P-TS016"/>
    <s v="Block manual one-off payment"/>
    <s v="This test ensures that a manually created one-off payment cannot be completed without attaching a supporting document._x000a_This scenario validates the criterion: &quot;Given I create the payment manually in the system, I must attach a supporting document.&quot; _x000a_Variation: This negative test case confirms the system enforces the rule requiring an attachment for manual one-off payments."/>
    <s v="Negative"/>
    <s v="• The user tries to submit the payment without an attachment._x000a_• The system displays an error message and prevents submission."/>
    <s v="• A user is attempting to create a one-off payment manually."/>
    <s v="Accounts Payable Officer "/>
    <m/>
    <s v="High"/>
    <s v="US-P2P-005 "/>
    <s v="As an Accounts Payable Officer, I want to create a one-off (ad hoc) payment for items without a standard invoice, and pay via EFT or SWIFT or Manual. "/>
    <s v="S2P-100-030"/>
    <s v="Generate Payments File &amp; Release Payments "/>
    <m/>
    <m/>
    <x v="0"/>
  </r>
  <r>
    <s v="Review Complete"/>
    <s v="S2P-TS017"/>
    <s v="Create one-off payment template"/>
    <s v="This test verifies that a template for one-off payments can be created, requires specific details, and does not need approval._x000a_This scenario validates the criteria: &quot;Given I am creating a template for a one-off payment, when I submit the template, it does not require any approvals.&quot; _x000a_Variation: This positive test confirms the creation process and validation rules for payment templates."/>
    <s v="Positive"/>
    <s v="• The user successfully creates a template._x000a_• The template is saved and becomes active immediately upon submission."/>
    <s v="• A common use case for a one-off payment has been identified."/>
    <s v="Accounts Payable Officer "/>
    <m/>
    <s v="Medium"/>
    <s v="US-P2P-006 "/>
    <s v="As an Accounts Payable Officer, I want to create a template for common one-off (ad hoc) payments to save time and reduce errors. "/>
    <s v="S2P-100-030"/>
    <s v="Generate Payments File &amp; Release Payments "/>
    <m/>
    <m/>
    <x v="0"/>
  </r>
  <r>
    <s v="Review Complete"/>
    <s v="S2P-TS018"/>
    <s v="Create manual settlement run"/>
    <s v="This test confirms that a manually created settlement run is correctly routed through the multi-level approval process._x000a_This scenario validates the criterion: &quot;Given I manually create a settlement run, it must be approved by a separate Settlement Specialist and then two different signatories before payments are processed.&quot; _x000a_Variation: This positive test case verifies the entire approval chain for a manual settlement run."/>
    <s v="Positive"/>
    <s v="• The user creates and submits a settlement run._x000a_• The run is sent to the Settlement Specialist for approval._x000a_• After specialist approval, it is sent to two different signatories for final approval."/>
    <s v="• There are multiple approved invoices ready for payment."/>
    <s v="Accounts Payable Officer "/>
    <m/>
    <s v="High"/>
    <s v="US-P2P-007 "/>
    <s v="As an Accounts Payable Officer, I want to create a settlement run to group approved invoices together for payment. "/>
    <s v="S2P-100-030"/>
    <s v="Generate Payments File &amp; Release Payments "/>
    <m/>
    <m/>
    <x v="0"/>
  </r>
  <r>
    <s v="Deferred"/>
    <s v="S2P-TS019"/>
    <s v="Process approved settlement run"/>
    <s v="This test verifies that after a settlement run is fully approved, the system automatically generates bank files and sends remittance advice._x000a_This scenario validates the criterion: &quot;Given a settlement run is approved, the system automatically generates the bank payment files and sends remittance advice to the suppliers.&quot; _x000a_Variation: This positive test case confirms the automated outputs following the final approval of a settlement run."/>
    <s v="Positive"/>
    <s v="• The system automatically generates the required bank payment file._x000a_• The system automatically sends remittance advice emails to the suppliers included in the run."/>
    <s v="• A settlement run has been fully approved by the Settlement Specialist and both signatories."/>
    <s v="Accounts Payable Officer "/>
    <m/>
    <s v="High"/>
    <s v="US-P2P-007 "/>
    <s v="As an Accounts Payable Officer, I want to create a settlement run to group approved invoices together for payment. "/>
    <s v="S2P-100-030"/>
    <s v="Generate Payments File &amp; Release Payments "/>
    <m/>
    <m/>
    <x v="0"/>
  </r>
  <r>
    <s v="Review Complete"/>
    <s v="S2P-TS020"/>
    <s v="Create scheduled settlement run"/>
    <s v="This test verifies the process of creating a filter and then using that filter to schedule a recurring settlement run._x000a_This scenario validates the criteria: &quot;Given I want to schedule a run, I must first create a filter that specifies which transactions to include...&quot;  and &quot;Given I have a filter, I can create a schedule that uses this filter to automatically generate settlement runs on specific days.&quot; _x000a_Variation: This positive test case covers the complete setup process for automated settlement runs, from filter creation to scheduling."/>
    <s v="Positive"/>
    <s v="• The user successfully creates a filter with the specified criteria._x000a_• The user then successfully creates a schedule that uses the new filter to run on a recurring basis."/>
    <s v="• The criteria for including invoices in a run are defined (e.g., due in the next 7 days)."/>
    <s v="Accounts Payable Officer "/>
    <m/>
    <s v="Medium"/>
    <s v="US-P2P-008 "/>
    <s v="As an Accounts Payable Officer, I want to schedule regular settlement runs so that payments are processed automatically on a recurring basis. "/>
    <s v="S2P-100-030"/>
    <s v="Generate Payments File &amp; Release Payments "/>
    <m/>
    <m/>
    <x v="0"/>
  </r>
  <r>
    <s v="Review Complete"/>
    <s v="S2P-TS021"/>
    <s v="Approve scheduled settlement run"/>
    <s v="This test confirms that a settlement run generated by a schedule follows its specific approval workflow._x000a_This scenario validates the criterion: &quot;Given a settlement run is created by a schedule, it must first be reviewed and approved by a separate settlement specialist before it is sent to the two signatories for final approval.&quot; _x000a_Variation: This positive test case verifies the unique approval chain for automatically generated settlement runs."/>
    <s v="Positive"/>
    <s v="• The run is sent to the Settlement Specialist for review and approval._x000a_• After specialist approval, it is sent to two signatories for final approval."/>
    <s v="• A settlement run has been automatically generated by a schedule."/>
    <s v="Accounts Payable Officer "/>
    <m/>
    <s v="High"/>
    <s v="US-P2P-008 "/>
    <s v="As an Accounts Payable Officer, I want to schedule regular settlement runs so that payments are processed automatically on a recurring basis. "/>
    <s v="S2P-100-030"/>
    <s v="Generate Payments File &amp; Release Payments "/>
    <m/>
    <m/>
    <x v="0"/>
  </r>
  <r>
    <s v="Review Complete"/>
    <s v="S2P-TS022"/>
    <s v="Generate receipt accrual"/>
    <s v="This test verifies that a Financial Accountant can generate a receipt accrual for goods that have been received but not yet invoiced._x000a_This scenario validates the criterion: &quot;Given a purchase order has been marked as received but no invoice has been processed against it, I can generate a receipt accrual.&quot; _x000a_Variation: This positive test case confirms the ability to run the receipt accrual process."/>
    <s v="Positive"/>
    <s v="• The Financial Accountant successfully runs the receipt accrual process._x000a_• The system identifies the relevant PO receipt and creates an accrual for it."/>
    <s v="• A Purchase Order exists and is marked as 'received'._x000a_• No supplier invoice has been matched to the PO receipt."/>
    <s v="Financial Accountant "/>
    <m/>
    <s v="High"/>
    <s v="US-P2P-009 "/>
    <s v="As a Financial Accountant, I want to create a receipt accrual so I can account for received goods and services that have not yet been invoiced. "/>
    <s v="S2P-130-030"/>
    <s v="Prepare GRNI &amp; Other Month End Accruals "/>
    <m/>
    <m/>
    <x v="0"/>
  </r>
  <r>
    <s v="Review Complete"/>
    <s v="S2P-TS023"/>
    <s v="Verify receipt accrual accounting"/>
    <s v="This test ensures that after a receipt accrual is generated, the correct accounting entries are created in the financial system._x000a_This scenario validates the criterion: &quot;Given I run the process, the system creates the necessary accounting entries for the accrual.&quot; _x000a_Variation: This positive test case verifies the financial impact of the accrual process, which is critical for period-end reporting."/>
    <s v="Positive"/>
    <s v="• The system creates the correct journal entries (e.g., debiting an expense account and crediting an accrued liabilities account)._x000a_• These entries are posted to the general ledger."/>
    <s v="• A receipt accrual has been successfully generated."/>
    <s v="Financial Accountant "/>
    <m/>
    <s v="High"/>
    <s v="US-P2P-009 "/>
    <s v="As a Financial Accountant, I want to create a receipt accrual so I can account for received goods and services that have not yet been invoiced."/>
    <s v="S2P-130-030"/>
    <s v="Prepare GRNI &amp; Other Month End Accruals"/>
    <m/>
    <m/>
    <x v="0"/>
  </r>
  <r>
    <s v="Deferred"/>
    <s v="S2P-TS024"/>
    <s v="Requisition routes to Cost Centre Manager (Rejected - TO BE DELETED)"/>
    <s v="This test verifies that a standard purchase request is correctly sent to the appropriate Cost Centre Manager for approval based on the cost centre used. This ensures financial oversight is maintained by the correct line manager. _x000a_This scenario validates the acceptance criterion: &quot;Given I create a purchase request, when I submit it, the system routes it to the correct manager for approval (e.g., Cost Centre Manager, Project Manager or Gift Manager).&quot;  _x000a_Variation: This is a positive test for a standard requisition using a specific cost centre that is assigned to a Cost Centre Manager."/>
    <s v="Positive"/>
    <s v="• The purchase request is submitted successfully._x000a_• The request appears in the Cost Centre Manager's inbox for approval._x000a_• The request does not route to any other manager (e.g., Project Manager)."/>
    <s v="• Cost Centre has an assigned manager."/>
    <s v="Employee "/>
    <m/>
    <s v="High"/>
    <s v="US-P2P-010 "/>
    <s v="As an Employee, I want to create a standard purchase request (requisition) so that I can get approval to buy goods or services. "/>
    <s v="S2P-070-010"/>
    <s v="Create Requisition "/>
    <m/>
    <m/>
    <x v="0"/>
  </r>
  <r>
    <s v="Review Complete"/>
    <s v="S2P-TS025"/>
    <s v="Requisition with technical spend routes for expert approval"/>
    <s v="This test confirms that a request including a 'technical' type of spending goes through a second approval step with a technical expert after the initial manager approval. This ensures specialist items receive appropriate review. _x000a_This scenario validates the acceptance criterion: &quot;Given my request includes a 'technical' spend category, after manager approval, it is sent to a technical expert for a second approval.&quot;  _x000a_Variation: This is a positive test using a spend category defined as 'technical' to trigger the additional approval step."/>
    <s v="Positive"/>
    <s v="• After the manager approves the request, it routes to the assigned technical expert._x000a_• The request is not fully approved until the technical expert also approves it."/>
    <s v="• A spend category is configured as 'technical'._x000a_• A technical expert is assigned to approve this category."/>
    <s v="Employee "/>
    <m/>
    <s v="High"/>
    <s v="US-P2P-010 "/>
    <s v="As an Employee, I want to create a standard purchase request (requisition) so that I can get approval to buy goods or services. "/>
    <s v="S2P-070-010"/>
    <s v="Create Requisition "/>
    <m/>
    <m/>
    <x v="0"/>
  </r>
  <r>
    <s v="Review Complete"/>
    <s v="S2P-TS026"/>
    <s v="Requisition without technical spend does not route for expert approval"/>
    <s v="This test verifies that a standard request, which does not include any 'technical' spending, bypasses the technical expert approval step. This ensures the process remains efficient for non-specialist purchases. _x000a_This scenario validates the acceptance criterion: &quot;Given my request includes a 'technical' spend category, after manager approval, it is sent to a technical expert for a second approval.&quot;  _x000a_Variation: This is a negative test using a spend category that is not defined as 'technical' to confirm the additional approval step is correctly skipped."/>
    <s v="Negative"/>
    <s v="• After the manager approves the request, it routes directly for delegation of authority approval._x000a_• The request does not route to a technical expert."/>
    <s v="• A spend category is configured as non-technical."/>
    <s v="Employee "/>
    <m/>
    <s v="High"/>
    <s v="US-P2P-010 "/>
    <s v="As an Employee, I want to create a standard purchase request (requisition) so that I can get approval to buy goods or services."/>
    <s v="S2P-070-010"/>
    <s v="Create Requisition"/>
    <m/>
    <m/>
    <x v="0"/>
  </r>
  <r>
    <s v="Review Complete"/>
    <s v="S2P-TS027"/>
    <s v="Requisition routes based on Delegation of Authority (DoA)"/>
    <s v="This test confirms that a purchase request is sent to the correct DoA level for approval based on its total value, following the company's Delegation of Authority (DoA) rules. This ensures proper financial sign-off for different spending levels. _x000a_This scenario validates the acceptance criterion: &quot;Given I create a purchase request, when I submit it, the system routes it to the correct Delegation of Authority level.&quot;  _x000a_Variation: This is a positive test using a specific request value that should trigger approval from a manager at a defined DoA level."/>
    <s v="Positive"/>
    <s v="• The request is submitted successfully._x000a_• The request routes to the correct approver(s) based on its value matching a specific DoA level."/>
    <s v="• DoA thresholds and corresponding approvers are configured in the system."/>
    <s v="Employee "/>
    <m/>
    <s v="High"/>
    <s v="US-P2P-010 "/>
    <s v="As an Employee, I want to create a standard purchase request (requisition) so that I can get approval to buy goods or services. "/>
    <s v="S2P-070-010"/>
    <s v="Create Requisition "/>
    <m/>
    <m/>
    <x v="0"/>
  </r>
  <r>
    <s v="Review Complete"/>
    <s v="S2P-TS028"/>
    <s v="Requisition over $150k without a contract is blocked"/>
    <s v="This test verifies that the system prevents an employee from submitting a purchase request with a value over $150,000 if a supplier contract is not linked. This enforces procurement policy for high-value spend. _x000a_This scenario validates the acceptance criterion: &quot;Given I try to submit a request with a value over $150k without a contract specified, the system shows an error and prevents submission.&quot;  _x000a_Variation: This is a negative test where a request exceeding $150k is created without a contract to confirm that an error message appears and submission is blocked."/>
    <s v="Negative"/>
    <s v="• An error message is displayed when trying to submit the request._x000a_• The request cannot be submitted and remains in a draft state."/>
    <s v="• An active supplier exists in the system."/>
    <s v="Employee "/>
    <m/>
    <s v="High"/>
    <s v="US-P2P-010 "/>
    <s v="As an Employee, I want to create a standard purchase request (requisition) so that I can get approval to buy goods or services."/>
    <s v="S2P-070-010"/>
    <s v="Create Requisition"/>
    <m/>
    <m/>
    <x v="0"/>
  </r>
  <r>
    <s v="Review Complete"/>
    <s v="S2P-TS029"/>
    <s v="Requisition over $150k with a contract is submitted"/>
    <s v="This test verifies that the system allows an employee to submit a purchase request with a value over $150,000 if a supplier contract is correctly linked. This confirms the process works as expected when policy is followed. _x000a_This scenario validates the acceptance criterion: &quot;Given I try to submit a request with a value over $150k without a contract specified, the system shows an error and prevents submission.&quot; _x000a_Variation: This is a positive test where a request exceeding $150k is created with a contract to confirm that it submits successfully for approval."/>
    <s v="Positive"/>
    <s v="• The request is submitted successfully without any errors._x000a_• The request proceeds to the standard approval workflow."/>
    <s v="• An active supplier contract exists."/>
    <s v="Employee "/>
    <m/>
    <s v="High"/>
    <s v="US-P2P-010 "/>
    <s v="As an Employee, I want to create a standard purchase request (requisition) so that I can get approval to buy goods or services. "/>
    <s v="S2P-070-010"/>
    <s v="Create Requisition "/>
    <m/>
    <m/>
    <x v="0"/>
  </r>
  <r>
    <s v="Review Complete"/>
    <s v="S2P-TS030"/>
    <s v="Requisition with insufficient quotes shows a warning"/>
    <s v="This test confirms that if a request is submitted without the required number of quotes for its value, the system displays a warning message but still allows the user to proceed. This ensures policy awareness without blocking urgent purchases. _x000a_This scenario validates the acceptance criterion: &quot;Given my request does not have the required number of quotes for its value, the system shows a warning but allows me to proceed.&quot;  _x000a_Variation: This is a positive test of a warning condition. A request is created for a value that requires multiple quotes, but none are attached, to verify the warning appears and submission is still possible."/>
    <s v="Positive"/>
    <s v="• A warning message is displayed upon submission._x000a_• The user can acknowledge the warning and successfully submit the request for approval."/>
    <s v="• A policy is configured to require a certain number of quotes for a specific value range."/>
    <s v="Employee "/>
    <m/>
    <s v="Medium"/>
    <s v="US-P2P-010 "/>
    <s v="As an Employee, I want to create a standard purchase request (requisition) so that I can get approval to buy goods or services. "/>
    <s v="S2P-070-010"/>
    <s v="Create Requisition "/>
    <m/>
    <m/>
    <x v="0"/>
  </r>
  <r>
    <s v="Review Complete"/>
    <s v="S2P-TS031"/>
    <s v="Create a policy exemption request"/>
    <s v="This test verifies that an employee can create a purchase request and correctly identify it as a 'policy exemption' type.  This is for necessary purchases that cannot follow standard procurement rules. _x000a_This scenario validates the acceptance criterion: &quot;Given I need to create a policy exemption request, when I create the request, I can select the 'policy exemption' type.&quot;  _x000a_Variation: This is a positive test to confirm the 'policy exemption' option is available on the request form and can be selected."/>
    <s v="Positive"/>
    <s v="• The 'policy exemption' type is visible and selectable when creating a new request._x000a_• Selecting this type changes the request form as expected."/>
    <s v="• Employee has permission to create purchase requests."/>
    <s v="Employee "/>
    <m/>
    <s v="Low"/>
    <s v="US-P2P-011 "/>
    <s v="As an Employee, I want to create a purchase request that is exempt from normal procurement policy so I can proceed with a necessary purchase. "/>
    <s v="S2P-070-010"/>
    <s v="Create Requisition "/>
    <m/>
    <m/>
    <x v="0"/>
  </r>
  <r>
    <s v="Review Complete"/>
    <s v="S2P-TS032"/>
    <s v="Policy exemption request removes quote requirement"/>
    <s v="This test confirms that when a request is marked as a 'policy exemption', the system removes the requirement to provide multiple quotes. This ensures the exemption correctly bypasses the specific policy control. _x000a_This scenario validates the acceptance criterion: &quot;Given I select the 'policy exemption' type, the requirement to provide multiple quotes is removed.&quot;  _x000a_Variation: This is a positive test where a policy exemption request is created for a value that would normally require quotes, confirming it can be submitted without a quote-related warning."/>
    <s v="Positive"/>
    <s v="• The request is submitted without any warnings related to missing quotes."/>
    <s v="• A policy is configured to require quotes for a specific value range."/>
    <s v="Employee "/>
    <m/>
    <s v="Medium"/>
    <s v="US-P2P-011 "/>
    <s v="As an Employee, I want to create a purchase request that is exempt from normal procurement policy so I can proceed with a necessary purchase. "/>
    <s v="S2P-070-010"/>
    <s v="Create Requisition "/>
    <m/>
    <m/>
    <x v="0"/>
  </r>
  <r>
    <s v="Review Complete"/>
    <s v="S2P-TS033"/>
    <s v="Policy exemption request requires an attachment"/>
    <s v="This test verifies that a policy exemption request cannot be submitted without an attached document explaining the reason for the exemption. This ensures proper documentation and auditability for non-standard purchases. _x000a_This scenario validates the acceptance criterion: &quot;Given I am creating a policy exemption request, I must attach a document explaining the reason, labelled as 'Policy Exemption'.&quot;  _x000a_Variation: This is a negative test where submission is attempted without the required 'Policy Exemption' attachment to confirm the system blocks the submission and shows an error."/>
    <s v="Negative"/>
    <s v="• The system prevents submission._x000a_• An error message is displayed, indicating that the 'Policy Exemption' attachment is required."/>
    <s v="• A policy exemption request has been created."/>
    <s v="Employee "/>
    <m/>
    <s v="Medium"/>
    <s v="US-P2P-011 "/>
    <s v="As an Employee, I want to create a purchase request that is exempt from normal procurement policy so I can proceed with a necessary purchase. "/>
    <s v="S2P-070-010"/>
    <s v="Create Requisition "/>
    <m/>
    <m/>
    <x v="0"/>
  </r>
  <r>
    <s v="Review Complete"/>
    <s v="S2P-TS034"/>
    <s v="Policy exemption request follows standard approval"/>
    <s v="This test confirms that a policy exemption request follows the same approval workflow as a standard request. This ensures that even exempt requests receive the correct level of financial and managerial oversight. _x000a_This scenario validates the acceptance criterion: &quot;Given I submit the requisition, the approval workflow is identical to the standard requisition approvals.&quot;  _x000a_Variation: This is a positive test where a policy exemption request is submitted and verified to route to the same approvers (e.g., Cost Centre Manager, DoA approver) as a standard request of the same value."/>
    <s v="Positive"/>
    <s v="• The request routes to the standard approvers based on its cost centre and value._x000a_• No approval steps are skipped, and no different approvers are added."/>
    <s v="• A policy exemption request has been created with all required information."/>
    <s v="Employee "/>
    <m/>
    <s v="High"/>
    <s v="US-P2P-011 "/>
    <s v="As an Employee, I want to create a purchase request that is exempt from normal procurement policy so I can proceed with a necessary purchase. "/>
    <s v="S2P-070-010"/>
    <s v="Create Requisition "/>
    <m/>
    <m/>
    <x v="0"/>
  </r>
  <r>
    <s v="Review Complete"/>
    <s v="S2P-TS035"/>
    <s v="Requisition for panel spend prompts for panel supplier"/>
    <s v="This test verifies that if a user creates a request for a type of spending covered by a supplier panel but does not select a panel supplier, the system prompts them to do so before submission.  This enforces the use of pre-approved suppliers. _x000a_This scenario validates the acceptance criterion: &quot;Given I select a spend category that is covered by a supplier panel, the system prompts me to select a supplier from that panel if I have not done so at the point of submission.&quot;  _x000a_Variation: This is a positive test of a system prompt. A request is created with a panel-related spend category and a non-panel supplier to confirm the prompt appears."/>
    <s v="Positive"/>
    <s v="• Upon submission, a message appears prompting the user to select a supplier from the panel._x000a_• The submission is paused until a panel supplier is selected or the request type is changed."/>
    <s v="• A spend category is linked to a supplier panel._x000a_• The supplier panel has at least one active supplier."/>
    <s v="Employee "/>
    <m/>
    <s v="High"/>
    <s v="US-P2P-012 "/>
    <s v="As an Employee, I want to create a purchase request using a pre-approved panel supplier so that I can follow procurement rules for certain types of spending. "/>
    <s v="S2P-070-010"/>
    <s v="Create Requisition "/>
    <m/>
    <m/>
    <x v="0"/>
  </r>
  <r>
    <s v="Review Complete"/>
    <s v="S2P-TS036"/>
    <s v="Requisition for panel spend with non-panel supplier requires exemption"/>
    <s v="This test confirms that if a user cannot use a panel supplier for a panel-related spend, they are required to create a 'policy exemption' request instead of a standard one. This ensures deviations from panel agreements are formally justified and tracked. _x000a_This scenario validates the acceptance criterion: &quot;Given I cannot use an empanelled supplier for a panel-related spend, the system requires me to create a 'policy exemption' request instead.&quot;  _x000a_Variation: This is a positive test where a user is guided to change the request type to 'policy exemption' when they indicate they cannot use a panel supplier for a panel-related spend category."/>
    <s v="Positive"/>
    <s v="• When attempting to use a non-panel supplier, the system directs the user to convert the request to a 'policy exemption' type._x000a_• The standard request cannot be submitted with the non-panel supplier."/>
    <s v="• A request is initiated for a panel-related spend category."/>
    <s v="Employee "/>
    <m/>
    <s v="High"/>
    <s v="US-P2P-012 "/>
    <s v="As an Employee, I want to create a purchase request using a pre-approved panel supplier so that I can follow procurement rules for certain types of spending. "/>
    <s v="S2P-070-010"/>
    <s v="Create Requisition "/>
    <m/>
    <m/>
    <x v="0"/>
  </r>
  <r>
    <s v="Review Complete"/>
    <s v="S2P-TS037"/>
    <s v="Create request from catalogue"/>
    <s v="This test verifies that an employee can select items from a pre-loaded supplier catalogue to add to their purchase request. This simplifies ordering for standard, frequently purchased goods. _x000a_This scenario validates the acceptance criteria: &quot;Given I am creating a purchase request, I can choose to select items from the 'Catalog Items' list.&quot; and &quot;Given I select items from the catalogue, the item details are automatically added to my request.&quot;  _x000a_Variation: This is a positive test where the user navigates to the catalogue, selects an item, and confirms its details (price, description) are correctly populated in the request lines."/>
    <s v="Positive"/>
    <s v="• The user can browse and select items from the catalogue._x000a_• All item details are automatically and accurately added to the purchase request._x000a_• No approval steps are skipped, and no different approvers are added."/>
    <s v="• A supplier catalogue with active items is loaded in the system."/>
    <s v="Employee "/>
    <m/>
    <s v="Medium"/>
    <s v="US-P2P-013 "/>
    <s v="As an Employee, I want to create a purchase request by selecting items from a hosted catalogue so that I can easily order standard goods. "/>
    <s v="S2P-070-010"/>
    <s v="Create Requisition "/>
    <m/>
    <m/>
    <x v="0"/>
  </r>
  <r>
    <s v="Review Complete"/>
    <s v="S2P-TS038"/>
    <s v="Create 'Print Only' PO"/>
    <s v="This test verifies that when a request is for a supplier configured as 'print only', the resulting Purchase Order (PO) is generated internally but not automatically emailed to the supplier. This supports processes where orders are communicated outside the system. _x000a_This scenario validates the acceptance criterion: &quot;Given I am creating a request for a supplier who is set up for 'print only' orders, when the request is approved, the system generates a PO but does not email it to the supplier.&quot;  _x000a_Variation: This is a positive test using a supplier specifically set up as 'print only'. The test will confirm a PO is created upon approval but no email is sent."/>
    <s v="Positive"/>
    <s v="• A PO is successfully generated and has a PO number._x000a_• The system's outbound email logs show that no PO was emailed to the supplier."/>
    <s v="• A supplier is configured with 'print only' as their PO communication method._x000a_• A purchase request for this supplier is created and fully approved."/>
    <s v="Employee "/>
    <m/>
    <s v="Medium"/>
    <s v="US-P2P-014 "/>
    <s v="As an Employee, I want to create a purchase request that generates a PO for internal records only, without sending it to the supplier. "/>
    <s v="S2P-070-010"/>
    <s v="Create Requisition "/>
    <m/>
    <m/>
    <x v="0"/>
  </r>
  <r>
    <s v="Review Complete"/>
    <s v="S2P-TS039"/>
    <s v="Manually print a 'Print Only' PO"/>
    <s v="This test verifies that an employee can find and manually print the PDF of a 'print only' PO from the system. This allows the employee to send the PO to the supplier through other channels. _x000a_This scenario validates the acceptance criterion: &quot;Given the PO is for 'print only', I can find and print the PO from the system if needed.&quot;  _x000a_Variation: This is a positive test that uses the PO created in the previous test. The user will navigate to the PO and use the print or download function."/>
    <s v="Positive"/>
    <s v="• The user can locate the PO in the system._x000a_• The user can successfully generate and view/download a PDF copy of the PO."/>
    <s v="• A 'print only' PO has been successfully created."/>
    <s v="Employee "/>
    <m/>
    <s v="Low"/>
    <s v="US-P2P-014 "/>
    <s v="As an Employee, I want to create a purchase request that generates a PO for internal records only, without sending it to the supplier. "/>
    <s v="S2P-070-010"/>
    <s v="Create Requisition "/>
    <m/>
    <m/>
    <x v="0"/>
  </r>
  <r>
    <s v="Review Complete"/>
    <s v="S2P-TS040"/>
    <s v="Approved request auto-creates PO"/>
    <s v="This test verifies that once a purchase request is fully approved, the system automatically converts it into a Purchase Order without any manual intervention. This streamlines the procurement process. _x000a_This scenario validates the acceptance criterion: &quot;Given my purchase request has been fully approved, when I check its status, the system has automatically created a corresponding PO.&quot;  _x000a_Variation: This is a positive test where a standard purchase request is created and pushed through all approval steps. The test concludes by confirming a PO has been generated and linked to the original request."/>
    <s v="Positive"/>
    <s v="• Once the final approver approves the request, its status updates to 'Approved'._x000a_• A new PO is created with a unique PO number._x000a_• The original request shows a link to the newly created PO."/>
    <s v="• A standard purchase request is created."/>
    <s v="Employee "/>
    <m/>
    <s v="High"/>
    <s v="US-P2P-015 "/>
    <s v="As an Employee, I want my approved purchase request to automatically become a purchase order (PO) so the order can be sent to the supplier without manual steps. "/>
    <s v="S2P-070-020"/>
    <s v="Review &amp; Approve Requisition (Incl. Budget Control) "/>
    <m/>
    <m/>
    <x v="0"/>
  </r>
  <r>
    <s v="Review Complete"/>
    <s v="S2P-TS041"/>
    <s v="Download PO PDF from request"/>
    <s v="This test verifies that an employee can easily find and download a PDF copy of the Purchase Order directly from their approved purchase request. This provides easy access to official documents for record-keeping. _x000a_This scenario validates the acceptance criterion: &quot;Given my purchase request has been approved and a PO has been created, when I view my request in the system, I can find and download a PDF copy of the corresponding PO.&quot;  _x000a_Variation: This is a positive test using a request that has been approved and has a PO. The user will navigate to the request and locate the link or button to download the PO PDF."/>
    <s v="Positive"/>
    <s v="• When viewing the original purchase request, a link to the PO PDF is visible._x000a_• Clicking the link successfully downloads or opens the PDF document."/>
    <s v="• A purchase request has been approved and a PO has been created."/>
    <s v="Employee "/>
    <m/>
    <s v="Medium"/>
    <s v="US-P2P-016 "/>
    <s v="As an Employee, I want to easily find the PDF copy of a purchase order related to my purchase request so I can keep it for my records. "/>
    <s v="S2P-070-020"/>
    <s v="Review &amp; Approve Requisition (Incl. Budget Control) "/>
    <m/>
    <m/>
    <x v="0"/>
  </r>
  <r>
    <s v="Review Complete"/>
    <s v="S2P-TS042"/>
    <s v="Amend a request before approval"/>
    <s v="This test confirms that an employee can edit a purchase request that has been submitted but is not yet fully approved. This allows for corrections without having to cancel and restart the entire request. _x000a_This scenario validates the acceptance criterion: &quot;Given my purchase request is still in the approval process, I can open it and make changes to the details.&quot;  _x000a_Variation: This is a positive test where a user submits a request, then re-opens it from their tasks or history while it is pending approval, and successfully edits a field like quantity or description."/>
    <s v="Positive"/>
    <s v="• The user can find and open the in-progress request._x000a_• The fields on the request are editable."/>
    <s v="• A purchase request has been submitted and is pending approval."/>
    <s v="Employee "/>
    <m/>
    <s v="Medium"/>
    <s v="US-P2P-017 "/>
    <s v="As an Employee, I want to amend my purchase request after I have submitted it but before it is fully approved, so I can correct mistakes or update details. "/>
    <s v="S2P-070-030"/>
    <s v="Modify or Cancel Requisition "/>
    <m/>
    <m/>
    <x v="0"/>
  </r>
  <r>
    <s v="Review Complete"/>
    <s v="S2P-TS043"/>
    <s v="Amending a request restarts approval"/>
    <s v="This test verifies that after a request is amended and resubmitted, the approval process starts over from the beginning. This ensures that all approvers review the final, updated version of the request. _x000a_This scenario validates the acceptance criterion: &quot;Given I have made changes and resubmitted the request, the approval process restarts from the beginning.&quot;  _x000a_Variation: This is a positive test following on from TS019. After the request is amended and resubmitted, the test confirms that the first approver in the chain receives a new approval task."/>
    <s v="Positive"/>
    <s v="• The approval history of the request is reset._x000a_• The request is sent to the first approver in the workflow (e.g., Cost Centre Manager) for a new review."/>
    <s v="• An in-progress purchase request has been amended and resubmitted."/>
    <s v="Employee "/>
    <m/>
    <s v="High"/>
    <s v="US-P2P-017 "/>
    <s v="As an Employee, I want to amend my purchase request after I have submitted it but before it is fully approved, so I can correct mistakes or update details. "/>
    <s v="S2P-070-030"/>
    <s v="Modify or Cancel Requisition "/>
    <m/>
    <m/>
    <x v="0"/>
  </r>
  <r>
    <s v="Review Complete"/>
    <s v="S2P-TS044"/>
    <s v="Cancel a request before approval"/>
    <s v="This test confirms that an employee can cancel a purchase request that is no longer needed, as long as it has not yet been fully approved. This prevents unwanted orders from being processed. _x000a_This scenario validates the acceptance criteria: &quot;Given my purchase request is still in the approval process, I can select an option to cancel it.&quot; and &quot;Given I cancel the request, the approval process is terminated and no PO is created.&quot;  _x000a_Variation: This is a positive test where a user finds an in-progress request and uses the 'cancel' function. The test will verify the request status changes to 'Cancelled' and approval tasks are removed."/>
    <s v="Positive"/>
    <s v="• The 'cancel' option is available on the in-progress request._x000a_• After cancelling, the request status is updated to 'Cancelled'._x000a_• The approval task is removed from the approver's inbox._x000a_• No PO is created."/>
    <s v="• A purchase request has been submitted and is pending approval."/>
    <s v="Employee "/>
    <m/>
    <s v="Medium"/>
    <s v="US-P2P-018 "/>
    <s v="As an Employee, I want to cancel my purchase request before it is fully approved so that I can stop a purchase that is no longer needed. "/>
    <s v="S2P-070-030"/>
    <s v="Modify or Cancel Requisition "/>
    <m/>
    <m/>
    <x v="0"/>
  </r>
  <r>
    <s v="Review Complete"/>
    <s v="S2P-TS045"/>
    <s v="Cannot amend or cancel an approved request"/>
    <s v="This test verifies that an employee cannot use the 'edit' or 'cancel' functions on a purchase request once it has been fully approved and a PO has been created. This ensures the integrity of approved transactions. _x000a_This scenario is a negative test of the logic in US-P2P-017 and US-P2P-018.  _x000a_Variation: This is a negative test using a fully approved request. The user will attempt to find the 'amend' or 'cancel' options and confirm they are not available."/>
    <s v="Negative"/>
    <s v="• When viewing the approved request, the 'edit' and 'cancel' actions are not available._x000a_• The user cannot change the request details."/>
    <s v="• A purchase request has been fully approved and a PO exists."/>
    <s v="Employee "/>
    <m/>
    <s v="Medium"/>
    <s v="US-P2P-018 "/>
    <s v="As an Employee, I want to cancel my purchase request before it is fully approved so that I can stop a purchase that is no longer needed."/>
    <s v="S2P-070-030"/>
    <s v="Modify or Cancel Requisition"/>
    <m/>
    <m/>
    <x v="0"/>
  </r>
  <r>
    <s v="Deferred"/>
    <s v="S2P-TS046"/>
    <s v="Create PO for a contingent worker"/>
    <s v="This test verifies that a Purchase Order is automatically generated from the 'Contract Contingent Worker' process.  This ensures that contracts for temporary staff are formally recorded and linked to a financial commitment. _x000a_This scenario validates the acceptance criterion: &quot;Given I am at the stage of the 'Contract Contingent Worker' process where a purchase order is required, when I initiate the purchase order creation, then the system should automatically generate a purchase order linked to that contingent worker.&quot;  _x000a_Variation: This is a positive test where an HR professional completes the worker contract process up to the point of PO creation, and confirms a PO is generated with the correct details."/>
    <s v="Positive"/>
    <s v="• A PO is automatically generated upon completion of the relevant step in the worker contracting process._x000a_• The PO contains details that accurately reflect the contingent worker's contract (e.g., supplier, dates, value)."/>
    <s v="• The 'Contract Contingent Worker' process is initiated for a new worker."/>
    <s v="HR "/>
    <m/>
    <s v="High"/>
    <s v="US-P2P-019 "/>
    <s v="As an HR professional, I want to create a purchase order for a contingent worker, so that their contract and associated costs are formally recorded in the system. "/>
    <s v="S2P-080-010"/>
    <s v="Create Purchase Order "/>
    <m/>
    <m/>
    <x v="0"/>
  </r>
  <r>
    <s v="Review Complete"/>
    <s v="S2P-TS047"/>
    <s v="Reopen a closed PO"/>
    <s v="This test confirms that a Management Accountant can change the status of a 'Closed' Purchase Order back to 'Open'.  This is necessary to process late invoices or make corrections. _x000a_This scenario validates the acceptance criterion: &quot;Given I have identified a closed purchase order that needs to be reopened, when I execute the 'reopen' action, then the purchase order status must change from 'Closed' to 'Open'.&quot;  _x000a_Variation: This is a positive test where a user with the correct permissions selects a closed PO and uses the 'reopen' function, then verifies the status has changed."/>
    <s v="Positive"/>
    <s v="• The 'reopen' action is available on the closed PO for the Management Accountant._x000a_• After executing the action, the PO status changes to 'Open'."/>
    <s v="• A PO exists with a status of 'Closed'."/>
    <s v="Management Accountant "/>
    <m/>
    <s v="High"/>
    <s v="US-P2P-020 "/>
    <s v="As a Management Accountant, I want to reopen a previously closed purchase order, so that I can process additional invoices or make corrections if required. "/>
    <s v="S2P-080-030"/>
    <s v="Manage Purchase Order Lifecycle "/>
    <m/>
    <m/>
    <x v="0"/>
  </r>
  <r>
    <s v="Review Complete"/>
    <s v="S2P-TS048"/>
    <s v="Process transactions against a reopened PO"/>
    <s v="This test verifies that a reopened Purchase Order can have new transactions, like receipts or invoices, processed against it. This confirms that reopening a PO correctly restores its functionality. _x000a_This scenario validates the acceptance criterion: &quot;Given the purchase order is reopened, when I check its status, then it must allow for new transactions, such as invoices, to be matched against it.&quot;  _x000a_Variation: This is a positive test using a PO that was just reopened (pre-requisite: TS024). The test will involve creating a new receipt against the PO to confirm it is available for transactions."/>
    <s v="Positive"/>
    <s v="• The reopened PO appears in searches for documents to receive against._x000a_• A new receipt or invoice can be successfully created and matched to the PO."/>
    <s v="• A PO has been reopened and has a status of 'Open' (pre-requisite: TS024)."/>
    <s v="Management Accountant "/>
    <m/>
    <s v="High"/>
    <s v="US-P2P-020 "/>
    <s v="As a Management Accountant, I want to reopen a previously closed purchase order, so that I can process additional invoices or make corrections if required. "/>
    <s v="S2P-080-030"/>
    <s v="Manage Purchase Order Lifecycle "/>
    <m/>
    <m/>
    <x v="0"/>
  </r>
  <r>
    <s v="Review Complete"/>
    <s v="S2P-TS049"/>
    <s v="Mass close eligible POs"/>
    <s v="This test verifies that a Management Accountant can select multiple Purchase Orders that are eligible for closure and close them all in a single action. This improves efficiency in managing the PO lifecycle. _x000a_This scenario validates the acceptance criterion: &quot;Given I have a list of purchase orders eligible for closure, when I select them and initiate the 'mass close' action, then the system must change the status of all selected purchase orders to 'Closed'.&quot;  _x000a_Variation: This is a positive test where a user runs the mass close process, selects several eligible POs, and confirms that the status of each selected PO changes to 'Closed'."/>
    <s v="Positive"/>
    <s v="• The user can select multiple eligible POs in the mass close tool._x000a_• After running the process, all selected POs have their status updated to 'Closed'."/>
    <s v="• Multiple POs exist that are fully received and invoiced, making them eligible for closure."/>
    <s v="Management Accountant "/>
    <m/>
    <s v="Medium"/>
    <s v="US-P2P-021 "/>
    <s v="As a Management Accountant, I want to close multiple purchase orders simultaneously, so that I can efficiently manage the PO lifecycle without closing each one individually. "/>
    <s v="S2P-080-030"/>
    <s v="Manage Purchase Order Lifecycle "/>
    <m/>
    <m/>
    <x v="0"/>
  </r>
  <r>
    <s v="Review Complete"/>
    <s v="S2P-TS050"/>
    <s v="Ineligible POs do not appear in mass close list"/>
    <s v="This test verifies that Purchase Orders that are not eligible for closure (e.g., they are already closed or are not fully received/invoiced) do not appear in the list of POs that can be selected for mass closure. This prevents accidental closure of active POs. _x000a_This scenario validates the acceptance criterion: &quot;Given I attempt to mass close a list of POs including one that is not eligible (e.g., is already closed), it shall not appear in the list of available POs to include.&quot;  _x000a_Variation: This is a negative test where the user checks the mass close tool and confirms that a specific, known ineligible PO is not displayed in the selection list."/>
    <s v="Negative"/>
    <s v="• When using the mass close tool, the ineligible PO does not appear in the list of selectable POs."/>
    <s v="• At least one PO exists that is not eligible for closure (e.g., open, partially received, or already closed)."/>
    <s v="Management Accountant "/>
    <m/>
    <s v="Medium"/>
    <s v="US-P2P-021 "/>
    <s v="As a Management Accountant, I want to close multiple purchase orders simultaneously, so that I can efficiently manage the PO lifecycle without closing each one individually. "/>
    <s v="S2P-080-030"/>
    <s v="Manage Purchase Order Lifecycle "/>
    <m/>
    <m/>
    <x v="0"/>
  </r>
  <r>
    <s v="Review Complete"/>
    <s v="S2P-TS051"/>
    <s v="Reassign requisition ownership"/>
    <s v="This test verifies that a Management Accountant can change the owner ('requester') of a requisition to another employee. This is useful for correcting errors or managing requests when employees change roles. _x000a_This scenario validates the acceptance criterion: &quot;Given a requisition needs a new owner, when I perform the 'Mass Change Worker on Procurement Document' action and select a new employee, then the requisition's 'requester' field must be updated to the new employee.&quot;  _x000a_Variation: This is a positive test where a user selects a requisition, uses the reassignment tool to select a new employee, and confirms the 'requester' field on the requisition is updated."/>
    <s v="Positive"/>
    <s v="• The 'requester' field on the selected requisition is updated to the newly assigned employee._x000a_• The new requester can see the reassigned requisition in their tasks or history._x000a_• The new requester is prompted to approve service related supplier invoices._x000a_"/>
    <s v="• A requisition exists (can be in-progress or approved)."/>
    <s v="Management Accountant "/>
    <m/>
    <s v="Medium"/>
    <s v="US-P2P-022 "/>
    <s v="As a Management Accountant, I want to reassign the ownership of a requisition to a different employee, so that the correct person is listed as the requester and can manage the request. "/>
    <s v="S2P-080-030"/>
    <s v="Manage Purchase Order Lifecycle "/>
    <m/>
    <m/>
    <x v="0"/>
  </r>
  <r>
    <s v="Review Complete"/>
    <s v="S2P-TS052"/>
    <s v="Reassign PO buyer"/>
    <s v="This test verifies that a Management Accountant can change the assigned 'buyer' on a Purchase Order to a different employee. This ensures the correct person is responsible for managing the PO through its lifecycle. _x000a_This scenario validates the acceptance criterion: &quot;Given a purchase order needs a new buyer, when I perform the 'Mass Change Worker on Procurement Document' action and select a new employee, then the relevant purchase order field must be updated to the new employee.&quot;  _x000a_Variation: This is a positive test where a user selects a PO, uses the reassignment tool to select a new employee, and confirms the 'buyer' field on the PO is updated."/>
    <s v="Positive"/>
    <s v="• The 'buyer' field on the selected PO is updated to the newly assigned employee._x000a_• The new buyer can see the reassigned PO in their list of assigned POs."/>
    <s v="• A Purchase Order exists."/>
    <s v="Management Accountant "/>
    <m/>
    <s v="Medium"/>
    <s v="US-P2P-023 "/>
    <s v="As a Management Accountant, I want to reassign the purchase order buyer on a purchase order, so that the correct person is responsible for managing the PO lifecycle. "/>
    <s v="S2P-080-030"/>
    <s v="Manage Purchase Order Lifecycle "/>
    <m/>
    <m/>
    <x v="0"/>
  </r>
  <r>
    <s v="Review Complete"/>
    <s v="S2P-TS053"/>
    <s v="Close a fully processed PO"/>
    <s v="This test confirms that a Receiver can close a Purchase Order that has been fully received and invoiced. This allows staff who manage deliveries to formally complete the PO lifecycle. _x000a_This scenario validates the acceptance criterion: &quot;Given I am managing a purchase order that is fully received and invoiced, when I initiate the 'close' action, then the purchase order status must change to 'Closed'.&quot;  _x000a_Variation: This is a positive test where a Receiver selects an eligible PO and uses the 'close' action, then verifies its status changes to 'Closed'."/>
    <s v="Positive"/>
    <s v="• The 'close' action is available on the PO for the Receiver._x000a_• After executing the action, the PO status changes to 'Closed'."/>
    <s v="• A PO is fully received._x000a_• The related supplier invoices are fully paid."/>
    <s v="Receiver "/>
    <m/>
    <s v="Medium"/>
    <s v="US-P2P-024 "/>
    <s v="As a Receiver, I want to close a purchase order that I manage, so that I can mark it as complete once all goods or services are received and invoiced. "/>
    <s v="S2P-080-040"/>
    <s v="Modify or Cancel Purchase Order "/>
    <m/>
    <m/>
    <x v="0"/>
  </r>
  <r>
    <s v="Review Complete"/>
    <s v="S2P-TS054"/>
    <s v="Cannot receipt against a closed PO"/>
    <s v="This test verifies that the system prevents anyone from recording a new receipt of goods against a Purchase Order that has a 'Closed' status. This maintains the integrity of closed transactions. _x000a_This scenario validates the acceptance criterion: &quot;Given a purchase order is closed, when I attempt to process a new receipt against it, then the system must prevent the action by not displaying the PO as being available to receipt/invoice.&quot;  _x000a_Variation: This is a negative test where a user attempts to create a receipt and searches for a known closed PO, confirming it does not appear in the list of available POs to receive against."/>
    <s v="Negative"/>
    <s v="• When searching for a PO to create a receipt against, the closed PO is not found or cannot be selected."/>
    <s v="• A PO exists with a status of 'Closed'."/>
    <s v="Receiver "/>
    <m/>
    <s v="High"/>
    <s v="US-P2P-024 "/>
    <s v="As a Receiver, I want to close a purchase order that I manage, so that I can mark it as complete once all goods or services are received and invoiced. "/>
    <s v="S2P-080-040"/>
    <s v="Modify or Cancel Purchase Order "/>
    <m/>
    <m/>
    <x v="0"/>
  </r>
  <r>
    <s v="Review Complete"/>
    <s v="S2P-TS055"/>
    <s v="Initiate a PO Change Order with value increase"/>
    <s v="This test verifies that an employee can start a 'change order' on an open PO, increase its value, and confirm that it is re-routed for approval. This ensures that any increase in financial commitment receives proper sign-off. _x000a_This scenario validates the acceptance criteria: &quot;Given I have an open purchase order that needs modification, when I initiate a 'change order' action, then I must be able to edit fields like quantity, price, or descriptions.&quot; and &quot;Given I have increased the value of the change order, when I submit the change order, then I expect it to route for approval.&quot;  _x000a_Variation: This is a positive test where a user initiates a change order, increases the price or quantity, and submits it, confirming it enters an approval workflow."/>
    <s v="Positive"/>
    <s v="• The user can edit fields on the change order._x000a_• Upon submission, the change order is sent to the appropriate approver based on the new total value."/>
    <s v="• An open PO exists that has not been fully received or invoiced."/>
    <s v="Employee "/>
    <m/>
    <s v="High"/>
    <s v="US-P2P-025 "/>
    <s v="As an Employee, I want to change my purchase order (change order), so that I can correct details or update it based on new information from the supplier. "/>
    <s v="S2P-080-040"/>
    <s v="Modify or Cancel Purchase Order "/>
    <m/>
    <m/>
    <x v="0"/>
  </r>
  <r>
    <s v="Review Complete"/>
    <s v="S2P-TS056"/>
    <s v="Initiate a PO Change Order with no value increase"/>
    <s v="This test verifies that if a change order does not increase the PO's value (e.g., changing only a description), it does not re-route for approval. This makes the process more efficient for minor, non-financial changes. _x000a_This scenario validates the acceptance criterion: &quot;Given I have not increased the value of the change order, when I submit the change order, then provided I do not select a technical category, I do not expect it to route for approval.&quot;  _x000a_Variation: This is a positive test where a user initiates a change order, edits a description field without changing any values, and confirms the change is saved without triggering an approval workflow."/>
    <s v="Positive"/>
    <s v="• The user can edit non-financial fields on the change order._x000a_• Upon submission, the PO is updated immediately and does not go for approval."/>
    <s v="• An open PO exists."/>
    <s v="Employee "/>
    <m/>
    <s v="High"/>
    <s v="US-P2P-025 "/>
    <s v="As an Employee, I want to change my purchase order (change order), so that I can correct details or update it based on new information from the supplier. "/>
    <s v="S2P-080-040"/>
    <s v="Modify or Cancel Purchase Order "/>
    <m/>
    <m/>
    <x v="0"/>
  </r>
  <r>
    <s v="Review Complete"/>
    <s v="S2P-TS057"/>
    <s v="Record receipt of goods for own PO"/>
    <s v="This test confirms that an employee can record the receipt of goods against their own Purchase Order. This updates the system to show that the order has been fulfilled and is a key step before payment can be made. _x000a_This scenario validates the acceptance criteria: &quot;Given goods have been delivered for my purchase order, when I access the 'create receipt' function for that PO, then I must be able to enter the quantity of goods received.&quot; and &quot;Given I have entered the quantity and submitted the receipt, when I check the PO status, then it must reflect the quantity received.&quot;  _x000a_Variation: This is a positive test where an employee finds their PO, creates a receipt, enters the quantity delivered, and confirms the PO's 'received quantity' is updated."/>
    <s v="Positive"/>
    <s v="• The user can find their PO and initiate the 'create receipt' action._x000a_• After submitting the receipt, the PO details are updated to show the quantity that was received."/>
    <s v="• An open PO exists for the employee."/>
    <s v="Employee "/>
    <m/>
    <s v="High"/>
    <s v="US-P2P-026 "/>
    <s v="As an Employee, I want to record the receipt of goods that have been delivered against my purchase order, so that the system is updated and the supplier can be paid. "/>
    <s v="S2P-090-020"/>
    <s v="Accept/Refuse and Record Receipt of Goods/Services "/>
    <m/>
    <m/>
    <x v="0"/>
  </r>
  <r>
    <s v="Review Complete"/>
    <s v="S2P-TS058"/>
    <s v="Record receipt on behalf of another employee"/>
    <s v="This test verifies that a central Receiver can record the receipt of goods for a Purchase Order that was requested by a different employee. This supports centralized receiving processes. _x000a_This scenario validates the acceptance criterion: &quot;Given goods have been delivered for a PO requested by another employee, when I search for that PO and access the 'create receipt' function, then I must be able to enter the quantity of goods received.&quot;  _x000a_Variation: This is a positive test where a user with the Receiver role searches for a PO belonging to another employee, creates a receipt, and confirms the PO is updated."/>
    <s v="Positive"/>
    <s v="• The Receiver can search for and find the PO._x000a_• The Receiver can create a receipt and enter the quantity delivered._x000a_• The PO's received quantity is correctly updated."/>
    <s v="• An open PO exists, requested by an employee other than the user testing."/>
    <s v="Receiver "/>
    <m/>
    <s v="High"/>
    <s v="US-P2P-027 "/>
    <s v="As a Receiver, I want to record the receipt of goods on behalf of another employee, so that deliveries can be managed centrally and efficiently. "/>
    <s v="S2P-090-020"/>
    <s v="Accept/Refuse and Record Receipt of Goods/Services "/>
    <m/>
    <m/>
    <x v="0"/>
  </r>
  <r>
    <s v="Review Complete"/>
    <s v="S2P-TS059"/>
    <s v="Process a return of goods"/>
    <s v="This test confirms that an employee can process a return against goods that have already been received. This is for managing defective or incorrect items and ensures system records are accurate. _x000a_This scenario validates the acceptance criteria: &quot;Given I have received goods that need to be returned, when I initiate a 'return' against the original receipt, then I must be able to specify the quantity and reason for the return.&quot; and &quot;Given I have submitted a return, when I check the purchase order, then the 'quantity received' must be reduced by the return amount.&quot;  _x000a_Variation: This is a positive test where a user finds a previous receipt, initiates a return, specifies a quantity and reason, and confirms the PO's 'quantity received' is reduced accordingly."/>
    <s v="Positive"/>
    <s v="• The user can initiate a return from the original receipt document._x000a_• The user can enter the quantity being returned and a reason._x000a_• After submission, the 'quantity received' on the PO is reduced by the returned amount."/>
    <s v="• A PO has been at least partially received."/>
    <s v="Employee "/>
    <m/>
    <s v="High"/>
    <s v="US-P2P-028 "/>
    <s v="As an employee, I want to process a return for goods that are defective or no longer needed, so that our records are accurate and the process for a supplier credit can begin. "/>
    <s v="S2P-090-030"/>
    <s v="Research/Resolve Exceptions (Disputes, Warranty, Return) "/>
    <m/>
    <m/>
    <x v="0"/>
  </r>
  <r>
    <s v="Review Complete"/>
    <s v="S2P-TS060"/>
    <s v="Return triggers task for Accounts Payable"/>
    <s v="This test verifies that when a return is processed for a reason that requires a supplier credit, a task is automatically created for the Accounts Payable (AP) team. This ensures the finance team is notified to follow up on the expected credit note. _x000a_This scenario validates the acceptance criterion: &quot;Given I have submitted a return for a reason that requires a credit note, when the return is processed, then a task must be created for the Accounts Payable team to create a supplier invoice adjustment.&quot;  _x000a_Variation: This is a positive test where a return is created using a specific reason code (e.g., 'Damaged Goods'). The test confirms that a task appears in the inbox of the AP team."/>
    <s v="Positive"/>
    <s v="• A task is generated and sent to the Accounts Payable role._x000a_• The task contains details of the return and instructs the team to expect/create a supplier invoice adjustment."/>
    <s v="• A return reason is configured to trigger a credit note process._x000a_• A return is processed using this reason."/>
    <s v="Employee "/>
    <m/>
    <s v="High"/>
    <s v="US-P2P-028 "/>
    <s v="As an employee, I want to process a return for goods that are defective or no longer needed, so that our records are accurate and the process for a supplier credit can begin. "/>
    <s v="S2P-090-030"/>
    <s v="Research/Resolve Exceptions (Disputes, Warranty, Return) "/>
    <m/>
    <m/>
    <x v="0"/>
  </r>
  <r>
    <s v="Review Complete"/>
    <s v="S2P-TS061"/>
    <s v="Apply a supplier refund to a credit note"/>
    <s v="This test verifies that an Accounts Payable Officer can apply a cash refund received from a supplier against an outstanding credit note in the system. This ensures financial records are accurate and balances are cleared. _x000a_This scenario validates the acceptance criterion: &quot;Given a credit note exists, when I record the refund payment from the supplier, then I must be able to apply that payment to the credit note, clearing the balance, and showing the credit note as 'Paid'.&quot;  _x000a_Variation: This is a positive test where an AP Officer creates a supplier invoice adjustment (credit note), then records a payment from the supplier and applies it to that credit note, confirming the credit note status becomes 'Paid'."/>
    <s v="Positive"/>
    <s v="• The user can record a refund received from the supplier._x000a_• The user can apply this refund against the outstanding credit note._x000a_• The credit note's status updates to 'Paid' and its balance becomes zero."/>
    <s v="• A supplier invoice adjustment (credit note) exists with a credit balance."/>
    <s v="Accounts Payable Officer "/>
    <m/>
    <s v="High"/>
    <s v="US-P2P-029 "/>
    <s v="As an Accounts Payable Officer, I want to process a supplier refund, so that I can apply the received cash against an outstanding credit note and ensure our financial records are accurate."/>
    <s v="S2P-090-030"/>
    <s v="Research/Resolve Exceptions (Disputes, Warranty, Return)"/>
    <m/>
    <m/>
    <x v="0"/>
  </r>
  <r>
    <s v="Review Complete"/>
    <s v="S2P-TS062"/>
    <s v="Create non-PO invoice for cost centre"/>
    <s v="This test verifies that an Accounts Payable Officer can successfully create a supplier invoice that is not linked to a Purchase Order (PO) and correctly code it to a cost centre. The purpose is to ensure the basic data entry and coding functionality for non-PO invoices is working as expected._x000a_This scenario validates the acceptance criterion: &quot;Given I have a supplier invoice without a PO, when I create a new invoice, then I must be able to enter the invoice details and code the expense lines to the correct cost centre.&quot; _x000a_Variation: This is a positive test case where the user enters all required invoice details, including a valid supplier and cost centre, and prepares the invoice for submission."/>
    <s v="Positive"/>
    <s v="• The user can successfully create a new supplier invoice._x000a_• The user can enter all necessary header and line details._x000a_• The user can code the invoice lines to a valid cost centre._x000a_• The invoice is submitted without error."/>
    <s v="• A valid, active supplier exists in the system._x000a_• A valid, active cost centre exists in the system."/>
    <s v="Accounts Payable Officer "/>
    <m/>
    <s v="High"/>
    <s v="US-P2P-030"/>
    <s v="As an Accounts Payable Officer, I want to process a supplier invoice that does not have a purchase order by coding it to a cost centre, so that it can be approved and paid."/>
    <s v="S2P-100-010"/>
    <s v="Receive Invoices &amp; Credit Notes (incl. Self Billing &amp; Prepayments)"/>
    <m/>
    <m/>
    <x v="0"/>
  </r>
  <r>
    <s v="Deferred"/>
    <s v="S2P-TS063"/>
    <s v="Fail to create invoice with invalid cost centre (Rejected - To BE DELETED)"/>
    <s v="This test verifies that the system prevents an Accounts Payable Officer from creating a supplier invoice coded to an invalid or inactive cost centre. The purpose is to ensure data integrity and prevent invoices from being coded incorrectly._x000a_This scenario validates the acceptance criterion: &quot;Given I have a supplier invoice without a PO, when I create a new invoice, then I must be able to enter the invoice details and code the expense lines to the correct cost centre.&quot;_x000a_Variation: This is a negative test case where the user attempts to save or submit an invoice with a cost centre that is invalid or has been deactivated."/>
    <s v="Negative"/>
    <s v="• The system displays an error message indicating the cost centre is invalid._x000a_• The system prevents the invoice from being saved or submitted until a valid cost centre is entered."/>
    <s v="• A valid, active supplier exists in the system."/>
    <s v="Accounts Payable Officer "/>
    <m/>
    <s v="High"/>
    <s v="US-P2P-030"/>
    <s v="As an Accounts Payable Officer, I want to process a supplier invoice that does not have a purchase order by coding it to a cost centre, so that it can be approved and paid."/>
    <s v="S2P-100-010"/>
    <s v="Receive Invoices &amp; Credit Notes (incl. Self Billing &amp; Prepayments)"/>
    <m/>
    <m/>
    <x v="0"/>
  </r>
  <r>
    <s v="Review Complete"/>
    <s v="S2P-TS064"/>
    <s v="Non-PO invoice routes for approval"/>
    <s v="This test verifies that once a non-PO invoice coded to a cost centre is submitted, it correctly enters the approval workflow. The workflow should route sequentially to the Cost Centre Manager, any relevant Technical Category Approver, and finally be checked against the Delegation of Authority (DoA)._x000a_This scenario validates the acceptance criterion: &quot;Given the invoice is submitted, when the approval workflow starts, then it must route to the Cost Centre Manager for approval, potentially followed by any required Technical Category approval, and finally be checked against the Delegation of Authority.&quot; _x000a_Variation: This is a positive test case where a correctly created invoice is submitted, and the test confirms the first approval step is correctly assigned to the designated Cost Centre Manager."/>
    <s v="Positive"/>
    <s v="• The submitted invoice status changes from &quot;in Progress&quot; to 'Approved'."/>
    <s v="• A non-PO supplier invoice has been created and coded to a cost centre with a designated manager."/>
    <s v="Accounts Payable Officer "/>
    <m/>
    <s v="High"/>
    <s v="US-P2P-030"/>
    <s v="As an Accounts Payable Officer, I want to process a supplier invoice that does not have a purchase order by coding it to a cost centre, so that it can be approved and paid."/>
    <s v="S2P-100-010"/>
    <s v="Receive Invoices &amp; Credit Notes (incl. Self Billing &amp; Prepayments) "/>
    <m/>
    <m/>
    <x v="0"/>
  </r>
  <r>
    <s v="Review Complete"/>
    <s v="S2P-TS065"/>
    <s v="Submit invoice with missing invoice number"/>
    <s v="This test verifies that the system prevents the submission of a supplier invoice if the invoice number field is left blank. This ensures that all invoices have a unique identifier for tracking and payment purposes._x000a_This scenario validates the acceptance criterion: &quot;Given I try to submit an invoice with a missing invoice number or attachment, when I click submit, then the system must display an error and prevent submission.&quot; _x000a_Variation: This is a positive test of a system validation. The user fills out all other required fields on an invoice but leaves the invoice number blank and attempts to submit."/>
    <s v="Positive"/>
    <s v="• The system displays a clear error message stating the invoice number is required._x000a_• The invoice submission is blocked."/>
    <s v="• A supplier invoice has been created with all details except the invoice number."/>
    <s v="Accounts Payable Officer "/>
    <m/>
    <s v="High"/>
    <s v="US-P2P-030"/>
    <s v="As an Accounts Payable Officer, I want to process a supplier invoice that does not have a purchase order by coding it to a cost centre, so that it can be approved and paid."/>
    <s v="S2P-100-010"/>
    <s v="Receive Invoices &amp; Credit Notes (incl. Self Billing &amp; Prepayments) "/>
    <m/>
    <m/>
    <x v="0"/>
  </r>
  <r>
    <s v="Review Complete"/>
    <s v="S2P-TS066"/>
    <s v="Submit invoice with missing attachment"/>
    <s v="This test verifies that the system prevents the submission of a supplier invoice if the required invoice document has not been attached. This ensures that all transactions have supporting documentation for audit and approval._x000a_This scenario validates the acceptance criterion: &quot;Given I try to submit an invoice with a missing invoice number or attachment, when I click submit, then the system must display an error and prevent submission.&quot; _x000a_Variation: This is a positive test of a system validation. The user fills out all required fields on an invoice but does not attach a file and attempts to submit."/>
    <s v="Positive"/>
    <s v="• The system displays a clear error message stating an attachment is required._x000a_• The invoice submission is blocked."/>
    <s v="• A supplier invoice has been created with all details except for the attachment."/>
    <s v="Accounts Payable Officer "/>
    <m/>
    <s v="High"/>
    <s v="US-P2P-030"/>
    <s v="As an Accounts Payable Officer, I want to process a supplier invoice that does not have a purchase order by coding it to a cost centre, so that it can be approved and paid."/>
    <s v="S2P-100-010"/>
    <s v="Receive Invoices &amp; Credit Notes (incl. Self Billing &amp; Prepayments)"/>
    <m/>
    <m/>
    <x v="0"/>
  </r>
  <r>
    <s v="Review Complete"/>
    <s v="S2P-TS067"/>
    <s v="Submit invoice with all required data"/>
    <s v="This test verifies that a user can successfully submit an invoice when all required data, including the invoice number and attachment, is present. It confirms the absence of the error validated in the previous tests._x000a_This scenario provides the negative case for the acceptance criterion: &quot;Given I try to submit an invoice with a missing invoice number or attachment, when I click submit, then the system must display an error and prevent submission.&quot;_x000a_Variation: This is a negative test of the validation rule. The user provides both a valid invoice number and an attachment, and the system should allow the submission to proceed without the specific 'missing data' error."/>
    <s v="Negative"/>
    <s v="• The system does not display an error related to missing invoice number or attachment._x000a_• The invoice is successfully submitted and enters the approval workflow."/>
    <s v="• A supplier invoice has been created with all required details, including an invoice number and an attachment."/>
    <s v="Accounts Payable Officer "/>
    <m/>
    <s v="High"/>
    <s v="US-P2P-030"/>
    <s v="As an Accounts Payable Officer, I want to process a supplier invoice that does not have a purchase order by coding it to a cost centre, so that it can be approved and paid."/>
    <s v="S2P-100-010"/>
    <s v="Receive Invoices &amp; Credit Notes (incl. Self Billing &amp; Prepayments) "/>
    <m/>
    <m/>
    <x v="0"/>
  </r>
  <r>
    <s v="Review Complete"/>
    <s v="S2P-TS068"/>
    <s v="Create non-PO invoice for a project"/>
    <s v="This test verifies that an Accounts Payable Officer can create a supplier invoice without a PO and correctly code it to a project. This ensures project costs are captured accurately from the point of invoice entry._x000a_This scenario validates the acceptance criterion: &quot;Given I have a supplier invoice without a PO, when I create a new invoice, then I must be able to enter the invoice details and code the expense lines to the correct project.&quot; _x000a_Variation: This is a positive test where the user enters all required invoice details and successfully codes the expense lines using valid project worktags."/>
    <s v="Positive"/>
    <s v="• The user can successfully create a new supplier invoice._x000a_• The user can code the invoice lines to a valid project."/>
    <s v="• A valid, active supplier exists._x000a_• A valid, active project with associated worktags exists."/>
    <s v="Accounts Payable Officer "/>
    <m/>
    <s v="High"/>
    <s v="US-P2P-031"/>
    <s v="As an Accounts Payable Officer, I want to process a supplier invoice that does not have a purchase order by coding it to a project, so that project costs are captured correctly and the invoice can be paid."/>
    <s v="S2P-100-010"/>
    <s v="Receive Invoices &amp; Credit Notes (incl. Self Billing &amp; Prepayments) "/>
    <m/>
    <m/>
    <x v="0"/>
  </r>
  <r>
    <s v="Review Complete"/>
    <s v="S2P-TS069"/>
    <s v="Non-PO project invoice approval routing"/>
    <s v="This test verifies that a submitted non-PO invoice coded to a project routes correctly for approval. The workflow must go to the Project Manager first, followed by any other required approvals and a DoA check._x000a_This scenario validates the acceptance criterion: &quot;Given the invoice is submitted, when the approval workflow starts, then it must route to the Project Manager for approval, potentially followed by any required Technical Category approval, and finally be checked against the Delegation of Authority.&quot;  _x000a_Variation: This is a positive test where a project-coded invoice is submitted, and the test confirms the approval task is correctly routed to the designated Project Manager."/>
    <s v="Positive"/>
    <s v="• The invoice status updates to show it is in progress with an approver._x000a_• An approval task appears in the inbox of the correct Project Manager."/>
    <s v="• A non-PO supplier invoice coded to a project has been submitted."/>
    <s v="Accounts Payable Officer "/>
    <m/>
    <s v="High"/>
    <s v="US-P2P-031"/>
    <s v="As an Accounts Payable Officer, I want to process a supplier invoice that does not have a purchase order by coding it to a project, so that project costs are captured correctly and the invoice can be paid."/>
    <s v="S2P-100-010"/>
    <s v="Receive Invoices &amp; Credit Notes (incl. Self Billing &amp; Prepayments)"/>
    <m/>
    <m/>
    <x v="0"/>
  </r>
  <r>
    <s v="Review Complete"/>
    <s v="S2P-TS070"/>
    <s v="Submit invoice for inactive supplier"/>
    <s v="This test verifies that the system prevents an invoice from being submitted if the selected supplier is inactive or on hold. This is a critical control to prevent payments to incorrect or unauthorised suppliers._x000a_This scenario validates the acceptance criterion: &quot;Given I try to submit an invoice for an inactive or on-hold supplier, when I click submit, then the system must display an error and prevent submission.&quot; _x000a_Variation: This is a positive test of the validation rule. The user creates an invoice and selects a supplier who has been set to an 'inactive' or 'on-hold' status, then attempts to submit."/>
    <s v="Positive"/>
    <s v="• The system displays an error message indicating the supplier is not valid for transactions._x000a_• The invoice submission is blocked."/>
    <s v="• A supplier record exists and is marked as 'inactive' or 'on-hold'."/>
    <s v="Accounts Payable Officer "/>
    <m/>
    <s v="High"/>
    <s v="US-P2P-031"/>
    <s v="As an Accounts Payable Officer, I want to process a supplier invoice that does not have a purchase order by coding it to a project, so that project costs are captured correctly and the invoice can be paid."/>
    <s v="S2P-100-010"/>
    <s v="Receive Invoices &amp; Credit Notes (incl. Self Billing &amp; Prepayments)"/>
    <m/>
    <m/>
    <x v="0"/>
  </r>
  <r>
    <s v="Review Complete"/>
    <s v="S2P-TS071"/>
    <s v="Submit invoice for active supplier"/>
    <s v="This test verifies that an invoice can be submitted successfully when an active supplier is used. It confirms that the 'inactive supplier' block does not trigger incorrectly._x000a_This scenario provides the negative case for the acceptance criterion: &quot;Given I try to submit an invoice for an inactive or on-hold supplier, when I click submit, then the system must display an error and prevent submission.&quot; _x000a_Variation: This is a negative test of the validation rule. The user creates an invoice using a valid, active supplier and confirms that no error related to supplier status appears upon submission."/>
    <s v="Negative"/>
    <s v="• The system does not display an error related to the supplier's status._x000a_• The invoice is submitted successfully."/>
    <s v="• A supplier record exists and is marked as 'active'."/>
    <s v="Accounts Payable Officer "/>
    <m/>
    <s v="High"/>
    <s v="US-P2P-031"/>
    <s v="As an Accounts Payable Officer, I want to process a supplier invoice that does not have a purchase order by coding it to a project, so that project costs are captured correctly and the invoice can be paid."/>
    <s v="S2P-100-010"/>
    <s v="Receive Invoices &amp; Credit Notes (incl. Self Billing &amp; Prepayments)"/>
    <m/>
    <m/>
    <x v="0"/>
  </r>
  <r>
    <s v="Review Complete"/>
    <s v="S2P-TS072"/>
    <s v="Create non-PO invoice for a gift"/>
    <s v="This test verifies that an Accounts Payable Officer can create a non-PO supplier invoice and correctly code it to a gift. This ensures that expenses funded by gifts are tracked properly._x000a_This scenario validates the acceptance criterion: &quot;Given I have a supplier invoice without a PO, when I create a new invoice, then I must be able to enter the invoice details and code the expense lines to the correct gift.&quot; _x000a_Variation: This is a positive test where the user enters all required invoice details and successfully codes the expense lines using valid gift worktags."/>
    <s v="Positive"/>
    <s v="• The user can successfully create a new supplier invoice._x000a_• The user can code the invoice lines to a valid gift."/>
    <s v="• A valid, active supplier exists._x000a_• A valid, active gift with associated worktags exists."/>
    <s v="Accounts Payable Officer "/>
    <m/>
    <s v="High"/>
    <s v="US-P2P-032"/>
    <s v="As an Accounts Payable Officer, I want to process a supplier invoice that does not have a purchase order by coding it to a gift, so that gift-related expenses are captured correctly and the invoice can be paid."/>
    <s v="S2P-100-010"/>
    <s v="Receive Invoices &amp; Credit Notes (incl. Self Billing &amp; Prepayments) "/>
    <m/>
    <m/>
    <x v="0"/>
  </r>
  <r>
    <s v="Review Complete"/>
    <s v="S2P-TS073"/>
    <s v="Non-PO gift invoice approval routing"/>
    <s v="This test verifies that a submitted non-PO invoice coded to a gift routes correctly for approval. The workflow must go to the Gift Manager first, followed by any other required approvals and a DoA check._x000a_This scenario validates the acceptance criterion: &quot;Given the invoice is submitted, when the approval workflow starts, then it must route to the Gift Manager for approval, potentially followed by any required Technical Category approval, and finally be checked against the Delegation of Authority.&quot; _x000a_Variation: This is a positive test where a gift-coded invoice is submitted, and the test confirms the approval task is correctly routed to the designated Gift Manager."/>
    <s v="Positive"/>
    <s v="• The invoice status updates to show it is in progress with an approver._x000a_• An approval task appears in the inbox of the correct Gift Manager."/>
    <s v="• A non-PO supplier invoice coded to a gift has been submitted."/>
    <s v="Accounts Payable Officer "/>
    <m/>
    <s v="High"/>
    <s v="US-P2P-032"/>
    <s v="As an Accounts Payable Officer, I want to process a supplier invoice that does not have a purchase order by coding it to a gift, so that gift-related expenses are captured correctly and the invoice can be paid."/>
    <s v="S2P-100-010"/>
    <s v="Receive Invoices &amp; Credit Notes (incl. Self Billing &amp; Prepayments) "/>
    <m/>
    <m/>
    <x v="0"/>
  </r>
  <r>
    <s v="Review Complete"/>
    <s v="S2P-TS074"/>
    <s v="Submit invoice with missing tax info"/>
    <s v="This test verifies that the system prevents invoice submission if required tax information (like applicability or a tax code) is missing. This ensures tax compliance and accurate financial reporting._x000a_This scenario validates the acceptance criterion: &quot;Given I try to submit an invoice without required tax information (applicability or code), when I click submit, then the system must display an error and prevent submission.&quot; _x000a_Variation: This is a positive test of the validation. The user creates an invoice and intentionally omits the tax code or tax applicability on a line item, then attempts to submit."/>
    <s v="Positive"/>
    <s v="• The system displays an error message stating that tax information is missing._x000a_• The invoice submission is blocked."/>
    <s v="• A supplier invoice has been created with a line item that requires tax information."/>
    <s v="Accounts Payable Officer "/>
    <m/>
    <s v="High"/>
    <s v="US-P2P-032"/>
    <s v="As an Accounts Payable Officer, I want to process a supplier invoice that does not have a purchase order by coding it to a gift, so that gift-related expenses are captured correctly and the invoice can be paid."/>
    <s v="S2P-100-010"/>
    <s v="Receive Invoices &amp; Credit Notes (incl. Self Billing &amp; Prepayments)"/>
    <m/>
    <m/>
    <x v="0"/>
  </r>
  <r>
    <s v="Review Complete"/>
    <s v="S2P-TS075"/>
    <s v="Submit invoice with complete tax info"/>
    <s v="This test verifies that an invoice can be submitted successfully when all required tax information is provided. It confirms that the 'missing tax' error does not trigger incorrectly._x000a_This scenario provides the negative case for the acceptance criterion: &quot;Given I try to submit an invoice without required tax information (applicability or code), when I click submit, then the system must display an error and prevent submission.&quot;_x000a_Variation: This is a negative test of the validation rule. The user creates an invoice and provides all required tax details, confirming that no error related to tax appears upon submission."/>
    <s v="Negative"/>
    <s v="• The system does not display an error related to missing tax information._x000a_• The invoice is submitted successfully."/>
    <s v="• A supplier invoice has been created with all required tax information."/>
    <s v="Accounts Payable Officer "/>
    <m/>
    <s v="High"/>
    <s v="US-P2P-032"/>
    <s v="As an Accounts Payable Officer, I want to process a supplier invoice that does not have a purchase order by coding it to a gift, so that gift-related expenses are captured correctly and the invoice can be paid."/>
    <s v="S2P-100-010"/>
    <s v="Receive Invoices &amp; Credit Notes (incl. Self Billing &amp; Prepayments)"/>
    <m/>
    <m/>
    <x v="0"/>
  </r>
  <r>
    <s v="Review Complete"/>
    <s v="S2P-TS076"/>
    <s v="Process PO invoice for goods (3-way match)"/>
    <s v="This test verifies that when an invoice for goods is processed against a PO, the system correctly attempts a 3-way match between the invoice, the PO, and the goods receipt record. This is a core process for validating goods-based payables._x000a_This scenario validates the acceptance criterion: &quot;Given I have an invoice for goods linked to a PO, when I enter the invoice, then the system must attempt a 3-way match between the invoice, the PO, and the goods receipt.&quot; _x000a_Variation: This is a positive test where an AP Officer creates an invoice linked to a PO for which a goods receipt has also been created. The test confirms the matching process is initiated."/>
    <s v="Positive"/>
    <s v="• The user creates an invoice and matches it to the PO._x000a_• Upon submission, the system initiates the matching process to compare invoice, PO, and receipt data."/>
    <s v="• A Purchase Order for goods exists._x000a_• A goods receipt has been created against the PO._x000a_• A supplier invoice matching the PO details is available."/>
    <s v="Accounts Payable Officer "/>
    <m/>
    <s v="High"/>
    <s v="US-P2P-033"/>
    <s v="As an Accounts Payable Officer, I want to process a supplier invoice for goods against a purchase order, so that it can be matched and approved for payment."/>
    <s v="S2P-100-010"/>
    <s v="Receive Invoices &amp; Credit Notes (incl. Self Billing &amp; Prepayments) "/>
    <m/>
    <m/>
    <x v="0"/>
  </r>
  <r>
    <s v="Review Complete"/>
    <s v="S2P-TS077"/>
    <s v="Successful 3-way match auto-approves"/>
    <s v="This test verifies that if the 3-way match is successful (invoice, PO, and receipt quantities and prices align), the invoice is automatically approved for payment without needing further manual intervention._x000a_This scenario validates the acceptance criterion: &quot;Given the invoice, PO, and receipt all match, when the matching process runs, then the invoice must be approved for payment without further manual approval.&quot; _x000a_Variation: This is a positive test where all three documents match perfectly. The test confirms the invoice status moves directly to 'Approved for Payment'."/>
    <s v="Positive"/>
    <s v="• After the matching process runs, the invoice status is updated to 'Approved'._x000a_• No manual approval tasks are generated."/>
    <s v="• An invoice, PO, and goods receipt exist and all details (quantity, price) are identical."/>
    <s v="Accounts Payable Officer "/>
    <m/>
    <s v="High"/>
    <s v="US-P2P-033"/>
    <s v="As an Accounts Payable Officer, I want to process a supplier invoice for goods against a purchase order, so that it can be matched and approved for payment."/>
    <s v="S2P-100-010"/>
    <s v="Receive Invoices &amp; Credit Notes (incl. Self Billing &amp; Prepayments) "/>
    <m/>
    <m/>
    <x v="0"/>
  </r>
  <r>
    <s v="Review Complete"/>
    <s v="S2P-TS078"/>
    <s v="Match exception for quantity mismatch"/>
    <s v="This test verifies that if the invoiced quantity is greater than the received quantity, the invoice is placed into a 'match exception' status for manual investigation. This prevents overpayment for goods not received._x000a_This scenario validates the acceptance criterion: &quot;Given the invoice quantity is greater than the receipt quantity, when the matching process runs, then the invoice must go into a 'match exception' status for investigation.&quot;  _x000a_Variation: This is a positive test of the exception handling. An invoice is created with a quantity higher than the corresponding goods receipt, and the test confirms the invoice is flagged for review."/>
    <s v="Positive"/>
    <s v="• After the matching process runs, the invoice status is updated to 'Exception'._x000a_• A task is generated for a user (requisition requester) to review and resolve the discrepancy."/>
    <s v="• A PO and a goods receipt exist._x000a_• A supplier invoice is created against the PO with a quantity greater than the quantity on the goods receipt."/>
    <s v="Accounts Payable Officer "/>
    <m/>
    <s v="High"/>
    <s v="US-P2P-033"/>
    <s v="As an Accounts Payable Officer, I want to process a supplier invoice for goods against a purchase order, so that it can be matched and approved for payment."/>
    <s v="S2P-100-010"/>
    <s v="Receive Invoices &amp; Credit Notes (incl. Self Billing &amp; Prepayments)"/>
    <m/>
    <m/>
    <x v="0"/>
  </r>
  <r>
    <s v="Review Complete"/>
    <s v="S2P-TS079"/>
    <s v="Process PO invoice for services"/>
    <s v="This test verifies that an invoice for services linked to a PO correctly triggers an approval step for the original requester. This is to confirm that the services were delivered satisfactorily before payment is made._x000a_This scenario validates the acceptance criterion: &quot;Given I have an invoice for services linked to a PO, when I submit it, then it must trigger an approval step for the original requisition requester to confirm the services have been rendered.&quot; _x000a_Variation: This is a positive test where an AP Officer submits a service invoice against a PO. The test confirms an approval task is generated and sent to the person who created the original requisition."/>
    <s v="Positive"/>
    <s v="• The user creates an invoice and matches it to the services PO._x000a_• Upon submission, an approval task appears in the inbox of the original requester."/>
    <s v="• A Purchase Order for services exists._x000a_• The original requester of the PO is identifiable._x000a_• A supplier invoice matching the PO is available."/>
    <s v="Accounts Payable Officer "/>
    <m/>
    <s v="High"/>
    <s v="US-P2P-034"/>
    <s v="As an Accounts Payable Officer, I want to process a supplier invoice for services against a purchase order, so that it can be approved and paid."/>
    <s v="S2P-100-010"/>
    <s v="Receive Invoices &amp; Credit Notes (incl. Self Billing &amp; Prepayments) "/>
    <m/>
    <m/>
    <x v="0"/>
  </r>
  <r>
    <s v="Review Complete"/>
    <s v="S2P-TS080"/>
    <s v="Requester approval leads to payment"/>
    <s v="This test verifies that once the original requester approves the service invoice (confirming service delivery), the invoice is then fully approved for payment._x000a_This scenario validates the acceptance criterion: &quot;Given the requester confirms the services were rendered, when they approve their step, then the invoice must be approved for payment.&quot; _x000a_Variation: This is a positive test where the user acting as the requester approves their task. The test confirms the invoice status then changes to 'Approved for Payment'."/>
    <s v="Positive"/>
    <s v="• The requester approves the task in their inbox._x000a_• The invoice status updates to 'Approved'."/>
    <s v="• A service invoice is awaiting approval from the original requester."/>
    <s v="Employee (as Requester)"/>
    <m/>
    <s v="High"/>
    <s v="US-P2P-034"/>
    <s v="As an Accounts Payable Officer, I want to process a supplier invoice for services against a purchase order, so that it can be approved and paid."/>
    <s v="S2P-100-010"/>
    <s v="Receive Invoices &amp; Credit Notes (incl. Self Billing &amp; Prepayments) "/>
    <m/>
    <m/>
    <x v="0"/>
  </r>
  <r>
    <s v="Review Complete"/>
    <s v="S2P-TS081"/>
    <s v="Match exception for amount mismatch"/>
    <s v="This test verifies that if the invoice amount is greater than the PO amount, the invoice is placed into a 'match exception' status for investigation. This controls spending and prevents overpayments._x000a_This scenario validates the acceptance criterion: &quot;Given the invoice amounty is greater than the order amount, when the matching process runs, then the invoice must go into a 'match exception' status for investigation.&quot; _x000a_Variation: This is a positive test of the exception handling. An invoice is created with a total amount higher than the corresponding PO, and the test confirms the invoice is flagged for review."/>
    <s v="Positive"/>
    <s v="• After the matching process runs, the invoice status is updated to 'Exception'._x000a_• A task is generated for a user (requisition requester) to review and resolve the discrepancy."/>
    <s v="• A PO for services exists._x000a_• A supplier invoice is created against the PO with an amount greater than the PO amount."/>
    <s v="Accounts Payable Officer "/>
    <m/>
    <s v="High"/>
    <s v="US-P2P-034"/>
    <s v="As an Accounts Payable Officer, I want to process a supplier invoice for services against a purchase order, so that it can be approved and paid."/>
    <s v="S2P-100-010"/>
    <s v="Receive Invoices &amp; Credit Notes (incl. Self Billing &amp; Prepayments)"/>
    <m/>
    <m/>
    <x v="0"/>
  </r>
  <r>
    <s v="Review Complete"/>
    <s v="S2P-TS082"/>
    <s v="Create requisition for cost centre"/>
    <s v="This test verifies that an employee can successfully create a purchase requisition and charge it to their cost centre. This is a fundamental step in the procurement process for standard operational expenses._x000a_This scenario validates the acceptance criterion: &quot;Given I have submitted a requisition coded to a cost centre, when the approval workflow begins, then it must first route to the Cost Centre Manager for approval, followed by a check against the Delegation of Authority.&quot; _x000a_Variation: This is a positive test where an employee creates and submits a requisition, coding it to a valid cost centre. The test confirms the requisition is submitted and correctly routes to the Cost Centre Manager."/>
    <s v="Positive"/>
    <s v="• The employee can create and submit a purchase requisition._x000a_• The submitted requisition routes for approval to the correct Cost Centre Manager and Delegation of Authority approver (based on amount and cost centre)."/>
    <s v="• An employee has a default cost centre assigned._x000a_• The cost centre has a designated manager."/>
    <s v="Employee "/>
    <m/>
    <s v="High"/>
    <s v="US-P2P-040"/>
    <s v="As an Employee, I want to create a purchase requisition and charge it to my cost centre, so that it can be approved and a purchase order can be created._x000a_Additionally, I want to confirm that line amounts of $0 or less are blocked, along with a warning for amounts &lt;$2000 total appear."/>
    <s v="S2P-070-010"/>
    <s v="Create Requisition "/>
    <m/>
    <m/>
    <x v="0"/>
  </r>
  <r>
    <s v="Review Complete"/>
    <s v="S2P-TS083"/>
    <s v="Submit requisition with zero total amount"/>
    <s v="This test verifies that the system prevents the submission of a requisition where the total amount is zero. This ensures that only valid, non-zero requests enter the procurement process._x000a_This scenario validates the acceptance criterion: &quot;Given I try to submit a requisition line where the total amount is zero, when I click submit, then the system must display an error and prevent submission.&quot; _x000a_Variation: This is a positive test of the validation. The user creates a requisition line and enters a quantity or price that results in a zero-dollar total, then attempts to submit."/>
    <s v="Positive"/>
    <s v="• The system displays an error message indicating a zero amount is not allowed._x000a_• The requisition submission is blocked."/>
    <s v="• A requisition is being created."/>
    <s v="Employee "/>
    <m/>
    <s v="High"/>
    <s v="US-P2P-040"/>
    <s v="As an Employee, I want to create a purchase requisition and charge it to my cost centre, so that it can be approved and a purchase order can be created._x000a_Additionally, I want to confirm that line amounts of $0 or less are blocked, along with a warning for amounts &lt;$2000 total appear."/>
    <s v="S2P-070-010"/>
    <s v="Create Requisition "/>
    <m/>
    <m/>
    <x v="0"/>
  </r>
  <r>
    <s v="Review Complete"/>
    <s v="S2P-TS084"/>
    <s v="Submit requisition with non-zero amount"/>
    <s v="This test verifies that a requisition with a valid, non-zero amount can be submitted without triggering the zero-amount error. This is the negative path for the previous test case._x000a_This scenario provides the negative case for the acceptance criterion: &quot;Given I try to submit a requisition line where the total amount is zero, when I click submit, then the system must display an error and prevent submission.&quot; _x000a_Variation: This is a negative test of the validation. The user creates a requisition with a valid, positive total amount and confirms it can be submitted without the zero-amount error."/>
    <s v="Negative"/>
    <s v="• The system does not display an error related to a zero amount._x000a_• The requisition is submitted successfully."/>
    <s v="• A requisition is being created with a positive value."/>
    <s v="Employee "/>
    <m/>
    <s v="High"/>
    <s v="US-P2P-040"/>
    <s v="As an Employee, I want to create a purchase requisition and charge it to my cost centre, so that it can be approved and a purchase order can be created._x000a_Additionally, I want to confirm that line amounts of $0 or less are blocked, along with a warning for amounts &lt;$2000 total appear."/>
    <s v="S2P-070-010"/>
    <s v="Create Requisition "/>
    <m/>
    <m/>
    <x v="0"/>
  </r>
  <r>
    <s v="Review Complete"/>
    <s v="S2P-TS085"/>
    <s v="Submit requisition under $2000"/>
    <s v="This test verifies that submitting a requisition with a value less than $2000 displays a warning message. This serves to inform the user, potentially about a specific process for low-value orders, without stopping the transaction._x000a_This scenario validates the acceptance criterion: &quot;Given I submit a requisition with a value less than $2000, when the submission is processed, then a warning must be displayed.&quot; _x000a_Variation: This is a positive test of the warning. The user creates and submits a requisition with a total value of, for example, $500."/>
    <s v="Positive"/>
    <s v="• A warning message is displayed to the user upon submission._x000a_• The requisition is still submitted successfully and proceeds to the next step."/>
    <s v="• A requisition is being created with a total value under $2000."/>
    <s v="Employee "/>
    <m/>
    <s v="Low"/>
    <s v="US-P2P-040"/>
    <s v="As an Employee, I want to create a purchase requisition and charge it to my cost centre, so that it can be approved and a purchase order can be created._x000a_Additionally, I want to confirm that line amounts of $0 or less are blocked, along with a warning for amounts &lt;$2000 total appear."/>
    <s v="S2P-070-010"/>
    <s v="Create Requisition "/>
    <m/>
    <m/>
    <x v="0"/>
  </r>
  <r>
    <s v="Review Complete"/>
    <s v="S2P-TS086"/>
    <s v="Submit requisition over $2000"/>
    <s v="This test verifies that submitting a requisition with a value of $2000 or more does not trigger the low-value warning message. This is the negative path for the previous test case._x000a_This scenario provides the negative case for the acceptance criterion: &quot;Given I submit a requisition with a value less than $2000, when the submission is processed, then a warning must be displayed.&quot; _x000a_Variation: This is a negative test of the warning. The user creates and submits a requisition with a total value of $2500 and confirms no low-value warning appears."/>
    <s v="Negative"/>
    <s v="• No warning message related to low value is displayed._x000a_• The requisition is submitted successfully."/>
    <s v="• A requisition is being created with a total value of $2000 or more."/>
    <s v="Employee "/>
    <m/>
    <s v="Low"/>
    <s v="US-P2P-040"/>
    <s v="As an Employee, I want to create a purchase requisition and charge it to my cost centre, so that it can be approved and a purchase order can be created._x000a_Additionally, I want to confirm that line amounts of $0 or less are blocked, along with a warning for amounts &lt;$2000 total appear."/>
    <s v="S2P-070-010"/>
    <s v="Create Requisition "/>
    <m/>
    <m/>
    <x v="0"/>
  </r>
  <r>
    <s v="Review Complete"/>
    <s v="S2P-TS087"/>
    <s v="Create requisition for a project"/>
    <s v="This test verifies that an employee can create a purchase requisition and correctly charge it to a project. This ensures project-related procurement is properly tracked from the beginning._x000a_This scenario validates the acceptance criterion: &quot;Given I have submitted a requisition coded to a project, when the approval workflow begins, then it must first route to the Project Manager for approval, followed by a check against the Delegation of Authority.&quot; _x000a_Variation: This is a positive test where an employee creates a requisition, codes it to a valid project, and submits it. The test confirms the requisition routes to the correct Project Manager for the first approval step."/>
    <s v="Positive"/>
    <s v="• The employee can create and submit a purchase requisition._x000a_• The requisition can be coded to a project._x000a_• The submitted requisition routes to the Project Manager for approval, followed by the correct Delegation of Authority approver (based on amount and cost center)."/>
    <s v="• An employee has access to create requisitions._x000a_• A valid, active project exists with a designated Project Manager."/>
    <s v="Employee "/>
    <m/>
    <s v="High"/>
    <s v="US-P2P-041"/>
    <s v="As an Employee, I want to create a purchase requisition and charge it to a project, so that project costs are tracked correctly and a purchase order can be created._x000a_Additionally, I want to confirm that I am blocked from submitting a requisition without populating the supplier field, and I also want to confirm that a warning is presented should I use an ad-hoc delivery address."/>
    <s v="S2P-070-010"/>
    <s v="Create Requisition "/>
    <m/>
    <m/>
    <x v="0"/>
  </r>
  <r>
    <s v="Review Complete"/>
    <s v="S2P-TS088"/>
    <s v="Submit requisition with no supplier"/>
    <s v="This test verifies that the system prevents a requisition line from being submitted if no supplier is specified. This ensures that all requisitions are complete before they proceed to become purchase orders._x000a_This scenario validates the acceptance criterion: &quot;Given I try to submit a requisition line without specifying a supplier, when I click submit, then the system must display an error and prevent submission.&quot; _x000a_Variation: This is a positive test of the validation. The user creates a requisition and attempts to submit it with one or more lines where the supplier field is blank."/>
    <s v="Positive"/>
    <s v="• The system displays an error message indicating a supplier is required._x000a_• The requisition submission is blocked."/>
    <s v="• A requisition is being created."/>
    <s v="Employee "/>
    <m/>
    <s v="High"/>
    <s v="US-P2P-041"/>
    <s v="As an Employee, I want to create a purchase requisition and charge it to a project, so that project costs are tracked correctly and a purchase order can be created._x000a_Additionally, I want to confirm that I am blocked from submitting a requisition without populating the supplier field, and I also want to confirm that a warning is presented should I use an ad-hoc delivery address."/>
    <s v="S2P-070-010"/>
    <s v="Create Requisition "/>
    <m/>
    <m/>
    <x v="0"/>
  </r>
  <r>
    <s v="Review Complete"/>
    <s v="S2P-TS089"/>
    <s v="Submit requisition with ad-hoc address"/>
    <s v="This test verifies that using a one-time (ad-hoc) delivery address on a requisition triggers a warning message. This alerts the user that a non-standard address is being used, which may require additional attention, but allows the submission to proceed._x000a_This scenario validates the acceptance criterion: &quot;Given I use an ad-hoc (one-time) delivery address, when I submit the requisition, then a warning must be displayed.&quot; _x000a_Variation: This is a positive test of the warning. The user creates a requisition and, instead of selecting a standard delivery location, manually enters a one-time address."/>
    <s v="Positive"/>
    <s v="• A warning message is displayed to the user upon submission regarding the ad-hoc address._x000a_• The requisition is still submitted successfully."/>
    <s v="• A requisition is being created."/>
    <s v="Employee "/>
    <m/>
    <s v="Low"/>
    <s v="US-P2P-041"/>
    <s v="As an Employee, I want to create a purchase requisition and charge it to a project, so that project costs are tracked correctly and a purchase order can be created._x000a_Additionally, I want to confirm that I am blocked from submitting a requisition without populating the supplier field, and I also want to confirm that a warning is presented should I use an ad-hoc delivery address."/>
    <s v="S2P-070-010"/>
    <s v="Create Requisition"/>
    <m/>
    <m/>
    <x v="0"/>
  </r>
  <r>
    <s v="Review Complete"/>
    <s v="S2P-TS090"/>
    <s v="Create requisition for a gift"/>
    <s v="This test verifies that an employee can create a purchase requisition and correctly charge it to a gift. This ensures that procurement funded by gifts is properly tracked and approved._x000a_This scenario validates the acceptance criterion: &quot;Given I have submitted a requisition coded to a gift, when the approval workflow begins, then it must first route to the Gift Manager for approval, followed by a check against the Delegation of Authority.&quot; _x000a_Variation: This is a positive test where an employee creates a requisition, codes it to a valid gift, and submits it. The test confirms the requisition routes to the correct Gift Manager for the first approval step."/>
    <s v="Positive"/>
    <s v="• The employee can create and submit a purchase requisition._x000a_• The requisition can be coded to a gift._x000a_• The submitted requisition routes to the Gift Manager for approval, followed by the correct Delegation of Authority approver (based on amount and cost center)."/>
    <s v="• An employee has access to create requisitions._x000a_• A valid, active gift exists with a designated Gift Manager."/>
    <s v="Employee "/>
    <m/>
    <s v="High"/>
    <s v="US-P2P-042"/>
    <s v="As an Employee, I want to create a purchase requisition and charge it to a gift, so that gift funds are used correctly and a purchase order can be created._x000a_Additionally, I want to confirm that if I do not attach the correct number of quotes that align to the value of my purchase, a warning is displayed."/>
    <s v="S2P-070-010"/>
    <s v="Create Requisition "/>
    <m/>
    <m/>
    <x v="0"/>
  </r>
  <r>
    <s v="Review Complete"/>
    <s v="S2P-TS091"/>
    <s v="Submit requisition with insufficient quotes"/>
    <s v="This test verifies that if a requisition does not have the required number of quotes attached for its value, a warning is displayed upon submission. This enforces procurement policy but allows for exceptions by not blocking the submission._x000a_This scenario validates the acceptance criterion: &quot;Given the requisition does not have the required number of quotes for its value, when I submit it, then a warning must be displayed.&quot; _x000a_Variation: This is a positive test of the warning. The user creates a requisition with a value that requires (for example) three quotes, but only attaches one, and then submits."/>
    <s v="Positive"/>
    <s v="• A warning message is displayed indicating the number of quotes is insufficient._x000a_• The requisition is still submitted successfully."/>
    <s v="• A requisition is created with a value that requires a specific number of quotes per policy."/>
    <s v="Employee "/>
    <m/>
    <s v="Medium"/>
    <s v="US-P2P-042"/>
    <s v="As an Employee, I want to create a purchase requisition and charge it to a gift, so that gift funds are used correctly and a purchase order can be created._x000a_Additionally, I want to confirm that if I do not attach the correct number of quotes that align to the value of my purchase, a warning is displayed."/>
    <s v="S2P-070-010"/>
    <s v="Create Requisition"/>
    <m/>
    <m/>
    <x v="0"/>
  </r>
  <r>
    <s v="Review Complete"/>
    <s v="S2P-TS092"/>
    <s v="Create requisition for technical item"/>
    <s v="This test verifies that a requisition for a technical item is routed for specialist approval. The workflow should go to the cost centre/project manager, then to a Technical Category Approver, and finally be checked against the DoA._x000a_This scenario validates the acceptance criterion: &quot;Given I create a requisition for a technical item, when I submit it, then the approval workflow must route to the appropriate manager (e.g., Cost Centre Manager), then to the relevant Technical Category Approver, and finally be checked against the Delegation of Authority.&quot; _x000a_Variation: This is a positive test where an employee creates a requisition for an item in a technical spend category. The test confirms the workflow includes a step for the Technical Category Approver after the initial manager approval."/>
    <s v="Positive"/>
    <s v="• The employee creates and submits a requisition using the technical spend category._x000a_• After manager approval, an approval task appears in the inbox of the correct Technical Category Approver."/>
    <s v="• An employee is creating a requisition._x000a_• A spend category is configured to require technical approval."/>
    <s v="Employee "/>
    <m/>
    <s v="High"/>
    <s v="US-P2P-043"/>
    <s v="As an Employee, I want to create a requisition for a technical item, so that it can be routed for specialist technical approval before a purchase order is created."/>
    <s v="S2P-070-010"/>
    <s v="Create Requisition"/>
    <m/>
    <m/>
    <x v="0"/>
  </r>
  <r>
    <s v="Review Complete"/>
    <s v="S2P-TS093"/>
    <s v="Create down payment invoice from PO"/>
    <s v="This test verifies that an AP Officer can create a specific 'down payment' invoice against a PO that has been configured to allow for a down payment. This is the first step in processing a pre-payment to a supplier._x000a_This scenario validates the acceptance criterion: &quot;Given a purchase order has a specified down payment amount, when I create an invoice against that PO, then I must be able to create a specific down payment invoice.&quot; _x000a_Variation: This is a positive test where the user selects a PO that has a down payment amount specified and successfully initiates the creation of a down payment invoice."/>
    <s v="Positive"/>
    <s v="• The user can find and select the PO when creating an invoice._x000a_• The system provides the option to create a 'down payment' type invoice against the PO._x000a_• A PO with a down payment amount exists_x000a_• The down payment invoice is created successfully."/>
    <s v="• A Purchase Order exists with a specified down payment amount or percentage."/>
    <s v="Accounts Payable Officer "/>
    <m/>
    <s v="High"/>
    <s v="US-P2P-045"/>
    <s v="As an Accounts Payable Officer, I want to process a down payment invoice against a purchase order, so that an agreed upfront payment can be made to the supplier."/>
    <s v="S2P-100-010"/>
    <s v="Receive Invoices &amp; Credit Notes (incl. Self Billing &amp; Prepayments) "/>
    <m/>
    <m/>
    <x v="0"/>
  </r>
  <r>
    <s v="Review Complete"/>
    <s v="S2P-TS094"/>
    <s v="Final invoice deducts down payment"/>
    <s v="This test verifies that when the final invoice for a PO is processed, the system automatically deducts the amount of any previously paid down payment invoice. This ensures the final payment is correct and prevents overpayment._x000a_This scenario validates the acceptance criterion: &quot;Given the down payment invoice is submitted and approved, when the final invoice for the PO is processed, then the system must correctly deduct the down payment amount already paid from the final total.&quot; _x000a_Variation: This is a positive test where a final invoice is created for a PO that has an associated, approved down payment. The test confirms the final invoice total reflects the deduction."/>
    <s v="Positive"/>
    <s v="• The user creates the final invoice against the PO._x000a_• The system automatically applies the down payment as a credit, reducing the final amount due._x000a_• The invoice shows the original total, the down payment amount, and the final balance."/>
    <s v="• A PO has an approved and paid down payment invoice associated with it._x000a_• A final supplier invoice for the remaining balance is available."/>
    <s v="Accounts Payable Officer "/>
    <m/>
    <s v="High"/>
    <s v="US-P2P-045"/>
    <s v="As an Accounts Payable Officer, I want to process a down payment invoice against a purchase order, so that an agreed upfront payment can be made to the supplier."/>
    <s v="S2P-100-010"/>
    <s v="Receive Invoices &amp; Credit Notes (incl. Self Billing &amp; Prepayments)"/>
    <m/>
    <m/>
    <x v="0"/>
  </r>
  <r>
    <s v="Review Complete"/>
    <s v="TS001"/>
    <s v="Check for an existing customer"/>
    <s v="This scenario tests the system's ability to identify an existing customer during credit application processing. The purpose is to ensure the AR Officer can quickly determine if a customer record already exists to prevent duplication._x000a__x000a_This validates the acceptance criteria: &quot;Given I am processing a new customer credit application, When I enter the customer details, Then the system displays whether the customer exists in the ERP or not.&quot;_x000a__x000a_Variation: This is a positive test where the AR Officer enters details (e.g., name, ABN) for a customer that is already in Workday."/>
    <s v="Positive"/>
    <s v="- The system displays the Customer record when using a valid ABN or Customer name search criteria"/>
    <s v="- Extract Customers Report"/>
    <s v="AR Officer"/>
    <m/>
    <s v="Medium"/>
    <n v="1"/>
    <s v="As an AR Officer I want to check if a customer already exists in the ERP, so that I can avoid creating duplicate customer records and process credit applications efficiently."/>
    <s v="Q2C-010-020"/>
    <s v="Process New Customer Credit Application"/>
    <s v="ZR: 10/11 - Ok"/>
    <m/>
    <x v="1"/>
  </r>
  <r>
    <s v="Review Complete"/>
    <s v="TS002"/>
    <s v="Check for a non-existent customer"/>
    <s v="This scenario confirms the system correctly identifies when a customer does not exist in the ERP. This is crucial for allowing the AR Officer to proceed with creating a new customer record without confusion._x000a__x000a_This tests the inverse of the acceptance criteria: &quot;Given I am processing a new customer credit application, When I enter the customer details, Then the system displays whether the customer exists in the ERP or not.&quot;_x000a__x000a_Variation: This is a negative test where the AR Officer enters details for a completely new customer that has no existing record in Workday."/>
    <s v="Negative"/>
    <s v="- The system displays a message indicating that no matching customer was found._x000a__x000a_- The user is able to proceed to the new customer creation process."/>
    <m/>
    <s v="AR Officer"/>
    <m/>
    <s v="Medium"/>
    <n v="1"/>
    <s v="As an AR Officer I want to check if a customer already exists in the ERP, so that I can avoid creating duplicate customer records and process credit applications efficiently."/>
    <s v="Q2C-010-020"/>
    <s v="Process New Customer Credit Application"/>
    <s v="ZR: 10/11 - Ok"/>
    <m/>
    <x v="1"/>
  </r>
  <r>
    <s v="Review Complete"/>
    <s v="TS003"/>
    <s v="View credit rating for existing customer"/>
    <s v="This scenario verifies that an AR Officer can view the stored credit rating for an existing customer. This ensures that credit decisions are made using the correct, up-to-date information available in the system._x000a__x000a_This directly tests the acceptance criteria: &quot;Given the customer exists in the ERP, When I view the customer's credit information, Then the system displays the current credit rating (displayed in the D&amp;B Commercial Credit field) retrieved from Workday.&quot;_x000a__x000a_Variation: This is a positive test where the AR Officer opens the record of an existing customer who has a credit rating stored in the specified field."/>
    <s v="Positive"/>
    <s v="- The customer's record is opened successfully._x000a__x000a_- The 'D&amp;B Commercial Credit' field displays the customer's current credit rating as stored in Workday."/>
    <m/>
    <s v="AR Officer"/>
    <m/>
    <s v="Medium"/>
    <n v="2"/>
    <s v="As an AR Officer I want to view the stored credit rating for existing customers, so that I can make informed credit decisions based on up-to-date information."/>
    <s v="Q2C-010-020"/>
    <s v="Process New Customer Credit Application"/>
    <s v="ZR: 10/11 - Ok"/>
    <m/>
    <x v="1"/>
  </r>
  <r>
    <s v="Review Complete"/>
    <s v="TS003a"/>
    <s v="Update credit rating for existing customer"/>
    <s v="This scenario verifies that an AR Officer can update the stored credit rating for an existing customer. This ensures that credit decisions are made using the correct, up-to-date information available in the system._x000a__x000a_This directly tests the acceptance criteria: &quot;Given the customer exists in the ERP, When I update the customer's credit information, Then the system displays the updated credit rating (displayed in the D&amp;B Commercial Credit field) in Workday.&quot;_x000a__x000a_Variation: This is a positive test where the AR Officer opens the record of an existing customer who has a credit rating stored in the specified field."/>
    <s v="Positive"/>
    <s v="- The customer's credit score is updated and the business process is submitted successfully._x000a__x000a_- The 'D&amp;B Commercial Credit' field displays the customer's current credit rating as stored in Workday."/>
    <m/>
    <s v="AR Officer"/>
    <m/>
    <s v="Medium"/>
    <s v="3a"/>
    <s v="As an AR Officer I want to update the stored credit rating for an existing customer, so that I can make informed credit decisions based on up-to-date information."/>
    <s v="Q2C-010-020"/>
    <s v="Process New Customer Credit Application"/>
    <s v="ZR: 10/11 - Ok"/>
    <m/>
    <x v="1"/>
  </r>
  <r>
    <s v="Review Complete"/>
    <s v="TS004"/>
    <s v="View customer with no credit rating"/>
    <s v="This scenario ensures the system behaves predictably when a customer does not have a credit rating stored. The system should simply show that the information is not available, rather than producing an error._x000a__x000a_This tests the boundary condition of the acceptance criteria: &quot;Given the customer exists in the ERP, When I view the customer's credit application, Then the system displays the current credit rating...&quot;_x000a__x000a_Variation: This is a negative test where the AR Officer opens the record of an existing customer for whom no credit rating has been entered or stored."/>
    <s v="Negative"/>
    <s v="- The customer's record is opened successfully._x000a__x000a_- The 'D&amp;B Commercial Credit' field is blank, without causing a system error."/>
    <m/>
    <s v="AR Officer"/>
    <m/>
    <s v="Low"/>
    <n v="2"/>
    <s v="As an AR Officer I want to view the stored credit rating for existing customers, so that I can make informed credit decisions based on up-to-date information."/>
    <s v="Q2C-010-020"/>
    <s v="Process New Customer Credit Application"/>
    <s v="ZR: 10/11 - Updated expected result"/>
    <m/>
    <x v="1"/>
  </r>
  <r>
    <s v="Review Complete"/>
    <s v="TS005"/>
    <s v="Attempt to create a duplicate customer"/>
    <s v="This scenario validates the system's duplicate prevention mechanism. It ensures that an AR Officer cannot accidentally create a second record for a customer that already exists, maintaining data integrity._x000a__x000a_This directly tests the acceptance criteria: &quot;Given I am creating a new customer, When I enter customer details, Then the system should validate against existing records using ABN and name and prevent duplicates.&quot;_x000a__x000a_Variation: This is a positive test of the validation feature. The AR Officer attempts to create a new customer using an ABN and/or name that already exists in Workday."/>
    <s v="Positive"/>
    <s v="- The system blocks the creation of the new customer record if a Customer with the same ABN is identified._x000a__x000a_- An alert error message is displayed, indicating that a duplicate customer has been found if the Customer Name matches an existing record._x000a__x000a_- An hard-stop error message is displayed, indicating that a duplicate customer has been found if the ABN matches an existing record."/>
    <m/>
    <s v="AR Officer"/>
    <m/>
    <s v="High"/>
    <n v="3"/>
    <s v="As an AR Officer I want to have smart validation when creating new customers, so that duplicate customers are prevented using checks like primary tax ID (ABN) and name."/>
    <s v="Q2C-010-030"/>
    <s v="Setup Customer Financial Master Data"/>
    <s v="ZR: 10/11 - Reviewed. Updated expected result"/>
    <m/>
    <x v="1"/>
  </r>
  <r>
    <s v="Review Complete"/>
    <s v="TS006"/>
    <s v="Create a unique new customer"/>
    <s v="This scenario confirms that the duplicate prevention check does not block the creation of legitimate new customers. It ensures that as long as the customer details are unique, the process can proceed as expected._x000a__x000a_This tests the inverse of the acceptance criteria: &quot;...Then the system should validate against existing records using ABN and name and prevent duplicates.&quot;_x000a__x000a_Variation: This is a negative test of the validation feature. The AR Officer creates a new customer using a unique ABN and name that do not exist in the system."/>
    <s v="Negative"/>
    <s v="- The system does not display a duplicate warning._x000a__x000a_- The AR Officer is able to proceed with submitting the new customer record."/>
    <m/>
    <s v="AR Officer"/>
    <m/>
    <s v="High"/>
    <n v="3"/>
    <s v="As an AR Officer I want to have smart validation when creating new customers, so that duplicate customers are prevented using checks like primary tax ID (ABN) and name."/>
    <s v="Q2C-010-030"/>
    <s v="Setup Customer Financial Master Data"/>
    <s v="ZR: 10/11 - Reviewed. Updated expected result"/>
    <m/>
    <x v="1"/>
  </r>
  <r>
    <s v="Review Complete"/>
    <s v="TS007"/>
    <s v="View a single customer record"/>
    <s v="This scenario verifies that an AR Officer can access a complete, consolidated view of a customer's information. The purpose is to ensure all relevant data is easily accessible from one central location._x000a__x000a_This validates the acceptance criteria: &quot;Given I am searching for a customer, When I select a customer record, Then I should see a consolidated view of all customer information.&quot;_x000a__x000a_Variation: This is a positive test where the AR Officer searches for and selects an existing customer with a complete set of data (e.g., address, contacts, financial info)."/>
    <s v="Positive"/>
    <s v="- Upon selecting the customer, a single page or dashboard is displayed._x000a__x000a_- This view contains all relevant customer information in a consolidated format."/>
    <m/>
    <s v="AR Officer"/>
    <m/>
    <s v="Medium"/>
    <n v="4"/>
    <s v="As an AR Officer I want to see a single view of the customer, so that I can access all relevant information in one place."/>
    <s v="Q2C-010-030"/>
    <s v="Setup Customer Financial Master Data"/>
    <s v="ZR: 10/11 - Reviewed. No changes."/>
    <m/>
    <x v="1"/>
  </r>
  <r>
    <s v="Review Complete"/>
    <s v="TS008"/>
    <s v="Search for a non-existent customer"/>
    <s v="This scenario ensures the system provides a clear response when a searched-for customer cannot be found. This prevents user confusion and confirms the search function is working correctly._x000a__x000a_This tests the boundary condition of the acceptance criteria: &quot;Given I am searching for a customer, When I select a customer record...&quot;_x000a__x000a_Variation: This is a negative test where the AR Officer searches for a customer using a name or ID that does not exist in the system."/>
    <s v="Negative"/>
    <s v="- The system returns no search results."/>
    <m/>
    <s v="AR Officer"/>
    <m/>
    <s v="Low"/>
    <n v="4"/>
    <s v="As an AR Officer I want to see a single view of the customer, so that I can access all relevant information in one place."/>
    <s v="Q2C-010-030"/>
    <s v="Setup Customer Financial Master Data"/>
    <s v="ZR: 10/11 - Reviewed. Updated expected result"/>
    <m/>
    <x v="1"/>
  </r>
  <r>
    <s v="Not Started"/>
    <s v="TS009"/>
    <s v="Successfully request a new customer"/>
    <s v="This scenario tests the successful initiation of a new customer request via ServiceNow. It confirms that the request is captured and the correct notification is sent to the AR team to begin their process._x000a__x000a_This validates the acceptance criteria: &quot;Given a business user needs a new customer, when they complete the ServiceNow request form, then the request is recorded in ServiceNow and a notification is sent to the AR Officer to start customer creation.&quot;_x000a__x000a_Variation: This is a positive test where a Business User fills out all required fields in the ServiceNow new customer request form and submits it."/>
    <s v="Positive"/>
    <s v="- The request is successfully logged in ServiceNow._x000a__x000a_- A notification is sent to users with the AR Officer role."/>
    <m/>
    <s v="Business User"/>
    <m/>
    <s v="High"/>
    <n v="5"/>
    <s v="As a Business User I want to request a new customer through ServiceNow so that a formal customer creation process is initiated"/>
    <s v="Q2C-010-030"/>
    <s v="Setup Customer Financial Master Data"/>
    <s v="ZR: 10/11 - Non-Workday test.  Need business to confirm the nature of the ServiceNow notification - e.g. is this an email?_x000a__x000a_Consider but no test"/>
    <m/>
    <x v="1"/>
  </r>
  <r>
    <s v="Not Started"/>
    <s v="TS010"/>
    <s v="Fail to request a new customer"/>
    <s v="This scenario ensures that the ServiceNow form has proper validation to prevent incomplete requests from being submitted. This maintains data quality from the very first step of the process._x000a__x000a_This tests the inverse of the acceptance criteria: &quot;...when they complete the ServiceNow request form, then the request is recorded...&quot;_x000a__x000a_Variation: This is a negative test where a Business User attempts to submit the new customer request form without filling in one or more mandatory fields."/>
    <s v="Negative"/>
    <s v="- The ServiceNow form is not submitted._x000a__x000a_- An error message is displayed, highlighting the fields that must be completed."/>
    <m/>
    <s v="Business User"/>
    <m/>
    <s v="High"/>
    <n v="5"/>
    <s v="As a Business User I want to request a new customer through ServiceNow so that a formal customer creation process is initiated"/>
    <s v="Q2C-010-030"/>
    <s v="Setup Customer Financial Master Data"/>
    <s v="ZR: 10/11 - Non-Workday test.  Need business to confirm the nature of the ServiceNow notification - e.g. is this an email?_x000a__x000a_Consider but no test"/>
    <m/>
    <x v="1"/>
  </r>
  <r>
    <s v="Review Complete"/>
    <s v="TS011"/>
    <s v="Create a valid customer record"/>
    <s v="This scenario tests the successful creation of a new customer in Workday when all required data is valid. It confirms the core functionality of saving a new customer record._x000a__x000a_This validates the acceptance criteria: &quot;Given the AR Officer has valid request data, when they create the customer record, then the customer record is saved in Workday with a unique customer identifier and is available for invoicing and reporting.&quot;_x000a__x000a_Variation: This is a positive test where the AR Officer enters all necessary and valid information for a new customer (who is not a student or patient) and submits the record."/>
    <s v="Positive"/>
    <s v="- The customer record is submitted successfully in Workday._x000a__x000a_- The customer is available for use in invoicing."/>
    <m/>
    <s v="AR Officer"/>
    <m/>
    <s v="High"/>
    <n v="6"/>
    <s v="As an AR Officer I want the system to allow creation of a new customer record in Workday so that the organisation can invoice and manage the customer"/>
    <s v="Q2C-010-030"/>
    <s v="Setup Customer Financial Master Data"/>
    <s v="ZR: 10/11 - Reviewed. _x000a_&gt;&gt;&gt; Consider document delivery"/>
    <m/>
    <x v="1"/>
  </r>
  <r>
    <s v="Review Complete"/>
    <s v="TS011.1"/>
    <s v="Create a valid customer record (patient/ student)"/>
    <s v="This scenario tests the successful creation of a new customer in Workday when all required data is valid. It confirms the core functionality of saving a new customer record._x000a__x000a_This validates the acceptance criteria: &quot;Given the AR Officer has valid request data, when they create the customer record, then the customer record is saved in Workday with a unique customer identifier and is available for invoicing and reporting.&quot;_x000a__x000a_Variation: This is a positive test where the AR Officer enters all necessary and valid information for a new customer and submits the record."/>
    <s v="Positive"/>
    <s v="- The customer record is submitted successfully in Workday._x000a__x000a_- The customer is available for use in invoicing."/>
    <m/>
    <s v="AR Officer"/>
    <m/>
    <s v="High"/>
    <n v="6"/>
    <s v="As an AR Officer I want the system to allow creation of a new customer record in Workday so that the organisation can invoice and manage the customer"/>
    <s v="Q2C-010-030"/>
    <s v="Setup Customer Financial Master Data"/>
    <s v="ZR: 10/11 - Reviewed. _x000a_&gt;&gt;&gt; Consider document delivery"/>
    <m/>
    <x v="1"/>
  </r>
  <r>
    <s v="Review Complete"/>
    <s v="TS012"/>
    <s v="Create customer without billing address"/>
    <s v="This scenario ensures the system enforces the mandatory requirement for a billing address. It prevents the creation of incomplete customer records that would cause issues with invoicing._x000a__x000a_This validates the acceptance criteria: &quot;Given the AR Officer is creating a customer, when they submit the record without a billing address, then the system rejects the record from being submitted and shows an error indicating the billing address is required.&quot;_x000a__x000a_Variation: This is a negative test where the AR Officer attempts to submit a new customer record without providing a billing address."/>
    <s v="Negative"/>
    <s v="- The system prevents the customer record from being submitted._x000a__x000a_- An error message is displayed, stating that the billing address is a required field."/>
    <m/>
    <s v="AR Officer"/>
    <m/>
    <s v="High"/>
    <n v="6"/>
    <s v="As an AR Officer I want the system to allow creation of a new customer record in Workday so that the organisation can invoice and manage the customer"/>
    <s v="Q2C-010-030"/>
    <s v="Setup Customer Financial Master Data"/>
    <s v="ZR: 10/11 - Reviewed."/>
    <m/>
    <x v="1"/>
  </r>
  <r>
    <s v="Review Complete"/>
    <s v="TS013"/>
    <s v="Create customer without a Tax ID"/>
    <s v="This scenario confirms that a Tax ID is a mandatory field for customer creation, which is critical for regulatory compliance and correct tax calculation._x000a__x000a_This validates the acceptance criteria: &quot;...when the customer record is submitted without a Tax ID, then the system rejects the submission and displays an error stating a Tax ID is required...&quot;_x000a__x000a_Variation: This is a negative test where the AR Officer attempts to submit a new customer record (which is not a student/ patient) without entering a Tax ID (e.g., ABN)"/>
    <s v="Negative"/>
    <s v="- The system rejects the attempt to submit the record._x000a__x000a_- An error message is displayed, indicating that a Tax ID is required."/>
    <m/>
    <s v="AR Officer"/>
    <m/>
    <s v="High"/>
    <n v="6"/>
    <s v="As an AR Officer I want the system to allow creation of a new customer record in Workday so that the organisation can invoice and manage the customer"/>
    <s v="Q2C-010-030"/>
    <s v="Setup Customer Financial Master Data"/>
    <s v="ZR: 10/11 - Reviewed. Exception is Student/ Patient."/>
    <m/>
    <x v="1"/>
  </r>
  <r>
    <s v="Review Complete"/>
    <s v="TS014"/>
    <s v="Create customer without a Tax Status"/>
    <s v="This scenario tests the system prompt for a Tax Status if it is not set. This ensures that all customer-related transaction have the corresponding tax information default correctly._x000a__x000a_This validates the acceptance criteria: &quot;...when no Tax Status is entered, then the system prevents the submission and displays an error stating that a Tax Status is required.&quot;_x000a__x000a_Variation: This is a negative test where the AR Officer attempts to submit a new customer record without selecting a Tax Status."/>
    <s v="Negative"/>
    <s v="- The system blocks the submit action._x000a__x000a_- An error message appears, requiring the user to select a Tax Status before proceeding."/>
    <m/>
    <s v="AR Officer"/>
    <m/>
    <s v="High"/>
    <n v="6"/>
    <s v="As an AR Officer I want the system to allow creation of a new customer record in Workday so that the organisation can invoice and manage the customer"/>
    <s v="Q2C-010-030"/>
    <s v="Setup Customer Financial Master Data"/>
    <s v="ZR: 11/11 - Reviewed."/>
    <m/>
    <x v="1"/>
  </r>
  <r>
    <s v="Review Complete"/>
    <s v="TS015"/>
    <s v="Create customer without Payment Terms"/>
    <s v="This scenario ensures that payment terms, a critical piece of financial data, are mandatory for all new customers. This drives the due date for Customer Invoices._x000a__x000a_This validates the acceptance criteria: &quot;...when payment terms are missing, then the system prevents the submission of the custom record and displays an error message that Payment Terms are required.&quot;_x000a__x000a_Variation: This is a negative test where the AR Officer attempts to submit a new customer record without selecting any payment terms."/>
    <s v="Negative"/>
    <s v="- The system blocks the record from being submitted._x000a__x000a_- An error message is displayed, requiring the user to select payment terms."/>
    <m/>
    <s v="AR Officer"/>
    <m/>
    <s v="High"/>
    <n v="6"/>
    <s v="As an AR Officer I want the system to allow creation of a new customer record in Workday so that the organisation can invoice and manage the customer"/>
    <s v="Q2C-010-030"/>
    <s v="Setup Customer Financial Master Data"/>
    <s v="ZR: 11/11 - Reviewed."/>
    <m/>
    <x v="1"/>
  </r>
  <r>
    <s v="Review Complete"/>
    <s v="TS015.1"/>
    <s v="Create customer without credit limit currency"/>
    <s v="This scenario tests the system flag for a Credit Limit Currency if it is not set. This ensures that all associated Workday aging reports run as expected._x000a__x000a_This validates the acceptance criteria: &quot;...when no Credit Limit currency is set, then the system prompts the AR Officer to select one before submitting.&quot;_x000a__x000a_Variation: This is a negative test where the AR Officer attempts to submit a new customer record without selecting a Credit Limit Currency."/>
    <s v="Negative"/>
    <s v="- The system blocks the record from being submitted._x000a__x000a_- An error message is displayed, requiring the user to select a credit limit currency."/>
    <m/>
    <s v="AR Officer"/>
    <m/>
    <s v="High"/>
    <n v="6"/>
    <s v="As an AR Officer I want the system to allow creation of a new customer record in Workday so that the organisation can invoice and manage the customer"/>
    <s v="Q2C-010-030"/>
    <s v="Setup Customer Financial Master Data"/>
    <s v="ZR: 11/11 - Reviewed."/>
    <m/>
    <x v="1"/>
  </r>
  <r>
    <s v="Review Complete"/>
    <s v="TS015.2"/>
    <s v="Create customer without a credit score"/>
    <s v="This scenario tests the system flag for a Credit Score if it is not set. This ensures that all associated Workday aging reports run as expected._x000a__x000a_This validates the acceptance criteria: &quot;...when no Credit Limit currency is set, then the system prompts the AR Officer to select one before submitting.&quot;_x000a__x000a_Variation: This is a negative test where the AR Officer attempts to submit a new customer record without selecting a Credit Score."/>
    <s v="Negative"/>
    <s v="- The system blocks the record from being submitted._x000a__x000a_- An error message is displayed, requiring the user to select a credit score."/>
    <m/>
    <s v="AR Officer"/>
    <m/>
    <s v="High"/>
    <n v="6"/>
    <s v="As an AR Officer I want the system to allow creation of a new customer record in Workday so that the organisation can invoice and manage the customer"/>
    <s v="Q2C-010-030"/>
    <s v="Setup Customer Financial Master Data"/>
    <s v="ZR: 11/11 - Reviewed."/>
    <m/>
    <x v="1"/>
  </r>
  <r>
    <s v="Review Complete"/>
    <s v="TS015.3"/>
    <s v="Create customer without ship to connection"/>
    <s v="This scenario tests the system flag when a Ship-to Connection is not established. This ensures that the line level information of associated invoices default correctly._x000a__x000a_This validates the acceptance criteria: &quot;...when no Ship-to Connection is established, then the system prompts the AR Officer to select one before submitting.&quot;_x000a__x000a_Variation: This is a negative test where the AR Officer attempts to submit a new customer record without establishing a Ship-to Connection."/>
    <s v="Negative"/>
    <s v="- The system blocks the record from being submitted._x000a__x000a_- An error message is displayed, requiring the user to nominate a Ship-to Connection."/>
    <m/>
    <s v="AR Officer"/>
    <m/>
    <s v="High"/>
    <n v="6"/>
    <s v="As an AR Officer I want the system to allow creation of a new customer record in Workday so that the organisation can invoice and manage the customer"/>
    <s v="Q2C-010-030"/>
    <s v="Setup Customer Financial Master Data"/>
    <s v="ZR: 11/11 - Reviewed."/>
    <m/>
    <x v="1"/>
  </r>
  <r>
    <s v="Review Complete"/>
    <s v="TS015.4"/>
    <s v="Create customer without primary email address (warning)"/>
    <s v="This scenario tests the system flag for when a Primary Email Address is not set. This ensures that all associated Workday aging reports run as expected._x000a__x000a_This validates the acceptance criteria: &quot;...when a customer's primary email address is not set, then the system prompts the AR Officer to define one before submitting.&quot;_x000a__x000a_Variation: This is a negative test where the AR Officer attempts to submit a new customer record without nominating a Primary Email Address."/>
    <s v="Negative"/>
    <s v="- The system warns the user but does not prevent the transaction from being submitted._x000a__x000a_- An alert message is displayed, requiring the user to nominate a Primary Email Address"/>
    <m/>
    <s v="AR Officer"/>
    <m/>
    <s v="High"/>
    <n v="6"/>
    <s v="As an AR Officer I want the system to allow creation of a new customer record in Workday so that the organisation can invoice and manage the customer"/>
    <s v="Q2C-010-030"/>
    <s v="Setup Customer Financial Master Data"/>
    <s v="ZR: 11/11 - Reviewed."/>
    <m/>
    <x v="1"/>
  </r>
  <r>
    <s v="Review Complete"/>
    <s v="TS016"/>
    <s v="Create customer with bank details"/>
    <s v="This scenario tests the specific approval workflow that is triggered when bank account details are added to a customer record. This is a key control to prevent fraudulent or erroneous payment information._x000a__x000a_This validates the acceptance criteria: &quot;Given the AR officer enters Bank Account details for the customer, when the record is submitted for processing then there is an additional approval by another AR Officer than the initiator&quot;_x000a__x000a_Variation: This is a positive test where the AR Officer creates a new customer and includes their bank account details before submitting."/>
    <s v="Positive"/>
    <s v="- The customer creation request is submitted._x000a__x000a_- The request is routed for an additional approval step._x000a__x000a_- The approval task appears in the inbox of another AR Officer (not the one who submitted it)."/>
    <m/>
    <s v="AR Officer"/>
    <m/>
    <s v="High"/>
    <n v="6"/>
    <s v="As an AR Officer I want the system to allow creation of a new customer record in Workday so that the organisation can invoice and manage the customer"/>
    <s v="Q2C-010-030"/>
    <s v="Setup Customer Financial Master Data"/>
    <s v="ZR: 11/11 - Reviewed."/>
    <m/>
    <x v="1"/>
  </r>
  <r>
    <s v="Review Complete"/>
    <s v="TS017"/>
    <s v="Create customer without bank details"/>
    <s v="This scenario confirms that the specific approval workflow for bank details is not triggered when no bank information is provided. This ensures a streamlined customer creation process._x000a__x000a_This tests the inverse of the acceptance criteria related to bank account approval._x000a__x000a_Variation: This is a negative test where the AR Officer creates a new customer without entering any bank account information."/>
    <s v="Negative"/>
    <s v="- The customer creation process proceeds without the additional bank detail approval step._x000a__x000a_- The request is not routed to another AR Officer for bank account verification."/>
    <m/>
    <s v="AR Officer"/>
    <m/>
    <s v="High"/>
    <n v="6"/>
    <s v="As an AR Officer I want the system to allow creation of a new customer record in Workday so that the organisation can invoice and manage the customer"/>
    <s v="Q2C-010-030"/>
    <s v="Setup Customer Financial Master Data"/>
    <s v="ZR: 11/11 - Reviewed."/>
    <m/>
    <x v="1"/>
  </r>
  <r>
    <s v="Review Complete"/>
    <s v="TS018"/>
    <s v="Run credit review report successfully"/>
    <s v="This test verifies that a user with the correct permissions can successfully generate the credit review report to monitor customer credit limits and the report flags customers who have exceeded their credit limit._x000a__x000a_This scenario validates the acceptance criterion: &quot;Given I have the necessary permissions, when I run the credit review report, then the system displays a list of customers with their credit limits and current outstanding balances.&quot;_x000a__x000a_Variation: This is a positive test to confirm the core functionality of the report for an authorised user."/>
    <s v="Positive"/>
    <s v="- The report runs without error._x000a__x000a_- The report displays a list of customers._x000a__x000a_- Each customer shows their assigned credit limit and the report flags customers which have exceeded their credit limit"/>
    <m/>
    <s v="Credit Officer"/>
    <m/>
    <s v="Medium"/>
    <s v="US001"/>
    <s v="As a Credit Officer, I want to generate a report on customer credit limits and usage, so that I can proactively manage credit risk."/>
    <s v="Q2C-010-040"/>
    <s v="Perform Periodic Credit Review"/>
    <s v="ZR: 11/11 Reviewed. Dependency on a Report to be built"/>
    <m/>
    <x v="1"/>
  </r>
  <r>
    <s v="Review Complete"/>
    <s v="TS019"/>
    <s v="Run credit report with flagged customer"/>
    <s v="This test ensures the credit review report correctly flags customers who have exceeded their credit limit, enabling proactive risk management._x000a__x000a_This scenario validates the acceptance criterion: &quot;Given the report is generated, when a customer's balance exceeds their credit limit, then they are clearly flagged in the report.&quot;_x000a__x000a_Variation: This positive test uses a customer who has been set up to have a balance greater than their credit limit to confirm the report's flagging logic works as expected."/>
    <s v="Positive"/>
    <s v="- The report is generated successfully._x000a__x000a_- The customer with a balance exceeding their credit limit is visually flagged (e.g., highlighted, marked with an icon)."/>
    <m/>
    <s v="Credit Officer"/>
    <m/>
    <s v="Medium"/>
    <s v="US001"/>
    <s v="As a Credit Officer, I want to generate a report on customer credit limits and usage, so that I can proactively manage credit risk."/>
    <s v="Q2C-010-040"/>
    <s v="Perform Periodic Credit Review"/>
    <s v="To be deleted - duplicate of above"/>
    <m/>
    <x v="1"/>
  </r>
  <r>
    <s v="Review Complete"/>
    <s v="TS020"/>
    <s v="Run credit report with no flagged customer"/>
    <s v="This test confirms that the credit review report does not flag customers who are operating within their assigned credit limit._x000a__x000a_This scenario validates the acceptance criterion: &quot;Given the report is generated, when a customer's balance exceeds their credit limit, then they are clearly flagged in the report.&quot;_x000a__x000a_Variation: This is a negative test case to ensure the flagging logic only applies to customers who have breached their credit limit and avoids false positives."/>
    <s v="Negative"/>
    <s v="- The report is generated successfully._x000a__x000a_- The customer with a balance within their credit limit is not flagged."/>
    <m/>
    <s v="Credit Officer"/>
    <m/>
    <s v="Medium"/>
    <s v="US001"/>
    <s v="As a Credit Officer, I want to generate a report on customer credit limits and usage, so that I can proactively manage credit risk."/>
    <s v="Q2C-010-040"/>
    <s v="Perform Periodic Credit Review"/>
    <s v="Report to be determined"/>
    <m/>
    <x v="1"/>
  </r>
  <r>
    <s v="Review Complete"/>
    <s v="TS021"/>
    <s v="Place customer on hold with approval"/>
    <s v="This test verifies that a Credit Officer can place a customer on 'Hold', which is then correctly routed to an Accounts Receivable Officer for approval._x000a__x000a_This scenario validates the acceptance criteria: &quot;Given I am viewing an active customer's record, when I change a customers status to 'Hold', then the system requires me to enter a reason for the hold&quot; and &quot;Given I am a Credit Officer (but not a Customer Administrator), when I submit the hold request, then it is routed to an Accounts Receivable Officer (Customer Administrator) for approval.&quot;_x000a__x000a_Variation: This positive test confirms the complete, successful workflow from initiation by a Credit Officer to approval by an AR Officer."/>
    <s v="Positive"/>
    <s v="- The system requires a reason to be entered before submission._x000a__x000a_- After submission, the business process routes to Accounts Receivable Officer for approval._x000a__x000a_- Upon approval, the customer's status changes to on 'Hold'."/>
    <m/>
    <s v="Credit Officer"/>
    <m/>
    <s v="High"/>
    <s v="US002"/>
    <s v="As a Credit Officer, I want to place a customer on hold, so that I can prevent further transactions until credit issues are resolved."/>
    <s v="Q2C-010-040"/>
    <s v="Perform Periodic Credit Review"/>
    <s v="ZR: 11/11 - Reviewed"/>
    <m/>
    <x v="1"/>
  </r>
  <r>
    <s v="Review Complete"/>
    <s v="TS022"/>
    <s v="Reject customer hold request"/>
    <s v="This test ensures that if an Accounts Receivable Officer rejects a change to the customer's status, the customer's status remains active._x000a__x000a_This scenario validates the acceptnce criteria: &quot;Given I am a Credit Officer, and I update a customers status to on 'Hold', when the Accounts Receivable Officer rejects the change, then I receive a deny notfication and the customer's status remains 'Active'._x000a__x000a_Variation: This negative test confirms the rejection path of the approval workflow, ensuring a rejected request does not change the customer's status."/>
    <s v="Negative"/>
    <s v="- The Accounts Receivable Officer can deny the approval._x000a__x000a_- The customer's status remains 'Active'._x000a__x000a_- The workflow is terminated and the Credit Officer receives a notification that the process has been denied."/>
    <s v="- AR Officer denys the transaction"/>
    <s v="Credit Officer"/>
    <m/>
    <s v="High"/>
    <s v="US002"/>
    <s v="As a Credit Officer, I want to place a customer on hold, so that I can prevent further transactions until credit issues are resolved."/>
    <s v="Q2C-010-040"/>
    <s v="Perform Periodic Credit Review"/>
    <s v="ZR: 11/11 - Reviewed."/>
    <m/>
    <x v="1"/>
  </r>
  <r>
    <s v="Review Complete"/>
    <s v="TS023"/>
    <s v="Make a customer inactive"/>
    <s v="This test verifies that an Accounts Receivable Officer can directly make a customer inactive without needing an approval step._x000a__x000a_This scenario validates the acceptance criterion: &quot;Given I am an Accounts Receivable Officer viewing a customer record, when I initiate the customer summary change process to make a customer 'Inactive', then the system updates the customer's status to 'Inactive' without requiring an approval step.&quot;_x000a__x000a_Variation: This positive test confirms that the status change is immediate and does not trigger a separate business process for approval."/>
    <s v="Positive"/>
    <s v="- The user updates the customer status to 'inactive'._x000a__x000a_- The business process is submitted without approval."/>
    <m/>
    <s v="Accounts Receivable Officer"/>
    <m/>
    <s v="Medium"/>
    <s v="US003"/>
    <s v="As an Accounts Receivable Officer, I want to make a customer inactive, so that their record is closed and no new transactions can be processed against it."/>
    <s v="Q2C-010-050"/>
    <s v="Perform Customer Closure"/>
    <s v="ZR: 12/11 - Reviewed"/>
    <m/>
    <x v="1"/>
  </r>
  <r>
    <s v="Review Complete"/>
    <s v="TS024"/>
    <s v="Block transactions for inactive customer"/>
    <s v="This test ensures that no new invoices can be created for a customer who has been made inactive._x000a__x000a_This scenario validates the acceptance criterion: &quot;Given a customer is inactive, when a user attempts to create a new invoice for an 'inactive' customer they are unable to select the record.&quot;_x000a__x000a_Variation: This negative test confirms the system control that prevents financial transactions against a closed customer account."/>
    <s v="Negative"/>
    <s v="- A user attempts to create a new customer invoice._x000a__x000a_- When searching for the customer to be invoiced, the inactive customer cannot does not appear."/>
    <m/>
    <s v="Accounts Receivable Officer"/>
    <m/>
    <s v="High"/>
    <s v="US003"/>
    <s v="As an Accounts Receivable Officer, I want to make a customer inactive, so that their record is closed and no new transactions can be processed against it."/>
    <s v="Q2C-010-050"/>
    <s v="Perform Customer Closure"/>
    <s v="ZR: 12/11 - Reviewed"/>
    <m/>
    <x v="1"/>
  </r>
  <r>
    <s v="Review Complete"/>
    <s v="TS025"/>
    <s v="Write up on-account balance with approval"/>
    <s v="This test verifies that writing up a customer's on-account credit during account closure correctly impacts the P&amp;L and routes for approval._x000a__x000a_This scenario validates the acceptance criteria: &quot;Given a customer with an on-account credit is being made inactive, when I process The customer overpayment, then there is a write-up in the P&amp;L&quot; and &quot;then there is an approval by the shared services manager&quot;._x000a__x000a_Variation: This positive test confirms the end-to-end process, including the financial posting and the required approval workflow."/>
    <s v="Positive"/>
    <s v="- The write-up can be created._x000a__x000a_- The transaction is routed to the Shared Services Manager for approval._x000a__x000a_- Upon approval, the write-up is posted to the P&amp;L"/>
    <s v="- Customer has an on-account payment"/>
    <s v="Accounts Receivable Officer"/>
    <m/>
    <s v="High"/>
    <s v="US004"/>
    <s v="As an Accounts Receivable Officer, I want to wite up a customer's on-account credit balance when closing their account, so that the balance is correctly managed."/>
    <s v="Q2C-010-050"/>
    <s v="Perform Customer Closure"/>
    <s v="ZR: 12/11 - Reviewed. Confirm no negative required."/>
    <s v="Y"/>
    <x v="1"/>
  </r>
  <r>
    <s v="Not Started"/>
    <s v="TS026"/>
    <s v="Request new contract via Service Now"/>
    <s v="This test verifies that a Business User can successfully submit a new customer contract request from Service Now, which is then routed to the Accounts Receivable team._x000a__x000a_This scenario validates the acceptance criteria: &quot;Given I am in Service Now, when I access the contract request form, then I can enter all necessary details for a new contract&quot; and &quot;Given I submit the request, then it is routed to the Accounts Receivable team with all the information needed to create the contract in Workday.&quot;_x000a__x000a_Variation: This positive test confirms the integration point, ensuring data flows correctly from the request portal to the team responsible for actioning it."/>
    <s v="Positive"/>
    <s v="- The user fills out and submits the contract request form in Service Now._x000a__x000a_- The request appears in the Accounts Receivable team's work queue in Workday."/>
    <m/>
    <s v="Business User"/>
    <m/>
    <s v="High"/>
    <s v="US005"/>
    <s v="As a Business User, I want to request the creation of a new customer contract via Service Now, so that the request is formally logged for the Accounts Receivable team to action."/>
    <s v="Q2C-020-010"/>
    <s v="Establish Contract Portfolio Management"/>
    <s v="Not a workday process"/>
    <s v="Y"/>
    <x v="1"/>
  </r>
  <r>
    <s v="Review Complete"/>
    <s v="TS027"/>
    <s v="Create a new customer contract"/>
    <s v="This test verifies that an Accounts Receivable Officer can create a new, active customer contract in Workday based on a valid request._x000a__x000a_This scenario validates the acceptance criteria: &quot;Given I have a valid contract request, when I use the 'Create Customer Contract' task, then I can enter all contract details...&quot; and &quot;Given I submit the new contract, then it becomes active and available for a billing schedule to be created.&quot;_x000a__x000a_Variation: This positive test confirms the core contract creation process, resulting in an active contract ready for billing."/>
    <s v="Positive"/>
    <s v="- The user contract is submitted successfully_x000a__x000a_- Upon submission, the contract status is 'Approved'_x000a__x000a_- The system sends a to do notification to the AR Officer to create a billing schedule."/>
    <m/>
    <s v="Accounts Receivable Officer"/>
    <m/>
    <s v="High"/>
    <s v="US006"/>
    <s v="As an Accounts Receivable Officer, I want to create a new customer contract in Workday, so that billing and revenue can be managed according to agreed terms."/>
    <s v="Q2C-020-010"/>
    <s v="Establish Contract Portfolio Management"/>
    <s v="ZR: 12/11 Reviewed."/>
    <m/>
    <x v="1"/>
  </r>
  <r>
    <s v="Review Complete"/>
    <s v="TS028"/>
    <s v="Add billing schedule to contract"/>
    <s v="This test ensures that an Accounts Receivable Officer can add a billing schedule to an existing contract, leading to automatic invoice generation._x000a__x000a_This scenario validates the acceptance criteria: &quot;Given I am a customer contract exists, when I create a billing schedule associated with the contract, then I can create a billing schedule which defines the billing frequency, amount, and dates&quot; and &quot;given the billing schedule is submitted, when a scheduled billing date arrives, then the system automatically generates the correct customer invoice..&quot;_x000a__x000a_- Variation: This positive test confirms that once a schedule is set, the system will automatically perform the billing action on the specified date.`"/>
    <s v="Positive"/>
    <s v="- A billing schedule is submitted successfully._x000a__x000a_- The billing schedule is in 'approved' status._x000a__x000a_- On the scheduled date, a customer invoice is automatically generated for the correct amount."/>
    <s v="Customer Contract (created in prior scenario)"/>
    <s v="Accounts Receivable Officer"/>
    <m/>
    <s v="High"/>
    <s v="US007"/>
    <s v="As an Accounts Receivable Officer, I want to create a billing schedule for a customer contract, so that invoices are generated automatically at the correct intervals."/>
    <s v="Q2C-020-010"/>
    <s v="Establish Contract Portfolio Management"/>
    <s v="ZR: 12/11 Reviewed."/>
    <m/>
    <x v="1"/>
  </r>
  <r>
    <s v="Review Complete"/>
    <s v="TS029a"/>
    <s v="Create a new customer contract - Deferred Revenue"/>
    <s v="This test verifies that an Accounts Receivable Officer can create a new, active customer contract in Workday based on a valid request and marks it as deferred revenue_x000a__x000a_This scenario validates the acceptance criteria: &quot;Given I have a valid contract request, when I use the 'Create Customer Contract' task, then I can enter all contract details...&quot; and &quot;Given I submit the new contract, then it becomes active and available for a billing schedule to be created.&quot;_x000a__x000a_Variation: This positive test confirms that a contact is to be created with Deferred Revenue flagged"/>
    <s v="Positive"/>
    <s v="- The user a contract which has contract lines flagged for deferred revenue._x000a__x000a_- The contract is created in 'Approved' status._x000a__x000a_- Upon submission, the Revenue Specialist receives a To-Do in their inbox to direct them to create a Revenue Recognition Schedule_x000a__x000a_- The system sends a to do notification to the AR Officer to create a billing schedule."/>
    <m/>
    <s v="Accounts Receivable Officer"/>
    <m/>
    <s v="High"/>
    <s v="US008"/>
    <s v="As a Revenue Specialist, I want to create a revenue recognition schedule for contracts with deferred revenue, so that revenue is recognised in the correct accounting period."/>
    <s v="Q2C-020-010"/>
    <s v="Establish Contract Portfolio Management"/>
    <s v="ZR: 12/11 Reviewed."/>
    <s v="Y"/>
    <x v="1"/>
  </r>
  <r>
    <s v="Review Complete"/>
    <s v="TS029b"/>
    <s v="Create deferred revenue schedule"/>
    <s v="This test verifies that when a contract is flagged for deferred revenue, the Revenue Specialist receives a To-Do task to create a revenue recognition schedule._x000a__x000a_This scenario validates the acceptance criteria: &quot;Given a customer contract is flagged for deferred revenue, when the contract is created, then the system prompts for the creation of a revenue recognition schedule&quot; and &quot;Given I create a revenue recognition schedule according to a defined schedule, then the system will then automatically create and post revenue accounting journals each month.&quot;_x000a__x000a_Variation: This positive test confirms the system's ability to manage deferred revenue by creating the necessary schedules and automating period-end journal entries."/>
    <s v="Positive"/>
    <s v="- The revenue recognition schedule is submitted successfully._x000a__x000a_- The revenue recognition schedule status is 'Approved'. _x000a__x000a_- In each subsequent period, revenue is automatically recognised via journal postings."/>
    <s v="Customer Contract and contract line(s) marked for 'deferred revenue (created in prior scenario)"/>
    <s v="Revenue Specialist"/>
    <m/>
    <s v="High"/>
    <s v="US008"/>
    <s v="As a Revenue Specialist, I want to create a revenue recognition schedule for contracts with deferred revenue, so that revenue is recognised in the correct accounting period."/>
    <s v="Q2C-020-010"/>
    <s v="Establish Contract Portfolio Management"/>
    <s v="ZR: 12/11 Reviewed."/>
    <s v="Y"/>
    <x v="1"/>
  </r>
  <r>
    <s v="Review Complete"/>
    <s v="TS030"/>
    <s v="Amend a customer contract value"/>
    <s v="This test ensures that amending a contract's value correctly updates the future instalments on its associated billing schedule._x000a__x000a_This scenario validates the acceptance criteria: &quot;Given I am viewing an existing contract, when I initiate an amendment, then I can enter a change to the contract value (dollar amount) and given I submit the amendment, then the future instalments on the associated billing schedule are updated to reflect the new total contract value.&quot;_x000a__x000a_Variation: This positive test confirms that changes to the contract's total value are correctly cascaded down to the billing schedule."/>
    <s v="Positive"/>
    <s v="- The contract amendment is submitted successfully._x000a__x000a_- A To-Do is sent to the AR Officer to amend the billing schedule_x000a__x000a_- The billing schedule is automatically updated to reflect the amended contract amount."/>
    <s v="Billing Schedule create with automatic amendment processing"/>
    <s v="Accounts Receivable Officer"/>
    <m/>
    <s v="High"/>
    <s v="US009"/>
    <s v="As an Accounts Receivable Officer, I want to amend an existing customer contract's value, so that the changes are reflected in the future billing schedule."/>
    <s v="Q2C-020-030"/>
    <s v="Manage Contract Compliance and Administration"/>
    <s v="ZR: 12/11 - Reviewed"/>
    <m/>
    <x v="1"/>
  </r>
  <r>
    <s v="Review Complete"/>
    <s v="TS031"/>
    <s v="View a fully billed contract"/>
    <s v="This test verifies that the system correctly identifies and displays when a contract has been fully billed._x000a__x000a_This scenario validates the acceptance criterion: &quot;Given I am viewing an existing contract, then it displays that the amount billed is the total of the contract and has no avaialble installments remaining&quot;._x000a__x000a_Variation: This positive test uses a contract where all billing instalments have been processed to confirm the system provides a clear status for contract closure validation."/>
    <s v="Positive"/>
    <s v="- The contract view clearly indicates that the total billed amount equals the total contract amount._x000a__x000a_- The billing schedule status is 'Complete'"/>
    <m/>
    <s v="Accounts Receivable Officer"/>
    <m/>
    <s v="Medium"/>
    <s v="US010"/>
    <s v="As an Accounts Receivable Officer, I want to view identify contracts that are fully billed, so that I can validate we are able to close a contract"/>
    <s v="Q2C-020-040"/>
    <s v="Close Out Contract"/>
    <s v="ZR: 12/11 Reviewed."/>
    <m/>
    <x v="1"/>
  </r>
  <r>
    <s v="Review Complete"/>
    <s v="TS032a"/>
    <s v="Change customer default payment terms"/>
    <s v="This test verifies that changing a customer's default payment terms will cause all future invoices to use the new terms._x000a__x000a_This scenario validates the acceptance criteria: &quot;Given I am viewing a customer's record, when I edit their payment information, then I can select new payment terms&quot; and &quot;Given I have submitted the new terms, when a new invoice is created for this customer, then its due date is calculated based on the new terms.&quot;_x000a__x000a_Variation: This positive test confirms that master data changes at the customer level appear correctly"/>
    <s v="Positive"/>
    <s v="- The user successfully changes the payment terms on the customer record._x000a__x000a_"/>
    <m/>
    <s v="Accounts Receivable Officer"/>
    <m/>
    <s v="Medium"/>
    <s v="US011"/>
    <s v="As an Accounts Receivable Officer, I want to change a customer's default payment terms, so that all future invoices for that customer reflect the new terms."/>
    <s v="Q2C-040-010"/>
    <s v="Manage Billing and Payment Methods"/>
    <s v="ZR: 12/11 - Reviewed."/>
    <m/>
    <x v="1"/>
  </r>
  <r>
    <s v="Review Complete"/>
    <s v="TS032b"/>
    <s v="Creating the customer invoice after changing default terms"/>
    <s v="This test verifies that changing a customer's default payment terms will cause all future invoices to use the new terms._x000a__x000a_This scenario validates the acceptance criteria: &quot;Given I am viewing a customer's record, when I edit their payment information, then I can select new payment terms&quot; and &quot;Given I have submitted the new terms, when a new invoice is created for this customer, then its due date is calculated based on the new terms.&quot;_x000a__x000a_Variation: This positive test confirms that master data changes at the customer level correctly flow down to new transactions (creating a new invoice will have the new payment terms)"/>
    <s v="Positive"/>
    <s v="- When a new invoice is created for the customer, the new payment terms default_x000a__x000a_- The invoice's due date is calculated using the updated payment terms."/>
    <s v="Updated Payment Terms (previous step)"/>
    <s v="Accounts Receivable Officer"/>
    <m/>
    <s v="Low"/>
    <s v="US011"/>
    <s v="As an Accounts Receivable Officer, I want to change a customer's default payment terms, so that all future invoices for that customer reflect the new terms."/>
    <s v="Q2C-040-010"/>
    <s v="Manage Billing and Payment Methods"/>
    <s v="ZR: 12/11 - Reviewed."/>
    <m/>
    <x v="1"/>
  </r>
  <r>
    <s v="Review Complete"/>
    <s v="TS033"/>
    <s v="Override payment terms on billing schedule"/>
    <s v="This test verifies that payment terms set on a specific billing schedule will override the customer's default payment terms for invoices generated from that schedule._x000a__x000a_This scenario validates the acceptance criteria: &quot;Given I am editing a billing schedule, when I change the payment terms, then I can set terms that are different from the customer's default&quot; and &quot;Given I have submitted the schedule, when an invoice is generated from it, then its due date is based on the schedule's specific terms.&quot;_x000a__x000a_Variation: This positive test confirms the system's payment term hierarchy, where the more specific schedule-level setting takes precedence over the general customer-level setting."/>
    <s v="Positive"/>
    <s v="- The user sets payment terms on a billing schedule that differ from the customer's default payment terms._x000a__x000a_- An invoice is generated from this schedule._x000a__x000a_- The invoice's due date is calculated based on the schedule's specific payment terms, not the customer's default."/>
    <s v="Customer Contract exists"/>
    <s v="Accounts Receivable Officer"/>
    <m/>
    <s v="High"/>
    <s v="US012"/>
    <s v="As an Accounts Receivable Officer, I want to override the payment terms on a specific billing schedule, so that its invoices have different terms from the customer's default."/>
    <s v="Q2C-040-010"/>
    <s v="Manage Billing and Payment Methods"/>
    <m/>
    <m/>
    <x v="1"/>
  </r>
  <r>
    <s v="Not Started"/>
    <s v="TS034"/>
    <s v="Request one-off invoice via Service Now"/>
    <s v="This test verifies that a Business User can request a one-off invoice through Service Now, and the request is correctly routed to the Accounts Receivable team._x000a__x000a_This scenario validates the acceptance criteria: &quot;Given I am in Service Now, when I open the 'Invoice Request' form, then I can enter all required details and attach supporting documents&quot; and &quot;Given I submit the request, then it is routed to the Accounts Receivable team's queue for processing.&quot;_x000a__x000a_Variation: This positive test confirms the integration for ad-hoc invoice requests, ensuring all necessary information is captured and delivered to the correct team."/>
    <s v="Positive"/>
    <s v="- The user fills out and submits the invoice request form in Service Now._x000a__x000a_- The request, including any attachments, appears in the AR team's work queue."/>
    <m/>
    <s v="Business User"/>
    <m/>
    <s v="High"/>
    <s v="US013"/>
    <s v="As a Business User, I want to request a one-off customer invoice via Service Now, so that the Accounts Receivable team can create it accurately in Workday."/>
    <s v="Q2C-040-020"/>
    <s v="Generate, Review &amp; Approve Invoice"/>
    <s v="ZR: 14/11- Not a workday process. Consider but no test"/>
    <m/>
    <x v="1"/>
  </r>
  <r>
    <s v="Review Complete"/>
    <s v="TS036"/>
    <s v="Add customer-facing invoice attachment"/>
    <s v="This test verifies that an attachment marked as 'provide to customer' is correctly included when the invoice is emailed._x000a__x000a_This scenario validates the acceptance criteria: &quot;Given I am creating an invoice, when I add an attachment, then the system prompts me to choose if it is 'internal only' or 'provide to customer'&quot; and &quot;Given an attachment is marked 'provide to customer', when the invoice is emailed, then the attachment is included.&quot;_x000a__x000a_Variation: This positive test confirms that customer-facing documents are correctly handled and distributed with the invoice."/>
    <s v="Positive"/>
    <s v="- An attachment is added and marked as 'provide to customer'._x000a__x000a_- The invoice is emailed to the customer._x000a__x000a_- The resulting email includes the invoice PDF and the additional attachment."/>
    <s v=" - Customer is eligible to receive emails (document delivery option on customer accoutn)"/>
    <s v="Accounts Receivable Officer"/>
    <m/>
    <s v="High"/>
    <s v="US015"/>
    <s v="As an Accounts Receivable Officer, I want to add attachments to an invoice and control their visibility, so that I can provide supporting documents to the customer or keep internal notes."/>
    <s v="Q2C-040-020"/>
    <s v="Generate, Review &amp; Approve Invoice"/>
    <s v="ZR: 14/11 - Reviewed."/>
    <m/>
    <x v="1"/>
  </r>
  <r>
    <s v="Review Complete"/>
    <s v="TS037"/>
    <s v="Add internal-only invoice attachment"/>
    <s v="This test verifies that an attachment marked as 'internal only' is not included when the invoice is emailed to the customer._x000a__x000a_This scenario validates the acceptance criterion: &quot;Given an attachment is not marked 'provide to customer', when the invoice is emailed, then the attachment is not included.&quot;_x000a__x000a_Variation: This positive test confirms the system's ability to distinguish between internal and external documents, preventing confidential information from being sent to the customer."/>
    <s v="Positive"/>
    <s v="- An attachment is added and not marked as 'provide to customer'._x000a__x000a_- The invoice is emailed to the customer._x000a__x000a_- The resulting email includes the invoice PDF but does not include the internal attachment."/>
    <m/>
    <s v="Accounts Receivable Officer"/>
    <m/>
    <s v="High"/>
    <s v="US015"/>
    <s v="As an Accounts Receivable Officer, I want to add attachments to an invoice and control their visibility, so that I can provide supporting documents to the customer or keep internal notes."/>
    <s v="Q2C-040-020"/>
    <s v="Generate, Review &amp; Approve Invoice"/>
    <s v="ZR: 14/11 - Reviewed."/>
    <m/>
    <x v="1"/>
  </r>
  <r>
    <s v="Updated Post Review"/>
    <s v="TS038"/>
    <s v="Create revenue schedule for one-off invoice"/>
    <s v="This test verifies that when a standalone invoice with deferred revenue invoice line is submitted, a task is correctly created for the Revenue Specialist._x000a__x000a_This scenario validates the acceptance criterion: &quot;Given an invoice is created with items flagged for deferred revenue, when it is submitted, then a To-Do task is created for me to create a revenue recognition schedule.&quot;_x000a__x000a_Variation: This positive test confirms that the system correctly identifies invoices requiring a revenue schedule and initiates the necessary workflow for the specialist team."/>
    <s v="Positive"/>
    <s v="- A standalone invoice is created with invoice line flagged for deferred revenue._x000a__x000a_- Upon submission, a task appears in the Revenue Specialist's inbox to create a revenue schedule."/>
    <s v="- Invoice Created with Invoice Line checked for 'Deferred' Revenue (originally initiated by the Accounts Receivable Officer)"/>
    <s v="Revenue Specialist"/>
    <m/>
    <s v="High"/>
    <s v="US016"/>
    <s v="As a Revenue Specialist, I want a revenue recognition schedule created for any standalone invoice with deferred revenue, so that revenue is recognised in the correct periods."/>
    <s v="Q2C-040-020"/>
    <s v="Generate, Review &amp; Approve Invoice"/>
    <m/>
    <m/>
    <x v="1"/>
  </r>
  <r>
    <s v="Updated Post Review"/>
    <s v="TS038.1"/>
    <s v="Create customer invoice en-masse via bulk upload"/>
    <s v="This test verifies the ability to create customer invoices en-masse via a bulk upload._x000a__x000a_This scenario validates the acceptance criterion: &quot;Given I am an Accounts Receivable Officer and I have populated an EIB with customer invoice information for multiple invoices, when the EIB is launched/ submitted, then multiple invoices are created in Workday.&quot;_x000a__x000a_Variation: This positive test confirms that when the Accounts Receivable Officer can create multiple customer invoices at once via an EIB."/>
    <s v="Positive"/>
    <s v="- Upon submission, multiple invoices are created _x000a__x000a_- Any associated invoice related worktags are populated correctly"/>
    <m/>
    <s v="Accounts Receivable Officer"/>
    <m/>
    <s v="High"/>
    <s v="US016"/>
    <s v="As a Revenue Specialist, I want a revenue recognition schedule created for any standalone invoice with deferred revenue, so that revenue is recognised in the correct periods."/>
    <s v="Q2C-040-020"/>
    <s v="Generate, Review &amp; Approve Invoice"/>
    <s v="ZR: 01/12 - Added"/>
    <m/>
    <x v="1"/>
  </r>
  <r>
    <s v="Review Complete"/>
    <s v="TS039"/>
    <s v="Email an invoice to a customer"/>
    <s v="This test verifies that an approved invoice can be successfully emailed to a customer who has a valid email address on file._x000a__x000a_This scenario validates the acceptance criteria: &quot;Given an invoice is approved, when it is automatically processed, then a PDF copy is generated and stored in Workday&quot; and &quot;Given the customer has a valid email, when I email the invoice, then it is sent to their primary billing contact.&quot;_x000a__x000a_Variation: This positive test confirms the standard invoice distribution process, from PDF generation to successful email delivery."/>
    <s v="Positive"/>
    <s v="- An approved invoice has a PDF copy available._x000a__x000a_- The user initiates the email action._x000a__x000a_- The invoice is successfully delivered to the customer's primary billing contact email address."/>
    <s v=" - Customer is eligible to receive emails (document delivery option on customer accoutn)"/>
    <s v="Accounts Receivable Officer"/>
    <m/>
    <s v="High"/>
    <s v="US017"/>
    <s v="As an Accounts Receivable Officer, I want to email a finalised invoice to a customer, so that they receive it for payment."/>
    <s v="Q2C-040-030"/>
    <s v="Distribute Invoice"/>
    <m/>
    <m/>
    <x v="1"/>
  </r>
  <r>
    <s v="Review Complete"/>
    <s v="TS040"/>
    <s v="Fail to email invoice with no email address"/>
    <s v="This test ensures the system highlights invoices scheduled to be emailed a user from emailing an invoice to a customer who does not have an email address on file._x000a__x000a_This scenario validates the acceptance criterion: &quot;Given the customer has no email address, when I review invoices scheduled to be emailed, then I can view a list of invoices which have not been emailed&quot;_x000a__x000a_Variation: This negative test confirms the system has a control to prevent failed deliveries."/>
    <s v="Negative"/>
    <s v="- The user attempts to email an invoice to a customer with no email address._x000a__x000a_- The system flags invoices not emailed."/>
    <m/>
    <s v="Accounts Receivable Officer"/>
    <m/>
    <s v="High"/>
    <s v="US017"/>
    <s v="As an Accounts Receivable Officer, I want to email a finalised invoice to a customer, so that they receive it for payment."/>
    <s v="Q2C-040-030"/>
    <s v="Distribute Invoice"/>
    <m/>
    <m/>
    <x v="1"/>
  </r>
  <r>
    <s v="Review Complete"/>
    <s v="TS041"/>
    <s v="Generate PDF for &quot;No Email&quot; invoice"/>
    <s v="This test verifies that a user can generate a PDF for an invoice that is marked as &quot;Do Not Send&quot; without the system attempting to send an email._x000a__x000a_This scenario validates the acceptance criterion: &quot;Given an invoice is marked as &quot;Do Not Send&quot;, when the invoice is approved, the invoice Print Run and Email Steps are not automatically triggered and &quot;Given an invoice is marked as &quot;Do Not Send&quot;, when I select the 'Print Customer Invoice' action, then the system creates a PDF for download without sending an email&quot;._x000a__x000a_Variation: This positive test confirms the manual print/download functionality for invoices that are intended for physical distribution."/>
    <s v="Positive"/>
    <s v="- An invoice is marked as &quot;Do Not Send&quot;._x000a__x000a_- The BP steps to automatically print and email customer invoice are not triggered_x000a__x000a_- Manually printing the invoice, a PDF of the invoice is generated and made available for download._x000a__x000a_- No Email  is sent."/>
    <s v="- Invoice type = 'Do Not Send'"/>
    <s v="Accounts Receivable Officer"/>
    <m/>
    <s v="High"/>
    <s v="US018"/>
    <s v="As an Accounts Receivable Officer, I want to generate a PDF of an invoice without emailing it, so that I can print it or send it through other channels."/>
    <s v="Q2C-040-030"/>
    <s v="Distribute Invoice"/>
    <m/>
    <m/>
    <x v="1"/>
  </r>
  <r>
    <s v="Review Complete"/>
    <s v="TS042"/>
    <s v="Update PO number on an invoice"/>
    <s v="This test verifies that an Accounts Receivable Officer can update the PO number on an existing invoice and that the change is reflected on the regenerated PDF._x000a__x000a_This scenario validates the acceptance criteria: &quot;Given I am viewing a created invoice, when I edit it, then I can update the PO number field&quot; and &quot;Given I have updated the PO number, when I regenerate the invoice PDF, then the new PO number is displayed on the document.&quot;_x000a__x000a_Variation: This positive test confirms that reference data on an invoice can be corrected and that the customer-facing document is updated accordingly."/>
    <s v="Positive"/>
    <s v="- The user edits an existing invoice and changes the PO number._x000a__x000a_- The user regenerates the invoice PDF._x000a__x000a_- The new PDF document displays the updated PO number."/>
    <m/>
    <s v="Accounts Receivable Officer"/>
    <m/>
    <s v="Medium"/>
    <s v="US019"/>
    <s v="As an Accounts Receivable Officer, I want to add or change the Purchase Order (PO) number on an existing invoice, so that it reflects the correct customer reference."/>
    <s v="Q2C-040-030"/>
    <s v="Distribute Invoice"/>
    <m/>
    <m/>
    <x v="1"/>
  </r>
  <r>
    <s v="Review Complete"/>
    <s v="TS043"/>
    <s v="Schedule monthly customer statements"/>
    <s v="This test verifies that an Accounts Receivable Officer can configure a schedule to automatically generate and email customer statements on a monthly basis._x000a__x000a_This scenario validates the acceptance criteria: &quot;Given I am configuring statement schedules, when I set up a schedule, then I can select a monthly frequency&quot; and &quot;Given the schedule is active, when the scheduled day arrives, then the system automatically generates and emails statements to eligible customers.&quot;_x000a__x000a_Variation: This positive test confirms the setup and automatic execution of scheduled statement runs."/>
    <s v="Positive"/>
    <s v="- A statement schedule is created with a monthly frequency._x000a__x000a_- On the scheduled date, the system automatically runs the process._x000a__x000a_- Statements are generated and emailed to all eligible customers."/>
    <s v="Schedule Customer Statements_x000a__x000a_Document Delivery options allows emailing of statements"/>
    <s v="Accounts Receivable Officer"/>
    <m/>
    <s v="High"/>
    <s v="US020"/>
    <s v="As an Accounts Receivable Officer, I want to schedule the automatic monthly delivery of customer statements, so that customers are regularly informed of their account status."/>
    <s v="Q2C-040-040"/>
    <s v="Generate and Distribute Statements"/>
    <m/>
    <m/>
    <x v="1"/>
  </r>
  <r>
    <s v="Review Complete"/>
    <s v="TS044"/>
    <s v="Generate on-demand customer statement"/>
    <s v="This test verifies that an Accounts Receivable Officer can manually generate and email a customer statement on-demand._x000a__x000a_This scenario validates the acceptance criteria: &quot;Given I am viewing a customer's account, when I select 'Print Customer Statement', then the system produces a statement of open items&quot; and &quot;Given the statement is generated, when I choose to email it, then I can confirm the recipient's email before sending.&quot;_x000a__x000a_Variation: This positive test confirms the ad-hoc statement generation functionality used to respond to specific customer requests."/>
    <s v="Positive"/>
    <s v="- The user generates a statement for a specific customer._x000a__x000a_- The statement lists all open items for that customer._x000a__x000a_- The user can optionally email the customer statement."/>
    <s v="Document Delivery options allos emailing of customer statements"/>
    <s v="Accounts Receivable Officer"/>
    <m/>
    <s v="Medium"/>
    <s v="US021"/>
    <s v="As an Accounts Receivable Officer, I want to generate and manually email a customer statement on-demand, so that I can respond to specific customer requests."/>
    <s v="Q2C-040-040"/>
    <s v="Generate and Distribute Statements"/>
    <m/>
    <m/>
    <x v="1"/>
  </r>
  <r>
    <s v="Review Complete"/>
    <s v="TS045"/>
    <s v="Place a single invoice in dispute"/>
    <s v="This test verifies that a Credit Officer can place a single invoice in dispute, which updates its status and excludes it from the dunning process._x000a__x000a_This scenario validates the acceptance criteria: &quot;Given I select one invoice and choose the 'Maintain Dispute' action, then the system prompts me for a dispute date, dispute reason and notes&quot; and &quot;Given an invoice is marked 'In Dispute', then its status is clearly shown as 'Disputed' and it is excluded from the dunning process.&quot;_x000a__x000a_Variation: This positive test confirms the dispute management process for a single invoice, ensuring it is correctly flagged and removed from automated collections."/>
    <s v="Positive"/>
    <s v="- The user selects an invoice and the 'Maintain Dispute' action._x000a__x000a_- The system requires a reason code and notes._x000a__x000a_- The invoice status changes to 'Disputed'._x000a__x000a_- The disputed invoice is excluded from any subsequent dunning runs."/>
    <m/>
    <s v="Credit Officer"/>
    <m/>
    <s v="High"/>
    <s v="US022"/>
    <s v="As a Credit Officer, I want to place one or more invoices in dispute, so that they are excluded from collection activities while the issue is investigated."/>
    <s v="Q2C-050-010"/>
    <s v="Manage Customer Service Inquiry and Orders"/>
    <m/>
    <m/>
    <x v="1"/>
  </r>
  <r>
    <s v="Review Complete"/>
    <s v="TS046"/>
    <s v="Place multiple invoices in dispute"/>
    <s v="This test verifies that a Credit Officer can place multiple invoices in dispute at the same time._x000a__x000a_This scenario validates the acceptance criterion: &quot;Given I initiate the &quot;Manage Customer Invoices&quot; task and select one or more invoices and choose the 'Maintain Dispute' action, then the system displays a dispute date, dispute reason and note.&quot;_x000a__x000a_Variation: This positive test confirms the bulk dispute functionality, allowing for efficient management of multiple disputed items for a customer."/>
    <s v="Positive"/>
    <s v="- The user selects multiple invoices and the 'Maintain Dispute' action._x000a__x000a_- The system accepts a reason code and notes for the dispute._x000a__x000a_- All selected invoices have their status updated to 'Disputed'."/>
    <m/>
    <s v="Credit Officer"/>
    <m/>
    <s v="High"/>
    <s v="US022"/>
    <s v="As a Credit Officer, I want to place one or more invoices in dispute, so that they are excluded from collection activities while the issue is investigated."/>
    <s v="Q2C-050-010"/>
    <s v="Manage Customer Service Inquiry and Orders"/>
    <m/>
    <m/>
    <x v="1"/>
  </r>
  <r>
    <s v="Review Complete"/>
    <s v="TS047"/>
    <s v="Remove an invoice from dispute"/>
    <s v="This test verifies that a Credit Officer can resolve a dispute on an invoice, removing the dispute status and including it in collections._x000a__x000a_This scenario validates the acceptance criterion: &quot;Given an invoice is marked as 'In Dispute', when I mark the invoice as resolved , then its status is no longer marked as disputed.&quot;_x000a__x000a_Variation: This positive test confirms the dispute resolution process, ensuring the invoice is returned to a normal, collectible state."/>
    <s v="Positive"/>
    <s v="- The user selects a disputed invoice and un-marks the invoice as 'in dispute'_x000a__x000a_- The dispute flag is removed_x000a__x000a_- The invoice is now included in dunning and aging reports as a standard open item."/>
    <s v="Customer Invoice is 'In Dispute' (previous scenario)"/>
    <s v="Credit Officer"/>
    <m/>
    <s v="High"/>
    <s v="US023"/>
    <s v="As a Credit Officer, I want to resolve a dispute on an invoice, so that it can be returned to the normal collections process or be credited."/>
    <s v="Q2C-050-010"/>
    <s v="Manage Customer Service Inquiry and Orders"/>
    <m/>
    <m/>
    <x v="1"/>
  </r>
  <r>
    <s v="Review Complete"/>
    <s v="TS048"/>
    <s v="Create a credit note against an invoice"/>
    <s v="This test verifies that an Accounts Receivable Officer can create a credit note and apply it directly to a specific invoice, reducing its outstanding balance._x000a__x000a_This scenario validates the acceptance criteria: &quot;Given I initiate the 'Create Customer Invoice Adjustment' process, then I can either apply it to a specific invoice or create it as a standalone (on-account) credit&quot; and &quot;Given I apply a credit note to an invoice, then the invoice's outstanding balance is reduced.&quot;_x000a__x000a_Variation: This positive test confirms the creation of an 'on-invoice' credit, which directly offsets a particular invoice."/>
    <s v="Positive"/>
    <s v="- The user creates a credit note and selects a specific invoice to apply it to._x000a__x000a_- The outstanding balance of the selected invoice is reduced by the credit note amount."/>
    <s v="Pre-existing Customer Invoice"/>
    <s v="Accounts Receivable Officer"/>
    <m/>
    <s v="High"/>
    <s v="US024"/>
    <s v="As an Accounts Receivable Officer, I want to create a credit note, so that I can reduce the amount a customer owes."/>
    <s v="Q2C-050-030"/>
    <s v="Process Charge Backs &amp; credit memos"/>
    <m/>
    <m/>
    <x v="1"/>
  </r>
  <r>
    <s v="Review Complete"/>
    <s v="TS049"/>
    <s v="Create a standalone (on-account) credit note"/>
    <s v="This test verifies that an Accounts Receivable Officer can create a credit note that is not linked to a specific invoice, creating an on-account credit for the customer._x000a__x000a_This scenario validates the acceptance criterion: &quot;Given I initiate the 'Create Customer Invoice Adjustment' process, then I can either apply it to a specific invoice or create it as a standalone (on-account) credit.&quot;_x000a__x000a_Variation: This positive test confirms the creation of a standalone credit, which can be used later to offset other invoices or be refunded."/>
    <s v="Positive"/>
    <s v="- The user creates a credit note without applying it to a specific invoice._x000a__x000a_- The user is alerted that the credit note is not associated with a specific invoice._x000a__x000a_- The customer's account balance shows an on-account credit equal to the credit note amount."/>
    <m/>
    <s v="Accounts Receivable Officer"/>
    <m/>
    <s v="High"/>
    <s v="US024"/>
    <s v="As an Accounts Receivable Officer, I want to create a credit note, so that I can reduce the amount a customer owes."/>
    <s v="Q2C-050-030"/>
    <s v="Process Charge Backs &amp; credit memos"/>
    <s v="ZR: 14/11 - Reviewed."/>
    <m/>
    <x v="1"/>
  </r>
  <r>
    <s v="Review Complete"/>
    <s v="TS050"/>
    <s v="Process a credit and rebill"/>
    <s v="This test verifies that the 'Credit and Rebill' action correctly creates a new draft invoice and automatically applies a credit to the original incorrect invoice._x000a__x000a_This scenario validates the acceptance criteria: &quot;Given I am viewing an incorrect invoice, when I select the 'Credit and Rebill' action, then the system creates a new draft invoice with the same details for me to edit&quot; and &quot;Given I submit the new invoice, then the system automatically creates and applies a credit note to fully offset the original incorrect invoice.&quot;_x000a__x000a_Variation: This positive test confirms the streamlined correction process, ensuring the original invoice is cancelled and a new, editable one is created in a single workflow."/>
    <s v="Positive"/>
    <s v="- The user initiates 'Credit and Rebill' off of an existing invoice._x000a__x000a_- A new draft invoice is created, pre-populated with details from the original._x000a__x000a_- After the new invoice is submitted, a credit note is automatically created and applied to the original invoice, making its balance zero."/>
    <s v="Pre-existing Customer Invoice"/>
    <s v="Accounts Receivable Officer"/>
    <m/>
    <s v="High"/>
    <s v="US025"/>
    <s v="As an Accounts Receivable Officer, I want to correct and rebill an invoice in a single step, so that the original is cancelled and a new, correct one is created efficiently."/>
    <s v="Q2C-050-030"/>
    <s v="Process Charge Backs &amp; credit memos"/>
    <m/>
    <m/>
    <x v="1"/>
  </r>
  <r>
    <s v="Review Complete"/>
    <s v="TS051"/>
    <s v="Process a refund with bank details on file"/>
    <s v="This test verifies that a refund can be successfully created for a customer who has an on-account credit and a bank account on file._x000a__x000a_This scenario validates the acceptance criteria: &quot;Given a customer has an on-account credit, when I initiate a refund, then the system checks if a bank account is on file&quot; and &quot;Given a bank account exists, when I process the refund, then the refund is created for settling&quot;_x000a__x000a_Variation: This positive test confirms the successful refund workflow when all prerequisites are met."/>
    <s v="Positive"/>
    <s v="- The user initiates a refund for a customer with an on-account credit._x000a__x000a_- The system identifies the existing bank account._x000a__x000a_- A refund is successfully created."/>
    <s v="- Unapplied Credit Note OR;_x000a_On-Account Payment_x000a__x000a_- Bank Account"/>
    <s v="Accounts Receivable Officer"/>
    <m/>
    <s v="High"/>
    <s v="US026"/>
    <s v="As an Accounts Receivable Officer, I want to process a refund for a customer with an on-account credit, so that I can return their money."/>
    <s v="Q2C-050-030"/>
    <s v="Process Charge Backs &amp; credit memos"/>
    <s v="ZR: 12/11 - Reviewed. Is this test that the refund is settled or that it is created?"/>
    <m/>
    <x v="1"/>
  </r>
  <r>
    <s v="Review Complete"/>
    <s v="TS051a"/>
    <s v="Process a refund for settling"/>
    <s v="This test verifies that a refund can be successfully processed for a customer who has an on-account credit and a bank account on file._x000a__x000a_This scenario validates the acceptance criteria: &quot;-Given a refund is created for settling, when a settlement run is processed, the customer receives a refund.&quot;_x000a__x000a_Variation: This positive test confirms the successful the refund is processed successfully via the settlement run"/>
    <s v="Positive"/>
    <s v="- The user initiates a settlement run and a customer refund is available_x000a__x000a_- The settlement correctly routes for approval._x000a__x000a_- Once approved, the settlement run is completed."/>
    <s v="- Approved Customer Refund"/>
    <s v="Accounts Payable Officer"/>
    <m/>
    <s v="High"/>
    <s v="US026"/>
    <s v="As an Accounts Receivable Officer, I want to process a refund for a customer with an on-account credit, so that I can return their money."/>
    <s v="Q2C-050-030"/>
    <s v="Process Charge Backs &amp; credit memos"/>
    <s v="ZR: 12/11 - Reviewed. Detaiiled settlement run scenarios will be captured as part of the P2P scenarios."/>
    <m/>
    <x v="1"/>
  </r>
  <r>
    <s v="Review Complete"/>
    <s v="TS052"/>
    <s v="Fail to process refund with no bank details"/>
    <s v="This test ensures the system prevents a refund from being processed if the customer has no bank account on file._x000a__x000a_This scenario validates the acceptance criterion: &quot;Given no bank account exists, when I try to process the refund, then the system prompts me to add bank details first.&quot;_x000a__x000a_Variation: This negative test confirms the system control that prevents refund payments when there is no valid destination account, and guides the user to the correct action."/>
    <s v="Negative"/>
    <s v="- The user initiates a refund for a customer with no bank account._x000a__x000a_- The system blocks the refund process._x000a__x000a_- The user is prompted or redirected to add customer bank details."/>
    <s v="- Unapplied Credit Note OR;_x000a_On-Account Payment"/>
    <s v="Accounts Receivable Officer"/>
    <m/>
    <s v="High"/>
    <s v="US026"/>
    <s v="As an Accounts Receivable Officer, I want to process a refund for a customer with an on-account credit, so that I can return their money."/>
    <s v="Q2C-050-030"/>
    <s v="Process Charge Backs &amp; credit memos"/>
    <s v="ZR: 14/11 - Reviewed."/>
    <m/>
    <x v="1"/>
  </r>
  <r>
    <s v="Review Complete"/>
    <s v="TS053"/>
    <s v="Add customer bank details with approval"/>
    <s v="This test verifies that adding a customer's bank details triggers an approval workflow to another Accounts Receivable Officer._x000a__x000a_This scenario validates the acceptance criteria: &quot;Given I am adding a customer's bank account, when I submit the details, then the request is sent to another Accounts Receivable Officer for approval&quot; and &quot;Given the details are approved, then the bank account becomes active and available for refunds.&quot;_x000a__x000a_Variation: This positive test confirms the dual control security process for adding sensitive bank account information."/>
    <s v="Positive"/>
    <s v="- The user adds bank details and submits._x000a__x000a_- A request is routed to another AR Officer for approval._x000a__x000a_- Once approved, the business process is submitted and the bank account is active."/>
    <m/>
    <s v="Accounts Receivable Officer"/>
    <m/>
    <s v="High"/>
    <s v="US027"/>
    <s v="As an Accounts Receivable Officer, I want to add a customer's bank account details, so that refunds can be processed."/>
    <s v="Q2C-050-030"/>
    <s v="Process Charge Backs &amp; credit memos"/>
    <s v="ZR: 12/11 - Reviewed. Check last acceptance criteria."/>
    <m/>
    <x v="1"/>
  </r>
  <r>
    <s v="Review Complete"/>
    <s v="TS054"/>
    <s v="Auto-apply payment with matching reference"/>
    <s v="This test verifies that the system automatically applies a customer payment from an imported bank statement when the reference matches an open invoice number._x000a__x000a_This scenario validates the acceptance criterion: &quot;Given a bank statement is imported, when a payment line contains a reference matching an open invoice number (e.g., CINV00001), then the system automatically applies the payment to that invoice.&quot;_x000a__x000a_Variation: This positive test confirms the system's automated cash application logic, which reduces manual effort."/>
    <s v="Positive"/>
    <s v="- A bank statement is imported containing a payment with a reference matching an open invoice._x000a__x000a_- The system automatically creates a payment and applies it to the correct invoice._x000a__x000a_- The invoice balance is reduced or cleared."/>
    <s v="- Bank Statement_x000a__x000a_- Application of the Payment is dependent on the auto-apply customer pay task/ schedule"/>
    <s v="Bank Reconciliation Officer"/>
    <m/>
    <s v="High"/>
    <s v="US028"/>
    <s v="As a Bank Reconcilation Offcer, I want the system to automatically match and apply customer payments from an imported bank statement, so that manual processing is reduced."/>
    <s v="Q2C-060-010"/>
    <s v="Process Payments &amp; Apply Receipts"/>
    <m/>
    <m/>
    <x v="1"/>
  </r>
  <r>
    <s v="Review Complete"/>
    <s v="TS055"/>
    <s v="Leave payment unapplied with no match"/>
    <s v="This test verifies that if a payment reference on an imported bank statement does not match an invoice, the payment remains unapplied for manual review._x000a__x000a_This scenario validates the acceptance criterion: &quot;Given a payment reference does not match, then the payment will not be created and will require manual reconciliation.&quot;_x000a__x000a_Variation: This negative test confirms that the system does not incorrectly apply payments and correctly flags them for manual intervention."/>
    <s v="Negative"/>
    <s v="- A bank statement is imported with a payment reference that does not match any open invoice._x000a__x000a_- The payment is not created using the auto-apply customer payment task/ schedule"/>
    <s v="- Bank Statement_x000a__x000a_- Application of the Payment is dependent on the auto-apply customer pay task/ schedule"/>
    <s v="Bank Reconciliation Officer"/>
    <m/>
    <s v="High"/>
    <s v="US028"/>
    <s v="As a Bank Reconcilation Offcer, I want the system to automatically match and apply customer payments from an imported bank statement, so that manual processing is reduced."/>
    <s v="Q2C-060-010"/>
    <s v="Process Payments &amp; Apply Receipts"/>
    <m/>
    <m/>
    <x v="1"/>
  </r>
  <r>
    <s v="Review Complete"/>
    <s v="TS056"/>
    <s v="Manually create and apply a payment"/>
    <s v="This test verifies that a Bank Reconciliation Officer can manually create a payment from an unapplied bank statement line and apply it to open invoices._x000a__x000a_This scenario validates the acceptance criteria: &quot;Given I am viewing a bank statement, when I view a customer payment line, then I can create a customer payment and enter any available remittance advice&quot; and &quot;Given I have created the payment, when I apply it to open invoices, then their balances are reduced.&quot;_x000a__x000a_Variation: This positive test confirms the manual intervention process for payments that the system could not automatically match."/>
    <s v="Positive"/>
    <s v="- The identifies a customer payment on the bank statement line._x000a__x000a_- The user creates a customer payment and applies it to one or more open invoices._x000a__x000a_- The customer payment is submitted successfully._x000a__x000a_- The balances of the selected invoices are reduced accordingly."/>
    <s v="- Bank Statement"/>
    <s v="Bank Reconciliation Officer"/>
    <m/>
    <s v="High"/>
    <s v="US029"/>
    <s v="As a Bank Reconciliation Officer, I want to manually create and apply a customer payment based on a bank statement line, so that I can process payments the system could not match."/>
    <s v="Q2C-060-010"/>
    <s v="Process Payments &amp; Apply Receipts"/>
    <m/>
    <m/>
    <x v="1"/>
  </r>
  <r>
    <s v="Review Complete"/>
    <s v="TS057"/>
    <s v="Apply an unidentified payment on account"/>
    <s v="This test verifies that a payment that cannot be matched to an invoice can be applied 'on account' to a customer's record._x000a__x000a_This scenario validates the acceptance criterion: &quot;Given a payment cannot be matched to an invoice, when I process it, then I can apply it 'on account' for the identified customer, creating a credit balance on their account.&quot;_x000a__x000a_Variation: This positive test confirms the process for recording cash against a customer even when the specific invoice is unknown, preventing the payment from remaining unidentified."/>
    <s v="Positive"/>
    <s v="- The user creates a customer payment._x000a__x000a_- The user applies the payment 'on account' to a specific customer._x000a__x000a_- The customer's account now shows an on-account credit for the payment amount."/>
    <m/>
    <s v="Bank Reconciliation Officer"/>
    <m/>
    <s v="High"/>
    <s v="US030"/>
    <s v="As a Bank Reconciliation Officer, I want to create and apply an unidentified payment to a customer's account, so that the cash is recorded against the customer while I investigate."/>
    <s v="Q2C-060-010"/>
    <s v="Process Payments &amp; Apply Receipts"/>
    <m/>
    <m/>
    <x v="1"/>
  </r>
  <r>
    <s v="Review Complete"/>
    <s v="TS058"/>
    <s v="Auto-write-off a small invoice balance"/>
    <s v="This test verifies that the system automatically writes off a small remaining balance (less than $1.00) on an invoice after a payment is applied._x000a__x000a_This scenario validates the acceptance criteria: &quot;Given a payment is applied to an invoice, when the remaining balance is less than $1.00, then the system automatically creates a write-off for the remaining amount&quot; and &quot;Given the write-off is created, then the amount is posted to the designated central cost centre for small balances.&quot;_x000a__x000a_Variation: This positive test confirms the automated ledger-cleaning functionality, ensuring small discrepancies are handled without manual intervention."/>
    <s v="Positive"/>
    <s v="- A payment is applied, leaving a remaining balance of less than $1.00._x000a__x000a_- The system automatically generates a write-off transaction for the remaining amount upon processing the &quot;Auto Apply Customer Payments Schedule&quot;_x000a__x000a_- The invoice balance becomes zero._x000a__x000a_- The write-off amount is posted to the correct small balances cost center and ledger account"/>
    <s v="- Payment is created which results in an outstanding invoice balance of &lt;$1.00"/>
    <s v="System"/>
    <m/>
    <s v="High"/>
    <s v="US031"/>
    <s v="As a Bank Reconciliation Officer, I want the system to automatically write off small remaining balances on invoices after payment, so that the ledger remains clean without manual effort."/>
    <s v="Q2C-060-010"/>
    <s v="Process Payments &amp; Apply Receipts"/>
    <m/>
    <m/>
    <x v="1"/>
  </r>
  <r>
    <s v="Review Complete"/>
    <s v="TS058a"/>
    <s v="Manually process small write offs"/>
    <s v="This test verifies that the Bank Reconciliation Officer can manually write off the remaining balance of an invoice at the point of payment application _x000a__x000a_This scenario validates the acceptance criteria: &quot;Given a customer has short-paid due to a bank fee, when I create the payment, then I can write-off the remaining balance&quot; and &quot;Given the write-off is created, then the amount is posted to the designated cost center and ledger (P&amp;L account)&quot;_x000a__x000a_Variation: This positive test confirms the user can write off an invoice with a short payment at the point of payment application for small amounts such as a bank fee or forex gain/ loss"/>
    <s v="Positive"/>
    <s v="- A payment is created, leaving a remaining balance of less than $20 AUD_x000a__x000a_- At the point of application, the payment can be written off _x000a__x000a_- A write-off reason is nominated_x000a__x000a_- The write-off amount is posted to the correct cost center and ledger account"/>
    <s v="- Payment is created which results in an outstanding invoice balance of &lt;$20.00"/>
    <s v="Bank Reconciliation Officer"/>
    <m/>
    <s v="High"/>
    <s v="US031a"/>
    <s v="As a Bank Reconciliation Officer, I want to manually write off small balances on invoices at the point of creating payment, so that I can accommodate differences short payments due bank fees/ forex."/>
    <s v="Q2C-060-010"/>
    <s v="Process Payments &amp; Apply Receipts"/>
    <m/>
    <m/>
    <x v="1"/>
  </r>
  <r>
    <s v="Review Complete"/>
    <s v="TS059"/>
    <s v="Do not write-off a larger invoice balance"/>
    <s v="This test ensures the system does not automatically write off a remaining balance that is greater than or equal to the $1.00 threshold._x000a__x000a_This scenario validates the boundary of the acceptance criterion: &quot;Given a payment is applied to an invoice, when the remaining balance is less than $1.00, then the system automatically creates a write-off...&quot;_x000a__x000a_Variation: This negative test confirms the threshold logic is working correctly and the system does not write off amounts that require manual collection activities."/>
    <s v="Negative"/>
    <s v="- A payment is applied, leaving a remaining balance of $1.00 or more._x000a__x000a_- No automatic write-off is created._x000a__x000a_- The invoice remains as unpaid with its remaining balance."/>
    <s v="- Payment is created which results in an outstanding invoice balance of &gt;$1.00"/>
    <s v="System"/>
    <m/>
    <s v="High"/>
    <s v="US031"/>
    <s v="As a System User, I want to automatically write off small remaining balances on invoices after payment, so that the ledger remains clean without manual effort."/>
    <s v="Q2C-060-010"/>
    <s v="Process Payments &amp; Apply Receipts"/>
    <s v="ZR: 11/11 - Reviewed."/>
    <m/>
    <x v="1"/>
  </r>
  <r>
    <s v="Review Complete"/>
    <s v="TS060"/>
    <s v="Correct a misapplied payment"/>
    <s v="This test verifies that a Bank Reconciliation Officer can unapply a payment from an incorrect invoice and re-apply it to the correct one._x000a__x000a_This scenario validates the acceptance criteria: &quot;Given a payment is incorrectly applied, when I view the payment, then I can 'Unapply' it, which restores the original invoice's balance&quot; and &quot;Given the payment is unapplied, then I can re-apply it to the correct invoice.&quot;_x000a__x000a_Variation: This positive test confirms the end-to-end correction process for misapplied payments, ensuring customer accounts can be made accurate."/>
    <s v="Positive"/>
    <s v="- The user unapplies a payment from an incorrect invoice._x000a__x000a_- The balance of the incorrect invoice is restored._x000a__x000a_- The user then applies the same payment to the correct invoice, reducing its balance."/>
    <m/>
    <s v="Bank Reconciliation Officer"/>
    <m/>
    <s v="High"/>
    <s v="US032"/>
    <s v="As a Bank Reconciliation Officer, I want to correct a misapplied payment, so that customer accounts are accurate."/>
    <s v="Q2C-060-020"/>
    <s v="Reconcile Unapplied, Misapplied, and Unidentified Payments"/>
    <m/>
    <m/>
    <x v="1"/>
  </r>
  <r>
    <s v="Review Complete"/>
    <s v="TS061"/>
    <s v="Add remittance advice to on-account payment"/>
    <s v="This test verifies that adding remittance information to an on-account payment allows the auto-apply process to then match it to the correct invoice._x000a__x000a_This scenario validates the acceptance criteria: &quot;Given a payment is on a customer's account, when I edit the payment, then I can add or update the remittance advice with invoice numbers&quot; and &quot;Given I have updated the remittance, when I run the 'Auto Apply Customer Payments' process, then the system uses the new information to match and apply the payment.&quot;_x000a__x000a_Variation: This positive test confirms that enriching existing payment data enables subsequent automation to succeed."/>
    <s v="Positive"/>
    <s v="- The user adds an invoice number to the remittance advice of an on-account payment._x000a__x000a_- The user runs the auto-apply process._x000a__x000a_- The system successfully applies the on-account payment to the specified invoice."/>
    <m/>
    <s v="Bank Reconciliation Officer"/>
    <m/>
    <s v="High"/>
    <s v="US033"/>
    <s v="As a Bank Reconciliation Officer, I want to add remittance information to an on-account payment, so that the system can then automatically match it to the correct invoice."/>
    <s v="Q2C-060-020"/>
    <s v="Reconcile Unapplied, Misapplied, and Unidentified Payments"/>
    <m/>
    <m/>
    <x v="1"/>
  </r>
  <r>
    <s v="Review Complete"/>
    <s v="TS062"/>
    <s v="Run receivables aging report"/>
    <s v="This test verifies that the receivables aging report correctly displays customers with outstanding balances categorised into the defined aging buckets._x000a__x000a_This scenario validates the acceptance criterion: &quot;Given I run the aging report, then it displays customers with outstanding balances categorised into aging buckets (e.g., 30, 60, 90+ days).&quot;_x000a__x000a_Variation: This positive test confirms the core functionality of a key collections report, ensuring it provides an accurate overview of overdue debt."/>
    <s v="Positive"/>
    <s v="- The report runs successfully._x000a__x000a_- Customers with overdue invoices appear on the report._x000a__x000a_- The outstanding balances are correctly categorised into aging buckets like 0-30, 31-60, and 90+ days."/>
    <m/>
    <s v="Credit Officer"/>
    <m/>
    <s v="Medium"/>
    <s v="US034"/>
    <s v="As a Credit Officer, I want to run a receivables aging report, so that I can identify overdue invoices and prioritise collection activities."/>
    <s v="Q2C-070-020"/>
    <s v="Perform Collection Activity"/>
    <s v="- UTS Receivables Aging Detail - by Organisation_x000a_- UTS Receivables Aging Summary - by Organisation_x000a_- Discuss"/>
    <m/>
    <x v="1"/>
  </r>
  <r>
    <s v="Review Complete"/>
    <s v="TS063"/>
    <s v="Mark an invoice as 'In Collection'"/>
    <s v="This test verifies that a Credit Officer can update an invoice's status to 'In Collection' to track collection activities._x000a__x000a_This scenario validates the acceptance criterion: &quot;Given I have identified an overdue invoice, when I select the 'Maintain Collection' action, then the system allows me to enter collection date, reason and notes, and the invoice status is updated to 'In Collection'.&quot;_x000a__x000a_Variation: This positive test confirms the manual status update that allows credit officers to formally track their work on a specific invoice."/>
    <s v="Positive"/>
    <s v="- The user selects an overdue invoice and the 'Maintain Collection' action._x000a__x000a_- The system allows the seclection of a reason and notes to be entered._x000a__x000a_- Upon saving, the invoice status changes to 'In Collection'."/>
    <m/>
    <s v="Credit Officer"/>
    <m/>
    <s v="High"/>
    <s v="US035"/>
    <s v="As a Credit Officer, I want to mark an invoice as 'In Collection', so that I can track my collection activities and the invoice's status."/>
    <s v="Q2C-070-020"/>
    <s v="Perform Collection Activity"/>
    <m/>
    <m/>
    <x v="1"/>
  </r>
  <r>
    <s v="Review Complete"/>
    <s v="TS064"/>
    <s v="Email a dunning letter"/>
    <s v="This test verifies that the system selects the correct dunning letter template based on an invoice's age and emails it to the customer._x000a__x000a_This scenario validates the acceptance criteria: &quot;Given an invoice is overdue, when the system automatically prints a dunning letter, then the system selects the correct letter template (Level 1, 2, or 3) based on the invoice's age&quot; and &quot;Given the customer has an email on file, then the system emails the letter.&quot;_x000a__x000a_Variation: This positive test confirms the automated dunning process, including the logic for template selection and the email delivery."/>
    <s v="Positive"/>
    <s v="- The system automatically initiates the dunning process for an overdue invoice._x000a__x000a_- The system selects the correct template (e.g., Level 2 for an invoice 60 days overdue)._x000a__x000a_- The letter is successfully emailed to the customer."/>
    <m/>
    <s v="Credit Officer"/>
    <m/>
    <s v="High"/>
    <s v="US036"/>
    <s v="As a Credit Officer, I want the system to generate and email the correct dunning letter to a customer, so that I can automate the reminder process."/>
    <s v="Q2C-070-020"/>
    <s v="Perform Collection Activity"/>
    <m/>
    <m/>
    <x v="1"/>
  </r>
  <r>
    <s v="Review Complete"/>
    <s v="TS065"/>
    <s v="Request a customer credit hold"/>
    <s v="This test verifies that a Credit Officer can initiate a customer be put on credit hold, and that the request is routed to an Accounts Receivable Officer for approval._x000a__x000a_This scenario validates the acceptance criteria: &quot;Given I am a Credit Officer, when I initiate the 'Place on Hold' action for a customer, then the request is routed to an Accounts Receivable Officer for approval&quot; and &quot;Given the request is approved, then the customer's status is changed to 'Hold'.&quot;_x000a__x000a_Variation: This positive test confirms the approval workflow for placing a customer on credit hold, ensuring proper controls are in place."/>
    <s v="Positive"/>
    <s v="- The Credit Officer initiates putting a customer on 'Hold'._x000a__x000a_- The request is sent to the Accounts Receivable Officer's inbox for approval._x000a__x000a_- Upon approval, the customer's status is updated to 'On Hold'."/>
    <m/>
    <s v="Credit Officer"/>
    <m/>
    <s v="High"/>
    <s v="US037"/>
    <s v="As a Credit Officer, I want to request a customer be put on credit hold due to poor payment history, so that we can prevent further risk."/>
    <s v="Q2C-070-030"/>
    <s v="Perform Escalation &amp; Follow-up"/>
    <s v="ZR: 14/11 - Reviewed."/>
    <m/>
    <x v="1"/>
  </r>
  <r>
    <s v="Review Complete"/>
    <s v="TS066"/>
    <s v="Process an invoice write-off with approval"/>
    <s v="This test verifies that an invoice write-off request is correctly routed to the Accounts Receivable Team Lead for approval._x000a__x000a_This scenario validates the acceptance criteria: &quot;Given I have a valid request to write off an invoice, when I initiate the 'Write-Off' process, then the request is routed to the Accounts Receivable Team Lead for approval&quot; and &quot;Given the Team Lead approves the write-off, then the invoice balance becomes zero and its status 'paid'.&quot;_x000a__x000a_Variation: This positive test confirms the end-to-end write-off process for invoices with write, including the required approval and the final status change of the invoice."/>
    <s v="Positive"/>
    <s v="- The Credit Officer initiates the write-off process for an invoice._x000a__x000a_- The request is routed to the AR Team Lead for approval._x000a__x000a_- Upon approval, the invoice balance is set to zero_x000a__x000a_- The resulting accounting is booked to the appropriate P&amp;L expense account."/>
    <s v="Elected write-off reason is either:_x000a_- Disputed Amount_x000a_- Uncollected Amount"/>
    <s v="Credit Officer"/>
    <m/>
    <s v="High"/>
    <s v="US038"/>
    <s v="As a Credit Officer, I want to process an invoice write-off, so that bad debt can be correctly accounted for."/>
    <s v="Q2C-070-030"/>
    <s v="Perform Escalation &amp; Follow-up"/>
    <s v="ZR:_x000a_- Invoices with writeoff reasons of 'Bank Fee' or 'Foreign Exchange' AND &gt;$20 will route for approval. Less than this amount will not._x000a_- All other writeoff reasons will always route for approval regardless of amount"/>
    <s v="Y"/>
    <x v="1"/>
  </r>
  <r>
    <s v="Review Complete"/>
    <s v="TS067"/>
    <s v="Reject an invoice write-off"/>
    <s v="This test ensures that if the Accounts Receivable Team Lead rejects a write-off request, the invoice remains unchanged._x000a__x000a_This scenario validates the approval step in the acceptance criterion: &quot;Given the Team Lead approves the write-off, then the invoice balance becomes zero...&quot;._x000a__x000a_Variation: This negative test confirms the rejection path of the write-off workflow, ensuring a rejected request does not alter the invoice's financial state."/>
    <s v="Negative"/>
    <s v="- The AR Team Lead denies the invoice write-off._x000a__x000a_- The invoice balance remains unchanged._x000a__x000a_- The initiator is informed that the transaction has been denied."/>
    <m/>
    <s v="Credit Officer"/>
    <m/>
    <s v="High"/>
    <s v="US038"/>
    <s v="As a Credit Officer, I want to process an invoice write-off, so that bad debt can be correctly accounted for."/>
    <s v="Q2C-070-030"/>
    <s v="Perform Escalation &amp; Follow-up"/>
    <m/>
    <m/>
    <x v="1"/>
  </r>
  <r>
    <s v="Review Complete"/>
    <s v="TS068"/>
    <s v="Validations on Customer Invoices"/>
    <s v="This test verifies that when the AR Officer creates an invoice the system warns when a customer’s credit limit is exceeded during invoice preparation._x000a__x000a_This scenario validates the acceptance criteria: &quot;Given a customer invoice is being prepared, when the customer’s credit limit is exceeded, then the system shows a warning message&quot;_x000a__x000a_Variation: This test specifically uses a customer whose credit limit is set below the invoice amount to trigger the warning during invoice creation."/>
    <s v="Positive"/>
    <s v="- System displays a visible warning to the Accounts Receivable Officer when preparing the invoice._x000a__x000a_- Invoice creation proceeds but highlights the credit limit exceedance for review._x000a__x000a_- Warning text matches business requirement and references customer credit limit."/>
    <m/>
    <s v="Accounts Receivable Officer "/>
    <n v="0"/>
    <s v="High"/>
    <s v="US039"/>
    <s v="As a Accounts Receivable Officer I want to be alerted to key conditions during invoicing (credit limit exceedance, mail delivery flag, no document delivery flag or non-todays invoice date) so that I can take appropriate action before the invoice is issued or sent."/>
    <s v="Q2C-040-020"/>
    <s v="Generate, Review &amp; Approve Invoice"/>
    <m/>
    <m/>
    <x v="1"/>
  </r>
  <r>
    <s v="Review Complete"/>
    <s v="TS069"/>
    <s v="Validations on Customer Invoices"/>
    <s v="This test verifies that when the AR Officer creates an invoice that there is no false warning when credit limit is not exceeded during invoice preparation._x000a__x000a_This scenario validates the inverse of the acceptance criteria: &quot;Given a customer invoice is being prepared, when the customer’s credit limit is exceeded, then the system shows a warning&quot;. This test asserts the inverse when limit is not exceeded. _x000a__x000a_Variation: This test uses a customer whose credit limit exceeds the invoice amount to validate that no warning appears."/>
    <s v="Negative"/>
    <s v="- No credit limit warning is shown when invoice amount is within customer credit limit._x000a__x000a_- Invoice proceeds normally without alerting the user._x000a__x000a_- System does not display or log any credit limit exceedance message."/>
    <m/>
    <s v="Accounts Receivable Officer "/>
    <n v="0"/>
    <s v="High"/>
    <s v="US039"/>
    <s v="As a Accounts Receivable Officer I want to be alerted to key conditions during invoicing (credit limit exceedance, mail delivery flag, no document delivery flag or non-todays invoice date) so that I can take appropriate action before the invoice is issued or sent."/>
    <s v="Q2C-040-020"/>
    <s v="Generate, Review &amp; Approve Invoice 1"/>
    <m/>
    <m/>
    <x v="1"/>
  </r>
  <r>
    <s v="Review Complete"/>
    <s v="TS070"/>
    <s v="Validations on Customer Invoices"/>
    <s v="This test verifies that when the AR Officer creates an invoice, the system warns when a customer is set to mail delivery at invoice generation  _x000a__x000a_This scenario validates the acceptance criteria: &quot;Given the customer is set to mail delivery, when the invoice is generated, then the system shows a warning about mail delivery &quot;._x000a__x000a_Variation: This test uses a customer record with the mail delivery flag enabled to confirm the warning appears at invoice generation."/>
    <s v="Positive"/>
    <s v="- Warning about mail delivery is presented when generating the invoice._x000a__x000a_- Invoice generation continues but highlights mailing requirement for fulfilment."/>
    <s v="- Customer invoice document delivery is set to 'Mail' (Customer Master data)"/>
    <s v="Accounts Receivable Officer "/>
    <n v="0"/>
    <s v="Medium"/>
    <s v="US039"/>
    <s v="As a Accounts Receivable Officer I want to be alerted to key conditions during invoicing (credit limit exceedance, mail delivery flag, no document delivery flag or non-todays invoice date) so that I can take appropriate action before the invoice is issued or sent."/>
    <s v="Q2C-040-020"/>
    <s v="Generate, Review &amp; Approve Invoice"/>
    <m/>
    <m/>
    <x v="1"/>
  </r>
  <r>
    <s v="Updated Post Review"/>
    <s v="TS071"/>
    <s v="Validations on Customer Invoices"/>
    <s v="This test verifies that when the Accounts Receivable Officer creates an invoice, the system does not warn when a customer's delivery option for invoicing is not set to 'mail' at invoice generation  _x000a__x000a_This scenario validates the inverse of the acceptance criteria: &quot;Given the customer is set to mail delivery, when the invoice is generated, then the system shows a warning about mail delivery &quot;. This test asserts the inverse when a customers delivery method for invoices is not 'mail'._x000a__x000a_Variation: This test uses a customer record with the invoice delivery flag not enabled for mail to confirm no warning error is generated."/>
    <s v="Negative"/>
    <s v="- No mail delivery warning is displayed for customers not marked as mail delivery for invoicing._x000a__x000a_- If ignored, this invoice can be submitted (if all other conditions are met)"/>
    <s v="- Customer invoice document delivery is not set to 'Mail' (Customer Master data)"/>
    <s v="Accounts Receivable Officer "/>
    <n v="0"/>
    <s v="Medium"/>
    <s v="US039"/>
    <s v="As a Accounts Receivable Officer I want to be alerted to key conditions during invoicing (credit limit exceedance, mail delivery flag, no document delivery flag or non-todays invoice date) so that I can take appropriate action before the invoice is issued or sent."/>
    <s v="Q2C-040-020"/>
    <s v="Generate, Review &amp; Approve Invoice"/>
    <m/>
    <m/>
    <x v="1"/>
  </r>
  <r>
    <s v="Review Complete"/>
    <s v="TS072"/>
    <s v="Validations on Customer Invoices"/>
    <s v="This test verifies that when the AR Officer creates an invoice, the system warns when an invoice date is not today's date during creation._x000a__x000a_This scenario validates the acceptance criteria: &quot;Given the invoice date is not today's date, when preparing the invoice, then the system shows a warning&quot;._x000a__x000a_Variation: This test creates an invoice with a backdated or future date to trigger the non-today date warning during preparation."/>
    <s v="Positive"/>
    <s v="- System displays a clear warning when invoice date differs from current date upon submission._x000a__x000a_- If ignored, the invoice can be submitted (if all other conditions are met)"/>
    <m/>
    <s v="Accounts Receivable Officer "/>
    <n v="0"/>
    <s v="Medium"/>
    <s v="US039"/>
    <s v="As a Accounts Receivable Officer I want to be alerted to key conditions during invoicing (credit limit exceedance, mail delivery flag, no document delivery flag or non-todays invoice date) so that I can take appropriate action before the invoice is issued or sent."/>
    <s v="Q2C-040-020"/>
    <s v="Generate, Review &amp; Approve Invoice"/>
    <m/>
    <m/>
    <x v="1"/>
  </r>
  <r>
    <s v="Review Complete"/>
    <s v="TS073"/>
    <s v="Validations on Customer Invoices"/>
    <s v="This test verifies that when the AR Officer creates an invoice, the system does not warn when the invoice date is today's date during creation._x000a__x000a_This scenario validates the inverse of the acceptance criteria: &quot;Given the invoice date is not today's date, when preparing the invoice, then the system shows a warning&quot;. This test asserts the inverse when the invoice date is today's date._x000a__x000a_Variation: This test creates an invoice with an invoice date of today."/>
    <s v="Negative"/>
    <s v="- No invoice date warning appears when invoice date equals today's date._x000a__x000a_- Invoice is submitted (if all other conditions are met)"/>
    <m/>
    <s v="Accounts Receivable Officer "/>
    <n v="0"/>
    <s v="Medium"/>
    <s v="US039"/>
    <s v="As a Accounts Receivable Officer I want to be alerted to key conditions during invoicing (credit limit exceedance, mail delivery flag, no document delivery flag or non-todays invoice date) so that I can take appropriate action before the invoice is issued or sent."/>
    <s v="Q2C-040-020"/>
    <s v="Generate, Review &amp; Approve Invoice"/>
    <m/>
    <m/>
    <x v="1"/>
  </r>
  <r>
    <s v="Review Complete"/>
    <s v="TS073a"/>
    <s v="Validations on Customer Invoices"/>
    <s v="This test verifies that when the AR Officer creates an invoice, the system prevents invoice creation when a customer has no document delivery information for invoicing defined._x000a__x000a_This scenario validates the acceptance criteria: &quot;Given the customer does not have document delivery information for invoicing defined, when the invoice is generated, then the system prevents invoice creation&quot;._x000a__x000a_Variation: This test uses a customer record with no document delivery information enabled for invoicing to confirm a critical error is flagged."/>
    <s v="Positive"/>
    <s v="- Critical validation is presented when invoice is submitted."/>
    <s v="- Customer invoice document delivery is set to 'Mail' (Customer Master data)"/>
    <s v="Accounts Receivable Officer "/>
    <n v="0"/>
    <s v="Medium"/>
    <s v="US039"/>
    <s v="As a Accounts Receivable Officer I want to be alerted to key conditions during invoicing (credit limit exceedance, mail delivery flag, no document delivery flag or non-todays invoice date) so that I can take appropriate action before the invoice is issued or sent."/>
    <s v="Q2C-040-020"/>
    <s v="Generate, Review &amp; Approve Invoice"/>
    <m/>
    <m/>
    <x v="1"/>
  </r>
  <r>
    <s v="Review Complete"/>
    <s v="TS073b"/>
    <s v="Validations on Customer Invoices"/>
    <s v="This test verifies that when the AR Officer creates an invoice, the system does not prevent invoice creation when a customer has document delivery information for invoicing defined._x000a__x000a_This scenario validates the inverse of the acceptance criteria: &quot;Given the customer does not have document delivery information for invoicing defined, when the invoice is generated, then the system prevents invoice creation&quot;. This test asserts the inverse when a customer does not_x000a__x000a_Variation: This test uses a customer record with the invoice delivery flag not enabled for mail to confirm no warning error is generated."/>
    <s v="Negative"/>
    <s v="- No mail delivery warning is displayed for customers not marked as mail delivery for invoicing._x000a__x000a_- If ignored, this invoice can be submitted (if all other conditions are met)"/>
    <s v="- Customer invoice document delivery is not set to 'Mail' (Customer Master data)"/>
    <s v="Accounts Receivable Officer "/>
    <n v="0"/>
    <s v="Medium"/>
    <s v="US039"/>
    <s v="As a Accounts Receivable Officer I want to be alerted to key conditions during invoicing (credit limit exceedance, mail delivery flag, no document delivery flag or non-todays invoice date) so that I can take appropriate action before the invoice is issued or sent."/>
    <s v="Q2C-040-020"/>
    <s v="Generate, Review &amp; Approve Invoice 1"/>
    <m/>
    <m/>
    <x v="1"/>
  </r>
  <r>
    <s v="Review Complete"/>
    <s v="TS074"/>
    <s v="Sponsorship invoice processing"/>
    <s v="This test validates processing of a student sponsorship invoice so income from third-party placements is captured correctly  _x000a__x000a_The user story states validates the acceptance criteria: &quot;Given I am an accounts receivable officer, when I create an invoice to capture tudent placements by a third party, then the system posts to the correct sponsorship income account.&quot;_x000a__x000a_Variation: This test uses a sponship customer and verifies the invoice captures the sponsorship income account and required fields."/>
    <s v="Positive"/>
    <s v="- Invoice is created and posted against the sponsorship income account._x000a__x000a_- Accounts Receivable Officer can view sponsorship details and the invoice totals reflect third-party placement income."/>
    <m/>
    <s v="Accounts Receivable Officer "/>
    <n v="0"/>
    <s v="High"/>
    <s v="US040"/>
    <s v="As a Accounts Receivable Officer I want to process a student sponsorship invoice so that income from student placements by a third party is captured correctly as a sponsorship scenario."/>
    <s v="Q2C-040-020"/>
    <s v="Generate, Review &amp; Approve Invoice 1"/>
    <m/>
    <m/>
    <x v="1"/>
  </r>
  <r>
    <s v="Review Complete"/>
    <s v="TS076"/>
    <s v="Auto-generate rental invoices"/>
    <s v="Verify invoices are automatically generated from a rental contract billing schedule when due dates arrive  _x000a__x000a_Given a rental contract with a defined billing schedule, when due dates arrive, then the system automatically generates invoices without manual intervention _x000a__x000a_This test uses an active rental contract with upcoming due dates to validate scheduled invoice generation occurs at the expected run time."/>
    <s v="Positive"/>
    <s v="- System creates invoices automatically on contract billing due dates._x000a__x000a_- Generated invoices reference the originating rental contract and schedule._x000a__x000a_- No manual intervention is required to produce the invoices."/>
    <s v="- Invoice schedule is set up for billing installments"/>
    <s v="Accounts Receivable Officer "/>
    <n v="0"/>
    <s v="High"/>
    <s v="US041"/>
    <s v="As an Accounts Receivable Officer, I want invoices to be automatically generated based on a customer contract’s billing schedule for rental contracts in the correct invoice format."/>
    <s v="Q2C-040-020"/>
    <s v="Generate, Review &amp; Approve Invoice"/>
    <m/>
    <m/>
    <x v="1"/>
  </r>
  <r>
    <s v="Review Complete"/>
    <s v="TS078"/>
    <s v="Alternate rental invoice layout"/>
    <s v="This test validates that rental invoices utilise an alternative invoice PDF layout when printed. _x000a__x000a_Given the rental invoices require a different printed layout, when the invoice is generated, then it is produced using the alternate layout configured for rental invoices  Variation: This test generates a rental invoice and confirms the output uses the alternate layout template for rental customers rather than the standard layout."/>
    <s v="Positive"/>
    <s v="- Generated rental invoice uses the alternate printed layout._x000a__x000a_- Layout includes expected rental-specific fields and formatting._x000a__x000a_- Output file/template name matches the configured rental layout."/>
    <m/>
    <s v="Accounts Receivable Officer "/>
    <n v="0"/>
    <s v="Medium"/>
    <s v="US041"/>
    <s v="As an Accounts Receivable Officer, I want invoices to be automatically generated based on a customer contract’s billing schedule for rental contracts in the correct invoice format."/>
    <s v="Q2C-040-020"/>
    <s v="Generate, Review &amp; Approve Invoice 1"/>
    <m/>
    <m/>
    <x v="1"/>
  </r>
  <r>
    <s v="Updated Post Review"/>
    <s v="TS079"/>
    <s v="Alternate standard customer invoice layout"/>
    <s v="This test validates that standard invoices with quantity amount that is not 0, present an alternative invoice PDF layout._x000a__x000a_Given the customer invoice has quanity amounts that is not empty, when the invoice is printed, then the printed layout will include the quantity present on the invoice._x000a__x000a_Variation: This test generates a standard invoice with quantity and confirms the output uses the alternatestandard layout."/>
    <s v="Positive"/>
    <s v="- Generated standard quantity invoice uses the correct layout_x000a__x000a_- Layout includes quantity_x000a__x000a_- Output file/template name matches the configured rental layout."/>
    <s v="Invoice type = Standard"/>
    <s v="Accounts Receivable Officer "/>
    <n v="0"/>
    <s v="Medium"/>
    <s v="US041"/>
    <s v="As an Accounts Receivable Officer, I want invoices to be automatically generated based on a customer contract’s billing schedule for standard contracts in the correct invoice format."/>
    <s v="Q2C-040-020"/>
    <s v="Generate, Review &amp; Approve Invoice 1"/>
    <m/>
    <m/>
    <x v="1"/>
  </r>
  <r>
    <s v="Review Complete"/>
    <s v="TS080"/>
    <s v="Doantions invoice creation"/>
    <s v="This test validates processing of a donations invoice such that these invoices are not automatically printed and emailed and display the correct remit-to bank account_x000a__x000a_The user story states validates the acceptance criteria: &quot;Given I am an accounts receivable officer, when I create a 'donation' invoice, then the system does not automatically trigger the print and email customer invoice events&quot;_x000a__x000a_Variation: This test uses a 'donation' invoice type to verify that donation invoices are not automatically printed and emailed to the customer"/>
    <s v="Positive"/>
    <s v="- Invoice is created and does not automatically trigger the print and email customer invoice steps._x000a__x000a_- A to-do is sent to the AR Officer to manually print and email the invoice"/>
    <s v="Invoice type = Donation"/>
    <s v="Accounts Receivable Officer "/>
    <n v="0"/>
    <s v="High"/>
    <s v="US042"/>
    <s v="As an Accounts Receivable Officer I want to process a philanthropic invoice so that income from donations are captured correctly."/>
    <s v="Q2C-040-020"/>
    <s v="Generate, Review &amp; Approve Invoice 1"/>
    <m/>
    <m/>
    <x v="1"/>
  </r>
  <r>
    <s v="Review Complete"/>
    <s v="TS081"/>
    <s v="Doantions invoice PDF layout"/>
    <s v="This test validates processing of a donations invoice such that these invoices are not automatically printed and emailed and display the correct remit-to bank account_x000a__x000a_The user story states validates the acceptance criteria: &quot;Given I generated an invoice with the 'Donations' invoice type, when I print the invoice, then the invoice PDF contains the bank details for the donations bank account&quot;_x000a__x000a_Variation: This test verifies that when the donation invoice type is used, the printed PDF displays the correct bank account"/>
    <s v="Positive"/>
    <s v="- The printed PDF displays the correct bank account information for payment"/>
    <s v="Invoice type = Donation"/>
    <s v="Accounts Receivable Officer "/>
    <n v="0"/>
    <s v="High"/>
    <s v="US042"/>
    <s v="As an Accounts Receivable Officer I want to process a philanthropic invoice so that income from donations are captured correctly."/>
    <s v="Q2C-040-020"/>
    <s v="Generate, Review &amp; Approve Invoice 1"/>
    <m/>
    <m/>
    <x v="1"/>
  </r>
  <r>
    <s v="Review Complete"/>
    <s v="TS082"/>
    <s v="Process invoice with only expenses"/>
    <s v="This test scenario verifies that a supplier invoice containing only standard expenses (not trackable) does not incorrectly trigger the asset creation process, ensuring that only capital expenditures are considered for asset registration._x000a__x000a_This test validates the acceptance criterion: &quot;Given a supplier invoice contains only items from an expense spend category, when the invoice is processed, then no asset record is created&quot;._x000a__x000a_Variation: This is a positive test to confirm the system correctly distinguishes between expense and capital spend categories, preventing the creation of erroneous assets from operational expenses."/>
    <s v="Positive"/>
    <s v="- The supplier invoice is processed successfully through its standard workflow._x000a__x000a_- No asset creation task is generated in the Fixed Asset Accountant's inbox._x000a__x000a_- No asset record is created in the system."/>
    <m/>
    <s v="Fixed Asset Accountant"/>
    <m/>
    <s v="High"/>
    <s v="US-A2R-001"/>
    <s v="As a Fixed Asset Accountant, after asset creation review, I want an asset to be automatically created from a supplier invoice that meets our capitalisation rules, so that assets are recorded accurately and efficiently."/>
    <s v="A2R-020-010"/>
    <s v="Create Book/Tax Asset Record &amp; Components"/>
    <s v="14/11 AM - Updated scenario wording to avoid using &quot;expense item&quot;"/>
    <m/>
    <x v="2"/>
  </r>
  <r>
    <s v="Review Complete"/>
    <s v="TS083"/>
    <s v="Process invoice with asset items"/>
    <s v="This test scenario confirms that processing a supplier invoice containing items from a designated asset spend category correctly initiates the asset creation workflow. It ensures the process begins but does not finalise without manual review._x000a__x000a_This test validates the criteria: &quot;Given a supplier invoice contains only items from an asset spend category, when the invoice is processed, then no asset record is created&quot; and &quot;Given an asset is being created from an invoice, when the system processes the invoice, then a confirmation task is sent to my inbox to review the asset details.&quot;_x000a__x000a_Variation: This is a positive test of the initial step in the automated asset creation process. It verifies that an asset is not created immediately but instead triggers a necessary review task for the accountant."/>
    <s v="Positive"/>
    <s v="- The supplier invoice is processed successfully._x000a__x000a_- An asset record is not created at this stage._x000a__x000a_- A confirmation task appears in the Fixed Asset Accountant's inbox for review."/>
    <m/>
    <s v="Fixed Asset Accountant"/>
    <m/>
    <s v="High"/>
    <s v="US-A2R-001"/>
    <s v="As a Fixed Asset Accountant, after asset creation review, I want an asset to be automatically created from a supplier invoice that meets our capitalisation rules, so that assets are recorded accurately and efficiently."/>
    <s v="A2R-020-010"/>
    <s v="Create Book/Tax Asset Record &amp; Components"/>
    <m/>
    <m/>
    <x v="2"/>
  </r>
  <r>
    <s v="Review Complete"/>
    <s v="TS084"/>
    <s v="Confirm asset creation from review task"/>
    <s v="This test scenario validates that a Fixed Asset Accountant can review the asset creation task, leading to the successful registration of a new asset in the system. This test follows the successful completion of TS-A2R-002._x000a__x000a_This test validates the acceptance criterion: &quot;Given I have received the task to review the spend is for an asset, when i click confirm then an asset record is automatically created&quot;._x000a__x000a_Variation: This is a positive test of the approval step in the workflow, ensuring that the accountant's confirmation correctly finalises the asset creation process."/>
    <s v="Positive"/>
    <s v="- The user successfully confirms the asset creation task from their inbox._x000a__x000a_- A new asset record is created in the system._x000a__x000a_- The asset record contains key details like a description and location."/>
    <m/>
    <s v="Fixed Asset Accountant"/>
    <m/>
    <s v="High"/>
    <s v="US-A2R-001"/>
    <s v="As a Fixed Asset Accountant, after asset creation review, I want an asset to be automatically created from a supplier invoice that meets our capitalisation rules, so that assets are recorded accurately and efficiently."/>
    <s v="A2R-020-010"/>
    <s v="Create Book/Tax Asset Record &amp; Components"/>
    <s v="14/11 AM - Changed wording from approval to review"/>
    <m/>
    <x v="2"/>
  </r>
  <r>
    <s v="Review Complete"/>
    <s v="TS085"/>
    <s v="Treat trackable spend as expense"/>
    <s v="This test scenario ensures that if a Fixed Asset Accountant determines an item should not be capitalised, they can mark the asset as an expense and not trackable at the asset creation review, and the system will not create an asset record._x000a__x000a_This is the negative path for the acceptance criterion: &quot;Given I have received the task to review the spend is for an asset, when i click confirm then an asset record is automatically created&quot;._x000a__x000a_Variation: This is a negative test to confirm that cancelling the review task correctly completes the workflow, preventing the creation of an unwanted asset."/>
    <s v="Negative"/>
    <s v="- The user treats the spend as an expense and not trackable._x000a__x000a_- The workflow is complete._x000a__x000a_- No asset record is created in the system."/>
    <m/>
    <s v="Fixed Asset Accountant"/>
    <m/>
    <s v="High"/>
    <s v="US-A2R-001"/>
    <s v="As a Fixed Asset Accountant, after asset creation review, I want an asset to be automatically created from a supplier invoice that meets our capitalisation rules, so that assets are recorded accurately and efficiently."/>
    <s v="A2R-020-010"/>
    <s v="Create Book/Tax Asset Record &amp; Components"/>
    <s v="17/11 AM - Clarified expected result for asset to be not trackable else an asset record should be expected."/>
    <m/>
    <x v="2"/>
  </r>
  <r>
    <s v="Review Complete"/>
    <s v="TS086"/>
    <s v="Process goods receipt for capital item"/>
    <s v="This test scenario verifies that when goods are received for a capital item against a purchase order, an asset record is created (after Fixed Asset Accountant review) to allow for prompt tracking, even before the supplier invoice arrives._x000a__x000a_This test validates the criteria: &quot;Given goods for a capital item are receipted before the supplier invoice is received, when the goods receipt is completed, then an asset record is created&quot; and &quot;Given an asset is being created from a goods receipt, when the system processes the receipt, then a confirmation task is sent to my inbox to review the asset details.&quot;_x000a__x000a_Variation: This is a positive test of the asset creation process from a goods receipt, ensuring that a review task is generated for the Fixed Asset Accountant."/>
    <s v="Positive"/>
    <s v="- The goods receipt for a capital item is successfully processed._x000a__x000a_- A confirmation task is sent to the Fixed Asset Accountant's inbox._x000a__x000a_- An asset record is created."/>
    <m/>
    <s v="Fixed Asset Accountant"/>
    <m/>
    <s v="High"/>
    <s v="US-A2R-002"/>
    <s v="As a Fixed Asset Accountant, after asset creation review, I want an asset to be automatically created when goods are receipted against a purchase order for a capital item, so that assets are recorded promptly even before an invoice arrives"/>
    <s v="A2R-020-010"/>
    <s v="Create Book/Tax Asset Record &amp; Components"/>
    <s v="14/11 AM - Updated wording of Test Scenario slightly, it should be clear that the receipt will not trigger asset creation without BAA review - though this is detailed in the expected result."/>
    <m/>
    <x v="2"/>
  </r>
  <r>
    <s v="Review Complete"/>
    <s v="TS087"/>
    <s v="Process goods receipt for only expenses"/>
    <s v="This test scenario confirms that when goods are received for a standard expense (not trackable), the system correctly identifies it as non-capital and does not create an asset record._x000a__x000a_This test validates the acceptance criterion: &quot;Given a goods receipt is for an item in an expense spend category, when the receipt is processed, then no asset record is created&quot;._x000a__x000a_Variation: This is a negative test to ensure the system correctly differentiates between capital and expenses during the goods receipt process, preventing incorrect asset creation."/>
    <s v="Negative"/>
    <s v="- The goods receipt for an expense is successfully processed._x000a__x000a_- No asset record is created._x000a__x000a_- No asset-related tasks are sent to the Fixed Asset Accountant."/>
    <m/>
    <s v="Fixed Asset Accountant"/>
    <m/>
    <s v="High"/>
    <s v="US-A2R-002"/>
    <s v="As a Fixed Asset Accountant, after asset creation review, I want an asset to be automatically created when goods are receipted against a purchase order for a capital item, so that assets are recorded promptly even before an invoice arrives"/>
    <s v="A2R-020-010"/>
    <s v="Create Book/Tax Asset Record &amp; Components"/>
    <m/>
    <m/>
    <x v="2"/>
  </r>
  <r>
    <s v="Review Complete"/>
    <s v="TS088"/>
    <s v="Create asset with 'Registered' status"/>
    <s v="This test scenario verifies that when a invoice/receipt is processed for a specific spend category (e.g., Laptops Outright), an asset is created with a 'Registered' status and does not yet begin depreciating._x000a__x000a_This test validates the criteria: &quot;Given a receipt is processed for an item in a specific spend category (e.g., Laptops Outright), when the receipt is approved, then an asset record is created with a status of 'Registered'&quot; and &quot;Given an asset is created with a 'Registered' status, when I review the asset, then depreciation should not have started.&quot;_x000a__x000a_Variation: This is a positive test to confirm that certain assets can be held in a pre-operational state, allowing them to be tracked before they are officially placed in service."/>
    <s v="Positive"/>
    <s v="- An asset record is created with the status 'Registered'._x000a__x000a_- Reviewing the asset confirms that no depreciation has been calculated or posted."/>
    <s v="- Requisition through to receipt is raised for a laptop"/>
    <s v="Fixed Asset Accountant"/>
    <m/>
    <s v="High"/>
    <s v="US-A2R-003"/>
    <s v="As a Fixed Asset Accountant, I want certain assets to be created from a receipt but not be placed in service immediately, so that I can track them before they are actively being used and depreciated."/>
    <s v="A2R-020-010"/>
    <s v="Create Book/Tax Asset Record &amp; Components"/>
    <s v="17/11 AM - Updated user story from invoice to receipt"/>
    <m/>
    <x v="2"/>
  </r>
  <r>
    <s v="Review Complete"/>
    <s v="TS089"/>
    <s v="Verify asset creation from project"/>
    <s v="This test scenario confirms that when a capital project is closed and project costs are capitalised, a corresponding asset record is automatically created, and the costs are correctly transferred from 'Work in Progress' (WIP) or 'Asset under development'._x000a__x000a_This test validates the criteria: &quot;Given a capital project has been completed and its costs capitalised, when the project closes, then a corresponding asset record is created&quot; and &quot;given an asset has been created from a capital project, when i view the accounting then there should be no value remaning in WIP&quot;._x000a__x000a_Variation: This is a positive test of the integration between the projects and assets modules, ensuring a seamless capitalisation process and accurate financial accounting."/>
    <s v="Positive"/>
    <s v="- An asset record is created upon capitalisation of project costs._x000a__x000a_- The asset record contains the correct cost and in-service date._x000a__x000a_- The WIP balance for the project is cleared."/>
    <m/>
    <s v="Fixed Asset Accountant"/>
    <m/>
    <s v="High"/>
    <s v="US-A2R-004"/>
    <s v="As a Fixed Asset Accountant, I want to review the details of an asset created from a completed capital project, so that I can verify its accuracy and ensure it has been correctly transferred from 'Work in Progress' (WIP)."/>
    <s v="A2R-020-010"/>
    <s v="Create Book/Tax Asset Record &amp; Components"/>
    <s v="17/11 AM - Added context on need for project costs to be capitalised (i.e. not automatic capitalisation)"/>
    <m/>
    <x v="2"/>
  </r>
  <r>
    <s v="Review Complete"/>
    <s v="TS090"/>
    <s v="Manually register a donated asset"/>
    <s v="This test scenario verifies that a Fixed Asset Accountant can manually register a donated asset, flag it as 'In-Kind', and that the system prompts for necessary financial tracking information._x000a__x000a_This test validates the criteria: &quot;Given I need to register a donated asset, when I use the manual asset registration process, then I can flag the asset as 'In-Kind'&quot; and &quot;Given an in-kind asset has been registered, when the process is complete, then a task is created to assign accounting information&quot;_x000a__x000a_Variation: This is a positive test for handling non-standard asset acquisitions, ensuring they are recorded correctly and that the necessary follow-up accounting tasks are generated."/>
    <s v="Positive"/>
    <s v="- The user successfully registers an asset and flags it as 'In-Kind'._x000a__x000a_- A task is created in the Fixed Asset Accountant's inbox to assign accounting information"/>
    <m/>
    <s v="Fixed Asset Accountant"/>
    <m/>
    <s v="High"/>
    <s v="US-A2R-005"/>
    <s v="As a Fixed Asset Accountant, I want to manually register a donated asset, so that we can accurately track non-purchased, in-kind contributions."/>
    <s v="A2R-020-010"/>
    <s v="Create Book/Tax Asset Record &amp; Components"/>
    <s v="17/11 AM - Updated scenario &amp; expected result as there is no prompt to post a manual journal."/>
    <m/>
    <x v="2"/>
  </r>
  <r>
    <s v="Review Complete"/>
    <s v="TS091"/>
    <s v="Register donated asset without gift worktag"/>
    <s v="This test scenario confirms that the system displays a warning if a user tries to save a donated ('In-Kind') asset without associating it with a 'gift' worktag, which is used for financial tracking._x000a__x000a_This test validates the acceptance criterion: &quot;Given I am registering an in-kind asset, when I save the record, then I must be warned if i do not associate it with a 'gift' worktag for financial tracking&quot;._x000a__x000a_Variation: This is a negative test to ensure data integrity controls are in place. It verifies that the system guides users to enter required financial tracking data for specific asset types."/>
    <s v="Negative"/>
    <s v="- The user attempts to save an 'In-Kind' asset without a 'gift' worktag._x000a__x000a_- The system displays a warning message prompting the user to add the worktag._x000a__x000a_- The asset registration is not completed until the warning is addressed."/>
    <m/>
    <s v="Fixed Asset Accountant"/>
    <m/>
    <s v="Medium"/>
    <s v="US-A2R-005"/>
    <s v="As a Fixed Asset Accountant, I want to manually register a donated asset, so that we can accurately track non-purchased, in-kind contributions."/>
    <s v="A2R-020-010"/>
    <s v="Create Book/Tax Asset Record &amp; Components"/>
    <m/>
    <m/>
    <x v="2"/>
  </r>
  <r>
    <s v="Review Complete"/>
    <s v="TS092"/>
    <s v="Remove manually registered asset"/>
    <s v="This test scenario verifies that a Fixed Asset Accountant can remove an asset that was created manually by mistake, ensuring that both the asset record and its associated financial entries are reversed._x000a__x000a_This test validates the criteria: &quot;Given an asset was registered manually in error, when I initiate the removal process, then the asset record is reversed or deleted&quot; and &quot;Given the removal of a manually registered asset is processed, when the process is complete, then the asset status is updated to reflect its removal&quot;._x000a__x000a_Variation: This is a positive test of the correction process, confirming that errors in manual asset registration can be fully undone, maintaining the accuracy of the asset register and general ledger."/>
    <s v="Positive"/>
    <s v="- No asset-related tasks are sent to the Fixed Asset Accountant._x000a__x000a_- The selected asset's status is updated to 'Removed'."/>
    <m/>
    <s v="Fixed Asset Accountant"/>
    <m/>
    <s v="High"/>
    <s v="US-A2R-006"/>
    <s v="As a Fixed Asset Accountant, I want to remove an asset that was manually registered by mistake, so that I can correct errors and maintain an accurate asset register."/>
    <s v="A2R-020-010"/>
    <s v="Create Book/Tax Asset Record &amp; Components"/>
    <s v="17/11 AM - Updated scenario &amp; expected result to remove reference to accounting entries"/>
    <m/>
    <x v="2"/>
  </r>
  <r>
    <s v="Review Complete"/>
    <s v="TS093"/>
    <s v="Submit manual asset for accounting assignment"/>
    <s v="This test scenario verifies that when an Asset Control Officer submits a request to manually register an asset, it is correctly routed to the Fixed Asset Accountant to assign accounting information._x000a__x000a_This test validates the acceptance criterion: &quot;Given I need to register an asset manually, when I submit the asset details, then the request is sent to the Fixed Asset Accountant&quot; and _x000a__x000a_Variation: This is a positive test of the workflow for manual asset creation, ensuring the process is initiated correctly and triggers the necessary downstream accounting tasks."/>
    <s v="Positive"/>
    <s v="- The Asset Control Officer successfully submits the manual asset registration._x000a__x000a_- The asset record is created._x000a__x000a_- A task appears in the Fixed Asset Accountant's inbox to assign accounting information."/>
    <s v="Asset manually created"/>
    <s v="Asset Control Officer"/>
    <m/>
    <s v="High"/>
    <s v="US-A2R-007"/>
    <s v="As an Asset Control Officer, I want to manually register an asset in exceptional circumstances, so that we can account for assets acquired outside of the standard procurement process."/>
    <s v="A2R-020-010"/>
    <s v="Create Book/Tax Asset Record &amp; Components"/>
    <s v="17/11 AM - There is approval on asset registration - only the subsequent assignment of accounting information"/>
    <m/>
    <x v="2"/>
  </r>
  <r>
    <s v="Review Complete"/>
    <s v="TS094"/>
    <s v="Request removal of incorrect asset"/>
    <s v="This test scenario verifies that an Asset Control Officer can initiate a request to remove an incorrectly registered asset and that this request is correctly routed to the Fixed Asset Accountant for approval._x000a__x000a_This test validates the acceptance criterion: &quot;Given an asset was registered manually in error, when I initiate the removal process, then the request is sent to the Fixed Asset Accountant for approval&quot;._x000a__x000a_Variation: This is a positive test of the initiation and routing of the asset removal workflow, ensuring proper governance over corrections to the asset register."/>
    <s v="Positive"/>
    <s v="- The Asset Control Officer successfully submits the removal request._x000a__x000a_- An approval task appears in the Fixed Asset Accountant's inbox."/>
    <m/>
    <s v="Asset Control Officer"/>
    <m/>
    <s v="High"/>
    <s v="US-A2R-008"/>
    <s v="As an Asset Control Officer, I want to request the removal of an asset that was manually registered by mistake, so that I can correct errors subject to financial review."/>
    <s v="A2R-020-010"/>
    <s v="Create Book/Tax Asset Record &amp; Components"/>
    <m/>
    <m/>
    <x v="2"/>
  </r>
  <r>
    <s v="Review Complete"/>
    <s v="TS095"/>
    <s v="Approve removal of incorrect asset"/>
    <s v="This test scenario confirms that when the Fixed Asset Accountant approves the removal request, the asset record and its associated accounting are correctly reversed._x000a__x000a_This test validates the acceptance criterion: &quot;Given the Fixed Asset Accountant approves the removal, when the process is complete, then the asset record and its associated accounting are reversed&quot;._x000a__x000a_Variation: This is a positive test of the approval outcome, ensuring that an approved removal correctly reverses all traces of the erroneous asset from the system."/>
    <s v="Positive"/>
    <s v="- The Fixed Asset Accountant approves the removal request._x000a__x000a_- The selected asset's status is updated to 'Removed'."/>
    <s v="TS-A2R-014"/>
    <s v="Asset Control Officer"/>
    <m/>
    <s v="High"/>
    <s v="US-A2R-008"/>
    <s v="As an Asset Control Officer, I want to request the removal of an asset that was manually registered by mistake, so that I can correct errors subject to financial review."/>
    <s v="A2R-020-010"/>
    <s v="Create Book/Tax Asset Record &amp; Components"/>
    <s v="14/11 AM - Updated expected results as accounting entries will not be generated for Asset Removal on a manually created asset."/>
    <m/>
    <x v="2"/>
  </r>
  <r>
    <s v="Review Complete"/>
    <s v="TS096"/>
    <s v="Deny removal of incorrect asset"/>
    <s v="This test scenario ensures that if the Fixed Asset Accountant denies a request to remove an asset, the process is stopped, and the initiator is notified._x000a__x000a_This test validates the acceptance criterion: &quot;Given the Fixed Asset Accountant denies the removal request, when the request is denied, then I receive a notification informing me of the denial&quot;._x000a__x000a_Variation: This is a negative test of the approval step, confirming that a denial correctly terminates the workflow, leaves the asset intact, and provides feedback to the requester."/>
    <s v="Negative"/>
    <s v="- The Fixed Asset Accountant denies the removal request._x000a__x000a_- The asset record remains active in the system._x000a__x000a_- A notification is sent to the Asset Control Officer who initiated the request."/>
    <s v="TS-A2R-014"/>
    <s v="Asset Control Officer"/>
    <m/>
    <s v="High"/>
    <s v="US-A2R-008"/>
    <s v="As an Asset Control Officer, I want to request the removal of an asset that was manually registered by mistake, so that I can correct errors subject to financial review."/>
    <s v="A2R-020-010"/>
    <s v="Create Book/Tax Asset Record &amp; Components"/>
    <m/>
    <m/>
    <x v="2"/>
  </r>
  <r>
    <s v="Review Complete"/>
    <s v="TS097"/>
    <s v="Split asset cost across cost centres"/>
    <s v="This test scenario verifies that a Fixed Asset Accountant can allocate the cost of a single asset across multiple cost centres and that the system automatically creates the necessary accounting journals._x000a__x000a_This test validates the criteria: &quot;Given an asset is currently assigned to a single cost centre, when I initiate a cost split, then I can nominate multiple cost centres and the percentage to allocate to each&quot; and &quot;Given I have submitted the cost centre split, when the process is complete, then the system automatically creates accounting journals to reclassify the asset's cost and future depreciation according to the new allocation&quot;._x000a__x000a_Variation: This is a positive test to confirm that asset costs can be accurately distributed across different departments, and the system handles the complex accounting adjustments automatically."/>
    <s v="Positive"/>
    <s v="- The user successfully nominates multiple cost centres and allocation percentages._x000a__x000a_- Upon completion, the system posts journals to reallocate the asset's cost and future depreciation."/>
    <s v="Must occur subsequent to Asset Creation."/>
    <s v="Fixed Asset Accountant"/>
    <m/>
    <s v="High"/>
    <s v="US-A2R-009"/>
    <s v="As a Fixed Asset Accountant, I want to split the cost and depreciation of a single asset across multiple cost centres, so that costs are allocated accurately to the faculties/divisions that use the asset."/>
    <s v="A2R-020-010"/>
    <s v="Create Book/Tax Asset Record &amp; Components"/>
    <m/>
    <m/>
    <x v="2"/>
  </r>
  <r>
    <s v="Review Complete"/>
    <s v="TS098"/>
    <s v="Run Fixed Asset Register report"/>
    <s v="This test scenario verifies that the Fixed Asset Accountant can successfully run the Fixed Asset Register report to obtain a complete list of all assets and then export this data._x000a__x000a_This test validates the criteria: &quot;Given I need a list of all assets, when I run the Fixed Asset Register report, then it returns a complete list of all registered assets with their key details&quot; and &quot;Given I have run the report, when I view the output, then I can export it in a format suitable for an external system (e.g., CSV, Excel).&quot;_x000a__x000a_Variation: This is a positive test of a key reporting function, ensuring that a complete and accurate list of all assets can be generated and extracted from the system for purposes like external system integration."/>
    <s v="Positive"/>
    <s v="- The report runs successfully and returns a list of all assets._x000a__x000a_- The report output includes key details for each asset._x000a__x000a_- The user can successfully export the report data to CSV or Excel format."/>
    <m/>
    <s v="Fixed Asset Accountant"/>
    <m/>
    <s v="Medium"/>
    <s v="US-A2R-011"/>
    <s v="As a Fixed Asset Accountant, I want to run a report of all created assets (the fixed asset register), so that I can provide this data to an external system for additional recording."/>
    <s v="A2R-020-010"/>
    <s v="Create Book/Tax Asset Record &amp; Components"/>
    <m/>
    <m/>
    <x v="2"/>
  </r>
  <r>
    <s v="Review Complete"/>
    <s v="TS099"/>
    <s v="Report on registered, not in-service assets"/>
    <s v="This test scenario confirms that a Fixed Asset Accountant can run a report to identify all assets that have a 'Registered' status but have not yet been placed in service._x000a__x000a_This test validates the acceptance criterion: &quot;Given I need to see assets awaiting deployment, when I run the 'Find Assets' report, then it returns a list of all assets with a status of 'Registered'&quot;._x000a__x000a_Variation: This is a positive test of a specific reporting capability, ensuring that the business can easily track and manage its inventory of unused assets awaiting deployment."/>
    <s v="Positive"/>
    <s v="- The 'Find Assets' report runs successfully._x000a__x000a_- The report output contains only assets with a 'Registered' status."/>
    <m/>
    <s v="Fixed Asset Accountant"/>
    <m/>
    <s v="Medium"/>
    <s v="US-A2R-012"/>
    <s v="As a Fixed Asset Accountant, I want to run a report on all assets that are registered but not yet in service, so that I can track and manage our inventory of unused assets."/>
    <s v="A2R-020-040"/>
    <s v="Place in Service &amp; Issue Asset"/>
    <m/>
    <m/>
    <x v="2"/>
  </r>
  <r>
    <s v="Review Complete"/>
    <s v="TS100"/>
    <s v="Place a registered asset in service"/>
    <s v="This test scenario verifies that a Fixed Asset Accountant can change an asset's status from 'Registered' to 'In Service', which is the trigger for depreciation to begin._x000a__x000a_This test validates the criteria: &quot;Given an asset has a status of 'Registered', when I initiate the 'Place in Service' action and specify an in-service date, then the asset's status is updated to 'In Service'&quot; and &quot;Given an asset has been placed in service, when the next depreciation run occurs, then the asset is included in the depreciation calculation&quot;._x000a__x000a_Variation: This is a positive test of a critical step in the asset lifecycle. It ensures that assets begin depreciating from the correct date once they become operational."/>
    <s v="Positive"/>
    <s v="- The asset's status is successfully updated to 'In Service'._x000a__x000a_- The specified in-service date is recorded against the asset._x000a__x000a_- The asset is included in the subsequent depreciation calculation."/>
    <m/>
    <s v="Fixed Asset Accountant"/>
    <m/>
    <s v="High"/>
    <s v="US-A2R-013"/>
    <s v="As a Fixed Asset Accountant, I want to change an asset's status to 'In Service', so that it begins depreciating from the correct date."/>
    <s v="A2R-020-040"/>
    <s v="Place in Service &amp; Issue Asset"/>
    <m/>
    <m/>
    <x v="2"/>
  </r>
  <r>
    <s v="Review Complete"/>
    <s v="TS101"/>
    <s v="Run depreciation preview report"/>
    <s v="This test scenario verifies that a Fixed Asset Accountant can run a depreciation preview report for a future period to see the calculated depreciation amounts without posting any financial transactions._x000a__x000a_This test validates the acceptance criterion: &quot;Given I want to see future depreciation, when I run the depreciation preview report for a specific month, then the system displays the calculated depreciation amount for each asset without posting any journals&quot;._x000a__x000a_Variation: This is a positive test of a key forecasting and review tool. It allows accountants to check for anomalies and predict expenses before committing to the period-end depreciation run."/>
    <s v="Positive"/>
    <s v="- The depreciation preview report runs successfully for the selected period._x000a__x000a_- The report displays the expected depreciation amounts for each asset._x000a__x000a_- No accounting journals are created or posted to the general ledger."/>
    <m/>
    <s v="Fixed Asset Accountant"/>
    <m/>
    <s v="Medium"/>
    <s v="US-A2R-015"/>
    <s v="As a Fixed Asset Accountant, I want to preview the expected depreciation charge for current or future months, so that I can forecast expenses and review for anomalies before posting."/>
    <s v="A2R-030-010"/>
    <s v="Run &amp; Review Depreciation"/>
    <m/>
    <m/>
    <x v="2"/>
  </r>
  <r>
    <s v="Review Complete"/>
    <s v="TS102"/>
    <s v="Run monthly depreciation process"/>
    <s v="This test scenario confirms that the Fixed Asset Accountant can initiate the depreciation run for a period, and that the system correctly calculates and posts the depreciation journals for all eligible assets._x000a__x000a_This test validates the acceptance criterion: &quot;Given the month-end is approaching, when I initiate the depreciation run for the period, then the system calculates and posts the depreciation journals for all 'In Service' assets&quot;._x000a__x000a_Variation: This is a positive test of a critical month-end financial process. It ensures that asset values are updated and depreciation expense is recorded accurately in the general ledger."/>
    <s v="Positive"/>
    <s v="- The depreciation process completes successfully for the period._x000a__x000a_- Depreciation journals are posted to the general ledger for all 'In Service' assets._x000a__x000a_- The accumulated depreciation and net book value of the assets are updated."/>
    <m/>
    <s v="Fixed Asset Accountant"/>
    <m/>
    <s v="High"/>
    <s v="US-A2R-016"/>
    <s v="As a Fixed Asset Accountant, I want to run the depreciation process for the current month, so that asset values are updated and the expense is recorded in the general ledger."/>
    <s v="A2R-030-010"/>
    <s v="Run &amp; Review Depreciation"/>
    <m/>
    <m/>
    <x v="2"/>
  </r>
  <r>
    <s v="Review Complete"/>
    <s v="TS103"/>
    <s v="Run Fixed Asset Register as Officer"/>
    <s v="This test scenario verifies that an Asset Control Officer can generate the Fixed Asset Register report to perform audits and verify asset records._x000a__x000a_This test validates the acceptance criterion: &quot;Given I need a complete list of our assets, when I run the Fixed Asset Register report, then it provides a detailed list of all assets, including their location and value.&quot;_x000a__x000a_Variation: This is a positive test to confirm that non-accounting roles with asset management responsibilities have the necessary access to view and audit asset data."/>
    <s v="Positive"/>
    <s v="- The report runs successfully and provides a detailed list of all assets._x000a__x000a_- The report output includes the location, value etc. for each asset."/>
    <m/>
    <s v="Asset Control Officer"/>
    <m/>
    <s v="Medium"/>
    <s v="US-A2R-017"/>
    <s v="As an Asset Control Officer, I want to generate and review the Fixed Asset Register report, so that I can perform asset audits and verify our records."/>
    <s v="A2R-030-020"/>
    <s v="Identify Asset Retirements"/>
    <s v="17/11 AM - Removed the expected result referencing custodian"/>
    <m/>
    <x v="2"/>
  </r>
  <r>
    <s v="Review Complete"/>
    <s v="TS104"/>
    <s v="Report on asset tax book values"/>
    <s v="This test scenario confirms that a Fixed Asset Accountant can run a report to view the secondary (tax) book details for an asset._x000a__x000a_This test validates the acceptance criterion: &quot;Given I need to see the tax value of an asset, when I run a report on an asset's secondary book, then the report shows details like tax cost, accumulated tax depreciation, and tax net book value&quot;._x000a__x000a_Variation: This is a positive test of a tax compliance reporting feature, ensuring that tax-specific asset values are accessible for reporting and analysis."/>
    <s v="Positive"/>
    <s v="- The report runs successfully for the selected asset._x000a__x000a_- The report output displays the tax cost, accumulated tax depreciation, and tax net book value."/>
    <m/>
    <s v="Fixed Asset Accountant"/>
    <m/>
    <s v="High"/>
    <s v="US-A2R-018"/>
    <s v="As a Fixed Asset Accountant, I want to report on the secondary (tax) book values for an asset, so that I can understand the tax implications and ensure compliance."/>
    <s v="A2R-030-030"/>
    <s v="Communicate Secondary Book Retirement Implications"/>
    <m/>
    <m/>
    <x v="2"/>
  </r>
  <r>
    <s v="Review Complete"/>
    <s v="TS105"/>
    <s v="Dispose of a fully depreciated asset"/>
    <s v="This test scenario verifies that a Fixed Asset Accountant can dispose of an asset that has a net book value of zero, removing it from the active asset register._x000a__x000a_This test validates the acceptance criterion: &quot;Given an asset has a net book value of $0, when I initiate the disposal process, then the asset is retired and its status is updated to 'Disposed'&quot;._x000a__x000a_Variation: This is a positive test of the asset retirement process for fully depreciated assets, ensuring they can be cleanly removed from the active register without financial impact."/>
    <s v="Positive"/>
    <s v="- The user initiates the disposal for a zero-value asset._x000a__x000a_- The asset's status is updated to 'Disposed' without any further intervention._x000a__x000a_- The asset is removed from the active asset register."/>
    <m/>
    <s v="Fixed Asset Accountant"/>
    <m/>
    <s v="High"/>
    <s v="US-A2R-019"/>
    <s v="As a Fixed Asset Accountant, I want to dispose of fully depreciated assets with a zero carrying value, so that I can remove them from the active asset register."/>
    <s v="A2R-030-040"/>
    <s v="Record Asset Retirement"/>
    <s v="14/11 AM - Updated expected results to note that no approval/review is required for $0 nbv"/>
    <m/>
    <x v="2"/>
  </r>
  <r>
    <s v="Review Complete"/>
    <s v="TS106"/>
    <s v="Dispose of asset with carrying value above approval threshold"/>
    <s v="This test scenario confirms that when disposing of an asset with a non-zero carrying value (&gt;$5,000 NBV), the system correctly calculates the gain or loss and routes the transaction for approval._x000a__x000a_This test validates the criteria: &quot;Given an asset with a non-zero carrying value is being disposed, when I process the disposal, then the system automatically calculates the gain or loss on disposal&quot; and &quot;Given an asset disposal has been submitted, when I record the sale in Workday, then the request is routed to the Financial Accounting Manager for final approvall&quot;._x000a__x000a_Variation: This is a positive test of a complex financial transaction, ensuring the system correctly calculates the financial impact of a disposal and enforces the required approval workflow."/>
    <s v="Positive"/>
    <s v="- The system calculates the gain or loss on the disposal._x000a__x000a_- A request is routed to the Financial Accounting Manager for approval (beyond the approval threshold). "/>
    <m/>
    <s v="Fixed Asset Accountant"/>
    <m/>
    <s v="High"/>
    <s v="US-A2R-020"/>
    <s v="As a Fixed Asset Accountant, I want to dispose of an asset that still has a carrying value, so that the system correctly calculates and posts any resulting gain or loss."/>
    <s v="A2R-030-040"/>
    <s v="Record Asset Retirement"/>
    <s v="14/11 AM - Updated expected results to note approval is only required beyond a threshold."/>
    <m/>
    <x v="2"/>
  </r>
  <r>
    <s v="Review Complete"/>
    <s v="TS107"/>
    <s v="Approve disposal and post journals"/>
    <s v="This test scenario verifies that after the Financial Accounting Manager approves the disposal, the asset's status is updated and the system posts the necessary accounting journals for the gain or loss._x000a__x000a_This test validates the criteria: &quot;Given the Financial Accounting Manager approves the sale, when the process is complete, then the asset is recorded as disposed&quot; and &quot;Given a gain or loss has been calculated, when the disposal is finalised, then the system posts the corresponding accounting journals to the general ledger&quot;._x000a__x000a_Variation: This is a positive test of the post-approval steps, ensuring the disposal is finalised correctly in both the asset subledger and the general ledger."/>
    <s v="Positive"/>
    <s v="- the Financial Accounting Manager approves the disposal request._x000a__x000a_- Fixed Asset Accountant reviews accounting entries_x000a__x000a_- The asset's status is updated to 'Disposed'._x000a__x000a_- Accounting journals for the gain/loss are posted to the general ledger."/>
    <m/>
    <s v="Fixed Asset Accountant"/>
    <m/>
    <s v="High"/>
    <s v="US-A2R-020"/>
    <s v="As a Fixed Asset Accountant, I want to dispose of an asset that still has a carrying value, so that the system correctly calculates and posts any resulting gain or loss."/>
    <s v="A2R-030-040"/>
    <s v="Record Asset Retirement"/>
    <s v="17/11 AM - Updated to be tailored to disposal rather than explicit sale. _x000a_Added review after approval in expected result"/>
    <m/>
    <x v="2"/>
  </r>
  <r>
    <s v="Review Complete"/>
    <s v="TS108"/>
    <s v="Reinstate a disposed asset"/>
    <s v="This test scenario confirms that an asset disposed of in error can be reinstated, returning it to its previous status and automatically reversing the original disposal accounting entries._x000a__x000a_This test validates the criteria: &quot;Given an asset has a 'Disposed' status, when I initiate the reinstatement process, then the asset's status is returned to its pre-disposal state (e.g., 'In Service')&quot; and &quot;Given an asset is reinstated, when the process is complete, then the system automatically posts journals to reverse the original disposal accounting entries&quot;._x000a__x000a_Variation: This is a positive test of the error-correction process for disposals. It ensures that incorrect retirements can be fully reversed both operationally and financially."/>
    <s v="Positive"/>
    <s v="- The asset's status is changed from 'Disposed' back to 'In Service'._x000a__x000a_- the Financial Accounting Manager approves the reinstatement request._x000a__x000a_- The system automatically posts journal entries that reverse the accounting from the original disposal."/>
    <m/>
    <s v="Fixed Asset Accountant"/>
    <m/>
    <s v="High"/>
    <s v="US-A2R-021"/>
    <s v="As a Fixed Asset Accountant, I want to reinstate an asset that was previously disposed of in error, so that I can correct the record and reverse the disposal accounting."/>
    <s v="A2R-030-040"/>
    <s v="Record Asset Retirement"/>
    <s v="14/11 AM - Updated the expected results to include approval"/>
    <m/>
    <x v="2"/>
  </r>
  <r>
    <s v="Review Complete"/>
    <s v="TS109"/>
    <s v="Request asset sale in Service Now"/>
    <s v="This test scenario verifies that an Asset Owner can submit a request to sell an asset via Service Now and that the request is logged and routed for approval within that system._x000a__x000a_This test validates the criteria: &quot;Given I am an Asset Owner in Service Now, when I submit a request to sell an asset, then the request is logged and routed for approval within Service Now&quot;._x000a__x000a_Variation: This is a positive test of the starting point for user-initiated asset sales, confirming that requests are captured and enter the correct approval process in the external service desk system."/>
    <s v="Positive"/>
    <s v="- The user successfully submits an asset sale request in Service Now._x000a__x000a_- The request is logged and enters an approval workflow within Service Now."/>
    <m/>
    <s v="Asset Owner"/>
    <m/>
    <s v="High"/>
    <s v="US-A2R-022"/>
    <s v="As an Asset Owner, I want to request the sale of an asset I am responsible for using Service Now, so that the formal disposal process can be initiated."/>
    <s v="A2R-030-050"/>
    <s v="Record Asset Sale/Trade"/>
    <s v="14/11 AM - Non Workday steps"/>
    <m/>
    <x v="2"/>
  </r>
  <r>
    <s v="Review Complete"/>
    <s v="TS110"/>
    <s v="Record approved asset sale in Workday"/>
    <s v="This test scenario confirms that a Fixed Asset Accountant can record an approved asset sale in Workday and that the request is routed to the Financial Accounting Manager for final approval._x000a__x000a_This test validates the acceptance criterion: &quot;Given an asset sale has been approved, when I record the sale in Workday, then the request is routed to the Financial Accounting Manager for final approval&quot;._x000a__x000a_Variation: This is a positive test of the hand-off from an external approval to the internal Workday financial process, ensuring the correct governance step is enforced."/>
    <s v="Positive"/>
    <s v="- The Fixed Asset Accountant records the sale details in Workday._x000a__x000a_- An approval request is sent to the Financial Accounting Manager's inbox."/>
    <m/>
    <s v="Fixed Asset Accountant"/>
    <m/>
    <s v="High"/>
    <s v="US-A2R-023"/>
    <s v="As a Fixed Asset Accountant, I want to record the sale of an asset in Workday based on an approved request, so that the asset is correctly disposed of and the financial impact is recorded."/>
    <s v="A2R-030-050"/>
    <s v="Record Asset Sale/Trade"/>
    <m/>
    <m/>
    <x v="2"/>
  </r>
  <r>
    <s v="Review Complete"/>
    <s v="TS111"/>
    <s v="Finalise asset sale after approval"/>
    <s v="This test scenario verifies that once the Financial Accounting Manager approves the sale, the asset is marked as disposed and a notification is sent to the Accounts Receivable Officer to create an invoice._x000a__x000a_This test validates the criteria: &quot;Given the Financial Accounting Manager approves the sale, when the process is complete, then the asset is recorded as disposed by sale&quot; and &quot;Given the sale is recorded, when the process is finalised, then a 'To-Do' notification is sent to the Accounts Receivable Officer to create the customer invoice&quot;._x000a__x000a_Variation: This is a positive test of the final steps of the asset sale process, ensuring the asset status is updated and the billing process is correctly initiated."/>
    <s v="Positive"/>
    <s v="- The asset's status is updated to 'Disposed' with a disposal method of 'Sale'._x000a__x000a_- A 'To-Do' notification appears in the Accounts Receivable Officer's inbox."/>
    <m/>
    <s v="Fixed Asset Accountant"/>
    <m/>
    <s v="High"/>
    <s v="US-A2R-023"/>
    <s v="As a Fixed Asset Accountant, I want to record the sale of an asset in Workday based on an approved request, so that the asset is correctly disposed of and the financial impact is recorded."/>
    <s v="A2R-030-050"/>
    <s v="Record Asset Sale/Trade"/>
    <s v="14/11 AM - Updated wording around asset status and disposal method"/>
    <m/>
    <x v="2"/>
  </r>
  <r>
    <s v="Review Complete"/>
    <s v="TS112"/>
    <s v="Create invoice for sold asset"/>
    <s v="This test scenario confirms that the Accounts Receivable Officer receives a task to create a customer invoice after an asset sale is finalised and that the resulting invoice accounting is correct._x000a__x000a_This test validates the criteria: &quot;Given an asset sale has been recorded by the Fixed Asset Accountant, when the process is complete, then I receive a 'To-Do' task in my inbox to create a customer invoice&quot; and &quot;Given I have created and completed the customer invoice for the asset sale, when the accounting is posted, then it correctly offsets the accounting from the asset disposal transaction&quot;._x000a__x000a_Variation: This is a positive test of the cross-functional workflow between asset management and accounts receivable, ensuring the entire sale-to-cash process is connected and financially accurate."/>
    <s v="Positive"/>
    <s v="- The Accounts Receivable Officer receives a 'To-Do' task._x000a__x000a_- The officer creates and completes a customer invoice from the task._x000a__x000a_- The invoice accounting correctly offsets the gain/loss accounting from the asset disposal."/>
    <m/>
    <s v="Accounts Receivable Officer"/>
    <m/>
    <s v="High"/>
    <s v="US-A2R-024"/>
    <s v="As an Accounts Receivable Officer, I want to create a customer invoice for a sold asset after being notified, so that we can bill the customer and ensure the profit and loss is accurate."/>
    <s v="A2R-030-050"/>
    <s v="Record Asset Sale/Trade"/>
    <m/>
    <m/>
    <x v="2"/>
  </r>
  <r>
    <s v="Review Complete"/>
    <s v="TS113"/>
    <s v="Adjust asset cost with invoice"/>
    <s v="This test scenario verifies that a Fixed Asset Accountant can initiate a cost adjustment for an asset, link it to a subsequent supplier invoice, and route it to the Financial Accounting Manager for approval._x000a__x000a_This test validates the criteria: &quot;Given I need to adjust an asset's cost, when I initiate the cost adjustment, then the request is sent to the Financial Accounting Manager for approval&quot; and &quot;Given a cost adjustment is based on a subsequent supplier invoice, when I link the invoice to the adjustment, then the asset's cost is updated upon approval&quot;._x000a__x000a_Variation: This is a positive test for capitalising subsequent costs, ensuring that additional expenditures related to an asset can be correctly added to its cost base following an approval."/>
    <s v="Positive"/>
    <s v="- The cost adjustment is submitted and linked to a supplier invoice._x000a__x000a_- A request is sent to the Financial Accounting Manager for approval._x000a__x000a_- Upon approval, the asset's cost is increased by the amount of the invoice."/>
    <m/>
    <s v="Fixed Asset Accountant"/>
    <m/>
    <s v="High"/>
    <s v="US-A2R-025"/>
    <s v="As a Fixed Asset Accountant, I want to adjust the cost of an asset after it has been acquired, so that the asset's value is accurate and reflects subsequent costs or corrections."/>
    <s v="A2R-030-060"/>
    <s v="Perform Asset Revaluation"/>
    <m/>
    <m/>
    <x v="2"/>
  </r>
  <r>
    <s v="Review Complete"/>
    <s v="TS114"/>
    <s v="Adjust asset cost without invoice"/>
    <s v="This test scenario verifies that a cost adjustment not linked to an invoice, once approved, triggers a task for an accountant to create a manual journal._x000a__x000a_This test validates the criterion: &quot;Given a cost adjustment is not linked to a supplier invoice, when the adjustment is approved, then a 'To-Do' notification is sent to an accountant to create a manual journal&quot;._x000a__x000a_Variation: This is a positive test for handling non-invoice related cost adjustments (e.g., corrections), ensuring the process includes a manual journal step to maintain accounting integrity."/>
    <s v="Positive"/>
    <s v="- A cost adjustment is submitted without a linked invoice and approved by the Financial Accounting Manager._x000a__x000a_- A 'To-Do' task is sent to an accountant's inbox to create a manual journal."/>
    <m/>
    <s v="Fixed Asset Accountant"/>
    <m/>
    <s v="High"/>
    <s v="US-A2R-025"/>
    <s v="As a Fixed Asset Accountant, I want to adjust the cost of an asset after it has been acquired, so that the asset's value is accurate and reflects subsequent costs or corrections."/>
    <s v="A2R-030-060"/>
    <s v="Perform Asset Revaluation"/>
    <m/>
    <m/>
    <x v="2"/>
  </r>
  <r>
    <s v="Review Complete"/>
    <s v="TS115"/>
    <s v="Submit asset impairment for approval"/>
    <s v="This test scenario confirms that a Fixed Asset Accountant can submit an asset impairment and that the request is correctly routed to the Financial Accounting Manager for approval._x000a__x000a_This test validates the acceptance criterion: &quot;Given I need to impair an asset, when I submit the impairment details, then the request is sent to the Financial Accounting Manager for approval&quot;._x000a__x000a_Variation: This is a positive test of the initiation and routing of the asset impairment workflow, ensuring this significant financial event is subject to proper review and approval."/>
    <s v="Positive"/>
    <s v="- The impairment details are submitted successfully._x000a__x000a_- An approval request is sent to the Financial Accounting Manager's inbox."/>
    <m/>
    <s v="Fixed Asset Accountant"/>
    <m/>
    <s v="High"/>
    <s v="US-A2R-026"/>
    <s v="As a Fixed Asset Accountant, I want to record an impairment for an asset, so that its carrying value is reduced to its recoverable amount in line with accounting standards."/>
    <s v="A2R-030-070"/>
    <s v="Record Asset Impairment"/>
    <m/>
    <m/>
    <x v="2"/>
  </r>
  <r>
    <s v="Review Complete"/>
    <s v="TS116"/>
    <s v="Approve asset impairment"/>
    <s v="This test scenario verifies that once the Financial Accounting Manager approves an impairment, the asset's value is reduced and the impairment loss is recorded._x000a__x000a_This test validates the acceptance criterion: &quot;Given the Financial Accounting Manager approves the impairment, when the process is complete, then the asset's value is reduced and the impairment loss is recorded&quot;._x000a__x000a_Variation: This is a positive test of the approval outcome, ensuring that an approved impairment correctly updates the asset's value and posts the corresponding financial loss."/>
    <s v="Positive"/>
    <s v="- the Financial Accounting Manager approves the impairment request._x000a__x000a_- The asset's carrying value is reduced._x000a__x000a_- An impairment loss is recorded in the general ledger."/>
    <m/>
    <s v="Fixed Asset Accountant"/>
    <m/>
    <s v="High"/>
    <s v="US-A2R-026"/>
    <s v="As a Fixed Asset Accountant, I want to record an impairment for an asset, so that its carrying value is reduced to its recoverable amount in line with accounting standards."/>
    <s v="A2R-030-070"/>
    <s v="Record Asset Impairment"/>
    <m/>
    <m/>
    <x v="2"/>
  </r>
  <r>
    <s v="Review Complete"/>
    <s v="TS117"/>
    <s v="Deny asset impairment"/>
    <s v="This test scenario ensures that if the Financial Accounting Manager denies an impairment request, the process is stopped, the asset's value remains unchanged, and the initiator is notified._x000a__x000a_This test validates the acceptance criterion: &quot;Given the Financial Accounting Manager denies the impairment request, when the request is denied, then I receive a notification informing me of the denial&quot;._x000a__x000a_Variation: This is a negative test of the approval step, confirming that a denial correctly terminates the workflow, leaves the asset's value intact, and provides feedback to the requester."/>
    <s v="Negative"/>
    <s v="- the Financial Accounting Manager denies the impairment request._x000a__x000a_- The asset's value is not changed._x000a__x000a_- A notification is sent to the Fixed Asset Accountant."/>
    <m/>
    <s v="Fixed Asset Accountant"/>
    <m/>
    <s v="High"/>
    <s v="US-A2R-026"/>
    <s v="As a Fixed Asset Accountant, I want to record an impairment for an asset, so that its carrying value is reduced to its recoverable amount in line with accounting standards."/>
    <s v="A2R-030-070"/>
    <s v="Record Asset Impairment"/>
    <m/>
    <m/>
    <x v="2"/>
  </r>
  <r>
    <s v="Review Complete"/>
    <s v="TS118"/>
    <s v="Request asset transfer in Service Now"/>
    <s v="This test scenario verifies that an Asset Owner can submit a request to transfer an asset (e.g., change its location or cost centre) via Service Now and that the request is logged and routed for approval within that system._x000a__x000a_This test validates the acceptance criterion: &quot;Given I am an Asset Owner in Service Now, when I submit a request to transfer an asset, then the request is logged and routed for approval within Service Now&quot;._x000a__x000a_Variation: This is a positive test of the starting point for user-initiated asset movements, confirming that requests are captured and enter the correct approval process in the external service desk system."/>
    <s v="Positive"/>
    <s v="- The Asset Owner successfully submits a transfer request in Service Now._x000a__x000a_- The request is logged and enters an approval workflow within Service Now."/>
    <m/>
    <s v="Asset Owner"/>
    <m/>
    <s v="High"/>
    <s v="US-A2R-027"/>
    <s v="As an Asset Owner, I want to request a transfer of my asset using Service Now, so that the process to update its location, cost centre, or custodian can be initiated."/>
    <s v="A2R-030-090"/>
    <s v="Process Transfers"/>
    <s v="14/11 AM - Non Workday steps"/>
    <m/>
    <x v="2"/>
  </r>
  <r>
    <s v="Review Complete"/>
    <s v="TS119"/>
    <s v="Transfer asset cost centre (BAA)"/>
    <s v="This test scenario verifies that a Fixed Asset Accountant can transfer an asset to a new cost centre and that the change is processed immediately without needing an approval step._x000a__x000a_This test validates the acceptance criterion: &quot;Given I am a Fixed Asset Accountant, when I initiate an asset transfer to a new cost centre, then the change is processed immediately without requiring an approval step&quot;._x000a__x000a_Variation: This is a positive test to confirm that a user with the appropriate permissions (Fixed Asset Accountant) can perform this action directly, streamlining the process as designed."/>
    <s v="Positive"/>
    <s v="- The asset's cost centre is successfully updated to the new value._x000a__x000a_- The change is effective immediately._x000a__x000a_- No approval task is generated."/>
    <m/>
    <s v="Fixed Asset Accountant"/>
    <m/>
    <s v="High"/>
    <s v="US-A2R-028"/>
    <s v="As a Fixed Asset Accountant, I want to transfer an asset to a different cost centre, so that its depreciation is charged to the correct department."/>
    <s v="A2R-030-090"/>
    <s v="Process Transfers"/>
    <m/>
    <m/>
    <x v="2"/>
  </r>
  <r>
    <s v="Review Complete"/>
    <s v="TS120"/>
    <s v="Transfer asset location (BAA)"/>
    <s v="This test scenario verifies that a Fixed Asset Accountant can change an asset's physical location and that the update is processed immediately without an approval step._x000a__x000a_This test validates the acceptance criterion: &quot;Given I am a Fixed Asset Accountant, when I initiate an asset transfer to a new location (e.g., building or room), then the change is processed immediately without requiring an approval step&quot;._x000a__x000a_Variation: This is a positive test to confirm that a Fixed Asset Accountant can directly update the location of an asset, ensuring physical tracking information is accurate."/>
    <s v="Positive"/>
    <s v="- The asset's location is successfully updated to the new location._x000a__x000a_- The change is effective immediately._x000a__x000a_- No approval task is generated."/>
    <m/>
    <s v="Fixed Asset Accountant"/>
    <m/>
    <s v="Medium"/>
    <s v="US-A2R-030"/>
    <s v="As a Fixed Asset Accountant, I want to transfer an asset to a different location, so that the physical location of the asset is accurately tracked in the system."/>
    <s v="A2R-030-090"/>
    <s v="Process Transfers"/>
    <m/>
    <m/>
    <x v="2"/>
  </r>
  <r>
    <s v="Review Complete"/>
    <s v="TS121"/>
    <s v="Transfer asset cost centre (ACO)"/>
    <s v="This test scenario verifies that when an Asset Control Officer initiates a transfer to a new cost centre, the request is sent to the Fixed Asset Accountant for approval._x000a__x000a_This test validates the acceptance criterion: &quot;Given I am an Asset Control Officer, when I initiate an asset transfer to a new cost centre, then the request is sent to the Fixed Asset Accountant for approval&quot;._x000a__x000a_Variation: This is a positive test of the approval workflow for cost centre changes initiated by an Asset Control Officer, ensuring proper financial oversight."/>
    <s v="Positive"/>
    <s v="- The Asset Control Officer submits the transfer request._x000a__x000a_- An approval task is sent to the Fixed Asset Accountant's inbox."/>
    <m/>
    <s v="Asset Control Officer"/>
    <m/>
    <s v="High"/>
    <s v="US-A2R-031"/>
    <s v="As an Asset Control Officer, I want to process a request to transfer an asset to a different cost centre, so that the change can be reviewed and approved by the accounting team."/>
    <s v="A2R-030-090"/>
    <s v="Process Transfers"/>
    <m/>
    <m/>
    <x v="2"/>
  </r>
  <r>
    <s v="Review Complete"/>
    <s v="TS122"/>
    <s v="Transfer asset location (ACO)"/>
    <s v="This test scenario verifies that when an Asset Control Officer initiates a transfer to a new location, the request is sent to the Fixed Asset Accountant for approval._x000a__x000a_This test validates the acceptance criterion: &quot;Given I am an Asset Control Officer, when I initiate an asset transfer to a new location, then the request is sent to the Fixed Asset Accountant for approval&quot;._x000a__x000a_Variation: This is a positive test of the approval workflow for location changes initiated by an Asset Control Officer, ensuring accounting team awareness of physical asset movements."/>
    <s v="Positive"/>
    <s v="- The Asset Control Officer submits the transfer request._x000a__x000a_- An approval task is sent to the Fixed Asset Accountant's inbox."/>
    <m/>
    <s v="Asset Control Officer"/>
    <m/>
    <s v="Medium"/>
    <s v="US-A2R-033"/>
    <s v="As an Asset Control Officer, I want to process a request to transfer an asset to a different location, so that the physical location change can be reviewed and approved by the accounting team."/>
    <s v="A2R-030-090"/>
    <s v="Process Transfers"/>
    <m/>
    <m/>
    <x v="2"/>
  </r>
  <r>
    <s v="Review Complete"/>
    <s v="TS123"/>
    <s v="Change asset acquisition cost with invoice"/>
    <s v="This test scenario confirms that when a Fixed Asset Accountant submits a change to an asset's acquisition cost, the request is routed to the Financial Accounting Manager for approval._x000a__x000a_This test validates the acceptance criterion: &quot;Given an asset's acquisition cost is incorrect, when I submit a change to the acquisition cost, then the request is sent to the Financial Accounting Manager for approval&quot;._x000a__x000a_Variation: This is a positive test of the approval workflow for a critical data change, ensuring that adjustments to an asset's cost basis are properly reviewed and authorised."/>
    <s v="Positive"/>
    <s v="- The cost change is submitted successfully and linked to a supplier invoice._x000a__x000a_- An approval request is sent to the Financial Accounting Manager's inbox."/>
    <m/>
    <s v="Fixed Asset Accountant"/>
    <m/>
    <s v="High"/>
    <s v="US-A2R-034"/>
    <s v="As a Fixed Asset Accountant, I want to change an asset's acquisition cost, so that I can correct errors made during the initial recording of the asset."/>
    <s v="A2R-030-080"/>
    <s v="Record Adjustments to Asset Details"/>
    <s v="18/11 AM - Updated to be variation of acquisition cost adjustment with invoice"/>
    <m/>
    <x v="2"/>
  </r>
  <r>
    <s v="Review Complete"/>
    <s v="TS124"/>
    <s v="Approve change to acquisition cost"/>
    <s v="This test scenario verifies that after the Financial Accounting Manager approves the cost change associated with a supplier invoice, the asset's cost basis is updated and the corresponding accounting adjustments are posted._x000a__x000a_This test validates the acceptance criterion: &quot;Given an acquisition cost is linked to a supplier invoice, when the Financial Accounting Manager approves the change, then the asset's cost basis is updated and corresponding accounting adjustments are posted&quot;._x000a__x000a_Variation: This is a positive test of the post-approval outcome, ensuring the financial records for the asset are correctly updated in both the asset subledger and the general ledger."/>
    <s v="Positive"/>
    <s v="- the Financial Accounting Manager approves the request._x000a__x000a_- The asset's cost basis is updated._x000a__x000a_- Accounting journals are posted to reflect the adjustment."/>
    <m/>
    <s v="Fixed Asset Accountant"/>
    <m/>
    <s v="High"/>
    <s v="US-A2R-034"/>
    <s v="As a Fixed Asset Accountant, I want to change an asset's acquisition cost, so that I can correct errors made during the initial recording of the asset."/>
    <s v="A2R-030-080"/>
    <s v="Record Adjustments to Asset Details"/>
    <s v="18/11 AM - Updated to be variation of acquisition cost adjustment with invoice"/>
    <m/>
    <x v="2"/>
  </r>
  <r>
    <s v="Review Complete"/>
    <s v="TS125"/>
    <s v="Change asset acquisition cost without invoice"/>
    <s v="This test scenario confirms that when a Fixed Asset Accountant submits a change to an asset's acquisition cost not linked to an invoice, once approved, triggers a task for an accountant to create a manual journal._x000a__x000a_This test validates the acceptance criterion: &quot;Given an acquisition cost adjustment is not linked to a supplier invoice, when the adjustment is approved, then a 'To-Do' notification is sent to an accountant to create a manual journal&quot;._x000a__x000a_Variation: This is a positive test of the approval workflow for a critical data change, ensuring that adjustments to an asset's cost basis are properly reviewed and authorised."/>
    <s v="Positive"/>
    <s v="- A cost adjustment is submitted without a linked invoice and approved by the Financial Accounting Manager._x000a__x000a_- A 'To-Do' task is sent to an accountant's inbox to create a manual journal"/>
    <m/>
    <s v="Fixed Asset Accountant"/>
    <m/>
    <s v="High"/>
    <s v="US-A2R-034"/>
    <s v="As a Fixed Asset Accountant, I want to change an asset's acquisition cost, so that I can correct errors made during the initial recording of the asset."/>
    <s v="A2R-030-080"/>
    <s v="Record Adjustments to Asset Details"/>
    <s v="18/11 AM - ADDED - Variation of acquisition cost adjustment without invoice"/>
    <m/>
    <x v="2"/>
  </r>
  <r>
    <s v="Review Complete"/>
    <s v="TS126"/>
    <s v="Correct useful life with backdate"/>
    <s v="This test scenario verifies that changing an asset's useful life with a past effective date correctly triggers a catch-up depreciation journal after approval._x000a__x000a_This test validates the criteria: &quot;Given I need to change an asset's useful life, when I submit the change, then the request is sent to the Financial Accounting Manager for approval&quot; and &quot;Given I change the useful life with a backdated effective date, when the change is approved, then the system posts a journal to account for the catch-up depreciation difference&quot;._x000a__x000a_Variation: This is a positive test for a backdated adjustment, confirming the system automatically calculates and posts the required cumulative correction to depreciation."/>
    <s v="Positive"/>
    <s v="- The change is approved by the Financial Accounting Manager._x000a__x000a_- All depreciation calculations are updated._x000a__x000a_- The system posts a journal to correct any posted depreciation"/>
    <m/>
    <s v="Fixed Asset Accountant"/>
    <m/>
    <s v="High"/>
    <s v="US-A2R-035"/>
    <s v="As a Fixed Asset Accountant, I want to change an asset's useful life, so that the depreciation calculation accurately reflects its expected operational life."/>
    <s v="A2R-030-080"/>
    <s v="Record Adjustments to Asset Details"/>
    <m/>
    <m/>
    <x v="2"/>
  </r>
  <r>
    <s v="Review Complete"/>
    <s v="TS127"/>
    <s v="Adjust useful life with backdate"/>
    <s v="This test scenario verifies that adjusting an asset's useful life with a past effective date correctly triggers a catch-up depreciation journal after approval._x000a__x000a_This test validates the criteria: &quot;Given I need to adjust an asset's useful life, when I submit the change, then the request is sent to the Financial Accounting Manager for approval&quot; and &quot;Given I adjust the useful life with a backdated effective date, when the change is approved, then the system posts a journal to account for the catch-up depreciation difference&quot;._x000a__x000a_Variation: This is a positive test for a backdated adjustment, confirming the system automatically calculates and posts the required cumulative correction to depreciation."/>
    <s v="Positive"/>
    <s v="- The change is approved by the Financial Accounting Manager._x000a__x000a_- Future depreciation calculations are updated._x000a__x000a_- The system posts a journal for the catch-up depreciation amount."/>
    <m/>
    <s v="Fixed Asset Accountant"/>
    <m/>
    <s v="High"/>
    <s v="US-A2R-035"/>
    <s v="As a Fixed Asset Accountant, I want to change an asset's useful life, so that the depreciation calculation accurately reflects its expected operational life."/>
    <s v="A2R-030-080"/>
    <s v="Record Adjustments to Asset Details"/>
    <m/>
    <m/>
    <x v="2"/>
  </r>
  <r>
    <s v="Review Complete"/>
    <s v="TS128"/>
    <s v="Adjust useful life with future date"/>
    <s v="This test scenario verifies that changing an asset's useful life with a current or future effective date recalculates future depreciation amounts without an immediate journal posting._x000a__x000a_This test validates the criterion: &quot;Given I adjust the useful life with a current or future effective date, when the change is approved, then only the future depreciation amounts are recalculated, with no immediate journal posting&quot;._x000a__x000a_Variation: This is a positive test for a future-dated adjustment, confirming the system correctly adjusts the depreciation schedule prospectively without making a catch-up entry."/>
    <s v="Positive"/>
    <s v="- The change is approved by the Financial Accounting Manager._x000a__x000a_- Future depreciation calculations are updated._x000a__x000a_- No immediate journal is posted for a catch-up adjustment."/>
    <m/>
    <s v="Fixed Asset Accountant"/>
    <m/>
    <s v="High"/>
    <s v="US-A2R-035"/>
    <s v="As a Fixed Asset Accountant, I want to change an asset's useful life, so that the depreciation calculation accurately reflects its expected operational life."/>
    <s v="A2R-030-080"/>
    <s v="Record Adjustments to Asset Details"/>
    <m/>
    <m/>
    <x v="2"/>
  </r>
  <r>
    <s v="Review Complete"/>
    <s v="TS129"/>
    <s v="Change in-service date to past"/>
    <s v="This test scenario verifies that changing an asset's 'in-service' date to a date in the past correctly triggers a journal posting to account for the backdated depreciation adjustment._x000a__x000a_This test validates the acceptance criterion: &quot;Given an asset's 'in-service' date is incorrect, when I change the date to a past date, then the system posts a journal to account for the backdated depreciation adjustment&quot;._x000a__x000a_Variation: This is a positive test to confirm that corrections to an asset's depreciation start date automatically generate the required financial adjustments to ensure depreciation is accurate."/>
    <s v="Positive"/>
    <s v="- The user changes the in-service date to a past date._x000a__x000a_- The system posts a journal to record the cumulative depreciation adjustment from the old date to the new date."/>
    <m/>
    <s v="Fixed Asset Accountant"/>
    <m/>
    <s v="High"/>
    <s v="US-A2R-036"/>
    <s v="As a Fixed Asset Accountant, I want to change an asset's 'in-service' date, so that I can correct the start date of its depreciation."/>
    <s v="A2R-030-080"/>
    <s v="Record Adjustments to Asset Details"/>
    <m/>
    <m/>
    <x v="2"/>
  </r>
  <r>
    <s v="Review Complete"/>
    <s v="TS130"/>
    <s v="Reclassify asset to new spend category"/>
    <s v="This test scenario verifies that reclassifying an asset to a different spend category correctly moves the asset's cost and accumulated depreciation between the associated general ledger accounts._x000a__x000a_This test validates the acceptance criterion: &quot;Given an asset is in the wrong spend category, when I reclassify it to the correct category, then the system posts journals to move the asset's cost and accumulated depreciation between the old and new general ledger accounts&quot;._x000a__x000a_Variation: This is a positive test of the reclassification process. It ensures the system automates the complex accounting entries required to move an asset between categories for accurate financial reporting."/>
    <s v="Positive"/>
    <s v="- The asset is successfully moved to the new spend category._x000a__x000a_- The system posts journals to debit the new asset GL account and credit the old one._x000a__x000a_- The system posts journals to credit the new accumulated depreciation GL account and debit the old one."/>
    <m/>
    <s v="Fixed Asset Accountant"/>
    <m/>
    <s v="High"/>
    <s v="US-A2R-037"/>
    <s v="As a Fixed Asset Accountant, I want to reclassify an asset to a different spend category, so that the asset is categorised correctly for financial reporting."/>
    <s v="A2R-030-080"/>
    <s v="Record Adjustments to Asset Details"/>
    <m/>
    <m/>
    <x v="2"/>
  </r>
  <r>
    <s v="Updated Post Review"/>
    <s v="TS130.1"/>
    <s v="Successful manual asset registration journal"/>
    <s v="This test verifies that a Fixed Asset Accountant can successfully post a manual journal to register a new asset, ensuring the transaction posts correctly and a new asset record is created in the system. _x000a__x000a_This scenario validates the acceptance criteria: &quot;Given I am posting a journal for a manually registered asset, when I select 'manual asset registration' as the journal source, enter the asset details including a location and cost center on the relevant journal lines, and submit it for posting, then the journal should enter the workflow successfully.&quot; _x000a__x000a_Variation: This is the 'happy path' or positive test case, where all required information (correct journal source, asset details, and location) is provided correctly to ensure the process works as expected from end to end."/>
    <s v="Positive"/>
    <s v="• The manual journal enters the approval workflow."/>
    <m/>
    <s v="Fixed Asset Accountant "/>
    <m/>
    <s v="High"/>
    <s v="US-A2R-038"/>
    <s v="As a Fixed Asset Accountant, I want to post a manual journal to register a new asset in the GL, so that I can ensure all company assets are accurately recorded in the financial system."/>
    <s v="A2R-020-010"/>
    <s v="Create Book/Tax Asset Record &amp; Components "/>
    <m/>
    <m/>
    <x v="2"/>
  </r>
  <r>
    <s v="Updated Post Review"/>
    <s v="TS130.2"/>
    <s v="Asset journal posting error (incorrect source)"/>
    <s v="This test ensures the system prevents the creation of an asset via a manual journal if the incorrect journal source is used, thereby maintaining data integrity and process compliance. _x000a__x000a_This scenario validates the acceptance criteria: &quot;Given I am posting a journal for a manually registered asset, when I attempt to post the journal without selecting 'manual asset registration' as the journal source, then the system should prevent the journal from posting and display an error message instructing me to use the correct journal source.&quot; _x000a__x000a_Variation: This is a negative test case that specifically checks the system's validation controls by attempting to post an asset registration journal using a standard, incorrect journal source instead of the required 'manual asset registration' source."/>
    <s v="Negative"/>
    <s v="• An error message is displayed, clearly stating that the 'manual asset registration' journal source must be used._x000a_• The manual journal does not enter the approval workflow."/>
    <m/>
    <s v="Fixed Asset Accountant "/>
    <m/>
    <s v="High"/>
    <s v="US-A2R-038"/>
    <s v="As a Fixed Asset Accountant, I want to post a manual journal to register a new asset in the GL, so that I can ensure all company assets are accurately recorded in the financial system."/>
    <s v="A2R-020-010"/>
    <s v="Create Book/Tax Asset Record &amp; Components "/>
    <m/>
    <m/>
    <x v="2"/>
  </r>
  <r>
    <s v="Updated Post Review"/>
    <s v="TS130.3"/>
    <s v="Asset journal posting error (missing location)"/>
    <s v="This test confirms that the system enforces mandatory data requirements by preventing an asset registration journal from posting if the asset's location is not specified. _x000a__x000a_This scenario validates the acceptance criteria: &quot;Given I am posting a journal for a manually registered asset using the 'manual asset registration' source, when I attempt to post the journal without specifying a location on the asset-related journal lines, then the system should prevent the journal from posting and display an error message indicating that a location is required.&quot; _x000a__x000a_Variation: This is a negative test case where the correct journal source is used, but a mandatory field (location) is deliberately omitted from the asset-related lines to verify the system's field-level validation and error handling."/>
    <s v="Negative"/>
    <s v="• An error message is displayed, indicating that a location is a required field for the asset lines._x000a_• The manual journal does not enter the approval workflow."/>
    <m/>
    <s v="Fixed Asset Accountant "/>
    <m/>
    <s v="High"/>
    <s v="US-A2R-038"/>
    <s v="As a Fixed Asset Accountant, I want to post a manual journal to register a new asset in the GL, so that I can ensure all company assets are accurately recorded in the financial system."/>
    <s v="A2R-020-010"/>
    <s v="Create Book/Tax Asset Record &amp; Components "/>
    <m/>
    <m/>
    <x v="2"/>
  </r>
  <r>
    <s v="Updated Post Review"/>
    <s v="TS130.4"/>
    <s v="Asset journal posting error (missing cost center)"/>
    <s v="This test confirms that the system enforces mandatory data requirements by preventing an asset registration journal from posting if the asset's cost center is not specified. _x000a__x000a_This scenario validates the acceptance criteria: &quot;Given I am posting a journal for a manually registered asset using the 'manual asset registration' source, when I attempt to post the journal without specifying a cost center on the asset-related journal lines, then the system should prevent the journal from posting and display an error message indicating that a cost center is required.&quot; _x000a__x000a_Variation: This is a negative test case where the correct journal source is used, but a mandatory field (cost center) is deliberately omitted from the asset-related lines to verify the system's field-level validation and error handling."/>
    <s v="Negative"/>
    <s v="• An error message is displayed, indicating that a cost center is a required field for the asset lines._x000a_• The manual journal does not enter the approval workflow."/>
    <m/>
    <s v="Fixed Asset Accountant "/>
    <m/>
    <s v="High"/>
    <s v="US-A2R-038"/>
    <s v="As a Fixed Asset Accountant, I want to post a manual journal to register a new asset in the GL, so that I can ensure all company assets are accurately recorded in the financial system."/>
    <s v="A2R-020-010"/>
    <s v="Create Book/Tax Asset Record &amp; Components "/>
    <m/>
    <m/>
    <x v="2"/>
  </r>
  <r>
    <s v="Review Complete"/>
    <s v="TS131"/>
    <s v="Post FBT Journal - Successful"/>
    <s v="This test verifies that a Financial Accountant can successfully create and post a manual journal for Fringe Benefit Tax (FBT) liability, and that the entry is correctly reflected in the general ledger._x000a__x000a_This scenario validates the acceptance criteria: &quot;Given I have the calculated FBT liability amount, when I create and submit a manual journal for FBT, then the journal should post successfully to the general ledger.&quot; and &quot;Given the FBT journal has been posted, when I review the relevant ledger accounts, then I should see the correct debit and credit entries reflecting the FBT liability.&quot;_x000a__x000a_Variation: This is a positive test case that follows the standard, error-free process for recording an FBT journal."/>
    <s v="Positive"/>
    <s v="The journal is created and submitted without errors._x000a__x000a_The journal status updates to 'Posted'._x000a__x000a_A review of the specified ledger accounts shows the correct debit and credit postings."/>
    <s v="FBT liability amount is known._x000a__x000a_Relevant General Ledger accounts for FBT are active."/>
    <s v="Financial Accountant"/>
    <m/>
    <s v="High"/>
    <s v="US-TAX-001"/>
    <s v="As a Financial Accountant, I want to post Fringe Benefit Tax (FBT) transactions using a journal entry, so that I can accurately record FBT liabilities in the financial system."/>
    <s v="TAX-020-010"/>
    <s v="Prepare Fringe Benefit Tax Return (FBT)"/>
    <m/>
    <m/>
    <x v="3"/>
  </r>
  <r>
    <s v="Review Complete"/>
    <s v="TS132"/>
    <s v="Pay FBT Liablity"/>
    <s v="This test verifies that an Accounts Payable Officer can successfully create and post a payment for Fringe Benefit Tax (FBT) liability, and that the entry is correctly reflected in the general ledger._x000a__x000a_This scenario validates the acceptance criteria: &quot;Given that FBT-related transactions have been posted for the period, when I create the FBT payment, then the liablity should successfully be cleared.&quot;_x000a__x000a_Variation: This is a positive test case to ensure the tax liability can be cleared via direct payment."/>
    <s v="Positive"/>
    <s v="A payment is processed and the Tax Liability is cleared"/>
    <s v="FBT Liablity Journal is posted (per TS-TAX-001)"/>
    <s v="Accounts Payable Officer"/>
    <m/>
    <s v="High"/>
    <s v="US-TAX-002b"/>
    <s v="As an Accounts Payable Officer I want to process the FBT Payment so that I can clear the liability"/>
    <s v="TAX-020-010"/>
    <s v="Prepare Fringe Benefit Tax Return (FBT)"/>
    <m/>
    <m/>
    <x v="3"/>
  </r>
  <r>
    <s v="Review Complete"/>
    <s v="TS133"/>
    <s v="Run FBT Payable Report - Successful"/>
    <s v="This test confirms that a Financial Accountant can run a report to see the total FBT payable amount for a specific period, based on posted transactions._x000a__x000a_This scenario validates the acceptance criteria: &quot;Given that FBT-related transactions have been posted for the period, when I run the Trial Balance, then the report should display the total FBT payable amount.&quot;_x000a__x000a_Variation: This is a positive test case to ensure the Trial Balance report accurately aggregates and displays the FBT liability from underlying journal entries."/>
    <s v="Positive"/>
    <s v="The Trial Balance report runs successfully for the specified period._x000a__x000a_The report displays a line for the FBT payable account with the correct total balance, matching the sum of posted FBT journals."/>
    <s v="At least one FBT journal has been successfully posted in the period being reported on (as per TS-TAX-001)."/>
    <s v="Financial Accountant"/>
    <m/>
    <s v="Medium"/>
    <s v="US-TAX-002"/>
    <s v="As a Financial Accountant, I want to run a report to identify the total FBT amount payable, so that I can prepare the FBT return accurately."/>
    <s v="TAX-020-010"/>
    <s v="Prepare Fringe Benefit Tax Return (FBT)"/>
    <m/>
    <m/>
    <x v="3"/>
  </r>
  <r>
    <s v="Review Complete"/>
    <s v="TS134"/>
    <s v="Generate Draft BAS - Successful"/>
    <s v="This test verifies that a Financial Accountant can successfully initiate the tax declaration process to generate a draft Business Activity Statement (BAS) for a given month._x000a__x000a_This scenario validates the acceptance criteria: &quot;Given that all transactions for the month have been processed, when I initiate the 'Tax Declaration' process for that month, then the system should create a draft BAS report.&quot; and &quot;Given the BAS generation process is complete, then the draft BAS should correctly calculate and display key figures like GST collected and GST paid based on the period's transactions.&quot;_x000a__x000a_Variation: This is a positive test case to confirm the system can correctly collate all relevant tax transactions and produce an accurate draft BAS report."/>
    <s v="Positive"/>
    <s v="The 'Tax Declaration' process runs without errors._x000a__x000a_A draft BAS report is generated for the specified month._x000a__x000a_The draft BAS displays calculated figures for GST collected and GST paid."/>
    <s v="All financial transactions (e.g., invoices, payments) for the relevant month have been entered and posted._x000a__x000a_The accounting period for the month is closed."/>
    <s v="Financial Accountant"/>
    <m/>
    <s v="High"/>
    <s v="US-TAX-003"/>
    <s v="As a Financial Accountant, I want to generate a Business Activity Statement (BAS) for a specific month, so that I can prepare our tax lodgement."/>
    <s v="TAX-020-020"/>
    <s v="Prepare Business Activity Statement (BAS)"/>
    <m/>
    <m/>
    <x v="3"/>
  </r>
  <r>
    <s v="Review Complete"/>
    <s v="TS135"/>
    <s v="Review BAS Summary and Drill Down"/>
    <s v="This test ensures a Financial Accountant can open a generated draft BAS, view the summary tax amounts, and drill down to see the underlying transactions for verification._x000a__x000a_This scenario validates the acceptance criteria: &quot;Given a draft BAS has been generated, when I open the BAS report, then I should be able to see the summary tax amounts.&quot; and &quot;Given I am viewing the summary BAS report, when I click on a specific tax amount (e.g., GST collected), then the system should display a detailed list of all individual transactions contributing to that amount.&quot;_x000a__x000a_Variation: This is a positive test case to confirm the BAS report is interactive and allows for detailed analysis directly from the summary view."/>
    <s v="Positive"/>
    <s v="The draft BAS report opens and displays summary figures._x000a__x000a_Clicking on a summary amount (e.g., GST collected) successfully navigates the user to a new view._x000a__x000a_This new view lists all the individual transactions that make up the summary total."/>
    <s v="A draft BAS has been generated for the period (as per TS-TAX-004)."/>
    <s v="Financial Accountant"/>
    <m/>
    <s v="Medium"/>
    <s v="US-TAX-004"/>
    <s v="As a Financial Accountant, I want to review a generated BAS and its underlying transactions, so that I can verify the accuracy of the statement before finalisation."/>
    <s v="TAX-020-020"/>
    <s v="Prepare Business Activity Statement (BAS)"/>
    <m/>
    <m/>
    <x v="3"/>
  </r>
  <r>
    <s v="Review Complete"/>
    <s v="TS136"/>
    <s v="Submit BAS for Approval"/>
    <s v="This test verifies that after reviewing a draft BAS, a Financial Accountant can submit it for approval, which correctly triggers the workflow and notifies the manager._x000a__x000a_This scenario validates the acceptance criteria: &quot;Given I have reviewed and verified the draft BAS, when I submit it for finalisation, then the BAS status should change to 'In Progress' and a notification should be sent to the Financial Accounting Manager for approval.&quot;_x000a__x000a_Variation: This is a positive test case for the hand-off step in the approval workflow, ensuring the process is initiated correctly."/>
    <s v="Positive"/>
    <s v="The BAS is successfully submitted._x000a__x000a_The status of the BAS updates from 'Draft' to 'In Progress'._x000a__x000a_A notification appears in the Financial Accounting Manager's work queue to approve the BAS."/>
    <s v="A draft BAS has been generated and reviewed by the Financial Accountant (as per TS-TAX-004 and TS-TAX-006)."/>
    <s v="Financial Accountant"/>
    <m/>
    <s v="High"/>
    <s v="US-TAX-005"/>
    <s v="As a Financial Accountant, I want to submit the finalised BAS for approval, so that it can be reviewed and lodged."/>
    <s v="TAX-020-020"/>
    <s v="Prepare Business Activity Statement (BAS)"/>
    <m/>
    <m/>
    <x v="3"/>
  </r>
  <r>
    <s v="Review Complete"/>
    <s v="TS137"/>
    <s v="Approve a Submitted BAS"/>
    <s v="This test confirms that a Financial Accounting Manager can review a submitted BAS, approve it, and that the system then finalises the BAS and locks it from further edits._x000a__x000a_This scenario validates the acceptance criteria: &quot;Given I have received a notification to approve a BAS, when I review the BAS and its transactions, then I have the option to approve or send back.&quot; and &quot;Given I approve the BAS, when I submit my approval, then the BAS status should update to 'Approved' and be locked from further edits.&quot;_x000a__x000a_Variation: This is a positive test case for the 'Approve' path of the BAS approval workflow."/>
    <s v="Positive"/>
    <s v="The Financial Accounting Manager can open the BAS from their work queue and sees options to 'Approve' or 'Send Back'._x000a__x000a_Upon selecting 'Approve', the BAS status changes to 'Approved'._x000a__x000a_The BAS becomes read-only and cannot be edited."/>
    <s v="A BAS has been submitted for approval by a Financial Accountant (as per TS-TAX-006)."/>
    <s v="Financial Accounting Manager"/>
    <m/>
    <s v="High"/>
    <s v="US-TAX-006"/>
    <s v="As a Financial Accounting Manager, I want to review and approve a submitted BAS, so that I can ensure its accuracy before it is lodged."/>
    <s v="TAX-020-020"/>
    <s v="Prepare Business Activity Statement (BAS)"/>
    <m/>
    <m/>
    <x v="3"/>
  </r>
  <r>
    <s v="Review Complete"/>
    <s v="TS138"/>
    <s v="Send back a Submitted BAS"/>
    <s v="This test confirms that a Financial Accounting Manager can Deny a submitted BAS, provide comments, and that the system correctly routes it back to the Accountant for correction._x000a__x000a_This scenario validates the acceptance criteria: &quot;Given I have received a notification to approve a BAS, when I review the BAS and its transactions, then I have the option to approve or send back&quot; and &quot;Given I send back the BAS, when I submit with comments, then the BAS should be routed back to the Financial Accountant for correction..&quot;_x000a__x000a_Variation: This is a positive test case for the 'Send Back' path of the BAS approval workflow, ensuring the correction loop functions as designed."/>
    <s v="Positive"/>
    <s v="The Financial Accounting Manager can open the BAS from their work queue and sees options to 'Approve' or 'Send Back'._x000a__x000a_Upon selecting 'Send Back' and entering comments, the BAS is not submitted._x000a__x000a_The BAS status changes (e.g., to 'Draft') and it appears in the original Accountant's work queue for action."/>
    <s v="A BAS has been submitted for approval by a Financial Accountant (as per  TS-TAX-006)."/>
    <s v="Financial Accounting Manager"/>
    <m/>
    <s v="High"/>
    <s v="US-TAX-006"/>
    <s v="As a Financial Accounting Manager, I want to review and approve a submitted BAS, so that I can ensure its accuracy before it is lodged."/>
    <s v="TAX-020-020"/>
    <s v="Prepare Business Activity Statement (BAS)"/>
    <m/>
    <m/>
    <x v="3"/>
  </r>
  <r>
    <s v="Review Complete"/>
    <s v="TS139"/>
    <s v="Reconcile Finalised BAS"/>
    <s v="This test verifies that a Financial Accountant can run a reconciliation report to compare a finalised BAS with the general ledger and subsequently mark the reconciliation as complete._x000a__x000a_This scenario validates the acceptance criteria: &quot;Given the BAS for the period is finalised, when I run a reconciliation report comparing the BAS figures to the Transaction Tax account balance, then the report should show any variances.&quot; and &quot;When I have cleared any variances, the reconciliation report should show no difference in the BAS figures to the Transaction Tax account balance.&quot;_x000a__x000a_Variation: This is a positive test case to ensure the reconciliation tools are functioning correctly post-BAS finalisation."/>
    <s v="Positive"/>
    <s v="The Financial Accountant can run the Trial balance and BAS Report, comparing BAS figures to the ledger._x000a__x000a_The report correctly identifies any variances between the two data sources."/>
    <s v="A BAS for the period has been finalised (as per TS-TAX-007)."/>
    <s v="Financial Accountant"/>
    <m/>
    <s v="Medium"/>
    <s v="US-TAX-007"/>
    <s v="As a Financial Accountant, I want to reconcile the finalised BAS against the Transaction Tax general ledger account, so that I can ensure the amounts lodged match our books."/>
    <s v="TAX-020-020"/>
    <s v="Prepare Business Activity Statement (BAS)"/>
    <m/>
    <m/>
    <x v="3"/>
  </r>
  <r>
    <s v="Review Complete"/>
    <s v="TS140"/>
    <s v="Process GST Liability Payment"/>
    <s v="This test ensures that after a Financial Accountant requests for a GST liability to be paid from a finalised BAS, the Accounts Payable Officer successfully processes it through a standard payment run._x000a__x000a_This scenario validates the acceptance criteria: &quot;Given I have received a payment request for a GST liability, when I process the payment through the standard payment run, then the payment is made and correctly recorded against the tax authority's account.&quot;_x000a__x000a_Variation: This is a positive test case to confirm the end-to-end payment process for a tax liability, from request to execution."/>
    <s v="Positive"/>
    <s v="The Accounts Payable Officer can create an Ad Hoc Payment and include it in a payment run._x000a__x000a_The payment run executes successfully._x000a__x000a_The payment is recorded in the system, and the liability against the tax authority's supplier account is cleared."/>
    <s v="The AP Officer has been notified of a request ro process GST liability payment."/>
    <s v="Accounts Payable Officer"/>
    <m/>
    <s v="High"/>
    <s v="US-TAX-009"/>
    <s v="As an Accounts Payable Officer, I want to process a payment for a GST liability, so that the company's tax obligations are met."/>
    <s v="TAX-020-020"/>
    <s v="Prepare Business Activity Statement (BAS)"/>
    <m/>
    <m/>
    <x v="3"/>
  </r>
  <r>
    <s v="Review Complete"/>
    <s v="TS141"/>
    <s v="Record GST Credit Received"/>
    <s v="This test ensures a Bank Reconciliation Officer can record a GST credit (refund) received in the bank account by creating an ad hoc bank transaction._x000a__x000a_This scenario validates the acceptance criteria: &quot;Given a GST credit has appeared on the bank statement and I have been notified by the Financial Accountant, when I create an Ad Hoc Bank Transaction to record the receipt, then I can code it to the correct GST ledger account.&quot;_x000a__x000a_Variation: This is a positive test case for creating the ad hoc bank transaction to account for incoming cash related to a GST refund."/>
    <s v="Positive"/>
    <s v="The user successfully creates an Ad Hoc Bank Transaction._x000a__x000a_The user is able to select and code the transaction to the correct GST ledger account._x000a__x000a_The transaction is saved and posted successfully."/>
    <s v="A GST refund has been received in the company bank account."/>
    <s v="Bank Reconciliation Officer"/>
    <m/>
    <s v="High"/>
    <s v="US-TAX-010"/>
    <s v="As a Bank Reconciliation Officer, I want to record a GST credit received in the bank account, so that the cash is correctly accounted for and reconciled."/>
    <s v="TAX-020-020"/>
    <s v="Prepare Business Activity Statement (BAS)"/>
    <m/>
    <m/>
    <x v="3"/>
  </r>
  <r>
    <s v="Review Complete"/>
    <s v="TS141.1"/>
    <s v="Record GST Credit Received against FBT owing simultaneously"/>
    <s v="This test ensures a Bank Reconciliation Officer can record the net impact of a GST credit (refund) and a FBT payment simultaneously as received in the bank account by creating an ad hoc bank transaction._x000a__x000a_This scenario validates the acceptance criteria: &quot;Given a GST credit has appeared on the bank statement and I have been notified by the Financial Accountant, when I create an Ad Hoc Bank Transaction to record the receipt, then I can code it to the correct GST ledger account&quot; and &quot;Given that FBT-related transactions have been posted for the period, when I create the FBT payment, then the liablity should successfully be cleared&quot;_x000a__x000a_Variation: This is a positive test case for creating the ad hoc bank transaction to account for incoming cash related to a GST refund against a FBT payment."/>
    <s v="Positive"/>
    <s v="The user successfully creates an Ad Hoc Bank Transaction for a deposit._x000a__x000a_The user is able to select and code a line of the transaction to the correct GST ledger account._x000a__x000a_The user is also able to select and code a line of the transaction (as a negative amount) to the correct FBT ledger account._x000a__x000a_The transaction is saved and posted successfully as a single reconciling item for the bank reconciliation. "/>
    <s v="A GST refund has been received in the company bank account._x000a__x000a_A FBT payment is due to be made."/>
    <s v="Bank Reconciliation Officer"/>
    <m/>
    <s v="High"/>
    <s v="US-TAX-010"/>
    <s v="As a Bank Reconciliation Officer, I want to record a GST credit received in the bank account, so that the cash is correctly accounted for and reconciled."/>
    <s v="TAX-020-020"/>
    <s v="Prepare Business Activity Statement (BAS)"/>
    <m/>
    <m/>
    <x v="3"/>
  </r>
  <r>
    <s v="Review Complete"/>
    <s v="TS142"/>
    <s v="Reconcile GST Credit Received"/>
    <s v="This test verifies that after a GST credit has been recorded, it can be successfully matched against the corresponding line item on the bank statement during the bank reconciliation process._x000a__x000a_This scenario validates the acceptance criteria: &quot;Given the Ad Hoc Bank Transaction is created, when I run the bank reconciliation, then the transaction should match the corresponding line on the bank statement.&quot;_x000a__x000a_Variation: This is a positive test case to confirm that the previously created ad hoc transaction correctly appears and can be cleared in the bank reconciliation module."/>
    <s v="Positive"/>
    <s v="The user initiates the bank reconciliation process for the relevant bank account and date range._x000a__x000a_The created Ad Hoc Bank Transaction appears as an unreconciled item._x000a__x000a_The user is able to successfully match this transaction with the corresponding credit line from the bank statement."/>
    <s v="An Ad Hoc Bank Transaction for a GST credit has been created (as per TS-TAX-012)._x000a__x000a_The bank statement, showing the credit, has been loaded into the system."/>
    <s v="Bank Reconciliation Officer"/>
    <m/>
    <s v="High"/>
    <s v="US-TAX-010"/>
    <s v="As a Bank Reconciliation Officer, I want to record a GST credit received in the bank account, so that the cash is correctly accounted for and reconciled."/>
    <s v="TAX-020-020"/>
    <s v="Prepare Business Activity Statement (BAS)"/>
    <m/>
    <m/>
    <x v="3"/>
  </r>
  <r>
    <s v="Review Complete"/>
    <s v="TS143"/>
    <s v="Reconcile matching transactions"/>
    <s v="This test verifies that a Financial Accountant can successfully match and reconcile two or more transactions within a ledger account. The goal is to confirm that the system correctly groups matched items and clears them from the list of open items, which is a core function of the account reconciliation process._x000a__x000a_This scenario validates the acceptance criterion: &quot;Given I have selected a ledger account for reconciliation, when I view the transactions, then the system should only display unmatched items.&quot; and &quot;Given I have identified two or more matching transactions, when I select them and initiate a match, then the system should group them as reconciled and remove them from the open items list.&quot;_x000a__x000a_Variation: This is a positive test case to confirm the standard reconciliation process works as expected with valid, matching transactions."/>
    <s v="Positive"/>
    <s v="The selected transactions are grouped together._x000a__x000a_The transactions are given a match ID._x000a__x000a_The matched transactions are no longer visible in the open/unmatched items view."/>
    <s v="A ledger account must exist with at least two matching, unreconciled transactions (e.g., a debit and a credit of the same amount)."/>
    <s v="Financial Accountant"/>
    <m/>
    <s v="High"/>
    <s v="US-R2R-001"/>
    <s v="As a Financial Accountant, I want to match and reconcile transactions for a specific ledger account, so that I can ensure financial accuracy and prepare for period-end close."/>
    <s v="R2R-010-020"/>
    <s v="Reconcile General Ledger Data Sources"/>
    <m/>
    <m/>
    <x v="4"/>
  </r>
  <r>
    <s v="Updated Post Review"/>
    <s v="TS143.1"/>
    <s v="Run bad debt tax report successfully"/>
    <s v="This test confirms that the bad debt tax reclassification report can be successfully generated for a specific period containing relevant data._x000a__x000a_This validates the acceptance criteria: &quot;Given I need to identify tax adjustments for a specific period, when I run the designated report for bad debt write-offs, then the system generates a report detailing the required journal lines to correct the tax impact.&quot;_x000a__x000a_Variation: This is a positive test where the report is run using valid parameters for a period that contains known bad debt write-off transactions."/>
    <s v="Positive"/>
    <s v="• The report is generated without errors._x000a_• The report output includes the specific journal line details required for the tax adjustment._x000a_• The report output is in a format that can be directly extracted into the journal upload file and submitted."/>
    <m/>
    <s v="Financial Accountant"/>
    <m/>
    <s v="Medium"/>
    <s v="US001"/>
    <s v="As a Financial Accountant, I want to run a report that identifies the necessary tax adjustments for bad debt write-offs, so that I can accurately prepare the correction journal."/>
    <s v="TAX-020-020"/>
    <s v="Prepare Business Activity Statement (BAS)"/>
    <m/>
    <m/>
    <x v="3"/>
  </r>
  <r>
    <s v="Updated Post Review"/>
    <s v="TS143.2"/>
    <s v="Run bad debt tax report with no data"/>
    <s v="This test verifies the system's behaviour when the bad debt tax report is run for a period that has no relevant bad debt write-off transactions._x000a__x000a_This validates the acceptance criteria: &quot;Given I need to identify tax adjustments for a specific period, when I run the designated report for bad debt write-offs, then the system generates a report detailing the required journal lines to correct the tax impact.&quot;_x000a__x000a_Variation: This is a negative test where the report is run for a period with no bad debt write-offs, expecting a clear and informative outcome rather than an error."/>
    <s v="Negative"/>
    <s v="• The system produces an empty report or a clear message indicating no data was found for the selected period._x000a_• The system does not generate a technical error."/>
    <m/>
    <s v="Financial Accountant"/>
    <m/>
    <s v="Low"/>
    <s v="US001"/>
    <s v="As a Financial Accountant, I want to run a report that identifies the necessary tax adjustments for bad debt write-offs, so that I can accurately prepare the correction journal."/>
    <s v="TAX-020-020"/>
    <s v="Prepare Business Activity Statement (BAS)"/>
    <m/>
    <m/>
    <x v="3"/>
  </r>
  <r>
    <s v="Updated Post Review"/>
    <s v="TS143.3"/>
    <s v="Verify accuracy of tax calculation on report"/>
    <s v="This test confirms that the tax calculations displayed on the generated bad debt report are accurate and reliable._x000a__x000a_This validates the acceptance criteria: &quot;Given the report has been generated, when I review its contents, then the calculations must accurately reflect the tax amounts related to the written-off invoices for that period.&quot;_x000a__x000a_Variation: This is a positive test where the output of a generated report is manually compared against a pre-calculated, known correct value for a specific written-off invoice."/>
    <s v="Positive"/>
    <s v="• The tax amount shown on the report for a specific invoice matches the expected, independently calculated tax amount."/>
    <m/>
    <s v="Financial Accountant"/>
    <m/>
    <s v="High"/>
    <s v="US001"/>
    <s v="As a Financial Accountant, I want to run a report that identifies the necessary tax adjustments for bad debt write-offs, so that I can accurately prepare the correction journal."/>
    <s v="TAX-020-020"/>
    <s v="Prepare Business Activity Statement (BAS)"/>
    <m/>
    <m/>
    <x v="3"/>
  </r>
  <r>
    <s v="Updated Post Review"/>
    <s v="TS143.4"/>
    <s v="Submit tax correction journal for approval"/>
    <s v="This test ensures a correctly prepared tax correction journal can be submitted via file upload and successfully enters the designated approval workflow._x000a__x000a_This validates the acceptance criteria: &quot;Given I have the details from the tax adjustment report, when I create and submit the correction journal, then the journal is successfully routed for approval based on the standard financial workflow.&quot;_x000a__x000a_Variation: This is a positive test where a valid journal, created using details from the tax report, is submitted without issue."/>
    <s v="Positive"/>
    <s v="• The journal is submitted without any system errors._x000a_• The transaction appears in the inbox of the correct designated approver."/>
    <m/>
    <s v="Financial Accountant"/>
    <m/>
    <s v="High"/>
    <s v="US002"/>
    <s v="As a Financial Accountant, I want to post a journal to correct the tax impact of a bad debt write-off, so that our financial records and Business Activity Statement (BAS) are accurate."/>
    <s v="TAX-020-020"/>
    <s v="Prepare Business Activity Statement (BAS)"/>
    <m/>
    <m/>
    <x v="3"/>
  </r>
  <r>
    <s v="Updated Post Review"/>
    <s v="TS529"/>
    <s v="Add a note to a customer"/>
    <s v="This test will verify that a user with the correct permissions, specifically an Accounts Receivable Officer, can successfully add a note to an existing customer's record. This ensures that important information like customer feedback or specific reporting details can be captured directly on the customer profile._x000a_This scenario directly validates the acceptance criteria: &quot;Given I am an Accounts Receivable Officer I am able to add notes to the customer record to capture any required information including recording feedback, reporting or insights.&quot;_x000a_Variation: This is a positive test case designed to confirm the core functionality works as expected for the designated business role."/>
    <s v="Positive"/>
    <s v="1. The Accounts Receivable Officer can navigate to the customer record._x000a_2. The user can find and use the function to add a note._x000a_3. The note is successfully saved and is visible on the customer's record."/>
    <s v="1. An active customer record must exist in the system."/>
    <s v="Accounts Receivable Officer"/>
    <m/>
    <s v="Medium"/>
    <s v="US044"/>
    <s v="As an Accounts Receivable Officer I want to be able to capture customer feedback, reporting and insights as notes against the customer record"/>
    <s v="Q2C-010-030"/>
    <s v="Setup Customer Financial Master Data"/>
    <m/>
    <m/>
    <x v="1"/>
  </r>
  <r>
    <s v="Review Complete"/>
    <s v="TS530"/>
    <s v="Provision journal for invoices &gt; 120 days overdue"/>
    <s v="This test scenario validates that the system can correctly identify overdue invoices and automatically generate the corresponding bad debt provision journal. It confirms the core functionality of the automated calculation and posting process. _x000a_This test directly verifies the acceptance criterion: &quot;Given I am a Revenue Accountant initiating the process, when customer invoices are overdue by 120 days or more, then the system must automatically generate a provisional journal that calculates a bad debt provision of 2.26% of the total value of those specific overdue invoices.&quot; _x000a_Variation: This is the primary positive path (&quot;happy path&quot;) test, where all conditions are met for the journal to be created successfully."/>
    <s v="Positive"/>
    <s v="• The system successfully initiates the process. _x000a_ • A provisional journal is automatically created. _x000a_ • The journal amount is exactly 2.26% of the overdue invoice's total value."/>
    <s v="• A customer invoice must exist in the system. _x000a_ • The invoice due date must be at least 120 days in the past."/>
    <s v="Revenue Accountant "/>
    <m/>
    <s v="High"/>
    <s v="US045 "/>
    <s v="As a Revenue Accountant I want to be able to automatically calculate and generate a bad debt provision journal. "/>
    <s v="Q2C-080-020"/>
    <s v="Close AR Sub Ledger and Reconcile with GL "/>
    <m/>
    <m/>
    <x v="1"/>
  </r>
  <r>
    <s v="Updated Post Review"/>
    <s v="TS531"/>
    <s v="No journal created for no overdue invoices"/>
    <s v="This test scenario ensures that the system does not generate a bad debt journal when there are no invoices meeting the overdue criteria. It validates that the process only runs when applicable data is present, preventing erroneous financial postings. _x000a_This test directly verifies the acceptance criterion: &quot;Given I am a Revenue Accountant initiating the process, when there are no customer invoices overdue by 120 days or more, then the system must not generate a bad debt provision journal.&quot; _x000a_Variation: This is a negative path test where the trigger condition (invoices overdue by 120+ days) is not met."/>
    <s v="Negative"/>
    <s v="• The system successfully initiates the process. _x000a_ • The process completes without creating a provisional bad debt journal."/>
    <s v="• No customer invoices in the system are overdue by 120 days or more."/>
    <s v="Revenue Accountant "/>
    <m/>
    <s v="High"/>
    <s v="US045 "/>
    <s v="As a Revenue Accountant I want to be able to automatically calculate and generate a bad debt provision journal. "/>
    <s v="Q2C-080-020"/>
    <s v="Close AR Sub Ledger and Reconcile with GL "/>
    <m/>
    <m/>
    <x v="1"/>
  </r>
  <r>
    <s v="Updated Post Review"/>
    <s v="TS143.5"/>
    <s v="Verify posted journal reflects on BAS"/>
    <s v="This test ensures that a posted tax correction journal is correctly included in the Business Activity Statement (BAS) preparation process._x000a__x000a_This validates the acceptance criteria: &quot;Given the correction journal has been posted, when I prepare the next Business Activity Statement (BAS), then the adjustments from the journal are correctly reflected, reversing the tax impact of the original transaction.&quot;_x000a__x000a_Variation: This is a positive test where the BAS is prepared for a period that includes a posted correction journal, and the output is checked for accuracy."/>
    <s v="Positive"/>
    <s v="• The tax adjustments from the posted journal are correctly included in the BAS figures._x000a_• The overall tax liability on the BAS is adjusted as expected."/>
    <m/>
    <s v="Financial Accountant"/>
    <m/>
    <s v="High"/>
    <s v="US002"/>
    <s v="As a Financial Accountant, I want to post a journal to correct the tax impact of a bad debt write-off, so that our financial records and Business Activity Statement (BAS) are accurate."/>
    <s v="TAX-020-020"/>
    <s v="Prepare Business Activity Statement (BAS)"/>
    <m/>
    <m/>
    <x v="3"/>
  </r>
  <r>
    <s v="Review Complete"/>
    <s v="TS144"/>
    <s v="Attempt to reconcile non-matching transactions"/>
    <s v="This test confirms that the system prevents a Financial Accountant from matching transactions that do not balance. The purpose is to ensure data integrity by rejecting invalid reconciliation attempts, such as matching a debit and credit of different amounts._x000a__x000a_This scenario tests the negative path of the acceptance criterion: &quot;Given I have identified two or more matching transactions, when I select them and initiate a match, then the system should group them as reconciled and remove them from the open items list.&quot;_x000a__x000a_Variation: This is a negative test case where the user attempts to perform a valid action (matching) with invalid data (non-balancing amounts) to ensure system controls are effective."/>
    <s v="Negative"/>
    <s v="The system prevents the match from being completed._x000a__x000a_An error message is displayed explaining why the transactions cannot be matched (e.g., &quot;Selected items do not balance to zero&quot;)._x000a__x000a_The transactions remain in the open items list."/>
    <s v="A ledger account must exist with at least two unreconciled transactions that have different amounts."/>
    <s v="Financial Accountant"/>
    <m/>
    <s v="Low"/>
    <s v="US-R2R-001"/>
    <s v="As a Financial Accountant, I want to match and reconcile transactions for a specific ledger account, so that I can ensure financial accuracy and prepare for period-end close."/>
    <s v="R2R-010-020"/>
    <s v="Reconcile General Ledger Data Sources"/>
    <m/>
    <m/>
    <x v="4"/>
  </r>
  <r>
    <s v="Review Complete"/>
    <s v="TS145"/>
    <s v="Submit Certification for approval"/>
    <s v="This test verifies that a Financial Accountant can submit a prepared account Certification, which then correctly routes to the Financial Accounting Manager for approval. This confirms the approval workflow is correctly configured for compliance and oversight._x000a__x000a_This scenario validates the acceptance criterion: &quot;Given I am certifying a reconciled account, when I submit it for approval, then the certification task is routed to the Financial Accounting Manager.&quot;_x000a__x000a_Variation: This is a positive test case to ensure the standard submission and routing process for account certifications functions correctly."/>
    <s v="Positive"/>
    <s v="The Certification is successfully submitted._x000a__x000a_The status of the Certification updates to 'Pending Approval' or 'Automatically Certified'._x000a__x000a_If 'Pending Approval', a task appears in the Financial Accounting Manager's inbox to review the certification."/>
    <s v="An account Certification has been prepared and is ready for submission."/>
    <s v="Financial Accountant"/>
    <m/>
    <s v="High"/>
    <s v="US-R2R-002"/>
    <s v="As a Financial Accountant, I want to prepare and submit an account reconciliation for certification, so that the financial accuracy of the account can be formally verified."/>
    <s v="R2R-010-020"/>
    <s v="Reconcile General Ledger Data Sources"/>
    <m/>
    <m/>
    <x v="4"/>
  </r>
  <r>
    <s v="Review Complete"/>
    <s v="TS146"/>
    <s v="Add notes and attachments to reconciliation"/>
    <s v="This test ensures that a Financial Accountant can add explanatory notes and attach supporting documents to a reconciliation that has an outstanding balance. This is crucial for providing context to the approver and maintaining a clear audit trail._x000a__x000a_This scenario validates the acceptance criterion: &quot;Given there is an outstanding amount during reconciliation, when I prepare the certification, then I can add explanatory notes and attach supporting documents before submission.&quot;_x000a__x000a_Variation: This is a positive test case focusing on the ability to add supporting information to a reconciliation, which is a key part of the certification process for accounts with discrepancies."/>
    <s v="Positive"/>
    <s v="The user can successfully type and save notes against the reconciliation._x000a__x000a_The user can successfully upload a valid attachment (e.g., PDF, Excel)._x000a__x000a_The notes and attachment are visible to the approver upon submission."/>
    <s v="An account reconciliation has been prepared with an outstanding or unexplained balance."/>
    <s v="Financial Accountant"/>
    <m/>
    <s v="High"/>
    <s v="US-R2R-002"/>
    <s v="As a Financial Accountant, I want to prepare and submit an account reconciliation for certification, so that the financial accuracy of the account can be formally verified."/>
    <s v="R2R-010-020"/>
    <s v="Reconcile General Ledger Data Sources"/>
    <m/>
    <m/>
    <x v="4"/>
  </r>
  <r>
    <s v="Review Complete"/>
    <s v="TS147"/>
    <s v="Manager approves a certification"/>
    <s v="This test confirms that a Financial Accounting Manager can approve a submitted account certification. The goal is to verify that the approval action correctly updates the account's status to 'Certified', completing the workflow._x000a__x000a_This scenario validates the acceptance criterion: &quot;Given a Financial Accountant has submitted an account certification for my review, when I approve it, then the account is marked as 'Certified'.&quot;_x000a__x000a_Variation: This is a positive test case to validate the successful completion of the certification approval workflow from the manager's perspective."/>
    <s v="Positive"/>
    <s v="The manager can successfully approve the certification._x000a__x000a_The status of the account reconciliation updates to 'Certified'._x000a__x000a_The task is removed from the manager's inbox."/>
    <s v="a Financial Accountant has submitted an account certification and it is not auto approved (TS149)"/>
    <s v="Financial Accounting Manager"/>
    <m/>
    <s v="High"/>
    <s v="US-R2R-003"/>
    <s v="As a Financial Accounting Manager, I want to review and approve account certifications, so that I can ensure compliance and the integrity of our financial records."/>
    <s v="R2R-010-020"/>
    <s v="Reconcile General Ledger Data Sources"/>
    <m/>
    <m/>
    <x v="4"/>
  </r>
  <r>
    <s v="Review Complete"/>
    <s v="TS148"/>
    <s v="Auto-approval for zero-movement account"/>
    <s v="This test verifies that the system automatically certifies an account that has had no balance movement during a period. This confirms the system's efficiency in handling zero-balance reconciliations without requiring manual intervention._x000a__x000a_This scenario validates the acceptance criterion: &quot;Given a certificate has had no balance movement during the period, when the certification process runs, then the system should automatically approve the certification without manual intervention.&quot;_x000a__x000a_Variation: This is a positive test case for an automated system rule, ensuring that low-risk reconciliations are processed efficiently."/>
    <s v="Positive"/>
    <s v="When the certification process is initiated for the period, the account is automatically moved to a 'Certified' status._x000a__x000a_No manual approval task is generated for the Financial Accounting Manager."/>
    <s v="A ledger account exists with a zero balance at the start and end of the period, and no transactions occurred within that period. The certificate must also be submitted (TS145)"/>
    <s v="Financial Accounting Manager"/>
    <m/>
    <s v="High"/>
    <s v="US-R2R-003"/>
    <s v="As a Financial Accounting Manager, I want to review and approve account certifications, so that I can ensure compliance and the integrity of our financial records."/>
    <s v="R2R-010-020"/>
    <s v="Reconcile General Ledger Data Sources"/>
    <m/>
    <m/>
    <x v="4"/>
  </r>
  <r>
    <s v="Review Complete"/>
    <s v="TS149"/>
    <s v="Non-auto-approval for account with movement"/>
    <s v="This test ensures that an account with balance movements is not automatically approved by the system. The purpose is to confirm that only zero-movement certificates are auto-certified and that all other certificates correctly follow the manual approval workflow._x000a__x000a_This scenario tests the negative path of the acceptance criterion: &quot;Given a certificate has had no balance movement during the period, when the certification process runs, then the system should automatically approve the certification without manual intervention.&quot;_x000a__x000a_Variation: This is a negative test case to ensure the auto-approval rule is correctly constrained and does not apply to accounts that require manual review."/>
    <s v="Negative"/>
    <s v="When the certification process is initiated, the certificate is not automatically certified._x000a__x000a_The certificate requires manual preparation and submission for certification by the Financial Accountant."/>
    <s v="A ledger account exists with transactions posted during the period, causing its balance to change, and certificate is ultimately submitted for approval (TS145)"/>
    <s v="Financial Accounting Manager"/>
    <m/>
    <s v="High"/>
    <s v="US-R2R-003"/>
    <s v="As a Financial Accounting Manager, I want to review and approve account certifications, so that I can ensure compliance and the integrity of our financial records."/>
    <s v="R2R-010-020"/>
    <s v="Reconcile General Ledger Data Sources"/>
    <m/>
    <m/>
    <x v="4"/>
  </r>
  <r>
    <s v="Review Complete"/>
    <s v="TS150"/>
    <s v="Submit journal for peer approval"/>
    <s v="This test verifies that a correctly entered journal is routed to a peer for approval upon submission. This confirms that the Segregation of Duties control within the journal approval workflow is functioning as designed._x000a__x000a_This scenario validates the acceptance criterion: &quot;Given I have entered all necessary details for a journal, when I submit the journal, then it is routed to a peer for approval to comply with Segregation of Duties.&quot;_x000a__x000a_Variation: This is a positive test case to confirm the standard journal entry and initial approval routing step."/>
    <s v="Positive"/>
    <s v="Upon submission, the journal status changes to 'In Progress'._x000a__x000a_A task to approve the journal appears in the inbox of another accountant._x000a__x000a_The journal does not post to the General Ledger."/>
    <s v="A complete and balanced journal has been created by a Financial Accountant."/>
    <s v="Financial Accountant"/>
    <m/>
    <s v="High"/>
    <s v="US-R2R-004"/>
    <s v="As a Financial Accountant, I want to create and submit an accounting journal for approval, so that I can accurately record financial transactions."/>
    <s v="R2R-020-010"/>
    <s v="Record Journal Entries"/>
    <m/>
    <m/>
    <x v="4"/>
  </r>
  <r>
    <s v="Review Complete"/>
    <s v="TS151"/>
    <s v="Peer approves journal and it posts to GL"/>
    <s v="This test confirms that once a peer approves a journal, it is automatically posted to the General Ledger. This validates the final step of the standard journal approval workflow._x000a__x000a_This scenario validates the acceptance criterion: &quot;Given a peer has approved my journal, when the approval is complete, then the journal is posted to the General Ledger.&quot;_x000a__x000a_Variation: This is a positive test case to ensure a fully approved journal correctly impacts the General Ledger."/>
    <s v="Positive"/>
    <s v="The peer approver successfully approves the journal._x000a__x000a_The journal's status updates to 'Posted'._x000a__x000a_The financial impact of the journal is reflected in the relevant General Ledger account balances."/>
    <s v="A journal is in 'In Progress' status and is awaiting action from a peer approver."/>
    <s v="Financial Accountant"/>
    <m/>
    <s v="High"/>
    <s v="US-R2R-004"/>
    <s v="As a Financial Accountant, I want to create and submit an accounting journal for approval, so that I can accurately record financial transactions."/>
    <s v="R2R-020-010"/>
    <s v="Record Journal Entries"/>
    <m/>
    <m/>
    <x v="4"/>
  </r>
  <r>
    <s v="Review Complete"/>
    <s v="TS152"/>
    <s v="Peer sends back journal"/>
    <s v="This test ensures that if a peer sends back a journal, it is returned to the initiator and not posted to the General Ledger. This confirms the rejection path of the approval workflow is working correctly._x000a__x000a_This scenario tests the negative path of the acceptance criterion: &quot;Given a peer has approved my journal, when the approval is complete, then the journal is posted to the General Ledger.&quot;_x000a__x000a_Variation: This is a negative test case to validate the send back workflow. It ensures that a rejected transaction does not proceed to post and is correctly routed back for correction."/>
    <s v="Negative"/>
    <s v="The peer approver successfully sends back the journal, optionally adding comments._x000a__x000a_The journal's status does not change to 'Posted'._x000a__x000a_The journal is returned to the initiator's inbox for correction."/>
    <s v="A journal is in 'In Progress' status and is awaiting action from a peer approver."/>
    <s v="Financial Accountant"/>
    <m/>
    <s v="High"/>
    <s v="US-R2R-004"/>
    <s v="As a Financial Accountant, I want to create and submit an accounting journal for approval, so that I can accurately record financial transactions."/>
    <s v="R2R-020-010"/>
    <s v="Record Journal Entries"/>
    <m/>
    <m/>
    <x v="4"/>
  </r>
  <r>
    <s v="Review Complete"/>
    <s v="TS153"/>
    <s v="Create a journal template from existing journal"/>
    <s v="This test verifies that a Financial Accountant can create a reusable template for journal creation. This confirms the system's ability to save key journal information to streamline the creation of future recurring entries._x000a__x000a_This scenario validates the acceptance criterion: &quot;Given I choose to create a recurring journal template, then the system saves the key information as a reusable template.&quot;_x000a__x000a_Variation: This is a positive test case to confirm the creation of a journal template. "/>
    <s v="Positive"/>
    <s v="The user can successfully initiate the 'create recurring journal template' task._x000a__x000a_A new journal template is created, containing key information like accounts and worktags as defined._x000a__x000a_The template is available for selection when generating a recurring journal."/>
    <m/>
    <s v="Financial Accountant"/>
    <m/>
    <s v="Medium"/>
    <s v="US-R2R-005"/>
    <s v="As a Financial Accountant, I want to create journal templates for recurring entries, so that I can save time and reduce errors in future periods."/>
    <s v="R2R-020-010"/>
    <s v="Record Journal Entries"/>
    <m/>
    <m/>
    <x v="4"/>
  </r>
  <r>
    <s v="Review Complete"/>
    <s v="TS154"/>
    <s v="Use a template to create a new journal"/>
    <s v="This test confirms that a Financial Accountant can use a saved template to generate a new journal. This validates that the template correctly populates a new journal, saving time and reducing manual entry errors._x000a__x000a_This scenario validates the acceptance criterion: &quot;Given I need to post a recurring journal, when I use a saved template, the system generates a new journal with the template's information.&quot;_x000a__x000a_Variation: This is a positive test case to confirm the usability and accuracy of the journal templates feature."/>
    <s v="Positive"/>
    <s v="The user can select the saved template to when generating a recurring journal._x000a__x000a_A new journal is created, pre-populated with the data from the template (e.g., accounts, amounts, description)._x000a__x000a_The new journal is in a draft status, ready for review and submission."/>
    <s v="TS153"/>
    <s v="Financial Accountant"/>
    <m/>
    <s v="Medium"/>
    <s v="US-R2R-005"/>
    <s v="As a Financial Accountant, I want to create journal templates for recurring entries, so that I can save time and reduce errors in future periods."/>
    <s v="R2R-020-010"/>
    <s v="Record Journal Entries"/>
    <m/>
    <m/>
    <x v="4"/>
  </r>
  <r>
    <s v="Review Complete"/>
    <s v="TS155"/>
    <s v="Upload a valid journal file"/>
    <s v="This test verifies that a Financial Accountant can successfully upload a correctly formatted Excel file to create a journal entry. This confirms the system can process valid files, streamlining the creation of large or complex entries._x000a__x000a_This scenario validates the acceptance criterion: &quot;Given I have a correctly formatted Excel file with journal data, when I upload the file, then the system creates a journal entry ready for submission.&quot;_x000a__x000a_Variation: This is a positive test case for the journal upload functionality using a valid file."/>
    <s v="Positive"/>
    <s v="The file is successfully uploaded without errors._x000a__x000a_A new journal is created in the system with a status of 'In Progress' or similar._x000a__x000a_The details in the created journal match the data in the Excel file."/>
    <s v="A pre-formatted Excel file containing valid and balanced journal data is available."/>
    <s v="Financial Accountant"/>
    <m/>
    <s v="High"/>
    <s v="US-R2R-006"/>
    <s v="As a Financial Accountant, I want to upload journals using a pre-formatted Excel file, so that I can efficiently process large or complex entries."/>
    <s v="R2R-020-010"/>
    <s v="Record Journal Entries"/>
    <m/>
    <m/>
    <x v="4"/>
  </r>
  <r>
    <s v="Review Complete"/>
    <s v="TS156"/>
    <s v="Upload an invalid journal file"/>
    <s v="This test ensures the system rejects an Excel file containing data that violates journal controls (e.g., unbalanced debits/credits). This is critical for preventing erroneous data from entering the system._x000a__x000a_This scenario validates the acceptance criterion: &quot;Given the uploaded Excel file contains data that violates standard journal controls, when I attempt to upload it, then the system should reject the file and provide an error report detailing the issues.&quot;_x000a__x000a_Variation: This is a negative test case to confirm the system's data validation controls for the journal upload process are effective."/>
    <s v="Negative"/>
    <s v="The system rejects the file upload._x000a__x000a_An error message is displayed to the user._x000a__x000a_An error report is generated that can be downloaded, detailing the specific issues in the file."/>
    <s v="A pre-formatted Excel file containing invalid data (e.g., debits do not equal credits, invalid cost centre) is available."/>
    <s v="Financial Accountant"/>
    <m/>
    <s v="High"/>
    <s v="US-R2R-006"/>
    <s v="As a Financial Accountant, I want to upload journals using a pre-formatted Excel file, so that I can efficiently process large or complex entries."/>
    <s v="R2R-020-010"/>
    <s v="Record Journal Entries"/>
    <m/>
    <m/>
    <x v="4"/>
  </r>
  <r>
    <s v="Review Complete"/>
    <s v="TS157"/>
    <s v="Submit uploaded journal with attachment"/>
    <s v="This test verifies that the system an attachment as supporting documentation when submitting a journal created via upload. This ensures auditability and compliance with internal controls._x000a__x000a_This scenario validates the acceptance criterion: &quot;Given the uploaded journal is created, when I submit it, then the system requires me to attach supporting documentation.&quot;_x000a__x000a_Variation: This is a positive test where the user correctly follows the mandatory attachment rule, allowing the submission to proceed."/>
    <s v="Positive"/>
    <s v="The user attaches supporting documentation to the uploaded journal._x000a__x000a_The user is able to successfully submit the journal into the approval workflow."/>
    <s v="A journal has been successfully created via an Excel upload."/>
    <s v="Financial Accountant"/>
    <m/>
    <s v="High"/>
    <s v="US-R2R-006"/>
    <s v="As a Financial Accountant, I want to upload journals using a pre-formatted Excel file, so that I can efficiently process large or complex entries."/>
    <s v="R2R-020-010"/>
    <s v="Record Journal Entries"/>
    <m/>
    <m/>
    <x v="4"/>
  </r>
  <r>
    <s v="Review Complete"/>
    <s v="TS158"/>
    <s v="Load Statistic"/>
    <s v="This test confirms that a Financial Accountant can load a statistic definition for IT expenditure_x000a__x000a_This scenario validates the acceptance criterion: &quot;Given IT has provided the spend breakdown per cost centre, when I load this as a statistical value, then the system is ready to run the allocation.&quot;_x000a__x000a_Variation: This is a positive test case to ensure the statistic is loaded"/>
    <s v="Positive"/>
    <s v="Statistic is loaded successfully"/>
    <m/>
    <s v="Financial Accountant"/>
    <m/>
    <s v="High"/>
    <s v="US-R2R-007"/>
    <s v="As a Financial Accountant, I want to process cost allocations for centralised IT spend, so that expenses are accurately distributed to the correct operational cost centres."/>
    <s v="R2R-020-020"/>
    <s v="Process General Ledger Allocations"/>
    <m/>
    <m/>
    <x v="4"/>
  </r>
  <r>
    <s v="Review Complete"/>
    <s v="TS159"/>
    <s v="Run allocation in pro forma"/>
    <s v="This test confirms that a Financial Accountant can preview a cost allocation before finalising it. The system should generate a draft (&quot;pro forma&quot;) journal, allowing for review without posting to the ledger, which is a key control step._x000a__x000a_This scenario validates the acceptance criterion: &quot;Given the allocation process is run, the system generates a &quot;pro forma&quot; (draft) journal for my review without posting it.&quot;_x000a__x000a_Variation: This is a positive test case providing a critical review step before financial impact."/>
    <s v="Positive"/>
    <s v="The system generates a draft journal showing the calculated allocation amounts._x000a__x000a_The journal is not posted to the General Ledger._x000a__x000a_The user can review the draft journal details."/>
    <s v="TS158"/>
    <s v="Financial Accountant"/>
    <m/>
    <s v="High"/>
    <s v="US-R2R-007"/>
    <s v="As a Financial Accountant, I want to process cost allocations for centralised IT spend, so that expenses are accurately distributed to the correct operational cost centres."/>
    <s v="R2R-020-020"/>
    <s v="Process General Ledger Allocations"/>
    <m/>
    <m/>
    <x v="4"/>
  </r>
  <r>
    <s v="Review Complete"/>
    <s v="TS160"/>
    <s v="Submit final allocation for approval"/>
    <s v="This test verifies that when a finalised allocation is submitted, it correctly routes to the Finance Accounting Manager for approval before posting. This confirms the approval workflow for cost allocations is functioning correctly._x000a__x000a_This scenario validates the acceptance criterion: &quot;Given I have reviewed the pro forma journal and am ready to finalise, when I submit the allocation, then it is routed to the Finance Accounting Manager for final approval before posting.&quot;_x000a__x000a_Variation: This is a positive test case to confirm the manual approval step in the allocation process, ensuring proper oversight."/>
    <s v="Positive"/>
    <s v="Upon submission, the allocation journal is sent for approval._x000a__x000a_A task appears in the Finance Accounting Manager's inbox._x000a__x000a_The journal is not posted to the General Ledger until it is approved."/>
    <s v="TS159"/>
    <s v="Financial Accountant"/>
    <m/>
    <s v="High"/>
    <s v="US-R2R-007"/>
    <s v="As a Financial Accountant, I want to process cost allocations for centralised IT spend, so that expenses are accurately distributed to the correct operational cost centres."/>
    <s v="R2R-020-020"/>
    <s v="Process General Ledger Allocations"/>
    <m/>
    <m/>
    <x v="4"/>
  </r>
  <r>
    <s v="Review Complete"/>
    <s v="TS161"/>
    <s v="Allocation isolates correct spend categories"/>
    <s v="This test ensures that the allocation process correctly isolates and allocates costs only from the specified spend categories ('Laptop' and 'Leased Laptop'). This validates the accuracy and specificity of the allocation criteria._x000a__x000a_This scenario validates the acceptance criterion: &quot;Given the allocation only applies to 'Outright Laptop' and 'Leased Laptop' spend, when the process runs, then it correctly isolates and allocates only the costs from these categories.&quot;_x000a__x000a_Variation: This is a positive test to confirm the allocation basis logic is correct, ensuring only relevant costs are included in the calculation."/>
    <s v="Positive"/>
    <s v="When the allocation is run (in preview or final), the resulting journal only includes costs from the 'Laptop' and 'Leased Laptop' spend categories._x000a__x000a_Costs from other spend categories are excluded from the allocation journal."/>
    <s v="Costs exist in multiple spend categories, including 'Leased Laptop' and 'Outright Laptops'"/>
    <s v="Financial Accountant"/>
    <m/>
    <s v="High"/>
    <s v="US-R2R-007"/>
    <s v="As a Financial Accountant, I want to process cost allocations for centralised IT spend, so that expenses are accurately distributed to the correct operational cost centres."/>
    <s v="R2R-020-020"/>
    <s v="Process General Ledger Allocations"/>
    <m/>
    <m/>
    <x v="4"/>
  </r>
  <r>
    <s v="Review Complete"/>
    <s v="TS162"/>
    <s v="Manually update FX rates"/>
    <s v="This test verifies that a System Admin can manually enter both 'current' and 'average' foreign exchange rates for a specific currency and date. This is essential for maintaining accurate currency data for transactions and reporting._x000a__x000a_This scenario validates the acceptance criterion: &quot;Given I need to update the FX rate for a specific currency, when I navigate to the rate table, then I can enter both the 'current' and 'average' rates for a given date.&quot;_x000a__x000a_Variation: This is a positive test case to confirm the ability to perform a critical master data update."/>
    <s v="Positive"/>
    <s v="The user can navigate to the currency rate table._x000a__x000a_The user can successfully enter and save a 'current' rate for a specific date._x000a__x000a_The user can successfully enter and save an 'average' rate for the same date."/>
    <s v="The user has System Admin permissions."/>
    <s v="System Admin"/>
    <m/>
    <s v="High"/>
    <s v="US-R2R-008"/>
    <s v="As an System Admin, I want to manually update foreign exchange (FX) rates, so that financial transactions and reports reflect the correct currency values."/>
    <s v="R2R-020-030"/>
    <s v="Perform General Ledger Foreign Currency Accounting"/>
    <m/>
    <m/>
    <x v="4"/>
  </r>
  <r>
    <s v="Review Complete"/>
    <s v="TS163"/>
    <s v="Verify new transaction uses updated FX rate"/>
    <s v="This test confirms that after a new FX rate is saved, subsequent transactions and reports correctly apply the updated rate. This validates that the rate update has an immediate and accurate effect on financial processing._x000a__x000a_This scenario validates the acceptance criterion: &quot;Given I have entered and saved a new FX rate, when a new transaction or report uses that currency and date, then it correctly applies the updated rate.&quot;_x000a__x000a_Variation: This is a positive test case to confirm the end-to-end impact of an FX rate change on a new transaction."/>
    <s v="Positive"/>
    <s v="Create a new transaction (e.g., a supplier invoice) in the specified foreign currency with a date that falls in the effective date matching the rate update._x000a__x000a_The system automatically applies the newly entered FX rate to calculate the ledger currency amount._x000a__x000a_The calculated amount is correct based on the new rate."/>
    <s v="An FX rate for a specific currency and date has just been updated."/>
    <s v="System Admin"/>
    <m/>
    <s v="High"/>
    <s v="US-R2R-008"/>
    <s v="As an System Admin, I want to manually update foreign exchange (FX) rates, so that financial transactions and reports reflect the correct currency values."/>
    <s v="R2R-020-030"/>
    <s v="Perform General Ledger Foreign Currency Accounting"/>
    <m/>
    <m/>
    <x v="4"/>
  </r>
  <r>
    <s v="Review Complete"/>
    <s v="TS164"/>
    <s v="Run foreign currency revaluation"/>
    <s v="This test verifies that the period-end revaluation process correctly calculates unrealised gains or losses and generates the necessary journals. This is a critical step for accurate financial reporting in accordance with accounting standards._x000a__x000a_This scenario validates the acceptance criteria: &quot;Given it is period-end, when I initiate the revaluation process...then the system calculates the realised and unrealised gains or losses...&quot; and &quot;Given the revaluation process is complete...then the system has generated the corresponding accounting journals...&quot;_x000a__x000a_Variation: This is a positive test case for a key automated period-end process, confirming both the calculation and journal creation steps."/>
    <s v="Positive"/>
    <s v="The revaluation process runs successfully for the specified company._x000a__x000a_The system calculates the correct realised and/or unrealised gain or loss._x000a__x000a_A new journal is created to post the calculated gain or loss, and it is ready for review and posting."/>
    <s v="A balance sheet account has a balance in a foreign currency."/>
    <s v="Financial Accountant"/>
    <m/>
    <s v="High"/>
    <s v="US-R2R-009"/>
    <s v="As a Financial Accountant, I want to run the foreign currency revaluation process, so that balance sheet assets and liabilities are stated at their correct current value at period-end."/>
    <s v="R2R-020-030"/>
    <s v="Perform General Ledger Foreign Currency Accounting"/>
    <m/>
    <m/>
    <x v="4"/>
  </r>
  <r>
    <s v="Review Complete"/>
    <s v="TS165"/>
    <s v="Create an intercompany journal"/>
    <s v="This test confirms that the system correctly identifies a journal as an intercompany transaction when it contains lines for two different entities. This is the foundational step for ensuring intercompany accounting is processed correctly._x000a__x000a_This scenario validates the acceptance criterion: &quot;Given I am creating a journal to record a transaction between intercompany entities, when I enter lines for both companies in the same journal, then the system correctly identifies it as an intercompany transaction.&quot;_x000a__x000a_Variation: This is a positive test case to ensure the system's logic for identifying intercompany transactions is working as expected during journal entry."/>
    <s v="Positive"/>
    <s v="Create a single journal with one line where the company is 'University of Technology Sydney' and another line where the company is 'UTS Global Pty Ltd'._x000a__x000a_The system flags or identifies the journal as 'Intercompany'._x000a__x000a_The journal remains balanced from a consolidated perspective."/>
    <m/>
    <s v="Financial Accountant"/>
    <m/>
    <s v="High"/>
    <s v="US-R2R-010"/>
    <s v="As a Financial Accountant, I want to post a single journal that affects two different intercompany entities, so that I can efficiently record transactions between them."/>
    <s v="R2R-020-040"/>
    <s v="Perform Intercompany Accounting"/>
    <m/>
    <m/>
    <x v="4"/>
  </r>
  <r>
    <s v="Review Complete"/>
    <s v="TS166"/>
    <s v="Verify posted intercompany journal in ledgers"/>
    <s v="This test verifies that after an intercompany journal is posted, the debits and credits are correctly reflected in the respective ledgers of each company involved. This confirms the financial impact is accurately recorded for both entities._x000a__x000a_This scenario validates the acceptance criterion: &quot;Given the intercompany journal is approved and posted, when I check the ledgers of both entities, then the debits and credits are correctly reflected in each respective company's books.&quot;_x000a__x000a_Variation: This is a positive test case to validate the end-to-end posting and financial impact of an intercompany transaction."/>
    <s v="Positive"/>
    <s v="Review the ledger for the first company ('University of Technology Sydney') and confirm the correct debit/credit has been posted._x000a__x000a_Review the ledger for the second company ('UTS Global Pty Ltd') and confirm the corresponding debit/credit has been posted._x000a__x000a_Confirm the intercompany receivable/payable accounts are correctly updated in both entities."/>
    <s v="An intercompany journal affecting two companies has been created, approved, and posted."/>
    <s v="Financial Accountant"/>
    <m/>
    <s v="High"/>
    <s v="US-R2R-010"/>
    <s v="As a Financial Accountant, I want to post a single journal that affects two different intercompany entities, so that I can efficiently record transactions between them."/>
    <s v="R2R-020-040"/>
    <s v="Perform Intercompany Accounting"/>
    <m/>
    <m/>
    <x v="4"/>
  </r>
  <r>
    <s v="Review Complete"/>
    <s v="TS167"/>
    <s v="Run intercompany reconciliation report"/>
    <s v="This test verifies that the intercompany reconciliation report can be run for two entities and that it displays their payable and receivable balances side-by-side. This is a key control for identifying intercompany mismatches._x000a__x000a_This scenario validates the acceptance criterion: &quot;Given I need to check intercompany balances, when I run the intercompany reconciliation report for two entities, then the system displays the payable and receivable balances between them side-by-side.&quot;_x000a__x000a_Variation: This is a positive test case to confirm the functionality and layout of a critical reconciliation report."/>
    <s v="Positive"/>
    <s v="The user successfully runs the report for the two selected entities and a specific period._x000a__x000a_The report displays the intercompany receivable balance from Entity A next to the intercompany payable balance from Entity B._x000a__x000a_The report displays the intercompany payable balance from Entity A next to the intercompany receivable balance from Entity B."/>
    <s v="TS166"/>
    <s v="Financial Accountant"/>
    <m/>
    <s v="Medium"/>
    <s v="US-R2R-011"/>
    <s v="As a Financial Accountant, I want to run a report to review and reconcile intercompany balances, so that I can identify and resolve discrepancies between entities."/>
    <s v="R2R-020-040"/>
    <s v="Perform Intercompany Accounting"/>
    <m/>
    <m/>
    <x v="4"/>
  </r>
  <r>
    <s v="Review Complete"/>
    <s v="TS168"/>
    <s v="Drill down on report mismatch"/>
    <s v="This test confirms that a user can drill down on a intercompany reconciliation report to see the underlying transactions. This is crucial for enabling accountants to investigate and resolve discrepancies efficiently._x000a__x000a_This scenario validates the acceptance criterion: &quot;Given there is a mismatch in the report, when I drill down into the balances, then the system shows the underlying transactions causing the discrepancy.&quot;_x000a__x000a_Variation: This is a positive test case to verify the report's drill-down capability, which is essential for its practical use."/>
    <s v="Positive"/>
    <s v="The user can run an intercompany reconciliation report._x000a__x000a_The user can drill down on individual balances causing the mismatch._x000a__x000a_The system navigates to a new view showing the list of individual transactions that make up that balance._x000a__x000a_The user can identify the specific transaction(s) causing the discrepancy from this view."/>
    <s v="TS176"/>
    <s v="Financial Accountant"/>
    <m/>
    <s v="Medium"/>
    <s v="US-R2R-011"/>
    <s v="As a Financial Accountant, I want to run a report to review and reconcile intercompany balances, so that I can identify and resolve discrepancies between entities."/>
    <s v="R2R-020-040"/>
    <s v="Perform Intercompany Accounting"/>
    <m/>
    <m/>
    <x v="4"/>
  </r>
  <r>
    <s v="Review Complete"/>
    <s v="TS169"/>
    <s v="Request to unpost a journal in an open period"/>
    <s v="This test verifies that a Financial Accountant can initiate the 'unpost' process for a journal in an open accounting period and that the request is correctly sent to a peer for approval. This confirms the control workflow for reversing posted entries._x000a__x000a_This scenario validates the acceptance criterion: &quot;Given a journal has been posted in an open accounting period, when I initiate the 'unpost' action, then the request is sent to a peer for approval.&quot;_x000a__x000a_Variation: This is a positive test case for the initiation of the unposting workflow, ensuring the approval step is correctly triggered."/>
    <s v="Positive"/>
    <s v="The user can find and select the 'unpost' action for the journal._x000a__x000a_Upon initiation, the request is sent into a workflow._x000a__x000a_A task to approve the unposting appears in a peer's inbox."/>
    <s v="Journal status is posted and is an accounting period that is still open."/>
    <s v="Financial Accountant"/>
    <m/>
    <s v="High"/>
    <s v="US-R2R-012"/>
    <s v="As a Financial Accountant, I want to request the unposting of a posted journal, so that I can correct errors made in a live entry."/>
    <s v="R2R-020-060"/>
    <s v="Perform Journal Review Checks"/>
    <m/>
    <m/>
    <x v="4"/>
  </r>
  <r>
    <s v="Review Complete"/>
    <s v="TS170"/>
    <s v="Attempt to unpost a journal in a closed period"/>
    <s v="This test ensures that the system prevents a user from unposting a journal that was posted in a closed accounting period. This is a critical control to protect the integrity of prior-period financial records._x000a__x000a_This scenario validates the acceptance criterion: &quot;Given a journal was posted in a closed accounting period, when I attempt to unpost it, then the system prevents the action and displays a message indicating the period is closed.&quot;_x000a__x000a_Variation: This is a negative test case to confirm that period-close controls are effective and cannot be bypassed."/>
    <s v="Negative"/>
    <s v="The user attempts to initiate the 'unpost' action for the journal._x000a__x000a_The system blocks the action._x000a__x000a_An error message is displayed, clearly stating that the action is not allowed because the period is closed."/>
    <s v="Journal status is posted and is an accounting period is closed."/>
    <s v="Financial Accountant"/>
    <m/>
    <s v="High"/>
    <s v="US-R2R-012"/>
    <s v="As a Financial Accountant, I want to request the unposting of a posted journal, so that I can correct errors made in a live entry."/>
    <s v="R2R-020-060"/>
    <s v="Perform Journal Review Checks"/>
    <m/>
    <m/>
    <x v="4"/>
  </r>
  <r>
    <s v="Review Complete"/>
    <s v="TS171"/>
    <s v="Edit an unposted journal"/>
    <s v="This test verifies that a Financial Accountant can open and edit the details of a journal that has been successfully unposted. This is a key step in the correction process, allowing the user to fix the error before resubmission._x000a__x000a_This scenario validates the acceptance criterion: &quot;Given I have an unposted journal, when I open it, then I can edit its details (e.g., amounts, accounts, worktags).&quot;_x000a__x000a_Variation: This is a positive test case to confirm that an unposted journal becomes editable, enabling the correction workflow."/>
    <s v="Positive"/>
    <s v="The user can open the unposted journal._x000a__x000a_Key fields such as amounts, accounts, and worktags are editable._x000a__x000a_The user can successfully save changes to the journal."/>
    <s v="A journal has a status of 'Unposted' after a successful unposting workflow."/>
    <s v="Financial Accountant"/>
    <m/>
    <s v="High"/>
    <s v="US-R2R-013"/>
    <s v="As a Financial Accountant, I want to edit a journal that has been unposted, so that I can correct it and resubmit it for posting."/>
    <s v="R2R-020-060"/>
    <s v="Perform Journal Review Checks"/>
    <m/>
    <m/>
    <x v="4"/>
  </r>
  <r>
    <s v="Review Complete"/>
    <s v="TS172"/>
    <s v="Resubmit an edited unposted journal"/>
    <s v="This test confirms that after an unposted journal has been edited, it can be resubmitted and will follow the standard approval workflow again. This ensures that corrected journals are still subject to proper review and control before posting._x000a__x000a_This scenario validates the acceptance criterion: &quot;Given I have finished editing the unposted journal, when I submit it for re-posting, then it follows the standard journal approval workflow before being posted.&quot;_x000a__x000a_Variation: This is a positive test case to ensure that corrected journals re-enter the standard control process rather than posting directly."/>
    <s v="Positive"/>
    <s v="The user can submit the edited journal._x000a__x000a_Upon submission, the journal's status changes to 'Pending Approval'._x000a__x000a_A task to approve the journal appears in the inbox of the designated approver (e.g., a peer)."/>
    <s v="A journal has a status of 'Unposted' after a successful unposting workflow."/>
    <s v="Financial Accountant"/>
    <m/>
    <s v="High"/>
    <s v="US-R2R-013"/>
    <s v="As a Financial Accountant, I want to edit a journal that has been unposted, so that I can correct it and resubmit it for posting."/>
    <s v="R2R-020-060"/>
    <s v="Perform Journal Review Checks"/>
    <m/>
    <m/>
    <x v="4"/>
  </r>
  <r>
    <s v="Review Complete"/>
    <s v="TS173"/>
    <s v="Cancel an unposted journal"/>
    <s v="This test verifies that a Financial Accountant can cancel a journal that is unposted or pending approval. This is an important housekeeping function to prevent obsolete or incorrect journals from being accidentally processed._x000a__x000a_This scenario validates the acceptance criterion: &quot;Given I have a journal that is unposted or pending approval, when I select the 'cancel' action, then the journal's status is updated to 'Cancelled'.&quot;_x000a__x000a_Variation: This is a positive test case to confirm the cancellation function works on journals that have not yet been finalised."/>
    <s v="Positive"/>
    <s v="The user selects the 'cancel' action on the journal._x000a__x000a_The journal's status successfully updates to 'Cancelled'._x000a__x000a_If it was pending approval, the approval task is removed from the approver's inbox."/>
    <s v="A journal exists with a status of 'In Progress' or 'Pending Approval'."/>
    <s v="Financial Accountant"/>
    <m/>
    <s v="Medium"/>
    <s v="US-R2R-014"/>
    <s v="As a Financial Accountant, I want to cancel a journal that is no longer needed, so that it is not posted by mistake and my work queue remains clean."/>
    <s v="R2R-020-060"/>
    <s v="Perform Journal Review Checks"/>
    <m/>
    <m/>
    <x v="4"/>
  </r>
  <r>
    <s v="Review Complete"/>
    <s v="TS174"/>
    <s v="Verify a cancelled journal cannot be edited"/>
    <s v="This test ensures that once a journal is cancelled, it cannot be edited or posted. This confirms that the 'Cancelled' status is final and securely prevents any further action on the transaction._x000a__x000a_This scenario validates the acceptance criterion: &quot;Given a journal has been cancelled, when I view it, then it is clearly marked as 'Cancelled' and cannot be edited or posted.&quot;_x000a__x000a_Variation: This is a negative test case to confirm the finality of the 'Cancelled' status, which is a key system control."/>
    <s v="Negative"/>
    <s v="When viewing the journal, its status is clearly displayed as 'Cancelled'._x000a__x000a_All data fields (amounts, accounts, etc.) are read-only and cannot be edited._x000a__x000a_Actions like 'Submit' or 'Post' are not available."/>
    <s v="A journal with a 'Cancelled' status exists."/>
    <s v="Financial Accountant"/>
    <m/>
    <s v="Medium"/>
    <s v="US-R2R-014"/>
    <s v="As a Financial Accountant, I want to cancel a journal that is no longer needed, so that it is not posted by mistake and my work queue remains clean."/>
    <s v="R2R-020-060"/>
    <s v="Perform Journal Review Checks"/>
    <m/>
    <m/>
    <x v="4"/>
  </r>
  <r>
    <s v="Review Complete"/>
    <s v="TS175"/>
    <s v="Create a reversing journal"/>
    <s v="This test verifies that a Financial Accountant can use a function to automatically create a reversing entry from an existing posted journal. The system should create a new journal with the debits and credits swapped._x000a__x000a_This scenario validates the acceptance criterion: &quot;Given I have an existing posted journal, when I use the 'copy' function and select to reverse, then the system creates a new journal with the debits and credits swapped from the original.&quot; and it &quot;...follows the standard approval workflow.&quot;_x000a__x000a_Variation: This is a positive test case to confirm the efficiency and accuracy of the automated reversing journal creation feature."/>
    <s v="Positive"/>
    <s v="The user initiates the reversing action after copying the original journal._x000a__x000a_A new journal is created._x000a__x000a_The debit amounts/accounts in the new journal match the credit amounts/accounts of the original, and vice-versa._x000a__x000a_The new journal is in a draft status, ready for submission._x000a__x000a_The submitted journal follows the standard approval workflow."/>
    <s v="A posted journal exists that needs to be reversed (e.g., a period-end accrual)."/>
    <s v="Financial Accountant"/>
    <m/>
    <s v="High"/>
    <s v="US-R2R-015"/>
    <s v="As a Financial Accountant, I want to quickly create a reversing entry from an existing journal, so that I can efficiently process accruals and corrections."/>
    <s v="R2R-020-060"/>
    <s v="Perform Journal Review Checks"/>
    <m/>
    <m/>
    <x v="4"/>
  </r>
  <r>
    <s v="Review Complete"/>
    <s v="TS176"/>
    <s v="Recode worktags on a paid invoice"/>
    <s v="This test confirms that a Financial Accountant can adjust the accounting on a paid supplier invoice to change worktags like cost centre or spend category. This is a critical function for correcting cost allocations after payment._x000a__x000a_This scenario validates the acceptance criterion: &quot;Given a supplier invoice has been paid, when I initiate the adjust accounting action, then I can change worktags such as the cost centre or spend category.&quot;_x000a__x000a_Variation: This is a positive test case to ensure that post-payment accounting adjustments can be performed on key allocation worktags."/>
    <s v="Positive"/>
    <s v="The user initiates the 'Adjust Accounting' action on the paid invoice._x000a__x000a_The user can successfully change the value of a worktag (e.g., change the Cost Centre from 'CC1' to 'CC2')._x000a__x000a_The user submits the adjustment for approval."/>
    <s v="A supplier invoice has been fully paid."/>
    <s v="Financial Accountant"/>
    <m/>
    <s v="High"/>
    <s v="US-R2R-016"/>
    <s v="As a Financial Accountant, I want to recode the worktags on a paid supplier invoice, so that costs are allocated to the correct accounts and dimensions."/>
    <s v="R2R-020-050"/>
    <s v="Perform Accounting Adjustments"/>
    <m/>
    <m/>
    <x v="4"/>
  </r>
  <r>
    <s v="Review Complete"/>
    <s v="TS176.1"/>
    <s v="Recode worktags on a paid invoice with an asset"/>
    <s v="This test confirms that a Financial Accountant cannot adjust the accounting on a paid supplier invoice to change worktags if an asset was registered in relation to the Supplier Invoice. _x000a__x000a_This scenario validates the acceptance criterion: &quot;Given a supplier invoice has been paid and an asset has been registered, when I adjust accounting action, an error prevents submission. &quot;_x000a__x000a_Variation: This is a positive test case to ensure that post-payment accounting adjustments cannot be performed on paid supplier invoices with associated assets."/>
    <s v="Positive"/>
    <s v="The user initiates the 'Adjust Accounting' action on the paid invoice._x000a__x000a_The user receives an error when attempting to change the value of a worktag (e.g., change the Cost Centre from 'CC1' to 'CC2')._x000a__x000a_The user cannot submit."/>
    <s v="A supplier invoice has been fully paid and an asset has been registered."/>
    <s v="Financial Accountant"/>
    <m/>
    <s v="High"/>
    <s v="US-R2R-016"/>
    <s v="As a Financial Accountant, I want to recode the worktags on a paid supplier invoice, so that costs are allocated to the correct accounts and dimensions."/>
    <s v="R2R-020-050"/>
    <s v="Perform Accounting Adjustments"/>
    <m/>
    <m/>
    <x v="4"/>
  </r>
  <r>
    <s v="Review Complete"/>
    <s v="TS176.2"/>
    <s v="Peer approves recoding of worktags on paid invoice"/>
    <s v="This test confirms that once a peer approves the adjustment, it is automatically posted. This validates the approval workflow._x000a__x000a_This scenario validates the acceptance criterion: &quot;Given a peer has approved my adjustment, when the approval is complete, then the journal for the adjustment is posted.&quot;_x000a__x000a_Variation: This is a positive test case to ensure an approved adjustment impacts the General Ledger."/>
    <s v="Positive"/>
    <s v="The peer approver successfully approves the adjustment._x000a__x000a_The adjustment journal is posted._x000a__x000a_The financial impact of the journal is reflected in the relevant General Ledger account balances."/>
    <s v="TS176"/>
    <s v="Financial Accountant"/>
    <m/>
    <s v="High"/>
    <s v="US-R2R-016"/>
    <s v="As a Financial Accountant, I want to recode the worktags on a paid supplier invoice, so that costs are allocated to the correct accounts and dimensions."/>
    <s v="R2R-020-050"/>
    <s v="Perform Accounting Adjustments"/>
    <m/>
    <m/>
    <x v="4"/>
  </r>
  <r>
    <s v="Review Complete"/>
    <s v="TS177"/>
    <s v="Notification for recoding to asset category"/>
    <s v="This test verifies that when an invoice is recoded to an asset-related spend category, a notification is automatically sent to the Fixed Asset Accountant. This ensures that potential assets are reviewed and capitalised in a timely manner._x000a__x000a_This scenario validates the acceptance criterion: &quot;Given a Financial Accountant recodes an invoice to a spend category associated with assets, when the change is saved, then the system automatically sends a 'to-do' notification to the Fixed Asset Accountant for review.&quot;_x000a__x000a_Variation: This is a positive test case for an event-driven notification, confirming that the workflow correctly alerts the relevant role based on a data change."/>
    <s v="Positive"/>
    <s v="A Financial Accountant adjusts the accounting on the invoice, changing the spend category to the asset-related one._x000a__x000a_Approval by peer (TS176.2)_x000a__x000a_A 'to-do' notification or inbox task is automatically generated for the Fixed Asset Accountant._x000a__x000a_The notification contains a link to the transaction for easy review."/>
    <s v="A paid supplier invoice exists. "/>
    <s v="Fixed Asset Financial Accountant"/>
    <m/>
    <s v="High"/>
    <s v="US-R2R-017"/>
    <s v="As a Fixed Asset Accountant, I want to be notified when an invoice is recoded to an asset-related spend category, so that I can review the transaction and create a fixed asset if required."/>
    <s v="R2R-020-050"/>
    <s v="Perform Accounting Adjustments"/>
    <m/>
    <m/>
    <x v="4"/>
  </r>
  <r>
    <s v="Review Complete"/>
    <s v="TS178"/>
    <s v="No notification for non-asset recoding"/>
    <s v="This test ensures that if an invoice is recoded to a normal expense category, no notification is sent to the Fixed Asset Accountant. This confirms that the notification rule is specific and does not generate unnecessary alerts._x000a__x000a_This scenario tests the negative path of the acceptance criterion: &quot;Given a Financial Accountant recodes an invoice to a spend category associated with assets, when the change is saved, then the system automatically sends a 'to-do' notification to the Fixed Asset Accountant for review.&quot;_x000a__x000a_Variation: This is a negative test case to validate the specificity of the notification trigger, ensuring it does not fire for irrelevant data changes."/>
    <s v="Negative"/>
    <s v="A Financial Accountant adjusts the accounting on the invoice, changing the spend category to the non-asset one._x000a__x000a_Approval by peer (TS176.2)_x000a__x000a_No notification is sent to the Fixed Asset Accountant._x000a__x000a_The Fixed Asset Accountant's inbox remains unchanged."/>
    <s v="A paid supplier invoice exists."/>
    <s v="Fixed Asset Financial Accountant"/>
    <m/>
    <s v="High"/>
    <s v="US-R2R-017"/>
    <s v="As a Fixed Asset Accountant, I want to be notified when an invoice is recoded to an asset-related spend category, so that I can review the transaction and create a fixed asset if required."/>
    <s v="R2R-020-050"/>
    <s v="Perform Accounting Adjustments"/>
    <m/>
    <m/>
    <x v="4"/>
  </r>
  <r>
    <s v="Review Complete"/>
    <s v="TS179"/>
    <s v="Notification for recoding to prepaid expense"/>
    <s v="This test verifies that when an invoice is recoded and classified as a prepaid expense, a notification is sent to the Accounts Payable Officer. This ensures the prepayment schedule can be updated accurately._x000a__x000a_This scenario validates the acceptance criterion: &quot;Given a Financial Accountant recodes an invoice and it is now classified as a prepaid expense, when the change is saved, then the system sends a notification to the Accounts Payable Officer to review and update the prepayment schedule.&quot;_x000a__x000a_Variation: This is a positive test case for a workflow notification triggered by a change in the accounting treatment of an invoice."/>
    <s v="Positive"/>
    <s v="A Financial Accountant adjusts the accounting on the invoice, causing it to be classified as a prepaid expense._x000a__x000a_Approval by peer (TS176.2)_x000a__x000a_Upon saving, a notification is automatically sent to the Accounts Payable Data Entry Specialist._x000a__x000a_The notification alerts the user to review the transaction and update the prepayment schedule."/>
    <s v="A paid supplier invoice exists."/>
    <s v="Accounts Payable Officer"/>
    <m/>
    <s v="High"/>
    <s v="US-R2R-018"/>
    <s v="As an Accounts Payable Officer, I want to be notified when a recoded invoice is identified as prepaid, so that I can update the prepayment schedule accordingly."/>
    <s v="R2R-020-050"/>
    <s v="Perform Accounting Adjustments"/>
    <m/>
    <m/>
    <x v="4"/>
  </r>
  <r>
    <s v="Review Complete"/>
    <s v="TS180"/>
    <s v="Run Trial Balance report"/>
    <s v="This test confirms that a Financial Accountant can run a Trial Balance report for a specific company and period, and that it displays all GL accounts with their debit and credit balances. This validates a fundamental financial reporting capability._x000a__x000a_This scenario validates the acceptance criterion: &quot;Given I have selected a specific company and accounting period, when I run the Trial Balance report, then the system displays a list of all general ledger accounts with their corresponding debit and credit balances.&quot;_x000a__x000a_Variation: This is a positive test case to ensure the core functionality of the Trial Balance report is working correctly."/>
    <s v="Positive"/>
    <s v="The user runs the Trial Balance report with the correct company and period parameters._x000a__x000a_The report generates successfully and displays a list of GL accounts._x000a__x000a_Each account shows a debit or credit balance corresponding to the posted transactions."/>
    <s v="Journal entries have been posted in a specific company and accounting period."/>
    <s v="Financial Accountant"/>
    <m/>
    <s v="Medium"/>
    <s v="US-R2R-019"/>
    <s v="As a Financial Accountant, I want to run a Trial Balance report, so that I can review the summary of all ledger account balances for a specific company and period."/>
    <s v="R2R-030-010"/>
    <s v="Review Trial Balance"/>
    <m/>
    <m/>
    <x v="4"/>
  </r>
  <r>
    <s v="Review Complete"/>
    <s v="TS181"/>
    <s v="Verify Trial Balance report totals balance"/>
    <s v="This test ensures that on the generated Trial Balance report, the total of all debit balances equals the total of all credit balances. This is a fundamental accounting principle and confirms the integrity of the report and the underlying ledger._x000a__x000a_This scenario validates the acceptance criterion: &quot;Given the Trial Balance report is displayed, when I check the totals, then the total debits must equal the total credits.&quot;_x000a__x000a_Variation: This is a positive test case that serves as a critical data integrity check for the General Ledger system."/>
    <s v="Positive"/>
    <s v="The report displays a 'Totals' row at the bottom._x000a__x000a_The value in the 'Total Debits' column is exactly equal to the value in the 'Total Credits' column."/>
    <s v="The Trial Balance report has been successfully generated."/>
    <s v="Financial Accountant"/>
    <m/>
    <s v="Medium"/>
    <s v="US-R2R-019"/>
    <s v="As a Financial Accountant, I want to run a Trial Balance report, so that I can review the summary of all ledger account balances for a specific company and period."/>
    <s v="R2R-030-010"/>
    <s v="Review Trial Balance"/>
    <m/>
    <m/>
    <x v="4"/>
  </r>
  <r>
    <s v="Review Complete"/>
    <s v="TS182"/>
    <s v="Generate preliminary financial statements"/>
    <s v="This test verifies that a Financial Accountant can generate a set of draft financial statements (Balance Sheet, Income Statement, ) for a preliminary review before the period is closed. This confirms a key pre-close analysis capability._x000a__x000a_This scenario validates the acceptance criterion: &quot;Given I need to review financials before period-end, when I run the preliminary financial statements for a specific company and period, then the system generates a draft Balance Sheet, Income Statement.&quot;_x000a__x000a_Variation: This is a positive test case to ensure the system can produce the primary financial statement reports on demand."/>
    <s v="Positive"/>
    <s v="The user runs the preliminary financial statements for the selected company and period._x000a__x000a_The system successfully generates a Balance Sheet report._x000a__x000a_The system successfully generates an Income Statement report."/>
    <s v="Transactional data (journals, invoices, etc.) has been posted for a specific company and period."/>
    <s v="Financial Accountant"/>
    <m/>
    <s v="Medium"/>
    <s v="US-R2R-020"/>
    <s v="As a Financial Accountant, I want to generate preliminary financial statements, so that I can perform an initial review of the company's financial position and performance before the period is closed."/>
    <s v="R2R-030-020"/>
    <s v="Review Preliminary Financial Statements"/>
    <m/>
    <m/>
    <x v="4"/>
  </r>
  <r>
    <s v="Review Complete"/>
    <s v="TS183"/>
    <s v="Post a management-only journal"/>
    <s v="This test confirms that a Financial Accountant can create a journal and restrict it to the 'Management' ledger book only. This is crucial for recording internal adjustments that should not affect statutory reporting._x000a__x000a_This scenario validates the acceptance criterion: &quot;Given I am creating a journal for management reporting purposes, when I select the 'Management' ledger code, then the journal entry is restricted to the 'Management' book only.&quot;_x000a__x000a_Variation: This is a positive test case to verify that a journal can be correctly tagged and isolated to a specific, non-statutory ledger book."/>
    <s v="Positive"/>
    <s v="The user creates a new journal._x000a__x000a_The user selects the 'Management' book code._x000a__x000a_The journal is successfully posted."/>
    <s v="A 'Management' ledger book is configured in the system, separate from the statutory ledger."/>
    <s v="Financial Accountant"/>
    <m/>
    <s v="High"/>
    <s v="US-R2R-021"/>
    <s v="As a Financial Accountant, I want to post journals exclusively to the management ledger, so that I can record adjustments for internal reporting without affecting statutory financial statements."/>
    <s v="R2R-030-030"/>
    <s v="Record Management &amp; Corporate Adjustments"/>
    <m/>
    <m/>
    <x v="4"/>
  </r>
  <r>
    <s v="Review Complete"/>
    <s v="TS184"/>
    <s v="Verify management journal is excluded from statutory TB"/>
    <s v="This test ensures that a journal posted only to the management ledger does not appear on the statutory Trial Balance. This confirms the segregation between management and statutory reporting is effective._x000a__x000a_This scenario validates the acceptance criterion: &quot;Given a management-only journal has been posted, when I run the statutory Trial Balance, then the journal's impact is not included.&quot;_x000a__x000a_Variation: This is a negative test case from the perspective of the statutory ledger, proving that management adjustments do not 'leak' into statutory financial records."/>
    <s v="Negative"/>
    <s v="Run the statutory Trial Balance for the relevant company and period._x000a__x000a_The balances of the accounts affected by the management journal do not reflect the impact of that journal."/>
    <s v="A journal has been posted exclusively to the 'Management' ledger book."/>
    <s v="Financial Accountant"/>
    <m/>
    <s v="High"/>
    <s v="US-R2R-021"/>
    <s v="As a Financial Accountant, I want to post journals exclusively to the management ledger, so that I can record adjustments for internal reporting without affecting statutory financial statements."/>
    <s v="R2R-030-030"/>
    <s v="Record Management &amp; Corporate Adjustments"/>
    <m/>
    <m/>
    <x v="4"/>
  </r>
  <r>
    <s v="Review Complete"/>
    <s v="TS185"/>
    <s v="Verify management journal is included in management TB"/>
    <s v="This test ensures that a journal posted to the management ledger is correctly included when running the management Trial Balance. This confirms that management-only adjustments are correctly reflected in internal reports._x000a__x000a_This scenario validates the acceptance criterion: &quot;Given a management-only journal has been posted, when I run the management Trial Balance, then the journal's impact is included.&quot;_x000a__x000a_Variation: This is a positive test case to confirm that management-specific reports correctly source their data, including from the management-only ledger."/>
    <s v="Positive"/>
    <s v="Run the management Trial Balance for the relevant company and period._x000a__x000a_The balances of the accounts affected by the management journal correctly reflect the financial impact of that journal."/>
    <s v="A journal has been posted exclusively to the 'Management' ledger book."/>
    <s v="Financial Accountant"/>
    <m/>
    <s v="High"/>
    <s v="US-R2R-021"/>
    <s v="As a Financial Accountant, I want to post journals exclusively to the management ledger, so that I can record adjustments for internal reporting without affecting statutory financial statements."/>
    <s v="R2R-030-030"/>
    <s v="Record Management &amp; Corporate Adjustments"/>
    <m/>
    <m/>
    <x v="4"/>
  </r>
  <r>
    <s v="Review Complete"/>
    <s v="TS186"/>
    <s v="Create project hierarchy without approval"/>
    <s v="This test verifies that a Project Administrator can create a new project hierarchy directly in the system without needing anyone else to approve it. This ensures that project structures can be set up efficiently._x000a__x000a_This scenario validates the acceptance criteria: &quot;Given I am logged in as a Project Administrator, when I initiate the creation of a new project hierarchy, then the system allows me to complete the action without an approval step&quot; and &quot;Given I have successfully created a project hierarchy, when I view the project structure, then the new hierarchy is correctly displayed.&quot;_x000a__x000a_Variation: This is a positive test to confirm the standard, non-approval process works as designed for the Project Administrator role."/>
    <s v="Positive"/>
    <s v="- The user can successfully create and save a new project hierarchy._x000a__x000a_- No approval step is triggered._x000a__x000a_- The newly created hierarchy is visible and correct in the project structure view."/>
    <m/>
    <s v="Project Administrator"/>
    <m/>
    <s v="Medium"/>
    <s v="US-P2R-001"/>
    <s v="As a Project Administrator, I want to create a project hierarchy without needing approval, so that I can structure and organise projects efficiently."/>
    <s v="P2R-020-020"/>
    <s v="Create Project"/>
    <m/>
    <m/>
    <x v="5"/>
  </r>
  <r>
    <s v="Review Complete"/>
    <s v="TS187"/>
    <s v="Create project hierarchy with approval"/>
    <s v="This test verifies that when a Portfolio Administrator creates a new project hierarchy, it is routes to the Project Administrator for review and approval. This ensures proper oversight for new project structures._x000a__x000a_This scenario validates the acceptance criteria: &quot;Given I am logged in as a Portfolio Administrator, when I create and submit a new project hierarchy, then the request is routed to the Project Administrator for review&quot; and &quot;Given the Project Administrator approves my request, when I check the project hierarchy, then it is active and correctly displayed.&quot;_x000a__x000a_Variation: This is a positive test for the approval workflow, confirming the request is correctly routed and becomes active after the Project Administrator approves it."/>
    <s v="Positive"/>
    <s v="- The system routes for approval to the Project Administrator._x000a__x000a_"/>
    <m/>
    <s v="Portfolio Administrator"/>
    <m/>
    <s v="High"/>
    <s v="US-P2R-002"/>
    <s v="As a Portfolio Administrator, I want to create a project hierarchy and submit it for review, so that I can propose new project structures with oversight from a Project Administrator."/>
    <s v="P2R-020-020"/>
    <s v="Create Project"/>
    <m/>
    <m/>
    <x v="5"/>
  </r>
  <r>
    <s v="Review Complete"/>
    <s v="TS188"/>
    <s v="Create project and trigger tasks"/>
    <s v="This test confirms that a Project Administrator can create a new project without approval, and that doing so automatically creates the necessary follow-up tasks for the Project Manager and Project Accountant._x000a__x000a_This scenario validates the acceptance criteria: &quot;Given I am a Project Administrator creating a project, when I enter all mandatory information, then the system allows me to submit the project without an approval step,&quot; &quot;Given the project has been created, when the Project Manager checks their inbox, then three parallel To-Do tasks are present,&quot; and &quot;Given the project has been created and is a capital project, when the Project Accountant checks their inbox, then a To-Do task to 'define any project assets' is present.&quot;_x000a__x000a_Variation: This positive test verifies the entire end-to-end process, from project creation to the automatic generation of required tasks in other users' inboxes for a Capital Project."/>
    <s v="Positive"/>
    <s v="- The project is created without an approval step._x000a__x000a_- The Project Manager receives three specific To-Do tasks._x000a__x000a_- The Project Accountant receives one specific To-Do task."/>
    <m/>
    <s v="Project Administrator"/>
    <m/>
    <s v="High"/>
    <s v="US-P2R-003"/>
    <s v="As a Project Administrator, I want to create a new project with all required details that requires no approval, so that post-approval tasks are triggered immediately."/>
    <s v="P2R-020-020"/>
    <s v="Create Project"/>
    <m/>
    <m/>
    <x v="5"/>
  </r>
  <r>
    <s v="Review Complete"/>
    <s v="TS189"/>
    <s v="Create project and trigger tasks"/>
    <s v="This test confirms that a Project Administrator can create a new  Opex project (For example a Strategic Project) without approval, and that doing so automatically creates the necessary follow-up tasks for the Project Manager and Project Accountant._x000a__x000a_This scenario validates the acceptance criteria: &quot;Given I am a Project Administrator creating a project, when I enter all mandatory information, then the system allows me to submit the project without an approval step,&quot; &quot;Given the project has been created, when the Project Manager checks their inbox, then three parallel To-Do tasks are present,&quot;_x000a__x000a_Variation: This positive test verifies the entire end-to-end process, from project creation to the automatic generation of required tasks in other users' inboxes for an Opex Project."/>
    <s v="Positive"/>
    <s v="- The project is created without an approval step._x000a__x000a_- The Project Manager receives three specific To-Do tasks."/>
    <m/>
    <s v="Project Administrator"/>
    <m/>
    <s v="High"/>
    <s v="US-P2R-003"/>
    <s v="As a Project Administrator, I want to create a new project with all required details that requires no approval, so that post-approval tasks are triggered immediately."/>
    <s v="P2R-020-020"/>
    <s v="Create Project"/>
    <m/>
    <m/>
    <x v="5"/>
  </r>
  <r>
    <s v="Review Complete"/>
    <s v="TS190"/>
    <s v="Create project and trigger tasks"/>
    <s v="This test confirms that a Project Administrator can create a new billable project (for example an Enterprise Learning project) without approval, and that doing so automatically creates the necessary follow-up tasks for the Project Manager_x000a__x000a_This scenario validates the acceptance criteria: &quot;Given I am a Project Administrator creating a project, when I enter all mandatory information, then the system allows me to submit the project without an approval step,&quot; &quot;Given the project has been created, when the Project Manager checks their inbox, then three parallel To-Do tasks are present,&quot; _x000a__x000a_Variation: This positive test verifies the entire end-to-end process, from project creation to the automatic generation of required tasks in other users' inboxes."/>
    <s v="Positive"/>
    <s v="- The project is created without an approval step._x000a__x000a_- The project Manager receives three specific To-Do tasks."/>
    <m/>
    <s v="Project Administrator"/>
    <m/>
    <s v="High"/>
    <s v="US-P2R-003"/>
    <s v="As a Project Administrator, I want to create a new project with all required details that requires no approval, so that post-approval tasks are triggered immediately."/>
    <s v="P2R-020-020"/>
    <s v="Create Project"/>
    <m/>
    <m/>
    <x v="5"/>
  </r>
  <r>
    <s v="Review Complete"/>
    <s v="TS191"/>
    <s v="Create project for enterprise learning"/>
    <s v="This test confirms that a Project Administrator can create a new billable project (for example a Enterprise Learning project), without approval, and that doing so automatically creates the necessary follow-up tasks for the Project Manager._x000a__x000a_This scenario validates the acceptance criteria: &quot;Given I am a Project Administrator creating a project, when I enter all mandatory information, then the system allows me to submit the project without an approval step,&quot; &quot;Given the project has been created, when the Project Manager checks their inbox, then three parallel To-Do tasks are present&quot;._x000a__x000a__x000a_Variation: This positive test verifies the entire end-to-end process, from project creation to the automatic generation of required tasks in other users' inboxes."/>
    <s v="Positive"/>
    <s v="- The project is created without an approval step._x000a__x000a_- The project Manager receives three specific To-Do tasks."/>
    <m/>
    <s v="Project Administrator"/>
    <m/>
    <s v="High"/>
    <s v="US-P2R-003"/>
    <s v="As a Project Administrator, I want to create a new project with all required details that requires no approval, so that post-approval tasks are triggered immediately."/>
    <s v="P2R-020-020"/>
    <s v="Create Project"/>
    <m/>
    <m/>
    <x v="5"/>
  </r>
  <r>
    <s v="Not Started"/>
    <s v="TS192"/>
    <s v="Create project with program worktag and trigger tasks"/>
    <s v="This test confirms that a Project Administrator can create a new billable project (for example a Enterprise Learning project) with a program and related worktags tagged to the project, without approval, and that doing so automatically creates the necessary follow-up tasks for the Project Manager._x000a__x000a_This scenario validates the acceptance criteria: &quot;Given I am a Project Administrator creating a project, when I enter all mandatory information, then the system allows me to submit the project without an approval step,&quot; &quot;Given the project has been created, when the Project Manager checks their inbox, then three parallel To-Do tasks are present,&quot; _x000a__x000a_Variation: This positive test verifies the entire end-to-end process, from project creation to the automatic generation of required tasks in other users' inboxes."/>
    <s v="Positive"/>
    <s v="- The project is created without an approval step._x000a__x000a_- The project Manager receives three specific To-Do tasks."/>
    <m/>
    <s v="Project Administrator"/>
    <m/>
    <s v="High"/>
    <s v="US-P2R-003"/>
    <s v="As a Project Administrator, I want to create a new project with all required details that requires no approval, so that post-approval tasks are triggered immediately."/>
    <s v="P2R-020-020"/>
    <s v="Create Project"/>
    <s v="To be deleted"/>
    <m/>
    <x v="5"/>
  </r>
  <r>
    <s v="Review Complete"/>
    <s v="TS193"/>
    <s v="Attempt project creation with missing info - No end date"/>
    <s v="This test ensures that the system prevents a Project Administrator from creating a project if mandatory information is missing. This maintains data quality and completeness for all projects._x000a__x000a_This scenario validates the acceptance criteria: &quot;Given I am a Project Administrator creating a project, when creating a project I should be limited by the system to ensure that all required information is present on a project.&quot;_x000a__x000a_Variation: This is a negative test where we will attempt to create a project without filling in the 'End Date' to confirm the system displays an error and prevents submission._x000a__x000a_This test ensures that the system prevents a Project Administrator from creating a project if mandatory information is missing. This maintains data quality and completeness for all projects."/>
    <s v="Negative"/>
    <s v="- The system displays an error message indicating which mandatory information is missing._x000a__x000a_- The user is prevented from creating the project until all required fields are completed._x000a__x000a_- The system displays an error message indicating which mandatory information is missing."/>
    <m/>
    <s v="Project Administrator"/>
    <m/>
    <s v="Medium"/>
    <s v="US-P2R-004"/>
    <s v="As a Project Administrator I want restrictions around project creation so that it contains all the neccesary information"/>
    <s v="P2R-020-020"/>
    <s v="Create Project"/>
    <m/>
    <m/>
    <x v="5"/>
  </r>
  <r>
    <s v="Review Complete"/>
    <s v="TS194"/>
    <s v="Attempt project creation with missing info - No attachment on project creation"/>
    <s v="This test ensures that the system prevents a Project Administrator from creating a project if mandatory information is missing. This maintains data quality and completeness for all projects._x000a__x000a_This scenario validates the acceptance criteria: &quot;Given I am a Project Administrator creating a project, when creating a project I should be limited by the system to ensure that all required information is present on a project.&quot;_x000a__x000a_Variation: This is a negative test where we will attempt to create a project without attaching any document to confirm the system displays an error and prevents submission._x000a__x000a_This test ensures that the system prevents a Project Administrator from creating a project if mandatory information is missing. This maintains data quality and completeness for all projects."/>
    <s v="Negative"/>
    <s v="- The system displays an error message indicating which mandatory information is missing._x000a__x000a_- The user is prevented from creating the project until all required fields are completed._x000a__x000a_- The system displays an error message indicating which mandatory information is missing."/>
    <m/>
    <s v="Project Administrator"/>
    <m/>
    <s v="Medium"/>
    <s v="US-P2R-004"/>
    <s v="As a Project Administrator I want restrictions around project creation so that it contains all the neccesary information"/>
    <s v="P2R-020-020"/>
    <s v="Create Project"/>
    <m/>
    <m/>
    <x v="5"/>
  </r>
  <r>
    <s v="Review Complete"/>
    <s v="TS195"/>
    <s v="Attempt project creation with missing info - No project manager on project"/>
    <s v="This test ensures that the system prevents a Project Administrator from creating a project if mandatory information is missing. This maintains data quality and completeness for all projects._x000a__x000a_This scenario validates the acceptance criteria: &quot;Given I am a Project Administrator creating a project, when creating a project I should be limited by the system to ensure that all required information is present on a project.&quot;_x000a__x000a_Variation: This is a negative test where we will attempt to create a project without assigning a Project Manager to confirm the system displays an error and prevents submission._x000a__x000a_This test ensures that the system prevents a Project Administrator from creating a project if mandatory information is missing. This maintains data quality and completeness for all projects."/>
    <s v="Negative"/>
    <s v="- The system displays an error message indicating which mandatory information is missing._x000a__x000a_- The user is prevented from creating the project until all required fields are completed._x000a__x000a_- The system displays an error message indicating which mandatory information is missing."/>
    <m/>
    <s v="Project Administrator"/>
    <m/>
    <s v="Medium"/>
    <s v="US-P2R-004"/>
    <s v="As a Project Administrator I want restrictions around project creation so that it contains all the neccesary information"/>
    <s v="P2R-020-020"/>
    <s v="Create Project"/>
    <m/>
    <m/>
    <x v="5"/>
  </r>
  <r>
    <s v="Review Complete"/>
    <s v="TS196"/>
    <s v="Attempt project creation with missing info - Project name must be unique"/>
    <s v="This test ensures that the system prevents a Project Administrator from creating a project if mandatory information is missing. This maintains data quality and completeness for all projects._x000a__x000a_This scenario validates the acceptance criteria: &quot;Given I am a Project Administrator creating a project, when creating a project I should be limited by the system to ensure that all required information is present on a project.&quot;_x000a__x000a_Variation: This is a negative test where we will attempt to create a project with a duplicate project name to confirm the system displays an error and prevents submission._x000a__x000a_This test ensures that the system prevents a Project Administrator from creating a project if mandatory information is missing. This maintains data quality and completeness for all projects."/>
    <s v="Negative"/>
    <s v="- The system displays an error message indicating which mandatory information is missing._x000a__x000a_- The user is prevented from creating the project until all required fields are completed._x000a__x000a_- The system displays an error message indicating which mandatory information is missing."/>
    <s v="- Project created as part of the scenario shares the same name of an existing project"/>
    <s v="Project Administrator"/>
    <m/>
    <s v="Medium"/>
    <s v="US-P2R-004"/>
    <s v="As a Project Administrator I want restrictions around project creation so that it contains all the neccesary information"/>
    <s v="P2R-020-020"/>
    <s v="Create Project"/>
    <m/>
    <m/>
    <x v="5"/>
  </r>
  <r>
    <s v="Review Complete"/>
    <s v="TS197"/>
    <s v="Attempt project creation with missing info - Project status is missing"/>
    <s v="This test ensures that the system prevents a Project Administrator from creating a project if mandatory information is missing. This maintains data quality and completeness for all projects._x000a__x000a_This scenario validates the acceptance criteria: &quot;Given I am a Project Administrator creating a project, when creating a project I should be limited by the system to ensure that all required information is present on a project.&quot;_x000a__x000a_Variation: This is a negative test where we will attempt to create a project without filling in the Project Status to confirm the system displays an error and prevents submission._x000a__x000a_This test ensures that the system prevents a Project Administrator from creating a project if mandatory information is missing. This maintains data quality and completeness for all projects."/>
    <s v="Negative"/>
    <s v="- The system displays an error message indicating which mandatory information is missing._x000a__x000a_- The user is prevented from creating the project until all required fields are completed._x000a__x000a_- The system displays an error message indicating which mandatory information is missing."/>
    <m/>
    <s v="Project Administrator"/>
    <m/>
    <s v="Medium"/>
    <s v="US-P2R-004"/>
    <s v="As a Project Administrator I want restrictions around project creation so that it contains all the neccesary information"/>
    <s v="P2R-020-020"/>
    <s v="Create Project"/>
    <m/>
    <m/>
    <x v="5"/>
  </r>
  <r>
    <s v="Review Complete"/>
    <s v="TS198"/>
    <s v="Attempt project creation with missing info - Project company must be operating entity"/>
    <s v="This test ensures that the system prevents a Project Administrator from creating a project if mandatory information is missing. This maintains data quality and completeness for all projects._x000a__x000a_This scenario validates the acceptance criteria: &quot;Given I am a Project Administrator creating a project, when creating a project I should be limited by the system to ensure that all required information is present on a project.&quot;_x000a__x000a_Variation: This is a negative test where we will attempt to create a project with a non operating company to confirm the system displays an error and prevents submission._x000a__x000a_This test ensures that the system prevents a Project Administrator from creating a project if mandatory information is missing. This maintains data quality and completeness for all projects."/>
    <s v="Negative"/>
    <s v="- The system displays an error message indicating which mandatory information is missing._x000a__x000a_- The user is prevented from creating the project until all required fields are completed._x000a__x000a_- The system displays an error message indicating which mandatory information is missing."/>
    <m/>
    <s v="Project Administrator"/>
    <m/>
    <s v="Medium"/>
    <s v="US-P2R-004"/>
    <s v="As a Project Administrator I want restrictions around project creation so that it contains all the neccesary information"/>
    <s v="P2R-020-020"/>
    <s v="Create Project"/>
    <m/>
    <m/>
    <x v="5"/>
  </r>
  <r>
    <s v="Review Complete"/>
    <s v="TS199"/>
    <s v="Attempt project creation with missing info - Project should have project plan template used during creation"/>
    <s v="This test ensures that the system prevents a Project Administrator from creating a project if mandatory information is missing. This maintains data quality and completeness for all projects._x000a__x000a_This scenario validates the acceptance criteria: &quot;Given I am a Project Administrator creating a project, when creating a project I should be limited by the system to ensure that all required information is present on a project.&quot;_x000a__x000a_Variation: This is a negative test where we will attempt to create a project without choosing a project plan template to confirm the system displays a warning message.._x000a__x000a_This test ensures that when creating a capital project, the system enforces that the 'Project Group' selected is a valid capital group. This is critical for correct financial tracking of capital projects."/>
    <s v="Negative"/>
    <s v="- The system displays an error message indicating which mandatory information is missing._x000a__x000a_The user is warned while creating the project but is allowed to submit the project for approval._x000a__x000a_- The system displays an error message when an invalid 'Project Group' is used."/>
    <m/>
    <s v="Project Administrator"/>
    <m/>
    <s v="Medium"/>
    <s v="US-P2R-004"/>
    <s v="As a Project Administrator I want restrictions around project creation so that it contains all the neccesary information"/>
    <s v="P2R-020-020"/>
    <s v="Create Project"/>
    <m/>
    <m/>
    <x v="5"/>
  </r>
  <r>
    <s v="Review Complete"/>
    <s v="TS200"/>
    <s v="Attempt capital project creation with missing info - Project must have a capital project group"/>
    <s v="This test ensures that when creating a capital project, the system enforces that the 'Project Group' selected is a valid capital group. This is critical for correct financial tracking of capital projects. _x000a__x000a_This test confirms that a Project Administrator can create a new project capital project (for example a Property project) without approval, and that doing so automatically creates the necessary follow-up tasks for the Project Manager and Project Accountant._x000a__x000a_This scenario validates the acceptance criteria: &quot;Given I am a Project Administrator creating a project, when creating a project I should be limited by the system to ensure that all required information is present on a project including: Project Group contains either Capital - PPE or Capital - Intangibles.&quot;_x000a__x000a_Variation: This is a negative test where we will attempt to create a capital project but select a non-capital 'Project Group' to confirm the system prevents this action."/>
    <s v="Negative"/>
    <s v="- The system displays an error message when an invalid 'Project Group' is used._x000a__x000a_- The user is prevented from creating the project until a valid capital project group is selected."/>
    <m/>
    <s v="Project Administrator"/>
    <m/>
    <s v="Medium"/>
    <s v="US-P2R-005"/>
    <s v="As a Project Administrator I want restrictions around capital project creation so that it contains all the neccesary information."/>
    <s v="P2R-020-020"/>
    <s v="Create Project"/>
    <m/>
    <m/>
    <x v="5"/>
  </r>
  <r>
    <s v="Not Started"/>
    <s v="TS201"/>
    <s v="Attempt capital project creation with invalid group"/>
    <s v="This test ensures that when creating a capital project, the system enforces that the 'Project Group' selected is a valid capital group. This is critical for correct financial tracking of capital projects._x000a__x000a_This scenario validates the acceptance criteria: &quot;Given I am a Project Administrator creating a project, when creating a project I should be limited by the system to ensure that all required information is present on a project including: Project Group contains either Capital - PPE or Capital - Intangibles.&quot;_x000a__x000a_Variation: This is a negative test where we will attempt to create a capital project but select a non-capital 'Project Group' to confirm the system prevents this action."/>
    <s v="Negative"/>
    <s v="- The system displays an error message when an invalid 'Project Group' is used._x000a__x000a_- The user is prevented from creating the project until a valid capital project group is selected."/>
    <m/>
    <s v="Project Administrator"/>
    <m/>
    <s v="Medium"/>
    <s v="US-P2R-005"/>
    <s v="As a Project Administrator I want restrictions around capital project creation so that it contains all the neccesary information."/>
    <s v="P2R-020-020"/>
    <s v="Create Project"/>
    <s v="ZR (24/11) - To be deleted"/>
    <m/>
    <x v="5"/>
  </r>
  <r>
    <s v="Review Complete"/>
    <s v="TS202"/>
    <s v="Submit project for approval (denial path)"/>
    <s v="This test verifies the denial path of the project creation workflow. It confirms that when a Project Administrator denies a project submitted by a Portfolio Administrator, the Portfolio Administrator receives a notification of the denial._x000a__x000a_This scenario validates the acceptance criteria: &quot;Given I have submitted the new project, when I check the process status, then it is routed to the Project Administrator for approval&quot; and &quot;Given the Project Administrator denies the request, when I check my notifications, then I receive a notification of the denial.&quot;_x000a__x000a_Variation: This positive test confirms the 'denial' part of the approval workflow, ensuring the initiator is correctly notified when their request is not approved."/>
    <s v="Positive"/>
    <s v="- The Project Administrator can successfully deny the project creation request._x000a__x000a_- The Portfolio Administrator receives a notification in their inbox informing them of the denial."/>
    <s v="- A Portfolio Administrator has submitted a new project for approval."/>
    <s v="Portfolio Administrator"/>
    <m/>
    <s v="High"/>
    <s v="US-P2R-006"/>
    <s v="As a Portfolio Administrator, I want to create a new project with all required details and submit it for approval, so that all new projects are properly vetted by a Project Administrator before becoming active."/>
    <s v="P2R-020-020"/>
    <s v="Create Project"/>
    <m/>
    <m/>
    <x v="5"/>
  </r>
  <r>
    <s v="Review Complete"/>
    <s v="TS203"/>
    <s v="Submit project for approval (approval path)"/>
    <s v="This test verifies the approval path of the project creation workflow. It confirms that when a Project Administrator approves a project submitted by a Portfolio Administrator, the required setup tasks are automatically sent to the Project Manager._x000a__x000a_This scenario validates the acceptance criteria: &quot;Given I have submitted the new project, when I check the process status, then it is routed to the Project Administrator for approval&quot; and &quot;Given the Project Administrator approves the project, when the Project Manager checks their inbox, then the required To-Do tasks have been generated.&quot;_x000a__x000a_Variation: This positive test confirms the 'approval' part of the workflow, ensuring that a successful approval correctly triggers downstream tasks."/>
    <s v="Positive"/>
    <s v="- The Project Administrator can successfully approve the project creation._x000a__x000a_- The assigned Project Manager receives the required To-Do tasks in their inbox."/>
    <s v="- A Portfolio Administrator has submitted a new project for approval."/>
    <s v="Portfolio Administrator"/>
    <m/>
    <s v="High"/>
    <s v="US-P2R-007"/>
    <s v="As a Portfolio Administrator, I want to create a new project with all required details and submit it for approval, so that all new projects are properly vetted by a Project Administrator before becoming active."/>
    <s v="P2R-020-020"/>
    <s v="Create Project"/>
    <m/>
    <m/>
    <x v="5"/>
  </r>
  <r>
    <s v="Review Complete"/>
    <s v="TS204"/>
    <s v="Update a project plan"/>
    <s v="This test confirms that a Project Manager can access and modify the plan for an active project. This includes adding, changing, or removing phases and tasks to keep the project plan current._x000a__x000a_This scenario validates the acceptance criteria: &quot;Given I am a Project Manager viewing an active project, when I access the project plan, then I can see and edit the existing plan details&quot; and &quot;Given I am editing the project plan, when I add, remove, or modify phases and tasks and save my changes, then the plan is updated to reflect these changes.&quot;_x000a__x000a_Variation: This positive test verifies that a Project Manager can successfully make and save changes to a project plan, ensuring the updates are correctly reflected."/>
    <s v="Positive"/>
    <s v="- The Project Manager can open the project plan and see its details._x000a__x000a_- After adding a new task and saving, the new task appears in the updated plan."/>
    <m/>
    <s v="Project Manager"/>
    <m/>
    <s v="Medium"/>
    <s v="US-P2R-008"/>
    <s v="As a Project Manager, I want to view and update the project plan, so that I can define and modify the appropriate phases and tasks for the project's lifecycle."/>
    <s v="P2R-020-030"/>
    <s v="Setup Project Budget and Resource Plan"/>
    <m/>
    <m/>
    <x v="5"/>
  </r>
  <r>
    <s v="Review Complete"/>
    <s v="TS205"/>
    <s v="Create a project budget"/>
    <s v="This test verifies that a Project Manager can create a new budget for an approved project. It also confirms the system requires a unique name for the budget and allows the generation of a workbook and allows the Project Manager to input budgetary data and submit the plan for approval._x000a__x000a_This scenario validates the acceptance criteria: &quot;Given I am a Project Manager on an approved project, when I create a project budget, then I must provide a unique plan name and select the a plan calculation type&quot; and &quot;Given I have created the project budget, when I generate a plan workbook, then the system provides a workbook for me to input budgetary details.&quot;_x000a__x000a_Variation: This positive test confirms a Project Manager can successfully initiate a budget and generate the associated workbook for data entry."/>
    <s v="Positive"/>
    <s v="- The user is prompted to enter a unique plan name and plan calculation type._x000a__x000a_- The system successfully generates a plan workbook._x000a__x000a_- User is able to input budgetary data and submit plan for approval."/>
    <m/>
    <s v="Project Manager"/>
    <m/>
    <s v="High"/>
    <s v="US-P2R-009"/>
    <s v="As a Project Manager, I want to create a project budget and generate a plan workbook, so that I can prepare the detailed budgetary information for the project."/>
    <s v="P2R-020-030"/>
    <s v="Setup Project Budget and Resource Plan"/>
    <m/>
    <m/>
    <x v="5"/>
  </r>
  <r>
    <s v="Review Complete"/>
    <s v="TS206"/>
    <s v="Submit budget to assign as baseline (approval path)"/>
    <s v="This test verifies that a Project Manager can submit a completed budget plan as baseline and that it is correctly routed to the Project Management Office for approval. It also confirms the Project Manager receives a notification once it's approved._x000a__x000a_This scenario validates the acceptance criteria: &quot;Given I am a Project Manager with a completed budget plan, when I submit the plan to be assigned as baseline, then it is routed to the Project Management Office for approval&quot; and &quot;Given the Project Management Office has approved the plan, when I check my notifications, then I receive a notification confirming the plan is now the baseline budget.&quot;_x000a__x000a_Variation: This positive test confirms the 'approval' path of the budget submission workflow, ensuring correct routing and notification."/>
    <s v="Positive"/>
    <s v="- The baseline budget routes to the Project Management Office for approval._x000a__x000a_- After Project Management Office approval, the Project Manager receives a confirmation notification."/>
    <s v="- A completed project budget plan exists."/>
    <s v="Project Manager"/>
    <m/>
    <s v="High"/>
    <s v="US-P2R-010"/>
    <s v="As a Project Manager, I want to submit my completed budget plan to be assigned as the official baseline, so that the project has an approved financial framework reviewed by the Project Management Office."/>
    <s v="P2R-020-030"/>
    <s v="Setup Project Budget and Resource Plan"/>
    <m/>
    <m/>
    <x v="5"/>
  </r>
  <r>
    <s v="Review Complete"/>
    <s v="TS207"/>
    <s v="Submit budget to assign as baseline (denial path)"/>
    <s v="This test verifies that when the Project Management Office denies a budget plan submitted by a Project Manager, the Project Manager receives a notification of the denial._x000a__x000a_This scenario validates the acceptance criteria: &quot;Given I am a Project Manager with a completed budget plan, when I submit the plan to be assigned as baseline, then it is routed to the Project Management Office for approval&quot; and &quot;Given the Project Management Office has denied the plan, when I check my notifications, then I receive a notification of the denial.&quot;_x000a__x000a_Variation: This positive test confirms the 'denial' path of the budget submission workflow, ensuring the initiator is correctly notified of the outcome."/>
    <s v="Positive"/>
    <s v="- The Project Management Office user can successfully deny the baseline budget._x000a__x000a_- The Project Manager who submitted the plan receives a notification of the denial."/>
    <s v="- A completed project budget plan has been submitted to the Project Management Office."/>
    <s v="Project Manager"/>
    <m/>
    <s v="High"/>
    <s v="US-P2R-010"/>
    <s v="As a Project Manager, I want to submit my completed budget plan to be assigned as the official baseline, so that the project has an approved financial framework reviewed by the Project Management Office."/>
    <s v="P2R-020-030"/>
    <s v="Setup Project Budget and Resource Plan"/>
    <m/>
    <m/>
    <x v="5"/>
  </r>
  <r>
    <s v="Review Complete"/>
    <s v="TS208"/>
    <s v="Create budget as Financial Accountant"/>
    <s v="This test verifies that a Financial Accountant can create a new budget for an approved project. It also confirms the system requires a unique name for the budget and allows the generation of a workbook and allows the Financial Accountant to input budgetary data and submit the plan for approval._x000a__x000a_This scenario validates the acceptance criteria: &quot;Given I am a Financial Accountant on an approved project, when I create a project budget, then I must provide a unique plan name and select a plan calculation type&quot; and &quot;Given I have created the project budget, when I generate a plan workbook, then the system provides a workbook for me to input budgetary details.&quot;_x000a__x000a_Variation: This positive test confirms that the Financial Accountant role can create a budget and is correctly restricted to the specified calculation type."/>
    <s v="Positive"/>
    <s v="- The user is prompted to enter a unique plan name and plan calculation type._x000a__x000a_- The system successfully generates a plan workbook._x000a__x000a_- User is able to input budgetary data and submit plan for approval."/>
    <m/>
    <s v="Financial Accountant"/>
    <m/>
    <s v="High"/>
    <s v="US-P2R-011"/>
    <s v="As a Financial Accountant, I want to create a project budget and generate a plan workbook, so that I can prepare the detailed budgetary information for a project."/>
    <s v="P2R-020-030"/>
    <s v="Setup Project Budget and Resource Plan"/>
    <m/>
    <m/>
    <x v="5"/>
  </r>
  <r>
    <s v="Review Complete"/>
    <s v="TS209"/>
    <s v="Create budget as Project Management Office"/>
    <s v="This test verifies that a Project Management Office can create a new budget for an approved project. It also confirms the system requires a unique name for the budget and allows the generation of a workbook and allows the Project Management Office to input budgetary data and submit the plan for approval._x000a__x000a_This scenario validates the acceptance criteria: &quot;Given I am a Project Management Office on an approved project, when I create a project budget, then I must provide a unique plan name and select a plan calculation type&quot; and &quot;Given I have created the project budget, when I generate a plan workbook, then the system provides a workbook for me to input budgetary details.&quot;_x000a__x000a_Variation: This positive test confirms that the Project Management Office role can create a budget and is correctly restricted to the specified calculation type, similar to the Financial Accountant role."/>
    <s v="Positive"/>
    <s v="- The user is prompted to enter a unique plan name and plan calculation type._x000a__x000a_- The system successfully generates a plan workbook._x000a__x000a_- User is able to input budgetary data and submit plan for approval."/>
    <m/>
    <s v="Project Management Office"/>
    <m/>
    <s v="High"/>
    <s v="US-P2R-012"/>
    <s v="As a member of the Project Management Office, I want to create a project budget and generate a plan workbook, so that I can directly prepare the detailed budgetary information for a project."/>
    <s v="P2R-020-030"/>
    <s v="Setup Project Budget and Resource Plan"/>
    <m/>
    <m/>
    <x v="5"/>
  </r>
  <r>
    <s v="Review Complete"/>
    <s v="TS210"/>
    <s v="Assign baseline as Project Management Office without approval"/>
    <s v="This test verifies that a member of the Project Management Office can assign a completed budget plan as the official project baseline directly, without needing further approval. It also confirms the Project Manager is notified of this action._x000a__x000a_This scenario validates the acceptance criteria: &quot;Given I am a member of the Project Management Office with a completed budget plan, when I assign the plan as baseline, then the action is completed without an approval step&quot; and &quot;Given the plan has been assigned as the baseline, when the Project Manager checks their notifications, then they have received a notification confirming the plan was approved as the baseline budget.&quot;_x000a__x000a_Variation: This positive test confirms the streamlined, no-approval process for the Project Management Office role to finalise a project's baseline budget."/>
    <s v="Positive"/>
    <s v="- The budget plan is successfully assigned as the project baseline without any approval steps._x000a__x000a_- The Project Manager receives a notification confirming the baseline has been set."/>
    <s v="- A completed project budget plan exists."/>
    <s v="Project Management Office"/>
    <m/>
    <s v="High"/>
    <s v="US-P2R-013"/>
    <s v="As a member of the Project Management Office, I want to assign a completed budget plan as the official baseline without requiring further approval, so that the process is expedited."/>
    <s v="P2R-020-030"/>
    <s v="Setup Project Budget and Resource Plan"/>
    <m/>
    <m/>
    <x v="5"/>
  </r>
  <r>
    <s v="Updated Post Review"/>
    <s v="TS211"/>
    <s v="Assign plan as baseline  as Financial Accountant (approval)"/>
    <s v="This test verifies that when a Financial Accountant assign plan as baseline, it is routed to the Project Management Office for approval, and upon approval, the Project Manager is notified._x000a__x000a_This scenario validates the acceptance criteria: &quot;Given I am a Financial Accountant with a completed budget plan, when I submit the plan to be assigned as baseline, then it is routed to the Project Management Office for approval&quot; and &quot;Given the Project Management Office has approved the plan, when the Project Manager checks their notifications, then they have received a notification confirming the plan is now the baseline budget.&quot;_x000a__x000a_Variation: This positive test confirms the 'approval' path for a budget submitted by a Financial Accountant, ensuring the correct approver and notification recipient."/>
    <s v="Positive"/>
    <s v="- The budget plan is sent to the Project Management Office for approval._x000a__x000a_- After Project Manager approval, the Project Manager receives a confirmation notification."/>
    <s v="- A completed project budget plan exists."/>
    <s v="Financial Accountant"/>
    <m/>
    <s v="High"/>
    <s v="US-P2R-014"/>
    <s v="As a Financial Accountant, I want to submit a completed budget plan to be assigned as the official baseline, so that the project has an approved financial framework reviewed by the Project Management Office."/>
    <s v="P2R-020-030"/>
    <s v="Setup Project Budget and Resource Plan"/>
    <m/>
    <m/>
    <x v="5"/>
  </r>
  <r>
    <s v="Review Complete"/>
    <s v="TS212"/>
    <s v="Create a project resource plan"/>
    <s v="This test verifies that a Project Manager can successfully create a new resource plan for a project, which is the first step before assigning people to it._x000a__x000a_This scenario validates the acceptance criteria: &quot;Given I am a Project Manager I am able to view a project and create a project resource plan ready to assign workers.&quot;_x000a__x000a_Variation: This is a positive test to confirm the basic ability of a Project Manager to initiate a resource plan on one of their projects."/>
    <s v="Positive"/>
    <s v="- The user can navigate to the project._x000a__x000a_- The user can successfully create a new, empty resource plan."/>
    <m/>
    <s v="Project Manager"/>
    <m/>
    <s v="Medium"/>
    <s v="US-P2R-015"/>
    <s v="As a Project Manager, I want to create a project resource plan."/>
    <s v="P2R-020-030"/>
    <s v="Setup Project Budget and Resource Plan"/>
    <m/>
    <m/>
    <x v="5"/>
  </r>
  <r>
    <s v="Review Complete"/>
    <s v="TS213"/>
    <s v="Assign a resource using timesheets"/>
    <s v="This test confirms that a Project Manager can assign a worker to a project and specify that their time will be tracked via timesheets. It also verifies that the worker receives a notification that they need to complete timesheets._x000a__x000a_This scenario validates the acceptance criteria: &quot;Given I am a Project Manager creating a resource plan, when I assign a worker, then I can specify their start date, end date, and project role,&quot; &quot;when I set their project booking status to 'Costing Method - Timesheet', then the resource is successfully added,&quot; and &quot;when the resource checks their notifications, then they have received a notification that they must complete timesheets.&quot;_x000a__x000a_Variation: This positive test verifies the end-to-end process for assigning a timesheet-based resource, including the crucial notification to the worker."/>
    <s v="Positive"/>
    <s v="- The worker is successfully added to the resource plan with the 'Timesheet' costing method._x000a__x000a_- The assigned worker receives a notification instructing them to complete timesheets for the project."/>
    <m/>
    <s v="Project Manager"/>
    <m/>
    <s v="High"/>
    <s v="US-P2R-016"/>
    <s v="As a Project Manager, I want to assign resources to my project who will record their time via timesheets, so that their effort is accurately costed to the project."/>
    <s v="P2R-020-030"/>
    <s v="Setup Project Budget and Resource Plan"/>
    <m/>
    <m/>
    <x v="5"/>
  </r>
  <r>
    <s v="Review Complete"/>
    <s v="TS214"/>
    <s v="Assign a resource with no project booking status"/>
    <s v="This test confirms that a Project Manager cannot assign a worker to a project and not specify a project booking status._x000a__x000a_This scenario validates the acceptance criteria: &quot;Given I am a Project Manager creating a resource plan, when I assign a worker, then I can specify their start date, end date, and project role,&quot; &quot;when I set their project booking status to 'Costing Method - Timesheet', then the resource is successfully added,&quot; and &quot;when the resource checks their notifications, then they have received a notification that they must complete timesheets.&quot;_x000a__x000a_Variation: This negative test verifies the end-to-end process for assigning a resource to a project to ensure a resource has a booking status."/>
    <s v="Negative"/>
    <s v="- No worker is able to be added to the resource plan with no project booking status and a critical error is displayed._x000a__x000a_- Once addessed, the resource plan line is submitted."/>
    <m/>
    <s v="Project Manager"/>
    <m/>
    <s v="High"/>
    <s v="US-P2R-016"/>
    <s v="As a Project Manager, I want to assign resources to my project who will record their time via timesheets, so that their effort is accurately costed to the project."/>
    <s v="P2R-020-030"/>
    <s v="Setup Project Budget and Resource Plan"/>
    <m/>
    <m/>
    <x v="5"/>
  </r>
  <r>
    <s v="Review Complete"/>
    <s v="TS215"/>
    <s v="Assign a resource using costing allocation"/>
    <s v="This test confirms that a Project Manager can assign a worker whose time will be costed to a project via a cost allocation. It verifies this action triggers a task for the Strategic Business Partner and notifies the worker they do not need to complete timesheets._x000a__x000a_This scenario validates the acceptance criteria: &quot;when I set their project booking status to 'Costing Method - Costing Allocation', then a To-Do task is sent to the Strategic Business Partner&quot; and &quot;when the resource checks their notifications, then they have received a notification that they are not expected to complete timesheets.&quot;_x000a__x000a_Variation: This positive test verifies the workflow for assigning a resource via costing allocation, ensuring the correct tasks and notifications are sent to the right people."/>
    <s v="Positive"/>
    <s v="- A To-Do task to create a costing allocation is sent to the Strategic Business Partner._x000a__x000a_- The assigned worker receives a notification that they do not need to complete timesheets."/>
    <m/>
    <s v="Project Manager"/>
    <m/>
    <s v="High"/>
    <s v="US-P2R-017"/>
    <s v="As a Project Manager, I want to assign resources to my project whose time will be allocated via a percentage, so that their cost is distributed to the project without requiring timesheets."/>
    <s v="P2R-020-030"/>
    <s v="Setup Project Budget and Resource Plan"/>
    <m/>
    <m/>
    <x v="5"/>
  </r>
  <r>
    <s v="Review Complete"/>
    <s v="TS216"/>
    <s v="Create a costing allocation"/>
    <s v="This test verifies that a Strategic Business Partner can act on the task to create a costing allocation for a project resource. It confirms they are prompted to enter the required details to complete the setup._x000a__x000a_This scenario validates the acceptance criteria: &quot;Given I have received a To-Do task to create a costing allocation, when I access the task 'Assign Costing Allocation', then I am prompted to provide a start date, end date, and the percentage of time the worker is assigned to the project.&quot;_x000a__x000a_Variation: This positive test confirms that the Strategic Business Partner can successfully execute their part of the resource allocation process."/>
    <s v="Positive"/>
    <s v="- The user can open the task from their inbox._x000a__x000a_- The system prompts for a start date, end date, and percentage._x000a__x000a_- The costing allocation is submitted successfully."/>
    <s v="- A To-Do task to 'Assign Costing Allocation' exists in the user's inbox (generated from TS215)."/>
    <s v="Strategic Business Partner"/>
    <m/>
    <s v="High"/>
    <s v="US-P2R-018"/>
    <s v="As a Strategic Business Partner, I want to create a costing allocation for a project resource, so that a specific percentage of their time is correctly charged to the project."/>
    <s v="P2R-020-030"/>
    <s v="Setup Project Budget and Resource Plan"/>
    <m/>
    <m/>
    <x v="5"/>
  </r>
  <r>
    <s v="Review Complete"/>
    <s v="TS217"/>
    <s v="Create a project asset as Project Manager"/>
    <s v="This test verifies that a Project Manager can create a new asset on a capital project, providing the necessary details for tracking._x000a__x000a_This scenario validates the acceptance criteria: &quot;Given I am a Project Manager on a capital project, when I create a project asset, then I am required to enter a name, spend category, and quantity&quot; and &quot;Given I have entered all required information and submitted, when I view the project's assets, then the new asset is listed.&quot;_x000a__x000a_Variation: This positive test confirms a Project Manager can successfully create a project asset and that it appears correctly on the project afterwards."/>
    <s v="Positive"/>
    <s v="- The system requires the user to enter a name, spend category, and quantity._x000a__x000a_- After submission, the new project asset is visible on the Project"/>
    <m/>
    <s v="Project Manager"/>
    <m/>
    <s v="High"/>
    <s v="US-P2R-019"/>
    <s v="As a Project Manager, I want to create a project asset for a capital project, so that costs can be correctly tracked for capitalisation."/>
    <s v="P2R-050-010"/>
    <s v="Capitalise Project Transaction"/>
    <m/>
    <m/>
    <x v="5"/>
  </r>
  <r>
    <s v="Updated Post Review"/>
    <s v="TS217.1"/>
    <s v="Create two project assets as Project Manager"/>
    <s v="This test verifies that a Project Manager can create multiple project asset on a capital project, providing the necessary details for tracking._x000a__x000a_This scenario validates the acceptance criteria: &quot;Given I am a Project Manager on a capital project, when I create a project asset, then I am required to enter a name, spend category, and quantity&quot; and &quot;Given I have entered all required information and submitted, when I view the project's assets, then the new asset is listed.&quot;_x000a__x000a_Variation: This positive test confirms a Project Manager can successfully create a project asset and that it appears correctly on the project afterwards."/>
    <s v="Positive"/>
    <s v="- The system requires the user to enter a name, spend category, and quantity._x000a__x000a_- After submission, the new project assests are visible on the Project"/>
    <m/>
    <s v="Project Manager"/>
    <m/>
    <s v="High"/>
    <s v="US-P2R-019"/>
    <s v="As a Project Manager, I want to create a project asset for a capital project, so that costs can be correctly tracked for capitalisation."/>
    <s v="P2R-050-010"/>
    <s v="Capitalise Project Transaction"/>
    <m/>
    <s v="XM - added to capture A6 multiple capitalisation date requirement"/>
    <x v="5"/>
  </r>
  <r>
    <s v="Review Complete"/>
    <s v="TS219"/>
    <s v="Assign transaction to a project asset"/>
    <s v="This test verifies that a Financial Accountant can review a capital project cost and choose to assign it to a specific project asset for capitalisation._x000a__x000a_This scenario validates the acceptance criteria: &quot;Given I am a Financial Accountant using the capital project workbench, when I review a capital transaction, then I have the option to either assign it to a project asset or expense it&quot; and &quot;Given I choose to assign a transaction to a project asset and submit, then the transaction is linked to that asset.&quot;_x000a__x000a_Variation: This positive test confirms the process of linking a specific cost to a project asset, which is a key step before capitalising the asset."/>
    <s v="Positive"/>
    <s v="- The user can select the transaction and choose to assign it to an asset._x000a__x000a_- The transaction becomes successfully linked to the chosen project asset."/>
    <s v="- A capital project with a project asset exists._x000a__x000a_- An unassigned capital transaction exists for the project."/>
    <s v="Financial Accountant"/>
    <m/>
    <s v="High"/>
    <s v="US-P2R-021"/>
    <s v="As a Financial Accountant, I want to review capital project transactions, so that I can decide whether to expense them or assign them to a project asset for capitalisation."/>
    <s v="P2R-050-010"/>
    <s v="Capitalise Project Transaction"/>
    <m/>
    <m/>
    <x v="5"/>
  </r>
  <r>
    <s v="Review Complete"/>
    <s v="TS220"/>
    <s v="Expense a capital transaction"/>
    <s v="This test verifies that a Financial Accountant can review a capital project cost and choose to expense it, rather than capitalise it. It also confirms that the Project Manager is notified of this action._x000a__x000a_This scenario validates the acceptance criteria: &quot;Given I am a Financial Accountant using the capital project workbench, when I review a capital transaction, then I have the option to either assign it to a project asset or expense it&quot; and &quot;Given I choose to expense a transaction and provide an expense date, then the transaction is marked for expensing and the Project Manager receives a notification.&quot;_x000a__x000a_Variation: This positive test confirms the process for expensing a cost and ensures the Project Manager is kept informed."/>
    <s v="Positive"/>
    <s v="- The user can select the transaction and choose to expense it._x000a__x000a_- The transaction is marked as expense._x000a__x000a_- The Project Manager receives a notification about the expensed transaction."/>
    <s v="- A capital project with A project asset exists._x000a__x000a_- An unassigned capital transaction exists for the project."/>
    <s v="Financial Accountant"/>
    <m/>
    <s v="High"/>
    <s v="US-P2R-021"/>
    <s v="As a Financial Accountant, I want to review capital project transactions, so that I can decide whether to expense them or assign them to a project asset for capitalisation."/>
    <s v="P2R-050-010"/>
    <s v="Capitalise Project Transaction"/>
    <m/>
    <m/>
    <x v="5"/>
  </r>
  <r>
    <s v="Review Complete"/>
    <s v="TS221"/>
    <s v="Capitalise a project asset"/>
    <s v="This test verifies that a Financial Accountant can initiate the process to capitalise a project asset, which prepares it to become a fixed asset._x000a__x000a_This scenario validates the acceptance criteria: &quot;Given I am a Financial Accountant using the capital project workbench, when I initiate the capitalisation of a project asset, then I am prompted to select a capitalisation date&quot; and &quot;Given I have submitted the asset for capitalisation, when the process is complete, then the project asset is ready to be registered and placed in service.&quot;_x000a__x000a_Variation: This positive test confirms the final step in the capitalisation workbench, moving the asset to a state where it can be formally registered."/>
    <s v="Positive"/>
    <s v="- The user is prompted to enter a capitalisation date._x000a__x000a_- After submission an asset is created and appears in the inbox of the business asset accountant to be formally registered"/>
    <s v="- A project asset with costs assigned to it exists."/>
    <s v="Financial Accountant"/>
    <m/>
    <s v="High"/>
    <s v="US-P2R-022"/>
    <s v="As a Financial Accountant, I want to capitalise a project asset, so that it can be formally registered and placed in service as a fixed asset."/>
    <s v="P2R-050-010"/>
    <s v="Capitalise Project Transaction"/>
    <m/>
    <m/>
    <x v="5"/>
  </r>
  <r>
    <s v="Updated Post Review"/>
    <s v="TS221.1"/>
    <s v="Capitalise a project asset"/>
    <s v="This test verifies that a Financial Accountant can initiate the process to capitalise a project asset, which prepares it to become a fixed asset. This test confirms that the Financial Accountant can use different capitalisation dates to capitalise the multiple assets on a capital project._x000a__x000a_This scenario validates the acceptance criteria: &quot;Given I am a Financial Accountant using the capital project workbench, when I initiate the capitalisation of a project asset, then I am prompted to select a capitalisation date&quot; and &quot;Given I have submitted the asset for capitalisation, when the process is complete, then the project asset is ready to be registered and placed in service.&quot;_x000a__x000a_Variation: This positive test confirms the final step in the capitalisation workbench, moving the asset to a state where it can be formally registered."/>
    <s v="Positive"/>
    <s v="- The user is prompted to enter a capitalisation date._x000a__x000a_- After submission an asset is created and appears in the inbox of the business asset accountant to be formally registered"/>
    <s v="- A project asset with costs assigned to it exists."/>
    <s v="Financial Accountant"/>
    <m/>
    <s v="High"/>
    <s v="US-P2R-022"/>
    <s v="As a Financial Accountant, I want to capitalise a project asset, so that it can be formally registered and placed in service as a fixed asset."/>
    <s v="P2R-050-010"/>
    <s v="Capitalise Project Transaction"/>
    <m/>
    <s v="XM - added to capture A6 multiple capitalisation date requirement"/>
    <x v="5"/>
  </r>
  <r>
    <s v="Review Complete"/>
    <s v="TS223"/>
    <s v="Request project status change as Project Manager"/>
    <s v="This test verifies that when a Project Manager changes a project's status, the request is sent to the Project Administrator for approval._x000a__x000a_This scenario validates the acceptance criteria: &quot;Given I am a Project Manager, when I edit a project and change its status, then the change is submitted for approval to the Project Administrator&quot; and &quot;Given the Project Administrator approves my request, when I view the project, then its status is updated to the new state.&quot;_x000a__x000a_Variation: This positive test confirms the standard approval workflow for status changes initiated by a Project Manager, ensuring proper governance."/>
    <s v="Positive"/>
    <s v="- The status change request is sent to the Project Administrator for approval._x000a__x000a_- After approval, the project's status is updated to the new value."/>
    <m/>
    <s v="Project Manager"/>
    <m/>
    <s v="High"/>
    <s v="US-P2R-024"/>
    <s v="As a Project Manager, I want to request a change to my project's status, so that the project lifecycle state is updated after review by the Project Administrator."/>
    <s v="P2R-050-020"/>
    <s v="Finalise Accounting &amp; Close Project"/>
    <m/>
    <m/>
    <x v="5"/>
  </r>
  <r>
    <s v="Updated Post Review"/>
    <s v="TS224"/>
    <s v="Request project status change as Portfolio Adminstrator"/>
    <s v="This test verifies that when a Portfolio Administrator changes a project's status, the request is sent to the Project Administrator for approval._x000a__x000a_This scenario validates the acceptance criteria: &quot;Given I am a Portfolio Administrator, when I edit a project and change its status, then the change is submitted for approval to the Project Administrator&quot; and &quot;Given the Project Administrator approves my request, when I view the project, then its status is updated to the new state.&quot;_x000a__x000a_Variation: This positive test confirms the standard approval workflow for status changes initiated by a Portfolio Administrator, ensuring proper governance."/>
    <s v="Positive"/>
    <s v="- The status change request is sent to the Project Administrator for approval._x000a__x000a_- After approval, the project's status is updated to the new value."/>
    <m/>
    <s v="Portfolio Administrator"/>
    <m/>
    <s v="High"/>
    <s v="US-P2R-070"/>
    <s v="As a Portfolio Administrator, I want to request a change to my project's status, so that the project lifecycle state is updated after review by the Project Administrator."/>
    <s v="P2R-050-020"/>
    <s v="Finalise Accounting &amp; Close Project"/>
    <m/>
    <m/>
    <x v="5"/>
  </r>
  <r>
    <s v="Review Complete"/>
    <s v="TS225"/>
    <s v="Request 'Pending Close' status"/>
    <s v="This test verifies that a Project Manager can request to put a project into 'Pending Close' status, that this request goes to the Project Administrator for approval, and that upon approval, the Project Manager receives a checklist task._x000a__x000a_This scenario validates the acceptance criteria: &quot;when I as a Project Manager edit the project to update the status to 'Pending Close', then the request is routed to the Project Administrator for approval&quot; and &quot;Given the Project Administrator has approved the status change... then I receive a To-Do task to complete the Pending Close checklist.&quot;_x000a__x000a_Variation: This positive test confirms the start of the formal project closure process, including the approval and task generation."/>
    <s v="Positive"/>
    <s v="- The request to change status to 'Pending Close' is sent to the Project Administrator._x000a__x000a_- After approval, the Project Manager receives a To-Do task for the closure checklist."/>
    <m/>
    <s v="Project Manager"/>
    <m/>
    <s v="High"/>
    <s v="US-P2R-025"/>
    <s v="As a Project Manager, I want to put a project into a 'Pending Close' status, so that I can begin the formal project closure checklist and prevent premature closing."/>
    <s v="P2R-050-020"/>
    <s v="Finalise Accounting &amp; Close Project"/>
    <m/>
    <m/>
    <x v="5"/>
  </r>
  <r>
    <s v="Review Complete"/>
    <s v="TS226"/>
    <s v="Block changing status directly to 'closed'"/>
    <s v="This test verifies that the system prevents a Project Manager from skipping the 'Pending Close' step and changing a project's status directly to 'closed'._x000a__x000a_This scenario validates the acceptance criteria: &quot;Given I attempt to change the project status directly to 'closed' at this stage, when I try to submit, then the system displays an error message.&quot;_x000a__x000a_Variation: This is a boundary test to ensure process controls are working, forcing users to follow the correct project closure sequence."/>
    <s v="Boundary"/>
    <s v="- The system displays an error message when the user tries to change the status directly to 'closed' from  any status other than 'Pending Close'._x000a__x000a_- The project status remains unchanged."/>
    <s v="- A project is eligible for closure but is not yet in 'Pending Close' status."/>
    <s v="Project Manager"/>
    <m/>
    <s v="High"/>
    <s v="US-P2R-025"/>
    <s v="As a Project Manager, I want to put a project into a 'Pending Close' status, so that I can begin the formal project closure checklist and prevent premature closing."/>
    <s v="P2R-050-020"/>
    <s v="Finalise Accounting &amp; Close Project"/>
    <m/>
    <m/>
    <x v="5"/>
  </r>
  <r>
    <s v="Review Complete"/>
    <s v="TS227"/>
    <s v="Block new transactions on 'Pending Close'"/>
    <s v="This test verifies that once a project is in 'Pending Close' status, the system prevents users from creating new financial transactions including:_x000a_Supplier Contract_x000a_Supplier Contract Amendment_x000a_Change Order_x000a_Requisition_x000a_Purchase Order_x000a_Supplier Invoice Adjustment_x000a__x000a_This scenario validates the acceptance criteria: &quot;Given a project has a status of 'Pending Close', when a user attempts to create a new purchase order... for that project, then the system prevents the transaction and displays an error message.&quot;_x000a__x000a_Variation: This negative test confirms a critical financial control, ensuring that a project's financials can be finalised without new costs being added unexpectedly."/>
    <s v="Negative"/>
    <s v="- When a user tries to create a restricted transaction for the project, the system shows an error._x000a__x000a_- The transaction is not created"/>
    <s v="- A project exists with the status 'Pending Close'."/>
    <s v="Various Business Roles based on transaction"/>
    <m/>
    <s v="High"/>
    <s v="US-P2R-026"/>
    <s v="As a Project Manager, I want the system to block new financial commitments once my project is 'closed in progress', so that the project's financials can be finalised without new transactions being added."/>
    <s v="P2R-050-020"/>
    <s v="Finalise Accounting &amp; Close Project"/>
    <m/>
    <m/>
    <x v="5"/>
  </r>
  <r>
    <s v="Review Complete"/>
    <s v="TS228"/>
    <s v="Select transactions are not blocked when project is 'Pending Close'"/>
    <s v="This test verifies that once a project is in 'Pending Close' status, the system does not prevent users from creating new financial transactions including:_x000a_Supplier Invoice_x000a_Accounting Journal_x000a_Ad Hoc Bank Transaction_x000a_Ad Hoc Bank Transaction Template_x000a_Ad Hoc Payment_x000a_Customer Contract_x000a_Customer Contract Amendment_x000a_Customer Invoice_x000a_Customer Invoice Adjustment_x000a_Miscellaneous Payment Request_x000a_Supplier Invoice_x000a_Supplier Invoice Adjustment_x000a__x000a_This scenario validates the acceptance criteria: &quot;Given a project has a status of 'Pending Close', when a user attempts to create a new purchase order... for that project, then the system prevents the transaction and displays an error message.&quot;_x000a__x000a_Variation: This positive test confirms a critical financial control, ensuring that a project's financials can be finalised without new costs being added unexpectedly."/>
    <s v="Positive"/>
    <s v="When a user tries to create a transaction for the project, the system allows the transaction."/>
    <s v="- A project exists with the status 'Pending Close'."/>
    <s v="Various Business Roles based on transaction"/>
    <m/>
    <s v="High"/>
    <s v="US-P2R-026"/>
    <s v="As a Project Manager, I want the system to block new financial commitments once my project is 'closed in progress', so that the project's financials can be finalised without new transactions being added."/>
    <s v="P2R-050-020"/>
    <s v="Finalise Accounting &amp; Close Project"/>
    <m/>
    <m/>
    <x v="5"/>
  </r>
  <r>
    <s v="Review Complete"/>
    <s v="TS229"/>
    <s v="Block new transactions on 'closed'"/>
    <s v="This test verifies that once a project is 'closed', the system prevents all new financial transactions from being created against it._x000a__x000a_This scenario validates the acceptance criteria: &quot;Given a project has a status of 'closed', when a user attempts to create any new transactions for that project, then the system prevents the transaction and displays an error message.&quot;_x000a__x000a_Variation: This negative test confirms the final financial lockdown on a closed project, ensuring its financial records are permanently sealed."/>
    <s v="Negative"/>
    <s v="When a user tries to create a restricted transaction for the project, the system shows an error._x000a__x000a_The transaction is not created"/>
    <s v="- A project exists with the status 'closed'."/>
    <s v="Various Business Roles based on transaction"/>
    <m/>
    <s v="High"/>
    <s v="US-P2R-027"/>
    <s v="As a Project Manager, I want the system to block all new financial transactions once my project is 'closed', so that the project's financial records are permanently finalised."/>
    <s v="P2R-050-020"/>
    <s v="Finalise Accounting &amp; Close Project"/>
    <m/>
    <m/>
    <x v="5"/>
  </r>
  <r>
    <s v="Review Complete"/>
    <s v="TS230"/>
    <s v="Request final 'closed' status"/>
    <s v="This test verifies that a Project Manager can request to change a project's status from 'Pending Close' to 'closed', and that this request is routed to the Project Administrator for final approval._x000a__x000a_This scenario validates the acceptance criteria: &quot;Given I am a Project Manager and have completed the 'Pending Close' checklist, when I edit the project and update the status to 'closed', then the request is routed to the Project Administrator for approval&quot; and &quot;Given the Project Administrator approves the request, when I view the project, then its status is updated to 'closed'.&quot;_x000a__x000a_Variation: This positive test confirms the final step of the project closure workflow, including the required approval to formally close the project."/>
    <s v="Positive"/>
    <s v="- The request to change the status to 'closed' is sent to the Project Administrator._x000a__x000a_- After approval, the project's status is updated to 'closed'."/>
    <s v="- A project is in 'Pending Close' status and the closure checklist is complete."/>
    <s v="Project Manager"/>
    <m/>
    <s v="High"/>
    <s v="US-P2R-028"/>
    <s v="As a Project Manager, I want to request to change a project's status from 'Pending Close' to 'closed' after completing all close-out tasks, so that the project is formally and finally closed."/>
    <s v="P2R-050-020"/>
    <s v="Finalise Accounting &amp; Close Project"/>
    <m/>
    <m/>
    <x v="5"/>
  </r>
  <r>
    <s v="Review Complete"/>
    <s v="TS231"/>
    <s v="Request project 'defect liability period' status"/>
    <s v="This test verifies that a Project Manager can request to put a project into 'defect liability period' status and that this request goes to the Project Administrator for approval._x000a__x000a_This scenario validates the acceptance criteria: &quot;I as a Project Manager edit the project to update the status to 'defect liability period', then the request is routed to the Project Administrator for approval.&quot; _x000a__x000a_Variation: This positive test confirms the start of the formal project closure process, including the approval."/>
    <s v="Positive"/>
    <s v="- The change in the project status to 'defect liability period' is sent to the Project Administrator for approval"/>
    <s v="- A capital project exists"/>
    <s v="Project Manager"/>
    <m/>
    <s v="High"/>
    <s v="US-P2R-029"/>
    <s v="As a Project Manager, I want to request to change a project's status to 'defect liability period'."/>
    <s v="P2R-050-020"/>
    <s v="Finalise Accounting &amp; Close Project"/>
    <m/>
    <m/>
    <x v="5"/>
  </r>
  <r>
    <s v="Review Complete"/>
    <s v="TS232"/>
    <s v="Transactions are not blocked when project is 'defect liability period'"/>
    <s v="This test verifies that once a project is in 'Defect Liability Period' status, the system does not prevent users from creating new financial transactions._x000a__x000a_This scenario validates the acceptance criteria: &quot;Given a project has a status of 'defect liability period', when a user attempts to create a new purchase order, requisition, supplier contract, supplier invoice, customer invoice, or customer contract for that project, then the system does not prevent the transactions.&quot;_x000a__x000a_Variation: This negative test confirms that project transactions are not blocked when a project is in 'defect liability period'"/>
    <s v="Positive"/>
    <s v="When a user tries to create a transaction for the project, the system allows the transaction."/>
    <s v=" A project exists with the status defect liability pediod'."/>
    <s v="Various Business Roles based on transaction"/>
    <m/>
    <s v="High"/>
    <s v="US-P2R-030"/>
    <s v="As the Project Manager, I want all project transactions to be allowed against a project in 'Defect Liability Period'."/>
    <s v="P2R-050-020"/>
    <s v="Finalise Accounting &amp; Close Project"/>
    <m/>
    <m/>
    <x v="5"/>
  </r>
  <r>
    <s v="Review Complete"/>
    <s v="TS233"/>
    <s v="Project transaction worktag defaulting"/>
    <s v="This test verifies that when project transactions are created against a project, that the trasaction defaults with the related worktags defined against the project._x000a__x000a_This scenario validates the acceptance criteria: &quot; Given I am logged in as a Project Manager, I want project related worktags (including gift and program worktags) to default on all project related transactions, including but not limited to, customer invoices, customer contracts, supplier invoices, purchase orders, supplier contracts.&quot;_x000a__x000a_Variation: This test verifies that project transactions will default with the relevant project related worktags"/>
    <s v="Positive"/>
    <s v="- The customer invoice, supplier invoice, purchase order etc., created against the project default with the correct related worktags"/>
    <s v="- An approved project with a  related worktags such as Program"/>
    <s v="Project Manager"/>
    <m/>
    <m/>
    <s v="US-P2R-067"/>
    <s v="As a Project Manager, I want all project related transactions to default with my projects related worktags."/>
    <s v="P2R-030-010"/>
    <s v="Execute Project, Capture &amp; Track Costs"/>
    <m/>
    <m/>
    <x v="5"/>
  </r>
  <r>
    <s v="Not Started"/>
    <s v="TS234"/>
    <s v="Project transaction worktag defaulting"/>
    <s v="This test verifies that when project transactions are created against a project with a gift worktag, that the trasaction defaults with the related worktags._x000a__x000a_This scenario validates the acceptance criteria: &quot; Given I am logged in as a Project Manager, i want project related worktags (including gift and program worktags) to default on all project related transactions, including but not limited to, customer invoices, customer contracts, supplier invoices, purchase orders, supplier contracts.&quot;_x000a__x000a_Variation: This test verifies that project transactions will default with the relevant project related worktags"/>
    <s v="Positive"/>
    <s v="- The customer invoice, supplier invoice, purchase order ect, created against the project default with the correct gift worktag."/>
    <s v="- An approved project with a gift related worktag"/>
    <s v="Project Manager"/>
    <m/>
    <m/>
    <s v="US-P2R-067"/>
    <s v="As a Project Manager, I want all project related transactions to default with my projects related worktags."/>
    <s v="P2R-030-010"/>
    <s v="Execute Project, Capture &amp; Track Costs"/>
    <s v="ZR (24/11) - To be deleted"/>
    <m/>
    <x v="5"/>
  </r>
  <r>
    <s v="Review Complete"/>
    <s v="TS235"/>
    <s v="Create contract with 'invoice' revenue treatment"/>
    <s v="This test scenario validates the successful creation of a customer contract where the revenue is handled directly through invoicing, ensuring the correct downstream tasks are triggered._x000a__x000a_This test scenario validates the acceptance criteria: &quot;Given a billable project is approved, when I create a customer contract with all mandatory details (e.g., contract type, name, currency, cost centre), then the contract is successfully submitted. Given a customer contract is successfully submitted a To Do is sent to Accounts Receivable Officer to create the billing schedule. Given a customer contract is successfully submitted, when the revenue treatment is 'invoice', then no 'To Do' task is sent to the Revenue Accountant to create a revenue recognition schedule.&quot;_x000a__x000a_Variation: This is a positive test case to confirm the standard process for creating a contract with an 'invoice' revenue treatment and verifying the correct task generation."/>
    <s v="Positive"/>
    <s v="- The customer contract is created successfully._x000a__x000a_- A 'To Do' task appears in the Accounts Receivable Officer's inbox to create a billing schedule._x000a__x000a_- No 'To Do' task is generated for the Revenue Accountant."/>
    <s v="- An approved, billable project exists with project phases and tasks "/>
    <s v="Accounts Receivable Officer"/>
    <m/>
    <s v="High"/>
    <s v="US-P2R-031"/>
    <s v="As an Accounts Receivable Officer, I want to create a customer contract with revenue treatment of invoice for a billable project, so that the financial terms are captured and subsequent billing  tasks is triggered."/>
    <s v="P2R-040-010"/>
    <s v="Manage Project Billing &amp; Revenue – Create Contract"/>
    <m/>
    <m/>
    <x v="5"/>
  </r>
  <r>
    <s v="Review Complete"/>
    <s v="TS236"/>
    <s v="Block contract creation without attachment"/>
    <s v="This test scenario ensures that the system prevents the creation of a customer contract for a non-research project if the required supporting document is not attached._x000a__x000a_This test scenario validates the acceptance criteria: &quot;Given I am creating a customer contract for non-research project, when I attempt to submit it without attaching a document, then the system blocks the creation and displays an error message.&quot;_x000a__x000a_Variation: This is a negative test case to confirm that the system validation for mandatory attachments is working correctly."/>
    <s v="Negative"/>
    <s v="- The system prevents the submission of the customer contract._x000a__x000a_- An error message is displayed, indicating that an attachment is required."/>
    <s v="- An approved, non-research project exists."/>
    <s v="Accounts Receivable Officer"/>
    <m/>
    <s v="Low"/>
    <s v="US-P2R-032"/>
    <s v="As an Accounts Receivable Officer, I want to be prevented from creating a customer contract without an attachment, so that all required documentation is included from the start."/>
    <s v="P2R-040-010"/>
    <s v="Manage Project Billing &amp; Revenue – Create Contract"/>
    <m/>
    <m/>
    <x v="5"/>
  </r>
  <r>
    <s v="Review Complete"/>
    <s v="TS237"/>
    <s v="Block contract creation with missing line description"/>
    <s v="This test scenario confirms that a customer contract cannot be created if a line item is missing a description, ensuring all contract lines are clearly defined._x000a__x000a_This test scenario validates the acceptance criteria: &quot;Given I am creating a customer contract, when I attempt to submit it with a contract line that has no line item description, then the system blocks the creation and displays an error message.&quot;_x000a__x000a_Variation: This is a negative test case to verify the system enforces the rule that all contract lines must have a description."/>
    <s v="Negative"/>
    <s v="- The system prevents the submission of the customer contract._x000a__x000a_- An error message is displayed, indicating that a line item description is missing."/>
    <s v="- An approved, billable project exists with project phases and tasks "/>
    <s v="Accounts Receivable Officer"/>
    <m/>
    <s v="Low"/>
    <s v="US-P2R-033"/>
    <s v="As an Accounts Receivable Officer, I want to be prevented from creating a customer contract with a missing line item description, so that all contract lines are clearly defined."/>
    <s v="P2R-040-010"/>
    <s v="Manage Project Billing &amp; Revenue – Create Contract"/>
    <m/>
    <m/>
    <x v="5"/>
  </r>
  <r>
    <s v="Review Complete"/>
    <s v="TS238"/>
    <s v="Block contract creation with missing tax information"/>
    <s v="This test scenario validates that the system prevents contract creation if tax details are missing, ensuring compliance and correct tax calculation on future invoices._x000a__x000a_This test scenario validates the acceptance criteria: &quot;Given I am creating a customer contract, when I attempt to submit it with a missing tax applicability or tax code on a line, then the system blocks the creation and displays an error message.&quot;_x000a__x000a_Variation: This is a negative test case to confirm the system validation for mandatory tax information is functioning as expected."/>
    <s v="Negative"/>
    <s v="- The system prevents the submission of the customer contract._x000a__x000a_- An error message is displayed, indicating that tax information is missing."/>
    <s v="- An approved, billable project exists with project phases and tasks "/>
    <s v="Accounts Receivable Officer"/>
    <m/>
    <s v="Low"/>
    <s v="US-P2R-034"/>
    <s v="As an Accounts Receivable Officer, I want to be prevented from creating a customer contract if tax information is missing, so that tax is calculated correctly on invoices."/>
    <s v="P2R-040-010"/>
    <s v="Manage Project Billing &amp; Revenue – Create Contract"/>
    <m/>
    <m/>
    <x v="5"/>
  </r>
  <r>
    <s v="Review Complete"/>
    <s v="TS239"/>
    <s v="Block contract creation with invalid tax combination"/>
    <s v="This test scenario ensures that a contract cannot be created using an incorrect combination of tax applicability and tax code, preventing inaccurate tax calculations._x000a__x000a_This test scenario validates the acceptance criteria: &quot;Given I am creating a customer contract, when I enter a combination of tax applicability and tax code that is invalid, then the system blocks the creation and displays an error message.&quot;_x000a__x000a_Variation: This is a negative test case to verify that the system's tax configuration logic correctly identifies and blocks invalid combinations."/>
    <s v="Negative"/>
    <s v="- The system prevents the submission of the customer contract._x000a__x000a_- An error message is displayed, indicating the tax combination is invalid."/>
    <s v="- An approved, billable project exists with project phases and tasks "/>
    <s v="Accounts Receivable Officer"/>
    <m/>
    <s v="Low"/>
    <s v="US-P2R-035"/>
    <s v="As an Accounts Receivable Officer, I want to be prevented from creating a customer contract with an invalid tax code combination, so that tax calculations are accurate."/>
    <s v="P2R-040-010"/>
    <s v="Manage Project Billing &amp; Revenue – Create Contract"/>
    <m/>
    <m/>
    <x v="5"/>
  </r>
  <r>
    <s v="Review Complete"/>
    <s v="TS240"/>
    <s v="Block contract creation with missing project details"/>
    <s v="This test scenario confirms that a contract line cannot be created without being linked to a specific project phase and task, ensuring costs and revenues are allocated correctly._x000a__x000a_This test scenario validates the acceptance criteria: &quot;Given I am creating a customer contract line, when I attempt to submit it without having a project phase and project task tagged within the correct area then the system blocks the creation and displays an error message.&quot;_x000a__x000a_Variation: This is a negative test case to ensure the system enforces the link between contract lines and specific project work components."/>
    <s v="Negative"/>
    <s v="- The system prevents the submission of the customer contract._x000a__x000a_- An error message is displayed, indicating that project phase/task information is missing."/>
    <s v="- An approved, billable project exists with project phases and tasks "/>
    <s v="Accounts Receivable Officer"/>
    <m/>
    <s v="Low"/>
    <s v="US-P2R-036"/>
    <s v="As an Accounts Receivable Officer, I want to be prevented from creating a contract if the project phase or task information is missing or wrong, so that costs and revenues are linked to the correct project components."/>
    <s v="P2R-040-010"/>
    <s v="Manage Project Billing &amp; Revenue – Create Contract"/>
    <m/>
    <m/>
    <x v="5"/>
  </r>
  <r>
    <s v="Review Complete"/>
    <s v="TS241"/>
    <s v="Block contract creation with invalid worktags"/>
    <s v="This test scenario validates that the system prevents a contract from being created with incorrect financial categorisation (worktags), ensuring data accuracy for reporting._x000a__x000a_This test scenario validates the acceptance criteria: &quot;Given I am creating a customer contract, when I add a related worktag that is not valid for the transaction, then the system blocks the creation and displays an error message.&quot;_x000a__x000a_Variation: This is a negative test case to confirm that worktag validation rules are being correctly applied during contract creation."/>
    <s v="Negative"/>
    <s v="- The system prevents the submission of the customer contract._x000a__x000a_- An error message is displayed, indicating the related worktag is invalid."/>
    <s v="- An approved, billable project exists._x000a__x000a_- A worktag that is known to be invalid for the contract context is identified."/>
    <s v="Accounts Receivable Officer"/>
    <m/>
    <s v="Low"/>
    <s v="US-P2R-037"/>
    <s v="As an Accounts Receivable Officer, I want to be prevented from creating a contract with incorrect related worktags, so that financial transactions are categorised correctly for reporting."/>
    <s v="P2R-040-010"/>
    <s v="Manage Project Billing &amp; Revenue – Create Contract"/>
    <m/>
    <m/>
    <x v="5"/>
  </r>
  <r>
    <s v="Review Complete"/>
    <s v="TS242"/>
    <s v="Block intercompany contract without required details"/>
    <s v="This test scenario ensures that an intercompany contract cannot be created without the necessary intercompany-specific information, enforcing correct intercompany accounting._x000a__x000a_This test scenario validates the acceptance criteria: &quot;Given I am creating an intercompany customer contract, when I attempt to submit it without specifying the intercompany revenue category or affiliate, then the system blocks the creation and displays an error message.&quot;_x000a__x000a_Variation: This is a negative test case to verify that the system correctly identifies an intercompany contract and enforces the input of mandatory intercompany fields."/>
    <s v="Negative"/>
    <s v="- The system prevents the submission of the customer contract._x000a__x000a_- An error message is displayed, indicating that intercompany details are missing."/>
    <s v="- An approved, billable project exists._x000a__x000a_- The contract is being created with an intercompany customer."/>
    <s v="Accounts Receivable Officer"/>
    <m/>
    <s v="Low"/>
    <s v="US-P2R-038"/>
    <s v="As an Accounts Receivable Officer, I want to be required to enter intercompany details on an intercompany contract, so that intercompany transactions are properly identified and processed."/>
    <s v="P2R-040-010"/>
    <s v="Manage Project Billing &amp; Revenue – Create Contract"/>
    <m/>
    <m/>
    <x v="5"/>
  </r>
  <r>
    <s v="Review Complete"/>
    <s v="TS243"/>
    <s v="Block intercompany worktags on standard contracts"/>
    <s v="This test scenario confirms that worktags designated for intercompany transactions cannot be used on a standard (non-intercompany) contract._x000a__x000a_This test scenario validates the acceptance criteria: &quot;Given I am creating a standard (non-intercompany) customer contract, when I attempt to use an intercompany-specific worktag, then the system blocks the creation and displays an error message.&quot;_x000a__x000a_Variation: This is a negative test case to ensure financial data is correctly segregated and that intercompany-specific codes are not misused."/>
    <s v="Negative"/>
    <s v="- The system prevents the submission of the customer contract._x000a__x000a_- An error message is displayed, indicating the worktag is for intercompany use only."/>
    <s v="- An approved, billable project exists._x000a__x000a_- The contract is being created with a standard, non-intercompany customer."/>
    <s v="Accounts Receivable Officer"/>
    <m/>
    <s v="Low"/>
    <s v="US-P2R-039"/>
    <s v="As an Accounts Receivable Officer, I want to be prevented from using intercompany worktags on a non-intercompany contract, so that worktags are used appropriately and financial reporting is accurate."/>
    <s v="P2R-040-010"/>
    <s v="Manage Project Billing &amp; Revenue – Create Contract"/>
    <m/>
    <m/>
    <x v="5"/>
  </r>
  <r>
    <s v="Not Started"/>
    <s v="TS244"/>
    <s v="Setup: Create and close a project"/>
    <s v="This test scenario involves creating a project and changing its status to 'Closed' to serve as a prerequisite for testing validations against closed projects._x000a__x000a_This test scenario is a prerequisite for the acceptance criteria in US040: &quot;Given I am creating a customer contract, when I try to link it to a project that has a 'Closed' status, then the system blocks the creation and displays an error message.&quot;_x000a__x000a_Variation: This is a setup task to create the necessary master data (a closed project) required to perform a negative test scenario."/>
    <s v="Positive"/>
    <s v="- A project with the status 'Closed' exists in the system."/>
    <s v="- N/A"/>
    <s v="Project Manager"/>
    <m/>
    <s v="Low"/>
    <s v="US-P2R-040"/>
    <s v="As an Accounts Receivable Officer, I want to be prevented from creating a contract against a closed project, so that no new financial commitments are made against completed projects."/>
    <s v="P2R-040-010"/>
    <s v="Manage Project Billing &amp; Revenue – Create Contract"/>
    <s v="ZR (24/11) - To be deleted"/>
    <m/>
    <x v="5"/>
  </r>
  <r>
    <s v="Review Complete"/>
    <s v="TS245"/>
    <s v="Block contract creation against a closed project"/>
    <s v="This test scenario validates that the system prevents a new customer contract from being created and linked to a project that has already been closed._x000a__x000a_This test scenario validates the acceptance criteria: &quot;Given I am creating a customer contract, when I try to link it to a project that has a 'Closed' status, then the system blocks the creation and displays an error message.&quot;_x000a__x000a_Variation: This is a negative test case to ensure no new financial commitments can be made against projects that are no longer active."/>
    <s v="Negative"/>
    <s v="- The system prevents the submission of the customer contract._x000a__x000a_- An error message is displayed, indicating the project is closed."/>
    <s v="- A project with a 'Closed' status exists (from TS244)."/>
    <s v="Accounts Receivable Officer"/>
    <m/>
    <s v="Low"/>
    <s v="US-P2R-040"/>
    <s v="As an Accounts Receivable Officer, I want to be prevented from creating a contract against a closed project, so that no new financial commitments are made against completed projects."/>
    <s v="P2R-040-010"/>
    <s v="Manage Project Billing &amp; Revenue – Create Contract"/>
    <m/>
    <m/>
    <x v="5"/>
  </r>
  <r>
    <s v="Review Complete"/>
    <s v="TS246"/>
    <s v="Setup: Inactivate a worktag"/>
    <s v="This test scenario involves taking an existing, active worktag and changing its status to inactive. This creates the prerequisite data for testing validations against inactive worktags._x000a__x000a_This test scenario is a prerequisite for the acceptance criteria in US041: &quot;Given I am creating a customer contract, when I attempt to use a worktag that has been made inactive, then the system blocks the creation and displays an error message.&quot;_x000a__x000a_Variation: This is a setup task to create the necessary master data (an inactive worktag) required to perform a negative test scenario."/>
    <s v="Positive"/>
    <s v="- A worktag with an 'Inactive' status exists in the system."/>
    <s v="- An active, taggable worktag exists."/>
    <s v="Financial Accountant"/>
    <m/>
    <s v="Low"/>
    <s v="US-P2R-041"/>
    <s v="As an Accounts Receivable Officer, I want to be prevented from using an inactive worktag on a contract, so that all financial transactions are coded to active and valid reporting dimensions."/>
    <s v="P2R-040-010"/>
    <s v="Manage Project Billing &amp; Revenue – Create Contract"/>
    <m/>
    <m/>
    <x v="5"/>
  </r>
  <r>
    <s v="Review Complete"/>
    <s v="TS247"/>
    <s v="Block contract creation with an inactive worktag"/>
    <s v="This test scenario confirms that an inactive worktag cannot be used on a new customer contract, ensuring all financial data is coded to active, valid reporting dimensions._x000a__x000a_This test scenario validates the acceptance criteria: &quot;Given I am creating a customer contract, when I attempt to use a worktag that has been made inactive, then the system blocks the creation and displays an error message.&quot;_x000a__x000a_Variation: This is a negative test case to verify that the system prevents the use of outdated or inactive financial codes."/>
    <s v="Negative"/>
    <s v="- The system prevents the submission of the customer contract._x000a__x000a_- An error message is displayed, indicating the worktag is inactive."/>
    <s v="- An inactive worktag exists (from TS246)."/>
    <s v="Accounts Receivable Officer"/>
    <m/>
    <s v="Low"/>
    <s v="US-P2R-041"/>
    <s v="As an Accounts Receivable Officer, I want to be prevented from using an inactive worktag on a contract, so that all financial transactions are coded to active and valid reporting dimensions."/>
    <s v="P2R-040-010"/>
    <s v="Manage Project Billing &amp; Revenue – Create Contract"/>
    <m/>
    <m/>
    <x v="5"/>
  </r>
  <r>
    <s v="Review Complete"/>
    <s v="TS248"/>
    <s v="Initiate billing schedule creation from To Do"/>
    <s v="This test scenario validates that after a contract is created, the Accounts Receivable Officer receives a 'To Do' task and can use it to start creating the billing schedule._x000a__x000a_This test scenario validates the acceptance criteria: &quot;Given a customer contract has been created, when I receive the 'To Do' task to create a billing schedule, then I can access the contract and initiate the billing schedule creation process.&quot;_x000a__x000a_Variation: This is a positive test to confirm the workflow from contract creation to the initiation of the billing schedule."/>
    <s v="Positive"/>
    <s v="- A 'To Do' task for creating a billing schedule appears in the Accounts Receivable Officer's inbox._x000a__x000a_- Clicking the task successfully navigates the user to the billing schedule creation screen for the correct contract."/>
    <s v="- A customer contract has been successfully created."/>
    <s v="Accounts Receivable Officer"/>
    <m/>
    <s v="High"/>
    <s v="US-P2R-042"/>
    <s v="As an Accounts Receivable Officer, I want to create a billing schedule for a customer contract, so that invoices can be generated at the correct times based on the agreement."/>
    <s v="P2R-040-010"/>
    <s v="Manage Project Billing &amp; Revenue – Create Contract"/>
    <m/>
    <m/>
    <x v="5"/>
  </r>
  <r>
    <s v="Review Complete"/>
    <s v="TS249"/>
    <s v="Block billing schedule creation without invoice type"/>
    <s v="This test scenario ensures that a billing schedule cannot be saved without an invoice type, preventing the creation of incomplete billing schedules._x000a__x000a_This test scenario validates the acceptance criteria: &quot;Given I am creating a billing schedule, when I attempt to submit it without selecting an invoice type, then the system blocks the submission and displays an error message.&quot;_x000a__x000a_Variation: This is a negative test to confirm a key validation rule on the billing schedule creation process."/>
    <s v="Negative"/>
    <s v="- The system prevents the submission of the billing schedule._x000a__x000a_- An error message is displayed, indicating that an invoice type is required."/>
    <m/>
    <s v="Accounts Receivable Officer"/>
    <m/>
    <s v="Low"/>
    <s v="US-P2R-043"/>
    <s v="As an Accounts Receivable Officer, I want to be restricted from creating a billing schedule when the invoice type is not selected"/>
    <s v="P2R-040-010"/>
    <s v="Manage Project Billing &amp; Revenue – Create Contract"/>
    <m/>
    <m/>
    <x v="5"/>
  </r>
  <r>
    <s v="Review Complete"/>
    <s v="TS250"/>
    <s v="Setup: Mark a project task as a milestone"/>
    <s v="This test scenario involves creating a project task and marking it as a milestone, which is a prerequisite for linking billing instalments to project progress._x000a__x000a_This test scenario is a prerequisite for the acceptance criteria in US044: &quot;Given a project task has been marked as a milestone, when I am creating a billing schedule, then I can select that milestone and associate it with a billing instalment.&quot;_x000a__x000a_Variation: This is a setup task to create the necessary project data (a milestone task) required to perform a positive test of milestone-based billing."/>
    <s v="Positive"/>
    <s v="- A project task is successfully flagged as a milestone."/>
    <s v="- A project with at least one task exists."/>
    <s v="Project Manager"/>
    <m/>
    <s v="Medium"/>
    <s v="US-P2R-044"/>
    <s v="As an Accounts Receivable Officer, I want to link a billing instalment to a specific project milestone, so that billing is triggered automatically when the milestone is completed."/>
    <s v="P2R-040-010"/>
    <s v="Manage Project Billing &amp; Revenue – Create Contract"/>
    <m/>
    <m/>
    <x v="5"/>
  </r>
  <r>
    <s v="Review Complete"/>
    <s v="TS251"/>
    <s v="Link billing instalment to a project milestone"/>
    <s v="This test scenario validates that an Accounts Receivable Officer can successfully associate a billing instalment with a  project milestone task._x000a__x000a_This test scenario validates the acceptance criteria: &quot;Given a project task has been marked as a milestone, when I am creating a billing schedule, then I can select that milestone and associate it with a billing instalment.&quot;_x000a__x000a_Variation: This is a positive test to confirm that milestone-based billing can be configured correctly on a billing schedule."/>
    <s v="Positive"/>
    <s v="- The milestone task is available for selection in the billing schedule._x000a__x000a_- The billing instalment is successfully linked to the milestone."/>
    <s v="- A project task has been marked as a milestone (from TS250)._x000a__x000a_- A customer contract exists for the project."/>
    <s v="Accounts Receivable Officer"/>
    <m/>
    <s v="High"/>
    <s v="US-P2R-044"/>
    <s v="As an Accounts Receivable Officer, I want to link a billing instalment to a specific project milestone, so that billing is triggered automatically when the milestone is completed."/>
    <s v="P2R-040-010"/>
    <s v="Manage Project Billing &amp; Revenue – Create Contract"/>
    <m/>
    <m/>
    <x v="5"/>
  </r>
  <r>
    <s v="Review Complete"/>
    <s v="TS252"/>
    <s v="Create contract with deferred revenue"/>
    <s v="This test scenario validates that creating a contract with a deferred revenue line correctly triggers a 'To Do' task for the Revenue Accountant to create a recognition schedule._x000a__x000a_This test scenario validates the acceptance criteria: &quot;Given a customer contract has a deferred revenue line, when the contract is submitted, then I receive a 'To Do' task to create a revenue recognition schedule.&quot;_x000a__x000a_Variation: This is a positive test to confirm the initial step of the deferred revenue workflow is triggered correctly."/>
    <s v="Positive"/>
    <s v="- The customer contract is created successfully._x000a__x000a_- A 'To Do' task appears in the Revenue Accountant's inbox to create a revenue recognition schedule."/>
    <s v="- An approved, billable project exists."/>
    <s v="Accounts Receivable Officer"/>
    <m/>
    <s v="High"/>
    <s v="US-P2R-045"/>
    <s v="As a Revenue Accountant, I want to create a revenue recognition schedule for deferred revenue contract lines, so that revenue is recognised accurately over the life of the project."/>
    <s v="P2R-040-010"/>
    <s v="Manage Project Billing &amp; Revenue – Create Contract"/>
    <m/>
    <m/>
    <x v="5"/>
  </r>
  <r>
    <s v="Review Complete"/>
    <s v="TS253"/>
    <s v="Create revenue recognition schedule from contract"/>
    <s v="This test scenario validates that a Revenue Accountant can access a contract with deferred revenue lines and successfully create the corresponding revenue recognition schedule._x000a__x000a_This test scenario validates the acceptance criteria: &quot;Given an approved customer contract exists with deferred contract lines, I am able to access the customer contract to create a revenue recognition schedule.&quot;_x000a__x000a_Variation: This is a positive test to confirm the successful creation of a revenue recognition schedule."/>
    <s v="Positive"/>
    <s v="- The Revenue Accountant can find and open the contract._x000a__x000a_- A revenue recognition schedule is successfully created and associated with the contract."/>
    <s v="- A customer contract with deferred revenue lines exists (from TS252)."/>
    <s v="Revenue Accountant"/>
    <m/>
    <s v="High"/>
    <s v="US-P2R-045"/>
    <s v="As a Revenue Accountant, I want to create a revenue recognition schedule for deferred revenue contract lines, so that revenue is recognised accurately over the life of the project."/>
    <s v="P2R-040-010"/>
    <s v="Manage Project Billing &amp; Revenue – Create Contract"/>
    <m/>
    <m/>
    <x v="5"/>
  </r>
  <r>
    <s v="Review Complete"/>
    <s v="TS254"/>
    <s v="Verify scheduled job creates invoice from milestone"/>
    <s v="This test scenario confirms that the automated billing process successfully generates a customer invoice when billing installment is available and the installment date is today or in the past._x000a__x000a_This test scenario validates the acceptance criteria: &quot;Given a billing milestone is met, then a customer invoice is automatically generated when the schedule is run and routed to the Project Manager for review.&quot;_x000a__x000a_Variation: This is a positive test of a scheduled system process, verifying the core logic of automated milestone-based invoicing."/>
    <s v="Positive"/>
    <s v="- After the scheduled process runs, a new customer invoice is created._x000a__x000a_- The invoice is routed to the correct Project Manager for review."/>
    <s v="- An available billing installment exists with a date of today or in the past"/>
    <s v="System"/>
    <m/>
    <s v="High"/>
    <s v="US-P2R-046"/>
    <s v="The 'Create Customer Invoice for Billing Installments' schedule automatically produces customer invoices for invoices that are eligible."/>
    <s v="P2R-040-020"/>
    <s v="Manage Project Billing - Time and Material"/>
    <m/>
    <m/>
    <x v="5"/>
  </r>
  <r>
    <s v="Review Complete"/>
    <s v="TS255"/>
    <s v="Project Manager initiates T&amp;M invoice and routes to Accounts Receivable"/>
    <s v="This test scenario validates the end-to-end process for a Project Manager initiating a Time &amp; Material invoice, adding billing details, and routing it for final processing._x000a__x000a_This test scenario validates the acceptance criteria: &quot;Given a billing milestone for a Time &amp; Material project is met, when I mark the milestone as 100% complete, then a customer invoice is automatically generated and routed to me for review. Given I have received the draft invoice, when I run the 'Project Financials - Journal Extract' report to determine the billing amount, then I can add the amount as a comment and approve the invoice. Given I have approved the invoice with the billing amount comment, then the invoice is automatically routed to the Accounts Receivable Officer for final processing.&quot;_x000a__x000a_Variation: This is a positive test of the manual T&amp;M invoicing workflow from the Project Manager's perspective."/>
    <s v="Positive"/>
    <s v="- Marking the milestone complete generates an invoice and routes it to the Project Manager._x000a__x000a_- The Project Manager can add a comment that contains the billing information for the Accounts Receivable Office and approve the invoice._x000a__x000a_- The approved invoice appears in the Accounts Receivable Officer's inbox."/>
    <s v="- A project exists with a customer contract and billing schedule created with value based contract lines"/>
    <s v="Project Manager"/>
    <m/>
    <s v="High"/>
    <s v="US-P2R-046"/>
    <s v="The 'Create Customer Invoice for Billing Installments' schedule automatically produces customer invoices for invoices that are eligible."/>
    <s v="P2R-040-020"/>
    <s v="Manage Project Billing - Time and Material"/>
    <m/>
    <m/>
    <x v="5"/>
  </r>
  <r>
    <s v="Review Complete"/>
    <s v="TS256"/>
    <s v="Accounts Receivable finalises and sends T&amp;M invoice"/>
    <s v="This test scenario validates that the Accounts Receivable Officer can finalise a T&amp;M invoice based on the Project Manager's comments and that the system emails it to the customer._x000a__x000a_This test scenario validates the acceptance criteria: &quot;Given an invoice for a T&amp;M project is routed to me, when I review the invoice, then I can see the billing amount specified in the comments by the Project Manager. Given I am reviewing the invoice, when I update the invoice amount to match the Project Manager's comment and approve it, then the invoice is finalised. Given the invoice is finalised and the customer has email delivery options set up, when I approve the invoice, then it is automatically emailed to the customer.&quot;_x000a__x000a_Variation: This is a positive test of the final approval and delivery step in the T&amp;M invoicing process."/>
    <s v="Positive"/>
    <s v="- The Accounts Receivable Officer can view the Project Manager's comments._x000a__x000a_- The invoice is successfully updated and approved._x000a__x000a_- The system automatically sends the finalised invoice to the customer's email."/>
    <s v="- A T&amp;M invoice has been approved by a Project Manager and is in the Accounts Receivable Officer's inbox (from TS255)._x000a__x000a_- The customer on the invoice has a valid email and email delivery options."/>
    <s v="Accounts Receivable Officer"/>
    <m/>
    <s v="High"/>
    <s v="US-P2R-047"/>
    <s v="As an Accounts Receivable Officer, I want to finalise a Time &amp; Material invoice initiated by a Project Manager, so that a correct and final invoice is sent to the customer."/>
    <s v="P2R-040-030"/>
    <s v="Manage Project Billing - Fixed Fee"/>
    <m/>
    <m/>
    <x v="5"/>
  </r>
  <r>
    <s v="Review Complete"/>
    <s v="TS257"/>
    <s v="Block invoice approval for customer with no delivery options"/>
    <s v="This test scenario confirms that an invoice cannot be approved if the customer has no document delivery options configured._x000a__x000a_This test scenario validates the acceptance criteria: &quot;Given I am trying to approve a customer invoice, when the customer has no document delivery options set up, then the system prevents the approval and displays an error message.&quot;_x000a__x000a_Variation: This is a negative test to confirm a critical validation that prevents invoices from getting stuck in the system."/>
    <s v="Negative"/>
    <s v="- The system prevents the approval of the invoice._x000a__x000a_- An message is displayed, indicating the missing setup."/>
    <s v="- A customer invoice is awaiting approval._x000a__x000a_- The customer master data has no document delivery options configured."/>
    <s v="Accounts Receivable Officer"/>
    <m/>
    <s v="High"/>
    <s v="US-P2R-048"/>
    <s v="As an Accounts Receivable Officer, I want to be alerted to or blocked from processing invoices with configuration issues, so that I can prevent billing failures and address potential problems."/>
    <s v="P2R-040-030"/>
    <s v="Manage Project Billing - Fixed Fee"/>
    <m/>
    <m/>
    <x v="5"/>
  </r>
  <r>
    <s v="Review Complete"/>
    <s v="TS258"/>
    <s v="Warn on invoice approval for mail-only or credit limit"/>
    <s v="This test scenario validates that the system displays a warning when approving an invoice for a customer with 'mail only' delivery or who has exceeded their credit limit._x000a__x000a_This test scenario validates the acceptance criteria: &quot;Given I am trying to approve a customer invoice, when the customer's delivery option is 'mail only' or their credit limit is exceeded, then the system displays a warning message before I can proceed.&quot;_x000a__x000a_Variation: This is a boundary test to confirm that non-critical issues raise a warning rather than a hard stop, allowing the user to make an informed decision."/>
    <s v="Boundary"/>
    <s v="- The system displays a warning message when approval is attempted._x000a__x000a_- The user is able to proceed with the approval after acknowledging the warning."/>
    <s v="- A customer invoice is awaiting approval._x000a__x000a_- The customer is set to 'mail only' OR has exceeded their credit limit."/>
    <s v="Accounts Receivable Officer"/>
    <m/>
    <s v="Medium"/>
    <s v="US-P2R-048"/>
    <s v="As an Accounts Receivable Officer, I want to be alerted to or blocked from processing invoices with configuration issues, so that I can prevent billing failures and address potential problems."/>
    <s v="P2R-040-030"/>
    <s v="Manage Project Billing - Fixed Fee"/>
    <m/>
    <m/>
    <x v="5"/>
  </r>
  <r>
    <s v="Review Complete"/>
    <s v="TS259"/>
    <s v="Project Manager triggers and approves fixed-fee invoice"/>
    <s v="This test scenario validates the full workflow for a fixed-fee invoice, from milestone completion by the Project Manager to final approval by Accounts Receivable and delivery to the customer._x000a__x000a_This test scenario validates the acceptance criteria: &quot;Given a billing milestone for a fixed-fee project is met, when I mark the milestone as 100% complete, then a customer invoice is automatically generated and routed to me for approval. Given I have approved the draft invoice, then it is automatically routed to the Accounts Receivable Officer for final review and approval. Given the invoice is approved by the Accounts Receivable Officer and the customer has email delivery set up, then the invoice is automatically emailed to the customer.&quot;_x000a__x000a_Variation: This is a positive, end-to-end test of the standard fixed-fee invoicing process."/>
    <s v="Positive"/>
    <s v="- Marking the milestone complete creates an invoice and routes it to the Project Manager._x000a__x000a_- The Project Manager's approval routes the invoice to the Accounts Receivable Officer._x000a__x000a_- The Accounts Receivable Officer's approval triggers an automatic email of the invoice to the customer."/>
    <s v="- A fixed-fee project with a milestone-linked billing instalment exists._x000a__x000a_- The customer has email delivery options configured."/>
    <s v="Project Manager"/>
    <m/>
    <s v="High"/>
    <s v="US-P2R-049"/>
    <s v="As a Project Manager, I want to trigger the creation of a fixed-fee invoice when a milestone is complete, so that the customer is billed according to the contract schedule."/>
    <s v="P2R-030-050"/>
    <s v="Revise Project Budget/Forecast"/>
    <m/>
    <m/>
    <x v="5"/>
  </r>
  <r>
    <s v="Review Complete"/>
    <s v="TS260"/>
    <s v="Block fixed-fee invoice approval for no delivery options"/>
    <s v="This test scenario confirms that a fixed-fee invoice cannot be approved if the customer has no document delivery options configured._x000a__x000a_This test scenario validates the acceptance criteria: &quot;Given I am trying to approve a customer invoice, when the customer has no document delivery options set up, then the system prevents the approval and displays a failure message.&quot;_x000a__x000a_Variation: This is a negative test to confirm the critical delivery setup validation applies to fixed-fee invoices."/>
    <s v="Negative"/>
    <s v="- The system prevents the approval of the invoice._x000a__x000a_- A failure message is displayed, indicating the missing setup."/>
    <s v="- A fixed-fee customer invoice is awaiting approval._x000a__x000a_- The customer master data has no document delivery options configured."/>
    <s v="Accounts Receivable Officer"/>
    <m/>
    <s v="High"/>
    <s v="US-P2R-050"/>
    <s v="As an Accounts Receivable Officer, I want to be alerted to or blocked from processing fixed-fee invoices with configuration issues, so that I can prevent billing failures."/>
    <s v="P2R-030-050"/>
    <s v="Revise Project Budget/Forecast"/>
    <m/>
    <m/>
    <x v="5"/>
  </r>
  <r>
    <s v="Review Complete"/>
    <s v="TS261"/>
    <s v="Project Manager creates forecast from copied budget"/>
    <s v="This test scenario validates that a Project Manager can efficiently create a new project forecast by copying an existing budget and updating the plan calculation type adding the latest actuals transaction data._x000a__x000a_This test scenario validates the acceptance criteria: &quot;Given I have an assigned project baseline budget, when I copy the budget and provide a unique name, then a new budget plan is created. Given I have a copied budget plan, when I use the 'update budget' function, and historical project transactions exist, then the plan is automatically populated with historical actuals data. Given the plan is updated with actuals, when I generate the plan workbook, then I can make manual adjustments to the forecast data and assign it as the new forecast.&quot;_x000a__x000a_Variation: This is a positive, end-to-end test of the forecast revision process for a Project Manager."/>
    <s v="Positive"/>
    <s v="- A new budget plan is created as a copy._x000a__x000a_- The new plan is populated with actuals._x000a__x000a_- The Project Manager can generate a plan workbook edit the plan and successfully assign it as the new forecast."/>
    <s v="- A project with a baseline budget exists._x000a__x000a_- Transactions have occurred against the project within past periods_x000a__x000a_- Actual cost transactions have been posted to the Project within past periods."/>
    <s v="Project Manager"/>
    <m/>
    <s v="Medium"/>
    <s v="US-P2R-051"/>
    <s v="As a Project Manager, I want to create a new forecast by copying an existing budget and updating it with actuals, so that I can efficiently revise my project forecast based on historical performance."/>
    <s v="P2R-030-050"/>
    <s v="Revise Project Budget/Forecast"/>
    <m/>
    <m/>
    <x v="5"/>
  </r>
  <r>
    <s v="Review Complete"/>
    <s v="TS262"/>
    <s v="Project Management Office creates forecast from copied budget"/>
    <s v="This test scenario validates that a Project Management Office can efficiently create a new project forecast by copying an existing budget and updating the plan calculation type adding the latest actual transaction data._x000a__x000a_This test scenario validates the acceptance criteria: &quot;Given I have an assigned project baseline budget, when I copy the budget and provide a unique name, then a new budget plan is created. Given I have a copied budget plan, when I use the 'update budget' function, and historical project transactions exist, then the plan is automatically populated with historical actuals data. Given the plan is updated with actuals, when I generate the plan workbook, then I can make manual adjustments to the forecast data and assign it as the new forecast.&quot;_x000a__x000a_Variation: This is a positive, end-to-end test of the forecast revision process, executed by the Project Management Office role."/>
    <s v="Positive"/>
    <s v="- A new budget plan is created as a copy._x000a__x000a_- The new plan is populated with actuals._x000a__x000a_- The Project Management Office can generate a plan workbook edit the plan and successfully assign it as the new forecast."/>
    <s v="- A project with a baseline budget exists._x000a__x000a_- Transactions have occurred against the project within past periods_x000a__x000a_- Actual cost transactions have been posted to the Project within past periods."/>
    <s v="Project Management Office"/>
    <m/>
    <s v="Medium"/>
    <s v="US-P2R-052"/>
    <s v="As a Project Management Office user, I want to create a new forecast by copying an existing budget and updating it with actuals, so that I can support project managers in revising their forecasts."/>
    <s v="P2R-030-060"/>
    <s v="Transfer Project Transactions"/>
    <s v="Check"/>
    <m/>
    <x v="5"/>
  </r>
  <r>
    <s v="Review Complete"/>
    <s v="TS263"/>
    <s v="Financial Accountant creates forecast from copied budget"/>
    <s v="This test scenario validates that a Financial Accountant can efficiently create a new project forecast by copying an existing budget and updating the plan calculation type adding the latest actual transaction data._x000a__x000a_This test scenario validates the acceptance criteria: &quot;Given I have an assigned project baseline budget, when I copy the budget and provide a unique name, then a new budget plan is created. Given I have a copied budget plan, when I use the 'update budget' function, and historical project transactions exist, then the plan is automatically populated with historical actuals data. Given the plan is updated with actuals, when I generate the plan workbook, then I can make manual adjustments to the forecast data and assign it as the new forecast.&quot;_x000a__x000a_Variation: This is a positive, end-to-end test of the forecast revision process, executed by the Financial Accountant role."/>
    <s v="Positive"/>
    <s v="- A new budget plan is created as a copy._x000a__x000a_- The new plan is populated with actuals._x000a__x000a_- The Financial Accountant can edit the plan and successfully assign it as the new forecast."/>
    <s v="- A project with a baseline budget exists._x000a__x000a_- Transactions have occurred against the project within past periods_x000a__x000a_- Actual cost transactions have been posted to the Project within past periods."/>
    <s v="Financial Accountant"/>
    <m/>
    <s v="Medium"/>
    <s v="US-P2R-053"/>
    <s v="As a Financial Accountant, I want to create a new forecast by copying an existing budget and updating it with actuals, so that I can ensure financial forecasts are aligned with project performance."/>
    <s v="P2R-030-060"/>
    <s v="Transfer Project Transactions"/>
    <m/>
    <m/>
    <x v="5"/>
  </r>
  <r>
    <s v="Review Complete"/>
    <s v="TS264"/>
    <s v="Project Manager transfers costs between tasks within a project"/>
    <s v="This test scenario confirms that a Project Manager can correct coding errors by moving a transaction from one task to another within the same non-capital project._x000a__x000a_This test scenario validates the acceptance criteria: &quot;Given a transaction has been incorrectly coded to a task on my non-capital project, when I use the 'Transfer Project Transaction' task, then I can select the transaction to be moved. Given I have selected a transaction to move, when I select the correct destination task within the same project and choose 'Incorrect Project Phase or Task' as the reason, then the transaction is successfully transferred.&quot;_x000a__x000a_Variation: This is a positive test to verify the successful transfer of a single transaction within a project's structure."/>
    <s v="Positive"/>
    <s v="- The transaction is successfully moved from the source task to the destination task._x000a__x000a_- Project financial reports reflect the corrected transaction worktags"/>
    <s v="- A non-capital project with at least two tasks exists._x000a__x000a_- A cost transaction is posted to one of the tasks."/>
    <s v="Project Manager"/>
    <m/>
    <s v="High"/>
    <s v="US-P2R-054"/>
    <s v="As a Project Manager, I want to move transactions between different tasks within my project, so that I can correct coding errors and ensure costs are allocated to the right place."/>
    <s v="P2R-050-010"/>
    <s v="Capitalise Project Transaction"/>
    <m/>
    <m/>
    <x v="5"/>
  </r>
  <r>
    <s v="Review Complete"/>
    <s v="TS265"/>
    <s v="Financial Accountant transfers costs between projects"/>
    <s v="This test scenario validates that a Financial Accountant can move a transaction from one non-capital project to another, and that both project managers are notified._x000a__x000a_This test scenario validates the acceptance criteria: &quot;Given a transaction has been incorrectly coded to a non-capital project, when I use the 'Transfer Project Transaction' task, then I can select the transaction to be moved. Given I have selected a transaction to move, when I select the correct destination project and task, and choose 'Project Transfer' as the reason, then the transaction is successfully transferred. Given the transaction has been successfully transferred, then the Project Managers of both the source and target projects receive a notification.&quot;_x000a__x000a_Variation: This is a positive test to verify a cross-project transaction transfer and the resulting notifications."/>
    <s v="Positive"/>
    <s v="- The transaction is successfully moved to the destination project._x000a__x000a_- A notification appears in the inbox of the source project's Project Manager._x000a__x000a_- A notification appears in the inbox of the destination project's Project Manager."/>
    <s v="- Two non-capital projects exist, each with an assigned Project Manager._x000a__x000a_- A cost transaction is posted to the source project."/>
    <s v="Financial Accountant"/>
    <m/>
    <s v="High"/>
    <s v="US-P2R-055"/>
    <s v="As a Financial Accountant, I want to move transactions between different projects, so that I can correct coding errors that span across projects."/>
    <s v="P2R-030-050"/>
    <s v="Revise Project Budget/Forecast"/>
    <m/>
    <m/>
    <x v="5"/>
  </r>
  <r>
    <s v="Review Complete"/>
    <s v="TS266"/>
    <s v="Setup: Capitalise a project asset"/>
    <s v="This test scenario involves taking project costs and capitalising them into a fixed asset. This creates the prerequisite data needed to test the reversal of a capitalisation._x000a__x000a_This test scenario is a prerequisite for the acceptance criteria in US056: &quot;Given a project asset has been capitalised in error, when I perform the action to undo the capitalisation, then the asset's accounting status is reversed.&quot;_x000a__x000a_Variation: This is a setup task to create a capitalised asset, which is required to perform the test of the reversal process."/>
    <s v="Positive"/>
    <s v="- A fixed asset is created from the project costs._x000a__x000a_- The project costs are moved from WIP to the asset."/>
    <s v="- A capital project exists with costs against a project asset eligible for capitalisation."/>
    <s v="Financial Accountant"/>
    <m/>
    <s v="High"/>
    <s v="US-P2R-056"/>
    <s v="As a Financial Accountant, I want to reverse the capitalisation of a project asset, so that I can correct errors and return the asset's value to Work in Progress (WIP)."/>
    <s v="P2R-030-050"/>
    <s v="Revise Project Budget/Forecast"/>
    <m/>
    <m/>
    <x v="5"/>
  </r>
  <r>
    <s v="Review Complete"/>
    <s v="TS267"/>
    <s v="Reverse the capitalisation of a project asset"/>
    <s v="This test scenario confirms that a Financial Accountant can undo an incorrect asset capitalisation, returning the value from the fixed asset back to the project's Work in Progress (WIP)._x000a__x000a_This test scenario validates the acceptance criteria: &quot;Given a project asset has been capitalised in error, when I perform the action to undo the capitalisation, then the asset's accounting status is reversed. Given the capitalisation has been undone, then the asset's value is returned to the project's Work in Progress (WIP) account and sits under the project asset.&quot;_x000a__x000a_Variation: This is a positive test to verify the successful reversal of a capitalisation transaction and the corresponding financial movements."/>
    <s v="Positive"/>
    <s v="- The asset's accounting status is reversed._x000a__x000a_- The value of the asset is moved from the fixed asset register back to the project's WIP account."/>
    <s v="- A project asset has been capitalised (from TS266)."/>
    <s v="Financial Accountant"/>
    <m/>
    <s v="High"/>
    <s v="US-P2R-056"/>
    <s v="As a Financial Accountant, I want to reverse the capitalisation of a project asset, so that I can correct errors and return the asset's value to Work in Progress (WIP)."/>
    <s v="P2R-030-050"/>
    <s v="Revise Project Budget/Forecast"/>
    <m/>
    <m/>
    <x v="5"/>
  </r>
  <r>
    <s v="Review Complete"/>
    <s v="TS268"/>
    <s v="Project Manager creates a resource forecast on a project task for non capital project"/>
    <s v="This test scenario validates that a Project Manager can use the resource forecaster tool to add a resource forecast directly to an individual task within a project resource plan._x000a__x000a_This test scenario validates the acceptance criteria: &quot;Given I am in the project plan view, when I use the resource forecaster tool, then I am able to create a new resource forecast specifically for an individual project task.&quot;_x000a__x000a_Variation: This is a positive test to confirm that the resource forecaster can be initiated at the task level."/>
    <s v="Positive"/>
    <s v="- The user successfully navigates to the resource forecaster and is able to create a resource forecast for project plan task._x000a__x000a_- A new resource forecast line can be added to the task."/>
    <s v="- A project with a project plan and at least one task exists._x000a__x000a_- A resource plan exists for a project with at least one project resource assigned."/>
    <s v="Project Manager"/>
    <m/>
    <s v="Medium"/>
    <s v="US-P2R-058"/>
    <s v="As a Project Manager, I want to create a resource forecast at the project plan task level, so that I can plan resource needs with high granularity."/>
    <s v="P2R-030-050"/>
    <s v="Revise Project Budget/Forecast"/>
    <m/>
    <m/>
    <x v="5"/>
  </r>
  <r>
    <s v="Review Complete"/>
    <s v="TS269"/>
    <s v="Project Manager assigns forecast hours to a resource on a task for non capital project"/>
    <s v="This test scenario confirms that a Project Manager can input and save a specific number of hours for a resource that has been added to a task's forecast._x000a__x000a_This test scenario validates the acceptance criteria: &quot;Given a resource has been added to a project plan task via the resource forecaster, when I input a number of hours for that resource, then the forecasted hours are saved against that resource for that task.&quot;_x000a__x000a_Variation: This is a positive test to ensure that the quantitative data (hours) for a resource forecast can be successfully captured."/>
    <s v="Positive"/>
    <s v="- The user can enter a number of hours against the resource forecast line._x000a__x000a_- The entered hours are saved correctly and are visible when viewing the forecast again."/>
    <s v="- A resource forecast has been created on a project task (from TS-P2R-076)."/>
    <s v="Project Manager"/>
    <m/>
    <s v="Medium"/>
    <s v="US-P2R-059"/>
    <s v="As a Project Manager, I want to assign hours to a resource on a project task, so that I can quantify the forecasted effort."/>
    <s v="P2R-030-050"/>
    <s v="Revise Project Budget/Forecast"/>
    <m/>
    <m/>
    <x v="5"/>
  </r>
  <r>
    <s v="Review Complete"/>
    <s v="TS270"/>
    <s v="Project Manager creates a forecast budget from resource forecast data for non capital project"/>
    <s v="This test scenario validates that the system can use the detailed data from the resource forecaster (resources and hours) to generate a new forecast budget._x000a__x000a_This test scenario validates the acceptance criteria: &quot;Given I have added resources and forecasted hours using the resource forecaster, when I initiate the 'create forecast budget' process, then the system uses the information from the forecaster to generate the forecast budget.&quot;_x000a__x000a_Variation: This is a positive, end-to-end test to confirm that detailed resource planning data correctly translates into a financial forecast budget."/>
    <s v="Positive"/>
    <s v="- The user successfully creates a project budget using a forecast plan calculation type and selecting the relevant resource forecast._x000a__x000a_- A new forecast budget is generated and the resource forecasted information populates as expected._x000a__x000a_- The costs in the new budget reflect the hours and rates of the resources planned in the forecaster."/>
    <s v="- A project has resource forecasts with hours assigned to tasks (from TS-P2R-077)."/>
    <s v="Project Manager"/>
    <m/>
    <s v="Medium"/>
    <s v="US-P2R-060"/>
    <s v="As a Project Manager, I want to use the resource forecaster data to create a forecast budget, so that my budget reflects the detailed resource plan."/>
    <s v="P2R-030-050"/>
    <s v="Revise Project Budget/Forecast"/>
    <s v="Check - TS262"/>
    <m/>
    <x v="5"/>
  </r>
  <r>
    <s v="Review Complete"/>
    <s v="TS271"/>
    <s v="Project Manager creates a resource forecast on a project task for capital - ppe project"/>
    <s v="This test scenario validates that a Project Manager can use the resource forecaster tool to add a resource forecast directly to an individual task within a project resource plan._x000a__x000a_This test scenario validates the acceptance criteria: &quot;Given I am in the project plan view, when I use the resource forecaster tool, then I am able to create a new resource forecast specifically for an individual project task.&quot;_x000a__x000a_Variation: This is a positive test to confirm that the resource forecaster can be initiated at the task level."/>
    <s v="Positive"/>
    <s v="- The user successfully navigates to the resource forecaster and is able to create a resource forecast for project plan task._x000a__x000a_- A new resource forecast line can be added to the task."/>
    <s v="- A project with a project plan and at least one task exists._x000a__x000a_- A resource plan exists for a project with at least one project resource assigned."/>
    <s v="Project Manager"/>
    <m/>
    <s v="Medium"/>
    <s v="US-P2R-058"/>
    <s v="As a Project Manager, I want to create a resource forecast at the project plan task level, so that I can plan resource needs with high granularity."/>
    <s v="P2R-030-050"/>
    <s v="Revise Project Budget/Forecast"/>
    <s v="Check - TS262"/>
    <m/>
    <x v="5"/>
  </r>
  <r>
    <s v="Review Complete"/>
    <s v="TS272"/>
    <s v="Project Manager assigns forecast hours to a resource on a task for capital-ppe project"/>
    <s v="This test scenario confirms that a Project Manager can input and save a specific number of hours for a resource that has been added to a task's forecast._x000a__x000a_This test scenario validates the acceptance criteria: &quot;Given a resource has been added to a project plan task via the resource forecaster, when I input a number of hours for that resource, then the forecasted hours are saved against that resource for that task.&quot;_x000a__x000a_Variation: This is a positive test to ensure that the quantitative data (hours) for a resource forecast can be successfully captured."/>
    <s v="Positive"/>
    <s v="- The user can enter a number of hours against the resource forecast line._x000a__x000a_- The entered hours are saved correctly and are visible when viewing the forecast again."/>
    <s v="- A resource forecast has been created on a project task (from TS271)."/>
    <s v="Project Manager"/>
    <m/>
    <s v="Medium"/>
    <s v="US-P2R-059"/>
    <s v="As a Project Manager, I want to assign hours to a resource on a project task, so that I can quantify the forecasted effort."/>
    <s v="P2R-030-050"/>
    <s v="Revise Project Budget/Forecast"/>
    <m/>
    <m/>
    <x v="5"/>
  </r>
  <r>
    <s v="Review Complete"/>
    <s v="TS273"/>
    <s v="Project Manager creates a forecast budget from resource forecast data for capital-ppe project"/>
    <s v="This test scenario validates that the system can use the detailed data from the resource forecaster (resources and hours) to generate a new forecast budget._x000a__x000a_This test scenario validates the acceptance criteria: &quot;Given I have added resources and forecasted hours using the resource forecaster, when I initiate the 'create forecast budget' process, then the system uses the information from the forecaster to generate the forecast budget.&quot;_x000a__x000a_Variation: This is a positive, end-to-end test to confirm that detailed resource planning data correctly translates into a financial forecast budget."/>
    <s v="Positive"/>
    <s v="- The user successfully creates a project budget using a forecast plan calculation type and selecting the relevant resource forecast._x000a__x000a_- A new forecast budget is generated and the resource forecasted information populates as expected._x000a__x000a_- The costs in the new budget reflect the hours and rates of the resources planned in the forecaster."/>
    <s v="- A project has resource forecasts with hours assigned to tasks (from TS272)."/>
    <s v="Project Manager"/>
    <m/>
    <s v="Medium"/>
    <s v="US-P2R-060"/>
    <s v="As a Project Manager, I want to use the resource forecaster data to create a forecast budget, so that my budget reflects the detailed resource plan."/>
    <s v="P2R-030-050"/>
    <s v="Revise Project Budget/Forecast"/>
    <m/>
    <m/>
    <x v="5"/>
  </r>
  <r>
    <s v="Review Complete"/>
    <s v="TS274"/>
    <s v="Project Manager creates a resource forecast on a project task for capital - intangibles project"/>
    <s v="This test scenario validates that a Project Manager can use the resource forecaster tool to add a resource forecast directly to an individual task within a project resource plan._x000a__x000a_This test scenario validates the acceptance criteria: &quot;Given I am in the project plan view, when I use the resource forecaster tool, then I am able to create a new resource forecast specifically for an individual project task.&quot;_x000a__x000a_Variation: This is a positive test to confirm that the resource forecaster can be initiated at the task level."/>
    <s v="Positive"/>
    <s v="- The user successfully navigates to the resource forecaster and is able to create a resource forecast for project plan task._x000a__x000a_- A new resource forecast line can be added to the task."/>
    <s v="- A project with a project plan and at least one task exists._x000a__x000a_- A resource plan exists for a project with at least one project resource assigned."/>
    <s v="Project Manager"/>
    <m/>
    <s v="Medium"/>
    <s v="US-P2R-058"/>
    <s v="As a Project Manager, I want to create a resource forecast at the project plan task level, so that I can plan resource needs with high granularity."/>
    <s v="P2R-030-050"/>
    <s v="Revise Project Budget/Forecast"/>
    <m/>
    <m/>
    <x v="5"/>
  </r>
  <r>
    <s v="Review Complete"/>
    <s v="TS275"/>
    <s v="Project Manager assigns forecast hours to a resource on a task for capital - intangibles  project"/>
    <s v="This test scenario confirms that a Project Manager can input and save a specific number of hours for a resource that has been added to a task's forecast._x000a__x000a_This test scenario validates the acceptance criteria: &quot;Given a resource has been added to a project plan task via the resource forecaster, when I input a number of hours for that resource, then the forecasted hours are saved against that resource for that task.&quot;_x000a__x000a_Variation: This is a positive test to ensure that the quantitative data (hours) for a resource forecast can be successfully captured."/>
    <s v="Positive"/>
    <s v="- The user can enter a number of hours against the resource forecast line._x000a__x000a_- The entered hours are saved correctly and are visible when viewing the forecast again."/>
    <s v="- A resource forecast has been created on a project task (from TS274)."/>
    <s v="Project Manager"/>
    <m/>
    <s v="Medium"/>
    <s v="US-P2R-059"/>
    <s v="As a Project Manager, I want to assign hours to a resource on a project task, so that I can quantify the forecasted effort."/>
    <s v="P2R-030-050"/>
    <s v="Revise Project Budget/Forecast"/>
    <m/>
    <m/>
    <x v="5"/>
  </r>
  <r>
    <s v="Review Complete"/>
    <s v="TS276"/>
    <s v="Project Manager creates a forecast budget from resource forecast data for capital - intangibles  project"/>
    <s v="This test scenario validates that the system can use the detailed data from the resource forecaster (resources and hours) to generate a new forecast budget._x000a__x000a_This test scenario validates the acceptance criteria: &quot;Given I have added resources and forecasted hours using the resource forecaster, when I initiate the 'create forecast budget' process, then the system uses the information from the forecaster to generate the forecast budget.&quot;_x000a__x000a_Variation: This is a positive, end-to-end test to confirm that detailed resource planning data correctly translates into a financial forecast budget."/>
    <s v="Positive"/>
    <s v="- The user successfully creates a project budget using a forecast plan calculation type and selecting the relevant resource forecast._x000a__x000a_- A new forecast budget is generated and the resource forecasted information populates as expected._x000a__x000a_- The costs in the new budget reflect the hours and rates of the resources planned in the forecaster."/>
    <s v="- A project has resource forecasts with hours assigned to tasks (from TS275)."/>
    <s v="Project Manager"/>
    <m/>
    <s v="Medium"/>
    <s v="US-P2R-060"/>
    <s v="As a Project Manager, I want to use the resource forecaster data to create a forecast budget, so that my budget reflects the detailed resource plan."/>
    <s v="P2R-030-050"/>
    <s v="Revise Project Budget/Forecast"/>
    <m/>
    <m/>
    <x v="5"/>
  </r>
  <r>
    <s v="Review Complete"/>
    <s v="TS277"/>
    <s v="Project Manager submits balanced amendment"/>
    <s v="This test scenario verifies that a Project Manager can create and submit a balanced budget amendment that processes immediately without needing any approvals. This ensures that minor, self-contained budget adjustments can be made efficiently._x000a__x000a_This test validates the acceptance criteria: &quot;Given I am logged in as a Project Manager and viewing a project, when I initiate a balanced budget amendment, then the system allows me to complete and submit it without requiring an approval workflow.&quot;_x000a__x000a_Variation: This is a positive test where the amendment is correctly balanced (total changes net to zero) and is expected to complete automatically."/>
    <s v="Positive"/>
    <s v="- The balanced budget amendment is submitted successfully._x000a__x000a_- The transaction completes instantly without routing for approval._x000a__x000a_- The project's budget is updated as per the amendment."/>
    <s v="- A approved budget must exist in the system"/>
    <s v="Project Manager"/>
    <m/>
    <s v="High"/>
    <s v="US-P2R-061"/>
    <s v="As a Project Manager, I want to create a balanced budget amendment without an approval step, so that I can make immediate, self-contained adjustments to project budgets."/>
    <s v="P2R-030-050"/>
    <s v="Revise Project Budget/Forecast"/>
    <m/>
    <m/>
    <x v="5"/>
  </r>
  <r>
    <s v="Review Complete"/>
    <s v="TS278"/>
    <s v="Financial Accountant submits balanced amendment"/>
    <s v="This test scenario verifies that a Financial Accountant can create and submit a balanced budget amendment that processes immediately without needing any approvals. This allows for efficient financial corrections and updates._x000a__x000a_This test validates the acceptance criteria: &quot;Given I am logged in as a Financial Accountant and viewing a project, when I initiate a balanced budget amendment, then the system allows me to complete and submit it without requiring an approval workflow.&quot;_x000a__x000a_Variation: This is a positive test where the amendment is correctly balanced and is expected to complete automatically when submitted by a Financial Accountant."/>
    <s v="Positive"/>
    <s v="- The balanced budget amendment is submitted successfully._x000a__x000a_- The transaction completes instantly without routing for approval._x000a__x000a_- The project's budget is updated as per the amendment."/>
    <s v="- An active project must exist in the system._x000a__x000a_- The user must have the 'Financial Accountant' role."/>
    <s v="Financial Accountant"/>
    <m/>
    <s v="High"/>
    <s v="US-P2R-062"/>
    <s v="As a Financial Accountant, I want to create a balanced budget amendment without an approval step, so that I can efficiently correct or update project financial records."/>
    <s v="P2R-030-050"/>
    <s v="Revise Project Budget/Forecast"/>
    <m/>
    <m/>
    <x v="5"/>
  </r>
  <r>
    <s v="Review Complete"/>
    <s v="TS279"/>
    <s v="Project Management Office submits balanced amendment"/>
    <s v="This test scenario verifies that a Project Management Office user can create and submit a balanced budget amendment that processes immediately without needing any approvals, enabling them to perform administrative financial adjustments._x000a__x000a_This test validates the acceptance criteria: &quot;Given I am logged in as a Project Management Office user and viewing a project, when I initiate a balanced budget amendment, then the system allows me to complete and submit it without requiring an approval workflow.&quot;_x000a__x000a_Variation: This is a positive test where the amendment is correctly balanced and is expected to complete automatically when submitted by a Project Management Office user."/>
    <s v="Positive"/>
    <s v="- The balanced budget amendment is submitted successfully._x000a__x000a_- The transaction completes instantly without routing for approval._x000a__x000a_- The project's budget is updated as per the amendment."/>
    <s v="- A approved budget must exist in the system"/>
    <s v="Project Management Office"/>
    <m/>
    <s v="High"/>
    <s v="US-P2R-063"/>
    <s v="As a member of the Project Management Office, I want to create a balanced budget amendment without an approval step, so that I can perform administrative financial adjustments on behalf of the project."/>
    <s v="P2R-030-050"/>
    <s v="Revise Project Budget/Forecast"/>
    <m/>
    <m/>
    <x v="5"/>
  </r>
  <r>
    <s v="Review Complete"/>
    <s v="TS280"/>
    <s v="Project Manager submits unbalanced amendment for approval"/>
    <s v="This test scenario verifies that when a Project Manager submits an unbalanced budget amendment, it is automatically sent to the Project Management Office for approval. This ensures significant budget changes receive proper oversight._x000a__x000a_This test validates the acceptance criteria: &quot;Given I am logged in as a Project Manager, when I submit an unbalanced budget amendment, then the request is automatically routed to the Project Management Office for approval.&quot;_x000a__x000a_Variation: This is a positive test focusing on the initiation and correct routing of an unbalanced amendment to the specified approval group."/>
    <s v="Positive"/>
    <s v="- The unbalanced budget amendment is submitted successfully._x000a__x000a_- The transaction status shows it is 'In Progress' and pending approval._x000a__x000a_- The Project Management Office user receives an approval request in their inbox."/>
    <s v="- A approved budget must exist in the system"/>
    <s v="Project Manager"/>
    <m/>
    <s v="High"/>
    <s v="US-P2R-064"/>
    <s v="As a Project Manager, I want to create an unbalanced budget amendment that requires approval, so that significant budget changes are reviewed and formally authorised."/>
    <s v="P2R-030-050"/>
    <s v="Revise Project Budget/Forecast"/>
    <m/>
    <m/>
    <x v="5"/>
  </r>
  <r>
    <s v="Review Complete"/>
    <s v="TS281"/>
    <s v="Project Manager and Financial Accountant receives approval notification"/>
    <s v="This test scenario verifies that after the Project Management Office approves an unbalanced budget amendment, the initiating Project Manager and Financial Accountant receives a confirmation notification. This ensures the initiator is informed of the outcome._x000a__x000a_This test validates the acceptance criteria: &quot;Given an unbalanced budget amendment has been approved by the Project Management Office, when the approval is finalised, then I receive a system notification confirming the approval.&quot;_x000a__x000a_Variation: This is a positive test that follows the approval step. It requires an in-flight transaction from the previous test (TS280) to be approved by the Project Management Office."/>
    <s v="Positive"/>
    <s v="- The Project Management Office user successfully approves the amendment._x000a__x000a_- The project budget is updated._x000a__x000a_- The initiating Project Manager receives a system notification confirming the approval."/>
    <s v="- An unbalanced budget amendment must be submitted by a Project Manager and awaiting Project Management Office approval."/>
    <s v="Project Manager/ Financial Accountant"/>
    <m/>
    <s v="High"/>
    <s v="US-P2R-064"/>
    <s v="As a Project Manager, I want to create an unbalanced budget amendment that requires approval, so that significant budget changes are reviewed and formally authorised."/>
    <s v="P2R-030-050"/>
    <s v="Revise Project Budget/Forecast"/>
    <m/>
    <m/>
    <x v="5"/>
  </r>
  <r>
    <s v="Review Complete"/>
    <s v="TS282"/>
    <s v="Project Management Office denies unbalanced amendment"/>
    <s v="This test scenario verifies that if the Project Management Office denies an unbalanced budget amendment, the transaction is stopped, the budget is not updated, and the initiating person is notified. This confirms the denial path works correctly._x000a__x000a_This test validates the approval logic referenced in the acceptance criteria by testing the alternative outcome._x000a__x000a_Variation: This is a negative test where the Project Management Office user chooses to deny the request. It confirms that a denial correctly terminates the process and does not result in a budget update."/>
    <s v="Negative"/>
    <s v="- The Project Management Office user successfully denies the amendment._x000a__x000a_- The project budget remains unchanged._x000a__x000a_- The initiating Project Manager receives a system notification confirming the denial."/>
    <s v="- An unbalanced budget amendment must be submitted by a Project Manager and awaiting Project Management Office approval."/>
    <s v="Project Manager / Financial Accountant"/>
    <m/>
    <s v="High"/>
    <s v="US-P2R-064"/>
    <s v="As a Project Manager, I want to create an unbalanced budget amendment that requires approval, so that significant budget changes are reviewed and formally authorised."/>
    <s v="P2R-030-050"/>
    <s v="Revise Project Budget/Forecast"/>
    <m/>
    <m/>
    <x v="5"/>
  </r>
  <r>
    <s v="Review Complete"/>
    <s v="TS283"/>
    <s v="Financial Accountant submits unbalanced amendment for approval"/>
    <s v="This test scenario verifies that when a Financial Accountant submits an unbalanced budget amendment, it is automatically sent to the Project Management Office for approval, ensuring proper governance over financial changes._x000a__x000a_This test validates the acceptance criteria: &quot;Given I am logged in as a Financial Accountant, when I submit an unbalanced budget amendment, then the request is automatically routed to the Project Management Office for approval.&quot;_x000a__x000a_Variation: This is a positive test focusing on the initiation and correct routing of an unbalanced amendment from a Financial Accountant to the Project Management Office."/>
    <s v="Positive"/>
    <s v="- The unbalanced budget amendment is submitted successfully._x000a__x000a_- The transaction status shows it is 'In Progress' and pending approval._x000a__x000a_- The Project Management Office user receives an approval request in their inbox."/>
    <s v="- A approved budget must exist in the system"/>
    <s v="Financial Accountant"/>
    <m/>
    <s v="High"/>
    <s v="US-P2R-065"/>
    <s v="As a Financial Accountant, I want to create an unbalanced budget amendment that requires approval, so that material changes to project financials are properly governed."/>
    <s v="P2R-030-050"/>
    <s v="Revise Project Budget/Forecast"/>
    <m/>
    <m/>
    <x v="5"/>
  </r>
  <r>
    <s v="Updated Post Review"/>
    <s v="TS284"/>
    <s v="Project Management Office denies unbalanced amendment"/>
    <s v="This test scenario verifies that if the Project Management Office denies an unbalanced budget amendment, the transaction is stopped, the budget is not updated, and the initiating Financial Accountant is notified. This confirms the denial path works correctly._x000a__x000a_This test validates the approval logic referenced in the acceptance criteria by testing the alternative outcome._x000a__x000a_Variation: This is a negative test where the Project Management Office user chooses to deny the request. It confirms that a denial correctly terminates the process and does not result in a budget update."/>
    <s v="Negative"/>
    <s v="- The Project Management Office user successfully denies the amendment._x000a__x000a_- The project budget remains unchanged._x000a__x000a_- The initiating Financial Accountant receives a system notification confirming the denial."/>
    <s v="- An unbalanced budget amendment must be submitted by a Financial Accountant and awaiting Project Management Office approval."/>
    <s v="Financial Accountant"/>
    <m/>
    <s v="High"/>
    <s v="US-P2R-065"/>
    <s v="As a Financial Accountant, I want to create an unbalanced budget amendment that requires approval, so that material changes to project financials are properly governed."/>
    <s v="P2R-030-050"/>
    <s v="Revise Project Budget/Forecast"/>
    <m/>
    <m/>
    <x v="5"/>
  </r>
  <r>
    <s v="Review Complete"/>
    <s v="TS285"/>
    <s v="Project Management Office submits unbalanced amendment without approval"/>
    <s v="This test scenario verifies that a Project Management Office user can create and submit an unbalanced budget amendment that processes immediately, without needing an approval step. This confirms their authority to make direct changes._x000a__x000a_This test validates the acceptance criteria: &quot;Given I am logged in as a Project Management Office user, when I create and submit an unbalanced budget amendment, then the amendment is processed immediately without an approval step.&quot;_x000a__x000a_Variation: This is a positive test for an exception rule, where a specific role (Project Management Office) can bypass the standard approval process for unbalanced amendments."/>
    <s v="Positive"/>
    <s v="- The unbalanced budget amendment is submitted successfully._x000a__x000a_- The transaction completes instantly without routing for approval._x000a__x000a_- The project's budget is updated as per the amendment."/>
    <s v="- A approved budget must exist in the system"/>
    <s v="Project Management Office"/>
    <m/>
    <s v="High"/>
    <s v="US-P2R-066"/>
    <s v="As a member of the Project Management Office, I want to create an unbalanced budget amendment without requiring approval, so that I can make authorised changes directly and notify relevant stakeholders."/>
    <s v="P2R-030-050"/>
    <s v="Revise Project Budget/Forecast"/>
    <m/>
    <m/>
    <x v="5"/>
  </r>
  <r>
    <s v="Review Complete"/>
    <s v="TS286"/>
    <s v="Project Manager and Financial Accountant receive notification from Project Management Office change"/>
    <s v="This test scenario verifies that after a Project Management Office user submits an unbalanced amendment, the Project Manager and Financial Accountant for that project automatically receive a notification._x000a__x000a_This test validates the acceptance criteria: &quot;Given I have submitted an unbalanced budget amendment as a Project Management Office user, when the transaction is complete, then the Project Manager and Financial Accountant for that project automatically receive a notification.&quot;_x000a__x000a_Variation: This is a positive test focusing on the automated notifications triggered by the completion of the Project Management Office-initiated transaction from the previous test (TS285)."/>
    <s v="Positive"/>
    <s v="- The transaction is complete._x000a__x000a_- The Project Manager assigned to the project receives a notification._x000a__x000a_- The Financial Accountant assigned to the project receives a notification."/>
    <s v="- A Project Management Office user must have successfully submitted an unbalanced budget amendment without approval."/>
    <s v="Project Management Office"/>
    <m/>
    <s v="High"/>
    <s v="US-P2R-066"/>
    <s v="As a member of the Project Management Office, I want to create an unbalanced budget amendment without requiring approval, so that I can make authorised changes directly and notify relevant stakeholders."/>
    <s v="P2R-030-050"/>
    <s v="Revise Project Budget/Forecast"/>
    <m/>
    <m/>
    <x v="5"/>
  </r>
  <r>
    <s v="Deferred"/>
    <s v="TS287"/>
    <s v="Report filtering by a specific gift"/>
    <s v="This test scenario verifies that the project transaction report can be successfully filtered to show only transactions associated with a specific gift, ensuring the core reporting function works correctly._x000a__x000a_This test validates the acceptance criteria: &quot;Given I have the correct permissions to view project reports, when I run the project transaction report and filter by a specific gift, then the report displays only the financial transactions tagged with that selected gift.&quot;_x000a__x000a_Variation: This is a positive test to confirm the primary filtering functionality works as expected with valid data and appropriate user permissions."/>
    <s v="Positive"/>
    <s v="- The report output contains only transactions tagged with the selected gift._x000a__x000a_- Transactions not tagged with the gift are correctly excluded from the view."/>
    <s v=" - A project exists with a gift worktag as a related worktag_x000a__x000a_-Transactions have occurred against the project and gift"/>
    <s v="Project Manager"/>
    <m/>
    <s v="Medium"/>
    <s v="US-P2R-069"/>
    <s v="As a Project Manager, I want to customise the project transaction report view, so that I can analyse the data from different perspectives."/>
    <s v="P2R-030-010"/>
    <s v="Execute Project, Capture &amp; Track Costs"/>
    <s v="ZR: Relies on custom report - to be tested as part of SIT cycle 2"/>
    <m/>
    <x v="5"/>
  </r>
  <r>
    <s v="Deferred"/>
    <s v="TS288"/>
    <s v="Report access without correct permissions"/>
    <s v="This test scenario ensures that a user who lacks the necessary security permissions is prevented from accessing or running the project transaction report._x000a__x000a_This test validates the conditionality of the acceptance criteria: &quot;Given I have the correct permissions...&quot; by testing what happens when this condition is not met._x000a__x000a_Variation: This is a negative test to validate the system's security model, ensuring that sensitive financial data is protected from unauthorised access."/>
    <s v="Negative"/>
    <s v="- The user is unable to find or execute the report._x000a__x000a_- The system displays an appropriate &quot;access denied&quot; message or simply does not show the report as an available option."/>
    <s v=" - A project exists with a gift worktag as a related worktag_x000a__x000a_-Transactions have occurred against the project and gift"/>
    <s v="User without permissions"/>
    <m/>
    <s v="Medium"/>
    <s v="US-P2R-069"/>
    <s v="As a Project Manager, I want to customise the project transaction report view, so that I can analyse the data from different perspectives."/>
    <s v="P2R-030-010"/>
    <s v="Execute Project, Capture &amp; Track Costs"/>
    <s v="ZR: Relies on custom report - to be tested as part of SIT cycle 2"/>
    <m/>
    <x v="5"/>
  </r>
  <r>
    <s v="Deferred"/>
    <s v="TS289"/>
    <s v="Apply multiple filters to the report"/>
    <s v="This test scenario ensures that a user can apply several filters simultaneously (e.g., a gift and a specific date range) and that the report correctly narrows down the results to match all criteria._x000a__x000a_This test validates the acceptance criteria: &quot;Given the report is displayed, when I apply an additional filter, such as a date range or supplier, then the report view updates to show only transactions that meet all active filter criteria.&quot;_x000a__x000a_Variation: This positive test validates the functionality of layered filtering, which is crucial for enabling users to perform detailed and specific data analysis."/>
    <s v="Positive"/>
    <s v="- The report output only includes transactions that satisfy all applied filter conditions._x000a__x000a_- The active filters are clearly indicated to the user on the report screen."/>
    <s v=" - A project exists with a gift worktag as a related worktag_x000a__x000a_-Transactions have occurred against the project and gift"/>
    <s v="Project Manager"/>
    <m/>
    <s v="Medium"/>
    <s v="US-P2R-069"/>
    <s v="As a Project Manager, I want to customise the project transaction report view, so that I can analyse the data from different perspectives."/>
    <s v="P2R-030-010"/>
    <s v="Execute Project, Capture &amp; Track Costs"/>
    <s v="ZR: Relies on custom report - to be tested as part of SIT cycle 2"/>
    <m/>
    <x v="5"/>
  </r>
  <r>
    <s v="Deferred"/>
    <s v="TS289.1"/>
    <s v="Update Standard Cost Rate Sheet"/>
    <s v="This test scenario ensures that the Finance System Administrator can update the standard cost rate sheet for costing resources to Projects via an EIB_x000a__x000a_This test validates the acceptance criteria: &quot; Given I am a Finance System Administrator and I update the Standard Cost Rate sheet EIB, when I submit the EIB with the updated rates, then the system creates a new, updated Standard Cost Rate sheet..&quot;_x000a__x000a_Variation: This positive test validates the functionality of creating a Standard Cost Rate sheet via an EIB"/>
    <s v="Positive"/>
    <s v="- The standard cost rate sheet is active and available from a nominated effective date"/>
    <m/>
    <s v="Finance System Administrator"/>
    <m/>
    <s v="Medium"/>
    <s v="US-P2R-069"/>
    <s v="As a Project Manager, I want to customise the project transaction report view, so that I can analyse the data from different perspectives."/>
    <s v="P2R-030-010"/>
    <s v="Execute Project, Capture &amp; Track Costs"/>
    <s v="ZR: System Admin tast which is not associated with explicit taxonomy. Check with Stuart as to how he'd like this tested/ captured"/>
    <m/>
    <x v="5"/>
  </r>
  <r>
    <s v="Review Complete"/>
    <s v="TS290"/>
    <s v="Journal with required Cost Centre"/>
    <s v="This test verifies that a journal can be successfully submitted for an Income Statement account when a Cost Centre is correctly provided. It ensures the system accepts valid data combinations as designed. _x000a__x000a_This scenario validates the acceptance criterion: &quot;Given I am creating a journal line for an Income Statement Account, when I try to submit the journal without a Cost Centre, then the system should prevent submission and display an error message stating a Cost Centre is required.&quot;  _x000a__x000a_Variation: This is a positive test where the user correctly populates the Cost Centre on a journal line for an Income Statement account, expecting successful submission."/>
    <s v="Positive"/>
    <s v="• The journal is submitted successfully without errors._x000a_• The journal proceeds to the next step in the business process."/>
    <m/>
    <s v="Financial Accountant"/>
    <m/>
    <s v="High"/>
    <s v="US-R2R-022"/>
    <s v="As a Financial Accountant, I want the system to enforce specific data entry rules when I create a journal, so that I can ensure all entries are accurate, complete, and compliant with accounting policies. "/>
    <s v="R2R-020-010"/>
    <s v="Record Journal Entries "/>
    <m/>
    <m/>
    <x v="4"/>
  </r>
  <r>
    <s v="Review Complete"/>
    <s v="TS291"/>
    <s v="Journal without required Cost Centre"/>
    <s v="This test confirms that the system prevents a journal from being submitted if a required Cost Centre is missing on a line for an Income Statement account. This ensures data integrity controls are functioning correctly. _x000a__x000a_This scenario validates the acceptance criterion: &quot;Given I am creating a journal line for an Income Statement Account, when I try to submit the journal without a Cost Centre, then the system should prevent submission and display an error message stating a Cost Centre is required.&quot;  _x000a__x000a_Variation: This is a negative test where the user deliberately omits the Cost Centre on a journal line for an Income Statement account to trigger the validation rule."/>
    <s v="Negative"/>
    <s v="• The system prevents the journal from being submitted._x000a_• An error message is displayed, indicating that a Cost Centre is required for the line."/>
    <m/>
    <s v="Financial Accountant "/>
    <m/>
    <s v="High"/>
    <s v="US-R2R-022"/>
    <s v="As a Financial Accountant, I want the system to enforce specific data entry rules when I create a journal, so that I can ensure all entries are accurate, complete, and compliant with accounting policies. "/>
    <s v="R2R-020-010"/>
    <s v="Record Journal Entries "/>
    <m/>
    <m/>
    <x v="4"/>
  </r>
  <r>
    <s v="Review Complete"/>
    <s v="TS292"/>
    <s v="Journal with required header memo"/>
    <s v="This test verifies that a journal can be submitted successfully when the mandatory header memo field is populated. This ensures that journals contain the necessary descriptive information for audit and review purposes. _x000a__x000a_This scenario validates the acceptance criterion: &quot;Given I am creating a journal, when I try to submit it without populating the header memo field, then the system should prevent submission and display an error message.&quot;  _x000a__x000a_Variation: This is a positive test where the user correctly populates the header memo field, expecting the journal to be submitted without issue."/>
    <s v="Positive"/>
    <s v="• The journal is submitted successfully without errors."/>
    <m/>
    <s v="Financial Accountant "/>
    <m/>
    <s v="High"/>
    <s v="US-R2R-022"/>
    <s v="As a Financial Accountant, I want the system to enforce specific data entry rules when I create a journal, so that I can ensure all entries are accurate, complete, and compliant with accounting policies. "/>
    <s v="R2R-020-010"/>
    <s v="Record Journal Entries "/>
    <m/>
    <m/>
    <x v="4"/>
  </r>
  <r>
    <s v="Review Complete"/>
    <s v="TS293"/>
    <s v="Journal without required header memo"/>
    <s v="This test confirms that the system prevents a journal from being submitted if the mandatory header memo field is left blank. This enforces the policy that all journals must have a clear description. _x000a__x000a_This scenario validates the acceptance criterion: &quot;Given I am creating a journal, when I try to submit it without populating the header memo field, then the system should prevent submission and display an error message.&quot;  _x000a__x000a_Variation: This is a negative test where the user deliberately leaves the header memo field empty to trigger the system validation and error message."/>
    <s v="Negative"/>
    <s v="• The system prevents the journal from being submitted._x000a_• An error message is displayed, indicating the header memo field is required."/>
    <m/>
    <s v="Financial Accountant "/>
    <m/>
    <s v="High"/>
    <s v="US-R2R-022"/>
    <s v="As a Financial Accountant, I want the system to enforce specific data entry rules when I create a journal, so that I can ensure all entries are accurate, complete, and compliant with accounting policies. "/>
    <s v="R2R-020-010"/>
    <s v="Record Journal Entries "/>
    <m/>
    <m/>
    <x v="4"/>
  </r>
  <r>
    <s v="Review Complete"/>
    <s v="TS294"/>
    <s v="Journal posting to a control account"/>
    <s v="This test confirms that the system correctly blocks any attempt to post a journal directly to a control account. This is a critical control to protect the integrity of accounts that should only be updated by system processes. _x000a__x000a_This scenario validates the acceptance criterion: &quot;Given I am creating a journal, when I attempt to post to a control account, then the system should prevent the posting and display an error message.&quot;  _x000a__x000a_Variation: This is a negative test where the user selects a designated control account on a journal line to ensure the system correctly identifies it and prevents the transaction."/>
    <s v="Negative"/>
    <s v="• The system prevents the journal from being submitted._x000a_• An error message is displayed, indicating that direct posting to the selected control account is not allowed."/>
    <m/>
    <s v="Financial Accountant "/>
    <m/>
    <s v="High"/>
    <s v="US-R2R-022"/>
    <s v="As a Financial Accountant, I want the system to enforce specific data entry rules when I create a journal, so that I can ensure all entries are accurate, complete, and compliant with accounting policies. "/>
    <s v="R2R-020-010"/>
    <s v="Record Journal Entries "/>
    <m/>
    <m/>
    <x v="4"/>
  </r>
  <r>
    <s v="Review Complete"/>
    <s v="TS295"/>
    <s v="Journal with required attachment"/>
    <s v="This test verifies that a journal can be submitted successfully when a supporting document is attached. This ensures compliance with policies requiring evidence for all manual journal entries. _x000a__x000a_This scenario validates the acceptance criterion: &quot;Given I am creating a journal, when I try to submit it without an attachment, then the system should prevent submission and display an error message.&quot;  _x000a__x000a_Variation: This is a positive test where the user correctly attaches a file to the journal before submission, expecting the system to accept the transaction."/>
    <s v="Positive"/>
    <s v="• The journal is submitted successfully without errors."/>
    <m/>
    <s v="Financial Accountant "/>
    <m/>
    <s v="High"/>
    <s v="US-R2R-022"/>
    <s v="As a Financial Accountant, I want the system to enforce specific data entry rules when I create a journal, so that I can ensure all entries are accurate, complete, and compliant with accounting policies. "/>
    <s v="R2R-020-010"/>
    <s v="Record Journal Entries "/>
    <m/>
    <m/>
    <x v="4"/>
  </r>
  <r>
    <s v="Review Complete"/>
    <s v="TS296"/>
    <s v="Journal without required attachment"/>
    <s v="This test confirms that the system prevents a journal from being submitted if it lacks a required attachment. This enforces a key control for auditability and transaction support. _x000a__x000a_This scenario validates the acceptance criterion: &quot;Given I am creating a journal, when I try to submit it without an attachment, then the system should prevent submission and display an error message.&quot;  _x000a__x000a_Variation: This is a negative test where the user attempts to submit a journal without attaching any supporting documentation to trigger the validation rule."/>
    <s v="Negative"/>
    <s v="• The system prevents the journal from being submitted._x000a_• An error message is displayed, indicating that an attachment is required."/>
    <m/>
    <s v="Financial Accountant "/>
    <m/>
    <s v="High"/>
    <s v="US-R2R-022"/>
    <s v="As a Financial Accountant, I want the system to enforce specific data entry rules when I create a journal, so that I can ensure all entries are accurate, complete, and compliant with accounting policies. "/>
    <s v="R2R-020-010"/>
    <s v="Record Journal Entries "/>
    <m/>
    <m/>
    <x v="4"/>
  </r>
  <r>
    <s v="Review Complete"/>
    <s v="TS297"/>
    <s v="Post journal with correct spend category"/>
    <s v="This test confirms that a journal can be successfully posted when the correct spend category is used for a ledger account, validating the baseline functionality._x000a__x000a_This relates to the acceptance criteria: &quot;Given a ledger account is associated with a specific spend category, when I create a journal line for that account using a different spend category, then the system should prevent the posting and display an error.&quot;_x000a__x000a_Variation: This is a positive test where the journal entry is fully compliant with the system's validation rules, using the correct spend category linked to the ledger account."/>
    <s v="Positive"/>
    <s v="• The journal entry is submitted without any validation errors._x000a_• The journal successfully posts to the general ledger."/>
    <m/>
    <s v="Financial Accountant"/>
    <m/>
    <s v="High"/>
    <s v="US-R2R-022"/>
    <s v="As a Financial Accountant, I want the system to enforce specific data entry rules when I create a journal, so that I can ensure all entries are accurate, complete, and compliant with accounting policies."/>
    <s v="R2R-020-010"/>
    <s v="Record Journal Entries"/>
    <m/>
    <m/>
    <x v="4"/>
  </r>
  <r>
    <s v="Review Complete"/>
    <s v="TS298"/>
    <s v="Block journal with incorrect spend category"/>
    <s v="This test verifies that the system prevents a journal from being posted if a spend category is used that does not match the one associated with the specified ledger account. This ensures data integrity controls are working as designed._x000a__x000a_This directly validates the acceptance criteria: &quot;Given a ledger account is associated with a specific spend category, when I create a journal line for that account using a different spend category, then the system should prevent the posting and display an error.&quot;_x000a__x000a_Variation: This is a negative test where the journal entry deliberately violates the system's validation rules by using a mismatched spend category to trigger a specific error."/>
    <s v="Negative"/>
    <s v="• The system prevents the journal from being submitted or posted._x000a_• An explicit error message is displayed, informing the user of the spend category mismatch."/>
    <m/>
    <s v="Financial Accountant"/>
    <m/>
    <s v="High"/>
    <s v="US-R2R-022"/>
    <s v="As a Financial Accountant, I want the system to enforce specific data entry rules when I create a journal, so that I can ensure all entries are accurate, complete, and compliant with accounting policies."/>
    <s v="R2R-020-010"/>
    <s v="Record Journal Entries"/>
    <m/>
    <m/>
    <x v="4"/>
  </r>
  <r>
    <s v="Review Complete"/>
    <s v="TS299"/>
    <s v="Post journal with correct revenue category"/>
    <s v="This test confirms that a journal can be successfully posted when the correct revenue category is used for a ledger account, validating the baseline functionality for revenue-related accounts._x000a__x000a_This relates to the acceptance criteria: &quot;Given a ledger account is associated with a specific revenue category, when I create a journal line for that account using a different revenue category, then the system should prevent the posting and display an error.&quot;_x000a__x000a_Variation: This is a positive test where the journal entry is fully compliant, using the correct revenue category that is linked to the ledger account to ensure successful posting."/>
    <s v="Positive"/>
    <s v="• The journal entry is submitted without any validation errors._x000a_• The journal successfully posts to the general ledger."/>
    <m/>
    <s v="Financial Accountant"/>
    <m/>
    <s v="High"/>
    <s v="US-R2R-022"/>
    <s v="As a Financial Accountant, I want the system to enforce specific data entry rules when I create a journal, so that I can ensure all entries are accurate, complete, and compliant with accounting policies."/>
    <s v="R2R-020-010"/>
    <s v="Record Journal Entries"/>
    <m/>
    <m/>
    <x v="4"/>
  </r>
  <r>
    <s v="Review Complete"/>
    <s v="TS300"/>
    <s v="Block journal with incorrect revenue category"/>
    <s v="This test verifies that the system prevents a journal from being posted if a revenue category is used that does not match the one associated with the specified ledger account. This ensures data integrity for revenue accounts._x000a__x000a_This directly validates the acceptance criteria: &quot;Given a ledger account is associated with a specific revenue category, when I create a journal line for that account using a different revenue category, then the system should prevent the posting and display an error.&quot;_x000a__x000a_Variation: This is a negative test where the journal entry deliberately violates the system's validation rules by using a mismatched revenue category to trigger a specific error."/>
    <s v="Negative"/>
    <s v="• The system prevents the journal from being submitted or posted._x000a_• An explicit error message is displayed, informing the user of the revenue category mismatch."/>
    <m/>
    <s v="Financial Accountant"/>
    <m/>
    <s v="High"/>
    <s v="US-R2R-022"/>
    <s v="As a Financial Accountant, I want the system to enforce specific data entry rules when I create a journal, so that I can ensure all entries are accurate, complete, and compliant with accounting policies."/>
    <s v="R2R-020-010"/>
    <s v="Record Journal Entries"/>
    <m/>
    <m/>
    <x v="4"/>
  </r>
  <r>
    <s v="Review Complete"/>
    <s v="TS301"/>
    <s v="Post P&amp;L journal with required category"/>
    <s v="This test confirms that a journal line for an income statement account can be successfully submitted when a valid revenue or spend category is included. This ensures the rule works correctly for compliant entries._x000a__x000a_This relates to the acceptance criteria: &quot;Given I am creating a journal line for an income statement account, when I do not include either a revenue or a spend category, then the system should prevent submission and display an error message.&quot;_x000a__x000a_Variation: This is a positive test where a journal line for an income statement account includes the mandatory category information, allowing it to pass validation."/>
    <s v="Positive"/>
    <s v="• The journal entry is submitted without any validation errors._x000a_• The journal successfully posts to the general ledger."/>
    <m/>
    <s v="Financial Accountant"/>
    <m/>
    <s v="High"/>
    <s v="US-R2R-022"/>
    <s v="As a Financial Accountant, I want the system to enforce specific data entry rules when I create a journal, so that I can ensure all entries are accurate, complete, and compliant with accounting policies."/>
    <s v="R2R-020-010"/>
    <s v="Record Journal Entries"/>
    <m/>
    <m/>
    <x v="4"/>
  </r>
  <r>
    <s v="Review Complete"/>
    <s v="TS302"/>
    <s v="Block P&amp;L journal with missing category"/>
    <s v="This test verifies that the system prevents the submission of a journal line for an income statement account if both the revenue and spend category fields are left blank. This enforces mandatory data capture._x000a__x000a_This directly validates the acceptance criteria: &quot;Given I am creating a journal line for an income statement account, when I do not include either a revenue or a spend category, then the system should prevent submission and display an error message.&quot;_x000a__x000a_Variation: This is a negative test where a journal line for an income statement account is created without a spend or revenue category to confirm the system displays the expected error."/>
    <s v="Negative"/>
    <s v="• The system prevents the journal from being submitted._x000a_• An explicit error message is displayed, informing the user that a revenue or spend category is required."/>
    <m/>
    <s v="Financial Accountant"/>
    <m/>
    <s v="High"/>
    <s v="US-R2R-022"/>
    <s v="As a Financial Accountant, I want the system to enforce specific data entry rules when I create a journal, so that I can ensure all entries are accurate, complete, and compliant with accounting policies."/>
    <s v="R2R-020-010"/>
    <s v="Record Journal Entries"/>
    <m/>
    <m/>
    <x v="4"/>
  </r>
  <r>
    <s v="Review Complete"/>
    <s v="TS303"/>
    <s v="Journal posting to a closed project"/>
    <s v="This test confirms that the system prevents journals from being posted to projects that are closed. This control is essential for maintaining accurate project accounting and preventing costs from being allocated to completed work. _x000a__x000a_This scenario validates the acceptance criterion: &quot;Given I am creating a journal against a project, when the project's status is 'Closed', then the system should prevent the journal from being posted and display an error message.&quot;  _x000a__x000a_Variation: This is a negative test where the user selects a project that has a 'Closed' status and attempts to post a journal against it, expecting an error."/>
    <s v="Negative"/>
    <s v="• The system prevents the journal from being submitted._x000a_• An error message is displayed, indicating that postings to closed projects are not permitted."/>
    <m/>
    <s v="Financial Accountant "/>
    <m/>
    <s v="High"/>
    <s v="US-R2R-023"/>
    <s v="As a Financial Accountant, I want the system to validate project-related journals against project data, so that I can prevent incorrect postings to projects and maintain data integrity. "/>
    <s v="R2R-020-010"/>
    <s v="Record Journal Entries "/>
    <m/>
    <m/>
    <x v="4"/>
  </r>
  <r>
    <s v="Review Complete"/>
    <s v="TS304"/>
    <s v="Journal posting to an open project"/>
    <s v="This test verifies that a journal can be successfully posted to a project with an active, open status. This confirms the standard process for allocating costs to ongoing projects is working as expected. _x000a__x000a_This scenario validates the acceptance criterion: &quot;Given I am creating a journal against a project, when the project's status is 'Closed', then the system should prevent the journal from being posted and display an error message.&quot;  _x000a__x000a_Variation: This is a positive test where the user selects a project with an 'Open' or 'Active' status, expecting the journal to be submitted successfully."/>
    <s v="Positive"/>
    <s v="• The journal is submitted successfully without errors."/>
    <m/>
    <s v="Financial Accountant "/>
    <m/>
    <s v="High"/>
    <s v="US-R2R-023"/>
    <s v="As a Financial Accountant, I want the system to validate project-related journals against project data, so that I can prevent incorrect postings to projects and maintain data integrity. "/>
    <s v="R2R-020-010"/>
    <s v="Record Journal Entries "/>
    <m/>
    <m/>
    <x v="4"/>
  </r>
  <r>
    <s v="Review Complete"/>
    <s v="TS305"/>
    <s v="Journal posting for projects with related worktags"/>
    <s v="This test verifies that a journal can be successfully posted to a project with the correct project worktags. This enforces data hygiene amongst project journals._x000a__x000a_This scenario validates the acceptance criterion: &quot;Given I am creating a journal with project worktags (e.g., Cost Centre / Gift / Program), when the journal worktags do not match the project's related worktags, then the system should prevent the posting and display an error message indicating a mismatch.&quot;  _x000a__x000a_Variation: This is a positive test where the user selects a project and does not override any project worktags, such as cost centre, expecting the journal to be submitted successfully."/>
    <s v="Positive"/>
    <s v="• The journal is submitted successfully without errors."/>
    <m/>
    <s v="Financial Accountant "/>
    <m/>
    <s v="High"/>
    <s v="US-R2R-023"/>
    <s v="As a Financial Accountant, I want the system to validate project-related journals against project data, so that I can prevent incorrect postings to projects and maintain data integrity. "/>
    <s v="R2R-020-010"/>
    <s v="Record Journal Entries "/>
    <m/>
    <m/>
    <x v="4"/>
  </r>
  <r>
    <s v="Review Complete"/>
    <s v="TS306"/>
    <s v="Journal posting for projects without related worktags"/>
    <s v="This test prevents a journal posted to a project with incorrect project worktags. This enforces data hygiene amongst project journals._x000a__x000a_This scenario validates the acceptance criterion: &quot;Given I am creating a journal with project worktags (e.g., Cost Centre / Gift / Program), when the journal worktags do not match the project's related worktags, then the system should prevent the posting and display an error message indicating a mismatch.&quot;  _x000a__x000a_Variation: This is a negative test where the user selects a project and overrides any project worktags, such as cost centre, expecting an error."/>
    <s v="Negative"/>
    <s v="• The system prevents the journal from being submitted._x000a_• An error message is displayed, indicating that postings with incorrect related worktags are not permitted."/>
    <m/>
    <s v="Financial Accountant "/>
    <m/>
    <s v="High"/>
    <s v="US-R2R-023"/>
    <s v="As a Financial Accountant, I want the system to validate project-related journals against project data, so that I can prevent incorrect postings to projects and maintain data integrity. "/>
    <s v="R2R-020-010"/>
    <s v="Record Journal Entries "/>
    <m/>
    <m/>
    <x v="4"/>
  </r>
  <r>
    <s v="Review Complete"/>
    <s v="TS307"/>
    <s v="Intercompany journal without affiliate"/>
    <s v="This test confirms that the system prevents an intercompany journal from being submitted if the affiliate (the corresponding intercompany entity) is not specified on the journal line. This ensures all intercompany transactions are properly balanced and tracked._x000a__x000a_This scenario validates the acceptance criterion: &quot;Given I am creating an intercompany journal between valid transacting entities, when an intercompany affiliate is not specified on the journal line, then the system should prevent submission and display an error message.&quot;  _x000a__x000a_Variation: This is a negative test where the user creates a journal between two different companies but deliberately omits the intercompany affiliate on the line to trigger the error."/>
    <s v="Negative"/>
    <s v="• The system prevents the journal from being submitted._x000a_• An error message is displayed, indicating that an intercompany affiliate is required."/>
    <m/>
    <s v="Financial Accountant "/>
    <m/>
    <s v="High"/>
    <s v="US-R2R-024"/>
    <s v="As a Financial Accountant, I want the system to apply specific controls for intercompany journals, so that I can ensure transactions between entities are recorded correctly and transparently. "/>
    <s v="R2R-020-040"/>
    <s v="Perform Intercompany Accounting "/>
    <m/>
    <m/>
    <x v="4"/>
  </r>
  <r>
    <s v="Review Complete"/>
    <s v="TS308"/>
    <s v="Intercompany journal with affiliate"/>
    <s v="This test verifies that an intercompany journal can be submitted successfully when the intercompany affiliate is correctly specified on the journal line. This confirms the standard process for recording transactions between entities is working. _x000a__x000a_This scenario validates the acceptance criterion: &quot;Given I am creating an intercompany journal between valid transacting entities, when an intercompany affiliate is not specified on the journal line, then the system should prevent submission and display an error message.&quot;  _x000a__x000a_Variation: This is a positive test where the user correctly specifies the intercompany affiliate on a journal line, expecting the transaction to be accepted by the system."/>
    <s v="Positive"/>
    <s v="• The journal is submitted successfully without errors."/>
    <m/>
    <s v="Financial Accountant "/>
    <m/>
    <s v="High"/>
    <s v="US-R2R-024"/>
    <s v="As a Financial Accountant, I want the system to apply specific controls for intercompany journals, so that I can ensure transactions between entities are recorded correctly and transparently. "/>
    <s v="R2R-020-040"/>
    <s v="Perform Intercompany Accounting "/>
    <m/>
    <m/>
    <x v="4"/>
  </r>
  <r>
    <s v="Review Complete"/>
    <s v="TS309"/>
    <s v="Journal with non-central ERP company"/>
    <s v="This test confirms that the system displays a warning message when a user creates a journal involving a company whose financial operations are managed outside of the central ERP system. This alert ensures the user is aware they are transacting with an external entity. _x000a__x000a_This scenario validates the acceptance criterion: &quot;Given I am creating a journal with a company whose operations reside outside of the Central ERP, when I proceed with the journal, then the system should display a warning message to alert me.&quot;  _x000a__x000a_Variation: This test involves selecting a company specifically configured as operating outside the central ERP to ensure the informational warning message is triggered upon proceeding."/>
    <s v="Negative"/>
    <s v="• A warning message is displayed to the user._x000a_• The user can acknowledge the warning and proceed with submitting the journal."/>
    <m/>
    <s v="Financial Accountant "/>
    <m/>
    <s v="Medium"/>
    <s v="US-R2R-024"/>
    <s v="As a Financial Accountant, I want the system to apply specific controls for intercompany journals, so that I can ensure transactions between entities are recorded correctly and transparently."/>
    <s v="R2R-020-040"/>
    <s v="Perform Intercompany Accounting"/>
    <m/>
    <m/>
    <x v="4"/>
  </r>
  <r>
    <s v="Review Complete"/>
    <s v="TS310"/>
    <s v="Create lease with fixed payments"/>
    <s v="This test validates that a user can successfully create a complete lease contract using the fixed payment option. It ensures the core function of lease creation is working as expected for standard, predictable payment schedules. _x000a__x000a_This scenario directly tests the acceptance criteria: &quot;Given I am creating a new lease contract, when I select the fixed payment option and enter all required details, then the system successfully creates the contract&quot;.  _x000a__x000a_Variation: This is a positive test case to confirm the end-to-end creation of a standard lease contract with all correct and mandatory information provided."/>
    <s v="Positive"/>
    <s v="• The lease contract is created successfully in the system._x000a_• The contract status is 'Approved'._x000a_• A payment schedule based on the fixed amounts is generated."/>
    <s v="• Lease Spend Category is configured._x000a_• Supplier for the lease exists."/>
    <s v="Fixed Asset Accountant "/>
    <m/>
    <s v="High"/>
    <s v="US-A2R-039 "/>
    <s v="As a Fixed Asset Accountant, I want to process a lease contract with fixed or variable payments, so that I can accurately record our financial obligations for leased assets. "/>
    <s v="A2R-020-020"/>
    <s v="Setup Right of Use Assets (Leases) "/>
    <m/>
    <m/>
    <x v="2"/>
  </r>
  <r>
    <s v="Review Complete"/>
    <s v="TS311"/>
    <s v="Create lease with variable payments"/>
    <s v="This test validates that a user can successfully create a complete lease contract using the variable payment option. This ensures the system can handle more complex leases where payments may change over time. _x000a__x000a_This scenario directly tests the acceptance criteria: &quot;Given I am creating a new lease contract, when I select the variable payment option and enter all required details, then the system successfully creates the contract&quot;.  _x000a__x000a_Variation: This is a positive test case focused on the system's ability to handle variable payment schedules during lease creation."/>
    <s v="Positive"/>
    <s v="• The lease contract is created successfully in the system._x000a_• The contract status is 'Approved'._x000a_• A payment schedule reflecting the variable payment terms is generated."/>
    <s v="• Lease Spend Category is configured._x000a_• Supplier for the lease exists."/>
    <s v="Fixed Asset Accountant "/>
    <m/>
    <s v="High"/>
    <s v="US-A2R-039 "/>
    <s v="As a Fixed Asset Accountant, I want to process a lease contract with fixed or variable payments, so that I can accurately record our financial obligations for leased assets. "/>
    <s v="A2R-020-020"/>
    <s v="Setup Right of Use Assets (Leases) "/>
    <m/>
    <m/>
    <x v="2"/>
  </r>
  <r>
    <s v="Review Complete"/>
    <s v="TS312"/>
    <s v="View GL impact of new lease"/>
    <s v="This test confirms that after a lease contract is created and finalised, its financial impact is correctly reflected in the General Ledger (GL). This is crucial for ensuring financial accuracy from the outset. _x000a__x000a_This scenario directly tests the acceptance criteria: &quot;Given I am creating a new lease contract, when it is submitted and complete, I should be able to view the financial impact on the general ledger&quot;.  _x000a__x000a_Variation: This test focuses on verifying the accounting entries generated by a newly created lease."/>
    <s v="Positive"/>
    <s v="• The system shows the journal entries created for the lease commencement._x000a_• The Right of Use Asset and Lease Liability accounts are correctly debited and credited."/>
    <s v="• A lease contract has been successfully created (as in TS310 or TS311)."/>
    <s v="Fixed Asset Accountant "/>
    <m/>
    <s v="High"/>
    <s v="US-A2R-039 "/>
    <s v="As a Fixed Asset Accountant, I want to process a lease contract with fixed or variable payments, so that I can accurately record our financial obligations for leased assets."/>
    <s v="A2R-020-020"/>
    <s v="Setup Right of Use Assets (Leases)"/>
    <m/>
    <m/>
    <x v="2"/>
  </r>
  <r>
    <s v="Review Complete"/>
    <s v="TS313"/>
    <s v="Fail lease creation with wrong spend category"/>
    <s v="This test ensures the system prevents a user from creating a lease contract using a spend category that is not flagged for leases. This control is vital for maintaining data quality and preventing misclassification of spend._x000a_ _x000a_This scenario directly tests the acceptance criteria: &quot;Given I am creating a lease contract, when I try to submit for a spend category not designated for leases, then the system should display an error message and prevent submission&quot;.  _x000a__x000a_Variation: This is a negative test case to validate a key system control, ensuring only designated spend categories can be used for lease contracts."/>
    <s v="Negative"/>
    <s v="• The system displays a clear error message explaining the issue._x000a_• The user is prevented from submitting the lease contract."/>
    <s v="• A spend category not designated for leases exists."/>
    <s v="Fixed Asset Accountant "/>
    <m/>
    <s v="High"/>
    <s v="US-A2R-040 "/>
    <s v="As a Fixed Asset Accountant, I want the system to enforce mandatory fields when creating a lease contract, so that all contracts contain complete and consistent information. "/>
    <s v="A2R-020-020"/>
    <s v="Setup Right of Use Assets (Leases) "/>
    <m/>
    <m/>
    <x v="2"/>
  </r>
  <r>
    <s v="Review Complete"/>
    <s v="TS314"/>
    <s v="Fail lease creation without location"/>
    <s v="This test confirms that the system requires a location to be specified on the goods line of a lease contract before it can be submitted. This ensures that all leased assets are tied to a physical location for tracking and reporting. _x000a__x000a_This scenario directly tests the acceptance criteria: &quot;Given I am creating a lease contract, when I try to submit it without a location on the goods line, then the system should display an error message and prevent submission&quot;.  _x000a__x000a_Variation: This is a negative test case to validate that the location field is mandatory, enforcing data completeness."/>
    <s v="Negative"/>
    <s v="• The system displays a clear error message indicating the location is missing._x000a_• The user is prevented from submitting the lease contract."/>
    <s v="• A lease contract is initiated with all details except the location."/>
    <s v="Fixed Asset Accountant "/>
    <m/>
    <s v="High"/>
    <s v="US-A2R-040 "/>
    <s v="As a Fixed Asset Accountant, I want the system to enforce mandatory fields when creating a lease contract, so that all contracts contain complete and consistent information. "/>
    <s v="A2R-020-020"/>
    <s v="Setup Right of Use Assets (Leases) "/>
    <m/>
    <m/>
    <x v="2"/>
  </r>
  <r>
    <s v="Review Complete"/>
    <s v="TS315"/>
    <s v="Fail lease creation without description"/>
    <s v="This test confirms that the system requires a description to be entered on the goods line of a lease contract. This ensures that all leased assets have a clear description for identification and auditing purposes. _x000a__x000a_This scenario directly tests the acceptance criteria: &quot;Given I am creating a lease contract, when I try to submit it without a description on the goods line, then the system should display an error message and prevent submission&quot;.  _x000a__x000a_Variation: This is a negative test case to validate that the description field is mandatory, enforcing data completeness."/>
    <s v="Negative"/>
    <s v="• The system displays a clear error message indicating the description is missing._x000a_• The user is prevented from submitting the lease contract."/>
    <s v="• A lease contract is initiated with all details except the description."/>
    <s v="Fixed Asset Accountant "/>
    <m/>
    <s v="High"/>
    <s v="US-A2R-040 "/>
    <s v="As a Fixed Asset Accountant, I want the system to enforce mandatory fields when creating a lease contract, so that all contracts contain complete and consistent information. "/>
    <s v="A2R-020-020"/>
    <s v="Setup Right of Use Assets (Leases) "/>
    <m/>
    <m/>
    <x v="2"/>
  </r>
  <r>
    <s v="Review Complete"/>
    <s v="TS316"/>
    <s v="Successfully create lease with all mandatory fields"/>
    <s v="This test validates that a lease contract can be submitted successfully when all mandatory information, including location and description, is provided. It confirms the positive path after satisfying all system controls. _x000a__x000a_This scenario directly tests the acceptance criteria: &quot;Given I am creating a lease contract, when I have entered both a location and a description, then the system allows me to submit the contract successfully&quot;.  _x000a__x000a_Variation: This is a positive test that specifically confirms that once the mandatory field requirements (tested in TS005 and TS006) are met, the submission proceeds as expected."/>
    <s v="Positive"/>
    <s v="• The system accepts the submission without errors._x000a_• The lease contract is created successfully."/>
    <s v="• All required master data (supplier, spend category) is available."/>
    <s v="Fixed Asset Accountant "/>
    <m/>
    <s v="High"/>
    <s v="US-A2R-040 "/>
    <s v="As a Fixed Asset Accountant, I want the system to enforce mandatory fields when creating a lease contract, so that all contracts contain complete and consistent information."/>
    <s v="A2R-020-020"/>
    <s v="Setup Right of Use Assets (Leases)"/>
    <m/>
    <m/>
    <x v="2"/>
  </r>
  <r>
    <s v="Review Complete"/>
    <s v="TS317"/>
    <s v="Asset creation review task is generated"/>
    <s v="This test verifies that when a lease contract is receipted, the system correctly identifies it and automatically triggers a review task for the Fixed Asset Accountant. This ensures that a human reviews the details before an asset is formally created._x000a__x000a_This scenario directly tests the acceptance criteria: &quot;Given a lease contract with a specific spend category (e.g., property rent) is receipted, when the process is initiated, then a review task is sent to the Fixed Asset Accountant&quot;.  _x000a__x000a_Variation: This test focuses on the automated workflow trigger, ensuring the correct review task is sent to the correct person upon receipting a lease."/>
    <s v="Positive"/>
    <s v="• A notification and a task appear in the Fixed Asset Accountant's inbox._x000a_• The task is for the review of a pending leased asset creation."/>
    <s v="• A complete and active lease contract exists."/>
    <s v="Fixed Asset Accountant "/>
    <m/>
    <s v="High"/>
    <s v="US-A2R-041 "/>
    <s v="As a Fixed Asset Accountant, I want the system to automatically create a leased asset when a relevant lease contract is receipted, so that assets are registered efficiently and accurately. "/>
    <s v="A2R-020-020"/>
    <s v="Setup Right of Use Assets (Leases) "/>
    <m/>
    <m/>
    <x v="2"/>
  </r>
  <r>
    <s v="Review Complete"/>
    <s v="TS318"/>
    <s v="Asset is created after review"/>
    <s v="This test confirms that after the Fixed Asset Accountant approves the asset creation review task, the system proceeds to automatically create the leased asset in the asset register. This validates the completion of the automated asset creation process. _x000a__x000a_This scenario directly tests the acceptance criteria: &quot;Given the Fixed Asset Accountant has received the asset creation review task, when they complete the review step, then the system automatically registers the new asset with the confirmed details&quot;.  _x000a__x000a_Variation: This test validates the final step of the process, ensuring that approval of the review task results in the successful creation of an asset record."/>
    <s v="Positive"/>
    <s v="• The review task is marked as complete._x000a_• A new asset record appears in the Fixed Asset Register._x000a_• The asset is registered and in service._x000a_• The asset details match the information from the lease contract."/>
    <s v="• An asset creation review task is pending in the Fixed Asset Accountant's inbox (from TS317)."/>
    <s v="Fixed Asset Accountant "/>
    <m/>
    <s v="High"/>
    <s v="US-A2R-041 "/>
    <s v="As a Fixed Asset Accountant, I want the system to automatically create a leased asset when a relevant lease contract is receipted, so that assets are registered efficiently and accurately. "/>
    <s v="A2R-020-020"/>
    <s v="Setup Right of Use Assets (Leases) "/>
    <m/>
    <m/>
    <x v="2"/>
  </r>
  <r>
    <s v="Review Complete"/>
    <s v="TS319"/>
    <s v="Filter asset register for leased assets"/>
    <s v="This test validates that a user can run the Fixed Asset Register report and successfully filter it to show only assets that were created from lease contracts. This is key for reporting and reconciliation of leased assets. _x000a__x000a_This scenario directly tests the acceptance criteria: &quot;Given I need a list of all assets, when I run the Fixed Asset Register report, I can apply a filter to only view leased assets, which shows assets created from lease contracts&quot;.  _x000a__x000a_Variation: This is a positive test of a key reporting capability, ensuring that leased assets can be easily isolated and reviewed."/>
    <s v="Positive"/>
    <s v="• The report runs successfully._x000a_• When the filter is applied, only the leased asset appears in the results._x000a_• Non-leased assets are excluded from the filtered view."/>
    <s v="• At least one leased asset exists._x000a_• At least one non-leased (standard) asset exists."/>
    <s v="Fixed Asset Accountant "/>
    <m/>
    <s v="Medium"/>
    <s v="US-A2R-042 "/>
    <s v="As a Fixed Asset Accountant, I want to run a report of all created assets (the fixed asset register), with an ability to isolate leased assets. "/>
    <s v="A2R-020-020"/>
    <s v="Setup Right of Use Assets (Leases) "/>
    <m/>
    <m/>
    <x v="2"/>
  </r>
  <r>
    <s v="Review Complete"/>
    <s v="TS320"/>
    <s v="Amend lease and trigger review"/>
    <s v="This test confirms that when a user amends an existing lease contract, the system correctly initiates a review workflow by sending a task to the Fixed Asset Accountant. This ensures changes to financial contracts are properly controlled. _x000a__x000a_This scenario directly tests the acceptance criteria: &quot;Given I have opened an existing lease contract, when I make changes and submit the amendment, then a review task is sent to the Fixed Asset Accountant&quot;.  _x000a__x000a_Variation: This test validates the initiation of the amendment approval workflow, a critical control for contract changes."/>
    <s v="Positive"/>
    <s v="• After submitting the amendment, a review task appears in the Fixed Asset Accountant's inbox."/>
    <s v="• A complete and active lease contract exists."/>
    <s v="Fixed Asset Accountant "/>
    <m/>
    <s v="High"/>
    <s v="US-A2R-043 "/>
    <s v="As a Fixed Asset Accountant, I want to amend an existing lease contract, so that I can update its terms and ensure it is sent for review. "/>
    <s v="A2R-030-110"/>
    <s v="Lease Amendments &amp; Terminations "/>
    <m/>
    <m/>
    <x v="2"/>
  </r>
  <r>
    <s v="Review Complete"/>
    <s v="TS321"/>
    <s v="Approve amendment and update contract"/>
    <s v="This test validates that when the Fixed Asset Accountant reviews a lease amendment, the system updates the contract with the new information. This confirms the approval workflow functions correctly and results in an updated contract. _x000a__x000a_This scenario directly tests the acceptance criteria: &quot;Given the Fixed Asset Accountant has received the review task, when they submit their review of the changes, then the lease contract is updated with the new information&quot;._x000a__x000a_Variation: This test confirms the successful completion of the amendment workflow, ensuring the changes are committed to the contract upon approval."/>
    <s v="Positive"/>
    <s v="• The review task is marked as complete._x000a_• Initiator is notified that the amendment is complete. _x000a_• The lease contract now reflects the amended details (e.g., new end date or payment amount)._x000a__x000a_"/>
    <s v="• A lease amendment review task is in the Fixed Asset Accountant's inbox."/>
    <s v="Fixed Asset Accountant "/>
    <m/>
    <s v="High"/>
    <s v="US-A2R-043 "/>
    <s v="As a Fixed Asset Accountant, I want to amend an existing lease contract, so that I can update its terms and ensure it is sent for review. "/>
    <s v="A2R-030-110"/>
    <s v="Lease Amendments &amp; Terminations "/>
    <m/>
    <m/>
    <x v="2"/>
  </r>
  <r>
    <s v="Review Complete"/>
    <s v="TS322"/>
    <s v="View impact of amendment on schedules"/>
    <s v="This test verifies that after a lease amendment is approved, a user can view the updated payment, interest, and depreciation schedules to understand the financial impact of the change. _x000a__x000a_This scenario directly tests the acceptance criteria: &quot;Given I have applied an amendment to the lease, I should be able to identify the impact of the amendment on the payment schedule, interest expense schedule and depreciation schedule&quot;.  _x000a__x000a_Variation: This test focuses on the recalculation and presentation of financial schedules post-amendment, which is critical for forecasting and accounting."/>
    <s v="Positive"/>
    <s v="• The payment schedule reflects the new terms._x000a_• The interest and depreciation schedules are updated based on the amendment."/>
    <s v="• A lease amendment has been approved."/>
    <s v="Fixed Asset Accountant "/>
    <m/>
    <s v="High"/>
    <s v="US-A2R-043 "/>
    <s v="As a Fixed Asset Accountant, I want to amend an existing lease contract, so that I can update its terms and ensure it is sent for review. "/>
    <s v="A2R-030-110"/>
    <s v="Lease Amendments &amp; Terminations "/>
    <m/>
    <m/>
    <x v="2"/>
  </r>
  <r>
    <s v="Review Complete"/>
    <s v="TS323"/>
    <s v="View GL impact of amendment"/>
    <s v="This test confirms that after a lease amendment is complete, its financial impact is correctly posted to the General Ledger. _x000a__x000a_This scenario directly tests the acceptance criteria: &quot;Given I have applied an amendment to the lease, when it is submitted and complete, I should be able to view the financial impact on the general ledger&quot;.  _x000a__x000a_Variation: This test verifies the accounting entries generated by a lease amendment, confirming the correct financial adjustments are made in the GL."/>
    <s v="Positive"/>
    <s v="• The system shows the journal entries created for the lease modification._x000a_• The Right of Use Asset and Lease Liability accounts are correctly adjusted."/>
    <s v="• A lease amendment has been approved."/>
    <s v="Fixed Asset Accountant "/>
    <m/>
    <s v="High"/>
    <s v="US-A2R-043 "/>
    <s v="As a Fixed Asset Accountant, I want to amend an existing lease contract, so that I can update its terms and ensure it is sent for review. "/>
    <s v="A2R-030-110"/>
    <s v="Lease Amendments &amp; Terminations "/>
    <m/>
    <m/>
    <x v="2"/>
  </r>
  <r>
    <s v="Review Complete"/>
    <s v="TS324"/>
    <s v="Terminate lease as Contract Specialist"/>
    <s v="This test validates the conditional workflow for lease terminations. It ensures that when the designated 'contract specialist' initiates a termination, the system correctly bypasses the initial approval step, streamlining the process for authorised users. _x000a__x000a_This scenario directly tests the acceptance criteria: &quot;Given I am the designated 'contract specialist' on a contract, when I initiate an early termination, then the process skips the first approval step and proceeds to the next step&quot;.  _x000a__x000a_Variation: This test focuses on a specific conditional path in the approval workflow, confirming that the 'contract specialist' role has its intended effect on routing."/>
    <s v="Positive"/>
    <s v="• The termination process is initiated._x000a_• The workflow view shows that the first approval step was skipped._x000a_"/>
    <s v="• An active lease contract exists with a user assigned as the 'contract specialist'._x000a_• The user performing the test is logged in as that 'contract specialist'."/>
    <s v="Fixed Asset Accountant "/>
    <m/>
    <s v="High"/>
    <s v="US-A2R-044 "/>
    <s v="As a Fixed Asset Accountant, I want to terminate a lease contract before its end date, so that the system correctly processes the termination through the required approval workflow. "/>
    <s v="A2R-030-110"/>
    <s v="Lease Amendments &amp; Terminations "/>
    <m/>
    <m/>
    <x v="2"/>
  </r>
  <r>
    <s v="Review Complete"/>
    <s v="TS325"/>
    <s v="Terminate lease as non-specialist"/>
    <s v="This test validates the standard workflow for lease terminations. It ensures that when a user who is not the 'contract specialist' initiates a termination, the process is correctly routed to the Financial Accounting Manager for approval. _x000a__x000a_This scenario directly tests the acceptance criteria: &quot;Given I am neither the 'contract specialist' nor the Financial Accounting Manager, when I initiate an early termination, then the process requires an approval step from the Financial Accounting Manager&quot;.  _x000a__x000a_Variation: This test confirms the standard approval path is followed when the initiator does not meet the condition for the special path, ensuring proper governance."/>
    <s v="Positive"/>
    <s v="• The termination process is initiated._x000a_• An approval task is sent to the Financial Accounting Manager's inbox."/>
    <s v="• An active lease contract exists._x000a_• The user performing the test is logged in as a Fixed Asset Accountant who is not the 'contract specialist'."/>
    <s v="Fixed Asset Accountant "/>
    <m/>
    <s v="High"/>
    <s v="US-A2R-044 "/>
    <s v="As a Fixed Asset Accountant, I want to terminate a lease contract before its end date, so that the system correctly processes the termination through the required approval workflow."/>
    <s v="A2R-030-110"/>
    <s v="Lease Amendments &amp; Terminations"/>
    <m/>
    <m/>
    <x v="2"/>
  </r>
  <r>
    <s v="Review Complete"/>
    <s v="TS326"/>
    <s v="Deny lease termination as manager"/>
    <s v="This test ensures that if the Financial Accounting Manager denies the termination request, the lease remains active. This validates the negative path of the approval workflow. _x000a__x000a_This is the negative path for the acceptance criteria: &quot;Given I am neither the 'contract specialist' nor the Financial Accounting Manager, when I initiate an early termination, then the process requires an approval step from the Financial Accounting Manager&quot;. _x000a__x000a_Variation: This negative test confirms that a 'deny' decision correctly stops the business process and the lease contract's status does not change."/>
    <s v="Negative"/>
    <s v="• The manager denies the approval task._x000a_• The lease contract remains in an 'Active' status._x000a_• Initiator is notified that the cancellation was denied."/>
    <s v="• A lease termination has been submitted for approval."/>
    <s v="Financial Accountant"/>
    <m/>
    <s v="High"/>
    <s v="US-A2R-044 "/>
    <s v="As a Fixed Asset Accountant, I want to terminate a lease contract before its end date, so that the system correctly processes the termination through the required approval workflow. "/>
    <s v="A2R-030-110"/>
    <s v="Lease Amendments &amp; Terminations "/>
    <m/>
    <m/>
    <x v="2"/>
  </r>
  <r>
    <s v="Review Complete"/>
    <s v="TS327"/>
    <s v="Dispose asset after lease termination"/>
    <s v="This test confirms that the system allows a user to begin the asset disposal process for a leased asset only after its underlying lease contract has been terminated. This enforces the correct sequence of events. _x000a__x000a_This scenario directly tests the acceptance criteria: &quot;Given a lease contract has been successfully terminated, when I initiate the disposal of the associated leased asset, then the system allows the disposal process to begin&quot;.  _x000a__x000a_Variation: This test validates a critical prerequisite check in the system, ensuring assets from active leases cannot be disposed of prematurely."/>
    <s v="Positive"/>
    <s v="• The user can successfully find and initiate the 'Dispose Asset' process for the correct asset."/>
    <s v="• A lease contract has been successfully terminated._x000a_• The associated leased asset exists in the asset register."/>
    <s v="Fixed Asset Accountant "/>
    <m/>
    <s v="High"/>
    <s v="US-A2R-045 "/>
    <s v="As a Fixed Asset Accountant, I want to dispose of a leased asset after its originating lease contract is terminated, so that the asset is correctly disposed from the asset register and financial records are updated. "/>
    <s v="A2R-030-110"/>
    <s v="Lease Amendments &amp; Terminations "/>
    <m/>
    <m/>
    <x v="2"/>
  </r>
  <r>
    <s v="Review Complete"/>
    <s v="TS328"/>
    <s v="Fail to dispose asset from active lease"/>
    <s v="This test confirms that the system prevents a user from disposing of a leased asset if the associated lease contract has not been terminated. _x000a__x000a_This is the negative path for the acceptance criteria: &quot;Given a lease contract has been successfully terminated, when I initiate the disposal of the associated leased asset, then the system allows the disposal process to begin&quot;.  _x000a__x000a_Variation: This negative test confirms the system control that prevents disposal of assets linked to active leases."/>
    <s v="Negative"/>
    <s v="• The system either prevents the user from selecting the asset for disposal or displays an error message when trying to initiate the process."/>
    <s v="• An active lease contract exists with an associated leased asset."/>
    <s v="Fixed Asset Accountant "/>
    <m/>
    <s v="High"/>
    <s v="US-A2R-045 "/>
    <s v="As a Fixed Asset Accountant, I want to dispose of a leased asset after its originating lease contract is terminated, so that the asset is correctly disposed from the asset register and financial records are updated. "/>
    <s v="A2R-030-110"/>
    <s v="Lease Amendments &amp; Terminations "/>
    <m/>
    <m/>
    <x v="2"/>
  </r>
  <r>
    <s v="Review Complete"/>
    <s v="TS329"/>
    <s v="Asset status updated to 'Disposed'"/>
    <s v="This test verifies that once the asset disposal process is fully approved, the asset's status in the Fixed Asset Register is automatically updated to 'Disposed'. This is a key confirmation that the process has completed successfully. _x000a__x000a_This scenario directly tests the acceptance criteria: &quot;Given the disposal workflow is complete, then the system updates the asset's status to 'Disposed' in the asset register&quot;.  _x000a__x000a_Variation: This test focuses on the final status update in the asset master data, confirming the end of the asset's life cycle in the system."/>
    <s v="Positive"/>
    <s v="• When viewing the asset in the Fixed Asset Register, its status is 'Disposed'."/>
    <s v="• The disposal of a leased asset has been initiated and fully approved."/>
    <s v="Fixed Asset Accountant "/>
    <m/>
    <s v="High"/>
    <s v="US-A2R-045 "/>
    <s v="As a Fixed Asset Accountant, I want to dispose of a leased asset after its originating lease contract is terminated, so that the asset is correctly disposed from the asset register and financial records are updated. "/>
    <s v="A2R-030-110"/>
    <s v="Lease Amendments &amp; Terminations "/>
    <m/>
    <m/>
    <x v="2"/>
  </r>
  <r>
    <s v="Review Complete"/>
    <s v="TS330"/>
    <s v="GL journals posted for disposal"/>
    <s v="This test confirms that upon completion of the asset disposal, the system correctly calculates and posts the financial journals for any gain or loss on the disposal to the General Ledger._x000a_ _x000a_This scenario directly tests the acceptance criteria: &quot;Given the disposal is complete, then the system calculates and posts the corresponding financial journals for the gain or loss on disposal to the general ledger&quot;.  _x000a__x000a_Variation: This test verifies the automated accounting for asset disposals, ensuring the financial impact is correctly recorded."/>
    <s v="Positive"/>
    <s v="• Journal entries for the asset disposal are visible in the GL._x000a_• The journals correctly reflect the gain or loss on disposal calculation."/>
    <s v="• The status of the leased asset is 'disposed' (as in TS0329)."/>
    <s v="Fixed Asset Accountant "/>
    <m/>
    <s v="High"/>
    <s v="US-A2R-045 "/>
    <s v="As a Fixed Asset Accountant, I want to dispose of a leased asset after its originating lease contract is terminated, so that the asset is correctly disposed from the asset register and financial records are updated. "/>
    <s v="A2R-030-110"/>
    <s v="Lease Amendments &amp; Terminations "/>
    <m/>
    <m/>
    <x v="2"/>
  </r>
  <r>
    <s v="Review Complete"/>
    <s v="TS331"/>
    <s v="Notification sent for lease adjustment"/>
    <s v="This test verifies that after a leased asset is disposed of, a notification is automatically sent to the Financial Accountant, prompting them to review and close out any remaining balances on the lease. _x000a__x000a_This scenario directly tests the acceptance criteria: &quot;Given the disposal is complete, then the system notifies the Financial Accountant that a Lease Accounting Adjustment may be necessary to close out residual lease balances&quot;.  _x000a__x000a_Variation: This test confirms a critical hand-off notification in the process, ensuring that follow-up accounting actions are not missed."/>
    <s v="Positive"/>
    <s v="• A notification appears in the Financial Accountant's inbox._x000a_• The notification text advises that a lease accounting adjustment may be needed."/>
    <s v="• The status of the leased asset is 'disposed' (as in TS0329)."/>
    <s v="Fixed Asset Accountant "/>
    <m/>
    <s v="High"/>
    <s v="US-A2R-045 "/>
    <s v="As a Fixed Asset Accountant, I want to dispose of a leased asset after its originating lease contract is terminated, so that the asset is correctly disposed from the asset register and financial records are updated. "/>
    <s v="A2R-030-110"/>
    <s v="Lease Amendments &amp; Terminations "/>
    <m/>
    <m/>
    <x v="2"/>
  </r>
  <r>
    <s v="Review Complete"/>
    <s v="TS332"/>
    <s v="Fail invoice generation without appropriate details"/>
    <s v="This test ensures that the system prevents a user from submitting a supplier invoice generated from a lease if required details are omitted. This is a critical control to ensure all payments have supporting information._x000a__x000a_This scenario directly tests the acceptance criteria: &quot;Given I am generating a supplier invoice from a lease, when I try to submit it without an invoice attachment or without an invoice number, then the system should display an error and prevent submission&quot;.  _x000a__x000a_Variation: This is a negative test to validate a mandatory attachment rule, which is a key financial control."/>
    <s v="Negative"/>
    <s v="• The system displays a clear error message stating an attachment is required._x000a_• The system displays a clear error message stating an invoice number is required._x000a_• The invoice cannot be submitted."/>
    <s v="• An active lease contract with a payment schedule exists."/>
    <s v="Accounts Payable Officer"/>
    <m/>
    <s v="High"/>
    <s v="US-A2R-046 "/>
    <s v="As an Accounts Payable Officer, I want to generate a supplier invoice from a lease contract, so that payments can be processed efficiently with the correct reviews. "/>
    <s v="A2R-040-020"/>
    <s v="Close Leased Asset Sub ledger and Reconcile with GL "/>
    <m/>
    <m/>
    <x v="2"/>
  </r>
  <r>
    <s v="Review Complete"/>
    <s v="TS333"/>
    <s v="Invoice from lease bypasses standard approval"/>
    <s v="This test verifies that a supplier invoice generated from a lease contract follows a special approval path, bypassing the standard Delegation of Authority (DOA) and cost centre manager approvals. _x000a__x000a_This scenario directly tests the acceptance criteria: &quot;Given a supplier invoice is generated from a lease, when it is submitted, then it does not require standard approvals like DOA or cost centre manager approval&quot;.  _x000a__x000a_Variation: This test confirms the special approval routing for lease-based invoices, ensuring they are not delayed by unnecessary standard approval steps."/>
    <s v="Positive"/>
    <s v="• After submission, the process history shows that standard DOA/manager approval steps were not triggered."/>
    <s v="• An active lease contract exists._x000a_• A supplier invoice is created from the lease and submitted."/>
    <s v="Accounts Payable Officer"/>
    <m/>
    <s v="High"/>
    <s v="US-A2R-046 "/>
    <s v="As an Accounts Payable Officer, I want to generate a supplier invoice from a lease contract, so that payments can be processed efficiently with the correct reviews. "/>
    <s v="A2R-040-020"/>
    <s v="Close Leased Asset Sub ledger and Reconcile with GL "/>
    <m/>
    <m/>
    <x v="2"/>
  </r>
  <r>
    <s v="Review Complete"/>
    <s v="TS334"/>
    <s v="Invoice from lease routes to specialist"/>
    <s v="This test confirms that after submission, a supplier invoice generated from a lease is correctly routed to the designated 'contract specialist' for their specific review. _x000a__x000a_This scenario directly tests the acceptance criteria: &quot;Given a supplier invoice is generated from a lease, when it is submitted, then it is sent to the designated 'contract specialist' for review before payment processing&quot;._x000a_  _x000a_Variation: This test validates that the invoice is sent to the correct, specialised reviewer, ensuring proper oversight for lease-related payments."/>
    <s v="Positive"/>
    <s v="• An approval task for the invoice appears in the 'contract specialist's' inbox."/>
    <s v="• An active lease contract exists with a designated 'contract specialist'._x000a_• A supplier invoice is created from the lease and submitted."/>
    <s v="Accounts Payable Officer"/>
    <m/>
    <s v="High"/>
    <s v="US-A2R-046 "/>
    <s v="As an Accounts Payable Officer, I want to generate a supplier invoice from a lease contract, so that payments can be processed efficiently with the correct reviews. "/>
    <s v="A2R-040-020"/>
    <s v="Close Leased Asset Sub ledger and Reconcile with GL "/>
    <m/>
    <m/>
    <x v="2"/>
  </r>
  <r>
    <s v="Review Complete"/>
    <s v="TS335"/>
    <s v="Invoice completion updates schedule and GL"/>
    <s v="This test verifies that once a lease-related supplier invoice is fully approved, the system marks the corresponding instalment as 'complete' on the lease payment schedule and posts the financial transaction to the GL. _x000a__x000a_This scenario directly tests the acceptance criteria: &quot;Given a supplier invoice is successfully generated from a lease, when it is submitted, then it should be marked as 'complete' on the payment schedule and impact the general ledger&quot;.  _x000a__x000a_Variation: This test confirms the final steps of the lease payment process, ensuring both the operational schedule and financial records are updated correctly."/>
    <s v="Positive"/>
    <s v="• After approval, the payment schedule on the lease shows the relevant payment as 'Complete'._x000a_• The invoice recognition is recorded in the General Ledger, with correct debits and credits to Lease Liability and Accounts Payable."/>
    <s v="• A supplier invoice from a lease is pending review from the 'contract specialist' (TS334)."/>
    <s v="Accounts Payable Officer"/>
    <m/>
    <s v="High"/>
    <s v="US-A2R-046 "/>
    <s v="As an Accounts Payable Officer, I want to generate a supplier invoice from a lease contract, so that payments can be processed efficiently with the correct reviews. "/>
    <s v="A2R-040-020"/>
    <s v="Close Leased Asset Sub ledger and Reconcile with GL "/>
    <m/>
    <m/>
    <x v="2"/>
  </r>
  <r>
    <s v="Review Complete"/>
    <s v="TS336"/>
    <s v="Run month-end interest expense process"/>
    <s v="This test validates that the Fixed Asset Accountant can successfully run the month-end process to calculate and post interest expense for all active lease contracts. This is a critical period-end activity for accurate financial reporting. _x000a__x000a_This scenario directly tests the acceptance criteria: &quot;Given it is the end of the month, when I as the Fixed Asset Accountant run the process to recognise interest expense, then the system calculates and posts the interest for all active lease contracts to the general ledger&quot;.  _x000a__x000a_Variation: This test confirms the successful execution of a key month-end batch process, ensuring it calculates and posts financials correctly."/>
    <s v="Positive"/>
    <s v="• The process runs to completion without errors._x000a_• Interest expense journal entries are created and posted to the GL for all eligible leases."/>
    <s v="• Active lease contracts exist that are due for interest calculation."/>
    <s v="Fixed Asset Accountant "/>
    <m/>
    <s v="High"/>
    <s v="US-A2R-047 "/>
    <s v="As a Fixed Asset Accountant, I want to initiate the generation of month-end interest expense for lease contracts, so that our financial records are accurate and up-to-date. "/>
    <s v="A2R-040-020"/>
    <s v="Close Leased Asset Sub ledger and Reconcile with GL "/>
    <m/>
    <m/>
    <x v="2"/>
  </r>
  <r>
    <s v="Review Complete"/>
    <s v="TS337"/>
    <s v="Verify interest process status and GL impact"/>
    <s v="This test verifies that after the month-end interest process is run, its status is correctly marked as 'complete' and the financial impact can be clearly seen in the General Ledger. _x000a__x000a_This scenario directly tests the acceptance criteria: &quot;Given it is the end of the month, when I as the Fixed Asset Accountant recognise the interest expense, its status should be 'complete' and impact the general ledger&quot;.  _x000a__x000a_Variation: This test focuses on the post-execution validation, confirming the process provides a clear completion status and that the resulting financial entries are correct."/>
    <s v="Positive"/>
    <s v="• The process log or monitor shows a 'Complete' status._x000a_• A user can drill down from the process to see the journal lines posted to the GL."/>
    <s v="• The month-end interest expense process has been run (as in TS0336)."/>
    <s v="Fixed Asset Accountant "/>
    <m/>
    <s v="High"/>
    <s v="US-A2R-047 "/>
    <s v="As a Fixed Asset Accountant, I want to initiate the generation of month-end interest expense for lease contracts, so that our financial records are accurate and up-to-date."/>
    <s v="A2R-040-020"/>
    <s v="Close Leased Asset Sub ledger and Reconcile with GL"/>
    <m/>
    <m/>
    <x v="2"/>
  </r>
  <r>
    <s v="Review Complete"/>
    <s v="TS338"/>
    <s v="Create bank account and get approval"/>
    <s v="This test validates the end-to-end process of creating a new bank account, including the mandatory approval step by a manager._x000a_This scenario covers the acceptance criteria: &quot;Given I have the necessary permissions, when I initiate the 'Create Bank Account' process and enter all required details, then the request is submitted to the Financial Accounting Manager for approval&quot; and &quot;Given the Financial Accounting Manager approves the request, then the new bank account becomes active and available for use&quot;._x000a_Variation: This is a positive test case where the Bank Reconciliation Officer submits a complete and valid request, and the Financial Accounting Manager approves it."/>
    <s v="Positive"/>
    <s v="• The request is routed to the Financial Accounting Manager for approval._x000a_• Upon approval, the bank account status changes to 'Active'._x000a_• A notification is sent to the initiator confirming approval."/>
    <s v="• The Financial Accounting Manager role must be assigned to a user."/>
    <s v="Bank Reconciliation Officer"/>
    <m/>
    <s v="High"/>
    <s v="US-TRE-001"/>
    <s v="As a Bank Reconciliation Officer, I want to create a new bank account in the system, so that it can be used for financial transactions and reconciliation."/>
    <s v="TRE-010-010"/>
    <s v="Manage Bank Accounts"/>
    <m/>
    <m/>
    <x v="6"/>
  </r>
  <r>
    <s v="Review Complete"/>
    <s v="TS339"/>
    <s v="Create bank account and get denied"/>
    <s v="This test confirms that the system correctly handles the denial of a new bank account request and notifies the initiator._x000a_This scenario validates the acceptance criteria: &quot;Given the Financial Accounting Manager denies the request, then the process is terminated, and a notification is sent to me as the initiator&quot;._x000a_Variation: This is a positive test of the denial workflow path. The Bank Reconciliation Officer submits a request, and the Financial Accounting Manager denies it."/>
    <s v="Positive"/>
    <s v="• The process is terminated upon denial._x000a_• The bank account is not created._x000a_• A notification is sent to the initiator informing them of the denial."/>
    <s v="• A bank account creation request must be submitted to the Financial Accounting Manager."/>
    <s v="Bank Reconciliation Officer"/>
    <m/>
    <s v="High"/>
    <s v="US-TRE-001"/>
    <s v="As a Bank Reconciliation Officer, I want to create a new bank account in the system, so that it can be used for financial transactions and reconciliation."/>
    <s v="TRE-010-010"/>
    <s v="Manage Bank Accounts"/>
    <m/>
    <m/>
    <x v="6"/>
  </r>
  <r>
    <s v="Review Complete"/>
    <s v="TS340"/>
    <s v="Record an ad hoc intercompany bank account transfer via ad hoc bank transaction"/>
    <s v="This test verifies that an ad hoc bank transaction for an intercompany transfer can be created and posted immediately, updating cash balances correctly._x000a_This scenario validates the acceptance criteria: &quot;Given I need to record an intercompany transfer, when I create an ad hoc bank transaction and specify the relevant intercompany accounts, then the transaction is created and posted immediately without needing approval&quot; and &quot;Given the ad hoc bank transaction is created, then the cash balances for the respective bank accounts are updated accordingly&quot;._x000a_Variation: This is a positive test where a user records a valid transfer between two different company entities using the correct intercompany accounts."/>
    <s v="Positive"/>
    <s v="• The ad hoc bank transaction is created and posted without an approval step._x000a_• The cash balances in the specified bank accounts are updated to reflect the transfer."/>
    <s v="• Two bank accounts for different company entities must exist."/>
    <s v="Bank Reconciliation Officer"/>
    <m/>
    <s v="High"/>
    <s v="US-TRE-002"/>
    <s v="As a Bank Reconciliation Officer, I want to record an ad hoc bank transaction for an intercompany transfer, so that cash movements between company entities are accurately reflected in the system."/>
    <s v="TRE-020-010"/>
    <s v="Manage Bank Account Cash Balances"/>
    <m/>
    <m/>
    <x v="6"/>
  </r>
  <r>
    <s v="Review Complete"/>
    <s v="TS341"/>
    <s v="Record a bank account transfer"/>
    <s v="This test ensures that a bank transfer already completed outside of Workday can be recorded to align the system's ledger balances with actual bank balances._x000a_This scenario validates the acceptance criteria: &quot;Given a bank transfer has been completed externally, when I use the 'Create Bank Account Transfer' function and enter the details of the transfer, then the transaction is recorded in Workday without requiring approval&quot; and &quot;Given the transfer is recorded, then the system only updates the ledger balances for the involved bank accounts...&quot;._x000a_Variation: This is a positive test where a user enters the details of a transfer that has already occurred, and the system records it without initiating any new payment."/>
    <s v="Positive"/>
    <s v="• The transaction is recorded in Workday immediately, with no approval required._x000a_• The ledger balances for the specified bank accounts are updated._x000a_• No actual funds transfer is initiated by the system."/>
    <s v="• Two active bank accounts must exist in the system."/>
    <s v="Bank Reconciliation Officer"/>
    <m/>
    <s v="High"/>
    <s v="US-TRE-003"/>
    <s v="As a Bank Reconciliation Officer, I want to record a bank account transfer that has already occurred outside the system, so that Workday's cash balances are aligned with the actual bank balances."/>
    <s v="TRE-020-010"/>
    <s v="Manage Bank Account Cash Balances"/>
    <m/>
    <m/>
    <x v="6"/>
  </r>
  <r>
    <s v="Review Complete"/>
    <s v="TS342"/>
    <s v="Initiate a bank transfer for settlement"/>
    <s v="This test verifies that a user can initiate a bank transfer from within Workday, which is then processed through a settlement run._x000a_This scenario validates the acceptance criteria: &quot;Given I need to move funds between two of our bank accounts, when I use the 'Create Bank Account Transfer for Settlement' function and submit the details, then the system creates the payable item to be picked up in a settlement run&quot; and &quot;Given the transfer for settlement is created, then the settlement process completes the transfer, and the accounting is recorded in Workday&quot;._x000a_Variation: This is a positive test where a user creates a transfer for settlement, which is then successfully processed by a subsequent settlement run."/>
    <s v="Positive"/>
    <s v="• A payable item is created and queued for the next settlement run._x000a_• After the settlement run, the funds transfer is completed and the corresponding accounting entries are posted."/>
    <s v="• Two active bank accounts must exist._x000a_Initiating bank account must have have 'bank account transfer for settlement' enabled as a usage._x000a_• A settlement run process must be configured."/>
    <s v="Bank Reconciliation Officer"/>
    <m/>
    <s v="High"/>
    <s v="US-TRE-004"/>
    <s v="As a Bank Reconciliation Officer, I want to initiate and record a bank account transfer between our accounts directly from Workday, so that funds are moved and accounted for without the need to initiate the transfer from the bank portal."/>
    <s v="TRE-020-010"/>
    <s v="Manage Bank Account Cash Balances"/>
    <m/>
    <m/>
    <x v="6"/>
  </r>
  <r>
    <s v="Review Complete"/>
    <s v="TS343"/>
    <s v="Create a bank account transfer template"/>
    <s v="This test confirms that a user can create and save a template for recurring bank account transfers to streamline future data entry._x000a_This scenario validates the acceptance criteria: &quot;Given I frequently record the same type of bank transfer, when I create a 'Bank Account Transfer Template' with pre-filled details, then the template is saved for future use without needing approval&quot;._x000a_Variation: This is a positive test where a user successfully creates and saves a new bank transfer template with all necessary details filled in."/>
    <s v="Positive"/>
    <s v="• The template is successfully saved with the pre-filled details._x000a_• The process does not require an approval step._x000a_• The template becomes available for selection when creating new transfers."/>
    <s v="• User has permission to create templates."/>
    <s v="Bank Reconciliation Officer"/>
    <m/>
    <s v="Medium"/>
    <s v="US-TRE-005"/>
    <s v="As a Bank Reconciliation Officer, I want to create templates for recurring bank account transfers, so that I can record these transfers more quickly and with fewer errors."/>
    <s v="TRE-020-010"/>
    <s v="Manage Bank Account Cash Balances"/>
    <m/>
    <m/>
    <x v="6"/>
  </r>
  <r>
    <s v="Review Complete"/>
    <s v="TS344"/>
    <s v="Use a bank transfer template"/>
    <s v="This test verifies that a previously saved bank transfer template can be used to quickly create and record a new transfer._x000a_This scenario validates the acceptance criteria: &quot;Given I have a saved 'Bank Account Transfer Template', when I select the template to create a new transfer, then the system pre-populates the transaction details from the template&quot; and &quot;Given the details are populated, when I confirm and submit the transfer, then it is recorded immediately without approval&quot;._x000a_Variation: This is a positive test where a user selects an existing template, confirms the pre-populated data, and submits the transaction successfully."/>
    <s v="Positive"/>
    <s v="• The system pre-populates the transfer details from the selected template._x000a_• Upon submission, the transaction is recorded immediately without needing approval."/>
    <s v="• A 'Bank Account Transfer Template' must already exist in the system."/>
    <s v="Bank Reconciliation Officer"/>
    <m/>
    <s v="High"/>
    <s v="US-TRE-006"/>
    <s v="As a Bank Reconciliation Officer, I want to use a pre-saved template to record a bank account transfer, so that I can process the transaction efficiently."/>
    <s v="TRE-020-010"/>
    <s v="Manage Bank Account Cash Balances"/>
    <m/>
    <m/>
    <x v="6"/>
  </r>
  <r>
    <s v="Review Complete"/>
    <s v="TS345"/>
    <s v="Create a bank account transfer for settlement template"/>
    <s v="This test confirms that a user can create a template for recurring bank transfers that require settlement processing._x000a_This scenario validates the acceptance criteria: &quot;Given I frequently initiate the same type of bank transfer for settlement, when I create a 'Bank Account Transfer for Settlement Template' with pre-filled details, then the template is saved for future use without needing approval&quot;._x000a_Variation: This is a positive test where a user successfully creates and saves a new template specifically for transfers requiring settlement."/>
    <s v="Positive"/>
    <s v="• The 'Bank Account Transfer for Settlement Template' is saved and available for future use._x000a_• The creation process does not require approval."/>
    <s v="• User has permission to create templates."/>
    <s v="Bank Reconciliation Officer"/>
    <m/>
    <s v="Medium"/>
    <s v="US-TRE-007"/>
    <s v="As a Bank Reconciliation Officer, I want to create templates for recurring bank account transfers for settlement, so that I can initiate these transfers quickly and consistently."/>
    <s v="TRE-020-010"/>
    <s v="Manage Bank Account Cash Balances"/>
    <m/>
    <m/>
    <x v="6"/>
  </r>
  <r>
    <s v="Review Complete"/>
    <s v="TS346"/>
    <s v="Use a bank account transfer for settlement template"/>
    <s v="This test verifies that a saved settlement template can be used to quickly initiate a bank transfer that will be processed by a settlement run._x000a_This scenario validates the acceptance criteria: &quot;Given I have a saved 'Bank Account Transfer for Settlement Template', when I select it to create a new transfer, then the system pre-populates the transaction details&quot;, &quot;Given the details are populated, when I confirm and submit, then the system creates the payable item to be picked up in a settlement run&quot;, and &quot;Given the transfer for settlement is created, then the settlement process completes the transfer, and the accounting is recorded in Workday&quot;._x000a_Variation: This is a positive test where a user selects an existing settlement template to create a transfer, which is then successfully processed via a settlement run."/>
    <s v="Positive"/>
    <s v="• The system pre-populates the transfer details from the template._x000a_• A payable item is created for the settlement run._x000a_• The transfer is completed and accounted for after the settlement run."/>
    <s v="• A 'Bank Account Transfer for Settlement Template' must exist._x000a_• A settlement run process must be configured."/>
    <s v="Bank Reconciliation Officer"/>
    <m/>
    <s v="High"/>
    <s v="US-TRE-008"/>
    <s v="As a Bank Reconciliation Officer, I want to use a template to initiate a bank transfer for settlement, so that the process is faster and less prone to manual error."/>
    <s v="TRE-020-010"/>
    <s v="Manage Bank Account Cash Balances"/>
    <m/>
    <m/>
    <x v="6"/>
  </r>
  <r>
    <s v="Review Complete"/>
    <s v="TS347"/>
    <s v="Record a 'Quick Entry' bank statement"/>
    <s v="This test confirms that a user can quickly reconcile a single bank statement line against a matching transaction in Workday using the 'Quick Entry' feature._x000a_This scenario validates the acceptance criteria: &quot;Given there is an existing transaction in Workday that matches an item on my bank statement, when I use the 'Quick Entry' feature, then I can select the Workday transaction&quot; and &quot;Given I have selected the transaction, when I confirm the entry, then the system automatically creates the corresponding bank statement line and marks both items as reconciled in a single step, without requiring approval&quot;._x000a_Variation: This is a positive test where a user finds and selects a matching system transaction to reconcile a bank statement item in one step."/>
    <s v="Positive"/>
    <s v="• The user can find and select the matching Workday transaction._x000a_• Upon confirmation, a bank statement line is created and immediately reconciled with the selected transaction._x000a_• No approval is required."/>
    <s v="• An unreconciled operational transaction (e.g., a payment) must exist in Workday."/>
    <s v="Bank Reconciliation Officer"/>
    <m/>
    <s v="High"/>
    <s v="US-TRE-009"/>
    <s v="As a Bank Reconciliation Officer, I want to record and reconcile a single bank statement line against an existing transaction in Workday, so that I can efficiently process simple reconciliations."/>
    <s v="TRE-030-010"/>
    <s v="Perform Bank Reconciliation"/>
    <m/>
    <m/>
    <x v="6"/>
  </r>
  <r>
    <s v="Review Complete"/>
    <s v="TS348"/>
    <s v="Record a 'Manual Entry' bank statement"/>
    <s v="This test verifies that a user can manually key in the lines of a bank statement to create a record in Workday for reconciliation._x000a_This scenario validates the acceptance criteria: &quot;Given I have a bank statement, when I use the 'Manual Entry' function, then I can input details for each statement line&quot; and &quot;Given I have entered all lines and saved the statement, then the bank statement is created in Workday and is ready for the reconciliation process without needing approval&quot;._x000a_Variation: This is a positive test where a user enters all lines from a paper statement and successfully saves it in Workday."/>
    <s v="Positive"/>
    <s v="• The user can enter details for each bank statement line._x000a_• After saving, a complete bank statement record is created in Workday._x000a_• The statement is ready for reconciliation without an approval step."/>
    <s v="• User has a physical or digital bank statement to reference."/>
    <s v="Bank Reconciliation Officer"/>
    <m/>
    <s v="Medium"/>
    <s v="US-TRE-010"/>
    <s v="As a Bank Reconciliation Officer, I want to manually enter the lines from a bank statement into Workday, so that I have a bank statement record to perform reconciliation against."/>
    <s v="TRE-030-010"/>
    <s v="Perform Bank Reconciliation"/>
    <m/>
    <m/>
    <x v="6"/>
  </r>
  <r>
    <s v="Review Complete"/>
    <s v="TS349"/>
    <s v="Upload bank statement via Excel"/>
    <s v="This test ensures that a bank statement can be successfully uploaded using a formatted Excel file, creating a statement in Workday._x000a_This scenario validates the acceptance criteria: &quot;Given I have a Citibank bank statement in the correct Excel template format, when I use the 'EIB' upload process, then the system creates a bank statement in Workday with all the lines from the file&quot; and &quot;Given the file is successfully uploaded, then the bank statement is created without requiring approval and is ready for reconciliation&quot;._x000a_Variation: This is a positive test using a correctly formatted Excel file. The 'EIB' process refers to Workday's tool for bulk data loading from spreadsheets."/>
    <s v="Positive"/>
    <s v="• The system processes the file and creates a new bank statement in Workday._x000a_• All transaction lines from the Excel file appear on the Workday bank statement._x000a_• The statement is created without needing approval and is ready for reconciliation."/>
    <s v="• A Citibank bank statement file must be prepared in the specified Excel template."/>
    <s v="Bank Reconciliation Officer"/>
    <m/>
    <s v="High"/>
    <s v="US-TRE-011"/>
    <s v="As a Bank Reconciliation Officer, I want to upload a bank statement for our Citibank account from an Excel file, so that I can avoid manual data entry for large statements."/>
    <s v="TRE-030-010"/>
    <s v="Perform Bank Reconciliation"/>
    <m/>
    <m/>
    <x v="6"/>
  </r>
  <r>
    <s v="Review Complete"/>
    <s v="TS350"/>
    <s v="Fail to upload incorrect Excel file"/>
    <s v="This test ensures the system rejects a bank statement upload if the Excel file is not in the correct format or contains errors._x000a_This scenario tests the negative path of the acceptance criteria: &quot;Given I have a Citibank bank statement in the correct Excel template format, when I use the 'EIB' upload process, then the system creates a bank statement...&quot;._x000a_Variation: This is a negative test where the user attempts to upload an Excel file with incorrect column headers or invalid data formats."/>
    <s v="Negative"/>
    <s v="• The upload process fails._x000a_• The system provides an error report indicating the issues with the file._x000a_• No bank statement is created in Workday."/>
    <s v="• An Excel file that intentionally violates the required template format (e.g., invalid population of columns, bad date format)."/>
    <s v="Bank Reconciliation Officer"/>
    <m/>
    <s v="High"/>
    <s v="US-TRE-011"/>
    <s v="As a Bank Reconciliation Officer, I want to upload a bank statement for our Citibank account from an Excel file, so that I can avoid manual data entry for large statements."/>
    <s v="TRE-030-010"/>
    <s v="Perform Bank Reconciliation"/>
    <m/>
    <m/>
    <x v="6"/>
  </r>
  <r>
    <s v="Review Complete"/>
    <s v="TS351"/>
    <s v="Auto-reconcile matching transactions"/>
    <s v="This test verifies that the system's auto-reconciliation process can automatically match and clear bank statement lines against system transactions._x000a_This scenario validates the acceptance criteria: &quot;Given a bank statement has been loaded into Workday, when the auto-reconciliation process runs, then statement lines are automatically matched and reconciled with operational transactions that have the exact same amount and reference&quot; and &quot;Given all lines on a bank statement are successfully auto-reconciled, then the bank statement is automatically submitted as complete&quot;._x000a_Variation: This is a positive test where a loaded bank statement contains lines that perfectly match existing, unreconciled system transactions in both amount and reference."/>
    <s v="Positive"/>
    <s v="• The matching statement lines and system transactions are automatically marked as reconciled._x000a_• Since all lines are reconciled, the bank statement is automatically marked as complete."/>
    <s v="• A bank statement must be loaded into Workday._x000a_• Unreconciled system transactions must exist that exactly match the statement lines in amount and reference."/>
    <s v="Bank Reconciliation Officer"/>
    <m/>
    <s v="High"/>
    <s v="US-TRE-012"/>
    <s v="As a Bank Reconciliation Officer, I want the system to automatically match and reconcile bank statement lines with existing system transactions, so that the reconciliation process is faster and requires less manual effort."/>
    <s v="TRE-030-010"/>
    <s v="Perform Bank Reconciliation"/>
    <m/>
    <m/>
    <x v="6"/>
  </r>
  <r>
    <s v="Review Complete"/>
    <s v="TS352"/>
    <s v="Auto-create an ad hoc bank transaction via first notice item rules to auto-reconcile a bank statement line"/>
    <s v="This test confirms that the system can automatically create and reconcile a new transaction for a recurring item like a bank fee, based on a first notice item rules._x000a_This scenario validates the acceptance criteria: &quot;Given a bank statement line has a reference that matches a pre-configured 'first notice item rule', when the auto-reconciliation process runs, then the system automatically creates a new ad hoc bank transaction based on the first notice rule&quot; and &quot;Given the ad hoc bank transaction is created, then it is automatically reconciled against the corresponding bank statement line&quot;._x000a_Variation: This is a positive test where a bank statement line contains a specific reference (e.g., 'Monthly Service Fee') that triggers a rule to create and reconcile the fee transaction automatically."/>
    <s v="Positive"/>
    <s v="• The system automatically creates a new ad hoc bank transaction based on the first notice item rule's logic._x000a_• The newly created transaction is automatically reconciled against the bank statement line that triggered it."/>
    <s v="• A 'first notice item rule' must be configured for a specific reference text._x000a_• A bank statement must be loaded with a line item containing that exact reference text."/>
    <s v="Bank Reconciliation Officer"/>
    <m/>
    <s v="High"/>
    <s v="US-TRE-013"/>
    <s v="As a Bank Reconciliation Officer, I want the system to automatically create and reconcile ad hoc bank transactions for recurring items on my bank statement, so that common fees and interest are handled without manual intervention."/>
    <s v="TRE-030-010"/>
    <s v="Perform Bank Reconciliation"/>
    <m/>
    <m/>
    <x v="6"/>
  </r>
  <r>
    <s v="Review Complete"/>
    <s v="TS353"/>
    <s v="Manually reconcile bank statement lines"/>
    <s v="This test verifies that the ability to manually reconcile a bank statement line and that the system provides suggestions for matching transactions._x000a_This scenario validates the acceptance criteria: &quot;Given I am viewing an unreconciled bank statement line, when I start the manual reconciliation process, then the system suggests a list of existing operational transactions that are potential matches based on amount or reference&quot;._x000a_Variation: This is a positive test where an unreconciled bank statement line has several potential matching transactions in the system based on the same amount."/>
    <s v="Positive"/>
    <s v="• The system displays a list of potential matching transactions."/>
    <s v="• A bank statement must be loaded with at least one unreconciled line._x000a_• At least one operational transaction must exist in Workday with either the same amount or reference to the bank statement line."/>
    <s v="Bank Reconciliation Officer"/>
    <m/>
    <s v="High"/>
    <s v="US-TRE-014"/>
    <s v="As a Bank Reconciliation Officer, I want to manually reconcile bank statement lines, with the system suggesting potential matches, so that I can accurately clear items that were not automatically reconciled."/>
    <s v="TRE-030-010"/>
    <s v="Perform Bank Reconciliation"/>
    <m/>
    <m/>
    <x v="6"/>
  </r>
  <r>
    <s v="Review Complete"/>
    <s v="TS354"/>
    <s v="Complete manual reconciliation"/>
    <s v="This test confirms the ability to manually reconcile bank statement lines, and validates that once all lines on a bank statement are reconciled, the statement is automatically submitted._x000a_This scenario validates the acceptance criteria: &quot;Given all lines on the bank statement are reconciled, then the bank statement is automatically submitted as complete&quot;._x000a_Variation: This is a positive test where the user manually reconciles the final unreconciled line on a bank statement."/>
    <s v="Positive"/>
    <s v="• Upon reconciling the final line, the bank statement's status automatically updates to 'Complete'."/>
    <s v="• A bank statement exists with only one unreconciled line remaining."/>
    <s v="Bank Reconciliation Officer"/>
    <m/>
    <s v="High"/>
    <s v="US-TRE-014"/>
    <s v="As a Bank Reconciliation Officer, I want to manually reconcile bank statement lines, with the system suggesting potential matches, so that I can accurately clear items that were not automatically reconciled."/>
    <s v="TRE-030-010"/>
    <s v="Perform Bank Reconciliation"/>
    <m/>
    <m/>
    <x v="6"/>
  </r>
  <r>
    <s v="Review Complete"/>
    <s v="TS355"/>
    <s v="Create ad hoc bank transaction from bank reconciliation screen"/>
    <s v="This test verifies that a user can create a new ad hoc bank transaction directly from the bank reconciliation screen to account for an unmatched item._x000a_This scenario validates the acceptance criteria: &quot;Given I am reconciling a bank statement line with no matching system transaction, when I choose the option to create an ad hoc bank transaction, then a new transaction entry screen appears&quot; and &quot;Given I enter the required accounting details and save the ad hoc bank transaction, then it is created without an approval step and is automatically reconciled against the bank statement line&quot;._x000a_Variation: This is a positive, end-to-end test where a user identifies a miscellaneous bank statement line, creates a new ad hoc bank transaction for it, and confirms it is created and reconciled in one process."/>
    <s v="Positive"/>
    <s v="• A new screen appears to create an ad hoc bank transaction._x000a_• After entering valid details, the transaction is created without needing approval._x000a_• The new transaction is automatically reconciled against the bank statement line."/>
    <s v="• A bank statement must be loaded with an unreconciled line that has no corresponding transaction in Workday (e.g., a bank fee)."/>
    <s v="Bank Reconciliation Officer"/>
    <m/>
    <s v="High"/>
    <s v="US-TRE-015"/>
    <s v="As a Bank Reconciliation Officer, I want to create a new ad hoc bank transaction directly from the reconciliation screen, so that I can account for and reconcile a bank statement line that has no corresponding transaction."/>
    <s v="TRE-030-010"/>
    <s v="Perform Bank Reconciliation"/>
    <m/>
    <m/>
    <x v="6"/>
  </r>
  <r>
    <s v="Review Complete"/>
    <s v="TS356"/>
    <s v="Create a valid ad hoc bank tranaction template"/>
    <s v="This test ensures a user can successfully create a valid Ad Hoc Bank Transaction Template._x000a_This scenario provides the prerequisite for other tests and validates the core function of template creation._x000a_Variation: This is a positive test to create the prerequisite 'Ad Hoc Bank Transaction Template' that will be used in subsequent test scenarios. The user will populate all required fields with valid data."/>
    <s v="Positive"/>
    <s v="• The system saves the Ad Hoc Bank Transaction Template without errors._x000a_• The template is available for future use."/>
    <s v="• User has the necessary permissions to create templates."/>
    <s v="Bank Reconciliation Officer"/>
    <m/>
    <s v="Medium"/>
    <s v="US-TRE-016"/>
    <s v="As a Bank Reconciliation Officer, I want the system to prevent me from creating an Ad Hoc Bank Transaction Template with incorrect data, so that templates are always valid and usable."/>
    <s v="TRE-030-010"/>
    <s v="Bank Reconciliations"/>
    <m/>
    <m/>
    <x v="6"/>
  </r>
  <r>
    <s v="Review Complete"/>
    <s v="TS357"/>
    <s v="Fail ad hoc bank transaction template creation (invalid account)"/>
    <s v="This test ensures the system blocks the creation of a template with invalid accounting combinations._x000a_This scenario validates the acceptance criteria: &quot;Given I am creating an ad hoc bank transaction template, when I use an income account without a revenue category or an expense account without a spend category, then the system blocks creation and displays an error&quot;._x000a_Variation: This is a negative test where the user attempts to save a template using an expense account but deliberately omits the corresponding spend category."/>
    <s v="Negative"/>
    <s v="• The system prevents the template from being saved._x000a_• An error message is displayed, indicating a missing spend/revenue category."/>
    <s v="• User is in the process of creating an Ad Hoc Bank Transaction Template."/>
    <s v="Bank Reconciliation Officer"/>
    <m/>
    <s v="Medium"/>
    <s v="US-TRE-016"/>
    <s v="As a Bank Reconciliation Officer, I want the system to prevent me from creating an Ad Hoc Bank Transaction Template with incorrect data, so that templates are always valid and usable."/>
    <s v="TRE-030-010"/>
    <s v="Bank Reconciliations"/>
    <m/>
    <m/>
    <x v="6"/>
  </r>
  <r>
    <s v="Review Complete"/>
    <s v="TS358"/>
    <s v="Fail ad hoc bank transaction template creation (missing purpose)"/>
    <s v="This test ensures the system blocks the creation of an ad hoc bank transaction template where the purpose is missing._x000a_This scenario validates the acceptance criteria: &quot;Given I am creating a template, when the transaction purpose is missing, then the system blocks creation and displays an error&quot;._x000a_Variation: This is a negative test where the user attempts to save a template using an income statement account but deliberately omits a purpose."/>
    <s v="Negative"/>
    <s v="• The system prevents the template from being saved._x000a_• An error message is displayed, indicating the ad hoc bank transaction template  is missing a purpose._x000a_"/>
    <s v="• User is in the process of creating an Ad Hoc Bank Transaction Template."/>
    <s v="Bank Reconciliation Officer"/>
    <m/>
    <s v="Medium"/>
    <s v="US-TRE-016"/>
    <s v="As a Bank Reconciliation Officer, I want the system to prevent me from creating an Ad Hoc Bank Transaction Template with incorrect data, so that templates are always valid and usable."/>
    <s v="TRE-030-010"/>
    <s v="Bank Reconciliations"/>
    <m/>
    <m/>
    <x v="6"/>
  </r>
  <r>
    <s v="Review Complete"/>
    <s v="TS359"/>
    <s v="Fail ad hoc bank transaction template creation (missing cost centre)"/>
    <s v="This test ensures the system blocks the creation of an ad hoc bank transaction template against an income statement account if the cost centre is missing._x000a_This scenario validates the acceptance criteria: &quot;Given I am creating a template, when I use an income statement account without a cost centre, then the system blocks creation and displays an error&quot;._x000a_Variation: This is a negative test where the user attempts to save a template using an income statement account but deliberately omits a cost centre."/>
    <s v="Negative"/>
    <s v="• The system prevents the template from being saved._x000a_• An error message is displayed, indicating the ad hoc bank transaction template  is missing a cost centre._x000a_"/>
    <s v="• User is in the process of creating an Ad Hoc Bank Transaction Template."/>
    <s v="Bank Reconciliation Officer"/>
    <m/>
    <s v="Medium"/>
    <s v="US-TRE-016"/>
    <s v="As a Bank Reconciliation Officer, I want the system to prevent me from creating an Ad Hoc Bank Transaction Template with incorrect data, so that templates are always valid and usable."/>
    <s v="TRE-030-010"/>
    <s v="Bank Reconciliations"/>
    <m/>
    <m/>
    <x v="6"/>
  </r>
  <r>
    <s v="Review Complete"/>
    <s v="TS360"/>
    <s v="Fail ad hoc bank transaction template creation (closed project)"/>
    <s v="This test ensures the system blocks the creation of a template that references a closed project._x000a_This scenario validates the acceptance criteria: &quot;Given I am creating a template, when I tag a project that is closed, then the system blocks creation and displays an error&quot;._x000a_Variation: This is a negative test where the user attempts to save a template that includes a project that has a 'Closed' status."/>
    <s v="Negative"/>
    <s v="• The system prevents the template from being saved._x000a_• An error message is displayed, indicating the project is closed."/>
    <s v="• A project with a 'Closed' status must exist in the system."/>
    <s v="Bank Reconciliation Officer"/>
    <m/>
    <s v="Medium"/>
    <s v="US-TRE-016"/>
    <s v="As a Bank Reconciliation Officer, I want the system to prevent me from creating an Ad Hoc Bank Transaction Template with incorrect data, so that templates are always valid and usable."/>
    <s v="TRE-030-010"/>
    <s v="Bank Reconciliations"/>
    <m/>
    <m/>
    <x v="6"/>
  </r>
  <r>
    <s v="Review Complete"/>
    <s v="TS361"/>
    <s v="Ad hoc bank transaction template warning (missing investment pool)"/>
    <s v="This test verifies that the system provides a soft warning, but does not block creation, if an investment pool is missing on a template related to an investment ledger account._x000a_This scenario validates the acceptance criteria: &quot;Given I am creating an Ad Hoc Bank Transaction Template with an investment ledger account, when I try to submit it without tagging an investment pool, then the system displays a warning message but allows me to proceed if I choose&quot;._x000a_Variation: This is a positive test of a warning condition. The user creates a template using an investment ledger account but does not select an investment pool, then acknowledges the warning to save the template."/>
    <s v="Boundary"/>
    <s v="• The system displays a non-blocking warning message about the missing investment pool._x000a_• The user can override the warning and successfully save the template."/>
    <s v="• An investment ledger account must exist."/>
    <s v="Bank Reconciliation Officer"/>
    <m/>
    <s v="Low"/>
    <s v="US-TRE-017"/>
    <s v="As a Bank Reconciliation Officer, I want to receive a warning when creating an Ad Hoc Bank Transaction Template that might be incomplete, so that I can correct it (f required) before submitting."/>
    <s v="TRE-030-010"/>
    <s v="Bank Reconciliations"/>
    <m/>
    <m/>
    <x v="6"/>
  </r>
  <r>
    <s v="Review Complete"/>
    <s v="TS362"/>
    <s v="Use an ad hoc bank transaction template"/>
    <s v="This test confirms that a user can select a pre-saved template to quickly create an ad hoc bank transaction._x000a_This scenario validates the acceptance criteria: &quot;Given I have a saved Ad Hoc Bank Transaction Template, when I select the template to create a new transaction, then the system pre-populates the details from the template&quot; and &quot;Given the details are populated, when I confirm and submit the transaction, then it is created immediately without needing approval&quot;._x000a_Variation: This is a positive test where a user selects an existing template, verifies the details are auto-filled, and submits the transaction."/>
    <s v="Positive"/>
    <s v="• The system pre-populates the transaction details from the selected template._x000a_• Upon submission, the transaction is created immediately without an approval step."/>
    <s v="• An 'Ad Hoc Bank Transaction Template' must exist in the system (see TS356)."/>
    <s v="Bank Reconciliation Officer"/>
    <m/>
    <s v="High"/>
    <s v="US-TRE-018"/>
    <s v="As a Bank Reconciliation Officer, I want to create an ad hoc bank transaction using a template, so that I can record recurring transactions quickly and accurately."/>
    <s v="TRE-030-010"/>
    <s v="Bank Reconciliations"/>
    <m/>
    <m/>
    <x v="6"/>
  </r>
  <r>
    <s v="Review Complete"/>
    <s v="TS363"/>
    <s v="Bulk upload ad hoc bank transactions (EIB)"/>
    <s v="This test verifies that a Financial Accountant can use an Excel template (known as an EIB) to upload multiple ad hoc bank transactions at once._x000a_This scenario validates the acceptance criteria: &quot;Given I have populated the EIB template for ad hoc bank transactions with correct data, when I upload the file, then the system creates all the specified transactions in Workday&quot; and &quot;Ad hoc bank transactions, created via EIB or otherwise, do not require approval&quot;._x000a_Variation: This is a positive test using a correctly formatted Excel file containing several valid transactions."/>
    <s v="Positive"/>
    <s v="• The system successfully processes the file and creates all specified ad hoc bank transactions._x000a_• None of the created transactions require an approval step."/>
    <s v="• An EIB template for ad hoc bank transactions must be populated with correct and valid data."/>
    <s v="Financial Accountant"/>
    <m/>
    <s v="High"/>
    <s v="US-TRE-019"/>
    <s v="As a Financial Accountant, I want to upload and create ad hoc bank transactions at once from an Excel file, so that I can efficiently process bulk or complex entries."/>
    <s v="TRE-030-010"/>
    <s v="Bank Reconciliations"/>
    <m/>
    <m/>
    <x v="6"/>
  </r>
  <r>
    <s v="Review Complete"/>
    <s v="TS364"/>
    <s v="Fail ad hoc bank transaction creation (missing attachment)"/>
    <s v="This test ensures the system blocks the creation of an ad hoc bank transaction if a required attachment is missing._x000a_This scenario validates the acceptance criteria: &quot;Given I am creating an ad hoc bank transaction (that is neither created via auto-reconciliation, EIB or against the ledger ''50200:Realised Foreign Currency Gains &amp; Losses'), when an attachment is required but not provided, then the system blocks creation and shows an error&quot;._x000a_Variation: This is a negative test where a user manually creates an ad hoc bank transaction that falls under the rule requiring an attachment, but does not attach a file."/>
    <s v="Negative"/>
    <s v="• The system prevents the transaction from being submitted._x000a_• An error message is displayed, indicating that an attachment is required."/>
    <s v="• The business process must be configured to require an attachment for certain ad hoc bank transactions."/>
    <s v="Bank Reconciliation Officer"/>
    <m/>
    <s v="Medium"/>
    <s v="US-TRE-020"/>
    <s v="As a Bank Reconciliation Officer, I want the system to prevent the creation of an ad hoc bank transaction if it violates key business rules, so that data integrity is maintained."/>
    <s v="TRE-030-010"/>
    <s v="Bank Reconciliations"/>
    <m/>
    <m/>
    <x v="6"/>
  </r>
  <r>
    <s v="Review Complete"/>
    <s v="TS365"/>
    <s v="Fail ad hoc bank transaction creation (closed project)"/>
    <s v="This test ensures the system blocks the creation of an ad hoc bank transaction that references a closed project._x000a_This scenario validates the acceptance criteria: &quot;Given I am creating an ad hoc transaction, when I tag a project that is closed, then the system blocks creation and shows an error&quot;._x000a_Variation: This is a negative test where the user attempts to submit an ad hoc bank transaction that includes a project that has a 'Closed' status."/>
    <s v="Negative"/>
    <s v="• The system prevents the transaction from being submitted._x000a_• An error message is displayed, indicating the project is closed."/>
    <s v="• A project with a 'Closed' status must exist in the system."/>
    <s v="Bank Reconciliation Officer"/>
    <m/>
    <s v="Medium"/>
    <s v="US-TRE-020"/>
    <s v="As a Bank Reconciliation Officer, I want the system to prevent the creation of an ad hoc bank transaction if it violates key business rules, so that data integrity is maintained."/>
    <s v="TRE-030-010"/>
    <s v="Bank Reconciliations"/>
    <m/>
    <m/>
    <x v="6"/>
  </r>
  <r>
    <s v="Review Complete"/>
    <s v="TS366"/>
    <s v="Fail ad hoc bank transaction creation (Eliminate FX Gain or Loss' is not selected)"/>
    <s v="This test ensures the system blocks the creation of an ad hoc bank transaction that does not have 'eliminate FX gain or loss' ticked, when the transaction currenyc differs from the bank account currency._x000a_This scenario validates the acceptance criteria: &quot;Given I am creating an ad hoc transaction, when the 'Eliminate FX Gain or Loss' option is not selected where required, then the system blocks creation and shows an error&quot;._x000a_Variation: This is a negative test where the user attempts to submit an ad hoc bank transaction that  does not have 'eliminate FX gain or loss' ticked where an ad hoc bank transaction is submitted with a currency that differs from the bank account currency."/>
    <s v="Negative"/>
    <s v="• The system prevents the transaction from being submitted._x000a_• An error message is displayed, indicating the 'Eliminate FX Gain or Loss' option is not selected."/>
    <s v="• Currency rates must be loaded to submit a non-AUD transaction."/>
    <s v="Bank Reconciliation Officer"/>
    <m/>
    <s v="Medium"/>
    <s v="US-TRE-020"/>
    <s v="As a Bank Reconciliation Officer, I want the system to prevent the creation of an ad hoc bank transaction if it violates key business rules, so that data integrity is maintained."/>
    <s v="TRE-030-010"/>
    <s v="Bank Reconciliations"/>
    <m/>
    <m/>
    <x v="6"/>
  </r>
  <r>
    <s v="Review Complete"/>
    <s v="TS367"/>
    <s v="Fail ad hoc bank transaction creation (memo exceeds character limit purpose)"/>
    <s v="This test ensures the system blocks the creation of a manually created ad hoc bank transaction which exceeds the memo character limit of 140 characters._x000a_This scenario validates the acceptance criteria: &quot;Given I am creating an ad hoc transaction, when the memo text exceeds the character limit, then the system blocks creation and shows an error&quot;._x000a_Variation: This is a negative test where the user attempts to manually submit an ad hoc bank transaction that  does has more than 140 characters."/>
    <s v="Negative"/>
    <s v="• The system prevents the transaction from being submitted._x000a_• An error message is displayed, indicating the transaction memo is exceeding the character limit."/>
    <s v="• User is in the process of creating an Ad Hoc Bank Transaction."/>
    <s v="Bank Reconciliation Officer"/>
    <m/>
    <s v="Medium"/>
    <s v="US-TRE-020"/>
    <s v="As a Bank Reconciliation Officer, I want the system to prevent the creation of an ad hoc bank transaction if it violates key business rules, so that data integrity is maintained."/>
    <s v="TRE-030-010"/>
    <s v="Bank Reconciliations"/>
    <m/>
    <m/>
    <x v="6"/>
  </r>
  <r>
    <s v="Review Complete"/>
    <s v="TS368"/>
    <s v="Fail ad hoc bank transaction creation (missing purpose)"/>
    <s v="This test ensures the system blocks the creation of an ad hoc bank transaction where the purpose is missing._x000a_This scenario validates the acceptance criteria: &quot;Given I am creating an ad hoc transaction, when the transaction purpose is missing, then the system blocks creation and shows an error&quot;._x000a_Variation: This is a negative test where the user attempts to submit an ad hoc bank transaction using an income statement account but deliberately omits a purpose."/>
    <s v="Negative"/>
    <s v="• The system prevents the transaction from being submitted._x000a_• An error message is displayed, indicating the ad hoc bank transaction  is missing a purpose."/>
    <s v="• User is in the process of creating an Ad Hoc Bank Transaction."/>
    <s v="Bank Reconciliation Officer"/>
    <m/>
    <s v="Medium"/>
    <s v="US-TRE-020"/>
    <s v="As a Bank Reconciliation Officer, I want the system to prevent the creation of an ad hoc bank transaction if it violates key business rules, so that data integrity is maintained."/>
    <s v="TRE-030-010"/>
    <s v="Bank Reconciliations"/>
    <m/>
    <m/>
    <x v="6"/>
  </r>
  <r>
    <s v="Review Complete"/>
    <s v="TS369"/>
    <s v="Fail ad hoc bank transaction creation (selected ledger account is a control account)"/>
    <s v="This test ensures the system blocks the creation of an ad hoc bank transaction where the selected ledger account is a control account._x000a_This scenario validates the acceptance criteria: &quot;Given I am creating an ad hoc transaction, when I use a control account, then the system blocks creation and shows an error&quot;._x000a_Variation: This is a negative test where the user attempts to submit an ad hoc bank transaction using an control ledger account."/>
    <s v="Negative"/>
    <s v="• The system prevents the transaction from being submitted._x000a_• An error message is displayed, indicating the selected ledger account is marked as a control account."/>
    <s v="• User is in the process of creating an Ad Hoc Bank Transaction."/>
    <s v="Bank Reconciliation Officer"/>
    <m/>
    <s v="Medium"/>
    <s v="US-TRE-020"/>
    <s v="As a Bank Reconciliation Officer, I want the system to prevent the creation of an ad hoc bank transaction if it violates key business rules, so that data integrity is maintained."/>
    <s v="TRE-030-010"/>
    <s v="Bank Reconciliations"/>
    <m/>
    <m/>
    <x v="6"/>
  </r>
  <r>
    <s v="Review Complete"/>
    <s v="TS370"/>
    <s v="Fail ad hoc bank transaction creation (invalid account)"/>
    <s v="This test ensures the system blocks the creation of an ad hoc bank transaction with invalid accounting combinations._x000a_This scenario validates the acceptance criteria: &quot;Given I am creating an ad hoc transaction, when I use an income account without a revenue category or an expense account without a spend category, then the system blocks creation and shows an error&quot;._x000a_Variation: This is a negative test where the user attempts to submit an ad hoc bank transaction using an income account but deliberately omits the corresponding revenue category."/>
    <s v="Negative"/>
    <s v="• The system prevents the transaction from being submitted._x000a_• An error message is displayed, indicating the a missing spend/revenue category."/>
    <s v="• User is in the process of creating an Ad Hoc Bank Transaction."/>
    <s v="Bank Reconciliation Officer"/>
    <m/>
    <s v="Medium"/>
    <s v="US-TRE-020"/>
    <s v="As a Bank Reconciliation Officer, I want the system to prevent the creation of an ad hoc bank transaction if it violates key business rules, so that data integrity is maintained."/>
    <s v="TRE-030-010"/>
    <s v="Bank Reconciliations"/>
    <m/>
    <m/>
    <x v="6"/>
  </r>
  <r>
    <s v="Review Complete"/>
    <s v="TS371"/>
    <s v="Fail ad hoc bank transaction creation (missing cost centre)"/>
    <s v="This test ensures the system  blocks the creation of an ad hoc bank transaction against an income statement account if the cost centre is missing._x000a_This scenario validates the acceptance criteria: &quot;Given I am creating an ad hoc transaction, when I use an income statement account without a cost centre, then the system blocks creation and shows an error&quot;._x000a_Variation: This is a negative test where the user attempts to submit an ad hoc bank transaction using an income statement account but deliberately omits a cost centre."/>
    <s v="Negative"/>
    <s v="• The system prevents the transaction from being submitted._x000a_• An error message is displayed, indicating the ad hoc bank transaction  is missing a cost centre."/>
    <s v="• User is in the process of creating an Ad Hoc Bank Transaction."/>
    <s v="Bank Reconciliation Officer"/>
    <m/>
    <s v="Medium"/>
    <s v="US-TRE-020"/>
    <s v="As a Bank Reconciliation Officer, I want the system to prevent the creation of an ad hoc bank transaction if it violates key business rules, so that data integrity is maintained."/>
    <s v="TRE-030-010"/>
    <s v="Bank Reconciliations"/>
    <m/>
    <m/>
    <x v="6"/>
  </r>
  <r>
    <s v="Review Complete"/>
    <s v="TS372"/>
    <s v="Fail ad hoc bank transaction creation (invalid project phase)"/>
    <s v="This test ensures the system blocks a transaction that uses an incorrect project phase for an acquitted project._x000a_This scenario validates the acceptance criteria: &quot;Given I am creating an ad hoc bank transaction, when I tag a project with status 'Acquitted - Residual Funds' but do not use project phase '8 Unspent Funds', then the system blocks creation and shows an error&quot;._x000a_Variation: This is a negative test where a user tags a project with status 'Acquitted - Residual Funds' and selects any project phase other than '8 Unspent Funds'."/>
    <s v="Negative"/>
    <s v="• The system prevents the transaction from being submitted._x000a_• An error message is displayed, indicating the incorrect project phase is being used."/>
    <s v="• A project must exist with the status 'Acquitted - Residual Funds'."/>
    <s v="Bank Reconciliation Officer"/>
    <m/>
    <s v="Medium"/>
    <s v="US-TRE-020"/>
    <s v="As a Bank Reconciliation Officer, I want the system to prevent the creation of an ad hoc bank transaction if it violates key business rules, so that data integrity is maintained."/>
    <s v="TRE-030-010"/>
    <s v="Bank Reconciliations"/>
    <m/>
    <m/>
    <x v="6"/>
  </r>
  <r>
    <s v="Review Complete"/>
    <s v="TS373"/>
    <s v="Send bank  statement line for review"/>
    <s v="This test verifies that a user can send an unidentified bank statement line to a colleague for review, triggering a task for that person._x000a_This scenario validates the acceptance criteria: &quot;Given I am viewing an unreconciled bank statement line, when I select the option to 'send for review' and choose a colleague, then a notification and task is sent to that person&quot;._x000a_Variation: This is a positive test where the Bank Reconciliation Officer initiates the 'send for review' action and selects a valid user to review the item."/>
    <s v="Positive"/>
    <s v="• A notification and a task are sent to the selected colleague._x000a_• The bank statement line indicates that it has been sent for review."/>
    <s v="• An unreconciled bank statement line exists._x000a_• The colleague selected for review must be an active Workday user."/>
    <s v="Bank Reconciliation Officer"/>
    <m/>
    <s v="Medium"/>
    <s v="US-TRE-021"/>
    <s v="As a Bank Reconciliation Officer, when I encounter a bank statement line I cannot identify, I want to send it to another user for review, so that I can get their input to help resolve the item."/>
    <s v="TRE-030-010"/>
    <s v="Bank Reconciliations"/>
    <m/>
    <m/>
    <x v="6"/>
  </r>
  <r>
    <s v="Review Complete"/>
    <s v="TS374"/>
    <s v="Receive bank statement line review commentary"/>
    <s v="This test confirms that after a colleague reviews a statement line and sends it back with comments, the original initiator can see the feedback._x000a_This scenario validates the acceptance criteria: &quot;Given the reviewer receives the task, when they add comments and send it back, then I can see their commentary on the bank statement line to help me with reconciliation&quot;._x000a_Variation: This is a positive, end-to-end test. It follows TS029, where the reviewer opens the task, adds comments, and submits it back to the initiator. The initiator then confirms the comments are visible."/>
    <s v="Positive"/>
    <s v="• The reviewer can add comments and send the task back._x000a_• The comments from the reviewer are visible on the bank statement line."/>
    <s v="• A bank statement line must have been sent for review to another user (Prerequisite: TS373)."/>
    <s v="Bank Reconciliation Officer"/>
    <m/>
    <s v="Medium"/>
    <s v="US-TRE-021"/>
    <s v="As a Bank Reconciliation Officer, when I encounter a bank statement line I cannot identify, I want to send it to another user for review, so that I can get their input to help resolve the item."/>
    <s v="TRE-030-010"/>
    <s v="Bank Reconciliations"/>
    <m/>
    <m/>
    <x v="6"/>
  </r>
  <r>
    <s v="Review Complete"/>
    <s v="TS375"/>
    <s v="Create a payment return statement"/>
    <s v="This test verifies that a Bank Reconciliation Officer can create a payment return statement for a payment that has bounced, making it available for the AP team._x000a_This scenario validates the acceptance criteria: &quot;Given I have identified an unreconcilable bank statement line that is a returned payment, when I initiate the 'Create Payment Return Statement' process, then I can enter the details of the returned payment&quot; and &quot;Given the payment return statement is created, then it becomes available for the Accounts Payable team to match against the original payment&quot;._x000a_Variation: This is a positive test where the user identifies a bounced payment on a bank statement and successfully creates a payment return statement."/>
    <s v="Positive"/>
    <s v="• The user can enter the details of the returned payment._x000a_• A new payment return statement is created._x000a_• The statement is available for the Accounts Payable team to process."/>
    <s v="• A bank statement is loaded with a line item representing a returned/bounced payment."/>
    <s v="Bank Reconciliation Officer"/>
    <m/>
    <s v="High"/>
    <s v="US-TRE-022"/>
    <s v="As a Bank Reconciliation Officer, when I see a bounced payment on the bank statement, I want to create a payment return statement in Workday, so that the process of handling the returned payment can be initiated."/>
    <s v="TRE-040-010"/>
    <s v="Process Payment Return Statements"/>
    <m/>
    <m/>
    <x v="6"/>
  </r>
  <r>
    <s v="Review Complete"/>
    <s v="TS376"/>
    <s v="Match a payment return"/>
    <s v="This test ensures the Accounts Payable Officer can match a payment return to the original payment that was made._x000a_This scenario validates the acceptance criteria: &quot;Given a payment return statement has been created, when I access the 'Match Payment Returns' task, then I can see the details of the returned payment&quot; and &quot;Given I see the returned payment, when I search for and select the corresponding original payment from the system, then the two items are matched&quot;._x000a_Variation: This is a positive test where the AP Officer opens the task generated from the payment return statement and successfully finds and matches it to the original payment record."/>
    <s v="Positive"/>
    <s v="• The AP Officer can view the details of the returned payment._x000a_• The system allows the user to search for and select the original payment._x000a_• The return is successfully matched to the original payment."/>
    <s v="• A payment return statement must have been created by the Bank Reconciliation Officer (Prerequisite: TS375)._x000a_• The original payment must exist in the system."/>
    <s v="Accounts Payable Officer"/>
    <m/>
    <s v="High"/>
    <s v="US-TRE-023"/>
    <s v="As an Accounts Payable Officer, I want to match a returned payment on a payment return statement to the original payment that was made, so that the system knows which invoice is now unpaid."/>
    <s v="TRE-040-010"/>
    <s v="Process Payment Return Statements"/>
    <m/>
    <m/>
    <x v="6"/>
  </r>
  <r>
    <s v="Review Complete"/>
    <s v="TS377"/>
    <s v="Reconcile the bounced payment"/>
    <s v="This test verifies that after AP has processed a payment return, a new item is created that allows the Bank Reconciliation Officer to clear the original bounced payment line on the bank statement._x000a_This scenario validates the acceptance criteria: &quot;Given an Accounts Payable Officer has matched a payment return to an original payment, then a new reconcilable item is created in Workday&quot; and &quot;Given the new item exists, when I perform bank reconciliation, then I can match and reconcile this item against the 'bounced payment' line on my bank statement&quot;._x000a_Variation: This is a positive test that completes the lifecycle of a returned payment. After the AP match (TS032), the Bank Rec Officer reconciles their bank statement and confirms they can match the new item to the bounced payment line."/>
    <s v="Positive"/>
    <s v="• A new transaction (reconcilable item) is created as a result of the match._x000a_• During bank reconciliation, this new item can be matched to the bounced payment line on the bank statement."/>
    <s v="• A payment return must be successfully matched to an original payment by AP (Prerequisite: TS376)."/>
    <s v="Bank Reconciliation Officer"/>
    <m/>
    <s v="High"/>
    <s v="US-TRE-024"/>
    <s v="As a Bank Reconciliation Officer, I want to reconcile the bank statement line for a bounced payment after it has been matched in the system, so that my bank reconciliation is accurate."/>
    <s v="TRE-040-010"/>
    <s v="Process Payment Return Statements"/>
    <m/>
    <m/>
    <x v="6"/>
  </r>
  <r>
    <s v="Review Complete"/>
    <s v="TS378"/>
    <s v="Re-open invoice after return"/>
    <s v="This test confirms that after a payment return is matched, the original invoice is re-opened and made available for payment again._x000a_This scenario validates the acceptance criteria: &quot;Given a payment return has been successfully matched to its original payment, then the original payable item (e.g., an invoice) is re-opened and becomes available for payment&quot; and &quot;Given the item is re-opened, then the original payment is marked with a 'Returned' status&quot;._x000a_Variation: This is a positive test where the original payment was for a supplier invoice. After the return is matched (TS032), the user verifies the invoice is now unpaid and can be included in a new payment run."/>
    <s v="Positive"/>
    <s v="• The original supplier invoice is re-opened and its status shows as unpaid._x000a_• The original payment record is updated with a 'Returned' status."/>
    <s v="• A payment return for a supplier invoice payment must be matched by AP (Prerequisite: TS377)."/>
    <s v="Accounts Payable Officer"/>
    <m/>
    <s v="High"/>
    <s v="US-TRE-025"/>
    <s v="As an Accounts Payable Officer, after a payment has been returned and matched, I want the original payable item to be available for payment again, so that I can re-issue the payment."/>
    <s v="TRE-040-010"/>
    <s v="Process Payment Return Statements"/>
    <m/>
    <m/>
    <x v="6"/>
  </r>
  <r>
    <s v="Review Complete"/>
    <s v="TS379"/>
    <s v="Ad hoc payment not re-opened"/>
    <s v="This test confirms that if a returned payment was an ad hoc payment (not against an invoice), the item is not re-opened for settlement._x000a_This scenario validates the acceptance criteria: &quot;Given the original payment was an ad hoc payment, then the item is not re-opened for settlement&quot;._x000a_Variation: This is a boundary test. An ad hoc payment is created, returned, and matched. The user then verifies that no new payable item is created or re-opened."/>
    <s v="Boundary"/>
    <s v="• The original payment is marked with a 'Returned' status._x000a_• No new payable item is created or re-opened for payment."/>
    <s v="• An ad hoc payment (not linked to an invoice) is created._x000a_• The ad hoc payment is returned and matched by AP."/>
    <s v="Accounts Payable Officer"/>
    <m/>
    <s v="High"/>
    <s v="US-TRE-025"/>
    <s v="As an Accounts Payable Officer, after a payment has been returned and matched, I want the original payable item to be available for payment again, so that I can re-issue the payment."/>
    <s v="TRE-040-010"/>
    <s v="Process Payment Return Statements"/>
    <m/>
    <m/>
    <x v="6"/>
  </r>
  <r>
    <s v="Review Complete"/>
    <s v="TS380"/>
    <s v="Record a stopped payment"/>
    <s v="This test verifies that an Accounts Payable Officer can manually update a payment's status to 'Stopped' in Workday._x000a_This scenario validates the acceptance criteria: &quot;Given a payment has been manually stopped at the bank, when I use the 'Record Stopped Payment' task and select the relevant payment, then its status is updated to 'Stopped' in Workday&quot; and &quot;Given I complete this task, then it does not require an approval step&quot;._x000a_Variation: This is a positive test where the user selects a payment that has not yet cleared and uses the task to mark it as stopped."/>
    <s v="Positive"/>
    <s v="• The user can access the related actions off the payment and select 'stop'._x000a_• The payment's status is updated to 'Stopped'._x000a_• The process completes without requiring approval."/>
    <s v="• A payment must exist in the system that has been paid but not yet reconciled."/>
    <s v="Accounts Payable Officer"/>
    <m/>
    <s v="High"/>
    <s v="US-TRE-026"/>
    <s v="As an Accounts Payable Officer, I want to mark a payment as 'stopped' in Workday after it has been stopped at the bank, so that the system accurately reflects the payment's status."/>
    <s v="TRE-040-020"/>
    <s v="Process Stopped Payments"/>
    <m/>
    <m/>
    <x v="6"/>
  </r>
  <r>
    <s v="Review Complete"/>
    <s v="TS381"/>
    <s v="Create non-in-kind gift for approval"/>
    <s v=" "/>
    <s v="Positive"/>
    <s v="• The gift creation task is successfully submitted._x000a_• The business process routes to the 'Finance System Administrator' for the next approval step._x000a_• The gift status is 'In Progress' pending approval."/>
    <s v="• The user has the 'Senior Donor Relations Officer' role."/>
    <s v="Senior Donor Relations Officer "/>
    <m/>
    <s v="High"/>
    <s v="US-TRE-027"/>
    <s v="As a Senior Donor Relations Officer, I want to create a new non-in-kind gift record, so that we can track and manage its lifecycle and associated funds correctly. "/>
    <s v="TRE-060-010"/>
    <s v="Manage Gifts "/>
    <m/>
    <m/>
    <x v="6"/>
  </r>
  <r>
    <s v="Review Complete"/>
    <s v="TS383"/>
    <s v="Post-approval tasks for non-in-kind gift"/>
    <s v="This test verifies that after a non-in-kind gift is approved, the system correctly generates the required follow-up tasks for the initiator. This ensures the lifecycle of the gift progresses correctly after approval. _x000a_This scenario validates the acceptance criteria: &quot;Given the gift is approved, then a task is sent to me to assign the gift to a gift hierarchy...&quot;  and &quot;Given the gift is approved, then a separate task is sent to me to create a corresponding record in Raiser's Edge...&quot;  _x000a_Variation: This is a positive test where the Finance System Administrator approves a submitted gift, and we confirm the subsequent tasks are created in the initiator's inbox."/>
    <s v="Positive"/>
    <s v="• Upon approval by the Finance System Administrator, the gift status is updated to 'Approved'._x000a_• A to-do to assign the gift to a hierarchy and record preserved capital/initial contribution is generated and appears in the Senior Donor Relations Officer's inbox._x000a_• A separate to-do to create a record in Raiser's Edge is generated and appears in the Senior Donor Relations Officer's inbox."/>
    <s v="• A non-in-kind gift has been submitted for approval per TS381."/>
    <s v="Senior Donor Relations Officer "/>
    <m/>
    <s v="High"/>
    <s v="US-TRE-027"/>
    <s v="As a Senior Donor Relations Officer, I want to create a new non-in-kind gift record, so that we can track and manage its lifecycle and associated funds correctly. "/>
    <s v="TRE-060-010"/>
    <s v="Manage Gifts "/>
    <m/>
    <m/>
    <x v="6"/>
  </r>
  <r>
    <s v="Review Complete"/>
    <s v="TS384"/>
    <s v="Denied gift does not trigger tasks"/>
    <s v="This test verifies that if a non-in-kind gift is denied by the approver, no subsequent tasks are created. This confirms that the workflow terminates correctly upon denial. _x000a_This scenario tests the negative path for the acceptance criteria: &quot;Given the gift is approved, then a task is sent to me to assign the gift to a gift hierarchy...&quot;  and &quot;Given the gift is approved, then a separate task is sent to me to create a corresponding record in Raiser's Edge...&quot;  _x000a_Variation: This is a negative test where the Finance System Administrator denies a submitted gift."/>
    <s v="Negative"/>
    <s v="• Upon denial by the Finance System Administrator, the gift business process is terminated._x000a_• No tasks are generated for the Senior Donor Relations Officer."/>
    <s v="• A non-in-kind gift has been submitted for approval per TS381."/>
    <s v="Senior Donor Relations Officer "/>
    <m/>
    <s v="High"/>
    <s v="US-TRE-027"/>
    <s v="As a Senior Donor Relations Officer, I want to create a new non-in-kind gift record, so that we can track and manage its lifecycle and associated funds correctly. "/>
    <s v="TRE-060-010"/>
    <s v="Manage Gifts "/>
    <m/>
    <m/>
    <x v="6"/>
  </r>
  <r>
    <s v="Review Complete"/>
    <s v="TS385"/>
    <s v="Create in-kind gift for approval"/>
    <s v="This test verifies that a new in-kind gift can be successfully created and submitted, triggering the correct approval workflow to the Finance System Administrator.  It ensures the initial step of the in-kind gift lifecycle is functioning correctly. _x000a_This scenario validates the acceptance criterion: &quot;Given I initiate the creation of an in-kind gift and submit the details, then it is routed to a Finance System Administrator for approval.&quot;  _x000a_Variation: This is a positive test case to confirm the standard, successful submission and routing of a new in-kind gift."/>
    <s v="Positive"/>
    <s v="• The in-kind gift creation task is successfully submitted._x000a_• The business process routes to the 'Finance System Administrator' for approval."/>
    <s v="• The user has the 'Senior Donor Relations Officer' role."/>
    <s v="Senior Donor Relations Officer "/>
    <m/>
    <s v="High"/>
    <s v="US-TRE-028"/>
    <s v="As a Senior Donor Relations Officer, I want to create a new in-kind gift record, so that we can properly account for non-monetary donations. "/>
    <s v="TRE-060-010"/>
    <s v="Manage Gifts "/>
    <m/>
    <m/>
    <x v="6"/>
  </r>
  <r>
    <s v="Review Complete"/>
    <s v="TS386"/>
    <s v="Post-approval tasks for in-kind gift"/>
    <s v="This test verifies that after an in-kind gift is approved, the system correctly generates all required follow-up tasks for the relevant roles, including the Business Asset Accountant and the initiator. _x000a_This scenario validates the acceptance criteria: &quot;...a task is sent to the Business Asset Accountant to register the associated asset,&quot;  &quot;...a task is sent to me to assign the gift to a gift hierarchy...&quot;  and &quot;...a task is sent to me to create a corresponding record in Raiser's Edge...&quot;  _x000a_Variation: This is a positive test where the Finance System Administrator approves a submitted in-kind gift, and we confirm all three subsequent tasks are created in the correct users' inboxes."/>
    <s v="Positive"/>
    <s v="• Upon approval, a to-do to register the asset is sent to the Business Asset Accountant._x000a_• A to-do to assign the gift to a hierarchy and record preserved capital/initial contribution is generated and appears in the Senior Donor Relations Officer's inbox._x000a_• A separate to-do to create a record in Raiser's Edge is generated and appears in the Senior Donor Relations Officer's inbox."/>
    <s v="• An in-kind gift has been submitted for approval per TS385."/>
    <s v="Senior Donor Relations Officer "/>
    <m/>
    <s v="High"/>
    <s v="US-TRE-028"/>
    <s v="As a Senior Donor Relations Officer, I want to create a new in-kind gift record, so that we can properly account for non-monetary donations. "/>
    <s v="TRE-060-010"/>
    <s v="Manage Gifts "/>
    <m/>
    <m/>
    <x v="6"/>
  </r>
  <r>
    <s v="Review Complete"/>
    <s v="TS387"/>
    <s v="Denied in-kind gift triggers no tasks"/>
    <s v="This test verifies that if an in-kind gift is denied by the approver, no subsequent tasks are created for any user. This confirms that the workflow terminates correctly upon denial. _x000a_This scenario tests the negative path for the three post-approval acceptance criteria for creating an in-kind gift.  _x000a_Variation: This is a negative test where the Finance System Administrator denies a submitted in-kind gift."/>
    <s v="Negative"/>
    <s v="• Upon denial by the Finance System Administrator, the gift business process is terminated._x000a_• No tasks are generated for the Business Asset Accountant or the Senior Donor Relations Officer."/>
    <s v="• An in-kind gift has been submitted for approval per TS385."/>
    <s v="Senior Donor Relations Officer "/>
    <m/>
    <s v="High"/>
    <s v="US-TRE-028"/>
    <s v="As a Senior Donor Relations Officer, I want to create a new in-kind gift record, so that we can properly account for non-monetary donations. "/>
    <s v="TRE-060-010"/>
    <s v="Manage Gifts "/>
    <m/>
    <m/>
    <x v="6"/>
  </r>
  <r>
    <s v="Review Complete"/>
    <s v="TS388"/>
    <s v="Modify existing gift for approval"/>
    <s v="This test verifies that changes to an existing gift can be submitted and correctly routed for approval. This ensures that gift records can be accurately maintained over time through a controlled process. _x000a_This scenario validates the acceptance criterion: &quot;Given I need to update an existing gift, when I initiate the 'Change Gift' process and submit my changes, then the request is routed to a Finance System Administrator for approval.&quot;  _x000a_Variation: This is a positive test where a user successfully initiates and submits a change to a gift, triggering the approval workflow."/>
    <s v="Positive"/>
    <s v="• The 'Change Gift' task is successfully submitted._x000a_• The change request is routed to the 'Finance System Administrator' for approval."/>
    <s v="• An approved gift record exists in the system."/>
    <s v="Senior Donor Relations Officer "/>
    <m/>
    <s v="High"/>
    <s v="US-TRE-029"/>
    <s v="As a Senior Donor Relations Officer, I want to be able to modify the details of an existing gift, so that the record remains accurate over time. "/>
    <s v="TRE-060-010"/>
    <s v="Manage Gifts "/>
    <m/>
    <m/>
    <x v="6"/>
  </r>
  <r>
    <s v="Review Complete"/>
    <s v="TS389"/>
    <s v="Approved gift modification updates record"/>
    <s v="This test verifies that once a gift modification is approved, the changes are correctly applied to the gift record in the system. _x000a_This scenario validates the acceptance criterion: &quot;Given the change is approved, then the gift record is updated in Workday with the new information.&quot;  _x000a_Variation: This is a positive test where the Finance System Administrator approves a submitted gift change, and we confirm the gift record reflects the updated details."/>
    <s v="Positive"/>
    <s v="• Upon approval by the Finance System Administrator, the gift record is updated with the new information._x000a_• The business process completes successfully."/>
    <s v="• A change to an existing gift has been submitted for approval per TS388."/>
    <s v="Senior Donor Relations Officer "/>
    <m/>
    <s v="High"/>
    <s v="US-TRE-029"/>
    <s v="As a Senior Donor Relations Officer, I want to be able to modify the details of an existing gift, so that the record remains accurate over time. "/>
    <s v="TRE-060-010"/>
    <s v="Manage Gifts "/>
    <m/>
    <m/>
    <x v="6"/>
  </r>
  <r>
    <s v="Review Complete"/>
    <s v="TS390"/>
    <s v="Denied gift modification does not update"/>
    <s v="This test verifies that if a gift modification is denied, the original gift record remains unchanged. This ensures that unapproved changes are not committed to the system. _x000a_This scenario tests the negative path for the acceptance criterion: &quot;Given the change is approved, then the gift record is updated in Workday with the new information.&quot;  _x000a_Variation: This is a negative test where the Finance System Administrator denies a submitted gift change."/>
    <s v="Negative"/>
    <s v="• Upon denial by the Finance System Administrator, the business process is terminated._x000a_• The original gift record remains unchanged."/>
    <s v="• A change to an existing gift has been submitted for approval per TS388."/>
    <s v="Senior Donor Relations Officer "/>
    <m/>
    <s v="High"/>
    <s v="US-TRE-029"/>
    <s v="As a Senior Donor Relations Officer, I want to be able to modify the details of an existing gift, so that the record remains accurate over time. "/>
    <s v="TRE-060-010"/>
    <s v="Manage Gifts "/>
    <m/>
    <m/>
    <x v="6"/>
  </r>
  <r>
    <s v="Review Complete"/>
    <s v="TS391"/>
    <s v="Create a new gift hierarchy"/>
    <s v="This test verifies that a user with the correct permissions can successfully create a new gift hierarchy. This is a key function for organising and managing gifts. _x000a_This scenario validates the acceptance criterion: &quot;Given I have the necessary permissions, when I use the 'Create Gift Hierarchy' function and submit the hierarchy, then a new hierarchy is created and available for assigning gifts to.&quot;  _x000a_Variation: This is a positive test to confirm the successful creation of a gift hierarchy."/>
    <s v="Positive"/>
    <s v="• A new gift hierarchy is created successfully._x000a_• The newly created hierarchy is available for selection when assigning gifts."/>
    <s v="• The user has the 'Senior Donor Relations Officer' role with the necessary permissions."/>
    <s v="Senior Donor Relations Officer "/>
    <m/>
    <s v="Medium"/>
    <s v="US-TRE-030"/>
    <s v="As a Senior Donor Relations Officer, I want to create gift hierarchies, so that I can group and structure related gifts for better management and reporting. "/>
    <s v="TRE-060-010"/>
    <s v="Manage Gifts "/>
    <m/>
    <m/>
    <x v="6"/>
  </r>
  <r>
    <s v="Deferred"/>
    <s v="TS394"/>
    <s v="Report on received donations"/>
    <s v="This test verifies that the donations report correctly displays ad hoc bank transactions that represent donations, along with their associated gift. _x000a_This scenario validates the acceptance criterion: &quot;Given that donations are brought into Workday from Raiser's Edge as ad hoc bank transactions, when I run a report on these transactions, then I can see the donation amounts and the gift they are associated with.&quot;  _x000a_Variation: This is a positive test to run the donations report and confirm the data created in the prerequisite step (TS013) is displayed correctly."/>
    <s v="Positive"/>
    <s v="• The report on donations is successfully run._x000a_• The report displays the transaction, showing the correct donation amount and the associated gift."/>
    <s v="• Ad hoc bank transaction(s) reflecting donations are in system."/>
    <s v="Senior Donor Relations Officer "/>
    <m/>
    <s v="Medium"/>
    <s v="US-TRE-031"/>
    <s v="As a Senior Donor Relations Officer, I want to run reports on donations received, so that I can track donations towards the corresponding gifts. "/>
    <s v="TRE-060-020"/>
    <s v="Manage Donors and Contributions "/>
    <m/>
    <m/>
    <x v="6"/>
  </r>
  <r>
    <s v="Review Complete"/>
    <s v="TS395"/>
    <s v="Record a matched donation journal"/>
    <s v="This test verifies that a Financial Accountant can create a manual journal to record the financial impact of a university-matched donation. _x000a_This scenario validates the acceptance criterion: &quot;Given a donor has made a donation into a gift which will be matched by the university, then I create a manual journal, to correctly record the financial impact of the matched funds.&quot;  _x000a_Variation: This is a positive test to create and post a manual journal for a matched donation, ensuring it impacts the correct accounts."/>
    <s v="Positive"/>
    <s v="• A manual journal is created and successfully posted._x000a_• The journal entry correctly records the financial impact of the matched funds against the appropriate accounts and worktags."/>
    <s v="• A donation has been recorded against a gift that is eligible for matching."/>
    <s v="Financial Accountant "/>
    <m/>
    <s v="High"/>
    <s v="US-TRE-032"/>
    <s v="As a Financial Accountant, I want to record the accounting for a matched donation, so that our financial records are accurate. "/>
    <s v="TRE-060-020"/>
    <s v="Manage Donors and Contributions "/>
    <s v="Deferred - Awaiting confirmation of matched donation process/ledger per ACT1410 "/>
    <m/>
    <x v="6"/>
  </r>
  <r>
    <s v="Review Complete"/>
    <s v="TS397"/>
    <s v="Record investment of donated funds"/>
    <s v="This test verifies that a Financial Accountant can use a cash journal (ad hoc bank transaction) to record the movement of donated funds from a cash account to an investment account.  _x000a_This scenario validates the acceptance criterion: &quot;Given that donated funds are being moved into an investment fund...when I create a cash journal (ad hoc bank transaction), then I can record the transfer of funds from a cash account to an investment account.&quot;  _x000a_Variation: This is a positive test to confirm the successful creation and posting of a cash journal to track the investment of funds."/>
    <s v="Positive"/>
    <s v="• An ad hoc bank transaction is created and successfully posted._x000a_• The transaction correctly reflects the movement of funds from the specified cash account to the target investment account."/>
    <s v="• Donated funds exist in a bank account within the system."/>
    <s v="Financial Accountant "/>
    <m/>
    <s v="High"/>
    <s v="US-TRE-033"/>
    <s v="As a Financial Accountant, I want to record the transaction when a donation is invested, so that the movement of cash is correctly captured. "/>
    <s v="TRE-060-030"/>
    <s v="Record Investments "/>
    <m/>
    <m/>
    <x v="6"/>
  </r>
  <r>
    <s v="Review Complete"/>
    <s v="TS398"/>
    <s v="Record receipt and distribution of investment interest"/>
    <s v="This test verifies that a Financial Accountant can create a manual journal to record investment income and its subsequent distribution.  This is critical for accurate investment performance tracking. _x000a_This scenario validates the acceptance criterion: &quot;Given that interest has been earned on our investments, when I create a manual journal, then I can record the interest income and its subsequent distribution.&quot;  _x000a_Variation: This is a positive test to create and post a manual journal for interest income, ensuring it impacts the correct accounts."/>
    <s v="Positive"/>
    <s v="• A manual journal is created and successfully posted._x000a_• The journal entry correctly records the interest income and its distribution to the appropriate accounts and worktags."/>
    <s v="• Invested funds exist in the system."/>
    <s v="Financial Accountant "/>
    <m/>
    <s v="High"/>
    <s v="US-TRE-034"/>
    <s v="As a Financial Accountant, I want to record the receipt and distribution of investment interest, so that investment performance is accurately reflected in our accounts. "/>
    <s v="TRE-060-030"/>
    <s v="Record Investments "/>
    <m/>
    <m/>
    <x v="6"/>
  </r>
  <r>
    <s v="Deferred"/>
    <s v="TS399"/>
    <s v="Report on preserved capital "/>
    <s v="This test verifies that the preserved capital report correctly displays gifts where the current balance is above the preserved capital amount. _x000a_This scenario validates the acceptance criteria: &quot;...I can see each gift, its preserved capital amount, and its current balance,&quot;  and &quot;...the system clearly indicates whether the current balance is above or below the preserved capital amount.&quot;  _x000a_Variation: This is a positive test focusing on a gift whose balance exceeds its preserved capital, ensuring the report flags this status correctly."/>
    <s v="Positive"/>
    <s v="• The report displays the gift, its preserved capital amount, and its current balance._x000a_• The report includes a clear indicator showing the balance is 'Above' the preserved capital amount."/>
    <s v="• A gift exists with a preserved capital amount._x000a_• The current balance of the gift is greater than its preserved capital amount."/>
    <s v="Senior Donor Relations Officer "/>
    <m/>
    <s v="Medium"/>
    <s v="US-TRE-035"/>
    <s v="As a Senior Donor Relations Officer, I want to run reports on the preserved capital of gifts, so that I can ensure we are meeting donor reporting obligations. "/>
    <s v="TRE-060-010"/>
    <s v="Manage Gifts "/>
    <s v="Deferred -  Zac/Lukas to confirm that the required custom reports are built."/>
    <m/>
    <x v="6"/>
  </r>
  <r>
    <s v="Deferred"/>
    <s v="TS401"/>
    <s v="Report on total invested amounts"/>
    <s v="This test verifies that the invested funds report accurately displays the total amount of funds invested. _x000a_This scenario validates the acceptance criterion: &quot;Given I run a report on invested funds, when I view the results, then I can see the total amounts invested.&quot;  _x000a_Variation: This is a positive test to run the report and confirm the grand total figure is accurate based on underlying investment transactions."/>
    <s v="Positive"/>
    <s v="• The report on invested funds runs successfully._x000a_• The report displays a total invested amount that correctly sums all underlying investment transactions."/>
    <s v="• Multiple investment transactions exist in the system (created via the process in US-TRE-033)."/>
    <s v="Financial Accountant "/>
    <m/>
    <s v="Medium"/>
    <s v="US-TRE-036"/>
    <s v="As a Financial Accountant, I want to run reports to view invested amounts, so that I can analyse investment data by filtering and organising it as needed. "/>
    <s v="TRE-060-030"/>
    <s v="Record Investments "/>
    <s v="Deferred -  Zac/Lukas to confirm that the required custom reports are built."/>
    <m/>
    <x v="6"/>
  </r>
  <r>
    <s v="Deferred"/>
    <s v="TS402"/>
    <s v="Slice and dice invested funds report"/>
    <s v="This test verifies that the invested funds report provides options to filter and organise the data, allowing for more detailed analysis. _x000a_This scenario validates the acceptance criterion: &quot;Given I am viewing the report, then I have options to slice and dice the data (e.g., by gift, period etc).&quot;  _x000a_Variation: This is a positive test to apply a filter (e.g., by a specific investment pool) to the report and confirm the results are correctly limited to that selection."/>
    <s v="Positive"/>
    <s v="_x000a_• The report provides filtering and sorting options._x000a_• When a filter is applied (e.g., for one investment pool), the report data updates to show only the transactions and totals relevant to that pool."/>
    <s v="• Investment transactions exist across multiple investment pools and gifts."/>
    <s v="Financial Accountant "/>
    <m/>
    <s v="Medium"/>
    <s v="US-TRE-036"/>
    <s v="As a Financial Accountant, I want to run reports to view invested amounts, so that I can analyse investment data by filtering and organising it as needed. "/>
    <s v="TRE-060-030"/>
    <s v="Record Investments "/>
    <s v="Deferred -  Zac/Lukas to confirm that the required custom reports are built."/>
    <m/>
    <x v="6"/>
  </r>
  <r>
    <s v="Deferred"/>
    <s v="TS403"/>
    <s v="Report on gift spending"/>
    <s v="This test verifies that the gift spending report correctly shows expenditure associated with specific gifts. This is key for providing accountability to donors. _x000a_This scenario validates the acceptance criterion: &quot;Given I run a report on gift spending, when I view the results, then I can see the expenditure associated with specific gifts.&quot;  _x000a_Variation: This is a positive test to run the report and confirm that a known expenditure transaction, coded to a gift, appears correctly."/>
    <s v="Positive"/>
    <s v="• The gift spending report runs successfully._x000a_• The report displays the expenditure transaction and correctly associates it with the specific gift."/>
    <s v="• An expenditure transaction (e.g., a supplier invoice) has been posted and coded to a specific gift."/>
    <s v="Senior Donor Relations Officer "/>
    <m/>
    <s v="Medium"/>
    <s v="US-TRE-037"/>
    <s v="As a Senior Donor Relations Officer, I want to run reports that show how donor funds are being spent, so that I can provide detailed accountability to donors and management. "/>
    <s v="TRE-060-010"/>
    <s v="Manage Gifts "/>
    <s v="Deferred -  Zac/Lukas to confirm that the required custom reports are built."/>
    <m/>
    <x v="6"/>
  </r>
  <r>
    <s v="Deferred"/>
    <s v="TS404"/>
    <s v="Drill down on gift spending report"/>
    <s v="This test verifies that a user can drill down from a summary line on the gift spending report to see the underlying transaction details. _x000a_This scenario validates the acceptance criterion: &quot;Given I am viewing the report, then I can drill down into transactions to see specific spending details...&quot;  _x000a_Variation: This is a positive test to confirm the drill-down functionality works, taking the user from the report to the source transaction."/>
    <s v="Positive"/>
    <s v="• The expenditure lines on the report are selectable (hyperlinked)._x000a_• Clicking on an expenditure line navigates the user to the detailed view of the source transaction (e.g., the supplier invoice)."/>
    <s v="• The gift spending report is being viewed and contains at least one line of expenditure (per TS403)."/>
    <s v="Senior Donor Relations Officer "/>
    <m/>
    <s v="Medium"/>
    <s v="US-TRE-037"/>
    <s v="As a Senior Donor Relations Officer, I want to run reports that show how donor funds are being spent, so that I can provide detailed accountability to donors and management. "/>
    <s v="TRE-060-010"/>
    <s v="Manage Gifts "/>
    <s v="Deferred -  Zac/Lukas to confirm that the required custom reports are built."/>
    <m/>
    <x v="6"/>
  </r>
  <r>
    <s v="Deferred"/>
    <s v="TS405"/>
    <s v="Filter gift transactions by project"/>
    <s v="This test verifies that the gift transactions report can be filtered by a project, showing only the transactions tagged with that specific project. _x000a_This scenario validates the acceptance criterion: &quot;Given I run a report on gift transactions, when I filter by project, then the report shows only transactions tagged with that project worktag.&quot;  _x000a_Variation: This is a positive test to apply a project filter and confirm the report results are correctly narrowed down."/>
    <s v="Positive"/>
    <s v="• The report provides an option to filter by project._x000a_• When the report is filtered by the specific project, only the transaction tagged with that project is displayed."/>
    <s v="• At least two gift transactions exist: one tagged with a project and one without."/>
    <s v="Gift Manager "/>
    <m/>
    <s v="Medium"/>
    <s v="US-TRE-038"/>
    <s v="As a Gift Manager, I want to run reports to view gift transactions that are linked to specific projects, so that I can analyse project-related gift spending. "/>
    <s v="TRE-060-010"/>
    <s v="Manage Gifts "/>
    <s v="Deferred -  Zac/Lukas to confirm that the required custom reports are built."/>
    <m/>
    <x v="6"/>
  </r>
  <r>
    <s v="Review Complete"/>
    <s v="TS407"/>
    <s v="Submit complete research project hierarchy"/>
    <s v="This test verifies that a member of Research Finance can successfully submit a new research project hierarchy for approval when all required information is provided._x000a_This scenario validates the acceptance criterion: &quot;Given I have entered all the required information for a new research project hierarchy, when I submit it for approval, then the request is sent to the Project Administrator.&quot;_x000a_Variation: This is a positive test case confirming the standard, successful submission path."/>
    <s v="Positive"/>
    <s v="• The system accepts the submission without errors._x000a_• A task is created in the Project Administrator's inbox to approve the hierarchy."/>
    <m/>
    <s v="Research Finance"/>
    <m/>
    <s v="High"/>
    <s v="RF-US001"/>
    <s v="As a member of Research Finance, I want to create a new research project hierarchy and submit it for approval, so that I can correctly structure new research projects before they are created."/>
    <s v="RES-020-010"/>
    <s v="Manage Research Project Creation &amp; Setup"/>
    <m/>
    <m/>
    <x v="7"/>
  </r>
  <r>
    <s v="Review Complete"/>
    <s v="TS408"/>
    <s v="Approve a research project hierarchy"/>
    <s v="This test verifies that when the Project Administrator approves a submitted research project hierarchy, the initiator (Research Finance) receives a confirmation notification._x000a_This scenario validates the acceptance criterion: &quot;Given a research project hierarchy has been submitted for approval, when the Project Administrator approves it, then I (Research Finance) receive a notification confirming the approval.&quot;_x000a_Variation: This positive test case confirms the approval path of the workflow and the resulting notification."/>
    <s v="Positive"/>
    <s v="• The Project Administrator can successfully approve the request._x000a_• After approval, the new research project hierarchy is active and visible._x000a_• The initiating Research Finance user receives a notification confirming the approval."/>
    <s v="• A research project hierarchy has been successfully submitted for approval (as per TS407)."/>
    <s v="Research Finance"/>
    <m/>
    <s v="High"/>
    <s v="RF-US001"/>
    <s v="As a member of Research Finance, I want to create a new research project hierarchy and submit it for approval, so that I can correctly structure new research projects before they are created."/>
    <s v="RES-020-010"/>
    <s v="Manage Research Project Creation &amp; Setup"/>
    <m/>
    <m/>
    <x v="7"/>
  </r>
  <r>
    <s v="Review Complete"/>
    <s v="TS409"/>
    <s v="Deny a research project hierarchy"/>
    <s v="This test verifies that when the Project Administrator denies a submitted research project hierarchy, the initiator (Research Finance) receives a notification of the denial._x000a_This scenario validates the acceptance criterion: &quot;Given a research project hierarchy has been submitted for approval, when the Project Administrator denies it, then I (Research Finance) receive a notification of the denial.&quot;_x000a_Variation: This positive test case confirms the denial path of the workflow and the resulting notification."/>
    <s v="Positive"/>
    <s v="• The Project Administrator can successfully deny the request._x000a_• The initiating Research Finance user receives a notification of the denial."/>
    <s v="• A research project hierarchy has been successfully submitted for approval (as per TS407)."/>
    <s v="Research Finance"/>
    <m/>
    <s v="High"/>
    <s v="RF-US001"/>
    <s v="As a member of Research Finance, I want to create a new research project hierarchy and submit it for approval, so that I can correctly structure new research projects before they are created."/>
    <s v="RES-020-010"/>
    <s v="Manage Research Project Creation &amp; Setup"/>
    <m/>
    <m/>
    <x v="7"/>
  </r>
  <r>
    <s v="Review Complete"/>
    <s v="TS410"/>
    <s v="Submit complete research project"/>
    <s v="This test confirms that a member of Research Finance can successfully submit a new research project for approval after providing all mandatory details._x000a_This scenario validates the acceptance criterion: &quot;Given I am creating a new research project, when I enter all mandatory information (including Project Hierarchy, Start/End Dates, Cost Centre, Project Manager, and Chief Investigator), then the system allows me to submit it for approval.&quot;_x000a_Variation: This is a positive test case to ensure the main research project creation process can be initiated successfully."/>
    <s v="Positive"/>
    <s v="• The system accepts the research project submission._x000a_• The request is routed for approval to another member of Research Finance."/>
    <s v="• An approved Project Hierarchy exists._x000a_• All master data (Cost Centre, Project Manager, Chief Investigator) is available for selection."/>
    <s v="Research Finance"/>
    <m/>
    <s v="High"/>
    <s v="RF-US002"/>
    <s v="As a member of Research Finance, I want to manually create a new research project with all the necessary details, so that it can be formally approved and set up in the system."/>
    <s v="RES-020-010"/>
    <s v="Manage Research Project Creation &amp; Setup"/>
    <m/>
    <m/>
    <x v="7"/>
  </r>
  <r>
    <s v="Review Complete"/>
    <s v="TS411"/>
    <s v="Research Finance approves research project creation"/>
    <s v="This test verifies that when an approver approves a new research project, the system automatically generates two 'To-Do' tasks for the Research Finance team._x000a_This scenario validates the acceptance criterion: &quot;Given I have submitted a new research project, when an alternate Research Finance approver approves it, then two 'To-Do' tasks are automatically created for the Research Finance team: 'Create Initial Baseline Budget' and 'Create Customer Contract'.&quot;_x000a_Variation: This positive test case confirms a specific approval path and the subsequent automated task creation."/>
    <s v="Positive"/>
    <s v="• The alternate Research Finance approver can successfully approve the research project._x000a_• Two new 'To-Do' tasks ('Create Initial Baseline Budget' and 'Create Customer Contract') appear for the Research Finance team."/>
    <s v="• A new research project has been submitted for approval."/>
    <s v="Research Finance"/>
    <m/>
    <s v="High"/>
    <s v="RF-US002"/>
    <s v="As a member of Research Finance, I want to manually create a new research project with all the necessary details, so that it can be formally approved and set up in the system."/>
    <s v="RES-020-010"/>
    <s v="Manage Research Project Creation &amp; Setup"/>
    <m/>
    <m/>
    <x v="7"/>
  </r>
  <r>
    <s v="Review Complete"/>
    <s v="TS412"/>
    <s v="Designated approver denies research project"/>
    <s v="This test verifies that when a designated approver denies a new research project request, a notification is sent back to the person who created it._x000a_This scenario validates the acceptance criterion: &quot;Given I have submitted a new research project, when a designated Research Finance approver denies it, then I (the initiator) receive a notification that it was denied.&quot;_x000a_Variation: This positive test case confirms the denial workflow and the associated notification."/>
    <s v="Positive"/>
    <s v="• The designated approver can successfully deny the research project._x000a_• The initiator receives a notification informing them of the denial."/>
    <s v="• A new research project has been submitted for approval."/>
    <s v="Research Finance"/>
    <m/>
    <s v="High"/>
    <s v="RF-US002"/>
    <s v="As a member of Research Finance, I want to manually create a new research project with all the necessary details, so that it can be formally approved and set up in the system."/>
    <s v="RES-020-010"/>
    <s v="Manage Research Project Creation &amp; Setup"/>
    <m/>
    <m/>
    <x v="7"/>
  </r>
  <r>
    <s v="Review Complete"/>
    <s v="TS413"/>
    <s v="Project creation without attachment"/>
    <s v="This test ensures the system correctly blocks the creation of a new research project if a required attachment has not been included._x000a_This scenario validates the acceptance criterion: &quot;Given I am creating a new research project manually and have not included a required attachment, when I try to submit the research project for creation, then the system should display an error message indicating the attachment is missing and prevent the research project from being created.&quot;_x000a_Variation: This negative test case confirms that compliance checks for required documentation are functioning as expected."/>
    <s v="Negative"/>
    <s v="• The system prevents the research project from being submitted._x000a_• An error message is displayed, stating that a required attachment is missing."/>
    <s v="• The user is creating a new research project."/>
    <s v="Research Finance"/>
    <m/>
    <s v="High"/>
    <s v="RF-US003"/>
    <s v="As a member of Research Finance, I want the system to prevent the creation of a research project if a required attachment is missing, so that all research projects are created with complete and compliant documentation."/>
    <s v="RES-020-010"/>
    <s v="Manage Research Project Creation &amp; Setup"/>
    <m/>
    <m/>
    <x v="7"/>
  </r>
  <r>
    <s v="Review Complete"/>
    <s v="TS414"/>
    <s v="Project creation without Chief Investigator"/>
    <s v="This test ensures that the system enforces the rule requiring a Chief Investigator to be named on every new research project._x000a_This scenario validates the acceptance criterion: &quot;Given I am creating a new research project and have left the Chief Investigator field blank, when I try to submit the research project, then the system should display an error message and prevent the research project from being created.&quot;_x000a_Variation: This negative test case confirms a key data integrity rule is working to ensure research project accountability."/>
    <s v="Negative"/>
    <s v="• The system blocks the submission._x000a_• An error message is displayed, indicating that the Chief Investigator is a required field."/>
    <s v="• The user is creating a new research project."/>
    <s v="Research Finance"/>
    <m/>
    <s v="High"/>
    <s v="RF-US004"/>
    <s v="As a member of Research Finance, I want the system to mandate the entry of a Chief Investigator when creating a research project, so that every research project has a clear owner and point of accountability."/>
    <s v="RES-020-010"/>
    <s v="Manage Research Project Creation &amp; Setup"/>
    <m/>
    <m/>
    <x v="7"/>
  </r>
  <r>
    <s v="Review Complete"/>
    <s v="TS415"/>
    <s v="Project creation with non operating company"/>
    <s v="This test ensures that the system enforces the company cannot be a non operating entity_x000a_This scenario validates the acceptance criterion: &quot; As a member of Research Finance, I want to be prevented from creating a research project under a non-operating company, so that research projects are only associated with active and valid business entities.&quot;_x000a_Variation: This negative test case confirms a key data integrity rule is working to ensure research project data is valid._x000a_"/>
    <s v="Negative"/>
    <s v="• The system accepts the company selection._x000a_• The research project creation process is allowed to continue."/>
    <s v="• The user is creating a new research project."/>
    <s v="Research Finance"/>
    <m/>
    <s v="High"/>
    <s v="RF-US005"/>
    <s v="As a member of Research Finance, I want to be prevented from creating a research project under a non-operating company, so that research projects are only associated with active and valid business entities."/>
    <s v="RES-020-010"/>
    <s v="Manage Research Project Creation &amp; Setup"/>
    <m/>
    <m/>
    <x v="7"/>
  </r>
  <r>
    <s v="Review Complete"/>
    <s v="TS416"/>
    <s v="Project creation without end date"/>
    <s v="This test ensures the system requires a research project end date to be entered during research project creation._x000a_This scenario validates the acceptance criterion: &quot;Given I am creating a new research project and do not enter a research project end date, when I attempt to submit the research project, then the system should display an error message and prevent creation.&quot;_x000a_Variation: This negative test case confirms the data integrity rule that all research projects must have a defined lifecycle from the start."/>
    <s v="Negative"/>
    <s v="• The system blocks the submission._x000a_• An error message is displayed, indicating that the research project end date is a required field."/>
    <s v="• The user is creating a new research project."/>
    <s v="Research Finance"/>
    <m/>
    <s v="High"/>
    <s v="RF-US006"/>
    <s v="As a member of Research Finance, I want the system to require a research project end date during research project creation, so that all research projects have a defined lifecycle and timeline from the outset."/>
    <s v="RES-020-010"/>
    <s v="Manage Research Project Creation &amp; Setup"/>
    <m/>
    <m/>
    <x v="7"/>
  </r>
  <r>
    <s v="Review Complete"/>
    <s v="TS417"/>
    <s v="Project creation with duplicate name"/>
    <s v="This test verifies that the system prevents the creation of a new research project if the chosen name is already in use by another research project._x000a_This scenario validates the acceptance criterion: &quot;Given I am creating a new research project and enter a research project name that already exists in the system, when I try to submit the research project, then the system should display an error message indicating the name is not unique and prevent creation.&quot;_x000a_Variation: This negative test case confirms the system enforces unique research project names to avoid confusion and ensure accurate identification."/>
    <s v="Negative"/>
    <s v="• The system blocks the submission._x000a_• An error message is displayed, stating that the research project name must be unique."/>
    <s v="• A research project with a known name (e.g., 'Test Project 123') already exists in the system."/>
    <s v="Research Finance"/>
    <m/>
    <s v="Medium"/>
    <s v="RF-US007"/>
    <s v="As a member of Research Finance, I want the system to enforce unique research project names, so that I can easily and accurately identify individual research projects and avoid confusion."/>
    <s v="RES-020-010"/>
    <s v="Manage Research Project Creation &amp; Setup"/>
    <m/>
    <m/>
    <x v="7"/>
  </r>
  <r>
    <s v="Review Complete"/>
    <s v="TS418"/>
    <s v="Project Manager notification on research project approval"/>
    <s v="This test verifies that an assigned Project Manager receives a notification after a new research project they are managing has been approved._x000a_This scenario validates the acceptance criterion: &quot;Given a new research project has been approved and I am the assigned Project Manager, when the approval is finalised, then I receive a notification to complete outstanding research project requirements.&quot;_x000a_Variation: This positive test case confirms that key research project stakeholders are automatically notified to begin their post-approval tasks."/>
    <s v="Positive"/>
    <s v="• The research project is approved by the designated approver._x000a_• The user assigned as the Project Manager receives a notification to complete outstanding tasks."/>
    <s v="• A new research project is created and submitted for approval, with a specific user assigned as the Project Manager."/>
    <s v="Project Manager"/>
    <m/>
    <s v="High"/>
    <s v="RF-US008"/>
    <s v="As a Project Manager, I want to receive a notification when a new research project I am assigned to is approved, so that I know to complete any outstanding setup tasks."/>
    <s v="RES-020-010"/>
    <s v="Manage Research Project Creation &amp; Setup"/>
    <m/>
    <m/>
    <x v="7"/>
  </r>
  <r>
    <s v="Review Complete"/>
    <s v="TS419"/>
    <s v="Chief Investigator notification on research project assignment"/>
    <s v="This test verifies that a Chief Investigator is notified when they are assigned to a new research project, provided they are not also the Project Manager._x000a_This scenario validates the acceptance criterion: &quot;Given a new research project has been approved, I am assigned as the Chief Investigator, and I am not the same person as the Project Manager, when the approval is finalised, then I receive a notification confirming my assignment to the research project.&quot;_x000a_Variation: This positive test case confirms the notification logic for the Chief Investigator role, ensuring they are aware of their new assignment."/>
    <s v="Positive"/>
    <s v="• The research project is approved._x000a_• The user assigned as the Chief Investigator receives a notification confirming their assignment."/>
    <s v="• A new research project is created where the assigned Chief Investigator and Project Manager are different people."/>
    <s v="Chief Investigator"/>
    <m/>
    <s v="High"/>
    <s v="RF-US009"/>
    <s v="As a Chief Investigator, I want to be notified when I am assigned to a newly created research project, so that I am aware of my role and the research project's existence."/>
    <s v="RES-020-010"/>
    <s v="Manage Research Project Creation &amp; Setup"/>
    <m/>
    <m/>
    <x v="7"/>
  </r>
  <r>
    <s v="Review Complete"/>
    <s v="TS420"/>
    <s v="Project Manager updates research project plan"/>
    <s v="This test verifies that a Project Manager has the correct permissions to view and modify a research project's plan, including its phases and tasks._x000a_This scenario validates the acceptance criteria: &quot;For a research project, when I open the research project plan, then I can see all existing phases and tasks.&quot; and &quot;Given I am viewing the research project plan, when I add, edit, or remove phases and tasks, then the research project plan is updated accordingly.&quot;_x000a_Variation: This positive test case confirms the core research project management functionality for the Project Manager role."/>
    <s v="Positive"/>
    <s v="• The Project Manager can open the research project plan and view its structure._x000a_• The Project Manager can add a new task, edit an existing one, and save the changes._x000a_• The changes are correctly reflected in the research project plan."/>
    <s v="• An active research project exists with a Project Manager assigned"/>
    <s v="Project Manager"/>
    <m/>
    <s v="Medium"/>
    <s v="RF-US010"/>
    <s v="As a Project Manager, I want to view and update the research project plan, so that I can add and manage the research project's phases and tasks."/>
    <s v="RES-020-010"/>
    <s v="Manage Research Project Creation &amp; Setup"/>
    <m/>
    <m/>
    <x v="7"/>
  </r>
  <r>
    <s v="Review Complete"/>
    <s v="TS422"/>
    <s v="Research Finance updates research project plan"/>
    <s v="This test verifies that a member of Research Finance with the correct permissions can view and update a research project plan._x000a_This scenario validates the acceptance criterion: &quot;Given I am a member of Research Finance with the correct permissions, when I open a research project plan, then I can view and update its phases and tasks.&quot;_x000a_Variation: This positive test case confirms that the Research Finance role has the necessary access for financial setup and oversight activities."/>
    <s v="Positive"/>
    <s v="• The Research Finance user can open the research project plan._x000a_• They can successfully add, edit, or remove phases and tasks, and save the changes."/>
    <s v="• An active research project exists._x000a_"/>
    <s v="Research Finance"/>
    <m/>
    <s v="Medium"/>
    <s v="RF-US012"/>
    <s v="As a member of Research Finance, I want to view and update the research project plan, so that I can perform financial setup and oversight activities."/>
    <s v="RES-020-010"/>
    <s v="Manage Research Project Creation &amp; Setup"/>
    <m/>
    <m/>
    <x v="7"/>
  </r>
  <r>
    <s v="Review Complete"/>
    <s v="TS423"/>
    <s v="Project Manager creates budget and workbook"/>
    <s v="This test verifies that a Project Manager can initiate a research project budget and generate a plan workbook for entering detailed budget information._x000a_This scenario validates the acceptance criteria: &quot;Given a research project has been approved, when I initiate the creation of a research project budget, then I am prompted to provide a unique plan name and select a plan calculation type.&quot; and &quot;Given I have successfully created the research project budget, when I choose to generate a plan workbook, then the system produces a workbook for me to enter budgetary details.&quot;_x000a_Variation: This positive test case confirms the end-to-end process for a Project Manager to begin the budgeting process."/>
    <s v="Positive"/>
    <s v="• The user can successfully initiate the budget, providing a name and calculation type._x000a_• The user is able  to successfully generates a plan workbook for budget entry._x000a_• The user is able to enter budgetary information into the workbook."/>
    <s v="• An approved research project exists with the user assigned as the Project Manager."/>
    <s v="Project Manager"/>
    <m/>
    <s v="High"/>
    <s v="RF-US013"/>
    <s v="As a Project Manager, I want to create a research project budget and generate a plan workbook, so that I can fill in the detailed budgetary information for the research project."/>
    <s v="RES-020-010"/>
    <s v="Manage Research Project Creation &amp; Setup"/>
    <m/>
    <m/>
    <x v="7"/>
  </r>
  <r>
    <s v="Review Complete"/>
    <s v="TS424"/>
    <s v="Project Manager submits budget for baseline"/>
    <s v="This test verifies that a Project Manager can submit a completed budget plan, which is then routed to the Project Management Office (Project Management Office) for approval._x000a_This scenario validates the acceptance criterion: &quot;Given I have filled out the budgetary information in the plan workbook, when I submit the plan to be assigned as the baseline, then it is routed to the Project Management Office (Project Management Office) for approval.&quot;_x000a_Variation: This positive test case confirms the start of the budget baseline approval workflow."/>
    <s v="Positive"/>
    <s v="• The Project Manager can successfully submit the budget plan._x000a_• A task is created in the Project Management Office's inbox to approve the baseline budget."/>
    <s v="• A research project budget plan has been created and filled out."/>
    <s v="Project Manager"/>
    <m/>
    <s v="High"/>
    <s v="RF-US014"/>
    <s v="As a Project Manager, I want to submit a completed budget plan to be the official baseline, so that the research project's financial tracking can begin."/>
    <s v="RES-020-010"/>
    <s v="Manage Research Project Creation &amp; Setup"/>
    <m/>
    <m/>
    <x v="7"/>
  </r>
  <r>
    <s v="Review Complete"/>
    <s v="TS425"/>
    <s v="Project Management Office approves budget baseline"/>
    <s v="This test verifies that when the Project Management Office approves a baseline budget submission, the Project Manager receives a confirmation notification._x000a_This scenario validates the acceptance criterion: &quot;Given my baseline plan submission is approved by the Project Management Office, when the approval is complete, then I receive a notification confirming it was approved.&quot;_x000a_Variation: This positive test case confirms the approval step of the budget workflow and its corresponding notification."/>
    <s v="Positive"/>
    <s v="• The Project Management Office user can successfully approve the plan._x000a_• The budget is assigned as baseline and now appears 'above the line'_x000a_• The Project Manager receives an notification that plan is now the baseline budget."/>
    <s v="• A budget plan has been submitted for approval"/>
    <s v="Project Manager"/>
    <m/>
    <s v="High"/>
    <s v="RF-US014"/>
    <s v="As a Project Manager, I want to submit a completed budget plan to be the official baseline, so that the research project's financial tracking can begin."/>
    <s v="RES-020-010"/>
    <s v="Manage Research Project Creation &amp; Setup"/>
    <m/>
    <m/>
    <x v="7"/>
  </r>
  <r>
    <s v="Review Complete"/>
    <s v="TS426"/>
    <s v="Project Management Office denies budget baseline"/>
    <s v="This test verifies that when the Project Management Office denies a baseline budget submission, the initiating person receives a denial notification._x000a_This scenario validates the acceptance criterion: &quot;Given my baseline plan submission is denied by the Project Management Office, when the denial is processed, then I receive a notification that it was denied.&quot;_x000a_Variation: This positive test case confirms the denial path of the budget workflow and its corresponding notification."/>
    <s v="Positive"/>
    <s v="• The Project Management Office user can successfully deny the plan._x000a_• The initiating person receives a denial notification."/>
    <s v="• A budget plan has been submitted for baseline approval."/>
    <s v="Project Manager"/>
    <m/>
    <s v="High"/>
    <s v="RF-US014"/>
    <s v="As a Project Manager, I want to submit a completed budget plan to be the official baseline, so that the research project's financial tracking can begin."/>
    <s v="RES-020-010"/>
    <s v="Manage Research Project Creation &amp; Setup"/>
    <m/>
    <m/>
    <x v="7"/>
  </r>
  <r>
    <s v="Review Complete"/>
    <s v="TS427"/>
    <s v="Financial Accountant creates budget and workbook"/>
    <s v="This test verifies that a Financial Accountant can create a research project budget and generate a plan workbook._x000a_This scenario validates the acceptance criteria: &quot;Given a research project has been approved, when I create a research project budget, then I must provide a unique plan name and select a plan calculation type.&quot; and &quot;Given I have created the research project budget, when I generate a plan workbook, then the system provides a workbook for entering budgetary information.&quot;_x000a_Variation: This positive test case confirms that the Financial Accountant role has the necessary permissions to perform budgeting tasks."/>
    <s v="Positive"/>
    <s v="• The user can successfully initiate the budget, providing a name and calculation type._x000a_• The user is able  to successfully generates a plan workbook for budget entry._x000a_• The user is able to enter budgetary information into the workbook."/>
    <s v="• An approved research project exists._x000a_"/>
    <s v="Financial Accountant"/>
    <m/>
    <s v="High"/>
    <s v="RF-US015"/>
    <s v="As a Financial Accountant, I want to create a research project budget and generate a plan workbook, so that I can prepare the detailed budgetary information for a research project."/>
    <s v="RES-020-010"/>
    <s v="Manage Research Project Creation &amp; Setup"/>
    <m/>
    <m/>
    <x v="7"/>
  </r>
  <r>
    <s v="Review Complete"/>
    <s v="TS428"/>
    <s v="Project Management Office creates budget and workbook"/>
    <s v="This test verifies that a member of the Project Management Office can create a research project budget and generate a plan workbook._x000a_This scenario validates the acceptance criteria: &quot;Given a research project has been approved, when I create a research project budget, then I must provide a unique plan name and select a plan calculation type.&quot; and &quot;Given I have created the research project budget, when I generate a plan workbook, then the system provides a workbook for entering budgetary information.&quot;_x000a_Variation: This positive test case confirms that the Project Management Office role has the necessary permissions to perform budgeting tasks."/>
    <s v="Positive"/>
    <s v="• The user can successfully initiate the budget, providing a name and calculation type._x000a_• The user is able  to successfully generates a plan workbook for budget entry._x000a_• The user is able to enter budgetary information into the workbook."/>
    <s v="• An approved research project exists._x000a_"/>
    <s v="Project Management Office"/>
    <m/>
    <s v="High"/>
    <s v="RF-US016"/>
    <s v="As a member of the Project Management Office, I want to create a research project budget and generate a plan workbook, so that I can prepare the detailed budgetary information for a research project."/>
    <s v="RES-020-010"/>
    <s v="Manage Research Project Creation &amp; Setup"/>
    <m/>
    <m/>
    <x v="7"/>
  </r>
  <r>
    <s v="Review Complete"/>
    <s v="TS429"/>
    <s v="Project Management Office assigns baseline directly"/>
    <s v="This test verifies that a Project Management Office member can directly assign a budget plan as the official baseline without needing a separate approval step, and that the Project Manager is notified._x000a_This scenario validates the acceptance criteria: &quot;Given I have filled out or reviewed the budgetary information, when I assign the plan as the baseline, then it is immediately approved without a separate approval step.&quot; and &quot;Given I have assigned a plan as the baseline, when the process is complete, then the assigned Project Manager receives a notification that the baseline budget has been approved.&quot;_x000a_Variation: This positive test case confirms the Project Management Office's ability to override the standard approval workflow and directly finalise a budget."/>
    <s v="Positive"/>
    <s v="• The Project Management Office user can assign the plan as the baseline._x000a_• The plan's is assigned as the baseline immediately without approval_x000a_• The assigned Project Manager receives a notification of the approval."/>
    <s v="• A research project budget plan exists."/>
    <s v="Project Management Office"/>
    <m/>
    <s v="High"/>
    <s v="RF-US018"/>
    <s v="As a member of the Project Management Office, I want to assign a budget plan as the official baseline directly, so that I can finalise the budget without an extra approval step."/>
    <s v="RES-020-010"/>
    <s v="Manage Research Project Creation &amp; Setup"/>
    <m/>
    <m/>
    <x v="7"/>
  </r>
  <r>
    <s v="Review Complete"/>
    <s v="TS430"/>
    <s v="Financial Accountant submits budget for baseline"/>
    <s v="This test verifies that a Financial Accountant can submit a budget plan for baseline, which then routes to the Project Management Office for approval._x000a_This scenario validates the acceptance criterion: &quot;Given I have filled out the budgetary information, when I submit the plan to be assigned as the baseline, then it is routed to the Project Management Office (Project Management Office) for approval.&quot;_x000a_Variation: This positive test case confirms the budget submission process for the Financial Accountant role."/>
    <s v="Positive"/>
    <s v="• The Financial Accountant can successfully submit the plan._x000a_• A task is created in the Project Management Office's inbox for approval."/>
    <s v="• A research project budget plan has been created"/>
    <s v="Financial Accountant"/>
    <m/>
    <s v="High"/>
    <s v="RF-US019"/>
    <s v="As a Financial Accountant, I want to submit a completed budget plan to be the official baseline, so that the research project's financial tracking can begin."/>
    <s v="RES-020-010"/>
    <s v="Manage Research Project Creation &amp; Setup"/>
    <m/>
    <m/>
    <x v="7"/>
  </r>
  <r>
    <s v="Review Complete"/>
    <s v="TS431"/>
    <s v="Project Manager creates research project resource plan"/>
    <s v="This test verifies that a Project Manager can create a new resource plan for an active research project they are assigned to._x000a_This scenario validates the acceptance criterion: &quot;Given I am the Project Manager on an active research project, when I access the resource planning function, then I can create a new resource plan for the research project.&quot;_x000a_Variation: This positive test case confirms the Project Manager's ability to initiate resource planning."/>
    <s v="Positive"/>
    <s v="• The Project Manager can access the resource planning function._x000a_• They can successfully create a new, empty resource plan for the research project."/>
    <s v="• An active research project exists._x000a_"/>
    <s v="Project Manager"/>
    <m/>
    <s v="Medium"/>
    <s v="RF-US020"/>
    <s v="As a Project Manager, I want to create a research project resource plan, so that I can formally assign team members to a research project."/>
    <s v="RES-020-020"/>
    <s v="Perform Research Project Resourcing"/>
    <m/>
    <m/>
    <x v="7"/>
  </r>
  <r>
    <s v="Review Complete"/>
    <s v="TS432"/>
    <s v="Research Finance creates research project resource plan"/>
    <s v="This test verifies that a member of Research Finance can create a new resource plan for an active research project._x000a_This scenario validates the acceptance criterion: &quot;Given I am a member of Research Finance on an active research project, when I access the resource planning function, then I can create a new resource plan for the research project.&quot;_x000a_Variation: This positive test case confirms the Research Finance user's ability to initiate resource planning for oversight purposes."/>
    <s v="Positive"/>
    <s v="• The Research Finance user can navigate to a research project._x000a_• They can successfully create a new, empty resource plan for the research project."/>
    <s v="• An active research project exists._x000a_"/>
    <s v="Research Finance"/>
    <m/>
    <s v="Medium"/>
    <s v="RF-US021"/>
    <s v="As a member of Research Finance, I want to create a research project resource plan, so that I can formally assign team members to a research project for financial oversight."/>
    <s v="RES-020-020"/>
    <s v="Perform Research Project Resourcing"/>
    <m/>
    <m/>
    <x v="7"/>
  </r>
  <r>
    <s v="Review Complete"/>
    <s v="TS433"/>
    <s v="Assign timesheet resource to plan"/>
    <s v="This test verifies that a Project Manager can add a resource to a plan who will be costed via timesheets, and that the resource is notified._x000a_This scenario validates the acceptance criteria: &quot;Given I am creating a resource plan, when I assign a worker and set their booking status to &quot;Costing Method - Timesheet&quot;, then the resource is successfully added to the plan.&quot; and &quot;Given a resource has been added with a timesheet costing method, when the process is complete, then the resource receives a notification that they must complete timesheets for the research project.&quot;_x000a_Variation: This positive test case confirms the process of assigning a timesheet-based resource and the subsequent notification."/>
    <s v="Positive"/>
    <s v="• The user successfully adds a worker to the plan with the 'Timesheet' costing method._x000a_• Upon completion, the assigned worker receives a notification informing them they need to complete timesheets."/>
    <s v="• A research project resource plan exists."/>
    <s v="Project Manager"/>
    <m/>
    <s v="High"/>
    <s v="RF-US022"/>
    <s v="As a Project Manager, I want to assign a resource to a research project who will complete timesheets, so that their time is correctly costed to the research project."/>
    <s v="RES-020-020"/>
    <s v="Perform Research Project Resourcing"/>
    <m/>
    <m/>
    <x v="7"/>
  </r>
  <r>
    <s v="Review Complete"/>
    <s v="TS434"/>
    <s v="Assign costing allocation resource"/>
    <s v="This test verifies that when a resource is assigned to be costed via allocations, a 'To Do' task is correctly sent to the Strategic Business Partner (SBP)._x000a_This scenario validates the acceptance criterion: &quot;Given I am creating a resource plan, when I assign a worker and set their booking status to &quot;Costing Method - Costing Allocation&quot;, then a 'To Do' task is sent to the Strategic Business Partner to create the costing allocation.&quot;_x000a_Variation: This positive test case confirms the workflow trigger for creating a costing allocation."/>
    <s v="Positive"/>
    <s v="• The user successfully adds a worker to the plan with the 'Costing Allocation' method._x000a_• A 'To Do' task appears in the SBP's inbox to create the costing allocation."/>
    <s v="• A research project resource plan exists."/>
    <s v="Project Manager"/>
    <m/>
    <s v="High"/>
    <s v="RF-US023"/>
    <s v="As a Project Manager, I want to assign a resource to a research project who will be costed via allocations, so that their costs are correctly assigned without requiring timesheets."/>
    <s v="RES-020-020"/>
    <s v="Perform Research Project Resourcing"/>
    <m/>
    <m/>
    <x v="7"/>
  </r>
  <r>
    <s v="Review Complete"/>
    <s v="TS435"/>
    <s v="Strategic Business Partner creates costing allocation"/>
    <s v="This test verifies that a Strategic Business Partner can successfully complete the 'To Do' task to create a costing allocation for a research project resource._x000a_This scenario validates the acceptance criterion: &quot;Given I have received a 'To Do' task to create a costing allocation, when I enter the start date, end date, and percentage of time for the worker's assignment, then the costing allocation is created successfully.&quot;_x000a_Variation: This positive test case confirms the successful completion of the costing allocation setup by the SBP."/>
    <s v="Positive"/>
    <s v="• The SBP opens the task and enters the required allocation details (dates, percentage)._x000a_• The costing allocation is created successfully against the worker and research project."/>
    <s v="• A 'To Do' task to create a costing allocation exists for the SBP (generated from TS434)."/>
    <s v="Strategic Business Partner"/>
    <m/>
    <s v="High"/>
    <s v="RF-US024"/>
    <s v="As a Strategic Business Partner, I want to create a costing allocation for a research project resource, so that their salary costs are correctly distributed to the research project."/>
    <s v="RES-020-020"/>
    <s v="Perform Research Project Resourcing"/>
    <m/>
    <m/>
    <x v="7"/>
  </r>
  <r>
    <s v="Review Complete"/>
    <s v="TS436"/>
    <s v="Create customer contract"/>
    <s v="This test verifies that a member of Research Finance can create a customer contract for an approved research project, providing all mandatory header information._x000a_This scenario validates the acceptance criterion: &quot;Given a research project has been approved, when I create a customer contract, then I must provide details like contract type, name, currency, and cost centre.&quot;_x000a_Variation: This positive test case confirms the initial step of creating a customer contract with all required header-level data."/>
    <s v="Positive"/>
    <s v="• The user successfully creates a customer contract._x000a_• The system requires and accepts the entry of contract type, name, currency, and cost centre."/>
    <s v="• An approved and active research project exists"/>
    <s v="Research Finance"/>
    <m/>
    <s v="High"/>
    <s v="RF-US025"/>
    <s v="As a member of Research Finance, I want to create a customer contract after a research project is approved, so that the financial and billing terms are formally recorded."/>
    <s v="RES-020-010"/>
    <s v="Manage Research Project Creation &amp; Setup"/>
    <m/>
    <m/>
    <x v="7"/>
  </r>
  <r>
    <s v="Review Complete"/>
    <s v="TS437"/>
    <s v="Deferred revenue triggers task"/>
    <s v="This test verifies that selecting 'deferred' revenue treatment on a contract line automatically creates a 'To Do' task for the Revenue Accountant._x000a_This scenario validates the acceptance criterion: &quot;Given I am creating a contract line, when I select the revenue treatment as 'deferred', then a 'To Do' task is sent to the Revenue Accountant to create a revenue recognition schedule upon submission.&quot;_x000a_Variation: This positive test case confirms the workflow trigger for creating a revenue recognition schedule."/>
    <s v="Positive"/>
    <s v="• The user creates a contract line and sets the revenue treatment to 'deferred'._x000a_• Upon submission of the contract, a 'To Do' task is generated for the Revenue Accountant."/>
    <s v="• A customer contract is being created."/>
    <s v="Research Finance"/>
    <m/>
    <s v="High"/>
    <s v="RF-US025"/>
    <s v="As a member of Research Finance, I want to create a customer contract after a research project is approved, so that the financial and billing terms are formally recorded."/>
    <s v="RES-020-010"/>
    <s v="Manage Research Project Creation &amp; Setup"/>
    <m/>
    <m/>
    <x v="7"/>
  </r>
  <r>
    <s v="Review Complete"/>
    <s v="TS438"/>
    <s v="Contract submission triggers task"/>
    <s v="This test verifies that after a customer contract is successfully submitted, a 'To Do' task is sent to Research Finance to create a billing schedule._x000a_This scenario validates the acceptance criterion: &quot;Given I have successfully submitted the customer contract, when the process completes, then a 'To Do' task is sent to Research Finance to create a billing schedule.&quot;_x000a_Variation: This positive test case confirms the post-submission workflow trigger for billing setup."/>
    <s v="Positive"/>
    <s v="• The user successfully submits the customer contract._x000a_• A 'To Do' task is generated for the Research Finance team to create a billing schedule."/>
    <s v="• A complete and valid customer contract is ready for submission."/>
    <s v="Research Finance"/>
    <m/>
    <s v="High"/>
    <s v="RF-US025"/>
    <s v="As a member of Research Finance, I want to create a customer contract after a research project is approved, so that the financial and billing terms are formally recorded."/>
    <s v="RES-020-010"/>
    <s v="Manage Research Project Creation &amp; Setup"/>
    <m/>
    <m/>
    <x v="7"/>
  </r>
  <r>
    <s v="Review Complete"/>
    <s v="TS439"/>
    <s v="Contract line without description"/>
    <s v="This test ensures the system prevents a user from saving a customer contract line that has a blank description._x000a_This scenario validates the acceptance criterion: &quot;Given I am creating a customer contract, when I attempt to save or submit a contract line that has an empty description, then the system blocks the action and displays an error message indicating the description is required.&quot;_x000a_Variation: This negative test case confirms a data integrity rule that ensures all contract lines are clearly defined."/>
    <s v="Negative"/>
    <s v="• The system blocks the user from saving or submitting the contract line._x000a_• An error message is displayed, stating that the description is a required field."/>
    <s v="• A customer contract is being created or edited."/>
    <s v="Research Finance"/>
    <m/>
    <s v="High"/>
    <s v="RF-US026"/>
    <s v="As a member of Research Finance, I want the system to prevent me from creating a customer contract with a missing line item description, so that all contract lines are clearly defined."/>
    <s v="RES-020-010"/>
    <s v="Manage Research Project Creation &amp; Setup"/>
    <m/>
    <m/>
    <x v="7"/>
  </r>
  <r>
    <s v="Review Complete"/>
    <s v="TS440"/>
    <s v="Contract without tax details"/>
    <s v="This test ensures the system prevents a user from saving a customer contract that is missing tax code or tax applicability._x000a_This scenario validates the acceptance criterion: &quot;Given I am creating a customer contract, when I attempt to save or submit it with a missing tax applicability or tax code, then the system blocks the action and displays an error message.&quot;_x000a_Variation: This negative test case confirms a key financial control to ensure all contracts are tax compliant."/>
    <s v="Negative"/>
    <s v="• The system blocks the user from saving or submitting the contract._x000a_• An error message is displayed, indicating that tax details are required."/>
    <s v="• A customer contract is being created or edited."/>
    <s v="Research Finance"/>
    <m/>
    <s v="High"/>
    <s v="RF-US027"/>
    <s v="As a member of Research Finance, I want to be prevented from creating a customer contract without tax details, so that all invoices generated from it are tax compliant."/>
    <s v="RES-020-010"/>
    <s v="Manage Research Project Creation &amp; Setup"/>
    <m/>
    <m/>
    <x v="7"/>
  </r>
  <r>
    <s v="Review Complete"/>
    <s v="TS441"/>
    <s v="Contract with invalid tax combo"/>
    <s v="This test verifies that the system validates the combination of tax applicability and tax code, preventing submission if the combination is invalid._x000a_This scenario validates the acceptance criterion: &quot;Given I am creating a customer contract, when I enter an invalid combination of tax applicability and tax code, then the system blocks the submission and displays an error message.&quot;_x000a_Variation: This negative test case confirms that tax configuration rules are correctly enforced to prevent incorrect tax calculations."/>
    <s v="Negative"/>
    <s v="• The system blocks the submission of the contract._x000a_• An error message is displayed, explaining that the tax combination is invalid."/>
    <s v="• A customer contract is being created or edited._x000a_• A known invalid combination of tax applicability and tax code is used."/>
    <s v="Research Finance"/>
    <m/>
    <s v="High"/>
    <s v="RF-US028"/>
    <s v="As a member of Research Finance, I want the system to validate my tax selections on a customer contract, so that only correct tax combinations are used."/>
    <s v="RES-020-010"/>
    <s v="Manage Research Project Creation &amp; Setup"/>
    <m/>
    <m/>
    <x v="7"/>
  </r>
  <r>
    <s v="Review Complete"/>
    <s v="TS442"/>
    <s v="Contract line without research project link"/>
    <s v="This test ensures that a contract line cannot be submitted without containing the correct project phase and task information on the contract line._x000a_This scenario validates the acceptance criterion: &quot;Given I am creating a customer contract line, when I attempt to submit it without correct phase and task information, then the system blocks the action and displays an error message.&quot;_x000a_Variation: This negative test case confirms the rule that all contract lines must be tied to research project deliverables for accurate tracking."/>
    <s v="Negative"/>
    <s v="• The system blocks the submission of the contract line._x000a_• An error message is displayed, indicating that phase and task information is required."/>
    <s v="• A customer contract is being created or edited for a research project with a defined research project plan."/>
    <s v="Research Finance"/>
    <m/>
    <s v="High"/>
    <s v="RF-US029"/>
    <s v="As a member of Research Finance, I want to ensure all contract lines are linked to the research project plan, so that billing and revenue are tied to specific research project deliverables."/>
    <s v="RES-020-010"/>
    <s v="Manage Research Project Creation &amp; Setup"/>
    <m/>
    <m/>
    <x v="7"/>
  </r>
  <r>
    <s v="Review Complete"/>
    <s v="TS443"/>
    <s v="Block contract creation on a closed research project"/>
    <s v="This test ensures that no new customer contracts can be created against a research project that has already been closed. This is a critical control to prevent new financial commitments against research projects whose financials are considered final._x000a_This validates the acceptance criteria: &quot;Given I am creating a customer contract, when I try to link it to a research project that is in a 'closed' status, then the system blocks the action and displays an error message.&quot;_x000a_Variation: This is a positive test of a system block. We will select a research project with a 'closed' status during contract creation and verify that the system prevents the process from continuing."/>
    <s v="Negative"/>
    <s v="• The system prevents the customer contract from being saved._x000a_• An error message is displayed indicating that contracts cannot be created for closed research projects."/>
    <s v="• A research project exists with a status of 'Closed'."/>
    <s v="Research Finance"/>
    <m/>
    <s v="High"/>
    <s v="RF-US032"/>
    <s v="As a member of Research Finance, I want to be prevented from creating a contract against a closed research project, so that no new financial commitments are made against completed research projects."/>
    <s v="RES-020-010"/>
    <s v="Manage Research Project Creation &amp; Setup"/>
    <m/>
    <m/>
    <x v="7"/>
  </r>
  <r>
    <s v="Review Complete"/>
    <s v="TS444"/>
    <s v="Block contract creation with inactive worktag"/>
    <s v="This test confirms that the system prevents a customer contract from being created using a worktag that has been deactivated. This ensures all financial coding on new transactions is current and valid, preventing data entry errors._x000a_This validates the acceptance criteria: &quot;Given I am creating a customer contract, when I try to use a worktag that is inactive, then the system blocks the action and displays an error message.&quot;_x000a_Variation: This is a positive test of a data validation control. We will attempt to enter an inactive worktag on a customer contract and confirm the system blocks the action."/>
    <s v="Positive"/>
    <s v="• The system prevents the contract from being saved._x000a_• An error message is displayed, stating that the selected worktag is inactive and cannot be used."/>
    <s v="• An inactive worktag must exist in the system."/>
    <s v="Research Finance"/>
    <m/>
    <s v="High"/>
    <s v="RF-US033"/>
    <s v="As a member of Research Finance, I want to be prevented from creating a contract using an inactive worktag, so that all financial coding is current and valid."/>
    <s v="RES-020-010"/>
    <s v="Manage Research Project Creation &amp; Setup"/>
    <m/>
    <m/>
    <x v="7"/>
  </r>
  <r>
    <s v="Review Complete"/>
    <s v="TS445"/>
    <s v="Warning for missing HERDC category"/>
    <s v="This test verifies that the system displays a warning message when a user creates a customer contract for a research project that is missing its HERDC revenue category. This serves as a prompt to ensure data is complete for compliance and reporting._x000a_This validates the acceptance criteria: &quot;Given I am creating a customer contract for a research project, when the research project does not have a HERDC revenue category assigned, then the system displays a warning message.&quot;_x000a_Variation: This is a positive test of a warning condition. We will create a customer contract linked to a research project that has no HERDC category assigned and check that a non-blocking warning appears."/>
    <s v="Positive"/>
    <s v="• The system allows the contract to be saved but displays a prominent warning message._x000a_• The warning message indicates that the HERDC revenue category is missing on the customer contract line linked to research project."/>
    <s v="• An active research project exists "/>
    <s v="Research Finance"/>
    <m/>
    <s v="High"/>
    <s v="RF-US034"/>
    <s v="As a member of Research Finance, I want to be warned if a research project is missing a HERDC revenue category, so that I can ensure compliance and correct reporting."/>
    <s v="RES-020-010"/>
    <s v="Manage Research Project Creation &amp; Setup"/>
    <m/>
    <m/>
    <x v="7"/>
  </r>
  <r>
    <s v="Review Complete"/>
    <s v="TS446"/>
    <s v="Warning for incorrect related worktags"/>
    <s v="This test confirms that the system displays a warning message if the worktags on the customer contract do not match those of the research project that the contract is tagged to._x000a_This validates the acceptance criteria: &quot;Given I am creating a customer contract for a research project, when the research project has incorrect related worktags, then the system displays a warning message.&quot;_x000a_Variation: This is a positive test of a warning condition. We will attempt to create a customer contract with worktags such as gift that do not match that of the research project."/>
    <s v="Positive"/>
    <s v="• A warning message is displayed upon saving the contract._x000a_• The message specifies that the research project's related worktags may be incorrect and require review."/>
    <s v="• A research project must be set up with at least one related worktag (for example a gift)"/>
    <s v="Research Finance"/>
    <m/>
    <s v="Medium"/>
    <s v="RF-US035"/>
    <s v="As a member of Research Finance, I want to be warned if a research project has incorrect related worktags, so that I can correct any potential financial miscoding."/>
    <s v="RES-020-010"/>
    <s v="Manage Research Project Creation &amp; Setup"/>
    <m/>
    <m/>
    <x v="7"/>
  </r>
  <r>
    <s v="Review Complete"/>
    <s v="TS447"/>
    <s v="Initiate billing schedule creation from To Do"/>
    <s v="This test scenario validates that after a contract is created, Research Finance receives a 'To Do' task and can use it to start creating the billing schedule._x000a__x000a_This test scenario validates the acceptance criteria: &quot;Given I have received a 'To Do' task to create a billing schedule after a customer contract was created, when I access the task, then I am able to define the schedule for billing.&quot;_x000a__x000a_Variation: This is a positive test to confirm the workflow from contract creation to the initiation of the billing schedule."/>
    <s v="Positive"/>
    <s v="• A 'To Do' task appears in the Research Finance user's inbox._x000a_"/>
    <s v="• A customer contract has just been created and approved."/>
    <s v="Research Finance"/>
    <m/>
    <s v="High"/>
    <s v="RF-US036"/>
    <s v="As a member of Research Finance, I want to create a billing schedule for a customer contract, so that invoices are generated at the correct times."/>
    <s v="RES-020-010"/>
    <s v="Manage Research Project Creation &amp; Setup"/>
    <m/>
    <m/>
    <x v="7"/>
  </r>
  <r>
    <s v="Review Complete"/>
    <s v="TS448"/>
    <s v="Block schedule without invoice type"/>
    <s v="This test confirms that the system prevents a user from creating a new billing schedule if an invoice type has not been selected. This is a mandatory control to ensure the system knows how to process the invoices generated from the schedule._x000a_This validates the acceptance criteria: &quot;Given I am creating a billing schedule, when I attempt to create it without selecting an invoice type, then the system blocks the action and displays an error message.&quot;_x000a_Variation: This is a positive test of a validation rule. We will attempt to complete the creation of a billing schedule without populating the 'Invoice Type' field and verify that the system blocks the action."/>
    <s v="Positive"/>
    <s v="• The system prevents the billing schedule from being created._x000a_• An error message is displayed, indicating that 'Invoice Type' is a required field."/>
    <s v="• A billing schedule creation process has been initiated."/>
    <s v="Research Finance"/>
    <m/>
    <s v="High"/>
    <s v="RF-US037"/>
    <s v="As a member of Research Finance, I want to ensure every billing schedule has an invoice type, so that the system knows how to process the invoice."/>
    <s v="RES-020-010"/>
    <s v="Manage Research Project Creation &amp; Setup"/>
    <m/>
    <m/>
    <x v="7"/>
  </r>
  <r>
    <s v="Review Complete"/>
    <s v="TS449"/>
    <s v="Allow schedule creation with invoice type"/>
    <s v="This test confirms that a billing schedule can be created successfully once a valid invoice type has been selected. This ensures the validation control does not prevent valid data from being created._x000a__x000a_Variation: This is a negative test. We will create a billing schedule, select a valid 'Invoice Type', and confirm that the system allows the schedule to be created without error."/>
    <s v="Negative"/>
    <s v="• The system successfully created the billing schedule._x000a_• No error messages are displayed."/>
    <s v="• A billing schedule creation process has been initiated."/>
    <s v="Research Finance"/>
    <m/>
    <s v="High"/>
    <s v="RF-US037"/>
    <s v="As a member of Research Finance, I want to ensure every billing schedule has an invoice type, so that the system knows how to process the invoice."/>
    <s v="RES-020-010"/>
    <s v="Manage Research Project Creation &amp; Setup"/>
    <m/>
    <m/>
    <x v="7"/>
  </r>
  <r>
    <s v="Review Complete"/>
    <s v="TS450"/>
    <s v="Link billing instalment to a research project milestone"/>
    <s v="This test verifies that Research Finance can link a specific billing instalment to a research project task that has been designated as a milestone. This directly connects the completion of research project work to the triggering of an invoice._x000a_This validates the acceptance criteria: &quot;Given a research project task has been designated as a milestone, when I am creating a billing schedule, then I can link a billing instalment to that specific milestone.&quot;_x000a_Variation: This is a positive test. While creating a billing schedule, we will select a billing instalment and successfully associate it with a pre-existing research project milestone."/>
    <s v="Positive"/>
    <s v="• The system provides an option to link a billing instalment to a research project milestone._x000a_• The link is successfully created and saved."/>
    <s v="• A research project exists with at least one task designated as a milestone."/>
    <s v="Research Finance"/>
    <m/>
    <s v="High"/>
    <s v="RF-US038"/>
    <s v="As a Project Manager, I want to associate a research project milestone with a billing instalment, so that billing is directly triggered by the completion of research project work."/>
    <s v="RES-020-010"/>
    <s v="Manage Research Project Creation &amp; Setup"/>
    <m/>
    <m/>
    <x v="7"/>
  </r>
  <r>
    <s v="Updated Post Review"/>
    <s v="TS451"/>
    <s v="'To Do' for deferred revenue schedule"/>
    <s v="This test scenario validates that a Revenue Accountant can access a contract with deferred revenue lines and successfully create the corresponding revenue recognition schedule. &quot;Given a customer contract line has a 'deferred' revenue treatment, when the contract is approved, then I receive a 'To Do' task to create a revenue recognition schedule.&quot;_x000a_Variation: This is a positive test of a business process step. We will approve a contract with deferred revenue and check the Revenue Accountant's inbox for the corresponding 'To Do' task."/>
    <s v="Positive"/>
    <s v="• Upon contract approval, a 'To Do' task is generated in the Revenue Accountant's inbox._x000a_• The task prompts the user to create a revenue recognition schedule._x000a_• A revenue recognition schedule is created with percent complete Revenue Recognition Method"/>
    <s v="• A customer contract is created with at least one line using a 'deferred' revenue treatment."/>
    <s v="Revenue Accountant"/>
    <m/>
    <s v="High"/>
    <s v="RF-US039"/>
    <s v="As a Revenue Accountant, I want to create a revenue recognition schedule for deferred revenue, so that revenue is recognised in the correct accounting periods."/>
    <s v="RES-020-010"/>
    <s v="Manage Research Project Creation &amp; Setup"/>
    <m/>
    <m/>
    <x v="7"/>
  </r>
  <r>
    <s v="Review Complete"/>
    <s v="TS452"/>
    <s v="Milestone completion triggers invoice and approval"/>
    <s v="This test validates the end-to-end process from a research project milestone being completed through to the automatic creation, multi-step approval, and final delivery of a customer invoice._x000a_This validates the acceptance criteria: • An invoice is created when a billing milestone is completed. • The invoice routes to the Project Manager for approval. • After Project Manager approval, it routes to Research Finance. • After final approval, it is emailed to the customer._x000a_Variation: This is a positive test of the full &quot;happy path&quot; workflow. We will complete a billing milestone and verify the invoice is created and routed correctly through all approval steps to final delivery."/>
    <s v="Positive"/>
    <s v="• Marking the milestone as 100% complete automatically generates a customer invoice after the system schedule is run._x000a_• The invoice appears in the Project Manager's inbox for approval._x000a_• After Project Manager approval, the invoice appears in the Research Finance user's inbox._x000a_• After final approval, the invoice is emailed to the customer."/>
    <s v="• A research project exists with a task designated as a billing milestone._x000a_• The research project is linked to a customer contract with a billing schedule tied to the milestone._x000a_• The customer has valid email delivery options configured._x000a_• The 'Schedule Create Customer Invoice from Billing Installment' is scheduled and will run once a day at 12:pm AEST."/>
    <s v="Project Manager"/>
    <m/>
    <s v="High"/>
    <s v="RF-US040"/>
    <s v="As a Project Manager, I want to trigger an invoice by completing a research project milestone, so that billing occurs automatically and is routed for approval."/>
    <s v="RES-020-030"/>
    <s v="Perform Research Project Accounting"/>
    <m/>
    <m/>
    <x v="7"/>
  </r>
  <r>
    <s v="Review Complete"/>
    <s v="TS453"/>
    <s v="Block approval for missing delivery options"/>
    <s v="This test confirms that the system prevents a Research Finance approver from approving a customer invoice if the customer does not have any document delivery options set up. This is a key control to prevent failed invoice deliveries._x000a_This validates the acceptance criteria: &quot;Given I am reviewing a customer invoice for approval, when the customer has no document delivery options set up, then the system prevents the invoice from being approved and displays an error.&quot;_x000a_Variation: This is a positive test of a hard stop control. We will attempt to approve an invoice for a customer with no delivery preferences and verify the system blocks the approval."/>
    <s v="Positive"/>
    <s v="• An error message is displayed, stating that approval cannot be completed because the customer is missing delivery options."/>
    <s v="• A customer invoice is awaiting approval by Research Finance._x000a_• The customer associated with the invoice has no document delivery options configured."/>
    <s v="Research Finance"/>
    <m/>
    <s v="High"/>
    <s v="RF-US041"/>
    <s v="As a Research Finance approver, I want the system to prevent invoice approval if critical customer information is missing, so that we avoid failed invoice deliveries."/>
    <s v="RES-020-030"/>
    <s v="Perform Research Project Accounting"/>
    <m/>
    <m/>
    <x v="7"/>
  </r>
  <r>
    <s v="Review Complete"/>
    <s v="TS454"/>
    <s v="Warning for invoice with non-today date"/>
    <s v="This test confirms that the system displays a warning message to an approver if the invoice date is not today's date. This alerts the approver to a potential discrepancy that may need investigation before approval._x000a_This validates part of the acceptance criteria: &quot;...when the invoice date is not today's date... then a warning message is displayed.&quot;_x000a_Variation: This is a positive test of a warning condition. We will create and route an invoice with a past or future date for approval and verify that a warning message is displayed to the approver."/>
    <s v="Positive"/>
    <s v="• A warning message is displayed on the approval screen._x000a_• The message highlights that the invoice date is not today's date._x000a_• The approver is still able to approve the invoice despite the warning."/>
    <s v="• A customer invoice with a date other than today is awaiting approval."/>
    <s v="Research Finance"/>
    <m/>
    <s v="Medium"/>
    <s v="RF-US041"/>
    <s v="As a Research Finance approver, I want the system to prevent invoice approval if critical customer information is missing, so that we avoid failed invoice deliveries."/>
    <s v="RES-020-030"/>
    <s v="Perform Research Project Accounting"/>
    <m/>
    <m/>
    <x v="7"/>
  </r>
  <r>
    <s v="Deferred Test Scenario"/>
    <s v="TS455"/>
    <s v="Run indirect cost allocation process"/>
    <s v="This test verifies that the 'Research - Indirect Cost Recoveries' allocation process runs successfully and assigns research income to the correct cost centres based on the defined rules, ensuring costs are distributed correctly._x000a_This validates the acceptance criteria: &quot;Given a research project exists with an indirect cost recovery hierarchy, when I run the 'Research - Indirect Cost Recoveries' allocation process, then the system assigns research income to the correct cost centres based on the rules.&quot;_x000a_Variation: This is a positive test of a core financial process. We will execute the allocation process for a period and verify that the resulting accounting correctly reflects the distribution of indirect costs."/>
    <s v="Positive"/>
    <s v="• The allocation process completes successfully._x000a_• Journal entries are created that move research income to the appropriate cost centres as defined in the allocation rules."/>
    <s v="• A research project exists with an indirect cost recovery optional hierarchy defined._x000a_• Research income has been posted to the research project."/>
    <s v="Financial Accountant"/>
    <m/>
    <s v="High"/>
    <s v="RF-US042"/>
    <s v="As a Financial Accountant, I want to run the indirect cost allocation process, so that research income is correctly distributed across the relevant cost centres."/>
    <s v="P2R-060-010"/>
    <m/>
    <s v="Should this be linked to P2R-060-010 Close PA Sub Ledger and Reconcile with GL"/>
    <m/>
    <x v="5"/>
  </r>
  <r>
    <s v="Updated Post Review"/>
    <s v="TS456"/>
    <s v="Run deferred cost allocation process"/>
    <s v="This test verifies that the 'Deferred Costs Allocation' process runs successfully, clearing deferred costs to the correct clearing account. _x000a_This validates the acceptance criteria: &quot;Given a research project exists with a deferred cost revenue recognition hierarchy, when I run the 'Deferred Costs Allocation' process, then costs are cleared to a clearing account.&quot;_x000a_Variation: This is a positive test of a financial period-end process. We will execute the allocation for a research project with deferred costs and verify that the costs are correctly moved to the designated clearing account."/>
    <s v="Positive"/>
    <s v="• The allocation process completes successfully._x000a_• A journal entry is created that clears the deferred costs to the specified clearing account."/>
    <s v="• A research project exists with a deferred cost revenue recognition optional hierarchy._x000a_• Costs exist for the research project._x000a_•  A customer contract exists with deferred revenue treatment._x000a_• A percent complete revenue recognition schedule exists for this research project."/>
    <s v="Financial Accountant"/>
    <m/>
    <s v="High"/>
    <s v="RF-US043"/>
    <s v="As a Financial Accountant, I want to run the deferred revenue allocation process, so that deferred costs are cleared to the correct account."/>
    <s v="P2R-060-010"/>
    <s v="Close PA Sub ledger and Reconcile with GL"/>
    <s v="ZR: Can be tested"/>
    <m/>
    <x v="5"/>
  </r>
  <r>
    <s v="Review Complete"/>
    <s v="TS457"/>
    <s v="Research Finance user edits research project status without approval"/>
    <s v="This test confirms that a user with the Research Finance role can edit the status of a research project and the change is saved immediately without needing an approval workflow. This allows for quick administrative updates._x000a_This validates the acceptance criteria: &quot;Given I am a member of Research Finance, when I edit the status of a research project, then the change is saved immediately without triggering an approval workflow.&quot;_x000a_Variation: This is a positive test of a direct-save action. A Research Finance user will change a research project's status, and we will confirm the new status is reflected immediately and no approval task is generated."/>
    <s v="Positive"/>
    <s v="• The research project status is updated and saved instantly._x000a_• No approval is required."/>
    <s v="• An active research project exists."/>
    <s v="Research Finance"/>
    <m/>
    <s v="Medium"/>
    <s v="RF-US044"/>
    <s v="As a member of Research Finance, I want to edit the status of a research project without needing approval, so that I can make quick administrative updates."/>
    <s v="RES-020-070"/>
    <s v="Manage the Close of Research Project"/>
    <m/>
    <m/>
    <x v="7"/>
  </r>
  <r>
    <s v="Review Complete"/>
    <s v="TS458"/>
    <s v="Project Manager edits research project status with approval"/>
    <s v="This test confirms that when a Project Manager edits the status of a research project, the change is routed to Research Finance for approval. This ensures key research project stage changes are formally signed off._x000a_This validates the acceptance criteria: &quot;Given I am a Project Manager, when I edit the status of a research project, then the change is submitted to Research Finance for approval.&quot;_x000a_Variation: This is a positive test of an approval workflow. A Project Manager will change a research project's status, and we will verify that the change is held pending approval and a task appears in the Research Finance user's inbox."/>
    <s v="Positive"/>
    <s v="• After the Project Manager submits the status change, the research project status remains unchanged pending approval._x000a_• An approval task appears in the Research Finance user's inbox."/>
    <s v="• An active research project exists."/>
    <s v="Project Manager"/>
    <m/>
    <s v="High"/>
    <s v="RF-US045"/>
    <s v="As a Project Manager, I want to edit the status of a research project and have it approved, so that key research project stage changes are formally signed off."/>
    <s v="RES-020-070"/>
    <s v="Manage the Close of Research Project"/>
    <m/>
    <m/>
    <x v="7"/>
  </r>
  <r>
    <s v="Review Complete"/>
    <s v="TS459"/>
    <s v="Project Manager initiates 'close in progress' status"/>
    <s v="This test validates that a Project Manager can change a research project's status to 'close in progress', which then routes to Research Finance for approval. Upon approval, the Project Manager receives a 'To Do' checklist._x000a_This validates the acceptance criteria: &quot; The status change to 'close in progress' requires Research Finance approval.  Upon approval, the Project Manager receives a 'To Do' task to complete the closure checklist.&quot;_x000a_Variation: This is a positive test of the research project closure initiation workflow. We will follow the process from status change submission to approval and the subsequent generation of the 'To Do' task."/>
    <s v="Positive"/>
    <s v="• The status change request is routed to Research Finance for approval._x000a_• Once approved, a 'To Do' task to complete the 'close in progress' checklist appears in the Project Manager's inbox."/>
    <s v="• An active research project exists."/>
    <s v="Project Manager"/>
    <m/>
    <s v="High"/>
    <s v="RF-US046"/>
    <s v="As a Project Manager, I want to place a research project into 'close in progress' status, so that I can begin the formal research project closure checklist."/>
    <s v="RES-020-070"/>
    <s v="Manage the Close of Research Project"/>
    <m/>
    <m/>
    <x v="7"/>
  </r>
  <r>
    <s v="Review Complete"/>
    <s v="TS460"/>
    <s v="Block direct change to 'closed' status"/>
    <s v="This test confirms that a Project Manager cannot change a research project's status directly from an active state to 'closed', bypassing the mandatory 'close in progress' stage. This enforces the formal closure process._x000a_This validates the acceptance criteria: &quot;Given I am a Project Manager, when I attempt to change a research project's status directly to 'closed' from an active state, then the system displays an error.&quot;_x000a_Variation: This is a positive test of a process control. A Project Manager will attempt to edit an active research project's status directly to 'closed' and we will verify that the system blocks the action with an error."/>
    <s v="Positive"/>
    <s v="• The system prevents the status change from being submitted._x000a_• An error message is displayed, explaining that the 'close in progress' status must be used first."/>
    <s v="• An active research project exists that is not in status of 'close in progress'."/>
    <s v="Project Manager"/>
    <m/>
    <s v="High"/>
    <s v="RF-US046"/>
    <s v="As a Project Manager, I want to place a research project into 'close in progress' status, so that I can begin the formal research project closure checklist."/>
    <s v="RES-020-070"/>
    <s v="Manage the Close of Research Project"/>
    <m/>
    <m/>
    <x v="7"/>
  </r>
  <r>
    <s v="Review Complete"/>
    <s v="TS461"/>
    <s v="Block transactions on 'close in progress' research project"/>
    <s v="This test verifies that the system blocks the creation of new financial commitments (like purchase orders or requisitions) against a research project that is in the 'close in progress' status. This prevents new activity during the closing process._x000a_This validates the acceptance criteria: &quot;Given a research project has a status of 'close in progress', when a user tries to create a new purchase order, requisition, or supplier contract against the research project, then the system blocks the transaction and displays an error message.&quot;_x000a_Variation: This is a positive test of a transaction block. We will attempt to create a new purchase order against a research project in 'close in progress' and verify the system prevents it."/>
    <s v="Positive"/>
    <s v="• The system prevents the creation of a new purchase order, requisition, or supplier contract linked to the research project._x000a_• An error message is displayed indicating that transactions are not allowed for research projects in this status."/>
    <s v="• A research project exists with the status 'close in progress'."/>
    <s v="Various Business Roles based on transaction"/>
    <m/>
    <s v="High"/>
    <s v="RF-US047"/>
    <s v="As a Project Manager, I want the system to block certain transactions when a research project is 'close in progress', so that no new major commitments are made during the closing process."/>
    <s v="RES-020-070"/>
    <s v="Manage the Close of Research Project"/>
    <m/>
    <m/>
    <x v="7"/>
  </r>
  <r>
    <s v="Review Complete"/>
    <s v="TS462"/>
    <s v="Block transactions on 'closed' research project"/>
    <s v="This test verifies that the system blocks a wide range of transactions against a research project that is fully 'closed'. This ensures the research project's financials are final and cannot be altered._x000a_This validates the acceptance criteria: &quot;Given a research project has a status of 'closed', when a user tries to create a purchase order, requisition, supplier contract, supplier invoice, customer invoice, or customer contract, then the system blocks the transaction.&quot;_x000a_Variation: This is a positive test of a final transaction block. We will attempt to create a new customer invoice against a 'closed' research project and verify the system prevents it."/>
    <s v="Positive"/>
    <s v="• The system prevents the creation of any of the specified transaction types against the research project._x000a_• An error message is displayed indicating transactions are not permitted on a closed research project."/>
    <s v="• A research project exists with the status 'closed'."/>
    <s v="Various Business Roles based on transaction"/>
    <m/>
    <s v="High"/>
    <s v="RF-US048"/>
    <s v="As a Project Manager, I want the system to block most transactions when a research project is 'closed', so that the research project's financials are finalised and cannot be altered."/>
    <s v="RES-020-070"/>
    <s v="Manage the Close of Research Project"/>
    <m/>
    <m/>
    <x v="7"/>
  </r>
  <r>
    <s v="Review Complete"/>
    <s v="TS463"/>
    <s v="Formally close a research project with zero residual funds."/>
    <s v="This test validates the final step of the research project closure process. After the checklist is complete for a research project with no residual funds, the Project Manager can request final closure, which is then routed to Research Finance for approval._x000a_This validates the acceptance criteria: &quot;Given I have completed the 'close in progress' checklist for a research project with no residual funds, when I edit the research project status to 'closed', then the change is sent to Research Finance for approval.&quot;_x000a_Variation: This is a positive test of the final approval step in the research project lifecycle. We will change the status from 'close in progress' to 'closed' and verify it routes for approval."/>
    <s v="Positive"/>
    <s v="• The request to change the status to 'closed' is submitted to Research Finance for approval._x000a_• Upon approval, the research project status is updated to 'closed'."/>
    <s v="• A research project is in 'close in progress' status._x000a_• The 'close in progress' checklist has been completed._x000a_• The research project has no residual funds."/>
    <s v="Project Manager"/>
    <m/>
    <s v="High"/>
    <s v="RF-US049"/>
    <s v="As a Project Manager, I want to formally close a research project that has no remaining funds, so that its lifecycle is completed in the system."/>
    <s v="RES-020-070"/>
    <s v="Manage the Close of Research Project"/>
    <m/>
    <m/>
    <x v="7"/>
  </r>
  <r>
    <s v="Deferred Test Scenario"/>
    <s v="TS464"/>
    <s v="Place research project in 'acquitted - residual funds'"/>
    <s v="This test verifies that a Project Manager can successfully submit a research project status to be updated to 'acquitted -residual funds' once the close in progress checklist is complete._x000a_This scenario validates the acceptance criterion: &quot;Given I have completed the 'close in progress' checklist for a research project that has residual funds, when I edit the research project status to 'acquitted residual funds', then the change is sent to Research Finance for approval.&quot;_x000a_Variation: This is a positive test case to confirm the standard process path where all prerequisites are met and the status change correctly initiates the approval workflow."/>
    <s v="Positive"/>
    <s v="• An approval task is generated and routed to the 'Research Finance' role._x000a_• The research project status remains pending approval until action is taken by Research Finance._x000a_• The research project status is successfully changed to 'acquitted residual funds' once approved."/>
    <s v="• A research project with a 'close in progress' status exists._x000a_"/>
    <s v="Project Manager"/>
    <m/>
    <s v="High"/>
    <s v="RF-US050"/>
    <s v="As a Project Manager, I want to move a research project with leftover funds to an 'acquitted -residual funds' status, so that the remaining funds can be managed correctly."/>
    <s v="RES-020-070"/>
    <s v="Manage the Close of Research Project"/>
    <s v="ZR: Relies on a Custom Report (Alert)/ Integration - Deferred to later SIT Cycle"/>
    <m/>
    <x v="7"/>
  </r>
  <r>
    <s v="Deferred Test Scenario"/>
    <s v="TS465"/>
    <s v="Approve research project status change to 'acquitted - residual funds'"/>
    <s v="This test confirms that after a Project Manager submits a research project for status change, the Research Finance team can approve the status change, which then triggers a follow-up task for them to manage the residual funds._x000a_This scenario validates the acceptance criterion: &quot;Given the status change is approved, when the approval is complete, then a 'To Do' task is sent to Research Finance to complete the 'acquitted residual funds' checklist.&quot;_x000a_Variation: This is a positive test case for the approval step, ensuring that a successful approval correctly moves the process forward and generates the required task for the next stage."/>
    <s v="Positive"/>
    <s v="• The research project's status is officially updated to 'acquitted residual funds'._x000a_• A 'To Do' task is created and assigned to the 'Research Finance' role._x000a_• The task instructs the user to complete the 'acquitted residual funds' checklist."/>
    <s v="• A research project has been submitted for acquittal and is pending approval from Research Finance (as per TS465)."/>
    <s v="Research Finance"/>
    <m/>
    <s v="High"/>
    <s v="RF-US050"/>
    <s v="As a Project Manager, I want to move a research project with leftover funds to an 'acquitted -residual funds' status, so that the remaining funds can be managed correctly."/>
    <s v="RES-020-070"/>
    <s v="Manage the Close of Research Project"/>
    <s v="ZR: Relies on a Custom Report (Alert)/ Integration - Deferred to later SIT Cycle"/>
    <m/>
    <x v="7"/>
  </r>
  <r>
    <s v="Deferred Test Scenario"/>
    <s v="TS466"/>
    <s v="Add residual funds phase"/>
    <s v="This test verifies that a member of Research Finance can act on the 'To Do' task for an acquitted research project and successfully add a 'Residual Funds' phase to the research project plan. This is a key step in managing the leftover funds._x000a_This scenario validates the acceptance criterion: &quot;Given I have received a 'To Do' to complete the 'acquitted residual funds' checklist, when I perform the task, then I can add a 'Residual Funds' phase to the research project plan.&quot;_x000a_Variation: This is a positive test case confirming that the user can perform the main action required by the 'To Do' task, which is adding the specific research project phase."/>
    <s v="Positive"/>
    <s v="• The user can successfully add a new phase titled 'Residual Funds' to the research project's plan._x000a_• The system saves the updated research project plan with the new phase."/>
    <s v="• A research project is in 'acquitted - residual funds' status._x000a_• A 'To Do' task to complete the checklist has been assigned to the Research Finance user (as per TS465)."/>
    <s v="Research Finance"/>
    <m/>
    <s v="High"/>
    <s v="RF-US051"/>
    <s v="As a member of Research Finance, I want to complete the checklist for an 'acquitted -residual funds' research project, so that I can set up the plan for managing the leftover funds."/>
    <s v="RES-020-070"/>
    <s v="Manage the Close of Research Project"/>
    <s v="ZR: Relies on a Custom Report (Alert)/ Integration - Deferred to later SIT Cycle"/>
    <m/>
    <x v="7"/>
  </r>
  <r>
    <s v="Deferred Test Scenario"/>
    <s v="TS467"/>
    <s v="Set residual funds phase end date"/>
    <s v="This test confirms that when adding the 'Residual Funds' phase, the Research Finance user can set the end date for that phase to be two years in the future. This ensures the timeline for managing funds is correctly established._x000a_This scenario validates the acceptance criterion: &quot;Given I am adding the 'Residual Funds' phase, when I complete the action, then I can set the phase end date to be two years from today's date.&quot;_x000a_Variation: This is a positive test case to ensure the system allows the specific business rule for the phase end date (two years from the current date) to be applied."/>
    <s v="Positive"/>
    <s v="• The user can select or enter an end date for the phase that is two years from the current system date._x000a_• The system accepts and saves this date."/>
    <s v="• The Research Finance user is in the process of adding the 'Residual Funds' phase to a research project (as per TS466)."/>
    <s v="Research Finance"/>
    <m/>
    <s v="Medium"/>
    <s v="RF-US051"/>
    <s v="As a member of Research Finance, I want to complete the checklist for an 'acquitted -residual funds' research project, so that I can set up the plan for managing the leftover funds."/>
    <s v="RES-020-070"/>
    <s v="Manage the Close of Research Project"/>
    <s v="ZR: Relies on a Custom Report (Alert)/ Integration - Deferred to later SIT Cycle"/>
    <m/>
    <x v="7"/>
  </r>
  <r>
    <s v="Deferred Test Scenario"/>
    <s v="TS468"/>
    <s v="Block spending on acquitted research project"/>
    <s v="This test verifies that the system prevents standard spend transactions, such as a Purchase Order, against a research project that is in the 'acquitted - residual funds' status. This control is crucial for protecting the remaining funds._x000a_This scenario validates the acceptance criterion: &quot;Given a research project is in the 'acquitted - residual funds' status, when a user attempts a spend transaction (e.g., Purchase Order, Supplier Invoice), then the system blocks it.&quot;_x000a_Variation: This is a negative test case designed to confirm that security and business rules correctly block unauthorised financial transactions against a research project in this specific status."/>
    <s v="Negative"/>
    <s v="• When a user tries to create a Purchase Order or Supplier Invoice against any project phase that is not 'Unspent Funds', the system prevents submission._x000a_• An error message is displayed explaining that spending is restricted for this research project status to the 'Residual Funds' phase."/>
    <s v="• A research project exists with the status 'acquitted -residual funds' and project phase of 'Residual Funds'."/>
    <s v="Project Manager"/>
    <m/>
    <s v="High"/>
    <s v="RF-US052"/>
    <s v="As a Project Manager, I want spending to be restricted on a research project with residual funds, so that funds are only used for approved transaction types."/>
    <s v="RES-020-070"/>
    <s v="Manage the Close of Research Project"/>
    <s v="ZR: Relies on a Custom Report (Alert)/ Integration - Deferred to later SIT Cycle"/>
    <m/>
    <x v="7"/>
  </r>
  <r>
    <s v="Deferred Test Scenario"/>
    <s v="TS469"/>
    <s v="Allow spending on unspent funds phase"/>
    <s v="This test ensures that while general spending is blocked, transactions specifically tagged to the '08 - Unspent funds' phase are permitted. This allows for the correct and controlled use of the leftover research project funds._x000a_This scenario validates the acceptance criterion: &quot;Given a research project is in the 'acquitted -residual funds' status, when a user attempts a spend transaction and tags it to the ' Unspent Funds' phase, then the transaction is allowed to proceed.&quot;_x000a_Variation: This is a positive test case that confirms the exception to the spending rule. It verifies that transactions can be processed when correctly categorised against the special residual funds phase."/>
    <s v="Positive"/>
    <s v="• When a user creates a spend transaction and specifically links it to the '08 - Unspent Funds' phase, the system allows it to be submitted._x000a_• The transaction proceeds to the next step in its workflow (e.g., approval)."/>
    <s v="• A research project exists with the status 'acquitted -residual funds'._x000a_• The research project plan includes a phase named 'Unspent Funds'"/>
    <s v="Project Manager"/>
    <m/>
    <s v="High"/>
    <s v="RF-US052"/>
    <s v="As a Project Manager, I want spending to be restricted on a research project with residual funds, so that funds are only used for approved transaction types."/>
    <s v="RES-020-070"/>
    <s v="Manage the Close of Research Project"/>
    <s v="ZR: Relies on a Custom Report (Alert)/ Integration - Deferred to later SIT Cycle"/>
    <m/>
    <x v="7"/>
  </r>
  <r>
    <s v="Review Complete"/>
    <s v="TS470"/>
    <s v="Copy budget to forecast (Research Finance)"/>
    <s v="This test verifies that a member of Research Finance can copy a research project's baseline budget to create a new forecast version. This is the first step in the re-forecasting process for this role._x000a_This scenario validates the acceptance criterion: &quot;Given a research project has a baseline budget, when I copy it to create a new forecast, then I must provide a unique name for the new budget plan.&quot;_x000a_Variation: This is a positive test case for the Research Finance role, confirming the copy functionality works as expected when a unique name is provided for the new forecast plan."/>
    <s v="Positive"/>
    <s v="• The system successfully creates a new, editable forecast plan._x000a_• The new plan is a copy of the baseline budget._x000a_• The new plan is saved with the unique name provided by the user."/>
    <s v="• A research project exists with a confirmed baseline budget."/>
    <s v="Research Finance"/>
    <m/>
    <s v="Medium"/>
    <s v="RF-US054"/>
    <s v="As a member of Research Finance, I want to copy the baseline budget to create a new forecast version, so that I can update it with actuals and re-forecast the research project."/>
    <s v="RES-020-030"/>
    <s v="Perform Research Project Accounting"/>
    <m/>
    <m/>
    <x v="7"/>
  </r>
  <r>
    <s v="Review Complete"/>
    <s v="TS471"/>
    <s v="Manually edit forecast workbook "/>
    <s v="This test confirms that Research Finance can generate a plan workbook from a forecast and make manual adjustments. This allows for nuanced changes that automated data pulls might not capture._x000a_This scenario validates the acceptance criterion: &quot;Given the forecast is populated, when I generate a plan workbook, then I can make further manual changes to the forecast.&quot;_x000a_Variation: This is a positive test case to ensure the user can interact with and edit the forecast data in the provided workbook tool."/>
    <s v="Positive"/>
    <s v="• The user is able to generate a plan workbook to update the forecast._x000a_• The user can successfully enter or modify values in the workbook._x000a_• The changes are saved back to the forecast plan."/>
    <s v="• A forecast plan has been populated with data (as per TS470)"/>
    <s v="Research Finance"/>
    <m/>
    <s v="Medium"/>
    <s v="RF-US054"/>
    <s v="As a member of Research Finance, I want to copy the baseline budget to create a new forecast version, so that I can update it with actuals and re-forecast the research project."/>
    <s v="RES-020-030"/>
    <s v="Perform Research Project Accounting"/>
    <m/>
    <m/>
    <x v="7"/>
  </r>
  <r>
    <s v="Review Complete"/>
    <s v="TS472"/>
    <s v="Create balanced budget amendment"/>
    <s v="This test verifies that a member of Research Finance can make a balanced budget amendment (moving funds between lines without changing the total) and have it apply instantly without needing an approval workflow._x000a_This scenario validates the acceptance criterion: &quot;Given I need to adjust a research project budget without changing the total amount, when I create a balanced budget amendment, then the change is saved and applied immediately without an approval workflow.&quot;_x000a_Variation: This is a positive test case to confirm the streamlined process for simple, balanced budget adjustments, ensuring they are efficient and do not trigger unnecessary approvals."/>
    <s v="Positive"/>
    <s v="• The user creates a budget amendment that does not alter the total budget amount._x000a_• Upon submission, the budget is immediately updated._x000a_• No approval tasks are generated."/>
    <s v="• A research project exists with an approved budget."/>
    <s v="Research Finance"/>
    <m/>
    <s v="High"/>
    <s v="RF-US055"/>
    <s v="As a member of Research Finance, I want to create a balanced budget amendment without an approval step, so that I can make simple budget adjustments quickly."/>
    <s v="RES-020-030"/>
    <s v="Perform Research Project Accounting"/>
    <m/>
    <m/>
    <x v="7"/>
  </r>
  <r>
    <s v="Review Complete"/>
    <s v="TS473"/>
    <s v="Create unbalanced budget amendment"/>
    <s v="This test confirms that when a member of Research Finance creates a budget amendment that changes the total budget amount, it is correctly routed to the Project Management Office for approval._x000a_This scenario validates the acceptance criterion: &quot;Given I need to adjust a research project budget in a way that changes the total amount, when I create an unbalanced budget amendment, then it is routed to the Project Management Office for approval.&quot;_x000a_Variation: This is a positive test case to ensure that financially significant budget changes automatically trigger the required approval workflow, providing proper governance."/>
    <s v="Positive"/>
    <s v="• The user creates a budget amendment that increases or decreases the total budget amount._x000a_• Upon submission, an approval task is generated and sent to the 'Project Management Office' role._x000a_• The budget is not updated until the approval is completed."/>
    <s v="• A research project exists with an approved budget."/>
    <s v="Research Finance"/>
    <m/>
    <s v="High"/>
    <s v="RF-US056"/>
    <s v="As a member of Research Finance, I want to create an unbalanced budget amendment that goes for approval, so that changes to the total budget are formally reviewed."/>
    <s v="RES-020-030"/>
    <s v="Perform Research Project Accounting"/>
    <m/>
    <m/>
    <x v="7"/>
  </r>
  <r>
    <s v="Review Complete"/>
    <s v="TS474"/>
    <s v="Approve unbalanced amendment"/>
    <s v="This test verifies that when the Project Management Office approves an unbalanced budget amendment, the budget is updated and notifications are sent to the Financial Accountant and Project Manager._x000a_This scenario validates the acceptance criterion: &quot;Given the Project Management Office approves the unbalanced amendment, when the approval is complete, then the Financial Accountant and Project Manager receive a notification.&quot;_x000a_Variation: This is a positive test case for the approval step, confirming that a successful approval updates the budget and triggers the correct system notifications to relevant stakeholders."/>
    <s v="Positive"/>
    <s v="• The research project's budget is updated to reflect the amendment._x000a_• A notification is sent to the 'Financial Accountant' role._x000a_• A notification is sent to the 'Project Manager' "/>
    <s v="• An unbalanced budget amendment is pending approval by the Project Management Office (as per TS040)."/>
    <s v="Project Management Office"/>
    <m/>
    <s v="High"/>
    <s v="RF-US056"/>
    <s v="As a member of Research Finance, I want to create an unbalanced budget amendment that goes for approval, so that changes to the total budget are formally reviewed."/>
    <s v="RES-020-030"/>
    <s v="Perform Research Project Accounting"/>
    <m/>
    <m/>
    <x v="7"/>
  </r>
  <r>
    <s v="Review Complete"/>
    <s v="TS475"/>
    <s v="Deny unbalanced amendment"/>
    <s v="This test ensures that if the Project Management Office denies an unbalanced budget amendment, the budget remains unchanged and the process is halted. This confirms the integrity of the approval workflow._x000a_This scenario is the negative path for the acceptance criterion: &quot;Given the Project Management Office approves the unbalanced amendment, when the approval is complete, then the Financial Accountant and Project Manager receive a notification.&quot;_x000a_Variation: This is a negative test case where the approver denies the request. The expected outcome is that the budget is not changed, and relevant parties are notified of the denial."/>
    <s v="Negative"/>
    <s v="• The research project's budget is not updated._x000a_• A notification of the denial is sent to the initiator (Research Finance)."/>
    <s v="• An unbalanced budget amendment is pending approval by the Project Management Office (as per TS040)."/>
    <s v="Project Management Office"/>
    <m/>
    <s v="High"/>
    <s v="RF-US056"/>
    <s v="As a member of Research Finance, I want to create an unbalanced budget amendment that goes for approval, so that changes to the total budget are formally reviewed."/>
    <s v="RES-020-030"/>
    <s v="Perform Research Project Accounting"/>
    <m/>
    <m/>
    <x v="7"/>
  </r>
  <r>
    <s v="Review Complete"/>
    <s v="TS476"/>
    <s v="Amend customer contract"/>
    <s v="This test confirms that when a member of Research Finance amends a customer contract, a 'To Do' task is automatically created for Research Finance to update the billing schedule accordingly._x000a_This scenario validates the acceptance criterion: &quot;Given I am creating customer contract amendment, when I submit the change, then a 'To Do' task is sent to Research Finance to update the billing schedule._x000a_&quot;_x000a_Variation: This is a positive test case to ensure that changes to the contract correctly trigger a necessary follow-up action to keep the billing schedule synchronised."/>
    <s v="Positive"/>
    <s v="• When the customer contract is amended, a 'To Do' task is generated._x000a_• The task is assigned to the 'Research Finance' role with instructions to update the billing schedule."/>
    <s v="• A research project exists with a customer contract"/>
    <s v="Research Finance"/>
    <m/>
    <s v="High"/>
    <s v="RF-US060"/>
    <s v="As a member of Research Finance, I want to amend a customer contract, so that related billing and revenue schedules are also updated."/>
    <s v="RES-020-030"/>
    <s v="Perform Research Project Accounting"/>
    <m/>
    <m/>
    <x v="7"/>
  </r>
  <r>
    <s v="Review Complete"/>
    <s v="TS477"/>
    <s v="Contract amendment with deferred revenue"/>
    <s v="This test verifies that if a contract with deferred revenue is amended, the system correctly generates 'To Do' tasks for both Research Finance (for billing) and the Revenue Accountant (for revenue recognition)._x000a_This scenario validates the acceptance criterion: &quot; Given the contract being amended has deferred revenue, when I submit the change, then a 'To Do' task is also sent to the Revenue Accountant to update the revenue recognition schedule.&quot;_x000a_Variation: This is a positive test case for a specific condition (deferred revenue), ensuring that all necessary downstream tasks for both billing and revenue accounting are triggered."/>
    <s v="Positive"/>
    <s v="• A 'To Do' task is sent to Research Finance to update the billing schedule._x000a_• A second, separate 'To Do' task is sent to the 'Revenue Accountant' role to update the revenue recognition schedule."/>
    <s v="• A research project exists with a customer contract that includes a deferred revenue schedule."/>
    <s v="Research Finance"/>
    <m/>
    <s v="High"/>
    <s v="RF-US060"/>
    <s v="As a member of Research Finance, I want to amend a customer contract, so that related billing and revenue schedules are also updated."/>
    <s v="RES-020-030"/>
    <s v="Perform Research Project Accounting"/>
    <m/>
    <m/>
    <x v="7"/>
  </r>
  <r>
    <s v="Review Complete"/>
    <s v="TS478"/>
    <s v="Create credit note for unused funds"/>
    <s v="This test verifies that a member of Research Finance can create a customer invoice adjustment (credit note) to return unused funds to a customer when a research project is being closed._x000a_This scenario validates the acceptance criterion: &quot;Given a research project is being closed and has unused funds, when I need to return funds to a customer, then I can create a customer invoice adjustment, also known as a credit note.&quot;_x000a_Variation: This is a positive test case to confirm that the process of creating a credit note against a customer invoice is available and functional for the purpose of returning funds."/>
    <s v="Positive"/>
    <s v="• The user can successfully initiate and create a customer invoice adjustment (credit note)._x000a_• The credit note reduces the amount owed by the customer or creates a credit on their account."/>
    <s v="• There is an existing invoice for the customer associated with the research project."/>
    <s v="Research Finance"/>
    <m/>
    <s v="High"/>
    <s v="RF-US061"/>
    <s v="As a member of Research Finance, I want to issue a credit note for unused research funds, so that I can return money to the customer at the end of a research project."/>
    <s v="RES-020-070"/>
    <s v="Manage the Close of Research Project"/>
    <m/>
    <m/>
    <x v="7"/>
  </r>
  <r>
    <s v="Review Complete"/>
    <s v="TS479"/>
    <s v="Create Ad Hoc Payment"/>
    <s v="This test verifies that an Accounts Payable Officer can successfully initiate an Ad Hoc Payment for a research project and that it correctly routes for approval._x000a_This scenario validates the acceptance criterion: &quot;Given I have the necessary details for a pass-through payment, when I initiate an Ad Hoc Payment for a research project, then the system should route it for approval.&quot;_x000a_Variation: This is a positive test case to confirm the standard creation and submission process for an Ad Hoc Payment, ensuring it enters the correct approval workflow."/>
    <s v="Positive"/>
    <s v="• The user can successfully create and submit an Ad Hoc Payment._x000a_• The payment request enters an approval workflow."/>
    <s v="• Details for the payment (payee, amount, etc.) are known."/>
    <s v="Accounts Payable Officer"/>
    <m/>
    <s v="High"/>
    <s v="RF-US071"/>
    <s v="As an Accounts Payable Officer, I want to create an Ad Hoc Payment for pass-through research income, so that I can accurately account for funds that are received on behalf of another entity."/>
    <s v="RES-020-040"/>
    <s v="Manage Pass-through Income"/>
    <m/>
    <m/>
    <x v="7"/>
  </r>
  <r>
    <s v="Review Complete"/>
    <s v="TS480"/>
    <s v="Block self-approval of payment"/>
    <s v="This test confirms that the system prevents a user from approving a payment that they themselves initiated. This is a critical separation of duties control._x000a_This scenario validates the acceptance criterion: &quot;Given an Ad Hoc Payment has been initiated, when the initiator attempts to approve their own payment, then the system should prevent the approval and display an error message.&quot;_x000a_Variation: This is a negative test case to verify a key security control. The system should explicitly block the user from performing the approval action on their own transaction."/>
    <s v="Negative"/>
    <s v="• The approval process for the Ad Hoc Payment routes to a different Accounts Payable Officer._x000a_"/>
    <s v="• An Accounts Payable Officer has created and submitted an Ad Hoc Payment (as per TS479)."/>
    <s v="Accounts Payable Officer"/>
    <m/>
    <s v="High"/>
    <s v="RF-US071"/>
    <s v="As an Accounts Payable Officer, I want to create an Ad Hoc Payment for pass-through research income, so that I can accurately account for funds that are received on behalf of another entity."/>
    <s v="RES-020-040"/>
    <s v="Manage Pass-through Income"/>
    <m/>
    <m/>
    <x v="7"/>
  </r>
  <r>
    <s v="Review Complete"/>
    <s v="TS481"/>
    <s v="Allow peer approval of payment"/>
    <s v="This test verifies that a different Accounts Payable Officer (not the initiator) can successfully review and approve an Ad Hoc Payment. This confirms the standard approval path._x000a_This scenario validates the acceptance criterion: &quot;Given an Ad Hoc Payment has been initiated, when a different Accounts Payable Officer reviews the payment, then they should have the option to approve it.&quot;_x000a_Variation: This is a positive test case for the approval step, ensuring that an authorised user who is not the initiator can access and approve the transaction as expected."/>
    <s v="Positive"/>
    <s v="• The second AP Officer can open the transaction from their work queue._x000a_• The 'Approve' button is visible and functional._x000a_• The user can successfully approve the payment."/>
    <s v="• An Ad Hoc Payment has been initiated by one AP Officer._x000a_• A second, different AP Officer is performing the test."/>
    <s v="Accounts Payable Officer"/>
    <m/>
    <s v="High"/>
    <s v="RF-US071"/>
    <s v="As an Accounts Payable Officer, I want to create an Ad Hoc Payment for pass-through research income, so that I can accurately account for funds that are received on behalf of another entity."/>
    <s v="RES-020-040"/>
    <s v="Manage Pass-through Income"/>
    <m/>
    <m/>
    <x v="7"/>
  </r>
  <r>
    <s v="Review Complete"/>
    <s v="TS482"/>
    <s v="Block status change for non-research"/>
    <s v="This test ensures a Project Manager is prevented from changing a non-research project's status to 'Acquitted - Residual Funds', even from 'Pending Close'. This reinforces the rule that the status is exclusive to research projects._x000a_This scenario validates the acceptance criterion: &quot;Given I have a non-research project with a status of 'Pending Close', when I attempt to change the status to 'Acquitted - Residual Funds', then the system should display an error message and prevent the status change.&quot;_x000a_Variation: This is a negative test case that re-confirms the status restriction from a different starting point ('Pending Close'), ensuring the control is applied consistently across different process paths."/>
    <s v="Negative"/>
    <s v="• When the user attempts to change the status to 'Acquitted - Residual Funds', the action is blocked._x000a_• An error message is displayed, preventing the status change."/>
    <s v="• A  project exists that is NOT classified as a 'Research Project'._x000a_• The  project's current status is 'Pending Close'."/>
    <s v="Project Manager"/>
    <m/>
    <s v="High"/>
    <s v="RF-US073"/>
    <s v="As a Project Manager, I want the system to prevent me from changing a non-research project's status to 'Acquitted • Residual Funds', so that this status is exclusively used for its intended purpose and maintains data integrity."/>
    <s v="RES-020-070"/>
    <s v="Manage the Close of Research Project"/>
    <m/>
    <m/>
    <x v="7"/>
  </r>
  <r>
    <s v="Review Complete"/>
    <s v="TS483"/>
    <s v="Setup: Single Contract Project"/>
    <s v="Create a project with one contract for percent complete revenue recognition."/>
    <s v="Positive"/>
    <s v="• A project is successfully configured with a single customer contract, deferred revenue recognition, and a percent complete method."/>
    <s v="• A research project exists._x000a_• A customer contract with a defined value exists._x000a_• A baseline budget for the project is defined."/>
    <s v="Revenue Accountant"/>
    <m/>
    <s v="Medium"/>
    <s v="RF-US075"/>
    <s v="As a Revenue Accountant, I want to process end of month revenue accounting, so that revenue is correctly recorded against all research projects."/>
    <s v="P2R-060-010"/>
    <s v="Perform Research Project Accounting"/>
    <s v="To be removed, covered as part of RF tests"/>
    <m/>
    <x v="5"/>
  </r>
  <r>
    <s v="Updated Post Review"/>
    <s v="TS484"/>
    <s v="Allow review percent complete for research project with singular customer contract"/>
    <s v="This test scenario validates that a Revenue Accountant can access the task review percent complete, and is able to successfully review the project. &quot;1. Given a project has one customer contract with deferred revenue recognition and a percent complete revenue recognition method, I am able to review project percent complete to accurately record project revenue.&quot;_x000a_Variation: This is a positive test of a business process step that confirms the ability to review percent complete for revenue recognition purposes"/>
    <s v="Positive"/>
    <s v="• The 'Review Percent Complete' screen correctly displays project data._x000a_• Estimated cost matches the baseline budget._x000a_• Contract value matches the single customer contract._x000a_• Actual costs and calculated percent complete are populated based on system calculations._x000a_• I am able to review the percent complete for the project and submit the review._x000a_• I am able to create a revenue instalment that reflects the percent complete of the project."/>
    <s v="• A project exists as configured in TS483"/>
    <s v="Revenue Accountant"/>
    <m/>
    <s v="High"/>
    <s v="RF-US075"/>
    <s v="As a Revenue Accountant, I want to process end of month revenue accounting, so that revenue is correctly recorded against all research projects."/>
    <s v="P2R-060-010"/>
    <s v="Perform Research Project Accounting"/>
    <m/>
    <m/>
    <x v="5"/>
  </r>
  <r>
    <s v="Review Complete"/>
    <s v="TS485"/>
    <s v="Setup: Multiple Contract Project"/>
    <s v="Create a project with multiple contracts for percent complete revenue recognition."/>
    <s v="Positive"/>
    <s v="• A project is successfully configured with multiple customer contracts, deferred revenue recognition, and a percent complete method."/>
    <s v="• A research project exists._x000a_• At least two customer contracts with defined values exist._x000a_• A baseline budget for the project is defined."/>
    <s v="Revenue Accountant"/>
    <m/>
    <s v="Medium"/>
    <s v="RF-US075"/>
    <s v="As a Revenue Accountant, I want to process end of month revenue accounting, so that revenue is correctly recorded against all research projects."/>
    <s v="P2R-060-010"/>
    <s v="Perform Research Project Accounting"/>
    <m/>
    <m/>
    <x v="5"/>
  </r>
  <r>
    <s v="Review Complete"/>
    <s v="TS486"/>
    <s v="Review: Multiple Contract Project"/>
    <s v="Review percent complete for a project with multiple contracts."/>
    <s v="Positive"/>
    <s v="• The 'Review Percent Complete' screen correctly displays project data._x000a_• Estimated cost matches the baseline budget._x000a_• Contract value matches the combined total of the customer contracts._x000a_• Actual costs and calculated percent complete are populated based on system calculations._x000a_• I am able to review the percent complete for the project and submit the review._x000a_• I am able to create a revenue instalment that reflects the percent complete of the project."/>
    <s v="• A project exists as configured in TS485"/>
    <s v="Revenue Accountant"/>
    <m/>
    <s v="High"/>
    <s v="RF-US075"/>
    <s v="As a Revenue Accountant, I want to process end of month revenue accounting, so that revenue is correctly recorded against all research projects."/>
    <s v="P2R-060-010"/>
    <s v="Perform Research Project Accounting"/>
    <m/>
    <m/>
    <x v="5"/>
  </r>
  <r>
    <s v="Review Complete"/>
    <s v="TS487"/>
    <s v="Create Revenue Accounting for Research Projects"/>
    <s v="Create revenue recognition accounting for research projects"/>
    <s v="Positive"/>
    <s v="• Revenue accounting journals are successfully created and post the correct and appropriate revenue accounting"/>
    <s v="• Revenue installments have been successfully created for research customer contracts."/>
    <s v="Revenue Accountant"/>
    <m/>
    <s v="Medium"/>
    <s v="RF-US075"/>
    <s v="As a Revenue Accountant, I want to process end of month revenue accounting, so that revenue is correctly recorded against all research projects."/>
    <s v="P2R-060-010"/>
    <s v="Perform Research Project Accounting"/>
    <m/>
    <m/>
    <x v="5"/>
  </r>
  <r>
    <s v="Updated Post Review"/>
    <s v="TS488"/>
    <s v="Setup: Mixed Funding Project"/>
    <s v="This test scenario validates that the system can support a research project funded by more than one external party as well as internal funding. It confirms that separate customer contracts can be created and linked to the same project. _x000a_This test validates acceptance criteria , by first linking a contract for 'Funder A' and then linking a second contract for 'Funder B' to the same project. _x000a_Variation: This positive test confirms the system's ability to handle a many-to-one relationship (many contracts to one project), which is a key requirement for managing multi-funded research."/>
    <s v="Positive"/>
    <s v="• A customer contract is created against an external funding phase_x000a_• A baseline budget exist with costs against both '1 Primary External Funding' and '3 Faculty Contribution'_x000a_• Transactions exist for the research project against both the externally funded phases and internally / CRB funded phases."/>
    <s v="• A research project exists."/>
    <s v="Research Finance"/>
    <m/>
    <s v="Medium"/>
    <s v="RF-US075"/>
    <s v="As a Revenue Accountant, I want to process end of month revenue accounting, so that revenue is correctly recorded against all research projects."/>
    <s v="P2R-060-010"/>
    <s v="Perform Research Project Accounting"/>
    <m/>
    <m/>
    <x v="5"/>
  </r>
  <r>
    <s v="Updated Post Review"/>
    <s v="TS488.1"/>
    <s v="Create supplier invoices against mixed funded project"/>
    <s v="Create supplier invoices against internally funded and externally funded phase"/>
    <s v="Positive"/>
    <s v="• Supplier invoices are created against externally funded and internally funded phases._x000a_"/>
    <s v="• A research project exists with phases '1 Primary External Funding' and '3 Faculty Funding'"/>
    <s v="Accounts Payable Officer"/>
    <m/>
    <s v="Medium"/>
    <s v="RF-US075"/>
    <s v="As a Revenue Accountant, I want to process end of month revenue accounting, so that revenue is correctly recorded against all research projects."/>
    <s v="P2R-060-010"/>
    <s v="Perform Research Project Accounting"/>
    <m/>
    <m/>
    <x v="5"/>
  </r>
  <r>
    <s v="Review Complete"/>
    <s v="TS489"/>
    <s v="Calculate: Mixed Funding Revenue"/>
    <s v="Calculate revenue for a project with mixed funding sources."/>
    <s v="Positive"/>
    <s v="• The system revenue calculation accurately processes and distinguishes between customer-funded and internally-funded components."/>
    <s v="• A project exists as configured in TS488"/>
    <s v="Revenue Accountant"/>
    <m/>
    <s v="High"/>
    <s v="RF-US075"/>
    <s v="As a Revenue Accountant, I want to process end of month revenue accounting, so that revenue is correctly recorded against all research projects."/>
    <s v="P2R-060-010"/>
    <s v="Perform Research Project Accounting"/>
    <m/>
    <m/>
    <x v="5"/>
  </r>
  <r>
    <s v="Updated Post Review"/>
    <s v="TS490"/>
    <s v="Setup: Revenue Reclassification Journal for Deferred Revenue Contract "/>
    <s v="Create a deferred revenue contract for research project against '1 Primary External Funding'"/>
    <s v="Positive"/>
    <s v="• A customer contract exists against research project with 'deferred' revenue treatment _x000a_• A revenue recognition schedule exists with percent complete revenue recognition"/>
    <s v="• A research project exists_x000a_"/>
    <s v="Research Finance"/>
    <m/>
    <s v="Medium"/>
    <s v="RF-US075"/>
    <s v="As a Revenue Accountant, I want to process end of month revenue accounting, so that revenue is correctly recorded against all research projects."/>
    <s v="P2R-060-010"/>
    <s v="Perform Research Project Accounting"/>
    <m/>
    <m/>
    <x v="5"/>
  </r>
  <r>
    <s v="Updated Post Review"/>
    <s v="TS490.1"/>
    <s v="Create Supplier Invoice against research project."/>
    <s v="Create supplier invoice against research project phase '1 Primary External Funding'"/>
    <s v="Positive"/>
    <s v="• A supplier invoice is created against phase '1 Primary External Funding'_x000a_"/>
    <s v="• A research project exists _x000a_"/>
    <s v="Accounts Payable Officer"/>
    <m/>
    <s v="Medium"/>
    <s v="RF-US075"/>
    <s v="As a Revenue Accountant, I want to process end of month revenue accounting, so that revenue is correctly recorded against all research projects."/>
    <s v="P2R-060-010"/>
    <s v="Perform Research Project Accounting"/>
    <m/>
    <m/>
    <x v="5"/>
  </r>
  <r>
    <s v="Updated Post Review"/>
    <s v="TS491"/>
    <s v="Reclassify deferred revenue journal to accrued revenue"/>
    <s v="Create Customer Contract Asset and Liability Reclassification Journal for research project"/>
    <s v="Positive"/>
    <s v="• The system allows for the creation and posting of reclassification journals._x000a_• The end-of-month accounting correctly reflects the accrued (unbilled) revenue on the balance sheet rather than the deferred revnue outlined on the customer contract"/>
    <s v="• A project exists as configured in TS490"/>
    <s v="Revenue Accountant"/>
    <m/>
    <s v="High"/>
    <s v="RF-US075"/>
    <s v="As a Revenue Accountant, I want to process end of month revenue accounting, so that revenue is correctly recorded against all research projects."/>
    <s v="P2R-060-010"/>
    <s v="Perform Research Project Accounting"/>
    <m/>
    <m/>
    <x v="5"/>
  </r>
  <r>
    <s v="Updated Post Review"/>
    <s v="TS492"/>
    <s v="Setup: Revenue Reclassification Journal for Accrued Revenue Contract "/>
    <s v="Create an accrued revenue contract for research project against '1 Primary External Funding'"/>
    <s v="Positive"/>
    <s v="• A customer contract exists against research project with 'accrued' revenue treatment _x000a_• A revenue recognition schedule exists with percent complete revenue recognition_x000a_• A billing schedule exists"/>
    <s v="• A research project exists_x000a_"/>
    <s v="Research Finance"/>
    <m/>
    <s v="Medium"/>
    <s v="RF-US075"/>
    <s v="As a Revenue Accountant, I want to process end of month revenue accounting, so that revenue is correctly recorded against all research projects."/>
    <s v="P2R-060-010"/>
    <s v="Perform Research Project Accounting"/>
    <m/>
    <m/>
    <x v="5"/>
  </r>
  <r>
    <s v="Updated Post Review"/>
    <s v="TS492.1"/>
    <s v="Create Customer Invoice for Research Project"/>
    <s v="Create customer invoice from billing schedule and approver"/>
    <s v="Positive"/>
    <s v="• A customer invoice is created against phase '1 Primary External Funding'_x000a_"/>
    <s v="• A research project exists _x000a_"/>
    <s v="Research Finance"/>
    <m/>
    <s v="Medium"/>
    <s v="RF-US075"/>
    <s v="As a Revenue Accountant, I want to process end of month revenue accounting, so that revenue is correctly recorded against all research projects."/>
    <s v="P2R-060-010"/>
    <s v="Perform Research Project Accounting"/>
    <m/>
    <m/>
    <x v="5"/>
  </r>
  <r>
    <s v="Updated Post Review"/>
    <s v="TS493"/>
    <s v="Reclassify accrued revenue journal to deferred revenue"/>
    <s v="Create Customer Contract Asset and Liability Reclassification Journal for research project"/>
    <s v="Positive"/>
    <s v="• The system allows for the creation and posting of reclassification journals._x000a_• The end-of-month accounting correctly reflects the deferred revenue on the balance sheet rather than the accrued revenue outlined on the customer contract"/>
    <s v="• A project exists as configured in TS492"/>
    <s v="Revenue Accountant"/>
    <m/>
    <s v="High"/>
    <s v="RF-US075"/>
    <s v="As a Revenue Accountant, I want to process end of month revenue accounting, so that revenue is correctly recorded against all research projects."/>
    <s v="P2R-060-010"/>
    <s v="Perform Research Project Accounting"/>
    <m/>
    <m/>
    <x v="5"/>
  </r>
  <r>
    <s v="Review Complete"/>
    <s v="TS494"/>
    <s v="Create Project with Required Phases"/>
    <s v="This test scenario validates that a member of Research Finance can successfully create a new research project and structure it with the distinct phases required for multi-source funding. The purpose is to ensure the foundational project setup is correct. _x000a_This test specifically validates acceptance criteria &quot;Given I am creating a new research project, when I define the project structure, then I must be able to create separate project phases for 'Primary External Funding', 'Internal Funding', and 'CRB Contributions'.&quot; _x000a_Variation: This is a positive test scenario to confirm the core capability of creating a project with the correct, distinct funding phases as per the design."/>
    <s v="Positive"/>
    <s v="• The research project is successfully created in the system._x000a_• The project includes the three specified phases: 'Primary External Funding', 'Internal Funding', and 'CRB Contributions'."/>
    <s v="• A valid project template for research projects exists."/>
    <s v="Research Finance"/>
    <m/>
    <s v="Medium"/>
    <e v="#REF!"/>
    <s v="As a member of Research Finance, I want to set up a research project with multiple, distinct funding sources, so that I can accurately structure the project from the start to track each funding stream separately."/>
    <s v="RES-020-010"/>
    <s v="Manage Research Project Creation &amp; Setup"/>
    <m/>
    <m/>
    <x v="7"/>
  </r>
  <r>
    <s v="Review Complete"/>
    <s v="TS495"/>
    <s v="Add Funder Tasks to External Phase"/>
    <s v="This test scenario ensures that once a project is created, a user can add specific tasks under the external funding phase to represent individual funders. This is key for tracking revenue and costs against the correct external source. _x000a_This test specifically validates acceptance criteria &quot;Given a project phase is for 'Primary External Funding', when I add details to this phase, then I must be able to create specific tasks under it to represent each individual external funder.&quot; _x000a_Variation: This positive test confirms that the project structure can be detailed to the level of individual funders within the correct funding phase."/>
    <s v="Positive"/>
    <s v="• A new task representing a specific funder is successfully added under the 'Primary External Funding' phase._x000a_• The task is visible and correctly associated with the external funding phase when viewing the project structure."/>
    <s v="• A research project exists with a 'Primary External Funding' phase (as created in TS494)."/>
    <s v="Research Finance"/>
    <m/>
    <m/>
    <m/>
    <m/>
    <s v=""/>
    <m/>
    <m/>
    <m/>
    <x v="8"/>
  </r>
  <r>
    <s v="Updated Post Review"/>
    <s v="TS496"/>
    <s v="Post Transaction for CRB Funding"/>
    <s v="This test scenario validates that a financial transaction related to a CRB contribution can be correctly coded with both the project phase and the required Grant worktag. This ensures compliance with CRB tracking requirements.  _x000a_This test specifically validates acceptance criteria &quot;Given I am entering a financial transaction... for a CRB-funded activity, when I code the transaction, then I must be able to select both the 'CRB Contributions' project phase and the specific 'Grant' worktag.&quot; _x000a_Variation: This positive test confirms the ability to tag a single transaction with two key pieces of information (Project Phase and Grant) for detailed financial tracking."/>
    <s v="Positive"/>
    <s v="• A financial transaction (e.g., journal entry) is successfully created and posted._x000a_• The transaction is correctly coded with both the 'CRB Contributions' project phase and the specified 'Grant' worktag."/>
    <s v="• A research project exists with a 'CRB Contributions' phase._x000a_• A valid 'Grant' worktag value exists in the system."/>
    <s v="Accounts Payable Officer"/>
    <m/>
    <s v="High"/>
    <e v="#REF!"/>
    <s v="As a member of Research Finance, I want to record financial transactions for CRB contributions, so that costs are correctly allocated to the CRB funding phase and tagged with the appropriate grant identifier for accurate reporting."/>
    <s v="RES-020-010"/>
    <s v="Manage Research Project Creation &amp; Setup"/>
    <m/>
    <m/>
    <x v="7"/>
  </r>
  <r>
    <s v="Review Complete"/>
    <s v="TS497"/>
    <s v="View Project Budget vs. Actuals"/>
    <s v="This test scenario ensures a Project Manager can view a comprehensive financial report for their project that breaks down budget, actuals, and variance by each funding source (phase). This is crucial for project oversight. _x000a_This test validates all acceptance criteria confirming the report shows: 1) the budget per phase, 2) the actuals per phase, and 3) the calculated variance per phase. _x000a_Variation: This positive test simulates a Project Manager's primary financial review activity, confirming they have the necessary data to monitor project health and funding drawdown."/>
    <s v="Positive"/>
    <s v="• The Budget vs. Actuals report runs successfully for the project._x000a_• The report correctly displays the budget, actual spend/revenue, and remaining balance for each funding phase."/>
    <s v="• A research project exists with multiple funding phases._x000a_• A budget has been loaded against each phase._x000a_• Financial transactions (costs and/or revenue) have been posted against the phases."/>
    <s v="Project Manager"/>
    <m/>
    <s v="Medium"/>
    <e v="#REF!"/>
    <s v="As a Project Manager, I want to view a financial summary of my project by funding source, so that I can monitor budget consumption and track the drawdown of funds for each source."/>
    <s v="RES-020-010"/>
    <s v="Manage Research Project Creation &amp; Setup"/>
    <m/>
    <m/>
    <x v="7"/>
  </r>
  <r>
    <s v="Updated Post Review"/>
    <s v="TS498"/>
    <s v="Link Multiple External Funders"/>
    <s v="This test scenario validates that the system can support a research project funded by more than one external party. It confirms that separate customer contracts can be created and linked to the same project. _x000a_This test validates acceptance criteria , by first linking a contract for 'Funder A' and then linking a second contract for 'Funder B' to the same project. _x000a_Variation: This positive test confirms the system's ability to handle a many-to-one relationship (many contracts to one project), which is a key requirement for managing multi-funded research."/>
    <s v="Positive"/>
    <s v="• A customer contract for Funder A is created and linked to 'Funder A Task'._x000a_• A second customer contract for Funder B is created and linked to 'Funder B Task' on the same project._x000a_• Both contracts are visible as being associated with the project._x000a_• Both Customer Contracts have a revenue treatment of 'Deferred' "/>
    <s v="• A research project exists with an 'External Funding' phase containing two tasks: 'Funder A Task' and 'Funder B Task'._x000a_• Customer records exist for Funder A and Funder B."/>
    <s v="Research Finance"/>
    <m/>
    <s v="High"/>
    <e v="#REF!"/>
    <s v="As a member of Research Finance, I want to link multiple, separate customer contracts to a single research project, so that I can accurately manage and track funding from several different external funders."/>
    <s v="RES-020-010"/>
    <s v="Manage Research Project Creation &amp; Setup"/>
    <m/>
    <m/>
    <x v="7"/>
  </r>
  <r>
    <s v="Review Complete"/>
    <s v="TS499"/>
    <s v="Generate Prepaid Lease Journal"/>
    <s v="This test verifies that the system can correctly generate journal details for a lease installment that has been prepaid. The purpose is to ensure the initial data capture and journal creation step is accurate. _x000a__x000a_This scenario validates the acceptance criterion: &quot;Given I need to record a lease prepayment, when I run the specified report, then the system generates the necessary journal details for me to validate against the offsetting prepaid invoice(s).&quot; _x000a_ _x000a_Variation: This is a positive test to confirm the core functionality of generating a journal from a report based on a valid, existing lease invoice."/>
    <s v="Positive"/>
    <s v="• The system generates a journal entry._x000a_• The journal details (e.g., amounts, accounts) correctly match the source invoice._x000a_• Report is in a format which can be directly extracted into the journal file upload format and submitted."/>
    <s v="• A supplier invoice for a prepaid lease installment must be created, approved, and posted in the system."/>
    <s v="Fixed Asset Accountant "/>
    <m/>
    <s v="High"/>
    <s v="US-A2R-048 "/>
    <s v="As a Fixed Asset Accountant, I want to create and post a journal for prepaid lease payments, so that the prepayment is accurately recorded and automatically reverses in the correct period. "/>
    <s v="A2R-040-020"/>
    <s v="Close Leased Asset Sub ledger and Reconcile with GL "/>
    <m/>
    <m/>
    <x v="2"/>
  </r>
  <r>
    <s v="Review Complete"/>
    <s v="TS500"/>
    <s v="Submit Journal for Approval"/>
    <s v="This test confirms that a correctly prepared journal via file upload enters the standard approval workflow upon submission. It ensures the business process controls are triggered as expected. _x000a__x000a_This scenario validates the acceptance criterion: &quot;Given I have validated the journal details, when I submit the journal entry, then it enters the standard approval workflow for review.&quot;  _x000a__x000a_Variation: This positive test focuses on the successful initiation of the approval workflow after a user submits a valid journal."/>
    <s v="Positive"/>
    <s v="• Upon submission, the journal status updates to 'In Progress'._x000a_• The journal is routed to the correct first-level approver as defined in the workflow."/>
    <s v="• A draft journal for a prepaid lease installment has been successfully generated._x000a_• Subsequent period is open."/>
    <s v="Fixed Asset Accountant "/>
    <m/>
    <s v="High"/>
    <s v="US-A2R-048 "/>
    <s v="As a Fixed Asset Accountant, I want to create and post a journal for prepaid lease payments, so that the prepayment is accurately recorded and automatically reverses in the correct period."/>
    <s v="A2R-040-020"/>
    <s v="Close Leased Asset Sub ledger and Reconcile with GL"/>
    <m/>
    <m/>
    <x v="2"/>
  </r>
  <r>
    <s v="Review Complete"/>
    <s v="TS501"/>
    <s v="Verify Posted Journal in GL"/>
    <s v="This test verifies that once a journal is fully approved, it is correctly posted to the General Ledger and appears in financial reports. This confirms the end-to-end process from creation to posting is complete. _x000a__x000a_This scenario validates the acceptance criterion: &quot;Given the journal has been fully approved, when I check the General Ledger, then the transaction is posted and visible in financial reports.&quot;  _x000a__x000a_Variation: This positive test confirms the successful posting and visibility of the financial transaction after all required approvals have been completed."/>
    <s v="Positive"/>
    <s v="• The journal's status is 'Posted'._x000a_• The transaction is visible in the General Ledger with the correct debit and credit entries._x000a_• The transaction is reflected accurately in relevant financial reports."/>
    <s v="• A prepaid lease installment journal has been fully approved by all required approvers."/>
    <s v="Fixed Asset Accountant "/>
    <m/>
    <s v="High"/>
    <s v="US-A2R-048 "/>
    <s v="As a Fixed Asset Accountant, I want to create and post a journal for prepaid lease payments, so that the prepayment is accurately recorded and automatically reverses in the correct period. "/>
    <s v="A2R-040-020"/>
    <s v="Close Leased Asset Sub ledger and Reconcile with GL "/>
    <m/>
    <m/>
    <x v="2"/>
  </r>
  <r>
    <s v="Review Complete"/>
    <s v="TS502"/>
    <s v="Verify Automatic Journal Reversal"/>
    <s v="This test confirms that a posted prepayment journal automatically reverses in the correct future accounting period without any manual user action. This is critical for ensuring prepayments are expensed correctly over time. _x000a__x000a_This scenario validates the acceptance criterion: &quot;Given the journal has a status of 'posted', when the system date reaches the designated month of recognition, then the journal entry automatically reverses without manual intervention.&quot;  _x000a__x000a_Variation: This positive test focuses on the automated system behaviour for reversals, a key requirement for managing prepayments accurately."/>
    <s v="Positive"/>
    <s v="• A new journal entry is automatically created and posted by the system._x000a_• This new journal is the exact reversal (debits and credits are swapped) of the original prepayment journal._x000a_• The reversal occurs without any user initiating the transaction."/>
    <s v="• A prepaid lease installment journal with a future reversal date has been posted._x000a_• The system's current period is advanced to the designated reversal month."/>
    <s v="System Process"/>
    <m/>
    <s v="High"/>
    <s v="US-A2R-048"/>
    <s v="As a Fixed Asset Accountant, I want to create and post a journal for prepaid lease payments, so that the prepayment is accurately recorded and automatically reverses in the correct period. "/>
    <s v="A2R-040-020"/>
    <s v="Close Leased Asset Sub ledger and Reconcile with GL "/>
    <m/>
    <m/>
    <x v="2"/>
  </r>
  <r>
    <s v="Updated Post Review"/>
    <s v="TS503"/>
    <s v="Initiate Period Close Process"/>
    <s v="This test verifies that a user with the correct permissions can successfully start the period close process for a specific accounting period. This is a foundational step for all month-end activities._x000a__x000a_This scenario validates the acceptance criteria: &quot;Given I am logged in as a Financial Accounting Manager, when I navigate to the period close function, then I should be able to start the period close process for a specific accounting period.&quot;_x000a__x000a_Variation: This is a positive test case to confirm the core functionality works as expected for an authorised user."/>
    <s v="Positive"/>
    <s v="• The system allows the user to select a specific accounting period._x000a_• Upon initiation, the system confirms the period close process has started._x000a_• The first set of tasks in the period close process becomes active."/>
    <s v="• The target accounting period is open and ready for closing activities."/>
    <s v="Financial Accounting Manager"/>
    <m/>
    <s v="High"/>
    <s v="US-R2R-025"/>
    <s v="As a Financial Accounting Manager, I want to initiate the period close process, so that I can begin closing activities in a structured and timely manner according to the period close calendar."/>
    <s v="R2R-030-040"/>
    <s v="Sub Ledger &amp; General Ledger Close"/>
    <m/>
    <m/>
    <x v="4"/>
  </r>
  <r>
    <s v="Updated Post Review"/>
    <s v="TS504"/>
    <s v="Unauthorised Period Close Initiation"/>
    <s v="This test ensures that a user without the necessary permissions is blocked from starting the period close process. This is critical for maintaining control over financial periods._x000a__x000a_This scenario validates the acceptance criteria: &quot;Given I am logged in as a Financial Accounting Manager, when I navigate to the period close function, then I should be able to start the period close process for a specific accounting period.&quot;_x000a__x000a_Variation: This is a negative test case, using a different business role to confirm that security is correctly configured and unauthorised users cannot perform sensitive actions."/>
    <s v="Negative"/>
    <s v="• The user is unable to find or access the &quot;Start Period Close&quot; function._x000a_• If the function is visible, an error message is displayed upon attempting to use it, preventing initiation."/>
    <s v="• User account for a role other than Financial Accounting Manager (e.g., AP Specialist) is active."/>
    <s v="Financial Accounting Manager"/>
    <m/>
    <s v="High"/>
    <s v="US-R2R-025"/>
    <s v="As a Financial Accounting Manager, I want to initiate the period close process, so that I can begin closing activities in a structured and timely manner according to the period close calendar."/>
    <s v="R2R-030-040"/>
    <s v="Sub Ledger &amp; General Ledger Close"/>
    <m/>
    <m/>
    <x v="4"/>
  </r>
  <r>
    <s v="Updated Post Review"/>
    <s v="TS505"/>
    <s v="Period Close Task Notifications"/>
    <s v="This test confirms that once the period close process is underway, the system automatically notifies the responsible manager as you progress through the workflow._x000a__x000a_This scenario validates the acceptance criteria: &quot;Given the period close process has been initiated, the system should send notifications to the financial accounting manager to facilitate closing per the period close calendar.&quot;_x000a__x000a_Variation: This is a positive test case to ensure the system's notification and workflow engine is functioning correctly as part of the period close framework."/>
    <s v="Positive"/>
    <s v="• The Financial Accounting Manager receives a system notification (e.g., in their inbox, on their dashboard)._x000a_• The notification clearly states which closing activities are due for action."/>
    <s v="• The period close process has been successfully initiated."/>
    <s v="Financial Accounting Manager"/>
    <m/>
    <s v="High"/>
    <s v="US-R2R-025"/>
    <s v="As a Financial Accounting Manager, I want to initiate the period close process, so that I can begin closing activities in a structured and timely manner according to the period close calendar."/>
    <s v="R2R-030-040"/>
    <s v="Sub Ledger &amp; General Ledger Close"/>
    <m/>
    <m/>
    <x v="4"/>
  </r>
  <r>
    <s v="Updated Post Review"/>
    <s v="TS506"/>
    <s v="Grouped Subledger Notifications"/>
    <s v="This test verifies that notifications for related closing activities are sent together, allowing the manager to address them concurrently._x000a__x000a_This scenario validates the acceptance criteria: &quot;Given I am managing the period close process, when a group of related closing activities is ready for action, then I should receive a notification for those activities at the same time (e.g. Accounts Payable and Accounts Receivable).&quot;_x000a__x000a_Variation: This is a positive test case to confirm that the system correctly groups notifications for efficiency."/>
    <s v="Positive"/>
    <s v="• The Financial Accounting Manager receives the notifications in their inbox at the same time._x000a_• The notification lists both the Accounts Payable and Accounts Receivable closing tasks as ready for action."/>
    <s v="• The period close process is active."/>
    <s v="Financial Accounting Manager"/>
    <m/>
    <s v="High"/>
    <s v="US-R2R-026"/>
    <s v="As a Financial Accounting Manager, I want to manage and complete the closing of subledgers and the general ledger, so that I can ensure all financial activities for the period are finalised accurately."/>
    <s v="R2R-030-040"/>
    <s v="Sub Ledger &amp; General Ledger Close"/>
    <m/>
    <m/>
    <x v="4"/>
  </r>
  <r>
    <s v="Updated Post Review"/>
    <s v="TS507"/>
    <s v="Prevent Transactions in Progress"/>
    <s v="This test ensures that once a subledger's status is set to 'Close in Progress', no new transactions can be posted to it for that period. This is a critical control to ensure data integrity during the close._x000a__x000a_This scenario validates the acceptance criteria: &quot;Given I have completed a closing activity (e.g., Accounts Payable), when I update the status to 'Close in Progress', then the system must prevent any new transactions for the activity in the closed period.&quot;_x000a__x000a_Variation: This is a negative test case to confirm a key system control. It involves attempting to perform a prohibited action to verify the system correctly blocks it."/>
    <s v="Negative"/>
    <s v="• An attempt to create and post a new supplier invoice dated within the closing period fails._x000a_• The system displays an error message explaining that the period is in the process of being closed for that activity."/>
    <s v="• The period close process is active._x000a_• The Accounts Payable subledger has been marked as 'Close in Progress' for the period."/>
    <s v="Financial Accounting Manager"/>
    <m/>
    <s v="High"/>
    <s v="US-R2R-026"/>
    <s v="As a Financial Accounting Manager, I want to manage and complete the closing of subledgers and the general ledger, so that I can ensure all financial activities for the period are finalised accurately."/>
    <s v="R2R-030-040"/>
    <s v="Sub Ledger &amp; General Ledger Close"/>
    <m/>
    <m/>
    <x v="4"/>
  </r>
  <r>
    <s v="Updated Post Review"/>
    <s v="TS508"/>
    <s v="Finalise General Ledger Close"/>
    <s v="This test confirms that the final step of marking a period as 'Closed' successfully locks the general ledger, preventing any further transactions._x000a__x000a_This scenario validates the acceptance criteria: &quot;Given I have closed all activity groups, when I perform the final step and mark the period as 'Closed', then the general ledger for the period should be successfully closed, with no transactions possible in that period.&quot;_x000a__x000a_Variation: This is a positive test of the final control, ensuring the period can be fully and securely locked down after all sub-activities are complete."/>
    <s v="Positive"/>
    <s v="• The system allows the user to execute the final 'Close Period' step._x000a_• The status of the accounting period updates to 'Closed'._x000a_• Any attempt to post a new transaction of any type into the closed period results in an error."/>
    <s v="• The user is logged in as the Financial Accounting Manager."/>
    <s v="Financial Accounting Manager"/>
    <m/>
    <s v="High"/>
    <s v="US-R2R-026"/>
    <s v="As a Financial Accounting Manager, I want to manage and complete the closing of subledgers and the general ledger, so that I can ensure all financial activities for the period are finalised accurately."/>
    <s v="R2R-030-040"/>
    <s v="Sub Ledger &amp; General Ledger Close"/>
    <m/>
    <m/>
    <x v="4"/>
  </r>
  <r>
    <s v="Updated Post Review"/>
    <s v="TS509"/>
    <s v="Validate 'Expenses' Not in Checklist"/>
    <s v="This test verifies that the period close checklist does not include a step to close 'expenses', as this is not a required action._x000a__x000a_This scenario validates the acceptance criteria: &quot;Given I am progressing through the period close checklist, the system should not prompt me to close 'expenses'.&quot;_x000a__x000a_Variation: This is a positive test to confirm the absence of an incorrect configuration, ensuring the checklist is accurate and streamlined."/>
    <s v="Positive"/>
    <s v="• As the user navigates through the period close checklist, there is no task, step, or prompt related to closing 'expenses'."/>
    <s v="• The period close process has been initiated."/>
    <s v="Financial Accounting Manager"/>
    <m/>
    <s v="Low"/>
    <s v="US-R2R-026"/>
    <s v="As a Financial Accounting Manager, I want to manage and complete the closing of subledgers and the general ledger, so that I can ensure all financial activities for the period are finalised accurately."/>
    <s v="R2R-030-040"/>
    <s v="Sub Ledger &amp; General Ledger Close"/>
    <m/>
    <m/>
    <x v="4"/>
  </r>
  <r>
    <s v="Review Complete"/>
    <s v="TS510"/>
    <s v="Budget Import - Missing Cost Centre"/>
    <s v="This test ensures the system rejects a budget file when a line for an income or expense account is missing a required cost centre. This enforces data quality at the point of entry._x000a__x000a_This scenario validates the acceptance criteria: &quot;Given I am preparing a budget import file, when a line item is for an income or expense account, then the system must require a corresponding cost centre to be included for that line.&quot;_x000a__x000a_Variation: This is a negative test case to confirm that mandatory data validation rules are working correctly during the budget import process."/>
    <s v="Negative"/>
    <s v="• The budget import process fails._x000a_• The system provides a clear error message identifying the line(s) that are missing the required cost centre."/>
    <s v="• A budget import file is prepared in the correct format._x000a_• At least one line item for an expense or income account has the cost centre field left blank."/>
    <s v="Head of FP&amp;A and Faculty Finance"/>
    <m/>
    <s v="High"/>
    <s v="US-PLAN-001"/>
    <s v="As a Head of FP&amp;A and Faculty Finance, I want to import a financial budget file into the system, so that I can efficiently load our financial plans for the upcoming period."/>
    <s v="P2P-040-060"/>
    <s v="Approve Plan &amp; Set Performance Targets"/>
    <m/>
    <m/>
    <x v="9"/>
  </r>
  <r>
    <s v="Review Complete"/>
    <s v="TS511"/>
    <s v="Budget Import - Missing Category"/>
    <s v="This test ensures the system rejects a budget file when a line for an income or expense account is missing a required revenue or spend category._x000a__x000a_This scenario validates the acceptance criteria: &quot;Given I am preparing a budget import file, when a line item is for an income or expense account, then the system must require a corresponding revenue or spend category to be included for that line.&quot;_x000a__x000a_Variation: This is a negative test case to confirm another mandatory data validation rule is working correctly during the budget import process."/>
    <s v="Negative"/>
    <s v="• The budget import process fails._x000a_• The system provides a clear error message identifying the line(s) that are missing the required revenue or spend category."/>
    <s v="• A budget import file is prepared in the correct format._x000a_• At least one line item for an expense or income account has the spend or revenue category field left blank."/>
    <s v="Head of FP&amp;A and Faculty Finance"/>
    <m/>
    <s v="High"/>
    <s v="US-PLAN-001"/>
    <s v="As a Head of FP&amp;A and Faculty Finance, I want to import a financial budget file into the system, so that I can efficiently load our financial plans for the upcoming period."/>
    <s v="P2P-040-060"/>
    <s v="Approve Plan &amp; Set Performance Targets"/>
    <m/>
    <m/>
    <x v="9"/>
  </r>
  <r>
    <s v="Review Complete"/>
    <s v="TS512"/>
    <s v="Budget Import - Mismatched Category Warning"/>
    <s v="This test verifies that the system displays a warning when a budget file is loaded with a logical mismatch, such as an expense account using a revenue category or a spend category on an income account._x000a__x000a_This scenario validates the acceptance criteria: &quot;Given I am importing the budget file, when a line item for an expense account uses a revenue category, then the system should display a warning message after finalising the import.&quot;_x000a__x000a_Variation: This is a positive test to confirm that 'soft' validation warnings are triggered, which alert users to potential errors without blocking the entire import."/>
    <s v="Positive"/>
    <s v="• The budget file successfully loads into the system._x000a_• After the import is finalised, a warning message is displayed, indicating the potential mismatch between the account and category on the specific line."/>
    <s v="• A budget import file is prepared where an expense account line is assigned a revenue category."/>
    <s v="Head of FP&amp;A and Faculty Finance"/>
    <m/>
    <s v="Medium"/>
    <s v="US-PLAN-001"/>
    <s v="As a Head of FP&amp;A and Faculty Finance, I want to import a financial budget file into the system, so that I can efficiently load our financial plans for the upcoming period."/>
    <s v="P2P-040-060"/>
    <s v="Approve Plan &amp; Set Performance Targets"/>
    <m/>
    <m/>
    <x v="9"/>
  </r>
  <r>
    <s v="Deferred"/>
    <s v="TS5120"/>
    <s v="Verify CAPEX/OPEX Report Options"/>
    <s v="This test confirms that the project reporting section provides distinct, separate options for a user to choose between generating a Capital Expenditure (CAPEX) report and an Operational Expenditure (OPEX) report. _x000a_This scenario validates the acceptance criterion: &quot;Given I am in the project reporting section, when I choose to run a financial report, then the system provides distinct options to generate a CAPEX report or an OPEX report.&quot; _x000a_Variation: This positive test verifies that the user interface correctly presents the necessary choices to support separate tracking of different cost types."/>
    <s v="Positive"/>
    <s v="• The reporting menu clearly displays separate options, such as 'CAPEX Report' and 'OPEX Report'."/>
    <s v="• User has the Project Manager role._x000a_• User is viewing the reporting options for a project."/>
    <s v="Project Manager"/>
    <m/>
    <s v="High"/>
    <s v="US-P2R-079"/>
    <s v="As a Project Manager, I want to generate separate reports for capital (CAPEX) and operational (OPEX) expenditures, so that I can accurately track and manage different types of project costs for financial reporting."/>
    <s v="P2R-030-030"/>
    <s v="Generate Progress Reports &amp; Variance Analysis"/>
    <s v="ZR: Relies on custom report - to be tested as part of SIT cycle 2"/>
    <m/>
    <x v="5"/>
  </r>
  <r>
    <s v="Review Complete"/>
    <s v="TS513"/>
    <s v="Successful Budget Import"/>
    <s v="This test confirms that a correctly formatted budget file with all required data can be imported into the system without errors or warnings._x000a__x000a_This scenario validates the acceptance criteria: &quot;Given the budget file contains all required data and passes all validation checks, when I submit the import, then the budget data should be successfully loaded into the system.&quot;_x000a__x000a_Variation: This is the primary positive 'happy path' test case, ensuring the end-to-end budget import process works as designed when all data is correct."/>
    <s v="Positive"/>
    <s v="• The budget import process completes successfully._x000a_• The system displays a confirmation message indicating the budget has been loaded._x000a_• No errors or warnings are generated."/>
    <s v="• A budget import file is prepared with all mandatory fields correctly populated (cost centres, categories, etc.)._x000a_• There are no logical mismatches in the data."/>
    <s v="Head of FP&amp;A and Faculty Finance"/>
    <m/>
    <s v="High"/>
    <s v="US-PLAN-001"/>
    <s v="As a Head of FP&amp;A and Faculty Finance, I want to import a financial budget file into the system, so that I can efficiently load our financial plans for the upcoming period."/>
    <s v="P2P-040-060"/>
    <s v="Approve Plan &amp; Set Performance Targets"/>
    <m/>
    <m/>
    <x v="9"/>
  </r>
  <r>
    <s v="Review Complete"/>
    <s v="TS514"/>
    <s v="Validate Budget Data in Reporting"/>
    <s v="This test verifies that after a budget is successfully imported, the data is correctly reflected in financial reports. This confirms the data has not only loaded but is usable._x000a__x000a_This scenario validates the acceptance criteria: &quot;Given the budget has been successfully imported, when I run a cost center vs actuals report, then the budget data should be successfully represented in the system.&quot;_x000a__x000a_Variation: This is a positive test case that validates the outcome of the budget import by checking a downstream process (reporting) to ensure data integrity."/>
    <s v="Positive"/>
    <s v="• The user successfully runs a &quot;Cost Center vs Actuals&quot; report._x000a_• The budget column in the report accurately reflects the figures that were loaded from the import file for the specified cost centres."/>
    <s v="• A budget has been successfully imported into the system."/>
    <s v="Head of FP&amp;A and Faculty Finance"/>
    <m/>
    <s v="Medium"/>
    <s v="US-PLAN-001"/>
    <s v="As a Head of FP&amp;A and Faculty Finance, I want to import a financial budget file into the system, so that I can efficiently load our financial plans for the upcoming period."/>
    <s v="P2P-040-060"/>
    <s v="Approve Plan &amp; Set Performance Targets"/>
    <m/>
    <m/>
    <x v="9"/>
  </r>
  <r>
    <s v="Deferred"/>
    <s v="TS515.1"/>
    <s v="Track Activities Across Departments"/>
    <s v="This test verifies that a project's dashboard or report provides a consolidated view of all tasks, regardless of which internal department is responsible for them. _x000a_This scenario validates the acceptance criterion: &quot; Given I have the required security, through the delivered reports I am able to report split reports by organisation and projects. &quot; _x000a_Variation: This positive test confirms the system's ability to aggregate and display project data from multiple organisational sources in a single view."/>
    <s v="Positive"/>
    <s v="• The project dashboard or report lists tasks performed by both the IT and Finance departments."/>
    <s v="• A project must exist with tasks assigned to at least two different departments (e.g., IT and Finance)."/>
    <s v="Various Business Roles based on transaction"/>
    <m/>
    <s v="Medium"/>
    <s v="US-P2R-074"/>
    <s v="As a Project Manager, I want to track project activities across different organisational units, so that I have a complete view of project progress regardless of which department is performing the work."/>
    <s v="P2R-030-030"/>
    <s v="Generate Progress Reports &amp; Variance Analysis"/>
    <s v="ZR: Relies on custom report - to be tested as part of SIT cycle 2"/>
    <m/>
    <x v="5"/>
  </r>
  <r>
    <s v="Updated Post Review"/>
    <s v="TS515"/>
    <s v="Reopen a closed accounting period"/>
    <s v="This test validates that a Financial Accounting Manager can change the status of a 'Closed' accounting period to 'Adjustments Only', enabling post-close corrections._x000a_This scenario addresses the acceptance criteria: &quot;Given I have the necessary permissions and a period is 'Closed', when I update the period status to 'Adjustments Only' , then the system should allow adjustment journals to be posted to that period.&quot;_x000a_Variation: This is a positive test case where the user has the correct security permissions and the selected accounting period is in a 'Closed' state."/>
    <s v="Positive"/>
    <s v="• The accounting period status successfully updates from 'Closed' to 'Adjustments Only'._x000a_• The system is now configured to accept journals flagged as 'Adjustment Journal' for this period."/>
    <s v="• An accounting period exists with a 'Closed' status."/>
    <s v="Financial Accounting Manager"/>
    <m/>
    <s v="High"/>
    <s v="US-R2R-027"/>
    <s v="As a Financial Accounting Manager, I want to reopen a closed accounting period for adjustments, so that essential corrections can be made after the period has officially closed."/>
    <s v="R2R-030-040"/>
    <s v="Sub Ledger &amp; General Ledger Close"/>
    <m/>
    <m/>
    <x v="4"/>
  </r>
  <r>
    <s v="Updated Post Review"/>
    <s v="TS516.1"/>
    <s v="Link New Hire to a Project"/>
    <s v="This test verifies that i am able to create a job requisition from a project resource plan. _x000a_This scenario validates the acceptance criterion: &quot;Given I need to hire a new person for my project, when I initiate the hiring process, then the system allows me to associate the new position directly with my project code.&quot; _x000a_Variation: This positive test confirms a key integration point between HR and Project modules, ensuring project-related hiring is captured correctly."/>
    <s v="Positive"/>
    <s v="• The user is able to select a resource on a resource plan as 'to be hired'"/>
    <s v="• An active project must exist._x000a_• User has permissions to initiate the hiring process."/>
    <s v="Project Manager"/>
    <m/>
    <s v="High"/>
    <s v="US-P2R-076"/>
    <s v="As a Project Manager, I want to link HR and Procurement activities to my project, so that I can hire employees and raise purchase orders directly against the project budget and track these costs seamlessly."/>
    <s v="P2R-020-030"/>
    <s v="Setup Project Budget and Resource Plan"/>
    <s v="ZR: Invalid scenario - to be deleted"/>
    <m/>
    <x v="5"/>
  </r>
  <r>
    <s v="Updated Post Review"/>
    <s v="TS516"/>
    <s v="Post an adjustment journal successfully"/>
    <s v="This test confirms that a Financial Accountant can successfully create and post an 'Adjustment Journal' to a period that is open for adjustments._x000a_This scenario addresses the acceptance criteria: &quot;Given an accounting period is open for adjustments, when I create a new journal and select 'Adjustment Journal' , then the system should allow me to successfully post the journal to that period.&quot;_x000a_Variation: This is a positive test case using the specific 'Adjustment Journal' type and posting it to a period with the status 'Adjustments Only'."/>
    <s v="Positive"/>
    <s v="• The user can successfully create and submit a journal entry._x000a_• Journal enters the workflow and is approved by another Financial Accountant._x000a_• The journal is correctly posted to the general ledger in the 'Adjustments Only' period."/>
    <s v="• An accounting period exists with an 'Adjustments Only' status."/>
    <s v="Financial Accountant"/>
    <m/>
    <s v="High"/>
    <s v="US-R2R-028"/>
    <s v="As a Financial Accountant, I want to record a post-close adjustment journal, so that financial records are accurate and reflect changes identified after the period was closed."/>
    <s v="R2R-030-040"/>
    <s v="Sub Ledger &amp; General Ledger Close"/>
    <m/>
    <m/>
    <x v="4"/>
  </r>
  <r>
    <s v="Updated Post Review"/>
    <s v="TS517.1"/>
    <s v="Link Purchase Order to a Project"/>
    <s v="This test verifies that when creating a purchase order, a user can select a project, ensuring the cost of the purchase is allocated against that project's budget. _x000a_This scenario validates the acceptance criterion: &quot;Given I need to buy equipment for my project, when I create a purchase order, then the system allows me to select my project, ensuring the cost is allocated against its budget.&quot; _x000a_Variation: This positive test confirms a key integration between Procurement and Project modules, ensuring project-related purchasing is tracked correctly."/>
    <s v="Positive"/>
    <s v="• The purchase order form includes a field to select a project._x000a_• The user can successfully select the project and the cost is flagged against the project's budget."/>
    <s v="• An active project must exist._x000a_• User has permissions to create a purchase order."/>
    <s v="Various Business Roles based on transaction"/>
    <m/>
    <s v="High"/>
    <s v="US-P2R-076"/>
    <s v="As a Project Manager, I want to link HR and Procurement activities to my project, so that I can hire employees and raise purchase orders directly against the project budget and track these costs seamlessly."/>
    <s v="P2R-020-030"/>
    <s v="Setup Project Budget and Resource Plan"/>
    <s v="ZR: Updated - Can be marked as not deferred"/>
    <m/>
    <x v="5"/>
  </r>
  <r>
    <s v="Updated Post Review"/>
    <s v="TS517"/>
    <s v="Fail to post a non-adjustment journal"/>
    <s v="This test ensures that a standard, non-adjustment journal cannot be posted to a period that is only open for adjustments, protecting the integrity of the closed period._x000a_This scenario addresses the acceptance criteria: &quot;Given an accounting period is open for adjustments, when I create a new journal and select 'Adjustment Journal' , then the system should allow me to successfully post the journal to that period.&quot;_x000a_Variation: This is a negative test case where the user attempts to post a standard operational journal (not an 'Adjustment Journal') to a period in 'Adjustments Only' status."/>
    <s v="Negative"/>
    <s v="• The system prevents the journal from being posted._x000a_• An error message is displayed, indicating that the period is not open for this type of transaction."/>
    <s v="• An accounting period exists with an 'Adjustments Only' status."/>
    <s v="Financial Accountant"/>
    <m/>
    <s v="High"/>
    <s v="US-R2R-028"/>
    <s v="As a Financial Accountant, I want to record a post-close adjustment journal, so that financial records are accurate and reflect changes identified after the period was closed."/>
    <s v="R2R-030-040"/>
    <s v="Sub Ledger &amp; General Ledger Close"/>
    <m/>
    <m/>
    <x v="4"/>
  </r>
  <r>
    <s v="Deferred"/>
    <s v="TS518.1"/>
    <s v="Generate Project Variance Report"/>
    <s v="This test confirms that a user can generate a variance analysis report from their project dashboard that correctly compares budgeted amounts to actual spending. _x000a_This scenario validates the acceptance criterion: &quot;Given I am on my project dashboard, when I select the option for variance analysis, then the system generates a report comparing budgeted figures to actual spending.&quot; _x000a_Variation: This positive test verifies the core functionality of the variance reporting tool, which is essential for proactive budget management."/>
    <s v="Positive"/>
    <s v="• The system generates a report showing budget, actuals, and variance columns._x000a_• The variance calculation is correct (Budget - Actuals)."/>
    <s v="• A project exists with both a defined budget and posted actual spend transactions."/>
    <s v="Project Manager"/>
    <m/>
    <s v="Medium"/>
    <s v="US-P2R-077"/>
    <s v="As a Project Manager, I want to analyse project variances and generate my own progress reports, so that I can monitor budget versus actuals and manage project performance proactively."/>
    <s v="P2R-030-030"/>
    <s v="Generate Progress Reports &amp; Variance Analysis"/>
    <s v="ZR: Relies on custom report - to be tested as part of SIT cycle 2"/>
    <m/>
    <x v="5"/>
  </r>
  <r>
    <s v="Updated Post Review"/>
    <s v="TS518"/>
    <s v="Process bulk asset disposal successfully"/>
    <s v="This test validates the successful bulk retirement of assets using a correctly formatted file upload._x000a_This scenario addresses the acceptance criteria: &quot;Given I have a correctly formatted file for asset disposal, when I upload the file using 'Dispose Assets', the system should process the file and retire the specified assets.&quot;_x000a_Variation: This is a positive test case using a file that is correctly formatted and contains valid, existing asset IDs ready for disposal."/>
    <s v="Positive"/>
    <s v="• The file is uploaded and processed without errors._x000a_• Disposal enters the workflow and is approved/reviewed where necessary (tested at TS105;TS106;TS107)_x000a_• The specified assets have their status updated to 'Disposed' in the asset register."/>
    <s v="• Asset records exist in the system that are to be retired._x000a_• A data file (EIB) is prepared with the correct asset IDs and formatting."/>
    <s v="Fixed Asset Accountant"/>
    <m/>
    <s v="High"/>
    <s v="US-A2R-049"/>
    <s v="As a Fixed Asset Accountant, I want to perform a bulk retirement of assets, so that I can efficiently process multiple asset disposals at once."/>
    <s v="A2R-030-040"/>
    <s v="Record Asset Retirement"/>
    <m/>
    <m/>
    <x v="2"/>
  </r>
  <r>
    <s v="Deferred"/>
    <s v="TS519.1"/>
    <s v="Generate Commitment Report"/>
    <s v="This test verifies that the commitment report correctly lists all approved but unpaid financial obligations, such as open purchase orders, for a specific project. _x000a_This scenario validates the acceptance criterion: &quot;Given I need to review upcoming project expenses, when I run the commitment report, then the report lists all approved but unpaid purchase orders and other financial commitments tied to my project.&quot; _x000a_Variation: This positive test confirms the accuracy of the commitment report, which is critical for effective budget management and forecasting."/>
    <s v="Positive"/>
    <s v="• The commitment report is successfully generated._x000a_• The report lists the unpaid purchase order as a financial commitment."/>
    <s v="• An open commitment exists for a project (e.g., an approved but unpaid PO)."/>
    <s v="Project Manager"/>
    <m/>
    <s v="High"/>
    <s v="US-P2R-078"/>
    <s v="As a Project Manager, I want to generate a commitment report, so that I can see all outstanding financial obligations and manage my budget effectively to prevent overspending."/>
    <s v="P2R-030-030"/>
    <s v="Generate Progress Reports &amp; Variance Analysis"/>
    <s v="ZR: Relies on custom report - to be tested as part of SIT cycle 2"/>
    <m/>
    <x v="5"/>
  </r>
  <r>
    <s v="Updated Post Review"/>
    <s v="TS519"/>
    <s v="Process bulk disposal with data errors"/>
    <s v="This test confirms that the system correctly identifies errors within an uploaded asset disposal file and provides a clear error report._x000a_This scenario addresses the acceptance criteria: &quot;Given the uploaded file contains errors (e.g., incorrect asset IDs), when the file is processed, then the system should provide a clear error report detailing which assets failed to retire and why.&quot;_x000a_Variation: This is a positive test of the system's error-handling capability. The uploaded file contains a mix of valid and invalid data, such as incorrect or non-existent asset IDs."/>
    <s v="Positive"/>
    <s v="• The system fails to process the records with errors._x000a_• A detailed error report is generated, clearly identifying which records failed and the reason for failure."/>
    <s v="• Asset records exist in the system._x000a_• A data file (EIB) is prepared with some incorrect asset IDs."/>
    <s v="Fixed Asset Accountant"/>
    <m/>
    <s v="High"/>
    <s v="US-A2R-049"/>
    <s v="As a Fixed Asset Accountant, I want to perform a bulk retirement of assets, so that I can efficiently process multiple asset disposals at once."/>
    <s v="A2R-030-040"/>
    <s v="Record Asset Retirement"/>
    <m/>
    <m/>
    <x v="2"/>
  </r>
  <r>
    <s v="Updated Post Review"/>
    <s v="TS520"/>
    <s v="Process bulk asset location change"/>
    <s v="This test validates the successful bulk update of asset locations via a file upload, ensuring the asset register reflects physical stock take results._x000a_This scenario addresses the acceptance criteria: &quot;Given I have a correctly formatted file with new asset locations, when I upload the file using 'Transfer Asset', then the system should update the location for all specified assets.&quot;_x000a_Variation: This is a positive test case using a correctly formatted file with valid asset IDs and new location details."/>
    <s v="Positive"/>
    <s v="• The file is processed successfully._x000a_• Transfer is approved by Fixed Asset Accountant._x000a_• The location field for the specified assets is updated in the asset register."/>
    <s v="• Asset records exist in the system._x000a_• A data file (EIB) is prepared with asset IDs and their new locations."/>
    <s v="Asset Control Officer"/>
    <m/>
    <s v="High"/>
    <s v="US-A2R-050"/>
    <s v="As an Asset Control Officer, I want to perform bulk adjustments by changing asset locations, so that the asset register accurately reflects the physical location of assets."/>
    <s v="A2R-030-090"/>
    <s v="Transfer Assets"/>
    <m/>
    <m/>
    <x v="2"/>
  </r>
  <r>
    <s v="Deferred"/>
    <s v="TS521.1"/>
    <s v="Validate CAPEX Report Content"/>
    <s v="This test ensures that when a CAPEX report is generated, it exclusively contains transactions that have been classified as capital costs, and correctly excludes any operational costs. _x000a_This scenario validates the acceptance criterion: &quot;Given I have run the CAPEX report, when I review the output, then it exclusively contains transactions classified as capital costs, with no operational costs included.&quot; _x000a_Variation: This positive test confirms the data filtering and integrity of the CAPEX report, which is crucial for accurate financial reporting."/>
    <s v="Positive"/>
    <s v="• The generated CAPEX report lists the capital cost transaction._x000a_• The report does not list the operational cost transaction."/>
    <s v="• A project exists with at least one CAPEX transaction and one OPEX transaction posted to it."/>
    <s v="Project Manager"/>
    <m/>
    <s v="High"/>
    <s v="US-P2R-079"/>
    <s v="As a Project Manager, I want to generate separate reports for capital (CAPEX) and operational (OPEX) expenditures, so that I can accurately track and manage different types of project costs for financial reporting."/>
    <s v="P2R-030-030"/>
    <s v="Generate Progress Reports &amp; Variance Analysis"/>
    <s v="ZR: Relies on custom report - to be tested as part of SIT cycle 2"/>
    <m/>
    <x v="5"/>
  </r>
  <r>
    <s v="Updated Post Review"/>
    <s v="TS521"/>
    <s v="Fail bulk location change with bad data"/>
    <s v="This test ensures the system rejects a bulk asset location change when the file contains invalid data._x000a_This scenario addresses the acceptance criteria: &quot;Given I have a correctly formatted file with new asset locations, when I upload the file using 'Transfer Asset', then the system should update the location for all specified assets.&quot;_x000a_Variation: This is a negative test case where the file contains errors, such as non-existent asset IDs or invalid location codes."/>
    <s v="Negative"/>
    <s v="• The system fails to process the records with errors._x000a_• An error report is generated detailing the reasons for failure."/>
    <s v="• Asset records exist in the system._x000a_• A data file (EIB) is prepared with invalid data."/>
    <s v="Asset Control Officer"/>
    <m/>
    <s v="High"/>
    <s v="US-A2R-050"/>
    <s v="As an Asset Control Officer, I want to perform bulk adjustments by changing asset locations, so that the asset register accurately reflects the physical location of assets."/>
    <s v="A2R-030-090"/>
    <s v="Transfer Assets"/>
    <m/>
    <m/>
    <x v="2"/>
  </r>
  <r>
    <s v="Deferred"/>
    <s v="TS522.1"/>
    <s v="Generate executive project summary"/>
    <s v="This test verifies that a user can find and successfully generate a high-level, executive project overview. _x000a_This scenario validates the acceptance criterion: &quot;Given I need to prepare for an executive review, when I access my project's reporting options, then I can select and generate a one-page project overview.&quot; _x000a_Variation: This positive test confirms the existence and basic functionality of the executive summary report."/>
    <s v="Positive"/>
    <s v="• The system successfully generates a one-page summary report without errors."/>
    <s v="• An active project exists._x000a_• User has the Project Manager role."/>
    <s v="Project Manager"/>
    <m/>
    <s v="Medium"/>
    <s v="US-P2R-080"/>
    <s v="As a Project Manager, I want to extract a high-level project summary, so that I can provide clear and concise updates for executive reporting."/>
    <s v="P2R-030-030"/>
    <s v="Generate Progress Reports &amp; Variance Analysis"/>
    <s v="ZR: Relies on custom report - to be tested as part of SIT cycle 2"/>
    <m/>
    <x v="5"/>
  </r>
  <r>
    <s v="Updated Post Review"/>
    <s v="TS522"/>
    <s v="Process bulk asset registration"/>
    <s v="This test validates that newly found assets from a stock take can be registered in bulk via a file upload._x000a_This scenario addresses the acceptance criteria: &quot;Given I have a correctly formatted file with details of newly found assets, when I upload the file using 'Register Assets', then the system should create new asset records for each item in the file.&quot;_x000a_Variation: This is a positive test case using a correctly formatted file containing all mandatory details for creating new asset records."/>
    <s v="Positive"/>
    <s v="• The file is processed successfully._x000a_• New asset records are created in the asset register for each item in the file._x000a_• Notification appears in Fixed Asset Accountants inbox to Assign Accounting Information."/>
    <s v="• A data file (EIB) is prepared with details of new assets to be registered."/>
    <s v="Asset Control Officer"/>
    <m/>
    <s v="High"/>
    <s v="US-A2R-051"/>
    <s v="As an Asset Control Officer, I want to perform a bulk manual registration of assets, so that all company assets are captured in the financial system."/>
    <s v="A2R-020-010"/>
    <s v="Create Book/Tax Asset Record &amp; Components "/>
    <m/>
    <m/>
    <x v="2"/>
  </r>
  <r>
    <s v="Deferred"/>
    <s v="TS523.1"/>
    <s v="Verify Automatic Posting of Payroll to WIP"/>
    <s v="This test confirms that after the monthly payroll process is completed, the correct labour costs for staff assigned to a project are automatically posted to that project's Work in Progress (WIP) account. _x000a_This scenario validates the acceptance criterion: &quot;Given the monthly payroll process has been completed, when I view the financial details for my project, then the correct payroll costs for staff assigned to my project are automatically visible in the WIP account.&quot; _x000a_Variation: This positive test verifies the critical automated financial posting from the Payroll module to the Projects module, ensuring labour costs are captured timely and accurately."/>
    <s v="Positive"/>
    <s v="• After payroll completion, new journal lines for labour costs appear in the project's WIP account._x000a_• The posted amounts match the expected costs for the assigned staff."/>
    <s v="• A project exists._x000a_• Staff members are assigned to the project with defined cost rates._x000a_• The monthly payroll process is ready to be run."/>
    <s v="Project Manager"/>
    <m/>
    <s v="High"/>
    <s v="US-P2R-081"/>
    <s v="As a Project Manager, I want payroll costs to be automatically posted to my project's Work in Progress (WIP), so that labour costs are accurately and timely reflected in the project financials without manual intervention."/>
    <s v="P2R-050-010"/>
    <s v="Capitalise Project Transaction"/>
    <s v="ZR: Relies on payroll integration - to be tested as part of later SIT cycle"/>
    <m/>
    <x v="5"/>
  </r>
  <r>
    <s v="Updated Post Review"/>
    <s v="TS523"/>
    <s v="Fail bulk registration with bad data"/>
    <s v="This test ensures the system rejects a bulk asset registration when the file contains incomplete or invalid data._x000a_This scenario addresses the acceptance criteria: &quot;Given I have a correctly formatted file with details of newly found assets, when I upload the file using 'Register Assets', then the system should create new asset records for each item in the file.&quot;_x000a_Variation: This is a negative test case where the file is missing mandatory information (e.g., asset class, cost centre) required to create a new asset."/>
    <s v="Negative"/>
    <s v="• The system fails to process the file._x000a_• An error report is generated detailing which records failed and why."/>
    <s v="• A data file (EIB) is prepared with incomplete or invalid data for new assets."/>
    <s v="Asset Control Officer"/>
    <m/>
    <s v="High"/>
    <s v="US-A2R-051"/>
    <s v="As an Asset Control Officer, I want to perform a bulk manual registration of assets, so that all company assets are captured in the financial system."/>
    <s v="A2R-020-010"/>
    <s v="Create Book/Tax Asset Record &amp; Components "/>
    <m/>
    <m/>
    <x v="2"/>
  </r>
  <r>
    <s v="Deferred"/>
    <s v="TS524.1"/>
    <s v="Verify Payroll Correction in WIP"/>
    <s v="This test ensures that if a correction is made to a payroll run, the corresponding financial adjustment is also automatically reflected in the project's WIP account. _x000a_This scenario validates the acceptance criterion: &quot;Given a payroll correction is processed, when I check the project financials, then the corresponding adjustment is also automatically reflected in the project's WIP account.&quot; _x000a_Variation: This positive test confirms that adjustments and corrections flow through the automated process correctly, maintaining the financial integrity of the project's WIP."/>
    <s v="Positive"/>
    <s v="• After the correction is processed, a corresponding adjusting entry (debit or credit) is visible in the project's WIP account."/>
    <s v="• A payroll run has been completed and costs posted to a project's WIP account._x000a_• A payroll correction (e.g., reversal or change) is ready to be processed for an employee on that project."/>
    <s v="Project Manager"/>
    <m/>
    <s v="High"/>
    <s v="US-P2R-081"/>
    <s v="As a Project Manager, I want payroll costs to be automatically posted to my project's Work in Progress (WIP), so that labour costs are accurately and timely reflected in the project financials without manual intervention."/>
    <s v="P2R-050-010"/>
    <s v="Capitalise Project Transaction"/>
    <s v="ZR: Relies on payroll integration - to be tested as part of later SIT cycle"/>
    <m/>
    <x v="5"/>
  </r>
  <r>
    <s v="Updated Post Review"/>
    <s v="TS524"/>
    <s v="Process mass asset cost centre transfer"/>
    <s v="This test validates the successful mass transfer of assets between cost centres using a file upload._x000a_This scenario addresses the acceptance criteria: &quot;Given I have a correctly formatted file specifying assets and their new cost centres, when I upload this file using 'Transfer Asset', then the system should update the cost centre for all specified assets accordingly.&quot;_x000a_Variation: This is a positive test case using a correctly formatted file with valid asset IDs and their new target cost centres."/>
    <s v="Positive"/>
    <s v="• The file is processed successfully._x000a_• No approval is required_x000a_• The cost centre for the specified assets is updated in the asset register and financial records."/>
    <s v="• Asset records exist in the system._x000a_• A data file (EIB) is prepared with asset IDs and their new cost centres."/>
    <s v="Fixed Asset Accountant"/>
    <m/>
    <s v="High"/>
    <s v="US-A2R-052"/>
    <s v="As a Fixed Asset Accountant, I want to perform mass transfers of assets between organisation units, so that I can efficiently update the cost centre for many assets at once."/>
    <s v="A2R-030-090"/>
    <s v="Transfer Assets"/>
    <m/>
    <m/>
    <x v="2"/>
  </r>
  <r>
    <s v="Deferred Test Scenario"/>
    <s v="TS525.1"/>
    <s v="Verify Grant Report Timeframe Options"/>
    <s v="This test confirms that when a user accesses the financial reporting section for a grant, they are presented with the correct options to generate reports for different time periods. This ensures the system provides the necessary flexibility for grant monitoring. _x000a_This scenario validates the acceptance criterion: &quot;Given I am viewing a specific grant, when I select the financial reporting option, then the system presents choices to run a report for life-to-date, year-to-date, or month-to-date periods.&quot; _x000a_Variation: This is a positive test to confirm the standard functionality works as expected for a user with the correct permissions."/>
    <s v="Positive"/>
    <s v="• The system displays options for 'life-to-date', 'year-to-date', and 'month-to-date' reports."/>
    <s v="• A grant must exist in the system._x000a_• The user must have the Project Manager role."/>
    <s v="Project Manager"/>
    <m/>
    <s v="Medium"/>
    <s v="RF-US081"/>
    <s v="As a Project Manager, I want to report life-to-date, year-to-date, and month-to-date financial transactions against a grant, so that I can monitor and report on grant spending over different timeframes."/>
    <s v="RES-020-030"/>
    <s v="Perform Research Project Accounting"/>
    <s v="ZR: Deferred - Relies on Custom Report"/>
    <m/>
    <x v="7"/>
  </r>
  <r>
    <s v="Updated Post Review"/>
    <s v="TS525"/>
    <s v="Fail mass transfer with bad data"/>
    <s v="This test ensures the system rejects a mass asset transfer when the file contains invalid data._x000a_This scenario addresses the acceptance criteria: &quot;Given I have a correctly formatted file specifying assets and their new cost centres, when I upload this file using 'Transfer Asset', then the system should update the cost centre for all specified assets accordingly.&quot;_x000a_Variation: This is a negative test case where the file contains errors, such as non-existent asset IDs or invalid cost centre codes."/>
    <s v="Negative"/>
    <s v="• The system fails to process the records with errors._x000a_• An error report is generated detailing the reasons for failure."/>
    <s v="• Asset records exist in the system._x000a_• A data file (EIB) is prepared with invalid data."/>
    <s v="Fixed Asset Accountant"/>
    <m/>
    <s v="High"/>
    <s v="US-A2R-052"/>
    <s v="As a Fixed Asset Accountant, I want to perform mass transfers of assets between organisation units, so that I can efficiently update the cost centre for many assets at once."/>
    <s v="A2R-030-090"/>
    <s v="Transfer Assets"/>
    <m/>
    <m/>
    <x v="2"/>
  </r>
  <r>
    <s v="Deferred Test Scenario"/>
    <s v="TS526"/>
    <s v="Able to split costs amongst multiple projects"/>
    <s v="This test confirms that a user is able to split costs amongst multiple projects as and if required._x000a_This scenario validates the acceptance criterion: &quot;Given a shared cost transaction has been posted, when I access that transaction, then the system provides an option to allocate the cost across different projects or activity codes.&quot; _x000a_Variation: This positive test verifies that the user interface provides the necessary tools to initiate a cost split on an eligible transaction."/>
    <s v="Positive"/>
    <s v="• Once complete the transaction is split amongst the project as intended and this is reflected in the accounting produced."/>
    <s v="• A shared cost transaction must be posted "/>
    <s v="Project Manager"/>
    <m/>
    <s v="High"/>
    <s v="RF-US079"/>
    <s v="As a Project Manager, I want to split shared costs across multiple research projects, so that costs are accurately allocated and financial reporting for each project is correct."/>
    <s v="RES-020-030"/>
    <s v="Perform Research Project Accounting"/>
    <s v="ZR: Deferred - Relies on Custom Report"/>
    <m/>
    <x v="7"/>
  </r>
  <r>
    <s v="Deferred Test Scenario"/>
    <s v="TS527"/>
    <s v="Drill Down from Summary to Detail"/>
    <s v="This test confirms that a user can click on a summary financial balance in a project report and be taken to a detailed list of the individual transactions that make up that total. _x000a_This scenario validates the acceptance criterion: &quot;Given I am viewing a project report with a summary balance (e.g., 'Total Expenses'), when I click on the balance amount, then the system displays a detailed breakdown of all the underlying transactions that make up that total.&quot; _x000a_Variation: This positive test verifies the drill-down functionality, which is key for enabling users to self-investigate financial data."/>
    <s v="Positive"/>
    <s v="• Clicking the 'Total Expenses' amount navigates the user to a new view._x000a_• The new view lists all the individual transactions that constitute the summary total."/>
    <s v="• A project exists with several posted expense transactions._x000a_• A summary report showing a 'Total Expenses' balance is available."/>
    <s v="Project Manager"/>
    <m/>
    <s v="Medium"/>
    <s v="RF-US080"/>
    <s v="As a Project Manager, I want to drill down from a summary balance to see the detailed transactions, so that I can independently investigate and understand the financial components of my research project without needing assistance."/>
    <s v="RES-020-030"/>
    <s v="Perform Research Project Accounting"/>
    <s v="ZR: Deferred - Relies on Custom Report"/>
    <m/>
    <x v="7"/>
  </r>
  <r>
    <s v="Deferred Test Scenario"/>
    <s v="TS528"/>
    <s v="Drill Down from Detail to Source Document"/>
    <s v="This test ensures that from a list of detailed transactions, a user can select one transaction and navigate to its source document, such as the original supplier invoice or purchase order. _x000a_This scenario validates the acceptance criterion: &quot;Given I am viewing the detailed transaction list, when I select a specific transaction, then the system shows further details, such as the related supplier invoice or purchase order.&quot; _x000a_Variation: This positive test confirms the second level of drill-down, allowing full traceability from summary report to source document."/>
    <s v="Positive"/>
    <s v="• Clicking on a specific transaction opens the related source document (e.g., supplier invoice screen)."/>
    <s v="• User has successfully drilled down from a summary balance to a detailed transaction list (as per TS527)._x000a_• The transactions in the list have source documents (e.g., invoices)."/>
    <s v="Project Manager"/>
    <m/>
    <s v="Medium"/>
    <s v="RF-US080"/>
    <s v="As a Project Manager, I want to drill down from a summary balance to see the detailed transactions, so that I can independently investigate and understand the financial components of my research project without needing assistance."/>
    <s v="RES-020-030"/>
    <s v="Perform Research Project Accounting"/>
    <s v="ZR: Deferred - Relies on Custom Report"/>
    <m/>
    <x v="7"/>
  </r>
  <r>
    <s v="Review Complete"/>
    <s v="S2P-TS095"/>
    <s v="Amend an approved, unpaid invoice"/>
    <s v="This test confirms that an Accounts Payable Officer can correct an invoice that has been approved but not yet paid. This is based on the acceptance criterion: &quot;Given I have an approved invoice that has not yet been paid, when I open the invoice record, then I should have the option to change it.&quot; Variation: This is a positive test to ensure the standard process for correcting an invoice before payment works as expected."/>
    <s v="Positive"/>
    <s v="• The 'Change' or 'Edit' option is available on the invoice record._x000a_• The user can successfully modify fields like amount or line items._x000a_• Upon saving, the invoice is correctly re-routed for approval."/>
    <s v="• An approved supplier invoice that has not been paid must exist in the system."/>
    <s v="Accounts Payable Officer"/>
    <m/>
    <s v="High"/>
    <s v="US-P2P-047"/>
    <s v="As an Accounts Payable Officer, I want to amend a submitted purchase invoice, so that I can correct errors before it is processed for payment."/>
    <s v="S2P-100-010"/>
    <s v="Receive Invoices &amp; Credit Notes (incl. Self Billing &amp; Prepayments)"/>
    <m/>
    <m/>
    <x v="0"/>
  </r>
  <r>
    <s v="Review Complete"/>
    <s v="S2P-TS096"/>
    <s v="Attempt to amend a paid invoice"/>
    <s v="This test confirms that a paid invoice cannot be changed, protecting financial integrity. This is based on the acceptance criterion: &quot;Given an invoice has already been processed for payment, when I open the invoice record, then the option to edit should be disabled to maintain financial integrity.&quot; Variation: This is a negative test to verify that system controls prevent changes to invoices that have already been included in a payment run."/>
    <s v="Negative"/>
    <s v="• The 'Change' or 'Edit' option is not visible or is disabled on the invoice record._x000a_• The user is prevented from making any modifications to the paid invoice."/>
    <s v="• A supplier invoice that has been fully paid must exist in the system."/>
    <s v="Accounts Payable Officer"/>
    <m/>
    <s v="High"/>
    <s v="US-P2P-047"/>
    <s v="As an Accounts Payable Officer, I want to amend a submitted purchase invoice, so that I can correct errors before it is processed for payment."/>
    <s v="S2P-100-010"/>
    <s v="Receive Invoices &amp; Credit Notes (incl. Self Billing &amp; Prepayments)"/>
    <m/>
    <m/>
    <x v="0"/>
  </r>
  <r>
    <s v="Review Complete"/>
    <s v="S2P-TS097"/>
    <s v="Process invoice against active contract"/>
    <s v="This test ensures that valid invoices can be processed against contracts that are currently active. This is based on the acceptance criterion: &quot;Given a contract is still active, when I process a valid invoice against it, then the invoice is accepted and proceeds through the approval workflow.&quot; Variation: This is a positive test to confirm the standard process of invoicing against an open contract."/>
    <s v="Positive"/>
    <s v="• The system allows an invoice to be matched against the active contract._x000a_• The invoice is successfully submitted and enters the approval process."/>
    <s v="• An active supplier contract must exist in the system."/>
    <s v="Accounts Payable Officer"/>
    <m/>
    <s v="High"/>
    <s v="US-P2P-048"/>
    <s v="As an Accounts Payable Officer, I want to process final invoices against a contract and prevent further invoices after it is closed, so that I can manage the financial close-out of contracts accurately."/>
    <s v="S2P-100-010"/>
    <s v="Receive Invoices &amp; Credit Notes (incl. Self Billing &amp; Prepayments)"/>
    <m/>
    <m/>
    <x v="0"/>
  </r>
  <r>
    <s v="Review Complete"/>
    <s v="S2P-TS098"/>
    <s v="Attempt invoice against closed contract"/>
    <s v="This test ensures that the system prevents new invoices from being processed against contracts that have been officially closed. This is based on the acceptance criterion: &quot;Given a contract has been officially closed, when I attempt to process a new invoice against it, then the system should display a warning and prevent the invoice from being submitted.&quot; Variation: This is a negative test to verify the system control for preventing financial transactions after a contract's lifecycle has ended."/>
    <s v="Negative"/>
    <s v="• The system prevents the user from matching an invoice to the closed contract."/>
    <s v="• A supplier contract that is marked as 'Closed' must exist in the system."/>
    <s v="Accounts Payable Officer"/>
    <m/>
    <s v="High"/>
    <s v="US-P2P-048"/>
    <s v="As an Accounts Payable Officer, I want to process final invoices against a contract and prevent further invoices after it is closed, so that I can manage the financial close-out of contracts accurately."/>
    <s v="S2P-100-010"/>
    <s v="Receive Invoices &amp; Credit Notes (incl. Self Billing &amp; Prepayments)"/>
    <m/>
    <m/>
    <x v="0"/>
  </r>
  <r>
    <s v="Review Complete"/>
    <s v="S2P-TS099"/>
    <s v="Send back a requisition for correction"/>
    <s v="This test validates that a approver can return a requisition to the requester with comments for changes. This is based on the acceptance criteria: &quot;Given I am reviewing a requisition for approval and identify an issue, when I select the 'Send Back' option, then a comment box should appear&quot; and &quot;Given I have entered comments... when I submit the 'Send Back' action, then the requisition is returned to the requester's inbox.&quot; Variation: This is a positive test of the 'Send Back' approval workflow path, ensuring clear communication for corrections."/>
    <s v="Positive"/>
    <s v="• The 'Send Back' option is available during the approval step._x000a_• A comment box appears, allowing the approver to enter instructions._x000a_• The requisition is removed from the approver's queue and returned to the requester's inbox with the comments visible."/>
    <s v="• A requisition must be submitted and awaiting approval by the relevant approver."/>
    <s v="Cost Center Manager"/>
    <m/>
    <s v="High"/>
    <s v="US-P2P-049"/>
    <s v="As a Procurement Officer, I want to send a purchase requisition back to the person who raised it with clear instructions for changes, so that corrections can be made efficiently before approval."/>
    <s v="S2P-080-030"/>
    <s v="Manage Purchase Order Lifecycle"/>
    <m/>
    <m/>
    <x v="0"/>
  </r>
  <r>
    <s v="Review Complete"/>
    <s v="S2P-TS100"/>
    <s v="Flag a potential duplicate invoice"/>
    <s v="This test confirms the system automatically warns the user when they try to enter an invoice that appears to be a duplicate of an existing one. This is based on the acceptance criterion: &quot;Given I am entering a new supplier invoice, when the system detects that the supplier, invoice number, and invoice date match an existing invoice, then it should display a prominent warning message.&quot; Variation: This is a positive test of the duplicate detection control, which is a critical feature to prevent accidental overpayments."/>
    <s v="Positive"/>
    <s v="• When a user tries to create a new invoice with the exact same supplier, invoice number, and date, a clear warning message is displayed."/>
    <s v="• A supplier invoice must exist in the system with a specific supplier, invoice number, and date."/>
    <s v="Accounts Payable Officer"/>
    <m/>
    <s v="High"/>
    <s v="US-P2P-050"/>
    <s v="As an Accounts Payable Officer, I want the system to automatically detect and flag potential duplicate invoices, so that I can prevent making accidental duplicate payments to suppliers."/>
    <s v="S2P-100-010"/>
    <s v="Receive Invoices &amp; Credit Notes (incl. Self Billing &amp; Prepayments)"/>
    <m/>
    <m/>
    <x v="0"/>
  </r>
  <r>
    <s v="Review Complete"/>
    <s v="S2P-TS101"/>
    <s v="Prevent submission of duplicate invoice"/>
    <s v="This test confirms that after being warned of a duplicate, the user is prevented from submitting the new invoice. This is based on the acceptance criterion: &quot;Given a duplicate invoice warning is displayed, when I review the details and confirm it is a duplicate, then the system should prevent me from submitting the new invoice.&quot; Variation: This is a negative test scenario, ensuring the system enforces the control by blocking the transaction after the warning is acknowledged."/>
    <s v="Negative"/>
    <s v="• The system does not allow the user to submit or save the new, duplicate invoice."/>
    <s v="• A supplier invoice must exist in the system._x000a_• The user has initiated the creation of a new invoice with identical details, triggering the duplicate warning."/>
    <s v="Accounts Payable Officer"/>
    <m/>
    <s v="High"/>
    <s v="US-P2P-050"/>
    <s v="As an Accounts Payable Officer, I want the system to automatically detect and flag potential duplicate invoices, so that I can prevent making accidental duplicate payments to suppliers."/>
    <s v="S2P-100-010"/>
    <s v="Receive Invoices &amp; Credit Notes (incl. Self Billing &amp; Prepayments)"/>
    <m/>
    <m/>
    <x v="0"/>
  </r>
  <r>
    <s v="Review Complete"/>
    <s v="S2P-TS102"/>
    <s v="Auto-populate invoice from scan (OCR)"/>
    <s v="This test verifies that the system can read a scanned invoice document and automatically fill in the key details. This is based on the acceptance criterion: &quot;Given I upload a scanned PDF of a supplier invoice, when the OCR (Optical Character Recognition) process runs, then the system should automatically populate fields like Supplier Name, Invoice Number, Invoice Date, and Total Amount.&quot; Variation: This is a positive test of the OCR functionality to ensure it correctly extracts data, reducing manual entry."/>
    <s v="Positive"/>
    <s v="• After uploading the PDF, a draft invoice is created._x000a_• Key fields (Supplier, Invoice Number, Date, Amount) are automatically populated and match the information on the document."/>
    <s v="• A clear, scanned PDF of a supplier invoice is available for upload."/>
    <s v="Accounts Payable Officer"/>
    <m/>
    <s v="High"/>
    <s v="US-P2P-051"/>
    <s v="As an Accounts Payable Officer, I want the system to automatically read and populate invoice details from a scanned document, so that I can process invoices faster and with fewer manual entry errors."/>
    <s v="S2P-100-010"/>
    <s v="Receive Invoices &amp; Credit Notes (incl. Self Billing &amp; Prepayments)"/>
    <m/>
    <m/>
    <x v="0"/>
  </r>
  <r>
    <s v="Review Complete"/>
    <s v="S2P-TS103"/>
    <s v="Flag uncertain fields from OCR scan"/>
    <s v="This test verifies that if the OCR process cannot confidently read a piece of information, it requires the field be entered manually by AP. This is based on the acceptance criterion: &quot;Given the OCR process cannot confidently read a piece of information, when I review the invoice, then the system should highlight the uncertain field for my manual review and correction.&quot; Variation: This is a negative test case for OCR, ensuring the system intelligently asks for help when it is unsure, rather than inputting incorrect data."/>
    <s v="Negative"/>
    <s v="• After uploading the PDF, a draft invoice is created._x000a_• At least one field that was difficult to read is highlighted or flagged, indicating it requires manual verification."/>
    <s v="• A poor quality or handwritten scanned PDF of a supplier invoice is available for upload."/>
    <s v="Accounts Payable Officer"/>
    <m/>
    <s v="High"/>
    <s v="US-P2P-051"/>
    <s v="As an Accounts Payable Officer, I want the system to automatically read and populate invoice details from a scanned document, so that I can process invoices faster and with fewer manual entry errors."/>
    <s v="S2P-100-010"/>
    <s v="Receive Invoices &amp; Credit Notes (incl. Self Billing &amp; Prepayments)"/>
    <m/>
    <m/>
    <x v="0"/>
  </r>
  <r>
    <s v="Review Complete"/>
    <s v="S2P-TS104"/>
    <s v="Process a compliant invoice via email ingestion"/>
    <s v="This test confirms that the system can automatically create a draft invoice when a correctly formatted e-invoice is received at the designated system address. This is based on the acceptance criterion: &quot;Given a supplier sends a compliant invoice to the designated system address, when the system receives it, then a draft supplier invoice is automatically created in Workday.&quot; Variation: This is a positive test of the end-to-end e-invoicing integration, a key automation feature."/>
    <s v="Positive"/>
    <s v="• A new draft supplier invoice is automatically created in the system._x000a_• Key information like supplier, invoice number, and amounts are correctly populated from the e-invoice data."/>
    <s v="• A compliant e-invoice file must be sent to the system's designated email address or integration point."/>
    <s v="Accounts Payable Officer"/>
    <m/>
    <s v="High"/>
    <s v="US-P2P-052"/>
    <s v="As an Accounts Payable Officer, I want the system to directly receive and process electronic invoices (e-invoices), so that I can eliminate manual data entry and streamline the invoicing process."/>
    <s v="S2P-100-010"/>
    <s v="Receive Invoices &amp; Credit Notes (incl. Self Billing &amp; Prepayments)"/>
    <m/>
    <m/>
    <x v="0"/>
  </r>
  <r>
    <s v="Review Complete"/>
    <s v="S2P-TS105"/>
    <s v="Navigate from payment to invoice"/>
    <s v="This test ensures a user can easily trace a payment back to the specific invoices it covers. This is based on the acceptance criteria: &quot;Given I am viewing a payment record, when I click on the payment details, then I should see a list of all invoices included in that payment&quot; and &quot;when I click on a specific invoice, then the system should take me to that invoice's record.&quot; Variation: This is a positive test to validate the system's drill-down capability, which is crucial for investigating payment queries."/>
    <s v="Positive"/>
    <s v="• From the payment record, the user can view a list of all associated invoices._x000a_• Clicking on an invoice in the list successfully navigates the user to that specific invoice's page."/>
    <s v="• A payment record that covers one or more supplier invoices must exist in the system."/>
    <s v="Accounts Payable Officer"/>
    <m/>
    <s v="Medium"/>
    <s v="US-P2P-053"/>
    <s v="As an Accounts Payable Officer, I want to easily navigate from a payment record to the related invoices and purchase orders, so that I can quickly investigate payment queries."/>
    <s v="S2P-100-010"/>
    <s v="Receive Invoices &amp; Credit Notes (incl. Self Billing &amp; Prepayments)"/>
    <m/>
    <m/>
    <x v="0"/>
  </r>
  <r>
    <s v="Review Complete"/>
    <s v="S2P-TS106"/>
    <s v="Filter a procurement spend report"/>
    <s v="This test confirms that a Procurement Officer can run and filter a purchasing report to analyse spending. This is based on the acceptance criterion: &quot;Given I need to analyse spend, when I run a procurement report, then I can filter the data by date range, supplier, and item category.&quot; Variation: This is a positive test to ensure the core functionality of a key procurement report is working as expected."/>
    <s v="Positive"/>
    <s v="• The user can successfully run The procurement report._x000a_• Applying filters for date range, supplier, and category correctly narrows down the data shown in the report."/>
    <s v="• Multiple purchase orders and invoices must exist in the system across different suppliers, dates, and item categories."/>
    <s v="Procurement Officer"/>
    <m/>
    <s v="Medium"/>
    <s v="US-P2P-054"/>
    <s v="As a Procurement Officer, I want to run reports on purchasing activity, so that I can identify opportunities to consolidate spending with fewer suppliers and achieve better pricing."/>
    <s v="S2P-080-030"/>
    <s v="Manage Purchase Order Lifecycle"/>
    <m/>
    <m/>
    <x v="0"/>
  </r>
  <r>
    <s v="Review Complete"/>
    <s v="S2P-TS107"/>
    <s v="View procurement dashboard metrics"/>
    <s v="This test verifies that key metrics are visible on the procurement dashboard for at-a-glance monitoring. This is based on the acceptance criterion: &quot;Given I need to view PO activity, when I access the procurement dashboard, then I can see key metrics like total PO value, number of POs raised, and POs pending approval.&quot; Variation: This is a positive test to confirm that the main dashboard is correctly configured and displaying critical performance indicators."/>
    <s v="Positive"/>
    <s v="• The procurement dashboard loads successfully._x000a_• Key metrics such as total PO value and the number of POs pending approval are displayed."/>
    <s v="• Purchase order data must exist in the system, including some POs that are pending approval."/>
    <s v="Procurement Officer"/>
    <m/>
    <s v="Medium"/>
    <s v="US-P2P-055"/>
    <s v="As a Procurement Officer, I want access to dashboards and reports on purchase orders, so that I can monitor procurement performance and track key metrics."/>
    <s v="S2P-080-030"/>
    <s v="Manage Purchase Order Lifecycle"/>
    <m/>
    <m/>
    <x v="0"/>
  </r>
  <r>
    <s v="Review Complete"/>
    <s v="S2P-TS108"/>
    <s v="Search for a contract in repository"/>
    <s v="This test confirms that a user can easily find a specific contract using search functionality. This is based on the acceptance criterion: &quot;Given I need to find a contract, when I search the contract database using the supplier name or contract ID, then the system returns the correct contract record.&quot; Variation: This is a positive test to ensure the central contract repository is searchable and that users can locate contract information efficiently."/>
    <s v="Positive"/>
    <s v="• Searching by the supplier name returns the correct contract._x000a_• Searching by the contract ID returns the correct contract._x000a_• The user can open the contract record and view key details like dates and value."/>
    <s v="• At least one supplier contract must be created in the system with a known supplier name and contract ID."/>
    <s v="Procurement Officer"/>
    <m/>
    <s v="Medium"/>
    <s v="US-P2P-056"/>
    <s v="As a Procurement Officer, I want a central repository for all supplier contracts, so that I can easily find, manage, and report on contract information."/>
    <s v="S2P-060-010"/>
    <s v="Establish Contract Portfolio Management"/>
    <m/>
    <m/>
    <x v="0"/>
  </r>
  <r>
    <s v="Review Complete"/>
    <s v="S2P-TS109"/>
    <s v="Bulk create requisitions with valid file"/>
    <s v="This test verifies that multiple requisitions can be created at once by uploading a correctly formatted data file. This is based on the acceptance criterion: &quot;Given I have a correctly formatted data file with requisition details, when I upload the file using the bulk creation tool, then the system should create requisitions for each line in the file.&quot; Variation: This is a positive test of the bulk upload functionality, ensuring it works for valid data sets."/>
    <s v="Positive"/>
    <s v="• The system accepts the uploaded file._x000a_• A new requisition is successfully created for each valid line in the data file."/>
    <s v="• A data file formatted according to the system's template with valid requisition data (e.g., valid supplier IDs, item codes)."/>
    <s v="Receiver"/>
    <m/>
    <s v="High"/>
    <s v="US-P2P-057"/>
    <s v="As a Receiver, I want to create multiple purchase requisitions at once by uploading a file, so that I can process bulk requests more efficiently."/>
    <s v="S2P-070-010"/>
    <s v="Create Requisition"/>
    <m/>
    <m/>
    <x v="0"/>
  </r>
  <r>
    <s v="Review Complete"/>
    <s v="S2P-TS110"/>
    <s v="Bulk create requisitions with error file"/>
    <s v="This test verifies how the system handles a data file containing both valid and invalid information for bulk requisition creation. This is based on the acceptance criterion: &quot;Given the file contains errors (e.g., invalid supplier ID), when I upload it, then the system should provide an error report detailing which records failed and why, while successfully processing the valid records.&quot; Variation: This is a negative test to ensure the system's error handling for bulk uploads is robust and provides clear feedback."/>
    <s v="Negative"/>
    <s v="• The system processes the file._x000a_• Requisitions are created only for the valid lines._x000a_• A detailed error report is generated, identifying the failed records and the reason for failure."/>
    <s v="• A data file containing a mix of valid requisition lines and lines with errors (e.g., an incorrect supplier ID)."/>
    <s v="Receiver"/>
    <m/>
    <s v="High"/>
    <s v="US-P2P-057"/>
    <s v="As a Receiver, I want to create multiple purchase requisitions at once by uploading a file, so that I can process bulk requests more efficiently."/>
    <s v="S2P-070-010"/>
    <s v="Create Requisition"/>
    <m/>
    <m/>
    <x v="0"/>
  </r>
  <r>
    <s v="Review Complete"/>
    <s v="S2P-TS111"/>
    <s v="View invoices linked to a PO"/>
    <s v="This test confirms that a user can see all invoices that have been processed against a specific purchase order. This is based on the acceptance criterion: &quot;Given I am viewing a purchase order, when I navigate to the related documents section, then I should see a list of all supplier invoices that have been matched to this PO.&quot; Variation: This is a positive test to validate the link between POs and their corresponding invoices, which is essential for tracking PO consumption."/>
    <s v="Positive"/>
    <s v="• When viewing the purchase order, the user can navigate to a section showing related documents._x000a_• This section lists all invoices that have been matched to the PO._x000a_• The PO summary shows the total amount, invoiced amount, and remaining balance."/>
    <s v="• A purchase order must exist._x000a_• At least one supplier invoice must have been created and matched to that purchase order."/>
    <s v="Accounts Payable Officer"/>
    <m/>
    <s v="Medium"/>
    <s v="US-P2P-058"/>
    <s v="As an Accounts Payable Officer, I want to view a purchase order and see all associated invoices processed against it, so that I can track PO consumption and resolve discrepancies."/>
    <s v="S2P-080-030"/>
    <s v="Manage Purchase Order Lifecycle"/>
    <m/>
    <m/>
    <x v="0"/>
  </r>
  <r>
    <s v="Review Complete"/>
    <s v="S2P-TS112"/>
    <s v="Check status of an aged requisition"/>
    <s v="This test confirms an employee can see the status of a requisition that has been awaiting approval for a defined period. This is based on the acceptance criterion: &quot;Given I have submitted a requisition and it has not been approved for a set number of days (e.g., 5 days), when I navigate to my Requisitions, I should see its status, along with who it is sitting with awaiting approval.&quot; Variation: This is a positive test to ensure employees have visibility into the status of their requests, particularly when they are delayed."/>
    <s v="Positive"/>
    <s v="• The employee navigates to their list of requisitions._x000a_• The status of the aged requisition is clearly displayed._x000a_• The system shows which approver the requisition is currently waiting on."/>
    <s v="• An employee must have submitted a requisition._x000a_• The requisition must remain in a pending approval status for longer than the defined time (e.g., 5 days)."/>
    <s v="Employee"/>
    <m/>
    <s v="High"/>
    <s v="US-P2P-059"/>
    <s v="As an Employee who has raised a requisition, I want to receive an automatic notification if my requisition remains unapproved for too long, so that I can follow up on its status."/>
    <s v="S2P-070-010"/>
    <s v="Create Requisition"/>
    <m/>
    <m/>
    <x v="0"/>
  </r>
  <r>
    <s v="Review Complete"/>
    <s v="S2P-TS113"/>
    <s v="Bulk upload supplier contracts"/>
    <s v="This test verifies that multiple supplier contracts can be created at once by uploading a correctly formatted data file. This is based on the acceptance criterion: &quot;Given I have a correctly formatted data file with details for multiple supplier contracts, when I use the bulk upload tool to submit the file, then the system creates a contract record for each valid entry.&quot; Variation: This is a positive test of the bulk contract creation tool, ensuring efficient data migration and setup."/>
    <s v="Positive"/>
    <s v="• The system accepts the uploaded file._x000a_• A new supplier contract record is created for each valid entry in the file."/>
    <s v="• A data file formatted according to the system's template with valid contract data."/>
    <s v="Procurement Officer"/>
    <m/>
    <s v="High"/>
    <s v="US-P2P-060"/>
    <s v="As a Procurement Officer, I want to upload and create multiple supplier contracts in the system at once using a data file, so that I can efficiently load contract data during a migration or bulk update."/>
    <s v="S2P-050-050"/>
    <s v="Author &amp; Finalise Contract"/>
    <m/>
    <m/>
    <x v="0"/>
  </r>
  <r>
    <s v="Review Complete"/>
    <s v="S2P-TS114"/>
    <s v="Bulk upload contracts with error file"/>
    <s v="This test verifies how the system handles a data file containing errors during a bulk contract upload. This is based on the acceptance criterion: &quot;Given the data file contains errors, when I submit it, then the system should process the valid records and provide a detailed error log for the records that failed validation.&quot; Variation: This is a negative test to ensure robust error handling for bulk data loads, providing clear feedback for correction."/>
    <s v="Negative"/>
    <s v="• The system processes the file._x000a_• Contract records are created only for the valid entries._x000a_• A detailed error log is generated, identifying the failed records and the reason for failure."/>
    <s v="• A data file containing a mix of valid contract records and records with errors."/>
    <s v="Procurement Officer"/>
    <m/>
    <s v="High"/>
    <s v="US-P2P-060"/>
    <s v="As a Procurement Officer, I want to upload and create multiple supplier contracts in the system at once using a data file, so that I can efficiently load contract data during a migration or bulk update."/>
    <s v="S2P-050-050"/>
    <s v="Author &amp; Finalise Contract"/>
    <m/>
    <m/>
    <x v="0"/>
  </r>
  <r>
    <s v="Review Complete"/>
    <s v="S2P-TS115"/>
    <s v="Bulk upload supplier invoices"/>
    <s v="This test verifies that multiple supplier invoices can be created from a single file upload. This is based on the acceptance criterion: &quot;Given I have a correctly formatted data file with details for multiple supplier invoices, when I use the bulk upload tool to submit the file, then the system creates a draft supplier invoice for each valid entry.&quot; Variation: This is a positive test of the bulk invoice creation tool, essential for processing batches from third-party systems."/>
    <s v="Positive"/>
    <s v="• The system accepts the uploaded file._x000a_• A new draft supplier invoice is created for each valid entry in the file."/>
    <s v="• A data file formatted according to the system's template with valid invoice data."/>
    <s v="Accounts Payable Officer"/>
    <m/>
    <s v="High"/>
    <s v="US-P2P-061"/>
    <s v="As an Accounts Payable Officer, I want to upload a file containing multiple supplier invoices, so that I can process large batches of invoices from a third-party system efficiently."/>
    <s v="S2P-100-010"/>
    <s v="Receive Invoices &amp; Credit Notes (incl. Self Billing &amp; Prepayments)"/>
    <m/>
    <m/>
    <x v="0"/>
  </r>
  <r>
    <s v="Review Complete"/>
    <s v="S2P-TS116"/>
    <s v="Bulk upload ad hoc payments"/>
    <s v="This test verifies that multiple one-off payments can be created from a single file upload. This is based on the acceptance criterion: &quot;Given I have a correctly formatted data file with details for multiple ad hoc payments, when I use the bulk upload tool to submit the file, then the system creates a payment record for each valid entry.&quot; Variation: This is a positive test of the bulk payment creation tool, essential for processing batches from third-party systems."/>
    <s v="Positive"/>
    <s v="• The system accepts the uploaded file._x000a_• A new payment record is created for each valid entry in the file."/>
    <s v="• A data file formatted according to the system's template with valid payment data."/>
    <s v="Accounts Payable Officer"/>
    <m/>
    <s v="High"/>
    <s v="US-P2P-062"/>
    <s v="As an Accounts Payable Officer, I want to create multiple one-off (ad hoc) payments by uploading a data file, so that I can efficiently process payment requests that are not linked to an invoice."/>
    <s v="S2P-100-010"/>
    <s v="Receive Invoices &amp; Credit Notes (incl. Self Billing &amp; Prepayments)"/>
    <m/>
    <m/>
    <x v="0"/>
  </r>
  <r>
    <s v="Review Complete"/>
    <s v="S2P-TS117"/>
    <s v="Bulk upload supplier catalogues"/>
    <s v="This test verifies that supplier catalogue information can be created or updated in bulk from a file upload. This is based on the acceptance criterion: &quot;Given I have a correctly formatted data file with supplier catalogue items and pricing, when I use the bulk upload tool to submit the file, then the system updates or creates the catalogue items as specified.&quot; Variation: This is a positive test to ensure item and pricing information can be efficiently maintained."/>
    <s v="Positive"/>
    <s v="• The system accepts the uploaded file._x000a_• The catalogue items in the system are created or updated as specified in the file."/>
    <s v="• A data file formatted according to the system's template with valid catalogue data."/>
    <s v="Procurement Officer"/>
    <m/>
    <s v="Medium"/>
    <s v="US-P2P-063"/>
    <s v="As a Procurement Officer, I want to upload and manage supplier catalogues in bulk using a data file, so that I can keep item and pricing information up-to-date for requesters."/>
    <s v="S2P-050-060"/>
    <s v="Enable Supplier &amp; Item Master / Catalog"/>
    <m/>
    <m/>
    <x v="0"/>
  </r>
  <r>
    <s v="Review Complete"/>
    <s v="S2P-TS118"/>
    <s v="Process a foreign currency invoice"/>
    <s v="This test confirms the system can handle a supplier invoice in a foreign currency, applying the correct exchange rate. This is based on the acceptance criterion: &quot;Given I am creating a supplier invoice, when I select a foreign currency (e.g., USD), then the system should automatically apply the current exchange rate to calculate the equivalent amount in our local currency (e.g., AUD).&quot; Variation: This is a positive test of the system's multi-currency and payment processing capabilities for international suppliers."/>
    <s v="Positive"/>
    <s v="• When creating an invoice, the user can select a foreign currency._x000a_• The system automatically calculates and displays the local currency equivalent._x000a_• When processed, the payment is generated using the correct international payment type (e.g., SWIFT)."/>
    <s v="• A supplier enabled for foreign currency transactions must exist._x000a_• Current exchange rates must be loaded in the system."/>
    <s v="Accounts Payable Officer"/>
    <m/>
    <s v="High"/>
    <s v="US-P2P-064"/>
    <s v="As an Accounts Payable Officer, I want to process a supplier invoice that is in a foreign currency, so that I can pay international suppliers correctly."/>
    <s v="S2P-100-010"/>
    <s v="Receive Invoices &amp; Credit Notes (incl. Self Billing &amp; Prepayments)"/>
    <m/>
    <m/>
    <x v="0"/>
  </r>
  <r>
    <s v="Review Complete"/>
    <s v="S2P-TS119"/>
    <s v="Create foreign currency ad hoc payment"/>
    <s v="This test confirms a one-off payment can be created in a foreign currency. This is based on the acceptance criterion: &quot;Given I am creating an ad hoc payment, when I select a foreign currency (e.g., EUR) and enter the amount, then the system should display the calculated local currency equivalent based on the current exchange rate.&quot; Variation: This is a positive test to ensure non-invoice related international payments are handled correctly."/>
    <s v="Positive"/>
    <s v="• When creating an ad hoc payment, the user can select a foreign currency._x000a_• The system displays the local currency equivalent based on the exchange rate._x000a_• The processed payment is correctly generated as an international (SWIFT) payment."/>
    <s v="• Current exchange rates must be loaded in the system."/>
    <s v="Accounts Payable Officer"/>
    <m/>
    <s v="High"/>
    <s v="US-P2P-065"/>
    <s v="As an Accounts Payable Officer, I want to create a one-off (ad hoc) payment in a foreign currency, so that I can make international payments that are not tied to a specific invoice."/>
    <s v="S2P-100-030"/>
    <s v="Generate Payments File &amp; Release Payments"/>
    <m/>
    <m/>
    <x v="0"/>
  </r>
  <r>
    <s v="Review Complete"/>
    <s v="S2P-TS120"/>
    <s v="Mixed Invoice: Successful Match"/>
    <s v="This test verifies that an invoice with both goods and services lines can be processed correctly when all matching criteria are met. This ensures the system can handle complex invoices with different matching rules on a single document._x000a_This scenario validates the acceptance criterion: &quot;Given an invoice is submitted with both goods and services lines, when the matching process runs, then the goods line must require a 3-way match (PO, receipt, invoice) and the services line must require a 2-way match (PO, invoice).&quot;_x000a_Variation: This is a positive test where a purchase order, a receipt for the goods, and an invoice are all present and correct, leading to a successful match for both line types."/>
    <s v="Positive"/>
    <s v="• The invoice successfully passes the matching process._x000a_• The invoice status proceeds to the next step in the workflow."/>
    <s v="• A Purchase Order (PO) exists with at least one goods line and one services line._x000a_• A Goods Receipt has been created in the system for the quantity of goods on the PO line."/>
    <s v="Accounts Payable Officer"/>
    <m/>
    <s v="High"/>
    <s v="US-P2P-035"/>
    <s v="As an Accounts Payable Officer, I want to process a single invoice containing both goods and services lines against a PO, so that each line is correctly matched according to its type."/>
    <s v="S2P-100-010"/>
    <s v="Receive Invoices &amp; Credit Notes (incl. Self Billing &amp; Prepayments)"/>
    <m/>
    <m/>
    <x v="0"/>
  </r>
  <r>
    <s v="Review Complete"/>
    <s v="S2P-TS121"/>
    <s v="Mixed Invoice: Match Exception"/>
    <s v="This test confirms that if a goods line on a mixed invoice fails its required 3-way match, the entire invoice is correctly placed into a 'match exception' status for review._x000a_This scenario validates the acceptance criterion: &quot;Given the goods line fails the 3-way match (e.g., no receipt), when the process runs, then the entire invoice must go into 'match exception' status.&quot;_x000a_Variation: This is a positive test for an exception condition. An invoice is processed against a purchase order, but no corresponding receipt has been entered for the goods line, triggering the exception."/>
    <s v="Positive"/>
    <s v="• The invoice status changes to 'match exception'._x000a_• The invoice is halted and requires manual intervention from the Accounts Payable Officer."/>
    <s v="• A Purchase Order (PO) exists with at least one goods line._x000a_• **No** Goods Receipt has been created for the goods on the PO line."/>
    <s v="Accounts Payable Officer"/>
    <m/>
    <s v="High"/>
    <s v="US-P2P-035"/>
    <s v="As an Accounts Payable Officer, I want to process a single invoice containing both goods and services lines against a PO, so that each line is correctly matched according to its type."/>
    <s v="S2P-100-010"/>
    <s v="Receive Invoices &amp; Credit Notes (incl. Self Billing &amp; Prepayments)"/>
    <m/>
    <m/>
    <x v="0"/>
  </r>
  <r>
    <s v="Review Complete"/>
    <s v="S2P-TS122"/>
    <s v="Mixed Invoice: No Match Exception"/>
    <s v="This test ensures that if a goods line on a mixed invoice passes its 3-way match, the invoice does not go into a 'match exception' status and proceeds normally._x000a_This scenario validates the inverse of the acceptance criterion: &quot;Given the goods line fails the 3-way match (e.g., no receipt), when the process runs, then the entire invoice must go into 'match exception' status.&quot;_x000a_Variation: This is a negative test where the condition for the exception is not met. The invoice has a corresponding receipt, so the 3-way match for the goods line is successful."/>
    <s v="Negative"/>
    <s v="• The invoice status does not become 'match exception'._x000a_• The invoice proceeds to the next step in the workflow."/>
    <s v="• A Purchase Order (PO) exists with at least one goods line._x000a_• A Goods Receipt has been created for the goods on the PO line."/>
    <s v="Accounts Payable Officer"/>
    <m/>
    <s v="High"/>
    <s v="US-P2P-035"/>
    <s v="As an Accounts Payable Officer, I want to process a single invoice containing both goods and services lines against a PO, so that each line is correctly matched according to its type."/>
    <s v="S2P-100-010"/>
    <s v="Receive Invoices &amp; Credit Notes (incl. Self Billing &amp; Prepayments)"/>
    <m/>
    <m/>
    <x v="0"/>
  </r>
  <r>
    <s v="Review Complete"/>
    <s v="S2P-TS123"/>
    <s v="Mixed Invoice: Service Line Routing"/>
    <s v="This test verifies that before a successful match of the goods line, the services line is correctly routed to the original requester for confirmation that the service was delivered._x000a_This scenario validates the acceptance criterion: &quot;Given the invoice is submitted, when the workflow proceeds, then the services line must still route to the original requester to confirm the services were rendered.&quot;_x000a_Variation: This is a positive test of the approval workflow. The goods line passes its 3-way match, allowing the workflow to advance and trigger the separate confirmation step for the services line."/>
    <s v="Positive"/>
    <s v="• The invoice workflow sends a task to the original requester._x000a_• The task requires the requester to confirm the services were performed before the invoice can proceed."/>
    <s v="• A Purchase Order (PO) exists with a services line, created by a specific user (the &quot;original requester&quot;)._x000a_• If goods lines are also on the PO, a corresponding Goods Receipt exists for them."/>
    <s v="Accounts Payable Officer"/>
    <m/>
    <s v="High"/>
    <s v="US-P2P-035"/>
    <s v="As an Accounts Payable Officer, I want to process a single invoice containing both goods and services lines against a PO, so that each line is correctly matched according to its type."/>
    <s v="S2P-100-010"/>
    <s v="Receive Invoices &amp; Credit Notes (incl. Self Billing &amp; Prepayments)"/>
    <m/>
    <m/>
    <x v="0"/>
  </r>
  <r>
    <s v="Review Complete"/>
    <s v="S2P-TS124"/>
    <s v="Prepaid Invoice: Flagging Line"/>
    <s v="This test confirms that an Accounts Payable Officer can successfully mark an individual invoice line as a 'Prepaid' expense during data entry._x000a_This scenario validates the acceptance criterion: &quot;Given I am processing an invoice for a prepaid expense, when I am on the invoice line, then I must be able to flag it as 'Prepaid'.&quot;_x000a_Variation: This is a positive test of the user interface functionality. The user will create an invoice and check the 'Prepaid' box on a line item to confirm it can be selected and saved."/>
    <s v="Positive"/>
    <s v="• The 'Prepaid' checkbox is available on the invoice line._x000a_• The user can successfully check the box and submit the invoice."/>
    <s v="• An active Supplier exists in the system."/>
    <s v="Accounts Payable Officer"/>
    <m/>
    <s v="High"/>
    <s v="US-P2P-036"/>
    <s v="As an Accounts Payable Officer, I want to process an invoice and mark it as a prepaid expense, so that it routes to an Accountant to create a spend amortisation schedule."/>
    <s v="S2P-100-010"/>
    <s v="Receive Invoices &amp; Credit Notes (incl. Self Billing &amp; Prepayments)"/>
    <m/>
    <m/>
    <x v="0"/>
  </r>
  <r>
    <s v="Review Complete"/>
    <s v="S2P-TS125"/>
    <s v="Prepaid Invoice: Accountant Task"/>
    <s v="This test verifies that after a prepaid invoice is approved, a task is automatically sent to an Accountant to create the necessary amortisation schedule._x000a_This scenario validates the acceptance criterion: &quot;Given I have flagged an invoice line as 'Prepaid' and submitted the invoice, once approved, then a 'To Do' task must be sent to the Accountant to create the prepaid spend amortisation schedule.&quot;_x000a_Variation: This is a positive test of the end-to-end workflow. An invoice with a line flagged as 'Prepaid' is created, submitted, and fully approved to trigger the downstream task."/>
    <s v="Positive"/>
    <s v="• Upon final approval of the invoice, a 'To Do' task appears in the Accountant's inbox._x000a_• The task contains the necessary details to create an amortisation schedule."/>
    <s v="• An invoice has been created with a line flagged as 'Prepaid'._x000a_• The invoice has been fully approved._x000a_• A user with the 'Accountant' role exists."/>
    <s v="Accounts Payable Officer"/>
    <m/>
    <s v="High"/>
    <s v="US-P2P-036"/>
    <s v="As an Accounts Payable Officer, I want to process an invoice and mark it as a prepaid expense, so that it routes to an Accountant to create a spend amortisation schedule."/>
    <s v="S2P-100-010"/>
    <s v="Receive Invoices &amp; Credit Notes (incl. Self Billing &amp; Prepayments)"/>
    <m/>
    <m/>
    <x v="0"/>
  </r>
  <r>
    <s v="Review Complete"/>
    <s v="S2P-TS126"/>
    <s v="Prepaid Invoice: No Accountant Task"/>
    <s v="This test ensures that if an invoice is not marked as prepaid, no task is sent to the Accountant for amortisation upon approval._x000a_This scenario validates the inverse of the acceptance criterion: &quot;Given I have flagged an invoice line as 'Prepaid' and submitted the invoice, once approved, then a 'To Do' task must be sent to the Accountant...&quot;_x000a_Variation: This is a negative test to confirm the workflow logic is specific to prepaid items. A standard invoice is processed and approved, and the test verifies that no unnecessary tasks are created."/>
    <s v="Negative"/>
    <s v="• The invoice is approved successfully._x000a_• No 'To Do' task related to amortisation is generated for the Accountant."/>
    <s v="• An invoice has been created with **no** lines flagged as 'Prepaid'._x000a_• The invoice has been fully approved."/>
    <s v="Accounts Payable Officer"/>
    <m/>
    <s v="High"/>
    <s v="US-P2P-036"/>
    <s v="As an Accounts Payable Officer, I want to process an invoice and mark it as a prepaid expense, so that it routes to an Accountant to create a spend amortisation schedule."/>
    <s v="S2P-100-010"/>
    <s v="Receive Invoices &amp; Credit Notes (incl. Self Billing &amp; Prepayments)"/>
    <m/>
    <m/>
    <x v="0"/>
  </r>
  <r>
    <s v="Review Complete"/>
    <s v="S2P-TS127"/>
    <s v="Prepaid Invoice: Warning Prompt"/>
    <s v="This test confirms that when entering an invoice line for certain spend categories, the system displays a warning to prompt the user to consider flagging it as prepaid._x000a_This scenario validates the acceptance criterion: &quot;Given I am processing an invoice for certain spend categories, when I enter the line, then the system must display a warning asking me to confirm if the line should be checked as 'Prepaid'.&quot;_x000a_Variation: This is a positive test of a system warning. The user will select a specific spend category (e.g., 'Software Subscription') that is configured to trigger this warning."/>
    <s v="Positive"/>
    <s v="• Upon entering the invoice line with the specified spend category, a warning message appears._x000a_• The message prompts the user to confirm if the line should be marked as 'Prepaid'."/>
    <s v="• A Spend Category is configured to trigger the prepaid warning._x000a_• An active Supplier exists in the system."/>
    <s v="Accounts Payable Officer"/>
    <m/>
    <s v="Medium"/>
    <s v="US-P2P-036"/>
    <s v="As an Accounts Payable Officer, I want to process an invoice and mark it as a prepaid expense, so that it routes to an Accountant to create a spend amortisation schedule."/>
    <s v="S2P-100-010"/>
    <s v="Receive Invoices &amp; Credit Notes (incl. Self Billing &amp; Prepayments)"/>
    <m/>
    <m/>
    <x v="0"/>
  </r>
  <r>
    <s v="Review Complete"/>
    <s v="S2P-TS128"/>
    <s v="Invoice Validation: Missing Location"/>
    <s v="This test verifies that the system prevents submission of an invoice if the appropriate custom validations are not met._x000a_This scenario validates multiple acceptance criterion relating to permutations of validations as documented in the expected results."/>
    <s v="Positive"/>
    <s v="1. Given I am creating an invoice for an asset but have not specified a location, when I try to submit, then the system must display an error and block submission._x000a_2. Given I am creating an invoice for a billable project but have not checked the 'Billable' checkbox, when I try to submit, then the system must display an error and block submission._x000a_3. Given I am creating an invoice and have not attached the invoice document, when I try to submit, then the system must display an error and block submission._x000a_4. Given I am creating an invoice for a contract that has passed its end date, when I submit, then the system must display a warning message._x000a_5.Given I am creating an invoice using intercompany worktags on a non‑intercompany transaction, when I try to submit, then the system must display an error and block submission._x000a_6.Given I am creating an invoice and an invoice line item description is missing, when I try to submit, then the system must display an error and block submission._x000a_7.Given I am creating an invoice and have selected a location that is configured for Job Posting usage, when I try to submit, then the system must display an error and block submission._x000a_8.Given I am creating an invoice and the payment terms do not equal the supplier's default payment terms, when I try to submit, then the system must display an error and block submission._x000a_9.Given I am creating an invoice for a supplier that is inactive or on hold, when I try to submit, then the system must display an error and block submission._x000a_10.Given I am creating an invoice and tax applicability or tax code is not provided, when I try to submit, then the system must display an error and block submission._x000a_11.Given I am creating an invoice coded to a taggable project that is closed, when I try to submit, then the system must display an error and block submission._x000a_12.Given I am creating an invoice coded to a taggable project with status 'Acquitted - Residual Funds' and the required project phase '8 Unspent Funds' is not present, when I try to submit, then the system must display an error and block submission._x000a_13.Given I am creating an invoice for a supplier with multiple bank accounts and I have not selected the supplier remit‑to connection, when I try to submit, then the system must display an error and block submission._x000a_14.Given I am creating an invoice and the invoice number is missing, when I try to submit, then the system must display an error and block submission._x000a_15.Given I am creating an invoice that requires a purpose‑of‑payment receiving code for India, Kenya, Kuwait, Malaysia, Pakistan, Philippines or UAE and that code is not provided, when I try to submit, then the system must display an error and block submission._x000a_16.Given I am creating an invoice with a line in a spend category that may be prepaid, when I enter the line, then the system must display a warning prompting me to confirm whether the invoice line should be checked as 'Prepaid'._x000a_17.Given I am creating an invoice for a contract that has passed its end date, when I submit, then the system must display a warning message._x000a_18.Given I am creating an invoice where the selected spend category requires a contract but none is nominated, when I submit, then the system must display a warning message._x000a_19.Given I am creating an invoice where the invoice amount exceeds the contract remaining amount, when I submit, then the system must display a warning message._x000a_20.Given I am creating an invoice that is not linked to a purchase order, when I submit, then the system must display a warning message._x000a_21.Given I am creating an invoice coded to a taggable project in Defect Liability Period status, when I submit, then the system must display a warning message._x000a_22.Given I am creating a BPAY invoice and the BPAY Biller ID entered does not match the supplier's stored Biller ID, when I submit, then the system must display a warning message."/>
    <m/>
    <s v="Accounts Payable Officer"/>
    <m/>
    <s v="High"/>
    <s v="US-P2P-037"/>
    <s v="As an Accounts Payable Officer, I want the system to validate my invoice data upon submission, so that I am prevented from submitting incomplete or incorrect information."/>
    <s v="S2P-100-010"/>
    <s v="Receive Invoices &amp; Credit Notes (incl. Self Billing &amp; Prepayments)"/>
    <m/>
    <m/>
    <x v="0"/>
  </r>
  <r>
    <s v="Review Complete"/>
    <s v="S2P-TS129"/>
    <s v="BPAY Invoice: Missing Fields"/>
    <s v="This test confirms that the system prevents submission of a BPAY invoice if the 'BPAY (Australia)' Reference Type is not selected and the 'Separate Payment Checkbox' is not ticked._x000a_This scenario validates the acceptance criterion: &quot;Given I am processing a BPAY invoice, when I try to submit without selecting 'BPAY (Australia)' as the Reference Type and ticking the 'Separate Payment Checkbox', then the system must display an error and block submission.&quot;_x000a_Variation: This is a positive test of a hard-stop validation. The user will attempt to submit an invoice intended for BPAY payment without setting these mandatory fields."/>
    <s v="Positive"/>
    <s v="• An error message is displayed on screen._x000a_• The system prevents the invoice from being submitted."/>
    <s v="• An active Supplier exists in the system."/>
    <s v="Accounts Payable Officer"/>
    <m/>
    <s v="High"/>
    <s v="US-P2P-038"/>
    <s v="As an Accounts Payable Officer, I want to process a supplier invoice for payment via BPAY, so that the correct biller code and reference number are captured for the payment run."/>
    <s v="S2P-100-010"/>
    <s v="Receive Invoices &amp; Credit Notes (incl. Self Billing &amp; Prepayments)"/>
    <m/>
    <m/>
    <x v="0"/>
  </r>
  <r>
    <s v="Review Complete"/>
    <s v="S2P-TS130"/>
    <s v="BPAY Invoice: Correct Fields"/>
    <s v="This test ensures a BPAY invoice can be submitted successfully when the correct BPAY fields are populated._x000a_This scenario validates the inverse of the acceptance criterion: &quot;Given I am processing a BPAY invoice, when I try to submit without selecting 'BPAY (Australia)' as the Reference Type... then the system must display an error...&quot;_x000a_Variation: This is a negative test where the error condition is not met. The user will correctly select the BPAY reference type and tick the separate payment box, allowing for successful submission."/>
    <s v="Negative"/>
    <s v="• No error message related to BPAY fields is displayed._x000a_• The invoice is submitted successfully."/>
    <s v="• An active Supplier exists in the system."/>
    <s v="Accounts Payable Officer"/>
    <m/>
    <s v="High"/>
    <s v="US-P2P-038"/>
    <s v="As an Accounts Payable Officer, I want to process a supplier invoice for payment via BPAY, so that the correct biller code and reference number are captured for the payment run."/>
    <s v="S2P-100-010"/>
    <s v="Receive Invoices &amp; Credit Notes (incl. Self Billing &amp; Prepayments)"/>
    <m/>
    <m/>
    <x v="0"/>
  </r>
  <r>
    <s v="Review Complete"/>
    <s v="S2P-TS131"/>
    <s v="BPAY Invoice: Mismatched Biller ID"/>
    <s v="This test verifies that the system displays a warning if the BPAY Biller ID entered on an invoice does not match the Biller ID stored for that supplier._x000a_This scenario validates the acceptance criterion: &quot;Given I have entered a BPAY Biller ID that does not match the Biller ID stored for that supplier, when I submit the invoice, then the system must display a warning message.&quot;_x000a_Variation: This is a positive test of a warning message. The user will enter a Biller ID known to be different from the supplier's default to trigger the warning."/>
    <s v="Positive"/>
    <s v="• A warning message is displayed on screen._x000a_• The system allows the user to proceed with submission after acknowledging the warning."/>
    <s v="• A Supplier exists with a BPAY Biller ID stored on their record."/>
    <s v="Accounts Payable Officer"/>
    <m/>
    <s v="Medium"/>
    <s v="US-P2P-038"/>
    <s v="As an Accounts Payable Officer, I want to process a supplier invoice for payment via BPAY, so that the correct biller code and reference number are captured for the payment run."/>
    <s v="S2P-100-010"/>
    <s v="Receive Invoices &amp; Credit Notes (incl. Self Billing &amp; Prepayments)"/>
    <m/>
    <m/>
    <x v="0"/>
  </r>
  <r>
    <s v="Review Complete"/>
    <s v="S2P-TS132"/>
    <s v="Match Exception: Amount Exceeds PO"/>
    <s v="This test confirms that an invoice is placed in 'match exception' status if its total amount is greater than the amount on the purchase order._x000a_This scenario validates the acceptance criterion: &quot;Given I process an invoice where the total amount exceeds the purchase order amount, when the matching process runs, then the invoice must be placed in 'match exception' status.&quot;_x000a_Variation: This is a positive test for an exception condition. The user will create and submit an invoice with a total value that is deliberately higher than the linked purchase order's value."/>
    <s v="Positive"/>
    <s v="• The invoice status changes to 'match exception'._x000a_• The invoice is routed to the requester to resolve."/>
    <s v="• A Purchase Order (PO) has been created and approved."/>
    <s v="Accounts Payable Officer"/>
    <m/>
    <s v="High"/>
    <s v="US-P2P-039"/>
    <s v="As an Accounts Payable Officer, I want the system to automatically identify and flag invoices that have a match exception, so that I can investigate and resolve the discrepancy."/>
    <s v="S2P-100-010"/>
    <s v="Receive Invoices &amp; Credit Notes (incl. Self Billing &amp; Prepayments)"/>
    <m/>
    <m/>
    <x v="0"/>
  </r>
  <r>
    <s v="Review Complete"/>
    <s v="S2P-TS133"/>
    <s v="Match Exception: Quantity Exceeds Receipt"/>
    <s v="This test confirms that an invoice for goods is placed in 'match exception' status if the invoiced quantity is greater than the quantity marked as received._x000a_This scenario validates the acceptance criterion: &quot;Given I process an invoice for goods where the invoiced quantity is greater than the received quantity, when the matching process runs, then the invoice must be placed in 'match exception' status.&quot;_x000a_Variation: This is a positive test for an exception condition. The user will create an invoice for a quantity of goods that is deliberately higher than the quantity recorded in the system receipt."/>
    <s v="Positive"/>
    <s v="• The invoice status changes to 'match exception'._x000a_• The invoice is routed to the requester to resolve."/>
    <s v="• A Purchase Order (PO) exists for a specific quantity of goods._x000a_• A Goods Receipt has been created for a quantity *less than* the invoiced quantity."/>
    <s v="Accounts Payable Officer"/>
    <m/>
    <s v="High"/>
    <s v="US-P2P-039"/>
    <s v="As an Accounts Payable Officer, I want the system to automatically identify and flag invoices that have a match exception, so that I can investigate and resolve the discrepancy."/>
    <s v="S2P-100-010"/>
    <s v="Receive Invoices &amp; Credit Notes (incl. Self Billing &amp; Prepayments)"/>
    <m/>
    <m/>
    <x v="0"/>
  </r>
  <r>
    <s v="Review Complete"/>
    <s v="S2P-TS134"/>
    <s v="No Match Exception: Quantity Matches"/>
    <s v="This test ensures an invoice for goods does not go into exception if the invoiced quantity is less than or equal to the received quantity._x000a_This scenario validates the inverse of the acceptance criterion: &quot;Given I process an invoice for goods where the invoiced quantity is greater than the received quantity... then the invoice must be placed in 'match exception' status.&quot;_x000a_Variation: This is a negative test where the exception condition is not met. The user will create an invoice where the quantity matches the receipt, ensuring the invoice passes this matching check."/>
    <s v="Negative"/>
    <s v="• The invoice does not enter 'match exception' status for a quantity mismatch._x000a_• The invoice proceeds in the workflow, assuming all other criteria are met."/>
    <s v="• A Purchase Order (PO) exists for a specific quantity of goods._x000a_• A Goods Receipt has been created for a quantity *equal to or greater than* the invoiced quantity."/>
    <s v="Accounts Payable Officer"/>
    <m/>
    <s v="High"/>
    <s v="US-P2P-039"/>
    <s v="As an Accounts Payable Officer, I want the system to automatically identify and flag invoices that have a match exception, so that I can investigate and resolve the discrepancy."/>
    <s v="S2P-100-010"/>
    <s v="Receive Invoices &amp; Credit Notes (incl. Self Billing &amp; Prepayments)"/>
    <m/>
    <m/>
    <x v="0"/>
  </r>
  <r>
    <s v="Review Complete"/>
    <s v="S2P-TS135"/>
    <s v="Requisition with Error"/>
    <s v="This test verifies that the system prevents an employee from submitting a requisition that contains a line with a zero dollar value. This is a key validation to ensure data quality and prevent incomplete requests from entering the system. _x000a_This scenario validates the acceptance criteria: &quot;Given I have a requisition that does not adhere to expected validations, when I try to submit the requisition, then the system must display an error and block submission.&quot;"/>
    <s v="Positive"/>
    <s v="1.Given I have a requisition line whose extended amount equals zero, when I try to submit the requisition, then the system must display an error and block submission._x000a_2.Given I have a requisition with one or more lines that do not specify a supplier, when I try to submit the requisition, then the system must display an error and block submission._x000a_3.Given I am creating a requisition with total value greater than $150k and no contract has been specified, when I try to submit, then the system must display an error and block submission._x000a_4.Given my requisition violates procurement policy and I have not selected the requisition type 'policy exemption', when I try to submit, then the system must display an error and block submission._x000a_5.Given an 'unsuccessful quote' attachment on a requisition is marked as external, when I try to submit, then the system must display an error and block submission._x000a_6.Given I use an ad-hoc (one‑time) delivery address on a requisition, when I try to submit, then the system must display a warning message (allowing submission)._x000a_7.Given the total value of my requisition is less than $2,000, when I try to submit, then the system must display a warning message (allowing submission)._x000a_8.Given my standard requisition does not include the appropriate number of quotes for its value, when I try to submit, then the system must display a warning message (allowing submission)._x000a_9.Given my requisition amount exceeds the remaining amount on the linked contract, when I try to submit, then the system must display a warning message (allowing submission)._x000a_10.Given one of the spend categories selected on my requisition requires a contract but none has been nominated, when I try to submit, then the system must display a warning message (allowing submission)."/>
    <s v="• User has security access to create requisitions._x000a_• Item master data (for goods/services) is available in the system."/>
    <s v="Employee "/>
    <m/>
    <s v="High"/>
    <s v="US-P2P-044 "/>
    <s v="As an Employee, I want the system to validate my requisition data upon submission, so that I am prevented from submitting incomplete or incorrect information. "/>
    <s v="S2P-070-010"/>
    <m/>
    <m/>
    <m/>
    <x v="0"/>
  </r>
  <r>
    <s v="Review Complete"/>
    <s v="S2P-TS136"/>
    <s v="Requisition without Error"/>
    <s v="This test verifies that a correctly formatted requisition with a non-zero value can be submitted successfully. This ensures the validation rule for zero-value lines is not overly restrictive and allows normal business operations to proceed. _x000a_This scenario tests the inverse condition of the acceptance criteria for submitting a requisition without error.  "/>
    <s v="Negative"/>
    <s v="• No error message related to line value is displayed._x000a_• The requisition is submitted successfully and moves to the next step in the process."/>
    <s v="• User has security access to create requisitions._x000a_• Item master data (for goods/services) is available in the system."/>
    <s v="Employee "/>
    <m/>
    <s v="High"/>
    <s v="US-P2P-044 "/>
    <s v="As an Employee, I want the system to validate my requisition data upon submission, so that I am prevented from submitting incomplete or incorrect information. "/>
    <s v="S2P-070-010"/>
    <m/>
    <m/>
    <m/>
    <x v="0"/>
  </r>
  <r>
    <s v="Review Complete"/>
    <s v="S2P-TS137"/>
    <s v="BPAY Ad hoc payment with Error"/>
    <s v="This test confirms that the system requires key reference information, such as a line memo or external reference, to be included on all ad hoc payments. This ensures payments are properly documented for reconciliation and auditing. _x000a_This scenario validates the acceptance criteria: &quot;Given I create an ad hoc payment without a line memo or external reference, when I submit the payment, I should receive an error from the system.&quot; "/>
    <s v="Positive"/>
    <s v="1. Given I need to make a one-off payment, I can create it manually in the system or by uploading an EIB (Excel file)._x000a__x000a_2. Given I create the payment manually in the system, I must attach a supporting document._x000a__x000a_3. Given I upload the payment details via an Excel file, an attachment is not required._x000a__x000a_4. Given I create the payment, it does not require an approval workflow._x000a__x000a_5. Given the payment is for a new payee, I must provide their email address for the remittance advice._x000a__x000a_6. Given I create the payment, I must also either create a new ad hoc payee, or use an existing payee._x000a__x000a_7. Given I create an ad hoc payment without a line memo or external reference, when I submit the payment, I should receive an error from the system._x000a__x000a_8. Given I create an ad hoc payment without a tax code or applicability, when I submit the payment, I should receive an error from the system._x000a__x000a_9. Given I create the payment, when I submit the transaction, then the system must produce an error if I have not populated Additional Fields 2 and 3 (BPAY Biller ID and BPAY Reference Number respectively)."/>
    <s v="• User has security access to create ad hoc payments._x000a_• An existing ad hoc payee is available in the system."/>
    <s v="Accounts Payable Officer "/>
    <m/>
    <s v="High"/>
    <s v="US-P2P-046 "/>
    <s v="As an Accounts Payable Officer, I want to create a one-off (ad hoc) payment for items without a standard invoice, and pay via BPAY. "/>
    <s v="S2P-100-030"/>
    <m/>
    <m/>
    <m/>
    <x v="0"/>
  </r>
  <r>
    <s v="Review Complete"/>
    <s v="S2P-TS138"/>
    <s v="BPAY Ad hoc payment without Error"/>
    <s v="This test confirms that an ad hoc payment with the required reference information can be submitted successfully. This ensures the validation does not block correctly completed payments. _x000a_This scenario tests the inverse condition of the acceptance criteria for submitting an ad hoc payment without error.  "/>
    <s v="Negative"/>
    <s v="• No error message related to missing reference information is displayed._x000a_• The payment is submitted successfully."/>
    <s v="• User has security access to create ad hoc payments._x000a_• An existing ad hoc payee is available in the system."/>
    <s v="Accounts Payable Officer "/>
    <m/>
    <s v="High"/>
    <s v="US-P2P-046 "/>
    <s v="As an Accounts Payable Officer, I want to create a one-off (ad hoc) payment for items without a standard invoice, and pay via BPAY. "/>
    <s v="S2P-100-030"/>
    <m/>
    <m/>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F92DCD-18DD-4244-B2D5-30550964B17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17">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8"/>
        <item x="2"/>
        <item x="9"/>
        <item h="1" x="5"/>
        <item x="1"/>
        <item x="4"/>
        <item x="7"/>
        <item x="0"/>
        <item x="3"/>
        <item x="6"/>
        <item t="default"/>
      </items>
    </pivotField>
  </pivotFields>
  <rowFields count="1">
    <field x="16"/>
  </rowFields>
  <rowItems count="10">
    <i>
      <x/>
    </i>
    <i>
      <x v="1"/>
    </i>
    <i>
      <x v="2"/>
    </i>
    <i>
      <x v="4"/>
    </i>
    <i>
      <x v="5"/>
    </i>
    <i>
      <x v="6"/>
    </i>
    <i>
      <x v="7"/>
    </i>
    <i>
      <x v="8"/>
    </i>
    <i>
      <x v="9"/>
    </i>
    <i t="grand">
      <x/>
    </i>
  </rowItems>
  <colItems count="1">
    <i/>
  </colItems>
  <dataFields count="1">
    <dataField name="Count of Test Scenario" fld="2" subtotal="count" baseField="0" baseItem="0"/>
  </dataFields>
  <formats count="6">
    <format dxfId="40">
      <pivotArea type="all" dataOnly="0" outline="0" fieldPosition="0"/>
    </format>
    <format dxfId="39">
      <pivotArea outline="0" collapsedLevelsAreSubtotals="1" fieldPosition="0"/>
    </format>
    <format dxfId="38">
      <pivotArea field="16" type="button" dataOnly="0" labelOnly="1" outline="0" axis="axisRow" fieldPosition="0"/>
    </format>
    <format dxfId="37">
      <pivotArea dataOnly="0" labelOnly="1" fieldPosition="0">
        <references count="1">
          <reference field="16" count="0"/>
        </references>
      </pivotArea>
    </format>
    <format dxfId="36">
      <pivotArea dataOnly="0" labelOnly="1" grandRow="1" outline="0" fieldPosition="0"/>
    </format>
    <format dxfId="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96" dT="2025-11-12T00:46:22.82" personId="{DE7E6941-EA17-4376-A265-294EAA0774B0}" id="{BDD6F4A8-CAC8-4409-ABC6-1544D42FD729}" done="1">
    <text>@Zac Reynolds - pls update</text>
    <mentions>
      <mention mentionpersonId="{A2306998-4597-4748-BE36-6FC2D70DA79C}" mentionId="{9A99A3A4-4124-4143-BB25-46EA70102FBC}" startIndex="0" length="13"/>
    </mentions>
  </threadedComment>
  <threadedComment ref="F96" dT="2025-11-13T22:53:04.99" personId="{4275CA7C-7CDA-4458-960D-FFA3A646DCB5}" id="{095F092B-7A31-4D66-BFCC-E55937CB02FC}" parentId="{BDD6F4A8-CAC8-4409-ABC6-1544D42FD729}">
    <text>@Stuart Cran actioned</text>
    <mentions>
      <mention mentionpersonId="{3DB489C5-40C8-4ECF-B305-1E4BB4F7B816}" mentionId="{CA8F504D-F657-4127-A3FD-1EF0716F56FD}" startIndex="0" length="12"/>
    </mentions>
  </threadedComment>
  <threadedComment ref="O513" dT="2025-11-28T03:59:15.31" personId="{DA77D75E-FB6C-40E2-BB57-1E7664212F9F}" id="{71C56E64-E836-4675-AFA6-DB9D05A24622}">
    <text xml:space="preserve">@Zac Reynolds </text>
    <mentions>
      <mention mentionpersonId="{A2306998-4597-4748-BE36-6FC2D70DA79C}" mentionId="{F2290AEA-8E6A-4C45-8898-5E71B7923F5B}" startIndex="0" length="13"/>
    </mentions>
  </threadedComment>
  <threadedComment ref="O516" dT="2025-11-28T03:45:00.52" personId="{DA77D75E-FB6C-40E2-BB57-1E7664212F9F}" id="{B18871D9-DAD4-4AB6-9C17-ED4BBECA380B}">
    <text xml:space="preserve">@Zac Reynolds </text>
    <mentions>
      <mention mentionpersonId="{A2306998-4597-4748-BE36-6FC2D70DA79C}" mentionId="{BCA52A48-4EFC-4AF9-8B11-CBB60CA0681D}" startIndex="0" length="13"/>
    </mentions>
  </threadedComment>
</ThreadedComment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9/04/relationships/namedSheetView" Target="../namedSheetViews/namedSheetView2.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4271E-2694-45D5-9F0C-79ED3B659BE6}">
  <sheetPr>
    <tabColor theme="1"/>
  </sheetPr>
  <dimension ref="A1"/>
  <sheetViews>
    <sheetView workbookViewId="0"/>
  </sheetViews>
  <sheetFormatPr baseColWidth="10" defaultColWidth="8.83203125" defaultRowHeight="1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C60B5-559F-47B0-8330-DB636DB5E012}">
  <sheetPr filterMode="1"/>
  <dimension ref="A1:H657"/>
  <sheetViews>
    <sheetView tabSelected="1" topLeftCell="B1" workbookViewId="0">
      <selection activeCell="D592" sqref="D592"/>
    </sheetView>
  </sheetViews>
  <sheetFormatPr baseColWidth="10" defaultColWidth="8.83203125" defaultRowHeight="15" x14ac:dyDescent="0.2"/>
  <cols>
    <col min="1" max="1" width="26.5" style="8" customWidth="1"/>
    <col min="2" max="2" width="34.6640625" style="11" customWidth="1"/>
    <col min="3" max="3" width="12.5" style="8" bestFit="1" customWidth="1"/>
    <col min="4" max="4" width="29.5" style="8" bestFit="1" customWidth="1"/>
    <col min="5" max="5" width="26.5" style="8" bestFit="1" customWidth="1"/>
    <col min="6" max="6" width="121.5" style="11" bestFit="1" customWidth="1"/>
    <col min="7" max="7" width="34.5" customWidth="1"/>
  </cols>
  <sheetData>
    <row r="1" spans="1:8" ht="16" x14ac:dyDescent="0.2">
      <c r="A1" s="19" t="s">
        <v>0</v>
      </c>
      <c r="B1" s="19" t="s">
        <v>1</v>
      </c>
      <c r="C1" s="19" t="s">
        <v>2</v>
      </c>
      <c r="D1" s="19" t="s">
        <v>3</v>
      </c>
      <c r="E1" s="19" t="s">
        <v>4</v>
      </c>
      <c r="F1" s="19" t="s">
        <v>5</v>
      </c>
      <c r="G1" s="73" t="s">
        <v>6</v>
      </c>
      <c r="H1" s="73" t="s">
        <v>7</v>
      </c>
    </row>
    <row r="2" spans="1:8" ht="48" hidden="1" x14ac:dyDescent="0.2">
      <c r="B2" s="11" t="s">
        <v>8</v>
      </c>
      <c r="C2" s="3" t="s">
        <v>9</v>
      </c>
      <c r="D2" s="3" t="s">
        <v>10</v>
      </c>
      <c r="E2" s="8" t="s">
        <v>11</v>
      </c>
    </row>
    <row r="3" spans="1:8" ht="80" hidden="1" x14ac:dyDescent="0.2">
      <c r="B3" s="11" t="s">
        <v>12</v>
      </c>
      <c r="C3" s="3" t="s">
        <v>9</v>
      </c>
      <c r="D3" s="3" t="s">
        <v>10</v>
      </c>
      <c r="E3" s="8" t="s">
        <v>11</v>
      </c>
      <c r="F3" s="16" t="s">
        <v>13</v>
      </c>
    </row>
    <row r="4" spans="1:8" ht="16" hidden="1" x14ac:dyDescent="0.2">
      <c r="B4" s="11" t="s">
        <v>14</v>
      </c>
      <c r="C4" s="3" t="s">
        <v>15</v>
      </c>
      <c r="D4" s="3" t="s">
        <v>16</v>
      </c>
      <c r="E4" s="8" t="s">
        <v>17</v>
      </c>
      <c r="F4" s="11" t="s">
        <v>18</v>
      </c>
    </row>
    <row r="5" spans="1:8" ht="48" hidden="1" x14ac:dyDescent="0.2">
      <c r="B5" s="11" t="s">
        <v>19</v>
      </c>
      <c r="C5" s="3" t="s">
        <v>15</v>
      </c>
      <c r="D5" s="3" t="s">
        <v>16</v>
      </c>
      <c r="E5" s="8" t="s">
        <v>17</v>
      </c>
      <c r="F5" s="11" t="s">
        <v>20</v>
      </c>
    </row>
    <row r="6" spans="1:8" ht="32" hidden="1" x14ac:dyDescent="0.2">
      <c r="B6" s="11" t="s">
        <v>21</v>
      </c>
      <c r="C6" s="3" t="s">
        <v>22</v>
      </c>
      <c r="D6" s="3" t="s">
        <v>23</v>
      </c>
      <c r="E6" s="8" t="s">
        <v>24</v>
      </c>
    </row>
    <row r="7" spans="1:8" ht="32" hidden="1" x14ac:dyDescent="0.2">
      <c r="B7" s="11" t="s">
        <v>25</v>
      </c>
      <c r="C7" s="3" t="s">
        <v>22</v>
      </c>
      <c r="D7" s="3" t="s">
        <v>23</v>
      </c>
      <c r="E7" s="8" t="s">
        <v>17</v>
      </c>
      <c r="F7" s="11" t="s">
        <v>26</v>
      </c>
    </row>
    <row r="8" spans="1:8" ht="48" hidden="1" x14ac:dyDescent="0.2">
      <c r="B8" s="11" t="s">
        <v>27</v>
      </c>
      <c r="C8" s="3" t="s">
        <v>22</v>
      </c>
      <c r="D8" s="3" t="s">
        <v>23</v>
      </c>
      <c r="E8" s="8" t="s">
        <v>17</v>
      </c>
      <c r="F8" s="11" t="s">
        <v>28</v>
      </c>
    </row>
    <row r="9" spans="1:8" ht="48" hidden="1" x14ac:dyDescent="0.2">
      <c r="B9" s="11" t="s">
        <v>29</v>
      </c>
      <c r="C9" s="3" t="s">
        <v>22</v>
      </c>
      <c r="D9" s="3" t="s">
        <v>23</v>
      </c>
      <c r="E9" s="8" t="s">
        <v>30</v>
      </c>
    </row>
    <row r="10" spans="1:8" ht="48" hidden="1" x14ac:dyDescent="0.2">
      <c r="B10" s="11" t="s">
        <v>31</v>
      </c>
      <c r="C10" s="3" t="s">
        <v>32</v>
      </c>
      <c r="D10" s="3" t="s">
        <v>33</v>
      </c>
      <c r="E10" s="8" t="s">
        <v>17</v>
      </c>
      <c r="F10" s="16" t="s">
        <v>34</v>
      </c>
    </row>
    <row r="11" spans="1:8" ht="48" hidden="1" x14ac:dyDescent="0.2">
      <c r="B11" s="11" t="s">
        <v>35</v>
      </c>
      <c r="C11" s="3" t="s">
        <v>36</v>
      </c>
      <c r="D11" s="3" t="s">
        <v>37</v>
      </c>
      <c r="E11" s="8" t="s">
        <v>17</v>
      </c>
    </row>
    <row r="12" spans="1:8" ht="32" hidden="1" x14ac:dyDescent="0.2">
      <c r="B12" s="11" t="s">
        <v>38</v>
      </c>
      <c r="C12" s="3" t="s">
        <v>39</v>
      </c>
      <c r="D12" s="3" t="s">
        <v>40</v>
      </c>
      <c r="E12" s="8" t="s">
        <v>17</v>
      </c>
    </row>
    <row r="13" spans="1:8" ht="32" hidden="1" x14ac:dyDescent="0.2">
      <c r="B13" s="11" t="s">
        <v>41</v>
      </c>
      <c r="C13" s="3" t="s">
        <v>39</v>
      </c>
      <c r="D13" s="3" t="s">
        <v>40</v>
      </c>
      <c r="E13" s="8" t="s">
        <v>17</v>
      </c>
    </row>
    <row r="14" spans="1:8" ht="32" hidden="1" x14ac:dyDescent="0.2">
      <c r="B14" s="11" t="s">
        <v>42</v>
      </c>
      <c r="C14" s="3" t="s">
        <v>43</v>
      </c>
      <c r="D14" s="3" t="s">
        <v>44</v>
      </c>
      <c r="E14" s="8" t="s">
        <v>24</v>
      </c>
      <c r="F14" s="11" t="s">
        <v>45</v>
      </c>
    </row>
    <row r="15" spans="1:8" ht="48" hidden="1" x14ac:dyDescent="0.2">
      <c r="A15" s="8" t="s">
        <v>46</v>
      </c>
      <c r="B15" s="11" t="s">
        <v>47</v>
      </c>
      <c r="C15" s="3" t="s">
        <v>43</v>
      </c>
      <c r="D15" s="3" t="s">
        <v>44</v>
      </c>
      <c r="E15" s="8" t="s">
        <v>17</v>
      </c>
      <c r="F15" s="11" t="s">
        <v>48</v>
      </c>
    </row>
    <row r="16" spans="1:8" ht="80" hidden="1" x14ac:dyDescent="0.2">
      <c r="A16" s="8" t="s">
        <v>49</v>
      </c>
      <c r="B16" s="11" t="s">
        <v>47</v>
      </c>
      <c r="C16" s="3" t="s">
        <v>43</v>
      </c>
      <c r="D16" s="3" t="s">
        <v>44</v>
      </c>
      <c r="E16" s="8" t="s">
        <v>17</v>
      </c>
      <c r="F16" s="16" t="s">
        <v>50</v>
      </c>
    </row>
    <row r="17" spans="1:6" ht="32" hidden="1" x14ac:dyDescent="0.2">
      <c r="A17" s="8" t="s">
        <v>51</v>
      </c>
      <c r="B17" s="11" t="s">
        <v>52</v>
      </c>
      <c r="C17" s="3" t="s">
        <v>43</v>
      </c>
      <c r="D17" s="3" t="s">
        <v>44</v>
      </c>
      <c r="E17" s="8" t="s">
        <v>17</v>
      </c>
      <c r="F17" s="16" t="s">
        <v>53</v>
      </c>
    </row>
    <row r="18" spans="1:6" ht="48" hidden="1" x14ac:dyDescent="0.2">
      <c r="A18" s="8" t="s">
        <v>54</v>
      </c>
      <c r="B18" s="11" t="s">
        <v>55</v>
      </c>
      <c r="C18" s="3" t="s">
        <v>43</v>
      </c>
      <c r="D18" s="3" t="s">
        <v>44</v>
      </c>
      <c r="E18" s="8" t="s">
        <v>17</v>
      </c>
      <c r="F18" s="16" t="s">
        <v>56</v>
      </c>
    </row>
    <row r="19" spans="1:6" ht="48" hidden="1" x14ac:dyDescent="0.2">
      <c r="B19" s="11" t="s">
        <v>57</v>
      </c>
      <c r="C19" s="3" t="s">
        <v>43</v>
      </c>
      <c r="D19" s="3" t="s">
        <v>44</v>
      </c>
      <c r="E19" s="8" t="s">
        <v>30</v>
      </c>
    </row>
    <row r="20" spans="1:6" ht="64" hidden="1" x14ac:dyDescent="0.2">
      <c r="B20" s="11" t="s">
        <v>58</v>
      </c>
      <c r="C20" s="3" t="s">
        <v>59</v>
      </c>
      <c r="D20" s="3" t="s">
        <v>60</v>
      </c>
      <c r="E20" s="8" t="s">
        <v>17</v>
      </c>
      <c r="F20" s="16" t="s">
        <v>61</v>
      </c>
    </row>
    <row r="21" spans="1:6" ht="32" hidden="1" x14ac:dyDescent="0.2">
      <c r="B21" s="11" t="s">
        <v>62</v>
      </c>
      <c r="C21" s="3" t="s">
        <v>59</v>
      </c>
      <c r="D21" s="3" t="s">
        <v>60</v>
      </c>
      <c r="E21" s="8" t="s">
        <v>17</v>
      </c>
      <c r="F21" s="16" t="s">
        <v>63</v>
      </c>
    </row>
    <row r="22" spans="1:6" ht="48" hidden="1" x14ac:dyDescent="0.2">
      <c r="B22" s="11" t="s">
        <v>64</v>
      </c>
      <c r="C22" s="3" t="s">
        <v>59</v>
      </c>
      <c r="D22" s="3" t="s">
        <v>60</v>
      </c>
      <c r="E22" s="8" t="s">
        <v>17</v>
      </c>
      <c r="F22" s="11" t="s">
        <v>65</v>
      </c>
    </row>
    <row r="23" spans="1:6" ht="32" hidden="1" x14ac:dyDescent="0.2">
      <c r="B23" s="11" t="s">
        <v>66</v>
      </c>
      <c r="C23" s="3" t="s">
        <v>67</v>
      </c>
      <c r="D23" s="3" t="s">
        <v>68</v>
      </c>
      <c r="E23" s="8" t="s">
        <v>17</v>
      </c>
    </row>
    <row r="24" spans="1:6" ht="32" hidden="1" x14ac:dyDescent="0.2">
      <c r="B24" s="11" t="s">
        <v>69</v>
      </c>
      <c r="C24" s="3" t="s">
        <v>67</v>
      </c>
      <c r="D24" s="3" t="s">
        <v>68</v>
      </c>
      <c r="E24" s="8" t="s">
        <v>17</v>
      </c>
    </row>
    <row r="25" spans="1:6" ht="48" hidden="1" x14ac:dyDescent="0.2">
      <c r="B25" s="11" t="s">
        <v>70</v>
      </c>
      <c r="C25" s="3" t="s">
        <v>67</v>
      </c>
      <c r="D25" s="3" t="s">
        <v>68</v>
      </c>
      <c r="E25" s="8" t="s">
        <v>17</v>
      </c>
      <c r="F25" s="16" t="s">
        <v>71</v>
      </c>
    </row>
    <row r="26" spans="1:6" ht="32" hidden="1" x14ac:dyDescent="0.2">
      <c r="B26" s="11" t="s">
        <v>72</v>
      </c>
      <c r="C26" s="3" t="s">
        <v>73</v>
      </c>
      <c r="D26" s="3" t="s">
        <v>74</v>
      </c>
      <c r="E26" s="8" t="s">
        <v>11</v>
      </c>
      <c r="F26" s="11" t="s">
        <v>75</v>
      </c>
    </row>
    <row r="27" spans="1:6" ht="32" hidden="1" x14ac:dyDescent="0.2">
      <c r="B27" s="11" t="s">
        <v>76</v>
      </c>
      <c r="C27" s="3" t="s">
        <v>73</v>
      </c>
      <c r="D27" s="3" t="s">
        <v>74</v>
      </c>
      <c r="E27" s="8" t="s">
        <v>11</v>
      </c>
    </row>
    <row r="28" spans="1:6" ht="32" hidden="1" x14ac:dyDescent="0.2">
      <c r="B28" s="11" t="s">
        <v>76</v>
      </c>
      <c r="C28" s="3" t="s">
        <v>77</v>
      </c>
      <c r="D28" s="3" t="s">
        <v>74</v>
      </c>
      <c r="E28" s="8" t="s">
        <v>11</v>
      </c>
    </row>
    <row r="29" spans="1:6" ht="32" hidden="1" x14ac:dyDescent="0.2">
      <c r="B29" s="11" t="s">
        <v>78</v>
      </c>
      <c r="C29" s="3" t="s">
        <v>79</v>
      </c>
      <c r="D29" s="3" t="s">
        <v>80</v>
      </c>
      <c r="E29" s="8" t="s">
        <v>17</v>
      </c>
      <c r="F29" s="11" t="s">
        <v>81</v>
      </c>
    </row>
    <row r="30" spans="1:6" ht="48" hidden="1" x14ac:dyDescent="0.2">
      <c r="B30" s="11" t="s">
        <v>82</v>
      </c>
      <c r="C30" s="3" t="s">
        <v>79</v>
      </c>
      <c r="D30" s="3" t="s">
        <v>80</v>
      </c>
      <c r="E30" s="8" t="s">
        <v>17</v>
      </c>
    </row>
    <row r="31" spans="1:6" ht="48" hidden="1" x14ac:dyDescent="0.2">
      <c r="B31" s="11" t="s">
        <v>83</v>
      </c>
      <c r="C31" s="3" t="s">
        <v>79</v>
      </c>
      <c r="D31" s="3" t="s">
        <v>80</v>
      </c>
      <c r="E31" s="8" t="s">
        <v>17</v>
      </c>
      <c r="F31" s="16" t="s">
        <v>84</v>
      </c>
    </row>
    <row r="32" spans="1:6" ht="48" hidden="1" x14ac:dyDescent="0.2">
      <c r="B32" s="11" t="s">
        <v>85</v>
      </c>
      <c r="C32" s="3" t="s">
        <v>79</v>
      </c>
      <c r="D32" s="3" t="s">
        <v>80</v>
      </c>
      <c r="E32" s="8" t="s">
        <v>17</v>
      </c>
    </row>
    <row r="33" spans="2:6" ht="48" hidden="1" x14ac:dyDescent="0.2">
      <c r="B33" s="11" t="s">
        <v>86</v>
      </c>
      <c r="C33" s="3" t="s">
        <v>87</v>
      </c>
      <c r="D33" s="3" t="s">
        <v>88</v>
      </c>
      <c r="E33" s="8" t="s">
        <v>89</v>
      </c>
      <c r="F33" s="11" t="s">
        <v>90</v>
      </c>
    </row>
    <row r="34" spans="2:6" ht="32" hidden="1" x14ac:dyDescent="0.2">
      <c r="B34" s="11" t="s">
        <v>91</v>
      </c>
      <c r="C34" s="3" t="s">
        <v>87</v>
      </c>
      <c r="D34" s="3" t="s">
        <v>88</v>
      </c>
      <c r="E34" s="8" t="s">
        <v>92</v>
      </c>
      <c r="F34" s="11" t="s">
        <v>93</v>
      </c>
    </row>
    <row r="35" spans="2:6" ht="48" hidden="1" x14ac:dyDescent="0.2">
      <c r="B35" s="11" t="s">
        <v>94</v>
      </c>
      <c r="C35" s="3" t="s">
        <v>87</v>
      </c>
      <c r="D35" s="3" t="s">
        <v>88</v>
      </c>
      <c r="E35" s="8" t="s">
        <v>92</v>
      </c>
    </row>
    <row r="36" spans="2:6" ht="48" hidden="1" x14ac:dyDescent="0.2">
      <c r="B36" s="11" t="s">
        <v>95</v>
      </c>
      <c r="C36" s="3" t="s">
        <v>87</v>
      </c>
      <c r="D36" s="3" t="s">
        <v>88</v>
      </c>
      <c r="E36" s="8" t="s">
        <v>89</v>
      </c>
      <c r="F36" s="16" t="s">
        <v>96</v>
      </c>
    </row>
    <row r="37" spans="2:6" ht="32" hidden="1" x14ac:dyDescent="0.2">
      <c r="B37" s="11" t="s">
        <v>97</v>
      </c>
      <c r="C37" s="3" t="s">
        <v>98</v>
      </c>
      <c r="D37" s="3" t="s">
        <v>99</v>
      </c>
      <c r="E37" s="8" t="s">
        <v>92</v>
      </c>
    </row>
    <row r="38" spans="2:6" ht="32" hidden="1" x14ac:dyDescent="0.2">
      <c r="B38" s="11" t="s">
        <v>100</v>
      </c>
      <c r="C38" s="3" t="s">
        <v>98</v>
      </c>
      <c r="D38" s="3" t="s">
        <v>99</v>
      </c>
      <c r="E38" s="8" t="s">
        <v>92</v>
      </c>
    </row>
    <row r="39" spans="2:6" ht="48" hidden="1" x14ac:dyDescent="0.2">
      <c r="B39" s="11" t="s">
        <v>101</v>
      </c>
      <c r="C39" s="3" t="s">
        <v>98</v>
      </c>
      <c r="D39" s="3" t="s">
        <v>99</v>
      </c>
      <c r="E39" s="8" t="s">
        <v>92</v>
      </c>
      <c r="F39" s="11" t="s">
        <v>102</v>
      </c>
    </row>
    <row r="40" spans="2:6" ht="16" hidden="1" x14ac:dyDescent="0.2">
      <c r="B40" s="11" t="s">
        <v>103</v>
      </c>
      <c r="C40" s="3" t="s">
        <v>104</v>
      </c>
      <c r="D40" s="3" t="s">
        <v>105</v>
      </c>
      <c r="E40" s="8" t="s">
        <v>11</v>
      </c>
    </row>
    <row r="41" spans="2:6" ht="32" hidden="1" x14ac:dyDescent="0.2">
      <c r="B41" s="11" t="s">
        <v>106</v>
      </c>
      <c r="C41" s="3" t="s">
        <v>104</v>
      </c>
      <c r="D41" s="3" t="s">
        <v>105</v>
      </c>
      <c r="E41" s="8" t="s">
        <v>11</v>
      </c>
    </row>
    <row r="42" spans="2:6" ht="32" hidden="1" x14ac:dyDescent="0.2">
      <c r="B42" s="11" t="s">
        <v>107</v>
      </c>
      <c r="C42" s="3" t="s">
        <v>104</v>
      </c>
      <c r="D42" s="3" t="s">
        <v>105</v>
      </c>
      <c r="E42" s="8" t="s">
        <v>11</v>
      </c>
    </row>
    <row r="43" spans="2:6" ht="32" hidden="1" x14ac:dyDescent="0.2">
      <c r="B43" s="11" t="s">
        <v>108</v>
      </c>
      <c r="C43" s="3" t="s">
        <v>104</v>
      </c>
      <c r="D43" s="3" t="s">
        <v>105</v>
      </c>
      <c r="E43" s="8" t="s">
        <v>11</v>
      </c>
      <c r="F43" s="11" t="s">
        <v>109</v>
      </c>
    </row>
    <row r="44" spans="2:6" ht="48" hidden="1" x14ac:dyDescent="0.2">
      <c r="B44" s="11" t="s">
        <v>110</v>
      </c>
      <c r="C44" s="3" t="s">
        <v>104</v>
      </c>
      <c r="D44" s="3" t="s">
        <v>105</v>
      </c>
      <c r="E44" s="8" t="s">
        <v>11</v>
      </c>
      <c r="F44" s="16" t="s">
        <v>111</v>
      </c>
    </row>
    <row r="45" spans="2:6" ht="48" hidden="1" x14ac:dyDescent="0.2">
      <c r="B45" s="11" t="s">
        <v>112</v>
      </c>
      <c r="C45" s="8" t="s">
        <v>113</v>
      </c>
      <c r="D45" s="8" t="s">
        <v>114</v>
      </c>
      <c r="E45" s="8" t="s">
        <v>11</v>
      </c>
      <c r="F45" s="11" t="s">
        <v>109</v>
      </c>
    </row>
    <row r="46" spans="2:6" ht="32" hidden="1" x14ac:dyDescent="0.2">
      <c r="B46" s="11" t="s">
        <v>115</v>
      </c>
      <c r="C46" s="8" t="s">
        <v>113</v>
      </c>
      <c r="D46" s="8" t="s">
        <v>114</v>
      </c>
      <c r="E46" s="8" t="s">
        <v>11</v>
      </c>
      <c r="F46" s="11" t="s">
        <v>116</v>
      </c>
    </row>
    <row r="47" spans="2:6" ht="32" hidden="1" x14ac:dyDescent="0.2">
      <c r="B47" s="11" t="s">
        <v>117</v>
      </c>
      <c r="C47" s="8" t="s">
        <v>113</v>
      </c>
      <c r="D47" s="8" t="s">
        <v>114</v>
      </c>
      <c r="E47" s="8" t="s">
        <v>24</v>
      </c>
    </row>
    <row r="48" spans="2:6" ht="32" hidden="1" x14ac:dyDescent="0.2">
      <c r="B48" s="11" t="s">
        <v>118</v>
      </c>
      <c r="C48" s="8" t="s">
        <v>113</v>
      </c>
      <c r="D48" s="8" t="s">
        <v>114</v>
      </c>
      <c r="E48" s="8" t="s">
        <v>11</v>
      </c>
      <c r="F48" s="11" t="s">
        <v>119</v>
      </c>
    </row>
    <row r="49" spans="1:6" ht="48" hidden="1" x14ac:dyDescent="0.2">
      <c r="B49" s="11" t="s">
        <v>120</v>
      </c>
      <c r="C49" s="3" t="s">
        <v>121</v>
      </c>
      <c r="D49" s="3" t="s">
        <v>122</v>
      </c>
      <c r="E49" s="8" t="s">
        <v>123</v>
      </c>
      <c r="F49" s="16" t="s">
        <v>124</v>
      </c>
    </row>
    <row r="50" spans="1:6" ht="64" hidden="1" x14ac:dyDescent="0.2">
      <c r="B50" s="69" t="s">
        <v>125</v>
      </c>
      <c r="C50" s="61" t="s">
        <v>126</v>
      </c>
      <c r="D50" s="61" t="s">
        <v>127</v>
      </c>
      <c r="E50" s="61" t="s">
        <v>128</v>
      </c>
      <c r="F50" s="70" t="s">
        <v>129</v>
      </c>
    </row>
    <row r="51" spans="1:6" ht="144" hidden="1" x14ac:dyDescent="0.2">
      <c r="A51" s="8" t="s">
        <v>130</v>
      </c>
      <c r="B51" s="11" t="s">
        <v>131</v>
      </c>
      <c r="C51" s="8" t="s">
        <v>132</v>
      </c>
      <c r="D51" s="8" t="s">
        <v>133</v>
      </c>
      <c r="E51" s="8" t="s">
        <v>134</v>
      </c>
      <c r="F51" s="16" t="s">
        <v>135</v>
      </c>
    </row>
    <row r="52" spans="1:6" ht="208" hidden="1" x14ac:dyDescent="0.2">
      <c r="A52" s="8" t="s">
        <v>136</v>
      </c>
      <c r="B52" s="11" t="s">
        <v>137</v>
      </c>
      <c r="C52" s="8" t="s">
        <v>132</v>
      </c>
      <c r="D52" s="8" t="s">
        <v>133</v>
      </c>
      <c r="E52" s="8" t="s">
        <v>134</v>
      </c>
      <c r="F52" s="16" t="s">
        <v>138</v>
      </c>
    </row>
    <row r="53" spans="1:6" ht="64" hidden="1" x14ac:dyDescent="0.2">
      <c r="A53" s="8" t="s">
        <v>139</v>
      </c>
      <c r="B53" s="11" t="s">
        <v>140</v>
      </c>
      <c r="C53" s="8" t="s">
        <v>132</v>
      </c>
      <c r="D53" s="8" t="s">
        <v>133</v>
      </c>
      <c r="E53" s="8" t="s">
        <v>134</v>
      </c>
      <c r="F53" s="16" t="s">
        <v>141</v>
      </c>
    </row>
    <row r="54" spans="1:6" ht="32" hidden="1" x14ac:dyDescent="0.2">
      <c r="A54" s="8" t="s">
        <v>142</v>
      </c>
      <c r="B54" s="11" t="s">
        <v>143</v>
      </c>
      <c r="C54" s="8" t="s">
        <v>132</v>
      </c>
      <c r="D54" s="8" t="s">
        <v>133</v>
      </c>
      <c r="E54" s="8" t="s">
        <v>134</v>
      </c>
      <c r="F54" s="16" t="s">
        <v>144</v>
      </c>
    </row>
    <row r="55" spans="1:6" ht="80" hidden="1" x14ac:dyDescent="0.2">
      <c r="A55" s="8" t="s">
        <v>145</v>
      </c>
      <c r="B55" s="11" t="s">
        <v>146</v>
      </c>
      <c r="C55" s="8" t="s">
        <v>132</v>
      </c>
      <c r="D55" s="8" t="s">
        <v>133</v>
      </c>
      <c r="E55" s="8" t="s">
        <v>134</v>
      </c>
      <c r="F55" s="16" t="s">
        <v>147</v>
      </c>
    </row>
    <row r="56" spans="1:6" ht="48" hidden="1" x14ac:dyDescent="0.2">
      <c r="A56" s="8" t="s">
        <v>148</v>
      </c>
      <c r="B56" s="11" t="s">
        <v>149</v>
      </c>
      <c r="C56" s="8" t="s">
        <v>132</v>
      </c>
      <c r="D56" s="8" t="s">
        <v>133</v>
      </c>
      <c r="E56" s="8" t="s">
        <v>128</v>
      </c>
      <c r="F56" s="16" t="s">
        <v>150</v>
      </c>
    </row>
    <row r="57" spans="1:6" ht="32" hidden="1" x14ac:dyDescent="0.2">
      <c r="A57" s="8" t="s">
        <v>151</v>
      </c>
      <c r="B57" s="11" t="s">
        <v>152</v>
      </c>
      <c r="C57" s="8" t="s">
        <v>132</v>
      </c>
      <c r="D57" s="8" t="s">
        <v>133</v>
      </c>
      <c r="E57" s="8" t="s">
        <v>134</v>
      </c>
    </row>
    <row r="58" spans="1:6" ht="48" hidden="1" x14ac:dyDescent="0.2">
      <c r="A58" s="8" t="s">
        <v>153</v>
      </c>
      <c r="B58" s="11" t="s">
        <v>154</v>
      </c>
      <c r="C58" s="8" t="s">
        <v>132</v>
      </c>
      <c r="D58" s="8" t="s">
        <v>133</v>
      </c>
      <c r="E58" s="8" t="s">
        <v>155</v>
      </c>
      <c r="F58" s="16" t="s">
        <v>156</v>
      </c>
    </row>
    <row r="59" spans="1:6" ht="48" hidden="1" x14ac:dyDescent="0.2">
      <c r="A59" s="8" t="s">
        <v>157</v>
      </c>
      <c r="B59" s="11" t="s">
        <v>152</v>
      </c>
      <c r="C59" s="8" t="s">
        <v>132</v>
      </c>
      <c r="D59" s="8" t="s">
        <v>133</v>
      </c>
      <c r="E59" s="8" t="s">
        <v>155</v>
      </c>
      <c r="F59" s="16" t="s">
        <v>158</v>
      </c>
    </row>
    <row r="60" spans="1:6" ht="48" hidden="1" x14ac:dyDescent="0.2">
      <c r="A60" s="8" t="s">
        <v>159</v>
      </c>
      <c r="B60" s="11" t="s">
        <v>160</v>
      </c>
      <c r="C60" s="8" t="s">
        <v>132</v>
      </c>
      <c r="D60" s="8" t="s">
        <v>133</v>
      </c>
      <c r="E60" s="8" t="s">
        <v>134</v>
      </c>
      <c r="F60" s="16" t="s">
        <v>161</v>
      </c>
    </row>
    <row r="61" spans="1:6" ht="48" hidden="1" x14ac:dyDescent="0.2">
      <c r="A61" s="8" t="s">
        <v>162</v>
      </c>
      <c r="B61" s="11" t="s">
        <v>163</v>
      </c>
      <c r="C61" s="8" t="s">
        <v>132</v>
      </c>
      <c r="D61" s="8" t="s">
        <v>133</v>
      </c>
      <c r="E61" s="8" t="s">
        <v>134</v>
      </c>
      <c r="F61" s="16" t="s">
        <v>164</v>
      </c>
    </row>
    <row r="62" spans="1:6" ht="48" hidden="1" x14ac:dyDescent="0.2">
      <c r="A62" s="8" t="s">
        <v>165</v>
      </c>
      <c r="B62" s="11" t="s">
        <v>166</v>
      </c>
      <c r="C62" s="8" t="s">
        <v>132</v>
      </c>
      <c r="D62" s="8" t="s">
        <v>133</v>
      </c>
      <c r="E62" s="8" t="s">
        <v>134</v>
      </c>
      <c r="F62" s="16" t="s">
        <v>167</v>
      </c>
    </row>
    <row r="63" spans="1:6" ht="32" hidden="1" x14ac:dyDescent="0.2">
      <c r="A63" s="8" t="s">
        <v>168</v>
      </c>
      <c r="B63" s="11" t="s">
        <v>169</v>
      </c>
      <c r="C63" s="8" t="s">
        <v>170</v>
      </c>
      <c r="D63" s="8" t="s">
        <v>171</v>
      </c>
      <c r="E63" s="8" t="s">
        <v>134</v>
      </c>
    </row>
    <row r="64" spans="1:6" ht="32" hidden="1" x14ac:dyDescent="0.2">
      <c r="A64" s="8" t="s">
        <v>172</v>
      </c>
      <c r="B64" s="11" t="s">
        <v>173</v>
      </c>
      <c r="C64" s="8" t="s">
        <v>170</v>
      </c>
      <c r="D64" s="8" t="s">
        <v>171</v>
      </c>
      <c r="E64" s="8" t="s">
        <v>134</v>
      </c>
    </row>
    <row r="65" spans="1:6" ht="32" hidden="1" x14ac:dyDescent="0.2">
      <c r="A65" s="8" t="s">
        <v>174</v>
      </c>
      <c r="B65" s="11" t="s">
        <v>175</v>
      </c>
      <c r="C65" s="8" t="s">
        <v>170</v>
      </c>
      <c r="D65" s="8" t="s">
        <v>171</v>
      </c>
      <c r="E65" s="8" t="s">
        <v>134</v>
      </c>
    </row>
    <row r="66" spans="1:6" ht="48" hidden="1" x14ac:dyDescent="0.2">
      <c r="A66" s="8" t="s">
        <v>176</v>
      </c>
      <c r="B66" s="11" t="s">
        <v>177</v>
      </c>
      <c r="C66" s="8" t="s">
        <v>178</v>
      </c>
      <c r="D66" s="8" t="s">
        <v>179</v>
      </c>
      <c r="E66" s="8" t="s">
        <v>134</v>
      </c>
    </row>
    <row r="67" spans="1:6" ht="32" hidden="1" x14ac:dyDescent="0.2">
      <c r="A67" s="8" t="s">
        <v>180</v>
      </c>
      <c r="B67" s="11" t="s">
        <v>181</v>
      </c>
      <c r="C67" s="8" t="s">
        <v>178</v>
      </c>
      <c r="D67" s="8" t="s">
        <v>179</v>
      </c>
      <c r="E67" s="8" t="s">
        <v>134</v>
      </c>
    </row>
    <row r="68" spans="1:6" ht="16" hidden="1" x14ac:dyDescent="0.2">
      <c r="A68" s="8" t="s">
        <v>182</v>
      </c>
      <c r="B68" s="11" t="s">
        <v>183</v>
      </c>
      <c r="C68" s="8" t="s">
        <v>184</v>
      </c>
      <c r="D68" s="8" t="s">
        <v>185</v>
      </c>
      <c r="E68" s="8" t="s">
        <v>155</v>
      </c>
    </row>
    <row r="69" spans="1:6" ht="32" hidden="1" x14ac:dyDescent="0.2">
      <c r="A69" s="8" t="s">
        <v>186</v>
      </c>
      <c r="B69" s="11" t="s">
        <v>187</v>
      </c>
      <c r="C69" s="8" t="s">
        <v>188</v>
      </c>
      <c r="D69" s="8" t="s">
        <v>189</v>
      </c>
      <c r="E69" s="8" t="s">
        <v>134</v>
      </c>
    </row>
    <row r="70" spans="1:6" ht="16" hidden="1" x14ac:dyDescent="0.2">
      <c r="A70" s="8" t="s">
        <v>190</v>
      </c>
      <c r="B70" s="11" t="s">
        <v>191</v>
      </c>
      <c r="C70" s="8" t="s">
        <v>192</v>
      </c>
      <c r="D70" s="8" t="s">
        <v>193</v>
      </c>
      <c r="E70" s="8" t="s">
        <v>134</v>
      </c>
    </row>
    <row r="71" spans="1:6" ht="32" hidden="1" x14ac:dyDescent="0.2">
      <c r="A71" s="8" t="s">
        <v>194</v>
      </c>
      <c r="B71" s="11" t="s">
        <v>195</v>
      </c>
      <c r="C71" s="8" t="s">
        <v>192</v>
      </c>
      <c r="D71" s="8" t="s">
        <v>193</v>
      </c>
      <c r="E71" s="8" t="s">
        <v>134</v>
      </c>
    </row>
    <row r="72" spans="1:6" ht="32" hidden="1" x14ac:dyDescent="0.2">
      <c r="A72" s="8" t="s">
        <v>196</v>
      </c>
      <c r="B72" s="11" t="s">
        <v>197</v>
      </c>
      <c r="C72" s="8" t="s">
        <v>192</v>
      </c>
      <c r="D72" s="8" t="s">
        <v>193</v>
      </c>
      <c r="E72" s="8" t="s">
        <v>134</v>
      </c>
    </row>
    <row r="73" spans="1:6" ht="16" hidden="1" x14ac:dyDescent="0.2">
      <c r="A73" s="8" t="s">
        <v>198</v>
      </c>
      <c r="B73" s="11" t="s">
        <v>199</v>
      </c>
      <c r="C73" s="8" t="s">
        <v>200</v>
      </c>
      <c r="D73" s="8" t="s">
        <v>201</v>
      </c>
      <c r="E73" s="8" t="s">
        <v>202</v>
      </c>
      <c r="F73" s="16" t="s">
        <v>203</v>
      </c>
    </row>
    <row r="74" spans="1:6" ht="96" hidden="1" x14ac:dyDescent="0.2">
      <c r="A74" s="8" t="s">
        <v>204</v>
      </c>
      <c r="B74" s="11" t="s">
        <v>205</v>
      </c>
      <c r="C74" s="8" t="s">
        <v>200</v>
      </c>
      <c r="D74" s="8" t="s">
        <v>201</v>
      </c>
      <c r="E74" s="8" t="s">
        <v>134</v>
      </c>
      <c r="F74" s="16" t="s">
        <v>206</v>
      </c>
    </row>
    <row r="75" spans="1:6" ht="48" hidden="1" x14ac:dyDescent="0.2">
      <c r="A75" s="8" t="s">
        <v>207</v>
      </c>
      <c r="B75" s="11" t="s">
        <v>208</v>
      </c>
      <c r="C75" s="8" t="s">
        <v>200</v>
      </c>
      <c r="D75" s="8" t="s">
        <v>201</v>
      </c>
      <c r="E75" s="8" t="s">
        <v>17</v>
      </c>
      <c r="F75" s="16" t="s">
        <v>209</v>
      </c>
    </row>
    <row r="76" spans="1:6" ht="64" hidden="1" x14ac:dyDescent="0.2">
      <c r="A76" s="8" t="s">
        <v>210</v>
      </c>
      <c r="B76" s="11" t="s">
        <v>211</v>
      </c>
      <c r="C76" s="8" t="s">
        <v>212</v>
      </c>
      <c r="D76" s="8" t="s">
        <v>213</v>
      </c>
      <c r="E76" s="8" t="s">
        <v>134</v>
      </c>
      <c r="F76" s="16" t="s">
        <v>214</v>
      </c>
    </row>
    <row r="77" spans="1:6" ht="48" hidden="1" x14ac:dyDescent="0.2">
      <c r="A77" s="8" t="s">
        <v>215</v>
      </c>
      <c r="B77" s="11" t="s">
        <v>216</v>
      </c>
      <c r="C77" s="8" t="s">
        <v>217</v>
      </c>
      <c r="D77" s="8" t="s">
        <v>218</v>
      </c>
      <c r="E77" s="8" t="s">
        <v>134</v>
      </c>
      <c r="F77" s="16" t="s">
        <v>219</v>
      </c>
    </row>
    <row r="78" spans="1:6" ht="16" hidden="1" x14ac:dyDescent="0.2">
      <c r="A78" s="8" t="s">
        <v>220</v>
      </c>
      <c r="B78" s="11" t="s">
        <v>221</v>
      </c>
      <c r="C78" s="8" t="s">
        <v>222</v>
      </c>
      <c r="D78" s="8" t="s">
        <v>223</v>
      </c>
      <c r="E78" s="8" t="s">
        <v>202</v>
      </c>
      <c r="F78" s="16" t="s">
        <v>224</v>
      </c>
    </row>
    <row r="79" spans="1:6" ht="32" hidden="1" x14ac:dyDescent="0.2">
      <c r="A79" s="8" t="s">
        <v>225</v>
      </c>
      <c r="B79" s="11" t="s">
        <v>226</v>
      </c>
      <c r="C79" s="8" t="s">
        <v>222</v>
      </c>
      <c r="D79" s="8" t="s">
        <v>223</v>
      </c>
      <c r="E79" s="8" t="s">
        <v>134</v>
      </c>
      <c r="F79" s="16" t="s">
        <v>227</v>
      </c>
    </row>
    <row r="80" spans="1:6" ht="32" hidden="1" x14ac:dyDescent="0.2">
      <c r="A80" s="8" t="s">
        <v>228</v>
      </c>
      <c r="B80" s="11" t="s">
        <v>229</v>
      </c>
      <c r="C80" s="8" t="s">
        <v>222</v>
      </c>
      <c r="D80" s="8" t="s">
        <v>223</v>
      </c>
      <c r="E80" s="8" t="s">
        <v>134</v>
      </c>
      <c r="F80" s="16" t="s">
        <v>227</v>
      </c>
    </row>
    <row r="81" spans="1:7" ht="32" hidden="1" x14ac:dyDescent="0.2">
      <c r="A81" s="8" t="s">
        <v>230</v>
      </c>
      <c r="B81" s="11" t="s">
        <v>231</v>
      </c>
      <c r="C81" s="8" t="s">
        <v>222</v>
      </c>
      <c r="D81" s="8" t="s">
        <v>223</v>
      </c>
      <c r="E81" s="8" t="s">
        <v>134</v>
      </c>
      <c r="F81" s="16" t="s">
        <v>232</v>
      </c>
    </row>
    <row r="82" spans="1:7" ht="32" hidden="1" x14ac:dyDescent="0.2">
      <c r="A82" s="8" t="s">
        <v>233</v>
      </c>
      <c r="B82" s="11" t="s">
        <v>226</v>
      </c>
      <c r="C82" s="8" t="s">
        <v>222</v>
      </c>
      <c r="D82" s="8" t="s">
        <v>223</v>
      </c>
      <c r="E82" s="8" t="s">
        <v>155</v>
      </c>
      <c r="F82" s="16" t="s">
        <v>234</v>
      </c>
    </row>
    <row r="83" spans="1:7" ht="32" hidden="1" x14ac:dyDescent="0.2">
      <c r="A83" s="8" t="s">
        <v>235</v>
      </c>
      <c r="B83" s="11" t="s">
        <v>229</v>
      </c>
      <c r="C83" s="8" t="s">
        <v>222</v>
      </c>
      <c r="D83" s="8" t="s">
        <v>223</v>
      </c>
      <c r="E83" s="8" t="s">
        <v>155</v>
      </c>
      <c r="F83" s="16" t="s">
        <v>234</v>
      </c>
    </row>
    <row r="84" spans="1:7" ht="32" hidden="1" x14ac:dyDescent="0.2">
      <c r="A84" s="8" t="s">
        <v>236</v>
      </c>
      <c r="B84" s="11" t="s">
        <v>231</v>
      </c>
      <c r="C84" s="8" t="s">
        <v>222</v>
      </c>
      <c r="D84" s="8" t="s">
        <v>223</v>
      </c>
      <c r="E84" s="8" t="s">
        <v>155</v>
      </c>
      <c r="F84" s="16" t="s">
        <v>234</v>
      </c>
    </row>
    <row r="85" spans="1:7" ht="48" hidden="1" x14ac:dyDescent="0.2">
      <c r="A85" s="8" t="s">
        <v>237</v>
      </c>
      <c r="B85" s="11" t="s">
        <v>238</v>
      </c>
      <c r="C85" s="8" t="s">
        <v>239</v>
      </c>
      <c r="D85" s="8" t="s">
        <v>240</v>
      </c>
      <c r="E85" s="8" t="s">
        <v>134</v>
      </c>
      <c r="F85" s="16" t="s">
        <v>241</v>
      </c>
    </row>
    <row r="86" spans="1:7" ht="128" hidden="1" x14ac:dyDescent="0.2">
      <c r="A86" s="8" t="s">
        <v>242</v>
      </c>
      <c r="B86" s="11" t="s">
        <v>243</v>
      </c>
      <c r="C86" s="8" t="s">
        <v>239</v>
      </c>
      <c r="D86" s="8" t="s">
        <v>240</v>
      </c>
      <c r="E86" s="8" t="s">
        <v>134</v>
      </c>
      <c r="F86" s="16" t="s">
        <v>244</v>
      </c>
    </row>
    <row r="87" spans="1:7" ht="16" hidden="1" x14ac:dyDescent="0.2">
      <c r="A87" s="8" t="s">
        <v>245</v>
      </c>
      <c r="B87" s="11" t="s">
        <v>246</v>
      </c>
      <c r="C87" s="8" t="s">
        <v>239</v>
      </c>
      <c r="D87" s="8" t="s">
        <v>240</v>
      </c>
      <c r="E87" s="8" t="s">
        <v>134</v>
      </c>
      <c r="F87" s="16" t="s">
        <v>247</v>
      </c>
    </row>
    <row r="88" spans="1:7" ht="32" hidden="1" x14ac:dyDescent="0.2">
      <c r="A88" s="8" t="s">
        <v>248</v>
      </c>
      <c r="B88" s="11" t="s">
        <v>249</v>
      </c>
      <c r="C88" s="8" t="s">
        <v>239</v>
      </c>
      <c r="D88" s="8" t="s">
        <v>240</v>
      </c>
      <c r="E88" s="8" t="s">
        <v>134</v>
      </c>
      <c r="F88" s="16" t="s">
        <v>250</v>
      </c>
    </row>
    <row r="89" spans="1:7" ht="48" hidden="1" x14ac:dyDescent="0.2">
      <c r="B89" s="11" t="s">
        <v>251</v>
      </c>
      <c r="F89" s="16" t="s">
        <v>252</v>
      </c>
    </row>
    <row r="90" spans="1:7" hidden="1" x14ac:dyDescent="0.2">
      <c r="F90" s="16"/>
    </row>
    <row r="91" spans="1:7" hidden="1" x14ac:dyDescent="0.2">
      <c r="F91" s="16"/>
    </row>
    <row r="92" spans="1:7" ht="409.6" hidden="1" x14ac:dyDescent="0.2">
      <c r="A92" s="8" t="s">
        <v>253</v>
      </c>
      <c r="B92" s="11" t="s">
        <v>254</v>
      </c>
      <c r="C92" s="8" t="s">
        <v>255</v>
      </c>
      <c r="D92" s="8" t="s">
        <v>256</v>
      </c>
      <c r="E92" s="8" t="s">
        <v>257</v>
      </c>
      <c r="F92" s="16" t="s">
        <v>258</v>
      </c>
    </row>
    <row r="93" spans="1:7" ht="32" hidden="1" x14ac:dyDescent="0.2">
      <c r="A93" s="8" t="s">
        <v>259</v>
      </c>
      <c r="B93" s="11" t="s">
        <v>260</v>
      </c>
      <c r="C93" s="8" t="s">
        <v>255</v>
      </c>
      <c r="D93" s="8" t="s">
        <v>256</v>
      </c>
      <c r="E93" s="8" t="s">
        <v>261</v>
      </c>
      <c r="F93" s="16" t="s">
        <v>262</v>
      </c>
    </row>
    <row r="94" spans="1:7" ht="32" hidden="1" x14ac:dyDescent="0.2">
      <c r="A94" s="8" t="s">
        <v>263</v>
      </c>
      <c r="B94" s="11" t="s">
        <v>264</v>
      </c>
      <c r="C94" s="8" t="s">
        <v>255</v>
      </c>
      <c r="D94" s="8" t="s">
        <v>256</v>
      </c>
      <c r="E94" s="8" t="s">
        <v>257</v>
      </c>
      <c r="F94" s="16" t="s">
        <v>265</v>
      </c>
      <c r="G94" s="75" t="s">
        <v>266</v>
      </c>
    </row>
    <row r="95" spans="1:7" ht="32" hidden="1" x14ac:dyDescent="0.2">
      <c r="A95" s="8" t="s">
        <v>267</v>
      </c>
      <c r="B95" s="11" t="s">
        <v>268</v>
      </c>
      <c r="C95" s="8" t="s">
        <v>269</v>
      </c>
      <c r="D95" s="8" t="s">
        <v>270</v>
      </c>
      <c r="E95" s="8" t="s">
        <v>271</v>
      </c>
      <c r="F95" s="16" t="s">
        <v>272</v>
      </c>
    </row>
    <row r="96" spans="1:7" ht="160" hidden="1" x14ac:dyDescent="0.2">
      <c r="A96" s="8" t="s">
        <v>273</v>
      </c>
      <c r="B96" s="11" t="s">
        <v>274</v>
      </c>
      <c r="C96" s="8" t="s">
        <v>275</v>
      </c>
      <c r="D96" s="8" t="s">
        <v>276</v>
      </c>
      <c r="E96" s="8" t="s">
        <v>257</v>
      </c>
      <c r="F96" s="16" t="s">
        <v>277</v>
      </c>
      <c r="G96" s="75" t="s">
        <v>278</v>
      </c>
    </row>
    <row r="97" spans="1:7" ht="48" hidden="1" x14ac:dyDescent="0.2">
      <c r="A97" s="8" t="s">
        <v>279</v>
      </c>
      <c r="B97" s="11" t="s">
        <v>280</v>
      </c>
      <c r="C97" s="8" t="s">
        <v>275</v>
      </c>
      <c r="D97" s="8" t="s">
        <v>276</v>
      </c>
      <c r="E97" s="8" t="s">
        <v>257</v>
      </c>
      <c r="F97" s="16" t="s">
        <v>281</v>
      </c>
    </row>
    <row r="98" spans="1:7" ht="112" hidden="1" x14ac:dyDescent="0.2">
      <c r="A98" s="8" t="s">
        <v>282</v>
      </c>
      <c r="B98" s="11" t="s">
        <v>283</v>
      </c>
      <c r="C98" s="8" t="s">
        <v>275</v>
      </c>
      <c r="D98" s="8" t="s">
        <v>276</v>
      </c>
      <c r="E98" s="8" t="s">
        <v>257</v>
      </c>
      <c r="F98" s="16" t="s">
        <v>284</v>
      </c>
    </row>
    <row r="99" spans="1:7" ht="48" hidden="1" x14ac:dyDescent="0.2">
      <c r="A99" s="8" t="s">
        <v>285</v>
      </c>
      <c r="B99" s="11" t="s">
        <v>286</v>
      </c>
      <c r="C99" s="8" t="s">
        <v>275</v>
      </c>
      <c r="D99" s="8" t="s">
        <v>276</v>
      </c>
      <c r="E99" s="8" t="s">
        <v>257</v>
      </c>
      <c r="F99" s="16" t="s">
        <v>287</v>
      </c>
      <c r="G99" s="75" t="s">
        <v>288</v>
      </c>
    </row>
    <row r="100" spans="1:7" ht="16" hidden="1" x14ac:dyDescent="0.2">
      <c r="A100" s="8" t="s">
        <v>289</v>
      </c>
      <c r="B100" s="11" t="s">
        <v>290</v>
      </c>
      <c r="C100" s="8" t="s">
        <v>291</v>
      </c>
      <c r="D100" s="8" t="s">
        <v>292</v>
      </c>
      <c r="E100" s="8" t="s">
        <v>123</v>
      </c>
      <c r="F100" s="16" t="s">
        <v>293</v>
      </c>
      <c r="G100" s="75" t="s">
        <v>294</v>
      </c>
    </row>
    <row r="101" spans="1:7" hidden="1" x14ac:dyDescent="0.2">
      <c r="A101" s="8" t="s">
        <v>295</v>
      </c>
      <c r="C101" s="34" t="s">
        <v>296</v>
      </c>
      <c r="D101" s="34" t="s">
        <v>297</v>
      </c>
    </row>
    <row r="102" spans="1:7" ht="32" hidden="1" x14ac:dyDescent="0.2">
      <c r="A102" s="8" t="s">
        <v>298</v>
      </c>
      <c r="C102" s="22" t="s">
        <v>299</v>
      </c>
      <c r="D102" s="34" t="s">
        <v>300</v>
      </c>
    </row>
    <row r="103" spans="1:7" hidden="1" x14ac:dyDescent="0.2">
      <c r="A103" s="8" t="s">
        <v>301</v>
      </c>
      <c r="C103" s="34" t="s">
        <v>302</v>
      </c>
      <c r="D103" s="34" t="s">
        <v>303</v>
      </c>
    </row>
    <row r="104" spans="1:7" hidden="1" x14ac:dyDescent="0.2">
      <c r="A104" s="8" t="s">
        <v>304</v>
      </c>
      <c r="C104" s="34" t="s">
        <v>305</v>
      </c>
      <c r="D104" s="34" t="s">
        <v>306</v>
      </c>
    </row>
    <row r="105" spans="1:7" hidden="1" x14ac:dyDescent="0.2">
      <c r="A105" s="8" t="s">
        <v>307</v>
      </c>
      <c r="C105" s="34" t="s">
        <v>308</v>
      </c>
      <c r="D105" s="34" t="s">
        <v>309</v>
      </c>
    </row>
    <row r="106" spans="1:7" hidden="1" x14ac:dyDescent="0.2">
      <c r="A106" s="8" t="s">
        <v>310</v>
      </c>
      <c r="C106" s="34" t="s">
        <v>311</v>
      </c>
      <c r="D106" s="34" t="s">
        <v>312</v>
      </c>
    </row>
    <row r="107" spans="1:7" hidden="1" x14ac:dyDescent="0.2">
      <c r="A107" s="8" t="s">
        <v>313</v>
      </c>
      <c r="C107" s="34" t="s">
        <v>314</v>
      </c>
      <c r="D107" s="34" t="s">
        <v>315</v>
      </c>
    </row>
    <row r="108" spans="1:7" hidden="1" x14ac:dyDescent="0.2">
      <c r="A108" s="8" t="s">
        <v>316</v>
      </c>
      <c r="C108" s="34" t="s">
        <v>317</v>
      </c>
      <c r="D108" s="34" t="s">
        <v>318</v>
      </c>
    </row>
    <row r="109" spans="1:7" hidden="1" x14ac:dyDescent="0.2">
      <c r="A109" s="8" t="s">
        <v>319</v>
      </c>
      <c r="C109" s="34" t="s">
        <v>320</v>
      </c>
      <c r="D109" s="34" t="s">
        <v>321</v>
      </c>
    </row>
    <row r="110" spans="1:7" hidden="1" x14ac:dyDescent="0.2">
      <c r="A110" s="8" t="s">
        <v>322</v>
      </c>
      <c r="C110" s="34" t="s">
        <v>323</v>
      </c>
      <c r="D110" s="34" t="s">
        <v>37</v>
      </c>
    </row>
    <row r="111" spans="1:7" ht="320" hidden="1" x14ac:dyDescent="0.2">
      <c r="A111" s="8" t="s">
        <v>324</v>
      </c>
      <c r="B111" s="11" t="s">
        <v>325</v>
      </c>
      <c r="C111" s="8" t="s">
        <v>326</v>
      </c>
      <c r="D111" s="8" t="s">
        <v>327</v>
      </c>
      <c r="E111" s="8" t="s">
        <v>261</v>
      </c>
      <c r="F111" s="16" t="s">
        <v>328</v>
      </c>
      <c r="G111" s="75" t="s">
        <v>329</v>
      </c>
    </row>
    <row r="112" spans="1:7" ht="48" hidden="1" x14ac:dyDescent="0.2">
      <c r="A112" s="8" t="s">
        <v>330</v>
      </c>
      <c r="B112" s="11" t="s">
        <v>331</v>
      </c>
      <c r="C112" s="8" t="s">
        <v>326</v>
      </c>
      <c r="D112" s="8" t="s">
        <v>327</v>
      </c>
      <c r="E112" s="8" t="s">
        <v>261</v>
      </c>
      <c r="F112" s="16" t="s">
        <v>332</v>
      </c>
      <c r="G112" s="75" t="s">
        <v>333</v>
      </c>
    </row>
    <row r="113" spans="1:7" ht="48" hidden="1" x14ac:dyDescent="0.2">
      <c r="A113" s="8" t="s">
        <v>334</v>
      </c>
      <c r="B113" s="11" t="s">
        <v>335</v>
      </c>
      <c r="C113" s="8" t="s">
        <v>326</v>
      </c>
      <c r="D113" s="8" t="s">
        <v>327</v>
      </c>
      <c r="E113" s="8" t="s">
        <v>261</v>
      </c>
      <c r="F113" s="16" t="s">
        <v>336</v>
      </c>
      <c r="G113" t="s">
        <v>337</v>
      </c>
    </row>
    <row r="114" spans="1:7" ht="32" hidden="1" x14ac:dyDescent="0.2">
      <c r="A114" s="8" t="s">
        <v>338</v>
      </c>
      <c r="B114" s="11" t="s">
        <v>339</v>
      </c>
      <c r="C114" s="8" t="s">
        <v>326</v>
      </c>
      <c r="D114" s="8" t="s">
        <v>327</v>
      </c>
      <c r="E114" s="8" t="s">
        <v>261</v>
      </c>
      <c r="F114" s="16" t="s">
        <v>340</v>
      </c>
      <c r="G114" s="75" t="s">
        <v>341</v>
      </c>
    </row>
    <row r="115" spans="1:7" ht="32" hidden="1" x14ac:dyDescent="0.2">
      <c r="A115" s="8" t="s">
        <v>342</v>
      </c>
      <c r="B115" s="22" t="s">
        <v>343</v>
      </c>
      <c r="C115" s="34" t="s">
        <v>326</v>
      </c>
      <c r="D115" s="34" t="s">
        <v>327</v>
      </c>
      <c r="E115" s="34" t="s">
        <v>261</v>
      </c>
      <c r="G115" s="75" t="s">
        <v>344</v>
      </c>
    </row>
    <row r="116" spans="1:7" ht="32" hidden="1" x14ac:dyDescent="0.2">
      <c r="A116" s="8" t="s">
        <v>345</v>
      </c>
      <c r="B116" s="11" t="s">
        <v>346</v>
      </c>
      <c r="C116" s="8" t="s">
        <v>326</v>
      </c>
      <c r="D116" s="8" t="s">
        <v>327</v>
      </c>
      <c r="E116" s="8" t="s">
        <v>261</v>
      </c>
      <c r="F116" s="16" t="s">
        <v>347</v>
      </c>
      <c r="G116" s="75" t="s">
        <v>348</v>
      </c>
    </row>
    <row r="117" spans="1:7" ht="32" hidden="1" x14ac:dyDescent="0.2">
      <c r="A117" s="8" t="s">
        <v>349</v>
      </c>
      <c r="B117" s="11" t="s">
        <v>350</v>
      </c>
      <c r="C117" s="8" t="s">
        <v>351</v>
      </c>
      <c r="D117" s="8" t="s">
        <v>352</v>
      </c>
      <c r="E117" s="8" t="s">
        <v>261</v>
      </c>
      <c r="F117" s="16" t="s">
        <v>353</v>
      </c>
      <c r="G117" s="75" t="s">
        <v>354</v>
      </c>
    </row>
    <row r="118" spans="1:7" ht="16" hidden="1" x14ac:dyDescent="0.2">
      <c r="A118" s="8" t="s">
        <v>355</v>
      </c>
      <c r="B118" s="11" t="s">
        <v>356</v>
      </c>
      <c r="C118" s="8" t="s">
        <v>351</v>
      </c>
      <c r="D118" s="8" t="s">
        <v>352</v>
      </c>
      <c r="E118" s="8" t="s">
        <v>261</v>
      </c>
    </row>
    <row r="119" spans="1:7" ht="16" hidden="1" x14ac:dyDescent="0.2">
      <c r="A119" s="8" t="s">
        <v>357</v>
      </c>
      <c r="B119" s="11" t="s">
        <v>358</v>
      </c>
      <c r="C119" s="8" t="s">
        <v>359</v>
      </c>
      <c r="D119" s="8" t="s">
        <v>360</v>
      </c>
      <c r="E119" s="8" t="s">
        <v>261</v>
      </c>
    </row>
    <row r="120" spans="1:7" ht="16" hidden="1" x14ac:dyDescent="0.2">
      <c r="A120" s="8" t="s">
        <v>361</v>
      </c>
      <c r="B120" s="11" t="s">
        <v>362</v>
      </c>
      <c r="C120" s="8" t="s">
        <v>359</v>
      </c>
      <c r="D120" s="8" t="s">
        <v>360</v>
      </c>
      <c r="E120" s="8" t="s">
        <v>261</v>
      </c>
    </row>
    <row r="121" spans="1:7" hidden="1" x14ac:dyDescent="0.2">
      <c r="A121" s="8" t="s">
        <v>363</v>
      </c>
    </row>
    <row r="122" spans="1:7" ht="32" hidden="1" x14ac:dyDescent="0.2">
      <c r="A122" s="8" t="s">
        <v>364</v>
      </c>
      <c r="B122" s="11" t="s">
        <v>365</v>
      </c>
      <c r="C122" s="8" t="s">
        <v>366</v>
      </c>
      <c r="D122" s="8" t="s">
        <v>367</v>
      </c>
      <c r="E122" s="8" t="s">
        <v>368</v>
      </c>
      <c r="F122" s="11" t="s">
        <v>369</v>
      </c>
      <c r="G122" s="75" t="s">
        <v>370</v>
      </c>
    </row>
    <row r="123" spans="1:7" ht="32" hidden="1" x14ac:dyDescent="0.2">
      <c r="A123" s="8" t="s">
        <v>371</v>
      </c>
      <c r="B123" s="11" t="s">
        <v>372</v>
      </c>
      <c r="C123" s="8" t="s">
        <v>373</v>
      </c>
      <c r="D123" s="8" t="s">
        <v>374</v>
      </c>
      <c r="E123" s="8" t="s">
        <v>375</v>
      </c>
    </row>
    <row r="124" spans="1:7" ht="16" hidden="1" x14ac:dyDescent="0.2">
      <c r="A124" s="8" t="s">
        <v>376</v>
      </c>
      <c r="B124" s="11" t="s">
        <v>377</v>
      </c>
      <c r="C124" s="8" t="s">
        <v>373</v>
      </c>
      <c r="D124" s="8" t="s">
        <v>374</v>
      </c>
      <c r="E124" s="8" t="s">
        <v>375</v>
      </c>
    </row>
    <row r="125" spans="1:7" ht="32" hidden="1" x14ac:dyDescent="0.2">
      <c r="A125" s="8" t="s">
        <v>378</v>
      </c>
      <c r="B125" s="11" t="s">
        <v>379</v>
      </c>
      <c r="C125" s="8" t="s">
        <v>373</v>
      </c>
      <c r="D125" s="8" t="s">
        <v>374</v>
      </c>
      <c r="E125" s="8" t="s">
        <v>375</v>
      </c>
    </row>
    <row r="126" spans="1:7" ht="32" hidden="1" x14ac:dyDescent="0.2">
      <c r="A126" s="8" t="s">
        <v>380</v>
      </c>
      <c r="B126" s="11" t="s">
        <v>381</v>
      </c>
      <c r="C126" s="8" t="s">
        <v>373</v>
      </c>
      <c r="D126" s="8" t="s">
        <v>374</v>
      </c>
      <c r="E126" s="8" t="s">
        <v>375</v>
      </c>
    </row>
    <row r="127" spans="1:7" ht="32" hidden="1" x14ac:dyDescent="0.2">
      <c r="A127" s="8" t="s">
        <v>382</v>
      </c>
      <c r="B127" s="11" t="s">
        <v>383</v>
      </c>
      <c r="C127" s="8" t="s">
        <v>384</v>
      </c>
      <c r="D127" s="8" t="s">
        <v>385</v>
      </c>
      <c r="E127" s="8" t="s">
        <v>386</v>
      </c>
    </row>
    <row r="128" spans="1:7" ht="16" hidden="1" x14ac:dyDescent="0.2">
      <c r="A128" s="8" t="s">
        <v>387</v>
      </c>
      <c r="B128" s="11" t="s">
        <v>388</v>
      </c>
      <c r="C128" s="8" t="s">
        <v>384</v>
      </c>
      <c r="D128" s="8" t="s">
        <v>385</v>
      </c>
      <c r="E128" s="8" t="s">
        <v>261</v>
      </c>
      <c r="F128" s="11" t="s">
        <v>389</v>
      </c>
      <c r="G128" s="75" t="s">
        <v>390</v>
      </c>
    </row>
    <row r="129" spans="1:7" ht="32" hidden="1" x14ac:dyDescent="0.2">
      <c r="A129" s="8" t="s">
        <v>391</v>
      </c>
      <c r="B129" s="11" t="s">
        <v>392</v>
      </c>
      <c r="C129" s="8" t="s">
        <v>393</v>
      </c>
      <c r="D129" s="8" t="s">
        <v>394</v>
      </c>
      <c r="E129" s="8" t="s">
        <v>261</v>
      </c>
    </row>
    <row r="130" spans="1:7" ht="32" hidden="1" x14ac:dyDescent="0.2">
      <c r="A130" s="8" t="s">
        <v>395</v>
      </c>
      <c r="B130" s="11" t="s">
        <v>396</v>
      </c>
      <c r="C130" s="8" t="s">
        <v>393</v>
      </c>
      <c r="D130" s="8" t="s">
        <v>394</v>
      </c>
      <c r="E130" s="8" t="s">
        <v>386</v>
      </c>
    </row>
    <row r="131" spans="1:7" ht="48" hidden="1" x14ac:dyDescent="0.2">
      <c r="A131" s="8" t="s">
        <v>397</v>
      </c>
      <c r="B131" s="11" t="s">
        <v>398</v>
      </c>
      <c r="C131" s="8" t="s">
        <v>399</v>
      </c>
      <c r="D131" s="8" t="s">
        <v>400</v>
      </c>
      <c r="E131" s="8" t="s">
        <v>401</v>
      </c>
      <c r="F131" s="11" t="s">
        <v>402</v>
      </c>
    </row>
    <row r="132" spans="1:7" ht="48" hidden="1" x14ac:dyDescent="0.2">
      <c r="A132" s="8" t="s">
        <v>403</v>
      </c>
      <c r="B132" s="11" t="s">
        <v>404</v>
      </c>
      <c r="C132" s="8" t="s">
        <v>399</v>
      </c>
      <c r="D132" s="8" t="s">
        <v>400</v>
      </c>
      <c r="E132" s="8" t="s">
        <v>257</v>
      </c>
      <c r="F132" s="11" t="s">
        <v>405</v>
      </c>
    </row>
    <row r="133" spans="1:7" ht="320" hidden="1" x14ac:dyDescent="0.2">
      <c r="A133" s="8" t="s">
        <v>406</v>
      </c>
      <c r="B133" s="11" t="s">
        <v>407</v>
      </c>
      <c r="C133" s="8" t="s">
        <v>255</v>
      </c>
      <c r="D133" s="8" t="s">
        <v>256</v>
      </c>
      <c r="E133" s="8" t="s">
        <v>257</v>
      </c>
      <c r="F133" s="11" t="s">
        <v>408</v>
      </c>
    </row>
    <row r="134" spans="1:7" ht="320" hidden="1" x14ac:dyDescent="0.2">
      <c r="A134" s="8" t="s">
        <v>409</v>
      </c>
      <c r="B134" s="11" t="s">
        <v>410</v>
      </c>
      <c r="C134" s="8" t="s">
        <v>255</v>
      </c>
      <c r="D134" s="8" t="s">
        <v>256</v>
      </c>
      <c r="E134" s="8" t="s">
        <v>257</v>
      </c>
      <c r="F134" s="11" t="s">
        <v>411</v>
      </c>
    </row>
    <row r="135" spans="1:7" ht="320" hidden="1" x14ac:dyDescent="0.2">
      <c r="A135" s="8" t="s">
        <v>412</v>
      </c>
      <c r="B135" s="11" t="s">
        <v>413</v>
      </c>
      <c r="C135" s="8" t="s">
        <v>255</v>
      </c>
      <c r="D135" s="8" t="s">
        <v>256</v>
      </c>
      <c r="E135" s="8" t="s">
        <v>257</v>
      </c>
      <c r="F135" s="11" t="s">
        <v>414</v>
      </c>
    </row>
    <row r="136" spans="1:7" ht="288" hidden="1" x14ac:dyDescent="0.2">
      <c r="A136" s="8" t="s">
        <v>415</v>
      </c>
      <c r="B136" s="11" t="s">
        <v>416</v>
      </c>
      <c r="C136" s="8" t="s">
        <v>255</v>
      </c>
      <c r="D136" s="8" t="s">
        <v>256</v>
      </c>
      <c r="E136" s="8" t="s">
        <v>257</v>
      </c>
      <c r="F136" s="11" t="s">
        <v>417</v>
      </c>
      <c r="G136" s="75" t="s">
        <v>418</v>
      </c>
    </row>
    <row r="137" spans="1:7" ht="288" hidden="1" x14ac:dyDescent="0.2">
      <c r="A137" s="8" t="s">
        <v>419</v>
      </c>
      <c r="B137" s="11" t="s">
        <v>420</v>
      </c>
      <c r="C137" s="8" t="s">
        <v>255</v>
      </c>
      <c r="D137" s="8" t="s">
        <v>256</v>
      </c>
      <c r="E137" s="8" t="s">
        <v>257</v>
      </c>
      <c r="F137" s="11" t="s">
        <v>421</v>
      </c>
      <c r="G137" s="75" t="s">
        <v>418</v>
      </c>
    </row>
    <row r="138" spans="1:7" ht="272" hidden="1" x14ac:dyDescent="0.2">
      <c r="A138" s="8" t="s">
        <v>422</v>
      </c>
      <c r="B138" s="11" t="s">
        <v>423</v>
      </c>
      <c r="C138" s="8" t="s">
        <v>255</v>
      </c>
      <c r="D138" s="8" t="s">
        <v>256</v>
      </c>
      <c r="E138" s="8" t="s">
        <v>257</v>
      </c>
      <c r="F138" s="11" t="s">
        <v>424</v>
      </c>
      <c r="G138" s="75" t="s">
        <v>418</v>
      </c>
    </row>
    <row r="139" spans="1:7" ht="176" hidden="1" x14ac:dyDescent="0.2">
      <c r="A139" s="8" t="s">
        <v>425</v>
      </c>
      <c r="B139" s="11" t="s">
        <v>426</v>
      </c>
      <c r="C139" s="8" t="s">
        <v>255</v>
      </c>
      <c r="D139" s="8" t="s">
        <v>256</v>
      </c>
      <c r="E139" s="8" t="s">
        <v>257</v>
      </c>
      <c r="F139" s="11" t="s">
        <v>427</v>
      </c>
    </row>
    <row r="140" spans="1:7" ht="380" hidden="1" x14ac:dyDescent="0.2">
      <c r="A140" s="8" t="s">
        <v>428</v>
      </c>
      <c r="B140" s="11" t="s">
        <v>429</v>
      </c>
      <c r="C140" s="8" t="s">
        <v>255</v>
      </c>
      <c r="D140" s="8" t="s">
        <v>256</v>
      </c>
      <c r="E140" s="8" t="s">
        <v>257</v>
      </c>
      <c r="F140" s="11" t="s">
        <v>430</v>
      </c>
      <c r="G140" s="75" t="s">
        <v>431</v>
      </c>
    </row>
    <row r="141" spans="1:7" ht="128" hidden="1" x14ac:dyDescent="0.2">
      <c r="A141" s="8" t="s">
        <v>432</v>
      </c>
      <c r="B141" s="11" t="s">
        <v>433</v>
      </c>
      <c r="C141" s="8" t="s">
        <v>255</v>
      </c>
      <c r="D141" s="8" t="s">
        <v>256</v>
      </c>
      <c r="E141" s="8" t="s">
        <v>257</v>
      </c>
      <c r="F141" s="11" t="s">
        <v>434</v>
      </c>
    </row>
    <row r="142" spans="1:7" ht="32" hidden="1" x14ac:dyDescent="0.2">
      <c r="A142" s="8" t="s">
        <v>435</v>
      </c>
      <c r="B142" s="11" t="s">
        <v>436</v>
      </c>
      <c r="C142" s="8" t="s">
        <v>255</v>
      </c>
      <c r="D142" s="8" t="s">
        <v>256</v>
      </c>
      <c r="E142" s="8" t="s">
        <v>257</v>
      </c>
      <c r="F142" s="11" t="s">
        <v>437</v>
      </c>
      <c r="G142" s="8" t="s">
        <v>438</v>
      </c>
    </row>
    <row r="143" spans="1:7" ht="192" hidden="1" x14ac:dyDescent="0.2">
      <c r="A143" s="8" t="s">
        <v>439</v>
      </c>
      <c r="B143" s="11" t="s">
        <v>440</v>
      </c>
      <c r="C143" s="8" t="s">
        <v>326</v>
      </c>
      <c r="D143" s="8" t="s">
        <v>327</v>
      </c>
      <c r="E143" s="8" t="s">
        <v>261</v>
      </c>
      <c r="F143" s="11" t="s">
        <v>441</v>
      </c>
      <c r="G143" s="75" t="s">
        <v>442</v>
      </c>
    </row>
    <row r="144" spans="1:7" ht="192" hidden="1" x14ac:dyDescent="0.2">
      <c r="A144" s="8" t="s">
        <v>443</v>
      </c>
      <c r="B144" s="11" t="s">
        <v>444</v>
      </c>
      <c r="C144" s="8" t="s">
        <v>326</v>
      </c>
      <c r="D144" s="8" t="s">
        <v>327</v>
      </c>
      <c r="E144" s="8" t="s">
        <v>261</v>
      </c>
      <c r="F144" s="11" t="s">
        <v>445</v>
      </c>
      <c r="G144" s="75" t="s">
        <v>442</v>
      </c>
    </row>
    <row r="145" spans="1:7" ht="192" hidden="1" x14ac:dyDescent="0.2">
      <c r="A145" s="8" t="s">
        <v>446</v>
      </c>
      <c r="B145" s="11" t="s">
        <v>447</v>
      </c>
      <c r="C145" s="8" t="s">
        <v>326</v>
      </c>
      <c r="D145" s="8" t="s">
        <v>327</v>
      </c>
      <c r="E145" s="8" t="s">
        <v>261</v>
      </c>
      <c r="F145" s="11" t="s">
        <v>448</v>
      </c>
      <c r="G145" s="75" t="s">
        <v>442</v>
      </c>
    </row>
    <row r="146" spans="1:7" ht="208" hidden="1" x14ac:dyDescent="0.2">
      <c r="A146" s="8" t="s">
        <v>449</v>
      </c>
      <c r="B146" s="11" t="s">
        <v>450</v>
      </c>
      <c r="C146" s="8" t="s">
        <v>326</v>
      </c>
      <c r="D146" s="8" t="s">
        <v>327</v>
      </c>
      <c r="E146" s="8" t="s">
        <v>261</v>
      </c>
      <c r="F146" s="11" t="s">
        <v>451</v>
      </c>
      <c r="G146" s="75" t="s">
        <v>452</v>
      </c>
    </row>
    <row r="147" spans="1:7" ht="208" hidden="1" x14ac:dyDescent="0.2">
      <c r="A147" s="8" t="s">
        <v>453</v>
      </c>
      <c r="B147" s="11" t="s">
        <v>454</v>
      </c>
      <c r="C147" s="8" t="s">
        <v>326</v>
      </c>
      <c r="D147" s="8" t="s">
        <v>327</v>
      </c>
      <c r="E147" s="8" t="s">
        <v>261</v>
      </c>
      <c r="F147" s="11" t="s">
        <v>455</v>
      </c>
      <c r="G147" s="75" t="s">
        <v>456</v>
      </c>
    </row>
    <row r="148" spans="1:7" ht="32" hidden="1" x14ac:dyDescent="0.2">
      <c r="A148" s="8" t="s">
        <v>457</v>
      </c>
      <c r="B148" s="11" t="s">
        <v>458</v>
      </c>
      <c r="C148" s="8" t="s">
        <v>255</v>
      </c>
      <c r="D148" s="8" t="s">
        <v>256</v>
      </c>
      <c r="E148" s="8" t="s">
        <v>257</v>
      </c>
      <c r="F148" s="11" t="s">
        <v>459</v>
      </c>
    </row>
    <row r="149" spans="1:7" ht="160" hidden="1" x14ac:dyDescent="0.2">
      <c r="A149" s="8" t="s">
        <v>460</v>
      </c>
      <c r="B149" s="11" t="s">
        <v>461</v>
      </c>
      <c r="C149" s="8" t="s">
        <v>275</v>
      </c>
      <c r="D149" s="8" t="s">
        <v>276</v>
      </c>
      <c r="E149" s="8" t="s">
        <v>257</v>
      </c>
      <c r="F149" s="16" t="s">
        <v>462</v>
      </c>
    </row>
    <row r="150" spans="1:7" ht="32" hidden="1" x14ac:dyDescent="0.2">
      <c r="A150" s="8" t="s">
        <v>463</v>
      </c>
      <c r="B150" s="83" t="s">
        <v>464</v>
      </c>
      <c r="C150" s="8" t="s">
        <v>255</v>
      </c>
      <c r="D150" s="8" t="s">
        <v>256</v>
      </c>
      <c r="E150" s="8" t="s">
        <v>257</v>
      </c>
      <c r="F150" s="16" t="s">
        <v>465</v>
      </c>
      <c r="G150" s="93" t="s">
        <v>466</v>
      </c>
    </row>
    <row r="151" spans="1:7" ht="48" hidden="1" x14ac:dyDescent="0.2">
      <c r="A151" s="8" t="s">
        <v>467</v>
      </c>
      <c r="B151" s="83" t="s">
        <v>468</v>
      </c>
      <c r="C151" s="8" t="s">
        <v>255</v>
      </c>
      <c r="D151" s="8" t="s">
        <v>256</v>
      </c>
      <c r="E151" s="8" t="s">
        <v>257</v>
      </c>
      <c r="F151" s="16" t="s">
        <v>469</v>
      </c>
      <c r="G151" s="93" t="s">
        <v>470</v>
      </c>
    </row>
    <row r="152" spans="1:7" ht="48" hidden="1" x14ac:dyDescent="0.2">
      <c r="A152" s="8" t="s">
        <v>471</v>
      </c>
      <c r="B152" s="83" t="s">
        <v>472</v>
      </c>
      <c r="C152" s="3" t="s">
        <v>373</v>
      </c>
      <c r="D152" s="3" t="s">
        <v>374</v>
      </c>
      <c r="E152" s="8" t="s">
        <v>473</v>
      </c>
      <c r="F152" s="16" t="s">
        <v>474</v>
      </c>
      <c r="G152" s="93" t="s">
        <v>475</v>
      </c>
    </row>
    <row r="153" spans="1:7" ht="48" hidden="1" x14ac:dyDescent="0.2">
      <c r="A153" s="8" t="s">
        <v>476</v>
      </c>
      <c r="B153" s="83" t="s">
        <v>477</v>
      </c>
      <c r="C153" s="8" t="s">
        <v>255</v>
      </c>
      <c r="D153" s="8" t="s">
        <v>256</v>
      </c>
      <c r="E153" s="8" t="s">
        <v>257</v>
      </c>
      <c r="G153" s="93" t="s">
        <v>478</v>
      </c>
    </row>
    <row r="154" spans="1:7" ht="48" hidden="1" x14ac:dyDescent="0.2">
      <c r="A154" s="8" t="s">
        <v>479</v>
      </c>
      <c r="B154" s="83" t="s">
        <v>480</v>
      </c>
      <c r="C154" s="8" t="s">
        <v>255</v>
      </c>
      <c r="D154" s="8" t="s">
        <v>256</v>
      </c>
      <c r="E154" s="8" t="s">
        <v>257</v>
      </c>
      <c r="G154" s="93" t="s">
        <v>481</v>
      </c>
    </row>
    <row r="155" spans="1:7" ht="16" hidden="1" x14ac:dyDescent="0.2">
      <c r="A155" s="8" t="s">
        <v>482</v>
      </c>
      <c r="B155" s="83" t="s">
        <v>483</v>
      </c>
      <c r="C155" s="8" t="s">
        <v>255</v>
      </c>
      <c r="D155" s="8" t="s">
        <v>256</v>
      </c>
      <c r="E155" s="8" t="s">
        <v>257</v>
      </c>
      <c r="G155" s="93" t="s">
        <v>484</v>
      </c>
    </row>
    <row r="156" spans="1:7" ht="32" hidden="1" x14ac:dyDescent="0.2">
      <c r="A156" s="8" t="s">
        <v>485</v>
      </c>
      <c r="B156" s="11" t="s">
        <v>486</v>
      </c>
      <c r="C156" s="8" t="s">
        <v>255</v>
      </c>
      <c r="D156" s="8" t="s">
        <v>256</v>
      </c>
      <c r="E156" s="8" t="s">
        <v>257</v>
      </c>
      <c r="G156" s="93" t="s">
        <v>487</v>
      </c>
    </row>
    <row r="157" spans="1:7" ht="64" hidden="1" x14ac:dyDescent="0.2">
      <c r="A157" s="8" t="s">
        <v>488</v>
      </c>
      <c r="B157" s="11" t="s">
        <v>489</v>
      </c>
      <c r="C157" s="3" t="s">
        <v>373</v>
      </c>
      <c r="D157" s="3" t="s">
        <v>374</v>
      </c>
      <c r="E157" s="8" t="s">
        <v>473</v>
      </c>
      <c r="G157" s="93" t="s">
        <v>490</v>
      </c>
    </row>
    <row r="158" spans="1:7" ht="32" hidden="1" x14ac:dyDescent="0.2">
      <c r="A158" s="8" t="s">
        <v>491</v>
      </c>
      <c r="B158" s="11" t="s">
        <v>492</v>
      </c>
      <c r="C158" s="3" t="s">
        <v>373</v>
      </c>
      <c r="D158" s="3" t="s">
        <v>374</v>
      </c>
      <c r="E158" s="8" t="s">
        <v>473</v>
      </c>
      <c r="G158" s="93" t="s">
        <v>493</v>
      </c>
    </row>
    <row r="159" spans="1:7" ht="32" hidden="1" x14ac:dyDescent="0.2">
      <c r="A159" s="8" t="s">
        <v>494</v>
      </c>
      <c r="B159" s="11" t="s">
        <v>495</v>
      </c>
      <c r="C159" s="3" t="s">
        <v>496</v>
      </c>
      <c r="D159" s="3" t="s">
        <v>23</v>
      </c>
      <c r="E159" s="8" t="s">
        <v>473</v>
      </c>
      <c r="G159" s="93" t="s">
        <v>497</v>
      </c>
    </row>
    <row r="160" spans="1:7" ht="32" hidden="1" x14ac:dyDescent="0.2">
      <c r="A160" s="8" t="s">
        <v>498</v>
      </c>
      <c r="B160" s="11" t="s">
        <v>499</v>
      </c>
      <c r="C160" s="3" t="s">
        <v>326</v>
      </c>
      <c r="D160" s="3" t="s">
        <v>327</v>
      </c>
      <c r="E160" s="8" t="s">
        <v>386</v>
      </c>
      <c r="F160" s="94" t="s">
        <v>500</v>
      </c>
      <c r="G160" s="93" t="s">
        <v>501</v>
      </c>
    </row>
    <row r="161" spans="1:7" ht="32" hidden="1" x14ac:dyDescent="0.2">
      <c r="A161" s="8" t="s">
        <v>502</v>
      </c>
      <c r="B161" s="11" t="s">
        <v>503</v>
      </c>
      <c r="C161" s="3" t="s">
        <v>373</v>
      </c>
      <c r="D161" s="3" t="s">
        <v>374</v>
      </c>
      <c r="E161" s="8" t="s">
        <v>257</v>
      </c>
      <c r="G161" s="93" t="s">
        <v>504</v>
      </c>
    </row>
    <row r="162" spans="1:7" ht="48" hidden="1" x14ac:dyDescent="0.2">
      <c r="A162" s="8" t="s">
        <v>505</v>
      </c>
      <c r="B162" s="11" t="s">
        <v>506</v>
      </c>
      <c r="C162" s="8" t="s">
        <v>326</v>
      </c>
      <c r="D162" s="8" t="s">
        <v>327</v>
      </c>
      <c r="E162" s="8" t="s">
        <v>261</v>
      </c>
      <c r="G162" s="93" t="s">
        <v>507</v>
      </c>
    </row>
    <row r="163" spans="1:7" ht="32" hidden="1" x14ac:dyDescent="0.2">
      <c r="A163" s="8" t="s">
        <v>508</v>
      </c>
      <c r="B163" s="94" t="s">
        <v>509</v>
      </c>
      <c r="C163" s="3" t="s">
        <v>496</v>
      </c>
      <c r="D163" s="3" t="s">
        <v>23</v>
      </c>
      <c r="E163" s="8" t="s">
        <v>473</v>
      </c>
    </row>
    <row r="164" spans="1:7" ht="16" hidden="1" x14ac:dyDescent="0.2">
      <c r="A164" s="8" t="s">
        <v>510</v>
      </c>
      <c r="B164" s="94" t="s">
        <v>511</v>
      </c>
      <c r="C164" s="8" t="s">
        <v>255</v>
      </c>
      <c r="D164" s="8" t="s">
        <v>256</v>
      </c>
      <c r="E164" s="8" t="s">
        <v>257</v>
      </c>
    </row>
    <row r="165" spans="1:7" ht="16" hidden="1" x14ac:dyDescent="0.2">
      <c r="A165" s="8" t="s">
        <v>512</v>
      </c>
      <c r="B165" s="94" t="s">
        <v>513</v>
      </c>
      <c r="C165" s="8" t="s">
        <v>255</v>
      </c>
      <c r="D165" s="8" t="s">
        <v>256</v>
      </c>
      <c r="E165" s="8" t="s">
        <v>257</v>
      </c>
    </row>
    <row r="166" spans="1:7" ht="16" hidden="1" x14ac:dyDescent="0.2">
      <c r="A166" s="8" t="s">
        <v>514</v>
      </c>
      <c r="B166" s="94" t="s">
        <v>515</v>
      </c>
      <c r="C166" s="8" t="s">
        <v>317</v>
      </c>
      <c r="D166" s="8" t="s">
        <v>516</v>
      </c>
      <c r="E166" s="8" t="s">
        <v>473</v>
      </c>
    </row>
    <row r="167" spans="1:7" ht="32" hidden="1" x14ac:dyDescent="0.2">
      <c r="A167" s="8" t="s">
        <v>517</v>
      </c>
      <c r="B167" s="11" t="s">
        <v>518</v>
      </c>
      <c r="C167" s="8" t="s">
        <v>255</v>
      </c>
      <c r="D167" s="8" t="s">
        <v>256</v>
      </c>
      <c r="E167" s="8" t="s">
        <v>257</v>
      </c>
    </row>
    <row r="168" spans="1:7" ht="32" hidden="1" x14ac:dyDescent="0.2">
      <c r="A168" s="8" t="s">
        <v>519</v>
      </c>
      <c r="B168" s="11" t="s">
        <v>520</v>
      </c>
      <c r="C168" s="8" t="s">
        <v>275</v>
      </c>
      <c r="D168" s="8" t="s">
        <v>276</v>
      </c>
      <c r="E168" s="8" t="s">
        <v>257</v>
      </c>
    </row>
    <row r="169" spans="1:7" ht="16" hidden="1" x14ac:dyDescent="0.2">
      <c r="A169" s="8" t="s">
        <v>521</v>
      </c>
      <c r="B169" s="11" t="s">
        <v>522</v>
      </c>
      <c r="C169" s="8" t="s">
        <v>523</v>
      </c>
      <c r="D169" s="11" t="s">
        <v>524</v>
      </c>
      <c r="E169" s="8" t="s">
        <v>525</v>
      </c>
      <c r="F169" s="16" t="s">
        <v>526</v>
      </c>
      <c r="G169" s="11"/>
    </row>
    <row r="170" spans="1:7" ht="32" hidden="1" x14ac:dyDescent="0.2">
      <c r="A170" s="8" t="s">
        <v>527</v>
      </c>
      <c r="B170" s="11" t="s">
        <v>528</v>
      </c>
      <c r="C170" s="8" t="s">
        <v>529</v>
      </c>
      <c r="D170" s="8" t="s">
        <v>530</v>
      </c>
      <c r="E170" s="8" t="s">
        <v>525</v>
      </c>
      <c r="F170" s="16" t="s">
        <v>531</v>
      </c>
      <c r="G170" s="11"/>
    </row>
    <row r="171" spans="1:7" ht="48" hidden="1" x14ac:dyDescent="0.2">
      <c r="A171" s="8" t="s">
        <v>532</v>
      </c>
      <c r="B171" s="11" t="s">
        <v>533</v>
      </c>
      <c r="C171" s="8" t="s">
        <v>529</v>
      </c>
      <c r="D171" s="8" t="s">
        <v>530</v>
      </c>
      <c r="E171" s="8" t="s">
        <v>525</v>
      </c>
      <c r="F171" s="16" t="s">
        <v>534</v>
      </c>
      <c r="G171" s="11"/>
    </row>
    <row r="172" spans="1:7" ht="48" hidden="1" x14ac:dyDescent="0.2">
      <c r="A172" s="8" t="s">
        <v>535</v>
      </c>
      <c r="B172" s="11" t="s">
        <v>536</v>
      </c>
      <c r="C172" s="8" t="s">
        <v>529</v>
      </c>
      <c r="D172" s="8" t="s">
        <v>530</v>
      </c>
      <c r="E172" s="8" t="s">
        <v>525</v>
      </c>
      <c r="F172" s="16" t="s">
        <v>537</v>
      </c>
      <c r="G172" s="11"/>
    </row>
    <row r="173" spans="1:7" ht="32" hidden="1" x14ac:dyDescent="0.2">
      <c r="A173" s="8" t="s">
        <v>538</v>
      </c>
      <c r="B173" s="11" t="s">
        <v>539</v>
      </c>
      <c r="C173" s="8" t="s">
        <v>529</v>
      </c>
      <c r="D173" s="8" t="s">
        <v>530</v>
      </c>
      <c r="E173" s="8" t="s">
        <v>525</v>
      </c>
      <c r="F173" s="16" t="s">
        <v>531</v>
      </c>
      <c r="G173" s="11"/>
    </row>
    <row r="174" spans="1:7" ht="32" hidden="1" x14ac:dyDescent="0.2">
      <c r="A174" s="8" t="s">
        <v>540</v>
      </c>
      <c r="B174" s="11" t="s">
        <v>541</v>
      </c>
      <c r="C174" s="8" t="s">
        <v>529</v>
      </c>
      <c r="D174" s="8" t="s">
        <v>530</v>
      </c>
      <c r="E174" s="8" t="s">
        <v>525</v>
      </c>
      <c r="F174" s="16" t="s">
        <v>531</v>
      </c>
      <c r="G174" s="11"/>
    </row>
    <row r="175" spans="1:7" ht="32" hidden="1" x14ac:dyDescent="0.2">
      <c r="A175" s="8" t="s">
        <v>542</v>
      </c>
      <c r="B175" s="11" t="s">
        <v>543</v>
      </c>
      <c r="C175" s="8" t="s">
        <v>529</v>
      </c>
      <c r="D175" s="8" t="s">
        <v>530</v>
      </c>
      <c r="E175" s="8" t="s">
        <v>525</v>
      </c>
      <c r="F175" s="16" t="s">
        <v>531</v>
      </c>
      <c r="G175" s="11"/>
    </row>
    <row r="176" spans="1:7" ht="32" hidden="1" x14ac:dyDescent="0.2">
      <c r="A176" s="8" t="s">
        <v>544</v>
      </c>
      <c r="B176" s="11" t="s">
        <v>545</v>
      </c>
      <c r="C176" s="8" t="s">
        <v>529</v>
      </c>
      <c r="D176" s="8" t="s">
        <v>530</v>
      </c>
      <c r="E176" s="8" t="s">
        <v>525</v>
      </c>
      <c r="F176" s="16" t="s">
        <v>531</v>
      </c>
      <c r="G176" s="11"/>
    </row>
    <row r="177" spans="1:7" ht="48" hidden="1" x14ac:dyDescent="0.2">
      <c r="A177" s="8" t="s">
        <v>546</v>
      </c>
      <c r="B177" s="11" t="s">
        <v>547</v>
      </c>
      <c r="C177" s="8" t="s">
        <v>548</v>
      </c>
      <c r="D177" s="8" t="s">
        <v>549</v>
      </c>
      <c r="E177" s="8" t="s">
        <v>525</v>
      </c>
      <c r="F177" s="11" t="s">
        <v>550</v>
      </c>
      <c r="G177" s="11"/>
    </row>
    <row r="178" spans="1:7" ht="32" hidden="1" x14ac:dyDescent="0.2">
      <c r="A178" s="8" t="s">
        <v>551</v>
      </c>
      <c r="B178" s="11" t="s">
        <v>552</v>
      </c>
      <c r="C178" s="8" t="s">
        <v>548</v>
      </c>
      <c r="D178" s="8" t="s">
        <v>549</v>
      </c>
      <c r="E178" s="8" t="s">
        <v>525</v>
      </c>
      <c r="F178" s="11" t="s">
        <v>553</v>
      </c>
      <c r="G178" s="11"/>
    </row>
    <row r="179" spans="1:7" ht="16" hidden="1" x14ac:dyDescent="0.2">
      <c r="A179" s="8" t="s">
        <v>554</v>
      </c>
      <c r="B179" s="11" t="s">
        <v>555</v>
      </c>
      <c r="C179" s="8" t="s">
        <v>548</v>
      </c>
      <c r="D179" s="8" t="s">
        <v>549</v>
      </c>
      <c r="E179" s="8" t="s">
        <v>525</v>
      </c>
      <c r="F179" s="11" t="s">
        <v>556</v>
      </c>
      <c r="G179" s="11"/>
    </row>
    <row r="180" spans="1:7" ht="64" hidden="1" x14ac:dyDescent="0.2">
      <c r="A180" s="8" t="s">
        <v>557</v>
      </c>
      <c r="B180" s="11" t="s">
        <v>558</v>
      </c>
      <c r="C180" s="8" t="s">
        <v>548</v>
      </c>
      <c r="D180" s="8" t="s">
        <v>549</v>
      </c>
      <c r="E180" s="8" t="s">
        <v>525</v>
      </c>
      <c r="F180" s="11" t="s">
        <v>559</v>
      </c>
      <c r="G180" s="11"/>
    </row>
    <row r="181" spans="1:7" ht="96" hidden="1" x14ac:dyDescent="0.2">
      <c r="A181" s="8" t="s">
        <v>560</v>
      </c>
      <c r="B181" s="11" t="s">
        <v>561</v>
      </c>
      <c r="C181" s="8" t="s">
        <v>548</v>
      </c>
      <c r="D181" s="8" t="s">
        <v>549</v>
      </c>
      <c r="E181" s="8" t="s">
        <v>525</v>
      </c>
      <c r="F181" s="11" t="s">
        <v>562</v>
      </c>
      <c r="G181" s="11"/>
    </row>
    <row r="182" spans="1:7" ht="80" hidden="1" x14ac:dyDescent="0.2">
      <c r="A182" s="8" t="s">
        <v>563</v>
      </c>
      <c r="B182" s="11" t="s">
        <v>564</v>
      </c>
      <c r="C182" s="8" t="s">
        <v>548</v>
      </c>
      <c r="D182" s="8" t="s">
        <v>549</v>
      </c>
      <c r="E182" s="8" t="s">
        <v>525</v>
      </c>
      <c r="F182" s="11" t="s">
        <v>565</v>
      </c>
      <c r="G182" s="11"/>
    </row>
    <row r="183" spans="1:7" ht="80" hidden="1" x14ac:dyDescent="0.2">
      <c r="A183" s="8" t="s">
        <v>566</v>
      </c>
      <c r="B183" s="11" t="s">
        <v>567</v>
      </c>
      <c r="C183" s="8" t="s">
        <v>548</v>
      </c>
      <c r="D183" s="8" t="s">
        <v>549</v>
      </c>
      <c r="E183" s="8" t="s">
        <v>525</v>
      </c>
      <c r="F183" s="16" t="s">
        <v>568</v>
      </c>
      <c r="G183" s="11"/>
    </row>
    <row r="184" spans="1:7" ht="144" hidden="1" x14ac:dyDescent="0.2">
      <c r="A184" s="8" t="s">
        <v>569</v>
      </c>
      <c r="B184" s="11" t="s">
        <v>570</v>
      </c>
      <c r="C184" s="8" t="s">
        <v>548</v>
      </c>
      <c r="D184" s="8" t="s">
        <v>549</v>
      </c>
      <c r="E184" s="8" t="s">
        <v>525</v>
      </c>
      <c r="F184" s="11" t="s">
        <v>571</v>
      </c>
      <c r="G184" s="11"/>
    </row>
    <row r="185" spans="1:7" ht="64" hidden="1" x14ac:dyDescent="0.2">
      <c r="A185" s="8" t="s">
        <v>572</v>
      </c>
      <c r="B185" s="11" t="s">
        <v>573</v>
      </c>
      <c r="C185" s="8" t="s">
        <v>548</v>
      </c>
      <c r="D185" s="8" t="s">
        <v>549</v>
      </c>
      <c r="E185" s="8" t="s">
        <v>525</v>
      </c>
      <c r="F185" s="11" t="s">
        <v>574</v>
      </c>
      <c r="G185" s="11"/>
    </row>
    <row r="186" spans="1:7" ht="30" hidden="1" customHeight="1" x14ac:dyDescent="0.2">
      <c r="A186" s="8" t="s">
        <v>575</v>
      </c>
      <c r="B186" s="11" t="s">
        <v>576</v>
      </c>
      <c r="C186" s="8" t="s">
        <v>548</v>
      </c>
      <c r="D186" s="8" t="s">
        <v>549</v>
      </c>
      <c r="E186" s="8" t="s">
        <v>525</v>
      </c>
      <c r="F186" s="16" t="s">
        <v>577</v>
      </c>
      <c r="G186" s="11"/>
    </row>
    <row r="187" spans="1:7" ht="32" hidden="1" x14ac:dyDescent="0.2">
      <c r="A187" s="8" t="s">
        <v>578</v>
      </c>
      <c r="B187" s="11" t="s">
        <v>579</v>
      </c>
      <c r="C187" s="8" t="s">
        <v>548</v>
      </c>
      <c r="D187" s="8" t="s">
        <v>549</v>
      </c>
      <c r="E187" s="8" t="s">
        <v>123</v>
      </c>
      <c r="F187" s="16" t="s">
        <v>580</v>
      </c>
      <c r="G187" s="11"/>
    </row>
    <row r="188" spans="1:7" ht="224" hidden="1" x14ac:dyDescent="0.2">
      <c r="A188" s="8" t="s">
        <v>581</v>
      </c>
      <c r="B188" s="11" t="s">
        <v>582</v>
      </c>
      <c r="C188" s="8" t="s">
        <v>548</v>
      </c>
      <c r="D188" s="8" t="s">
        <v>549</v>
      </c>
      <c r="E188" s="8" t="s">
        <v>525</v>
      </c>
      <c r="F188" s="11" t="s">
        <v>583</v>
      </c>
      <c r="G188" s="11"/>
    </row>
    <row r="189" spans="1:7" ht="32" hidden="1" x14ac:dyDescent="0.2">
      <c r="A189" s="8" t="s">
        <v>584</v>
      </c>
      <c r="B189" s="11" t="s">
        <v>585</v>
      </c>
      <c r="C189" s="8" t="s">
        <v>548</v>
      </c>
      <c r="D189" s="8" t="s">
        <v>549</v>
      </c>
      <c r="E189" s="8" t="s">
        <v>525</v>
      </c>
      <c r="F189" s="16" t="s">
        <v>586</v>
      </c>
      <c r="G189" s="11"/>
    </row>
    <row r="190" spans="1:7" ht="32" hidden="1" x14ac:dyDescent="0.2">
      <c r="A190" s="8" t="s">
        <v>587</v>
      </c>
      <c r="B190" s="11" t="s">
        <v>588</v>
      </c>
      <c r="C190" s="8" t="s">
        <v>589</v>
      </c>
      <c r="D190" s="8" t="s">
        <v>590</v>
      </c>
      <c r="E190" s="8" t="s">
        <v>525</v>
      </c>
      <c r="F190" s="11" t="s">
        <v>591</v>
      </c>
      <c r="G190" s="11"/>
    </row>
    <row r="191" spans="1:7" ht="16" hidden="1" x14ac:dyDescent="0.2">
      <c r="A191" s="8" t="s">
        <v>592</v>
      </c>
      <c r="B191" s="11" t="s">
        <v>593</v>
      </c>
      <c r="C191" s="8" t="s">
        <v>589</v>
      </c>
      <c r="D191" s="8" t="s">
        <v>590</v>
      </c>
      <c r="E191" s="8" t="s">
        <v>257</v>
      </c>
      <c r="F191" s="11" t="s">
        <v>594</v>
      </c>
      <c r="G191" s="11"/>
    </row>
    <row r="192" spans="1:7" ht="16" hidden="1" x14ac:dyDescent="0.2">
      <c r="A192" s="8" t="s">
        <v>595</v>
      </c>
      <c r="B192" s="11" t="s">
        <v>596</v>
      </c>
      <c r="C192" s="8" t="s">
        <v>589</v>
      </c>
      <c r="D192" s="8" t="s">
        <v>590</v>
      </c>
      <c r="E192" s="8" t="s">
        <v>525</v>
      </c>
      <c r="F192" s="11" t="s">
        <v>597</v>
      </c>
      <c r="G192" s="11"/>
    </row>
    <row r="193" spans="1:7" ht="32" hidden="1" x14ac:dyDescent="0.2">
      <c r="A193" s="8" t="s">
        <v>598</v>
      </c>
      <c r="B193" s="11" t="s">
        <v>599</v>
      </c>
      <c r="C193" s="8" t="s">
        <v>589</v>
      </c>
      <c r="D193" s="8" t="s">
        <v>590</v>
      </c>
      <c r="E193" s="8" t="s">
        <v>257</v>
      </c>
      <c r="F193" s="11" t="s">
        <v>600</v>
      </c>
      <c r="G193" s="11"/>
    </row>
    <row r="194" spans="1:7" ht="16" hidden="1" x14ac:dyDescent="0.2">
      <c r="A194" s="8" t="s">
        <v>601</v>
      </c>
      <c r="B194" s="11" t="s">
        <v>602</v>
      </c>
      <c r="C194" s="8" t="s">
        <v>603</v>
      </c>
      <c r="D194" s="8" t="s">
        <v>604</v>
      </c>
      <c r="E194" s="8" t="s">
        <v>257</v>
      </c>
      <c r="F194" s="16" t="s">
        <v>605</v>
      </c>
      <c r="G194" s="11"/>
    </row>
    <row r="195" spans="1:7" ht="96" hidden="1" x14ac:dyDescent="0.2">
      <c r="A195" s="8" t="s">
        <v>606</v>
      </c>
      <c r="B195" s="11" t="s">
        <v>607</v>
      </c>
      <c r="C195" s="8" t="s">
        <v>608</v>
      </c>
      <c r="D195" s="8" t="s">
        <v>609</v>
      </c>
      <c r="E195" s="8" t="s">
        <v>610</v>
      </c>
      <c r="F195" s="16" t="s">
        <v>611</v>
      </c>
      <c r="G195" s="11"/>
    </row>
    <row r="196" spans="1:7" ht="112" hidden="1" x14ac:dyDescent="0.2">
      <c r="A196" s="8" t="s">
        <v>612</v>
      </c>
      <c r="B196" s="11" t="s">
        <v>613</v>
      </c>
      <c r="C196" s="8" t="s">
        <v>608</v>
      </c>
      <c r="D196" s="8" t="s">
        <v>609</v>
      </c>
      <c r="E196" s="8" t="s">
        <v>610</v>
      </c>
      <c r="F196" s="16" t="s">
        <v>614</v>
      </c>
      <c r="G196" s="11"/>
    </row>
    <row r="197" spans="1:7" ht="32" hidden="1" x14ac:dyDescent="0.2">
      <c r="A197" s="8" t="s">
        <v>615</v>
      </c>
      <c r="B197" s="29" t="s">
        <v>616</v>
      </c>
      <c r="C197" s="8" t="s">
        <v>608</v>
      </c>
      <c r="D197" s="8" t="s">
        <v>609</v>
      </c>
      <c r="E197" s="8" t="s">
        <v>610</v>
      </c>
      <c r="F197" s="16" t="s">
        <v>617</v>
      </c>
      <c r="G197" s="11"/>
    </row>
    <row r="198" spans="1:7" ht="16" hidden="1" x14ac:dyDescent="0.2">
      <c r="A198" s="8" t="s">
        <v>618</v>
      </c>
      <c r="B198" s="11" t="s">
        <v>619</v>
      </c>
      <c r="C198" s="8" t="s">
        <v>608</v>
      </c>
      <c r="D198" s="8" t="s">
        <v>609</v>
      </c>
      <c r="E198" s="8" t="s">
        <v>610</v>
      </c>
      <c r="G198" s="11"/>
    </row>
    <row r="199" spans="1:7" ht="32" hidden="1" x14ac:dyDescent="0.2">
      <c r="A199" s="8" t="s">
        <v>620</v>
      </c>
      <c r="B199" s="29" t="s">
        <v>621</v>
      </c>
      <c r="C199" s="3" t="s">
        <v>622</v>
      </c>
      <c r="D199" s="80" t="s">
        <v>623</v>
      </c>
      <c r="E199" s="8" t="s">
        <v>610</v>
      </c>
      <c r="F199" s="11" t="s">
        <v>624</v>
      </c>
      <c r="G199" s="11"/>
    </row>
    <row r="200" spans="1:7" ht="16" hidden="1" x14ac:dyDescent="0.2">
      <c r="A200" s="8" t="s">
        <v>625</v>
      </c>
      <c r="B200" s="11" t="s">
        <v>626</v>
      </c>
      <c r="C200" s="3" t="s">
        <v>622</v>
      </c>
      <c r="D200" s="80" t="s">
        <v>623</v>
      </c>
      <c r="E200" s="80" t="s">
        <v>123</v>
      </c>
      <c r="F200" s="81" t="s">
        <v>627</v>
      </c>
      <c r="G200" s="11"/>
    </row>
    <row r="201" spans="1:7" ht="32" hidden="1" x14ac:dyDescent="0.2">
      <c r="A201" s="8" t="s">
        <v>628</v>
      </c>
      <c r="B201" s="11" t="s">
        <v>629</v>
      </c>
      <c r="C201" s="8" t="s">
        <v>630</v>
      </c>
      <c r="D201" s="82" t="s">
        <v>631</v>
      </c>
      <c r="E201" s="80" t="s">
        <v>123</v>
      </c>
      <c r="F201" s="81" t="s">
        <v>632</v>
      </c>
      <c r="G201" s="11"/>
    </row>
    <row r="202" spans="1:7" ht="32" hidden="1" x14ac:dyDescent="0.2">
      <c r="A202" s="8" t="s">
        <v>633</v>
      </c>
      <c r="B202" s="11" t="s">
        <v>634</v>
      </c>
      <c r="C202" s="8" t="s">
        <v>630</v>
      </c>
      <c r="D202" s="82" t="s">
        <v>631</v>
      </c>
      <c r="E202" s="80" t="s">
        <v>123</v>
      </c>
      <c r="F202" s="81" t="s">
        <v>635</v>
      </c>
      <c r="G202" s="11"/>
    </row>
    <row r="203" spans="1:7" ht="48" hidden="1" x14ac:dyDescent="0.2">
      <c r="A203" s="8" t="s">
        <v>636</v>
      </c>
      <c r="B203" s="11" t="s">
        <v>637</v>
      </c>
      <c r="C203" s="8" t="s">
        <v>608</v>
      </c>
      <c r="D203" s="8" t="s">
        <v>609</v>
      </c>
      <c r="E203" s="80" t="s">
        <v>610</v>
      </c>
      <c r="F203" s="81" t="s">
        <v>638</v>
      </c>
      <c r="G203" s="11"/>
    </row>
    <row r="204" spans="1:7" ht="32" hidden="1" x14ac:dyDescent="0.2">
      <c r="A204" s="8" t="s">
        <v>639</v>
      </c>
      <c r="B204" s="11" t="s">
        <v>640</v>
      </c>
      <c r="C204" s="8" t="s">
        <v>630</v>
      </c>
      <c r="D204" s="82" t="s">
        <v>631</v>
      </c>
      <c r="E204" s="80" t="s">
        <v>123</v>
      </c>
      <c r="F204" s="81" t="s">
        <v>641</v>
      </c>
      <c r="G204" s="11"/>
    </row>
    <row r="205" spans="1:7" ht="32" hidden="1" x14ac:dyDescent="0.2">
      <c r="A205" s="8" t="s">
        <v>642</v>
      </c>
      <c r="B205" s="11" t="s">
        <v>643</v>
      </c>
      <c r="C205" s="8" t="s">
        <v>608</v>
      </c>
      <c r="D205" s="8" t="s">
        <v>609</v>
      </c>
      <c r="E205" s="80" t="s">
        <v>610</v>
      </c>
      <c r="F205" s="81" t="s">
        <v>644</v>
      </c>
      <c r="G205" s="11"/>
    </row>
    <row r="206" spans="1:7" ht="32" hidden="1" x14ac:dyDescent="0.2">
      <c r="A206" s="8" t="s">
        <v>645</v>
      </c>
      <c r="B206" s="11" t="s">
        <v>646</v>
      </c>
      <c r="C206" s="8" t="s">
        <v>608</v>
      </c>
      <c r="D206" s="8" t="s">
        <v>609</v>
      </c>
      <c r="E206" s="80" t="s">
        <v>647</v>
      </c>
      <c r="F206" s="81" t="s">
        <v>648</v>
      </c>
      <c r="G206" s="11"/>
    </row>
    <row r="207" spans="1:7" hidden="1" x14ac:dyDescent="0.2">
      <c r="G207" s="11"/>
    </row>
    <row r="208" spans="1:7" hidden="1" x14ac:dyDescent="0.2">
      <c r="G208" s="11"/>
    </row>
    <row r="209" spans="1:7" ht="32" hidden="1" x14ac:dyDescent="0.2">
      <c r="A209" s="8" t="s">
        <v>649</v>
      </c>
      <c r="B209" s="11" t="s">
        <v>650</v>
      </c>
      <c r="C209" s="8" t="s">
        <v>651</v>
      </c>
      <c r="D209" s="8" t="s">
        <v>652</v>
      </c>
      <c r="G209" s="11"/>
    </row>
    <row r="210" spans="1:7" ht="32" hidden="1" x14ac:dyDescent="0.2">
      <c r="A210" s="8" t="s">
        <v>653</v>
      </c>
      <c r="B210" s="11" t="s">
        <v>654</v>
      </c>
      <c r="C210" s="8" t="s">
        <v>651</v>
      </c>
      <c r="D210" s="8" t="s">
        <v>652</v>
      </c>
      <c r="G210" s="11"/>
    </row>
    <row r="211" spans="1:7" ht="64" hidden="1" x14ac:dyDescent="0.2">
      <c r="A211" s="8" t="s">
        <v>655</v>
      </c>
      <c r="B211" s="11" t="s">
        <v>656</v>
      </c>
      <c r="C211" s="3" t="s">
        <v>121</v>
      </c>
      <c r="D211" s="3" t="s">
        <v>122</v>
      </c>
      <c r="G211" s="11"/>
    </row>
    <row r="212" spans="1:7" ht="48" hidden="1" x14ac:dyDescent="0.2">
      <c r="A212" s="8" t="s">
        <v>657</v>
      </c>
      <c r="B212" s="11" t="s">
        <v>658</v>
      </c>
      <c r="C212" s="3" t="s">
        <v>121</v>
      </c>
      <c r="D212" s="3" t="s">
        <v>122</v>
      </c>
      <c r="G212" s="11"/>
    </row>
    <row r="213" spans="1:7" ht="32" hidden="1" x14ac:dyDescent="0.2">
      <c r="A213" s="8" t="s">
        <v>659</v>
      </c>
      <c r="B213" s="11" t="s">
        <v>660</v>
      </c>
      <c r="C213" s="3" t="s">
        <v>121</v>
      </c>
      <c r="D213" s="3" t="s">
        <v>122</v>
      </c>
      <c r="E213" s="8" t="s">
        <v>661</v>
      </c>
      <c r="F213" s="11" t="s">
        <v>662</v>
      </c>
      <c r="G213" s="11"/>
    </row>
    <row r="214" spans="1:7" ht="32" hidden="1" x14ac:dyDescent="0.2">
      <c r="A214" s="8" t="s">
        <v>663</v>
      </c>
      <c r="B214" s="11" t="s">
        <v>664</v>
      </c>
      <c r="C214" s="3" t="s">
        <v>121</v>
      </c>
      <c r="D214" s="3" t="s">
        <v>122</v>
      </c>
      <c r="E214" s="8" t="s">
        <v>661</v>
      </c>
      <c r="G214" s="11"/>
    </row>
    <row r="215" spans="1:7" ht="32" hidden="1" x14ac:dyDescent="0.2">
      <c r="A215" s="8" t="s">
        <v>665</v>
      </c>
      <c r="B215" s="11" t="s">
        <v>666</v>
      </c>
      <c r="C215" s="3" t="s">
        <v>121</v>
      </c>
      <c r="D215" s="3" t="s">
        <v>122</v>
      </c>
      <c r="E215" s="8" t="s">
        <v>661</v>
      </c>
      <c r="F215" s="11" t="s">
        <v>667</v>
      </c>
      <c r="G215" s="11"/>
    </row>
    <row r="216" spans="1:7" ht="32" hidden="1" x14ac:dyDescent="0.2">
      <c r="A216" s="8" t="s">
        <v>668</v>
      </c>
      <c r="B216" s="11" t="s">
        <v>669</v>
      </c>
      <c r="C216" s="3" t="s">
        <v>121</v>
      </c>
      <c r="D216" s="3" t="s">
        <v>122</v>
      </c>
      <c r="E216" s="8" t="s">
        <v>661</v>
      </c>
      <c r="F216" s="11" t="s">
        <v>670</v>
      </c>
      <c r="G216" s="11"/>
    </row>
    <row r="217" spans="1:7" ht="32" hidden="1" x14ac:dyDescent="0.2">
      <c r="A217" s="8" t="s">
        <v>671</v>
      </c>
      <c r="B217" s="11" t="s">
        <v>672</v>
      </c>
      <c r="C217" s="8" t="s">
        <v>673</v>
      </c>
      <c r="D217" s="8" t="s">
        <v>674</v>
      </c>
      <c r="E217" s="8" t="s">
        <v>661</v>
      </c>
      <c r="G217" s="11"/>
    </row>
    <row r="218" spans="1:7" ht="80" hidden="1" x14ac:dyDescent="0.2">
      <c r="A218" s="8" t="s">
        <v>675</v>
      </c>
      <c r="B218" s="11" t="s">
        <v>676</v>
      </c>
      <c r="C218" s="8" t="s">
        <v>673</v>
      </c>
      <c r="D218" s="8" t="s">
        <v>674</v>
      </c>
      <c r="E218" s="8" t="s">
        <v>661</v>
      </c>
      <c r="F218" s="16" t="s">
        <v>677</v>
      </c>
      <c r="G218" s="11"/>
    </row>
    <row r="219" spans="1:7" ht="32" hidden="1" x14ac:dyDescent="0.2">
      <c r="A219" s="8" t="s">
        <v>678</v>
      </c>
      <c r="B219" s="11" t="s">
        <v>679</v>
      </c>
      <c r="C219" s="8" t="s">
        <v>680</v>
      </c>
      <c r="D219" s="8" t="s">
        <v>681</v>
      </c>
      <c r="E219" s="8" t="s">
        <v>661</v>
      </c>
      <c r="F219" s="16" t="s">
        <v>682</v>
      </c>
      <c r="G219" s="11"/>
    </row>
    <row r="220" spans="1:7" ht="48" hidden="1" x14ac:dyDescent="0.2">
      <c r="A220" s="8" t="s">
        <v>683</v>
      </c>
      <c r="B220" s="11" t="s">
        <v>684</v>
      </c>
      <c r="C220" s="8" t="s">
        <v>680</v>
      </c>
      <c r="D220" s="8" t="s">
        <v>681</v>
      </c>
      <c r="E220" s="8" t="s">
        <v>661</v>
      </c>
      <c r="G220" s="11"/>
    </row>
    <row r="221" spans="1:7" ht="32" hidden="1" x14ac:dyDescent="0.2">
      <c r="A221" s="8" t="s">
        <v>685</v>
      </c>
      <c r="B221" s="11" t="s">
        <v>686</v>
      </c>
      <c r="C221" s="8" t="s">
        <v>680</v>
      </c>
      <c r="D221" s="8" t="s">
        <v>681</v>
      </c>
      <c r="E221" s="8" t="s">
        <v>661</v>
      </c>
      <c r="F221" s="16" t="s">
        <v>687</v>
      </c>
      <c r="G221" s="11"/>
    </row>
    <row r="222" spans="1:7" ht="112" hidden="1" x14ac:dyDescent="0.2">
      <c r="A222" s="8" t="s">
        <v>688</v>
      </c>
      <c r="B222" s="11" t="s">
        <v>689</v>
      </c>
      <c r="C222" s="8" t="s">
        <v>690</v>
      </c>
      <c r="D222" s="8" t="s">
        <v>691</v>
      </c>
      <c r="E222" s="8" t="s">
        <v>661</v>
      </c>
      <c r="F222" s="16" t="s">
        <v>692</v>
      </c>
      <c r="G222" s="11"/>
    </row>
    <row r="223" spans="1:7" ht="16" hidden="1" x14ac:dyDescent="0.2">
      <c r="A223" s="8" t="s">
        <v>693</v>
      </c>
      <c r="B223" s="11" t="s">
        <v>694</v>
      </c>
      <c r="C223" s="8" t="s">
        <v>695</v>
      </c>
      <c r="D223" s="8" t="s">
        <v>696</v>
      </c>
      <c r="E223" s="8" t="s">
        <v>661</v>
      </c>
      <c r="F223" s="16" t="s">
        <v>697</v>
      </c>
      <c r="G223" s="11"/>
    </row>
    <row r="224" spans="1:7" ht="48" hidden="1" x14ac:dyDescent="0.2">
      <c r="A224" s="8" t="s">
        <v>698</v>
      </c>
      <c r="B224" s="11" t="s">
        <v>699</v>
      </c>
      <c r="C224" s="8" t="s">
        <v>695</v>
      </c>
      <c r="D224" s="8" t="s">
        <v>696</v>
      </c>
      <c r="E224" s="8" t="s">
        <v>661</v>
      </c>
      <c r="G224" s="11"/>
    </row>
    <row r="225" spans="1:7" ht="48" hidden="1" x14ac:dyDescent="0.2">
      <c r="A225" s="8" t="s">
        <v>700</v>
      </c>
      <c r="B225" s="11" t="s">
        <v>701</v>
      </c>
      <c r="C225" s="8" t="s">
        <v>702</v>
      </c>
      <c r="D225" s="8" t="s">
        <v>703</v>
      </c>
      <c r="E225" s="8" t="s">
        <v>661</v>
      </c>
      <c r="F225" s="16" t="s">
        <v>704</v>
      </c>
      <c r="G225" s="11"/>
    </row>
    <row r="226" spans="1:7" ht="48" hidden="1" x14ac:dyDescent="0.2">
      <c r="A226" s="8" t="s">
        <v>705</v>
      </c>
      <c r="B226" s="11" t="s">
        <v>706</v>
      </c>
      <c r="C226" s="8" t="s">
        <v>702</v>
      </c>
      <c r="D226" s="8" t="s">
        <v>703</v>
      </c>
      <c r="E226" s="8" t="s">
        <v>661</v>
      </c>
      <c r="G226" s="11"/>
    </row>
    <row r="227" spans="1:7" ht="48" hidden="1" x14ac:dyDescent="0.2">
      <c r="A227" s="8" t="s">
        <v>707</v>
      </c>
      <c r="B227" s="11" t="s">
        <v>708</v>
      </c>
      <c r="C227" s="8" t="s">
        <v>709</v>
      </c>
      <c r="D227" s="8" t="s">
        <v>710</v>
      </c>
      <c r="E227" s="8" t="s">
        <v>661</v>
      </c>
      <c r="F227" s="16" t="s">
        <v>711</v>
      </c>
      <c r="G227" s="11"/>
    </row>
    <row r="228" spans="1:7" ht="32" hidden="1" x14ac:dyDescent="0.2">
      <c r="A228" s="8" t="s">
        <v>712</v>
      </c>
      <c r="B228" s="11" t="s">
        <v>713</v>
      </c>
      <c r="C228" s="8" t="s">
        <v>709</v>
      </c>
      <c r="D228" s="8" t="s">
        <v>710</v>
      </c>
      <c r="E228" s="8" t="s">
        <v>661</v>
      </c>
      <c r="G228" s="11"/>
    </row>
    <row r="229" spans="1:7" ht="16" hidden="1" x14ac:dyDescent="0.2">
      <c r="A229" s="8" t="s">
        <v>714</v>
      </c>
      <c r="B229" s="11" t="s">
        <v>715</v>
      </c>
      <c r="C229" s="8" t="s">
        <v>709</v>
      </c>
      <c r="D229" s="8" t="s">
        <v>710</v>
      </c>
      <c r="E229" s="8" t="s">
        <v>661</v>
      </c>
      <c r="G229" s="11"/>
    </row>
    <row r="230" spans="1:7" ht="48" hidden="1" x14ac:dyDescent="0.2">
      <c r="A230" s="8" t="s">
        <v>716</v>
      </c>
      <c r="B230" s="11" t="s">
        <v>717</v>
      </c>
      <c r="C230" s="8" t="s">
        <v>709</v>
      </c>
      <c r="D230" s="8" t="s">
        <v>710</v>
      </c>
      <c r="E230" s="8" t="s">
        <v>661</v>
      </c>
      <c r="G230" s="11"/>
    </row>
    <row r="231" spans="1:7" ht="128" hidden="1" x14ac:dyDescent="0.2">
      <c r="A231" s="8" t="s">
        <v>718</v>
      </c>
      <c r="B231" s="11" t="s">
        <v>719</v>
      </c>
      <c r="C231" s="8" t="s">
        <v>720</v>
      </c>
      <c r="D231" s="8" t="s">
        <v>721</v>
      </c>
      <c r="E231" s="8" t="s">
        <v>661</v>
      </c>
      <c r="F231" s="16" t="s">
        <v>722</v>
      </c>
      <c r="G231" s="11"/>
    </row>
    <row r="232" spans="1:7" ht="32" hidden="1" x14ac:dyDescent="0.2">
      <c r="A232" s="8" t="s">
        <v>723</v>
      </c>
      <c r="B232" s="11" t="s">
        <v>724</v>
      </c>
      <c r="C232" s="8" t="s">
        <v>725</v>
      </c>
      <c r="D232" s="8" t="s">
        <v>726</v>
      </c>
      <c r="E232" s="8" t="s">
        <v>661</v>
      </c>
      <c r="F232" s="16" t="s">
        <v>727</v>
      </c>
      <c r="G232" s="11"/>
    </row>
    <row r="233" spans="1:7" ht="32" hidden="1" x14ac:dyDescent="0.2">
      <c r="A233" s="8" t="s">
        <v>728</v>
      </c>
      <c r="B233" s="11" t="s">
        <v>729</v>
      </c>
      <c r="C233" s="8" t="s">
        <v>730</v>
      </c>
      <c r="D233" s="8" t="s">
        <v>731</v>
      </c>
      <c r="E233" s="8" t="s">
        <v>661</v>
      </c>
      <c r="F233" s="16" t="s">
        <v>727</v>
      </c>
      <c r="G233" s="11"/>
    </row>
    <row r="234" spans="1:7" ht="32" hidden="1" x14ac:dyDescent="0.2">
      <c r="A234" s="8" t="s">
        <v>732</v>
      </c>
      <c r="B234" s="11" t="s">
        <v>733</v>
      </c>
      <c r="C234" s="8" t="s">
        <v>734</v>
      </c>
      <c r="D234" s="8" t="s">
        <v>735</v>
      </c>
      <c r="E234" s="8" t="s">
        <v>661</v>
      </c>
      <c r="G234" s="11"/>
    </row>
    <row r="235" spans="1:7" ht="112" hidden="1" x14ac:dyDescent="0.2">
      <c r="A235" s="8" t="s">
        <v>736</v>
      </c>
      <c r="B235" s="11" t="s">
        <v>737</v>
      </c>
      <c r="C235" s="8" t="s">
        <v>680</v>
      </c>
      <c r="D235" s="8" t="s">
        <v>681</v>
      </c>
      <c r="F235" s="16" t="s">
        <v>738</v>
      </c>
      <c r="G235" s="11"/>
    </row>
    <row r="236" spans="1:7" ht="32" hidden="1" x14ac:dyDescent="0.2">
      <c r="A236" s="8" t="s">
        <v>739</v>
      </c>
      <c r="B236" s="11" t="s">
        <v>740</v>
      </c>
      <c r="C236" s="8" t="s">
        <v>680</v>
      </c>
      <c r="D236" s="8" t="s">
        <v>681</v>
      </c>
      <c r="F236" s="16" t="s">
        <v>741</v>
      </c>
      <c r="G236" s="11"/>
    </row>
    <row r="237" spans="1:7" ht="32" hidden="1" x14ac:dyDescent="0.2">
      <c r="A237" s="8" t="s">
        <v>742</v>
      </c>
      <c r="B237" s="11" t="s">
        <v>743</v>
      </c>
      <c r="C237" s="8" t="s">
        <v>702</v>
      </c>
      <c r="D237" s="8" t="s">
        <v>703</v>
      </c>
      <c r="F237" s="16" t="s">
        <v>744</v>
      </c>
      <c r="G237" s="11"/>
    </row>
    <row r="238" spans="1:7" ht="16" hidden="1" x14ac:dyDescent="0.2">
      <c r="A238" s="8" t="s">
        <v>742</v>
      </c>
      <c r="B238" s="11" t="s">
        <v>745</v>
      </c>
      <c r="C238" s="8" t="s">
        <v>746</v>
      </c>
      <c r="D238" s="8" t="s">
        <v>747</v>
      </c>
      <c r="E238" s="8" t="s">
        <v>748</v>
      </c>
      <c r="F238" s="16" t="s">
        <v>749</v>
      </c>
      <c r="G238" s="11"/>
    </row>
    <row r="239" spans="1:7" ht="15" hidden="1" customHeight="1" x14ac:dyDescent="0.2">
      <c r="A239" s="8" t="s">
        <v>750</v>
      </c>
      <c r="B239" s="11" t="s">
        <v>751</v>
      </c>
      <c r="C239" s="8" t="s">
        <v>746</v>
      </c>
      <c r="D239" s="8" t="s">
        <v>747</v>
      </c>
      <c r="E239" s="8" t="s">
        <v>748</v>
      </c>
      <c r="F239" s="16" t="s">
        <v>752</v>
      </c>
      <c r="G239" s="11"/>
    </row>
    <row r="240" spans="1:7" ht="15" hidden="1" customHeight="1" x14ac:dyDescent="0.2">
      <c r="A240" s="93" t="s">
        <v>750</v>
      </c>
      <c r="B240" s="94" t="s">
        <v>753</v>
      </c>
      <c r="C240" s="93" t="s">
        <v>746</v>
      </c>
      <c r="D240" s="93" t="s">
        <v>747</v>
      </c>
      <c r="E240" s="93" t="s">
        <v>748</v>
      </c>
      <c r="F240" s="95" t="s">
        <v>754</v>
      </c>
      <c r="G240" s="11"/>
    </row>
    <row r="241" spans="1:7" ht="15" hidden="1" customHeight="1" x14ac:dyDescent="0.2">
      <c r="A241" s="93" t="s">
        <v>750</v>
      </c>
      <c r="B241" s="94" t="s">
        <v>755</v>
      </c>
      <c r="C241" s="93" t="s">
        <v>746</v>
      </c>
      <c r="D241" s="93" t="s">
        <v>747</v>
      </c>
      <c r="E241" s="93" t="s">
        <v>123</v>
      </c>
      <c r="F241" s="95" t="s">
        <v>756</v>
      </c>
      <c r="G241" s="11"/>
    </row>
    <row r="242" spans="1:7" ht="15" hidden="1" customHeight="1" x14ac:dyDescent="0.2">
      <c r="F242" s="16"/>
      <c r="G242" s="11"/>
    </row>
    <row r="243" spans="1:7" ht="48" hidden="1" x14ac:dyDescent="0.2">
      <c r="A243" s="8" t="s">
        <v>757</v>
      </c>
      <c r="B243" s="11" t="s">
        <v>758</v>
      </c>
      <c r="C243" s="8" t="s">
        <v>759</v>
      </c>
      <c r="D243" s="8" t="s">
        <v>760</v>
      </c>
      <c r="E243" s="8" t="s">
        <v>761</v>
      </c>
      <c r="F243" s="16" t="s">
        <v>762</v>
      </c>
      <c r="G243" s="11"/>
    </row>
    <row r="244" spans="1:7" hidden="1" x14ac:dyDescent="0.2">
      <c r="G244" s="11"/>
    </row>
    <row r="245" spans="1:7" hidden="1" x14ac:dyDescent="0.2">
      <c r="G245" s="11"/>
    </row>
    <row r="246" spans="1:7" hidden="1" x14ac:dyDescent="0.2">
      <c r="G246" s="11"/>
    </row>
    <row r="247" spans="1:7" hidden="1" x14ac:dyDescent="0.2">
      <c r="G247" s="11"/>
    </row>
    <row r="248" spans="1:7" hidden="1" x14ac:dyDescent="0.2">
      <c r="G248" s="11"/>
    </row>
    <row r="249" spans="1:7" hidden="1" x14ac:dyDescent="0.2">
      <c r="G249" s="11"/>
    </row>
    <row r="250" spans="1:7" hidden="1" x14ac:dyDescent="0.2">
      <c r="G250" s="11"/>
    </row>
    <row r="251" spans="1:7" hidden="1" x14ac:dyDescent="0.2">
      <c r="G251" s="11"/>
    </row>
    <row r="252" spans="1:7" hidden="1" x14ac:dyDescent="0.2">
      <c r="G252" s="11"/>
    </row>
    <row r="253" spans="1:7" hidden="1" x14ac:dyDescent="0.2">
      <c r="G253" s="11"/>
    </row>
    <row r="254" spans="1:7" hidden="1" x14ac:dyDescent="0.2">
      <c r="G254" s="11"/>
    </row>
    <row r="255" spans="1:7" hidden="1" x14ac:dyDescent="0.2">
      <c r="G255" s="11"/>
    </row>
    <row r="256" spans="1:7" hidden="1" x14ac:dyDescent="0.2">
      <c r="G256" s="11"/>
    </row>
    <row r="257" spans="1:7" hidden="1" x14ac:dyDescent="0.2">
      <c r="G257" s="11"/>
    </row>
    <row r="258" spans="1:7" hidden="1" x14ac:dyDescent="0.2">
      <c r="G258" s="11"/>
    </row>
    <row r="259" spans="1:7" hidden="1" x14ac:dyDescent="0.2">
      <c r="G259" s="11"/>
    </row>
    <row r="260" spans="1:7" ht="32" hidden="1" x14ac:dyDescent="0.2">
      <c r="A260" s="8" t="s">
        <v>763</v>
      </c>
      <c r="B260" s="11" t="s">
        <v>764</v>
      </c>
      <c r="C260" s="8" t="s">
        <v>765</v>
      </c>
      <c r="D260" s="8" t="s">
        <v>766</v>
      </c>
      <c r="E260" s="8" t="s">
        <v>128</v>
      </c>
      <c r="F260" s="16"/>
      <c r="G260" s="11"/>
    </row>
    <row r="261" spans="1:7" ht="32" hidden="1" x14ac:dyDescent="0.2">
      <c r="A261" s="8" t="s">
        <v>767</v>
      </c>
      <c r="B261" s="11" t="s">
        <v>768</v>
      </c>
      <c r="C261" s="8" t="s">
        <v>765</v>
      </c>
      <c r="D261" s="8" t="s">
        <v>766</v>
      </c>
      <c r="E261" s="8" t="s">
        <v>128</v>
      </c>
      <c r="F261" s="16" t="s">
        <v>769</v>
      </c>
      <c r="G261" s="11"/>
    </row>
    <row r="262" spans="1:7" ht="144" hidden="1" x14ac:dyDescent="0.2">
      <c r="A262" s="8" t="s">
        <v>770</v>
      </c>
      <c r="B262" s="11" t="s">
        <v>771</v>
      </c>
      <c r="C262" s="8" t="s">
        <v>765</v>
      </c>
      <c r="D262" s="8" t="s">
        <v>766</v>
      </c>
      <c r="E262" s="8" t="s">
        <v>128</v>
      </c>
      <c r="F262" s="16" t="s">
        <v>772</v>
      </c>
      <c r="G262" s="11"/>
    </row>
    <row r="263" spans="1:7" ht="32" hidden="1" x14ac:dyDescent="0.2">
      <c r="A263" s="8" t="s">
        <v>773</v>
      </c>
      <c r="B263" s="11" t="s">
        <v>774</v>
      </c>
      <c r="C263" s="8" t="s">
        <v>765</v>
      </c>
      <c r="D263" s="8" t="s">
        <v>766</v>
      </c>
      <c r="E263" s="8" t="s">
        <v>128</v>
      </c>
      <c r="F263" s="16"/>
      <c r="G263" s="11"/>
    </row>
    <row r="264" spans="1:7" ht="16" hidden="1" x14ac:dyDescent="0.2">
      <c r="A264" s="8" t="s">
        <v>775</v>
      </c>
      <c r="B264" s="11" t="s">
        <v>776</v>
      </c>
      <c r="C264" s="8" t="s">
        <v>777</v>
      </c>
      <c r="D264" s="8" t="s">
        <v>778</v>
      </c>
      <c r="E264" s="8" t="s">
        <v>128</v>
      </c>
      <c r="F264" s="16" t="s">
        <v>779</v>
      </c>
      <c r="G264" s="11"/>
    </row>
    <row r="265" spans="1:7" ht="16" hidden="1" x14ac:dyDescent="0.2">
      <c r="A265" s="8" t="s">
        <v>780</v>
      </c>
      <c r="B265" s="11" t="s">
        <v>781</v>
      </c>
      <c r="C265" s="8" t="s">
        <v>777</v>
      </c>
      <c r="D265" s="8" t="s">
        <v>778</v>
      </c>
      <c r="E265" s="8" t="s">
        <v>128</v>
      </c>
      <c r="F265" s="16" t="s">
        <v>782</v>
      </c>
      <c r="G265" s="11"/>
    </row>
    <row r="266" spans="1:7" ht="48" hidden="1" x14ac:dyDescent="0.2">
      <c r="A266" s="8" t="s">
        <v>783</v>
      </c>
      <c r="B266" s="11" t="s">
        <v>784</v>
      </c>
      <c r="C266" s="8" t="s">
        <v>777</v>
      </c>
      <c r="D266" s="8" t="s">
        <v>778</v>
      </c>
      <c r="E266" s="8" t="s">
        <v>128</v>
      </c>
      <c r="F266" s="16" t="s">
        <v>785</v>
      </c>
      <c r="G266" s="11"/>
    </row>
    <row r="267" spans="1:7" ht="48" hidden="1" x14ac:dyDescent="0.2">
      <c r="A267" s="8" t="s">
        <v>786</v>
      </c>
      <c r="B267" s="11" t="s">
        <v>787</v>
      </c>
      <c r="C267" s="8" t="s">
        <v>126</v>
      </c>
      <c r="D267" s="8" t="s">
        <v>127</v>
      </c>
      <c r="E267" s="8" t="s">
        <v>788</v>
      </c>
      <c r="F267" s="16" t="s">
        <v>789</v>
      </c>
      <c r="G267" s="11"/>
    </row>
    <row r="268" spans="1:7" ht="32" hidden="1" x14ac:dyDescent="0.2">
      <c r="A268" s="8" t="s">
        <v>790</v>
      </c>
      <c r="B268" s="11" t="s">
        <v>791</v>
      </c>
      <c r="C268" s="8" t="s">
        <v>126</v>
      </c>
      <c r="D268" s="8" t="s">
        <v>127</v>
      </c>
      <c r="E268" s="8" t="s">
        <v>128</v>
      </c>
      <c r="G268" s="11"/>
    </row>
    <row r="269" spans="1:7" ht="32" hidden="1" x14ac:dyDescent="0.2">
      <c r="A269" s="93" t="s">
        <v>792</v>
      </c>
      <c r="B269" s="94" t="s">
        <v>793</v>
      </c>
      <c r="C269" s="93" t="s">
        <v>192</v>
      </c>
      <c r="D269" s="93" t="s">
        <v>193</v>
      </c>
      <c r="E269" s="93" t="s">
        <v>128</v>
      </c>
      <c r="F269" s="95" t="s">
        <v>794</v>
      </c>
      <c r="G269" s="11"/>
    </row>
    <row r="270" spans="1:7" ht="32" hidden="1" x14ac:dyDescent="0.2">
      <c r="A270" s="93" t="s">
        <v>795</v>
      </c>
      <c r="B270" s="94" t="s">
        <v>796</v>
      </c>
      <c r="C270" s="93" t="s">
        <v>797</v>
      </c>
      <c r="D270" s="93" t="s">
        <v>798</v>
      </c>
      <c r="E270" s="93" t="s">
        <v>799</v>
      </c>
      <c r="F270" s="95" t="s">
        <v>800</v>
      </c>
      <c r="G270" s="11"/>
    </row>
    <row r="271" spans="1:7" ht="48" hidden="1" x14ac:dyDescent="0.2">
      <c r="A271" s="93" t="s">
        <v>801</v>
      </c>
      <c r="B271" s="94" t="s">
        <v>802</v>
      </c>
      <c r="C271" s="93" t="s">
        <v>222</v>
      </c>
      <c r="D271" s="93" t="s">
        <v>803</v>
      </c>
      <c r="E271" s="93" t="s">
        <v>128</v>
      </c>
      <c r="F271" s="95" t="s">
        <v>804</v>
      </c>
      <c r="G271" s="11"/>
    </row>
    <row r="272" spans="1:7" hidden="1" x14ac:dyDescent="0.2">
      <c r="G272" s="11"/>
    </row>
    <row r="273" spans="7:7" hidden="1" x14ac:dyDescent="0.2">
      <c r="G273" s="11"/>
    </row>
    <row r="274" spans="7:7" hidden="1" x14ac:dyDescent="0.2">
      <c r="G274" s="11"/>
    </row>
    <row r="275" spans="7:7" hidden="1" x14ac:dyDescent="0.2">
      <c r="G275" s="11"/>
    </row>
    <row r="276" spans="7:7" hidden="1" x14ac:dyDescent="0.2">
      <c r="G276" s="11"/>
    </row>
    <row r="277" spans="7:7" hidden="1" x14ac:dyDescent="0.2">
      <c r="G277" s="11"/>
    </row>
    <row r="278" spans="7:7" hidden="1" x14ac:dyDescent="0.2">
      <c r="G278" s="11"/>
    </row>
    <row r="279" spans="7:7" hidden="1" x14ac:dyDescent="0.2">
      <c r="G279" s="11"/>
    </row>
    <row r="280" spans="7:7" hidden="1" x14ac:dyDescent="0.2">
      <c r="G280" s="11"/>
    </row>
    <row r="281" spans="7:7" hidden="1" x14ac:dyDescent="0.2">
      <c r="G281" s="11"/>
    </row>
    <row r="282" spans="7:7" hidden="1" x14ac:dyDescent="0.2">
      <c r="G282" s="11"/>
    </row>
    <row r="283" spans="7:7" hidden="1" x14ac:dyDescent="0.2">
      <c r="G283" s="11"/>
    </row>
    <row r="284" spans="7:7" hidden="1" x14ac:dyDescent="0.2">
      <c r="G284" s="11"/>
    </row>
    <row r="285" spans="7:7" hidden="1" x14ac:dyDescent="0.2">
      <c r="G285" s="11"/>
    </row>
    <row r="286" spans="7:7" hidden="1" x14ac:dyDescent="0.2">
      <c r="G286" s="11"/>
    </row>
    <row r="287" spans="7:7" hidden="1" x14ac:dyDescent="0.2">
      <c r="G287" s="11"/>
    </row>
    <row r="288" spans="7:7" hidden="1" x14ac:dyDescent="0.2">
      <c r="G288" s="11"/>
    </row>
    <row r="289" spans="7:7" hidden="1" x14ac:dyDescent="0.2">
      <c r="G289" s="11"/>
    </row>
    <row r="290" spans="7:7" hidden="1" x14ac:dyDescent="0.2">
      <c r="G290" s="11"/>
    </row>
    <row r="291" spans="7:7" hidden="1" x14ac:dyDescent="0.2">
      <c r="G291" s="11"/>
    </row>
    <row r="292" spans="7:7" hidden="1" x14ac:dyDescent="0.2">
      <c r="G292" s="11"/>
    </row>
    <row r="293" spans="7:7" hidden="1" x14ac:dyDescent="0.2">
      <c r="G293" s="11"/>
    </row>
    <row r="294" spans="7:7" hidden="1" x14ac:dyDescent="0.2">
      <c r="G294" s="11"/>
    </row>
    <row r="295" spans="7:7" hidden="1" x14ac:dyDescent="0.2">
      <c r="G295" s="11"/>
    </row>
    <row r="296" spans="7:7" hidden="1" x14ac:dyDescent="0.2">
      <c r="G296" s="11"/>
    </row>
    <row r="297" spans="7:7" hidden="1" x14ac:dyDescent="0.2">
      <c r="G297" s="11"/>
    </row>
    <row r="298" spans="7:7" hidden="1" x14ac:dyDescent="0.2">
      <c r="G298" s="11"/>
    </row>
    <row r="299" spans="7:7" hidden="1" x14ac:dyDescent="0.2">
      <c r="G299" s="11"/>
    </row>
    <row r="300" spans="7:7" hidden="1" x14ac:dyDescent="0.2">
      <c r="G300" s="11"/>
    </row>
    <row r="301" spans="7:7" hidden="1" x14ac:dyDescent="0.2">
      <c r="G301" s="11"/>
    </row>
    <row r="302" spans="7:7" hidden="1" x14ac:dyDescent="0.2">
      <c r="G302" s="11"/>
    </row>
    <row r="303" spans="7:7" hidden="1" x14ac:dyDescent="0.2">
      <c r="G303" s="11"/>
    </row>
    <row r="304" spans="7:7" hidden="1" x14ac:dyDescent="0.2">
      <c r="G304" s="11"/>
    </row>
    <row r="305" spans="7:7" hidden="1" x14ac:dyDescent="0.2">
      <c r="G305" s="11"/>
    </row>
    <row r="306" spans="7:7" hidden="1" x14ac:dyDescent="0.2">
      <c r="G306" s="11"/>
    </row>
    <row r="307" spans="7:7" hidden="1" x14ac:dyDescent="0.2">
      <c r="G307" s="11"/>
    </row>
    <row r="308" spans="7:7" hidden="1" x14ac:dyDescent="0.2">
      <c r="G308" s="11"/>
    </row>
    <row r="309" spans="7:7" hidden="1" x14ac:dyDescent="0.2">
      <c r="G309" s="11"/>
    </row>
    <row r="310" spans="7:7" hidden="1" x14ac:dyDescent="0.2">
      <c r="G310" s="11"/>
    </row>
    <row r="311" spans="7:7" hidden="1" x14ac:dyDescent="0.2">
      <c r="G311" s="11"/>
    </row>
    <row r="312" spans="7:7" hidden="1" x14ac:dyDescent="0.2">
      <c r="G312" s="11"/>
    </row>
    <row r="313" spans="7:7" hidden="1" x14ac:dyDescent="0.2">
      <c r="G313" s="11"/>
    </row>
    <row r="314" spans="7:7" hidden="1" x14ac:dyDescent="0.2">
      <c r="G314" s="11"/>
    </row>
    <row r="315" spans="7:7" hidden="1" x14ac:dyDescent="0.2">
      <c r="G315" s="11"/>
    </row>
    <row r="316" spans="7:7" hidden="1" x14ac:dyDescent="0.2">
      <c r="G316" s="11"/>
    </row>
    <row r="317" spans="7:7" hidden="1" x14ac:dyDescent="0.2">
      <c r="G317" s="11"/>
    </row>
    <row r="318" spans="7:7" hidden="1" x14ac:dyDescent="0.2">
      <c r="G318" s="11"/>
    </row>
    <row r="319" spans="7:7" hidden="1" x14ac:dyDescent="0.2">
      <c r="G319" s="11"/>
    </row>
    <row r="320" spans="7:7" hidden="1" x14ac:dyDescent="0.2">
      <c r="G320" s="11"/>
    </row>
    <row r="321" spans="7:7" hidden="1" x14ac:dyDescent="0.2">
      <c r="G321" s="11"/>
    </row>
    <row r="322" spans="7:7" hidden="1" x14ac:dyDescent="0.2">
      <c r="G322" s="11"/>
    </row>
    <row r="323" spans="7:7" hidden="1" x14ac:dyDescent="0.2">
      <c r="G323" s="11"/>
    </row>
    <row r="324" spans="7:7" hidden="1" x14ac:dyDescent="0.2">
      <c r="G324" s="11"/>
    </row>
    <row r="325" spans="7:7" hidden="1" x14ac:dyDescent="0.2">
      <c r="G325" s="11"/>
    </row>
    <row r="326" spans="7:7" hidden="1" x14ac:dyDescent="0.2">
      <c r="G326" s="11"/>
    </row>
    <row r="327" spans="7:7" hidden="1" x14ac:dyDescent="0.2">
      <c r="G327" s="11"/>
    </row>
    <row r="328" spans="7:7" hidden="1" x14ac:dyDescent="0.2">
      <c r="G328" s="11"/>
    </row>
    <row r="329" spans="7:7" hidden="1" x14ac:dyDescent="0.2">
      <c r="G329" s="11"/>
    </row>
    <row r="330" spans="7:7" hidden="1" x14ac:dyDescent="0.2">
      <c r="G330" s="11"/>
    </row>
    <row r="331" spans="7:7" hidden="1" x14ac:dyDescent="0.2">
      <c r="G331" s="11"/>
    </row>
    <row r="332" spans="7:7" hidden="1" x14ac:dyDescent="0.2">
      <c r="G332" s="11"/>
    </row>
    <row r="333" spans="7:7" hidden="1" x14ac:dyDescent="0.2">
      <c r="G333" s="11"/>
    </row>
    <row r="334" spans="7:7" hidden="1" x14ac:dyDescent="0.2">
      <c r="G334" s="11"/>
    </row>
    <row r="335" spans="7:7" hidden="1" x14ac:dyDescent="0.2">
      <c r="G335" s="11"/>
    </row>
    <row r="336" spans="7:7" hidden="1" x14ac:dyDescent="0.2">
      <c r="G336" s="11"/>
    </row>
    <row r="337" spans="7:7" hidden="1" x14ac:dyDescent="0.2">
      <c r="G337" s="11"/>
    </row>
    <row r="338" spans="7:7" hidden="1" x14ac:dyDescent="0.2">
      <c r="G338" s="11"/>
    </row>
    <row r="339" spans="7:7" hidden="1" x14ac:dyDescent="0.2">
      <c r="G339" s="11"/>
    </row>
    <row r="340" spans="7:7" hidden="1" x14ac:dyDescent="0.2">
      <c r="G340" s="11"/>
    </row>
    <row r="341" spans="7:7" hidden="1" x14ac:dyDescent="0.2">
      <c r="G341" s="11"/>
    </row>
    <row r="342" spans="7:7" hidden="1" x14ac:dyDescent="0.2">
      <c r="G342" s="11"/>
    </row>
    <row r="343" spans="7:7" hidden="1" x14ac:dyDescent="0.2">
      <c r="G343" s="11"/>
    </row>
    <row r="344" spans="7:7" hidden="1" x14ac:dyDescent="0.2">
      <c r="G344" s="11"/>
    </row>
    <row r="345" spans="7:7" hidden="1" x14ac:dyDescent="0.2">
      <c r="G345" s="11"/>
    </row>
    <row r="346" spans="7:7" hidden="1" x14ac:dyDescent="0.2">
      <c r="G346" s="11"/>
    </row>
    <row r="347" spans="7:7" hidden="1" x14ac:dyDescent="0.2">
      <c r="G347" s="11"/>
    </row>
    <row r="348" spans="7:7" hidden="1" x14ac:dyDescent="0.2">
      <c r="G348" s="11"/>
    </row>
    <row r="349" spans="7:7" hidden="1" x14ac:dyDescent="0.2">
      <c r="G349" s="11"/>
    </row>
    <row r="350" spans="7:7" hidden="1" x14ac:dyDescent="0.2">
      <c r="G350" s="11"/>
    </row>
    <row r="351" spans="7:7" hidden="1" x14ac:dyDescent="0.2">
      <c r="G351" s="11"/>
    </row>
    <row r="352" spans="7:7" hidden="1" x14ac:dyDescent="0.2">
      <c r="G352" s="11"/>
    </row>
    <row r="353" spans="7:7" hidden="1" x14ac:dyDescent="0.2">
      <c r="G353" s="11"/>
    </row>
    <row r="354" spans="7:7" hidden="1" x14ac:dyDescent="0.2">
      <c r="G354" s="11"/>
    </row>
    <row r="355" spans="7:7" hidden="1" x14ac:dyDescent="0.2">
      <c r="G355" s="11"/>
    </row>
    <row r="356" spans="7:7" hidden="1" x14ac:dyDescent="0.2">
      <c r="G356" s="11"/>
    </row>
    <row r="357" spans="7:7" hidden="1" x14ac:dyDescent="0.2">
      <c r="G357" s="11"/>
    </row>
    <row r="358" spans="7:7" hidden="1" x14ac:dyDescent="0.2">
      <c r="G358" s="11"/>
    </row>
    <row r="359" spans="7:7" hidden="1" x14ac:dyDescent="0.2">
      <c r="G359" s="11"/>
    </row>
    <row r="360" spans="7:7" hidden="1" x14ac:dyDescent="0.2">
      <c r="G360" s="11"/>
    </row>
    <row r="361" spans="7:7" hidden="1" x14ac:dyDescent="0.2">
      <c r="G361" s="11"/>
    </row>
    <row r="362" spans="7:7" hidden="1" x14ac:dyDescent="0.2">
      <c r="G362" s="11"/>
    </row>
    <row r="363" spans="7:7" hidden="1" x14ac:dyDescent="0.2">
      <c r="G363" s="11"/>
    </row>
    <row r="364" spans="7:7" hidden="1" x14ac:dyDescent="0.2">
      <c r="G364" s="11"/>
    </row>
    <row r="365" spans="7:7" hidden="1" x14ac:dyDescent="0.2">
      <c r="G365" s="11"/>
    </row>
    <row r="366" spans="7:7" hidden="1" x14ac:dyDescent="0.2">
      <c r="G366" s="11"/>
    </row>
    <row r="367" spans="7:7" hidden="1" x14ac:dyDescent="0.2">
      <c r="G367" s="11"/>
    </row>
    <row r="368" spans="7:7" hidden="1" x14ac:dyDescent="0.2">
      <c r="G368" s="11"/>
    </row>
    <row r="369" spans="7:7" hidden="1" x14ac:dyDescent="0.2">
      <c r="G369" s="11"/>
    </row>
    <row r="370" spans="7:7" hidden="1" x14ac:dyDescent="0.2">
      <c r="G370" s="11"/>
    </row>
    <row r="371" spans="7:7" hidden="1" x14ac:dyDescent="0.2">
      <c r="G371" s="11"/>
    </row>
    <row r="372" spans="7:7" hidden="1" x14ac:dyDescent="0.2">
      <c r="G372" s="11"/>
    </row>
    <row r="373" spans="7:7" hidden="1" x14ac:dyDescent="0.2">
      <c r="G373" s="11"/>
    </row>
    <row r="374" spans="7:7" hidden="1" x14ac:dyDescent="0.2">
      <c r="G374" s="11"/>
    </row>
    <row r="375" spans="7:7" hidden="1" x14ac:dyDescent="0.2">
      <c r="G375" s="11"/>
    </row>
    <row r="376" spans="7:7" hidden="1" x14ac:dyDescent="0.2">
      <c r="G376" s="11"/>
    </row>
    <row r="377" spans="7:7" hidden="1" x14ac:dyDescent="0.2">
      <c r="G377" s="11"/>
    </row>
    <row r="378" spans="7:7" hidden="1" x14ac:dyDescent="0.2">
      <c r="G378" s="11"/>
    </row>
    <row r="379" spans="7:7" hidden="1" x14ac:dyDescent="0.2">
      <c r="G379" s="11"/>
    </row>
    <row r="380" spans="7:7" hidden="1" x14ac:dyDescent="0.2">
      <c r="G380" s="11"/>
    </row>
    <row r="381" spans="7:7" hidden="1" x14ac:dyDescent="0.2">
      <c r="G381" s="11"/>
    </row>
    <row r="382" spans="7:7" hidden="1" x14ac:dyDescent="0.2">
      <c r="G382" s="11"/>
    </row>
    <row r="383" spans="7:7" hidden="1" x14ac:dyDescent="0.2">
      <c r="G383" s="11"/>
    </row>
    <row r="384" spans="7:7" hidden="1" x14ac:dyDescent="0.2">
      <c r="G384" s="11"/>
    </row>
    <row r="385" spans="7:7" hidden="1" x14ac:dyDescent="0.2">
      <c r="G385" s="11"/>
    </row>
    <row r="386" spans="7:7" hidden="1" x14ac:dyDescent="0.2">
      <c r="G386" s="11"/>
    </row>
    <row r="387" spans="7:7" hidden="1" x14ac:dyDescent="0.2">
      <c r="G387" s="11"/>
    </row>
    <row r="388" spans="7:7" hidden="1" x14ac:dyDescent="0.2">
      <c r="G388" s="11"/>
    </row>
    <row r="389" spans="7:7" hidden="1" x14ac:dyDescent="0.2">
      <c r="G389" s="11"/>
    </row>
    <row r="390" spans="7:7" hidden="1" x14ac:dyDescent="0.2">
      <c r="G390" s="11"/>
    </row>
    <row r="391" spans="7:7" hidden="1" x14ac:dyDescent="0.2">
      <c r="G391" s="11"/>
    </row>
    <row r="392" spans="7:7" hidden="1" x14ac:dyDescent="0.2">
      <c r="G392" s="11"/>
    </row>
    <row r="393" spans="7:7" hidden="1" x14ac:dyDescent="0.2">
      <c r="G393" s="11"/>
    </row>
    <row r="394" spans="7:7" hidden="1" x14ac:dyDescent="0.2">
      <c r="G394" s="11"/>
    </row>
    <row r="395" spans="7:7" hidden="1" x14ac:dyDescent="0.2">
      <c r="G395" s="11"/>
    </row>
    <row r="396" spans="7:7" hidden="1" x14ac:dyDescent="0.2">
      <c r="G396" s="11"/>
    </row>
    <row r="397" spans="7:7" hidden="1" x14ac:dyDescent="0.2">
      <c r="G397" s="11"/>
    </row>
    <row r="398" spans="7:7" hidden="1" x14ac:dyDescent="0.2">
      <c r="G398" s="11"/>
    </row>
    <row r="399" spans="7:7" hidden="1" x14ac:dyDescent="0.2">
      <c r="G399" s="11"/>
    </row>
    <row r="400" spans="7:7" hidden="1" x14ac:dyDescent="0.2">
      <c r="G400" s="11"/>
    </row>
    <row r="401" spans="7:7" hidden="1" x14ac:dyDescent="0.2">
      <c r="G401" s="11"/>
    </row>
    <row r="402" spans="7:7" hidden="1" x14ac:dyDescent="0.2">
      <c r="G402" s="11"/>
    </row>
    <row r="403" spans="7:7" hidden="1" x14ac:dyDescent="0.2">
      <c r="G403" s="11"/>
    </row>
    <row r="404" spans="7:7" hidden="1" x14ac:dyDescent="0.2">
      <c r="G404" s="11"/>
    </row>
    <row r="405" spans="7:7" hidden="1" x14ac:dyDescent="0.2">
      <c r="G405" s="11"/>
    </row>
    <row r="406" spans="7:7" hidden="1" x14ac:dyDescent="0.2">
      <c r="G406" s="11"/>
    </row>
    <row r="407" spans="7:7" hidden="1" x14ac:dyDescent="0.2">
      <c r="G407" s="11"/>
    </row>
    <row r="408" spans="7:7" hidden="1" x14ac:dyDescent="0.2">
      <c r="G408" s="11"/>
    </row>
    <row r="409" spans="7:7" hidden="1" x14ac:dyDescent="0.2">
      <c r="G409" s="11"/>
    </row>
    <row r="410" spans="7:7" hidden="1" x14ac:dyDescent="0.2">
      <c r="G410" s="11"/>
    </row>
    <row r="411" spans="7:7" hidden="1" x14ac:dyDescent="0.2">
      <c r="G411" s="11"/>
    </row>
    <row r="412" spans="7:7" hidden="1" x14ac:dyDescent="0.2">
      <c r="G412" s="11"/>
    </row>
    <row r="413" spans="7:7" hidden="1" x14ac:dyDescent="0.2">
      <c r="G413" s="11"/>
    </row>
    <row r="414" spans="7:7" hidden="1" x14ac:dyDescent="0.2">
      <c r="G414" s="11"/>
    </row>
    <row r="415" spans="7:7" hidden="1" x14ac:dyDescent="0.2">
      <c r="G415" s="11"/>
    </row>
    <row r="416" spans="7:7" hidden="1" x14ac:dyDescent="0.2">
      <c r="G416" s="11"/>
    </row>
    <row r="417" spans="7:7" hidden="1" x14ac:dyDescent="0.2">
      <c r="G417" s="11"/>
    </row>
    <row r="418" spans="7:7" hidden="1" x14ac:dyDescent="0.2">
      <c r="G418" s="11"/>
    </row>
    <row r="419" spans="7:7" hidden="1" x14ac:dyDescent="0.2">
      <c r="G419" s="11"/>
    </row>
    <row r="420" spans="7:7" hidden="1" x14ac:dyDescent="0.2">
      <c r="G420" s="11"/>
    </row>
    <row r="421" spans="7:7" hidden="1" x14ac:dyDescent="0.2">
      <c r="G421" s="11"/>
    </row>
    <row r="422" spans="7:7" hidden="1" x14ac:dyDescent="0.2">
      <c r="G422" s="11"/>
    </row>
    <row r="423" spans="7:7" hidden="1" x14ac:dyDescent="0.2">
      <c r="G423" s="11"/>
    </row>
    <row r="424" spans="7:7" hidden="1" x14ac:dyDescent="0.2"/>
    <row r="425" spans="7:7" hidden="1" x14ac:dyDescent="0.2"/>
    <row r="426" spans="7:7" hidden="1" x14ac:dyDescent="0.2"/>
    <row r="427" spans="7:7" hidden="1" x14ac:dyDescent="0.2"/>
    <row r="428" spans="7:7" hidden="1" x14ac:dyDescent="0.2"/>
    <row r="429" spans="7:7" hidden="1" x14ac:dyDescent="0.2"/>
    <row r="430" spans="7:7" hidden="1" x14ac:dyDescent="0.2"/>
    <row r="431" spans="7:7" hidden="1" x14ac:dyDescent="0.2"/>
    <row r="432" spans="7:7" hidden="1" x14ac:dyDescent="0.2"/>
    <row r="433" hidden="1" x14ac:dyDescent="0.2"/>
    <row r="434" hidden="1" x14ac:dyDescent="0.2"/>
    <row r="435" hidden="1" x14ac:dyDescent="0.2"/>
    <row r="436" hidden="1" x14ac:dyDescent="0.2"/>
    <row r="437" hidden="1" x14ac:dyDescent="0.2"/>
    <row r="438" hidden="1" x14ac:dyDescent="0.2"/>
    <row r="439" hidden="1" x14ac:dyDescent="0.2"/>
    <row r="440" hidden="1" x14ac:dyDescent="0.2"/>
    <row r="441" hidden="1" x14ac:dyDescent="0.2"/>
    <row r="442" hidden="1" x14ac:dyDescent="0.2"/>
    <row r="443" hidden="1" x14ac:dyDescent="0.2"/>
    <row r="444" hidden="1" x14ac:dyDescent="0.2"/>
    <row r="445" hidden="1" x14ac:dyDescent="0.2"/>
    <row r="446" hidden="1" x14ac:dyDescent="0.2"/>
    <row r="447" hidden="1" x14ac:dyDescent="0.2"/>
    <row r="448" hidden="1" x14ac:dyDescent="0.2"/>
    <row r="449" hidden="1" x14ac:dyDescent="0.2"/>
    <row r="450" hidden="1" x14ac:dyDescent="0.2"/>
    <row r="451" hidden="1" x14ac:dyDescent="0.2"/>
    <row r="452" hidden="1" x14ac:dyDescent="0.2"/>
    <row r="453" hidden="1" x14ac:dyDescent="0.2"/>
    <row r="454" hidden="1" x14ac:dyDescent="0.2"/>
    <row r="455" hidden="1" x14ac:dyDescent="0.2"/>
    <row r="456" hidden="1" x14ac:dyDescent="0.2"/>
    <row r="457" hidden="1" x14ac:dyDescent="0.2"/>
    <row r="458" hidden="1" x14ac:dyDescent="0.2"/>
    <row r="459" hidden="1" x14ac:dyDescent="0.2"/>
    <row r="460" hidden="1" x14ac:dyDescent="0.2"/>
    <row r="461" hidden="1" x14ac:dyDescent="0.2"/>
    <row r="462" hidden="1" x14ac:dyDescent="0.2"/>
    <row r="463" hidden="1" x14ac:dyDescent="0.2"/>
    <row r="464" hidden="1" x14ac:dyDescent="0.2"/>
    <row r="465" hidden="1" x14ac:dyDescent="0.2"/>
    <row r="466" hidden="1" x14ac:dyDescent="0.2"/>
    <row r="467" hidden="1" x14ac:dyDescent="0.2"/>
    <row r="468" hidden="1" x14ac:dyDescent="0.2"/>
    <row r="469" hidden="1" x14ac:dyDescent="0.2"/>
    <row r="470" hidden="1" x14ac:dyDescent="0.2"/>
    <row r="471" hidden="1" x14ac:dyDescent="0.2"/>
    <row r="472" hidden="1" x14ac:dyDescent="0.2"/>
    <row r="473" hidden="1" x14ac:dyDescent="0.2"/>
    <row r="474" hidden="1" x14ac:dyDescent="0.2"/>
    <row r="475" hidden="1" x14ac:dyDescent="0.2"/>
    <row r="476" hidden="1" x14ac:dyDescent="0.2"/>
    <row r="477" hidden="1" x14ac:dyDescent="0.2"/>
    <row r="478" hidden="1" x14ac:dyDescent="0.2"/>
    <row r="479" hidden="1" x14ac:dyDescent="0.2"/>
    <row r="480" hidden="1" x14ac:dyDescent="0.2"/>
    <row r="481" hidden="1" x14ac:dyDescent="0.2"/>
    <row r="482" hidden="1" x14ac:dyDescent="0.2"/>
    <row r="483" hidden="1" x14ac:dyDescent="0.2"/>
    <row r="484" hidden="1" x14ac:dyDescent="0.2"/>
    <row r="485" hidden="1" x14ac:dyDescent="0.2"/>
    <row r="486" hidden="1" x14ac:dyDescent="0.2"/>
    <row r="487" hidden="1" x14ac:dyDescent="0.2"/>
    <row r="488" hidden="1" x14ac:dyDescent="0.2"/>
    <row r="489" hidden="1" x14ac:dyDescent="0.2"/>
    <row r="490" hidden="1" x14ac:dyDescent="0.2"/>
    <row r="491" hidden="1" x14ac:dyDescent="0.2"/>
    <row r="492" hidden="1" x14ac:dyDescent="0.2"/>
    <row r="493" hidden="1" x14ac:dyDescent="0.2"/>
    <row r="494" hidden="1" x14ac:dyDescent="0.2"/>
    <row r="495" hidden="1" x14ac:dyDescent="0.2"/>
    <row r="496" hidden="1" x14ac:dyDescent="0.2"/>
    <row r="497" hidden="1" x14ac:dyDescent="0.2"/>
    <row r="498" hidden="1" x14ac:dyDescent="0.2"/>
    <row r="499" hidden="1" x14ac:dyDescent="0.2"/>
    <row r="500" hidden="1" x14ac:dyDescent="0.2"/>
    <row r="501" hidden="1" x14ac:dyDescent="0.2"/>
    <row r="502" hidden="1" x14ac:dyDescent="0.2"/>
    <row r="503" hidden="1" x14ac:dyDescent="0.2"/>
    <row r="504" hidden="1" x14ac:dyDescent="0.2"/>
    <row r="505" hidden="1" x14ac:dyDescent="0.2"/>
    <row r="506" hidden="1" x14ac:dyDescent="0.2"/>
    <row r="507" hidden="1" x14ac:dyDescent="0.2"/>
    <row r="508" hidden="1" x14ac:dyDescent="0.2"/>
    <row r="509" hidden="1" x14ac:dyDescent="0.2"/>
    <row r="510" hidden="1" x14ac:dyDescent="0.2"/>
    <row r="511" hidden="1" x14ac:dyDescent="0.2"/>
    <row r="512" hidden="1" x14ac:dyDescent="0.2"/>
    <row r="513" spans="1:6" hidden="1" x14ac:dyDescent="0.2"/>
    <row r="514" spans="1:6" hidden="1" x14ac:dyDescent="0.2"/>
    <row r="515" spans="1:6" hidden="1" x14ac:dyDescent="0.2"/>
    <row r="516" spans="1:6" hidden="1" x14ac:dyDescent="0.2"/>
    <row r="517" spans="1:6" ht="38.25" hidden="1" customHeight="1" x14ac:dyDescent="0.2"/>
    <row r="518" spans="1:6" ht="38.25" hidden="1" customHeight="1" x14ac:dyDescent="0.2">
      <c r="A518" s="8" t="s">
        <v>805</v>
      </c>
      <c r="B518" s="11" t="s">
        <v>806</v>
      </c>
      <c r="C518" s="3" t="s">
        <v>807</v>
      </c>
      <c r="D518" s="8" t="s">
        <v>808</v>
      </c>
      <c r="E518" s="8" t="s">
        <v>809</v>
      </c>
      <c r="F518" s="11" t="s">
        <v>810</v>
      </c>
    </row>
    <row r="519" spans="1:6" ht="16" hidden="1" x14ac:dyDescent="0.2">
      <c r="A519" s="8" t="s">
        <v>811</v>
      </c>
      <c r="B519" s="11" t="s">
        <v>806</v>
      </c>
      <c r="C519" s="3" t="s">
        <v>807</v>
      </c>
      <c r="D519" s="8" t="s">
        <v>808</v>
      </c>
      <c r="E519" s="8" t="s">
        <v>812</v>
      </c>
      <c r="F519" s="11" t="s">
        <v>813</v>
      </c>
    </row>
    <row r="520" spans="1:6" ht="192" hidden="1" x14ac:dyDescent="0.2">
      <c r="A520" s="8" t="s">
        <v>814</v>
      </c>
      <c r="B520" s="11" t="s">
        <v>815</v>
      </c>
      <c r="C520" s="3" t="s">
        <v>807</v>
      </c>
      <c r="D520" s="8" t="s">
        <v>808</v>
      </c>
      <c r="E520" s="8" t="s">
        <v>809</v>
      </c>
      <c r="F520" s="11" t="s">
        <v>816</v>
      </c>
    </row>
    <row r="521" spans="1:6" ht="208" hidden="1" x14ac:dyDescent="0.2">
      <c r="A521" s="8" t="s">
        <v>817</v>
      </c>
      <c r="B521" s="11" t="s">
        <v>815</v>
      </c>
      <c r="C521" s="3" t="s">
        <v>807</v>
      </c>
      <c r="D521" s="8" t="s">
        <v>808</v>
      </c>
      <c r="E521" s="8" t="s">
        <v>812</v>
      </c>
      <c r="F521" s="11" t="s">
        <v>818</v>
      </c>
    </row>
    <row r="522" spans="1:6" ht="16" hidden="1" x14ac:dyDescent="0.2">
      <c r="A522" s="8" t="s">
        <v>819</v>
      </c>
      <c r="B522" s="11" t="s">
        <v>820</v>
      </c>
      <c r="C522" s="3" t="s">
        <v>821</v>
      </c>
      <c r="D522" s="8" t="s">
        <v>822</v>
      </c>
      <c r="E522" s="8" t="s">
        <v>823</v>
      </c>
      <c r="F522" s="11" t="s">
        <v>824</v>
      </c>
    </row>
    <row r="523" spans="1:6" ht="48" hidden="1" x14ac:dyDescent="0.2">
      <c r="A523" s="8" t="s">
        <v>825</v>
      </c>
      <c r="B523" s="11" t="s">
        <v>826</v>
      </c>
      <c r="C523" s="3" t="s">
        <v>821</v>
      </c>
      <c r="D523" s="8" t="s">
        <v>822</v>
      </c>
      <c r="E523" s="8" t="s">
        <v>823</v>
      </c>
      <c r="F523" s="11" t="s">
        <v>827</v>
      </c>
    </row>
    <row r="524" spans="1:6" ht="80" hidden="1" x14ac:dyDescent="0.2">
      <c r="A524" s="8" t="s">
        <v>828</v>
      </c>
      <c r="B524" s="11" t="s">
        <v>829</v>
      </c>
      <c r="C524" s="3" t="s">
        <v>821</v>
      </c>
      <c r="D524" s="8" t="s">
        <v>822</v>
      </c>
      <c r="E524" s="8" t="s">
        <v>823</v>
      </c>
      <c r="F524" s="11" t="s">
        <v>830</v>
      </c>
    </row>
    <row r="525" spans="1:6" ht="48" hidden="1" x14ac:dyDescent="0.2">
      <c r="A525" s="8" t="s">
        <v>831</v>
      </c>
      <c r="B525" s="11" t="s">
        <v>826</v>
      </c>
      <c r="C525" s="3" t="s">
        <v>821</v>
      </c>
      <c r="D525" s="8" t="s">
        <v>822</v>
      </c>
      <c r="E525" s="8" t="s">
        <v>123</v>
      </c>
      <c r="F525" s="11" t="s">
        <v>832</v>
      </c>
    </row>
    <row r="526" spans="1:6" ht="48" hidden="1" x14ac:dyDescent="0.2">
      <c r="A526" s="8" t="s">
        <v>833</v>
      </c>
      <c r="B526" s="11" t="s">
        <v>826</v>
      </c>
      <c r="C526" s="3" t="s">
        <v>821</v>
      </c>
      <c r="D526" s="8" t="s">
        <v>822</v>
      </c>
      <c r="E526" s="8" t="s">
        <v>834</v>
      </c>
      <c r="F526" s="11" t="s">
        <v>835</v>
      </c>
    </row>
    <row r="527" spans="1:6" ht="80" hidden="1" x14ac:dyDescent="0.2">
      <c r="A527" s="8" t="s">
        <v>836</v>
      </c>
      <c r="B527" s="11" t="s">
        <v>829</v>
      </c>
      <c r="C527" s="3" t="s">
        <v>821</v>
      </c>
      <c r="D527" s="8" t="s">
        <v>822</v>
      </c>
      <c r="E527" s="8" t="s">
        <v>834</v>
      </c>
      <c r="F527" s="11" t="s">
        <v>837</v>
      </c>
    </row>
    <row r="528" spans="1:6" ht="80" hidden="1" x14ac:dyDescent="0.2">
      <c r="A528" s="8" t="s">
        <v>838</v>
      </c>
      <c r="B528" s="11" t="s">
        <v>829</v>
      </c>
      <c r="C528" s="3" t="s">
        <v>821</v>
      </c>
      <c r="D528" s="8" t="s">
        <v>822</v>
      </c>
      <c r="E528" s="8" t="s">
        <v>123</v>
      </c>
      <c r="F528" s="11" t="s">
        <v>839</v>
      </c>
    </row>
    <row r="529" spans="1:6" ht="16" hidden="1" x14ac:dyDescent="0.2">
      <c r="A529" s="8" t="s">
        <v>840</v>
      </c>
      <c r="B529" s="11" t="s">
        <v>841</v>
      </c>
      <c r="C529" s="3" t="s">
        <v>821</v>
      </c>
      <c r="D529" s="8" t="s">
        <v>822</v>
      </c>
      <c r="E529" s="8" t="s">
        <v>823</v>
      </c>
      <c r="F529" s="16" t="s">
        <v>842</v>
      </c>
    </row>
    <row r="530" spans="1:6" ht="96" hidden="1" x14ac:dyDescent="0.2">
      <c r="A530" s="8" t="s">
        <v>843</v>
      </c>
      <c r="B530" s="11" t="s">
        <v>844</v>
      </c>
      <c r="C530" s="3" t="s">
        <v>821</v>
      </c>
      <c r="D530" s="8" t="s">
        <v>822</v>
      </c>
      <c r="E530" s="8" t="s">
        <v>823</v>
      </c>
      <c r="F530" s="11" t="s">
        <v>845</v>
      </c>
    </row>
    <row r="531" spans="1:6" ht="48" hidden="1" x14ac:dyDescent="0.2">
      <c r="A531" s="8" t="s">
        <v>846</v>
      </c>
      <c r="B531" s="11" t="s">
        <v>847</v>
      </c>
      <c r="C531" s="3" t="s">
        <v>821</v>
      </c>
      <c r="D531" s="8" t="s">
        <v>822</v>
      </c>
      <c r="E531" s="8" t="s">
        <v>823</v>
      </c>
      <c r="F531" s="11" t="s">
        <v>848</v>
      </c>
    </row>
    <row r="532" spans="1:6" ht="32" hidden="1" x14ac:dyDescent="0.2">
      <c r="A532" s="8" t="s">
        <v>849</v>
      </c>
      <c r="B532" s="11" t="s">
        <v>850</v>
      </c>
      <c r="C532" s="3" t="s">
        <v>821</v>
      </c>
      <c r="D532" s="8" t="s">
        <v>822</v>
      </c>
      <c r="E532" s="8" t="s">
        <v>851</v>
      </c>
      <c r="F532" s="11" t="s">
        <v>852</v>
      </c>
    </row>
    <row r="533" spans="1:6" ht="128" hidden="1" x14ac:dyDescent="0.2">
      <c r="A533" s="8" t="s">
        <v>853</v>
      </c>
      <c r="B533" s="11" t="s">
        <v>854</v>
      </c>
      <c r="C533" s="3" t="s">
        <v>855</v>
      </c>
      <c r="D533" s="3" t="s">
        <v>856</v>
      </c>
      <c r="E533" s="8" t="s">
        <v>857</v>
      </c>
      <c r="F533" s="11" t="s">
        <v>858</v>
      </c>
    </row>
    <row r="534" spans="1:6" ht="48" hidden="1" x14ac:dyDescent="0.2">
      <c r="A534" s="8" t="s">
        <v>859</v>
      </c>
      <c r="B534" s="11" t="s">
        <v>860</v>
      </c>
      <c r="C534" s="3" t="s">
        <v>855</v>
      </c>
      <c r="D534" s="3" t="s">
        <v>856</v>
      </c>
      <c r="E534" s="8" t="s">
        <v>857</v>
      </c>
      <c r="F534" s="11" t="s">
        <v>861</v>
      </c>
    </row>
    <row r="535" spans="1:6" ht="48" hidden="1" x14ac:dyDescent="0.2">
      <c r="A535" s="8" t="s">
        <v>862</v>
      </c>
      <c r="B535" s="11" t="s">
        <v>860</v>
      </c>
      <c r="C535" s="3" t="s">
        <v>855</v>
      </c>
      <c r="D535" s="3" t="s">
        <v>856</v>
      </c>
      <c r="E535" s="8" t="s">
        <v>857</v>
      </c>
      <c r="F535" s="11" t="s">
        <v>863</v>
      </c>
    </row>
    <row r="536" spans="1:6" ht="48" hidden="1" x14ac:dyDescent="0.2">
      <c r="A536" s="8" t="s">
        <v>864</v>
      </c>
      <c r="B536" s="11" t="s">
        <v>860</v>
      </c>
      <c r="C536" s="3" t="s">
        <v>855</v>
      </c>
      <c r="D536" s="3" t="s">
        <v>856</v>
      </c>
      <c r="E536" s="8" t="s">
        <v>857</v>
      </c>
      <c r="F536" s="11" t="s">
        <v>865</v>
      </c>
    </row>
    <row r="537" spans="1:6" ht="48" hidden="1" x14ac:dyDescent="0.2">
      <c r="A537" s="8" t="s">
        <v>866</v>
      </c>
      <c r="B537" s="11" t="s">
        <v>860</v>
      </c>
      <c r="C537" s="3" t="s">
        <v>855</v>
      </c>
      <c r="D537" s="3" t="s">
        <v>856</v>
      </c>
      <c r="E537" s="8" t="s">
        <v>857</v>
      </c>
      <c r="F537" s="11" t="s">
        <v>867</v>
      </c>
    </row>
    <row r="538" spans="1:6" ht="48" hidden="1" x14ac:dyDescent="0.2">
      <c r="A538" s="8" t="s">
        <v>868</v>
      </c>
      <c r="B538" s="11" t="s">
        <v>860</v>
      </c>
      <c r="C538" s="3" t="s">
        <v>855</v>
      </c>
      <c r="D538" s="3" t="s">
        <v>856</v>
      </c>
      <c r="E538" s="8" t="s">
        <v>857</v>
      </c>
      <c r="F538" s="11" t="s">
        <v>869</v>
      </c>
    </row>
    <row r="539" spans="1:6" ht="48" hidden="1" x14ac:dyDescent="0.2">
      <c r="A539" s="8" t="s">
        <v>870</v>
      </c>
      <c r="B539" s="11" t="s">
        <v>860</v>
      </c>
      <c r="C539" s="3" t="s">
        <v>855</v>
      </c>
      <c r="D539" s="3" t="s">
        <v>856</v>
      </c>
      <c r="E539" s="8" t="s">
        <v>857</v>
      </c>
      <c r="F539" s="11" t="s">
        <v>871</v>
      </c>
    </row>
    <row r="540" spans="1:6" ht="48" hidden="1" x14ac:dyDescent="0.2">
      <c r="A540" s="8" t="s">
        <v>872</v>
      </c>
      <c r="B540" s="11" t="s">
        <v>860</v>
      </c>
      <c r="C540" s="3" t="s">
        <v>855</v>
      </c>
      <c r="D540" s="3" t="s">
        <v>856</v>
      </c>
      <c r="E540" s="8" t="s">
        <v>857</v>
      </c>
      <c r="F540" s="11" t="s">
        <v>873</v>
      </c>
    </row>
    <row r="541" spans="1:6" ht="48" hidden="1" x14ac:dyDescent="0.2">
      <c r="A541" s="8" t="s">
        <v>874</v>
      </c>
      <c r="B541" s="11" t="s">
        <v>860</v>
      </c>
      <c r="C541" s="3" t="s">
        <v>855</v>
      </c>
      <c r="D541" s="3" t="s">
        <v>856</v>
      </c>
      <c r="E541" s="8" t="s">
        <v>857</v>
      </c>
      <c r="F541" s="11" t="s">
        <v>875</v>
      </c>
    </row>
    <row r="542" spans="1:6" ht="64" hidden="1" x14ac:dyDescent="0.2">
      <c r="A542" s="8" t="s">
        <v>876</v>
      </c>
      <c r="B542" s="11" t="s">
        <v>860</v>
      </c>
      <c r="C542" s="3" t="s">
        <v>855</v>
      </c>
      <c r="D542" s="3" t="s">
        <v>856</v>
      </c>
      <c r="E542" s="8" t="s">
        <v>857</v>
      </c>
      <c r="F542" s="11" t="s">
        <v>877</v>
      </c>
    </row>
    <row r="543" spans="1:6" ht="32" hidden="1" x14ac:dyDescent="0.2">
      <c r="A543" s="8" t="s">
        <v>878</v>
      </c>
      <c r="B543" s="11" t="s">
        <v>860</v>
      </c>
      <c r="C543" s="3" t="s">
        <v>855</v>
      </c>
      <c r="D543" s="3" t="s">
        <v>856</v>
      </c>
      <c r="E543" s="8" t="s">
        <v>857</v>
      </c>
      <c r="F543" s="11" t="s">
        <v>879</v>
      </c>
    </row>
    <row r="544" spans="1:6" ht="32" hidden="1" x14ac:dyDescent="0.2">
      <c r="A544" s="8" t="s">
        <v>880</v>
      </c>
      <c r="B544" s="11" t="s">
        <v>881</v>
      </c>
      <c r="C544" s="3" t="s">
        <v>855</v>
      </c>
      <c r="D544" s="3" t="s">
        <v>856</v>
      </c>
      <c r="E544" s="8" t="s">
        <v>857</v>
      </c>
      <c r="F544" s="11" t="s">
        <v>882</v>
      </c>
    </row>
    <row r="545" spans="1:6" ht="32" hidden="1" x14ac:dyDescent="0.2">
      <c r="A545" s="8" t="s">
        <v>883</v>
      </c>
      <c r="B545" s="11" t="s">
        <v>884</v>
      </c>
      <c r="C545" s="3" t="s">
        <v>855</v>
      </c>
      <c r="D545" s="3" t="s">
        <v>856</v>
      </c>
      <c r="E545" s="8" t="s">
        <v>857</v>
      </c>
      <c r="F545" s="11" t="s">
        <v>885</v>
      </c>
    </row>
    <row r="546" spans="1:6" ht="32" hidden="1" x14ac:dyDescent="0.2">
      <c r="A546" s="8" t="s">
        <v>886</v>
      </c>
      <c r="B546" s="11" t="s">
        <v>887</v>
      </c>
      <c r="C546" s="3" t="s">
        <v>855</v>
      </c>
      <c r="D546" s="3" t="s">
        <v>856</v>
      </c>
      <c r="E546" s="8" t="s">
        <v>857</v>
      </c>
      <c r="F546" s="11" t="s">
        <v>888</v>
      </c>
    </row>
    <row r="547" spans="1:6" ht="48" hidden="1" x14ac:dyDescent="0.2">
      <c r="A547" s="8" t="s">
        <v>889</v>
      </c>
      <c r="B547" s="11" t="s">
        <v>890</v>
      </c>
      <c r="C547" s="3" t="s">
        <v>855</v>
      </c>
      <c r="D547" s="3" t="s">
        <v>856</v>
      </c>
      <c r="E547" s="8" t="s">
        <v>857</v>
      </c>
      <c r="F547" s="11" t="s">
        <v>891</v>
      </c>
    </row>
    <row r="548" spans="1:6" ht="128" hidden="1" x14ac:dyDescent="0.2">
      <c r="A548" s="8" t="s">
        <v>892</v>
      </c>
      <c r="B548" s="11" t="s">
        <v>893</v>
      </c>
      <c r="C548" s="3" t="s">
        <v>894</v>
      </c>
      <c r="D548" s="3" t="s">
        <v>895</v>
      </c>
      <c r="E548" s="8" t="s">
        <v>823</v>
      </c>
      <c r="F548" s="11" t="s">
        <v>896</v>
      </c>
    </row>
    <row r="549" spans="1:6" ht="48" hidden="1" x14ac:dyDescent="0.2">
      <c r="A549" s="8" t="s">
        <v>897</v>
      </c>
      <c r="B549" s="11" t="s">
        <v>898</v>
      </c>
      <c r="C549" s="3" t="s">
        <v>894</v>
      </c>
      <c r="D549" s="3" t="s">
        <v>895</v>
      </c>
      <c r="E549" s="8" t="s">
        <v>857</v>
      </c>
      <c r="F549" s="11" t="s">
        <v>899</v>
      </c>
    </row>
    <row r="550" spans="1:6" ht="96" hidden="1" x14ac:dyDescent="0.2">
      <c r="A550" s="8" t="s">
        <v>900</v>
      </c>
      <c r="B550" s="11" t="s">
        <v>901</v>
      </c>
      <c r="C550" s="3" t="s">
        <v>902</v>
      </c>
      <c r="D550" s="3" t="s">
        <v>903</v>
      </c>
      <c r="E550" s="8" t="s">
        <v>823</v>
      </c>
      <c r="F550" s="11" t="s">
        <v>904</v>
      </c>
    </row>
    <row r="551" spans="1:6" ht="48" hidden="1" x14ac:dyDescent="0.2">
      <c r="A551" s="8" t="s">
        <v>905</v>
      </c>
      <c r="B551" s="11" t="s">
        <v>898</v>
      </c>
      <c r="C551" s="3" t="s">
        <v>902</v>
      </c>
      <c r="D551" s="3" t="s">
        <v>903</v>
      </c>
      <c r="E551" s="8" t="s">
        <v>857</v>
      </c>
      <c r="F551" s="11" t="s">
        <v>899</v>
      </c>
    </row>
    <row r="552" spans="1:6" ht="16" hidden="1" x14ac:dyDescent="0.2">
      <c r="A552" s="37" t="s">
        <v>906</v>
      </c>
      <c r="B552" s="11" t="s">
        <v>907</v>
      </c>
      <c r="C552" s="3" t="s">
        <v>908</v>
      </c>
      <c r="D552" s="3" t="s">
        <v>909</v>
      </c>
      <c r="E552" s="8" t="s">
        <v>823</v>
      </c>
      <c r="F552" s="11" t="s">
        <v>910</v>
      </c>
    </row>
    <row r="553" spans="1:6" ht="16" hidden="1" x14ac:dyDescent="0.2">
      <c r="A553" s="37" t="s">
        <v>911</v>
      </c>
      <c r="B553" s="11" t="s">
        <v>907</v>
      </c>
      <c r="C553" s="3" t="s">
        <v>908</v>
      </c>
      <c r="D553" s="3" t="s">
        <v>909</v>
      </c>
      <c r="E553" s="8" t="s">
        <v>123</v>
      </c>
      <c r="F553" s="11" t="s">
        <v>912</v>
      </c>
    </row>
    <row r="554" spans="1:6" ht="96" hidden="1" x14ac:dyDescent="0.2">
      <c r="A554" s="37" t="s">
        <v>913</v>
      </c>
      <c r="B554" s="11" t="s">
        <v>914</v>
      </c>
      <c r="C554" s="3" t="s">
        <v>908</v>
      </c>
      <c r="D554" s="3" t="s">
        <v>909</v>
      </c>
      <c r="E554" s="8" t="s">
        <v>123</v>
      </c>
      <c r="F554" s="11" t="s">
        <v>915</v>
      </c>
    </row>
    <row r="555" spans="1:6" ht="48" hidden="1" x14ac:dyDescent="0.2">
      <c r="A555" s="37" t="s">
        <v>916</v>
      </c>
      <c r="B555" s="11" t="s">
        <v>917</v>
      </c>
      <c r="C555" s="3" t="s">
        <v>908</v>
      </c>
      <c r="D555" s="3" t="s">
        <v>909</v>
      </c>
      <c r="E555" s="8" t="s">
        <v>123</v>
      </c>
      <c r="F555" s="11" t="s">
        <v>918</v>
      </c>
    </row>
    <row r="556" spans="1:6" ht="16" hidden="1" x14ac:dyDescent="0.2">
      <c r="A556" s="37" t="s">
        <v>919</v>
      </c>
      <c r="B556" s="11" t="s">
        <v>920</v>
      </c>
      <c r="C556" s="3" t="s">
        <v>921</v>
      </c>
      <c r="D556" s="3" t="s">
        <v>922</v>
      </c>
      <c r="E556" s="8" t="s">
        <v>809</v>
      </c>
      <c r="F556" s="11" t="s">
        <v>810</v>
      </c>
    </row>
    <row r="557" spans="1:6" ht="16" hidden="1" x14ac:dyDescent="0.2">
      <c r="A557" s="37" t="s">
        <v>923</v>
      </c>
      <c r="B557" s="11" t="s">
        <v>920</v>
      </c>
      <c r="C557" s="3" t="s">
        <v>921</v>
      </c>
      <c r="D557" s="3" t="s">
        <v>922</v>
      </c>
      <c r="E557" s="8" t="s">
        <v>823</v>
      </c>
      <c r="F557" s="11" t="s">
        <v>924</v>
      </c>
    </row>
    <row r="558" spans="1:6" ht="64" hidden="1" x14ac:dyDescent="0.2">
      <c r="A558" s="37" t="s">
        <v>925</v>
      </c>
      <c r="B558" s="11" t="s">
        <v>926</v>
      </c>
      <c r="C558" s="3" t="s">
        <v>921</v>
      </c>
      <c r="D558" s="3" t="s">
        <v>922</v>
      </c>
      <c r="E558" s="8" t="s">
        <v>823</v>
      </c>
      <c r="F558" s="11" t="s">
        <v>927</v>
      </c>
    </row>
    <row r="559" spans="1:6" ht="48" hidden="1" x14ac:dyDescent="0.2">
      <c r="A559" s="37" t="s">
        <v>928</v>
      </c>
      <c r="B559" s="11" t="s">
        <v>929</v>
      </c>
      <c r="C559" s="3" t="s">
        <v>921</v>
      </c>
      <c r="D559" s="3" t="s">
        <v>922</v>
      </c>
      <c r="E559" s="8" t="s">
        <v>823</v>
      </c>
      <c r="F559" s="11" t="s">
        <v>930</v>
      </c>
    </row>
    <row r="560" spans="1:6" ht="32" hidden="1" x14ac:dyDescent="0.2">
      <c r="A560" s="37" t="s">
        <v>931</v>
      </c>
      <c r="B560" s="11" t="s">
        <v>932</v>
      </c>
      <c r="C560" s="3" t="s">
        <v>921</v>
      </c>
      <c r="D560" s="3" t="s">
        <v>922</v>
      </c>
      <c r="E560" s="8" t="s">
        <v>823</v>
      </c>
      <c r="F560" s="11" t="s">
        <v>933</v>
      </c>
    </row>
    <row r="561" spans="1:6" ht="32" hidden="1" x14ac:dyDescent="0.2">
      <c r="A561" s="37" t="s">
        <v>934</v>
      </c>
      <c r="B561" s="11" t="s">
        <v>935</v>
      </c>
      <c r="C561" s="3" t="s">
        <v>921</v>
      </c>
      <c r="D561" s="3" t="s">
        <v>922</v>
      </c>
      <c r="E561" s="8" t="s">
        <v>823</v>
      </c>
      <c r="F561" s="11" t="s">
        <v>936</v>
      </c>
    </row>
    <row r="562" spans="1:6" ht="64" hidden="1" x14ac:dyDescent="0.2">
      <c r="A562" s="8" t="s">
        <v>937</v>
      </c>
      <c r="B562" s="11" t="s">
        <v>938</v>
      </c>
      <c r="C562" s="3" t="s">
        <v>939</v>
      </c>
      <c r="D562" s="3" t="s">
        <v>940</v>
      </c>
      <c r="E562" s="8" t="s">
        <v>823</v>
      </c>
      <c r="F562" s="11" t="s">
        <v>941</v>
      </c>
    </row>
    <row r="563" spans="1:6" ht="64" hidden="1" x14ac:dyDescent="0.2">
      <c r="A563" s="8" t="s">
        <v>942</v>
      </c>
      <c r="B563" s="11" t="s">
        <v>938</v>
      </c>
      <c r="C563" s="3" t="s">
        <v>939</v>
      </c>
      <c r="D563" s="3" t="s">
        <v>940</v>
      </c>
      <c r="E563" s="8" t="s">
        <v>943</v>
      </c>
      <c r="F563" s="11" t="s">
        <v>944</v>
      </c>
    </row>
    <row r="564" spans="1:6" ht="64" hidden="1" x14ac:dyDescent="0.2">
      <c r="A564" s="8" t="s">
        <v>945</v>
      </c>
      <c r="B564" s="11" t="s">
        <v>938</v>
      </c>
      <c r="C564" s="3" t="s">
        <v>939</v>
      </c>
      <c r="D564" s="3" t="s">
        <v>940</v>
      </c>
      <c r="E564" s="8" t="s">
        <v>123</v>
      </c>
      <c r="F564" s="11" t="s">
        <v>946</v>
      </c>
    </row>
    <row r="565" spans="1:6" ht="48" hidden="1" x14ac:dyDescent="0.2">
      <c r="A565" s="8" t="s">
        <v>947</v>
      </c>
      <c r="B565" s="11" t="s">
        <v>948</v>
      </c>
      <c r="C565" s="3" t="s">
        <v>949</v>
      </c>
      <c r="D565" s="3" t="s">
        <v>950</v>
      </c>
      <c r="E565" s="8" t="s">
        <v>823</v>
      </c>
      <c r="F565" s="11" t="s">
        <v>951</v>
      </c>
    </row>
    <row r="566" spans="1:6" ht="96" hidden="1" x14ac:dyDescent="0.2">
      <c r="A566" s="8" t="s">
        <v>952</v>
      </c>
      <c r="B566" s="11" t="s">
        <v>953</v>
      </c>
      <c r="C566" s="3" t="s">
        <v>949</v>
      </c>
      <c r="D566" s="3" t="s">
        <v>950</v>
      </c>
      <c r="E566" s="8" t="s">
        <v>123</v>
      </c>
      <c r="F566" s="11" t="s">
        <v>954</v>
      </c>
    </row>
    <row r="567" spans="1:6" ht="32" hidden="1" x14ac:dyDescent="0.2">
      <c r="A567" s="8" t="s">
        <v>955</v>
      </c>
      <c r="B567" s="11" t="s">
        <v>956</v>
      </c>
      <c r="C567" s="3" t="s">
        <v>908</v>
      </c>
      <c r="D567" s="3" t="s">
        <v>909</v>
      </c>
      <c r="E567" s="8" t="s">
        <v>123</v>
      </c>
      <c r="F567" s="11" t="s">
        <v>957</v>
      </c>
    </row>
    <row r="568" spans="1:6" ht="48" hidden="1" x14ac:dyDescent="0.2">
      <c r="A568" s="8" t="s">
        <v>958</v>
      </c>
      <c r="B568" s="11" t="s">
        <v>959</v>
      </c>
      <c r="C568" s="3" t="s">
        <v>921</v>
      </c>
      <c r="D568" s="3" t="s">
        <v>922</v>
      </c>
      <c r="E568" s="8" t="s">
        <v>823</v>
      </c>
      <c r="F568" s="11" t="s">
        <v>960</v>
      </c>
    </row>
    <row r="569" spans="1:6" ht="32" hidden="1" x14ac:dyDescent="0.2">
      <c r="A569" s="8" t="s">
        <v>961</v>
      </c>
      <c r="B569" s="11" t="s">
        <v>962</v>
      </c>
      <c r="C569" s="3" t="s">
        <v>921</v>
      </c>
      <c r="D569" s="3" t="s">
        <v>922</v>
      </c>
      <c r="E569" s="8" t="s">
        <v>823</v>
      </c>
      <c r="F569" s="16" t="s">
        <v>963</v>
      </c>
    </row>
    <row r="570" spans="1:6" ht="32" hidden="1" x14ac:dyDescent="0.2">
      <c r="A570" s="8" t="s">
        <v>964</v>
      </c>
      <c r="B570" s="11" t="s">
        <v>965</v>
      </c>
      <c r="C570" s="3" t="s">
        <v>939</v>
      </c>
      <c r="D570" s="3" t="s">
        <v>940</v>
      </c>
      <c r="E570" s="8" t="s">
        <v>823</v>
      </c>
      <c r="F570" s="11" t="s">
        <v>966</v>
      </c>
    </row>
    <row r="571" spans="1:6" ht="32" hidden="1" x14ac:dyDescent="0.2">
      <c r="A571" s="8" t="s">
        <v>967</v>
      </c>
      <c r="B571" s="11" t="s">
        <v>968</v>
      </c>
      <c r="C571" s="3" t="s">
        <v>939</v>
      </c>
      <c r="D571" s="3" t="s">
        <v>940</v>
      </c>
      <c r="E571" s="8" t="s">
        <v>823</v>
      </c>
      <c r="F571" s="11" t="s">
        <v>969</v>
      </c>
    </row>
    <row r="572" spans="1:6" ht="32" hidden="1" x14ac:dyDescent="0.2">
      <c r="A572" s="8" t="s">
        <v>970</v>
      </c>
      <c r="B572" s="11" t="s">
        <v>971</v>
      </c>
      <c r="C572" s="3" t="s">
        <v>939</v>
      </c>
      <c r="D572" s="3" t="s">
        <v>940</v>
      </c>
      <c r="E572" s="8" t="s">
        <v>823</v>
      </c>
      <c r="F572" s="11" t="s">
        <v>972</v>
      </c>
    </row>
    <row r="573" spans="1:6" ht="32" hidden="1" x14ac:dyDescent="0.2">
      <c r="A573" s="8" t="s">
        <v>973</v>
      </c>
      <c r="B573" s="11" t="s">
        <v>974</v>
      </c>
      <c r="C573" s="3" t="s">
        <v>939</v>
      </c>
      <c r="D573" s="3" t="s">
        <v>940</v>
      </c>
      <c r="E573" s="8" t="s">
        <v>823</v>
      </c>
      <c r="F573" s="11" t="s">
        <v>975</v>
      </c>
    </row>
    <row r="574" spans="1:6" ht="32" hidden="1" x14ac:dyDescent="0.2">
      <c r="A574" s="8" t="s">
        <v>976</v>
      </c>
      <c r="B574" s="11" t="s">
        <v>974</v>
      </c>
      <c r="C574" s="3" t="s">
        <v>939</v>
      </c>
      <c r="D574" s="3" t="s">
        <v>940</v>
      </c>
      <c r="E574" s="8" t="s">
        <v>123</v>
      </c>
      <c r="F574" s="11" t="s">
        <v>977</v>
      </c>
    </row>
    <row r="575" spans="1:6" ht="32" hidden="1" x14ac:dyDescent="0.2">
      <c r="A575" s="8" t="s">
        <v>978</v>
      </c>
      <c r="B575" s="11" t="s">
        <v>974</v>
      </c>
      <c r="C575" s="3" t="s">
        <v>939</v>
      </c>
      <c r="D575" s="3" t="s">
        <v>940</v>
      </c>
      <c r="E575" s="8" t="s">
        <v>943</v>
      </c>
      <c r="F575" s="11" t="s">
        <v>979</v>
      </c>
    </row>
    <row r="576" spans="1:6" ht="32" hidden="1" x14ac:dyDescent="0.2">
      <c r="A576" s="8" t="s">
        <v>980</v>
      </c>
      <c r="B576" s="11" t="s">
        <v>981</v>
      </c>
      <c r="C576" s="3" t="s">
        <v>939</v>
      </c>
      <c r="D576" s="3" t="s">
        <v>940</v>
      </c>
      <c r="E576" s="8" t="s">
        <v>823</v>
      </c>
      <c r="F576" s="11" t="s">
        <v>982</v>
      </c>
    </row>
    <row r="577" spans="1:8" ht="32" hidden="1" x14ac:dyDescent="0.2">
      <c r="A577" s="8" t="s">
        <v>983</v>
      </c>
      <c r="B577" s="11" t="s">
        <v>981</v>
      </c>
      <c r="C577" s="3" t="s">
        <v>939</v>
      </c>
      <c r="D577" s="3" t="s">
        <v>940</v>
      </c>
      <c r="E577" s="8" t="s">
        <v>123</v>
      </c>
      <c r="F577" s="11" t="s">
        <v>984</v>
      </c>
    </row>
    <row r="578" spans="1:8" ht="32" hidden="1" x14ac:dyDescent="0.2">
      <c r="A578" s="8" t="s">
        <v>985</v>
      </c>
      <c r="B578" s="11" t="s">
        <v>981</v>
      </c>
      <c r="C578" s="3" t="s">
        <v>939</v>
      </c>
      <c r="D578" s="3" t="s">
        <v>940</v>
      </c>
      <c r="E578" s="8" t="s">
        <v>943</v>
      </c>
      <c r="F578" s="11" t="s">
        <v>986</v>
      </c>
    </row>
    <row r="579" spans="1:8" ht="32" hidden="1" x14ac:dyDescent="0.2">
      <c r="A579" s="8" t="s">
        <v>987</v>
      </c>
      <c r="B579" s="11" t="s">
        <v>988</v>
      </c>
      <c r="C579" s="3" t="s">
        <v>989</v>
      </c>
      <c r="D579" s="3" t="s">
        <v>990</v>
      </c>
      <c r="E579" s="8" t="s">
        <v>823</v>
      </c>
      <c r="F579" s="16" t="s">
        <v>991</v>
      </c>
    </row>
    <row r="580" spans="1:8" ht="32" hidden="1" x14ac:dyDescent="0.2">
      <c r="A580" s="8" t="s">
        <v>992</v>
      </c>
      <c r="B580" s="11" t="s">
        <v>993</v>
      </c>
      <c r="C580" s="3" t="s">
        <v>989</v>
      </c>
      <c r="D580" s="3" t="s">
        <v>990</v>
      </c>
      <c r="E580" s="8" t="s">
        <v>823</v>
      </c>
      <c r="F580" s="11" t="s">
        <v>994</v>
      </c>
    </row>
    <row r="581" spans="1:8" ht="45" hidden="1" x14ac:dyDescent="0.2">
      <c r="A581" s="75" t="s">
        <v>995</v>
      </c>
      <c r="B581" s="58" t="s">
        <v>996</v>
      </c>
      <c r="C581" s="3" t="s">
        <v>997</v>
      </c>
      <c r="D581" s="3" t="s">
        <v>998</v>
      </c>
      <c r="E581" s="8" t="s">
        <v>823</v>
      </c>
      <c r="F581" s="16" t="s">
        <v>999</v>
      </c>
    </row>
    <row r="582" spans="1:8" s="142" customFormat="1" ht="32" x14ac:dyDescent="0.2">
      <c r="A582" s="139" t="s">
        <v>1000</v>
      </c>
      <c r="B582" s="140" t="s">
        <v>1001</v>
      </c>
      <c r="C582" s="141" t="s">
        <v>1002</v>
      </c>
      <c r="D582" s="141" t="s">
        <v>1003</v>
      </c>
      <c r="E582" s="61" t="s">
        <v>823</v>
      </c>
      <c r="F582" s="70" t="s">
        <v>1004</v>
      </c>
    </row>
    <row r="583" spans="1:8" ht="32" hidden="1" x14ac:dyDescent="0.2">
      <c r="A583" s="78" t="s">
        <v>1005</v>
      </c>
      <c r="B583" s="84" t="s">
        <v>1006</v>
      </c>
      <c r="C583" s="3" t="s">
        <v>997</v>
      </c>
      <c r="D583" s="3" t="s">
        <v>998</v>
      </c>
      <c r="E583" s="8" t="s">
        <v>823</v>
      </c>
      <c r="F583" s="16" t="s">
        <v>1007</v>
      </c>
    </row>
    <row r="584" spans="1:8" s="142" customFormat="1" ht="13.25" customHeight="1" x14ac:dyDescent="0.2">
      <c r="A584" s="143" t="s">
        <v>1008</v>
      </c>
      <c r="B584" s="144" t="s">
        <v>1009</v>
      </c>
      <c r="C584" s="141" t="s">
        <v>1002</v>
      </c>
      <c r="D584" s="141" t="s">
        <v>1003</v>
      </c>
      <c r="E584" s="61" t="s">
        <v>823</v>
      </c>
      <c r="F584" s="70" t="s">
        <v>1010</v>
      </c>
    </row>
    <row r="585" spans="1:8" ht="64" hidden="1" x14ac:dyDescent="0.2">
      <c r="A585" s="78" t="s">
        <v>1011</v>
      </c>
      <c r="B585" s="85" t="s">
        <v>1012</v>
      </c>
      <c r="C585" s="3" t="s">
        <v>821</v>
      </c>
      <c r="D585" s="8" t="s">
        <v>822</v>
      </c>
      <c r="E585" s="8" t="s">
        <v>823</v>
      </c>
      <c r="F585" s="16" t="s">
        <v>1013</v>
      </c>
    </row>
    <row r="586" spans="1:8" ht="48" hidden="1" x14ac:dyDescent="0.2">
      <c r="A586" s="8" t="s">
        <v>1014</v>
      </c>
      <c r="B586" s="84" t="s">
        <v>1015</v>
      </c>
      <c r="C586" s="3" t="s">
        <v>997</v>
      </c>
      <c r="D586" s="3" t="s">
        <v>998</v>
      </c>
      <c r="E586" s="8" t="s">
        <v>823</v>
      </c>
      <c r="F586" s="16" t="s">
        <v>1016</v>
      </c>
    </row>
    <row r="587" spans="1:8" ht="13.25" hidden="1" customHeight="1" x14ac:dyDescent="0.2">
      <c r="A587" s="78" t="s">
        <v>1017</v>
      </c>
      <c r="B587" s="84" t="s">
        <v>1018</v>
      </c>
      <c r="C587" s="3" t="s">
        <v>997</v>
      </c>
      <c r="D587" s="3" t="s">
        <v>998</v>
      </c>
      <c r="E587" s="8" t="s">
        <v>823</v>
      </c>
      <c r="F587" s="16" t="s">
        <v>1019</v>
      </c>
    </row>
    <row r="588" spans="1:8" ht="32" hidden="1" x14ac:dyDescent="0.2">
      <c r="A588" s="78" t="s">
        <v>1020</v>
      </c>
      <c r="B588" s="84" t="s">
        <v>1021</v>
      </c>
      <c r="C588" s="3" t="s">
        <v>997</v>
      </c>
      <c r="D588" s="3" t="s">
        <v>998</v>
      </c>
      <c r="E588" s="8" t="s">
        <v>823</v>
      </c>
      <c r="F588" s="16" t="s">
        <v>1022</v>
      </c>
    </row>
    <row r="589" spans="1:8" ht="48" hidden="1" x14ac:dyDescent="0.2">
      <c r="A589" s="78" t="s">
        <v>1023</v>
      </c>
      <c r="B589" s="85" t="s">
        <v>1024</v>
      </c>
      <c r="C589" s="3" t="s">
        <v>997</v>
      </c>
      <c r="D589" s="3" t="s">
        <v>998</v>
      </c>
      <c r="E589" s="8" t="s">
        <v>823</v>
      </c>
      <c r="F589" s="16" t="s">
        <v>1025</v>
      </c>
    </row>
    <row r="590" spans="1:8" ht="32" hidden="1" x14ac:dyDescent="0.2">
      <c r="A590" s="78" t="s">
        <v>1026</v>
      </c>
      <c r="B590" s="84" t="s">
        <v>1027</v>
      </c>
      <c r="C590" s="3" t="s">
        <v>908</v>
      </c>
      <c r="D590" s="3" t="s">
        <v>909</v>
      </c>
      <c r="E590" s="8" t="s">
        <v>823</v>
      </c>
      <c r="F590" s="16" t="s">
        <v>1028</v>
      </c>
    </row>
    <row r="591" spans="1:8" s="142" customFormat="1" ht="48" x14ac:dyDescent="0.2">
      <c r="A591" s="61" t="s">
        <v>1029</v>
      </c>
      <c r="B591" s="69" t="s">
        <v>1030</v>
      </c>
      <c r="C591" s="141" t="s">
        <v>1031</v>
      </c>
      <c r="D591" s="61" t="s">
        <v>1032</v>
      </c>
      <c r="E591" s="61" t="s">
        <v>1033</v>
      </c>
      <c r="F591" s="69" t="s">
        <v>1034</v>
      </c>
      <c r="H591" s="142" t="s">
        <v>1035</v>
      </c>
    </row>
    <row r="592" spans="1:8" s="142" customFormat="1" ht="192" x14ac:dyDescent="0.2">
      <c r="A592" s="61" t="s">
        <v>1036</v>
      </c>
      <c r="B592" s="69" t="s">
        <v>1037</v>
      </c>
      <c r="C592" s="141" t="s">
        <v>1031</v>
      </c>
      <c r="D592" s="61" t="s">
        <v>1032</v>
      </c>
      <c r="E592" s="61" t="s">
        <v>1033</v>
      </c>
      <c r="F592" s="69" t="s">
        <v>1038</v>
      </c>
      <c r="H592" s="142" t="s">
        <v>1035</v>
      </c>
    </row>
    <row r="593" spans="1:8" s="142" customFormat="1" ht="16" x14ac:dyDescent="0.2">
      <c r="A593" s="61" t="s">
        <v>1039</v>
      </c>
      <c r="B593" s="69" t="s">
        <v>1040</v>
      </c>
      <c r="C593" s="141" t="s">
        <v>1031</v>
      </c>
      <c r="D593" s="61" t="s">
        <v>1032</v>
      </c>
      <c r="E593" s="61" t="s">
        <v>823</v>
      </c>
      <c r="F593" s="69" t="s">
        <v>1041</v>
      </c>
      <c r="H593" s="142" t="s">
        <v>1035</v>
      </c>
    </row>
    <row r="594" spans="1:8" s="142" customFormat="1" ht="32" x14ac:dyDescent="0.2">
      <c r="A594" s="61" t="s">
        <v>1042</v>
      </c>
      <c r="B594" s="69" t="s">
        <v>1040</v>
      </c>
      <c r="C594" s="141" t="s">
        <v>1031</v>
      </c>
      <c r="D594" s="61" t="s">
        <v>1032</v>
      </c>
      <c r="E594" s="61" t="s">
        <v>1043</v>
      </c>
      <c r="F594" s="69" t="s">
        <v>1044</v>
      </c>
      <c r="H594" s="142" t="s">
        <v>1035</v>
      </c>
    </row>
    <row r="595" spans="1:8" s="142" customFormat="1" ht="16" x14ac:dyDescent="0.2">
      <c r="A595" s="61" t="s">
        <v>1045</v>
      </c>
      <c r="B595" s="69" t="s">
        <v>820</v>
      </c>
      <c r="C595" s="141" t="s">
        <v>1031</v>
      </c>
      <c r="D595" s="61" t="s">
        <v>1032</v>
      </c>
      <c r="E595" s="61" t="s">
        <v>823</v>
      </c>
      <c r="F595" s="69" t="s">
        <v>824</v>
      </c>
      <c r="H595" s="142" t="s">
        <v>1035</v>
      </c>
    </row>
    <row r="596" spans="1:8" s="142" customFormat="1" ht="32" x14ac:dyDescent="0.2">
      <c r="A596" s="61" t="s">
        <v>1046</v>
      </c>
      <c r="B596" s="69" t="s">
        <v>820</v>
      </c>
      <c r="C596" s="141" t="s">
        <v>1031</v>
      </c>
      <c r="D596" s="61" t="s">
        <v>1032</v>
      </c>
      <c r="E596" s="61" t="s">
        <v>1043</v>
      </c>
      <c r="F596" s="69" t="s">
        <v>1047</v>
      </c>
      <c r="H596" s="142" t="s">
        <v>1035</v>
      </c>
    </row>
    <row r="597" spans="1:8" s="142" customFormat="1" ht="16" x14ac:dyDescent="0.2">
      <c r="A597" s="61" t="s">
        <v>1048</v>
      </c>
      <c r="B597" s="69" t="s">
        <v>820</v>
      </c>
      <c r="C597" s="141" t="s">
        <v>1031</v>
      </c>
      <c r="D597" s="61" t="s">
        <v>1032</v>
      </c>
      <c r="E597" s="61" t="s">
        <v>1033</v>
      </c>
      <c r="F597" s="70" t="s">
        <v>1049</v>
      </c>
      <c r="H597" s="142" t="s">
        <v>1035</v>
      </c>
    </row>
    <row r="598" spans="1:8" s="142" customFormat="1" ht="48" x14ac:dyDescent="0.2">
      <c r="A598" s="61" t="s">
        <v>1050</v>
      </c>
      <c r="B598" s="69" t="s">
        <v>826</v>
      </c>
      <c r="C598" s="141" t="s">
        <v>1031</v>
      </c>
      <c r="D598" s="61" t="s">
        <v>1032</v>
      </c>
      <c r="E598" s="61" t="s">
        <v>823</v>
      </c>
      <c r="F598" s="69" t="s">
        <v>1051</v>
      </c>
      <c r="H598" s="142" t="s">
        <v>1035</v>
      </c>
    </row>
    <row r="599" spans="1:8" s="142" customFormat="1" ht="80" x14ac:dyDescent="0.2">
      <c r="A599" s="61" t="s">
        <v>1052</v>
      </c>
      <c r="B599" s="69" t="s">
        <v>829</v>
      </c>
      <c r="C599" s="141" t="s">
        <v>1031</v>
      </c>
      <c r="D599" s="61" t="s">
        <v>1032</v>
      </c>
      <c r="E599" s="61" t="s">
        <v>823</v>
      </c>
      <c r="F599" s="69" t="s">
        <v>830</v>
      </c>
      <c r="H599" s="142" t="s">
        <v>1035</v>
      </c>
    </row>
    <row r="600" spans="1:8" s="142" customFormat="1" ht="48" x14ac:dyDescent="0.2">
      <c r="A600" s="61" t="s">
        <v>1053</v>
      </c>
      <c r="B600" s="69" t="s">
        <v>826</v>
      </c>
      <c r="C600" s="141" t="s">
        <v>1031</v>
      </c>
      <c r="D600" s="61" t="s">
        <v>1032</v>
      </c>
      <c r="E600" s="61" t="s">
        <v>123</v>
      </c>
      <c r="F600" s="69" t="s">
        <v>1054</v>
      </c>
      <c r="H600" s="142" t="s">
        <v>1035</v>
      </c>
    </row>
    <row r="601" spans="1:8" s="142" customFormat="1" ht="48" x14ac:dyDescent="0.2">
      <c r="A601" s="61" t="s">
        <v>1055</v>
      </c>
      <c r="B601" s="69" t="s">
        <v>826</v>
      </c>
      <c r="C601" s="141" t="s">
        <v>1031</v>
      </c>
      <c r="D601" s="61" t="s">
        <v>1032</v>
      </c>
      <c r="E601" s="61" t="s">
        <v>834</v>
      </c>
      <c r="F601" s="69" t="s">
        <v>1056</v>
      </c>
      <c r="H601" s="142" t="s">
        <v>1035</v>
      </c>
    </row>
    <row r="602" spans="1:8" s="142" customFormat="1" ht="48" x14ac:dyDescent="0.2">
      <c r="A602" s="61" t="s">
        <v>1057</v>
      </c>
      <c r="B602" s="69" t="s">
        <v>826</v>
      </c>
      <c r="C602" s="141" t="s">
        <v>1031</v>
      </c>
      <c r="D602" s="61" t="s">
        <v>1032</v>
      </c>
      <c r="E602" s="61" t="s">
        <v>1043</v>
      </c>
      <c r="F602" s="69" t="s">
        <v>1058</v>
      </c>
      <c r="H602" s="142" t="s">
        <v>1035</v>
      </c>
    </row>
    <row r="603" spans="1:8" s="142" customFormat="1" ht="80" x14ac:dyDescent="0.2">
      <c r="A603" s="61" t="s">
        <v>1059</v>
      </c>
      <c r="B603" s="69" t="s">
        <v>829</v>
      </c>
      <c r="C603" s="141" t="s">
        <v>1031</v>
      </c>
      <c r="D603" s="61" t="s">
        <v>1032</v>
      </c>
      <c r="E603" s="61" t="s">
        <v>834</v>
      </c>
      <c r="F603" s="69" t="s">
        <v>837</v>
      </c>
      <c r="H603" s="142" t="s">
        <v>1035</v>
      </c>
    </row>
    <row r="604" spans="1:8" s="142" customFormat="1" ht="80" x14ac:dyDescent="0.2">
      <c r="A604" s="61" t="s">
        <v>1060</v>
      </c>
      <c r="B604" s="69" t="s">
        <v>829</v>
      </c>
      <c r="C604" s="141" t="s">
        <v>1031</v>
      </c>
      <c r="D604" s="61" t="s">
        <v>1032</v>
      </c>
      <c r="E604" s="61" t="s">
        <v>123</v>
      </c>
      <c r="F604" s="69" t="s">
        <v>839</v>
      </c>
      <c r="H604" s="142" t="s">
        <v>1035</v>
      </c>
    </row>
    <row r="605" spans="1:8" ht="16" hidden="1" x14ac:dyDescent="0.2">
      <c r="A605" s="8" t="s">
        <v>1061</v>
      </c>
      <c r="B605" s="11" t="s">
        <v>841</v>
      </c>
      <c r="C605" s="3" t="s">
        <v>1062</v>
      </c>
      <c r="D605" s="8" t="s">
        <v>1063</v>
      </c>
      <c r="E605" s="8" t="s">
        <v>823</v>
      </c>
      <c r="F605" s="16" t="s">
        <v>1064</v>
      </c>
    </row>
    <row r="606" spans="1:8" ht="16" hidden="1" x14ac:dyDescent="0.2">
      <c r="A606" s="8" t="s">
        <v>1065</v>
      </c>
      <c r="B606" s="11" t="s">
        <v>841</v>
      </c>
      <c r="C606" s="3" t="s">
        <v>1062</v>
      </c>
      <c r="D606" s="8" t="s">
        <v>1063</v>
      </c>
      <c r="E606" s="8" t="s">
        <v>1033</v>
      </c>
      <c r="F606" s="16" t="s">
        <v>1066</v>
      </c>
    </row>
    <row r="607" spans="1:8" ht="96" hidden="1" x14ac:dyDescent="0.2">
      <c r="A607" s="8" t="s">
        <v>1067</v>
      </c>
      <c r="B607" s="11" t="s">
        <v>844</v>
      </c>
      <c r="C607" s="3" t="s">
        <v>1062</v>
      </c>
      <c r="D607" s="8" t="s">
        <v>1063</v>
      </c>
      <c r="E607" s="8" t="s">
        <v>823</v>
      </c>
      <c r="F607" s="11" t="s">
        <v>845</v>
      </c>
    </row>
    <row r="608" spans="1:8" ht="48" hidden="1" x14ac:dyDescent="0.2">
      <c r="A608" s="8" t="s">
        <v>1068</v>
      </c>
      <c r="B608" s="11" t="s">
        <v>847</v>
      </c>
      <c r="C608" s="3" t="s">
        <v>1062</v>
      </c>
      <c r="D608" s="8" t="s">
        <v>1063</v>
      </c>
      <c r="E608" s="8" t="s">
        <v>823</v>
      </c>
      <c r="F608" s="11" t="s">
        <v>848</v>
      </c>
    </row>
    <row r="609" spans="1:6" ht="32" hidden="1" x14ac:dyDescent="0.2">
      <c r="A609" s="8" t="s">
        <v>1069</v>
      </c>
      <c r="B609" s="11" t="s">
        <v>850</v>
      </c>
      <c r="C609" s="3" t="s">
        <v>1062</v>
      </c>
      <c r="D609" s="8" t="s">
        <v>1063</v>
      </c>
      <c r="E609" s="8" t="s">
        <v>851</v>
      </c>
      <c r="F609" s="11" t="s">
        <v>852</v>
      </c>
    </row>
    <row r="610" spans="1:6" s="142" customFormat="1" ht="128" x14ac:dyDescent="0.2">
      <c r="A610" s="61" t="s">
        <v>1070</v>
      </c>
      <c r="B610" s="69" t="s">
        <v>854</v>
      </c>
      <c r="C610" s="141" t="s">
        <v>1031</v>
      </c>
      <c r="D610" s="61" t="s">
        <v>1032</v>
      </c>
      <c r="E610" s="61" t="s">
        <v>1033</v>
      </c>
      <c r="F610" s="69" t="s">
        <v>1071</v>
      </c>
    </row>
    <row r="611" spans="1:6" s="142" customFormat="1" ht="48" x14ac:dyDescent="0.2">
      <c r="A611" s="61" t="s">
        <v>1072</v>
      </c>
      <c r="B611" s="69" t="s">
        <v>860</v>
      </c>
      <c r="C611" s="141" t="s">
        <v>1031</v>
      </c>
      <c r="D611" s="61" t="s">
        <v>1032</v>
      </c>
      <c r="E611" s="61" t="s">
        <v>1033</v>
      </c>
      <c r="F611" s="69" t="s">
        <v>863</v>
      </c>
    </row>
    <row r="612" spans="1:6" s="142" customFormat="1" ht="48" x14ac:dyDescent="0.2">
      <c r="A612" s="61" t="s">
        <v>1073</v>
      </c>
      <c r="B612" s="69" t="s">
        <v>860</v>
      </c>
      <c r="C612" s="141" t="s">
        <v>1031</v>
      </c>
      <c r="D612" s="61" t="s">
        <v>1032</v>
      </c>
      <c r="E612" s="61" t="s">
        <v>1033</v>
      </c>
      <c r="F612" s="69" t="s">
        <v>865</v>
      </c>
    </row>
    <row r="613" spans="1:6" s="142" customFormat="1" ht="48" x14ac:dyDescent="0.2">
      <c r="A613" s="61" t="s">
        <v>1074</v>
      </c>
      <c r="B613" s="69" t="s">
        <v>860</v>
      </c>
      <c r="C613" s="141" t="s">
        <v>1031</v>
      </c>
      <c r="D613" s="61" t="s">
        <v>1032</v>
      </c>
      <c r="E613" s="61" t="s">
        <v>1033</v>
      </c>
      <c r="F613" s="69" t="s">
        <v>867</v>
      </c>
    </row>
    <row r="614" spans="1:6" s="142" customFormat="1" ht="48" x14ac:dyDescent="0.2">
      <c r="A614" s="61" t="s">
        <v>1075</v>
      </c>
      <c r="B614" s="69" t="s">
        <v>860</v>
      </c>
      <c r="C614" s="141" t="s">
        <v>1031</v>
      </c>
      <c r="D614" s="61" t="s">
        <v>1032</v>
      </c>
      <c r="E614" s="61" t="s">
        <v>1033</v>
      </c>
      <c r="F614" s="69" t="s">
        <v>869</v>
      </c>
    </row>
    <row r="615" spans="1:6" s="142" customFormat="1" ht="48" x14ac:dyDescent="0.2">
      <c r="A615" s="61" t="s">
        <v>1076</v>
      </c>
      <c r="B615" s="69" t="s">
        <v>860</v>
      </c>
      <c r="C615" s="141" t="s">
        <v>1031</v>
      </c>
      <c r="D615" s="61" t="s">
        <v>1032</v>
      </c>
      <c r="E615" s="61" t="s">
        <v>1033</v>
      </c>
      <c r="F615" s="69" t="s">
        <v>873</v>
      </c>
    </row>
    <row r="616" spans="1:6" s="142" customFormat="1" ht="48" x14ac:dyDescent="0.2">
      <c r="A616" s="61" t="s">
        <v>1077</v>
      </c>
      <c r="B616" s="69" t="s">
        <v>860</v>
      </c>
      <c r="C616" s="141" t="s">
        <v>1031</v>
      </c>
      <c r="D616" s="61" t="s">
        <v>1032</v>
      </c>
      <c r="E616" s="61" t="s">
        <v>1033</v>
      </c>
      <c r="F616" s="69" t="s">
        <v>875</v>
      </c>
    </row>
    <row r="617" spans="1:6" s="142" customFormat="1" ht="64" x14ac:dyDescent="0.2">
      <c r="A617" s="61" t="s">
        <v>1078</v>
      </c>
      <c r="B617" s="69" t="s">
        <v>860</v>
      </c>
      <c r="C617" s="141" t="s">
        <v>1031</v>
      </c>
      <c r="D617" s="61" t="s">
        <v>1032</v>
      </c>
      <c r="E617" s="61" t="s">
        <v>1033</v>
      </c>
      <c r="F617" s="69" t="s">
        <v>877</v>
      </c>
    </row>
    <row r="618" spans="1:6" s="142" customFormat="1" ht="32" x14ac:dyDescent="0.2">
      <c r="A618" s="61" t="s">
        <v>1079</v>
      </c>
      <c r="B618" s="69" t="s">
        <v>860</v>
      </c>
      <c r="C618" s="141" t="s">
        <v>1031</v>
      </c>
      <c r="D618" s="61" t="s">
        <v>1032</v>
      </c>
      <c r="E618" s="61" t="s">
        <v>1033</v>
      </c>
      <c r="F618" s="69" t="s">
        <v>879</v>
      </c>
    </row>
    <row r="619" spans="1:6" s="142" customFormat="1" ht="32" x14ac:dyDescent="0.2">
      <c r="A619" s="61" t="s">
        <v>1080</v>
      </c>
      <c r="B619" s="69" t="s">
        <v>1081</v>
      </c>
      <c r="C619" s="141" t="s">
        <v>1031</v>
      </c>
      <c r="D619" s="61" t="s">
        <v>1032</v>
      </c>
      <c r="E619" s="61" t="s">
        <v>1033</v>
      </c>
      <c r="F619" s="69" t="s">
        <v>1082</v>
      </c>
    </row>
    <row r="620" spans="1:6" s="142" customFormat="1" ht="32" x14ac:dyDescent="0.2">
      <c r="A620" s="61" t="s">
        <v>1083</v>
      </c>
      <c r="B620" s="69" t="s">
        <v>1081</v>
      </c>
      <c r="C620" s="141" t="s">
        <v>1031</v>
      </c>
      <c r="D620" s="61" t="s">
        <v>1032</v>
      </c>
      <c r="E620" s="61" t="s">
        <v>1033</v>
      </c>
      <c r="F620" s="69" t="s">
        <v>1084</v>
      </c>
    </row>
    <row r="621" spans="1:6" s="142" customFormat="1" ht="16" x14ac:dyDescent="0.2">
      <c r="A621" s="61" t="s">
        <v>1085</v>
      </c>
      <c r="B621" s="69" t="s">
        <v>881</v>
      </c>
      <c r="C621" s="141" t="s">
        <v>1031</v>
      </c>
      <c r="D621" s="61" t="s">
        <v>1032</v>
      </c>
      <c r="E621" s="61" t="s">
        <v>1033</v>
      </c>
      <c r="F621" s="69" t="s">
        <v>1086</v>
      </c>
    </row>
    <row r="622" spans="1:6" s="142" customFormat="1" ht="32" x14ac:dyDescent="0.2">
      <c r="A622" s="61" t="s">
        <v>1087</v>
      </c>
      <c r="B622" s="69" t="s">
        <v>884</v>
      </c>
      <c r="C622" s="141" t="s">
        <v>1031</v>
      </c>
      <c r="D622" s="61" t="s">
        <v>1032</v>
      </c>
      <c r="E622" s="61" t="s">
        <v>1033</v>
      </c>
      <c r="F622" s="69" t="s">
        <v>885</v>
      </c>
    </row>
    <row r="623" spans="1:6" s="142" customFormat="1" ht="32" x14ac:dyDescent="0.2">
      <c r="A623" s="61" t="s">
        <v>1088</v>
      </c>
      <c r="B623" s="69" t="s">
        <v>887</v>
      </c>
      <c r="C623" s="141" t="s">
        <v>1031</v>
      </c>
      <c r="D623" s="61" t="s">
        <v>1032</v>
      </c>
      <c r="E623" s="61" t="s">
        <v>823</v>
      </c>
      <c r="F623" s="69" t="s">
        <v>888</v>
      </c>
    </row>
    <row r="624" spans="1:6" s="142" customFormat="1" ht="48" x14ac:dyDescent="0.2">
      <c r="A624" s="61" t="s">
        <v>1089</v>
      </c>
      <c r="B624" s="69" t="s">
        <v>890</v>
      </c>
      <c r="C624" s="141" t="s">
        <v>1031</v>
      </c>
      <c r="D624" s="61" t="s">
        <v>1032</v>
      </c>
      <c r="E624" s="61" t="s">
        <v>1090</v>
      </c>
      <c r="F624" s="69" t="s">
        <v>891</v>
      </c>
    </row>
    <row r="625" spans="1:6" s="142" customFormat="1" ht="96" x14ac:dyDescent="0.2">
      <c r="A625" s="61" t="s">
        <v>1091</v>
      </c>
      <c r="B625" s="69" t="s">
        <v>1092</v>
      </c>
      <c r="C625" s="141" t="s">
        <v>1002</v>
      </c>
      <c r="D625" s="141" t="s">
        <v>1003</v>
      </c>
      <c r="E625" s="61" t="s">
        <v>823</v>
      </c>
      <c r="F625" s="69" t="s">
        <v>1093</v>
      </c>
    </row>
    <row r="626" spans="1:6" s="142" customFormat="1" ht="32" x14ac:dyDescent="0.2">
      <c r="A626" s="61" t="s">
        <v>1094</v>
      </c>
      <c r="B626" s="69" t="s">
        <v>1095</v>
      </c>
      <c r="C626" s="141" t="s">
        <v>1002</v>
      </c>
      <c r="D626" s="141" t="s">
        <v>1003</v>
      </c>
      <c r="E626" s="61" t="s">
        <v>1033</v>
      </c>
      <c r="F626" s="69" t="s">
        <v>899</v>
      </c>
    </row>
    <row r="627" spans="1:6" s="142" customFormat="1" ht="32" x14ac:dyDescent="0.2">
      <c r="A627" s="61" t="s">
        <v>1096</v>
      </c>
      <c r="B627" s="69" t="s">
        <v>1097</v>
      </c>
      <c r="C627" s="141" t="s">
        <v>1002</v>
      </c>
      <c r="D627" s="141" t="s">
        <v>1003</v>
      </c>
      <c r="E627" s="61" t="s">
        <v>123</v>
      </c>
      <c r="F627" s="69" t="s">
        <v>1098</v>
      </c>
    </row>
    <row r="628" spans="1:6" s="142" customFormat="1" ht="32" x14ac:dyDescent="0.2">
      <c r="A628" s="61" t="s">
        <v>1099</v>
      </c>
      <c r="B628" s="69" t="s">
        <v>1100</v>
      </c>
      <c r="C628" s="141" t="s">
        <v>1002</v>
      </c>
      <c r="D628" s="141" t="s">
        <v>1003</v>
      </c>
      <c r="E628" s="61" t="s">
        <v>123</v>
      </c>
      <c r="F628" s="69" t="s">
        <v>1101</v>
      </c>
    </row>
    <row r="629" spans="1:6" ht="16" hidden="1" x14ac:dyDescent="0.2">
      <c r="A629" s="8" t="s">
        <v>1102</v>
      </c>
      <c r="B629" s="11" t="s">
        <v>920</v>
      </c>
      <c r="C629" s="3" t="s">
        <v>1103</v>
      </c>
      <c r="D629" s="3" t="s">
        <v>1104</v>
      </c>
      <c r="E629" s="8" t="s">
        <v>1033</v>
      </c>
      <c r="F629" s="11" t="s">
        <v>1105</v>
      </c>
    </row>
    <row r="630" spans="1:6" ht="16" hidden="1" x14ac:dyDescent="0.2">
      <c r="A630" s="8" t="s">
        <v>1106</v>
      </c>
      <c r="B630" s="11" t="s">
        <v>920</v>
      </c>
      <c r="C630" s="3" t="s">
        <v>1103</v>
      </c>
      <c r="D630" s="3" t="s">
        <v>1104</v>
      </c>
      <c r="E630" s="8" t="s">
        <v>823</v>
      </c>
      <c r="F630" s="11" t="s">
        <v>1107</v>
      </c>
    </row>
    <row r="631" spans="1:6" ht="64" hidden="1" x14ac:dyDescent="0.2">
      <c r="A631" s="8" t="s">
        <v>1108</v>
      </c>
      <c r="B631" s="11" t="s">
        <v>926</v>
      </c>
      <c r="C631" s="3" t="s">
        <v>1103</v>
      </c>
      <c r="D631" s="3" t="s">
        <v>1104</v>
      </c>
      <c r="E631" s="8" t="s">
        <v>823</v>
      </c>
      <c r="F631" s="11" t="s">
        <v>1109</v>
      </c>
    </row>
    <row r="632" spans="1:6" ht="48" hidden="1" x14ac:dyDescent="0.2">
      <c r="A632" s="8" t="s">
        <v>1110</v>
      </c>
      <c r="B632" s="11" t="s">
        <v>929</v>
      </c>
      <c r="C632" s="3" t="s">
        <v>1103</v>
      </c>
      <c r="D632" s="3" t="s">
        <v>1104</v>
      </c>
      <c r="E632" s="8" t="s">
        <v>823</v>
      </c>
      <c r="F632" s="11" t="s">
        <v>930</v>
      </c>
    </row>
    <row r="633" spans="1:6" ht="32" hidden="1" x14ac:dyDescent="0.2">
      <c r="A633" s="8" t="s">
        <v>1111</v>
      </c>
      <c r="B633" s="11" t="s">
        <v>932</v>
      </c>
      <c r="C633" s="3" t="s">
        <v>1103</v>
      </c>
      <c r="D633" s="3" t="s">
        <v>1104</v>
      </c>
      <c r="E633" s="8" t="s">
        <v>823</v>
      </c>
      <c r="F633" s="11" t="s">
        <v>933</v>
      </c>
    </row>
    <row r="634" spans="1:6" ht="32" hidden="1" x14ac:dyDescent="0.2">
      <c r="A634" s="8" t="s">
        <v>1112</v>
      </c>
      <c r="B634" s="11" t="s">
        <v>935</v>
      </c>
      <c r="C634" s="3" t="s">
        <v>1103</v>
      </c>
      <c r="D634" s="3" t="s">
        <v>1104</v>
      </c>
      <c r="E634" s="8" t="s">
        <v>823</v>
      </c>
      <c r="F634" s="11" t="s">
        <v>1113</v>
      </c>
    </row>
    <row r="635" spans="1:6" ht="48" hidden="1" x14ac:dyDescent="0.2">
      <c r="A635" s="8" t="s">
        <v>1114</v>
      </c>
      <c r="B635" s="11" t="s">
        <v>1115</v>
      </c>
      <c r="C635" s="3" t="s">
        <v>1103</v>
      </c>
      <c r="D635" s="3" t="s">
        <v>1104</v>
      </c>
      <c r="E635" s="8" t="s">
        <v>823</v>
      </c>
      <c r="F635" s="11" t="s">
        <v>1116</v>
      </c>
    </row>
    <row r="636" spans="1:6" ht="32" hidden="1" x14ac:dyDescent="0.2">
      <c r="A636" s="8" t="s">
        <v>1117</v>
      </c>
      <c r="B636" s="11" t="s">
        <v>1118</v>
      </c>
      <c r="C636" s="3" t="s">
        <v>1103</v>
      </c>
      <c r="D636" s="3" t="s">
        <v>1104</v>
      </c>
      <c r="E636" s="8" t="s">
        <v>1033</v>
      </c>
      <c r="F636" s="11" t="s">
        <v>1119</v>
      </c>
    </row>
    <row r="637" spans="1:6" ht="192" hidden="1" x14ac:dyDescent="0.2">
      <c r="A637" s="8" t="s">
        <v>1120</v>
      </c>
      <c r="B637" s="11" t="s">
        <v>1121</v>
      </c>
      <c r="C637" s="3" t="s">
        <v>1103</v>
      </c>
      <c r="D637" s="3" t="s">
        <v>1104</v>
      </c>
      <c r="E637" s="8" t="s">
        <v>823</v>
      </c>
      <c r="F637" s="11" t="s">
        <v>1122</v>
      </c>
    </row>
    <row r="638" spans="1:6" s="142" customFormat="1" ht="64" x14ac:dyDescent="0.2">
      <c r="A638" s="61" t="s">
        <v>1123</v>
      </c>
      <c r="B638" s="69" t="s">
        <v>938</v>
      </c>
      <c r="C638" s="141" t="s">
        <v>1002</v>
      </c>
      <c r="D638" s="141" t="s">
        <v>1003</v>
      </c>
      <c r="E638" s="61" t="s">
        <v>1043</v>
      </c>
      <c r="F638" s="69" t="s">
        <v>1124</v>
      </c>
    </row>
    <row r="639" spans="1:6" s="142" customFormat="1" ht="64" x14ac:dyDescent="0.2">
      <c r="A639" s="61" t="s">
        <v>1125</v>
      </c>
      <c r="B639" s="69" t="s">
        <v>938</v>
      </c>
      <c r="C639" s="141" t="s">
        <v>1002</v>
      </c>
      <c r="D639" s="141" t="s">
        <v>1003</v>
      </c>
      <c r="E639" s="61" t="s">
        <v>1033</v>
      </c>
      <c r="F639" s="69" t="s">
        <v>1126</v>
      </c>
    </row>
    <row r="640" spans="1:6" s="142" customFormat="1" ht="32" x14ac:dyDescent="0.2">
      <c r="A640" s="61" t="s">
        <v>1127</v>
      </c>
      <c r="B640" s="69" t="s">
        <v>974</v>
      </c>
      <c r="C640" s="141" t="s">
        <v>1002</v>
      </c>
      <c r="D640" s="141" t="s">
        <v>1003</v>
      </c>
      <c r="E640" s="61" t="s">
        <v>1033</v>
      </c>
      <c r="F640" s="69" t="s">
        <v>1128</v>
      </c>
    </row>
    <row r="641" spans="1:8" s="142" customFormat="1" ht="32" x14ac:dyDescent="0.2">
      <c r="A641" s="61" t="s">
        <v>1129</v>
      </c>
      <c r="B641" s="69" t="s">
        <v>981</v>
      </c>
      <c r="C641" s="141" t="s">
        <v>1002</v>
      </c>
      <c r="D641" s="141" t="s">
        <v>1003</v>
      </c>
      <c r="E641" s="61" t="s">
        <v>1033</v>
      </c>
      <c r="F641" s="69" t="s">
        <v>1130</v>
      </c>
    </row>
    <row r="642" spans="1:8" s="142" customFormat="1" ht="32" x14ac:dyDescent="0.2">
      <c r="A642" s="61" t="s">
        <v>1131</v>
      </c>
      <c r="B642" s="69" t="s">
        <v>965</v>
      </c>
      <c r="C642" s="141" t="s">
        <v>1002</v>
      </c>
      <c r="D642" s="141" t="s">
        <v>1003</v>
      </c>
      <c r="E642" s="61" t="s">
        <v>823</v>
      </c>
      <c r="F642" s="69" t="s">
        <v>966</v>
      </c>
    </row>
    <row r="643" spans="1:8" s="142" customFormat="1" ht="32" x14ac:dyDescent="0.2">
      <c r="A643" s="61" t="s">
        <v>1132</v>
      </c>
      <c r="B643" s="69" t="s">
        <v>968</v>
      </c>
      <c r="C643" s="141" t="s">
        <v>1002</v>
      </c>
      <c r="D643" s="141" t="s">
        <v>1003</v>
      </c>
      <c r="E643" s="61" t="s">
        <v>823</v>
      </c>
      <c r="F643" s="69" t="s">
        <v>969</v>
      </c>
    </row>
    <row r="644" spans="1:8" s="142" customFormat="1" ht="32" x14ac:dyDescent="0.2">
      <c r="A644" s="61" t="s">
        <v>1133</v>
      </c>
      <c r="B644" s="69" t="s">
        <v>971</v>
      </c>
      <c r="C644" s="141" t="s">
        <v>1002</v>
      </c>
      <c r="D644" s="141" t="s">
        <v>1003</v>
      </c>
      <c r="E644" s="61" t="s">
        <v>823</v>
      </c>
      <c r="F644" s="69" t="s">
        <v>972</v>
      </c>
    </row>
    <row r="645" spans="1:8" s="142" customFormat="1" ht="32" x14ac:dyDescent="0.2">
      <c r="A645" s="61" t="s">
        <v>1134</v>
      </c>
      <c r="B645" s="69" t="s">
        <v>1135</v>
      </c>
      <c r="C645" s="141" t="s">
        <v>1002</v>
      </c>
      <c r="D645" s="141" t="s">
        <v>1003</v>
      </c>
      <c r="E645" s="61" t="s">
        <v>1033</v>
      </c>
      <c r="F645" s="69" t="s">
        <v>1136</v>
      </c>
    </row>
    <row r="646" spans="1:8" ht="32" hidden="1" x14ac:dyDescent="0.2">
      <c r="A646" s="8" t="s">
        <v>1137</v>
      </c>
      <c r="B646" s="11" t="s">
        <v>1138</v>
      </c>
      <c r="C646" s="3" t="s">
        <v>1103</v>
      </c>
      <c r="D646" s="3" t="s">
        <v>1104</v>
      </c>
      <c r="E646" s="8" t="s">
        <v>1033</v>
      </c>
      <c r="F646" s="11" t="s">
        <v>1139</v>
      </c>
    </row>
    <row r="647" spans="1:8" ht="16" hidden="1" x14ac:dyDescent="0.2">
      <c r="A647" s="8" t="s">
        <v>1140</v>
      </c>
      <c r="B647" s="11" t="s">
        <v>1141</v>
      </c>
      <c r="C647" s="3" t="s">
        <v>1103</v>
      </c>
      <c r="D647" s="3" t="s">
        <v>1104</v>
      </c>
      <c r="E647" s="8" t="s">
        <v>1033</v>
      </c>
      <c r="F647" s="11" t="s">
        <v>1142</v>
      </c>
    </row>
    <row r="648" spans="1:8" ht="32" hidden="1" x14ac:dyDescent="0.2">
      <c r="A648" s="8" t="s">
        <v>1143</v>
      </c>
      <c r="B648" s="11" t="s">
        <v>1144</v>
      </c>
      <c r="C648" s="8" t="s">
        <v>1145</v>
      </c>
      <c r="D648" s="8" t="s">
        <v>1146</v>
      </c>
      <c r="E648" s="8" t="s">
        <v>257</v>
      </c>
      <c r="F648" s="11" t="s">
        <v>1147</v>
      </c>
    </row>
    <row r="649" spans="1:8" s="142" customFormat="1" ht="32" x14ac:dyDescent="0.2">
      <c r="A649" s="61" t="s">
        <v>1148</v>
      </c>
      <c r="B649" s="69" t="s">
        <v>1149</v>
      </c>
      <c r="C649" s="141" t="s">
        <v>1031</v>
      </c>
      <c r="D649" s="61" t="s">
        <v>1032</v>
      </c>
      <c r="E649" s="61" t="s">
        <v>1033</v>
      </c>
      <c r="F649" s="69" t="s">
        <v>1150</v>
      </c>
      <c r="H649" s="142" t="s">
        <v>1035</v>
      </c>
    </row>
    <row r="650" spans="1:8" s="142" customFormat="1" ht="32" x14ac:dyDescent="0.2">
      <c r="A650" s="61" t="s">
        <v>1151</v>
      </c>
      <c r="B650" s="69" t="s">
        <v>1149</v>
      </c>
      <c r="C650" s="141" t="s">
        <v>1031</v>
      </c>
      <c r="D650" s="61" t="s">
        <v>1032</v>
      </c>
      <c r="E650" s="61" t="s">
        <v>1033</v>
      </c>
      <c r="F650" s="69" t="s">
        <v>1152</v>
      </c>
      <c r="H650" s="142" t="s">
        <v>1035</v>
      </c>
    </row>
    <row r="651" spans="1:8" s="142" customFormat="1" ht="32" x14ac:dyDescent="0.2">
      <c r="A651" s="61" t="s">
        <v>1153</v>
      </c>
      <c r="B651" s="69" t="s">
        <v>1149</v>
      </c>
      <c r="C651" s="141" t="s">
        <v>1031</v>
      </c>
      <c r="D651" s="61" t="s">
        <v>1032</v>
      </c>
      <c r="E651" s="61" t="s">
        <v>1033</v>
      </c>
      <c r="F651" s="69" t="s">
        <v>1154</v>
      </c>
      <c r="H651" s="142" t="s">
        <v>1035</v>
      </c>
    </row>
    <row r="652" spans="1:8" s="142" customFormat="1" ht="32" x14ac:dyDescent="0.2">
      <c r="A652" s="61" t="s">
        <v>1155</v>
      </c>
      <c r="B652" s="69" t="s">
        <v>1149</v>
      </c>
      <c r="C652" s="141" t="s">
        <v>1031</v>
      </c>
      <c r="D652" s="61" t="s">
        <v>1032</v>
      </c>
      <c r="E652" s="61" t="s">
        <v>1033</v>
      </c>
      <c r="F652" s="69" t="s">
        <v>1156</v>
      </c>
      <c r="H652" s="142" t="s">
        <v>1035</v>
      </c>
    </row>
    <row r="653" spans="1:8" s="142" customFormat="1" ht="32" x14ac:dyDescent="0.2">
      <c r="A653" s="61" t="s">
        <v>1157</v>
      </c>
      <c r="B653" s="69" t="s">
        <v>1149</v>
      </c>
      <c r="C653" s="141" t="s">
        <v>1031</v>
      </c>
      <c r="D653" s="61" t="s">
        <v>1032</v>
      </c>
      <c r="E653" s="61" t="s">
        <v>1033</v>
      </c>
      <c r="F653" s="69" t="s">
        <v>1158</v>
      </c>
      <c r="H653" s="142" t="s">
        <v>1035</v>
      </c>
    </row>
    <row r="654" spans="1:8" s="142" customFormat="1" ht="32" x14ac:dyDescent="0.2">
      <c r="A654" s="61" t="s">
        <v>1159</v>
      </c>
      <c r="B654" s="69" t="s">
        <v>1149</v>
      </c>
      <c r="C654" s="141" t="s">
        <v>1031</v>
      </c>
      <c r="D654" s="61" t="s">
        <v>1032</v>
      </c>
      <c r="E654" s="61" t="s">
        <v>1033</v>
      </c>
      <c r="F654" s="69" t="s">
        <v>1160</v>
      </c>
      <c r="H654" s="142" t="s">
        <v>1035</v>
      </c>
    </row>
    <row r="655" spans="1:8" ht="48" hidden="1" x14ac:dyDescent="0.2">
      <c r="A655" s="8" t="s">
        <v>1161</v>
      </c>
      <c r="B655" s="11" t="s">
        <v>1162</v>
      </c>
      <c r="C655" s="3" t="s">
        <v>1103</v>
      </c>
      <c r="D655" s="3" t="s">
        <v>1104</v>
      </c>
      <c r="E655" s="8" t="s">
        <v>823</v>
      </c>
      <c r="F655" s="11" t="s">
        <v>1163</v>
      </c>
    </row>
    <row r="656" spans="1:8" s="142" customFormat="1" ht="64" x14ac:dyDescent="0.2">
      <c r="A656" s="61" t="s">
        <v>1164</v>
      </c>
      <c r="B656" s="69" t="s">
        <v>1165</v>
      </c>
      <c r="C656" s="141" t="s">
        <v>1031</v>
      </c>
      <c r="D656" s="61" t="s">
        <v>1032</v>
      </c>
      <c r="E656" s="61" t="s">
        <v>1033</v>
      </c>
      <c r="F656" s="69" t="s">
        <v>1166</v>
      </c>
      <c r="H656" s="142" t="s">
        <v>1035</v>
      </c>
    </row>
    <row r="657" spans="1:6" s="142" customFormat="1" ht="32" x14ac:dyDescent="0.2">
      <c r="A657" s="61" t="s">
        <v>1167</v>
      </c>
      <c r="B657" s="69" t="s">
        <v>1168</v>
      </c>
      <c r="C657" s="141" t="s">
        <v>1002</v>
      </c>
      <c r="D657" s="141" t="s">
        <v>1003</v>
      </c>
      <c r="E657" s="61" t="s">
        <v>1090</v>
      </c>
      <c r="F657" s="69" t="s">
        <v>1169</v>
      </c>
    </row>
  </sheetData>
  <autoFilter ref="A1:H657" xr:uid="{873C60B5-559F-47B0-8330-DB636DB5E012}">
    <filterColumn colId="3">
      <filters>
        <filter val="Manage Research Project Creation &amp; Setup"/>
        <filter val="Perform Research Project Accounting"/>
      </filters>
    </filterColumn>
  </autoFilter>
  <phoneticPr fontId="8" type="noConversion"/>
  <conditionalFormatting sqref="A518:A580">
    <cfRule type="duplicateValues" dxfId="34" priority="9"/>
  </conditionalFormatting>
  <conditionalFormatting sqref="A591:A657">
    <cfRule type="duplicateValues" dxfId="33" priority="3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80CD7-DF73-408E-842C-26AA623CFA4E}">
  <sheetPr>
    <tabColor theme="1"/>
  </sheetPr>
  <dimension ref="A1"/>
  <sheetViews>
    <sheetView workbookViewId="0"/>
  </sheetViews>
  <sheetFormatPr baseColWidth="10" defaultColWidth="8.83203125" defaultRowHeight="1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K236"/>
  <sheetViews>
    <sheetView topLeftCell="A159" workbookViewId="0">
      <selection activeCell="H179" sqref="H179"/>
    </sheetView>
  </sheetViews>
  <sheetFormatPr baseColWidth="10" defaultColWidth="8.83203125" defaultRowHeight="15" x14ac:dyDescent="0.2"/>
  <cols>
    <col min="1" max="4" width="19" customWidth="1"/>
    <col min="5" max="9" width="34.5" customWidth="1"/>
  </cols>
  <sheetData>
    <row r="1" spans="1:11" ht="48" x14ac:dyDescent="0.2">
      <c r="A1" s="1" t="s">
        <v>1170</v>
      </c>
      <c r="B1" s="1" t="s">
        <v>1171</v>
      </c>
      <c r="C1" s="1" t="s">
        <v>1172</v>
      </c>
      <c r="D1" s="1" t="s">
        <v>1173</v>
      </c>
      <c r="E1" s="2" t="s">
        <v>1174</v>
      </c>
      <c r="F1" s="2" t="s">
        <v>1175</v>
      </c>
      <c r="G1" s="2" t="s">
        <v>1176</v>
      </c>
      <c r="H1" s="9" t="s">
        <v>1177</v>
      </c>
      <c r="I1" s="2" t="s">
        <v>1178</v>
      </c>
      <c r="J1" s="7" t="s">
        <v>1179</v>
      </c>
      <c r="K1" s="7" t="s">
        <v>1180</v>
      </c>
    </row>
    <row r="2" spans="1:11" ht="32" hidden="1" x14ac:dyDescent="0.2">
      <c r="A2" s="3" t="s">
        <v>1181</v>
      </c>
      <c r="B2" s="3" t="s">
        <v>1182</v>
      </c>
      <c r="C2" s="3" t="s">
        <v>1183</v>
      </c>
      <c r="D2" s="3" t="s">
        <v>1184</v>
      </c>
      <c r="E2" s="4" t="str">
        <f>B2&amp;" - "&amp;C2&amp;" - "&amp;D2</f>
        <v>1.0 - FGV - Finance Governance</v>
      </c>
      <c r="F2" s="3" t="str">
        <f t="shared" ref="F2:F33" si="0">LEFT(H2,7)</f>
        <v>GOV-010</v>
      </c>
      <c r="G2" s="3" t="s">
        <v>1185</v>
      </c>
      <c r="H2" s="3" t="s">
        <v>1186</v>
      </c>
      <c r="I2" s="3" t="s">
        <v>1187</v>
      </c>
      <c r="K2">
        <f>COUNTIF('User Stories'!H:H,'Taxonomy and Epics'!H2)</f>
        <v>0</v>
      </c>
    </row>
    <row r="3" spans="1:11" ht="16" hidden="1" x14ac:dyDescent="0.2">
      <c r="A3" s="3" t="s">
        <v>1181</v>
      </c>
      <c r="B3" s="3" t="s">
        <v>1182</v>
      </c>
      <c r="C3" s="3" t="s">
        <v>1183</v>
      </c>
      <c r="D3" s="3" t="s">
        <v>1184</v>
      </c>
      <c r="E3" s="4" t="str">
        <f t="shared" ref="E3:E68" si="1">B3&amp;" - "&amp;C3&amp;" - "&amp;D3</f>
        <v>1.0 - FGV - Finance Governance</v>
      </c>
      <c r="F3" s="3" t="str">
        <f t="shared" si="0"/>
        <v>GOV-010</v>
      </c>
      <c r="G3" s="3" t="s">
        <v>1185</v>
      </c>
      <c r="H3" s="3" t="s">
        <v>1188</v>
      </c>
      <c r="I3" s="3" t="s">
        <v>1189</v>
      </c>
      <c r="K3">
        <f>COUNTIF('User Stories'!H:H,'Taxonomy and Epics'!H3)</f>
        <v>0</v>
      </c>
    </row>
    <row r="4" spans="1:11" ht="16" hidden="1" x14ac:dyDescent="0.2">
      <c r="A4" s="3" t="s">
        <v>1181</v>
      </c>
      <c r="B4" s="3" t="s">
        <v>1182</v>
      </c>
      <c r="C4" s="3" t="s">
        <v>1183</v>
      </c>
      <c r="D4" s="3" t="s">
        <v>1184</v>
      </c>
      <c r="E4" s="4" t="str">
        <f t="shared" si="1"/>
        <v>1.0 - FGV - Finance Governance</v>
      </c>
      <c r="F4" s="3" t="str">
        <f t="shared" si="0"/>
        <v>GOV-010</v>
      </c>
      <c r="G4" s="3" t="s">
        <v>1185</v>
      </c>
      <c r="H4" s="3" t="s">
        <v>1190</v>
      </c>
      <c r="I4" s="3" t="s">
        <v>1191</v>
      </c>
      <c r="K4">
        <f>COUNTIF('User Stories'!H:H,'Taxonomy and Epics'!H4)</f>
        <v>0</v>
      </c>
    </row>
    <row r="5" spans="1:11" ht="32" hidden="1" x14ac:dyDescent="0.2">
      <c r="A5" s="3" t="s">
        <v>1181</v>
      </c>
      <c r="B5" s="3" t="s">
        <v>1182</v>
      </c>
      <c r="C5" s="3" t="s">
        <v>1183</v>
      </c>
      <c r="D5" s="3" t="s">
        <v>1184</v>
      </c>
      <c r="E5" s="4" t="str">
        <f t="shared" si="1"/>
        <v>1.0 - FGV - Finance Governance</v>
      </c>
      <c r="F5" s="3" t="str">
        <f t="shared" si="0"/>
        <v>GOV-020</v>
      </c>
      <c r="G5" s="3" t="s">
        <v>1192</v>
      </c>
      <c r="H5" s="3" t="s">
        <v>1193</v>
      </c>
      <c r="I5" s="3" t="s">
        <v>1194</v>
      </c>
      <c r="K5">
        <f>COUNTIF('User Stories'!H:H,'Taxonomy and Epics'!H5)</f>
        <v>0</v>
      </c>
    </row>
    <row r="6" spans="1:11" ht="32" hidden="1" x14ac:dyDescent="0.2">
      <c r="A6" s="3" t="s">
        <v>1181</v>
      </c>
      <c r="B6" s="3" t="s">
        <v>1182</v>
      </c>
      <c r="C6" s="3" t="s">
        <v>1183</v>
      </c>
      <c r="D6" s="3" t="s">
        <v>1184</v>
      </c>
      <c r="E6" s="4" t="str">
        <f t="shared" si="1"/>
        <v>1.0 - FGV - Finance Governance</v>
      </c>
      <c r="F6" s="3" t="str">
        <f t="shared" si="0"/>
        <v>GOV-020</v>
      </c>
      <c r="G6" s="3" t="s">
        <v>1192</v>
      </c>
      <c r="H6" s="3" t="s">
        <v>1195</v>
      </c>
      <c r="I6" s="3" t="s">
        <v>1196</v>
      </c>
      <c r="K6">
        <f>COUNTIF('User Stories'!H:H,'Taxonomy and Epics'!H6)</f>
        <v>0</v>
      </c>
    </row>
    <row r="7" spans="1:11" ht="32" hidden="1" x14ac:dyDescent="0.2">
      <c r="A7" s="3" t="s">
        <v>1181</v>
      </c>
      <c r="B7" s="3" t="s">
        <v>1182</v>
      </c>
      <c r="C7" s="3" t="s">
        <v>1183</v>
      </c>
      <c r="D7" s="3" t="s">
        <v>1184</v>
      </c>
      <c r="E7" s="4" t="str">
        <f t="shared" si="1"/>
        <v>1.0 - FGV - Finance Governance</v>
      </c>
      <c r="F7" s="3" t="str">
        <f t="shared" si="0"/>
        <v>GOV-020</v>
      </c>
      <c r="G7" s="3" t="s">
        <v>1192</v>
      </c>
      <c r="H7" s="3" t="s">
        <v>1197</v>
      </c>
      <c r="I7" s="3" t="s">
        <v>1198</v>
      </c>
      <c r="K7">
        <f>COUNTIF('User Stories'!H:H,'Taxonomy and Epics'!H7)</f>
        <v>0</v>
      </c>
    </row>
    <row r="8" spans="1:11" ht="16" hidden="1" x14ac:dyDescent="0.2">
      <c r="A8" s="3" t="s">
        <v>1181</v>
      </c>
      <c r="B8" s="3" t="s">
        <v>1182</v>
      </c>
      <c r="C8" s="3" t="s">
        <v>1183</v>
      </c>
      <c r="D8" s="3" t="s">
        <v>1184</v>
      </c>
      <c r="E8" s="4" t="str">
        <f t="shared" si="1"/>
        <v>1.0 - FGV - Finance Governance</v>
      </c>
      <c r="F8" s="3" t="str">
        <f t="shared" si="0"/>
        <v>GOV-030</v>
      </c>
      <c r="G8" s="3" t="s">
        <v>1199</v>
      </c>
      <c r="H8" s="3" t="s">
        <v>1200</v>
      </c>
      <c r="I8" s="3" t="s">
        <v>1201</v>
      </c>
      <c r="K8">
        <f>COUNTIF('User Stories'!H:H,'Taxonomy and Epics'!H8)</f>
        <v>0</v>
      </c>
    </row>
    <row r="9" spans="1:11" ht="16" hidden="1" x14ac:dyDescent="0.2">
      <c r="A9" s="3" t="s">
        <v>1181</v>
      </c>
      <c r="B9" s="3" t="s">
        <v>1182</v>
      </c>
      <c r="C9" s="3" t="s">
        <v>1183</v>
      </c>
      <c r="D9" s="3" t="s">
        <v>1184</v>
      </c>
      <c r="E9" s="4" t="str">
        <f t="shared" si="1"/>
        <v>1.0 - FGV - Finance Governance</v>
      </c>
      <c r="F9" s="3" t="str">
        <f t="shared" si="0"/>
        <v>GOV-04-</v>
      </c>
      <c r="G9" s="3" t="s">
        <v>1202</v>
      </c>
      <c r="H9" s="3" t="s">
        <v>1203</v>
      </c>
      <c r="I9" s="3" t="s">
        <v>1204</v>
      </c>
      <c r="K9">
        <f>COUNTIF('User Stories'!H:H,'Taxonomy and Epics'!H9)</f>
        <v>0</v>
      </c>
    </row>
    <row r="10" spans="1:11" ht="16" hidden="1" x14ac:dyDescent="0.2">
      <c r="A10" s="3" t="s">
        <v>1181</v>
      </c>
      <c r="B10" s="3" t="s">
        <v>1182</v>
      </c>
      <c r="C10" s="3" t="s">
        <v>1183</v>
      </c>
      <c r="D10" s="3" t="s">
        <v>1184</v>
      </c>
      <c r="E10" s="4" t="str">
        <f t="shared" si="1"/>
        <v>1.0 - FGV - Finance Governance</v>
      </c>
      <c r="F10" s="3" t="str">
        <f t="shared" si="0"/>
        <v>GOV-040</v>
      </c>
      <c r="G10" s="3" t="s">
        <v>1202</v>
      </c>
      <c r="H10" s="3" t="s">
        <v>1205</v>
      </c>
      <c r="I10" s="3" t="s">
        <v>1206</v>
      </c>
      <c r="K10">
        <f>COUNTIF('User Stories'!H:H,'Taxonomy and Epics'!H10)</f>
        <v>0</v>
      </c>
    </row>
    <row r="11" spans="1:11" ht="16" hidden="1" x14ac:dyDescent="0.2">
      <c r="A11" s="3" t="s">
        <v>1181</v>
      </c>
      <c r="B11" s="3" t="s">
        <v>1182</v>
      </c>
      <c r="C11" s="3" t="s">
        <v>1183</v>
      </c>
      <c r="D11" s="3" t="s">
        <v>1184</v>
      </c>
      <c r="E11" s="4" t="str">
        <f t="shared" si="1"/>
        <v>1.0 - FGV - Finance Governance</v>
      </c>
      <c r="F11" s="3" t="str">
        <f t="shared" si="0"/>
        <v>GOV-040</v>
      </c>
      <c r="G11" s="3" t="s">
        <v>1202</v>
      </c>
      <c r="H11" s="3" t="s">
        <v>1207</v>
      </c>
      <c r="I11" s="3" t="s">
        <v>1208</v>
      </c>
      <c r="K11">
        <f>COUNTIF('User Stories'!H:H,'Taxonomy and Epics'!H11)</f>
        <v>0</v>
      </c>
    </row>
    <row r="12" spans="1:11" ht="16" hidden="1" x14ac:dyDescent="0.2">
      <c r="A12" s="3" t="s">
        <v>1181</v>
      </c>
      <c r="B12" s="3" t="s">
        <v>1182</v>
      </c>
      <c r="C12" s="3" t="s">
        <v>1183</v>
      </c>
      <c r="D12" s="3" t="s">
        <v>1184</v>
      </c>
      <c r="E12" s="4" t="str">
        <f t="shared" si="1"/>
        <v>1.0 - FGV - Finance Governance</v>
      </c>
      <c r="F12" s="3" t="str">
        <f t="shared" si="0"/>
        <v>GOV-050</v>
      </c>
      <c r="G12" s="5" t="s">
        <v>1209</v>
      </c>
      <c r="H12" s="5" t="s">
        <v>1210</v>
      </c>
      <c r="I12" s="3" t="s">
        <v>1211</v>
      </c>
      <c r="K12">
        <f>COUNTIF('User Stories'!H:H,'Taxonomy and Epics'!H12)</f>
        <v>0</v>
      </c>
    </row>
    <row r="13" spans="1:11" ht="16" hidden="1" x14ac:dyDescent="0.2">
      <c r="A13" s="3" t="s">
        <v>1181</v>
      </c>
      <c r="B13" s="3" t="s">
        <v>1182</v>
      </c>
      <c r="C13" s="3" t="s">
        <v>1183</v>
      </c>
      <c r="D13" s="3" t="s">
        <v>1184</v>
      </c>
      <c r="E13" s="4" t="str">
        <f t="shared" si="1"/>
        <v>1.0 - FGV - Finance Governance</v>
      </c>
      <c r="F13" s="3" t="str">
        <f t="shared" si="0"/>
        <v>GOV-050</v>
      </c>
      <c r="G13" s="5" t="s">
        <v>1209</v>
      </c>
      <c r="H13" s="5" t="s">
        <v>1212</v>
      </c>
      <c r="I13" s="3" t="s">
        <v>1213</v>
      </c>
      <c r="K13">
        <f>COUNTIF('User Stories'!H:H,'Taxonomy and Epics'!H13)</f>
        <v>0</v>
      </c>
    </row>
    <row r="14" spans="1:11" ht="16" hidden="1" x14ac:dyDescent="0.2">
      <c r="A14" s="3" t="s">
        <v>1181</v>
      </c>
      <c r="B14" s="3" t="s">
        <v>1182</v>
      </c>
      <c r="C14" s="3" t="s">
        <v>1183</v>
      </c>
      <c r="D14" s="3" t="s">
        <v>1184</v>
      </c>
      <c r="E14" s="4" t="str">
        <f t="shared" si="1"/>
        <v>1.0 - FGV - Finance Governance</v>
      </c>
      <c r="F14" s="3" t="str">
        <f t="shared" si="0"/>
        <v>GOV-050</v>
      </c>
      <c r="G14" s="5" t="s">
        <v>1209</v>
      </c>
      <c r="H14" s="5" t="s">
        <v>1214</v>
      </c>
      <c r="I14" s="3" t="s">
        <v>1215</v>
      </c>
      <c r="K14">
        <f>COUNTIF('User Stories'!H:H,'Taxonomy and Epics'!H14)</f>
        <v>0</v>
      </c>
    </row>
    <row r="15" spans="1:11" ht="16" hidden="1" x14ac:dyDescent="0.2">
      <c r="A15" s="3" t="s">
        <v>1181</v>
      </c>
      <c r="B15" s="3" t="s">
        <v>1182</v>
      </c>
      <c r="C15" s="3" t="s">
        <v>1183</v>
      </c>
      <c r="D15" s="3" t="s">
        <v>1184</v>
      </c>
      <c r="E15" s="4" t="str">
        <f t="shared" si="1"/>
        <v>1.0 - FGV - Finance Governance</v>
      </c>
      <c r="F15" s="3" t="str">
        <f t="shared" si="0"/>
        <v>GOV-050</v>
      </c>
      <c r="G15" s="5" t="s">
        <v>1209</v>
      </c>
      <c r="H15" s="5" t="s">
        <v>1216</v>
      </c>
      <c r="I15" s="3" t="s">
        <v>1217</v>
      </c>
      <c r="K15">
        <f>COUNTIF('User Stories'!H:H,'Taxonomy and Epics'!H15)</f>
        <v>0</v>
      </c>
    </row>
    <row r="16" spans="1:11" ht="16" hidden="1" x14ac:dyDescent="0.2">
      <c r="A16" s="3" t="s">
        <v>1181</v>
      </c>
      <c r="B16" s="3" t="s">
        <v>1182</v>
      </c>
      <c r="C16" s="3" t="s">
        <v>1183</v>
      </c>
      <c r="D16" s="3" t="s">
        <v>1184</v>
      </c>
      <c r="E16" s="4" t="str">
        <f t="shared" si="1"/>
        <v>1.0 - FGV - Finance Governance</v>
      </c>
      <c r="F16" s="3" t="str">
        <f t="shared" si="0"/>
        <v>GOV-060</v>
      </c>
      <c r="G16" s="3" t="s">
        <v>1218</v>
      </c>
      <c r="H16" s="3" t="s">
        <v>1219</v>
      </c>
      <c r="I16" s="3" t="s">
        <v>1220</v>
      </c>
      <c r="K16">
        <f>COUNTIF('User Stories'!H:H,'Taxonomy and Epics'!H16)</f>
        <v>0</v>
      </c>
    </row>
    <row r="17" spans="1:11" ht="32" hidden="1" x14ac:dyDescent="0.2">
      <c r="A17" s="3" t="s">
        <v>1181</v>
      </c>
      <c r="B17" s="3" t="s">
        <v>1182</v>
      </c>
      <c r="C17" s="3" t="s">
        <v>1183</v>
      </c>
      <c r="D17" s="3" t="s">
        <v>1184</v>
      </c>
      <c r="E17" s="4" t="str">
        <f>B17&amp;" - "&amp;C17&amp;" - "&amp;D17</f>
        <v>1.0 - FGV - Finance Governance</v>
      </c>
      <c r="F17" s="3" t="str">
        <f t="shared" si="0"/>
        <v>GOV-060</v>
      </c>
      <c r="G17" s="3" t="s">
        <v>1218</v>
      </c>
      <c r="H17" s="3" t="s">
        <v>1221</v>
      </c>
      <c r="I17" s="3" t="s">
        <v>1222</v>
      </c>
    </row>
    <row r="18" spans="1:11" ht="16" hidden="1" x14ac:dyDescent="0.2">
      <c r="A18" s="3" t="s">
        <v>1181</v>
      </c>
      <c r="B18" s="3" t="s">
        <v>1182</v>
      </c>
      <c r="C18" s="3" t="s">
        <v>1183</v>
      </c>
      <c r="D18" s="3" t="s">
        <v>1184</v>
      </c>
      <c r="E18" s="4" t="str">
        <f>B18&amp;" - "&amp;C18&amp;" - "&amp;D18</f>
        <v>1.0 - FGV - Finance Governance</v>
      </c>
      <c r="F18" s="3" t="str">
        <f t="shared" si="0"/>
        <v>GOV-060</v>
      </c>
      <c r="G18" s="3" t="s">
        <v>1218</v>
      </c>
      <c r="H18" s="3" t="s">
        <v>1223</v>
      </c>
      <c r="I18" s="3" t="s">
        <v>1224</v>
      </c>
    </row>
    <row r="19" spans="1:11" ht="16" hidden="1" x14ac:dyDescent="0.2">
      <c r="A19" s="3" t="s">
        <v>1181</v>
      </c>
      <c r="B19" s="3" t="s">
        <v>1225</v>
      </c>
      <c r="C19" s="3" t="s">
        <v>1226</v>
      </c>
      <c r="D19" s="3" t="s">
        <v>1227</v>
      </c>
      <c r="E19" s="4" t="str">
        <f t="shared" si="1"/>
        <v>10.0 - TRE - Treasury</v>
      </c>
      <c r="F19" s="3" t="str">
        <f t="shared" si="0"/>
        <v>TRE-010</v>
      </c>
      <c r="G19" s="3" t="s">
        <v>1228</v>
      </c>
      <c r="H19" s="3" t="s">
        <v>523</v>
      </c>
      <c r="I19" s="3" t="s">
        <v>524</v>
      </c>
      <c r="K19">
        <f>COUNTIF('User Stories'!H:H,'Taxonomy and Epics'!H19)</f>
        <v>1</v>
      </c>
    </row>
    <row r="20" spans="1:11" ht="16" hidden="1" x14ac:dyDescent="0.2">
      <c r="A20" s="3" t="s">
        <v>1181</v>
      </c>
      <c r="B20" s="3" t="s">
        <v>1225</v>
      </c>
      <c r="C20" s="3" t="s">
        <v>1226</v>
      </c>
      <c r="D20" s="3" t="s">
        <v>1227</v>
      </c>
      <c r="E20" s="4" t="str">
        <f t="shared" si="1"/>
        <v>10.0 - TRE - Treasury</v>
      </c>
      <c r="F20" s="3" t="str">
        <f t="shared" si="0"/>
        <v>TRE-010</v>
      </c>
      <c r="G20" s="3" t="s">
        <v>1228</v>
      </c>
      <c r="H20" s="3" t="s">
        <v>1229</v>
      </c>
      <c r="I20" s="3" t="s">
        <v>1230</v>
      </c>
      <c r="K20">
        <f>COUNTIF('User Stories'!H:H,'Taxonomy and Epics'!H20)</f>
        <v>0</v>
      </c>
    </row>
    <row r="21" spans="1:11" ht="16" hidden="1" x14ac:dyDescent="0.2">
      <c r="A21" s="3" t="s">
        <v>1181</v>
      </c>
      <c r="B21" s="3" t="s">
        <v>1225</v>
      </c>
      <c r="C21" s="3" t="s">
        <v>1226</v>
      </c>
      <c r="D21" s="3" t="s">
        <v>1227</v>
      </c>
      <c r="E21" s="4" t="str">
        <f t="shared" si="1"/>
        <v>10.0 - TRE - Treasury</v>
      </c>
      <c r="F21" s="3" t="str">
        <f t="shared" si="0"/>
        <v>TRE-010</v>
      </c>
      <c r="G21" s="3" t="s">
        <v>1228</v>
      </c>
      <c r="H21" s="3" t="s">
        <v>1231</v>
      </c>
      <c r="I21" s="3" t="s">
        <v>1232</v>
      </c>
      <c r="K21">
        <f>COUNTIF('User Stories'!H:H,'Taxonomy and Epics'!H21)</f>
        <v>0</v>
      </c>
    </row>
    <row r="22" spans="1:11" ht="16" hidden="1" x14ac:dyDescent="0.2">
      <c r="A22" s="3" t="s">
        <v>1181</v>
      </c>
      <c r="B22" s="3" t="s">
        <v>1225</v>
      </c>
      <c r="C22" s="3" t="s">
        <v>1226</v>
      </c>
      <c r="D22" s="3" t="s">
        <v>1227</v>
      </c>
      <c r="E22" s="4" t="str">
        <f t="shared" si="1"/>
        <v>10.0 - TRE - Treasury</v>
      </c>
      <c r="F22" s="3" t="str">
        <f t="shared" si="0"/>
        <v>TRE-010</v>
      </c>
      <c r="G22" s="3" t="s">
        <v>1228</v>
      </c>
      <c r="H22" s="3" t="s">
        <v>1233</v>
      </c>
      <c r="I22" s="3" t="s">
        <v>1234</v>
      </c>
      <c r="K22">
        <f>COUNTIF('User Stories'!H:H,'Taxonomy and Epics'!H22)</f>
        <v>0</v>
      </c>
    </row>
    <row r="23" spans="1:11" ht="16" hidden="1" x14ac:dyDescent="0.2">
      <c r="A23" s="3" t="s">
        <v>1181</v>
      </c>
      <c r="B23" s="3" t="s">
        <v>1225</v>
      </c>
      <c r="C23" s="3" t="s">
        <v>1226</v>
      </c>
      <c r="D23" s="3" t="s">
        <v>1227</v>
      </c>
      <c r="E23" s="4" t="str">
        <f t="shared" si="1"/>
        <v>10.0 - TRE - Treasury</v>
      </c>
      <c r="F23" s="3" t="str">
        <f t="shared" si="0"/>
        <v>TRE-020</v>
      </c>
      <c r="G23" s="3" t="s">
        <v>1235</v>
      </c>
      <c r="H23" s="3" t="s">
        <v>529</v>
      </c>
      <c r="I23" s="3" t="s">
        <v>530</v>
      </c>
      <c r="K23">
        <f>COUNTIF('User Stories'!H:H,'Taxonomy and Epics'!H23)</f>
        <v>7</v>
      </c>
    </row>
    <row r="24" spans="1:11" ht="16" hidden="1" x14ac:dyDescent="0.2">
      <c r="A24" s="3" t="s">
        <v>1181</v>
      </c>
      <c r="B24" s="3" t="s">
        <v>1225</v>
      </c>
      <c r="C24" s="3" t="s">
        <v>1226</v>
      </c>
      <c r="D24" s="3" t="s">
        <v>1227</v>
      </c>
      <c r="E24" s="4" t="str">
        <f t="shared" si="1"/>
        <v>10.0 - TRE - Treasury</v>
      </c>
      <c r="F24" s="3" t="str">
        <f t="shared" si="0"/>
        <v>TRE-020</v>
      </c>
      <c r="G24" s="3" t="s">
        <v>1235</v>
      </c>
      <c r="H24" s="3" t="s">
        <v>1236</v>
      </c>
      <c r="I24" s="3" t="s">
        <v>1237</v>
      </c>
      <c r="K24">
        <f>COUNTIF('User Stories'!H:H,'Taxonomy and Epics'!H24)</f>
        <v>0</v>
      </c>
    </row>
    <row r="25" spans="1:11" ht="16" hidden="1" x14ac:dyDescent="0.2">
      <c r="A25" s="3" t="s">
        <v>1181</v>
      </c>
      <c r="B25" s="3" t="s">
        <v>1225</v>
      </c>
      <c r="C25" s="3" t="s">
        <v>1226</v>
      </c>
      <c r="D25" s="3" t="s">
        <v>1227</v>
      </c>
      <c r="E25" s="4" t="str">
        <f t="shared" si="1"/>
        <v>10.0 - TRE - Treasury</v>
      </c>
      <c r="F25" s="3" t="str">
        <f t="shared" si="0"/>
        <v>TRE-030</v>
      </c>
      <c r="G25" s="3" t="s">
        <v>1238</v>
      </c>
      <c r="H25" s="3" t="s">
        <v>548</v>
      </c>
      <c r="I25" s="3" t="s">
        <v>549</v>
      </c>
      <c r="K25">
        <f>COUNTIF('User Stories'!H:H,'Taxonomy and Epics'!H25)</f>
        <v>13</v>
      </c>
    </row>
    <row r="26" spans="1:11" ht="16" hidden="1" x14ac:dyDescent="0.2">
      <c r="A26" s="3" t="s">
        <v>1181</v>
      </c>
      <c r="B26" s="3" t="s">
        <v>1225</v>
      </c>
      <c r="C26" s="3" t="s">
        <v>1226</v>
      </c>
      <c r="D26" s="3" t="s">
        <v>1227</v>
      </c>
      <c r="E26" s="4" t="str">
        <f t="shared" si="1"/>
        <v>10.0 - TRE - Treasury</v>
      </c>
      <c r="F26" s="3" t="str">
        <f t="shared" si="0"/>
        <v>TRE-030</v>
      </c>
      <c r="G26" s="5" t="s">
        <v>1238</v>
      </c>
      <c r="H26" s="5" t="s">
        <v>1239</v>
      </c>
      <c r="I26" s="3" t="s">
        <v>1240</v>
      </c>
      <c r="K26">
        <f>COUNTIF('User Stories'!H:H,'Taxonomy and Epics'!H26)</f>
        <v>0</v>
      </c>
    </row>
    <row r="27" spans="1:11" ht="16" hidden="1" x14ac:dyDescent="0.2">
      <c r="A27" s="3" t="s">
        <v>1181</v>
      </c>
      <c r="B27" s="3" t="s">
        <v>1225</v>
      </c>
      <c r="C27" s="3" t="s">
        <v>1226</v>
      </c>
      <c r="D27" s="3" t="s">
        <v>1227</v>
      </c>
      <c r="E27" s="4" t="str">
        <f t="shared" si="1"/>
        <v>10.0 - TRE - Treasury</v>
      </c>
      <c r="F27" s="3" t="str">
        <f t="shared" si="0"/>
        <v>TRE-040</v>
      </c>
      <c r="G27" s="5" t="s">
        <v>1241</v>
      </c>
      <c r="H27" s="5" t="s">
        <v>589</v>
      </c>
      <c r="I27" s="3" t="s">
        <v>590</v>
      </c>
      <c r="K27">
        <f>COUNTIF('User Stories'!H:H,'Taxonomy and Epics'!H27)</f>
        <v>4</v>
      </c>
    </row>
    <row r="28" spans="1:11" ht="16" hidden="1" x14ac:dyDescent="0.2">
      <c r="A28" s="3" t="s">
        <v>1181</v>
      </c>
      <c r="B28" s="3" t="s">
        <v>1225</v>
      </c>
      <c r="C28" s="3" t="s">
        <v>1226</v>
      </c>
      <c r="D28" s="3" t="s">
        <v>1227</v>
      </c>
      <c r="E28" s="4" t="str">
        <f t="shared" si="1"/>
        <v>10.0 - TRE - Treasury</v>
      </c>
      <c r="F28" s="3" t="str">
        <f t="shared" si="0"/>
        <v>TRE-040</v>
      </c>
      <c r="G28" s="5" t="s">
        <v>1241</v>
      </c>
      <c r="H28" s="5" t="s">
        <v>603</v>
      </c>
      <c r="I28" s="3" t="s">
        <v>1242</v>
      </c>
      <c r="K28">
        <f>COUNTIF('User Stories'!H:H,'Taxonomy and Epics'!H28)</f>
        <v>1</v>
      </c>
    </row>
    <row r="29" spans="1:11" ht="16" hidden="1" x14ac:dyDescent="0.2">
      <c r="A29" s="3" t="s">
        <v>1181</v>
      </c>
      <c r="B29" s="3" t="s">
        <v>1225</v>
      </c>
      <c r="C29" s="3" t="s">
        <v>1226</v>
      </c>
      <c r="D29" s="3" t="s">
        <v>1227</v>
      </c>
      <c r="E29" s="4" t="str">
        <f t="shared" si="1"/>
        <v>10.0 - TRE - Treasury</v>
      </c>
      <c r="F29" s="3" t="str">
        <f t="shared" si="0"/>
        <v>TRE-040</v>
      </c>
      <c r="G29" s="5" t="s">
        <v>1241</v>
      </c>
      <c r="H29" s="5" t="s">
        <v>1243</v>
      </c>
      <c r="I29" s="3" t="s">
        <v>1244</v>
      </c>
      <c r="K29">
        <f>COUNTIF('User Stories'!H:H,'Taxonomy and Epics'!H29)</f>
        <v>0</v>
      </c>
    </row>
    <row r="30" spans="1:11" ht="16" hidden="1" x14ac:dyDescent="0.2">
      <c r="A30" s="3" t="s">
        <v>1181</v>
      </c>
      <c r="B30" s="3" t="s">
        <v>1225</v>
      </c>
      <c r="C30" s="3" t="s">
        <v>1226</v>
      </c>
      <c r="D30" s="3" t="s">
        <v>1227</v>
      </c>
      <c r="E30" s="4" t="str">
        <f t="shared" si="1"/>
        <v>10.0 - TRE - Treasury</v>
      </c>
      <c r="F30" s="3" t="str">
        <f t="shared" si="0"/>
        <v>TRE-050</v>
      </c>
      <c r="G30" s="3" t="s">
        <v>1245</v>
      </c>
      <c r="H30" s="3" t="s">
        <v>1246</v>
      </c>
      <c r="I30" s="3" t="s">
        <v>1247</v>
      </c>
      <c r="K30">
        <f>COUNTIF('User Stories'!H:H,'Taxonomy and Epics'!H30)</f>
        <v>0</v>
      </c>
    </row>
    <row r="31" spans="1:11" ht="16" hidden="1" x14ac:dyDescent="0.2">
      <c r="A31" s="3" t="s">
        <v>1181</v>
      </c>
      <c r="B31" s="3" t="s">
        <v>1225</v>
      </c>
      <c r="C31" s="3" t="s">
        <v>1226</v>
      </c>
      <c r="D31" s="3" t="s">
        <v>1227</v>
      </c>
      <c r="E31" s="4" t="str">
        <f t="shared" si="1"/>
        <v>10.0 - TRE - Treasury</v>
      </c>
      <c r="F31" s="3" t="str">
        <f t="shared" si="0"/>
        <v>TRE-050</v>
      </c>
      <c r="G31" s="3" t="s">
        <v>1245</v>
      </c>
      <c r="H31" s="3" t="s">
        <v>1248</v>
      </c>
      <c r="I31" s="3" t="s">
        <v>1249</v>
      </c>
      <c r="K31">
        <f>COUNTIF('User Stories'!H:H,'Taxonomy and Epics'!H31)</f>
        <v>0</v>
      </c>
    </row>
    <row r="32" spans="1:11" ht="16" hidden="1" x14ac:dyDescent="0.2">
      <c r="A32" s="3" t="s">
        <v>1181</v>
      </c>
      <c r="B32" s="3" t="s">
        <v>1225</v>
      </c>
      <c r="C32" s="3" t="s">
        <v>1226</v>
      </c>
      <c r="D32" s="3" t="s">
        <v>1227</v>
      </c>
      <c r="E32" s="4" t="str">
        <f t="shared" si="1"/>
        <v>10.0 - TRE - Treasury</v>
      </c>
      <c r="F32" s="3" t="str">
        <f t="shared" si="0"/>
        <v>TRE-060</v>
      </c>
      <c r="G32" s="3" t="s">
        <v>1250</v>
      </c>
      <c r="H32" s="3" t="s">
        <v>608</v>
      </c>
      <c r="I32" s="3" t="s">
        <v>609</v>
      </c>
      <c r="K32">
        <f>COUNTIF('User Stories'!H:H,'Taxonomy and Epics'!H32)</f>
        <v>7</v>
      </c>
    </row>
    <row r="33" spans="1:11" ht="16" hidden="1" x14ac:dyDescent="0.2">
      <c r="A33" s="3" t="s">
        <v>1181</v>
      </c>
      <c r="B33" s="3" t="s">
        <v>1225</v>
      </c>
      <c r="C33" s="3" t="s">
        <v>1226</v>
      </c>
      <c r="D33" s="3" t="s">
        <v>1227</v>
      </c>
      <c r="E33" s="4" t="str">
        <f t="shared" si="1"/>
        <v>10.0 - TRE - Treasury</v>
      </c>
      <c r="F33" s="3" t="str">
        <f t="shared" si="0"/>
        <v>TRE-060</v>
      </c>
      <c r="G33" s="3" t="s">
        <v>1250</v>
      </c>
      <c r="H33" s="3" t="s">
        <v>622</v>
      </c>
      <c r="I33" s="3" t="s">
        <v>623</v>
      </c>
      <c r="K33">
        <f>COUNTIF('User Stories'!H:H,'Taxonomy and Epics'!H33)</f>
        <v>2</v>
      </c>
    </row>
    <row r="34" spans="1:11" ht="16" hidden="1" x14ac:dyDescent="0.2">
      <c r="A34" s="3" t="s">
        <v>1181</v>
      </c>
      <c r="B34" s="3" t="s">
        <v>1225</v>
      </c>
      <c r="C34" s="3" t="s">
        <v>1226</v>
      </c>
      <c r="D34" s="3" t="s">
        <v>1227</v>
      </c>
      <c r="E34" s="4" t="str">
        <f t="shared" si="1"/>
        <v>10.0 - TRE - Treasury</v>
      </c>
      <c r="F34" s="3" t="str">
        <f t="shared" ref="F34:F65" si="2">LEFT(H34,7)</f>
        <v>TRE-060</v>
      </c>
      <c r="G34" s="3" t="s">
        <v>1250</v>
      </c>
      <c r="H34" s="3" t="s">
        <v>630</v>
      </c>
      <c r="I34" s="3" t="s">
        <v>631</v>
      </c>
      <c r="K34">
        <f>COUNTIF('User Stories'!H:H,'Taxonomy and Epics'!H34)</f>
        <v>3</v>
      </c>
    </row>
    <row r="35" spans="1:11" ht="16" hidden="1" x14ac:dyDescent="0.2">
      <c r="A35" s="3" t="s">
        <v>1181</v>
      </c>
      <c r="B35" s="3" t="s">
        <v>1251</v>
      </c>
      <c r="C35" s="3" t="s">
        <v>1252</v>
      </c>
      <c r="D35" s="3" t="s">
        <v>1253</v>
      </c>
      <c r="E35" s="4" t="str">
        <f t="shared" si="1"/>
        <v>11.0 - TAX - Tax</v>
      </c>
      <c r="F35" s="3" t="str">
        <f t="shared" si="2"/>
        <v>TAX-020</v>
      </c>
      <c r="G35" s="3" t="s">
        <v>1254</v>
      </c>
      <c r="H35" s="3" t="s">
        <v>651</v>
      </c>
      <c r="I35" s="3" t="s">
        <v>652</v>
      </c>
      <c r="K35">
        <f>COUNTIF('User Stories'!H:H,'Taxonomy and Epics'!H35)</f>
        <v>3</v>
      </c>
    </row>
    <row r="36" spans="1:11" ht="16" hidden="1" x14ac:dyDescent="0.2">
      <c r="A36" s="3" t="s">
        <v>1181</v>
      </c>
      <c r="B36" s="3" t="s">
        <v>1251</v>
      </c>
      <c r="C36" s="3" t="s">
        <v>1252</v>
      </c>
      <c r="D36" s="3" t="s">
        <v>1253</v>
      </c>
      <c r="E36" s="4" t="str">
        <f t="shared" si="1"/>
        <v>11.0 - TAX - Tax</v>
      </c>
      <c r="F36" s="3" t="str">
        <f t="shared" si="2"/>
        <v>TAX-020</v>
      </c>
      <c r="G36" s="3" t="s">
        <v>1254</v>
      </c>
      <c r="H36" s="3" t="s">
        <v>121</v>
      </c>
      <c r="I36" s="3" t="s">
        <v>122</v>
      </c>
      <c r="K36">
        <f>COUNTIF('User Stories'!H:H,'Taxonomy and Epics'!H36)</f>
        <v>9</v>
      </c>
    </row>
    <row r="37" spans="1:11" ht="16" hidden="1" x14ac:dyDescent="0.2">
      <c r="A37" s="3" t="s">
        <v>1181</v>
      </c>
      <c r="B37" s="3" t="s">
        <v>1251</v>
      </c>
      <c r="C37" s="3" t="s">
        <v>1252</v>
      </c>
      <c r="D37" s="3" t="s">
        <v>1253</v>
      </c>
      <c r="E37" s="4" t="str">
        <f t="shared" si="1"/>
        <v>11.0 - TAX - Tax</v>
      </c>
      <c r="F37" s="3" t="str">
        <f t="shared" si="2"/>
        <v>TAX-020</v>
      </c>
      <c r="G37" s="3" t="s">
        <v>1254</v>
      </c>
      <c r="H37" s="3" t="s">
        <v>1255</v>
      </c>
      <c r="I37" s="3" t="s">
        <v>1256</v>
      </c>
      <c r="K37">
        <f>COUNTIF('User Stories'!H:H,'Taxonomy and Epics'!H37)</f>
        <v>0</v>
      </c>
    </row>
    <row r="38" spans="1:11" ht="16" hidden="1" x14ac:dyDescent="0.2">
      <c r="A38" s="3" t="s">
        <v>1181</v>
      </c>
      <c r="B38" s="3" t="s">
        <v>1251</v>
      </c>
      <c r="C38" s="3" t="s">
        <v>1252</v>
      </c>
      <c r="D38" s="3" t="s">
        <v>1253</v>
      </c>
      <c r="E38" s="4" t="str">
        <f t="shared" si="1"/>
        <v>11.0 - TAX - Tax</v>
      </c>
      <c r="F38" s="3" t="str">
        <f t="shared" si="2"/>
        <v>TAX-020</v>
      </c>
      <c r="G38" s="3" t="s">
        <v>1254</v>
      </c>
      <c r="H38" s="3" t="s">
        <v>1257</v>
      </c>
      <c r="I38" s="3" t="s">
        <v>1258</v>
      </c>
      <c r="K38">
        <f>COUNTIF('User Stories'!H:H,'Taxonomy and Epics'!H38)</f>
        <v>0</v>
      </c>
    </row>
    <row r="39" spans="1:11" ht="16" hidden="1" x14ac:dyDescent="0.2">
      <c r="A39" s="3" t="s">
        <v>1181</v>
      </c>
      <c r="B39" s="3" t="s">
        <v>1259</v>
      </c>
      <c r="C39" s="3" t="s">
        <v>1260</v>
      </c>
      <c r="D39" s="3" t="s">
        <v>1261</v>
      </c>
      <c r="E39" s="4" t="str">
        <f t="shared" si="1"/>
        <v>2.0 - PLN - Plan to Perform</v>
      </c>
      <c r="F39" s="3" t="str">
        <f t="shared" si="2"/>
        <v>P2P-010</v>
      </c>
      <c r="G39" s="3" t="s">
        <v>1262</v>
      </c>
      <c r="H39" s="3" t="s">
        <v>1263</v>
      </c>
      <c r="I39" s="3" t="s">
        <v>1264</v>
      </c>
      <c r="K39">
        <f>COUNTIF('User Stories'!H:H,'Taxonomy and Epics'!H39)</f>
        <v>0</v>
      </c>
    </row>
    <row r="40" spans="1:11" ht="16" hidden="1" x14ac:dyDescent="0.2">
      <c r="A40" s="3" t="s">
        <v>1181</v>
      </c>
      <c r="B40" s="3" t="s">
        <v>1259</v>
      </c>
      <c r="C40" s="3" t="s">
        <v>1260</v>
      </c>
      <c r="D40" s="3" t="s">
        <v>1261</v>
      </c>
      <c r="E40" s="4" t="str">
        <f t="shared" si="1"/>
        <v>2.0 - PLN - Plan to Perform</v>
      </c>
      <c r="F40" s="3" t="str">
        <f t="shared" si="2"/>
        <v>P2P-010</v>
      </c>
      <c r="G40" s="3" t="s">
        <v>1262</v>
      </c>
      <c r="H40" s="3" t="s">
        <v>1265</v>
      </c>
      <c r="I40" s="3" t="s">
        <v>1266</v>
      </c>
      <c r="K40">
        <f>COUNTIF('User Stories'!H:H,'Taxonomy and Epics'!H40)</f>
        <v>0</v>
      </c>
    </row>
    <row r="41" spans="1:11" ht="32" hidden="1" x14ac:dyDescent="0.2">
      <c r="A41" s="3" t="s">
        <v>1181</v>
      </c>
      <c r="B41" s="3" t="s">
        <v>1259</v>
      </c>
      <c r="C41" s="3" t="s">
        <v>1260</v>
      </c>
      <c r="D41" s="3" t="s">
        <v>1261</v>
      </c>
      <c r="E41" s="4" t="str">
        <f t="shared" si="1"/>
        <v>2.0 - PLN - Plan to Perform</v>
      </c>
      <c r="F41" s="3" t="str">
        <f t="shared" si="2"/>
        <v>P2P-010</v>
      </c>
      <c r="G41" s="3" t="s">
        <v>1262</v>
      </c>
      <c r="H41" s="3" t="s">
        <v>1267</v>
      </c>
      <c r="I41" s="3" t="s">
        <v>1268</v>
      </c>
      <c r="K41">
        <f>COUNTIF('User Stories'!H:H,'Taxonomy and Epics'!H41)</f>
        <v>0</v>
      </c>
    </row>
    <row r="42" spans="1:11" ht="16" hidden="1" x14ac:dyDescent="0.2">
      <c r="A42" s="3" t="s">
        <v>1181</v>
      </c>
      <c r="B42" s="3" t="s">
        <v>1259</v>
      </c>
      <c r="C42" s="3" t="s">
        <v>1260</v>
      </c>
      <c r="D42" s="3" t="s">
        <v>1261</v>
      </c>
      <c r="E42" s="4" t="str">
        <f t="shared" si="1"/>
        <v>2.0 - PLN - Plan to Perform</v>
      </c>
      <c r="F42" s="3" t="str">
        <f t="shared" si="2"/>
        <v>P2P-010</v>
      </c>
      <c r="G42" s="3" t="s">
        <v>1262</v>
      </c>
      <c r="H42" s="3" t="s">
        <v>1269</v>
      </c>
      <c r="I42" s="3" t="s">
        <v>1270</v>
      </c>
      <c r="K42">
        <f>COUNTIF('User Stories'!H:H,'Taxonomy and Epics'!H42)</f>
        <v>0</v>
      </c>
    </row>
    <row r="43" spans="1:11" ht="16" hidden="1" x14ac:dyDescent="0.2">
      <c r="A43" s="3" t="s">
        <v>1181</v>
      </c>
      <c r="B43" s="3" t="s">
        <v>1259</v>
      </c>
      <c r="C43" s="3" t="s">
        <v>1260</v>
      </c>
      <c r="D43" s="3" t="s">
        <v>1261</v>
      </c>
      <c r="E43" s="4" t="str">
        <f t="shared" si="1"/>
        <v>2.0 - PLN - Plan to Perform</v>
      </c>
      <c r="F43" s="3" t="str">
        <f t="shared" si="2"/>
        <v>P2P-010</v>
      </c>
      <c r="G43" s="3" t="s">
        <v>1262</v>
      </c>
      <c r="H43" s="3" t="s">
        <v>1271</v>
      </c>
      <c r="I43" s="3" t="s">
        <v>1272</v>
      </c>
      <c r="K43">
        <f>COUNTIF('User Stories'!H:H,'Taxonomy and Epics'!H43)</f>
        <v>0</v>
      </c>
    </row>
    <row r="44" spans="1:11" ht="16" hidden="1" x14ac:dyDescent="0.2">
      <c r="A44" s="3" t="s">
        <v>1181</v>
      </c>
      <c r="B44" s="3" t="s">
        <v>1259</v>
      </c>
      <c r="C44" s="3" t="s">
        <v>1260</v>
      </c>
      <c r="D44" s="3" t="s">
        <v>1261</v>
      </c>
      <c r="E44" s="4" t="str">
        <f t="shared" si="1"/>
        <v>2.0 - PLN - Plan to Perform</v>
      </c>
      <c r="F44" s="3" t="str">
        <f t="shared" si="2"/>
        <v>P2P-010</v>
      </c>
      <c r="G44" s="3" t="s">
        <v>1262</v>
      </c>
      <c r="H44" s="3" t="s">
        <v>1273</v>
      </c>
      <c r="I44" s="3" t="s">
        <v>1274</v>
      </c>
      <c r="K44">
        <f>COUNTIF('User Stories'!H:H,'Taxonomy and Epics'!H44)</f>
        <v>0</v>
      </c>
    </row>
    <row r="45" spans="1:11" ht="32" hidden="1" x14ac:dyDescent="0.2">
      <c r="A45" s="3" t="s">
        <v>1181</v>
      </c>
      <c r="B45" s="3" t="s">
        <v>1259</v>
      </c>
      <c r="C45" s="3" t="s">
        <v>1260</v>
      </c>
      <c r="D45" s="3" t="s">
        <v>1261</v>
      </c>
      <c r="E45" s="4" t="str">
        <f t="shared" si="1"/>
        <v>2.0 - PLN - Plan to Perform</v>
      </c>
      <c r="F45" s="3" t="str">
        <f t="shared" si="2"/>
        <v>P2P-010</v>
      </c>
      <c r="G45" s="3" t="s">
        <v>1262</v>
      </c>
      <c r="H45" s="3" t="s">
        <v>1275</v>
      </c>
      <c r="I45" s="3" t="s">
        <v>1276</v>
      </c>
      <c r="K45">
        <f>COUNTIF('User Stories'!H:H,'Taxonomy and Epics'!H45)</f>
        <v>0</v>
      </c>
    </row>
    <row r="46" spans="1:11" ht="32" hidden="1" x14ac:dyDescent="0.2">
      <c r="A46" s="3" t="s">
        <v>1181</v>
      </c>
      <c r="B46" s="3" t="s">
        <v>1259</v>
      </c>
      <c r="C46" s="3" t="s">
        <v>1260</v>
      </c>
      <c r="D46" s="3" t="s">
        <v>1261</v>
      </c>
      <c r="E46" s="4" t="str">
        <f t="shared" si="1"/>
        <v>2.0 - PLN - Plan to Perform</v>
      </c>
      <c r="F46" s="3" t="str">
        <f t="shared" si="2"/>
        <v>P2P-020</v>
      </c>
      <c r="G46" s="5" t="s">
        <v>1277</v>
      </c>
      <c r="H46" s="5" t="s">
        <v>1278</v>
      </c>
      <c r="I46" s="3" t="s">
        <v>1279</v>
      </c>
      <c r="K46">
        <f>COUNTIF('User Stories'!H:H,'Taxonomy and Epics'!H46)</f>
        <v>0</v>
      </c>
    </row>
    <row r="47" spans="1:11" ht="32" hidden="1" x14ac:dyDescent="0.2">
      <c r="A47" s="3" t="s">
        <v>1181</v>
      </c>
      <c r="B47" s="3" t="s">
        <v>1259</v>
      </c>
      <c r="C47" s="3" t="s">
        <v>1260</v>
      </c>
      <c r="D47" s="3" t="s">
        <v>1261</v>
      </c>
      <c r="E47" s="4" t="str">
        <f t="shared" si="1"/>
        <v>2.0 - PLN - Plan to Perform</v>
      </c>
      <c r="F47" s="3" t="str">
        <f t="shared" si="2"/>
        <v>P2P-020</v>
      </c>
      <c r="G47" s="5" t="s">
        <v>1277</v>
      </c>
      <c r="H47" s="5" t="s">
        <v>1280</v>
      </c>
      <c r="I47" s="3" t="s">
        <v>1281</v>
      </c>
      <c r="K47">
        <f>COUNTIF('User Stories'!H:H,'Taxonomy and Epics'!H47)</f>
        <v>0</v>
      </c>
    </row>
    <row r="48" spans="1:11" ht="32" hidden="1" x14ac:dyDescent="0.2">
      <c r="A48" s="3" t="s">
        <v>1181</v>
      </c>
      <c r="B48" s="3" t="s">
        <v>1259</v>
      </c>
      <c r="C48" s="3" t="s">
        <v>1260</v>
      </c>
      <c r="D48" s="3" t="s">
        <v>1261</v>
      </c>
      <c r="E48" s="4" t="str">
        <f t="shared" si="1"/>
        <v>2.0 - PLN - Plan to Perform</v>
      </c>
      <c r="F48" s="3" t="str">
        <f t="shared" si="2"/>
        <v>P2P-020</v>
      </c>
      <c r="G48" s="5" t="s">
        <v>1277</v>
      </c>
      <c r="H48" s="5" t="s">
        <v>1282</v>
      </c>
      <c r="I48" s="3" t="s">
        <v>1283</v>
      </c>
      <c r="K48">
        <f>COUNTIF('User Stories'!H:H,'Taxonomy and Epics'!H48)</f>
        <v>0</v>
      </c>
    </row>
    <row r="49" spans="1:11" ht="32" hidden="1" x14ac:dyDescent="0.2">
      <c r="A49" s="3" t="s">
        <v>1181</v>
      </c>
      <c r="B49" s="3" t="s">
        <v>1259</v>
      </c>
      <c r="C49" s="3" t="s">
        <v>1260</v>
      </c>
      <c r="D49" s="3" t="s">
        <v>1261</v>
      </c>
      <c r="E49" s="4" t="str">
        <f t="shared" si="1"/>
        <v>2.0 - PLN - Plan to Perform</v>
      </c>
      <c r="F49" s="3" t="str">
        <f t="shared" si="2"/>
        <v>P2P-020</v>
      </c>
      <c r="G49" s="5" t="s">
        <v>1277</v>
      </c>
      <c r="H49" s="5" t="s">
        <v>1284</v>
      </c>
      <c r="I49" s="3" t="s">
        <v>1285</v>
      </c>
      <c r="K49">
        <f>COUNTIF('User Stories'!H:H,'Taxonomy and Epics'!H49)</f>
        <v>0</v>
      </c>
    </row>
    <row r="50" spans="1:11" ht="32" hidden="1" x14ac:dyDescent="0.2">
      <c r="A50" s="3" t="s">
        <v>1181</v>
      </c>
      <c r="B50" s="3" t="s">
        <v>1259</v>
      </c>
      <c r="C50" s="3" t="s">
        <v>1260</v>
      </c>
      <c r="D50" s="3" t="s">
        <v>1261</v>
      </c>
      <c r="E50" s="4" t="str">
        <f t="shared" si="1"/>
        <v>2.0 - PLN - Plan to Perform</v>
      </c>
      <c r="F50" s="3" t="str">
        <f t="shared" si="2"/>
        <v>P2P-030</v>
      </c>
      <c r="G50" s="5" t="s">
        <v>1286</v>
      </c>
      <c r="H50" s="5" t="s">
        <v>1287</v>
      </c>
      <c r="I50" s="3" t="s">
        <v>1288</v>
      </c>
      <c r="K50">
        <f>COUNTIF('User Stories'!H:H,'Taxonomy and Epics'!H50)</f>
        <v>0</v>
      </c>
    </row>
    <row r="51" spans="1:11" ht="32" hidden="1" x14ac:dyDescent="0.2">
      <c r="A51" s="3" t="s">
        <v>1181</v>
      </c>
      <c r="B51" s="3" t="s">
        <v>1259</v>
      </c>
      <c r="C51" s="3" t="s">
        <v>1260</v>
      </c>
      <c r="D51" s="3" t="s">
        <v>1261</v>
      </c>
      <c r="E51" s="4" t="str">
        <f t="shared" si="1"/>
        <v>2.0 - PLN - Plan to Perform</v>
      </c>
      <c r="F51" s="3" t="str">
        <f t="shared" si="2"/>
        <v>P2P-030</v>
      </c>
      <c r="G51" s="3" t="s">
        <v>1286</v>
      </c>
      <c r="H51" s="3" t="s">
        <v>1289</v>
      </c>
      <c r="I51" s="3" t="s">
        <v>1290</v>
      </c>
      <c r="K51">
        <f>COUNTIF('User Stories'!H:H,'Taxonomy and Epics'!H51)</f>
        <v>0</v>
      </c>
    </row>
    <row r="52" spans="1:11" ht="16" hidden="1" x14ac:dyDescent="0.2">
      <c r="A52" s="3" t="s">
        <v>1181</v>
      </c>
      <c r="B52" s="3" t="s">
        <v>1259</v>
      </c>
      <c r="C52" s="3" t="s">
        <v>1260</v>
      </c>
      <c r="D52" s="3" t="s">
        <v>1261</v>
      </c>
      <c r="E52" s="4" t="str">
        <f t="shared" si="1"/>
        <v>2.0 - PLN - Plan to Perform</v>
      </c>
      <c r="F52" s="3" t="str">
        <f t="shared" si="2"/>
        <v>P2P-030</v>
      </c>
      <c r="G52" s="3" t="s">
        <v>1286</v>
      </c>
      <c r="H52" s="3" t="s">
        <v>1291</v>
      </c>
      <c r="I52" s="3" t="s">
        <v>1292</v>
      </c>
      <c r="K52">
        <f>COUNTIF('User Stories'!H:H,'Taxonomy and Epics'!H52)</f>
        <v>0</v>
      </c>
    </row>
    <row r="53" spans="1:11" ht="16" hidden="1" x14ac:dyDescent="0.2">
      <c r="A53" s="3" t="s">
        <v>1181</v>
      </c>
      <c r="B53" s="3" t="s">
        <v>1259</v>
      </c>
      <c r="C53" s="3" t="s">
        <v>1260</v>
      </c>
      <c r="D53" s="3" t="s">
        <v>1261</v>
      </c>
      <c r="E53" s="4" t="str">
        <f t="shared" si="1"/>
        <v>2.0 - PLN - Plan to Perform</v>
      </c>
      <c r="F53" s="3" t="str">
        <f t="shared" si="2"/>
        <v>P2P-030</v>
      </c>
      <c r="G53" s="3" t="s">
        <v>1286</v>
      </c>
      <c r="H53" s="3" t="s">
        <v>1293</v>
      </c>
      <c r="I53" s="3" t="s">
        <v>1294</v>
      </c>
      <c r="K53">
        <f>COUNTIF('User Stories'!H:H,'Taxonomy and Epics'!H53)</f>
        <v>0</v>
      </c>
    </row>
    <row r="54" spans="1:11" ht="16" hidden="1" x14ac:dyDescent="0.2">
      <c r="A54" s="3" t="s">
        <v>1181</v>
      </c>
      <c r="B54" s="3" t="s">
        <v>1259</v>
      </c>
      <c r="C54" s="3" t="s">
        <v>1260</v>
      </c>
      <c r="D54" s="3" t="s">
        <v>1261</v>
      </c>
      <c r="E54" s="4" t="str">
        <f t="shared" si="1"/>
        <v>2.0 - PLN - Plan to Perform</v>
      </c>
      <c r="F54" s="3" t="str">
        <f t="shared" si="2"/>
        <v>P2P-030</v>
      </c>
      <c r="G54" s="3" t="s">
        <v>1286</v>
      </c>
      <c r="H54" s="3" t="s">
        <v>1295</v>
      </c>
      <c r="I54" s="3" t="s">
        <v>1296</v>
      </c>
      <c r="K54">
        <f>COUNTIF('User Stories'!H:H,'Taxonomy and Epics'!H54)</f>
        <v>0</v>
      </c>
    </row>
    <row r="55" spans="1:11" ht="16" hidden="1" x14ac:dyDescent="0.2">
      <c r="A55" s="3" t="s">
        <v>1181</v>
      </c>
      <c r="B55" s="3" t="s">
        <v>1259</v>
      </c>
      <c r="C55" s="3" t="s">
        <v>1260</v>
      </c>
      <c r="D55" s="3" t="s">
        <v>1261</v>
      </c>
      <c r="E55" s="4" t="str">
        <f t="shared" si="1"/>
        <v>2.0 - PLN - Plan to Perform</v>
      </c>
      <c r="F55" s="3" t="str">
        <f t="shared" si="2"/>
        <v>P2P-030</v>
      </c>
      <c r="G55" s="3" t="s">
        <v>1286</v>
      </c>
      <c r="H55" s="3" t="s">
        <v>1297</v>
      </c>
      <c r="I55" s="3" t="s">
        <v>1298</v>
      </c>
      <c r="K55">
        <f>COUNTIF('User Stories'!H:H,'Taxonomy and Epics'!H55)</f>
        <v>0</v>
      </c>
    </row>
    <row r="56" spans="1:11" ht="32" hidden="1" x14ac:dyDescent="0.2">
      <c r="A56" s="3" t="s">
        <v>1181</v>
      </c>
      <c r="B56" s="3" t="s">
        <v>1259</v>
      </c>
      <c r="C56" s="3" t="s">
        <v>1260</v>
      </c>
      <c r="D56" s="3" t="s">
        <v>1261</v>
      </c>
      <c r="E56" s="4" t="str">
        <f t="shared" si="1"/>
        <v>2.0 - PLN - Plan to Perform</v>
      </c>
      <c r="F56" s="3" t="str">
        <f t="shared" si="2"/>
        <v>P2P-030</v>
      </c>
      <c r="G56" s="3" t="s">
        <v>1299</v>
      </c>
      <c r="H56" s="3" t="s">
        <v>1300</v>
      </c>
      <c r="I56" s="3" t="s">
        <v>1301</v>
      </c>
      <c r="K56">
        <f>COUNTIF('User Stories'!H:H,'Taxonomy and Epics'!H56)</f>
        <v>0</v>
      </c>
    </row>
    <row r="57" spans="1:11" ht="16" hidden="1" x14ac:dyDescent="0.2">
      <c r="A57" s="3" t="s">
        <v>1181</v>
      </c>
      <c r="B57" s="3" t="s">
        <v>1259</v>
      </c>
      <c r="C57" s="3" t="s">
        <v>1260</v>
      </c>
      <c r="D57" s="3" t="s">
        <v>1261</v>
      </c>
      <c r="E57" s="4" t="str">
        <f t="shared" si="1"/>
        <v>2.0 - PLN - Plan to Perform</v>
      </c>
      <c r="F57" s="3" t="str">
        <f t="shared" si="2"/>
        <v>P2P-040</v>
      </c>
      <c r="G57" s="3" t="s">
        <v>1302</v>
      </c>
      <c r="H57" s="3" t="s">
        <v>1303</v>
      </c>
      <c r="I57" s="3" t="s">
        <v>1304</v>
      </c>
      <c r="K57">
        <f>COUNTIF('User Stories'!H:H,'Taxonomy and Epics'!H57)</f>
        <v>0</v>
      </c>
    </row>
    <row r="58" spans="1:11" ht="16" hidden="1" x14ac:dyDescent="0.2">
      <c r="A58" s="3" t="s">
        <v>1181</v>
      </c>
      <c r="B58" s="3" t="s">
        <v>1259</v>
      </c>
      <c r="C58" s="3" t="s">
        <v>1260</v>
      </c>
      <c r="D58" s="3" t="s">
        <v>1261</v>
      </c>
      <c r="E58" s="4" t="str">
        <f t="shared" si="1"/>
        <v>2.0 - PLN - Plan to Perform</v>
      </c>
      <c r="F58" s="3" t="str">
        <f t="shared" si="2"/>
        <v>P2P-040</v>
      </c>
      <c r="G58" s="3" t="s">
        <v>1302</v>
      </c>
      <c r="H58" s="3" t="s">
        <v>1305</v>
      </c>
      <c r="I58" s="3" t="s">
        <v>1306</v>
      </c>
      <c r="K58">
        <f>COUNTIF('User Stories'!H:H,'Taxonomy and Epics'!H58)</f>
        <v>0</v>
      </c>
    </row>
    <row r="59" spans="1:11" ht="16" hidden="1" x14ac:dyDescent="0.2">
      <c r="A59" s="3" t="s">
        <v>1181</v>
      </c>
      <c r="B59" s="3" t="s">
        <v>1259</v>
      </c>
      <c r="C59" s="3" t="s">
        <v>1260</v>
      </c>
      <c r="D59" s="3" t="s">
        <v>1261</v>
      </c>
      <c r="E59" s="4" t="str">
        <f t="shared" si="1"/>
        <v>2.0 - PLN - Plan to Perform</v>
      </c>
      <c r="F59" s="3" t="str">
        <f t="shared" si="2"/>
        <v>P2P-040</v>
      </c>
      <c r="G59" s="3" t="s">
        <v>1302</v>
      </c>
      <c r="H59" s="3" t="s">
        <v>1307</v>
      </c>
      <c r="I59" s="3" t="s">
        <v>1308</v>
      </c>
      <c r="K59">
        <f>COUNTIF('User Stories'!H:H,'Taxonomy and Epics'!H59)</f>
        <v>0</v>
      </c>
    </row>
    <row r="60" spans="1:11" ht="16" hidden="1" x14ac:dyDescent="0.2">
      <c r="A60" s="3" t="s">
        <v>1181</v>
      </c>
      <c r="B60" s="3" t="s">
        <v>1259</v>
      </c>
      <c r="C60" s="3" t="s">
        <v>1260</v>
      </c>
      <c r="D60" s="3" t="s">
        <v>1261</v>
      </c>
      <c r="E60" s="4" t="str">
        <f t="shared" si="1"/>
        <v>2.0 - PLN - Plan to Perform</v>
      </c>
      <c r="F60" s="3" t="str">
        <f t="shared" si="2"/>
        <v>P2P-040</v>
      </c>
      <c r="G60" s="3" t="s">
        <v>1302</v>
      </c>
      <c r="H60" s="3" t="s">
        <v>1309</v>
      </c>
      <c r="I60" s="3" t="s">
        <v>1310</v>
      </c>
      <c r="K60">
        <f>COUNTIF('User Stories'!H:H,'Taxonomy and Epics'!H60)</f>
        <v>0</v>
      </c>
    </row>
    <row r="61" spans="1:11" ht="16" hidden="1" x14ac:dyDescent="0.2">
      <c r="A61" s="3" t="s">
        <v>1181</v>
      </c>
      <c r="B61" s="3" t="s">
        <v>1259</v>
      </c>
      <c r="C61" s="3" t="s">
        <v>1260</v>
      </c>
      <c r="D61" s="3" t="s">
        <v>1261</v>
      </c>
      <c r="E61" s="4" t="str">
        <f t="shared" si="1"/>
        <v>2.0 - PLN - Plan to Perform</v>
      </c>
      <c r="F61" s="3" t="str">
        <f t="shared" si="2"/>
        <v>P2P-040</v>
      </c>
      <c r="G61" s="3" t="s">
        <v>1302</v>
      </c>
      <c r="H61" s="3" t="s">
        <v>1311</v>
      </c>
      <c r="I61" s="3" t="s">
        <v>1312</v>
      </c>
      <c r="K61">
        <f>COUNTIF('User Stories'!H:H,'Taxonomy and Epics'!H61)</f>
        <v>0</v>
      </c>
    </row>
    <row r="62" spans="1:11" ht="16" hidden="1" x14ac:dyDescent="0.2">
      <c r="A62" s="3" t="s">
        <v>1181</v>
      </c>
      <c r="B62" s="3" t="s">
        <v>1259</v>
      </c>
      <c r="C62" s="3" t="s">
        <v>1260</v>
      </c>
      <c r="D62" s="3" t="s">
        <v>1261</v>
      </c>
      <c r="E62" s="4" t="str">
        <f t="shared" si="1"/>
        <v>2.0 - PLN - Plan to Perform</v>
      </c>
      <c r="F62" s="3" t="str">
        <f t="shared" si="2"/>
        <v>P2P-040</v>
      </c>
      <c r="G62" s="3" t="s">
        <v>1302</v>
      </c>
      <c r="H62" s="3" t="s">
        <v>759</v>
      </c>
      <c r="I62" s="3" t="s">
        <v>1313</v>
      </c>
      <c r="K62">
        <f>COUNTIF('User Stories'!H:H,'Taxonomy and Epics'!H62)</f>
        <v>1</v>
      </c>
    </row>
    <row r="63" spans="1:11" ht="16" hidden="1" x14ac:dyDescent="0.2">
      <c r="A63" s="3" t="s">
        <v>1181</v>
      </c>
      <c r="B63" s="3" t="s">
        <v>1259</v>
      </c>
      <c r="C63" s="3" t="s">
        <v>1260</v>
      </c>
      <c r="D63" s="3" t="s">
        <v>1261</v>
      </c>
      <c r="E63" s="4" t="str">
        <f t="shared" si="1"/>
        <v>2.0 - PLN - Plan to Perform</v>
      </c>
      <c r="F63" s="3" t="str">
        <f t="shared" si="2"/>
        <v>P2P-050</v>
      </c>
      <c r="G63" s="3" t="s">
        <v>1314</v>
      </c>
      <c r="H63" s="3" t="s">
        <v>1315</v>
      </c>
      <c r="I63" s="3" t="s">
        <v>1316</v>
      </c>
      <c r="K63">
        <f>COUNTIF('User Stories'!H:H,'Taxonomy and Epics'!H63)</f>
        <v>0</v>
      </c>
    </row>
    <row r="64" spans="1:11" ht="16" hidden="1" x14ac:dyDescent="0.2">
      <c r="A64" s="3" t="s">
        <v>1181</v>
      </c>
      <c r="B64" s="3" t="s">
        <v>1259</v>
      </c>
      <c r="C64" s="3" t="s">
        <v>1260</v>
      </c>
      <c r="D64" s="3" t="s">
        <v>1261</v>
      </c>
      <c r="E64" s="4" t="str">
        <f t="shared" si="1"/>
        <v>2.0 - PLN - Plan to Perform</v>
      </c>
      <c r="F64" s="3" t="str">
        <f t="shared" si="2"/>
        <v>P2P-050</v>
      </c>
      <c r="G64" s="3" t="s">
        <v>1314</v>
      </c>
      <c r="H64" s="3" t="s">
        <v>1317</v>
      </c>
      <c r="I64" s="3" t="s">
        <v>1318</v>
      </c>
      <c r="K64">
        <f>COUNTIF('User Stories'!H:H,'Taxonomy and Epics'!H64)</f>
        <v>0</v>
      </c>
    </row>
    <row r="65" spans="1:11" ht="16" hidden="1" x14ac:dyDescent="0.2">
      <c r="A65" s="3" t="s">
        <v>1181</v>
      </c>
      <c r="B65" s="3" t="s">
        <v>1259</v>
      </c>
      <c r="C65" s="3" t="s">
        <v>1260</v>
      </c>
      <c r="D65" s="3" t="s">
        <v>1261</v>
      </c>
      <c r="E65" s="4" t="str">
        <f t="shared" si="1"/>
        <v>2.0 - PLN - Plan to Perform</v>
      </c>
      <c r="F65" s="3" t="str">
        <f t="shared" si="2"/>
        <v>P2P-050</v>
      </c>
      <c r="G65" s="3" t="s">
        <v>1314</v>
      </c>
      <c r="H65" s="3" t="s">
        <v>1319</v>
      </c>
      <c r="I65" s="3" t="s">
        <v>1320</v>
      </c>
      <c r="K65">
        <f>COUNTIF('User Stories'!H:H,'Taxonomy and Epics'!H65)</f>
        <v>0</v>
      </c>
    </row>
    <row r="66" spans="1:11" ht="16" hidden="1" x14ac:dyDescent="0.2">
      <c r="A66" s="3" t="s">
        <v>1181</v>
      </c>
      <c r="B66" s="3" t="s">
        <v>1259</v>
      </c>
      <c r="C66" s="3" t="s">
        <v>1260</v>
      </c>
      <c r="D66" s="3" t="s">
        <v>1261</v>
      </c>
      <c r="E66" s="4" t="str">
        <f t="shared" si="1"/>
        <v>2.0 - PLN - Plan to Perform</v>
      </c>
      <c r="F66" s="3" t="str">
        <f t="shared" ref="F66:F81" si="3">LEFT(H66,7)</f>
        <v>P2P-050</v>
      </c>
      <c r="G66" s="3" t="s">
        <v>1314</v>
      </c>
      <c r="H66" s="3" t="s">
        <v>1321</v>
      </c>
      <c r="I66" s="3" t="s">
        <v>1322</v>
      </c>
      <c r="K66">
        <f>COUNTIF('User Stories'!H:H,'Taxonomy and Epics'!H66)</f>
        <v>0</v>
      </c>
    </row>
    <row r="67" spans="1:11" ht="16" hidden="1" x14ac:dyDescent="0.2">
      <c r="A67" s="3" t="s">
        <v>1181</v>
      </c>
      <c r="B67" s="3" t="s">
        <v>1259</v>
      </c>
      <c r="C67" s="3" t="s">
        <v>1260</v>
      </c>
      <c r="D67" s="3" t="s">
        <v>1261</v>
      </c>
      <c r="E67" s="4" t="str">
        <f t="shared" si="1"/>
        <v>2.0 - PLN - Plan to Perform</v>
      </c>
      <c r="F67" s="3" t="str">
        <f t="shared" si="3"/>
        <v>P2P-050</v>
      </c>
      <c r="G67" s="3" t="s">
        <v>1314</v>
      </c>
      <c r="H67" s="3" t="s">
        <v>1323</v>
      </c>
      <c r="I67" s="3" t="s">
        <v>1324</v>
      </c>
      <c r="K67">
        <f>COUNTIF('User Stories'!H:H,'Taxonomy and Epics'!H67)</f>
        <v>0</v>
      </c>
    </row>
    <row r="68" spans="1:11" ht="16" hidden="1" x14ac:dyDescent="0.2">
      <c r="A68" s="3" t="s">
        <v>1181</v>
      </c>
      <c r="B68" s="3" t="s">
        <v>1259</v>
      </c>
      <c r="C68" s="3" t="s">
        <v>1260</v>
      </c>
      <c r="D68" s="3" t="s">
        <v>1261</v>
      </c>
      <c r="E68" s="4" t="str">
        <f t="shared" si="1"/>
        <v>2.0 - PLN - Plan to Perform</v>
      </c>
      <c r="F68" s="3" t="str">
        <f t="shared" si="3"/>
        <v>P2P-050</v>
      </c>
      <c r="G68" s="3" t="s">
        <v>1314</v>
      </c>
      <c r="H68" s="3" t="s">
        <v>1325</v>
      </c>
      <c r="I68" s="3" t="s">
        <v>1326</v>
      </c>
      <c r="K68">
        <f>COUNTIF('User Stories'!H:H,'Taxonomy and Epics'!H68)</f>
        <v>0</v>
      </c>
    </row>
    <row r="69" spans="1:11" ht="16" hidden="1" x14ac:dyDescent="0.2">
      <c r="A69" s="3" t="s">
        <v>1181</v>
      </c>
      <c r="B69" s="3" t="s">
        <v>1259</v>
      </c>
      <c r="C69" s="3" t="s">
        <v>1260</v>
      </c>
      <c r="D69" s="3" t="s">
        <v>1261</v>
      </c>
      <c r="E69" s="4" t="str">
        <f t="shared" ref="E69:E134" si="4">B69&amp;" - "&amp;C69&amp;" - "&amp;D69</f>
        <v>2.0 - PLN - Plan to Perform</v>
      </c>
      <c r="F69" s="3" t="str">
        <f t="shared" si="3"/>
        <v>P2P-060</v>
      </c>
      <c r="G69" s="3" t="s">
        <v>1327</v>
      </c>
      <c r="H69" s="3" t="s">
        <v>1328</v>
      </c>
      <c r="I69" s="3" t="s">
        <v>1329</v>
      </c>
      <c r="K69">
        <f>COUNTIF('User Stories'!H:H,'Taxonomy and Epics'!H69)</f>
        <v>0</v>
      </c>
    </row>
    <row r="70" spans="1:11" ht="16" hidden="1" x14ac:dyDescent="0.2">
      <c r="A70" s="3" t="s">
        <v>1181</v>
      </c>
      <c r="B70" s="3" t="s">
        <v>1259</v>
      </c>
      <c r="C70" s="3" t="s">
        <v>1260</v>
      </c>
      <c r="D70" s="3" t="s">
        <v>1261</v>
      </c>
      <c r="E70" s="4" t="str">
        <f t="shared" si="4"/>
        <v>2.0 - PLN - Plan to Perform</v>
      </c>
      <c r="F70" s="3" t="str">
        <f t="shared" si="3"/>
        <v>P2P-060</v>
      </c>
      <c r="G70" s="3" t="s">
        <v>1327</v>
      </c>
      <c r="H70" s="3" t="s">
        <v>1330</v>
      </c>
      <c r="I70" s="3" t="s">
        <v>1331</v>
      </c>
      <c r="K70">
        <f>COUNTIF('User Stories'!H:H,'Taxonomy and Epics'!H70)</f>
        <v>0</v>
      </c>
    </row>
    <row r="71" spans="1:11" ht="32" hidden="1" x14ac:dyDescent="0.2">
      <c r="A71" s="3" t="s">
        <v>1181</v>
      </c>
      <c r="B71" s="3" t="s">
        <v>1259</v>
      </c>
      <c r="C71" s="3" t="s">
        <v>1260</v>
      </c>
      <c r="D71" s="3" t="s">
        <v>1261</v>
      </c>
      <c r="E71" s="4" t="str">
        <f t="shared" si="4"/>
        <v>2.0 - PLN - Plan to Perform</v>
      </c>
      <c r="F71" s="3" t="str">
        <f t="shared" si="3"/>
        <v>P2P-060</v>
      </c>
      <c r="G71" s="3" t="s">
        <v>1327</v>
      </c>
      <c r="H71" s="3" t="s">
        <v>1332</v>
      </c>
      <c r="I71" s="3" t="s">
        <v>1333</v>
      </c>
      <c r="K71">
        <f>COUNTIF('User Stories'!H:H,'Taxonomy and Epics'!H71)</f>
        <v>0</v>
      </c>
    </row>
    <row r="72" spans="1:11" ht="16" hidden="1" x14ac:dyDescent="0.2">
      <c r="A72" s="3" t="s">
        <v>1181</v>
      </c>
      <c r="B72" s="3" t="s">
        <v>1259</v>
      </c>
      <c r="C72" s="3" t="s">
        <v>1260</v>
      </c>
      <c r="D72" s="3" t="s">
        <v>1261</v>
      </c>
      <c r="E72" s="4" t="str">
        <f t="shared" si="4"/>
        <v>2.0 - PLN - Plan to Perform</v>
      </c>
      <c r="F72" s="3" t="str">
        <f t="shared" si="3"/>
        <v>P2P-070</v>
      </c>
      <c r="G72" s="3" t="s">
        <v>1334</v>
      </c>
      <c r="H72" s="3" t="s">
        <v>1335</v>
      </c>
      <c r="I72" s="3" t="s">
        <v>1336</v>
      </c>
      <c r="K72">
        <f>COUNTIF('User Stories'!H:H,'Taxonomy and Epics'!H72)</f>
        <v>0</v>
      </c>
    </row>
    <row r="73" spans="1:11" ht="16" hidden="1" x14ac:dyDescent="0.2">
      <c r="A73" s="3" t="s">
        <v>1181</v>
      </c>
      <c r="B73" s="3" t="s">
        <v>1259</v>
      </c>
      <c r="C73" s="3" t="s">
        <v>1260</v>
      </c>
      <c r="D73" s="3" t="s">
        <v>1261</v>
      </c>
      <c r="E73" s="4" t="str">
        <f t="shared" si="4"/>
        <v>2.0 - PLN - Plan to Perform</v>
      </c>
      <c r="F73" s="3" t="str">
        <f t="shared" si="3"/>
        <v>P2P-070</v>
      </c>
      <c r="G73" s="3" t="s">
        <v>1334</v>
      </c>
      <c r="H73" s="3" t="s">
        <v>1337</v>
      </c>
      <c r="I73" s="3" t="s">
        <v>1338</v>
      </c>
      <c r="K73">
        <f>COUNTIF('User Stories'!H:H,'Taxonomy and Epics'!H73)</f>
        <v>0</v>
      </c>
    </row>
    <row r="74" spans="1:11" ht="32" hidden="1" x14ac:dyDescent="0.2">
      <c r="A74" s="3" t="s">
        <v>1181</v>
      </c>
      <c r="B74" s="3" t="s">
        <v>1259</v>
      </c>
      <c r="C74" s="3" t="s">
        <v>1260</v>
      </c>
      <c r="D74" s="3" t="s">
        <v>1261</v>
      </c>
      <c r="E74" s="4" t="str">
        <f t="shared" si="4"/>
        <v>2.0 - PLN - Plan to Perform</v>
      </c>
      <c r="F74" s="3" t="str">
        <f t="shared" si="3"/>
        <v>P2P-070</v>
      </c>
      <c r="G74" s="3" t="s">
        <v>1334</v>
      </c>
      <c r="H74" s="3" t="s">
        <v>1339</v>
      </c>
      <c r="I74" s="3" t="s">
        <v>1340</v>
      </c>
      <c r="K74">
        <f>COUNTIF('User Stories'!H:H,'Taxonomy and Epics'!H74)</f>
        <v>0</v>
      </c>
    </row>
    <row r="75" spans="1:11" ht="32" hidden="1" x14ac:dyDescent="0.2">
      <c r="A75" s="3" t="s">
        <v>1181</v>
      </c>
      <c r="B75" s="3" t="s">
        <v>1259</v>
      </c>
      <c r="C75" s="3" t="s">
        <v>1260</v>
      </c>
      <c r="D75" s="3" t="s">
        <v>1261</v>
      </c>
      <c r="E75" s="4" t="str">
        <f t="shared" si="4"/>
        <v>2.0 - PLN - Plan to Perform</v>
      </c>
      <c r="F75" s="3" t="str">
        <f t="shared" si="3"/>
        <v>P2P-070</v>
      </c>
      <c r="G75" s="3" t="s">
        <v>1334</v>
      </c>
      <c r="H75" s="3" t="s">
        <v>1341</v>
      </c>
      <c r="I75" s="3" t="s">
        <v>1342</v>
      </c>
      <c r="K75">
        <f>COUNTIF('User Stories'!H:H,'Taxonomy and Epics'!H75)</f>
        <v>0</v>
      </c>
    </row>
    <row r="76" spans="1:11" ht="32" hidden="1" x14ac:dyDescent="0.2">
      <c r="A76" s="3" t="s">
        <v>1181</v>
      </c>
      <c r="B76" s="3" t="s">
        <v>1259</v>
      </c>
      <c r="C76" s="3" t="s">
        <v>1260</v>
      </c>
      <c r="D76" s="3" t="s">
        <v>1261</v>
      </c>
      <c r="E76" s="4" t="str">
        <f t="shared" si="4"/>
        <v>2.0 - PLN - Plan to Perform</v>
      </c>
      <c r="F76" s="3" t="str">
        <f t="shared" si="3"/>
        <v>P2P-080</v>
      </c>
      <c r="G76" s="3" t="s">
        <v>1343</v>
      </c>
      <c r="H76" s="3" t="s">
        <v>1344</v>
      </c>
      <c r="I76" s="3" t="s">
        <v>1345</v>
      </c>
      <c r="K76">
        <f>COUNTIF('User Stories'!H:H,'Taxonomy and Epics'!H76)</f>
        <v>0</v>
      </c>
    </row>
    <row r="77" spans="1:11" ht="32" hidden="1" x14ac:dyDescent="0.2">
      <c r="A77" s="3" t="s">
        <v>1181</v>
      </c>
      <c r="B77" s="3" t="s">
        <v>1259</v>
      </c>
      <c r="C77" s="3" t="s">
        <v>1260</v>
      </c>
      <c r="D77" s="3" t="s">
        <v>1261</v>
      </c>
      <c r="E77" s="4" t="str">
        <f t="shared" si="4"/>
        <v>2.0 - PLN - Plan to Perform</v>
      </c>
      <c r="F77" s="3" t="str">
        <f t="shared" si="3"/>
        <v>P2P-080</v>
      </c>
      <c r="G77" s="3" t="s">
        <v>1343</v>
      </c>
      <c r="H77" s="3" t="s">
        <v>1346</v>
      </c>
      <c r="I77" s="3" t="s">
        <v>1347</v>
      </c>
      <c r="K77">
        <f>COUNTIF('User Stories'!H:H,'Taxonomy and Epics'!H77)</f>
        <v>0</v>
      </c>
    </row>
    <row r="78" spans="1:11" ht="32" hidden="1" x14ac:dyDescent="0.2">
      <c r="A78" s="3" t="s">
        <v>1181</v>
      </c>
      <c r="B78" s="3" t="s">
        <v>1259</v>
      </c>
      <c r="C78" s="3" t="s">
        <v>1260</v>
      </c>
      <c r="D78" s="3" t="s">
        <v>1261</v>
      </c>
      <c r="E78" s="4" t="str">
        <f t="shared" si="4"/>
        <v>2.0 - PLN - Plan to Perform</v>
      </c>
      <c r="F78" s="3" t="str">
        <f t="shared" si="3"/>
        <v>P2P-080</v>
      </c>
      <c r="G78" s="3" t="s">
        <v>1343</v>
      </c>
      <c r="H78" s="3" t="s">
        <v>1348</v>
      </c>
      <c r="I78" s="3" t="s">
        <v>1349</v>
      </c>
      <c r="K78">
        <f>COUNTIF('User Stories'!H:H,'Taxonomy and Epics'!H78)</f>
        <v>0</v>
      </c>
    </row>
    <row r="79" spans="1:11" ht="16" hidden="1" x14ac:dyDescent="0.2">
      <c r="A79" s="3" t="s">
        <v>1181</v>
      </c>
      <c r="B79" s="3" t="s">
        <v>1259</v>
      </c>
      <c r="C79" s="3" t="s">
        <v>1260</v>
      </c>
      <c r="D79" s="3" t="s">
        <v>1261</v>
      </c>
      <c r="E79" s="4" t="str">
        <f t="shared" si="4"/>
        <v>2.0 - PLN - Plan to Perform</v>
      </c>
      <c r="F79" s="3" t="str">
        <f t="shared" si="3"/>
        <v>P2P-080</v>
      </c>
      <c r="G79" s="3" t="s">
        <v>1343</v>
      </c>
      <c r="H79" s="3" t="s">
        <v>1350</v>
      </c>
      <c r="I79" s="3" t="s">
        <v>1351</v>
      </c>
      <c r="K79">
        <f>COUNTIF('User Stories'!H:H,'Taxonomy and Epics'!H79)</f>
        <v>0</v>
      </c>
    </row>
    <row r="80" spans="1:11" ht="16" hidden="1" x14ac:dyDescent="0.2">
      <c r="A80" s="3" t="s">
        <v>1181</v>
      </c>
      <c r="B80" s="3" t="s">
        <v>1259</v>
      </c>
      <c r="C80" s="3" t="s">
        <v>1260</v>
      </c>
      <c r="D80" s="3" t="s">
        <v>1261</v>
      </c>
      <c r="E80" s="4" t="str">
        <f>B80&amp;" - "&amp;C80&amp;" - "&amp;D80</f>
        <v>2.0 - PLN - Plan to Perform</v>
      </c>
      <c r="F80" s="3" t="str">
        <f t="shared" si="3"/>
        <v>P2P-080</v>
      </c>
      <c r="G80" s="3" t="s">
        <v>1343</v>
      </c>
      <c r="H80" s="3" t="s">
        <v>1352</v>
      </c>
      <c r="I80" s="3" t="s">
        <v>1353</v>
      </c>
    </row>
    <row r="81" spans="1:11" ht="16" hidden="1" x14ac:dyDescent="0.2">
      <c r="A81" s="3" t="s">
        <v>1181</v>
      </c>
      <c r="B81" s="3" t="s">
        <v>1259</v>
      </c>
      <c r="C81" s="3" t="s">
        <v>1260</v>
      </c>
      <c r="D81" s="3" t="s">
        <v>1261</v>
      </c>
      <c r="E81" s="4" t="str">
        <f>B81&amp;" - "&amp;C81&amp;" - "&amp;D81</f>
        <v>2.0 - PLN - Plan to Perform</v>
      </c>
      <c r="F81" s="3" t="str">
        <f t="shared" si="3"/>
        <v>P2P-080</v>
      </c>
      <c r="G81" s="3" t="s">
        <v>1343</v>
      </c>
      <c r="H81" s="3" t="s">
        <v>1354</v>
      </c>
      <c r="I81" s="3" t="s">
        <v>1355</v>
      </c>
    </row>
    <row r="82" spans="1:11" ht="32" hidden="1" x14ac:dyDescent="0.2">
      <c r="A82" s="3" t="s">
        <v>1181</v>
      </c>
      <c r="B82" s="3" t="s">
        <v>1356</v>
      </c>
      <c r="C82" s="3" t="s">
        <v>1357</v>
      </c>
      <c r="D82" s="3" t="s">
        <v>1358</v>
      </c>
      <c r="E82" s="4" t="str">
        <f t="shared" si="4"/>
        <v>3.0 - Q2C - Quote to Cash</v>
      </c>
      <c r="F82" s="4" t="s">
        <v>1359</v>
      </c>
      <c r="G82" s="3" t="s">
        <v>1360</v>
      </c>
      <c r="H82" s="3" t="e">
        <v>#N/A</v>
      </c>
      <c r="I82" s="3" t="s">
        <v>1361</v>
      </c>
      <c r="K82">
        <f>COUNTIF('User Stories'!H:H,'Taxonomy and Epics'!H82)</f>
        <v>0</v>
      </c>
    </row>
    <row r="83" spans="1:11" ht="16" hidden="1" x14ac:dyDescent="0.2">
      <c r="A83" s="13" t="s">
        <v>1181</v>
      </c>
      <c r="B83" s="13" t="s">
        <v>1356</v>
      </c>
      <c r="C83" s="13" t="s">
        <v>1357</v>
      </c>
      <c r="D83" s="13" t="s">
        <v>1358</v>
      </c>
      <c r="E83" s="14" t="str">
        <f t="shared" si="4"/>
        <v>3.0 - Q2C - Quote to Cash</v>
      </c>
      <c r="F83" s="14" t="s">
        <v>1359</v>
      </c>
      <c r="G83" s="13" t="s">
        <v>1360</v>
      </c>
      <c r="H83" s="13" t="s">
        <v>1362</v>
      </c>
      <c r="I83" s="18" t="s">
        <v>1363</v>
      </c>
      <c r="K83">
        <f>COUNTIF('User Stories'!H:H,'Taxonomy and Epics'!H83)</f>
        <v>3</v>
      </c>
    </row>
    <row r="84" spans="1:11" ht="16" hidden="1" x14ac:dyDescent="0.2">
      <c r="A84" s="13" t="s">
        <v>1181</v>
      </c>
      <c r="B84" s="13" t="s">
        <v>1356</v>
      </c>
      <c r="C84" s="13" t="s">
        <v>1357</v>
      </c>
      <c r="D84" s="13" t="s">
        <v>1358</v>
      </c>
      <c r="E84" s="14" t="str">
        <f t="shared" si="4"/>
        <v>3.0 - Q2C - Quote to Cash</v>
      </c>
      <c r="F84" s="14" t="s">
        <v>1359</v>
      </c>
      <c r="G84" s="13" t="s">
        <v>1360</v>
      </c>
      <c r="H84" s="13" t="s">
        <v>1364</v>
      </c>
      <c r="I84" s="18" t="s">
        <v>1365</v>
      </c>
      <c r="K84">
        <f>COUNTIF('User Stories'!H:H,'Taxonomy and Epics'!H84)</f>
        <v>5</v>
      </c>
    </row>
    <row r="85" spans="1:11" ht="16" hidden="1" x14ac:dyDescent="0.2">
      <c r="A85" s="3" t="s">
        <v>1181</v>
      </c>
      <c r="B85" s="3" t="s">
        <v>1356</v>
      </c>
      <c r="C85" s="3" t="s">
        <v>1357</v>
      </c>
      <c r="D85" s="3" t="s">
        <v>1358</v>
      </c>
      <c r="E85" s="4" t="str">
        <f t="shared" si="4"/>
        <v>3.0 - Q2C - Quote to Cash</v>
      </c>
      <c r="F85" s="4" t="s">
        <v>1359</v>
      </c>
      <c r="G85" s="3" t="s">
        <v>1360</v>
      </c>
      <c r="H85" s="3" t="s">
        <v>9</v>
      </c>
      <c r="I85" s="18" t="s">
        <v>10</v>
      </c>
      <c r="K85">
        <f>COUNTIF('User Stories'!H:H,'Taxonomy and Epics'!H85)</f>
        <v>2</v>
      </c>
    </row>
    <row r="86" spans="1:11" ht="16" hidden="1" x14ac:dyDescent="0.2">
      <c r="A86" s="3" t="s">
        <v>1181</v>
      </c>
      <c r="B86" s="3" t="s">
        <v>1356</v>
      </c>
      <c r="C86" s="3" t="s">
        <v>1357</v>
      </c>
      <c r="D86" s="3" t="s">
        <v>1358</v>
      </c>
      <c r="E86" s="4" t="str">
        <f t="shared" si="4"/>
        <v>3.0 - Q2C - Quote to Cash</v>
      </c>
      <c r="F86" s="4" t="s">
        <v>1359</v>
      </c>
      <c r="G86" s="3" t="s">
        <v>1360</v>
      </c>
      <c r="H86" s="3" t="s">
        <v>15</v>
      </c>
      <c r="I86" s="18" t="s">
        <v>16</v>
      </c>
      <c r="K86">
        <f>COUNTIF('User Stories'!H:H,'Taxonomy and Epics'!H86)</f>
        <v>2</v>
      </c>
    </row>
    <row r="87" spans="1:11" ht="16" hidden="1" x14ac:dyDescent="0.2">
      <c r="A87" s="3" t="s">
        <v>1181</v>
      </c>
      <c r="B87" s="3" t="s">
        <v>1356</v>
      </c>
      <c r="C87" s="3" t="s">
        <v>1357</v>
      </c>
      <c r="D87" s="3" t="s">
        <v>1358</v>
      </c>
      <c r="E87" s="4" t="str">
        <f t="shared" si="4"/>
        <v>3.0 - Q2C - Quote to Cash</v>
      </c>
      <c r="F87" s="4" t="s">
        <v>1366</v>
      </c>
      <c r="G87" s="3" t="s">
        <v>1367</v>
      </c>
      <c r="H87" s="3" t="s">
        <v>22</v>
      </c>
      <c r="I87" s="18" t="s">
        <v>23</v>
      </c>
      <c r="K87">
        <f>COUNTIF('User Stories'!H:H,'Taxonomy and Epics'!H87)</f>
        <v>4</v>
      </c>
    </row>
    <row r="88" spans="1:11" ht="16" hidden="1" x14ac:dyDescent="0.2">
      <c r="A88" s="3" t="s">
        <v>1181</v>
      </c>
      <c r="B88" s="3" t="s">
        <v>1356</v>
      </c>
      <c r="C88" s="3" t="s">
        <v>1357</v>
      </c>
      <c r="D88" s="3" t="s">
        <v>1358</v>
      </c>
      <c r="E88" s="4" t="str">
        <f t="shared" si="4"/>
        <v>3.0 - Q2C - Quote to Cash</v>
      </c>
      <c r="F88" s="4" t="s">
        <v>1366</v>
      </c>
      <c r="G88" s="3" t="s">
        <v>1367</v>
      </c>
      <c r="H88" s="3" t="e">
        <v>#N/A</v>
      </c>
      <c r="I88" s="3" t="s">
        <v>1368</v>
      </c>
      <c r="K88">
        <f>COUNTIF('User Stories'!H:H,'Taxonomy and Epics'!H88)</f>
        <v>0</v>
      </c>
    </row>
    <row r="89" spans="1:11" ht="32" hidden="1" x14ac:dyDescent="0.2">
      <c r="A89" s="3" t="s">
        <v>1181</v>
      </c>
      <c r="B89" s="3" t="s">
        <v>1356</v>
      </c>
      <c r="C89" s="3" t="s">
        <v>1357</v>
      </c>
      <c r="D89" s="3" t="s">
        <v>1358</v>
      </c>
      <c r="E89" s="4" t="str">
        <f t="shared" si="4"/>
        <v>3.0 - Q2C - Quote to Cash</v>
      </c>
      <c r="F89" s="4" t="s">
        <v>1366</v>
      </c>
      <c r="G89" s="5" t="s">
        <v>1367</v>
      </c>
      <c r="H89" s="3" t="s">
        <v>32</v>
      </c>
      <c r="I89" s="18" t="s">
        <v>33</v>
      </c>
      <c r="K89">
        <f>COUNTIF('User Stories'!H:H,'Taxonomy and Epics'!H89)</f>
        <v>1</v>
      </c>
    </row>
    <row r="90" spans="1:11" ht="16" hidden="1" x14ac:dyDescent="0.2">
      <c r="A90" s="3" t="s">
        <v>1181</v>
      </c>
      <c r="B90" s="3" t="s">
        <v>1356</v>
      </c>
      <c r="C90" s="3" t="s">
        <v>1357</v>
      </c>
      <c r="D90" s="3" t="s">
        <v>1358</v>
      </c>
      <c r="E90" s="4" t="str">
        <f t="shared" si="4"/>
        <v>3.0 - Q2C - Quote to Cash</v>
      </c>
      <c r="F90" s="4" t="s">
        <v>1366</v>
      </c>
      <c r="G90" s="5" t="s">
        <v>1367</v>
      </c>
      <c r="H90" s="3" t="s">
        <v>36</v>
      </c>
      <c r="I90" s="18" t="s">
        <v>37</v>
      </c>
      <c r="K90">
        <f>COUNTIF('User Stories'!H:H,'Taxonomy and Epics'!H90)</f>
        <v>1</v>
      </c>
    </row>
    <row r="91" spans="1:11" ht="16" hidden="1" x14ac:dyDescent="0.2">
      <c r="A91" s="3" t="s">
        <v>1181</v>
      </c>
      <c r="B91" s="3" t="s">
        <v>1356</v>
      </c>
      <c r="C91" s="3" t="s">
        <v>1357</v>
      </c>
      <c r="D91" s="3" t="s">
        <v>1358</v>
      </c>
      <c r="E91" s="4" t="str">
        <f t="shared" si="4"/>
        <v>3.0 - Q2C - Quote to Cash</v>
      </c>
      <c r="F91" s="4" t="s">
        <v>1366</v>
      </c>
      <c r="G91" s="5" t="s">
        <v>1369</v>
      </c>
      <c r="H91" s="3" t="e">
        <v>#N/A</v>
      </c>
      <c r="I91" s="3" t="s">
        <v>1370</v>
      </c>
      <c r="K91">
        <f>COUNTIF('User Stories'!H:H,'Taxonomy and Epics'!H91)</f>
        <v>0</v>
      </c>
    </row>
    <row r="92" spans="1:11" ht="16" hidden="1" x14ac:dyDescent="0.2">
      <c r="A92" s="3" t="s">
        <v>1181</v>
      </c>
      <c r="B92" s="3" t="s">
        <v>1356</v>
      </c>
      <c r="C92" s="3" t="s">
        <v>1357</v>
      </c>
      <c r="D92" s="3" t="s">
        <v>1358</v>
      </c>
      <c r="E92" s="4" t="str">
        <f t="shared" si="4"/>
        <v>3.0 - Q2C - Quote to Cash</v>
      </c>
      <c r="F92" s="4" t="s">
        <v>1366</v>
      </c>
      <c r="G92" s="5" t="s">
        <v>1369</v>
      </c>
      <c r="H92" s="3" t="e">
        <v>#N/A</v>
      </c>
      <c r="I92" s="3" t="s">
        <v>1371</v>
      </c>
      <c r="K92">
        <f>COUNTIF('User Stories'!H:H,'Taxonomy and Epics'!H92)</f>
        <v>0</v>
      </c>
    </row>
    <row r="93" spans="1:11" ht="16" hidden="1" x14ac:dyDescent="0.2">
      <c r="A93" s="3" t="s">
        <v>1181</v>
      </c>
      <c r="B93" s="3" t="s">
        <v>1356</v>
      </c>
      <c r="C93" s="3" t="s">
        <v>1357</v>
      </c>
      <c r="D93" s="3" t="s">
        <v>1358</v>
      </c>
      <c r="E93" s="4" t="str">
        <f t="shared" si="4"/>
        <v>3.0 - Q2C - Quote to Cash</v>
      </c>
      <c r="F93" s="4" t="s">
        <v>1366</v>
      </c>
      <c r="G93" s="5" t="s">
        <v>1369</v>
      </c>
      <c r="H93" s="3" t="e">
        <v>#N/A</v>
      </c>
      <c r="I93" s="3" t="s">
        <v>1372</v>
      </c>
      <c r="K93">
        <f>COUNTIF('User Stories'!H:H,'Taxonomy and Epics'!H93)</f>
        <v>0</v>
      </c>
    </row>
    <row r="94" spans="1:11" ht="16" hidden="1" x14ac:dyDescent="0.2">
      <c r="A94" s="3" t="s">
        <v>1181</v>
      </c>
      <c r="B94" s="3" t="s">
        <v>1356</v>
      </c>
      <c r="C94" s="3" t="s">
        <v>1357</v>
      </c>
      <c r="D94" s="3" t="s">
        <v>1358</v>
      </c>
      <c r="E94" s="4" t="str">
        <f t="shared" si="4"/>
        <v>3.0 - Q2C - Quote to Cash</v>
      </c>
      <c r="F94" s="4" t="s">
        <v>1373</v>
      </c>
      <c r="G94" s="3" t="s">
        <v>1374</v>
      </c>
      <c r="H94" s="3" t="s">
        <v>39</v>
      </c>
      <c r="I94" s="18" t="s">
        <v>40</v>
      </c>
      <c r="K94">
        <f>COUNTIF('User Stories'!H:H,'Taxonomy and Epics'!H94)</f>
        <v>2</v>
      </c>
    </row>
    <row r="95" spans="1:11" ht="16" hidden="1" x14ac:dyDescent="0.2">
      <c r="A95" s="3" t="s">
        <v>1181</v>
      </c>
      <c r="B95" s="3" t="s">
        <v>1356</v>
      </c>
      <c r="C95" s="3" t="s">
        <v>1357</v>
      </c>
      <c r="D95" s="3" t="s">
        <v>1358</v>
      </c>
      <c r="E95" s="4" t="str">
        <f t="shared" si="4"/>
        <v>3.0 - Q2C - Quote to Cash</v>
      </c>
      <c r="F95" s="4" t="s">
        <v>1373</v>
      </c>
      <c r="G95" s="3" t="s">
        <v>1374</v>
      </c>
      <c r="H95" s="3" t="s">
        <v>43</v>
      </c>
      <c r="I95" s="18" t="s">
        <v>44</v>
      </c>
      <c r="K95">
        <f>COUNTIF('User Stories'!H:H,'Taxonomy and Epics'!H95)</f>
        <v>8</v>
      </c>
    </row>
    <row r="96" spans="1:11" ht="16" hidden="1" x14ac:dyDescent="0.2">
      <c r="A96" s="3" t="s">
        <v>1181</v>
      </c>
      <c r="B96" s="3" t="s">
        <v>1356</v>
      </c>
      <c r="C96" s="3" t="s">
        <v>1357</v>
      </c>
      <c r="D96" s="3" t="s">
        <v>1358</v>
      </c>
      <c r="E96" s="4" t="str">
        <f t="shared" si="4"/>
        <v>3.0 - Q2C - Quote to Cash</v>
      </c>
      <c r="F96" s="4" t="s">
        <v>1373</v>
      </c>
      <c r="G96" s="3" t="s">
        <v>1374</v>
      </c>
      <c r="H96" s="3" t="s">
        <v>59</v>
      </c>
      <c r="I96" s="18" t="s">
        <v>60</v>
      </c>
      <c r="K96">
        <f>COUNTIF('User Stories'!H:H,'Taxonomy and Epics'!H96)</f>
        <v>3</v>
      </c>
    </row>
    <row r="97" spans="1:11" ht="16" hidden="1" x14ac:dyDescent="0.2">
      <c r="A97" s="3" t="s">
        <v>1181</v>
      </c>
      <c r="B97" s="3" t="s">
        <v>1356</v>
      </c>
      <c r="C97" s="3" t="s">
        <v>1357</v>
      </c>
      <c r="D97" s="3" t="s">
        <v>1358</v>
      </c>
      <c r="E97" s="4" t="str">
        <f t="shared" si="4"/>
        <v>3.0 - Q2C - Quote to Cash</v>
      </c>
      <c r="F97" s="4" t="s">
        <v>1373</v>
      </c>
      <c r="G97" s="3" t="s">
        <v>1374</v>
      </c>
      <c r="H97" s="3" t="s">
        <v>67</v>
      </c>
      <c r="I97" s="18" t="s">
        <v>68</v>
      </c>
      <c r="K97">
        <f>COUNTIF('User Stories'!H:H,'Taxonomy and Epics'!H97)</f>
        <v>2</v>
      </c>
    </row>
    <row r="98" spans="1:11" ht="32" hidden="1" x14ac:dyDescent="0.2">
      <c r="A98" s="3" t="s">
        <v>1181</v>
      </c>
      <c r="B98" s="3" t="s">
        <v>1356</v>
      </c>
      <c r="C98" s="3" t="s">
        <v>1357</v>
      </c>
      <c r="D98" s="3" t="s">
        <v>1358</v>
      </c>
      <c r="E98" s="4" t="str">
        <f t="shared" si="4"/>
        <v>3.0 - Q2C - Quote to Cash</v>
      </c>
      <c r="F98" s="4" t="s">
        <v>1375</v>
      </c>
      <c r="G98" s="3" t="s">
        <v>1376</v>
      </c>
      <c r="H98" s="3" t="s">
        <v>73</v>
      </c>
      <c r="I98" s="3" t="s">
        <v>74</v>
      </c>
      <c r="K98">
        <f>COUNTIF('User Stories'!H:H,'Taxonomy and Epics'!H98)</f>
        <v>2</v>
      </c>
    </row>
    <row r="99" spans="1:11" ht="32" hidden="1" x14ac:dyDescent="0.2">
      <c r="A99" s="3" t="s">
        <v>1181</v>
      </c>
      <c r="B99" s="3" t="s">
        <v>1356</v>
      </c>
      <c r="C99" s="3" t="s">
        <v>1357</v>
      </c>
      <c r="D99" s="3" t="s">
        <v>1358</v>
      </c>
      <c r="E99" s="4" t="str">
        <f t="shared" si="4"/>
        <v>3.0 - Q2C - Quote to Cash</v>
      </c>
      <c r="F99" s="4" t="s">
        <v>1375</v>
      </c>
      <c r="G99" s="3" t="s">
        <v>1376</v>
      </c>
      <c r="H99" s="3" t="s">
        <v>77</v>
      </c>
      <c r="I99" s="3" t="s">
        <v>1377</v>
      </c>
      <c r="K99">
        <f>COUNTIF('User Stories'!H:H,'Taxonomy and Epics'!H99)</f>
        <v>0</v>
      </c>
    </row>
    <row r="100" spans="1:11" ht="16" hidden="1" x14ac:dyDescent="0.2">
      <c r="A100" s="3" t="s">
        <v>1181</v>
      </c>
      <c r="B100" s="3" t="s">
        <v>1356</v>
      </c>
      <c r="C100" s="3" t="s">
        <v>1357</v>
      </c>
      <c r="D100" s="3" t="s">
        <v>1358</v>
      </c>
      <c r="E100" s="4" t="str">
        <f t="shared" si="4"/>
        <v>3.0 - Q2C - Quote to Cash</v>
      </c>
      <c r="F100" s="4" t="s">
        <v>1375</v>
      </c>
      <c r="G100" s="3" t="s">
        <v>1376</v>
      </c>
      <c r="H100" s="3" t="s">
        <v>79</v>
      </c>
      <c r="I100" s="18" t="s">
        <v>80</v>
      </c>
      <c r="K100">
        <f>COUNTIF('User Stories'!H:H,'Taxonomy and Epics'!H100)</f>
        <v>6</v>
      </c>
    </row>
    <row r="101" spans="1:11" ht="16" hidden="1" x14ac:dyDescent="0.2">
      <c r="A101" s="3" t="s">
        <v>1181</v>
      </c>
      <c r="B101" s="3" t="s">
        <v>1356</v>
      </c>
      <c r="C101" s="3" t="s">
        <v>1357</v>
      </c>
      <c r="D101" s="3" t="s">
        <v>1358</v>
      </c>
      <c r="E101" s="4" t="str">
        <f t="shared" si="4"/>
        <v>3.0 - Q2C - Quote to Cash</v>
      </c>
      <c r="F101" s="4" t="s">
        <v>1378</v>
      </c>
      <c r="G101" s="3" t="s">
        <v>1379</v>
      </c>
      <c r="H101" s="3" t="s">
        <v>87</v>
      </c>
      <c r="I101" s="18" t="s">
        <v>88</v>
      </c>
      <c r="K101">
        <f>COUNTIF('User Stories'!H:H,'Taxonomy and Epics'!H101)</f>
        <v>5</v>
      </c>
    </row>
    <row r="102" spans="1:11" ht="32" hidden="1" x14ac:dyDescent="0.2">
      <c r="A102" s="3" t="s">
        <v>1181</v>
      </c>
      <c r="B102" s="3" t="s">
        <v>1356</v>
      </c>
      <c r="C102" s="3" t="s">
        <v>1357</v>
      </c>
      <c r="D102" s="3" t="s">
        <v>1358</v>
      </c>
      <c r="E102" s="4" t="str">
        <f t="shared" si="4"/>
        <v>3.0 - Q2C - Quote to Cash</v>
      </c>
      <c r="F102" s="4" t="s">
        <v>1378</v>
      </c>
      <c r="G102" s="3" t="s">
        <v>1379</v>
      </c>
      <c r="H102" s="3" t="s">
        <v>98</v>
      </c>
      <c r="I102" s="17" t="s">
        <v>99</v>
      </c>
      <c r="K102">
        <f>COUNTIF('User Stories'!H:H,'Taxonomy and Epics'!H102)</f>
        <v>2</v>
      </c>
    </row>
    <row r="103" spans="1:11" ht="16" hidden="1" x14ac:dyDescent="0.2">
      <c r="A103" s="3" t="s">
        <v>1181</v>
      </c>
      <c r="B103" s="3" t="s">
        <v>1356</v>
      </c>
      <c r="C103" s="3" t="s">
        <v>1357</v>
      </c>
      <c r="D103" s="3" t="s">
        <v>1358</v>
      </c>
      <c r="E103" s="4" t="str">
        <f t="shared" si="4"/>
        <v>3.0 - Q2C - Quote to Cash</v>
      </c>
      <c r="F103" s="4" t="s">
        <v>1380</v>
      </c>
      <c r="G103" s="3" t="s">
        <v>1381</v>
      </c>
      <c r="H103" s="3" t="e">
        <v>#N/A</v>
      </c>
      <c r="I103" s="3" t="s">
        <v>1382</v>
      </c>
      <c r="K103">
        <f>COUNTIF('User Stories'!H:H,'Taxonomy and Epics'!H103)</f>
        <v>0</v>
      </c>
    </row>
    <row r="104" spans="1:11" ht="16" hidden="1" x14ac:dyDescent="0.2">
      <c r="A104" s="3" t="s">
        <v>1181</v>
      </c>
      <c r="B104" s="3" t="s">
        <v>1356</v>
      </c>
      <c r="C104" s="3" t="s">
        <v>1357</v>
      </c>
      <c r="D104" s="3" t="s">
        <v>1358</v>
      </c>
      <c r="E104" s="4" t="str">
        <f t="shared" si="4"/>
        <v>3.0 - Q2C - Quote to Cash</v>
      </c>
      <c r="F104" s="4" t="s">
        <v>1380</v>
      </c>
      <c r="G104" s="3" t="s">
        <v>1381</v>
      </c>
      <c r="H104" s="3" t="s">
        <v>104</v>
      </c>
      <c r="I104" s="18" t="s">
        <v>105</v>
      </c>
      <c r="K104">
        <f>COUNTIF('User Stories'!H:H,'Taxonomy and Epics'!H104)</f>
        <v>3</v>
      </c>
    </row>
    <row r="105" spans="1:11" ht="16" hidden="1" x14ac:dyDescent="0.2">
      <c r="A105" s="3" t="s">
        <v>1181</v>
      </c>
      <c r="B105" s="3" t="s">
        <v>1356</v>
      </c>
      <c r="C105" s="3" t="s">
        <v>1357</v>
      </c>
      <c r="D105" s="3" t="s">
        <v>1358</v>
      </c>
      <c r="E105" s="4" t="str">
        <f t="shared" si="4"/>
        <v>3.0 - Q2C - Quote to Cash</v>
      </c>
      <c r="F105" s="4" t="s">
        <v>1380</v>
      </c>
      <c r="G105" s="3" t="s">
        <v>1381</v>
      </c>
      <c r="H105" s="3" t="s">
        <v>113</v>
      </c>
      <c r="I105" s="18" t="s">
        <v>114</v>
      </c>
      <c r="K105">
        <f>COUNTIF('User Stories'!H:H,'Taxonomy and Epics'!H105)</f>
        <v>2</v>
      </c>
    </row>
    <row r="106" spans="1:11" ht="16" hidden="1" x14ac:dyDescent="0.2">
      <c r="A106" s="3" t="s">
        <v>1181</v>
      </c>
      <c r="B106" s="3" t="s">
        <v>1356</v>
      </c>
      <c r="C106" s="3" t="s">
        <v>1357</v>
      </c>
      <c r="D106" s="3" t="s">
        <v>1358</v>
      </c>
      <c r="E106" s="4" t="str">
        <f t="shared" si="4"/>
        <v>3.0 - Q2C - Quote to Cash</v>
      </c>
      <c r="F106" s="4" t="s">
        <v>1383</v>
      </c>
      <c r="G106" s="3" t="s">
        <v>1384</v>
      </c>
      <c r="H106" s="3" t="s">
        <v>1385</v>
      </c>
      <c r="I106" s="3" t="s">
        <v>1386</v>
      </c>
      <c r="K106">
        <f>COUNTIF('User Stories'!H:H,'Taxonomy and Epics'!H106)</f>
        <v>0</v>
      </c>
    </row>
    <row r="107" spans="1:11" ht="16" hidden="1" x14ac:dyDescent="0.2">
      <c r="A107" s="3" t="s">
        <v>1181</v>
      </c>
      <c r="B107" s="3" t="s">
        <v>1356</v>
      </c>
      <c r="C107" s="3" t="s">
        <v>1357</v>
      </c>
      <c r="D107" s="3" t="s">
        <v>1358</v>
      </c>
      <c r="E107" s="4" t="str">
        <f t="shared" si="4"/>
        <v>3.0 - Q2C - Quote to Cash</v>
      </c>
      <c r="F107" s="4" t="s">
        <v>1383</v>
      </c>
      <c r="G107" s="3" t="s">
        <v>1384</v>
      </c>
      <c r="H107" s="3" t="s">
        <v>1387</v>
      </c>
      <c r="I107" s="3" t="s">
        <v>1388</v>
      </c>
      <c r="K107">
        <f>COUNTIF('User Stories'!H:H,'Taxonomy and Epics'!H107)</f>
        <v>1</v>
      </c>
    </row>
    <row r="108" spans="1:11" ht="16" hidden="1" x14ac:dyDescent="0.2">
      <c r="A108" s="3" t="s">
        <v>1181</v>
      </c>
      <c r="B108" s="3" t="s">
        <v>1356</v>
      </c>
      <c r="C108" s="3" t="s">
        <v>1357</v>
      </c>
      <c r="D108" s="3" t="s">
        <v>1358</v>
      </c>
      <c r="E108" s="4" t="str">
        <f t="shared" si="4"/>
        <v>3.0 - Q2C - Quote to Cash</v>
      </c>
      <c r="F108" s="4" t="s">
        <v>1383</v>
      </c>
      <c r="G108" s="3" t="s">
        <v>1384</v>
      </c>
      <c r="H108" s="3" t="s">
        <v>1389</v>
      </c>
      <c r="I108" s="3" t="s">
        <v>1390</v>
      </c>
      <c r="K108">
        <f>COUNTIF('User Stories'!H:H,'Taxonomy and Epics'!H108)</f>
        <v>0</v>
      </c>
    </row>
    <row r="109" spans="1:11" ht="32" hidden="1" x14ac:dyDescent="0.2">
      <c r="A109" s="3" t="s">
        <v>1181</v>
      </c>
      <c r="B109" s="3" t="s">
        <v>1356</v>
      </c>
      <c r="C109" s="3" t="s">
        <v>1357</v>
      </c>
      <c r="D109" s="3" t="s">
        <v>1358</v>
      </c>
      <c r="E109" s="4" t="str">
        <f t="shared" si="4"/>
        <v>3.0 - Q2C - Quote to Cash</v>
      </c>
      <c r="F109" s="4" t="s">
        <v>1383</v>
      </c>
      <c r="G109" s="3" t="s">
        <v>1384</v>
      </c>
      <c r="H109" s="3" t="s">
        <v>1391</v>
      </c>
      <c r="I109" s="3" t="s">
        <v>1392</v>
      </c>
      <c r="K109">
        <f>COUNTIF('User Stories'!H:H,'Taxonomy and Epics'!H109)</f>
        <v>0</v>
      </c>
    </row>
    <row r="110" spans="1:11" ht="16" hidden="1" x14ac:dyDescent="0.2">
      <c r="A110" s="3" t="s">
        <v>1181</v>
      </c>
      <c r="B110" s="3" t="s">
        <v>1356</v>
      </c>
      <c r="C110" s="3" t="s">
        <v>1357</v>
      </c>
      <c r="D110" s="3" t="s">
        <v>1358</v>
      </c>
      <c r="E110" s="4" t="str">
        <f t="shared" si="4"/>
        <v>3.0 - Q2C - Quote to Cash</v>
      </c>
      <c r="F110" s="4" t="s">
        <v>1393</v>
      </c>
      <c r="G110" s="3" t="s">
        <v>1394</v>
      </c>
      <c r="H110" s="3" t="s">
        <v>1395</v>
      </c>
      <c r="I110" s="3" t="s">
        <v>1396</v>
      </c>
      <c r="K110">
        <f>COUNTIF('User Stories'!H:H,'Taxonomy and Epics'!H110)</f>
        <v>0</v>
      </c>
    </row>
    <row r="111" spans="1:11" ht="16" hidden="1" x14ac:dyDescent="0.2">
      <c r="A111" s="3" t="s">
        <v>1181</v>
      </c>
      <c r="B111" s="3" t="s">
        <v>1397</v>
      </c>
      <c r="C111" s="3" t="s">
        <v>1398</v>
      </c>
      <c r="D111" s="3" t="s">
        <v>1399</v>
      </c>
      <c r="E111" s="4" t="str">
        <f t="shared" si="4"/>
        <v>4.0 - P2R - Project to Result</v>
      </c>
      <c r="F111" s="3" t="str">
        <f t="shared" ref="F111:F142" si="5">LEFT(H111,7)</f>
        <v>P2R-010</v>
      </c>
      <c r="G111" s="3" t="s">
        <v>1400</v>
      </c>
      <c r="H111" s="3" t="s">
        <v>1401</v>
      </c>
      <c r="I111" s="3" t="s">
        <v>1402</v>
      </c>
      <c r="K111">
        <f>COUNTIF('User Stories'!H:H,'Taxonomy and Epics'!H111)</f>
        <v>0</v>
      </c>
    </row>
    <row r="112" spans="1:11" ht="16" hidden="1" x14ac:dyDescent="0.2">
      <c r="A112" s="3" t="s">
        <v>1181</v>
      </c>
      <c r="B112" s="3" t="s">
        <v>1397</v>
      </c>
      <c r="C112" s="3" t="s">
        <v>1398</v>
      </c>
      <c r="D112" s="3" t="s">
        <v>1399</v>
      </c>
      <c r="E112" s="4" t="str">
        <f t="shared" si="4"/>
        <v>4.0 - P2R - Project to Result</v>
      </c>
      <c r="F112" s="3" t="str">
        <f t="shared" si="5"/>
        <v>P2R-010</v>
      </c>
      <c r="G112" s="3" t="s">
        <v>1400</v>
      </c>
      <c r="H112" s="3" t="s">
        <v>1403</v>
      </c>
      <c r="I112" s="3" t="s">
        <v>1404</v>
      </c>
      <c r="K112">
        <f>COUNTIF('User Stories'!H:H,'Taxonomy and Epics'!H112)</f>
        <v>0</v>
      </c>
    </row>
    <row r="113" spans="1:11" ht="16" hidden="1" x14ac:dyDescent="0.2">
      <c r="A113" s="3" t="s">
        <v>1181</v>
      </c>
      <c r="B113" s="3" t="s">
        <v>1397</v>
      </c>
      <c r="C113" s="3" t="s">
        <v>1398</v>
      </c>
      <c r="D113" s="3" t="s">
        <v>1399</v>
      </c>
      <c r="E113" s="4" t="str">
        <f t="shared" si="4"/>
        <v>4.0 - P2R - Project to Result</v>
      </c>
      <c r="F113" s="3" t="str">
        <f t="shared" si="5"/>
        <v>P2R-010</v>
      </c>
      <c r="G113" s="3" t="s">
        <v>1400</v>
      </c>
      <c r="H113" s="3" t="s">
        <v>1405</v>
      </c>
      <c r="I113" s="3" t="s">
        <v>1406</v>
      </c>
      <c r="K113">
        <f>COUNTIF('User Stories'!H:H,'Taxonomy and Epics'!H113)</f>
        <v>0</v>
      </c>
    </row>
    <row r="114" spans="1:11" ht="16" hidden="1" x14ac:dyDescent="0.2">
      <c r="A114" s="3" t="s">
        <v>1181</v>
      </c>
      <c r="B114" s="3" t="s">
        <v>1397</v>
      </c>
      <c r="C114" s="3" t="s">
        <v>1398</v>
      </c>
      <c r="D114" s="3" t="s">
        <v>1399</v>
      </c>
      <c r="E114" s="4" t="str">
        <f t="shared" si="4"/>
        <v>4.0 - P2R - Project to Result</v>
      </c>
      <c r="F114" s="3" t="str">
        <f t="shared" si="5"/>
        <v>P2R-010</v>
      </c>
      <c r="G114" s="3" t="s">
        <v>1400</v>
      </c>
      <c r="H114" s="3" t="s">
        <v>1407</v>
      </c>
      <c r="I114" s="3" t="s">
        <v>1408</v>
      </c>
      <c r="K114">
        <f>COUNTIF('User Stories'!H:H,'Taxonomy and Epics'!H114)</f>
        <v>0</v>
      </c>
    </row>
    <row r="115" spans="1:11" ht="16" hidden="1" x14ac:dyDescent="0.2">
      <c r="A115" s="3" t="s">
        <v>1181</v>
      </c>
      <c r="B115" s="3" t="s">
        <v>1397</v>
      </c>
      <c r="C115" s="3" t="s">
        <v>1398</v>
      </c>
      <c r="D115" s="3" t="s">
        <v>1399</v>
      </c>
      <c r="E115" s="4" t="str">
        <f t="shared" si="4"/>
        <v>4.0 - P2R - Project to Result</v>
      </c>
      <c r="F115" s="3" t="str">
        <f t="shared" si="5"/>
        <v>P2R-020</v>
      </c>
      <c r="G115" s="3" t="s">
        <v>1409</v>
      </c>
      <c r="H115" s="3" t="s">
        <v>1410</v>
      </c>
      <c r="I115" s="3" t="s">
        <v>1411</v>
      </c>
      <c r="K115">
        <f>COUNTIF('User Stories'!H:H,'Taxonomy and Epics'!H115)</f>
        <v>0</v>
      </c>
    </row>
    <row r="116" spans="1:11" ht="16" hidden="1" x14ac:dyDescent="0.2">
      <c r="A116" s="3" t="s">
        <v>1181</v>
      </c>
      <c r="B116" s="3" t="s">
        <v>1397</v>
      </c>
      <c r="C116" s="3" t="s">
        <v>1398</v>
      </c>
      <c r="D116" s="3" t="s">
        <v>1399</v>
      </c>
      <c r="E116" s="4" t="str">
        <f t="shared" si="4"/>
        <v>4.0 - P2R - Project to Result</v>
      </c>
      <c r="F116" s="3" t="str">
        <f t="shared" si="5"/>
        <v>P2R-020</v>
      </c>
      <c r="G116" s="28" t="s">
        <v>1409</v>
      </c>
      <c r="H116" s="3" t="s">
        <v>807</v>
      </c>
      <c r="I116" s="3" t="s">
        <v>808</v>
      </c>
      <c r="K116">
        <f>COUNTIF('User Stories'!H:H,'Taxonomy and Epics'!H116)</f>
        <v>7</v>
      </c>
    </row>
    <row r="117" spans="1:11" ht="16" hidden="1" x14ac:dyDescent="0.2">
      <c r="A117" s="3" t="s">
        <v>1181</v>
      </c>
      <c r="B117" s="3" t="s">
        <v>1397</v>
      </c>
      <c r="C117" s="3" t="s">
        <v>1398</v>
      </c>
      <c r="D117" s="3" t="s">
        <v>1399</v>
      </c>
      <c r="E117" s="4" t="str">
        <f t="shared" si="4"/>
        <v>4.0 - P2R - Project to Result</v>
      </c>
      <c r="F117" s="3" t="str">
        <f t="shared" si="5"/>
        <v>P2R-020</v>
      </c>
      <c r="G117" s="28" t="s">
        <v>1409</v>
      </c>
      <c r="H117" s="3" t="s">
        <v>821</v>
      </c>
      <c r="I117" s="3" t="s">
        <v>822</v>
      </c>
      <c r="K117">
        <f>COUNTIF('User Stories'!H:H,'Taxonomy and Epics'!H117)</f>
        <v>12</v>
      </c>
    </row>
    <row r="118" spans="1:11" ht="16" hidden="1" x14ac:dyDescent="0.2">
      <c r="A118" s="3" t="s">
        <v>1181</v>
      </c>
      <c r="B118" s="3" t="s">
        <v>1397</v>
      </c>
      <c r="C118" s="3" t="s">
        <v>1398</v>
      </c>
      <c r="D118" s="3" t="s">
        <v>1399</v>
      </c>
      <c r="E118" s="4" t="str">
        <f t="shared" si="4"/>
        <v>4.0 - P2R - Project to Result</v>
      </c>
      <c r="F118" s="3" t="str">
        <f t="shared" si="5"/>
        <v>P2R-030</v>
      </c>
      <c r="G118" s="28" t="s">
        <v>1412</v>
      </c>
      <c r="H118" s="3" t="s">
        <v>989</v>
      </c>
      <c r="I118" s="3" t="s">
        <v>990</v>
      </c>
      <c r="K118">
        <f>COUNTIF('User Stories'!H:H,'Taxonomy and Epics'!H118)</f>
        <v>4</v>
      </c>
    </row>
    <row r="119" spans="1:11" ht="16" hidden="1" x14ac:dyDescent="0.2">
      <c r="A119" s="3" t="s">
        <v>1181</v>
      </c>
      <c r="B119" s="3" t="s">
        <v>1397</v>
      </c>
      <c r="C119" s="3" t="s">
        <v>1398</v>
      </c>
      <c r="D119" s="3" t="s">
        <v>1399</v>
      </c>
      <c r="E119" s="4" t="str">
        <f t="shared" si="4"/>
        <v>4.0 - P2R - Project to Result</v>
      </c>
      <c r="F119" s="3" t="str">
        <f t="shared" si="5"/>
        <v>P2R-030</v>
      </c>
      <c r="G119" s="28" t="s">
        <v>1412</v>
      </c>
      <c r="H119" s="3" t="s">
        <v>1413</v>
      </c>
      <c r="I119" s="3" t="s">
        <v>1414</v>
      </c>
      <c r="K119">
        <f>COUNTIF('User Stories'!H:H,'Taxonomy and Epics'!H119)</f>
        <v>0</v>
      </c>
    </row>
    <row r="120" spans="1:11" ht="32" hidden="1" x14ac:dyDescent="0.2">
      <c r="A120" s="3" t="s">
        <v>1181</v>
      </c>
      <c r="B120" s="3" t="s">
        <v>1397</v>
      </c>
      <c r="C120" s="3" t="s">
        <v>1398</v>
      </c>
      <c r="D120" s="3" t="s">
        <v>1399</v>
      </c>
      <c r="E120" s="4" t="str">
        <f t="shared" si="4"/>
        <v>4.0 - P2R - Project to Result</v>
      </c>
      <c r="F120" s="3" t="str">
        <f t="shared" si="5"/>
        <v>P2R-030</v>
      </c>
      <c r="G120" s="28" t="s">
        <v>1412</v>
      </c>
      <c r="H120" s="3" t="s">
        <v>997</v>
      </c>
      <c r="I120" s="3" t="s">
        <v>998</v>
      </c>
      <c r="K120">
        <f>COUNTIF('User Stories'!H:H,'Taxonomy and Epics'!H120)</f>
        <v>5</v>
      </c>
    </row>
    <row r="121" spans="1:11" ht="16" hidden="1" x14ac:dyDescent="0.2">
      <c r="A121" s="3" t="s">
        <v>1181</v>
      </c>
      <c r="B121" s="3" t="s">
        <v>1397</v>
      </c>
      <c r="C121" s="3" t="s">
        <v>1398</v>
      </c>
      <c r="D121" s="3" t="s">
        <v>1399</v>
      </c>
      <c r="E121" s="4" t="str">
        <f t="shared" si="4"/>
        <v>4.0 - P2R - Project to Result</v>
      </c>
      <c r="F121" s="3" t="str">
        <f t="shared" si="5"/>
        <v>P2R-030</v>
      </c>
      <c r="G121" s="28" t="s">
        <v>1412</v>
      </c>
      <c r="H121" s="3" t="s">
        <v>1415</v>
      </c>
      <c r="I121" s="3" t="s">
        <v>1416</v>
      </c>
      <c r="K121">
        <f>COUNTIF('User Stories'!H:H,'Taxonomy and Epics'!H121)</f>
        <v>0</v>
      </c>
    </row>
    <row r="122" spans="1:11" ht="16" hidden="1" x14ac:dyDescent="0.2">
      <c r="A122" s="3" t="s">
        <v>1181</v>
      </c>
      <c r="B122" s="3" t="s">
        <v>1397</v>
      </c>
      <c r="C122" s="3" t="s">
        <v>1398</v>
      </c>
      <c r="D122" s="3" t="s">
        <v>1399</v>
      </c>
      <c r="E122" s="4" t="str">
        <f t="shared" si="4"/>
        <v>4.0 - P2R - Project to Result</v>
      </c>
      <c r="F122" s="3" t="str">
        <f t="shared" si="5"/>
        <v>P2R-030</v>
      </c>
      <c r="G122" s="28" t="s">
        <v>1412</v>
      </c>
      <c r="H122" s="3" t="s">
        <v>939</v>
      </c>
      <c r="I122" s="3" t="s">
        <v>940</v>
      </c>
      <c r="K122">
        <f>COUNTIF('User Stories'!H:H,'Taxonomy and Epics'!H122)</f>
        <v>12</v>
      </c>
    </row>
    <row r="123" spans="1:11" ht="16" hidden="1" x14ac:dyDescent="0.2">
      <c r="A123" s="3" t="s">
        <v>1181</v>
      </c>
      <c r="B123" s="3" t="s">
        <v>1397</v>
      </c>
      <c r="C123" s="3" t="s">
        <v>1398</v>
      </c>
      <c r="D123" s="3" t="s">
        <v>1399</v>
      </c>
      <c r="E123" s="4" t="str">
        <f t="shared" si="4"/>
        <v>4.0 - P2R - Project to Result</v>
      </c>
      <c r="F123" s="3" t="str">
        <f t="shared" si="5"/>
        <v>P2R-030</v>
      </c>
      <c r="G123" s="28" t="s">
        <v>1412</v>
      </c>
      <c r="H123" s="3" t="s">
        <v>949</v>
      </c>
      <c r="I123" s="3" t="s">
        <v>950</v>
      </c>
      <c r="K123">
        <f>COUNTIF('User Stories'!H:H,'Taxonomy and Epics'!H123)</f>
        <v>2</v>
      </c>
    </row>
    <row r="124" spans="1:11" ht="32" hidden="1" x14ac:dyDescent="0.2">
      <c r="A124" s="3" t="s">
        <v>1181</v>
      </c>
      <c r="B124" s="3" t="s">
        <v>1397</v>
      </c>
      <c r="C124" s="3" t="s">
        <v>1398</v>
      </c>
      <c r="D124" s="3" t="s">
        <v>1399</v>
      </c>
      <c r="E124" s="4" t="str">
        <f t="shared" si="4"/>
        <v>4.0 - P2R - Project to Result</v>
      </c>
      <c r="F124" s="3" t="str">
        <f t="shared" si="5"/>
        <v>P2R-040</v>
      </c>
      <c r="G124" s="28" t="s">
        <v>1417</v>
      </c>
      <c r="H124" s="3" t="s">
        <v>855</v>
      </c>
      <c r="I124" s="3" t="s">
        <v>856</v>
      </c>
      <c r="K124">
        <f>COUNTIF('User Stories'!H:H,'Taxonomy and Epics'!H124)</f>
        <v>15</v>
      </c>
    </row>
    <row r="125" spans="1:11" ht="16" hidden="1" x14ac:dyDescent="0.2">
      <c r="A125" s="3" t="s">
        <v>1181</v>
      </c>
      <c r="B125" s="3" t="s">
        <v>1397</v>
      </c>
      <c r="C125" s="3" t="s">
        <v>1398</v>
      </c>
      <c r="D125" s="3" t="s">
        <v>1399</v>
      </c>
      <c r="E125" s="4" t="str">
        <f t="shared" si="4"/>
        <v>4.0 - P2R - Project to Result</v>
      </c>
      <c r="F125" s="3" t="str">
        <f t="shared" si="5"/>
        <v>P2R-040</v>
      </c>
      <c r="G125" s="28" t="s">
        <v>1417</v>
      </c>
      <c r="H125" s="3" t="s">
        <v>894</v>
      </c>
      <c r="I125" s="3" t="s">
        <v>895</v>
      </c>
      <c r="K125">
        <f>COUNTIF('User Stories'!H:H,'Taxonomy and Epics'!H125)</f>
        <v>5</v>
      </c>
    </row>
    <row r="126" spans="1:11" ht="16" hidden="1" x14ac:dyDescent="0.2">
      <c r="A126" s="3" t="s">
        <v>1181</v>
      </c>
      <c r="B126" s="3" t="s">
        <v>1397</v>
      </c>
      <c r="C126" s="3" t="s">
        <v>1398</v>
      </c>
      <c r="D126" s="3" t="s">
        <v>1399</v>
      </c>
      <c r="E126" s="4" t="str">
        <f t="shared" si="4"/>
        <v>4.0 - P2R - Project to Result</v>
      </c>
      <c r="F126" s="3" t="str">
        <f t="shared" si="5"/>
        <v>P2R-040</v>
      </c>
      <c r="G126" s="28" t="s">
        <v>1417</v>
      </c>
      <c r="H126" s="3" t="s">
        <v>902</v>
      </c>
      <c r="I126" s="3" t="s">
        <v>903</v>
      </c>
      <c r="K126">
        <f>COUNTIF('User Stories'!H:H,'Taxonomy and Epics'!H126)</f>
        <v>2</v>
      </c>
    </row>
    <row r="127" spans="1:11" ht="16" hidden="1" x14ac:dyDescent="0.2">
      <c r="A127" s="3" t="s">
        <v>1181</v>
      </c>
      <c r="B127" s="3" t="s">
        <v>1397</v>
      </c>
      <c r="C127" s="3" t="s">
        <v>1398</v>
      </c>
      <c r="D127" s="3" t="s">
        <v>1399</v>
      </c>
      <c r="E127" s="4" t="str">
        <f t="shared" si="4"/>
        <v>4.0 - P2R - Project to Result</v>
      </c>
      <c r="F127" s="3" t="str">
        <f t="shared" si="5"/>
        <v>P2R-050</v>
      </c>
      <c r="G127" s="28" t="s">
        <v>1418</v>
      </c>
      <c r="H127" s="3" t="s">
        <v>908</v>
      </c>
      <c r="I127" s="3" t="s">
        <v>909</v>
      </c>
      <c r="K127">
        <f>COUNTIF('User Stories'!H:H,'Taxonomy and Epics'!H127)</f>
        <v>6</v>
      </c>
    </row>
    <row r="128" spans="1:11" ht="16" hidden="1" x14ac:dyDescent="0.2">
      <c r="A128" s="3" t="s">
        <v>1181</v>
      </c>
      <c r="B128" s="3" t="s">
        <v>1397</v>
      </c>
      <c r="C128" s="3" t="s">
        <v>1398</v>
      </c>
      <c r="D128" s="3" t="s">
        <v>1399</v>
      </c>
      <c r="E128" s="4" t="str">
        <f t="shared" si="4"/>
        <v>4.0 - P2R - Project to Result</v>
      </c>
      <c r="F128" s="3" t="str">
        <f t="shared" si="5"/>
        <v>P2R-050</v>
      </c>
      <c r="G128" s="28" t="s">
        <v>1418</v>
      </c>
      <c r="H128" s="3" t="s">
        <v>921</v>
      </c>
      <c r="I128" s="3" t="s">
        <v>922</v>
      </c>
      <c r="K128">
        <f>COUNTIF('User Stories'!H:H,'Taxonomy and Epics'!H128)</f>
        <v>8</v>
      </c>
    </row>
    <row r="129" spans="1:11" ht="16" hidden="1" x14ac:dyDescent="0.2">
      <c r="A129" s="3" t="s">
        <v>1181</v>
      </c>
      <c r="B129" s="3" t="s">
        <v>1397</v>
      </c>
      <c r="C129" s="3" t="s">
        <v>1398</v>
      </c>
      <c r="D129" s="3" t="s">
        <v>1399</v>
      </c>
      <c r="E129" s="4" t="str">
        <f t="shared" si="4"/>
        <v>4.0 - P2R - Project to Result</v>
      </c>
      <c r="F129" s="3" t="str">
        <f t="shared" si="5"/>
        <v>P2R-060</v>
      </c>
      <c r="G129" s="3" t="s">
        <v>1419</v>
      </c>
      <c r="H129" s="3" t="s">
        <v>1420</v>
      </c>
      <c r="I129" s="3" t="s">
        <v>1421</v>
      </c>
      <c r="K129">
        <f>COUNTIF('User Stories'!H:H,'Taxonomy and Epics'!H129)</f>
        <v>6</v>
      </c>
    </row>
    <row r="130" spans="1:11" ht="16" x14ac:dyDescent="0.2">
      <c r="A130" s="3" t="s">
        <v>1181</v>
      </c>
      <c r="B130" s="3" t="s">
        <v>1422</v>
      </c>
      <c r="C130" s="3" t="s">
        <v>1423</v>
      </c>
      <c r="D130" s="3" t="s">
        <v>1424</v>
      </c>
      <c r="E130" s="4" t="str">
        <f t="shared" si="4"/>
        <v>5.0 - S2P - Source to Pay</v>
      </c>
      <c r="F130" s="3" t="str">
        <f t="shared" si="5"/>
        <v>S2P-010</v>
      </c>
      <c r="G130" s="3" t="s">
        <v>1425</v>
      </c>
      <c r="H130" s="3" t="s">
        <v>1426</v>
      </c>
      <c r="I130" s="3" t="s">
        <v>1427</v>
      </c>
      <c r="K130">
        <f>COUNTIF('User Stories'!H:H,'Taxonomy and Epics'!H130)</f>
        <v>0</v>
      </c>
    </row>
    <row r="131" spans="1:11" ht="16" x14ac:dyDescent="0.2">
      <c r="A131" s="3" t="s">
        <v>1181</v>
      </c>
      <c r="B131" s="3" t="s">
        <v>1422</v>
      </c>
      <c r="C131" s="3" t="s">
        <v>1423</v>
      </c>
      <c r="D131" s="3" t="s">
        <v>1424</v>
      </c>
      <c r="E131" s="4" t="str">
        <f t="shared" si="4"/>
        <v>5.0 - S2P - Source to Pay</v>
      </c>
      <c r="F131" s="3" t="str">
        <f t="shared" si="5"/>
        <v>S2P-010</v>
      </c>
      <c r="G131" s="3" t="s">
        <v>1425</v>
      </c>
      <c r="H131" s="3" t="s">
        <v>1428</v>
      </c>
      <c r="I131" s="3" t="s">
        <v>1429</v>
      </c>
      <c r="K131">
        <f>COUNTIF('User Stories'!H:H,'Taxonomy and Epics'!H131)</f>
        <v>0</v>
      </c>
    </row>
    <row r="132" spans="1:11" ht="32" x14ac:dyDescent="0.2">
      <c r="A132" s="3" t="s">
        <v>1181</v>
      </c>
      <c r="B132" s="3" t="s">
        <v>1422</v>
      </c>
      <c r="C132" s="3" t="s">
        <v>1423</v>
      </c>
      <c r="D132" s="3" t="s">
        <v>1424</v>
      </c>
      <c r="E132" s="4" t="str">
        <f t="shared" si="4"/>
        <v>5.0 - S2P - Source to Pay</v>
      </c>
      <c r="F132" s="3" t="str">
        <f t="shared" si="5"/>
        <v>S2P-010</v>
      </c>
      <c r="G132" s="3" t="s">
        <v>1425</v>
      </c>
      <c r="H132" s="3" t="s">
        <v>1430</v>
      </c>
      <c r="I132" s="3" t="s">
        <v>1431</v>
      </c>
      <c r="K132">
        <f>COUNTIF('User Stories'!H:H,'Taxonomy and Epics'!H132)</f>
        <v>0</v>
      </c>
    </row>
    <row r="133" spans="1:11" ht="16" x14ac:dyDescent="0.2">
      <c r="A133" s="3" t="s">
        <v>1181</v>
      </c>
      <c r="B133" s="3" t="s">
        <v>1422</v>
      </c>
      <c r="C133" s="3" t="s">
        <v>1423</v>
      </c>
      <c r="D133" s="3" t="s">
        <v>1424</v>
      </c>
      <c r="E133" s="4" t="str">
        <f t="shared" si="4"/>
        <v>5.0 - S2P - Source to Pay</v>
      </c>
      <c r="F133" s="3" t="str">
        <f t="shared" si="5"/>
        <v>S2P-010</v>
      </c>
      <c r="G133" s="3" t="s">
        <v>1425</v>
      </c>
      <c r="H133" s="3" t="s">
        <v>1432</v>
      </c>
      <c r="I133" s="3" t="s">
        <v>1433</v>
      </c>
      <c r="K133">
        <f>COUNTIF('User Stories'!H:H,'Taxonomy and Epics'!H133)</f>
        <v>0</v>
      </c>
    </row>
    <row r="134" spans="1:11" ht="32" x14ac:dyDescent="0.2">
      <c r="A134" s="3" t="s">
        <v>1181</v>
      </c>
      <c r="B134" s="3" t="s">
        <v>1422</v>
      </c>
      <c r="C134" s="3" t="s">
        <v>1423</v>
      </c>
      <c r="D134" s="3" t="s">
        <v>1424</v>
      </c>
      <c r="E134" s="4" t="str">
        <f t="shared" si="4"/>
        <v>5.0 - S2P - Source to Pay</v>
      </c>
      <c r="F134" s="3" t="str">
        <f t="shared" si="5"/>
        <v>S2P-010</v>
      </c>
      <c r="G134" s="3" t="s">
        <v>1425</v>
      </c>
      <c r="H134" s="3" t="s">
        <v>1434</v>
      </c>
      <c r="I134" s="3" t="s">
        <v>1435</v>
      </c>
      <c r="K134">
        <f>COUNTIF('User Stories'!H:H,'Taxonomy and Epics'!H134)</f>
        <v>0</v>
      </c>
    </row>
    <row r="135" spans="1:11" ht="16" x14ac:dyDescent="0.2">
      <c r="A135" s="3" t="s">
        <v>1181</v>
      </c>
      <c r="B135" s="3" t="s">
        <v>1422</v>
      </c>
      <c r="C135" s="3" t="s">
        <v>1423</v>
      </c>
      <c r="D135" s="3" t="s">
        <v>1424</v>
      </c>
      <c r="E135" s="4" t="str">
        <f t="shared" ref="E135:E200" si="6">B135&amp;" - "&amp;C135&amp;" - "&amp;D135</f>
        <v>5.0 - S2P - Source to Pay</v>
      </c>
      <c r="F135" s="3" t="str">
        <f t="shared" si="5"/>
        <v>S2P-010</v>
      </c>
      <c r="G135" s="3" t="s">
        <v>1425</v>
      </c>
      <c r="H135" s="3" t="s">
        <v>1436</v>
      </c>
      <c r="I135" s="3" t="s">
        <v>1437</v>
      </c>
      <c r="K135">
        <f>COUNTIF('User Stories'!H:H,'Taxonomy and Epics'!H135)</f>
        <v>0</v>
      </c>
    </row>
    <row r="136" spans="1:11" ht="32" x14ac:dyDescent="0.2">
      <c r="A136" s="3" t="s">
        <v>1181</v>
      </c>
      <c r="B136" s="3" t="s">
        <v>1422</v>
      </c>
      <c r="C136" s="3" t="s">
        <v>1423</v>
      </c>
      <c r="D136" s="3" t="s">
        <v>1424</v>
      </c>
      <c r="E136" s="4" t="str">
        <f t="shared" si="6"/>
        <v>5.0 - S2P - Source to Pay</v>
      </c>
      <c r="F136" s="3" t="str">
        <f t="shared" si="5"/>
        <v>S2P-010</v>
      </c>
      <c r="G136" s="3" t="s">
        <v>1425</v>
      </c>
      <c r="H136" s="3" t="s">
        <v>1438</v>
      </c>
      <c r="I136" s="3" t="s">
        <v>1439</v>
      </c>
      <c r="K136">
        <f>COUNTIF('User Stories'!H:H,'Taxonomy and Epics'!H136)</f>
        <v>0</v>
      </c>
    </row>
    <row r="137" spans="1:11" ht="32" x14ac:dyDescent="0.2">
      <c r="A137" s="3" t="s">
        <v>1181</v>
      </c>
      <c r="B137" s="3" t="s">
        <v>1422</v>
      </c>
      <c r="C137" s="3" t="s">
        <v>1423</v>
      </c>
      <c r="D137" s="3" t="s">
        <v>1424</v>
      </c>
      <c r="E137" s="4" t="str">
        <f t="shared" si="6"/>
        <v>5.0 - S2P - Source to Pay</v>
      </c>
      <c r="F137" s="3" t="str">
        <f t="shared" si="5"/>
        <v>S2P-020</v>
      </c>
      <c r="G137" s="5" t="s">
        <v>1440</v>
      </c>
      <c r="H137" s="5" t="s">
        <v>1441</v>
      </c>
      <c r="I137" s="3" t="s">
        <v>1442</v>
      </c>
      <c r="K137">
        <f>COUNTIF('User Stories'!H:H,'Taxonomy and Epics'!H137)</f>
        <v>0</v>
      </c>
    </row>
    <row r="138" spans="1:11" ht="32" x14ac:dyDescent="0.2">
      <c r="A138" s="3" t="s">
        <v>1181</v>
      </c>
      <c r="B138" s="3" t="s">
        <v>1422</v>
      </c>
      <c r="C138" s="3" t="s">
        <v>1423</v>
      </c>
      <c r="D138" s="3" t="s">
        <v>1424</v>
      </c>
      <c r="E138" s="4" t="str">
        <f t="shared" si="6"/>
        <v>5.0 - S2P - Source to Pay</v>
      </c>
      <c r="F138" s="3" t="str">
        <f t="shared" si="5"/>
        <v>S2P-020</v>
      </c>
      <c r="G138" s="5" t="s">
        <v>1440</v>
      </c>
      <c r="H138" s="5" t="s">
        <v>1443</v>
      </c>
      <c r="I138" s="3" t="s">
        <v>1444</v>
      </c>
      <c r="K138">
        <f>COUNTIF('User Stories'!H:H,'Taxonomy and Epics'!H138)</f>
        <v>0</v>
      </c>
    </row>
    <row r="139" spans="1:11" ht="16" x14ac:dyDescent="0.2">
      <c r="A139" s="3" t="s">
        <v>1181</v>
      </c>
      <c r="B139" s="3" t="s">
        <v>1422</v>
      </c>
      <c r="C139" s="3" t="s">
        <v>1423</v>
      </c>
      <c r="D139" s="3" t="s">
        <v>1424</v>
      </c>
      <c r="E139" s="4" t="str">
        <f t="shared" si="6"/>
        <v>5.0 - S2P - Source to Pay</v>
      </c>
      <c r="F139" s="3" t="str">
        <f t="shared" si="5"/>
        <v>S2P-020</v>
      </c>
      <c r="G139" s="5" t="s">
        <v>1440</v>
      </c>
      <c r="H139" s="5" t="s">
        <v>1445</v>
      </c>
      <c r="I139" s="3" t="s">
        <v>1446</v>
      </c>
      <c r="K139">
        <f>COUNTIF('User Stories'!H:H,'Taxonomy and Epics'!H139)</f>
        <v>0</v>
      </c>
    </row>
    <row r="140" spans="1:11" ht="16" x14ac:dyDescent="0.2">
      <c r="A140" s="3" t="s">
        <v>1181</v>
      </c>
      <c r="B140" s="3" t="s">
        <v>1422</v>
      </c>
      <c r="C140" s="3" t="s">
        <v>1423</v>
      </c>
      <c r="D140" s="3" t="s">
        <v>1424</v>
      </c>
      <c r="E140" s="4" t="str">
        <f t="shared" si="6"/>
        <v>5.0 - S2P - Source to Pay</v>
      </c>
      <c r="F140" s="3" t="str">
        <f t="shared" si="5"/>
        <v>S2P-020</v>
      </c>
      <c r="G140" s="5" t="s">
        <v>1440</v>
      </c>
      <c r="H140" s="5" t="s">
        <v>1447</v>
      </c>
      <c r="I140" s="3" t="s">
        <v>1448</v>
      </c>
      <c r="K140">
        <f>COUNTIF('User Stories'!H:H,'Taxonomy and Epics'!H140)</f>
        <v>0</v>
      </c>
    </row>
    <row r="141" spans="1:11" ht="16" x14ac:dyDescent="0.2">
      <c r="A141" s="3" t="s">
        <v>1181</v>
      </c>
      <c r="B141" s="3" t="s">
        <v>1422</v>
      </c>
      <c r="C141" s="3" t="s">
        <v>1423</v>
      </c>
      <c r="D141" s="3" t="s">
        <v>1424</v>
      </c>
      <c r="E141" s="4" t="str">
        <f t="shared" si="6"/>
        <v>5.0 - S2P - Source to Pay</v>
      </c>
      <c r="F141" s="3" t="str">
        <f t="shared" si="5"/>
        <v>S2P-020</v>
      </c>
      <c r="G141" s="5" t="s">
        <v>1440</v>
      </c>
      <c r="H141" s="5" t="s">
        <v>1449</v>
      </c>
      <c r="I141" s="3" t="s">
        <v>1450</v>
      </c>
      <c r="K141">
        <f>COUNTIF('User Stories'!H:H,'Taxonomy and Epics'!H141)</f>
        <v>0</v>
      </c>
    </row>
    <row r="142" spans="1:11" ht="32" x14ac:dyDescent="0.2">
      <c r="A142" s="3" t="s">
        <v>1181</v>
      </c>
      <c r="B142" s="3" t="s">
        <v>1422</v>
      </c>
      <c r="C142" s="3" t="s">
        <v>1423</v>
      </c>
      <c r="D142" s="3" t="s">
        <v>1424</v>
      </c>
      <c r="E142" s="4" t="str">
        <f t="shared" si="6"/>
        <v>5.0 - S2P - Source to Pay</v>
      </c>
      <c r="F142" s="3" t="str">
        <f t="shared" si="5"/>
        <v>S2P-030</v>
      </c>
      <c r="G142" s="3" t="s">
        <v>1451</v>
      </c>
      <c r="H142" s="3" t="s">
        <v>1452</v>
      </c>
      <c r="I142" s="3" t="s">
        <v>1453</v>
      </c>
      <c r="K142">
        <f>COUNTIF('User Stories'!H:H,'Taxonomy and Epics'!H142)</f>
        <v>0</v>
      </c>
    </row>
    <row r="143" spans="1:11" ht="16" x14ac:dyDescent="0.2">
      <c r="A143" s="3" t="s">
        <v>1181</v>
      </c>
      <c r="B143" s="3" t="s">
        <v>1422</v>
      </c>
      <c r="C143" s="3" t="s">
        <v>1423</v>
      </c>
      <c r="D143" s="3" t="s">
        <v>1424</v>
      </c>
      <c r="E143" s="4" t="str">
        <f t="shared" si="6"/>
        <v>5.0 - S2P - Source to Pay</v>
      </c>
      <c r="F143" s="3" t="str">
        <f t="shared" ref="F143:F174" si="7">LEFT(H143,7)</f>
        <v>S2P-030</v>
      </c>
      <c r="G143" s="3" t="s">
        <v>1451</v>
      </c>
      <c r="H143" s="3" t="s">
        <v>1454</v>
      </c>
      <c r="I143" s="3" t="s">
        <v>1455</v>
      </c>
      <c r="K143">
        <f>COUNTIF('User Stories'!H:H,'Taxonomy and Epics'!H143)</f>
        <v>0</v>
      </c>
    </row>
    <row r="144" spans="1:11" ht="16" x14ac:dyDescent="0.2">
      <c r="A144" s="3" t="s">
        <v>1181</v>
      </c>
      <c r="B144" s="3" t="s">
        <v>1422</v>
      </c>
      <c r="C144" s="3" t="s">
        <v>1423</v>
      </c>
      <c r="D144" s="3" t="s">
        <v>1424</v>
      </c>
      <c r="E144" s="4" t="str">
        <f t="shared" si="6"/>
        <v>5.0 - S2P - Source to Pay</v>
      </c>
      <c r="F144" s="3" t="str">
        <f t="shared" si="7"/>
        <v>S2P-030</v>
      </c>
      <c r="G144" s="3" t="s">
        <v>1451</v>
      </c>
      <c r="H144" s="3" t="s">
        <v>1456</v>
      </c>
      <c r="I144" s="3" t="s">
        <v>1457</v>
      </c>
      <c r="K144">
        <f>COUNTIF('User Stories'!H:H,'Taxonomy and Epics'!H144)</f>
        <v>0</v>
      </c>
    </row>
    <row r="145" spans="1:11" ht="16" x14ac:dyDescent="0.2">
      <c r="A145" s="3" t="s">
        <v>1181</v>
      </c>
      <c r="B145" s="3" t="s">
        <v>1422</v>
      </c>
      <c r="C145" s="3" t="s">
        <v>1423</v>
      </c>
      <c r="D145" s="3" t="s">
        <v>1424</v>
      </c>
      <c r="E145" s="4" t="str">
        <f t="shared" si="6"/>
        <v>5.0 - S2P - Source to Pay</v>
      </c>
      <c r="F145" s="3" t="str">
        <f t="shared" si="7"/>
        <v>S2P-030</v>
      </c>
      <c r="G145" s="3" t="s">
        <v>1451</v>
      </c>
      <c r="H145" s="3" t="s">
        <v>1458</v>
      </c>
      <c r="I145" s="3" t="s">
        <v>1459</v>
      </c>
      <c r="K145">
        <f>COUNTIF('User Stories'!H:H,'Taxonomy and Epics'!H145)</f>
        <v>0</v>
      </c>
    </row>
    <row r="146" spans="1:11" ht="16" x14ac:dyDescent="0.2">
      <c r="A146" s="3" t="s">
        <v>1181</v>
      </c>
      <c r="B146" s="3" t="s">
        <v>1422</v>
      </c>
      <c r="C146" s="3" t="s">
        <v>1423</v>
      </c>
      <c r="D146" s="3" t="s">
        <v>1424</v>
      </c>
      <c r="E146" s="4" t="str">
        <f t="shared" si="6"/>
        <v>5.0 - S2P - Source to Pay</v>
      </c>
      <c r="F146" s="3" t="str">
        <f t="shared" si="7"/>
        <v>S2P-030</v>
      </c>
      <c r="G146" s="3" t="s">
        <v>1451</v>
      </c>
      <c r="H146" s="3" t="s">
        <v>1460</v>
      </c>
      <c r="I146" s="3" t="s">
        <v>1461</v>
      </c>
      <c r="K146">
        <f>COUNTIF('User Stories'!H:H,'Taxonomy and Epics'!H146)</f>
        <v>0</v>
      </c>
    </row>
    <row r="147" spans="1:11" ht="16" x14ac:dyDescent="0.2">
      <c r="A147" s="3" t="s">
        <v>1181</v>
      </c>
      <c r="B147" s="3" t="s">
        <v>1422</v>
      </c>
      <c r="C147" s="3" t="s">
        <v>1423</v>
      </c>
      <c r="D147" s="3" t="s">
        <v>1424</v>
      </c>
      <c r="E147" s="4" t="str">
        <f t="shared" si="6"/>
        <v>5.0 - S2P - Source to Pay</v>
      </c>
      <c r="F147" s="3" t="str">
        <f t="shared" si="7"/>
        <v>S2P-030</v>
      </c>
      <c r="G147" s="3" t="s">
        <v>1451</v>
      </c>
      <c r="H147" s="3" t="s">
        <v>1462</v>
      </c>
      <c r="I147" s="3" t="s">
        <v>1463</v>
      </c>
      <c r="K147">
        <f>COUNTIF('User Stories'!H:H,'Taxonomy and Epics'!H147)</f>
        <v>0</v>
      </c>
    </row>
    <row r="148" spans="1:11" ht="32" x14ac:dyDescent="0.2">
      <c r="A148" s="3" t="s">
        <v>1181</v>
      </c>
      <c r="B148" s="3" t="s">
        <v>1422</v>
      </c>
      <c r="C148" s="3" t="s">
        <v>1423</v>
      </c>
      <c r="D148" s="3" t="s">
        <v>1424</v>
      </c>
      <c r="E148" s="4" t="str">
        <f t="shared" si="6"/>
        <v>5.0 - S2P - Source to Pay</v>
      </c>
      <c r="F148" s="3" t="str">
        <f t="shared" si="7"/>
        <v>S2P-040</v>
      </c>
      <c r="G148" s="3" t="s">
        <v>1464</v>
      </c>
      <c r="H148" s="3" t="s">
        <v>1465</v>
      </c>
      <c r="I148" s="3" t="s">
        <v>1466</v>
      </c>
      <c r="K148">
        <f>COUNTIF('User Stories'!H:H,'Taxonomy and Epics'!H148)</f>
        <v>0</v>
      </c>
    </row>
    <row r="149" spans="1:11" ht="16" x14ac:dyDescent="0.2">
      <c r="A149" s="3" t="s">
        <v>1181</v>
      </c>
      <c r="B149" s="3" t="s">
        <v>1422</v>
      </c>
      <c r="C149" s="3" t="s">
        <v>1423</v>
      </c>
      <c r="D149" s="3" t="s">
        <v>1424</v>
      </c>
      <c r="E149" s="4" t="str">
        <f t="shared" si="6"/>
        <v>5.0 - S2P - Source to Pay</v>
      </c>
      <c r="F149" s="3" t="str">
        <f t="shared" si="7"/>
        <v>S2P-040</v>
      </c>
      <c r="G149" s="3" t="s">
        <v>1464</v>
      </c>
      <c r="H149" s="3" t="s">
        <v>1467</v>
      </c>
      <c r="I149" s="3" t="s">
        <v>1468</v>
      </c>
      <c r="K149">
        <f>COUNTIF('User Stories'!H:H,'Taxonomy and Epics'!H149)</f>
        <v>0</v>
      </c>
    </row>
    <row r="150" spans="1:11" ht="32" x14ac:dyDescent="0.2">
      <c r="A150" s="3" t="s">
        <v>1181</v>
      </c>
      <c r="B150" s="3" t="s">
        <v>1422</v>
      </c>
      <c r="C150" s="3" t="s">
        <v>1423</v>
      </c>
      <c r="D150" s="3" t="s">
        <v>1424</v>
      </c>
      <c r="E150" s="4" t="str">
        <f t="shared" si="6"/>
        <v>5.0 - S2P - Source to Pay</v>
      </c>
      <c r="F150" s="3" t="str">
        <f t="shared" si="7"/>
        <v>S2P-040</v>
      </c>
      <c r="G150" s="3" t="s">
        <v>1464</v>
      </c>
      <c r="H150" s="3" t="s">
        <v>296</v>
      </c>
      <c r="I150" s="3" t="s">
        <v>297</v>
      </c>
      <c r="K150">
        <f>COUNTIF('User Stories'!H:H,'Taxonomy and Epics'!H150)</f>
        <v>0</v>
      </c>
    </row>
    <row r="151" spans="1:11" ht="16" x14ac:dyDescent="0.2">
      <c r="A151" s="3" t="s">
        <v>1181</v>
      </c>
      <c r="B151" s="3" t="s">
        <v>1422</v>
      </c>
      <c r="C151" s="3" t="s">
        <v>1423</v>
      </c>
      <c r="D151" s="3" t="s">
        <v>1424</v>
      </c>
      <c r="E151" s="4" t="str">
        <f t="shared" si="6"/>
        <v>5.0 - S2P - Source to Pay</v>
      </c>
      <c r="F151" s="3" t="str">
        <f t="shared" si="7"/>
        <v>S2P-040</v>
      </c>
      <c r="G151" s="3" t="s">
        <v>1464</v>
      </c>
      <c r="H151" s="3" t="s">
        <v>1469</v>
      </c>
      <c r="I151" s="3" t="s">
        <v>300</v>
      </c>
      <c r="K151">
        <f>COUNTIF('User Stories'!H:H,'Taxonomy and Epics'!H151)</f>
        <v>0</v>
      </c>
    </row>
    <row r="152" spans="1:11" ht="16" x14ac:dyDescent="0.2">
      <c r="A152" s="3" t="s">
        <v>1181</v>
      </c>
      <c r="B152" s="3" t="s">
        <v>1422</v>
      </c>
      <c r="C152" s="3" t="s">
        <v>1423</v>
      </c>
      <c r="D152" s="3" t="s">
        <v>1424</v>
      </c>
      <c r="E152" s="4" t="str">
        <f t="shared" si="6"/>
        <v>5.0 - S2P - Source to Pay</v>
      </c>
      <c r="F152" s="3" t="str">
        <f t="shared" si="7"/>
        <v>S2P-040</v>
      </c>
      <c r="G152" s="3" t="s">
        <v>1464</v>
      </c>
      <c r="H152" s="3" t="s">
        <v>302</v>
      </c>
      <c r="I152" s="3" t="s">
        <v>303</v>
      </c>
      <c r="K152">
        <f>COUNTIF('User Stories'!H:H,'Taxonomy and Epics'!H152)</f>
        <v>0</v>
      </c>
    </row>
    <row r="153" spans="1:11" ht="32" x14ac:dyDescent="0.2">
      <c r="A153" s="3" t="s">
        <v>1181</v>
      </c>
      <c r="B153" s="3" t="s">
        <v>1422</v>
      </c>
      <c r="C153" s="3" t="s">
        <v>1423</v>
      </c>
      <c r="D153" s="3" t="s">
        <v>1424</v>
      </c>
      <c r="E153" s="4" t="str">
        <f t="shared" si="6"/>
        <v>5.0 - S2P - Source to Pay</v>
      </c>
      <c r="F153" s="3" t="str">
        <f t="shared" si="7"/>
        <v>S2P-050</v>
      </c>
      <c r="G153" s="3" t="s">
        <v>1470</v>
      </c>
      <c r="H153" s="3" t="s">
        <v>1471</v>
      </c>
      <c r="I153" s="3" t="s">
        <v>1472</v>
      </c>
      <c r="K153">
        <f>COUNTIF('User Stories'!H:H,'Taxonomy and Epics'!H153)</f>
        <v>0</v>
      </c>
    </row>
    <row r="154" spans="1:11" ht="16" x14ac:dyDescent="0.2">
      <c r="A154" s="3" t="s">
        <v>1181</v>
      </c>
      <c r="B154" s="3" t="s">
        <v>1422</v>
      </c>
      <c r="C154" s="3" t="s">
        <v>1423</v>
      </c>
      <c r="D154" s="3" t="s">
        <v>1424</v>
      </c>
      <c r="E154" s="4" t="str">
        <f t="shared" si="6"/>
        <v>5.0 - S2P - Source to Pay</v>
      </c>
      <c r="F154" s="3" t="str">
        <f t="shared" si="7"/>
        <v>S2P-050</v>
      </c>
      <c r="G154" s="3" t="s">
        <v>1470</v>
      </c>
      <c r="H154" s="3" t="s">
        <v>305</v>
      </c>
      <c r="I154" s="3" t="s">
        <v>306</v>
      </c>
      <c r="K154">
        <f>COUNTIF('User Stories'!H:H,'Taxonomy and Epics'!H154)</f>
        <v>0</v>
      </c>
    </row>
    <row r="155" spans="1:11" ht="16" x14ac:dyDescent="0.2">
      <c r="A155" s="3" t="s">
        <v>1181</v>
      </c>
      <c r="B155" s="3" t="s">
        <v>1422</v>
      </c>
      <c r="C155" s="3" t="s">
        <v>1423</v>
      </c>
      <c r="D155" s="3" t="s">
        <v>1424</v>
      </c>
      <c r="E155" s="4" t="str">
        <f t="shared" si="6"/>
        <v>5.0 - S2P - Source to Pay</v>
      </c>
      <c r="F155" s="3" t="str">
        <f t="shared" si="7"/>
        <v>S2P-050</v>
      </c>
      <c r="G155" s="3" t="s">
        <v>1470</v>
      </c>
      <c r="H155" s="3" t="s">
        <v>308</v>
      </c>
      <c r="I155" s="3" t="s">
        <v>309</v>
      </c>
      <c r="K155">
        <f>COUNTIF('User Stories'!H:H,'Taxonomy and Epics'!H155)</f>
        <v>0</v>
      </c>
    </row>
    <row r="156" spans="1:11" ht="16" x14ac:dyDescent="0.2">
      <c r="A156" s="3" t="s">
        <v>1181</v>
      </c>
      <c r="B156" s="3" t="s">
        <v>1422</v>
      </c>
      <c r="C156" s="3" t="s">
        <v>1423</v>
      </c>
      <c r="D156" s="3" t="s">
        <v>1424</v>
      </c>
      <c r="E156" s="4" t="str">
        <f t="shared" si="6"/>
        <v>5.0 - S2P - Source to Pay</v>
      </c>
      <c r="F156" s="3" t="str">
        <f t="shared" si="7"/>
        <v>S2P-050</v>
      </c>
      <c r="G156" s="3" t="s">
        <v>1470</v>
      </c>
      <c r="H156" s="3" t="s">
        <v>311</v>
      </c>
      <c r="I156" s="3" t="s">
        <v>312</v>
      </c>
      <c r="K156">
        <f>COUNTIF('User Stories'!H:H,'Taxonomy and Epics'!H156)</f>
        <v>0</v>
      </c>
    </row>
    <row r="157" spans="1:11" ht="16" x14ac:dyDescent="0.2">
      <c r="A157" s="3" t="s">
        <v>1181</v>
      </c>
      <c r="B157" s="3" t="s">
        <v>1422</v>
      </c>
      <c r="C157" s="3" t="s">
        <v>1423</v>
      </c>
      <c r="D157" s="3" t="s">
        <v>1424</v>
      </c>
      <c r="E157" s="4" t="str">
        <f t="shared" si="6"/>
        <v>5.0 - S2P - Source to Pay</v>
      </c>
      <c r="F157" s="3" t="str">
        <f t="shared" si="7"/>
        <v>S2P-050</v>
      </c>
      <c r="G157" s="3" t="s">
        <v>1470</v>
      </c>
      <c r="H157" s="3" t="s">
        <v>314</v>
      </c>
      <c r="I157" s="3" t="s">
        <v>315</v>
      </c>
      <c r="K157">
        <f>COUNTIF('User Stories'!H:H,'Taxonomy and Epics'!H157)</f>
        <v>0</v>
      </c>
    </row>
    <row r="158" spans="1:11" ht="16" x14ac:dyDescent="0.2">
      <c r="A158" s="3" t="s">
        <v>1181</v>
      </c>
      <c r="B158" s="3" t="s">
        <v>1422</v>
      </c>
      <c r="C158" s="3" t="s">
        <v>1423</v>
      </c>
      <c r="D158" s="3" t="s">
        <v>1424</v>
      </c>
      <c r="E158" s="4" t="str">
        <f t="shared" si="6"/>
        <v>5.0 - S2P - Source to Pay</v>
      </c>
      <c r="F158" s="3" t="str">
        <f t="shared" si="7"/>
        <v>S2P-050</v>
      </c>
      <c r="G158" s="3" t="s">
        <v>1470</v>
      </c>
      <c r="H158" s="3" t="s">
        <v>317</v>
      </c>
      <c r="I158" s="3" t="s">
        <v>516</v>
      </c>
      <c r="K158">
        <f>COUNTIF('User Stories'!H:H,'Taxonomy and Epics'!H158)</f>
        <v>1</v>
      </c>
    </row>
    <row r="159" spans="1:11" ht="16" x14ac:dyDescent="0.2">
      <c r="A159" s="3" t="s">
        <v>1181</v>
      </c>
      <c r="B159" s="3" t="s">
        <v>1422</v>
      </c>
      <c r="C159" s="3" t="s">
        <v>1423</v>
      </c>
      <c r="D159" s="3" t="s">
        <v>1424</v>
      </c>
      <c r="E159" s="4" t="str">
        <f t="shared" si="6"/>
        <v>5.0 - S2P - Source to Pay</v>
      </c>
      <c r="F159" s="3" t="str">
        <f t="shared" si="7"/>
        <v>S2P-060</v>
      </c>
      <c r="G159" s="3" t="s">
        <v>1473</v>
      </c>
      <c r="H159" s="3" t="s">
        <v>496</v>
      </c>
      <c r="I159" s="3" t="s">
        <v>23</v>
      </c>
      <c r="K159">
        <f>COUNTIF('User Stories'!H:H,'Taxonomy and Epics'!H159)</f>
        <v>2</v>
      </c>
    </row>
    <row r="160" spans="1:11" ht="16" x14ac:dyDescent="0.2">
      <c r="A160" s="3" t="s">
        <v>1181</v>
      </c>
      <c r="B160" s="3" t="s">
        <v>1422</v>
      </c>
      <c r="C160" s="3" t="s">
        <v>1423</v>
      </c>
      <c r="D160" s="3" t="s">
        <v>1424</v>
      </c>
      <c r="E160" s="4" t="str">
        <f t="shared" si="6"/>
        <v>5.0 - S2P - Source to Pay</v>
      </c>
      <c r="F160" s="3" t="str">
        <f t="shared" si="7"/>
        <v>S2P-060</v>
      </c>
      <c r="G160" s="3" t="s">
        <v>1473</v>
      </c>
      <c r="H160" s="3" t="s">
        <v>1474</v>
      </c>
      <c r="I160" s="3" t="s">
        <v>1475</v>
      </c>
      <c r="K160">
        <f>COUNTIF('User Stories'!H:H,'Taxonomy and Epics'!H160)</f>
        <v>0</v>
      </c>
    </row>
    <row r="161" spans="1:11" ht="32" x14ac:dyDescent="0.2">
      <c r="A161" s="3" t="s">
        <v>1181</v>
      </c>
      <c r="B161" s="3" t="s">
        <v>1422</v>
      </c>
      <c r="C161" s="3" t="s">
        <v>1423</v>
      </c>
      <c r="D161" s="3" t="s">
        <v>1424</v>
      </c>
      <c r="E161" s="4" t="str">
        <f t="shared" si="6"/>
        <v>5.0 - S2P - Source to Pay</v>
      </c>
      <c r="F161" s="3" t="str">
        <f t="shared" si="7"/>
        <v>S2P-060</v>
      </c>
      <c r="G161" s="3" t="s">
        <v>1473</v>
      </c>
      <c r="H161" s="3" t="s">
        <v>320</v>
      </c>
      <c r="I161" s="3" t="s">
        <v>321</v>
      </c>
      <c r="K161">
        <f>COUNTIF('User Stories'!H:H,'Taxonomy and Epics'!H161)</f>
        <v>0</v>
      </c>
    </row>
    <row r="162" spans="1:11" ht="16" x14ac:dyDescent="0.2">
      <c r="A162" s="3" t="s">
        <v>1181</v>
      </c>
      <c r="B162" s="3" t="s">
        <v>1422</v>
      </c>
      <c r="C162" s="3" t="s">
        <v>1423</v>
      </c>
      <c r="D162" s="3" t="s">
        <v>1424</v>
      </c>
      <c r="E162" s="4" t="str">
        <f t="shared" si="6"/>
        <v>5.0 - S2P - Source to Pay</v>
      </c>
      <c r="F162" s="3" t="str">
        <f t="shared" si="7"/>
        <v>S2P-060</v>
      </c>
      <c r="G162" s="3" t="s">
        <v>1473</v>
      </c>
      <c r="H162" s="3" t="s">
        <v>1476</v>
      </c>
      <c r="I162" s="3" t="s">
        <v>37</v>
      </c>
      <c r="K162">
        <f>COUNTIF('User Stories'!H:H,'Taxonomy and Epics'!H162)</f>
        <v>0</v>
      </c>
    </row>
    <row r="163" spans="1:11" ht="16" x14ac:dyDescent="0.2">
      <c r="A163" s="3" t="s">
        <v>1181</v>
      </c>
      <c r="B163" s="3" t="s">
        <v>1422</v>
      </c>
      <c r="C163" s="3" t="s">
        <v>1423</v>
      </c>
      <c r="D163" s="3" t="s">
        <v>1424</v>
      </c>
      <c r="E163" s="4" t="str">
        <f t="shared" si="6"/>
        <v>5.0 - S2P - Source to Pay</v>
      </c>
      <c r="F163" s="3" t="str">
        <f t="shared" si="7"/>
        <v>S2P-070</v>
      </c>
      <c r="G163" s="3" t="s">
        <v>1477</v>
      </c>
      <c r="H163" s="3" t="s">
        <v>326</v>
      </c>
      <c r="I163" s="3" t="s">
        <v>327</v>
      </c>
      <c r="K163">
        <f>COUNTIF('User Stories'!H:H,'Taxonomy and Epics'!H163)</f>
        <v>12</v>
      </c>
    </row>
    <row r="164" spans="1:11" ht="32" x14ac:dyDescent="0.2">
      <c r="A164" s="3" t="s">
        <v>1181</v>
      </c>
      <c r="B164" s="3" t="s">
        <v>1422</v>
      </c>
      <c r="C164" s="3" t="s">
        <v>1423</v>
      </c>
      <c r="D164" s="3" t="s">
        <v>1424</v>
      </c>
      <c r="E164" s="4" t="str">
        <f t="shared" si="6"/>
        <v>5.0 - S2P - Source to Pay</v>
      </c>
      <c r="F164" s="3" t="str">
        <f t="shared" si="7"/>
        <v>S2P-070</v>
      </c>
      <c r="G164" s="3" t="s">
        <v>1477</v>
      </c>
      <c r="H164" s="3" t="s">
        <v>351</v>
      </c>
      <c r="I164" s="3" t="s">
        <v>352</v>
      </c>
      <c r="K164">
        <f>COUNTIF('User Stories'!H:H,'Taxonomy and Epics'!H164)</f>
        <v>2</v>
      </c>
    </row>
    <row r="165" spans="1:11" ht="16" x14ac:dyDescent="0.2">
      <c r="A165" s="3" t="s">
        <v>1181</v>
      </c>
      <c r="B165" s="3" t="s">
        <v>1422</v>
      </c>
      <c r="C165" s="3" t="s">
        <v>1423</v>
      </c>
      <c r="D165" s="3" t="s">
        <v>1424</v>
      </c>
      <c r="E165" s="4" t="str">
        <f t="shared" si="6"/>
        <v>5.0 - S2P - Source to Pay</v>
      </c>
      <c r="F165" s="3" t="str">
        <f t="shared" si="7"/>
        <v>S2P-070</v>
      </c>
      <c r="G165" s="3" t="s">
        <v>1477</v>
      </c>
      <c r="H165" s="3" t="s">
        <v>359</v>
      </c>
      <c r="I165" s="3" t="s">
        <v>360</v>
      </c>
      <c r="K165">
        <f>COUNTIF('User Stories'!H:H,'Taxonomy and Epics'!H165)</f>
        <v>2</v>
      </c>
    </row>
    <row r="166" spans="1:11" ht="16" x14ac:dyDescent="0.2">
      <c r="A166" s="3" t="s">
        <v>1181</v>
      </c>
      <c r="B166" s="3" t="s">
        <v>1422</v>
      </c>
      <c r="C166" s="3" t="s">
        <v>1423</v>
      </c>
      <c r="D166" s="3" t="s">
        <v>1424</v>
      </c>
      <c r="E166" s="4" t="str">
        <f t="shared" si="6"/>
        <v>5.0 - S2P - Source to Pay</v>
      </c>
      <c r="F166" s="3" t="str">
        <f t="shared" si="7"/>
        <v>S2P-080</v>
      </c>
      <c r="G166" s="3" t="s">
        <v>1478</v>
      </c>
      <c r="H166" s="3" t="s">
        <v>366</v>
      </c>
      <c r="I166" s="3" t="s">
        <v>367</v>
      </c>
      <c r="K166">
        <f>COUNTIF('User Stories'!H:H,'Taxonomy and Epics'!H166)</f>
        <v>1</v>
      </c>
    </row>
    <row r="167" spans="1:11" ht="32" x14ac:dyDescent="0.2">
      <c r="A167" s="3" t="s">
        <v>1181</v>
      </c>
      <c r="B167" s="3" t="s">
        <v>1422</v>
      </c>
      <c r="C167" s="3" t="s">
        <v>1423</v>
      </c>
      <c r="D167" s="3" t="s">
        <v>1424</v>
      </c>
      <c r="E167" s="4" t="str">
        <f t="shared" si="6"/>
        <v>5.0 - S2P - Source to Pay</v>
      </c>
      <c r="F167" s="3" t="str">
        <f t="shared" si="7"/>
        <v>S2P-080</v>
      </c>
      <c r="G167" s="3" t="s">
        <v>1478</v>
      </c>
      <c r="H167" s="3" t="s">
        <v>1479</v>
      </c>
      <c r="I167" s="3" t="s">
        <v>1480</v>
      </c>
      <c r="K167">
        <f>COUNTIF('User Stories'!H:H,'Taxonomy and Epics'!H167)</f>
        <v>0</v>
      </c>
    </row>
    <row r="168" spans="1:11" ht="16" x14ac:dyDescent="0.2">
      <c r="A168" s="3" t="s">
        <v>1181</v>
      </c>
      <c r="B168" s="3" t="s">
        <v>1422</v>
      </c>
      <c r="C168" s="3" t="s">
        <v>1423</v>
      </c>
      <c r="D168" s="3" t="s">
        <v>1424</v>
      </c>
      <c r="E168" s="4" t="str">
        <f t="shared" si="6"/>
        <v>5.0 - S2P - Source to Pay</v>
      </c>
      <c r="F168" s="3" t="str">
        <f t="shared" si="7"/>
        <v>S2P-080</v>
      </c>
      <c r="G168" s="3" t="s">
        <v>1478</v>
      </c>
      <c r="H168" s="3" t="s">
        <v>373</v>
      </c>
      <c r="I168" s="3" t="s">
        <v>374</v>
      </c>
      <c r="K168">
        <f>COUNTIF('User Stories'!H:H,'Taxonomy and Epics'!H168)</f>
        <v>8</v>
      </c>
    </row>
    <row r="169" spans="1:11" ht="16" x14ac:dyDescent="0.2">
      <c r="A169" s="3" t="s">
        <v>1181</v>
      </c>
      <c r="B169" s="3" t="s">
        <v>1422</v>
      </c>
      <c r="C169" s="3" t="s">
        <v>1423</v>
      </c>
      <c r="D169" s="3" t="s">
        <v>1424</v>
      </c>
      <c r="E169" s="4" t="str">
        <f t="shared" si="6"/>
        <v>5.0 - S2P - Source to Pay</v>
      </c>
      <c r="F169" s="3" t="str">
        <f t="shared" si="7"/>
        <v>S2P-080</v>
      </c>
      <c r="G169" s="3" t="s">
        <v>1478</v>
      </c>
      <c r="H169" s="3" t="s">
        <v>384</v>
      </c>
      <c r="I169" s="3" t="s">
        <v>385</v>
      </c>
      <c r="K169">
        <f>COUNTIF('User Stories'!H:H,'Taxonomy and Epics'!H169)</f>
        <v>2</v>
      </c>
    </row>
    <row r="170" spans="1:11" ht="32" x14ac:dyDescent="0.2">
      <c r="A170" s="3" t="s">
        <v>1181</v>
      </c>
      <c r="B170" s="3" t="s">
        <v>1422</v>
      </c>
      <c r="C170" s="3" t="s">
        <v>1423</v>
      </c>
      <c r="D170" s="3" t="s">
        <v>1424</v>
      </c>
      <c r="E170" s="4" t="str">
        <f t="shared" si="6"/>
        <v>5.0 - S2P - Source to Pay</v>
      </c>
      <c r="F170" s="3" t="str">
        <f t="shared" si="7"/>
        <v>S2P-090</v>
      </c>
      <c r="G170" s="3" t="s">
        <v>1481</v>
      </c>
      <c r="H170" s="3" t="s">
        <v>393</v>
      </c>
      <c r="I170" s="3" t="s">
        <v>394</v>
      </c>
      <c r="K170">
        <f>COUNTIF('User Stories'!H:H,'Taxonomy and Epics'!H170)</f>
        <v>2</v>
      </c>
    </row>
    <row r="171" spans="1:11" ht="32" x14ac:dyDescent="0.2">
      <c r="A171" s="3" t="s">
        <v>1181</v>
      </c>
      <c r="B171" s="3" t="s">
        <v>1422</v>
      </c>
      <c r="C171" s="3" t="s">
        <v>1423</v>
      </c>
      <c r="D171" s="3" t="s">
        <v>1424</v>
      </c>
      <c r="E171" s="4" t="str">
        <f t="shared" si="6"/>
        <v>5.0 - S2P - Source to Pay</v>
      </c>
      <c r="F171" s="3" t="str">
        <f t="shared" si="7"/>
        <v>S2P-090</v>
      </c>
      <c r="G171" s="3" t="s">
        <v>1481</v>
      </c>
      <c r="H171" s="3" t="s">
        <v>399</v>
      </c>
      <c r="I171" s="3" t="s">
        <v>400</v>
      </c>
      <c r="K171">
        <f>COUNTIF('User Stories'!H:H,'Taxonomy and Epics'!H171)</f>
        <v>2</v>
      </c>
    </row>
    <row r="172" spans="1:11" ht="32" x14ac:dyDescent="0.2">
      <c r="A172" s="3" t="s">
        <v>1181</v>
      </c>
      <c r="B172" s="3" t="s">
        <v>1422</v>
      </c>
      <c r="C172" s="3" t="s">
        <v>1423</v>
      </c>
      <c r="D172" s="3" t="s">
        <v>1424</v>
      </c>
      <c r="E172" s="4" t="str">
        <f t="shared" si="6"/>
        <v>5.0 - S2P - Source to Pay</v>
      </c>
      <c r="F172" s="3" t="str">
        <f t="shared" si="7"/>
        <v>S2P-100</v>
      </c>
      <c r="G172" s="3" t="s">
        <v>1482</v>
      </c>
      <c r="H172" s="3" t="s">
        <v>255</v>
      </c>
      <c r="I172" s="3" t="s">
        <v>256</v>
      </c>
      <c r="K172">
        <f>COUNTIF('User Stories'!H:H,'Taxonomy and Epics'!H172)</f>
        <v>23</v>
      </c>
    </row>
    <row r="173" spans="1:11" ht="32" x14ac:dyDescent="0.2">
      <c r="A173" s="3" t="s">
        <v>1181</v>
      </c>
      <c r="B173" s="3" t="s">
        <v>1422</v>
      </c>
      <c r="C173" s="3" t="s">
        <v>1423</v>
      </c>
      <c r="D173" s="3" t="s">
        <v>1424</v>
      </c>
      <c r="E173" s="4" t="str">
        <f t="shared" si="6"/>
        <v>5.0 - S2P - Source to Pay</v>
      </c>
      <c r="F173" s="3" t="str">
        <f t="shared" si="7"/>
        <v>S2P-100</v>
      </c>
      <c r="G173" s="3" t="s">
        <v>1482</v>
      </c>
      <c r="H173" s="3" t="s">
        <v>269</v>
      </c>
      <c r="I173" s="3" t="s">
        <v>270</v>
      </c>
      <c r="K173">
        <f>COUNTIF('User Stories'!H:H,'Taxonomy and Epics'!H173)</f>
        <v>1</v>
      </c>
    </row>
    <row r="174" spans="1:11" ht="16" x14ac:dyDescent="0.2">
      <c r="A174" s="3" t="s">
        <v>1181</v>
      </c>
      <c r="B174" s="3" t="s">
        <v>1422</v>
      </c>
      <c r="C174" s="3" t="s">
        <v>1423</v>
      </c>
      <c r="D174" s="3" t="s">
        <v>1424</v>
      </c>
      <c r="E174" s="4" t="str">
        <f t="shared" si="6"/>
        <v>5.0 - S2P - Source to Pay</v>
      </c>
      <c r="F174" s="3" t="str">
        <f t="shared" si="7"/>
        <v>S2P-100</v>
      </c>
      <c r="G174" s="3" t="s">
        <v>1482</v>
      </c>
      <c r="H174" s="3" t="s">
        <v>275</v>
      </c>
      <c r="I174" s="3" t="s">
        <v>276</v>
      </c>
      <c r="K174">
        <f>COUNTIF('User Stories'!H:H,'Taxonomy and Epics'!H174)</f>
        <v>6</v>
      </c>
    </row>
    <row r="175" spans="1:11" ht="16" x14ac:dyDescent="0.2">
      <c r="A175" s="3" t="s">
        <v>1181</v>
      </c>
      <c r="B175" s="3" t="s">
        <v>1422</v>
      </c>
      <c r="C175" s="3" t="s">
        <v>1423</v>
      </c>
      <c r="D175" s="3" t="s">
        <v>1424</v>
      </c>
      <c r="E175" s="4" t="str">
        <f t="shared" si="6"/>
        <v>5.0 - S2P - Source to Pay</v>
      </c>
      <c r="F175" s="3" t="str">
        <f t="shared" ref="F175:F206" si="8">LEFT(H175,7)</f>
        <v>S2P-110</v>
      </c>
      <c r="G175" s="3" t="s">
        <v>1483</v>
      </c>
      <c r="H175" s="3" t="s">
        <v>1484</v>
      </c>
      <c r="I175" s="3" t="s">
        <v>1485</v>
      </c>
      <c r="K175">
        <f>COUNTIF('User Stories'!H:H,'Taxonomy and Epics'!H175)</f>
        <v>0</v>
      </c>
    </row>
    <row r="176" spans="1:11" ht="16" x14ac:dyDescent="0.2">
      <c r="A176" s="3" t="s">
        <v>1181</v>
      </c>
      <c r="B176" s="3" t="s">
        <v>1422</v>
      </c>
      <c r="C176" s="3" t="s">
        <v>1423</v>
      </c>
      <c r="D176" s="3" t="s">
        <v>1424</v>
      </c>
      <c r="E176" s="4" t="str">
        <f t="shared" si="6"/>
        <v>5.0 - S2P - Source to Pay</v>
      </c>
      <c r="F176" s="3" t="str">
        <f t="shared" si="8"/>
        <v>S2P-110</v>
      </c>
      <c r="G176" s="3" t="s">
        <v>1483</v>
      </c>
      <c r="H176" s="3" t="s">
        <v>1486</v>
      </c>
      <c r="I176" s="3" t="s">
        <v>1487</v>
      </c>
      <c r="K176">
        <f>COUNTIF('User Stories'!H:H,'Taxonomy and Epics'!H176)</f>
        <v>0</v>
      </c>
    </row>
    <row r="177" spans="1:11" ht="16" x14ac:dyDescent="0.2">
      <c r="A177" s="3" t="s">
        <v>1181</v>
      </c>
      <c r="B177" s="3" t="s">
        <v>1422</v>
      </c>
      <c r="C177" s="3" t="s">
        <v>1423</v>
      </c>
      <c r="D177" s="3" t="s">
        <v>1424</v>
      </c>
      <c r="E177" s="4" t="str">
        <f t="shared" si="6"/>
        <v>5.0 - S2P - Source to Pay</v>
      </c>
      <c r="F177" s="3" t="str">
        <f t="shared" si="8"/>
        <v>S2P-110</v>
      </c>
      <c r="G177" s="3" t="s">
        <v>1483</v>
      </c>
      <c r="H177" s="3" t="s">
        <v>1488</v>
      </c>
      <c r="I177" s="3" t="s">
        <v>1489</v>
      </c>
      <c r="K177">
        <f>COUNTIF('User Stories'!H:H,'Taxonomy and Epics'!H177)</f>
        <v>0</v>
      </c>
    </row>
    <row r="178" spans="1:11" ht="16" x14ac:dyDescent="0.2">
      <c r="A178" s="3" t="s">
        <v>1181</v>
      </c>
      <c r="B178" s="3" t="s">
        <v>1422</v>
      </c>
      <c r="C178" s="3" t="s">
        <v>1423</v>
      </c>
      <c r="D178" s="3" t="s">
        <v>1424</v>
      </c>
      <c r="E178" s="4" t="str">
        <f t="shared" si="6"/>
        <v>5.0 - S2P - Source to Pay</v>
      </c>
      <c r="F178" s="3" t="str">
        <f t="shared" si="8"/>
        <v>S2P-130</v>
      </c>
      <c r="G178" s="3" t="s">
        <v>1384</v>
      </c>
      <c r="H178" s="3" t="s">
        <v>1490</v>
      </c>
      <c r="I178" s="3" t="s">
        <v>1491</v>
      </c>
      <c r="K178">
        <f>COUNTIF('User Stories'!H:H,'Taxonomy and Epics'!H178)</f>
        <v>0</v>
      </c>
    </row>
    <row r="179" spans="1:11" ht="16" x14ac:dyDescent="0.2">
      <c r="A179" s="3" t="s">
        <v>1181</v>
      </c>
      <c r="B179" s="3" t="s">
        <v>1422</v>
      </c>
      <c r="C179" s="3" t="s">
        <v>1423</v>
      </c>
      <c r="D179" s="3" t="s">
        <v>1424</v>
      </c>
      <c r="E179" s="4" t="str">
        <f t="shared" si="6"/>
        <v>5.0 - S2P - Source to Pay</v>
      </c>
      <c r="F179" s="3" t="str">
        <f t="shared" si="8"/>
        <v>S2P-130</v>
      </c>
      <c r="G179" s="3" t="s">
        <v>1384</v>
      </c>
      <c r="H179" s="3" t="s">
        <v>291</v>
      </c>
      <c r="I179" s="3" t="s">
        <v>1492</v>
      </c>
      <c r="K179">
        <f>COUNTIF('User Stories'!H:H,'Taxonomy and Epics'!H179)</f>
        <v>2</v>
      </c>
    </row>
    <row r="180" spans="1:11" ht="16" hidden="1" x14ac:dyDescent="0.2">
      <c r="A180" s="3" t="s">
        <v>1181</v>
      </c>
      <c r="B180" s="3" t="s">
        <v>1493</v>
      </c>
      <c r="C180" s="3" t="s">
        <v>1494</v>
      </c>
      <c r="D180" s="3" t="s">
        <v>1495</v>
      </c>
      <c r="E180" s="4" t="str">
        <f t="shared" si="6"/>
        <v>6.0 - A2R - Acquire to Retire</v>
      </c>
      <c r="F180" s="3" t="str">
        <f t="shared" si="8"/>
        <v>A2R-010</v>
      </c>
      <c r="G180" s="3" t="s">
        <v>1496</v>
      </c>
      <c r="H180" s="3" t="s">
        <v>1497</v>
      </c>
      <c r="I180" s="3" t="s">
        <v>1498</v>
      </c>
      <c r="K180">
        <f>COUNTIF('User Stories'!H:H,'Taxonomy and Epics'!H180)</f>
        <v>0</v>
      </c>
    </row>
    <row r="181" spans="1:11" ht="32" hidden="1" x14ac:dyDescent="0.2">
      <c r="A181" s="3" t="s">
        <v>1181</v>
      </c>
      <c r="B181" s="3" t="s">
        <v>1493</v>
      </c>
      <c r="C181" s="3" t="s">
        <v>1494</v>
      </c>
      <c r="D181" s="3" t="s">
        <v>1495</v>
      </c>
      <c r="E181" s="4" t="str">
        <f t="shared" si="6"/>
        <v>6.0 - A2R - Acquire to Retire</v>
      </c>
      <c r="F181" s="3" t="str">
        <f t="shared" si="8"/>
        <v>A2R-010</v>
      </c>
      <c r="G181" s="3" t="s">
        <v>1496</v>
      </c>
      <c r="H181" s="3" t="s">
        <v>1499</v>
      </c>
      <c r="I181" s="3" t="s">
        <v>1500</v>
      </c>
      <c r="K181">
        <f>COUNTIF('User Stories'!H:H,'Taxonomy and Epics'!H181)</f>
        <v>0</v>
      </c>
    </row>
    <row r="182" spans="1:11" ht="32" hidden="1" x14ac:dyDescent="0.2">
      <c r="A182" s="3" t="s">
        <v>1181</v>
      </c>
      <c r="B182" s="3" t="s">
        <v>1493</v>
      </c>
      <c r="C182" s="3" t="s">
        <v>1494</v>
      </c>
      <c r="D182" s="3" t="s">
        <v>1495</v>
      </c>
      <c r="E182" s="4" t="str">
        <f>B182&amp;" - "&amp;C182&amp;" - "&amp;D182</f>
        <v>6.0 - A2R - Acquire to Retire</v>
      </c>
      <c r="F182" s="3" t="str">
        <f t="shared" si="8"/>
        <v>A2R-010</v>
      </c>
      <c r="G182" s="3" t="s">
        <v>1496</v>
      </c>
      <c r="H182" s="3" t="s">
        <v>1501</v>
      </c>
      <c r="I182" s="3" t="s">
        <v>1502</v>
      </c>
    </row>
    <row r="183" spans="1:11" ht="32" hidden="1" x14ac:dyDescent="0.2">
      <c r="A183" s="3" t="s">
        <v>1181</v>
      </c>
      <c r="B183" s="3" t="s">
        <v>1493</v>
      </c>
      <c r="C183" s="3" t="s">
        <v>1494</v>
      </c>
      <c r="D183" s="3" t="s">
        <v>1495</v>
      </c>
      <c r="E183" s="4" t="str">
        <f>B183&amp;" - "&amp;C183&amp;" - "&amp;D183</f>
        <v>6.0 - A2R - Acquire to Retire</v>
      </c>
      <c r="F183" s="3" t="str">
        <f t="shared" si="8"/>
        <v>A2R-010</v>
      </c>
      <c r="G183" s="3" t="s">
        <v>1496</v>
      </c>
      <c r="H183" s="3" t="s">
        <v>1503</v>
      </c>
      <c r="I183" s="3" t="s">
        <v>1504</v>
      </c>
    </row>
    <row r="184" spans="1:11" ht="32" hidden="1" x14ac:dyDescent="0.2">
      <c r="A184" s="3" t="s">
        <v>1181</v>
      </c>
      <c r="B184" s="3" t="s">
        <v>1493</v>
      </c>
      <c r="C184" s="3" t="s">
        <v>1494</v>
      </c>
      <c r="D184" s="3" t="s">
        <v>1495</v>
      </c>
      <c r="E184" s="4" t="str">
        <f t="shared" si="6"/>
        <v>6.0 - A2R - Acquire to Retire</v>
      </c>
      <c r="F184" s="3" t="str">
        <f t="shared" si="8"/>
        <v>A2R-020</v>
      </c>
      <c r="G184" s="3" t="s">
        <v>1505</v>
      </c>
      <c r="H184" s="3" t="s">
        <v>132</v>
      </c>
      <c r="I184" s="3" t="s">
        <v>133</v>
      </c>
      <c r="K184">
        <f>COUNTIF('User Stories'!H:H,'Taxonomy and Epics'!H182)</f>
        <v>0</v>
      </c>
    </row>
    <row r="185" spans="1:11" ht="16" hidden="1" x14ac:dyDescent="0.2">
      <c r="A185" s="3" t="s">
        <v>1181</v>
      </c>
      <c r="B185" s="3" t="s">
        <v>1493</v>
      </c>
      <c r="C185" s="3" t="s">
        <v>1494</v>
      </c>
      <c r="D185" s="3" t="s">
        <v>1495</v>
      </c>
      <c r="E185" s="4" t="str">
        <f t="shared" si="6"/>
        <v>6.0 - A2R - Acquire to Retire</v>
      </c>
      <c r="F185" s="3" t="str">
        <f t="shared" si="8"/>
        <v>A2R-020</v>
      </c>
      <c r="G185" s="3" t="s">
        <v>1505</v>
      </c>
      <c r="H185" s="5" t="s">
        <v>765</v>
      </c>
      <c r="I185" s="3" t="s">
        <v>766</v>
      </c>
      <c r="K185">
        <f>COUNTIF('User Stories'!H:H,'Taxonomy and Epics'!#REF!)</f>
        <v>0</v>
      </c>
    </row>
    <row r="186" spans="1:11" ht="32" hidden="1" x14ac:dyDescent="0.2">
      <c r="A186" s="3" t="s">
        <v>1181</v>
      </c>
      <c r="B186" s="3" t="s">
        <v>1493</v>
      </c>
      <c r="C186" s="3" t="s">
        <v>1494</v>
      </c>
      <c r="D186" s="3" t="s">
        <v>1495</v>
      </c>
      <c r="E186" s="4" t="str">
        <f t="shared" si="6"/>
        <v>6.0 - A2R - Acquire to Retire</v>
      </c>
      <c r="F186" s="3" t="str">
        <f t="shared" si="8"/>
        <v>A2R-020</v>
      </c>
      <c r="G186" s="3" t="s">
        <v>1505</v>
      </c>
      <c r="H186" s="5" t="s">
        <v>1506</v>
      </c>
      <c r="I186" s="3" t="s">
        <v>1507</v>
      </c>
      <c r="K186">
        <f>COUNTIF('User Stories'!H:H,'Taxonomy and Epics'!H184)</f>
        <v>13</v>
      </c>
    </row>
    <row r="187" spans="1:11" ht="16" hidden="1" x14ac:dyDescent="0.2">
      <c r="A187" s="3" t="s">
        <v>1181</v>
      </c>
      <c r="B187" s="3" t="s">
        <v>1493</v>
      </c>
      <c r="C187" s="3" t="s">
        <v>1494</v>
      </c>
      <c r="D187" s="3" t="s">
        <v>1495</v>
      </c>
      <c r="E187" s="4" t="str">
        <f t="shared" si="6"/>
        <v>6.0 - A2R - Acquire to Retire</v>
      </c>
      <c r="F187" s="3" t="str">
        <f t="shared" si="8"/>
        <v>A2R-020</v>
      </c>
      <c r="G187" s="5" t="s">
        <v>1505</v>
      </c>
      <c r="H187" s="5" t="s">
        <v>170</v>
      </c>
      <c r="I187" s="3" t="s">
        <v>171</v>
      </c>
      <c r="K187">
        <f>COUNTIF('User Stories'!H:H,'Taxonomy and Epics'!H185)</f>
        <v>4</v>
      </c>
    </row>
    <row r="188" spans="1:11" ht="16" hidden="1" x14ac:dyDescent="0.2">
      <c r="A188" s="3" t="s">
        <v>1181</v>
      </c>
      <c r="B188" s="3" t="s">
        <v>1493</v>
      </c>
      <c r="C188" s="3" t="s">
        <v>1494</v>
      </c>
      <c r="D188" s="3" t="s">
        <v>1495</v>
      </c>
      <c r="E188" s="4" t="str">
        <f t="shared" si="6"/>
        <v>6.0 - A2R - Acquire to Retire</v>
      </c>
      <c r="F188" s="3" t="str">
        <f t="shared" si="8"/>
        <v>A2R-030</v>
      </c>
      <c r="G188" s="5" t="s">
        <v>1508</v>
      </c>
      <c r="H188" s="5" t="s">
        <v>178</v>
      </c>
      <c r="I188" s="3" t="s">
        <v>179</v>
      </c>
      <c r="K188">
        <f>COUNTIF('User Stories'!H:H,'Taxonomy and Epics'!H186)</f>
        <v>0</v>
      </c>
    </row>
    <row r="189" spans="1:11" ht="16" hidden="1" x14ac:dyDescent="0.2">
      <c r="A189" s="3" t="s">
        <v>1181</v>
      </c>
      <c r="B189" s="3" t="s">
        <v>1493</v>
      </c>
      <c r="C189" s="3" t="s">
        <v>1494</v>
      </c>
      <c r="D189" s="3" t="s">
        <v>1495</v>
      </c>
      <c r="E189" s="4" t="str">
        <f t="shared" si="6"/>
        <v>6.0 - A2R - Acquire to Retire</v>
      </c>
      <c r="F189" s="3" t="str">
        <f t="shared" si="8"/>
        <v>A2R-030</v>
      </c>
      <c r="G189" s="5" t="s">
        <v>1508</v>
      </c>
      <c r="H189" s="5" t="s">
        <v>184</v>
      </c>
      <c r="I189" s="3" t="s">
        <v>185</v>
      </c>
      <c r="K189">
        <f>COUNTIF('User Stories'!H:H,'Taxonomy and Epics'!H187)</f>
        <v>2</v>
      </c>
    </row>
    <row r="190" spans="1:11" ht="32" hidden="1" x14ac:dyDescent="0.2">
      <c r="A190" s="3" t="s">
        <v>1181</v>
      </c>
      <c r="B190" s="3" t="s">
        <v>1493</v>
      </c>
      <c r="C190" s="3" t="s">
        <v>1494</v>
      </c>
      <c r="D190" s="3" t="s">
        <v>1495</v>
      </c>
      <c r="E190" s="4" t="str">
        <f t="shared" si="6"/>
        <v>6.0 - A2R - Acquire to Retire</v>
      </c>
      <c r="F190" s="3" t="str">
        <f t="shared" si="8"/>
        <v>A2R-030</v>
      </c>
      <c r="G190" s="5" t="s">
        <v>1508</v>
      </c>
      <c r="H190" s="5" t="s">
        <v>188</v>
      </c>
      <c r="I190" s="3" t="s">
        <v>189</v>
      </c>
      <c r="K190">
        <f>COUNTIF('User Stories'!H:H,'Taxonomy and Epics'!H188)</f>
        <v>2</v>
      </c>
    </row>
    <row r="191" spans="1:11" ht="16" hidden="1" x14ac:dyDescent="0.2">
      <c r="A191" s="3" t="s">
        <v>1181</v>
      </c>
      <c r="B191" s="3" t="s">
        <v>1493</v>
      </c>
      <c r="C191" s="3" t="s">
        <v>1494</v>
      </c>
      <c r="D191" s="3" t="s">
        <v>1495</v>
      </c>
      <c r="E191" s="4" t="str">
        <f t="shared" si="6"/>
        <v>6.0 - A2R - Acquire to Retire</v>
      </c>
      <c r="F191" s="3" t="str">
        <f t="shared" si="8"/>
        <v>A2R-030</v>
      </c>
      <c r="G191" s="5" t="s">
        <v>1508</v>
      </c>
      <c r="H191" s="3" t="s">
        <v>192</v>
      </c>
      <c r="I191" s="3" t="s">
        <v>193</v>
      </c>
      <c r="K191">
        <f>COUNTIF('User Stories'!H:H,'Taxonomy and Epics'!H189)</f>
        <v>1</v>
      </c>
    </row>
    <row r="192" spans="1:11" ht="16" hidden="1" x14ac:dyDescent="0.2">
      <c r="A192" s="3" t="s">
        <v>1181</v>
      </c>
      <c r="B192" s="3" t="s">
        <v>1493</v>
      </c>
      <c r="C192" s="3" t="s">
        <v>1494</v>
      </c>
      <c r="D192" s="3" t="s">
        <v>1495</v>
      </c>
      <c r="E192" s="4" t="str">
        <f t="shared" si="6"/>
        <v>6.0 - A2R - Acquire to Retire</v>
      </c>
      <c r="F192" s="3" t="str">
        <f t="shared" si="8"/>
        <v>A2R-030</v>
      </c>
      <c r="G192" s="5" t="s">
        <v>1508</v>
      </c>
      <c r="H192" s="3" t="s">
        <v>200</v>
      </c>
      <c r="I192" s="3" t="s">
        <v>201</v>
      </c>
      <c r="K192">
        <f>COUNTIF('User Stories'!H:H,'Taxonomy and Epics'!H190)</f>
        <v>1</v>
      </c>
    </row>
    <row r="193" spans="1:11" ht="16" hidden="1" x14ac:dyDescent="0.2">
      <c r="A193" s="3" t="s">
        <v>1181</v>
      </c>
      <c r="B193" s="3" t="s">
        <v>1493</v>
      </c>
      <c r="C193" s="3" t="s">
        <v>1494</v>
      </c>
      <c r="D193" s="3" t="s">
        <v>1495</v>
      </c>
      <c r="E193" s="4" t="str">
        <f t="shared" si="6"/>
        <v>6.0 - A2R - Acquire to Retire</v>
      </c>
      <c r="F193" s="3" t="str">
        <f t="shared" si="8"/>
        <v>A2R-030</v>
      </c>
      <c r="G193" s="3" t="s">
        <v>1508</v>
      </c>
      <c r="H193" s="3" t="s">
        <v>212</v>
      </c>
      <c r="I193" s="3" t="s">
        <v>1509</v>
      </c>
      <c r="K193">
        <f>COUNTIF('User Stories'!H:H,'Taxonomy and Epics'!H191)</f>
        <v>4</v>
      </c>
    </row>
    <row r="194" spans="1:11" ht="16" hidden="1" x14ac:dyDescent="0.2">
      <c r="A194" s="3" t="s">
        <v>1181</v>
      </c>
      <c r="B194" s="3" t="s">
        <v>1493</v>
      </c>
      <c r="C194" s="3" t="s">
        <v>1494</v>
      </c>
      <c r="D194" s="3" t="s">
        <v>1495</v>
      </c>
      <c r="E194" s="4" t="str">
        <f t="shared" si="6"/>
        <v>6.0 - A2R - Acquire to Retire</v>
      </c>
      <c r="F194" s="3" t="str">
        <f t="shared" si="8"/>
        <v>A2R-030</v>
      </c>
      <c r="G194" s="3" t="s">
        <v>1508</v>
      </c>
      <c r="H194" s="3" t="s">
        <v>217</v>
      </c>
      <c r="I194" s="3" t="s">
        <v>218</v>
      </c>
      <c r="K194">
        <f>COUNTIF('User Stories'!H:H,'Taxonomy and Epics'!H192)</f>
        <v>3</v>
      </c>
    </row>
    <row r="195" spans="1:11" ht="16" hidden="1" x14ac:dyDescent="0.2">
      <c r="A195" s="3" t="s">
        <v>1181</v>
      </c>
      <c r="B195" s="3" t="s">
        <v>1493</v>
      </c>
      <c r="C195" s="3" t="s">
        <v>1494</v>
      </c>
      <c r="D195" s="3" t="s">
        <v>1495</v>
      </c>
      <c r="E195" s="4" t="str">
        <f t="shared" si="6"/>
        <v>6.0 - A2R - Acquire to Retire</v>
      </c>
      <c r="F195" s="3" t="str">
        <f t="shared" si="8"/>
        <v>A2R-030</v>
      </c>
      <c r="G195" s="3" t="s">
        <v>1508</v>
      </c>
      <c r="H195" s="3" t="s">
        <v>239</v>
      </c>
      <c r="I195" s="3" t="s">
        <v>240</v>
      </c>
      <c r="K195">
        <f>COUNTIF('User Stories'!H:H,'Taxonomy and Epics'!H193)</f>
        <v>1</v>
      </c>
    </row>
    <row r="196" spans="1:11" ht="16" hidden="1" x14ac:dyDescent="0.2">
      <c r="A196" s="3" t="s">
        <v>1181</v>
      </c>
      <c r="B196" s="3" t="s">
        <v>1493</v>
      </c>
      <c r="C196" s="3" t="s">
        <v>1494</v>
      </c>
      <c r="D196" s="3" t="s">
        <v>1495</v>
      </c>
      <c r="E196" s="4" t="str">
        <f t="shared" si="6"/>
        <v>6.0 - A2R - Acquire to Retire</v>
      </c>
      <c r="F196" s="3" t="str">
        <f t="shared" si="8"/>
        <v>A2R-030</v>
      </c>
      <c r="G196" s="3" t="s">
        <v>1508</v>
      </c>
      <c r="H196" s="3" t="s">
        <v>222</v>
      </c>
      <c r="I196" s="3" t="s">
        <v>223</v>
      </c>
      <c r="K196">
        <f>COUNTIF('User Stories'!H:H,'Taxonomy and Epics'!H194)</f>
        <v>1</v>
      </c>
    </row>
    <row r="197" spans="1:11" ht="16" hidden="1" x14ac:dyDescent="0.2">
      <c r="A197" s="3" t="s">
        <v>1181</v>
      </c>
      <c r="B197" s="3" t="s">
        <v>1493</v>
      </c>
      <c r="C197" s="3" t="s">
        <v>1494</v>
      </c>
      <c r="D197" s="3" t="s">
        <v>1495</v>
      </c>
      <c r="E197" s="4" t="str">
        <f t="shared" si="6"/>
        <v>6.0 - A2R - Acquire to Retire</v>
      </c>
      <c r="F197" s="3" t="str">
        <f t="shared" si="8"/>
        <v>A2R-030</v>
      </c>
      <c r="G197" s="3" t="s">
        <v>1508</v>
      </c>
      <c r="H197" s="3" t="s">
        <v>797</v>
      </c>
      <c r="I197" s="3" t="s">
        <v>798</v>
      </c>
      <c r="K197">
        <f>COUNTIF('User Stories'!H:H,'Taxonomy and Epics'!H195)</f>
        <v>4</v>
      </c>
    </row>
    <row r="198" spans="1:11" ht="16" hidden="1" x14ac:dyDescent="0.2">
      <c r="A198" s="3" t="s">
        <v>1181</v>
      </c>
      <c r="B198" s="3" t="s">
        <v>1493</v>
      </c>
      <c r="C198" s="3" t="s">
        <v>1494</v>
      </c>
      <c r="D198" s="3" t="s">
        <v>1495</v>
      </c>
      <c r="E198" s="4" t="str">
        <f t="shared" si="6"/>
        <v>6.0 - A2R - Acquire to Retire</v>
      </c>
      <c r="F198" s="3" t="str">
        <f t="shared" si="8"/>
        <v>A2R-030</v>
      </c>
      <c r="G198" s="3" t="s">
        <v>1508</v>
      </c>
      <c r="H198" s="3" t="s">
        <v>777</v>
      </c>
      <c r="I198" s="3" t="s">
        <v>778</v>
      </c>
      <c r="K198">
        <f>COUNTIF('User Stories'!H:H,'Taxonomy and Epics'!H196)</f>
        <v>7</v>
      </c>
    </row>
    <row r="199" spans="1:11" ht="32" hidden="1" x14ac:dyDescent="0.2">
      <c r="A199" s="3" t="s">
        <v>1181</v>
      </c>
      <c r="B199" s="3" t="s">
        <v>1493</v>
      </c>
      <c r="C199" s="3" t="s">
        <v>1494</v>
      </c>
      <c r="D199" s="3" t="s">
        <v>1495</v>
      </c>
      <c r="E199" s="4" t="str">
        <f t="shared" si="6"/>
        <v>6.0 - A2R - Acquire to Retire</v>
      </c>
      <c r="F199" s="3" t="str">
        <f t="shared" si="8"/>
        <v>A2R-040</v>
      </c>
      <c r="G199" s="3" t="s">
        <v>1510</v>
      </c>
      <c r="H199" s="3" t="s">
        <v>1511</v>
      </c>
      <c r="I199" s="3" t="s">
        <v>1512</v>
      </c>
      <c r="K199">
        <f>COUNTIF('User Stories'!H:H,'Taxonomy and Epics'!H197)</f>
        <v>0</v>
      </c>
    </row>
    <row r="200" spans="1:11" ht="32" hidden="1" x14ac:dyDescent="0.2">
      <c r="A200" s="3" t="s">
        <v>1181</v>
      </c>
      <c r="B200" s="3" t="s">
        <v>1493</v>
      </c>
      <c r="C200" s="3" t="s">
        <v>1494</v>
      </c>
      <c r="D200" s="3" t="s">
        <v>1495</v>
      </c>
      <c r="E200" s="4" t="str">
        <f t="shared" si="6"/>
        <v>6.0 - A2R - Acquire to Retire</v>
      </c>
      <c r="F200" s="3" t="str">
        <f t="shared" si="8"/>
        <v>A2R-040</v>
      </c>
      <c r="G200" s="3" t="s">
        <v>1510</v>
      </c>
      <c r="H200" s="3" t="s">
        <v>126</v>
      </c>
      <c r="I200" s="3" t="s">
        <v>127</v>
      </c>
      <c r="K200">
        <f>COUNTIF('User Stories'!H:H,'Taxonomy and Epics'!H198)</f>
        <v>3</v>
      </c>
    </row>
    <row r="201" spans="1:11" ht="16" hidden="1" x14ac:dyDescent="0.2">
      <c r="A201" s="3" t="s">
        <v>1181</v>
      </c>
      <c r="B201" s="3" t="s">
        <v>1493</v>
      </c>
      <c r="C201" s="3" t="s">
        <v>1494</v>
      </c>
      <c r="D201" s="3" t="s">
        <v>1495</v>
      </c>
      <c r="E201" s="4" t="str">
        <f t="shared" ref="E201:E236" si="9">B201&amp;" - "&amp;C201&amp;" - "&amp;D201</f>
        <v>6.0 - A2R - Acquire to Retire</v>
      </c>
      <c r="F201" s="3" t="str">
        <f t="shared" si="8"/>
        <v>A2R-040</v>
      </c>
      <c r="G201" s="3" t="s">
        <v>1510</v>
      </c>
      <c r="H201" s="3" t="s">
        <v>1513</v>
      </c>
      <c r="I201" s="3" t="s">
        <v>1514</v>
      </c>
      <c r="K201">
        <f>COUNTIF('User Stories'!H:H,'Taxonomy and Epics'!H199)</f>
        <v>0</v>
      </c>
    </row>
    <row r="202" spans="1:11" ht="16" hidden="1" x14ac:dyDescent="0.2">
      <c r="A202" s="3" t="s">
        <v>1181</v>
      </c>
      <c r="B202" s="3" t="s">
        <v>1515</v>
      </c>
      <c r="C202" s="3" t="s">
        <v>1516</v>
      </c>
      <c r="D202" s="3" t="s">
        <v>1517</v>
      </c>
      <c r="E202" s="4" t="str">
        <f t="shared" si="9"/>
        <v>7.0 - T2R - Transact to Record</v>
      </c>
      <c r="F202" s="3" t="str">
        <f t="shared" si="8"/>
        <v>T2R-010</v>
      </c>
      <c r="G202" s="3" t="s">
        <v>1518</v>
      </c>
      <c r="H202" s="3" t="s">
        <v>1519</v>
      </c>
      <c r="I202" s="3" t="s">
        <v>1520</v>
      </c>
      <c r="K202">
        <f>COUNTIF('User Stories'!H:H,'Taxonomy and Epics'!H200)</f>
        <v>3</v>
      </c>
    </row>
    <row r="203" spans="1:11" ht="16" hidden="1" x14ac:dyDescent="0.2">
      <c r="A203" s="3" t="s">
        <v>1181</v>
      </c>
      <c r="B203" s="3" t="s">
        <v>1515</v>
      </c>
      <c r="C203" s="3" t="s">
        <v>1516</v>
      </c>
      <c r="D203" s="3" t="s">
        <v>1517</v>
      </c>
      <c r="E203" s="4" t="str">
        <f t="shared" si="9"/>
        <v>7.0 - T2R - Transact to Record</v>
      </c>
      <c r="F203" s="3" t="str">
        <f t="shared" si="8"/>
        <v>T2R-010</v>
      </c>
      <c r="G203" s="3" t="s">
        <v>1518</v>
      </c>
      <c r="H203" s="3" t="s">
        <v>1521</v>
      </c>
      <c r="I203" s="3" t="s">
        <v>1522</v>
      </c>
      <c r="K203">
        <f>COUNTIF('User Stories'!H:H,'Taxonomy and Epics'!H201)</f>
        <v>0</v>
      </c>
    </row>
    <row r="204" spans="1:11" ht="16" hidden="1" x14ac:dyDescent="0.2">
      <c r="A204" s="3" t="s">
        <v>1181</v>
      </c>
      <c r="B204" s="3" t="s">
        <v>1515</v>
      </c>
      <c r="C204" s="3" t="s">
        <v>1516</v>
      </c>
      <c r="D204" s="3" t="s">
        <v>1517</v>
      </c>
      <c r="E204" s="4" t="str">
        <f t="shared" si="9"/>
        <v>7.0 - T2R - Transact to Record</v>
      </c>
      <c r="F204" s="3" t="str">
        <f t="shared" si="8"/>
        <v>T2R-020</v>
      </c>
      <c r="G204" s="3" t="s">
        <v>1523</v>
      </c>
      <c r="H204" s="3" t="s">
        <v>1524</v>
      </c>
      <c r="I204" s="3" t="s">
        <v>1525</v>
      </c>
      <c r="K204">
        <f>COUNTIF('User Stories'!H:H,'Taxonomy and Epics'!H204)</f>
        <v>0</v>
      </c>
    </row>
    <row r="205" spans="1:11" ht="32" hidden="1" x14ac:dyDescent="0.2">
      <c r="A205" s="3" t="s">
        <v>1181</v>
      </c>
      <c r="B205" s="3" t="s">
        <v>1526</v>
      </c>
      <c r="C205" s="3" t="s">
        <v>1527</v>
      </c>
      <c r="D205" s="3" t="s">
        <v>1528</v>
      </c>
      <c r="E205" s="4" t="str">
        <f t="shared" si="9"/>
        <v>8.0 - R2R - Record to Report</v>
      </c>
      <c r="F205" s="3" t="str">
        <f t="shared" si="8"/>
        <v>R2R-010</v>
      </c>
      <c r="G205" s="3" t="s">
        <v>1529</v>
      </c>
      <c r="H205" s="3" t="s">
        <v>1530</v>
      </c>
      <c r="I205" s="3" t="s">
        <v>1531</v>
      </c>
      <c r="K205">
        <f>COUNTIF('User Stories'!H:H,'Taxonomy and Epics'!H205)</f>
        <v>0</v>
      </c>
    </row>
    <row r="206" spans="1:11" ht="16" hidden="1" x14ac:dyDescent="0.2">
      <c r="A206" s="3" t="s">
        <v>1181</v>
      </c>
      <c r="B206" s="3" t="s">
        <v>1526</v>
      </c>
      <c r="C206" s="3" t="s">
        <v>1527</v>
      </c>
      <c r="D206" s="3" t="s">
        <v>1528</v>
      </c>
      <c r="E206" s="4" t="str">
        <f t="shared" si="9"/>
        <v>8.0 - R2R - Record to Report</v>
      </c>
      <c r="F206" s="3" t="str">
        <f t="shared" si="8"/>
        <v>R2R-010</v>
      </c>
      <c r="G206" s="3" t="s">
        <v>1529</v>
      </c>
      <c r="H206" s="3" t="s">
        <v>673</v>
      </c>
      <c r="I206" s="3" t="s">
        <v>674</v>
      </c>
      <c r="K206">
        <f>COUNTIF('User Stories'!H:H,'Taxonomy and Epics'!H206)</f>
        <v>3</v>
      </c>
    </row>
    <row r="207" spans="1:11" ht="16" hidden="1" x14ac:dyDescent="0.2">
      <c r="A207" s="3" t="s">
        <v>1181</v>
      </c>
      <c r="B207" s="3" t="s">
        <v>1526</v>
      </c>
      <c r="C207" s="3" t="s">
        <v>1527</v>
      </c>
      <c r="D207" s="3" t="s">
        <v>1528</v>
      </c>
      <c r="E207" s="4" t="str">
        <f t="shared" si="9"/>
        <v>8.0 - R2R - Record to Report</v>
      </c>
      <c r="F207" s="3" t="str">
        <f t="shared" ref="F207:F236" si="10">LEFT(H207,7)</f>
        <v>R2R-020</v>
      </c>
      <c r="G207" s="3" t="s">
        <v>1532</v>
      </c>
      <c r="H207" s="3" t="s">
        <v>680</v>
      </c>
      <c r="I207" s="3" t="s">
        <v>681</v>
      </c>
      <c r="K207">
        <f>COUNTIF('User Stories'!H:H,'Taxonomy and Epics'!H207)</f>
        <v>5</v>
      </c>
    </row>
    <row r="208" spans="1:11" ht="16" hidden="1" x14ac:dyDescent="0.2">
      <c r="A208" s="3" t="s">
        <v>1181</v>
      </c>
      <c r="B208" s="3" t="s">
        <v>1526</v>
      </c>
      <c r="C208" s="3" t="s">
        <v>1527</v>
      </c>
      <c r="D208" s="3" t="s">
        <v>1528</v>
      </c>
      <c r="E208" s="4" t="str">
        <f t="shared" si="9"/>
        <v>8.0 - R2R - Record to Report</v>
      </c>
      <c r="F208" s="3" t="str">
        <f t="shared" si="10"/>
        <v>R2R-020</v>
      </c>
      <c r="G208" s="3" t="s">
        <v>1532</v>
      </c>
      <c r="H208" s="3" t="s">
        <v>690</v>
      </c>
      <c r="I208" s="3" t="s">
        <v>691</v>
      </c>
      <c r="K208">
        <f>COUNTIF('User Stories'!H:H,'Taxonomy and Epics'!H208)</f>
        <v>1</v>
      </c>
    </row>
    <row r="209" spans="1:11" ht="32" hidden="1" x14ac:dyDescent="0.2">
      <c r="A209" s="3" t="s">
        <v>1181</v>
      </c>
      <c r="B209" s="3" t="s">
        <v>1526</v>
      </c>
      <c r="C209" s="3" t="s">
        <v>1527</v>
      </c>
      <c r="D209" s="3" t="s">
        <v>1528</v>
      </c>
      <c r="E209" s="4" t="str">
        <f t="shared" si="9"/>
        <v>8.0 - R2R - Record to Report</v>
      </c>
      <c r="F209" s="3" t="str">
        <f t="shared" si="10"/>
        <v>R2R-020</v>
      </c>
      <c r="G209" s="3" t="s">
        <v>1532</v>
      </c>
      <c r="H209" s="3" t="s">
        <v>695</v>
      </c>
      <c r="I209" s="3" t="s">
        <v>696</v>
      </c>
      <c r="K209">
        <f>COUNTIF('User Stories'!H:H,'Taxonomy and Epics'!H209)</f>
        <v>2</v>
      </c>
    </row>
    <row r="210" spans="1:11" ht="16" hidden="1" x14ac:dyDescent="0.2">
      <c r="A210" s="3" t="s">
        <v>1181</v>
      </c>
      <c r="B210" s="3" t="s">
        <v>1526</v>
      </c>
      <c r="C210" s="3" t="s">
        <v>1527</v>
      </c>
      <c r="D210" s="3" t="s">
        <v>1528</v>
      </c>
      <c r="E210" s="4" t="str">
        <f t="shared" si="9"/>
        <v>8.0 - R2R - Record to Report</v>
      </c>
      <c r="F210" s="3" t="str">
        <f t="shared" si="10"/>
        <v>R2R-020</v>
      </c>
      <c r="G210" s="5" t="s">
        <v>1532</v>
      </c>
      <c r="H210" s="5" t="s">
        <v>702</v>
      </c>
      <c r="I210" s="3" t="s">
        <v>703</v>
      </c>
      <c r="K210">
        <f>COUNTIF('User Stories'!H:H,'Taxonomy and Epics'!H210)</f>
        <v>3</v>
      </c>
    </row>
    <row r="211" spans="1:11" ht="16" hidden="1" x14ac:dyDescent="0.2">
      <c r="A211" s="3" t="s">
        <v>1181</v>
      </c>
      <c r="B211" s="3" t="s">
        <v>1526</v>
      </c>
      <c r="C211" s="3" t="s">
        <v>1527</v>
      </c>
      <c r="D211" s="3" t="s">
        <v>1528</v>
      </c>
      <c r="E211" s="4" t="str">
        <f t="shared" si="9"/>
        <v>8.0 - R2R - Record to Report</v>
      </c>
      <c r="F211" s="3" t="str">
        <f t="shared" si="10"/>
        <v>R2R-020</v>
      </c>
      <c r="G211" s="5" t="s">
        <v>1532</v>
      </c>
      <c r="H211" s="5" t="s">
        <v>720</v>
      </c>
      <c r="I211" s="3" t="s">
        <v>721</v>
      </c>
      <c r="K211">
        <f>COUNTIF('User Stories'!H:H,'Taxonomy and Epics'!H211)</f>
        <v>3</v>
      </c>
    </row>
    <row r="212" spans="1:11" ht="16" hidden="1" x14ac:dyDescent="0.2">
      <c r="A212" s="3" t="s">
        <v>1181</v>
      </c>
      <c r="B212" s="3" t="s">
        <v>1526</v>
      </c>
      <c r="C212" s="3" t="s">
        <v>1527</v>
      </c>
      <c r="D212" s="3" t="s">
        <v>1528</v>
      </c>
      <c r="E212" s="4" t="str">
        <f t="shared" si="9"/>
        <v>8.0 - R2R - Record to Report</v>
      </c>
      <c r="F212" s="3" t="str">
        <f t="shared" si="10"/>
        <v>R2R-020</v>
      </c>
      <c r="G212" s="5" t="s">
        <v>1532</v>
      </c>
      <c r="H212" s="5" t="s">
        <v>709</v>
      </c>
      <c r="I212" s="3" t="s">
        <v>710</v>
      </c>
      <c r="K212">
        <f>COUNTIF('User Stories'!H:H,'Taxonomy and Epics'!H212)</f>
        <v>4</v>
      </c>
    </row>
    <row r="213" spans="1:11" ht="32" hidden="1" x14ac:dyDescent="0.2">
      <c r="A213" s="3" t="s">
        <v>1181</v>
      </c>
      <c r="B213" s="3" t="s">
        <v>1526</v>
      </c>
      <c r="C213" s="3" t="s">
        <v>1527</v>
      </c>
      <c r="D213" s="3" t="s">
        <v>1528</v>
      </c>
      <c r="E213" s="4" t="str">
        <f t="shared" si="9"/>
        <v>8.0 - R2R - Record to Report</v>
      </c>
      <c r="F213" s="3" t="str">
        <f t="shared" si="10"/>
        <v>R2R-030</v>
      </c>
      <c r="G213" s="5" t="s">
        <v>1533</v>
      </c>
      <c r="H213" s="5" t="s">
        <v>725</v>
      </c>
      <c r="I213" s="3" t="s">
        <v>726</v>
      </c>
      <c r="K213">
        <f>COUNTIF('User Stories'!H:H,'Taxonomy and Epics'!H213)</f>
        <v>1</v>
      </c>
    </row>
    <row r="214" spans="1:11" ht="32" hidden="1" x14ac:dyDescent="0.2">
      <c r="A214" s="3" t="s">
        <v>1181</v>
      </c>
      <c r="B214" s="3" t="s">
        <v>1526</v>
      </c>
      <c r="C214" s="3" t="s">
        <v>1527</v>
      </c>
      <c r="D214" s="3" t="s">
        <v>1528</v>
      </c>
      <c r="E214" s="4" t="str">
        <f t="shared" si="9"/>
        <v>8.0 - R2R - Record to Report</v>
      </c>
      <c r="F214" s="3" t="str">
        <f t="shared" si="10"/>
        <v>R2R-030</v>
      </c>
      <c r="G214" s="5" t="s">
        <v>1533</v>
      </c>
      <c r="H214" s="5" t="s">
        <v>730</v>
      </c>
      <c r="I214" s="3" t="s">
        <v>731</v>
      </c>
      <c r="K214">
        <f>COUNTIF('User Stories'!H:H,'Taxonomy and Epics'!H214)</f>
        <v>1</v>
      </c>
    </row>
    <row r="215" spans="1:11" ht="32" hidden="1" x14ac:dyDescent="0.2">
      <c r="A215" s="3" t="s">
        <v>1181</v>
      </c>
      <c r="B215" s="3" t="s">
        <v>1526</v>
      </c>
      <c r="C215" s="3" t="s">
        <v>1527</v>
      </c>
      <c r="D215" s="3" t="s">
        <v>1528</v>
      </c>
      <c r="E215" s="4" t="str">
        <f t="shared" si="9"/>
        <v>8.0 - R2R - Record to Report</v>
      </c>
      <c r="F215" s="3" t="str">
        <f t="shared" si="10"/>
        <v>R2R-030</v>
      </c>
      <c r="G215" s="3" t="s">
        <v>1533</v>
      </c>
      <c r="H215" s="3" t="s">
        <v>734</v>
      </c>
      <c r="I215" s="3" t="s">
        <v>735</v>
      </c>
      <c r="K215">
        <f>COUNTIF('User Stories'!H:H,'Taxonomy and Epics'!H215)</f>
        <v>1</v>
      </c>
    </row>
    <row r="216" spans="1:11" ht="32" hidden="1" x14ac:dyDescent="0.2">
      <c r="A216" s="3" t="s">
        <v>1181</v>
      </c>
      <c r="B216" s="3" t="s">
        <v>1526</v>
      </c>
      <c r="C216" s="3" t="s">
        <v>1527</v>
      </c>
      <c r="D216" s="3" t="s">
        <v>1528</v>
      </c>
      <c r="E216" s="4" t="str">
        <f t="shared" si="9"/>
        <v>8.0 - R2R - Record to Report</v>
      </c>
      <c r="F216" s="3" t="str">
        <f t="shared" si="10"/>
        <v>R2R-030</v>
      </c>
      <c r="G216" s="3" t="s">
        <v>1533</v>
      </c>
      <c r="H216" s="3" t="s">
        <v>746</v>
      </c>
      <c r="I216" s="3" t="s">
        <v>747</v>
      </c>
      <c r="K216">
        <f>COUNTIF('User Stories'!H:H,'Taxonomy and Epics'!H216)</f>
        <v>4</v>
      </c>
    </row>
    <row r="217" spans="1:11" ht="32" hidden="1" x14ac:dyDescent="0.2">
      <c r="A217" s="3" t="s">
        <v>1181</v>
      </c>
      <c r="B217" s="3" t="s">
        <v>1526</v>
      </c>
      <c r="C217" s="3" t="s">
        <v>1527</v>
      </c>
      <c r="D217" s="3" t="s">
        <v>1528</v>
      </c>
      <c r="E217" s="4" t="str">
        <f t="shared" si="9"/>
        <v>8.0 - R2R - Record to Report</v>
      </c>
      <c r="F217" s="3" t="str">
        <f t="shared" si="10"/>
        <v>R2R-030</v>
      </c>
      <c r="G217" s="3" t="s">
        <v>1533</v>
      </c>
      <c r="H217" s="3" t="s">
        <v>1534</v>
      </c>
      <c r="I217" s="3" t="s">
        <v>1535</v>
      </c>
      <c r="K217">
        <f>COUNTIF('User Stories'!H:H,'Taxonomy and Epics'!H217)</f>
        <v>0</v>
      </c>
    </row>
    <row r="218" spans="1:11" ht="16" hidden="1" x14ac:dyDescent="0.2">
      <c r="A218" s="3" t="s">
        <v>1181</v>
      </c>
      <c r="B218" s="3" t="s">
        <v>1526</v>
      </c>
      <c r="C218" s="3" t="s">
        <v>1527</v>
      </c>
      <c r="D218" s="3" t="s">
        <v>1528</v>
      </c>
      <c r="E218" s="4" t="str">
        <f t="shared" si="9"/>
        <v>8.0 - R2R - Record to Report</v>
      </c>
      <c r="F218" s="3" t="str">
        <f t="shared" si="10"/>
        <v>R2R-040</v>
      </c>
      <c r="G218" s="3" t="s">
        <v>1536</v>
      </c>
      <c r="H218" s="3" t="s">
        <v>1537</v>
      </c>
      <c r="I218" s="3" t="s">
        <v>1538</v>
      </c>
      <c r="K218">
        <f>COUNTIF('User Stories'!H:H,'Taxonomy and Epics'!H218)</f>
        <v>0</v>
      </c>
    </row>
    <row r="219" spans="1:11" ht="32" hidden="1" x14ac:dyDescent="0.2">
      <c r="A219" s="3" t="s">
        <v>1181</v>
      </c>
      <c r="B219" s="3" t="s">
        <v>1526</v>
      </c>
      <c r="C219" s="3" t="s">
        <v>1527</v>
      </c>
      <c r="D219" s="3" t="s">
        <v>1528</v>
      </c>
      <c r="E219" s="4" t="str">
        <f t="shared" si="9"/>
        <v>8.0 - R2R - Record to Report</v>
      </c>
      <c r="F219" s="3" t="str">
        <f t="shared" si="10"/>
        <v>R2R-050</v>
      </c>
      <c r="G219" s="3" t="s">
        <v>1539</v>
      </c>
      <c r="H219" s="3" t="s">
        <v>1540</v>
      </c>
      <c r="I219" s="3" t="s">
        <v>1541</v>
      </c>
      <c r="K219">
        <f>COUNTIF('User Stories'!H:H,'Taxonomy and Epics'!H219)</f>
        <v>0</v>
      </c>
    </row>
    <row r="220" spans="1:11" ht="32" hidden="1" x14ac:dyDescent="0.2">
      <c r="A220" s="3" t="s">
        <v>1181</v>
      </c>
      <c r="B220" s="3" t="s">
        <v>1526</v>
      </c>
      <c r="C220" s="3" t="s">
        <v>1527</v>
      </c>
      <c r="D220" s="3" t="s">
        <v>1528</v>
      </c>
      <c r="E220" s="4" t="str">
        <f t="shared" si="9"/>
        <v>8.0 - R2R - Record to Report</v>
      </c>
      <c r="F220" s="3" t="str">
        <f t="shared" si="10"/>
        <v>R2R-050</v>
      </c>
      <c r="G220" s="3" t="s">
        <v>1539</v>
      </c>
      <c r="H220" s="3" t="s">
        <v>1542</v>
      </c>
      <c r="I220" s="3" t="s">
        <v>1543</v>
      </c>
      <c r="K220">
        <f>COUNTIF('User Stories'!H:H,'Taxonomy and Epics'!H220)</f>
        <v>0</v>
      </c>
    </row>
    <row r="221" spans="1:11" ht="16" hidden="1" x14ac:dyDescent="0.2">
      <c r="A221" s="3" t="s">
        <v>1181</v>
      </c>
      <c r="B221" s="3" t="s">
        <v>1526</v>
      </c>
      <c r="C221" s="3" t="s">
        <v>1527</v>
      </c>
      <c r="D221" s="3" t="s">
        <v>1528</v>
      </c>
      <c r="E221" s="4" t="str">
        <f t="shared" si="9"/>
        <v>8.0 - R2R - Record to Report</v>
      </c>
      <c r="F221" s="3" t="str">
        <f t="shared" si="10"/>
        <v>R2R-050</v>
      </c>
      <c r="G221" s="3" t="s">
        <v>1539</v>
      </c>
      <c r="H221" s="3" t="s">
        <v>1544</v>
      </c>
      <c r="I221" s="3" t="s">
        <v>1545</v>
      </c>
      <c r="K221">
        <f>COUNTIF('User Stories'!H:H,'Taxonomy and Epics'!H221)</f>
        <v>0</v>
      </c>
    </row>
    <row r="222" spans="1:11" ht="16" hidden="1" x14ac:dyDescent="0.2">
      <c r="A222" s="3" t="s">
        <v>1181</v>
      </c>
      <c r="B222" s="3" t="s">
        <v>1526</v>
      </c>
      <c r="C222" s="3" t="s">
        <v>1527</v>
      </c>
      <c r="D222" s="3" t="s">
        <v>1528</v>
      </c>
      <c r="E222" s="4" t="str">
        <f t="shared" si="9"/>
        <v>8.0 - R2R - Record to Report</v>
      </c>
      <c r="F222" s="3" t="str">
        <f t="shared" si="10"/>
        <v>R2R-050</v>
      </c>
      <c r="G222" s="3" t="s">
        <v>1539</v>
      </c>
      <c r="H222" s="3" t="s">
        <v>1546</v>
      </c>
      <c r="I222" s="3" t="s">
        <v>1547</v>
      </c>
      <c r="K222">
        <f>COUNTIF('User Stories'!H:H,'Taxonomy and Epics'!H222)</f>
        <v>0</v>
      </c>
    </row>
    <row r="223" spans="1:11" ht="32" hidden="1" x14ac:dyDescent="0.2">
      <c r="A223" s="3" t="s">
        <v>1181</v>
      </c>
      <c r="B223" s="3" t="s">
        <v>1526</v>
      </c>
      <c r="C223" s="3" t="s">
        <v>1527</v>
      </c>
      <c r="D223" s="3" t="s">
        <v>1528</v>
      </c>
      <c r="E223" s="4" t="str">
        <f t="shared" si="9"/>
        <v>8.0 - R2R - Record to Report</v>
      </c>
      <c r="F223" s="3" t="str">
        <f t="shared" si="10"/>
        <v>R2R-060</v>
      </c>
      <c r="G223" s="3" t="s">
        <v>1548</v>
      </c>
      <c r="H223" s="3" t="s">
        <v>1549</v>
      </c>
      <c r="I223" s="3" t="s">
        <v>1550</v>
      </c>
      <c r="K223">
        <f>COUNTIF('User Stories'!H:H,'Taxonomy and Epics'!H223)</f>
        <v>0</v>
      </c>
    </row>
    <row r="224" spans="1:11" ht="16" hidden="1" x14ac:dyDescent="0.2">
      <c r="A224" s="3" t="s">
        <v>1181</v>
      </c>
      <c r="B224" s="3" t="s">
        <v>1526</v>
      </c>
      <c r="C224" s="3" t="s">
        <v>1527</v>
      </c>
      <c r="D224" s="3" t="s">
        <v>1528</v>
      </c>
      <c r="E224" s="4" t="str">
        <f t="shared" si="9"/>
        <v>8.0 - R2R - Record to Report</v>
      </c>
      <c r="F224" s="3" t="str">
        <f t="shared" si="10"/>
        <v>R2R-060</v>
      </c>
      <c r="G224" s="3" t="s">
        <v>1548</v>
      </c>
      <c r="H224" s="3" t="s">
        <v>1551</v>
      </c>
      <c r="I224" s="3" t="s">
        <v>1552</v>
      </c>
      <c r="K224">
        <f>COUNTIF('User Stories'!H:H,'Taxonomy and Epics'!H224)</f>
        <v>0</v>
      </c>
    </row>
    <row r="225" spans="1:11" ht="16" hidden="1" x14ac:dyDescent="0.2">
      <c r="A225" s="3" t="s">
        <v>1181</v>
      </c>
      <c r="B225" s="3" t="s">
        <v>1526</v>
      </c>
      <c r="C225" s="3" t="s">
        <v>1527</v>
      </c>
      <c r="D225" s="3" t="s">
        <v>1528</v>
      </c>
      <c r="E225" s="4" t="str">
        <f t="shared" si="9"/>
        <v>8.0 - R2R - Record to Report</v>
      </c>
      <c r="F225" s="3" t="str">
        <f t="shared" si="10"/>
        <v>R2R-060</v>
      </c>
      <c r="G225" s="3" t="s">
        <v>1548</v>
      </c>
      <c r="H225" s="3" t="s">
        <v>1553</v>
      </c>
      <c r="I225" s="3" t="s">
        <v>1554</v>
      </c>
      <c r="K225">
        <f>COUNTIF('User Stories'!H:H,'Taxonomy and Epics'!H225)</f>
        <v>0</v>
      </c>
    </row>
    <row r="226" spans="1:11" ht="16" hidden="1" x14ac:dyDescent="0.2">
      <c r="A226" s="3" t="s">
        <v>1181</v>
      </c>
      <c r="B226" s="3" t="s">
        <v>1526</v>
      </c>
      <c r="C226" s="3" t="s">
        <v>1527</v>
      </c>
      <c r="D226" s="3" t="s">
        <v>1528</v>
      </c>
      <c r="E226" s="4" t="str">
        <f t="shared" si="9"/>
        <v>8.0 - R2R - Record to Report</v>
      </c>
      <c r="F226" s="3" t="str">
        <f t="shared" si="10"/>
        <v>R2R-060</v>
      </c>
      <c r="G226" s="3" t="s">
        <v>1548</v>
      </c>
      <c r="H226" s="3" t="s">
        <v>1555</v>
      </c>
      <c r="I226" s="3" t="s">
        <v>1556</v>
      </c>
      <c r="K226">
        <f>COUNTIF('User Stories'!H:H,'Taxonomy and Epics'!H226)</f>
        <v>0</v>
      </c>
    </row>
    <row r="227" spans="1:11" ht="32" hidden="1" x14ac:dyDescent="0.2">
      <c r="A227" s="3" t="s">
        <v>1181</v>
      </c>
      <c r="B227" s="3" t="s">
        <v>1557</v>
      </c>
      <c r="C227" s="3" t="s">
        <v>1558</v>
      </c>
      <c r="D227" s="3" t="s">
        <v>1033</v>
      </c>
      <c r="E227" s="4" t="str">
        <f t="shared" si="9"/>
        <v>9.0 - RSH - Research Finance</v>
      </c>
      <c r="F227" s="3" t="str">
        <f t="shared" si="10"/>
        <v>RES-010</v>
      </c>
      <c r="G227" s="3" t="s">
        <v>1559</v>
      </c>
      <c r="H227" s="3" t="s">
        <v>1560</v>
      </c>
      <c r="I227" s="3" t="s">
        <v>1561</v>
      </c>
      <c r="K227">
        <f>COUNTIF('User Stories'!H:H,'Taxonomy and Epics'!H227)</f>
        <v>0</v>
      </c>
    </row>
    <row r="228" spans="1:11" ht="32" hidden="1" x14ac:dyDescent="0.2">
      <c r="A228" s="3" t="s">
        <v>1181</v>
      </c>
      <c r="B228" s="3" t="s">
        <v>1557</v>
      </c>
      <c r="C228" s="3" t="s">
        <v>1558</v>
      </c>
      <c r="D228" s="3" t="s">
        <v>1033</v>
      </c>
      <c r="E228" s="4" t="str">
        <f t="shared" si="9"/>
        <v>9.0 - RSH - Research Finance</v>
      </c>
      <c r="F228" s="3" t="str">
        <f t="shared" si="10"/>
        <v>RES-010</v>
      </c>
      <c r="G228" s="3" t="s">
        <v>1559</v>
      </c>
      <c r="H228" s="3" t="s">
        <v>1562</v>
      </c>
      <c r="I228" s="3" t="s">
        <v>1563</v>
      </c>
      <c r="K228">
        <f>COUNTIF('User Stories'!H:H,'Taxonomy and Epics'!H228)</f>
        <v>0</v>
      </c>
    </row>
    <row r="229" spans="1:11" ht="32" hidden="1" x14ac:dyDescent="0.2">
      <c r="A229" s="3" t="s">
        <v>1181</v>
      </c>
      <c r="B229" s="3" t="s">
        <v>1557</v>
      </c>
      <c r="C229" s="3" t="s">
        <v>1558</v>
      </c>
      <c r="D229" s="3" t="s">
        <v>1033</v>
      </c>
      <c r="E229" s="4" t="str">
        <f t="shared" si="9"/>
        <v>9.0 - RSH - Research Finance</v>
      </c>
      <c r="F229" s="3" t="str">
        <f t="shared" si="10"/>
        <v>RES-020</v>
      </c>
      <c r="G229" s="3" t="s">
        <v>1564</v>
      </c>
      <c r="H229" s="3" t="s">
        <v>1031</v>
      </c>
      <c r="I229" s="3" t="s">
        <v>1565</v>
      </c>
      <c r="K229">
        <f>COUNTIF('User Stories'!H:H,'Taxonomy and Epics'!H229)</f>
        <v>38</v>
      </c>
    </row>
    <row r="230" spans="1:11" ht="16" hidden="1" x14ac:dyDescent="0.2">
      <c r="A230" s="3" t="s">
        <v>1181</v>
      </c>
      <c r="B230" s="3" t="s">
        <v>1557</v>
      </c>
      <c r="C230" s="3" t="s">
        <v>1558</v>
      </c>
      <c r="D230" s="3" t="s">
        <v>1033</v>
      </c>
      <c r="E230" s="4" t="str">
        <f t="shared" si="9"/>
        <v>9.0 - RSH - Research Finance</v>
      </c>
      <c r="F230" s="3" t="str">
        <f t="shared" si="10"/>
        <v>RES-020</v>
      </c>
      <c r="G230" s="3" t="s">
        <v>1564</v>
      </c>
      <c r="H230" s="3" t="s">
        <v>1062</v>
      </c>
      <c r="I230" s="3" t="s">
        <v>1063</v>
      </c>
      <c r="K230">
        <f>COUNTIF('User Stories'!H:H,'Taxonomy and Epics'!H230)</f>
        <v>5</v>
      </c>
    </row>
    <row r="231" spans="1:11" ht="16" hidden="1" x14ac:dyDescent="0.2">
      <c r="A231" s="3" t="s">
        <v>1181</v>
      </c>
      <c r="B231" s="3" t="s">
        <v>1557</v>
      </c>
      <c r="C231" s="3" t="s">
        <v>1558</v>
      </c>
      <c r="D231" s="3" t="s">
        <v>1033</v>
      </c>
      <c r="E231" s="4" t="str">
        <f t="shared" si="9"/>
        <v>9.0 - RSH - Research Finance</v>
      </c>
      <c r="F231" s="3" t="str">
        <f t="shared" si="10"/>
        <v>RES-020</v>
      </c>
      <c r="G231" s="3" t="s">
        <v>1564</v>
      </c>
      <c r="H231" s="3" t="s">
        <v>1002</v>
      </c>
      <c r="I231" s="3" t="s">
        <v>1003</v>
      </c>
      <c r="K231">
        <f>COUNTIF('User Stories'!H:H,'Taxonomy and Epics'!H231)</f>
        <v>12</v>
      </c>
    </row>
    <row r="232" spans="1:11" ht="16" hidden="1" x14ac:dyDescent="0.2">
      <c r="A232" s="3" t="s">
        <v>1181</v>
      </c>
      <c r="B232" s="3" t="s">
        <v>1557</v>
      </c>
      <c r="C232" s="3" t="s">
        <v>1558</v>
      </c>
      <c r="D232" s="3" t="s">
        <v>1033</v>
      </c>
      <c r="E232" s="4" t="str">
        <f t="shared" si="9"/>
        <v>9.0 - RSH - Research Finance</v>
      </c>
      <c r="F232" s="3" t="str">
        <f t="shared" si="10"/>
        <v>RES-020</v>
      </c>
      <c r="G232" s="3" t="s">
        <v>1564</v>
      </c>
      <c r="H232" s="3" t="s">
        <v>1145</v>
      </c>
      <c r="I232" s="3" t="s">
        <v>1146</v>
      </c>
      <c r="K232">
        <f>COUNTIF('User Stories'!H:H,'Taxonomy and Epics'!H232)</f>
        <v>1</v>
      </c>
    </row>
    <row r="233" spans="1:11" ht="16" hidden="1" x14ac:dyDescent="0.2">
      <c r="A233" s="3" t="s">
        <v>1181</v>
      </c>
      <c r="B233" s="3" t="s">
        <v>1557</v>
      </c>
      <c r="C233" s="3" t="s">
        <v>1558</v>
      </c>
      <c r="D233" s="3" t="s">
        <v>1033</v>
      </c>
      <c r="E233" s="4" t="str">
        <f t="shared" si="9"/>
        <v>9.0 - RSH - Research Finance</v>
      </c>
      <c r="F233" s="3" t="str">
        <f t="shared" si="10"/>
        <v>RES-020</v>
      </c>
      <c r="G233" s="3" t="s">
        <v>1564</v>
      </c>
      <c r="H233" s="3" t="s">
        <v>1566</v>
      </c>
      <c r="I233" s="3" t="s">
        <v>1567</v>
      </c>
      <c r="K233">
        <f>COUNTIF('User Stories'!H:H,'Taxonomy and Epics'!H233)</f>
        <v>0</v>
      </c>
    </row>
    <row r="234" spans="1:11" ht="16" hidden="1" x14ac:dyDescent="0.2">
      <c r="A234" s="3" t="s">
        <v>1181</v>
      </c>
      <c r="B234" s="3" t="s">
        <v>1557</v>
      </c>
      <c r="C234" s="3" t="s">
        <v>1558</v>
      </c>
      <c r="D234" s="3" t="s">
        <v>1033</v>
      </c>
      <c r="E234" s="4" t="str">
        <f t="shared" si="9"/>
        <v>9.0 - RSH - Research Finance</v>
      </c>
      <c r="F234" s="3" t="str">
        <f t="shared" si="10"/>
        <v>RES-020</v>
      </c>
      <c r="G234" s="3" t="s">
        <v>1564</v>
      </c>
      <c r="H234" s="3" t="s">
        <v>1568</v>
      </c>
      <c r="I234" s="3" t="s">
        <v>1569</v>
      </c>
      <c r="K234">
        <f>COUNTIF('User Stories'!H:H,'Taxonomy and Epics'!H234)</f>
        <v>0</v>
      </c>
    </row>
    <row r="235" spans="1:11" ht="16" hidden="1" x14ac:dyDescent="0.2">
      <c r="A235" s="3" t="s">
        <v>1181</v>
      </c>
      <c r="B235" s="3" t="s">
        <v>1557</v>
      </c>
      <c r="C235" s="3" t="s">
        <v>1558</v>
      </c>
      <c r="D235" s="3" t="s">
        <v>1033</v>
      </c>
      <c r="E235" s="4" t="str">
        <f t="shared" si="9"/>
        <v>9.0 - RSH - Research Finance</v>
      </c>
      <c r="F235" s="3" t="str">
        <f t="shared" si="10"/>
        <v>RES-020</v>
      </c>
      <c r="G235" s="3" t="s">
        <v>1564</v>
      </c>
      <c r="H235" s="3" t="s">
        <v>1103</v>
      </c>
      <c r="I235" s="3" t="s">
        <v>1104</v>
      </c>
      <c r="K235">
        <f>COUNTIF('User Stories'!H:H,'Taxonomy and Epics'!H235)</f>
        <v>12</v>
      </c>
    </row>
    <row r="236" spans="1:11" ht="16" hidden="1" x14ac:dyDescent="0.2">
      <c r="A236" s="6" t="s">
        <v>1181</v>
      </c>
      <c r="B236" s="3" t="s">
        <v>1557</v>
      </c>
      <c r="C236" s="6" t="s">
        <v>1558</v>
      </c>
      <c r="D236" s="3" t="s">
        <v>1033</v>
      </c>
      <c r="E236" s="4" t="str">
        <f t="shared" si="9"/>
        <v>9.0 - RSH - Research Finance</v>
      </c>
      <c r="F236" s="3" t="str">
        <f t="shared" si="10"/>
        <v>RES-020</v>
      </c>
      <c r="G236" s="6" t="s">
        <v>1564</v>
      </c>
      <c r="H236" s="6" t="s">
        <v>1570</v>
      </c>
      <c r="I236" s="6" t="s">
        <v>1571</v>
      </c>
      <c r="K236">
        <f>COUNTIF('User Stories'!H:H,'Taxonomy and Epics'!H236)</f>
        <v>0</v>
      </c>
    </row>
  </sheetData>
  <autoFilter ref="A1:K236" xr:uid="{00000000-0001-0000-0100-000000000000}">
    <filterColumn colId="7">
      <filters>
        <filter val="S2P-010-010"/>
        <filter val="S2P-010-020"/>
        <filter val="S2P-010-030"/>
        <filter val="S2P-010-040"/>
        <filter val="S2P-010-050"/>
        <filter val="S2P-010-060"/>
        <filter val="S2P-010-070"/>
        <filter val="S2P-020-010"/>
        <filter val="S2P-020-020"/>
        <filter val="S2P-020-030"/>
        <filter val="S2P-020-040"/>
        <filter val="S2P-020-060"/>
        <filter val="S2P-030-010"/>
        <filter val="S2P-030-020"/>
        <filter val="S2P-030-030"/>
        <filter val="S2P-030-040"/>
        <filter val="S2P-030-050"/>
        <filter val="S2P-030-060"/>
        <filter val="S2P-040-010"/>
        <filter val="S2P-040-020"/>
        <filter val="S2P-040-030"/>
        <filter val="S2P-040-040"/>
        <filter val="S2P-040-050"/>
        <filter val="S2P-050-010"/>
        <filter val="S2P-050-020"/>
        <filter val="S2P-050-030"/>
        <filter val="S2P-050-040"/>
        <filter val="S2P-050-050"/>
        <filter val="S2P-050-060"/>
        <filter val="S2P-060-010"/>
        <filter val="S2P-060-020"/>
        <filter val="S2P-060-030"/>
        <filter val="S2P-060-060"/>
        <filter val="S2P-070-010"/>
        <filter val="S2P-070-020"/>
        <filter val="S2P-070-030"/>
        <filter val="S2P-080-010"/>
        <filter val="S2P-080-020"/>
        <filter val="S2P-080-030"/>
        <filter val="S2P-080-040"/>
        <filter val="S2P-090-020"/>
        <filter val="S2P-090-030"/>
        <filter val="S2P-100-010"/>
        <filter val="S2P-100-020"/>
        <filter val="S2P-100-030"/>
        <filter val="S2P-110-020"/>
        <filter val="S2P-110-030"/>
        <filter val="S2P-110-040"/>
        <filter val="S2P-130-010"/>
        <filter val="S2P-130-030"/>
      </filters>
    </filterColumn>
  </autoFilter>
  <dataValidations disablePrompts="1" count="1">
    <dataValidation type="list" allowBlank="1" showInputMessage="1" showErrorMessage="1" sqref="A2:A236" xr:uid="{679E06B5-80C0-457D-ABAB-1611FA5A4644}">
      <formula1>"Finance, HR"</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21674-9A0C-49A0-93B2-FBE463A5AE25}">
  <sheetPr filterMode="1"/>
  <dimension ref="A1:FD409"/>
  <sheetViews>
    <sheetView topLeftCell="B1" workbookViewId="0">
      <selection activeCell="D410" sqref="D410"/>
    </sheetView>
  </sheetViews>
  <sheetFormatPr baseColWidth="10" defaultColWidth="8.83203125" defaultRowHeight="15" x14ac:dyDescent="0.2"/>
  <cols>
    <col min="1" max="1" width="23.5" customWidth="1"/>
    <col min="2" max="2" width="32.6640625" customWidth="1"/>
    <col min="3" max="3" width="33.33203125" customWidth="1"/>
    <col min="4" max="4" width="166.5" customWidth="1"/>
    <col min="5" max="5" width="37.33203125" bestFit="1" customWidth="1"/>
    <col min="6" max="6" width="23.5" customWidth="1"/>
    <col min="7" max="7" width="14.5" customWidth="1"/>
    <col min="8" max="13" width="23.5" customWidth="1"/>
    <col min="14" max="14" width="56.5" bestFit="1" customWidth="1"/>
  </cols>
  <sheetData>
    <row r="1" spans="1:16" ht="32" x14ac:dyDescent="0.2">
      <c r="A1" s="1" t="s">
        <v>1572</v>
      </c>
      <c r="B1" s="24" t="s">
        <v>1573</v>
      </c>
      <c r="C1" s="24" t="s">
        <v>1574</v>
      </c>
      <c r="D1" s="24" t="s">
        <v>1575</v>
      </c>
      <c r="E1" s="1" t="s">
        <v>24</v>
      </c>
      <c r="F1" s="1" t="s">
        <v>1576</v>
      </c>
      <c r="G1" s="1" t="s">
        <v>1577</v>
      </c>
      <c r="H1" s="1" t="s">
        <v>1578</v>
      </c>
      <c r="I1" s="1" t="s">
        <v>1579</v>
      </c>
      <c r="J1" s="24" t="s">
        <v>1580</v>
      </c>
      <c r="K1" s="24" t="s">
        <v>1175</v>
      </c>
      <c r="L1" s="24" t="s">
        <v>1581</v>
      </c>
      <c r="M1" s="24" t="s">
        <v>1582</v>
      </c>
      <c r="N1" s="24" t="s">
        <v>1583</v>
      </c>
      <c r="O1" s="1" t="s">
        <v>1584</v>
      </c>
      <c r="P1" s="1" t="s">
        <v>1585</v>
      </c>
    </row>
    <row r="2" spans="1:16" ht="80" hidden="1" x14ac:dyDescent="0.2">
      <c r="A2" s="11">
        <v>1</v>
      </c>
      <c r="B2" s="11" t="s">
        <v>1586</v>
      </c>
      <c r="C2" s="11" t="s">
        <v>1587</v>
      </c>
      <c r="D2" s="11" t="s">
        <v>1588</v>
      </c>
      <c r="E2" s="11" t="s">
        <v>1589</v>
      </c>
      <c r="F2" s="55" t="s">
        <v>1590</v>
      </c>
      <c r="G2" s="52"/>
      <c r="H2" s="8" t="s">
        <v>1362</v>
      </c>
      <c r="I2" s="11" t="str">
        <f>_xlfn.XLOOKUP(H2,'Taxonomy and Epics'!H:H,'Taxonomy and Epics'!I:I)</f>
        <v>Process New Customer Credit Application</v>
      </c>
      <c r="J2" s="8" t="str">
        <f>_xlfn.XLOOKUP($H2,'Taxonomy and Epics'!$H:$H,'Taxonomy and Epics'!E:E)</f>
        <v>3.0 - Q2C - Quote to Cash</v>
      </c>
      <c r="K2" s="8" t="str">
        <f>_xlfn.XLOOKUP($H2,'Taxonomy and Epics'!$H:$H,'Taxonomy and Epics'!F:F)</f>
        <v>Q2C-010</v>
      </c>
      <c r="L2" s="8" t="str">
        <f>_xlfn.XLOOKUP($H2,'Taxonomy and Epics'!$H:$H,'Taxonomy and Epics'!G:G)</f>
        <v xml:space="preserve">Setup Customer &amp; Credit </v>
      </c>
      <c r="M2" s="10" t="str">
        <f>_xlfn.XLOOKUP($H2,'Taxonomy and Epics'!$H:$H,'Taxonomy and Epics'!H:H)</f>
        <v>Q2C-010-020</v>
      </c>
      <c r="N2" s="10" t="str">
        <f>_xlfn.XLOOKUP($H2,'Taxonomy and Epics'!$H:$H,'Taxonomy and Epics'!I:I)</f>
        <v>Process New Customer Credit Application</v>
      </c>
    </row>
    <row r="3" spans="1:16" ht="64" hidden="1" x14ac:dyDescent="0.2">
      <c r="A3" s="11">
        <v>2</v>
      </c>
      <c r="B3" s="11" t="s">
        <v>1591</v>
      </c>
      <c r="C3" s="11" t="s">
        <v>1592</v>
      </c>
      <c r="D3" s="11" t="s">
        <v>1593</v>
      </c>
      <c r="E3" s="11" t="s">
        <v>1589</v>
      </c>
      <c r="F3" s="55" t="s">
        <v>1594</v>
      </c>
      <c r="G3" s="52"/>
      <c r="H3" s="8" t="s">
        <v>1362</v>
      </c>
      <c r="I3" s="11" t="str">
        <f>_xlfn.XLOOKUP(H3,'Taxonomy and Epics'!H:H,'Taxonomy and Epics'!I:I)</f>
        <v>Process New Customer Credit Application</v>
      </c>
      <c r="J3" s="8" t="str">
        <f>_xlfn.XLOOKUP($H3,'Taxonomy and Epics'!$H:$H,'Taxonomy and Epics'!E:E)</f>
        <v>3.0 - Q2C - Quote to Cash</v>
      </c>
      <c r="K3" s="8" t="str">
        <f>_xlfn.XLOOKUP($H3,'Taxonomy and Epics'!$H:$H,'Taxonomy and Epics'!F:F)</f>
        <v>Q2C-010</v>
      </c>
      <c r="L3" s="8" t="str">
        <f>_xlfn.XLOOKUP($H3,'Taxonomy and Epics'!$H:$H,'Taxonomy and Epics'!G:G)</f>
        <v xml:space="preserve">Setup Customer &amp; Credit </v>
      </c>
      <c r="M3" s="10" t="str">
        <f>_xlfn.XLOOKUP($H3,'Taxonomy and Epics'!$H:$H,'Taxonomy and Epics'!H:H)</f>
        <v>Q2C-010-020</v>
      </c>
      <c r="N3" s="10" t="str">
        <f>_xlfn.XLOOKUP($H3,'Taxonomy and Epics'!$H:$H,'Taxonomy and Epics'!I:I)</f>
        <v>Process New Customer Credit Application</v>
      </c>
    </row>
    <row r="4" spans="1:16" ht="80" hidden="1" x14ac:dyDescent="0.2">
      <c r="A4" s="11" t="s">
        <v>1595</v>
      </c>
      <c r="B4" s="11" t="s">
        <v>1596</v>
      </c>
      <c r="C4" s="11" t="s">
        <v>1597</v>
      </c>
      <c r="D4" s="11" t="s">
        <v>1598</v>
      </c>
      <c r="E4" s="11" t="s">
        <v>1589</v>
      </c>
      <c r="F4" s="55" t="s">
        <v>1599</v>
      </c>
      <c r="G4" s="52"/>
      <c r="H4" s="8" t="s">
        <v>1362</v>
      </c>
      <c r="I4" s="11" t="str">
        <f>_xlfn.XLOOKUP(H4,'Taxonomy and Epics'!H:H,'Taxonomy and Epics'!I:I)</f>
        <v>Process New Customer Credit Application</v>
      </c>
      <c r="J4" s="8" t="str">
        <f>_xlfn.XLOOKUP($H4,'Taxonomy and Epics'!$H:$H,'Taxonomy and Epics'!E:E)</f>
        <v>3.0 - Q2C - Quote to Cash</v>
      </c>
      <c r="K4" s="8" t="str">
        <f>_xlfn.XLOOKUP($H4,'Taxonomy and Epics'!$H:$H,'Taxonomy and Epics'!F:F)</f>
        <v>Q2C-010</v>
      </c>
      <c r="L4" s="8" t="str">
        <f>_xlfn.XLOOKUP($H4,'Taxonomy and Epics'!$H:$H,'Taxonomy and Epics'!G:G)</f>
        <v xml:space="preserve">Setup Customer &amp; Credit </v>
      </c>
      <c r="M4" s="10" t="str">
        <f>_xlfn.XLOOKUP($H4,'Taxonomy and Epics'!$H:$H,'Taxonomy and Epics'!H:H)</f>
        <v>Q2C-010-020</v>
      </c>
      <c r="N4" s="10" t="str">
        <f>_xlfn.XLOOKUP($H4,'Taxonomy and Epics'!$H:$H,'Taxonomy and Epics'!I:I)</f>
        <v>Process New Customer Credit Application</v>
      </c>
    </row>
    <row r="5" spans="1:16" ht="80" hidden="1" x14ac:dyDescent="0.2">
      <c r="A5" s="11">
        <v>3</v>
      </c>
      <c r="B5" s="11" t="s">
        <v>1600</v>
      </c>
      <c r="C5" s="11" t="s">
        <v>1601</v>
      </c>
      <c r="D5" s="11" t="s">
        <v>1602</v>
      </c>
      <c r="E5" s="11" t="s">
        <v>1589</v>
      </c>
      <c r="F5" s="55" t="s">
        <v>1603</v>
      </c>
      <c r="G5" s="52" t="s">
        <v>1603</v>
      </c>
      <c r="H5" s="8" t="s">
        <v>1364</v>
      </c>
      <c r="I5" s="8" t="str">
        <f>_xlfn.XLOOKUP(H5,'Taxonomy and Epics'!H:H,'Taxonomy and Epics'!I:I)</f>
        <v>Setup Customer Financial Master Data</v>
      </c>
      <c r="J5" s="8" t="str">
        <f>_xlfn.XLOOKUP($H5,'Taxonomy and Epics'!$H:$H,'Taxonomy and Epics'!E:E)</f>
        <v>3.0 - Q2C - Quote to Cash</v>
      </c>
      <c r="K5" s="8" t="str">
        <f>_xlfn.XLOOKUP($H5,'Taxonomy and Epics'!$H:$H,'Taxonomy and Epics'!F:F)</f>
        <v>Q2C-010</v>
      </c>
      <c r="L5" s="8" t="str">
        <f>_xlfn.XLOOKUP($H5,'Taxonomy and Epics'!$H:$H,'Taxonomy and Epics'!G:G)</f>
        <v xml:space="preserve">Setup Customer &amp; Credit </v>
      </c>
      <c r="M5" s="10" t="str">
        <f>_xlfn.XLOOKUP($H5,'Taxonomy and Epics'!$H:$H,'Taxonomy and Epics'!H:H)</f>
        <v>Q2C-010-030</v>
      </c>
      <c r="N5" s="10" t="str">
        <f>_xlfn.XLOOKUP($H5,'Taxonomy and Epics'!$H:$H,'Taxonomy and Epics'!I:I)</f>
        <v>Setup Customer Financial Master Data</v>
      </c>
    </row>
    <row r="6" spans="1:16" ht="48" hidden="1" x14ac:dyDescent="0.2">
      <c r="A6" s="11">
        <v>4</v>
      </c>
      <c r="B6" s="11" t="s">
        <v>1604</v>
      </c>
      <c r="C6" s="11" t="s">
        <v>1605</v>
      </c>
      <c r="D6" s="11" t="s">
        <v>1606</v>
      </c>
      <c r="E6" s="11" t="s">
        <v>1589</v>
      </c>
      <c r="F6" s="55" t="s">
        <v>1607</v>
      </c>
      <c r="G6" s="52" t="s">
        <v>1607</v>
      </c>
      <c r="H6" s="8" t="s">
        <v>1364</v>
      </c>
      <c r="I6" s="8" t="str">
        <f>_xlfn.XLOOKUP(H6,'Taxonomy and Epics'!H:H,'Taxonomy and Epics'!I:I)</f>
        <v>Setup Customer Financial Master Data</v>
      </c>
      <c r="J6" s="8" t="str">
        <f>_xlfn.XLOOKUP($H6,'Taxonomy and Epics'!$H:$H,'Taxonomy and Epics'!E:E)</f>
        <v>3.0 - Q2C - Quote to Cash</v>
      </c>
      <c r="K6" s="8" t="str">
        <f>_xlfn.XLOOKUP($H6,'Taxonomy and Epics'!$H:$H,'Taxonomy and Epics'!F:F)</f>
        <v>Q2C-010</v>
      </c>
      <c r="L6" s="8" t="str">
        <f>_xlfn.XLOOKUP($H6,'Taxonomy and Epics'!$H:$H,'Taxonomy and Epics'!G:G)</f>
        <v xml:space="preserve">Setup Customer &amp; Credit </v>
      </c>
      <c r="M6" s="10" t="str">
        <f>_xlfn.XLOOKUP($H6,'Taxonomy and Epics'!$H:$H,'Taxonomy and Epics'!H:H)</f>
        <v>Q2C-010-030</v>
      </c>
      <c r="N6" s="10" t="str">
        <f>_xlfn.XLOOKUP($H6,'Taxonomy and Epics'!$H:$H,'Taxonomy and Epics'!I:I)</f>
        <v>Setup Customer Financial Master Data</v>
      </c>
    </row>
    <row r="7" spans="1:16" ht="64" hidden="1" x14ac:dyDescent="0.2">
      <c r="A7" s="11">
        <v>5</v>
      </c>
      <c r="B7" s="11" t="s">
        <v>1608</v>
      </c>
      <c r="C7" s="11" t="s">
        <v>1609</v>
      </c>
      <c r="D7" s="11" t="s">
        <v>1610</v>
      </c>
      <c r="E7" s="11" t="s">
        <v>24</v>
      </c>
      <c r="F7" s="55" t="s">
        <v>1590</v>
      </c>
      <c r="G7" s="52"/>
      <c r="H7" s="8" t="s">
        <v>1364</v>
      </c>
      <c r="I7" s="8" t="str">
        <f>_xlfn.XLOOKUP(H7,'Taxonomy and Epics'!H:H,'Taxonomy and Epics'!I:I)</f>
        <v>Setup Customer Financial Master Data</v>
      </c>
      <c r="J7" s="8" t="str">
        <f>_xlfn.XLOOKUP($H7,'Taxonomy and Epics'!$H:$H,'Taxonomy and Epics'!E:E)</f>
        <v>3.0 - Q2C - Quote to Cash</v>
      </c>
      <c r="K7" s="8" t="str">
        <f>_xlfn.XLOOKUP($H7,'Taxonomy and Epics'!$H:$H,'Taxonomy and Epics'!F:F)</f>
        <v>Q2C-010</v>
      </c>
      <c r="L7" s="8" t="str">
        <f>_xlfn.XLOOKUP($H7,'Taxonomy and Epics'!$H:$H,'Taxonomy and Epics'!G:G)</f>
        <v xml:space="preserve">Setup Customer &amp; Credit </v>
      </c>
      <c r="M7" s="10" t="str">
        <f>_xlfn.XLOOKUP($H7,'Taxonomy and Epics'!$H:$H,'Taxonomy and Epics'!H:H)</f>
        <v>Q2C-010-030</v>
      </c>
      <c r="N7" s="10" t="str">
        <f>_xlfn.XLOOKUP($H7,'Taxonomy and Epics'!$H:$H,'Taxonomy and Epics'!I:I)</f>
        <v>Setup Customer Financial Master Data</v>
      </c>
    </row>
    <row r="8" spans="1:16" ht="288" hidden="1" x14ac:dyDescent="0.2">
      <c r="A8" s="11">
        <v>6</v>
      </c>
      <c r="B8" s="11" t="s">
        <v>1611</v>
      </c>
      <c r="C8" s="11" t="s">
        <v>1612</v>
      </c>
      <c r="D8" s="12" t="s">
        <v>1613</v>
      </c>
      <c r="E8" s="11" t="s">
        <v>1589</v>
      </c>
      <c r="F8" s="55" t="s">
        <v>1614</v>
      </c>
      <c r="G8" s="12" t="s">
        <v>1614</v>
      </c>
      <c r="H8" s="8" t="s">
        <v>1364</v>
      </c>
      <c r="I8" s="8" t="str">
        <f>_xlfn.XLOOKUP(H8,'Taxonomy and Epics'!H:H,'Taxonomy and Epics'!I:I)</f>
        <v>Setup Customer Financial Master Data</v>
      </c>
      <c r="J8" s="8" t="str">
        <f>_xlfn.XLOOKUP($H8,'Taxonomy and Epics'!$H:$H,'Taxonomy and Epics'!E:E)</f>
        <v>3.0 - Q2C - Quote to Cash</v>
      </c>
      <c r="K8" s="8" t="str">
        <f>_xlfn.XLOOKUP($H8,'Taxonomy and Epics'!$H:$H,'Taxonomy and Epics'!F:F)</f>
        <v>Q2C-010</v>
      </c>
      <c r="L8" s="8" t="str">
        <f>_xlfn.XLOOKUP($H8,'Taxonomy and Epics'!$H:$H,'Taxonomy and Epics'!G:G)</f>
        <v xml:space="preserve">Setup Customer &amp; Credit </v>
      </c>
      <c r="M8" s="10" t="str">
        <f>_xlfn.XLOOKUP($H8,'Taxonomy and Epics'!$H:$H,'Taxonomy and Epics'!H:H)</f>
        <v>Q2C-010-030</v>
      </c>
      <c r="N8" s="10" t="str">
        <f>_xlfn.XLOOKUP($H8,'Taxonomy and Epics'!$H:$H,'Taxonomy and Epics'!I:I)</f>
        <v>Setup Customer Financial Master Data</v>
      </c>
    </row>
    <row r="9" spans="1:16" ht="64" hidden="1" x14ac:dyDescent="0.2">
      <c r="A9" s="11" t="s">
        <v>1615</v>
      </c>
      <c r="B9" s="11" t="s">
        <v>1616</v>
      </c>
      <c r="C9" s="11" t="s">
        <v>1617</v>
      </c>
      <c r="D9" s="11" t="s">
        <v>1618</v>
      </c>
      <c r="E9" s="11" t="s">
        <v>11</v>
      </c>
      <c r="F9" s="55" t="s">
        <v>1594</v>
      </c>
      <c r="G9" s="52"/>
      <c r="H9" s="11" t="s">
        <v>9</v>
      </c>
      <c r="I9" s="8" t="str">
        <f>_xlfn.XLOOKUP(H9,'Taxonomy and Epics'!H:H,'Taxonomy and Epics'!I:I)</f>
        <v>Perform Periodic Credit Review</v>
      </c>
      <c r="J9" s="8" t="str">
        <f>_xlfn.XLOOKUP($H9,'Taxonomy and Epics'!$H:$H,'Taxonomy and Epics'!E:E)</f>
        <v>3.0 - Q2C - Quote to Cash</v>
      </c>
      <c r="K9" s="8" t="str">
        <f>_xlfn.XLOOKUP($H9,'Taxonomy and Epics'!$H:$H,'Taxonomy and Epics'!F:F)</f>
        <v>Q2C-010</v>
      </c>
      <c r="L9" s="8" t="str">
        <f>_xlfn.XLOOKUP($H9,'Taxonomy and Epics'!$H:$H,'Taxonomy and Epics'!G:G)</f>
        <v xml:space="preserve">Setup Customer &amp; Credit </v>
      </c>
      <c r="M9" s="10" t="str">
        <f>_xlfn.XLOOKUP($H9,'Taxonomy and Epics'!$H:$H,'Taxonomy and Epics'!H:H)</f>
        <v>Q2C-010-040</v>
      </c>
      <c r="N9" s="10" t="str">
        <f>_xlfn.XLOOKUP($H9,'Taxonomy and Epics'!$H:$H,'Taxonomy and Epics'!I:I)</f>
        <v>Perform Periodic Credit Review</v>
      </c>
    </row>
    <row r="10" spans="1:16" ht="80" hidden="1" x14ac:dyDescent="0.2">
      <c r="A10" s="11" t="s">
        <v>1619</v>
      </c>
      <c r="B10" s="11" t="s">
        <v>1620</v>
      </c>
      <c r="C10" s="11" t="s">
        <v>1621</v>
      </c>
      <c r="D10" s="16" t="s">
        <v>1622</v>
      </c>
      <c r="E10" s="11" t="s">
        <v>11</v>
      </c>
      <c r="F10" s="55">
        <v>0</v>
      </c>
      <c r="G10" s="52"/>
      <c r="H10" s="11" t="s">
        <v>9</v>
      </c>
      <c r="I10" s="8" t="str">
        <f>_xlfn.XLOOKUP(H10,'Taxonomy and Epics'!H:H,'Taxonomy and Epics'!I:I)</f>
        <v>Perform Periodic Credit Review</v>
      </c>
      <c r="J10" s="8" t="str">
        <f>_xlfn.XLOOKUP($H10,'Taxonomy and Epics'!$H:$H,'Taxonomy and Epics'!E:E)</f>
        <v>3.0 - Q2C - Quote to Cash</v>
      </c>
      <c r="K10" s="8" t="str">
        <f>_xlfn.XLOOKUP($H10,'Taxonomy and Epics'!$H:$H,'Taxonomy and Epics'!F:F)</f>
        <v>Q2C-010</v>
      </c>
      <c r="L10" s="8" t="str">
        <f>_xlfn.XLOOKUP($H10,'Taxonomy and Epics'!$H:$H,'Taxonomy and Epics'!G:G)</f>
        <v xml:space="preserve">Setup Customer &amp; Credit </v>
      </c>
      <c r="M10" s="10" t="str">
        <f>_xlfn.XLOOKUP($H10,'Taxonomy and Epics'!$H:$H,'Taxonomy and Epics'!H:H)</f>
        <v>Q2C-010-040</v>
      </c>
      <c r="N10" s="10" t="str">
        <f>_xlfn.XLOOKUP($H10,'Taxonomy and Epics'!$H:$H,'Taxonomy and Epics'!I:I)</f>
        <v>Perform Periodic Credit Review</v>
      </c>
    </row>
    <row r="11" spans="1:16" ht="64" hidden="1" x14ac:dyDescent="0.2">
      <c r="A11" s="11" t="s">
        <v>1623</v>
      </c>
      <c r="B11" s="11" t="s">
        <v>1624</v>
      </c>
      <c r="C11" s="11" t="s">
        <v>1625</v>
      </c>
      <c r="D11" s="16" t="s">
        <v>1626</v>
      </c>
      <c r="E11" s="11" t="s">
        <v>857</v>
      </c>
      <c r="F11" s="55">
        <v>0</v>
      </c>
      <c r="G11" s="52"/>
      <c r="H11" s="11" t="s">
        <v>15</v>
      </c>
      <c r="I11" s="8" t="str">
        <f>_xlfn.XLOOKUP(H11,'Taxonomy and Epics'!H:H,'Taxonomy and Epics'!I:I)</f>
        <v>Perform Customer Closure</v>
      </c>
      <c r="J11" s="8" t="str">
        <f>_xlfn.XLOOKUP($H11,'Taxonomy and Epics'!$H:$H,'Taxonomy and Epics'!E:E)</f>
        <v>3.0 - Q2C - Quote to Cash</v>
      </c>
      <c r="K11" s="8" t="str">
        <f>_xlfn.XLOOKUP($H11,'Taxonomy and Epics'!$H:$H,'Taxonomy and Epics'!F:F)</f>
        <v>Q2C-010</v>
      </c>
      <c r="L11" s="8" t="str">
        <f>_xlfn.XLOOKUP($H11,'Taxonomy and Epics'!$H:$H,'Taxonomy and Epics'!G:G)</f>
        <v xml:space="preserve">Setup Customer &amp; Credit </v>
      </c>
      <c r="M11" s="10" t="str">
        <f>_xlfn.XLOOKUP($H11,'Taxonomy and Epics'!$H:$H,'Taxonomy and Epics'!H:H)</f>
        <v>Q2C-010-050</v>
      </c>
      <c r="N11" s="10" t="str">
        <f>_xlfn.XLOOKUP($H11,'Taxonomy and Epics'!$H:$H,'Taxonomy and Epics'!I:I)</f>
        <v>Perform Customer Closure</v>
      </c>
    </row>
    <row r="12" spans="1:16" ht="64" hidden="1" x14ac:dyDescent="0.2">
      <c r="A12" s="11" t="s">
        <v>1627</v>
      </c>
      <c r="B12" s="11" t="s">
        <v>1628</v>
      </c>
      <c r="C12" s="11" t="s">
        <v>1629</v>
      </c>
      <c r="D12" s="16" t="s">
        <v>1630</v>
      </c>
      <c r="E12" s="11" t="s">
        <v>857</v>
      </c>
      <c r="F12" s="55">
        <v>0</v>
      </c>
      <c r="G12" s="52"/>
      <c r="H12" s="11" t="s">
        <v>15</v>
      </c>
      <c r="I12" s="8" t="str">
        <f>_xlfn.XLOOKUP(H12,'Taxonomy and Epics'!H:H,'Taxonomy and Epics'!I:I)</f>
        <v>Perform Customer Closure</v>
      </c>
      <c r="J12" s="8" t="str">
        <f>_xlfn.XLOOKUP($H12,'Taxonomy and Epics'!$H:$H,'Taxonomy and Epics'!E:E)</f>
        <v>3.0 - Q2C - Quote to Cash</v>
      </c>
      <c r="K12" s="8" t="str">
        <f>_xlfn.XLOOKUP($H12,'Taxonomy and Epics'!$H:$H,'Taxonomy and Epics'!F:F)</f>
        <v>Q2C-010</v>
      </c>
      <c r="L12" s="8" t="str">
        <f>_xlfn.XLOOKUP($H12,'Taxonomy and Epics'!$H:$H,'Taxonomy and Epics'!G:G)</f>
        <v xml:space="preserve">Setup Customer &amp; Credit </v>
      </c>
      <c r="M12" s="10" t="str">
        <f>_xlfn.XLOOKUP($H12,'Taxonomy and Epics'!$H:$H,'Taxonomy and Epics'!H:H)</f>
        <v>Q2C-010-050</v>
      </c>
      <c r="N12" s="10" t="str">
        <f>_xlfn.XLOOKUP($H12,'Taxonomy and Epics'!$H:$H,'Taxonomy and Epics'!I:I)</f>
        <v>Perform Customer Closure</v>
      </c>
    </row>
    <row r="13" spans="1:16" ht="80" hidden="1" x14ac:dyDescent="0.2">
      <c r="A13" s="11" t="s">
        <v>1631</v>
      </c>
      <c r="B13" s="11" t="s">
        <v>1632</v>
      </c>
      <c r="C13" s="11" t="s">
        <v>1633</v>
      </c>
      <c r="D13" s="11" t="s">
        <v>1634</v>
      </c>
      <c r="E13" s="11" t="s">
        <v>24</v>
      </c>
      <c r="F13" s="55">
        <v>0</v>
      </c>
      <c r="G13" s="52"/>
      <c r="H13" s="11" t="s">
        <v>22</v>
      </c>
      <c r="I13" s="8" t="str">
        <f>_xlfn.XLOOKUP(H13,'Taxonomy and Epics'!H:H,'Taxonomy and Epics'!I:I)</f>
        <v>Establish Contract Portfolio Management</v>
      </c>
      <c r="J13" s="8" t="str">
        <f>_xlfn.XLOOKUP($H13,'Taxonomy and Epics'!$H:$H,'Taxonomy and Epics'!E:E)</f>
        <v>3.0 - Q2C - Quote to Cash</v>
      </c>
      <c r="K13" s="8" t="str">
        <f>_xlfn.XLOOKUP($H13,'Taxonomy and Epics'!$H:$H,'Taxonomy and Epics'!F:F)</f>
        <v>Q2C-020</v>
      </c>
      <c r="L13" s="8" t="str">
        <f>_xlfn.XLOOKUP($H13,'Taxonomy and Epics'!$H:$H,'Taxonomy and Epics'!G:G)</f>
        <v>Contract Lifecycle Management (Customer)</v>
      </c>
      <c r="M13" s="10" t="str">
        <f>_xlfn.XLOOKUP($H13,'Taxonomy and Epics'!$H:$H,'Taxonomy and Epics'!H:H)</f>
        <v>Q2C-020-010</v>
      </c>
      <c r="N13" s="10" t="str">
        <f>_xlfn.XLOOKUP($H13,'Taxonomy and Epics'!$H:$H,'Taxonomy and Epics'!I:I)</f>
        <v>Establish Contract Portfolio Management</v>
      </c>
    </row>
    <row r="14" spans="1:16" ht="64" hidden="1" x14ac:dyDescent="0.2">
      <c r="A14" s="11" t="s">
        <v>1635</v>
      </c>
      <c r="B14" s="11" t="s">
        <v>1636</v>
      </c>
      <c r="C14" s="11" t="s">
        <v>1637</v>
      </c>
      <c r="D14" s="16" t="s">
        <v>1638</v>
      </c>
      <c r="E14" s="11" t="s">
        <v>857</v>
      </c>
      <c r="F14" s="55">
        <v>0</v>
      </c>
      <c r="G14" s="52"/>
      <c r="H14" s="11" t="s">
        <v>22</v>
      </c>
      <c r="I14" s="8" t="str">
        <f>_xlfn.XLOOKUP(H14,'Taxonomy and Epics'!H:H,'Taxonomy and Epics'!I:I)</f>
        <v>Establish Contract Portfolio Management</v>
      </c>
      <c r="J14" s="8" t="str">
        <f>_xlfn.XLOOKUP($H14,'Taxonomy and Epics'!$H:$H,'Taxonomy and Epics'!E:E)</f>
        <v>3.0 - Q2C - Quote to Cash</v>
      </c>
      <c r="K14" s="8" t="str">
        <f>_xlfn.XLOOKUP($H14,'Taxonomy and Epics'!$H:$H,'Taxonomy and Epics'!F:F)</f>
        <v>Q2C-020</v>
      </c>
      <c r="L14" s="8" t="str">
        <f>_xlfn.XLOOKUP($H14,'Taxonomy and Epics'!$H:$H,'Taxonomy and Epics'!G:G)</f>
        <v>Contract Lifecycle Management (Customer)</v>
      </c>
      <c r="M14" s="10" t="str">
        <f>_xlfn.XLOOKUP($H14,'Taxonomy and Epics'!$H:$H,'Taxonomy and Epics'!H:H)</f>
        <v>Q2C-020-010</v>
      </c>
      <c r="N14" s="10" t="str">
        <f>_xlfn.XLOOKUP($H14,'Taxonomy and Epics'!$H:$H,'Taxonomy and Epics'!I:I)</f>
        <v>Establish Contract Portfolio Management</v>
      </c>
    </row>
    <row r="15" spans="1:16" ht="64" hidden="1" x14ac:dyDescent="0.2">
      <c r="A15" s="11" t="s">
        <v>1639</v>
      </c>
      <c r="B15" s="11" t="s">
        <v>1640</v>
      </c>
      <c r="C15" s="11" t="s">
        <v>1641</v>
      </c>
      <c r="D15" s="16" t="s">
        <v>1642</v>
      </c>
      <c r="E15" s="11" t="s">
        <v>857</v>
      </c>
      <c r="F15" s="55">
        <v>0</v>
      </c>
      <c r="G15" s="52"/>
      <c r="H15" s="11" t="s">
        <v>22</v>
      </c>
      <c r="I15" s="8" t="str">
        <f>_xlfn.XLOOKUP(H15,'Taxonomy and Epics'!H:H,'Taxonomy and Epics'!I:I)</f>
        <v>Establish Contract Portfolio Management</v>
      </c>
      <c r="J15" s="8" t="str">
        <f>_xlfn.XLOOKUP($H15,'Taxonomy and Epics'!$H:$H,'Taxonomy and Epics'!E:E)</f>
        <v>3.0 - Q2C - Quote to Cash</v>
      </c>
      <c r="K15" s="8" t="str">
        <f>_xlfn.XLOOKUP($H15,'Taxonomy and Epics'!$H:$H,'Taxonomy and Epics'!F:F)</f>
        <v>Q2C-020</v>
      </c>
      <c r="L15" s="8" t="str">
        <f>_xlfn.XLOOKUP($H15,'Taxonomy and Epics'!$H:$H,'Taxonomy and Epics'!G:G)</f>
        <v>Contract Lifecycle Management (Customer)</v>
      </c>
      <c r="M15" s="10" t="str">
        <f>_xlfn.XLOOKUP($H15,'Taxonomy and Epics'!$H:$H,'Taxonomy and Epics'!H:H)</f>
        <v>Q2C-020-010</v>
      </c>
      <c r="N15" s="10" t="str">
        <f>_xlfn.XLOOKUP($H15,'Taxonomy and Epics'!$H:$H,'Taxonomy and Epics'!I:I)</f>
        <v>Establish Contract Portfolio Management</v>
      </c>
    </row>
    <row r="16" spans="1:16" ht="80" hidden="1" x14ac:dyDescent="0.2">
      <c r="A16" s="11" t="s">
        <v>1643</v>
      </c>
      <c r="B16" s="11" t="s">
        <v>1644</v>
      </c>
      <c r="C16" s="11" t="s">
        <v>1645</v>
      </c>
      <c r="D16" s="16" t="s">
        <v>1646</v>
      </c>
      <c r="E16" s="11" t="s">
        <v>30</v>
      </c>
      <c r="F16" s="55">
        <v>0</v>
      </c>
      <c r="G16" s="52"/>
      <c r="H16" s="11" t="s">
        <v>22</v>
      </c>
      <c r="I16" s="8" t="str">
        <f>_xlfn.XLOOKUP(H16,'Taxonomy and Epics'!H:H,'Taxonomy and Epics'!I:I)</f>
        <v>Establish Contract Portfolio Management</v>
      </c>
      <c r="J16" s="8" t="str">
        <f>_xlfn.XLOOKUP($H16,'Taxonomy and Epics'!$H:$H,'Taxonomy and Epics'!E:E)</f>
        <v>3.0 - Q2C - Quote to Cash</v>
      </c>
      <c r="K16" s="8" t="str">
        <f>_xlfn.XLOOKUP($H16,'Taxonomy and Epics'!$H:$H,'Taxonomy and Epics'!F:F)</f>
        <v>Q2C-020</v>
      </c>
      <c r="L16" s="8" t="str">
        <f>_xlfn.XLOOKUP($H16,'Taxonomy and Epics'!$H:$H,'Taxonomy and Epics'!G:G)</f>
        <v>Contract Lifecycle Management (Customer)</v>
      </c>
      <c r="M16" s="10" t="str">
        <f>_xlfn.XLOOKUP($H16,'Taxonomy and Epics'!$H:$H,'Taxonomy and Epics'!H:H)</f>
        <v>Q2C-020-010</v>
      </c>
      <c r="N16" s="10" t="str">
        <f>_xlfn.XLOOKUP($H16,'Taxonomy and Epics'!$H:$H,'Taxonomy and Epics'!I:I)</f>
        <v>Establish Contract Portfolio Management</v>
      </c>
    </row>
    <row r="17" spans="1:14" ht="64" hidden="1" x14ac:dyDescent="0.2">
      <c r="A17" s="11" t="s">
        <v>1647</v>
      </c>
      <c r="B17" s="11" t="s">
        <v>1648</v>
      </c>
      <c r="C17" s="11" t="s">
        <v>1649</v>
      </c>
      <c r="D17" s="16" t="s">
        <v>1650</v>
      </c>
      <c r="E17" s="11" t="s">
        <v>857</v>
      </c>
      <c r="F17" s="55">
        <v>0</v>
      </c>
      <c r="G17" s="52"/>
      <c r="H17" s="11" t="s">
        <v>32</v>
      </c>
      <c r="I17" s="8" t="str">
        <f>_xlfn.XLOOKUP(H17,'Taxonomy and Epics'!H:H,'Taxonomy and Epics'!I:I)</f>
        <v>Manage Contract Compliance and Administration</v>
      </c>
      <c r="J17" s="8" t="str">
        <f>_xlfn.XLOOKUP($H17,'Taxonomy and Epics'!$H:$H,'Taxonomy and Epics'!E:E)</f>
        <v>3.0 - Q2C - Quote to Cash</v>
      </c>
      <c r="K17" s="8" t="str">
        <f>_xlfn.XLOOKUP($H17,'Taxonomy and Epics'!$H:$H,'Taxonomy and Epics'!F:F)</f>
        <v>Q2C-020</v>
      </c>
      <c r="L17" s="8" t="str">
        <f>_xlfn.XLOOKUP($H17,'Taxonomy and Epics'!$H:$H,'Taxonomy and Epics'!G:G)</f>
        <v>Contract Lifecycle Management (Customer)</v>
      </c>
      <c r="M17" s="10" t="str">
        <f>_xlfn.XLOOKUP($H17,'Taxonomy and Epics'!$H:$H,'Taxonomy and Epics'!H:H)</f>
        <v>Q2C-020-030</v>
      </c>
      <c r="N17" s="10" t="str">
        <f>_xlfn.XLOOKUP($H17,'Taxonomy and Epics'!$H:$H,'Taxonomy and Epics'!I:I)</f>
        <v>Manage Contract Compliance and Administration</v>
      </c>
    </row>
    <row r="18" spans="1:14" ht="64" hidden="1" x14ac:dyDescent="0.2">
      <c r="A18" s="11" t="s">
        <v>1651</v>
      </c>
      <c r="B18" s="11" t="s">
        <v>1652</v>
      </c>
      <c r="C18" s="11" t="s">
        <v>1653</v>
      </c>
      <c r="D18" s="16" t="s">
        <v>1654</v>
      </c>
      <c r="E18" s="11" t="s">
        <v>857</v>
      </c>
      <c r="F18" s="55">
        <v>0</v>
      </c>
      <c r="G18" s="52"/>
      <c r="H18" s="11" t="s">
        <v>36</v>
      </c>
      <c r="I18" s="8" t="str">
        <f>_xlfn.XLOOKUP(H18,'Taxonomy and Epics'!H:H,'Taxonomy and Epics'!I:I)</f>
        <v>Close Out Contract</v>
      </c>
      <c r="J18" s="8" t="str">
        <f>_xlfn.XLOOKUP($H18,'Taxonomy and Epics'!$H:$H,'Taxonomy and Epics'!E:E)</f>
        <v>3.0 - Q2C - Quote to Cash</v>
      </c>
      <c r="K18" s="8" t="str">
        <f>_xlfn.XLOOKUP($H18,'Taxonomy and Epics'!$H:$H,'Taxonomy and Epics'!F:F)</f>
        <v>Q2C-020</v>
      </c>
      <c r="L18" s="8" t="str">
        <f>_xlfn.XLOOKUP($H18,'Taxonomy and Epics'!$H:$H,'Taxonomy and Epics'!G:G)</f>
        <v>Contract Lifecycle Management (Customer)</v>
      </c>
      <c r="M18" s="10" t="str">
        <f>_xlfn.XLOOKUP($H18,'Taxonomy and Epics'!$H:$H,'Taxonomy and Epics'!H:H)</f>
        <v>Q2C-020-040</v>
      </c>
      <c r="N18" s="10" t="str">
        <f>_xlfn.XLOOKUP($H18,'Taxonomy and Epics'!$H:$H,'Taxonomy and Epics'!I:I)</f>
        <v>Close Out Contract</v>
      </c>
    </row>
    <row r="19" spans="1:14" ht="64" hidden="1" x14ac:dyDescent="0.2">
      <c r="A19" s="11" t="s">
        <v>1655</v>
      </c>
      <c r="B19" s="11" t="s">
        <v>1656</v>
      </c>
      <c r="C19" s="11" t="s">
        <v>1657</v>
      </c>
      <c r="D19" s="16" t="s">
        <v>1658</v>
      </c>
      <c r="E19" s="11" t="s">
        <v>857</v>
      </c>
      <c r="F19" s="55">
        <v>0</v>
      </c>
      <c r="G19" s="52"/>
      <c r="H19" s="11" t="s">
        <v>39</v>
      </c>
      <c r="I19" s="8" t="str">
        <f>_xlfn.XLOOKUP(H19,'Taxonomy and Epics'!H:H,'Taxonomy and Epics'!I:I)</f>
        <v>Manage Billing and Payment Methods</v>
      </c>
      <c r="J19" s="8" t="str">
        <f>_xlfn.XLOOKUP($H19,'Taxonomy and Epics'!$H:$H,'Taxonomy and Epics'!E:E)</f>
        <v>3.0 - Q2C - Quote to Cash</v>
      </c>
      <c r="K19" s="8" t="str">
        <f>_xlfn.XLOOKUP($H19,'Taxonomy and Epics'!$H:$H,'Taxonomy and Epics'!F:F)</f>
        <v>Q2C-040</v>
      </c>
      <c r="L19" s="8" t="str">
        <f>_xlfn.XLOOKUP($H19,'Taxonomy and Epics'!$H:$H,'Taxonomy and Epics'!G:G)</f>
        <v>Billing Management</v>
      </c>
      <c r="M19" s="10" t="str">
        <f>_xlfn.XLOOKUP($H19,'Taxonomy and Epics'!$H:$H,'Taxonomy and Epics'!H:H)</f>
        <v>Q2C-040-010</v>
      </c>
      <c r="N19" s="10" t="str">
        <f>_xlfn.XLOOKUP($H19,'Taxonomy and Epics'!$H:$H,'Taxonomy and Epics'!I:I)</f>
        <v>Manage Billing and Payment Methods</v>
      </c>
    </row>
    <row r="20" spans="1:14" ht="80" hidden="1" x14ac:dyDescent="0.2">
      <c r="A20" s="11" t="s">
        <v>1659</v>
      </c>
      <c r="B20" s="11" t="s">
        <v>1660</v>
      </c>
      <c r="C20" s="11" t="s">
        <v>1661</v>
      </c>
      <c r="D20" s="16" t="s">
        <v>1662</v>
      </c>
      <c r="E20" s="11" t="s">
        <v>857</v>
      </c>
      <c r="F20" s="55">
        <v>0</v>
      </c>
      <c r="G20" s="52"/>
      <c r="H20" s="11" t="s">
        <v>39</v>
      </c>
      <c r="I20" s="8" t="str">
        <f>_xlfn.XLOOKUP(H20,'Taxonomy and Epics'!H:H,'Taxonomy and Epics'!I:I)</f>
        <v>Manage Billing and Payment Methods</v>
      </c>
      <c r="J20" s="8" t="str">
        <f>_xlfn.XLOOKUP($H20,'Taxonomy and Epics'!$H:$H,'Taxonomy and Epics'!E:E)</f>
        <v>3.0 - Q2C - Quote to Cash</v>
      </c>
      <c r="K20" s="8" t="str">
        <f>_xlfn.XLOOKUP($H20,'Taxonomy and Epics'!$H:$H,'Taxonomy and Epics'!F:F)</f>
        <v>Q2C-040</v>
      </c>
      <c r="L20" s="8" t="str">
        <f>_xlfn.XLOOKUP($H20,'Taxonomy and Epics'!$H:$H,'Taxonomy and Epics'!G:G)</f>
        <v>Billing Management</v>
      </c>
      <c r="M20" s="10" t="str">
        <f>_xlfn.XLOOKUP($H20,'Taxonomy and Epics'!$H:$H,'Taxonomy and Epics'!H:H)</f>
        <v>Q2C-040-010</v>
      </c>
      <c r="N20" s="10" t="str">
        <f>_xlfn.XLOOKUP($H20,'Taxonomy and Epics'!$H:$H,'Taxonomy and Epics'!I:I)</f>
        <v>Manage Billing and Payment Methods</v>
      </c>
    </row>
    <row r="21" spans="1:14" ht="64" hidden="1" x14ac:dyDescent="0.2">
      <c r="A21" s="11" t="s">
        <v>1663</v>
      </c>
      <c r="B21" s="11" t="s">
        <v>1664</v>
      </c>
      <c r="C21" s="11" t="s">
        <v>1665</v>
      </c>
      <c r="D21" s="11" t="s">
        <v>1666</v>
      </c>
      <c r="E21" s="11" t="s">
        <v>24</v>
      </c>
      <c r="F21" s="55" t="s">
        <v>1667</v>
      </c>
      <c r="G21" s="52"/>
      <c r="H21" s="11" t="s">
        <v>43</v>
      </c>
      <c r="I21" s="8" t="str">
        <f>_xlfn.XLOOKUP(H21,'Taxonomy and Epics'!H:H,'Taxonomy and Epics'!I:I)</f>
        <v>Generate, Review &amp; Approve Invoice</v>
      </c>
      <c r="J21" s="8" t="str">
        <f>_xlfn.XLOOKUP($H21,'Taxonomy and Epics'!$H:$H,'Taxonomy and Epics'!E:E)</f>
        <v>3.0 - Q2C - Quote to Cash</v>
      </c>
      <c r="K21" s="8" t="str">
        <f>_xlfn.XLOOKUP($H21,'Taxonomy and Epics'!$H:$H,'Taxonomy and Epics'!F:F)</f>
        <v>Q2C-040</v>
      </c>
      <c r="L21" s="8" t="str">
        <f>_xlfn.XLOOKUP($H21,'Taxonomy and Epics'!$H:$H,'Taxonomy and Epics'!G:G)</f>
        <v>Billing Management</v>
      </c>
      <c r="M21" s="10" t="str">
        <f>_xlfn.XLOOKUP($H21,'Taxonomy and Epics'!$H:$H,'Taxonomy and Epics'!H:H)</f>
        <v>Q2C-040-020</v>
      </c>
      <c r="N21" s="10" t="str">
        <f>_xlfn.XLOOKUP($H21,'Taxonomy and Epics'!$H:$H,'Taxonomy and Epics'!I:I)</f>
        <v>Generate, Review &amp; Approve Invoice</v>
      </c>
    </row>
    <row r="22" spans="1:14" ht="64" hidden="1" x14ac:dyDescent="0.2">
      <c r="A22" s="11" t="s">
        <v>1668</v>
      </c>
      <c r="B22" s="11" t="s">
        <v>1669</v>
      </c>
      <c r="C22" s="11" t="s">
        <v>1670</v>
      </c>
      <c r="D22" s="11" t="s">
        <v>1671</v>
      </c>
      <c r="E22" s="11" t="s">
        <v>857</v>
      </c>
      <c r="F22" s="55" t="s">
        <v>1672</v>
      </c>
      <c r="G22" s="52"/>
      <c r="H22" s="11" t="s">
        <v>43</v>
      </c>
      <c r="I22" s="8" t="str">
        <f>_xlfn.XLOOKUP(H22,'Taxonomy and Epics'!H:H,'Taxonomy and Epics'!I:I)</f>
        <v>Generate, Review &amp; Approve Invoice</v>
      </c>
      <c r="J22" s="8" t="str">
        <f>_xlfn.XLOOKUP($H22,'Taxonomy and Epics'!$H:$H,'Taxonomy and Epics'!E:E)</f>
        <v>3.0 - Q2C - Quote to Cash</v>
      </c>
      <c r="K22" s="8" t="str">
        <f>_xlfn.XLOOKUP($H22,'Taxonomy and Epics'!$H:$H,'Taxonomy and Epics'!F:F)</f>
        <v>Q2C-040</v>
      </c>
      <c r="L22" s="8" t="str">
        <f>_xlfn.XLOOKUP($H22,'Taxonomy and Epics'!$H:$H,'Taxonomy and Epics'!G:G)</f>
        <v>Billing Management</v>
      </c>
      <c r="M22" s="10" t="str">
        <f>_xlfn.XLOOKUP($H22,'Taxonomy and Epics'!$H:$H,'Taxonomy and Epics'!H:H)</f>
        <v>Q2C-040-020</v>
      </c>
      <c r="N22" s="10" t="str">
        <f>_xlfn.XLOOKUP($H22,'Taxonomy and Epics'!$H:$H,'Taxonomy and Epics'!I:I)</f>
        <v>Generate, Review &amp; Approve Invoice</v>
      </c>
    </row>
    <row r="23" spans="1:14" ht="80" hidden="1" x14ac:dyDescent="0.2">
      <c r="A23" s="11" t="s">
        <v>1673</v>
      </c>
      <c r="B23" s="11" t="s">
        <v>1674</v>
      </c>
      <c r="C23" s="11" t="s">
        <v>1675</v>
      </c>
      <c r="D23" s="16" t="s">
        <v>1676</v>
      </c>
      <c r="E23" s="11" t="s">
        <v>857</v>
      </c>
      <c r="F23" s="55">
        <v>0</v>
      </c>
      <c r="G23" s="52"/>
      <c r="H23" s="11" t="s">
        <v>43</v>
      </c>
      <c r="I23" s="8" t="str">
        <f>_xlfn.XLOOKUP(H23,'Taxonomy and Epics'!H:H,'Taxonomy and Epics'!I:I)</f>
        <v>Generate, Review &amp; Approve Invoice</v>
      </c>
      <c r="J23" s="8" t="str">
        <f>_xlfn.XLOOKUP($H23,'Taxonomy and Epics'!$H:$H,'Taxonomy and Epics'!E:E)</f>
        <v>3.0 - Q2C - Quote to Cash</v>
      </c>
      <c r="K23" s="8" t="str">
        <f>_xlfn.XLOOKUP($H23,'Taxonomy and Epics'!$H:$H,'Taxonomy and Epics'!F:F)</f>
        <v>Q2C-040</v>
      </c>
      <c r="L23" s="8" t="str">
        <f>_xlfn.XLOOKUP($H23,'Taxonomy and Epics'!$H:$H,'Taxonomy and Epics'!G:G)</f>
        <v>Billing Management</v>
      </c>
      <c r="M23" s="10" t="str">
        <f>_xlfn.XLOOKUP($H23,'Taxonomy and Epics'!$H:$H,'Taxonomy and Epics'!H:H)</f>
        <v>Q2C-040-020</v>
      </c>
      <c r="N23" s="10" t="str">
        <f>_xlfn.XLOOKUP($H23,'Taxonomy and Epics'!$H:$H,'Taxonomy and Epics'!I:I)</f>
        <v>Generate, Review &amp; Approve Invoice</v>
      </c>
    </row>
    <row r="24" spans="1:14" ht="80" hidden="1" x14ac:dyDescent="0.2">
      <c r="A24" s="11" t="s">
        <v>1677</v>
      </c>
      <c r="B24" s="11" t="s">
        <v>1678</v>
      </c>
      <c r="C24" s="11" t="s">
        <v>1679</v>
      </c>
      <c r="D24" s="16" t="s">
        <v>1680</v>
      </c>
      <c r="E24" s="11" t="s">
        <v>30</v>
      </c>
      <c r="F24" s="55" t="s">
        <v>1681</v>
      </c>
      <c r="G24" s="52"/>
      <c r="H24" s="11" t="s">
        <v>43</v>
      </c>
      <c r="I24" s="8" t="str">
        <f>_xlfn.XLOOKUP(H24,'Taxonomy and Epics'!H:H,'Taxonomy and Epics'!I:I)</f>
        <v>Generate, Review &amp; Approve Invoice</v>
      </c>
      <c r="J24" s="8" t="str">
        <f>_xlfn.XLOOKUP($H24,'Taxonomy and Epics'!$H:$H,'Taxonomy and Epics'!E:E)</f>
        <v>3.0 - Q2C - Quote to Cash</v>
      </c>
      <c r="K24" s="8" t="str">
        <f>_xlfn.XLOOKUP($H24,'Taxonomy and Epics'!$H:$H,'Taxonomy and Epics'!F:F)</f>
        <v>Q2C-040</v>
      </c>
      <c r="L24" s="8" t="str">
        <f>_xlfn.XLOOKUP($H24,'Taxonomy and Epics'!$H:$H,'Taxonomy and Epics'!G:G)</f>
        <v>Billing Management</v>
      </c>
      <c r="M24" s="10" t="str">
        <f>_xlfn.XLOOKUP($H24,'Taxonomy and Epics'!$H:$H,'Taxonomy and Epics'!H:H)</f>
        <v>Q2C-040-020</v>
      </c>
      <c r="N24" s="10" t="str">
        <f>_xlfn.XLOOKUP($H24,'Taxonomy and Epics'!$H:$H,'Taxonomy and Epics'!I:I)</f>
        <v>Generate, Review &amp; Approve Invoice</v>
      </c>
    </row>
    <row r="25" spans="1:14" ht="80" hidden="1" x14ac:dyDescent="0.2">
      <c r="A25" s="11" t="s">
        <v>1682</v>
      </c>
      <c r="B25" s="11" t="s">
        <v>1683</v>
      </c>
      <c r="C25" s="11" t="s">
        <v>1684</v>
      </c>
      <c r="D25" s="16" t="s">
        <v>1685</v>
      </c>
      <c r="E25" s="11" t="s">
        <v>857</v>
      </c>
      <c r="F25" s="55">
        <v>0</v>
      </c>
      <c r="G25" s="52"/>
      <c r="H25" s="11" t="s">
        <v>59</v>
      </c>
      <c r="I25" s="8" t="str">
        <f>_xlfn.XLOOKUP(H25,'Taxonomy and Epics'!H:H,'Taxonomy and Epics'!I:I)</f>
        <v>Distribute Invoice</v>
      </c>
      <c r="J25" s="8" t="str">
        <f>_xlfn.XLOOKUP($H25,'Taxonomy and Epics'!$H:$H,'Taxonomy and Epics'!E:E)</f>
        <v>3.0 - Q2C - Quote to Cash</v>
      </c>
      <c r="K25" s="8" t="str">
        <f>_xlfn.XLOOKUP($H25,'Taxonomy and Epics'!$H:$H,'Taxonomy and Epics'!F:F)</f>
        <v>Q2C-040</v>
      </c>
      <c r="L25" s="8" t="str">
        <f>_xlfn.XLOOKUP($H25,'Taxonomy and Epics'!$H:$H,'Taxonomy and Epics'!G:G)</f>
        <v>Billing Management</v>
      </c>
      <c r="M25" s="10" t="str">
        <f>_xlfn.XLOOKUP($H25,'Taxonomy and Epics'!$H:$H,'Taxonomy and Epics'!H:H)</f>
        <v>Q2C-040-030</v>
      </c>
      <c r="N25" s="10" t="str">
        <f>_xlfn.XLOOKUP($H25,'Taxonomy and Epics'!$H:$H,'Taxonomy and Epics'!I:I)</f>
        <v>Distribute Invoice</v>
      </c>
    </row>
    <row r="26" spans="1:14" ht="64" hidden="1" x14ac:dyDescent="0.2">
      <c r="A26" s="11" t="s">
        <v>1686</v>
      </c>
      <c r="B26" s="11" t="s">
        <v>1687</v>
      </c>
      <c r="C26" s="11" t="s">
        <v>1688</v>
      </c>
      <c r="D26" s="16" t="s">
        <v>1689</v>
      </c>
      <c r="E26" s="11" t="s">
        <v>857</v>
      </c>
      <c r="F26" s="55">
        <v>0</v>
      </c>
      <c r="G26" s="52"/>
      <c r="H26" s="11" t="s">
        <v>59</v>
      </c>
      <c r="I26" s="8" t="str">
        <f>_xlfn.XLOOKUP(H26,'Taxonomy and Epics'!H:H,'Taxonomy and Epics'!I:I)</f>
        <v>Distribute Invoice</v>
      </c>
      <c r="J26" s="8" t="str">
        <f>_xlfn.XLOOKUP($H26,'Taxonomy and Epics'!$H:$H,'Taxonomy and Epics'!E:E)</f>
        <v>3.0 - Q2C - Quote to Cash</v>
      </c>
      <c r="K26" s="8" t="str">
        <f>_xlfn.XLOOKUP($H26,'Taxonomy and Epics'!$H:$H,'Taxonomy and Epics'!F:F)</f>
        <v>Q2C-040</v>
      </c>
      <c r="L26" s="8" t="str">
        <f>_xlfn.XLOOKUP($H26,'Taxonomy and Epics'!$H:$H,'Taxonomy and Epics'!G:G)</f>
        <v>Billing Management</v>
      </c>
      <c r="M26" s="10" t="str">
        <f>_xlfn.XLOOKUP($H26,'Taxonomy and Epics'!$H:$H,'Taxonomy and Epics'!H:H)</f>
        <v>Q2C-040-030</v>
      </c>
      <c r="N26" s="10" t="str">
        <f>_xlfn.XLOOKUP($H26,'Taxonomy and Epics'!$H:$H,'Taxonomy and Epics'!I:I)</f>
        <v>Distribute Invoice</v>
      </c>
    </row>
    <row r="27" spans="1:14" ht="64" hidden="1" x14ac:dyDescent="0.2">
      <c r="A27" s="11" t="s">
        <v>1690</v>
      </c>
      <c r="B27" s="11" t="s">
        <v>1691</v>
      </c>
      <c r="C27" s="11" t="s">
        <v>1692</v>
      </c>
      <c r="D27" s="11" t="s">
        <v>1693</v>
      </c>
      <c r="E27" s="11" t="s">
        <v>857</v>
      </c>
      <c r="F27" s="55">
        <v>0</v>
      </c>
      <c r="G27" s="52"/>
      <c r="H27" s="11" t="s">
        <v>59</v>
      </c>
      <c r="I27" s="8" t="str">
        <f>_xlfn.XLOOKUP(H27,'Taxonomy and Epics'!H:H,'Taxonomy and Epics'!I:I)</f>
        <v>Distribute Invoice</v>
      </c>
      <c r="J27" s="8" t="str">
        <f>_xlfn.XLOOKUP($H27,'Taxonomy and Epics'!$H:$H,'Taxonomy and Epics'!E:E)</f>
        <v>3.0 - Q2C - Quote to Cash</v>
      </c>
      <c r="K27" s="8" t="str">
        <f>_xlfn.XLOOKUP($H27,'Taxonomy and Epics'!$H:$H,'Taxonomy and Epics'!F:F)</f>
        <v>Q2C-040</v>
      </c>
      <c r="L27" s="8" t="str">
        <f>_xlfn.XLOOKUP($H27,'Taxonomy and Epics'!$H:$H,'Taxonomy and Epics'!G:G)</f>
        <v>Billing Management</v>
      </c>
      <c r="M27" s="10" t="str">
        <f>_xlfn.XLOOKUP($H27,'Taxonomy and Epics'!$H:$H,'Taxonomy and Epics'!H:H)</f>
        <v>Q2C-040-030</v>
      </c>
      <c r="N27" s="10" t="str">
        <f>_xlfn.XLOOKUP($H27,'Taxonomy and Epics'!$H:$H,'Taxonomy and Epics'!I:I)</f>
        <v>Distribute Invoice</v>
      </c>
    </row>
    <row r="28" spans="1:14" ht="80" hidden="1" x14ac:dyDescent="0.2">
      <c r="A28" s="11" t="s">
        <v>1694</v>
      </c>
      <c r="B28" s="11" t="s">
        <v>1695</v>
      </c>
      <c r="C28" s="11" t="s">
        <v>1696</v>
      </c>
      <c r="D28" s="16" t="s">
        <v>1697</v>
      </c>
      <c r="E28" s="11" t="s">
        <v>857</v>
      </c>
      <c r="F28" s="55" t="s">
        <v>1698</v>
      </c>
      <c r="G28" s="52"/>
      <c r="H28" s="11" t="s">
        <v>67</v>
      </c>
      <c r="I28" s="8" t="str">
        <f>_xlfn.XLOOKUP(H28,'Taxonomy and Epics'!H:H,'Taxonomy and Epics'!I:I)</f>
        <v>Generate and Distribute Statements</v>
      </c>
      <c r="J28" s="8" t="str">
        <f>_xlfn.XLOOKUP($H28,'Taxonomy and Epics'!$H:$H,'Taxonomy and Epics'!E:E)</f>
        <v>3.0 - Q2C - Quote to Cash</v>
      </c>
      <c r="K28" s="8" t="str">
        <f>_xlfn.XLOOKUP($H28,'Taxonomy and Epics'!$H:$H,'Taxonomy and Epics'!F:F)</f>
        <v>Q2C-040</v>
      </c>
      <c r="L28" s="8" t="str">
        <f>_xlfn.XLOOKUP($H28,'Taxonomy and Epics'!$H:$H,'Taxonomy and Epics'!G:G)</f>
        <v>Billing Management</v>
      </c>
      <c r="M28" s="10" t="str">
        <f>_xlfn.XLOOKUP($H28,'Taxonomy and Epics'!$H:$H,'Taxonomy and Epics'!H:H)</f>
        <v>Q2C-040-040</v>
      </c>
      <c r="N28" s="10" t="str">
        <f>_xlfn.XLOOKUP($H28,'Taxonomy and Epics'!$H:$H,'Taxonomy and Epics'!I:I)</f>
        <v>Generate and Distribute Statements</v>
      </c>
    </row>
    <row r="29" spans="1:14" ht="80" hidden="1" x14ac:dyDescent="0.2">
      <c r="A29" s="11" t="s">
        <v>1699</v>
      </c>
      <c r="B29" s="11" t="s">
        <v>1700</v>
      </c>
      <c r="C29" s="11" t="s">
        <v>1701</v>
      </c>
      <c r="D29" s="16" t="s">
        <v>1702</v>
      </c>
      <c r="E29" s="11" t="s">
        <v>857</v>
      </c>
      <c r="F29" s="55" t="s">
        <v>1698</v>
      </c>
      <c r="G29" s="52"/>
      <c r="H29" s="11" t="s">
        <v>67</v>
      </c>
      <c r="I29" s="8" t="str">
        <f>_xlfn.XLOOKUP(H29,'Taxonomy and Epics'!H:H,'Taxonomy and Epics'!I:I)</f>
        <v>Generate and Distribute Statements</v>
      </c>
      <c r="J29" s="8" t="str">
        <f>_xlfn.XLOOKUP($H29,'Taxonomy and Epics'!$H:$H,'Taxonomy and Epics'!E:E)</f>
        <v>3.0 - Q2C - Quote to Cash</v>
      </c>
      <c r="K29" s="8" t="str">
        <f>_xlfn.XLOOKUP($H29,'Taxonomy and Epics'!$H:$H,'Taxonomy and Epics'!F:F)</f>
        <v>Q2C-040</v>
      </c>
      <c r="L29" s="8" t="str">
        <f>_xlfn.XLOOKUP($H29,'Taxonomy and Epics'!$H:$H,'Taxonomy and Epics'!G:G)</f>
        <v>Billing Management</v>
      </c>
      <c r="M29" s="10" t="str">
        <f>_xlfn.XLOOKUP($H29,'Taxonomy and Epics'!$H:$H,'Taxonomy and Epics'!H:H)</f>
        <v>Q2C-040-040</v>
      </c>
      <c r="N29" s="10" t="str">
        <f>_xlfn.XLOOKUP($H29,'Taxonomy and Epics'!$H:$H,'Taxonomy and Epics'!I:I)</f>
        <v>Generate and Distribute Statements</v>
      </c>
    </row>
    <row r="30" spans="1:14" ht="80" hidden="1" x14ac:dyDescent="0.2">
      <c r="A30" s="11" t="s">
        <v>1703</v>
      </c>
      <c r="B30" s="11" t="s">
        <v>1704</v>
      </c>
      <c r="C30" s="11" t="s">
        <v>1705</v>
      </c>
      <c r="D30" s="16" t="s">
        <v>1706</v>
      </c>
      <c r="E30" s="11" t="s">
        <v>11</v>
      </c>
      <c r="F30" s="55">
        <v>0</v>
      </c>
      <c r="G30" s="52"/>
      <c r="H30" s="11" t="s">
        <v>73</v>
      </c>
      <c r="I30" s="8" t="str">
        <f>_xlfn.XLOOKUP(H30,'Taxonomy and Epics'!H:H,'Taxonomy and Epics'!I:I)</f>
        <v>Manage Customer Service Inquiry and Orders</v>
      </c>
      <c r="J30" s="8" t="str">
        <f>_xlfn.XLOOKUP($H30,'Taxonomy and Epics'!$H:$H,'Taxonomy and Epics'!E:E)</f>
        <v>3.0 - Q2C - Quote to Cash</v>
      </c>
      <c r="K30" s="8" t="str">
        <f>_xlfn.XLOOKUP($H30,'Taxonomy and Epics'!$H:$H,'Taxonomy and Epics'!F:F)</f>
        <v>Q2C-050</v>
      </c>
      <c r="L30" s="8" t="str">
        <f>_xlfn.XLOOKUP($H30,'Taxonomy and Epics'!$H:$H,'Taxonomy and Epics'!G:G)</f>
        <v>Customer Inquiry and Dispute</v>
      </c>
      <c r="M30" s="10" t="str">
        <f>_xlfn.XLOOKUP($H30,'Taxonomy and Epics'!$H:$H,'Taxonomy and Epics'!H:H)</f>
        <v>Q2C-050-010</v>
      </c>
      <c r="N30" s="10" t="str">
        <f>_xlfn.XLOOKUP($H30,'Taxonomy and Epics'!$H:$H,'Taxonomy and Epics'!I:I)</f>
        <v>Manage Customer Service Inquiry and Orders</v>
      </c>
    </row>
    <row r="31" spans="1:14" ht="64" hidden="1" x14ac:dyDescent="0.2">
      <c r="A31" s="11" t="s">
        <v>1707</v>
      </c>
      <c r="B31" s="11" t="s">
        <v>1708</v>
      </c>
      <c r="C31" s="11" t="s">
        <v>1709</v>
      </c>
      <c r="D31" s="16" t="s">
        <v>1710</v>
      </c>
      <c r="E31" s="11" t="s">
        <v>11</v>
      </c>
      <c r="F31" s="55">
        <v>0</v>
      </c>
      <c r="G31" s="52"/>
      <c r="H31" s="11" t="s">
        <v>73</v>
      </c>
      <c r="I31" s="8" t="str">
        <f>_xlfn.XLOOKUP(H31,'Taxonomy and Epics'!H:H,'Taxonomy and Epics'!I:I)</f>
        <v>Manage Customer Service Inquiry and Orders</v>
      </c>
      <c r="J31" s="8" t="str">
        <f>_xlfn.XLOOKUP($H31,'Taxonomy and Epics'!$H:$H,'Taxonomy and Epics'!E:E)</f>
        <v>3.0 - Q2C - Quote to Cash</v>
      </c>
      <c r="K31" s="8" t="str">
        <f>_xlfn.XLOOKUP($H31,'Taxonomy and Epics'!$H:$H,'Taxonomy and Epics'!F:F)</f>
        <v>Q2C-050</v>
      </c>
      <c r="L31" s="8" t="str">
        <f>_xlfn.XLOOKUP($H31,'Taxonomy and Epics'!$H:$H,'Taxonomy and Epics'!G:G)</f>
        <v>Customer Inquiry and Dispute</v>
      </c>
      <c r="M31" s="10" t="str">
        <f>_xlfn.XLOOKUP($H31,'Taxonomy and Epics'!$H:$H,'Taxonomy and Epics'!H:H)</f>
        <v>Q2C-050-010</v>
      </c>
      <c r="N31" s="10" t="str">
        <f>_xlfn.XLOOKUP($H31,'Taxonomy and Epics'!$H:$H,'Taxonomy and Epics'!I:I)</f>
        <v>Manage Customer Service Inquiry and Orders</v>
      </c>
    </row>
    <row r="32" spans="1:14" ht="48" hidden="1" x14ac:dyDescent="0.2">
      <c r="A32" s="11" t="s">
        <v>1711</v>
      </c>
      <c r="B32" s="11" t="s">
        <v>1712</v>
      </c>
      <c r="C32" s="11" t="s">
        <v>1713</v>
      </c>
      <c r="D32" s="16" t="s">
        <v>1714</v>
      </c>
      <c r="E32" s="11" t="s">
        <v>857</v>
      </c>
      <c r="F32" s="55" t="s">
        <v>1715</v>
      </c>
      <c r="G32" s="52"/>
      <c r="H32" s="11" t="s">
        <v>79</v>
      </c>
      <c r="I32" s="8" t="str">
        <f>_xlfn.XLOOKUP(H32,'Taxonomy and Epics'!H:H,'Taxonomy and Epics'!I:I)</f>
        <v>Process Charge Backs &amp; credit memos</v>
      </c>
      <c r="J32" s="8" t="str">
        <f>_xlfn.XLOOKUP($H32,'Taxonomy and Epics'!$H:$H,'Taxonomy and Epics'!E:E)</f>
        <v>3.0 - Q2C - Quote to Cash</v>
      </c>
      <c r="K32" s="8" t="str">
        <f>_xlfn.XLOOKUP($H32,'Taxonomy and Epics'!$H:$H,'Taxonomy and Epics'!F:F)</f>
        <v>Q2C-050</v>
      </c>
      <c r="L32" s="8" t="str">
        <f>_xlfn.XLOOKUP($H32,'Taxonomy and Epics'!$H:$H,'Taxonomy and Epics'!G:G)</f>
        <v>Customer Inquiry and Dispute</v>
      </c>
      <c r="M32" s="10" t="str">
        <f>_xlfn.XLOOKUP($H32,'Taxonomy and Epics'!$H:$H,'Taxonomy and Epics'!H:H)</f>
        <v>Q2C-050-030</v>
      </c>
      <c r="N32" s="10" t="str">
        <f>_xlfn.XLOOKUP($H32,'Taxonomy and Epics'!$H:$H,'Taxonomy and Epics'!I:I)</f>
        <v>Process Charge Backs &amp; credit memos</v>
      </c>
    </row>
    <row r="33" spans="1:14" ht="64" hidden="1" x14ac:dyDescent="0.2">
      <c r="A33" s="11" t="s">
        <v>1716</v>
      </c>
      <c r="B33" s="11" t="s">
        <v>1717</v>
      </c>
      <c r="C33" s="11" t="s">
        <v>1718</v>
      </c>
      <c r="D33" s="16" t="s">
        <v>1719</v>
      </c>
      <c r="E33" s="11" t="s">
        <v>857</v>
      </c>
      <c r="F33" s="55">
        <v>0</v>
      </c>
      <c r="G33" s="52"/>
      <c r="H33" s="11" t="s">
        <v>79</v>
      </c>
      <c r="I33" s="8" t="str">
        <f>_xlfn.XLOOKUP(H33,'Taxonomy and Epics'!H:H,'Taxonomy and Epics'!I:I)</f>
        <v>Process Charge Backs &amp; credit memos</v>
      </c>
      <c r="J33" s="8" t="str">
        <f>_xlfn.XLOOKUP($H33,'Taxonomy and Epics'!$H:$H,'Taxonomy and Epics'!E:E)</f>
        <v>3.0 - Q2C - Quote to Cash</v>
      </c>
      <c r="K33" s="8" t="str">
        <f>_xlfn.XLOOKUP($H33,'Taxonomy and Epics'!$H:$H,'Taxonomy and Epics'!F:F)</f>
        <v>Q2C-050</v>
      </c>
      <c r="L33" s="8" t="str">
        <f>_xlfn.XLOOKUP($H33,'Taxonomy and Epics'!$H:$H,'Taxonomy and Epics'!G:G)</f>
        <v>Customer Inquiry and Dispute</v>
      </c>
      <c r="M33" s="10" t="str">
        <f>_xlfn.XLOOKUP($H33,'Taxonomy and Epics'!$H:$H,'Taxonomy and Epics'!H:H)</f>
        <v>Q2C-050-030</v>
      </c>
      <c r="N33" s="10" t="str">
        <f>_xlfn.XLOOKUP($H33,'Taxonomy and Epics'!$H:$H,'Taxonomy and Epics'!I:I)</f>
        <v>Process Charge Backs &amp; credit memos</v>
      </c>
    </row>
    <row r="34" spans="1:14" ht="112" hidden="1" x14ac:dyDescent="0.2">
      <c r="A34" s="11" t="s">
        <v>1720</v>
      </c>
      <c r="B34" s="11" t="s">
        <v>1721</v>
      </c>
      <c r="C34" s="11" t="s">
        <v>1722</v>
      </c>
      <c r="D34" s="16" t="s">
        <v>1723</v>
      </c>
      <c r="E34" s="11" t="s">
        <v>857</v>
      </c>
      <c r="F34" s="55">
        <v>0</v>
      </c>
      <c r="G34" s="52"/>
      <c r="H34" s="11" t="s">
        <v>79</v>
      </c>
      <c r="I34" s="8" t="str">
        <f>_xlfn.XLOOKUP(H34,'Taxonomy and Epics'!H:H,'Taxonomy and Epics'!I:I)</f>
        <v>Process Charge Backs &amp; credit memos</v>
      </c>
      <c r="J34" s="8" t="str">
        <f>_xlfn.XLOOKUP($H34,'Taxonomy and Epics'!$H:$H,'Taxonomy and Epics'!E:E)</f>
        <v>3.0 - Q2C - Quote to Cash</v>
      </c>
      <c r="K34" s="8" t="str">
        <f>_xlfn.XLOOKUP($H34,'Taxonomy and Epics'!$H:$H,'Taxonomy and Epics'!F:F)</f>
        <v>Q2C-050</v>
      </c>
      <c r="L34" s="8" t="str">
        <f>_xlfn.XLOOKUP($H34,'Taxonomy and Epics'!$H:$H,'Taxonomy and Epics'!G:G)</f>
        <v>Customer Inquiry and Dispute</v>
      </c>
      <c r="M34" s="10" t="str">
        <f>_xlfn.XLOOKUP($H34,'Taxonomy and Epics'!$H:$H,'Taxonomy and Epics'!H:H)</f>
        <v>Q2C-050-030</v>
      </c>
      <c r="N34" s="10" t="str">
        <f>_xlfn.XLOOKUP($H34,'Taxonomy and Epics'!$H:$H,'Taxonomy and Epics'!I:I)</f>
        <v>Process Charge Backs &amp; credit memos</v>
      </c>
    </row>
    <row r="35" spans="1:14" ht="48" hidden="1" x14ac:dyDescent="0.2">
      <c r="A35" s="11" t="s">
        <v>1724</v>
      </c>
      <c r="B35" s="11" t="s">
        <v>1725</v>
      </c>
      <c r="C35" s="11" t="s">
        <v>1726</v>
      </c>
      <c r="D35" s="16" t="s">
        <v>1727</v>
      </c>
      <c r="E35" s="11" t="s">
        <v>857</v>
      </c>
      <c r="F35" s="55">
        <v>0</v>
      </c>
      <c r="G35" s="52"/>
      <c r="H35" s="11" t="s">
        <v>79</v>
      </c>
      <c r="I35" s="8" t="str">
        <f>_xlfn.XLOOKUP(H35,'Taxonomy and Epics'!H:H,'Taxonomy and Epics'!I:I)</f>
        <v>Process Charge Backs &amp; credit memos</v>
      </c>
      <c r="J35" s="8" t="str">
        <f>_xlfn.XLOOKUP($H35,'Taxonomy and Epics'!$H:$H,'Taxonomy and Epics'!E:E)</f>
        <v>3.0 - Q2C - Quote to Cash</v>
      </c>
      <c r="K35" s="8" t="str">
        <f>_xlfn.XLOOKUP($H35,'Taxonomy and Epics'!$H:$H,'Taxonomy and Epics'!F:F)</f>
        <v>Q2C-050</v>
      </c>
      <c r="L35" s="8" t="str">
        <f>_xlfn.XLOOKUP($H35,'Taxonomy and Epics'!$H:$H,'Taxonomy and Epics'!G:G)</f>
        <v>Customer Inquiry and Dispute</v>
      </c>
      <c r="M35" s="10" t="str">
        <f>_xlfn.XLOOKUP($H35,'Taxonomy and Epics'!$H:$H,'Taxonomy and Epics'!H:H)</f>
        <v>Q2C-050-030</v>
      </c>
      <c r="N35" s="10" t="str">
        <f>_xlfn.XLOOKUP($H35,'Taxonomy and Epics'!$H:$H,'Taxonomy and Epics'!I:I)</f>
        <v>Process Charge Backs &amp; credit memos</v>
      </c>
    </row>
    <row r="36" spans="1:14" ht="80" hidden="1" x14ac:dyDescent="0.2">
      <c r="A36" s="11" t="s">
        <v>1728</v>
      </c>
      <c r="B36" s="11" t="s">
        <v>1729</v>
      </c>
      <c r="C36" s="11" t="s">
        <v>1730</v>
      </c>
      <c r="D36" s="16" t="s">
        <v>1731</v>
      </c>
      <c r="E36" s="11" t="s">
        <v>525</v>
      </c>
      <c r="F36" s="55" t="s">
        <v>1732</v>
      </c>
      <c r="G36" s="52"/>
      <c r="H36" s="11" t="s">
        <v>87</v>
      </c>
      <c r="I36" s="8" t="str">
        <f>_xlfn.XLOOKUP(H36,'Taxonomy and Epics'!H:H,'Taxonomy and Epics'!I:I)</f>
        <v>Process Payments &amp; Apply Receipts</v>
      </c>
      <c r="J36" s="8" t="str">
        <f>_xlfn.XLOOKUP($H36,'Taxonomy and Epics'!$H:$H,'Taxonomy and Epics'!E:E)</f>
        <v>3.0 - Q2C - Quote to Cash</v>
      </c>
      <c r="K36" s="8" t="str">
        <f>_xlfn.XLOOKUP($H36,'Taxonomy and Epics'!$H:$H,'Taxonomy and Epics'!F:F)</f>
        <v>Q2C-060</v>
      </c>
      <c r="L36" s="8" t="str">
        <f>_xlfn.XLOOKUP($H36,'Taxonomy and Epics'!$H:$H,'Taxonomy and Epics'!G:G)</f>
        <v>Cash Applications</v>
      </c>
      <c r="M36" s="10" t="str">
        <f>_xlfn.XLOOKUP($H36,'Taxonomy and Epics'!$H:$H,'Taxonomy and Epics'!H:H)</f>
        <v>Q2C-060-010</v>
      </c>
      <c r="N36" s="10" t="str">
        <f>_xlfn.XLOOKUP($H36,'Taxonomy and Epics'!$H:$H,'Taxonomy and Epics'!I:I)</f>
        <v>Process Payments &amp; Apply Receipts</v>
      </c>
    </row>
    <row r="37" spans="1:14" ht="80" hidden="1" x14ac:dyDescent="0.2">
      <c r="A37" s="11" t="s">
        <v>1733</v>
      </c>
      <c r="B37" s="11" t="s">
        <v>1734</v>
      </c>
      <c r="C37" s="11" t="s">
        <v>1735</v>
      </c>
      <c r="D37" s="16" t="s">
        <v>1736</v>
      </c>
      <c r="E37" s="11" t="s">
        <v>525</v>
      </c>
      <c r="F37" s="55" t="s">
        <v>1737</v>
      </c>
      <c r="G37" s="52"/>
      <c r="H37" s="11" t="s">
        <v>87</v>
      </c>
      <c r="I37" s="8" t="str">
        <f>_xlfn.XLOOKUP(H37,'Taxonomy and Epics'!H:H,'Taxonomy and Epics'!I:I)</f>
        <v>Process Payments &amp; Apply Receipts</v>
      </c>
      <c r="J37" s="8" t="str">
        <f>_xlfn.XLOOKUP($H37,'Taxonomy and Epics'!$H:$H,'Taxonomy and Epics'!E:E)</f>
        <v>3.0 - Q2C - Quote to Cash</v>
      </c>
      <c r="K37" s="8" t="str">
        <f>_xlfn.XLOOKUP($H37,'Taxonomy and Epics'!$H:$H,'Taxonomy and Epics'!F:F)</f>
        <v>Q2C-060</v>
      </c>
      <c r="L37" s="8" t="str">
        <f>_xlfn.XLOOKUP($H37,'Taxonomy and Epics'!$H:$H,'Taxonomy and Epics'!G:G)</f>
        <v>Cash Applications</v>
      </c>
      <c r="M37" s="10" t="str">
        <f>_xlfn.XLOOKUP($H37,'Taxonomy and Epics'!$H:$H,'Taxonomy and Epics'!H:H)</f>
        <v>Q2C-060-010</v>
      </c>
      <c r="N37" s="10" t="str">
        <f>_xlfn.XLOOKUP($H37,'Taxonomy and Epics'!$H:$H,'Taxonomy and Epics'!I:I)</f>
        <v>Process Payments &amp; Apply Receipts</v>
      </c>
    </row>
    <row r="38" spans="1:14" ht="80" hidden="1" x14ac:dyDescent="0.2">
      <c r="A38" s="11" t="s">
        <v>1738</v>
      </c>
      <c r="B38" s="11" t="s">
        <v>1739</v>
      </c>
      <c r="C38" s="11" t="s">
        <v>1740</v>
      </c>
      <c r="D38" s="11" t="s">
        <v>1741</v>
      </c>
      <c r="E38" s="11" t="s">
        <v>525</v>
      </c>
      <c r="F38" s="55" t="s">
        <v>1732</v>
      </c>
      <c r="G38" s="52"/>
      <c r="H38" s="11" t="s">
        <v>87</v>
      </c>
      <c r="I38" s="8" t="str">
        <f>_xlfn.XLOOKUP(H38,'Taxonomy and Epics'!H:H,'Taxonomy and Epics'!I:I)</f>
        <v>Process Payments &amp; Apply Receipts</v>
      </c>
      <c r="J38" s="8" t="str">
        <f>_xlfn.XLOOKUP($H38,'Taxonomy and Epics'!$H:$H,'Taxonomy and Epics'!E:E)</f>
        <v>3.0 - Q2C - Quote to Cash</v>
      </c>
      <c r="K38" s="8" t="str">
        <f>_xlfn.XLOOKUP($H38,'Taxonomy and Epics'!$H:$H,'Taxonomy and Epics'!F:F)</f>
        <v>Q2C-060</v>
      </c>
      <c r="L38" s="8" t="str">
        <f>_xlfn.XLOOKUP($H38,'Taxonomy and Epics'!$H:$H,'Taxonomy and Epics'!G:G)</f>
        <v>Cash Applications</v>
      </c>
      <c r="M38" s="10" t="str">
        <f>_xlfn.XLOOKUP($H38,'Taxonomy and Epics'!$H:$H,'Taxonomy and Epics'!H:H)</f>
        <v>Q2C-060-010</v>
      </c>
      <c r="N38" s="10" t="str">
        <f>_xlfn.XLOOKUP($H38,'Taxonomy and Epics'!$H:$H,'Taxonomy and Epics'!I:I)</f>
        <v>Process Payments &amp; Apply Receipts</v>
      </c>
    </row>
    <row r="39" spans="1:14" ht="80" hidden="1" x14ac:dyDescent="0.2">
      <c r="A39" s="11" t="s">
        <v>1742</v>
      </c>
      <c r="B39" s="11" t="s">
        <v>1743</v>
      </c>
      <c r="C39" s="11" t="s">
        <v>1744</v>
      </c>
      <c r="D39" s="16" t="s">
        <v>1745</v>
      </c>
      <c r="E39" s="11" t="s">
        <v>525</v>
      </c>
      <c r="F39" s="55">
        <v>0</v>
      </c>
      <c r="G39" s="52"/>
      <c r="H39" s="11" t="s">
        <v>87</v>
      </c>
      <c r="I39" s="8" t="str">
        <f>_xlfn.XLOOKUP(H39,'Taxonomy and Epics'!H:H,'Taxonomy and Epics'!I:I)</f>
        <v>Process Payments &amp; Apply Receipts</v>
      </c>
      <c r="J39" s="8" t="str">
        <f>_xlfn.XLOOKUP($H39,'Taxonomy and Epics'!$H:$H,'Taxonomy and Epics'!E:E)</f>
        <v>3.0 - Q2C - Quote to Cash</v>
      </c>
      <c r="K39" s="8" t="str">
        <f>_xlfn.XLOOKUP($H39,'Taxonomy and Epics'!$H:$H,'Taxonomy and Epics'!F:F)</f>
        <v>Q2C-060</v>
      </c>
      <c r="L39" s="8" t="str">
        <f>_xlfn.XLOOKUP($H39,'Taxonomy and Epics'!$H:$H,'Taxonomy and Epics'!G:G)</f>
        <v>Cash Applications</v>
      </c>
      <c r="M39" s="10" t="str">
        <f>_xlfn.XLOOKUP($H39,'Taxonomy and Epics'!$H:$H,'Taxonomy and Epics'!H:H)</f>
        <v>Q2C-060-010</v>
      </c>
      <c r="N39" s="10" t="str">
        <f>_xlfn.XLOOKUP($H39,'Taxonomy and Epics'!$H:$H,'Taxonomy and Epics'!I:I)</f>
        <v>Process Payments &amp; Apply Receipts</v>
      </c>
    </row>
    <row r="40" spans="1:14" ht="80" hidden="1" x14ac:dyDescent="0.2">
      <c r="A40" s="11" t="s">
        <v>1746</v>
      </c>
      <c r="B40" s="11" t="s">
        <v>1747</v>
      </c>
      <c r="C40" s="11" t="s">
        <v>1748</v>
      </c>
      <c r="D40" s="16" t="s">
        <v>1749</v>
      </c>
      <c r="E40" s="11" t="s">
        <v>525</v>
      </c>
      <c r="F40" s="55">
        <v>0</v>
      </c>
      <c r="G40" s="52"/>
      <c r="H40" s="11" t="s">
        <v>87</v>
      </c>
      <c r="I40" s="8" t="str">
        <f>_xlfn.XLOOKUP(H40,'Taxonomy and Epics'!H:H,'Taxonomy and Epics'!I:I)</f>
        <v>Process Payments &amp; Apply Receipts</v>
      </c>
      <c r="J40" s="8" t="str">
        <f>_xlfn.XLOOKUP($H40,'Taxonomy and Epics'!$H:$H,'Taxonomy and Epics'!E:E)</f>
        <v>3.0 - Q2C - Quote to Cash</v>
      </c>
      <c r="K40" s="8" t="str">
        <f>_xlfn.XLOOKUP($H40,'Taxonomy and Epics'!$H:$H,'Taxonomy and Epics'!F:F)</f>
        <v>Q2C-060</v>
      </c>
      <c r="L40" s="8" t="str">
        <f>_xlfn.XLOOKUP($H40,'Taxonomy and Epics'!$H:$H,'Taxonomy and Epics'!G:G)</f>
        <v>Cash Applications</v>
      </c>
      <c r="M40" s="10" t="str">
        <f>_xlfn.XLOOKUP($H40,'Taxonomy and Epics'!$H:$H,'Taxonomy and Epics'!H:H)</f>
        <v>Q2C-060-010</v>
      </c>
      <c r="N40" s="10" t="str">
        <f>_xlfn.XLOOKUP($H40,'Taxonomy and Epics'!$H:$H,'Taxonomy and Epics'!I:I)</f>
        <v>Process Payments &amp; Apply Receipts</v>
      </c>
    </row>
    <row r="41" spans="1:14" ht="48" hidden="1" x14ac:dyDescent="0.2">
      <c r="A41" s="11" t="s">
        <v>1750</v>
      </c>
      <c r="B41" s="11" t="s">
        <v>1751</v>
      </c>
      <c r="C41" s="11" t="s">
        <v>1752</v>
      </c>
      <c r="D41" s="11" t="s">
        <v>1753</v>
      </c>
      <c r="E41" s="11" t="s">
        <v>525</v>
      </c>
      <c r="F41" s="55" t="s">
        <v>1732</v>
      </c>
      <c r="G41" s="52"/>
      <c r="H41" s="11" t="s">
        <v>98</v>
      </c>
      <c r="I41" s="8" t="str">
        <f>_xlfn.XLOOKUP(H41,'Taxonomy and Epics'!H:H,'Taxonomy and Epics'!I:I)</f>
        <v>Reconcile Unapplied, Misapplied, and Unidentified Payments</v>
      </c>
      <c r="J41" s="8" t="str">
        <f>_xlfn.XLOOKUP($H41,'Taxonomy and Epics'!$H:$H,'Taxonomy and Epics'!E:E)</f>
        <v>3.0 - Q2C - Quote to Cash</v>
      </c>
      <c r="K41" s="8" t="str">
        <f>_xlfn.XLOOKUP($H41,'Taxonomy and Epics'!$H:$H,'Taxonomy and Epics'!F:F)</f>
        <v>Q2C-060</v>
      </c>
      <c r="L41" s="8" t="str">
        <f>_xlfn.XLOOKUP($H41,'Taxonomy and Epics'!$H:$H,'Taxonomy and Epics'!G:G)</f>
        <v>Cash Applications</v>
      </c>
      <c r="M41" s="10" t="str">
        <f>_xlfn.XLOOKUP($H41,'Taxonomy and Epics'!$H:$H,'Taxonomy and Epics'!H:H)</f>
        <v>Q2C-060-020</v>
      </c>
      <c r="N41" s="10" t="str">
        <f>_xlfn.XLOOKUP($H41,'Taxonomy and Epics'!$H:$H,'Taxonomy and Epics'!I:I)</f>
        <v>Reconcile Unapplied, Misapplied, and Unidentified Payments</v>
      </c>
    </row>
    <row r="42" spans="1:14" ht="80" hidden="1" x14ac:dyDescent="0.2">
      <c r="A42" s="11" t="s">
        <v>1754</v>
      </c>
      <c r="B42" s="11" t="s">
        <v>1755</v>
      </c>
      <c r="C42" s="11" t="s">
        <v>1756</v>
      </c>
      <c r="D42" s="11" t="s">
        <v>1757</v>
      </c>
      <c r="E42" s="11" t="s">
        <v>525</v>
      </c>
      <c r="F42" s="55" t="s">
        <v>1732</v>
      </c>
      <c r="G42" s="52"/>
      <c r="H42" s="11" t="s">
        <v>98</v>
      </c>
      <c r="I42" s="8" t="str">
        <f>_xlfn.XLOOKUP(H42,'Taxonomy and Epics'!H:H,'Taxonomy and Epics'!I:I)</f>
        <v>Reconcile Unapplied, Misapplied, and Unidentified Payments</v>
      </c>
      <c r="J42" s="8" t="str">
        <f>_xlfn.XLOOKUP($H42,'Taxonomy and Epics'!$H:$H,'Taxonomy and Epics'!E:E)</f>
        <v>3.0 - Q2C - Quote to Cash</v>
      </c>
      <c r="K42" s="8" t="str">
        <f>_xlfn.XLOOKUP($H42,'Taxonomy and Epics'!$H:$H,'Taxonomy and Epics'!F:F)</f>
        <v>Q2C-060</v>
      </c>
      <c r="L42" s="8" t="str">
        <f>_xlfn.XLOOKUP($H42,'Taxonomy and Epics'!$H:$H,'Taxonomy and Epics'!G:G)</f>
        <v>Cash Applications</v>
      </c>
      <c r="M42" s="10" t="str">
        <f>_xlfn.XLOOKUP($H42,'Taxonomy and Epics'!$H:$H,'Taxonomy and Epics'!H:H)</f>
        <v>Q2C-060-020</v>
      </c>
      <c r="N42" s="10" t="str">
        <f>_xlfn.XLOOKUP($H42,'Taxonomy and Epics'!$H:$H,'Taxonomy and Epics'!I:I)</f>
        <v>Reconcile Unapplied, Misapplied, and Unidentified Payments</v>
      </c>
    </row>
    <row r="43" spans="1:14" ht="64" hidden="1" x14ac:dyDescent="0.2">
      <c r="A43" s="11" t="s">
        <v>1758</v>
      </c>
      <c r="B43" s="11" t="s">
        <v>1759</v>
      </c>
      <c r="C43" s="11" t="s">
        <v>1760</v>
      </c>
      <c r="D43" s="11" t="s">
        <v>1761</v>
      </c>
      <c r="E43" s="11" t="s">
        <v>11</v>
      </c>
      <c r="F43" s="55" t="s">
        <v>1762</v>
      </c>
      <c r="G43" s="52"/>
      <c r="H43" s="11" t="s">
        <v>104</v>
      </c>
      <c r="I43" s="8" t="str">
        <f>_xlfn.XLOOKUP(H43,'Taxonomy and Epics'!H:H,'Taxonomy and Epics'!I:I)</f>
        <v>Perform Collection Activity</v>
      </c>
      <c r="J43" s="8" t="str">
        <f>_xlfn.XLOOKUP($H43,'Taxonomy and Epics'!$H:$H,'Taxonomy and Epics'!E:E)</f>
        <v>3.0 - Q2C - Quote to Cash</v>
      </c>
      <c r="K43" s="8" t="str">
        <f>_xlfn.XLOOKUP($H43,'Taxonomy and Epics'!$H:$H,'Taxonomy and Epics'!F:F)</f>
        <v>Q2C-070</v>
      </c>
      <c r="L43" s="8" t="str">
        <f>_xlfn.XLOOKUP($H43,'Taxonomy and Epics'!$H:$H,'Taxonomy and Epics'!G:G)</f>
        <v>Collections Management</v>
      </c>
      <c r="M43" s="10" t="str">
        <f>_xlfn.XLOOKUP($H43,'Taxonomy and Epics'!$H:$H,'Taxonomy and Epics'!H:H)</f>
        <v>Q2C-070-020</v>
      </c>
      <c r="N43" s="10" t="str">
        <f>_xlfn.XLOOKUP($H43,'Taxonomy and Epics'!$H:$H,'Taxonomy and Epics'!I:I)</f>
        <v>Perform Collection Activity</v>
      </c>
    </row>
    <row r="44" spans="1:14" ht="64" hidden="1" x14ac:dyDescent="0.2">
      <c r="A44" s="11" t="s">
        <v>1763</v>
      </c>
      <c r="B44" s="11" t="s">
        <v>1764</v>
      </c>
      <c r="C44" s="11" t="s">
        <v>1765</v>
      </c>
      <c r="D44" s="16" t="s">
        <v>1766</v>
      </c>
      <c r="E44" s="11" t="s">
        <v>11</v>
      </c>
      <c r="F44" s="55">
        <v>0</v>
      </c>
      <c r="G44" s="52"/>
      <c r="H44" s="11" t="s">
        <v>104</v>
      </c>
      <c r="I44" s="8" t="str">
        <f>_xlfn.XLOOKUP(H44,'Taxonomy and Epics'!H:H,'Taxonomy and Epics'!I:I)</f>
        <v>Perform Collection Activity</v>
      </c>
      <c r="J44" s="8" t="str">
        <f>_xlfn.XLOOKUP($H44,'Taxonomy and Epics'!$H:$H,'Taxonomy and Epics'!E:E)</f>
        <v>3.0 - Q2C - Quote to Cash</v>
      </c>
      <c r="K44" s="8" t="str">
        <f>_xlfn.XLOOKUP($H44,'Taxonomy and Epics'!$H:$H,'Taxonomy and Epics'!F:F)</f>
        <v>Q2C-070</v>
      </c>
      <c r="L44" s="8" t="str">
        <f>_xlfn.XLOOKUP($H44,'Taxonomy and Epics'!$H:$H,'Taxonomy and Epics'!G:G)</f>
        <v>Collections Management</v>
      </c>
      <c r="M44" s="10" t="str">
        <f>_xlfn.XLOOKUP($H44,'Taxonomy and Epics'!$H:$H,'Taxonomy and Epics'!H:H)</f>
        <v>Q2C-070-020</v>
      </c>
      <c r="N44" s="10" t="str">
        <f>_xlfn.XLOOKUP($H44,'Taxonomy and Epics'!$H:$H,'Taxonomy and Epics'!I:I)</f>
        <v>Perform Collection Activity</v>
      </c>
    </row>
    <row r="45" spans="1:14" ht="64" hidden="1" x14ac:dyDescent="0.2">
      <c r="A45" s="11" t="s">
        <v>1767</v>
      </c>
      <c r="B45" s="11" t="s">
        <v>1768</v>
      </c>
      <c r="C45" s="11" t="s">
        <v>1769</v>
      </c>
      <c r="D45" s="16" t="s">
        <v>1770</v>
      </c>
      <c r="E45" s="11" t="s">
        <v>11</v>
      </c>
      <c r="F45" s="55" t="s">
        <v>1771</v>
      </c>
      <c r="G45" s="52"/>
      <c r="H45" s="11" t="s">
        <v>104</v>
      </c>
      <c r="I45" s="8" t="str">
        <f>_xlfn.XLOOKUP(H45,'Taxonomy and Epics'!H:H,'Taxonomy and Epics'!I:I)</f>
        <v>Perform Collection Activity</v>
      </c>
      <c r="J45" s="8" t="str">
        <f>_xlfn.XLOOKUP($H45,'Taxonomy and Epics'!$H:$H,'Taxonomy and Epics'!E:E)</f>
        <v>3.0 - Q2C - Quote to Cash</v>
      </c>
      <c r="K45" s="8" t="str">
        <f>_xlfn.XLOOKUP($H45,'Taxonomy and Epics'!$H:$H,'Taxonomy and Epics'!F:F)</f>
        <v>Q2C-070</v>
      </c>
      <c r="L45" s="8" t="str">
        <f>_xlfn.XLOOKUP($H45,'Taxonomy and Epics'!$H:$H,'Taxonomy and Epics'!G:G)</f>
        <v>Collections Management</v>
      </c>
      <c r="M45" s="10" t="str">
        <f>_xlfn.XLOOKUP($H45,'Taxonomy and Epics'!$H:$H,'Taxonomy and Epics'!H:H)</f>
        <v>Q2C-070-020</v>
      </c>
      <c r="N45" s="10" t="str">
        <f>_xlfn.XLOOKUP($H45,'Taxonomy and Epics'!$H:$H,'Taxonomy and Epics'!I:I)</f>
        <v>Perform Collection Activity</v>
      </c>
    </row>
    <row r="46" spans="1:14" ht="64" hidden="1" x14ac:dyDescent="0.2">
      <c r="A46" s="11" t="s">
        <v>1772</v>
      </c>
      <c r="B46" s="11" t="s">
        <v>1773</v>
      </c>
      <c r="C46" s="11" t="s">
        <v>1774</v>
      </c>
      <c r="D46" s="11" t="s">
        <v>1775</v>
      </c>
      <c r="E46" s="11" t="s">
        <v>11</v>
      </c>
      <c r="F46" s="55">
        <v>0</v>
      </c>
      <c r="G46" s="52"/>
      <c r="H46" s="11" t="s">
        <v>113</v>
      </c>
      <c r="I46" s="8" t="str">
        <f>_xlfn.XLOOKUP(H46,'Taxonomy and Epics'!H:H,'Taxonomy and Epics'!I:I)</f>
        <v>Perform Escalation &amp; Follow-up</v>
      </c>
      <c r="J46" s="8" t="str">
        <f>_xlfn.XLOOKUP($H46,'Taxonomy and Epics'!$H:$H,'Taxonomy and Epics'!E:E)</f>
        <v>3.0 - Q2C - Quote to Cash</v>
      </c>
      <c r="K46" s="8" t="str">
        <f>_xlfn.XLOOKUP($H46,'Taxonomy and Epics'!$H:$H,'Taxonomy and Epics'!F:F)</f>
        <v>Q2C-070</v>
      </c>
      <c r="L46" s="8" t="str">
        <f>_xlfn.XLOOKUP($H46,'Taxonomy and Epics'!$H:$H,'Taxonomy and Epics'!G:G)</f>
        <v>Collections Management</v>
      </c>
      <c r="M46" s="10" t="str">
        <f>_xlfn.XLOOKUP($H46,'Taxonomy and Epics'!$H:$H,'Taxonomy and Epics'!H:H)</f>
        <v>Q2C-070-030</v>
      </c>
      <c r="N46" s="10" t="str">
        <f>_xlfn.XLOOKUP($H46,'Taxonomy and Epics'!$H:$H,'Taxonomy and Epics'!I:I)</f>
        <v>Perform Escalation &amp; Follow-up</v>
      </c>
    </row>
    <row r="47" spans="1:14" ht="48" hidden="1" x14ac:dyDescent="0.2">
      <c r="A47" s="11" t="s">
        <v>1776</v>
      </c>
      <c r="B47" s="11" t="s">
        <v>1777</v>
      </c>
      <c r="C47" s="11" t="s">
        <v>1778</v>
      </c>
      <c r="D47" s="16" t="s">
        <v>1779</v>
      </c>
      <c r="E47" s="11" t="s">
        <v>11</v>
      </c>
      <c r="F47" s="55">
        <v>0</v>
      </c>
      <c r="G47" s="52"/>
      <c r="H47" s="11" t="s">
        <v>113</v>
      </c>
      <c r="I47" s="8" t="str">
        <f>_xlfn.XLOOKUP(H47,'Taxonomy and Epics'!H:H,'Taxonomy and Epics'!I:I)</f>
        <v>Perform Escalation &amp; Follow-up</v>
      </c>
      <c r="J47" s="8" t="str">
        <f>_xlfn.XLOOKUP($H47,'Taxonomy and Epics'!$H:$H,'Taxonomy and Epics'!E:E)</f>
        <v>3.0 - Q2C - Quote to Cash</v>
      </c>
      <c r="K47" s="8" t="str">
        <f>_xlfn.XLOOKUP($H47,'Taxonomy and Epics'!$H:$H,'Taxonomy and Epics'!F:F)</f>
        <v>Q2C-070</v>
      </c>
      <c r="L47" s="8" t="str">
        <f>_xlfn.XLOOKUP($H47,'Taxonomy and Epics'!$H:$H,'Taxonomy and Epics'!G:G)</f>
        <v>Collections Management</v>
      </c>
      <c r="M47" s="10" t="str">
        <f>_xlfn.XLOOKUP($H47,'Taxonomy and Epics'!$H:$H,'Taxonomy and Epics'!H:H)</f>
        <v>Q2C-070-030</v>
      </c>
      <c r="N47" s="10" t="str">
        <f>_xlfn.XLOOKUP($H47,'Taxonomy and Epics'!$H:$H,'Taxonomy and Epics'!I:I)</f>
        <v>Perform Escalation &amp; Follow-up</v>
      </c>
    </row>
    <row r="48" spans="1:14" ht="112" hidden="1" x14ac:dyDescent="0.2">
      <c r="A48" s="11" t="s">
        <v>1780</v>
      </c>
      <c r="B48" s="11" t="s">
        <v>1781</v>
      </c>
      <c r="C48" s="11" t="s">
        <v>1782</v>
      </c>
      <c r="D48" s="11" t="s">
        <v>1783</v>
      </c>
      <c r="E48" s="11" t="s">
        <v>857</v>
      </c>
      <c r="F48" s="55">
        <v>0</v>
      </c>
      <c r="G48" s="52" t="s">
        <v>49</v>
      </c>
      <c r="H48" s="11" t="s">
        <v>43</v>
      </c>
      <c r="I48" s="8" t="str">
        <f>_xlfn.XLOOKUP(H48,'Taxonomy and Epics'!H:H,'Taxonomy and Epics'!I:I)</f>
        <v>Generate, Review &amp; Approve Invoice</v>
      </c>
      <c r="J48" s="8" t="str">
        <f>_xlfn.XLOOKUP($H48,'Taxonomy and Epics'!$H:$H,'Taxonomy and Epics'!E:E)</f>
        <v>3.0 - Q2C - Quote to Cash</v>
      </c>
      <c r="K48" s="8" t="str">
        <f>_xlfn.XLOOKUP($H48,'Taxonomy and Epics'!$H:$H,'Taxonomy and Epics'!F:F)</f>
        <v>Q2C-040</v>
      </c>
      <c r="L48" s="8" t="str">
        <f>_xlfn.XLOOKUP($H48,'Taxonomy and Epics'!$H:$H,'Taxonomy and Epics'!G:G)</f>
        <v>Billing Management</v>
      </c>
      <c r="M48" s="10" t="str">
        <f>_xlfn.XLOOKUP($H48,'Taxonomy and Epics'!$H:$H,'Taxonomy and Epics'!H:H)</f>
        <v>Q2C-040-020</v>
      </c>
      <c r="N48" s="10" t="str">
        <f>_xlfn.XLOOKUP($H48,'Taxonomy and Epics'!$H:$H,'Taxonomy and Epics'!I:I)</f>
        <v>Generate, Review &amp; Approve Invoice</v>
      </c>
    </row>
    <row r="49" spans="1:15" ht="80" hidden="1" x14ac:dyDescent="0.2">
      <c r="A49" s="11" t="s">
        <v>1784</v>
      </c>
      <c r="B49" s="11" t="s">
        <v>1785</v>
      </c>
      <c r="C49" s="11" t="s">
        <v>1786</v>
      </c>
      <c r="D49" s="16" t="s">
        <v>1787</v>
      </c>
      <c r="E49" s="11" t="s">
        <v>857</v>
      </c>
      <c r="F49" s="55">
        <v>0</v>
      </c>
      <c r="G49" s="52" t="s">
        <v>51</v>
      </c>
      <c r="H49" s="11" t="s">
        <v>43</v>
      </c>
      <c r="I49" s="8" t="str">
        <f>_xlfn.XLOOKUP(H49,'Taxonomy and Epics'!H:H,'Taxonomy and Epics'!I:I)</f>
        <v>Generate, Review &amp; Approve Invoice</v>
      </c>
      <c r="J49" s="8" t="str">
        <f>_xlfn.XLOOKUP($H49,'Taxonomy and Epics'!$H:$H,'Taxonomy and Epics'!E:E)</f>
        <v>3.0 - Q2C - Quote to Cash</v>
      </c>
      <c r="K49" s="8" t="str">
        <f>_xlfn.XLOOKUP($H49,'Taxonomy and Epics'!$H:$H,'Taxonomy and Epics'!F:F)</f>
        <v>Q2C-040</v>
      </c>
      <c r="L49" s="8" t="str">
        <f>_xlfn.XLOOKUP($H49,'Taxonomy and Epics'!$H:$H,'Taxonomy and Epics'!G:G)</f>
        <v>Billing Management</v>
      </c>
      <c r="M49" s="10" t="str">
        <f>_xlfn.XLOOKUP($H49,'Taxonomy and Epics'!$H:$H,'Taxonomy and Epics'!H:H)</f>
        <v>Q2C-040-020</v>
      </c>
      <c r="N49" s="10" t="str">
        <f>_xlfn.XLOOKUP($H49,'Taxonomy and Epics'!$H:$H,'Taxonomy and Epics'!I:I)</f>
        <v>Generate, Review &amp; Approve Invoice</v>
      </c>
    </row>
    <row r="50" spans="1:15" ht="80" hidden="1" x14ac:dyDescent="0.2">
      <c r="A50" s="11" t="s">
        <v>1788</v>
      </c>
      <c r="B50" s="11" t="s">
        <v>1789</v>
      </c>
      <c r="C50" s="11" t="s">
        <v>1790</v>
      </c>
      <c r="D50" s="11" t="s">
        <v>1791</v>
      </c>
      <c r="E50" s="11" t="s">
        <v>857</v>
      </c>
      <c r="F50" s="55">
        <v>0</v>
      </c>
      <c r="G50" s="52" t="s">
        <v>54</v>
      </c>
      <c r="H50" s="11" t="s">
        <v>43</v>
      </c>
      <c r="I50" s="8" t="str">
        <f>_xlfn.XLOOKUP(H50,'Taxonomy and Epics'!H:H,'Taxonomy and Epics'!I:I)</f>
        <v>Generate, Review &amp; Approve Invoice</v>
      </c>
      <c r="J50" s="8" t="str">
        <f>_xlfn.XLOOKUP($H50,'Taxonomy and Epics'!$H:$H,'Taxonomy and Epics'!E:E)</f>
        <v>3.0 - Q2C - Quote to Cash</v>
      </c>
      <c r="K50" s="8" t="str">
        <f>_xlfn.XLOOKUP($H50,'Taxonomy and Epics'!$H:$H,'Taxonomy and Epics'!F:F)</f>
        <v>Q2C-040</v>
      </c>
      <c r="L50" s="8" t="str">
        <f>_xlfn.XLOOKUP($H50,'Taxonomy and Epics'!$H:$H,'Taxonomy and Epics'!G:G)</f>
        <v>Billing Management</v>
      </c>
      <c r="M50" s="10" t="str">
        <f>_xlfn.XLOOKUP($H50,'Taxonomy and Epics'!$H:$H,'Taxonomy and Epics'!H:H)</f>
        <v>Q2C-040-020</v>
      </c>
      <c r="N50" s="10" t="str">
        <f>_xlfn.XLOOKUP($H50,'Taxonomy and Epics'!$H:$H,'Taxonomy and Epics'!I:I)</f>
        <v>Generate, Review &amp; Approve Invoice</v>
      </c>
    </row>
    <row r="51" spans="1:15" ht="64" hidden="1" x14ac:dyDescent="0.2">
      <c r="A51" s="11" t="s">
        <v>1792</v>
      </c>
      <c r="B51" s="11" t="s">
        <v>1793</v>
      </c>
      <c r="C51" s="11" t="s">
        <v>1794</v>
      </c>
      <c r="D51" s="16" t="s">
        <v>1795</v>
      </c>
      <c r="E51" s="11" t="s">
        <v>857</v>
      </c>
      <c r="F51" s="55">
        <v>0</v>
      </c>
      <c r="G51" s="52" t="s">
        <v>51</v>
      </c>
      <c r="H51" s="11" t="s">
        <v>43</v>
      </c>
      <c r="I51" s="8" t="str">
        <f>_xlfn.XLOOKUP(H51,'Taxonomy and Epics'!H:H,'Taxonomy and Epics'!I:I)</f>
        <v>Generate, Review &amp; Approve Invoice</v>
      </c>
      <c r="J51" s="8" t="str">
        <f>_xlfn.XLOOKUP($H51,'Taxonomy and Epics'!$H:$H,'Taxonomy and Epics'!E:E)</f>
        <v>3.0 - Q2C - Quote to Cash</v>
      </c>
      <c r="K51" s="8" t="str">
        <f>_xlfn.XLOOKUP($H51,'Taxonomy and Epics'!$H:$H,'Taxonomy and Epics'!F:F)</f>
        <v>Q2C-040</v>
      </c>
      <c r="L51" s="8" t="str">
        <f>_xlfn.XLOOKUP($H51,'Taxonomy and Epics'!$H:$H,'Taxonomy and Epics'!G:G)</f>
        <v>Billing Management</v>
      </c>
      <c r="M51" s="10" t="str">
        <f>_xlfn.XLOOKUP($H51,'Taxonomy and Epics'!$H:$H,'Taxonomy and Epics'!H:H)</f>
        <v>Q2C-040-020</v>
      </c>
      <c r="N51" s="10" t="str">
        <f>_xlfn.XLOOKUP($H51,'Taxonomy and Epics'!$H:$H,'Taxonomy and Epics'!I:I)</f>
        <v>Generate, Review &amp; Approve Invoice</v>
      </c>
    </row>
    <row r="52" spans="1:15" ht="48" hidden="1" x14ac:dyDescent="0.2">
      <c r="A52" s="11" t="s">
        <v>1796</v>
      </c>
      <c r="B52" s="11" t="s">
        <v>1797</v>
      </c>
      <c r="C52" s="11" t="s">
        <v>1798</v>
      </c>
      <c r="D52" s="16" t="s">
        <v>1799</v>
      </c>
      <c r="E52" s="11" t="s">
        <v>857</v>
      </c>
      <c r="F52" s="55">
        <v>0</v>
      </c>
      <c r="G52" s="52"/>
      <c r="H52" s="11" t="s">
        <v>79</v>
      </c>
      <c r="I52" s="8" t="str">
        <f>_xlfn.XLOOKUP(H52,'Taxonomy and Epics'!H:H,'Taxonomy and Epics'!I:I)</f>
        <v>Process Charge Backs &amp; credit memos</v>
      </c>
      <c r="J52" s="8" t="str">
        <f>_xlfn.XLOOKUP($H52,'Taxonomy and Epics'!$H:$H,'Taxonomy and Epics'!E:E)</f>
        <v>3.0 - Q2C - Quote to Cash</v>
      </c>
      <c r="K52" s="8" t="str">
        <f>_xlfn.XLOOKUP($H52,'Taxonomy and Epics'!$H:$H,'Taxonomy and Epics'!F:F)</f>
        <v>Q2C-050</v>
      </c>
      <c r="L52" s="8" t="str">
        <f>_xlfn.XLOOKUP($H52,'Taxonomy and Epics'!$H:$H,'Taxonomy and Epics'!G:G)</f>
        <v>Customer Inquiry and Dispute</v>
      </c>
      <c r="M52" s="10" t="str">
        <f>_xlfn.XLOOKUP($H52,'Taxonomy and Epics'!$H:$H,'Taxonomy and Epics'!H:H)</f>
        <v>Q2C-050-030</v>
      </c>
      <c r="N52" s="10" t="str">
        <f>_xlfn.XLOOKUP($H52,'Taxonomy and Epics'!$H:$H,'Taxonomy and Epics'!I:I)</f>
        <v>Process Charge Backs &amp; credit memos</v>
      </c>
      <c r="O52" s="10"/>
    </row>
    <row r="53" spans="1:15" ht="64" hidden="1" x14ac:dyDescent="0.2">
      <c r="A53" s="11" t="s">
        <v>1800</v>
      </c>
      <c r="B53" s="11" t="s">
        <v>1801</v>
      </c>
      <c r="C53" s="11" t="s">
        <v>1802</v>
      </c>
      <c r="D53" s="16" t="s">
        <v>1803</v>
      </c>
      <c r="E53" s="11"/>
      <c r="F53" s="55" t="s">
        <v>1804</v>
      </c>
      <c r="G53" s="52"/>
      <c r="H53" s="11" t="s">
        <v>1364</v>
      </c>
      <c r="I53" s="8" t="str">
        <f>_xlfn.XLOOKUP(H53,'Taxonomy and Epics'!H:H,'Taxonomy and Epics'!I:I)</f>
        <v>Setup Customer Financial Master Data</v>
      </c>
      <c r="J53" s="8" t="str">
        <f>_xlfn.XLOOKUP($H53,'Taxonomy and Epics'!$H:$H,'Taxonomy and Epics'!E:E)</f>
        <v>3.0 - Q2C - Quote to Cash</v>
      </c>
      <c r="K53" s="8" t="str">
        <f>_xlfn.XLOOKUP($H53,'Taxonomy and Epics'!$H:$H,'Taxonomy and Epics'!F:F)</f>
        <v>Q2C-010</v>
      </c>
      <c r="L53" s="8" t="str">
        <f>_xlfn.XLOOKUP($H53,'Taxonomy and Epics'!$H:$H,'Taxonomy and Epics'!G:G)</f>
        <v xml:space="preserve">Setup Customer &amp; Credit </v>
      </c>
      <c r="M53" s="10" t="str">
        <f>_xlfn.XLOOKUP($H53,'Taxonomy and Epics'!$H:$H,'Taxonomy and Epics'!H:H)</f>
        <v>Q2C-010-030</v>
      </c>
      <c r="N53" s="10" t="str">
        <f>_xlfn.XLOOKUP($H53,'Taxonomy and Epics'!$H:$H,'Taxonomy and Epics'!I:I)</f>
        <v>Setup Customer Financial Master Data</v>
      </c>
      <c r="O53" s="104"/>
    </row>
    <row r="54" spans="1:15" ht="48" hidden="1" x14ac:dyDescent="0.2">
      <c r="A54" s="11" t="s">
        <v>1805</v>
      </c>
      <c r="B54" s="11" t="s">
        <v>1806</v>
      </c>
      <c r="C54" s="11" t="s">
        <v>1807</v>
      </c>
      <c r="D54" s="16" t="s">
        <v>1808</v>
      </c>
      <c r="E54" s="11"/>
      <c r="F54" s="55" t="s">
        <v>1809</v>
      </c>
      <c r="G54" s="52"/>
      <c r="H54" s="3" t="s">
        <v>1387</v>
      </c>
      <c r="I54" s="8" t="str">
        <f>_xlfn.XLOOKUP(H54,'Taxonomy and Epics'!H:H,'Taxonomy and Epics'!I:I)</f>
        <v>Close AR Sub Ledger and Reconcile with GL</v>
      </c>
      <c r="J54" s="8" t="str">
        <f>_xlfn.XLOOKUP($H54,'Taxonomy and Epics'!$H:$H,'Taxonomy and Epics'!E:E)</f>
        <v>3.0 - Q2C - Quote to Cash</v>
      </c>
      <c r="K54" s="8" t="str">
        <f>_xlfn.XLOOKUP($H54,'Taxonomy and Epics'!$H:$H,'Taxonomy and Epics'!F:F)</f>
        <v>Q2C-080</v>
      </c>
      <c r="L54" s="8" t="str">
        <f>_xlfn.XLOOKUP($H54,'Taxonomy and Epics'!$H:$H,'Taxonomy and Epics'!G:G)</f>
        <v>Period End Close</v>
      </c>
      <c r="M54" s="10" t="str">
        <f>_xlfn.XLOOKUP($H54,'Taxonomy and Epics'!$H:$H,'Taxonomy and Epics'!H:H)</f>
        <v>Q2C-080-020</v>
      </c>
      <c r="N54" s="10" t="str">
        <f>_xlfn.XLOOKUP($H54,'Taxonomy and Epics'!$H:$H,'Taxonomy and Epics'!I:I)</f>
        <v>Close AR Sub Ledger and Reconcile with GL</v>
      </c>
      <c r="O54" s="104"/>
    </row>
    <row r="55" spans="1:15" ht="96" x14ac:dyDescent="0.2">
      <c r="A55" s="131" t="s">
        <v>6653</v>
      </c>
      <c r="B55" s="131" t="s">
        <v>6654</v>
      </c>
      <c r="C55" s="94" t="s">
        <v>1722</v>
      </c>
      <c r="D55" s="95" t="s">
        <v>6668</v>
      </c>
      <c r="E55" s="94" t="s">
        <v>857</v>
      </c>
      <c r="F55" s="132">
        <v>0</v>
      </c>
      <c r="G55" s="133"/>
      <c r="H55" s="94" t="s">
        <v>79</v>
      </c>
      <c r="I55" s="93" t="str">
        <f>_xlfn.XLOOKUP(H55,'Taxonomy and Epics'!H:H,'Taxonomy and Epics'!I:I)</f>
        <v>Process Charge Backs &amp; credit memos</v>
      </c>
      <c r="J55" s="93" t="str">
        <f>_xlfn.XLOOKUP($H55,'Taxonomy and Epics'!$H:$H,'Taxonomy and Epics'!E:E)</f>
        <v>3.0 - Q2C - Quote to Cash</v>
      </c>
      <c r="K55" s="93" t="str">
        <f>_xlfn.XLOOKUP($H55,'Taxonomy and Epics'!$H:$H,'Taxonomy and Epics'!F:F)</f>
        <v>Q2C-050</v>
      </c>
      <c r="L55" s="93" t="str">
        <f>_xlfn.XLOOKUP($H55,'Taxonomy and Epics'!$H:$H,'Taxonomy and Epics'!G:G)</f>
        <v>Customer Inquiry and Dispute</v>
      </c>
      <c r="M55" s="134" t="str">
        <f>_xlfn.XLOOKUP($H55,'Taxonomy and Epics'!$H:$H,'Taxonomy and Epics'!H:H)</f>
        <v>Q2C-050-030</v>
      </c>
      <c r="N55" s="134" t="str">
        <f>_xlfn.XLOOKUP($H55,'Taxonomy and Epics'!$H:$H,'Taxonomy and Epics'!I:I)</f>
        <v>Process Charge Backs &amp; credit memos</v>
      </c>
      <c r="O55" s="104"/>
    </row>
    <row r="56" spans="1:15" ht="144" hidden="1" x14ac:dyDescent="0.2">
      <c r="A56" s="33" t="s">
        <v>1810</v>
      </c>
      <c r="B56" s="32" t="s">
        <v>1811</v>
      </c>
      <c r="C56" s="32" t="s">
        <v>1812</v>
      </c>
      <c r="D56" s="32" t="s">
        <v>1813</v>
      </c>
      <c r="E56" s="33" t="s">
        <v>128</v>
      </c>
      <c r="F56" s="11" t="s">
        <v>1814</v>
      </c>
      <c r="G56" s="33" t="s">
        <v>130</v>
      </c>
      <c r="H56" s="33" t="s">
        <v>132</v>
      </c>
      <c r="I56" s="8" t="str">
        <f>_xlfn.XLOOKUP(H56,'Taxonomy and Epics'!H:H,'Taxonomy and Epics'!I:I)</f>
        <v>Create Book/Tax Asset Record &amp; Components</v>
      </c>
      <c r="J56" s="8" t="str">
        <f>_xlfn.XLOOKUP($H56,'Taxonomy and Epics'!$H:$H,'Taxonomy and Epics'!E:E)</f>
        <v>6.0 - A2R - Acquire to Retire</v>
      </c>
      <c r="K56" s="8" t="str">
        <f>_xlfn.XLOOKUP($H56,'Taxonomy and Epics'!$H:$H,'Taxonomy and Epics'!F:F)</f>
        <v>A2R-020</v>
      </c>
      <c r="L56" s="8" t="str">
        <f>_xlfn.XLOOKUP($H56,'Taxonomy and Epics'!$H:$H,'Taxonomy and Epics'!G:G)</f>
        <v>Asset Creation</v>
      </c>
      <c r="M56" s="10" t="str">
        <f>_xlfn.XLOOKUP($H56,'Taxonomy and Epics'!$H:$H,'Taxonomy and Epics'!H:H)</f>
        <v>A2R-020-010</v>
      </c>
      <c r="N56" s="10" t="str">
        <f>_xlfn.XLOOKUP($H56,'Taxonomy and Epics'!$H:$H,'Taxonomy and Epics'!I:I)</f>
        <v>Create Book/Tax Asset Record &amp; Components</v>
      </c>
    </row>
    <row r="57" spans="1:15" ht="112" hidden="1" x14ac:dyDescent="0.2">
      <c r="A57" s="33" t="s">
        <v>1815</v>
      </c>
      <c r="B57" s="32" t="s">
        <v>1816</v>
      </c>
      <c r="C57" s="32" t="s">
        <v>1817</v>
      </c>
      <c r="D57" s="32" t="s">
        <v>1818</v>
      </c>
      <c r="E57" s="33" t="s">
        <v>128</v>
      </c>
      <c r="F57" s="33"/>
      <c r="G57" s="33" t="s">
        <v>136</v>
      </c>
      <c r="H57" s="33" t="s">
        <v>132</v>
      </c>
      <c r="I57" s="8" t="str">
        <f>_xlfn.XLOOKUP(H57,'Taxonomy and Epics'!H:H,'Taxonomy and Epics'!I:I)</f>
        <v>Create Book/Tax Asset Record &amp; Components</v>
      </c>
      <c r="J57" s="8" t="str">
        <f>_xlfn.XLOOKUP($H57,'Taxonomy and Epics'!$H:$H,'Taxonomy and Epics'!E:E)</f>
        <v>6.0 - A2R - Acquire to Retire</v>
      </c>
      <c r="K57" s="8" t="str">
        <f>_xlfn.XLOOKUP($H57,'Taxonomy and Epics'!$H:$H,'Taxonomy and Epics'!F:F)</f>
        <v>A2R-020</v>
      </c>
      <c r="L57" s="8" t="str">
        <f>_xlfn.XLOOKUP($H57,'Taxonomy and Epics'!$H:$H,'Taxonomy and Epics'!G:G)</f>
        <v>Asset Creation</v>
      </c>
      <c r="M57" s="10" t="str">
        <f>_xlfn.XLOOKUP($H57,'Taxonomy and Epics'!$H:$H,'Taxonomy and Epics'!H:H)</f>
        <v>A2R-020-010</v>
      </c>
      <c r="N57" s="10" t="str">
        <f>_xlfn.XLOOKUP($H57,'Taxonomy and Epics'!$H:$H,'Taxonomy and Epics'!I:I)</f>
        <v>Create Book/Tax Asset Record &amp; Components</v>
      </c>
    </row>
    <row r="58" spans="1:15" ht="96" hidden="1" x14ac:dyDescent="0.2">
      <c r="A58" s="33" t="s">
        <v>1819</v>
      </c>
      <c r="B58" s="32" t="s">
        <v>1820</v>
      </c>
      <c r="C58" s="32" t="s">
        <v>1820</v>
      </c>
      <c r="D58" s="32" t="s">
        <v>1821</v>
      </c>
      <c r="E58" s="33" t="s">
        <v>128</v>
      </c>
      <c r="F58" s="33"/>
      <c r="G58" s="33" t="s">
        <v>139</v>
      </c>
      <c r="H58" s="33" t="s">
        <v>132</v>
      </c>
      <c r="I58" s="8" t="str">
        <f>_xlfn.XLOOKUP(H58,'Taxonomy and Epics'!H:H,'Taxonomy and Epics'!I:I)</f>
        <v>Create Book/Tax Asset Record &amp; Components</v>
      </c>
      <c r="J58" s="8" t="str">
        <f>_xlfn.XLOOKUP($H58,'Taxonomy and Epics'!$H:$H,'Taxonomy and Epics'!E:E)</f>
        <v>6.0 - A2R - Acquire to Retire</v>
      </c>
      <c r="K58" s="8" t="str">
        <f>_xlfn.XLOOKUP($H58,'Taxonomy and Epics'!$H:$H,'Taxonomy and Epics'!F:F)</f>
        <v>A2R-020</v>
      </c>
      <c r="L58" s="8" t="str">
        <f>_xlfn.XLOOKUP($H58,'Taxonomy and Epics'!$H:$H,'Taxonomy and Epics'!G:G)</f>
        <v>Asset Creation</v>
      </c>
      <c r="M58" s="10" t="str">
        <f>_xlfn.XLOOKUP($H58,'Taxonomy and Epics'!$H:$H,'Taxonomy and Epics'!H:H)</f>
        <v>A2R-020-010</v>
      </c>
      <c r="N58" s="10" t="str">
        <f>_xlfn.XLOOKUP($H58,'Taxonomy and Epics'!$H:$H,'Taxonomy and Epics'!I:I)</f>
        <v>Create Book/Tax Asset Record &amp; Components</v>
      </c>
    </row>
    <row r="59" spans="1:15" ht="96" hidden="1" x14ac:dyDescent="0.2">
      <c r="A59" s="33" t="s">
        <v>1822</v>
      </c>
      <c r="B59" s="32" t="s">
        <v>1823</v>
      </c>
      <c r="C59" s="32" t="s">
        <v>1823</v>
      </c>
      <c r="D59" s="32" t="s">
        <v>1824</v>
      </c>
      <c r="E59" s="33" t="s">
        <v>128</v>
      </c>
      <c r="F59" s="75" t="s">
        <v>1825</v>
      </c>
      <c r="G59" s="33" t="s">
        <v>142</v>
      </c>
      <c r="H59" s="33" t="s">
        <v>132</v>
      </c>
      <c r="I59" s="8" t="str">
        <f>_xlfn.XLOOKUP(H59,'Taxonomy and Epics'!H:H,'Taxonomy and Epics'!I:I)</f>
        <v>Create Book/Tax Asset Record &amp; Components</v>
      </c>
      <c r="J59" s="8" t="str">
        <f>_xlfn.XLOOKUP($H59,'Taxonomy and Epics'!$H:$H,'Taxonomy and Epics'!E:E)</f>
        <v>6.0 - A2R - Acquire to Retire</v>
      </c>
      <c r="K59" s="8" t="str">
        <f>_xlfn.XLOOKUP($H59,'Taxonomy and Epics'!$H:$H,'Taxonomy and Epics'!F:F)</f>
        <v>A2R-020</v>
      </c>
      <c r="L59" s="8" t="str">
        <f>_xlfn.XLOOKUP($H59,'Taxonomy and Epics'!$H:$H,'Taxonomy and Epics'!G:G)</f>
        <v>Asset Creation</v>
      </c>
      <c r="M59" s="10" t="str">
        <f>_xlfn.XLOOKUP($H59,'Taxonomy and Epics'!$H:$H,'Taxonomy and Epics'!H:H)</f>
        <v>A2R-020-010</v>
      </c>
      <c r="N59" s="10" t="str">
        <f>_xlfn.XLOOKUP($H59,'Taxonomy and Epics'!$H:$H,'Taxonomy and Epics'!I:I)</f>
        <v>Create Book/Tax Asset Record &amp; Components</v>
      </c>
    </row>
    <row r="60" spans="1:15" ht="80" hidden="1" x14ac:dyDescent="0.2">
      <c r="A60" s="33" t="s">
        <v>1826</v>
      </c>
      <c r="B60" s="32" t="s">
        <v>1827</v>
      </c>
      <c r="C60" s="32" t="s">
        <v>1827</v>
      </c>
      <c r="D60" s="32" t="s">
        <v>1828</v>
      </c>
      <c r="E60" s="33" t="s">
        <v>128</v>
      </c>
      <c r="F60" s="75" t="s">
        <v>1829</v>
      </c>
      <c r="G60" s="33" t="s">
        <v>145</v>
      </c>
      <c r="H60" s="33" t="s">
        <v>132</v>
      </c>
      <c r="I60" s="8" t="str">
        <f>_xlfn.XLOOKUP(H60,'Taxonomy and Epics'!H:H,'Taxonomy and Epics'!I:I)</f>
        <v>Create Book/Tax Asset Record &amp; Components</v>
      </c>
      <c r="J60" s="8" t="str">
        <f>_xlfn.XLOOKUP($H60,'Taxonomy and Epics'!$H:$H,'Taxonomy and Epics'!E:E)</f>
        <v>6.0 - A2R - Acquire to Retire</v>
      </c>
      <c r="K60" s="8" t="str">
        <f>_xlfn.XLOOKUP($H60,'Taxonomy and Epics'!$H:$H,'Taxonomy and Epics'!F:F)</f>
        <v>A2R-020</v>
      </c>
      <c r="L60" s="8" t="str">
        <f>_xlfn.XLOOKUP($H60,'Taxonomy and Epics'!$H:$H,'Taxonomy and Epics'!G:G)</f>
        <v>Asset Creation</v>
      </c>
      <c r="M60" s="10" t="str">
        <f>_xlfn.XLOOKUP($H60,'Taxonomy and Epics'!$H:$H,'Taxonomy and Epics'!H:H)</f>
        <v>A2R-020-010</v>
      </c>
      <c r="N60" s="10" t="str">
        <f>_xlfn.XLOOKUP($H60,'Taxonomy and Epics'!$H:$H,'Taxonomy and Epics'!I:I)</f>
        <v>Create Book/Tax Asset Record &amp; Components</v>
      </c>
    </row>
    <row r="61" spans="1:15" ht="80" hidden="1" x14ac:dyDescent="0.2">
      <c r="A61" s="33" t="s">
        <v>1830</v>
      </c>
      <c r="B61" s="32" t="s">
        <v>1831</v>
      </c>
      <c r="C61" s="32" t="s">
        <v>1831</v>
      </c>
      <c r="D61" s="32" t="s">
        <v>1832</v>
      </c>
      <c r="E61" s="33" t="s">
        <v>128</v>
      </c>
      <c r="F61" s="75"/>
      <c r="G61" s="33" t="s">
        <v>151</v>
      </c>
      <c r="H61" s="33" t="s">
        <v>132</v>
      </c>
      <c r="I61" s="8" t="str">
        <f>_xlfn.XLOOKUP(H61,'Taxonomy and Epics'!H:H,'Taxonomy and Epics'!I:I)</f>
        <v>Create Book/Tax Asset Record &amp; Components</v>
      </c>
      <c r="J61" s="8" t="str">
        <f>_xlfn.XLOOKUP($H61,'Taxonomy and Epics'!$H:$H,'Taxonomy and Epics'!E:E)</f>
        <v>6.0 - A2R - Acquire to Retire</v>
      </c>
      <c r="K61" s="8" t="str">
        <f>_xlfn.XLOOKUP($H61,'Taxonomy and Epics'!$H:$H,'Taxonomy and Epics'!F:F)</f>
        <v>A2R-020</v>
      </c>
      <c r="L61" s="8" t="str">
        <f>_xlfn.XLOOKUP($H61,'Taxonomy and Epics'!$H:$H,'Taxonomy and Epics'!G:G)</f>
        <v>Asset Creation</v>
      </c>
      <c r="M61" s="10" t="str">
        <f>_xlfn.XLOOKUP($H61,'Taxonomy and Epics'!$H:$H,'Taxonomy and Epics'!H:H)</f>
        <v>A2R-020-010</v>
      </c>
      <c r="N61" s="10" t="str">
        <f>_xlfn.XLOOKUP($H61,'Taxonomy and Epics'!$H:$H,'Taxonomy and Epics'!I:I)</f>
        <v>Create Book/Tax Asset Record &amp; Components</v>
      </c>
    </row>
    <row r="62" spans="1:15" ht="80" hidden="1" x14ac:dyDescent="0.2">
      <c r="A62" s="33" t="s">
        <v>1833</v>
      </c>
      <c r="B62" s="32" t="s">
        <v>1834</v>
      </c>
      <c r="C62" s="32" t="s">
        <v>1834</v>
      </c>
      <c r="D62" s="32" t="s">
        <v>1835</v>
      </c>
      <c r="E62" s="33" t="s">
        <v>155</v>
      </c>
      <c r="F62" s="75" t="s">
        <v>1836</v>
      </c>
      <c r="G62" s="33" t="s">
        <v>153</v>
      </c>
      <c r="H62" s="33" t="s">
        <v>132</v>
      </c>
      <c r="I62" s="8" t="str">
        <f>_xlfn.XLOOKUP(H62,'Taxonomy and Epics'!H:H,'Taxonomy and Epics'!I:I)</f>
        <v>Create Book/Tax Asset Record &amp; Components</v>
      </c>
      <c r="J62" s="8" t="str">
        <f>_xlfn.XLOOKUP($H62,'Taxonomy and Epics'!$H:$H,'Taxonomy and Epics'!E:E)</f>
        <v>6.0 - A2R - Acquire to Retire</v>
      </c>
      <c r="K62" s="8" t="str">
        <f>_xlfn.XLOOKUP($H62,'Taxonomy and Epics'!$H:$H,'Taxonomy and Epics'!F:F)</f>
        <v>A2R-020</v>
      </c>
      <c r="L62" s="8" t="str">
        <f>_xlfn.XLOOKUP($H62,'Taxonomy and Epics'!$H:$H,'Taxonomy and Epics'!G:G)</f>
        <v>Asset Creation</v>
      </c>
      <c r="M62" s="10" t="str">
        <f>_xlfn.XLOOKUP($H62,'Taxonomy and Epics'!$H:$H,'Taxonomy and Epics'!H:H)</f>
        <v>A2R-020-010</v>
      </c>
      <c r="N62" s="10" t="str">
        <f>_xlfn.XLOOKUP($H62,'Taxonomy and Epics'!$H:$H,'Taxonomy and Epics'!I:I)</f>
        <v>Create Book/Tax Asset Record &amp; Components</v>
      </c>
    </row>
    <row r="63" spans="1:15" ht="80" hidden="1" x14ac:dyDescent="0.2">
      <c r="A63" s="33" t="s">
        <v>1837</v>
      </c>
      <c r="B63" s="32" t="s">
        <v>1838</v>
      </c>
      <c r="C63" s="32" t="s">
        <v>1838</v>
      </c>
      <c r="D63" s="32" t="s">
        <v>1839</v>
      </c>
      <c r="E63" s="33" t="s">
        <v>155</v>
      </c>
      <c r="F63" s="33"/>
      <c r="G63" s="33" t="s">
        <v>157</v>
      </c>
      <c r="H63" s="33" t="s">
        <v>132</v>
      </c>
      <c r="I63" s="8" t="str">
        <f>_xlfn.XLOOKUP(H63,'Taxonomy and Epics'!H:H,'Taxonomy and Epics'!I:I)</f>
        <v>Create Book/Tax Asset Record &amp; Components</v>
      </c>
      <c r="J63" s="8" t="str">
        <f>_xlfn.XLOOKUP($H63,'Taxonomy and Epics'!$H:$H,'Taxonomy and Epics'!E:E)</f>
        <v>6.0 - A2R - Acquire to Retire</v>
      </c>
      <c r="K63" s="8" t="str">
        <f>_xlfn.XLOOKUP($H63,'Taxonomy and Epics'!$H:$H,'Taxonomy and Epics'!F:F)</f>
        <v>A2R-020</v>
      </c>
      <c r="L63" s="8" t="str">
        <f>_xlfn.XLOOKUP($H63,'Taxonomy and Epics'!$H:$H,'Taxonomy and Epics'!G:G)</f>
        <v>Asset Creation</v>
      </c>
      <c r="M63" s="10" t="str">
        <f>_xlfn.XLOOKUP($H63,'Taxonomy and Epics'!$H:$H,'Taxonomy and Epics'!H:H)</f>
        <v>A2R-020-010</v>
      </c>
      <c r="N63" s="10" t="str">
        <f>_xlfn.XLOOKUP($H63,'Taxonomy and Epics'!$H:$H,'Taxonomy and Epics'!I:I)</f>
        <v>Create Book/Tax Asset Record &amp; Components</v>
      </c>
    </row>
    <row r="64" spans="1:15" ht="80" hidden="1" x14ac:dyDescent="0.2">
      <c r="A64" s="33" t="s">
        <v>1840</v>
      </c>
      <c r="B64" s="32" t="s">
        <v>1841</v>
      </c>
      <c r="C64" s="32" t="s">
        <v>1841</v>
      </c>
      <c r="D64" s="32" t="s">
        <v>1842</v>
      </c>
      <c r="E64" s="33" t="s">
        <v>128</v>
      </c>
      <c r="F64" s="75" t="s">
        <v>1843</v>
      </c>
      <c r="G64" s="33" t="s">
        <v>159</v>
      </c>
      <c r="H64" s="33" t="s">
        <v>132</v>
      </c>
      <c r="I64" s="8" t="str">
        <f>_xlfn.XLOOKUP(H64,'Taxonomy and Epics'!H:H,'Taxonomy and Epics'!I:I)</f>
        <v>Create Book/Tax Asset Record &amp; Components</v>
      </c>
      <c r="J64" s="8" t="str">
        <f>_xlfn.XLOOKUP($H64,'Taxonomy and Epics'!$H:$H,'Taxonomy and Epics'!E:E)</f>
        <v>6.0 - A2R - Acquire to Retire</v>
      </c>
      <c r="K64" s="8" t="str">
        <f>_xlfn.XLOOKUP($H64,'Taxonomy and Epics'!$H:$H,'Taxonomy and Epics'!F:F)</f>
        <v>A2R-020</v>
      </c>
      <c r="L64" s="8" t="str">
        <f>_xlfn.XLOOKUP($H64,'Taxonomy and Epics'!$H:$H,'Taxonomy and Epics'!G:G)</f>
        <v>Asset Creation</v>
      </c>
      <c r="M64" s="10" t="str">
        <f>_xlfn.XLOOKUP($H64,'Taxonomy and Epics'!$H:$H,'Taxonomy and Epics'!H:H)</f>
        <v>A2R-020-010</v>
      </c>
      <c r="N64" s="10" t="str">
        <f>_xlfn.XLOOKUP($H64,'Taxonomy and Epics'!$H:$H,'Taxonomy and Epics'!I:I)</f>
        <v>Create Book/Tax Asset Record &amp; Components</v>
      </c>
    </row>
    <row r="65" spans="1:14" ht="80" hidden="1" x14ac:dyDescent="0.2">
      <c r="A65" s="33" t="s">
        <v>1844</v>
      </c>
      <c r="B65" s="32" t="s">
        <v>1845</v>
      </c>
      <c r="C65" s="32" t="s">
        <v>1845</v>
      </c>
      <c r="D65" s="32" t="s">
        <v>1846</v>
      </c>
      <c r="E65" s="33" t="s">
        <v>128</v>
      </c>
      <c r="F65" s="33" t="s">
        <v>1847</v>
      </c>
      <c r="G65" s="33" t="s">
        <v>162</v>
      </c>
      <c r="H65" s="33" t="s">
        <v>132</v>
      </c>
      <c r="I65" s="8" t="str">
        <f>_xlfn.XLOOKUP(H65,'Taxonomy and Epics'!H:H,'Taxonomy and Epics'!I:I)</f>
        <v>Create Book/Tax Asset Record &amp; Components</v>
      </c>
      <c r="J65" s="8" t="str">
        <f>_xlfn.XLOOKUP($H65,'Taxonomy and Epics'!$H:$H,'Taxonomy and Epics'!E:E)</f>
        <v>6.0 - A2R - Acquire to Retire</v>
      </c>
      <c r="K65" s="8" t="str">
        <f>_xlfn.XLOOKUP($H65,'Taxonomy and Epics'!$H:$H,'Taxonomy and Epics'!F:F)</f>
        <v>A2R-020</v>
      </c>
      <c r="L65" s="8" t="str">
        <f>_xlfn.XLOOKUP($H65,'Taxonomy and Epics'!$H:$H,'Taxonomy and Epics'!G:G)</f>
        <v>Asset Creation</v>
      </c>
      <c r="M65" s="10" t="str">
        <f>_xlfn.XLOOKUP($H65,'Taxonomy and Epics'!$H:$H,'Taxonomy and Epics'!H:H)</f>
        <v>A2R-020-010</v>
      </c>
      <c r="N65" s="10" t="str">
        <f>_xlfn.XLOOKUP($H65,'Taxonomy and Epics'!$H:$H,'Taxonomy and Epics'!I:I)</f>
        <v>Create Book/Tax Asset Record &amp; Components</v>
      </c>
    </row>
    <row r="66" spans="1:14" ht="80" hidden="1" x14ac:dyDescent="0.2">
      <c r="A66" s="33" t="s">
        <v>1848</v>
      </c>
      <c r="B66" s="32" t="s">
        <v>1849</v>
      </c>
      <c r="C66" s="32" t="s">
        <v>1849</v>
      </c>
      <c r="D66" s="32" t="s">
        <v>1850</v>
      </c>
      <c r="E66" s="33" t="s">
        <v>128</v>
      </c>
      <c r="F66" s="75" t="s">
        <v>1851</v>
      </c>
      <c r="G66" s="33" t="s">
        <v>165</v>
      </c>
      <c r="H66" s="33" t="s">
        <v>132</v>
      </c>
      <c r="I66" s="8" t="str">
        <f>_xlfn.XLOOKUP(H66,'Taxonomy and Epics'!H:H,'Taxonomy and Epics'!I:I)</f>
        <v>Create Book/Tax Asset Record &amp; Components</v>
      </c>
      <c r="J66" s="8" t="str">
        <f>_xlfn.XLOOKUP($H66,'Taxonomy and Epics'!$H:$H,'Taxonomy and Epics'!E:E)</f>
        <v>6.0 - A2R - Acquire to Retire</v>
      </c>
      <c r="K66" s="8" t="str">
        <f>_xlfn.XLOOKUP($H66,'Taxonomy and Epics'!$H:$H,'Taxonomy and Epics'!F:F)</f>
        <v>A2R-020</v>
      </c>
      <c r="L66" s="8" t="str">
        <f>_xlfn.XLOOKUP($H66,'Taxonomy and Epics'!$H:$H,'Taxonomy and Epics'!G:G)</f>
        <v>Asset Creation</v>
      </c>
      <c r="M66" s="10" t="str">
        <f>_xlfn.XLOOKUP($H66,'Taxonomy and Epics'!$H:$H,'Taxonomy and Epics'!H:H)</f>
        <v>A2R-020-010</v>
      </c>
      <c r="N66" s="10" t="str">
        <f>_xlfn.XLOOKUP($H66,'Taxonomy and Epics'!$H:$H,'Taxonomy and Epics'!I:I)</f>
        <v>Create Book/Tax Asset Record &amp; Components</v>
      </c>
    </row>
    <row r="67" spans="1:14" ht="80" hidden="1" x14ac:dyDescent="0.2">
      <c r="A67" s="33" t="s">
        <v>1852</v>
      </c>
      <c r="B67" s="32" t="s">
        <v>1853</v>
      </c>
      <c r="C67" s="32" t="s">
        <v>1853</v>
      </c>
      <c r="D67" s="32" t="s">
        <v>1854</v>
      </c>
      <c r="E67" s="33" t="s">
        <v>128</v>
      </c>
      <c r="F67" s="75" t="s">
        <v>1855</v>
      </c>
      <c r="G67" s="33" t="s">
        <v>168</v>
      </c>
      <c r="H67" s="33" t="s">
        <v>170</v>
      </c>
      <c r="I67" s="8" t="str">
        <f>_xlfn.XLOOKUP(H67,'Taxonomy and Epics'!H:H,'Taxonomy and Epics'!I:I)</f>
        <v>Place in Service &amp; Issue Asset</v>
      </c>
      <c r="J67" s="8" t="str">
        <f>_xlfn.XLOOKUP($H67,'Taxonomy and Epics'!$H:$H,'Taxonomy and Epics'!E:E)</f>
        <v>6.0 - A2R - Acquire to Retire</v>
      </c>
      <c r="K67" s="8" t="str">
        <f>_xlfn.XLOOKUP($H67,'Taxonomy and Epics'!$H:$H,'Taxonomy and Epics'!F:F)</f>
        <v>A2R-020</v>
      </c>
      <c r="L67" s="8" t="str">
        <f>_xlfn.XLOOKUP($H67,'Taxonomy and Epics'!$H:$H,'Taxonomy and Epics'!G:G)</f>
        <v>Asset Creation</v>
      </c>
      <c r="M67" s="10" t="str">
        <f>_xlfn.XLOOKUP($H67,'Taxonomy and Epics'!$H:$H,'Taxonomy and Epics'!H:H)</f>
        <v>A2R-020-040</v>
      </c>
      <c r="N67" s="10" t="str">
        <f>_xlfn.XLOOKUP($H67,'Taxonomy and Epics'!$H:$H,'Taxonomy and Epics'!I:I)</f>
        <v>Place in Service &amp; Issue Asset</v>
      </c>
    </row>
    <row r="68" spans="1:14" ht="64" hidden="1" x14ac:dyDescent="0.2">
      <c r="A68" s="33" t="s">
        <v>1856</v>
      </c>
      <c r="B68" s="32" t="s">
        <v>1857</v>
      </c>
      <c r="C68" s="32" t="s">
        <v>1857</v>
      </c>
      <c r="D68" s="32" t="s">
        <v>1858</v>
      </c>
      <c r="E68" s="33" t="s">
        <v>128</v>
      </c>
      <c r="F68" s="33"/>
      <c r="G68" s="33" t="s">
        <v>172</v>
      </c>
      <c r="H68" s="33" t="s">
        <v>170</v>
      </c>
      <c r="I68" s="8" t="str">
        <f>_xlfn.XLOOKUP(H68,'Taxonomy and Epics'!H:H,'Taxonomy and Epics'!I:I)</f>
        <v>Place in Service &amp; Issue Asset</v>
      </c>
      <c r="J68" s="8" t="str">
        <f>_xlfn.XLOOKUP($H68,'Taxonomy and Epics'!$H:$H,'Taxonomy and Epics'!E:E)</f>
        <v>6.0 - A2R - Acquire to Retire</v>
      </c>
      <c r="K68" s="8" t="str">
        <f>_xlfn.XLOOKUP($H68,'Taxonomy and Epics'!$H:$H,'Taxonomy and Epics'!F:F)</f>
        <v>A2R-020</v>
      </c>
      <c r="L68" s="8" t="str">
        <f>_xlfn.XLOOKUP($H68,'Taxonomy and Epics'!$H:$H,'Taxonomy and Epics'!G:G)</f>
        <v>Asset Creation</v>
      </c>
      <c r="M68" s="10" t="str">
        <f>_xlfn.XLOOKUP($H68,'Taxonomy and Epics'!$H:$H,'Taxonomy and Epics'!H:H)</f>
        <v>A2R-020-040</v>
      </c>
      <c r="N68" s="10" t="str">
        <f>_xlfn.XLOOKUP($H68,'Taxonomy and Epics'!$H:$H,'Taxonomy and Epics'!I:I)</f>
        <v>Place in Service &amp; Issue Asset</v>
      </c>
    </row>
    <row r="69" spans="1:14" ht="80" hidden="1" x14ac:dyDescent="0.2">
      <c r="A69" s="33" t="s">
        <v>1859</v>
      </c>
      <c r="B69" s="32" t="s">
        <v>1860</v>
      </c>
      <c r="C69" s="32" t="s">
        <v>1860</v>
      </c>
      <c r="D69" s="32" t="s">
        <v>1861</v>
      </c>
      <c r="E69" s="33" t="s">
        <v>128</v>
      </c>
      <c r="F69" s="75" t="s">
        <v>1862</v>
      </c>
      <c r="G69" s="33" t="s">
        <v>176</v>
      </c>
      <c r="H69" s="33" t="s">
        <v>178</v>
      </c>
      <c r="I69" s="8" t="str">
        <f>_xlfn.XLOOKUP(H69,'Taxonomy and Epics'!H:H,'Taxonomy and Epics'!I:I)</f>
        <v>Run &amp; Review Depreciation</v>
      </c>
      <c r="J69" s="8" t="str">
        <f>_xlfn.XLOOKUP($H69,'Taxonomy and Epics'!$H:$H,'Taxonomy and Epics'!E:E)</f>
        <v>6.0 - A2R - Acquire to Retire</v>
      </c>
      <c r="K69" s="8" t="str">
        <f>_xlfn.XLOOKUP($H69,'Taxonomy and Epics'!$H:$H,'Taxonomy and Epics'!F:F)</f>
        <v>A2R-030</v>
      </c>
      <c r="L69" s="8" t="str">
        <f>_xlfn.XLOOKUP($H69,'Taxonomy and Epics'!$H:$H,'Taxonomy and Epics'!G:G)</f>
        <v>Asset Lifecycle</v>
      </c>
      <c r="M69" s="10" t="str">
        <f>_xlfn.XLOOKUP($H69,'Taxonomy and Epics'!$H:$H,'Taxonomy and Epics'!H:H)</f>
        <v>A2R-030-010</v>
      </c>
      <c r="N69" s="10" t="str">
        <f>_xlfn.XLOOKUP($H69,'Taxonomy and Epics'!$H:$H,'Taxonomy and Epics'!I:I)</f>
        <v>Run &amp; Review Depreciation</v>
      </c>
    </row>
    <row r="70" spans="1:14" ht="80" hidden="1" x14ac:dyDescent="0.2">
      <c r="A70" s="33" t="s">
        <v>1863</v>
      </c>
      <c r="B70" s="32" t="s">
        <v>1864</v>
      </c>
      <c r="C70" s="32" t="s">
        <v>1864</v>
      </c>
      <c r="D70" s="32" t="s">
        <v>1865</v>
      </c>
      <c r="E70" s="33" t="s">
        <v>128</v>
      </c>
      <c r="F70" s="75" t="s">
        <v>1866</v>
      </c>
      <c r="G70" s="33" t="s">
        <v>180</v>
      </c>
      <c r="H70" s="33" t="s">
        <v>178</v>
      </c>
      <c r="I70" s="8" t="str">
        <f>_xlfn.XLOOKUP(H70,'Taxonomy and Epics'!H:H,'Taxonomy and Epics'!I:I)</f>
        <v>Run &amp; Review Depreciation</v>
      </c>
      <c r="J70" s="8" t="str">
        <f>_xlfn.XLOOKUP($H70,'Taxonomy and Epics'!$H:$H,'Taxonomy and Epics'!E:E)</f>
        <v>6.0 - A2R - Acquire to Retire</v>
      </c>
      <c r="K70" s="8" t="str">
        <f>_xlfn.XLOOKUP($H70,'Taxonomy and Epics'!$H:$H,'Taxonomy and Epics'!F:F)</f>
        <v>A2R-030</v>
      </c>
      <c r="L70" s="8" t="str">
        <f>_xlfn.XLOOKUP($H70,'Taxonomy and Epics'!$H:$H,'Taxonomy and Epics'!G:G)</f>
        <v>Asset Lifecycle</v>
      </c>
      <c r="M70" s="10" t="str">
        <f>_xlfn.XLOOKUP($H70,'Taxonomy and Epics'!$H:$H,'Taxonomy and Epics'!H:H)</f>
        <v>A2R-030-010</v>
      </c>
      <c r="N70" s="10" t="str">
        <f>_xlfn.XLOOKUP($H70,'Taxonomy and Epics'!$H:$H,'Taxonomy and Epics'!I:I)</f>
        <v>Run &amp; Review Depreciation</v>
      </c>
    </row>
    <row r="71" spans="1:14" ht="64" hidden="1" x14ac:dyDescent="0.2">
      <c r="A71" s="33" t="s">
        <v>1867</v>
      </c>
      <c r="B71" s="32" t="s">
        <v>1868</v>
      </c>
      <c r="C71" s="32" t="s">
        <v>1868</v>
      </c>
      <c r="D71" s="32" t="s">
        <v>1869</v>
      </c>
      <c r="E71" s="33" t="s">
        <v>155</v>
      </c>
      <c r="F71" s="33" t="s">
        <v>1870</v>
      </c>
      <c r="G71" s="33" t="s">
        <v>182</v>
      </c>
      <c r="H71" s="33" t="s">
        <v>184</v>
      </c>
      <c r="I71" s="8" t="str">
        <f>_xlfn.XLOOKUP(H71,'Taxonomy and Epics'!H:H,'Taxonomy and Epics'!I:I)</f>
        <v>Identify Asset Retirements</v>
      </c>
      <c r="J71" s="8" t="str">
        <f>_xlfn.XLOOKUP($H71,'Taxonomy and Epics'!$H:$H,'Taxonomy and Epics'!E:E)</f>
        <v>6.0 - A2R - Acquire to Retire</v>
      </c>
      <c r="K71" s="8" t="str">
        <f>_xlfn.XLOOKUP($H71,'Taxonomy and Epics'!$H:$H,'Taxonomy and Epics'!F:F)</f>
        <v>A2R-030</v>
      </c>
      <c r="L71" s="8" t="str">
        <f>_xlfn.XLOOKUP($H71,'Taxonomy and Epics'!$H:$H,'Taxonomy and Epics'!G:G)</f>
        <v>Asset Lifecycle</v>
      </c>
      <c r="M71" s="10" t="str">
        <f>_xlfn.XLOOKUP($H71,'Taxonomy and Epics'!$H:$H,'Taxonomy and Epics'!H:H)</f>
        <v>A2R-030-020</v>
      </c>
      <c r="N71" s="10" t="str">
        <f>_xlfn.XLOOKUP($H71,'Taxonomy and Epics'!$H:$H,'Taxonomy and Epics'!I:I)</f>
        <v>Identify Asset Retirements</v>
      </c>
    </row>
    <row r="72" spans="1:14" ht="64" hidden="1" x14ac:dyDescent="0.2">
      <c r="A72" s="33" t="s">
        <v>1871</v>
      </c>
      <c r="B72" s="32" t="s">
        <v>1872</v>
      </c>
      <c r="C72" s="32" t="s">
        <v>1872</v>
      </c>
      <c r="D72" s="32" t="s">
        <v>1873</v>
      </c>
      <c r="E72" s="33" t="s">
        <v>128</v>
      </c>
      <c r="F72" s="33"/>
      <c r="G72" s="33" t="s">
        <v>186</v>
      </c>
      <c r="H72" s="33" t="s">
        <v>188</v>
      </c>
      <c r="I72" s="8" t="str">
        <f>_xlfn.XLOOKUP(H72,'Taxonomy and Epics'!H:H,'Taxonomy and Epics'!I:I)</f>
        <v>Communicate Secondary Book Retirement Implications</v>
      </c>
      <c r="J72" s="8" t="str">
        <f>_xlfn.XLOOKUP($H72,'Taxonomy and Epics'!$H:$H,'Taxonomy and Epics'!E:E)</f>
        <v>6.0 - A2R - Acquire to Retire</v>
      </c>
      <c r="K72" s="8" t="str">
        <f>_xlfn.XLOOKUP($H72,'Taxonomy and Epics'!$H:$H,'Taxonomy and Epics'!F:F)</f>
        <v>A2R-030</v>
      </c>
      <c r="L72" s="8" t="str">
        <f>_xlfn.XLOOKUP($H72,'Taxonomy and Epics'!$H:$H,'Taxonomy and Epics'!G:G)</f>
        <v>Asset Lifecycle</v>
      </c>
      <c r="M72" s="10" t="str">
        <f>_xlfn.XLOOKUP($H72,'Taxonomy and Epics'!$H:$H,'Taxonomy and Epics'!H:H)</f>
        <v>A2R-030-030</v>
      </c>
      <c r="N72" s="10" t="str">
        <f>_xlfn.XLOOKUP($H72,'Taxonomy and Epics'!$H:$H,'Taxonomy and Epics'!I:I)</f>
        <v>Communicate Secondary Book Retirement Implications</v>
      </c>
    </row>
    <row r="73" spans="1:14" ht="64" hidden="1" x14ac:dyDescent="0.2">
      <c r="A73" s="33" t="s">
        <v>1874</v>
      </c>
      <c r="B73" s="32" t="s">
        <v>1875</v>
      </c>
      <c r="C73" s="32" t="s">
        <v>1875</v>
      </c>
      <c r="D73" s="32" t="s">
        <v>1876</v>
      </c>
      <c r="E73" s="33" t="s">
        <v>128</v>
      </c>
      <c r="F73" s="75" t="s">
        <v>1877</v>
      </c>
      <c r="G73" s="33" t="s">
        <v>190</v>
      </c>
      <c r="H73" s="33" t="s">
        <v>192</v>
      </c>
      <c r="I73" s="8" t="str">
        <f>_xlfn.XLOOKUP(H73,'Taxonomy and Epics'!H:H,'Taxonomy and Epics'!I:I)</f>
        <v>Record Asset Retirement</v>
      </c>
      <c r="J73" s="8" t="str">
        <f>_xlfn.XLOOKUP($H73,'Taxonomy and Epics'!$H:$H,'Taxonomy and Epics'!E:E)</f>
        <v>6.0 - A2R - Acquire to Retire</v>
      </c>
      <c r="K73" s="8" t="str">
        <f>_xlfn.XLOOKUP($H73,'Taxonomy and Epics'!$H:$H,'Taxonomy and Epics'!F:F)</f>
        <v>A2R-030</v>
      </c>
      <c r="L73" s="8" t="str">
        <f>_xlfn.XLOOKUP($H73,'Taxonomy and Epics'!$H:$H,'Taxonomy and Epics'!G:G)</f>
        <v>Asset Lifecycle</v>
      </c>
      <c r="M73" s="10" t="str">
        <f>_xlfn.XLOOKUP($H73,'Taxonomy and Epics'!$H:$H,'Taxonomy and Epics'!H:H)</f>
        <v>A2R-030-040</v>
      </c>
      <c r="N73" s="10" t="str">
        <f>_xlfn.XLOOKUP($H73,'Taxonomy and Epics'!$H:$H,'Taxonomy and Epics'!I:I)</f>
        <v>Record Asset Retirement</v>
      </c>
    </row>
    <row r="74" spans="1:14" ht="112" hidden="1" x14ac:dyDescent="0.2">
      <c r="A74" s="33" t="s">
        <v>1878</v>
      </c>
      <c r="B74" s="32" t="s">
        <v>1879</v>
      </c>
      <c r="C74" s="32" t="s">
        <v>1879</v>
      </c>
      <c r="D74" s="32" t="s">
        <v>1880</v>
      </c>
      <c r="E74" s="33" t="s">
        <v>128</v>
      </c>
      <c r="F74" s="75" t="s">
        <v>1881</v>
      </c>
      <c r="G74" s="33" t="s">
        <v>194</v>
      </c>
      <c r="H74" s="33" t="s">
        <v>192</v>
      </c>
      <c r="I74" s="8" t="str">
        <f>_xlfn.XLOOKUP(H74,'Taxonomy and Epics'!H:H,'Taxonomy and Epics'!I:I)</f>
        <v>Record Asset Retirement</v>
      </c>
      <c r="J74" s="8" t="str">
        <f>_xlfn.XLOOKUP($H74,'Taxonomy and Epics'!$H:$H,'Taxonomy and Epics'!E:E)</f>
        <v>6.0 - A2R - Acquire to Retire</v>
      </c>
      <c r="K74" s="8" t="str">
        <f>_xlfn.XLOOKUP($H74,'Taxonomy and Epics'!$H:$H,'Taxonomy and Epics'!F:F)</f>
        <v>A2R-030</v>
      </c>
      <c r="L74" s="8" t="str">
        <f>_xlfn.XLOOKUP($H74,'Taxonomy and Epics'!$H:$H,'Taxonomy and Epics'!G:G)</f>
        <v>Asset Lifecycle</v>
      </c>
      <c r="M74" s="10" t="str">
        <f>_xlfn.XLOOKUP($H74,'Taxonomy and Epics'!$H:$H,'Taxonomy and Epics'!H:H)</f>
        <v>A2R-030-040</v>
      </c>
      <c r="N74" s="10" t="str">
        <f>_xlfn.XLOOKUP($H74,'Taxonomy and Epics'!$H:$H,'Taxonomy and Epics'!I:I)</f>
        <v>Record Asset Retirement</v>
      </c>
    </row>
    <row r="75" spans="1:14" ht="80" hidden="1" x14ac:dyDescent="0.2">
      <c r="A75" s="33" t="s">
        <v>1882</v>
      </c>
      <c r="B75" s="32" t="s">
        <v>1883</v>
      </c>
      <c r="C75" s="32" t="s">
        <v>1883</v>
      </c>
      <c r="D75" s="32" t="s">
        <v>1884</v>
      </c>
      <c r="E75" s="33" t="s">
        <v>128</v>
      </c>
      <c r="F75" s="33"/>
      <c r="G75" s="33" t="s">
        <v>196</v>
      </c>
      <c r="H75" s="33" t="s">
        <v>192</v>
      </c>
      <c r="I75" s="8" t="str">
        <f>_xlfn.XLOOKUP(H75,'Taxonomy and Epics'!H:H,'Taxonomy and Epics'!I:I)</f>
        <v>Record Asset Retirement</v>
      </c>
      <c r="J75" s="8" t="str">
        <f>_xlfn.XLOOKUP($H75,'Taxonomy and Epics'!$H:$H,'Taxonomy and Epics'!E:E)</f>
        <v>6.0 - A2R - Acquire to Retire</v>
      </c>
      <c r="K75" s="8" t="str">
        <f>_xlfn.XLOOKUP($H75,'Taxonomy and Epics'!$H:$H,'Taxonomy and Epics'!F:F)</f>
        <v>A2R-030</v>
      </c>
      <c r="L75" s="8" t="str">
        <f>_xlfn.XLOOKUP($H75,'Taxonomy and Epics'!$H:$H,'Taxonomy and Epics'!G:G)</f>
        <v>Asset Lifecycle</v>
      </c>
      <c r="M75" s="10" t="str">
        <f>_xlfn.XLOOKUP($H75,'Taxonomy and Epics'!$H:$H,'Taxonomy and Epics'!H:H)</f>
        <v>A2R-030-040</v>
      </c>
      <c r="N75" s="10" t="str">
        <f>_xlfn.XLOOKUP($H75,'Taxonomy and Epics'!$H:$H,'Taxonomy and Epics'!I:I)</f>
        <v>Record Asset Retirement</v>
      </c>
    </row>
    <row r="76" spans="1:14" ht="64" hidden="1" x14ac:dyDescent="0.2">
      <c r="A76" s="33" t="s">
        <v>1885</v>
      </c>
      <c r="B76" s="32" t="s">
        <v>1886</v>
      </c>
      <c r="C76" s="32" t="s">
        <v>1886</v>
      </c>
      <c r="D76" s="32" t="s">
        <v>1887</v>
      </c>
      <c r="E76" s="33" t="s">
        <v>202</v>
      </c>
      <c r="F76" s="33" t="s">
        <v>1888</v>
      </c>
      <c r="G76" s="33" t="s">
        <v>198</v>
      </c>
      <c r="H76" s="33" t="s">
        <v>200</v>
      </c>
      <c r="I76" s="8" t="str">
        <f>_xlfn.XLOOKUP(H76,'Taxonomy and Epics'!H:H,'Taxonomy and Epics'!I:I)</f>
        <v>Record Asset Sale/Trade</v>
      </c>
      <c r="J76" s="8" t="str">
        <f>_xlfn.XLOOKUP($H76,'Taxonomy and Epics'!$H:$H,'Taxonomy and Epics'!E:E)</f>
        <v>6.0 - A2R - Acquire to Retire</v>
      </c>
      <c r="K76" s="8" t="str">
        <f>_xlfn.XLOOKUP($H76,'Taxonomy and Epics'!$H:$H,'Taxonomy and Epics'!F:F)</f>
        <v>A2R-030</v>
      </c>
      <c r="L76" s="8" t="str">
        <f>_xlfn.XLOOKUP($H76,'Taxonomy and Epics'!$H:$H,'Taxonomy and Epics'!G:G)</f>
        <v>Asset Lifecycle</v>
      </c>
      <c r="M76" s="10" t="str">
        <f>_xlfn.XLOOKUP($H76,'Taxonomy and Epics'!$H:$H,'Taxonomy and Epics'!H:H)</f>
        <v>A2R-030-050</v>
      </c>
      <c r="N76" s="10" t="str">
        <f>_xlfn.XLOOKUP($H76,'Taxonomy and Epics'!$H:$H,'Taxonomy and Epics'!I:I)</f>
        <v>Record Asset Sale/Trade</v>
      </c>
    </row>
    <row r="77" spans="1:14" ht="80" hidden="1" x14ac:dyDescent="0.2">
      <c r="A77" s="33" t="s">
        <v>1889</v>
      </c>
      <c r="B77" s="32" t="s">
        <v>1890</v>
      </c>
      <c r="C77" s="32" t="s">
        <v>1890</v>
      </c>
      <c r="D77" s="32" t="s">
        <v>1891</v>
      </c>
      <c r="E77" s="33" t="s">
        <v>128</v>
      </c>
      <c r="F77" s="75" t="s">
        <v>1892</v>
      </c>
      <c r="G77" s="33" t="s">
        <v>204</v>
      </c>
      <c r="H77" s="33" t="s">
        <v>200</v>
      </c>
      <c r="I77" s="8" t="str">
        <f>_xlfn.XLOOKUP(H77,'Taxonomy and Epics'!H:H,'Taxonomy and Epics'!I:I)</f>
        <v>Record Asset Sale/Trade</v>
      </c>
      <c r="J77" s="8" t="str">
        <f>_xlfn.XLOOKUP($H77,'Taxonomy and Epics'!$H:$H,'Taxonomy and Epics'!E:E)</f>
        <v>6.0 - A2R - Acquire to Retire</v>
      </c>
      <c r="K77" s="8" t="str">
        <f>_xlfn.XLOOKUP($H77,'Taxonomy and Epics'!$H:$H,'Taxonomy and Epics'!F:F)</f>
        <v>A2R-030</v>
      </c>
      <c r="L77" s="8" t="str">
        <f>_xlfn.XLOOKUP($H77,'Taxonomy and Epics'!$H:$H,'Taxonomy and Epics'!G:G)</f>
        <v>Asset Lifecycle</v>
      </c>
      <c r="M77" s="10" t="str">
        <f>_xlfn.XLOOKUP($H77,'Taxonomy and Epics'!$H:$H,'Taxonomy and Epics'!H:H)</f>
        <v>A2R-030-050</v>
      </c>
      <c r="N77" s="10" t="str">
        <f>_xlfn.XLOOKUP($H77,'Taxonomy and Epics'!$H:$H,'Taxonomy and Epics'!I:I)</f>
        <v>Record Asset Sale/Trade</v>
      </c>
    </row>
    <row r="78" spans="1:14" ht="80" hidden="1" x14ac:dyDescent="0.2">
      <c r="A78" s="33" t="s">
        <v>1893</v>
      </c>
      <c r="B78" s="32" t="s">
        <v>1894</v>
      </c>
      <c r="C78" s="32" t="s">
        <v>1894</v>
      </c>
      <c r="D78" s="32" t="s">
        <v>1895</v>
      </c>
      <c r="E78" s="33" t="s">
        <v>857</v>
      </c>
      <c r="F78" s="33"/>
      <c r="G78" s="33" t="s">
        <v>207</v>
      </c>
      <c r="H78" s="33" t="s">
        <v>200</v>
      </c>
      <c r="I78" s="8" t="str">
        <f>_xlfn.XLOOKUP(H78,'Taxonomy and Epics'!H:H,'Taxonomy and Epics'!I:I)</f>
        <v>Record Asset Sale/Trade</v>
      </c>
      <c r="J78" s="8" t="str">
        <f>_xlfn.XLOOKUP($H78,'Taxonomy and Epics'!$H:$H,'Taxonomy and Epics'!E:E)</f>
        <v>6.0 - A2R - Acquire to Retire</v>
      </c>
      <c r="K78" s="8" t="str">
        <f>_xlfn.XLOOKUP($H78,'Taxonomy and Epics'!$H:$H,'Taxonomy and Epics'!F:F)</f>
        <v>A2R-030</v>
      </c>
      <c r="L78" s="8" t="str">
        <f>_xlfn.XLOOKUP($H78,'Taxonomy and Epics'!$H:$H,'Taxonomy and Epics'!G:G)</f>
        <v>Asset Lifecycle</v>
      </c>
      <c r="M78" s="10" t="str">
        <f>_xlfn.XLOOKUP($H78,'Taxonomy and Epics'!$H:$H,'Taxonomy and Epics'!H:H)</f>
        <v>A2R-030-050</v>
      </c>
      <c r="N78" s="10" t="str">
        <f>_xlfn.XLOOKUP($H78,'Taxonomy and Epics'!$H:$H,'Taxonomy and Epics'!I:I)</f>
        <v>Record Asset Sale/Trade</v>
      </c>
    </row>
    <row r="79" spans="1:14" ht="80" hidden="1" x14ac:dyDescent="0.2">
      <c r="A79" s="33" t="s">
        <v>1896</v>
      </c>
      <c r="B79" s="32" t="s">
        <v>1897</v>
      </c>
      <c r="C79" s="32" t="s">
        <v>1897</v>
      </c>
      <c r="D79" s="32" t="s">
        <v>1898</v>
      </c>
      <c r="E79" s="33" t="s">
        <v>128</v>
      </c>
      <c r="F79" s="75" t="s">
        <v>1899</v>
      </c>
      <c r="G79" s="33" t="s">
        <v>210</v>
      </c>
      <c r="H79" s="33" t="s">
        <v>212</v>
      </c>
      <c r="I79" s="8" t="str">
        <f>_xlfn.XLOOKUP(H79,'Taxonomy and Epics'!H:H,'Taxonomy and Epics'!I:I)</f>
        <v>Perform Asset Revaluation</v>
      </c>
      <c r="J79" s="8" t="str">
        <f>_xlfn.XLOOKUP($H79,'Taxonomy and Epics'!$H:$H,'Taxonomy and Epics'!E:E)</f>
        <v>6.0 - A2R - Acquire to Retire</v>
      </c>
      <c r="K79" s="8" t="str">
        <f>_xlfn.XLOOKUP($H79,'Taxonomy and Epics'!$H:$H,'Taxonomy and Epics'!F:F)</f>
        <v>A2R-030</v>
      </c>
      <c r="L79" s="8" t="str">
        <f>_xlfn.XLOOKUP($H79,'Taxonomy and Epics'!$H:$H,'Taxonomy and Epics'!G:G)</f>
        <v>Asset Lifecycle</v>
      </c>
      <c r="M79" s="10" t="str">
        <f>_xlfn.XLOOKUP($H79,'Taxonomy and Epics'!$H:$H,'Taxonomy and Epics'!H:H)</f>
        <v>A2R-030-060</v>
      </c>
      <c r="N79" s="10" t="str">
        <f>_xlfn.XLOOKUP($H79,'Taxonomy and Epics'!$H:$H,'Taxonomy and Epics'!I:I)</f>
        <v>Perform Asset Revaluation</v>
      </c>
    </row>
    <row r="80" spans="1:14" ht="80" hidden="1" x14ac:dyDescent="0.2">
      <c r="A80" s="33" t="s">
        <v>1900</v>
      </c>
      <c r="B80" s="32" t="s">
        <v>1901</v>
      </c>
      <c r="C80" s="32" t="s">
        <v>1901</v>
      </c>
      <c r="D80" s="32" t="s">
        <v>1902</v>
      </c>
      <c r="E80" s="33" t="s">
        <v>128</v>
      </c>
      <c r="F80" s="75" t="s">
        <v>1903</v>
      </c>
      <c r="G80" s="33" t="s">
        <v>215</v>
      </c>
      <c r="H80" s="33" t="s">
        <v>217</v>
      </c>
      <c r="I80" s="8" t="str">
        <f>_xlfn.XLOOKUP(H80,'Taxonomy and Epics'!H:H,'Taxonomy and Epics'!I:I)</f>
        <v xml:space="preserve">Record Asset Impairment </v>
      </c>
      <c r="J80" s="8" t="str">
        <f>_xlfn.XLOOKUP($H80,'Taxonomy and Epics'!$H:$H,'Taxonomy and Epics'!E:E)</f>
        <v>6.0 - A2R - Acquire to Retire</v>
      </c>
      <c r="K80" s="8" t="str">
        <f>_xlfn.XLOOKUP($H80,'Taxonomy and Epics'!$H:$H,'Taxonomy and Epics'!F:F)</f>
        <v>A2R-030</v>
      </c>
      <c r="L80" s="8" t="str">
        <f>_xlfn.XLOOKUP($H80,'Taxonomy and Epics'!$H:$H,'Taxonomy and Epics'!G:G)</f>
        <v>Asset Lifecycle</v>
      </c>
      <c r="M80" s="10" t="str">
        <f>_xlfn.XLOOKUP($H80,'Taxonomy and Epics'!$H:$H,'Taxonomy and Epics'!H:H)</f>
        <v>A2R-030-070</v>
      </c>
      <c r="N80" s="10" t="str">
        <f>_xlfn.XLOOKUP($H80,'Taxonomy and Epics'!$H:$H,'Taxonomy and Epics'!I:I)</f>
        <v xml:space="preserve">Record Asset Impairment </v>
      </c>
    </row>
    <row r="81" spans="1:14" ht="64" hidden="1" x14ac:dyDescent="0.2">
      <c r="A81" s="33" t="s">
        <v>1904</v>
      </c>
      <c r="B81" s="32" t="s">
        <v>1905</v>
      </c>
      <c r="C81" s="32" t="s">
        <v>1905</v>
      </c>
      <c r="D81" s="32" t="s">
        <v>1906</v>
      </c>
      <c r="E81" s="33" t="s">
        <v>202</v>
      </c>
      <c r="F81" s="33" t="s">
        <v>1907</v>
      </c>
      <c r="G81" s="33" t="s">
        <v>220</v>
      </c>
      <c r="H81" s="33" t="s">
        <v>222</v>
      </c>
      <c r="I81" s="8" t="str">
        <f>_xlfn.XLOOKUP(H81,'Taxonomy and Epics'!H:H,'Taxonomy and Epics'!I:I)</f>
        <v>Process Transfers</v>
      </c>
      <c r="J81" s="8" t="str">
        <f>_xlfn.XLOOKUP($H81,'Taxonomy and Epics'!$H:$H,'Taxonomy and Epics'!E:E)</f>
        <v>6.0 - A2R - Acquire to Retire</v>
      </c>
      <c r="K81" s="8" t="str">
        <f>_xlfn.XLOOKUP($H81,'Taxonomy and Epics'!$H:$H,'Taxonomy and Epics'!F:F)</f>
        <v>A2R-030</v>
      </c>
      <c r="L81" s="8" t="str">
        <f>_xlfn.XLOOKUP($H81,'Taxonomy and Epics'!$H:$H,'Taxonomy and Epics'!G:G)</f>
        <v>Asset Lifecycle</v>
      </c>
      <c r="M81" s="10" t="str">
        <f>_xlfn.XLOOKUP($H81,'Taxonomy and Epics'!$H:$H,'Taxonomy and Epics'!H:H)</f>
        <v>A2R-030-090</v>
      </c>
      <c r="N81" s="10" t="str">
        <f>_xlfn.XLOOKUP($H81,'Taxonomy and Epics'!$H:$H,'Taxonomy and Epics'!I:I)</f>
        <v>Process Transfers</v>
      </c>
    </row>
    <row r="82" spans="1:14" ht="64" hidden="1" x14ac:dyDescent="0.2">
      <c r="A82" s="33" t="s">
        <v>1908</v>
      </c>
      <c r="B82" s="32" t="s">
        <v>1909</v>
      </c>
      <c r="C82" s="32" t="s">
        <v>1909</v>
      </c>
      <c r="D82" s="32" t="s">
        <v>1910</v>
      </c>
      <c r="E82" s="33" t="s">
        <v>128</v>
      </c>
      <c r="F82" s="75" t="s">
        <v>1911</v>
      </c>
      <c r="G82" s="33" t="s">
        <v>225</v>
      </c>
      <c r="H82" s="33" t="s">
        <v>222</v>
      </c>
      <c r="I82" s="8" t="str">
        <f>_xlfn.XLOOKUP(H82,'Taxonomy and Epics'!H:H,'Taxonomy and Epics'!I:I)</f>
        <v>Process Transfers</v>
      </c>
      <c r="J82" s="8" t="str">
        <f>_xlfn.XLOOKUP($H82,'Taxonomy and Epics'!$H:$H,'Taxonomy and Epics'!E:E)</f>
        <v>6.0 - A2R - Acquire to Retire</v>
      </c>
      <c r="K82" s="8" t="str">
        <f>_xlfn.XLOOKUP($H82,'Taxonomy and Epics'!$H:$H,'Taxonomy and Epics'!F:F)</f>
        <v>A2R-030</v>
      </c>
      <c r="L82" s="8" t="str">
        <f>_xlfn.XLOOKUP($H82,'Taxonomy and Epics'!$H:$H,'Taxonomy and Epics'!G:G)</f>
        <v>Asset Lifecycle</v>
      </c>
      <c r="M82" s="10" t="str">
        <f>_xlfn.XLOOKUP($H82,'Taxonomy and Epics'!$H:$H,'Taxonomy and Epics'!H:H)</f>
        <v>A2R-030-090</v>
      </c>
      <c r="N82" s="10" t="str">
        <f>_xlfn.XLOOKUP($H82,'Taxonomy and Epics'!$H:$H,'Taxonomy and Epics'!I:I)</f>
        <v>Process Transfers</v>
      </c>
    </row>
    <row r="83" spans="1:14" ht="64" hidden="1" x14ac:dyDescent="0.2">
      <c r="A83" s="33" t="s">
        <v>1912</v>
      </c>
      <c r="B83" s="32" t="s">
        <v>1913</v>
      </c>
      <c r="C83" s="32" t="s">
        <v>1913</v>
      </c>
      <c r="D83" s="32" t="s">
        <v>1914</v>
      </c>
      <c r="E83" s="33" t="s">
        <v>128</v>
      </c>
      <c r="F83" s="75" t="s">
        <v>1915</v>
      </c>
      <c r="G83" s="33" t="s">
        <v>230</v>
      </c>
      <c r="H83" s="33" t="s">
        <v>222</v>
      </c>
      <c r="I83" s="8" t="str">
        <f>_xlfn.XLOOKUP(H83,'Taxonomy and Epics'!H:H,'Taxonomy and Epics'!I:I)</f>
        <v>Process Transfers</v>
      </c>
      <c r="J83" s="8" t="str">
        <f>_xlfn.XLOOKUP($H83,'Taxonomy and Epics'!$H:$H,'Taxonomy and Epics'!E:E)</f>
        <v>6.0 - A2R - Acquire to Retire</v>
      </c>
      <c r="K83" s="8" t="str">
        <f>_xlfn.XLOOKUP($H83,'Taxonomy and Epics'!$H:$H,'Taxonomy and Epics'!F:F)</f>
        <v>A2R-030</v>
      </c>
      <c r="L83" s="8" t="str">
        <f>_xlfn.XLOOKUP($H83,'Taxonomy and Epics'!$H:$H,'Taxonomy and Epics'!G:G)</f>
        <v>Asset Lifecycle</v>
      </c>
      <c r="M83" s="10" t="str">
        <f>_xlfn.XLOOKUP($H83,'Taxonomy and Epics'!$H:$H,'Taxonomy and Epics'!H:H)</f>
        <v>A2R-030-090</v>
      </c>
      <c r="N83" s="10" t="str">
        <f>_xlfn.XLOOKUP($H83,'Taxonomy and Epics'!$H:$H,'Taxonomy and Epics'!I:I)</f>
        <v>Process Transfers</v>
      </c>
    </row>
    <row r="84" spans="1:14" ht="80" hidden="1" x14ac:dyDescent="0.2">
      <c r="A84" s="33" t="s">
        <v>1916</v>
      </c>
      <c r="B84" s="32" t="s">
        <v>1917</v>
      </c>
      <c r="C84" s="32" t="s">
        <v>1917</v>
      </c>
      <c r="D84" s="32" t="s">
        <v>1918</v>
      </c>
      <c r="E84" s="33" t="s">
        <v>155</v>
      </c>
      <c r="F84" s="33"/>
      <c r="G84" s="33" t="s">
        <v>233</v>
      </c>
      <c r="H84" s="33" t="s">
        <v>222</v>
      </c>
      <c r="I84" s="8" t="str">
        <f>_xlfn.XLOOKUP(H84,'Taxonomy and Epics'!H:H,'Taxonomy and Epics'!I:I)</f>
        <v>Process Transfers</v>
      </c>
      <c r="J84" s="8" t="str">
        <f>_xlfn.XLOOKUP($H84,'Taxonomy and Epics'!$H:$H,'Taxonomy and Epics'!E:E)</f>
        <v>6.0 - A2R - Acquire to Retire</v>
      </c>
      <c r="K84" s="8" t="str">
        <f>_xlfn.XLOOKUP($H84,'Taxonomy and Epics'!$H:$H,'Taxonomy and Epics'!F:F)</f>
        <v>A2R-030</v>
      </c>
      <c r="L84" s="8" t="str">
        <f>_xlfn.XLOOKUP($H84,'Taxonomy and Epics'!$H:$H,'Taxonomy and Epics'!G:G)</f>
        <v>Asset Lifecycle</v>
      </c>
      <c r="M84" s="10" t="str">
        <f>_xlfn.XLOOKUP($H84,'Taxonomy and Epics'!$H:$H,'Taxonomy and Epics'!H:H)</f>
        <v>A2R-030-090</v>
      </c>
      <c r="N84" s="10" t="str">
        <f>_xlfn.XLOOKUP($H84,'Taxonomy and Epics'!$H:$H,'Taxonomy and Epics'!I:I)</f>
        <v>Process Transfers</v>
      </c>
    </row>
    <row r="85" spans="1:14" ht="80" hidden="1" x14ac:dyDescent="0.2">
      <c r="A85" s="33" t="s">
        <v>1919</v>
      </c>
      <c r="B85" s="32" t="s">
        <v>1920</v>
      </c>
      <c r="C85" s="32" t="s">
        <v>1920</v>
      </c>
      <c r="D85" s="32" t="s">
        <v>1921</v>
      </c>
      <c r="E85" s="33" t="s">
        <v>155</v>
      </c>
      <c r="F85" s="33"/>
      <c r="G85" s="33" t="s">
        <v>236</v>
      </c>
      <c r="H85" s="33" t="s">
        <v>222</v>
      </c>
      <c r="I85" s="8" t="str">
        <f>_xlfn.XLOOKUP(H85,'Taxonomy and Epics'!H:H,'Taxonomy and Epics'!I:I)</f>
        <v>Process Transfers</v>
      </c>
      <c r="J85" s="8" t="str">
        <f>_xlfn.XLOOKUP($H85,'Taxonomy and Epics'!$H:$H,'Taxonomy and Epics'!E:E)</f>
        <v>6.0 - A2R - Acquire to Retire</v>
      </c>
      <c r="K85" s="8" t="str">
        <f>_xlfn.XLOOKUP($H85,'Taxonomy and Epics'!$H:$H,'Taxonomy and Epics'!F:F)</f>
        <v>A2R-030</v>
      </c>
      <c r="L85" s="8" t="str">
        <f>_xlfn.XLOOKUP($H85,'Taxonomy and Epics'!$H:$H,'Taxonomy and Epics'!G:G)</f>
        <v>Asset Lifecycle</v>
      </c>
      <c r="M85" s="10" t="str">
        <f>_xlfn.XLOOKUP($H85,'Taxonomy and Epics'!$H:$H,'Taxonomy and Epics'!H:H)</f>
        <v>A2R-030-090</v>
      </c>
      <c r="N85" s="10" t="str">
        <f>_xlfn.XLOOKUP($H85,'Taxonomy and Epics'!$H:$H,'Taxonomy and Epics'!I:I)</f>
        <v>Process Transfers</v>
      </c>
    </row>
    <row r="86" spans="1:14" ht="80" hidden="1" x14ac:dyDescent="0.2">
      <c r="A86" s="33" t="s">
        <v>1922</v>
      </c>
      <c r="B86" s="32" t="s">
        <v>1923</v>
      </c>
      <c r="C86" s="32" t="s">
        <v>1923</v>
      </c>
      <c r="D86" s="32" t="s">
        <v>1924</v>
      </c>
      <c r="E86" s="33" t="s">
        <v>128</v>
      </c>
      <c r="F86" s="33" t="s">
        <v>1925</v>
      </c>
      <c r="G86" s="33" t="s">
        <v>237</v>
      </c>
      <c r="H86" s="33" t="s">
        <v>239</v>
      </c>
      <c r="I86" s="8" t="str">
        <f>_xlfn.XLOOKUP(H86,'Taxonomy and Epics'!H:H,'Taxonomy and Epics'!I:I)</f>
        <v>Record Adjustments to Asset Details</v>
      </c>
      <c r="J86" s="8" t="str">
        <f>_xlfn.XLOOKUP($H86,'Taxonomy and Epics'!$H:$H,'Taxonomy and Epics'!E:E)</f>
        <v>6.0 - A2R - Acquire to Retire</v>
      </c>
      <c r="K86" s="8" t="str">
        <f>_xlfn.XLOOKUP($H86,'Taxonomy and Epics'!$H:$H,'Taxonomy and Epics'!F:F)</f>
        <v>A2R-030</v>
      </c>
      <c r="L86" s="8" t="str">
        <f>_xlfn.XLOOKUP($H86,'Taxonomy and Epics'!$H:$H,'Taxonomy and Epics'!G:G)</f>
        <v>Asset Lifecycle</v>
      </c>
      <c r="M86" s="10" t="str">
        <f>_xlfn.XLOOKUP($H86,'Taxonomy and Epics'!$H:$H,'Taxonomy and Epics'!H:H)</f>
        <v>A2R-030-080</v>
      </c>
      <c r="N86" s="10" t="str">
        <f>_xlfn.XLOOKUP($H86,'Taxonomy and Epics'!$H:$H,'Taxonomy and Epics'!I:I)</f>
        <v>Record Adjustments to Asset Details</v>
      </c>
    </row>
    <row r="87" spans="1:14" ht="112" hidden="1" x14ac:dyDescent="0.2">
      <c r="A87" s="33" t="s">
        <v>1926</v>
      </c>
      <c r="B87" s="32" t="s">
        <v>1927</v>
      </c>
      <c r="C87" s="32" t="s">
        <v>1927</v>
      </c>
      <c r="D87" s="32" t="s">
        <v>1928</v>
      </c>
      <c r="E87" s="33" t="s">
        <v>128</v>
      </c>
      <c r="F87" s="75" t="s">
        <v>1847</v>
      </c>
      <c r="G87" s="33" t="s">
        <v>242</v>
      </c>
      <c r="H87" s="33" t="s">
        <v>239</v>
      </c>
      <c r="I87" s="8" t="str">
        <f>_xlfn.XLOOKUP(H87,'Taxonomy and Epics'!H:H,'Taxonomy and Epics'!I:I)</f>
        <v>Record Adjustments to Asset Details</v>
      </c>
      <c r="J87" s="8" t="str">
        <f>_xlfn.XLOOKUP($H87,'Taxonomy and Epics'!$H:$H,'Taxonomy and Epics'!E:E)</f>
        <v>6.0 - A2R - Acquire to Retire</v>
      </c>
      <c r="K87" s="8" t="str">
        <f>_xlfn.XLOOKUP($H87,'Taxonomy and Epics'!$H:$H,'Taxonomy and Epics'!F:F)</f>
        <v>A2R-030</v>
      </c>
      <c r="L87" s="8" t="str">
        <f>_xlfn.XLOOKUP($H87,'Taxonomy and Epics'!$H:$H,'Taxonomy and Epics'!G:G)</f>
        <v>Asset Lifecycle</v>
      </c>
      <c r="M87" s="10" t="str">
        <f>_xlfn.XLOOKUP($H87,'Taxonomy and Epics'!$H:$H,'Taxonomy and Epics'!H:H)</f>
        <v>A2R-030-080</v>
      </c>
      <c r="N87" s="10" t="str">
        <f>_xlfn.XLOOKUP($H87,'Taxonomy and Epics'!$H:$H,'Taxonomy and Epics'!I:I)</f>
        <v>Record Adjustments to Asset Details</v>
      </c>
    </row>
    <row r="88" spans="1:14" ht="64" hidden="1" x14ac:dyDescent="0.2">
      <c r="A88" s="33" t="s">
        <v>1929</v>
      </c>
      <c r="B88" s="32" t="s">
        <v>1930</v>
      </c>
      <c r="C88" s="32" t="s">
        <v>1930</v>
      </c>
      <c r="D88" s="32" t="s">
        <v>1931</v>
      </c>
      <c r="E88" s="33" t="s">
        <v>128</v>
      </c>
      <c r="F88" s="33"/>
      <c r="G88" s="33" t="s">
        <v>245</v>
      </c>
      <c r="H88" s="33" t="s">
        <v>239</v>
      </c>
      <c r="I88" s="8" t="str">
        <f>_xlfn.XLOOKUP(H88,'Taxonomy and Epics'!H:H,'Taxonomy and Epics'!I:I)</f>
        <v>Record Adjustments to Asset Details</v>
      </c>
      <c r="J88" s="8" t="str">
        <f>_xlfn.XLOOKUP($H88,'Taxonomy and Epics'!$H:$H,'Taxonomy and Epics'!E:E)</f>
        <v>6.0 - A2R - Acquire to Retire</v>
      </c>
      <c r="K88" s="8" t="str">
        <f>_xlfn.XLOOKUP($H88,'Taxonomy and Epics'!$H:$H,'Taxonomy and Epics'!F:F)</f>
        <v>A2R-030</v>
      </c>
      <c r="L88" s="8" t="str">
        <f>_xlfn.XLOOKUP($H88,'Taxonomy and Epics'!$H:$H,'Taxonomy and Epics'!G:G)</f>
        <v>Asset Lifecycle</v>
      </c>
      <c r="M88" s="10" t="str">
        <f>_xlfn.XLOOKUP($H88,'Taxonomy and Epics'!$H:$H,'Taxonomy and Epics'!H:H)</f>
        <v>A2R-030-080</v>
      </c>
      <c r="N88" s="10" t="str">
        <f>_xlfn.XLOOKUP($H88,'Taxonomy and Epics'!$H:$H,'Taxonomy and Epics'!I:I)</f>
        <v>Record Adjustments to Asset Details</v>
      </c>
    </row>
    <row r="89" spans="1:14" ht="64" hidden="1" x14ac:dyDescent="0.2">
      <c r="A89" s="33" t="s">
        <v>1932</v>
      </c>
      <c r="B89" s="32" t="s">
        <v>1933</v>
      </c>
      <c r="C89" s="32" t="s">
        <v>1933</v>
      </c>
      <c r="D89" s="32" t="s">
        <v>1934</v>
      </c>
      <c r="E89" s="33" t="s">
        <v>128</v>
      </c>
      <c r="F89" s="75" t="s">
        <v>1935</v>
      </c>
      <c r="G89" s="33" t="s">
        <v>248</v>
      </c>
      <c r="H89" s="33" t="s">
        <v>239</v>
      </c>
      <c r="I89" s="8" t="str">
        <f>_xlfn.XLOOKUP(H89,'Taxonomy and Epics'!H:H,'Taxonomy and Epics'!I:I)</f>
        <v>Record Adjustments to Asset Details</v>
      </c>
      <c r="J89" s="8" t="str">
        <f>_xlfn.XLOOKUP($H89,'Taxonomy and Epics'!$H:$H,'Taxonomy and Epics'!E:E)</f>
        <v>6.0 - A2R - Acquire to Retire</v>
      </c>
      <c r="K89" s="8" t="str">
        <f>_xlfn.XLOOKUP($H89,'Taxonomy and Epics'!$H:$H,'Taxonomy and Epics'!F:F)</f>
        <v>A2R-030</v>
      </c>
      <c r="L89" s="8" t="str">
        <f>_xlfn.XLOOKUP($H89,'Taxonomy and Epics'!$H:$H,'Taxonomy and Epics'!G:G)</f>
        <v>Asset Lifecycle</v>
      </c>
      <c r="M89" s="10" t="str">
        <f>_xlfn.XLOOKUP($H89,'Taxonomy and Epics'!$H:$H,'Taxonomy and Epics'!H:H)</f>
        <v>A2R-030-080</v>
      </c>
      <c r="N89" s="10" t="str">
        <f>_xlfn.XLOOKUP($H89,'Taxonomy and Epics'!$H:$H,'Taxonomy and Epics'!I:I)</f>
        <v>Record Adjustments to Asset Details</v>
      </c>
    </row>
    <row r="90" spans="1:14" ht="176" hidden="1" x14ac:dyDescent="0.2">
      <c r="A90" s="33" t="s">
        <v>1936</v>
      </c>
      <c r="B90" s="32" t="s">
        <v>1937</v>
      </c>
      <c r="C90" s="32" t="s">
        <v>1938</v>
      </c>
      <c r="D90" s="32" t="s">
        <v>1939</v>
      </c>
      <c r="E90" s="33" t="s">
        <v>128</v>
      </c>
      <c r="F90" s="33" t="s">
        <v>1940</v>
      </c>
      <c r="G90" s="33" t="s">
        <v>148</v>
      </c>
      <c r="H90" s="33" t="s">
        <v>132</v>
      </c>
      <c r="I90" s="8" t="str">
        <f>_xlfn.XLOOKUP(H90,'Taxonomy and Epics'!H:H,'Taxonomy and Epics'!I:I)</f>
        <v>Create Book/Tax Asset Record &amp; Components</v>
      </c>
      <c r="J90" s="8" t="str">
        <f>_xlfn.XLOOKUP($H90,'Taxonomy and Epics'!$H:$H,'Taxonomy and Epics'!E:E)</f>
        <v>6.0 - A2R - Acquire to Retire</v>
      </c>
      <c r="K90" s="8" t="str">
        <f>_xlfn.XLOOKUP($H90,'Taxonomy and Epics'!$H:$H,'Taxonomy and Epics'!F:F)</f>
        <v>A2R-020</v>
      </c>
      <c r="L90" s="8" t="str">
        <f>_xlfn.XLOOKUP($H90,'Taxonomy and Epics'!$H:$H,'Taxonomy and Epics'!G:G)</f>
        <v>Asset Creation</v>
      </c>
      <c r="M90" s="10" t="str">
        <f>_xlfn.XLOOKUP($H90,'Taxonomy and Epics'!$H:$H,'Taxonomy and Epics'!H:H)</f>
        <v>A2R-020-010</v>
      </c>
      <c r="N90" s="10" t="str">
        <f>_xlfn.XLOOKUP($H90,'Taxonomy and Epics'!$H:$H,'Taxonomy and Epics'!I:I)</f>
        <v>Create Book/Tax Asset Record &amp; Components</v>
      </c>
    </row>
    <row r="91" spans="1:14" ht="80" hidden="1" x14ac:dyDescent="0.2">
      <c r="A91" s="33" t="s">
        <v>1941</v>
      </c>
      <c r="B91" s="32" t="s">
        <v>1942</v>
      </c>
      <c r="C91" s="32" t="s">
        <v>1942</v>
      </c>
      <c r="D91" s="32" t="s">
        <v>1943</v>
      </c>
      <c r="E91" s="33" t="s">
        <v>128</v>
      </c>
      <c r="F91" s="75" t="s">
        <v>1944</v>
      </c>
      <c r="G91" s="33" t="s">
        <v>763</v>
      </c>
      <c r="H91" s="33" t="s">
        <v>765</v>
      </c>
      <c r="I91" s="8" t="str">
        <f>_xlfn.XLOOKUP(H91,'Taxonomy and Epics'!H:H,'Taxonomy and Epics'!I:I)</f>
        <v>Setup Right of Use Assets (Leases)</v>
      </c>
      <c r="J91" s="8" t="str">
        <f>_xlfn.XLOOKUP($H91,'Taxonomy and Epics'!$H:$H,'Taxonomy and Epics'!E:E)</f>
        <v>6.0 - A2R - Acquire to Retire</v>
      </c>
      <c r="K91" s="8" t="str">
        <f>_xlfn.XLOOKUP($H91,'Taxonomy and Epics'!$H:$H,'Taxonomy and Epics'!F:F)</f>
        <v>A2R-020</v>
      </c>
      <c r="L91" s="8" t="str">
        <f>_xlfn.XLOOKUP($H91,'Taxonomy and Epics'!$H:$H,'Taxonomy and Epics'!G:G)</f>
        <v>Asset Creation</v>
      </c>
      <c r="M91" s="10" t="str">
        <f>_xlfn.XLOOKUP($H91,'Taxonomy and Epics'!$H:$H,'Taxonomy and Epics'!H:H)</f>
        <v>A2R-020-020</v>
      </c>
      <c r="N91" s="10" t="str">
        <f>_xlfn.XLOOKUP($H91,'Taxonomy and Epics'!$H:$H,'Taxonomy and Epics'!I:I)</f>
        <v>Setup Right of Use Assets (Leases)</v>
      </c>
    </row>
    <row r="92" spans="1:14" ht="112" hidden="1" x14ac:dyDescent="0.2">
      <c r="A92" s="33" t="s">
        <v>1945</v>
      </c>
      <c r="B92" s="32" t="s">
        <v>1946</v>
      </c>
      <c r="C92" s="32" t="s">
        <v>1946</v>
      </c>
      <c r="D92" s="32" t="s">
        <v>1947</v>
      </c>
      <c r="E92" s="33" t="s">
        <v>128</v>
      </c>
      <c r="F92" s="33"/>
      <c r="G92" s="33" t="s">
        <v>767</v>
      </c>
      <c r="H92" s="33" t="s">
        <v>765</v>
      </c>
      <c r="I92" s="8" t="str">
        <f>_xlfn.XLOOKUP(H92,'Taxonomy and Epics'!H:H,'Taxonomy and Epics'!I:I)</f>
        <v>Setup Right of Use Assets (Leases)</v>
      </c>
      <c r="J92" s="8" t="str">
        <f>_xlfn.XLOOKUP($H92,'Taxonomy and Epics'!$H:$H,'Taxonomy and Epics'!E:E)</f>
        <v>6.0 - A2R - Acquire to Retire</v>
      </c>
      <c r="K92" s="8" t="str">
        <f>_xlfn.XLOOKUP($H92,'Taxonomy and Epics'!$H:$H,'Taxonomy and Epics'!F:F)</f>
        <v>A2R-020</v>
      </c>
      <c r="L92" s="8" t="str">
        <f>_xlfn.XLOOKUP($H92,'Taxonomy and Epics'!$H:$H,'Taxonomy and Epics'!G:G)</f>
        <v>Asset Creation</v>
      </c>
      <c r="M92" s="10" t="str">
        <f>_xlfn.XLOOKUP($H92,'Taxonomy and Epics'!$H:$H,'Taxonomy and Epics'!H:H)</f>
        <v>A2R-020-020</v>
      </c>
      <c r="N92" s="10" t="str">
        <f>_xlfn.XLOOKUP($H92,'Taxonomy and Epics'!$H:$H,'Taxonomy and Epics'!I:I)</f>
        <v>Setup Right of Use Assets (Leases)</v>
      </c>
    </row>
    <row r="93" spans="1:14" ht="80" hidden="1" x14ac:dyDescent="0.2">
      <c r="A93" s="33" t="s">
        <v>1948</v>
      </c>
      <c r="B93" s="32" t="s">
        <v>1949</v>
      </c>
      <c r="C93" s="32" t="s">
        <v>1949</v>
      </c>
      <c r="D93" s="32" t="s">
        <v>1950</v>
      </c>
      <c r="E93" s="33" t="s">
        <v>128</v>
      </c>
      <c r="F93" s="75" t="s">
        <v>1951</v>
      </c>
      <c r="G93" s="33" t="s">
        <v>770</v>
      </c>
      <c r="H93" s="33" t="s">
        <v>765</v>
      </c>
      <c r="I93" s="8" t="str">
        <f>_xlfn.XLOOKUP(H93,'Taxonomy and Epics'!H:H,'Taxonomy and Epics'!I:I)</f>
        <v>Setup Right of Use Assets (Leases)</v>
      </c>
      <c r="J93" s="8" t="str">
        <f>_xlfn.XLOOKUP($H93,'Taxonomy and Epics'!$H:$H,'Taxonomy and Epics'!E:E)</f>
        <v>6.0 - A2R - Acquire to Retire</v>
      </c>
      <c r="K93" s="8" t="str">
        <f>_xlfn.XLOOKUP($H93,'Taxonomy and Epics'!$H:$H,'Taxonomy and Epics'!F:F)</f>
        <v>A2R-020</v>
      </c>
      <c r="L93" s="8" t="str">
        <f>_xlfn.XLOOKUP($H93,'Taxonomy and Epics'!$H:$H,'Taxonomy and Epics'!G:G)</f>
        <v>Asset Creation</v>
      </c>
      <c r="M93" s="10" t="str">
        <f>_xlfn.XLOOKUP($H93,'Taxonomy and Epics'!$H:$H,'Taxonomy and Epics'!H:H)</f>
        <v>A2R-020-020</v>
      </c>
      <c r="N93" s="10" t="str">
        <f>_xlfn.XLOOKUP($H93,'Taxonomy and Epics'!$H:$H,'Taxonomy and Epics'!I:I)</f>
        <v>Setup Right of Use Assets (Leases)</v>
      </c>
    </row>
    <row r="94" spans="1:14" ht="64" hidden="1" x14ac:dyDescent="0.2">
      <c r="A94" s="33" t="s">
        <v>1952</v>
      </c>
      <c r="B94" s="32" t="s">
        <v>1953</v>
      </c>
      <c r="C94" s="32" t="s">
        <v>1953</v>
      </c>
      <c r="D94" s="32" t="s">
        <v>1954</v>
      </c>
      <c r="E94" s="33" t="s">
        <v>128</v>
      </c>
      <c r="F94" s="33" t="s">
        <v>1870</v>
      </c>
      <c r="G94" s="33" t="s">
        <v>773</v>
      </c>
      <c r="H94" s="33" t="s">
        <v>765</v>
      </c>
      <c r="I94" s="8" t="str">
        <f>_xlfn.XLOOKUP(H94,'Taxonomy and Epics'!H:H,'Taxonomy and Epics'!I:I)</f>
        <v>Setup Right of Use Assets (Leases)</v>
      </c>
      <c r="J94" s="8" t="str">
        <f>_xlfn.XLOOKUP($H94,'Taxonomy and Epics'!$H:$H,'Taxonomy and Epics'!E:E)</f>
        <v>6.0 - A2R - Acquire to Retire</v>
      </c>
      <c r="K94" s="8" t="str">
        <f>_xlfn.XLOOKUP($H94,'Taxonomy and Epics'!$H:$H,'Taxonomy and Epics'!F:F)</f>
        <v>A2R-020</v>
      </c>
      <c r="L94" s="8" t="str">
        <f>_xlfn.XLOOKUP($H94,'Taxonomy and Epics'!$H:$H,'Taxonomy and Epics'!G:G)</f>
        <v>Asset Creation</v>
      </c>
      <c r="M94" s="10" t="str">
        <f>_xlfn.XLOOKUP($H94,'Taxonomy and Epics'!$H:$H,'Taxonomy and Epics'!H:H)</f>
        <v>A2R-020-020</v>
      </c>
      <c r="N94" s="10" t="str">
        <f>_xlfn.XLOOKUP($H94,'Taxonomy and Epics'!$H:$H,'Taxonomy and Epics'!I:I)</f>
        <v>Setup Right of Use Assets (Leases)</v>
      </c>
    </row>
    <row r="95" spans="1:14" ht="112" hidden="1" x14ac:dyDescent="0.2">
      <c r="A95" s="33" t="s">
        <v>1955</v>
      </c>
      <c r="B95" s="32" t="s">
        <v>1956</v>
      </c>
      <c r="C95" s="32" t="s">
        <v>1956</v>
      </c>
      <c r="D95" s="32" t="s">
        <v>1957</v>
      </c>
      <c r="E95" s="33" t="s">
        <v>128</v>
      </c>
      <c r="F95" s="33"/>
      <c r="G95" s="33" t="s">
        <v>775</v>
      </c>
      <c r="H95" s="33" t="s">
        <v>777</v>
      </c>
      <c r="I95" s="8" t="str">
        <f>_xlfn.XLOOKUP(H95,'Taxonomy and Epics'!H:H,'Taxonomy and Epics'!I:I)</f>
        <v>Lease Amendments &amp; Terminations</v>
      </c>
      <c r="J95" s="8" t="str">
        <f>_xlfn.XLOOKUP($H95,'Taxonomy and Epics'!$H:$H,'Taxonomy and Epics'!E:E)</f>
        <v>6.0 - A2R - Acquire to Retire</v>
      </c>
      <c r="K95" s="8" t="str">
        <f>_xlfn.XLOOKUP($H95,'Taxonomy and Epics'!$H:$H,'Taxonomy and Epics'!F:F)</f>
        <v>A2R-030</v>
      </c>
      <c r="L95" s="8" t="str">
        <f>_xlfn.XLOOKUP($H95,'Taxonomy and Epics'!$H:$H,'Taxonomy and Epics'!G:G)</f>
        <v>Asset Lifecycle</v>
      </c>
      <c r="M95" s="10" t="str">
        <f>_xlfn.XLOOKUP($H95,'Taxonomy and Epics'!$H:$H,'Taxonomy and Epics'!H:H)</f>
        <v>A2R-030-110</v>
      </c>
      <c r="N95" s="10" t="str">
        <f>_xlfn.XLOOKUP($H95,'Taxonomy and Epics'!$H:$H,'Taxonomy and Epics'!I:I)</f>
        <v>Lease Amendments &amp; Terminations</v>
      </c>
    </row>
    <row r="96" spans="1:14" ht="80" hidden="1" x14ac:dyDescent="0.2">
      <c r="A96" s="33" t="s">
        <v>1958</v>
      </c>
      <c r="B96" s="32" t="s">
        <v>1959</v>
      </c>
      <c r="C96" s="32" t="s">
        <v>1959</v>
      </c>
      <c r="D96" s="32" t="s">
        <v>1960</v>
      </c>
      <c r="E96" s="33" t="s">
        <v>128</v>
      </c>
      <c r="F96" s="33"/>
      <c r="G96" s="33" t="s">
        <v>780</v>
      </c>
      <c r="H96" s="33" t="s">
        <v>777</v>
      </c>
      <c r="I96" s="8" t="str">
        <f>_xlfn.XLOOKUP(H96,'Taxonomy and Epics'!H:H,'Taxonomy and Epics'!I:I)</f>
        <v>Lease Amendments &amp; Terminations</v>
      </c>
      <c r="J96" s="8" t="str">
        <f>_xlfn.XLOOKUP($H96,'Taxonomy and Epics'!$H:$H,'Taxonomy and Epics'!E:E)</f>
        <v>6.0 - A2R - Acquire to Retire</v>
      </c>
      <c r="K96" s="8" t="str">
        <f>_xlfn.XLOOKUP($H96,'Taxonomy and Epics'!$H:$H,'Taxonomy and Epics'!F:F)</f>
        <v>A2R-030</v>
      </c>
      <c r="L96" s="8" t="str">
        <f>_xlfn.XLOOKUP($H96,'Taxonomy and Epics'!$H:$H,'Taxonomy and Epics'!G:G)</f>
        <v>Asset Lifecycle</v>
      </c>
      <c r="M96" s="10" t="str">
        <f>_xlfn.XLOOKUP($H96,'Taxonomy and Epics'!$H:$H,'Taxonomy and Epics'!H:H)</f>
        <v>A2R-030-110</v>
      </c>
      <c r="N96" s="10" t="str">
        <f>_xlfn.XLOOKUP($H96,'Taxonomy and Epics'!$H:$H,'Taxonomy and Epics'!I:I)</f>
        <v>Lease Amendments &amp; Terminations</v>
      </c>
    </row>
    <row r="97" spans="1:14" ht="144" hidden="1" x14ac:dyDescent="0.2">
      <c r="A97" s="33" t="s">
        <v>1961</v>
      </c>
      <c r="B97" s="32" t="s">
        <v>1962</v>
      </c>
      <c r="C97" s="32" t="s">
        <v>1962</v>
      </c>
      <c r="D97" s="32" t="s">
        <v>1963</v>
      </c>
      <c r="E97" s="33" t="s">
        <v>128</v>
      </c>
      <c r="F97" s="33" t="s">
        <v>1881</v>
      </c>
      <c r="G97" s="33" t="s">
        <v>783</v>
      </c>
      <c r="H97" s="33" t="s">
        <v>777</v>
      </c>
      <c r="I97" s="8" t="str">
        <f>_xlfn.XLOOKUP(H97,'Taxonomy and Epics'!H:H,'Taxonomy and Epics'!I:I)</f>
        <v>Lease Amendments &amp; Terminations</v>
      </c>
      <c r="J97" s="8" t="str">
        <f>_xlfn.XLOOKUP($H97,'Taxonomy and Epics'!$H:$H,'Taxonomy and Epics'!E:E)</f>
        <v>6.0 - A2R - Acquire to Retire</v>
      </c>
      <c r="K97" s="8" t="str">
        <f>_xlfn.XLOOKUP($H97,'Taxonomy and Epics'!$H:$H,'Taxonomy and Epics'!F:F)</f>
        <v>A2R-030</v>
      </c>
      <c r="L97" s="8" t="str">
        <f>_xlfn.XLOOKUP($H97,'Taxonomy and Epics'!$H:$H,'Taxonomy and Epics'!G:G)</f>
        <v>Asset Lifecycle</v>
      </c>
      <c r="M97" s="10" t="str">
        <f>_xlfn.XLOOKUP($H97,'Taxonomy and Epics'!$H:$H,'Taxonomy and Epics'!H:H)</f>
        <v>A2R-030-110</v>
      </c>
      <c r="N97" s="10" t="str">
        <f>_xlfn.XLOOKUP($H97,'Taxonomy and Epics'!$H:$H,'Taxonomy and Epics'!I:I)</f>
        <v>Lease Amendments &amp; Terminations</v>
      </c>
    </row>
    <row r="98" spans="1:14" ht="112" hidden="1" x14ac:dyDescent="0.2">
      <c r="A98" s="33" t="s">
        <v>1964</v>
      </c>
      <c r="B98" s="32" t="s">
        <v>1965</v>
      </c>
      <c r="C98" s="32" t="s">
        <v>1965</v>
      </c>
      <c r="D98" s="32" t="s">
        <v>1966</v>
      </c>
      <c r="E98" s="33" t="s">
        <v>257</v>
      </c>
      <c r="F98" s="75" t="s">
        <v>1967</v>
      </c>
      <c r="G98" s="33" t="s">
        <v>786</v>
      </c>
      <c r="H98" s="33" t="s">
        <v>126</v>
      </c>
      <c r="I98" s="8" t="str">
        <f>_xlfn.XLOOKUP(H98,'Taxonomy and Epics'!H:H,'Taxonomy and Epics'!I:I)</f>
        <v>Close Leased Asset Sub ledger and Reconcile with GL</v>
      </c>
      <c r="J98" s="8" t="str">
        <f>_xlfn.XLOOKUP($H98,'Taxonomy and Epics'!$H:$H,'Taxonomy and Epics'!E:E)</f>
        <v>6.0 - A2R - Acquire to Retire</v>
      </c>
      <c r="K98" s="8" t="str">
        <f>_xlfn.XLOOKUP($H98,'Taxonomy and Epics'!$H:$H,'Taxonomy and Epics'!F:F)</f>
        <v>A2R-040</v>
      </c>
      <c r="L98" s="8" t="str">
        <f>_xlfn.XLOOKUP($H98,'Taxonomy and Epics'!$H:$H,'Taxonomy and Epics'!G:G)</f>
        <v>Period End Close, Reporting &amp; Analytics</v>
      </c>
      <c r="M98" s="10" t="str">
        <f>_xlfn.XLOOKUP($H98,'Taxonomy and Epics'!$H:$H,'Taxonomy and Epics'!H:H)</f>
        <v>A2R-040-020</v>
      </c>
      <c r="N98" s="10" t="str">
        <f>_xlfn.XLOOKUP($H98,'Taxonomy and Epics'!$H:$H,'Taxonomy and Epics'!I:I)</f>
        <v>Close Leased Asset Sub ledger and Reconcile with GL</v>
      </c>
    </row>
    <row r="99" spans="1:14" ht="80" hidden="1" x14ac:dyDescent="0.2">
      <c r="A99" s="33" t="s">
        <v>1968</v>
      </c>
      <c r="B99" s="32" t="s">
        <v>1969</v>
      </c>
      <c r="C99" s="32" t="s">
        <v>1969</v>
      </c>
      <c r="D99" s="32" t="s">
        <v>1970</v>
      </c>
      <c r="E99" s="33" t="s">
        <v>128</v>
      </c>
      <c r="F99" s="33"/>
      <c r="G99" s="33" t="s">
        <v>790</v>
      </c>
      <c r="H99" s="33" t="s">
        <v>126</v>
      </c>
      <c r="I99" s="8" t="str">
        <f>_xlfn.XLOOKUP(H99,'Taxonomy and Epics'!H:H,'Taxonomy and Epics'!I:I)</f>
        <v>Close Leased Asset Sub ledger and Reconcile with GL</v>
      </c>
      <c r="J99" s="8" t="str">
        <f>_xlfn.XLOOKUP($H99,'Taxonomy and Epics'!$H:$H,'Taxonomy and Epics'!E:E)</f>
        <v>6.0 - A2R - Acquire to Retire</v>
      </c>
      <c r="K99" s="8" t="str">
        <f>_xlfn.XLOOKUP($H99,'Taxonomy and Epics'!$H:$H,'Taxonomy and Epics'!F:F)</f>
        <v>A2R-040</v>
      </c>
      <c r="L99" s="8" t="str">
        <f>_xlfn.XLOOKUP($H99,'Taxonomy and Epics'!$H:$H,'Taxonomy and Epics'!G:G)</f>
        <v>Period End Close, Reporting &amp; Analytics</v>
      </c>
      <c r="M99" s="10" t="str">
        <f>_xlfn.XLOOKUP($H99,'Taxonomy and Epics'!$H:$H,'Taxonomy and Epics'!H:H)</f>
        <v>A2R-040-020</v>
      </c>
      <c r="N99" s="10" t="str">
        <f>_xlfn.XLOOKUP($H99,'Taxonomy and Epics'!$H:$H,'Taxonomy and Epics'!I:I)</f>
        <v>Close Leased Asset Sub ledger and Reconcile with GL</v>
      </c>
    </row>
    <row r="100" spans="1:14" ht="112" hidden="1" x14ac:dyDescent="0.2">
      <c r="A100" s="33" t="s">
        <v>1971</v>
      </c>
      <c r="B100" s="32" t="s">
        <v>1972</v>
      </c>
      <c r="C100" s="32" t="s">
        <v>1972</v>
      </c>
      <c r="D100" s="32" t="s">
        <v>1973</v>
      </c>
      <c r="E100" s="33" t="s">
        <v>128</v>
      </c>
      <c r="F100" s="78" t="s">
        <v>1974</v>
      </c>
      <c r="G100" s="33"/>
      <c r="H100" s="33" t="s">
        <v>126</v>
      </c>
      <c r="I100" s="8" t="str">
        <f>_xlfn.XLOOKUP(H100,'Taxonomy and Epics'!H:H,'Taxonomy and Epics'!I:I)</f>
        <v>Close Leased Asset Sub ledger and Reconcile with GL</v>
      </c>
      <c r="J100" s="8" t="str">
        <f>_xlfn.XLOOKUP($H100,'Taxonomy and Epics'!$H:$H,'Taxonomy and Epics'!E:E)</f>
        <v>6.0 - A2R - Acquire to Retire</v>
      </c>
      <c r="K100" s="8" t="str">
        <f>_xlfn.XLOOKUP($H100,'Taxonomy and Epics'!$H:$H,'Taxonomy and Epics'!F:F)</f>
        <v>A2R-040</v>
      </c>
      <c r="L100" s="8" t="str">
        <f>_xlfn.XLOOKUP($H100,'Taxonomy and Epics'!$H:$H,'Taxonomy and Epics'!G:G)</f>
        <v>Period End Close, Reporting &amp; Analytics</v>
      </c>
      <c r="M100" s="10" t="str">
        <f>_xlfn.XLOOKUP($H100,'Taxonomy and Epics'!$H:$H,'Taxonomy and Epics'!H:H)</f>
        <v>A2R-040-020</v>
      </c>
      <c r="N100" s="10" t="str">
        <f>_xlfn.XLOOKUP($H100,'Taxonomy and Epics'!$H:$H,'Taxonomy and Epics'!I:I)</f>
        <v>Close Leased Asset Sub ledger and Reconcile with GL</v>
      </c>
    </row>
    <row r="101" spans="1:14" ht="80" hidden="1" x14ac:dyDescent="0.2">
      <c r="A101" s="33" t="s">
        <v>1975</v>
      </c>
      <c r="B101" s="32" t="s">
        <v>1976</v>
      </c>
      <c r="C101" s="32" t="s">
        <v>1976</v>
      </c>
      <c r="D101" s="32" t="s">
        <v>1977</v>
      </c>
      <c r="E101" s="32" t="s">
        <v>123</v>
      </c>
      <c r="F101" s="75" t="s">
        <v>1978</v>
      </c>
      <c r="G101" s="33" t="s">
        <v>649</v>
      </c>
      <c r="H101" s="33" t="s">
        <v>651</v>
      </c>
      <c r="I101" s="8" t="str">
        <f>_xlfn.XLOOKUP(H101,'Taxonomy and Epics'!H:H,'Taxonomy and Epics'!I:I)</f>
        <v>Prepare Fringe Benefit Tax Return (FBT)</v>
      </c>
      <c r="J101" s="8" t="str">
        <f>_xlfn.XLOOKUP($H101,'Taxonomy and Epics'!$H:$H,'Taxonomy and Epics'!E:E)</f>
        <v>11.0 - TAX - Tax</v>
      </c>
      <c r="K101" s="8" t="str">
        <f>_xlfn.XLOOKUP($H101,'Taxonomy and Epics'!$H:$H,'Taxonomy and Epics'!F:F)</f>
        <v>TAX-020</v>
      </c>
      <c r="L101" s="8" t="str">
        <f>_xlfn.XLOOKUP($H101,'Taxonomy and Epics'!$H:$H,'Taxonomy and Epics'!G:G)</f>
        <v>Process Taxes</v>
      </c>
      <c r="M101" s="10" t="str">
        <f>_xlfn.XLOOKUP($H101,'Taxonomy and Epics'!$H:$H,'Taxonomy and Epics'!H:H)</f>
        <v>TAX-020-010</v>
      </c>
      <c r="N101" s="10" t="str">
        <f>_xlfn.XLOOKUP($H101,'Taxonomy and Epics'!$H:$H,'Taxonomy and Epics'!I:I)</f>
        <v>Prepare Fringe Benefit Tax Return (FBT)</v>
      </c>
    </row>
    <row r="102" spans="1:14" ht="64" hidden="1" x14ac:dyDescent="0.2">
      <c r="A102" s="33" t="s">
        <v>1979</v>
      </c>
      <c r="B102" s="32" t="s">
        <v>1980</v>
      </c>
      <c r="C102" s="32" t="s">
        <v>1980</v>
      </c>
      <c r="D102" s="32" t="s">
        <v>1981</v>
      </c>
      <c r="E102" s="32" t="s">
        <v>123</v>
      </c>
      <c r="F102" s="75" t="s">
        <v>1978</v>
      </c>
      <c r="G102" s="33" t="s">
        <v>653</v>
      </c>
      <c r="H102" s="33" t="s">
        <v>651</v>
      </c>
      <c r="I102" s="8" t="str">
        <f>_xlfn.XLOOKUP(H102,'Taxonomy and Epics'!H:H,'Taxonomy and Epics'!I:I)</f>
        <v>Prepare Fringe Benefit Tax Return (FBT)</v>
      </c>
      <c r="J102" s="8" t="str">
        <f>_xlfn.XLOOKUP($H102,'Taxonomy and Epics'!$H:$H,'Taxonomy and Epics'!E:E)</f>
        <v>11.0 - TAX - Tax</v>
      </c>
      <c r="K102" s="8" t="str">
        <f>_xlfn.XLOOKUP($H102,'Taxonomy and Epics'!$H:$H,'Taxonomy and Epics'!F:F)</f>
        <v>TAX-020</v>
      </c>
      <c r="L102" s="8" t="str">
        <f>_xlfn.XLOOKUP($H102,'Taxonomy and Epics'!$H:$H,'Taxonomy and Epics'!G:G)</f>
        <v>Process Taxes</v>
      </c>
      <c r="M102" s="10" t="str">
        <f>_xlfn.XLOOKUP($H102,'Taxonomy and Epics'!$H:$H,'Taxonomy and Epics'!H:H)</f>
        <v>TAX-020-010</v>
      </c>
      <c r="N102" s="10" t="str">
        <f>_xlfn.XLOOKUP($H102,'Taxonomy and Epics'!$H:$H,'Taxonomy and Epics'!I:I)</f>
        <v>Prepare Fringe Benefit Tax Return (FBT)</v>
      </c>
    </row>
    <row r="103" spans="1:14" ht="48" hidden="1" x14ac:dyDescent="0.2">
      <c r="A103" s="33" t="s">
        <v>1982</v>
      </c>
      <c r="B103" s="32" t="s">
        <v>1983</v>
      </c>
      <c r="C103" s="32" t="s">
        <v>1983</v>
      </c>
      <c r="D103" s="32" t="s">
        <v>1984</v>
      </c>
      <c r="E103" s="32" t="s">
        <v>257</v>
      </c>
      <c r="F103" s="32"/>
      <c r="G103" s="33" t="s">
        <v>653</v>
      </c>
      <c r="H103" s="33" t="s">
        <v>651</v>
      </c>
      <c r="I103" s="8" t="str">
        <f>_xlfn.XLOOKUP(H103,'Taxonomy and Epics'!H:H,'Taxonomy and Epics'!I:I)</f>
        <v>Prepare Fringe Benefit Tax Return (FBT)</v>
      </c>
      <c r="J103" s="8" t="str">
        <f>_xlfn.XLOOKUP($H103,'Taxonomy and Epics'!$H:$H,'Taxonomy and Epics'!E:E)</f>
        <v>11.0 - TAX - Tax</v>
      </c>
      <c r="K103" s="8" t="str">
        <f>_xlfn.XLOOKUP($H103,'Taxonomy and Epics'!$H:$H,'Taxonomy and Epics'!F:F)</f>
        <v>TAX-020</v>
      </c>
      <c r="L103" s="8" t="str">
        <f>_xlfn.XLOOKUP($H103,'Taxonomy and Epics'!$H:$H,'Taxonomy and Epics'!G:G)</f>
        <v>Process Taxes</v>
      </c>
      <c r="M103" s="10" t="str">
        <f>_xlfn.XLOOKUP($H103,'Taxonomy and Epics'!$H:$H,'Taxonomy and Epics'!H:H)</f>
        <v>TAX-020-010</v>
      </c>
      <c r="N103" s="10" t="str">
        <f>_xlfn.XLOOKUP($H103,'Taxonomy and Epics'!$H:$H,'Taxonomy and Epics'!I:I)</f>
        <v>Prepare Fringe Benefit Tax Return (FBT)</v>
      </c>
    </row>
    <row r="104" spans="1:14" ht="64" hidden="1" x14ac:dyDescent="0.2">
      <c r="A104" s="33" t="s">
        <v>1985</v>
      </c>
      <c r="B104" s="32" t="s">
        <v>1986</v>
      </c>
      <c r="C104" s="32" t="s">
        <v>1986</v>
      </c>
      <c r="D104" s="32" t="s">
        <v>1987</v>
      </c>
      <c r="E104" s="32" t="s">
        <v>123</v>
      </c>
      <c r="F104" s="75" t="s">
        <v>1988</v>
      </c>
      <c r="G104" s="33" t="s">
        <v>655</v>
      </c>
      <c r="H104" s="33" t="s">
        <v>121</v>
      </c>
      <c r="I104" s="8" t="str">
        <f>_xlfn.XLOOKUP(H104,'Taxonomy and Epics'!H:H,'Taxonomy and Epics'!I:I)</f>
        <v>Prepare Business Activity Statement (BAS)</v>
      </c>
      <c r="J104" s="8" t="str">
        <f>_xlfn.XLOOKUP($H104,'Taxonomy and Epics'!$H:$H,'Taxonomy and Epics'!E:E)</f>
        <v>11.0 - TAX - Tax</v>
      </c>
      <c r="K104" s="8" t="str">
        <f>_xlfn.XLOOKUP($H104,'Taxonomy and Epics'!$H:$H,'Taxonomy and Epics'!F:F)</f>
        <v>TAX-020</v>
      </c>
      <c r="L104" s="8" t="str">
        <f>_xlfn.XLOOKUP($H104,'Taxonomy and Epics'!$H:$H,'Taxonomy and Epics'!G:G)</f>
        <v>Process Taxes</v>
      </c>
      <c r="M104" s="10" t="str">
        <f>_xlfn.XLOOKUP($H104,'Taxonomy and Epics'!$H:$H,'Taxonomy and Epics'!H:H)</f>
        <v>TAX-020-020</v>
      </c>
      <c r="N104" s="10" t="str">
        <f>_xlfn.XLOOKUP($H104,'Taxonomy and Epics'!$H:$H,'Taxonomy and Epics'!I:I)</f>
        <v>Prepare Business Activity Statement (BAS)</v>
      </c>
    </row>
    <row r="105" spans="1:14" ht="80" hidden="1" x14ac:dyDescent="0.2">
      <c r="A105" s="33" t="s">
        <v>1989</v>
      </c>
      <c r="B105" s="32" t="s">
        <v>1990</v>
      </c>
      <c r="C105" s="32" t="s">
        <v>1990</v>
      </c>
      <c r="D105" s="32" t="s">
        <v>1991</v>
      </c>
      <c r="E105" s="32" t="s">
        <v>123</v>
      </c>
      <c r="F105" s="75" t="s">
        <v>1992</v>
      </c>
      <c r="G105" s="33" t="s">
        <v>657</v>
      </c>
      <c r="H105" s="33" t="s">
        <v>121</v>
      </c>
      <c r="I105" s="8" t="str">
        <f>_xlfn.XLOOKUP(H105,'Taxonomy and Epics'!H:H,'Taxonomy and Epics'!I:I)</f>
        <v>Prepare Business Activity Statement (BAS)</v>
      </c>
      <c r="J105" s="8" t="str">
        <f>_xlfn.XLOOKUP($H105,'Taxonomy and Epics'!$H:$H,'Taxonomy and Epics'!E:E)</f>
        <v>11.0 - TAX - Tax</v>
      </c>
      <c r="K105" s="8" t="str">
        <f>_xlfn.XLOOKUP($H105,'Taxonomy and Epics'!$H:$H,'Taxonomy and Epics'!F:F)</f>
        <v>TAX-020</v>
      </c>
      <c r="L105" s="8" t="str">
        <f>_xlfn.XLOOKUP($H105,'Taxonomy and Epics'!$H:$H,'Taxonomy and Epics'!G:G)</f>
        <v>Process Taxes</v>
      </c>
      <c r="M105" s="10" t="str">
        <f>_xlfn.XLOOKUP($H105,'Taxonomy and Epics'!$H:$H,'Taxonomy and Epics'!H:H)</f>
        <v>TAX-020-020</v>
      </c>
      <c r="N105" s="10" t="str">
        <f>_xlfn.XLOOKUP($H105,'Taxonomy and Epics'!$H:$H,'Taxonomy and Epics'!I:I)</f>
        <v>Prepare Business Activity Statement (BAS)</v>
      </c>
    </row>
    <row r="106" spans="1:14" ht="48" hidden="1" x14ac:dyDescent="0.2">
      <c r="A106" s="33" t="s">
        <v>1993</v>
      </c>
      <c r="B106" s="32" t="s">
        <v>1994</v>
      </c>
      <c r="C106" s="32" t="s">
        <v>1994</v>
      </c>
      <c r="D106" s="32" t="s">
        <v>1995</v>
      </c>
      <c r="E106" s="32" t="s">
        <v>123</v>
      </c>
      <c r="F106" s="32"/>
      <c r="G106" s="33" t="s">
        <v>659</v>
      </c>
      <c r="H106" s="33" t="s">
        <v>121</v>
      </c>
      <c r="I106" s="8" t="str">
        <f>_xlfn.XLOOKUP(H106,'Taxonomy and Epics'!H:H,'Taxonomy and Epics'!I:I)</f>
        <v>Prepare Business Activity Statement (BAS)</v>
      </c>
      <c r="J106" s="8" t="str">
        <f>_xlfn.XLOOKUP($H106,'Taxonomy and Epics'!$H:$H,'Taxonomy and Epics'!E:E)</f>
        <v>11.0 - TAX - Tax</v>
      </c>
      <c r="K106" s="8" t="str">
        <f>_xlfn.XLOOKUP($H106,'Taxonomy and Epics'!$H:$H,'Taxonomy and Epics'!F:F)</f>
        <v>TAX-020</v>
      </c>
      <c r="L106" s="8" t="str">
        <f>_xlfn.XLOOKUP($H106,'Taxonomy and Epics'!$H:$H,'Taxonomy and Epics'!G:G)</f>
        <v>Process Taxes</v>
      </c>
      <c r="M106" s="10" t="str">
        <f>_xlfn.XLOOKUP($H106,'Taxonomy and Epics'!$H:$H,'Taxonomy and Epics'!H:H)</f>
        <v>TAX-020-020</v>
      </c>
      <c r="N106" s="10" t="str">
        <f>_xlfn.XLOOKUP($H106,'Taxonomy and Epics'!$H:$H,'Taxonomy and Epics'!I:I)</f>
        <v>Prepare Business Activity Statement (BAS)</v>
      </c>
    </row>
    <row r="107" spans="1:14" ht="80" hidden="1" x14ac:dyDescent="0.2">
      <c r="A107" s="33" t="s">
        <v>1996</v>
      </c>
      <c r="B107" s="32" t="s">
        <v>1997</v>
      </c>
      <c r="C107" s="32" t="s">
        <v>1997</v>
      </c>
      <c r="D107" s="32" t="s">
        <v>1998</v>
      </c>
      <c r="E107" s="32" t="s">
        <v>748</v>
      </c>
      <c r="F107" s="32"/>
      <c r="G107" s="33" t="s">
        <v>659</v>
      </c>
      <c r="H107" s="33" t="s">
        <v>121</v>
      </c>
      <c r="I107" s="8" t="str">
        <f>_xlfn.XLOOKUP(H107,'Taxonomy and Epics'!H:H,'Taxonomy and Epics'!I:I)</f>
        <v>Prepare Business Activity Statement (BAS)</v>
      </c>
      <c r="J107" s="8" t="str">
        <f>_xlfn.XLOOKUP($H107,'Taxonomy and Epics'!$H:$H,'Taxonomy and Epics'!E:E)</f>
        <v>11.0 - TAX - Tax</v>
      </c>
      <c r="K107" s="8" t="str">
        <f>_xlfn.XLOOKUP($H107,'Taxonomy and Epics'!$H:$H,'Taxonomy and Epics'!F:F)</f>
        <v>TAX-020</v>
      </c>
      <c r="L107" s="8" t="str">
        <f>_xlfn.XLOOKUP($H107,'Taxonomy and Epics'!$H:$H,'Taxonomy and Epics'!G:G)</f>
        <v>Process Taxes</v>
      </c>
      <c r="M107" s="10" t="str">
        <f>_xlfn.XLOOKUP($H107,'Taxonomy and Epics'!$H:$H,'Taxonomy and Epics'!H:H)</f>
        <v>TAX-020-020</v>
      </c>
      <c r="N107" s="10" t="str">
        <f>_xlfn.XLOOKUP($H107,'Taxonomy and Epics'!$H:$H,'Taxonomy and Epics'!I:I)</f>
        <v>Prepare Business Activity Statement (BAS)</v>
      </c>
    </row>
    <row r="108" spans="1:14" ht="80" hidden="1" x14ac:dyDescent="0.2">
      <c r="A108" s="33" t="s">
        <v>1999</v>
      </c>
      <c r="B108" s="32" t="s">
        <v>2000</v>
      </c>
      <c r="C108" s="32" t="s">
        <v>2000</v>
      </c>
      <c r="D108" s="32" t="s">
        <v>2001</v>
      </c>
      <c r="E108" s="32" t="s">
        <v>123</v>
      </c>
      <c r="F108" s="75" t="s">
        <v>1978</v>
      </c>
      <c r="G108" s="33" t="s">
        <v>663</v>
      </c>
      <c r="H108" s="33" t="s">
        <v>121</v>
      </c>
      <c r="I108" s="8" t="str">
        <f>_xlfn.XLOOKUP(H108,'Taxonomy and Epics'!H:H,'Taxonomy and Epics'!I:I)</f>
        <v>Prepare Business Activity Statement (BAS)</v>
      </c>
      <c r="J108" s="8" t="str">
        <f>_xlfn.XLOOKUP($H108,'Taxonomy and Epics'!$H:$H,'Taxonomy and Epics'!E:E)</f>
        <v>11.0 - TAX - Tax</v>
      </c>
      <c r="K108" s="8" t="str">
        <f>_xlfn.XLOOKUP($H108,'Taxonomy and Epics'!$H:$H,'Taxonomy and Epics'!F:F)</f>
        <v>TAX-020</v>
      </c>
      <c r="L108" s="8" t="str">
        <f>_xlfn.XLOOKUP($H108,'Taxonomy and Epics'!$H:$H,'Taxonomy and Epics'!G:G)</f>
        <v>Process Taxes</v>
      </c>
      <c r="M108" s="10" t="str">
        <f>_xlfn.XLOOKUP($H108,'Taxonomy and Epics'!$H:$H,'Taxonomy and Epics'!H:H)</f>
        <v>TAX-020-020</v>
      </c>
      <c r="N108" s="10" t="str">
        <f>_xlfn.XLOOKUP($H108,'Taxonomy and Epics'!$H:$H,'Taxonomy and Epics'!I:I)</f>
        <v>Prepare Business Activity Statement (BAS)</v>
      </c>
    </row>
    <row r="109" spans="1:14" ht="64" hidden="1" x14ac:dyDescent="0.2">
      <c r="A109" s="33" t="s">
        <v>2002</v>
      </c>
      <c r="B109" s="32" t="s">
        <v>2003</v>
      </c>
      <c r="C109" s="32" t="s">
        <v>2003</v>
      </c>
      <c r="D109" s="32" t="s">
        <v>2004</v>
      </c>
      <c r="E109" s="32" t="s">
        <v>257</v>
      </c>
      <c r="F109" s="75" t="s">
        <v>1978</v>
      </c>
      <c r="G109" s="33" t="s">
        <v>665</v>
      </c>
      <c r="H109" s="33" t="s">
        <v>121</v>
      </c>
      <c r="I109" s="8" t="str">
        <f>_xlfn.XLOOKUP(H109,'Taxonomy and Epics'!H:H,'Taxonomy and Epics'!I:I)</f>
        <v>Prepare Business Activity Statement (BAS)</v>
      </c>
      <c r="J109" s="8" t="str">
        <f>_xlfn.XLOOKUP($H109,'Taxonomy and Epics'!$H:$H,'Taxonomy and Epics'!E:E)</f>
        <v>11.0 - TAX - Tax</v>
      </c>
      <c r="K109" s="8" t="str">
        <f>_xlfn.XLOOKUP($H109,'Taxonomy and Epics'!$H:$H,'Taxonomy and Epics'!F:F)</f>
        <v>TAX-020</v>
      </c>
      <c r="L109" s="8" t="str">
        <f>_xlfn.XLOOKUP($H109,'Taxonomy and Epics'!$H:$H,'Taxonomy and Epics'!G:G)</f>
        <v>Process Taxes</v>
      </c>
      <c r="M109" s="10" t="str">
        <f>_xlfn.XLOOKUP($H109,'Taxonomy and Epics'!$H:$H,'Taxonomy and Epics'!H:H)</f>
        <v>TAX-020-020</v>
      </c>
      <c r="N109" s="10" t="str">
        <f>_xlfn.XLOOKUP($H109,'Taxonomy and Epics'!$H:$H,'Taxonomy and Epics'!I:I)</f>
        <v>Prepare Business Activity Statement (BAS)</v>
      </c>
    </row>
    <row r="110" spans="1:14" ht="64" hidden="1" x14ac:dyDescent="0.2">
      <c r="A110" s="33" t="s">
        <v>2005</v>
      </c>
      <c r="B110" s="32" t="s">
        <v>2006</v>
      </c>
      <c r="C110" s="32" t="s">
        <v>2006</v>
      </c>
      <c r="D110" s="32" t="s">
        <v>2007</v>
      </c>
      <c r="E110" s="32" t="s">
        <v>525</v>
      </c>
      <c r="F110" s="75" t="s">
        <v>1978</v>
      </c>
      <c r="G110" s="33" t="s">
        <v>668</v>
      </c>
      <c r="H110" s="33" t="s">
        <v>121</v>
      </c>
      <c r="I110" s="8" t="str">
        <f>_xlfn.XLOOKUP(H110,'Taxonomy and Epics'!H:H,'Taxonomy and Epics'!I:I)</f>
        <v>Prepare Business Activity Statement (BAS)</v>
      </c>
      <c r="J110" s="8" t="str">
        <f>_xlfn.XLOOKUP($H110,'Taxonomy and Epics'!$H:$H,'Taxonomy and Epics'!E:E)</f>
        <v>11.0 - TAX - Tax</v>
      </c>
      <c r="K110" s="8" t="str">
        <f>_xlfn.XLOOKUP($H110,'Taxonomy and Epics'!$H:$H,'Taxonomy and Epics'!F:F)</f>
        <v>TAX-020</v>
      </c>
      <c r="L110" s="8" t="str">
        <f>_xlfn.XLOOKUP($H110,'Taxonomy and Epics'!$H:$H,'Taxonomy and Epics'!G:G)</f>
        <v>Process Taxes</v>
      </c>
      <c r="M110" s="10" t="str">
        <f>_xlfn.XLOOKUP($H110,'Taxonomy and Epics'!$H:$H,'Taxonomy and Epics'!H:H)</f>
        <v>TAX-020-020</v>
      </c>
      <c r="N110" s="10" t="str">
        <f>_xlfn.XLOOKUP($H110,'Taxonomy and Epics'!$H:$H,'Taxonomy and Epics'!I:I)</f>
        <v>Prepare Business Activity Statement (BAS)</v>
      </c>
    </row>
    <row r="111" spans="1:14" ht="80" hidden="1" x14ac:dyDescent="0.2">
      <c r="A111" s="33" t="s">
        <v>2008</v>
      </c>
      <c r="B111" s="32" t="s">
        <v>2009</v>
      </c>
      <c r="C111" s="32" t="s">
        <v>2009</v>
      </c>
      <c r="D111" s="32" t="s">
        <v>2010</v>
      </c>
      <c r="E111" s="32" t="s">
        <v>123</v>
      </c>
      <c r="F111" s="75" t="s">
        <v>1978</v>
      </c>
      <c r="G111" s="33"/>
      <c r="H111" s="33" t="s">
        <v>121</v>
      </c>
      <c r="I111" s="8" t="str">
        <f>_xlfn.XLOOKUP(H111,'Taxonomy and Epics'!H:H,'Taxonomy and Epics'!I:I)</f>
        <v>Prepare Business Activity Statement (BAS)</v>
      </c>
      <c r="J111" s="8" t="str">
        <f>_xlfn.XLOOKUP($H111,'Taxonomy and Epics'!$H:$H,'Taxonomy and Epics'!E:E)</f>
        <v>11.0 - TAX - Tax</v>
      </c>
      <c r="K111" s="8" t="str">
        <f>_xlfn.XLOOKUP($H111,'Taxonomy and Epics'!$H:$H,'Taxonomy and Epics'!F:F)</f>
        <v>TAX-020</v>
      </c>
      <c r="L111" s="8" t="str">
        <f>_xlfn.XLOOKUP($H111,'Taxonomy and Epics'!$H:$H,'Taxonomy and Epics'!G:G)</f>
        <v>Process Taxes</v>
      </c>
      <c r="M111" s="10" t="str">
        <f>_xlfn.XLOOKUP($H111,'Taxonomy and Epics'!$H:$H,'Taxonomy and Epics'!H:H)</f>
        <v>TAX-020-020</v>
      </c>
      <c r="N111" s="10" t="str">
        <f>_xlfn.XLOOKUP($H111,'Taxonomy and Epics'!$H:$H,'Taxonomy and Epics'!I:I)</f>
        <v>Prepare Business Activity Statement (BAS)</v>
      </c>
    </row>
    <row r="112" spans="1:14" ht="80" hidden="1" x14ac:dyDescent="0.2">
      <c r="A112" s="33" t="s">
        <v>2011</v>
      </c>
      <c r="B112" s="32" t="s">
        <v>2012</v>
      </c>
      <c r="C112" s="32" t="s">
        <v>2012</v>
      </c>
      <c r="D112" s="32" t="s">
        <v>2013</v>
      </c>
      <c r="E112" s="32" t="s">
        <v>123</v>
      </c>
      <c r="F112" s="32"/>
      <c r="G112" s="33"/>
      <c r="H112" s="33" t="s">
        <v>121</v>
      </c>
      <c r="I112" s="8" t="str">
        <f>_xlfn.XLOOKUP(H112,'Taxonomy and Epics'!H:H,'Taxonomy and Epics'!I:I)</f>
        <v>Prepare Business Activity Statement (BAS)</v>
      </c>
      <c r="J112" s="8" t="str">
        <f>_xlfn.XLOOKUP($H112,'Taxonomy and Epics'!$H:$H,'Taxonomy and Epics'!E:E)</f>
        <v>11.0 - TAX - Tax</v>
      </c>
      <c r="K112" s="8" t="str">
        <f>_xlfn.XLOOKUP($H112,'Taxonomy and Epics'!$H:$H,'Taxonomy and Epics'!F:F)</f>
        <v>TAX-020</v>
      </c>
      <c r="L112" s="8" t="str">
        <f>_xlfn.XLOOKUP($H112,'Taxonomy and Epics'!$H:$H,'Taxonomy and Epics'!G:G)</f>
        <v>Process Taxes</v>
      </c>
      <c r="M112" s="10" t="str">
        <f>_xlfn.XLOOKUP($H112,'Taxonomy and Epics'!$H:$H,'Taxonomy and Epics'!H:H)</f>
        <v>TAX-020-020</v>
      </c>
      <c r="N112" s="10" t="str">
        <f>_xlfn.XLOOKUP($H112,'Taxonomy and Epics'!$H:$H,'Taxonomy and Epics'!I:I)</f>
        <v>Prepare Business Activity Statement (BAS)</v>
      </c>
    </row>
    <row r="113" spans="1:14" ht="80" hidden="1" x14ac:dyDescent="0.2">
      <c r="A113" s="33" t="s">
        <v>2014</v>
      </c>
      <c r="B113" s="32" t="s">
        <v>2015</v>
      </c>
      <c r="C113" s="32" t="s">
        <v>2015</v>
      </c>
      <c r="D113" s="32" t="s">
        <v>2016</v>
      </c>
      <c r="E113" s="32" t="s">
        <v>123</v>
      </c>
      <c r="F113" s="32" t="s">
        <v>2017</v>
      </c>
      <c r="G113" s="33" t="s">
        <v>671</v>
      </c>
      <c r="H113" s="33" t="s">
        <v>673</v>
      </c>
      <c r="I113" s="8" t="str">
        <f>_xlfn.XLOOKUP(H113,'Taxonomy and Epics'!H:H,'Taxonomy and Epics'!I:I)</f>
        <v>Reconcile General Ledger Data Sources</v>
      </c>
      <c r="J113" s="8" t="str">
        <f>_xlfn.XLOOKUP($H113,'Taxonomy and Epics'!$H:$H,'Taxonomy and Epics'!E:E)</f>
        <v>8.0 - R2R - Record to Report</v>
      </c>
      <c r="K113" s="8" t="str">
        <f>_xlfn.XLOOKUP($H113,'Taxonomy and Epics'!$H:$H,'Taxonomy and Epics'!F:F)</f>
        <v>R2R-010</v>
      </c>
      <c r="L113" s="8" t="str">
        <f>_xlfn.XLOOKUP($H113,'Taxonomy and Epics'!$H:$H,'Taxonomy and Epics'!G:G)</f>
        <v>Close General Ledger Data Sources</v>
      </c>
      <c r="M113" s="10" t="str">
        <f>_xlfn.XLOOKUP($H113,'Taxonomy and Epics'!$H:$H,'Taxonomy and Epics'!H:H)</f>
        <v>R2R-010-020</v>
      </c>
      <c r="N113" s="10" t="str">
        <f>_xlfn.XLOOKUP($H113,'Taxonomy and Epics'!$H:$H,'Taxonomy and Epics'!I:I)</f>
        <v>Reconcile General Ledger Data Sources</v>
      </c>
    </row>
    <row r="114" spans="1:14" ht="80" hidden="1" x14ac:dyDescent="0.2">
      <c r="A114" s="33" t="s">
        <v>2018</v>
      </c>
      <c r="B114" s="32" t="s">
        <v>2019</v>
      </c>
      <c r="C114" s="32" t="s">
        <v>2019</v>
      </c>
      <c r="D114" s="32" t="s">
        <v>2020</v>
      </c>
      <c r="E114" s="32" t="s">
        <v>123</v>
      </c>
      <c r="F114" s="75" t="s">
        <v>2021</v>
      </c>
      <c r="G114" s="33" t="s">
        <v>675</v>
      </c>
      <c r="H114" s="33" t="s">
        <v>673</v>
      </c>
      <c r="I114" s="8" t="str">
        <f>_xlfn.XLOOKUP(H114,'Taxonomy and Epics'!H:H,'Taxonomy and Epics'!I:I)</f>
        <v>Reconcile General Ledger Data Sources</v>
      </c>
      <c r="J114" s="8" t="str">
        <f>_xlfn.XLOOKUP($H114,'Taxonomy and Epics'!$H:$H,'Taxonomy and Epics'!E:E)</f>
        <v>8.0 - R2R - Record to Report</v>
      </c>
      <c r="K114" s="8" t="str">
        <f>_xlfn.XLOOKUP($H114,'Taxonomy and Epics'!$H:$H,'Taxonomy and Epics'!F:F)</f>
        <v>R2R-010</v>
      </c>
      <c r="L114" s="8" t="str">
        <f>_xlfn.XLOOKUP($H114,'Taxonomy and Epics'!$H:$H,'Taxonomy and Epics'!G:G)</f>
        <v>Close General Ledger Data Sources</v>
      </c>
      <c r="M114" s="10" t="str">
        <f>_xlfn.XLOOKUP($H114,'Taxonomy and Epics'!$H:$H,'Taxonomy and Epics'!H:H)</f>
        <v>R2R-010-020</v>
      </c>
      <c r="N114" s="10" t="str">
        <f>_xlfn.XLOOKUP($H114,'Taxonomy and Epics'!$H:$H,'Taxonomy and Epics'!I:I)</f>
        <v>Reconcile General Ledger Data Sources</v>
      </c>
    </row>
    <row r="115" spans="1:14" ht="80" hidden="1" x14ac:dyDescent="0.2">
      <c r="A115" s="33" t="s">
        <v>2022</v>
      </c>
      <c r="B115" s="32" t="s">
        <v>2023</v>
      </c>
      <c r="C115" s="32" t="s">
        <v>2023</v>
      </c>
      <c r="D115" s="32" t="s">
        <v>2024</v>
      </c>
      <c r="E115" s="32" t="s">
        <v>748</v>
      </c>
      <c r="F115" s="75" t="s">
        <v>2021</v>
      </c>
      <c r="G115" s="33" t="s">
        <v>675</v>
      </c>
      <c r="H115" s="33" t="s">
        <v>673</v>
      </c>
      <c r="I115" s="8" t="str">
        <f>_xlfn.XLOOKUP(H115,'Taxonomy and Epics'!H:H,'Taxonomy and Epics'!I:I)</f>
        <v>Reconcile General Ledger Data Sources</v>
      </c>
      <c r="J115" s="8" t="str">
        <f>_xlfn.XLOOKUP($H115,'Taxonomy and Epics'!$H:$H,'Taxonomy and Epics'!E:E)</f>
        <v>8.0 - R2R - Record to Report</v>
      </c>
      <c r="K115" s="8" t="str">
        <f>_xlfn.XLOOKUP($H115,'Taxonomy and Epics'!$H:$H,'Taxonomy and Epics'!F:F)</f>
        <v>R2R-010</v>
      </c>
      <c r="L115" s="8" t="str">
        <f>_xlfn.XLOOKUP($H115,'Taxonomy and Epics'!$H:$H,'Taxonomy and Epics'!G:G)</f>
        <v>Close General Ledger Data Sources</v>
      </c>
      <c r="M115" s="10" t="str">
        <f>_xlfn.XLOOKUP($H115,'Taxonomy and Epics'!$H:$H,'Taxonomy and Epics'!H:H)</f>
        <v>R2R-010-020</v>
      </c>
      <c r="N115" s="10" t="str">
        <f>_xlfn.XLOOKUP($H115,'Taxonomy and Epics'!$H:$H,'Taxonomy and Epics'!I:I)</f>
        <v>Reconcile General Ledger Data Sources</v>
      </c>
    </row>
    <row r="116" spans="1:14" ht="64" hidden="1" x14ac:dyDescent="0.2">
      <c r="A116" s="33" t="s">
        <v>2025</v>
      </c>
      <c r="B116" s="32" t="s">
        <v>2026</v>
      </c>
      <c r="C116" s="32" t="s">
        <v>2026</v>
      </c>
      <c r="D116" s="32" t="s">
        <v>2027</v>
      </c>
      <c r="E116" s="32" t="s">
        <v>123</v>
      </c>
      <c r="F116" s="75" t="s">
        <v>2028</v>
      </c>
      <c r="G116" s="33" t="s">
        <v>678</v>
      </c>
      <c r="H116" s="33" t="s">
        <v>680</v>
      </c>
      <c r="I116" s="8" t="str">
        <f>_xlfn.XLOOKUP(H116,'Taxonomy and Epics'!H:H,'Taxonomy and Epics'!I:I)</f>
        <v>Record Journal Entries</v>
      </c>
      <c r="J116" s="8" t="str">
        <f>_xlfn.XLOOKUP($H116,'Taxonomy and Epics'!$H:$H,'Taxonomy and Epics'!E:E)</f>
        <v>8.0 - R2R - Record to Report</v>
      </c>
      <c r="K116" s="8" t="str">
        <f>_xlfn.XLOOKUP($H116,'Taxonomy and Epics'!$H:$H,'Taxonomy and Epics'!F:F)</f>
        <v>R2R-020</v>
      </c>
      <c r="L116" s="8" t="str">
        <f>_xlfn.XLOOKUP($H116,'Taxonomy and Epics'!$H:$H,'Taxonomy and Epics'!G:G)</f>
        <v>Pre-Close Activities</v>
      </c>
      <c r="M116" s="10" t="str">
        <f>_xlfn.XLOOKUP($H116,'Taxonomy and Epics'!$H:$H,'Taxonomy and Epics'!H:H)</f>
        <v>R2R-020-010</v>
      </c>
      <c r="N116" s="10" t="str">
        <f>_xlfn.XLOOKUP($H116,'Taxonomy and Epics'!$H:$H,'Taxonomy and Epics'!I:I)</f>
        <v>Record Journal Entries</v>
      </c>
    </row>
    <row r="117" spans="1:14" ht="64" hidden="1" x14ac:dyDescent="0.2">
      <c r="A117" s="33" t="s">
        <v>2029</v>
      </c>
      <c r="B117" s="32" t="s">
        <v>2030</v>
      </c>
      <c r="C117" s="32" t="s">
        <v>2030</v>
      </c>
      <c r="D117" s="32" t="s">
        <v>2031</v>
      </c>
      <c r="E117" s="32" t="s">
        <v>123</v>
      </c>
      <c r="F117" s="32"/>
      <c r="G117" s="33" t="s">
        <v>683</v>
      </c>
      <c r="H117" s="33" t="s">
        <v>680</v>
      </c>
      <c r="I117" s="8" t="str">
        <f>_xlfn.XLOOKUP(H117,'Taxonomy and Epics'!H:H,'Taxonomy and Epics'!I:I)</f>
        <v>Record Journal Entries</v>
      </c>
      <c r="J117" s="8" t="str">
        <f>_xlfn.XLOOKUP($H117,'Taxonomy and Epics'!$H:$H,'Taxonomy and Epics'!E:E)</f>
        <v>8.0 - R2R - Record to Report</v>
      </c>
      <c r="K117" s="8" t="str">
        <f>_xlfn.XLOOKUP($H117,'Taxonomy and Epics'!$H:$H,'Taxonomy and Epics'!F:F)</f>
        <v>R2R-020</v>
      </c>
      <c r="L117" s="8" t="str">
        <f>_xlfn.XLOOKUP($H117,'Taxonomy and Epics'!$H:$H,'Taxonomy and Epics'!G:G)</f>
        <v>Pre-Close Activities</v>
      </c>
      <c r="M117" s="10" t="str">
        <f>_xlfn.XLOOKUP($H117,'Taxonomy and Epics'!$H:$H,'Taxonomy and Epics'!H:H)</f>
        <v>R2R-020-010</v>
      </c>
      <c r="N117" s="10" t="str">
        <f>_xlfn.XLOOKUP($H117,'Taxonomy and Epics'!$H:$H,'Taxonomy and Epics'!I:I)</f>
        <v>Record Journal Entries</v>
      </c>
    </row>
    <row r="118" spans="1:14" ht="80" hidden="1" x14ac:dyDescent="0.2">
      <c r="A118" s="33" t="s">
        <v>2032</v>
      </c>
      <c r="B118" s="32" t="s">
        <v>2033</v>
      </c>
      <c r="C118" s="32" t="s">
        <v>2033</v>
      </c>
      <c r="D118" s="32" t="s">
        <v>2034</v>
      </c>
      <c r="E118" s="32" t="s">
        <v>123</v>
      </c>
      <c r="F118" s="32" t="s">
        <v>2028</v>
      </c>
      <c r="G118" s="33" t="s">
        <v>685</v>
      </c>
      <c r="H118" s="33" t="s">
        <v>680</v>
      </c>
      <c r="I118" s="8" t="str">
        <f>_xlfn.XLOOKUP(H118,'Taxonomy and Epics'!H:H,'Taxonomy and Epics'!I:I)</f>
        <v>Record Journal Entries</v>
      </c>
      <c r="J118" s="8" t="str">
        <f>_xlfn.XLOOKUP($H118,'Taxonomy and Epics'!$H:$H,'Taxonomy and Epics'!E:E)</f>
        <v>8.0 - R2R - Record to Report</v>
      </c>
      <c r="K118" s="8" t="str">
        <f>_xlfn.XLOOKUP($H118,'Taxonomy and Epics'!$H:$H,'Taxonomy and Epics'!F:F)</f>
        <v>R2R-020</v>
      </c>
      <c r="L118" s="8" t="str">
        <f>_xlfn.XLOOKUP($H118,'Taxonomy and Epics'!$H:$H,'Taxonomy and Epics'!G:G)</f>
        <v>Pre-Close Activities</v>
      </c>
      <c r="M118" s="10" t="str">
        <f>_xlfn.XLOOKUP($H118,'Taxonomy and Epics'!$H:$H,'Taxonomy and Epics'!H:H)</f>
        <v>R2R-020-010</v>
      </c>
      <c r="N118" s="10" t="str">
        <f>_xlfn.XLOOKUP($H118,'Taxonomy and Epics'!$H:$H,'Taxonomy and Epics'!I:I)</f>
        <v>Record Journal Entries</v>
      </c>
    </row>
    <row r="119" spans="1:14" ht="112" hidden="1" x14ac:dyDescent="0.2">
      <c r="A119" s="33" t="s">
        <v>2035</v>
      </c>
      <c r="B119" s="32" t="s">
        <v>2036</v>
      </c>
      <c r="C119" s="32" t="s">
        <v>2036</v>
      </c>
      <c r="D119" s="32" t="s">
        <v>2037</v>
      </c>
      <c r="E119" s="32" t="s">
        <v>123</v>
      </c>
      <c r="F119" s="75" t="s">
        <v>2038</v>
      </c>
      <c r="G119" s="33" t="s">
        <v>688</v>
      </c>
      <c r="H119" s="33" t="s">
        <v>690</v>
      </c>
      <c r="I119" s="8" t="str">
        <f>_xlfn.XLOOKUP(H119,'Taxonomy and Epics'!H:H,'Taxonomy and Epics'!I:I)</f>
        <v>Process General Ledger Allocations</v>
      </c>
      <c r="J119" s="8" t="str">
        <f>_xlfn.XLOOKUP($H119,'Taxonomy and Epics'!$H:$H,'Taxonomy and Epics'!E:E)</f>
        <v>8.0 - R2R - Record to Report</v>
      </c>
      <c r="K119" s="8" t="str">
        <f>_xlfn.XLOOKUP($H119,'Taxonomy and Epics'!$H:$H,'Taxonomy and Epics'!F:F)</f>
        <v>R2R-020</v>
      </c>
      <c r="L119" s="8" t="str">
        <f>_xlfn.XLOOKUP($H119,'Taxonomy and Epics'!$H:$H,'Taxonomy and Epics'!G:G)</f>
        <v>Pre-Close Activities</v>
      </c>
      <c r="M119" s="10" t="str">
        <f>_xlfn.XLOOKUP($H119,'Taxonomy and Epics'!$H:$H,'Taxonomy and Epics'!H:H)</f>
        <v>R2R-020-020</v>
      </c>
      <c r="N119" s="10" t="str">
        <f>_xlfn.XLOOKUP($H119,'Taxonomy and Epics'!$H:$H,'Taxonomy and Epics'!I:I)</f>
        <v>Process General Ledger Allocations</v>
      </c>
    </row>
    <row r="120" spans="1:14" ht="80" hidden="1" x14ac:dyDescent="0.2">
      <c r="A120" s="33" t="s">
        <v>2039</v>
      </c>
      <c r="B120" s="32" t="s">
        <v>2040</v>
      </c>
      <c r="C120" s="32" t="s">
        <v>2041</v>
      </c>
      <c r="D120" s="32" t="s">
        <v>2042</v>
      </c>
      <c r="E120" s="32" t="s">
        <v>2043</v>
      </c>
      <c r="F120" s="75" t="s">
        <v>2044</v>
      </c>
      <c r="G120" s="33" t="s">
        <v>693</v>
      </c>
      <c r="H120" s="33" t="s">
        <v>695</v>
      </c>
      <c r="I120" s="8" t="str">
        <f>_xlfn.XLOOKUP(H120,'Taxonomy and Epics'!H:H,'Taxonomy and Epics'!I:I)</f>
        <v>Perform General Ledger Foreign Currency Accounting</v>
      </c>
      <c r="J120" s="8" t="str">
        <f>_xlfn.XLOOKUP($H120,'Taxonomy and Epics'!$H:$H,'Taxonomy and Epics'!E:E)</f>
        <v>8.0 - R2R - Record to Report</v>
      </c>
      <c r="K120" s="8" t="str">
        <f>_xlfn.XLOOKUP($H120,'Taxonomy and Epics'!$H:$H,'Taxonomy and Epics'!F:F)</f>
        <v>R2R-020</v>
      </c>
      <c r="L120" s="8" t="str">
        <f>_xlfn.XLOOKUP($H120,'Taxonomy and Epics'!$H:$H,'Taxonomy and Epics'!G:G)</f>
        <v>Pre-Close Activities</v>
      </c>
      <c r="M120" s="10" t="str">
        <f>_xlfn.XLOOKUP($H120,'Taxonomy and Epics'!$H:$H,'Taxonomy and Epics'!H:H)</f>
        <v>R2R-020-030</v>
      </c>
      <c r="N120" s="10" t="str">
        <f>_xlfn.XLOOKUP($H120,'Taxonomy and Epics'!$H:$H,'Taxonomy and Epics'!I:I)</f>
        <v>Perform General Ledger Foreign Currency Accounting</v>
      </c>
    </row>
    <row r="121" spans="1:14" ht="80" hidden="1" x14ac:dyDescent="0.2">
      <c r="A121" s="33" t="s">
        <v>2045</v>
      </c>
      <c r="B121" s="32" t="s">
        <v>2046</v>
      </c>
      <c r="C121" s="32" t="s">
        <v>2046</v>
      </c>
      <c r="D121" s="32" t="s">
        <v>2047</v>
      </c>
      <c r="E121" s="32" t="s">
        <v>123</v>
      </c>
      <c r="F121" s="32"/>
      <c r="G121" s="33" t="s">
        <v>698</v>
      </c>
      <c r="H121" s="33" t="s">
        <v>695</v>
      </c>
      <c r="I121" s="8" t="str">
        <f>_xlfn.XLOOKUP(H121,'Taxonomy and Epics'!H:H,'Taxonomy and Epics'!I:I)</f>
        <v>Perform General Ledger Foreign Currency Accounting</v>
      </c>
      <c r="J121" s="8" t="str">
        <f>_xlfn.XLOOKUP($H121,'Taxonomy and Epics'!$H:$H,'Taxonomy and Epics'!E:E)</f>
        <v>8.0 - R2R - Record to Report</v>
      </c>
      <c r="K121" s="8" t="str">
        <f>_xlfn.XLOOKUP($H121,'Taxonomy and Epics'!$H:$H,'Taxonomy and Epics'!F:F)</f>
        <v>R2R-020</v>
      </c>
      <c r="L121" s="8" t="str">
        <f>_xlfn.XLOOKUP($H121,'Taxonomy and Epics'!$H:$H,'Taxonomy and Epics'!G:G)</f>
        <v>Pre-Close Activities</v>
      </c>
      <c r="M121" s="10" t="str">
        <f>_xlfn.XLOOKUP($H121,'Taxonomy and Epics'!$H:$H,'Taxonomy and Epics'!H:H)</f>
        <v>R2R-020-030</v>
      </c>
      <c r="N121" s="10" t="str">
        <f>_xlfn.XLOOKUP($H121,'Taxonomy and Epics'!$H:$H,'Taxonomy and Epics'!I:I)</f>
        <v>Perform General Ledger Foreign Currency Accounting</v>
      </c>
    </row>
    <row r="122" spans="1:14" ht="80" hidden="1" x14ac:dyDescent="0.2">
      <c r="A122" s="33" t="s">
        <v>2048</v>
      </c>
      <c r="B122" s="32" t="s">
        <v>2049</v>
      </c>
      <c r="C122" s="32" t="s">
        <v>2049</v>
      </c>
      <c r="D122" s="32" t="s">
        <v>2050</v>
      </c>
      <c r="E122" s="32" t="s">
        <v>123</v>
      </c>
      <c r="F122" s="32" t="s">
        <v>2051</v>
      </c>
      <c r="G122" s="33" t="s">
        <v>700</v>
      </c>
      <c r="H122" s="33" t="s">
        <v>702</v>
      </c>
      <c r="I122" s="8" t="str">
        <f>_xlfn.XLOOKUP(H122,'Taxonomy and Epics'!H:H,'Taxonomy and Epics'!I:I)</f>
        <v>Perform Intercompany Accounting</v>
      </c>
      <c r="J122" s="8" t="str">
        <f>_xlfn.XLOOKUP($H122,'Taxonomy and Epics'!$H:$H,'Taxonomy and Epics'!E:E)</f>
        <v>8.0 - R2R - Record to Report</v>
      </c>
      <c r="K122" s="8" t="str">
        <f>_xlfn.XLOOKUP($H122,'Taxonomy and Epics'!$H:$H,'Taxonomy and Epics'!F:F)</f>
        <v>R2R-020</v>
      </c>
      <c r="L122" s="8" t="str">
        <f>_xlfn.XLOOKUP($H122,'Taxonomy and Epics'!$H:$H,'Taxonomy and Epics'!G:G)</f>
        <v>Pre-Close Activities</v>
      </c>
      <c r="M122" s="10" t="str">
        <f>_xlfn.XLOOKUP($H122,'Taxonomy and Epics'!$H:$H,'Taxonomy and Epics'!H:H)</f>
        <v>R2R-020-040</v>
      </c>
      <c r="N122" s="10" t="str">
        <f>_xlfn.XLOOKUP($H122,'Taxonomy and Epics'!$H:$H,'Taxonomy and Epics'!I:I)</f>
        <v>Perform Intercompany Accounting</v>
      </c>
    </row>
    <row r="123" spans="1:14" ht="80" hidden="1" x14ac:dyDescent="0.2">
      <c r="A123" s="33" t="s">
        <v>2052</v>
      </c>
      <c r="B123" s="32" t="s">
        <v>2053</v>
      </c>
      <c r="C123" s="32" t="s">
        <v>2053</v>
      </c>
      <c r="D123" s="32" t="s">
        <v>2054</v>
      </c>
      <c r="E123" s="32" t="s">
        <v>123</v>
      </c>
      <c r="F123" s="32" t="s">
        <v>2055</v>
      </c>
      <c r="G123" s="33" t="s">
        <v>705</v>
      </c>
      <c r="H123" s="33" t="s">
        <v>702</v>
      </c>
      <c r="I123" s="8" t="str">
        <f>_xlfn.XLOOKUP(H123,'Taxonomy and Epics'!H:H,'Taxonomy and Epics'!I:I)</f>
        <v>Perform Intercompany Accounting</v>
      </c>
      <c r="J123" s="8" t="str">
        <f>_xlfn.XLOOKUP($H123,'Taxonomy and Epics'!$H:$H,'Taxonomy and Epics'!E:E)</f>
        <v>8.0 - R2R - Record to Report</v>
      </c>
      <c r="K123" s="8" t="str">
        <f>_xlfn.XLOOKUP($H123,'Taxonomy and Epics'!$H:$H,'Taxonomy and Epics'!F:F)</f>
        <v>R2R-020</v>
      </c>
      <c r="L123" s="8" t="str">
        <f>_xlfn.XLOOKUP($H123,'Taxonomy and Epics'!$H:$H,'Taxonomy and Epics'!G:G)</f>
        <v>Pre-Close Activities</v>
      </c>
      <c r="M123" s="10" t="str">
        <f>_xlfn.XLOOKUP($H123,'Taxonomy and Epics'!$H:$H,'Taxonomy and Epics'!H:H)</f>
        <v>R2R-020-040</v>
      </c>
      <c r="N123" s="10" t="str">
        <f>_xlfn.XLOOKUP($H123,'Taxonomy and Epics'!$H:$H,'Taxonomy and Epics'!I:I)</f>
        <v>Perform Intercompany Accounting</v>
      </c>
    </row>
    <row r="124" spans="1:14" ht="80" hidden="1" x14ac:dyDescent="0.2">
      <c r="A124" s="33" t="s">
        <v>2056</v>
      </c>
      <c r="B124" s="32" t="s">
        <v>2057</v>
      </c>
      <c r="C124" s="32" t="s">
        <v>2057</v>
      </c>
      <c r="D124" s="32" t="s">
        <v>2058</v>
      </c>
      <c r="E124" s="32" t="s">
        <v>123</v>
      </c>
      <c r="F124" s="32"/>
      <c r="G124" s="33" t="s">
        <v>707</v>
      </c>
      <c r="H124" s="33" t="s">
        <v>709</v>
      </c>
      <c r="I124" s="8" t="str">
        <f>_xlfn.XLOOKUP(H124,'Taxonomy and Epics'!H:H,'Taxonomy and Epics'!I:I)</f>
        <v>Perform Journal Review Checks</v>
      </c>
      <c r="J124" s="8" t="str">
        <f>_xlfn.XLOOKUP($H124,'Taxonomy and Epics'!$H:$H,'Taxonomy and Epics'!E:E)</f>
        <v>8.0 - R2R - Record to Report</v>
      </c>
      <c r="K124" s="8" t="str">
        <f>_xlfn.XLOOKUP($H124,'Taxonomy and Epics'!$H:$H,'Taxonomy and Epics'!F:F)</f>
        <v>R2R-020</v>
      </c>
      <c r="L124" s="8" t="str">
        <f>_xlfn.XLOOKUP($H124,'Taxonomy and Epics'!$H:$H,'Taxonomy and Epics'!G:G)</f>
        <v>Pre-Close Activities</v>
      </c>
      <c r="M124" s="10" t="str">
        <f>_xlfn.XLOOKUP($H124,'Taxonomy and Epics'!$H:$H,'Taxonomy and Epics'!H:H)</f>
        <v>R2R-020-060</v>
      </c>
      <c r="N124" s="10" t="str">
        <f>_xlfn.XLOOKUP($H124,'Taxonomy and Epics'!$H:$H,'Taxonomy and Epics'!I:I)</f>
        <v>Perform Journal Review Checks</v>
      </c>
    </row>
    <row r="125" spans="1:14" ht="64" hidden="1" x14ac:dyDescent="0.2">
      <c r="A125" s="33" t="s">
        <v>2059</v>
      </c>
      <c r="B125" s="32" t="s">
        <v>2060</v>
      </c>
      <c r="C125" s="32" t="s">
        <v>2060</v>
      </c>
      <c r="D125" s="32" t="s">
        <v>2061</v>
      </c>
      <c r="E125" s="32" t="s">
        <v>123</v>
      </c>
      <c r="F125" s="32"/>
      <c r="G125" s="33" t="s">
        <v>712</v>
      </c>
      <c r="H125" s="33" t="s">
        <v>709</v>
      </c>
      <c r="I125" s="8" t="str">
        <f>_xlfn.XLOOKUP(H125,'Taxonomy and Epics'!H:H,'Taxonomy and Epics'!I:I)</f>
        <v>Perform Journal Review Checks</v>
      </c>
      <c r="J125" s="8" t="str">
        <f>_xlfn.XLOOKUP($H125,'Taxonomy and Epics'!$H:$H,'Taxonomy and Epics'!E:E)</f>
        <v>8.0 - R2R - Record to Report</v>
      </c>
      <c r="K125" s="8" t="str">
        <f>_xlfn.XLOOKUP($H125,'Taxonomy and Epics'!$H:$H,'Taxonomy and Epics'!F:F)</f>
        <v>R2R-020</v>
      </c>
      <c r="L125" s="8" t="str">
        <f>_xlfn.XLOOKUP($H125,'Taxonomy and Epics'!$H:$H,'Taxonomy and Epics'!G:G)</f>
        <v>Pre-Close Activities</v>
      </c>
      <c r="M125" s="10" t="str">
        <f>_xlfn.XLOOKUP($H125,'Taxonomy and Epics'!$H:$H,'Taxonomy and Epics'!H:H)</f>
        <v>R2R-020-060</v>
      </c>
      <c r="N125" s="10" t="str">
        <f>_xlfn.XLOOKUP($H125,'Taxonomy and Epics'!$H:$H,'Taxonomy and Epics'!I:I)</f>
        <v>Perform Journal Review Checks</v>
      </c>
    </row>
    <row r="126" spans="1:14" ht="64" hidden="1" x14ac:dyDescent="0.2">
      <c r="A126" s="33" t="s">
        <v>2062</v>
      </c>
      <c r="B126" s="32" t="s">
        <v>2063</v>
      </c>
      <c r="C126" s="32" t="s">
        <v>2063</v>
      </c>
      <c r="D126" s="32" t="s">
        <v>2064</v>
      </c>
      <c r="E126" s="32" t="s">
        <v>123</v>
      </c>
      <c r="F126" s="32"/>
      <c r="G126" s="33" t="s">
        <v>714</v>
      </c>
      <c r="H126" s="33" t="s">
        <v>709</v>
      </c>
      <c r="I126" s="8" t="str">
        <f>_xlfn.XLOOKUP(H126,'Taxonomy and Epics'!H:H,'Taxonomy and Epics'!I:I)</f>
        <v>Perform Journal Review Checks</v>
      </c>
      <c r="J126" s="8" t="str">
        <f>_xlfn.XLOOKUP($H126,'Taxonomy and Epics'!$H:$H,'Taxonomy and Epics'!E:E)</f>
        <v>8.0 - R2R - Record to Report</v>
      </c>
      <c r="K126" s="8" t="str">
        <f>_xlfn.XLOOKUP($H126,'Taxonomy and Epics'!$H:$H,'Taxonomy and Epics'!F:F)</f>
        <v>R2R-020</v>
      </c>
      <c r="L126" s="8" t="str">
        <f>_xlfn.XLOOKUP($H126,'Taxonomy and Epics'!$H:$H,'Taxonomy and Epics'!G:G)</f>
        <v>Pre-Close Activities</v>
      </c>
      <c r="M126" s="10" t="str">
        <f>_xlfn.XLOOKUP($H126,'Taxonomy and Epics'!$H:$H,'Taxonomy and Epics'!H:H)</f>
        <v>R2R-020-060</v>
      </c>
      <c r="N126" s="10" t="str">
        <f>_xlfn.XLOOKUP($H126,'Taxonomy and Epics'!$H:$H,'Taxonomy and Epics'!I:I)</f>
        <v>Perform Journal Review Checks</v>
      </c>
    </row>
    <row r="127" spans="1:14" ht="64" hidden="1" x14ac:dyDescent="0.2">
      <c r="A127" s="33" t="s">
        <v>2065</v>
      </c>
      <c r="B127" s="32" t="s">
        <v>2066</v>
      </c>
      <c r="C127" s="32" t="s">
        <v>2066</v>
      </c>
      <c r="D127" s="32" t="s">
        <v>2067</v>
      </c>
      <c r="E127" s="32" t="s">
        <v>123</v>
      </c>
      <c r="F127" s="32"/>
      <c r="G127" s="33" t="s">
        <v>716</v>
      </c>
      <c r="H127" s="33" t="s">
        <v>709</v>
      </c>
      <c r="I127" s="8" t="str">
        <f>_xlfn.XLOOKUP(H127,'Taxonomy and Epics'!H:H,'Taxonomy and Epics'!I:I)</f>
        <v>Perform Journal Review Checks</v>
      </c>
      <c r="J127" s="8" t="str">
        <f>_xlfn.XLOOKUP($H127,'Taxonomy and Epics'!$H:$H,'Taxonomy and Epics'!E:E)</f>
        <v>8.0 - R2R - Record to Report</v>
      </c>
      <c r="K127" s="8" t="str">
        <f>_xlfn.XLOOKUP($H127,'Taxonomy and Epics'!$H:$H,'Taxonomy and Epics'!F:F)</f>
        <v>R2R-020</v>
      </c>
      <c r="L127" s="8" t="str">
        <f>_xlfn.XLOOKUP($H127,'Taxonomy and Epics'!$H:$H,'Taxonomy and Epics'!G:G)</f>
        <v>Pre-Close Activities</v>
      </c>
      <c r="M127" s="10" t="str">
        <f>_xlfn.XLOOKUP($H127,'Taxonomy and Epics'!$H:$H,'Taxonomy and Epics'!H:H)</f>
        <v>R2R-020-060</v>
      </c>
      <c r="N127" s="10" t="str">
        <f>_xlfn.XLOOKUP($H127,'Taxonomy and Epics'!$H:$H,'Taxonomy and Epics'!I:I)</f>
        <v>Perform Journal Review Checks</v>
      </c>
    </row>
    <row r="128" spans="1:14" ht="80" hidden="1" x14ac:dyDescent="0.2">
      <c r="A128" s="33" t="s">
        <v>2068</v>
      </c>
      <c r="B128" s="32" t="s">
        <v>2069</v>
      </c>
      <c r="C128" s="32" t="s">
        <v>2069</v>
      </c>
      <c r="D128" s="32" t="s">
        <v>2070</v>
      </c>
      <c r="E128" s="32" t="s">
        <v>123</v>
      </c>
      <c r="F128" s="32"/>
      <c r="G128" s="33" t="s">
        <v>718</v>
      </c>
      <c r="H128" s="33" t="s">
        <v>720</v>
      </c>
      <c r="I128" s="8" t="str">
        <f>_xlfn.XLOOKUP(H128,'Taxonomy and Epics'!H:H,'Taxonomy and Epics'!I:I)</f>
        <v>Perform Accounting Adjustments</v>
      </c>
      <c r="J128" s="8" t="str">
        <f>_xlfn.XLOOKUP($H128,'Taxonomy and Epics'!$H:$H,'Taxonomy and Epics'!E:E)</f>
        <v>8.0 - R2R - Record to Report</v>
      </c>
      <c r="K128" s="8" t="str">
        <f>_xlfn.XLOOKUP($H128,'Taxonomy and Epics'!$H:$H,'Taxonomy and Epics'!F:F)</f>
        <v>R2R-020</v>
      </c>
      <c r="L128" s="8" t="str">
        <f>_xlfn.XLOOKUP($H128,'Taxonomy and Epics'!$H:$H,'Taxonomy and Epics'!G:G)</f>
        <v>Pre-Close Activities</v>
      </c>
      <c r="M128" s="10" t="str">
        <f>_xlfn.XLOOKUP($H128,'Taxonomy and Epics'!$H:$H,'Taxonomy and Epics'!H:H)</f>
        <v>R2R-020-050</v>
      </c>
      <c r="N128" s="10" t="str">
        <f>_xlfn.XLOOKUP($H128,'Taxonomy and Epics'!$H:$H,'Taxonomy and Epics'!I:I)</f>
        <v>Perform Accounting Adjustments</v>
      </c>
    </row>
    <row r="129" spans="1:14" ht="80" hidden="1" x14ac:dyDescent="0.2">
      <c r="A129" s="33" t="s">
        <v>2071</v>
      </c>
      <c r="B129" s="32" t="s">
        <v>2072</v>
      </c>
      <c r="C129" s="32" t="s">
        <v>2072</v>
      </c>
      <c r="D129" s="32" t="s">
        <v>2073</v>
      </c>
      <c r="E129" s="32" t="s">
        <v>2074</v>
      </c>
      <c r="F129" s="32"/>
      <c r="G129" s="33" t="s">
        <v>718</v>
      </c>
      <c r="H129" s="33" t="s">
        <v>720</v>
      </c>
      <c r="I129" s="8" t="str">
        <f>_xlfn.XLOOKUP(H129,'Taxonomy and Epics'!H:H,'Taxonomy and Epics'!I:I)</f>
        <v>Perform Accounting Adjustments</v>
      </c>
      <c r="J129" s="8" t="str">
        <f>_xlfn.XLOOKUP($H129,'Taxonomy and Epics'!$H:$H,'Taxonomy and Epics'!E:E)</f>
        <v>8.0 - R2R - Record to Report</v>
      </c>
      <c r="K129" s="8" t="str">
        <f>_xlfn.XLOOKUP($H129,'Taxonomy and Epics'!$H:$H,'Taxonomy and Epics'!F:F)</f>
        <v>R2R-020</v>
      </c>
      <c r="L129" s="8" t="str">
        <f>_xlfn.XLOOKUP($H129,'Taxonomy and Epics'!$H:$H,'Taxonomy and Epics'!G:G)</f>
        <v>Pre-Close Activities</v>
      </c>
      <c r="M129" s="10" t="str">
        <f>_xlfn.XLOOKUP($H129,'Taxonomy and Epics'!$H:$H,'Taxonomy and Epics'!H:H)</f>
        <v>R2R-020-050</v>
      </c>
      <c r="N129" s="10" t="str">
        <f>_xlfn.XLOOKUP($H129,'Taxonomy and Epics'!$H:$H,'Taxonomy and Epics'!I:I)</f>
        <v>Perform Accounting Adjustments</v>
      </c>
    </row>
    <row r="130" spans="1:14" ht="64" hidden="1" x14ac:dyDescent="0.2">
      <c r="A130" s="33" t="s">
        <v>2075</v>
      </c>
      <c r="B130" s="32" t="s">
        <v>2076</v>
      </c>
      <c r="C130" s="32" t="s">
        <v>2076</v>
      </c>
      <c r="D130" s="32" t="s">
        <v>2077</v>
      </c>
      <c r="E130" s="32" t="s">
        <v>257</v>
      </c>
      <c r="F130" s="32"/>
      <c r="G130" s="33" t="s">
        <v>718</v>
      </c>
      <c r="H130" s="33" t="s">
        <v>720</v>
      </c>
      <c r="I130" s="8" t="str">
        <f>_xlfn.XLOOKUP(H130,'Taxonomy and Epics'!H:H,'Taxonomy and Epics'!I:I)</f>
        <v>Perform Accounting Adjustments</v>
      </c>
      <c r="J130" s="8" t="str">
        <f>_xlfn.XLOOKUP($H130,'Taxonomy and Epics'!$H:$H,'Taxonomy and Epics'!E:E)</f>
        <v>8.0 - R2R - Record to Report</v>
      </c>
      <c r="K130" s="8" t="str">
        <f>_xlfn.XLOOKUP($H130,'Taxonomy and Epics'!$H:$H,'Taxonomy and Epics'!F:F)</f>
        <v>R2R-020</v>
      </c>
      <c r="L130" s="8" t="str">
        <f>_xlfn.XLOOKUP($H130,'Taxonomy and Epics'!$H:$H,'Taxonomy and Epics'!G:G)</f>
        <v>Pre-Close Activities</v>
      </c>
      <c r="M130" s="10" t="str">
        <f>_xlfn.XLOOKUP($H130,'Taxonomy and Epics'!$H:$H,'Taxonomy and Epics'!H:H)</f>
        <v>R2R-020-050</v>
      </c>
      <c r="N130" s="10" t="str">
        <f>_xlfn.XLOOKUP($H130,'Taxonomy and Epics'!$H:$H,'Taxonomy and Epics'!I:I)</f>
        <v>Perform Accounting Adjustments</v>
      </c>
    </row>
    <row r="131" spans="1:14" ht="80" hidden="1" x14ac:dyDescent="0.2">
      <c r="A131" s="33" t="s">
        <v>2078</v>
      </c>
      <c r="B131" s="32" t="s">
        <v>2079</v>
      </c>
      <c r="C131" s="32" t="s">
        <v>2079</v>
      </c>
      <c r="D131" s="32" t="s">
        <v>2080</v>
      </c>
      <c r="E131" s="32" t="s">
        <v>123</v>
      </c>
      <c r="F131" s="32" t="s">
        <v>2081</v>
      </c>
      <c r="G131" s="33" t="s">
        <v>723</v>
      </c>
      <c r="H131" s="33" t="s">
        <v>725</v>
      </c>
      <c r="I131" s="8" t="str">
        <f>_xlfn.XLOOKUP(H131,'Taxonomy and Epics'!H:H,'Taxonomy and Epics'!I:I)</f>
        <v>Review Trial Balance</v>
      </c>
      <c r="J131" s="8" t="str">
        <f>_xlfn.XLOOKUP($H131,'Taxonomy and Epics'!$H:$H,'Taxonomy and Epics'!E:E)</f>
        <v>8.0 - R2R - Record to Report</v>
      </c>
      <c r="K131" s="8" t="str">
        <f>_xlfn.XLOOKUP($H131,'Taxonomy and Epics'!$H:$H,'Taxonomy and Epics'!F:F)</f>
        <v>R2R-030</v>
      </c>
      <c r="L131" s="8" t="str">
        <f>_xlfn.XLOOKUP($H131,'Taxonomy and Epics'!$H:$H,'Taxonomy and Epics'!G:G)</f>
        <v>Preliminary Financial Reviews &amp; General Ledger Close</v>
      </c>
      <c r="M131" s="10" t="str">
        <f>_xlfn.XLOOKUP($H131,'Taxonomy and Epics'!$H:$H,'Taxonomy and Epics'!H:H)</f>
        <v>R2R-030-010</v>
      </c>
      <c r="N131" s="10" t="str">
        <f>_xlfn.XLOOKUP($H131,'Taxonomy and Epics'!$H:$H,'Taxonomy and Epics'!I:I)</f>
        <v>Review Trial Balance</v>
      </c>
    </row>
    <row r="132" spans="1:14" ht="96" hidden="1" x14ac:dyDescent="0.2">
      <c r="A132" s="33" t="s">
        <v>2082</v>
      </c>
      <c r="B132" s="32" t="s">
        <v>2083</v>
      </c>
      <c r="C132" s="32" t="s">
        <v>2083</v>
      </c>
      <c r="D132" s="32" t="s">
        <v>2084</v>
      </c>
      <c r="E132" s="32" t="s">
        <v>123</v>
      </c>
      <c r="F132" s="75" t="s">
        <v>2085</v>
      </c>
      <c r="G132" s="33" t="s">
        <v>728</v>
      </c>
      <c r="H132" s="33" t="s">
        <v>730</v>
      </c>
      <c r="I132" s="8" t="str">
        <f>_xlfn.XLOOKUP(H132,'Taxonomy and Epics'!H:H,'Taxonomy and Epics'!I:I)</f>
        <v>Review Preliminary Financial Statements</v>
      </c>
      <c r="J132" s="8" t="str">
        <f>_xlfn.XLOOKUP($H132,'Taxonomy and Epics'!$H:$H,'Taxonomy and Epics'!E:E)</f>
        <v>8.0 - R2R - Record to Report</v>
      </c>
      <c r="K132" s="8" t="str">
        <f>_xlfn.XLOOKUP($H132,'Taxonomy and Epics'!$H:$H,'Taxonomy and Epics'!F:F)</f>
        <v>R2R-030</v>
      </c>
      <c r="L132" s="8" t="str">
        <f>_xlfn.XLOOKUP($H132,'Taxonomy and Epics'!$H:$H,'Taxonomy and Epics'!G:G)</f>
        <v>Preliminary Financial Reviews &amp; General Ledger Close</v>
      </c>
      <c r="M132" s="10" t="str">
        <f>_xlfn.XLOOKUP($H132,'Taxonomy and Epics'!$H:$H,'Taxonomy and Epics'!H:H)</f>
        <v>R2R-030-020</v>
      </c>
      <c r="N132" s="10" t="str">
        <f>_xlfn.XLOOKUP($H132,'Taxonomy and Epics'!$H:$H,'Taxonomy and Epics'!I:I)</f>
        <v>Review Preliminary Financial Statements</v>
      </c>
    </row>
    <row r="133" spans="1:14" ht="80" hidden="1" x14ac:dyDescent="0.2">
      <c r="A133" s="33" t="s">
        <v>2086</v>
      </c>
      <c r="B133" s="32" t="s">
        <v>2087</v>
      </c>
      <c r="C133" s="32" t="s">
        <v>2087</v>
      </c>
      <c r="D133" s="32" t="s">
        <v>2088</v>
      </c>
      <c r="E133" s="32" t="s">
        <v>123</v>
      </c>
      <c r="F133" s="32"/>
      <c r="G133" s="33" t="s">
        <v>732</v>
      </c>
      <c r="H133" s="33" t="s">
        <v>734</v>
      </c>
      <c r="I133" s="8" t="str">
        <f>_xlfn.XLOOKUP(H133,'Taxonomy and Epics'!H:H,'Taxonomy and Epics'!I:I)</f>
        <v>Record Management &amp; Corporate Adjustments</v>
      </c>
      <c r="J133" s="8" t="str">
        <f>_xlfn.XLOOKUP($H133,'Taxonomy and Epics'!$H:$H,'Taxonomy and Epics'!E:E)</f>
        <v>8.0 - R2R - Record to Report</v>
      </c>
      <c r="K133" s="8" t="str">
        <f>_xlfn.XLOOKUP($H133,'Taxonomy and Epics'!$H:$H,'Taxonomy and Epics'!F:F)</f>
        <v>R2R-030</v>
      </c>
      <c r="L133" s="8" t="str">
        <f>_xlfn.XLOOKUP($H133,'Taxonomy and Epics'!$H:$H,'Taxonomy and Epics'!G:G)</f>
        <v>Preliminary Financial Reviews &amp; General Ledger Close</v>
      </c>
      <c r="M133" s="10" t="str">
        <f>_xlfn.XLOOKUP($H133,'Taxonomy and Epics'!$H:$H,'Taxonomy and Epics'!H:H)</f>
        <v>R2R-030-030</v>
      </c>
      <c r="N133" s="10" t="str">
        <f>_xlfn.XLOOKUP($H133,'Taxonomy and Epics'!$H:$H,'Taxonomy and Epics'!I:I)</f>
        <v>Record Management &amp; Corporate Adjustments</v>
      </c>
    </row>
    <row r="134" spans="1:14" ht="224" hidden="1" x14ac:dyDescent="0.2">
      <c r="A134" s="33" t="s">
        <v>2089</v>
      </c>
      <c r="B134" s="32" t="s">
        <v>2090</v>
      </c>
      <c r="C134" s="32" t="s">
        <v>2090</v>
      </c>
      <c r="D134" s="32" t="s">
        <v>2091</v>
      </c>
      <c r="E134" s="32" t="s">
        <v>123</v>
      </c>
      <c r="F134" s="32" t="s">
        <v>2092</v>
      </c>
      <c r="G134" s="33" t="s">
        <v>736</v>
      </c>
      <c r="H134" s="33" t="s">
        <v>680</v>
      </c>
      <c r="I134" s="8" t="str">
        <f>_xlfn.XLOOKUP(H134,'Taxonomy and Epics'!H:H,'Taxonomy and Epics'!I:I)</f>
        <v>Record Journal Entries</v>
      </c>
      <c r="J134" s="8" t="str">
        <f>_xlfn.XLOOKUP($H134,'Taxonomy and Epics'!$H:$H,'Taxonomy and Epics'!E:E)</f>
        <v>8.0 - R2R - Record to Report</v>
      </c>
      <c r="K134" s="8" t="str">
        <f>_xlfn.XLOOKUP($H134,'Taxonomy and Epics'!$H:$H,'Taxonomy and Epics'!F:F)</f>
        <v>R2R-020</v>
      </c>
      <c r="L134" s="8" t="str">
        <f>_xlfn.XLOOKUP($H134,'Taxonomy and Epics'!$H:$H,'Taxonomy and Epics'!G:G)</f>
        <v>Pre-Close Activities</v>
      </c>
      <c r="M134" s="10" t="str">
        <f>_xlfn.XLOOKUP($H134,'Taxonomy and Epics'!$H:$H,'Taxonomy and Epics'!H:H)</f>
        <v>R2R-020-010</v>
      </c>
      <c r="N134" s="10" t="str">
        <f>_xlfn.XLOOKUP($H134,'Taxonomy and Epics'!$H:$H,'Taxonomy and Epics'!I:I)</f>
        <v>Record Journal Entries</v>
      </c>
    </row>
    <row r="135" spans="1:14" ht="80" hidden="1" x14ac:dyDescent="0.2">
      <c r="A135" s="33" t="s">
        <v>2093</v>
      </c>
      <c r="B135" s="32" t="s">
        <v>2094</v>
      </c>
      <c r="C135" s="32" t="s">
        <v>2094</v>
      </c>
      <c r="D135" s="32" t="s">
        <v>2095</v>
      </c>
      <c r="E135" s="32" t="s">
        <v>123</v>
      </c>
      <c r="F135" s="32" t="s">
        <v>2096</v>
      </c>
      <c r="G135" s="33" t="s">
        <v>739</v>
      </c>
      <c r="H135" s="33" t="s">
        <v>680</v>
      </c>
      <c r="I135" s="8" t="str">
        <f>_xlfn.XLOOKUP(H135,'Taxonomy and Epics'!H:H,'Taxonomy and Epics'!I:I)</f>
        <v>Record Journal Entries</v>
      </c>
      <c r="J135" s="8" t="str">
        <f>_xlfn.XLOOKUP($H135,'Taxonomy and Epics'!$H:$H,'Taxonomy and Epics'!E:E)</f>
        <v>8.0 - R2R - Record to Report</v>
      </c>
      <c r="K135" s="8" t="str">
        <f>_xlfn.XLOOKUP($H135,'Taxonomy and Epics'!$H:$H,'Taxonomy and Epics'!F:F)</f>
        <v>R2R-020</v>
      </c>
      <c r="L135" s="8" t="str">
        <f>_xlfn.XLOOKUP($H135,'Taxonomy and Epics'!$H:$H,'Taxonomy and Epics'!G:G)</f>
        <v>Pre-Close Activities</v>
      </c>
      <c r="M135" s="10" t="str">
        <f>_xlfn.XLOOKUP($H135,'Taxonomy and Epics'!$H:$H,'Taxonomy and Epics'!H:H)</f>
        <v>R2R-020-010</v>
      </c>
      <c r="N135" s="10" t="str">
        <f>_xlfn.XLOOKUP($H135,'Taxonomy and Epics'!$H:$H,'Taxonomy and Epics'!I:I)</f>
        <v>Record Journal Entries</v>
      </c>
    </row>
    <row r="136" spans="1:14" ht="80" hidden="1" x14ac:dyDescent="0.2">
      <c r="A136" s="33" t="s">
        <v>2097</v>
      </c>
      <c r="B136" s="32" t="s">
        <v>2098</v>
      </c>
      <c r="C136" s="32" t="s">
        <v>2098</v>
      </c>
      <c r="D136" s="32" t="s">
        <v>2099</v>
      </c>
      <c r="E136" s="32" t="s">
        <v>123</v>
      </c>
      <c r="F136" s="32" t="s">
        <v>2092</v>
      </c>
      <c r="G136" s="33" t="s">
        <v>742</v>
      </c>
      <c r="H136" s="33" t="s">
        <v>702</v>
      </c>
      <c r="I136" s="8" t="str">
        <f>_xlfn.XLOOKUP(H136,'Taxonomy and Epics'!H:H,'Taxonomy and Epics'!I:I)</f>
        <v>Perform Intercompany Accounting</v>
      </c>
      <c r="J136" s="8" t="str">
        <f>_xlfn.XLOOKUP($H136,'Taxonomy and Epics'!$H:$H,'Taxonomy and Epics'!E:E)</f>
        <v>8.0 - R2R - Record to Report</v>
      </c>
      <c r="K136" s="8" t="str">
        <f>_xlfn.XLOOKUP($H136,'Taxonomy and Epics'!$H:$H,'Taxonomy and Epics'!F:F)</f>
        <v>R2R-020</v>
      </c>
      <c r="L136" s="8" t="str">
        <f>_xlfn.XLOOKUP($H136,'Taxonomy and Epics'!$H:$H,'Taxonomy and Epics'!G:G)</f>
        <v>Pre-Close Activities</v>
      </c>
      <c r="M136" s="10" t="str">
        <f>_xlfn.XLOOKUP($H136,'Taxonomy and Epics'!$H:$H,'Taxonomy and Epics'!H:H)</f>
        <v>R2R-020-040</v>
      </c>
      <c r="N136" s="10" t="str">
        <f>_xlfn.XLOOKUP($H136,'Taxonomy and Epics'!$H:$H,'Taxonomy and Epics'!I:I)</f>
        <v>Perform Intercompany Accounting</v>
      </c>
    </row>
    <row r="137" spans="1:14" ht="80" hidden="1" x14ac:dyDescent="0.2">
      <c r="A137" s="33" t="s">
        <v>2100</v>
      </c>
      <c r="B137" s="32" t="s">
        <v>2101</v>
      </c>
      <c r="C137" s="32" t="s">
        <v>2101</v>
      </c>
      <c r="D137" s="32" t="s">
        <v>2102</v>
      </c>
      <c r="E137" s="32" t="s">
        <v>748</v>
      </c>
      <c r="F137" s="75" t="s">
        <v>2103</v>
      </c>
      <c r="G137" s="33" t="s">
        <v>742</v>
      </c>
      <c r="H137" s="33" t="s">
        <v>746</v>
      </c>
      <c r="I137" s="8" t="str">
        <f>_xlfn.XLOOKUP(H137,'Taxonomy and Epics'!H:H,'Taxonomy and Epics'!I:I)</f>
        <v>Sub Ledger &amp; General Ledger Close</v>
      </c>
      <c r="J137" s="8" t="str">
        <f>_xlfn.XLOOKUP($H137,'Taxonomy and Epics'!$H:$H,'Taxonomy and Epics'!E:E)</f>
        <v>8.0 - R2R - Record to Report</v>
      </c>
      <c r="K137" s="8" t="str">
        <f>_xlfn.XLOOKUP($H137,'Taxonomy and Epics'!$H:$H,'Taxonomy and Epics'!F:F)</f>
        <v>R2R-030</v>
      </c>
      <c r="L137" s="8" t="str">
        <f>_xlfn.XLOOKUP($H137,'Taxonomy and Epics'!$H:$H,'Taxonomy and Epics'!G:G)</f>
        <v>Preliminary Financial Reviews &amp; General Ledger Close</v>
      </c>
      <c r="M137" s="10" t="str">
        <f>_xlfn.XLOOKUP($H137,'Taxonomy and Epics'!$H:$H,'Taxonomy and Epics'!H:H)</f>
        <v>R2R-030-040</v>
      </c>
      <c r="N137" s="10" t="str">
        <f>_xlfn.XLOOKUP($H137,'Taxonomy and Epics'!$H:$H,'Taxonomy and Epics'!I:I)</f>
        <v>Sub Ledger &amp; General Ledger Close</v>
      </c>
    </row>
    <row r="138" spans="1:14" ht="128" hidden="1" x14ac:dyDescent="0.2">
      <c r="A138" s="33" t="s">
        <v>2104</v>
      </c>
      <c r="B138" s="32" t="s">
        <v>2105</v>
      </c>
      <c r="C138" s="32" t="s">
        <v>2105</v>
      </c>
      <c r="D138" s="32" t="s">
        <v>2106</v>
      </c>
      <c r="E138" s="32" t="s">
        <v>748</v>
      </c>
      <c r="F138" s="32" t="s">
        <v>2107</v>
      </c>
      <c r="G138" s="33" t="s">
        <v>750</v>
      </c>
      <c r="H138" s="33" t="s">
        <v>746</v>
      </c>
      <c r="I138" s="8" t="str">
        <f>_xlfn.XLOOKUP(H138,'Taxonomy and Epics'!H:H,'Taxonomy and Epics'!I:I)</f>
        <v>Sub Ledger &amp; General Ledger Close</v>
      </c>
      <c r="J138" s="8" t="str">
        <f>_xlfn.XLOOKUP($H138,'Taxonomy and Epics'!$H:$H,'Taxonomy and Epics'!E:E)</f>
        <v>8.0 - R2R - Record to Report</v>
      </c>
      <c r="K138" s="8" t="str">
        <f>_xlfn.XLOOKUP($H138,'Taxonomy and Epics'!$H:$H,'Taxonomy and Epics'!F:F)</f>
        <v>R2R-030</v>
      </c>
      <c r="L138" s="8" t="str">
        <f>_xlfn.XLOOKUP($H138,'Taxonomy and Epics'!$H:$H,'Taxonomy and Epics'!G:G)</f>
        <v>Preliminary Financial Reviews &amp; General Ledger Close</v>
      </c>
      <c r="M138" s="10" t="str">
        <f>_xlfn.XLOOKUP($H138,'Taxonomy and Epics'!$H:$H,'Taxonomy and Epics'!H:H)</f>
        <v>R2R-030-040</v>
      </c>
      <c r="N138" s="10" t="str">
        <f>_xlfn.XLOOKUP($H138,'Taxonomy and Epics'!$H:$H,'Taxonomy and Epics'!I:I)</f>
        <v>Sub Ledger &amp; General Ledger Close</v>
      </c>
    </row>
    <row r="139" spans="1:14" ht="176" hidden="1" x14ac:dyDescent="0.2">
      <c r="A139" s="33" t="s">
        <v>2108</v>
      </c>
      <c r="B139" s="32" t="s">
        <v>2109</v>
      </c>
      <c r="C139" s="32" t="s">
        <v>2109</v>
      </c>
      <c r="D139" s="32" t="s">
        <v>2110</v>
      </c>
      <c r="E139" s="32" t="s">
        <v>2111</v>
      </c>
      <c r="F139" s="75" t="s">
        <v>2112</v>
      </c>
      <c r="G139" s="33" t="s">
        <v>2113</v>
      </c>
      <c r="H139" s="33" t="s">
        <v>759</v>
      </c>
      <c r="I139" s="8" t="str">
        <f>_xlfn.XLOOKUP(H139,'Taxonomy and Epics'!H:H,'Taxonomy and Epics'!I:I)</f>
        <v xml:space="preserve">Approve Plan &amp; Set Performance Targets </v>
      </c>
      <c r="J139" s="8" t="str">
        <f>_xlfn.XLOOKUP($H139,'Taxonomy and Epics'!$H:$H,'Taxonomy and Epics'!E:E)</f>
        <v>2.0 - PLN - Plan to Perform</v>
      </c>
      <c r="K139" s="8" t="str">
        <f>_xlfn.XLOOKUP($H139,'Taxonomy and Epics'!$H:$H,'Taxonomy and Epics'!F:F)</f>
        <v>P2P-040</v>
      </c>
      <c r="L139" s="8" t="str">
        <f>_xlfn.XLOOKUP($H139,'Taxonomy and Epics'!$H:$H,'Taxonomy and Epics'!G:G)</f>
        <v xml:space="preserve">Develop Annual Operating Plan/ Budget </v>
      </c>
      <c r="M139" s="10" t="str">
        <f>_xlfn.XLOOKUP($H139,'Taxonomy and Epics'!$H:$H,'Taxonomy and Epics'!H:H)</f>
        <v>P2P-040-060</v>
      </c>
      <c r="N139" s="10" t="str">
        <f>_xlfn.XLOOKUP($H139,'Taxonomy and Epics'!$H:$H,'Taxonomy and Epics'!I:I)</f>
        <v xml:space="preserve">Approve Plan &amp; Set Performance Targets </v>
      </c>
    </row>
    <row r="140" spans="1:14" hidden="1" x14ac:dyDescent="0.2">
      <c r="A140" s="86"/>
      <c r="B140" s="32"/>
      <c r="C140" s="32"/>
      <c r="D140" s="32"/>
      <c r="E140" s="33"/>
      <c r="F140" s="33"/>
      <c r="G140" s="33"/>
      <c r="H140" s="33"/>
      <c r="I140" s="8"/>
      <c r="J140" s="8"/>
      <c r="K140" s="8"/>
      <c r="L140" s="8"/>
      <c r="M140" s="10"/>
      <c r="N140" s="10"/>
    </row>
    <row r="141" spans="1:14" ht="176" hidden="1" x14ac:dyDescent="0.2">
      <c r="A141" s="87" t="s">
        <v>2114</v>
      </c>
      <c r="B141" s="32" t="s">
        <v>2115</v>
      </c>
      <c r="C141" s="32" t="s">
        <v>2115</v>
      </c>
      <c r="D141" s="32" t="s">
        <v>2116</v>
      </c>
      <c r="E141" s="32" t="s">
        <v>257</v>
      </c>
      <c r="F141" s="32">
        <f>INDEX(Requirements!G:G,MATCH(G141,Requirements!A:A,0))</f>
        <v>0</v>
      </c>
      <c r="G141" s="32" t="s">
        <v>253</v>
      </c>
      <c r="H141" s="32" t="s">
        <v>255</v>
      </c>
      <c r="I141" s="32" t="s">
        <v>256</v>
      </c>
      <c r="J141" s="8" t="str">
        <f>_xlfn.XLOOKUP($H141,'Taxonomy and Epics'!$H:$H,'Taxonomy and Epics'!E:E)</f>
        <v>5.0 - S2P - Source to Pay</v>
      </c>
      <c r="K141" s="8" t="str">
        <f>_xlfn.XLOOKUP($H141,'Taxonomy and Epics'!$H:$H,'Taxonomy and Epics'!F:F)</f>
        <v>S2P-100</v>
      </c>
      <c r="L141" s="8" t="str">
        <f>_xlfn.XLOOKUP($H141,'Taxonomy and Epics'!$H:$H,'Taxonomy and Epics'!G:G)</f>
        <v>Invoice Processing &amp; Payment</v>
      </c>
      <c r="M141" s="10" t="str">
        <f>_xlfn.XLOOKUP($H141,'Taxonomy and Epics'!$H:$H,'Taxonomy and Epics'!H:H)</f>
        <v>S2P-100-010</v>
      </c>
      <c r="N141" s="10" t="str">
        <f>_xlfn.XLOOKUP($H141,'Taxonomy and Epics'!$H:$H,'Taxonomy and Epics'!I:I)</f>
        <v>Receive Invoices &amp; Credit Notes (incl. Self Billing &amp; Prepayments)</v>
      </c>
    </row>
    <row r="142" spans="1:14" ht="64" hidden="1" x14ac:dyDescent="0.2">
      <c r="A142" s="87" t="s">
        <v>2117</v>
      </c>
      <c r="B142" s="32" t="s">
        <v>2118</v>
      </c>
      <c r="C142" s="32" t="s">
        <v>2118</v>
      </c>
      <c r="D142" s="32" t="s">
        <v>2119</v>
      </c>
      <c r="E142" s="32" t="s">
        <v>261</v>
      </c>
      <c r="F142" s="32">
        <f>INDEX(Requirements!G:G,MATCH(G142,Requirements!A:A,0))</f>
        <v>0</v>
      </c>
      <c r="G142" s="32" t="s">
        <v>259</v>
      </c>
      <c r="H142" s="32" t="s">
        <v>255</v>
      </c>
      <c r="I142" s="32" t="s">
        <v>256</v>
      </c>
      <c r="J142" s="8" t="str">
        <f>_xlfn.XLOOKUP($H142,'Taxonomy and Epics'!$H:$H,'Taxonomy and Epics'!E:E)</f>
        <v>5.0 - S2P - Source to Pay</v>
      </c>
      <c r="K142" s="8" t="str">
        <f>_xlfn.XLOOKUP($H142,'Taxonomy and Epics'!$H:$H,'Taxonomy and Epics'!F:F)</f>
        <v>S2P-100</v>
      </c>
      <c r="L142" s="8" t="str">
        <f>_xlfn.XLOOKUP($H142,'Taxonomy and Epics'!$H:$H,'Taxonomy and Epics'!G:G)</f>
        <v>Invoice Processing &amp; Payment</v>
      </c>
      <c r="M142" s="10" t="str">
        <f>_xlfn.XLOOKUP($H142,'Taxonomy and Epics'!$H:$H,'Taxonomy and Epics'!H:H)</f>
        <v>S2P-100-010</v>
      </c>
      <c r="N142" s="10" t="str">
        <f>_xlfn.XLOOKUP($H142,'Taxonomy and Epics'!$H:$H,'Taxonomy and Epics'!I:I)</f>
        <v>Receive Invoices &amp; Credit Notes (incl. Self Billing &amp; Prepayments)</v>
      </c>
    </row>
    <row r="143" spans="1:14" ht="96" hidden="1" x14ac:dyDescent="0.2">
      <c r="A143" s="87" t="s">
        <v>2120</v>
      </c>
      <c r="B143" s="32" t="s">
        <v>2121</v>
      </c>
      <c r="C143" s="32" t="s">
        <v>2121</v>
      </c>
      <c r="D143" s="32" t="s">
        <v>2122</v>
      </c>
      <c r="E143" s="32" t="s">
        <v>257</v>
      </c>
      <c r="F143" s="32" t="str">
        <f>INDEX(Requirements!G:G,MATCH(G143,Requirements!A:A,0))</f>
        <v>D.219; D.206</v>
      </c>
      <c r="G143" s="32" t="s">
        <v>263</v>
      </c>
      <c r="H143" s="32" t="s">
        <v>255</v>
      </c>
      <c r="I143" s="32" t="s">
        <v>256</v>
      </c>
      <c r="J143" s="8" t="str">
        <f>_xlfn.XLOOKUP($H143,'Taxonomy and Epics'!$H:$H,'Taxonomy and Epics'!E:E)</f>
        <v>5.0 - S2P - Source to Pay</v>
      </c>
      <c r="K143" s="8" t="str">
        <f>_xlfn.XLOOKUP($H143,'Taxonomy and Epics'!$H:$H,'Taxonomy and Epics'!F:F)</f>
        <v>S2P-100</v>
      </c>
      <c r="L143" s="8" t="str">
        <f>_xlfn.XLOOKUP($H143,'Taxonomy and Epics'!$H:$H,'Taxonomy and Epics'!G:G)</f>
        <v>Invoice Processing &amp; Payment</v>
      </c>
      <c r="M143" s="10" t="str">
        <f>_xlfn.XLOOKUP($H143,'Taxonomy and Epics'!$H:$H,'Taxonomy and Epics'!H:H)</f>
        <v>S2P-100-010</v>
      </c>
      <c r="N143" s="10" t="str">
        <f>_xlfn.XLOOKUP($H143,'Taxonomy and Epics'!$H:$H,'Taxonomy and Epics'!I:I)</f>
        <v>Receive Invoices &amp; Credit Notes (incl. Self Billing &amp; Prepayments)</v>
      </c>
    </row>
    <row r="144" spans="1:14" ht="80" hidden="1" x14ac:dyDescent="0.2">
      <c r="A144" s="87" t="s">
        <v>2123</v>
      </c>
      <c r="B144" s="32" t="s">
        <v>2124</v>
      </c>
      <c r="C144" s="32" t="s">
        <v>2124</v>
      </c>
      <c r="D144" s="32" t="s">
        <v>2125</v>
      </c>
      <c r="E144" s="32" t="s">
        <v>271</v>
      </c>
      <c r="F144" s="32">
        <f>INDEX(Requirements!G:G,MATCH(G144,Requirements!A:A,0))</f>
        <v>0</v>
      </c>
      <c r="G144" s="32" t="s">
        <v>267</v>
      </c>
      <c r="H144" s="32" t="s">
        <v>269</v>
      </c>
      <c r="I144" s="32" t="s">
        <v>270</v>
      </c>
      <c r="J144" s="8" t="str">
        <f>_xlfn.XLOOKUP($H144,'Taxonomy and Epics'!$H:$H,'Taxonomy and Epics'!E:E)</f>
        <v>5.0 - S2P - Source to Pay</v>
      </c>
      <c r="K144" s="8" t="str">
        <f>_xlfn.XLOOKUP($H144,'Taxonomy and Epics'!$H:$H,'Taxonomy and Epics'!F:F)</f>
        <v>S2P-100</v>
      </c>
      <c r="L144" s="8" t="str">
        <f>_xlfn.XLOOKUP($H144,'Taxonomy and Epics'!$H:$H,'Taxonomy and Epics'!G:G)</f>
        <v>Invoice Processing &amp; Payment</v>
      </c>
      <c r="M144" s="10" t="str">
        <f>_xlfn.XLOOKUP($H144,'Taxonomy and Epics'!$H:$H,'Taxonomy and Epics'!H:H)</f>
        <v>S2P-100-020</v>
      </c>
      <c r="N144" s="10" t="str">
        <f>_xlfn.XLOOKUP($H144,'Taxonomy and Epics'!$H:$H,'Taxonomy and Epics'!I:I)</f>
        <v>Validate, Approve, &amp; Post Invoices/Credit Notes</v>
      </c>
    </row>
    <row r="145" spans="1:14" ht="176" hidden="1" x14ac:dyDescent="0.2">
      <c r="A145" s="87" t="s">
        <v>2126</v>
      </c>
      <c r="B145" s="32" t="s">
        <v>2127</v>
      </c>
      <c r="C145" s="32" t="s">
        <v>2127</v>
      </c>
      <c r="D145" s="32" t="s">
        <v>2128</v>
      </c>
      <c r="E145" s="32" t="s">
        <v>257</v>
      </c>
      <c r="F145" s="32" t="str">
        <f>INDEX(Requirements!G:G,MATCH(G145,Requirements!A:A,0))</f>
        <v>D.206; D.207; D.208; D.209; D.210; D.211</v>
      </c>
      <c r="G145" s="32" t="s">
        <v>273</v>
      </c>
      <c r="H145" s="32" t="s">
        <v>275</v>
      </c>
      <c r="I145" s="32" t="s">
        <v>276</v>
      </c>
      <c r="J145" s="8" t="str">
        <f>_xlfn.XLOOKUP($H145,'Taxonomy and Epics'!$H:$H,'Taxonomy and Epics'!E:E)</f>
        <v>5.0 - S2P - Source to Pay</v>
      </c>
      <c r="K145" s="8" t="str">
        <f>_xlfn.XLOOKUP($H145,'Taxonomy and Epics'!$H:$H,'Taxonomy and Epics'!F:F)</f>
        <v>S2P-100</v>
      </c>
      <c r="L145" s="8" t="str">
        <f>_xlfn.XLOOKUP($H145,'Taxonomy and Epics'!$H:$H,'Taxonomy and Epics'!G:G)</f>
        <v>Invoice Processing &amp; Payment</v>
      </c>
      <c r="M145" s="10" t="str">
        <f>_xlfn.XLOOKUP($H145,'Taxonomy and Epics'!$H:$H,'Taxonomy and Epics'!H:H)</f>
        <v>S2P-100-030</v>
      </c>
      <c r="N145" s="10" t="str">
        <f>_xlfn.XLOOKUP($H145,'Taxonomy and Epics'!$H:$H,'Taxonomy and Epics'!I:I)</f>
        <v>Generate Payments File &amp; Release Payments</v>
      </c>
    </row>
    <row r="146" spans="1:14" ht="64" hidden="1" x14ac:dyDescent="0.2">
      <c r="A146" s="87" t="s">
        <v>2129</v>
      </c>
      <c r="B146" s="32" t="s">
        <v>2130</v>
      </c>
      <c r="C146" s="32" t="s">
        <v>2130</v>
      </c>
      <c r="D146" s="32" t="s">
        <v>2131</v>
      </c>
      <c r="E146" s="32" t="s">
        <v>257</v>
      </c>
      <c r="F146" s="32">
        <f>INDEX(Requirements!G:G,MATCH(G146,Requirements!A:A,0))</f>
        <v>0</v>
      </c>
      <c r="G146" s="32" t="s">
        <v>279</v>
      </c>
      <c r="H146" s="32" t="s">
        <v>275</v>
      </c>
      <c r="I146" s="32" t="s">
        <v>276</v>
      </c>
      <c r="J146" s="8" t="str">
        <f>_xlfn.XLOOKUP($H146,'Taxonomy and Epics'!$H:$H,'Taxonomy and Epics'!E:E)</f>
        <v>5.0 - S2P - Source to Pay</v>
      </c>
      <c r="K146" s="8" t="str">
        <f>_xlfn.XLOOKUP($H146,'Taxonomy and Epics'!$H:$H,'Taxonomy and Epics'!F:F)</f>
        <v>S2P-100</v>
      </c>
      <c r="L146" s="8" t="str">
        <f>_xlfn.XLOOKUP($H146,'Taxonomy and Epics'!$H:$H,'Taxonomy and Epics'!G:G)</f>
        <v>Invoice Processing &amp; Payment</v>
      </c>
      <c r="M146" s="10" t="str">
        <f>_xlfn.XLOOKUP($H146,'Taxonomy and Epics'!$H:$H,'Taxonomy and Epics'!H:H)</f>
        <v>S2P-100-030</v>
      </c>
      <c r="N146" s="10" t="str">
        <f>_xlfn.XLOOKUP($H146,'Taxonomy and Epics'!$H:$H,'Taxonomy and Epics'!I:I)</f>
        <v>Generate Payments File &amp; Release Payments</v>
      </c>
    </row>
    <row r="147" spans="1:14" ht="80" hidden="1" x14ac:dyDescent="0.2">
      <c r="A147" s="87" t="s">
        <v>2132</v>
      </c>
      <c r="B147" s="32" t="s">
        <v>2133</v>
      </c>
      <c r="C147" s="32" t="s">
        <v>2133</v>
      </c>
      <c r="D147" s="32" t="s">
        <v>2134</v>
      </c>
      <c r="E147" s="32" t="s">
        <v>257</v>
      </c>
      <c r="F147" s="32">
        <f>INDEX(Requirements!G:G,MATCH(G147,Requirements!A:A,0))</f>
        <v>0</v>
      </c>
      <c r="G147" s="32" t="s">
        <v>282</v>
      </c>
      <c r="H147" s="32" t="s">
        <v>275</v>
      </c>
      <c r="I147" s="32" t="s">
        <v>276</v>
      </c>
      <c r="J147" s="8" t="str">
        <f>_xlfn.XLOOKUP($H147,'Taxonomy and Epics'!$H:$H,'Taxonomy and Epics'!E:E)</f>
        <v>5.0 - S2P - Source to Pay</v>
      </c>
      <c r="K147" s="8" t="str">
        <f>_xlfn.XLOOKUP($H147,'Taxonomy and Epics'!$H:$H,'Taxonomy and Epics'!F:F)</f>
        <v>S2P-100</v>
      </c>
      <c r="L147" s="8" t="str">
        <f>_xlfn.XLOOKUP($H147,'Taxonomy and Epics'!$H:$H,'Taxonomy and Epics'!G:G)</f>
        <v>Invoice Processing &amp; Payment</v>
      </c>
      <c r="M147" s="10" t="str">
        <f>_xlfn.XLOOKUP($H147,'Taxonomy and Epics'!$H:$H,'Taxonomy and Epics'!H:H)</f>
        <v>S2P-100-030</v>
      </c>
      <c r="N147" s="10" t="str">
        <f>_xlfn.XLOOKUP($H147,'Taxonomy and Epics'!$H:$H,'Taxonomy and Epics'!I:I)</f>
        <v>Generate Payments File &amp; Release Payments</v>
      </c>
    </row>
    <row r="148" spans="1:14" ht="144" hidden="1" x14ac:dyDescent="0.2">
      <c r="A148" s="87" t="s">
        <v>2135</v>
      </c>
      <c r="B148" s="32" t="s">
        <v>2136</v>
      </c>
      <c r="C148" s="32" t="s">
        <v>2136</v>
      </c>
      <c r="D148" s="32" t="s">
        <v>2137</v>
      </c>
      <c r="E148" s="32" t="s">
        <v>257</v>
      </c>
      <c r="F148" s="32" t="str">
        <f>INDEX(Requirements!G:G,MATCH(G148,Requirements!A:A,0))</f>
        <v>D.139</v>
      </c>
      <c r="G148" s="32" t="s">
        <v>285</v>
      </c>
      <c r="H148" s="32" t="s">
        <v>275</v>
      </c>
      <c r="I148" s="32" t="s">
        <v>276</v>
      </c>
      <c r="J148" s="8" t="str">
        <f>_xlfn.XLOOKUP($H148,'Taxonomy and Epics'!$H:$H,'Taxonomy and Epics'!E:E)</f>
        <v>5.0 - S2P - Source to Pay</v>
      </c>
      <c r="K148" s="8" t="str">
        <f>_xlfn.XLOOKUP($H148,'Taxonomy and Epics'!$H:$H,'Taxonomy and Epics'!F:F)</f>
        <v>S2P-100</v>
      </c>
      <c r="L148" s="8" t="str">
        <f>_xlfn.XLOOKUP($H148,'Taxonomy and Epics'!$H:$H,'Taxonomy and Epics'!G:G)</f>
        <v>Invoice Processing &amp; Payment</v>
      </c>
      <c r="M148" s="10" t="str">
        <f>_xlfn.XLOOKUP($H148,'Taxonomy and Epics'!$H:$H,'Taxonomy and Epics'!H:H)</f>
        <v>S2P-100-030</v>
      </c>
      <c r="N148" s="10" t="str">
        <f>_xlfn.XLOOKUP($H148,'Taxonomy and Epics'!$H:$H,'Taxonomy and Epics'!I:I)</f>
        <v>Generate Payments File &amp; Release Payments</v>
      </c>
    </row>
    <row r="149" spans="1:14" ht="64" hidden="1" x14ac:dyDescent="0.2">
      <c r="A149" s="87" t="s">
        <v>2138</v>
      </c>
      <c r="B149" s="32" t="s">
        <v>2139</v>
      </c>
      <c r="C149" s="32" t="s">
        <v>2139</v>
      </c>
      <c r="D149" s="32" t="s">
        <v>2140</v>
      </c>
      <c r="E149" s="32" t="s">
        <v>123</v>
      </c>
      <c r="F149" s="32" t="str">
        <f>INDEX(Requirements!G:G,MATCH(G149,Requirements!A:A,0))</f>
        <v>D.125</v>
      </c>
      <c r="G149" s="32" t="s">
        <v>289</v>
      </c>
      <c r="H149" s="32" t="s">
        <v>291</v>
      </c>
      <c r="I149" s="32" t="s">
        <v>292</v>
      </c>
      <c r="J149" s="8" t="str">
        <f>_xlfn.XLOOKUP($H149,'Taxonomy and Epics'!$H:$H,'Taxonomy and Epics'!E:E)</f>
        <v>5.0 - S2P - Source to Pay</v>
      </c>
      <c r="K149" s="8" t="str">
        <f>_xlfn.XLOOKUP($H149,'Taxonomy and Epics'!$H:$H,'Taxonomy and Epics'!F:F)</f>
        <v>S2P-130</v>
      </c>
      <c r="L149" s="8" t="str">
        <f>_xlfn.XLOOKUP($H149,'Taxonomy and Epics'!$H:$H,'Taxonomy and Epics'!G:G)</f>
        <v>Period End Close</v>
      </c>
      <c r="M149" s="10" t="str">
        <f>_xlfn.XLOOKUP($H149,'Taxonomy and Epics'!$H:$H,'Taxonomy and Epics'!H:H)</f>
        <v>S2P-130-030</v>
      </c>
      <c r="N149" s="10" t="str">
        <f>_xlfn.XLOOKUP($H149,'Taxonomy and Epics'!$H:$H,'Taxonomy and Epics'!I:I)</f>
        <v xml:space="preserve">Prepare GRNI &amp; Other Month End Accruals </v>
      </c>
    </row>
    <row r="150" spans="1:14" ht="144" hidden="1" x14ac:dyDescent="0.2">
      <c r="A150" s="87" t="s">
        <v>2141</v>
      </c>
      <c r="B150" s="32" t="s">
        <v>2142</v>
      </c>
      <c r="C150" s="32" t="s">
        <v>2142</v>
      </c>
      <c r="D150" s="32" t="s">
        <v>2143</v>
      </c>
      <c r="E150" s="32" t="s">
        <v>261</v>
      </c>
      <c r="F150" s="32" t="str">
        <f>INDEX(Requirements!G:G,MATCH(G150,Requirements!A:A,0))</f>
        <v>D.136; D.137; D.191; D.202</v>
      </c>
      <c r="G150" s="32" t="s">
        <v>324</v>
      </c>
      <c r="H150" s="32" t="s">
        <v>326</v>
      </c>
      <c r="I150" s="32" t="s">
        <v>327</v>
      </c>
      <c r="J150" s="8" t="str">
        <f>_xlfn.XLOOKUP($H150,'Taxonomy and Epics'!$H:$H,'Taxonomy and Epics'!E:E)</f>
        <v>5.0 - S2P - Source to Pay</v>
      </c>
      <c r="K150" s="8" t="str">
        <f>_xlfn.XLOOKUP($H150,'Taxonomy and Epics'!$H:$H,'Taxonomy and Epics'!F:F)</f>
        <v>S2P-070</v>
      </c>
      <c r="L150" s="8" t="str">
        <f>_xlfn.XLOOKUP($H150,'Taxonomy and Epics'!$H:$H,'Taxonomy and Epics'!G:G)</f>
        <v>Requisitioning</v>
      </c>
      <c r="M150" s="10" t="str">
        <f>_xlfn.XLOOKUP($H150,'Taxonomy and Epics'!$H:$H,'Taxonomy and Epics'!H:H)</f>
        <v>S2P-070-010</v>
      </c>
      <c r="N150" s="10" t="str">
        <f>_xlfn.XLOOKUP($H150,'Taxonomy and Epics'!$H:$H,'Taxonomy and Epics'!I:I)</f>
        <v>Create Requisition</v>
      </c>
    </row>
    <row r="151" spans="1:14" ht="112" hidden="1" x14ac:dyDescent="0.2">
      <c r="A151" s="87" t="s">
        <v>2144</v>
      </c>
      <c r="B151" s="32" t="s">
        <v>2145</v>
      </c>
      <c r="C151" s="32" t="s">
        <v>2145</v>
      </c>
      <c r="D151" s="32" t="s">
        <v>2146</v>
      </c>
      <c r="E151" s="32" t="s">
        <v>261</v>
      </c>
      <c r="F151" s="32" t="str">
        <f>INDEX(Requirements!G:G,MATCH(G151,Requirements!A:A,0))</f>
        <v>D.156</v>
      </c>
      <c r="G151" s="32" t="s">
        <v>330</v>
      </c>
      <c r="H151" s="32" t="s">
        <v>326</v>
      </c>
      <c r="I151" s="32" t="s">
        <v>327</v>
      </c>
      <c r="J151" s="8" t="str">
        <f>_xlfn.XLOOKUP($H151,'Taxonomy and Epics'!$H:$H,'Taxonomy and Epics'!E:E)</f>
        <v>5.0 - S2P - Source to Pay</v>
      </c>
      <c r="K151" s="8" t="str">
        <f>_xlfn.XLOOKUP($H151,'Taxonomy and Epics'!$H:$H,'Taxonomy and Epics'!F:F)</f>
        <v>S2P-070</v>
      </c>
      <c r="L151" s="8" t="str">
        <f>_xlfn.XLOOKUP($H151,'Taxonomy and Epics'!$H:$H,'Taxonomy and Epics'!G:G)</f>
        <v>Requisitioning</v>
      </c>
      <c r="M151" s="10" t="str">
        <f>_xlfn.XLOOKUP($H151,'Taxonomy and Epics'!$H:$H,'Taxonomy and Epics'!H:H)</f>
        <v>S2P-070-010</v>
      </c>
      <c r="N151" s="10" t="str">
        <f>_xlfn.XLOOKUP($H151,'Taxonomy and Epics'!$H:$H,'Taxonomy and Epics'!I:I)</f>
        <v>Create Requisition</v>
      </c>
    </row>
    <row r="152" spans="1:14" ht="112" hidden="1" x14ac:dyDescent="0.2">
      <c r="A152" s="87" t="s">
        <v>2147</v>
      </c>
      <c r="B152" s="32" t="s">
        <v>2148</v>
      </c>
      <c r="C152" s="32" t="s">
        <v>2148</v>
      </c>
      <c r="D152" s="32" t="s">
        <v>2149</v>
      </c>
      <c r="E152" s="32" t="s">
        <v>261</v>
      </c>
      <c r="F152" s="32" t="str">
        <f>INDEX(Requirements!G:G,MATCH(G152,Requirements!A:A,0))</f>
        <v>D.195</v>
      </c>
      <c r="G152" s="32" t="s">
        <v>334</v>
      </c>
      <c r="H152" s="32" t="s">
        <v>326</v>
      </c>
      <c r="I152" s="32" t="s">
        <v>327</v>
      </c>
      <c r="J152" s="8" t="str">
        <f>_xlfn.XLOOKUP($H152,'Taxonomy and Epics'!$H:$H,'Taxonomy and Epics'!E:E)</f>
        <v>5.0 - S2P - Source to Pay</v>
      </c>
      <c r="K152" s="8" t="str">
        <f>_xlfn.XLOOKUP($H152,'Taxonomy and Epics'!$H:$H,'Taxonomy and Epics'!F:F)</f>
        <v>S2P-070</v>
      </c>
      <c r="L152" s="8" t="str">
        <f>_xlfn.XLOOKUP($H152,'Taxonomy and Epics'!$H:$H,'Taxonomy and Epics'!G:G)</f>
        <v>Requisitioning</v>
      </c>
      <c r="M152" s="10" t="str">
        <f>_xlfn.XLOOKUP($H152,'Taxonomy and Epics'!$H:$H,'Taxonomy and Epics'!H:H)</f>
        <v>S2P-070-010</v>
      </c>
      <c r="N152" s="10" t="str">
        <f>_xlfn.XLOOKUP($H152,'Taxonomy and Epics'!$H:$H,'Taxonomy and Epics'!I:I)</f>
        <v>Create Requisition</v>
      </c>
    </row>
    <row r="153" spans="1:14" ht="80" hidden="1" x14ac:dyDescent="0.2">
      <c r="A153" s="87" t="s">
        <v>2150</v>
      </c>
      <c r="B153" s="32" t="s">
        <v>2151</v>
      </c>
      <c r="C153" s="32" t="s">
        <v>2151</v>
      </c>
      <c r="D153" s="32" t="s">
        <v>2152</v>
      </c>
      <c r="E153" s="32" t="s">
        <v>261</v>
      </c>
      <c r="F153" s="32" t="str">
        <f>INDEX(Requirements!G:G,MATCH(G153,Requirements!A:A,0))</f>
        <v>D.167</v>
      </c>
      <c r="G153" s="32" t="s">
        <v>338</v>
      </c>
      <c r="H153" s="32" t="s">
        <v>326</v>
      </c>
      <c r="I153" s="32" t="s">
        <v>327</v>
      </c>
      <c r="J153" s="8" t="str">
        <f>_xlfn.XLOOKUP($H153,'Taxonomy and Epics'!$H:$H,'Taxonomy and Epics'!E:E)</f>
        <v>5.0 - S2P - Source to Pay</v>
      </c>
      <c r="K153" s="8" t="str">
        <f>_xlfn.XLOOKUP($H153,'Taxonomy and Epics'!$H:$H,'Taxonomy and Epics'!F:F)</f>
        <v>S2P-070</v>
      </c>
      <c r="L153" s="8" t="str">
        <f>_xlfn.XLOOKUP($H153,'Taxonomy and Epics'!$H:$H,'Taxonomy and Epics'!G:G)</f>
        <v>Requisitioning</v>
      </c>
      <c r="M153" s="10" t="str">
        <f>_xlfn.XLOOKUP($H153,'Taxonomy and Epics'!$H:$H,'Taxonomy and Epics'!H:H)</f>
        <v>S2P-070-010</v>
      </c>
      <c r="N153" s="10" t="str">
        <f>_xlfn.XLOOKUP($H153,'Taxonomy and Epics'!$H:$H,'Taxonomy and Epics'!I:I)</f>
        <v>Create Requisition</v>
      </c>
    </row>
    <row r="154" spans="1:14" ht="64" hidden="1" x14ac:dyDescent="0.2">
      <c r="A154" s="88" t="s">
        <v>2153</v>
      </c>
      <c r="B154" s="32" t="s">
        <v>2154</v>
      </c>
      <c r="C154" s="32" t="s">
        <v>2154</v>
      </c>
      <c r="D154" s="32" t="s">
        <v>2155</v>
      </c>
      <c r="E154" s="32" t="s">
        <v>261</v>
      </c>
      <c r="F154" s="32" t="str">
        <f>INDEX(Requirements!G:G,MATCH(G154,Requirements!A:A,0))</f>
        <v>D.192</v>
      </c>
      <c r="G154" s="32" t="s">
        <v>345</v>
      </c>
      <c r="H154" s="32" t="s">
        <v>326</v>
      </c>
      <c r="I154" s="32" t="s">
        <v>327</v>
      </c>
      <c r="J154" s="8" t="str">
        <f>_xlfn.XLOOKUP($H154,'Taxonomy and Epics'!$H:$H,'Taxonomy and Epics'!E:E)</f>
        <v>5.0 - S2P - Source to Pay</v>
      </c>
      <c r="K154" s="8" t="str">
        <f>_xlfn.XLOOKUP($H154,'Taxonomy and Epics'!$H:$H,'Taxonomy and Epics'!F:F)</f>
        <v>S2P-070</v>
      </c>
      <c r="L154" s="8" t="str">
        <f>_xlfn.XLOOKUP($H154,'Taxonomy and Epics'!$H:$H,'Taxonomy and Epics'!G:G)</f>
        <v>Requisitioning</v>
      </c>
      <c r="M154" s="10" t="str">
        <f>_xlfn.XLOOKUP($H154,'Taxonomy and Epics'!$H:$H,'Taxonomy and Epics'!H:H)</f>
        <v>S2P-070-010</v>
      </c>
      <c r="N154" s="10" t="str">
        <f>_xlfn.XLOOKUP($H154,'Taxonomy and Epics'!$H:$H,'Taxonomy and Epics'!I:I)</f>
        <v>Create Requisition</v>
      </c>
    </row>
    <row r="155" spans="1:14" ht="80" hidden="1" x14ac:dyDescent="0.2">
      <c r="A155" s="87" t="s">
        <v>2156</v>
      </c>
      <c r="B155" s="32" t="s">
        <v>2157</v>
      </c>
      <c r="C155" s="32" t="s">
        <v>2157</v>
      </c>
      <c r="D155" s="32" t="s">
        <v>2158</v>
      </c>
      <c r="E155" s="32" t="s">
        <v>261</v>
      </c>
      <c r="F155" s="32" t="str">
        <f>INDEX(Requirements!G:G,MATCH(G155,Requirements!A:A,0))</f>
        <v>D.138; D.185; D.189; D.201</v>
      </c>
      <c r="G155" s="32" t="s">
        <v>349</v>
      </c>
      <c r="H155" s="32" t="s">
        <v>351</v>
      </c>
      <c r="I155" s="32" t="s">
        <v>352</v>
      </c>
      <c r="J155" s="8" t="str">
        <f>_xlfn.XLOOKUP($H155,'Taxonomy and Epics'!$H:$H,'Taxonomy and Epics'!E:E)</f>
        <v>5.0 - S2P - Source to Pay</v>
      </c>
      <c r="K155" s="8" t="str">
        <f>_xlfn.XLOOKUP($H155,'Taxonomy and Epics'!$H:$H,'Taxonomy and Epics'!F:F)</f>
        <v>S2P-070</v>
      </c>
      <c r="L155" s="8" t="str">
        <f>_xlfn.XLOOKUP($H155,'Taxonomy and Epics'!$H:$H,'Taxonomy and Epics'!G:G)</f>
        <v>Requisitioning</v>
      </c>
      <c r="M155" s="10" t="str">
        <f>_xlfn.XLOOKUP($H155,'Taxonomy and Epics'!$H:$H,'Taxonomy and Epics'!H:H)</f>
        <v>S2P-070-020</v>
      </c>
      <c r="N155" s="10" t="str">
        <f>_xlfn.XLOOKUP($H155,'Taxonomy and Epics'!$H:$H,'Taxonomy and Epics'!I:I)</f>
        <v>Review &amp; Approve Requisition (Incl. Budget Control)</v>
      </c>
    </row>
    <row r="156" spans="1:14" ht="64" hidden="1" x14ac:dyDescent="0.2">
      <c r="A156" s="87" t="s">
        <v>2159</v>
      </c>
      <c r="B156" s="32" t="s">
        <v>2160</v>
      </c>
      <c r="C156" s="32" t="s">
        <v>2160</v>
      </c>
      <c r="D156" s="32" t="s">
        <v>2161</v>
      </c>
      <c r="E156" s="32" t="s">
        <v>261</v>
      </c>
      <c r="F156" s="32">
        <f>INDEX(Requirements!G:G,MATCH(G156,Requirements!A:A,0))</f>
        <v>0</v>
      </c>
      <c r="G156" s="32" t="s">
        <v>355</v>
      </c>
      <c r="H156" s="32" t="s">
        <v>351</v>
      </c>
      <c r="I156" s="32" t="s">
        <v>352</v>
      </c>
      <c r="J156" s="8" t="str">
        <f>_xlfn.XLOOKUP($H156,'Taxonomy and Epics'!$H:$H,'Taxonomy and Epics'!E:E)</f>
        <v>5.0 - S2P - Source to Pay</v>
      </c>
      <c r="K156" s="8" t="str">
        <f>_xlfn.XLOOKUP($H156,'Taxonomy and Epics'!$H:$H,'Taxonomy and Epics'!F:F)</f>
        <v>S2P-070</v>
      </c>
      <c r="L156" s="8" t="str">
        <f>_xlfn.XLOOKUP($H156,'Taxonomy and Epics'!$H:$H,'Taxonomy and Epics'!G:G)</f>
        <v>Requisitioning</v>
      </c>
      <c r="M156" s="10" t="str">
        <f>_xlfn.XLOOKUP($H156,'Taxonomy and Epics'!$H:$H,'Taxonomy and Epics'!H:H)</f>
        <v>S2P-070-020</v>
      </c>
      <c r="N156" s="10" t="str">
        <f>_xlfn.XLOOKUP($H156,'Taxonomy and Epics'!$H:$H,'Taxonomy and Epics'!I:I)</f>
        <v>Review &amp; Approve Requisition (Incl. Budget Control)</v>
      </c>
    </row>
    <row r="157" spans="1:14" ht="64" hidden="1" x14ac:dyDescent="0.2">
      <c r="A157" s="87" t="s">
        <v>2162</v>
      </c>
      <c r="B157" s="32" t="s">
        <v>2163</v>
      </c>
      <c r="C157" s="32" t="s">
        <v>2163</v>
      </c>
      <c r="D157" s="32" t="s">
        <v>2164</v>
      </c>
      <c r="E157" s="32" t="s">
        <v>261</v>
      </c>
      <c r="F157" s="32">
        <f>INDEX(Requirements!G:G,MATCH(G157,Requirements!A:A,0))</f>
        <v>0</v>
      </c>
      <c r="G157" s="32" t="s">
        <v>357</v>
      </c>
      <c r="H157" s="32" t="s">
        <v>359</v>
      </c>
      <c r="I157" s="32" t="s">
        <v>360</v>
      </c>
      <c r="J157" s="8" t="str">
        <f>_xlfn.XLOOKUP($H157,'Taxonomy and Epics'!$H:$H,'Taxonomy and Epics'!E:E)</f>
        <v>5.0 - S2P - Source to Pay</v>
      </c>
      <c r="K157" s="8" t="str">
        <f>_xlfn.XLOOKUP($H157,'Taxonomy and Epics'!$H:$H,'Taxonomy and Epics'!F:F)</f>
        <v>S2P-070</v>
      </c>
      <c r="L157" s="8" t="str">
        <f>_xlfn.XLOOKUP($H157,'Taxonomy and Epics'!$H:$H,'Taxonomy and Epics'!G:G)</f>
        <v>Requisitioning</v>
      </c>
      <c r="M157" s="10" t="str">
        <f>_xlfn.XLOOKUP($H157,'Taxonomy and Epics'!$H:$H,'Taxonomy and Epics'!H:H)</f>
        <v>S2P-070-030</v>
      </c>
      <c r="N157" s="10" t="str">
        <f>_xlfn.XLOOKUP($H157,'Taxonomy and Epics'!$H:$H,'Taxonomy and Epics'!I:I)</f>
        <v>Modify or Cancel Requisition</v>
      </c>
    </row>
    <row r="158" spans="1:14" ht="64" hidden="1" x14ac:dyDescent="0.2">
      <c r="A158" s="87" t="s">
        <v>2165</v>
      </c>
      <c r="B158" s="32" t="s">
        <v>2166</v>
      </c>
      <c r="C158" s="32" t="s">
        <v>2166</v>
      </c>
      <c r="D158" s="32" t="s">
        <v>2167</v>
      </c>
      <c r="E158" s="32" t="s">
        <v>261</v>
      </c>
      <c r="F158" s="32">
        <f>INDEX(Requirements!G:G,MATCH(G158,Requirements!A:A,0))</f>
        <v>0</v>
      </c>
      <c r="G158" s="32" t="s">
        <v>361</v>
      </c>
      <c r="H158" s="32" t="s">
        <v>359</v>
      </c>
      <c r="I158" s="32" t="s">
        <v>360</v>
      </c>
      <c r="J158" s="8" t="str">
        <f>_xlfn.XLOOKUP($H158,'Taxonomy and Epics'!$H:$H,'Taxonomy and Epics'!E:E)</f>
        <v>5.0 - S2P - Source to Pay</v>
      </c>
      <c r="K158" s="8" t="str">
        <f>_xlfn.XLOOKUP($H158,'Taxonomy and Epics'!$H:$H,'Taxonomy and Epics'!F:F)</f>
        <v>S2P-070</v>
      </c>
      <c r="L158" s="8" t="str">
        <f>_xlfn.XLOOKUP($H158,'Taxonomy and Epics'!$H:$H,'Taxonomy and Epics'!G:G)</f>
        <v>Requisitioning</v>
      </c>
      <c r="M158" s="10" t="str">
        <f>_xlfn.XLOOKUP($H158,'Taxonomy and Epics'!$H:$H,'Taxonomy and Epics'!H:H)</f>
        <v>S2P-070-030</v>
      </c>
      <c r="N158" s="10" t="str">
        <f>_xlfn.XLOOKUP($H158,'Taxonomy and Epics'!$H:$H,'Taxonomy and Epics'!I:I)</f>
        <v>Modify or Cancel Requisition</v>
      </c>
    </row>
    <row r="159" spans="1:14" ht="64" hidden="1" x14ac:dyDescent="0.2">
      <c r="A159" s="88" t="s">
        <v>2168</v>
      </c>
      <c r="B159" s="65" t="s">
        <v>2169</v>
      </c>
      <c r="C159" s="55" t="s">
        <v>2169</v>
      </c>
      <c r="D159" s="55" t="s">
        <v>2170</v>
      </c>
      <c r="E159" s="65" t="s">
        <v>368</v>
      </c>
      <c r="F159" s="32" t="str">
        <f>INDEX(Requirements!G:G,MATCH(G159,Requirements!A:A,0))</f>
        <v>D.145</v>
      </c>
      <c r="G159" s="65" t="s">
        <v>364</v>
      </c>
      <c r="H159" s="65" t="s">
        <v>366</v>
      </c>
      <c r="I159" s="65" t="s">
        <v>367</v>
      </c>
      <c r="J159" s="8" t="str">
        <f>_xlfn.XLOOKUP($H159,'Taxonomy and Epics'!$H:$H,'Taxonomy and Epics'!E:E)</f>
        <v>5.0 - S2P - Source to Pay</v>
      </c>
      <c r="K159" s="8" t="str">
        <f>_xlfn.XLOOKUP($H159,'Taxonomy and Epics'!$H:$H,'Taxonomy and Epics'!F:F)</f>
        <v>S2P-080</v>
      </c>
      <c r="L159" s="8" t="str">
        <f>_xlfn.XLOOKUP($H159,'Taxonomy and Epics'!$H:$H,'Taxonomy and Epics'!G:G)</f>
        <v>Purchasing</v>
      </c>
      <c r="M159" s="10" t="str">
        <f>_xlfn.XLOOKUP($H159,'Taxonomy and Epics'!$H:$H,'Taxonomy and Epics'!H:H)</f>
        <v>S2P-080-010</v>
      </c>
      <c r="N159" s="10" t="str">
        <f>_xlfn.XLOOKUP($H159,'Taxonomy and Epics'!$H:$H,'Taxonomy and Epics'!I:I)</f>
        <v>Create Purchase Order</v>
      </c>
    </row>
    <row r="160" spans="1:14" ht="64" hidden="1" x14ac:dyDescent="0.2">
      <c r="A160" s="87" t="s">
        <v>2171</v>
      </c>
      <c r="B160" s="65" t="s">
        <v>2172</v>
      </c>
      <c r="C160" s="55" t="s">
        <v>2172</v>
      </c>
      <c r="D160" s="55" t="s">
        <v>2173</v>
      </c>
      <c r="E160" s="65" t="s">
        <v>2174</v>
      </c>
      <c r="F160" s="32">
        <f>INDEX(Requirements!G:G,MATCH(G160,Requirements!A:A,0))</f>
        <v>0</v>
      </c>
      <c r="G160" s="65" t="s">
        <v>371</v>
      </c>
      <c r="H160" s="65" t="s">
        <v>373</v>
      </c>
      <c r="I160" s="65" t="s">
        <v>374</v>
      </c>
      <c r="J160" s="8" t="str">
        <f>_xlfn.XLOOKUP($H160,'Taxonomy and Epics'!$H:$H,'Taxonomy and Epics'!E:E)</f>
        <v>5.0 - S2P - Source to Pay</v>
      </c>
      <c r="K160" s="8" t="str">
        <f>_xlfn.XLOOKUP($H160,'Taxonomy and Epics'!$H:$H,'Taxonomy and Epics'!F:F)</f>
        <v>S2P-080</v>
      </c>
      <c r="L160" s="8" t="str">
        <f>_xlfn.XLOOKUP($H160,'Taxonomy and Epics'!$H:$H,'Taxonomy and Epics'!G:G)</f>
        <v>Purchasing</v>
      </c>
      <c r="M160" s="10" t="str">
        <f>_xlfn.XLOOKUP($H160,'Taxonomy and Epics'!$H:$H,'Taxonomy and Epics'!H:H)</f>
        <v>S2P-080-030</v>
      </c>
      <c r="N160" s="10" t="str">
        <f>_xlfn.XLOOKUP($H160,'Taxonomy and Epics'!$H:$H,'Taxonomy and Epics'!I:I)</f>
        <v>Manage Purchase Order Lifecycle</v>
      </c>
    </row>
    <row r="161" spans="1:14" ht="80" hidden="1" x14ac:dyDescent="0.2">
      <c r="A161" s="87" t="s">
        <v>2175</v>
      </c>
      <c r="B161" s="65" t="s">
        <v>2176</v>
      </c>
      <c r="C161" s="55" t="s">
        <v>2176</v>
      </c>
      <c r="D161" s="55" t="s">
        <v>2177</v>
      </c>
      <c r="E161" s="65" t="s">
        <v>2174</v>
      </c>
      <c r="F161" s="32">
        <f>INDEX(Requirements!G:G,MATCH(G161,Requirements!A:A,0))</f>
        <v>0</v>
      </c>
      <c r="G161" s="65" t="s">
        <v>376</v>
      </c>
      <c r="H161" s="65" t="s">
        <v>373</v>
      </c>
      <c r="I161" s="65" t="s">
        <v>374</v>
      </c>
      <c r="J161" s="8" t="str">
        <f>_xlfn.XLOOKUP($H161,'Taxonomy and Epics'!$H:$H,'Taxonomy and Epics'!E:E)</f>
        <v>5.0 - S2P - Source to Pay</v>
      </c>
      <c r="K161" s="8" t="str">
        <f>_xlfn.XLOOKUP($H161,'Taxonomy and Epics'!$H:$H,'Taxonomy and Epics'!F:F)</f>
        <v>S2P-080</v>
      </c>
      <c r="L161" s="8" t="str">
        <f>_xlfn.XLOOKUP($H161,'Taxonomy and Epics'!$H:$H,'Taxonomy and Epics'!G:G)</f>
        <v>Purchasing</v>
      </c>
      <c r="M161" s="10" t="str">
        <f>_xlfn.XLOOKUP($H161,'Taxonomy and Epics'!$H:$H,'Taxonomy and Epics'!H:H)</f>
        <v>S2P-080-030</v>
      </c>
      <c r="N161" s="10" t="str">
        <f>_xlfn.XLOOKUP($H161,'Taxonomy and Epics'!$H:$H,'Taxonomy and Epics'!I:I)</f>
        <v>Manage Purchase Order Lifecycle</v>
      </c>
    </row>
    <row r="162" spans="1:14" ht="80" hidden="1" x14ac:dyDescent="0.2">
      <c r="A162" s="87" t="s">
        <v>2178</v>
      </c>
      <c r="B162" s="65" t="s">
        <v>2179</v>
      </c>
      <c r="C162" s="55" t="s">
        <v>2179</v>
      </c>
      <c r="D162" s="55" t="s">
        <v>2180</v>
      </c>
      <c r="E162" s="65" t="s">
        <v>2174</v>
      </c>
      <c r="F162" s="32">
        <f>INDEX(Requirements!G:G,MATCH(G162,Requirements!A:A,0))</f>
        <v>0</v>
      </c>
      <c r="G162" s="65" t="s">
        <v>378</v>
      </c>
      <c r="H162" s="65" t="s">
        <v>373</v>
      </c>
      <c r="I162" s="65" t="s">
        <v>374</v>
      </c>
      <c r="J162" s="8" t="str">
        <f>_xlfn.XLOOKUP($H162,'Taxonomy and Epics'!$H:$H,'Taxonomy and Epics'!E:E)</f>
        <v>5.0 - S2P - Source to Pay</v>
      </c>
      <c r="K162" s="8" t="str">
        <f>_xlfn.XLOOKUP($H162,'Taxonomy and Epics'!$H:$H,'Taxonomy and Epics'!F:F)</f>
        <v>S2P-080</v>
      </c>
      <c r="L162" s="8" t="str">
        <f>_xlfn.XLOOKUP($H162,'Taxonomy and Epics'!$H:$H,'Taxonomy and Epics'!G:G)</f>
        <v>Purchasing</v>
      </c>
      <c r="M162" s="10" t="str">
        <f>_xlfn.XLOOKUP($H162,'Taxonomy and Epics'!$H:$H,'Taxonomy and Epics'!H:H)</f>
        <v>S2P-080-030</v>
      </c>
      <c r="N162" s="10" t="str">
        <f>_xlfn.XLOOKUP($H162,'Taxonomy and Epics'!$H:$H,'Taxonomy and Epics'!I:I)</f>
        <v>Manage Purchase Order Lifecycle</v>
      </c>
    </row>
    <row r="163" spans="1:14" ht="80" hidden="1" x14ac:dyDescent="0.2">
      <c r="A163" s="87" t="s">
        <v>2181</v>
      </c>
      <c r="B163" s="65" t="s">
        <v>2182</v>
      </c>
      <c r="C163" s="55" t="s">
        <v>2182</v>
      </c>
      <c r="D163" s="55" t="s">
        <v>2183</v>
      </c>
      <c r="E163" s="65" t="s">
        <v>2174</v>
      </c>
      <c r="F163" s="32">
        <f>INDEX(Requirements!G:G,MATCH(G163,Requirements!A:A,0))</f>
        <v>0</v>
      </c>
      <c r="G163" s="65" t="s">
        <v>380</v>
      </c>
      <c r="H163" s="65" t="s">
        <v>373</v>
      </c>
      <c r="I163" s="65" t="s">
        <v>374</v>
      </c>
      <c r="J163" s="8" t="str">
        <f>_xlfn.XLOOKUP($H163,'Taxonomy and Epics'!$H:$H,'Taxonomy and Epics'!E:E)</f>
        <v>5.0 - S2P - Source to Pay</v>
      </c>
      <c r="K163" s="8" t="str">
        <f>_xlfn.XLOOKUP($H163,'Taxonomy and Epics'!$H:$H,'Taxonomy and Epics'!F:F)</f>
        <v>S2P-080</v>
      </c>
      <c r="L163" s="8" t="str">
        <f>_xlfn.XLOOKUP($H163,'Taxonomy and Epics'!$H:$H,'Taxonomy and Epics'!G:G)</f>
        <v>Purchasing</v>
      </c>
      <c r="M163" s="10" t="str">
        <f>_xlfn.XLOOKUP($H163,'Taxonomy and Epics'!$H:$H,'Taxonomy and Epics'!H:H)</f>
        <v>S2P-080-030</v>
      </c>
      <c r="N163" s="10" t="str">
        <f>_xlfn.XLOOKUP($H163,'Taxonomy and Epics'!$H:$H,'Taxonomy and Epics'!I:I)</f>
        <v>Manage Purchase Order Lifecycle</v>
      </c>
    </row>
    <row r="164" spans="1:14" ht="64" hidden="1" x14ac:dyDescent="0.2">
      <c r="A164" s="87" t="s">
        <v>2184</v>
      </c>
      <c r="B164" s="65" t="s">
        <v>2185</v>
      </c>
      <c r="C164" s="55" t="s">
        <v>2185</v>
      </c>
      <c r="D164" s="55" t="s">
        <v>2186</v>
      </c>
      <c r="E164" s="65" t="s">
        <v>386</v>
      </c>
      <c r="F164" s="32">
        <f>INDEX(Requirements!G:G,MATCH(G164,Requirements!A:A,0))</f>
        <v>0</v>
      </c>
      <c r="G164" s="65" t="s">
        <v>382</v>
      </c>
      <c r="H164" s="65" t="s">
        <v>384</v>
      </c>
      <c r="I164" s="65" t="s">
        <v>385</v>
      </c>
      <c r="J164" s="8" t="str">
        <f>_xlfn.XLOOKUP($H164,'Taxonomy and Epics'!$H:$H,'Taxonomy and Epics'!E:E)</f>
        <v>5.0 - S2P - Source to Pay</v>
      </c>
      <c r="K164" s="8" t="str">
        <f>_xlfn.XLOOKUP($H164,'Taxonomy and Epics'!$H:$H,'Taxonomy and Epics'!F:F)</f>
        <v>S2P-080</v>
      </c>
      <c r="L164" s="8" t="str">
        <f>_xlfn.XLOOKUP($H164,'Taxonomy and Epics'!$H:$H,'Taxonomy and Epics'!G:G)</f>
        <v>Purchasing</v>
      </c>
      <c r="M164" s="10" t="str">
        <f>_xlfn.XLOOKUP($H164,'Taxonomy and Epics'!$H:$H,'Taxonomy and Epics'!H:H)</f>
        <v>S2P-080-040</v>
      </c>
      <c r="N164" s="10" t="str">
        <f>_xlfn.XLOOKUP($H164,'Taxonomy and Epics'!$H:$H,'Taxonomy and Epics'!I:I)</f>
        <v>Modify or Cancel Purchase Order</v>
      </c>
    </row>
    <row r="165" spans="1:14" ht="80" hidden="1" x14ac:dyDescent="0.2">
      <c r="A165" s="87" t="s">
        <v>2187</v>
      </c>
      <c r="B165" s="65" t="s">
        <v>2188</v>
      </c>
      <c r="C165" s="65" t="s">
        <v>2188</v>
      </c>
      <c r="D165" s="55" t="s">
        <v>2189</v>
      </c>
      <c r="E165" s="65" t="s">
        <v>261</v>
      </c>
      <c r="F165" s="32" t="str">
        <f>INDEX(Requirements!G:G,MATCH(G165,Requirements!A:A,0))</f>
        <v>D.114; D.185</v>
      </c>
      <c r="G165" s="65" t="s">
        <v>387</v>
      </c>
      <c r="H165" s="65" t="s">
        <v>384</v>
      </c>
      <c r="I165" s="65" t="s">
        <v>385</v>
      </c>
      <c r="J165" s="8" t="str">
        <f>_xlfn.XLOOKUP($H165,'Taxonomy and Epics'!$H:$H,'Taxonomy and Epics'!E:E)</f>
        <v>5.0 - S2P - Source to Pay</v>
      </c>
      <c r="K165" s="8" t="str">
        <f>_xlfn.XLOOKUP($H165,'Taxonomy and Epics'!$H:$H,'Taxonomy and Epics'!F:F)</f>
        <v>S2P-080</v>
      </c>
      <c r="L165" s="8" t="str">
        <f>_xlfn.XLOOKUP($H165,'Taxonomy and Epics'!$H:$H,'Taxonomy and Epics'!G:G)</f>
        <v>Purchasing</v>
      </c>
      <c r="M165" s="10" t="str">
        <f>_xlfn.XLOOKUP($H165,'Taxonomy and Epics'!$H:$H,'Taxonomy and Epics'!H:H)</f>
        <v>S2P-080-040</v>
      </c>
      <c r="N165" s="10" t="str">
        <f>_xlfn.XLOOKUP($H165,'Taxonomy and Epics'!$H:$H,'Taxonomy and Epics'!I:I)</f>
        <v>Modify or Cancel Purchase Order</v>
      </c>
    </row>
    <row r="166" spans="1:14" ht="80" hidden="1" x14ac:dyDescent="0.2">
      <c r="A166" s="87" t="s">
        <v>2190</v>
      </c>
      <c r="B166" s="65" t="s">
        <v>2191</v>
      </c>
      <c r="C166" s="55" t="s">
        <v>2191</v>
      </c>
      <c r="D166" s="55" t="s">
        <v>2192</v>
      </c>
      <c r="E166" s="65" t="s">
        <v>261</v>
      </c>
      <c r="F166" s="32">
        <f>INDEX(Requirements!G:G,MATCH(G166,Requirements!A:A,0))</f>
        <v>0</v>
      </c>
      <c r="G166" s="65" t="s">
        <v>391</v>
      </c>
      <c r="H166" s="65" t="s">
        <v>393</v>
      </c>
      <c r="I166" s="65" t="s">
        <v>394</v>
      </c>
      <c r="J166" s="8" t="str">
        <f>_xlfn.XLOOKUP($H166,'Taxonomy and Epics'!$H:$H,'Taxonomy and Epics'!E:E)</f>
        <v>5.0 - S2P - Source to Pay</v>
      </c>
      <c r="K166" s="8" t="str">
        <f>_xlfn.XLOOKUP($H166,'Taxonomy and Epics'!$H:$H,'Taxonomy and Epics'!F:F)</f>
        <v>S2P-090</v>
      </c>
      <c r="L166" s="8" t="str">
        <f>_xlfn.XLOOKUP($H166,'Taxonomy and Epics'!$H:$H,'Taxonomy and Epics'!G:G)</f>
        <v>Receiving</v>
      </c>
      <c r="M166" s="10" t="str">
        <f>_xlfn.XLOOKUP($H166,'Taxonomy and Epics'!$H:$H,'Taxonomy and Epics'!H:H)</f>
        <v>S2P-090-020</v>
      </c>
      <c r="N166" s="10" t="str">
        <f>_xlfn.XLOOKUP($H166,'Taxonomy and Epics'!$H:$H,'Taxonomy and Epics'!I:I)</f>
        <v>Accept/Refuse and Record Receipt of Goods/Services</v>
      </c>
    </row>
    <row r="167" spans="1:14" ht="64" hidden="1" x14ac:dyDescent="0.2">
      <c r="A167" s="87" t="s">
        <v>2193</v>
      </c>
      <c r="B167" s="65" t="s">
        <v>2194</v>
      </c>
      <c r="C167" s="55" t="s">
        <v>2194</v>
      </c>
      <c r="D167" s="55" t="s">
        <v>2195</v>
      </c>
      <c r="E167" s="65" t="s">
        <v>386</v>
      </c>
      <c r="F167" s="32">
        <f>INDEX(Requirements!G:G,MATCH(G167,Requirements!A:A,0))</f>
        <v>0</v>
      </c>
      <c r="G167" s="65" t="s">
        <v>395</v>
      </c>
      <c r="H167" s="65" t="s">
        <v>393</v>
      </c>
      <c r="I167" s="65" t="s">
        <v>394</v>
      </c>
      <c r="J167" s="8" t="str">
        <f>_xlfn.XLOOKUP($H167,'Taxonomy and Epics'!$H:$H,'Taxonomy and Epics'!E:E)</f>
        <v>5.0 - S2P - Source to Pay</v>
      </c>
      <c r="K167" s="8" t="str">
        <f>_xlfn.XLOOKUP($H167,'Taxonomy and Epics'!$H:$H,'Taxonomy and Epics'!F:F)</f>
        <v>S2P-090</v>
      </c>
      <c r="L167" s="8" t="str">
        <f>_xlfn.XLOOKUP($H167,'Taxonomy and Epics'!$H:$H,'Taxonomy and Epics'!G:G)</f>
        <v>Receiving</v>
      </c>
      <c r="M167" s="10" t="str">
        <f>_xlfn.XLOOKUP($H167,'Taxonomy and Epics'!$H:$H,'Taxonomy and Epics'!H:H)</f>
        <v>S2P-090-020</v>
      </c>
      <c r="N167" s="10" t="str">
        <f>_xlfn.XLOOKUP($H167,'Taxonomy and Epics'!$H:$H,'Taxonomy and Epics'!I:I)</f>
        <v>Accept/Refuse and Record Receipt of Goods/Services</v>
      </c>
    </row>
    <row r="168" spans="1:14" ht="80" hidden="1" x14ac:dyDescent="0.2">
      <c r="A168" s="87" t="s">
        <v>2196</v>
      </c>
      <c r="B168" s="65" t="s">
        <v>2197</v>
      </c>
      <c r="C168" s="55" t="s">
        <v>2197</v>
      </c>
      <c r="D168" s="55" t="s">
        <v>2198</v>
      </c>
      <c r="E168" s="65" t="s">
        <v>401</v>
      </c>
      <c r="F168" s="32">
        <f>INDEX(Requirements!G:G,MATCH(G168,Requirements!A:A,0))</f>
        <v>0</v>
      </c>
      <c r="G168" s="65" t="s">
        <v>397</v>
      </c>
      <c r="H168" s="65" t="s">
        <v>399</v>
      </c>
      <c r="I168" s="65" t="s">
        <v>400</v>
      </c>
      <c r="J168" s="8" t="str">
        <f>_xlfn.XLOOKUP($H168,'Taxonomy and Epics'!$H:$H,'Taxonomy and Epics'!E:E)</f>
        <v>5.0 - S2P - Source to Pay</v>
      </c>
      <c r="K168" s="8" t="str">
        <f>_xlfn.XLOOKUP($H168,'Taxonomy and Epics'!$H:$H,'Taxonomy and Epics'!F:F)</f>
        <v>S2P-090</v>
      </c>
      <c r="L168" s="8" t="str">
        <f>_xlfn.XLOOKUP($H168,'Taxonomy and Epics'!$H:$H,'Taxonomy and Epics'!G:G)</f>
        <v>Receiving</v>
      </c>
      <c r="M168" s="10" t="str">
        <f>_xlfn.XLOOKUP($H168,'Taxonomy and Epics'!$H:$H,'Taxonomy and Epics'!H:H)</f>
        <v>S2P-090-030</v>
      </c>
      <c r="N168" s="10" t="str">
        <f>_xlfn.XLOOKUP($H168,'Taxonomy and Epics'!$H:$H,'Taxonomy and Epics'!I:I)</f>
        <v>Research/Resolve Exceptions (Disputes, Warranty, Return)</v>
      </c>
    </row>
    <row r="169" spans="1:14" ht="80" hidden="1" x14ac:dyDescent="0.2">
      <c r="A169" s="87" t="s">
        <v>2199</v>
      </c>
      <c r="B169" s="65" t="s">
        <v>2200</v>
      </c>
      <c r="C169" s="55" t="s">
        <v>2200</v>
      </c>
      <c r="D169" s="55" t="s">
        <v>2201</v>
      </c>
      <c r="E169" s="65" t="s">
        <v>257</v>
      </c>
      <c r="F169" s="32">
        <f>INDEX(Requirements!G:G,MATCH(G169,Requirements!A:A,0))</f>
        <v>0</v>
      </c>
      <c r="G169" s="65" t="s">
        <v>403</v>
      </c>
      <c r="H169" s="65" t="s">
        <v>399</v>
      </c>
      <c r="I169" s="65" t="s">
        <v>400</v>
      </c>
      <c r="J169" s="8" t="str">
        <f>_xlfn.XLOOKUP($H169,'Taxonomy and Epics'!$H:$H,'Taxonomy and Epics'!E:E)</f>
        <v>5.0 - S2P - Source to Pay</v>
      </c>
      <c r="K169" s="8" t="str">
        <f>_xlfn.XLOOKUP($H169,'Taxonomy and Epics'!$H:$H,'Taxonomy and Epics'!F:F)</f>
        <v>S2P-090</v>
      </c>
      <c r="L169" s="8" t="str">
        <f>_xlfn.XLOOKUP($H169,'Taxonomy and Epics'!$H:$H,'Taxonomy and Epics'!G:G)</f>
        <v>Receiving</v>
      </c>
      <c r="M169" s="10" t="str">
        <f>_xlfn.XLOOKUP($H169,'Taxonomy and Epics'!$H:$H,'Taxonomy and Epics'!H:H)</f>
        <v>S2P-090-030</v>
      </c>
      <c r="N169" s="10" t="str">
        <f>_xlfn.XLOOKUP($H169,'Taxonomy and Epics'!$H:$H,'Taxonomy and Epics'!I:I)</f>
        <v>Research/Resolve Exceptions (Disputes, Warranty, Return)</v>
      </c>
    </row>
    <row r="170" spans="1:14" ht="80" hidden="1" x14ac:dyDescent="0.2">
      <c r="A170" s="87" t="s">
        <v>2202</v>
      </c>
      <c r="B170" s="65" t="s">
        <v>2203</v>
      </c>
      <c r="C170" s="55" t="s">
        <v>2203</v>
      </c>
      <c r="D170" s="55" t="s">
        <v>2204</v>
      </c>
      <c r="E170" s="65" t="s">
        <v>257</v>
      </c>
      <c r="F170" s="32">
        <f>INDEX(Requirements!G:G,MATCH(G170,Requirements!A:A,0))</f>
        <v>0</v>
      </c>
      <c r="G170" s="65" t="s">
        <v>406</v>
      </c>
      <c r="H170" s="65" t="s">
        <v>255</v>
      </c>
      <c r="I170" s="65" t="s">
        <v>256</v>
      </c>
      <c r="J170" s="8" t="str">
        <f>_xlfn.XLOOKUP($H170,'Taxonomy and Epics'!$H:$H,'Taxonomy and Epics'!E:E)</f>
        <v>5.0 - S2P - Source to Pay</v>
      </c>
      <c r="K170" s="8" t="str">
        <f>_xlfn.XLOOKUP($H170,'Taxonomy and Epics'!$H:$H,'Taxonomy and Epics'!F:F)</f>
        <v>S2P-100</v>
      </c>
      <c r="L170" s="8" t="str">
        <f>_xlfn.XLOOKUP($H170,'Taxonomy and Epics'!$H:$H,'Taxonomy and Epics'!G:G)</f>
        <v>Invoice Processing &amp; Payment</v>
      </c>
      <c r="M170" s="10" t="str">
        <f>_xlfn.XLOOKUP($H170,'Taxonomy and Epics'!$H:$H,'Taxonomy and Epics'!H:H)</f>
        <v>S2P-100-010</v>
      </c>
      <c r="N170" s="10" t="str">
        <f>_xlfn.XLOOKUP($H170,'Taxonomy and Epics'!$H:$H,'Taxonomy and Epics'!I:I)</f>
        <v>Receive Invoices &amp; Credit Notes (incl. Self Billing &amp; Prepayments)</v>
      </c>
    </row>
    <row r="171" spans="1:14" ht="80" hidden="1" x14ac:dyDescent="0.2">
      <c r="A171" s="87" t="s">
        <v>2205</v>
      </c>
      <c r="B171" s="65" t="s">
        <v>2206</v>
      </c>
      <c r="C171" s="55" t="s">
        <v>2206</v>
      </c>
      <c r="D171" s="55" t="s">
        <v>2207</v>
      </c>
      <c r="E171" s="65" t="s">
        <v>257</v>
      </c>
      <c r="F171" s="32">
        <f>INDEX(Requirements!G:G,MATCH(G171,Requirements!A:A,0))</f>
        <v>0</v>
      </c>
      <c r="G171" s="65" t="s">
        <v>409</v>
      </c>
      <c r="H171" s="65" t="s">
        <v>255</v>
      </c>
      <c r="I171" s="65" t="s">
        <v>256</v>
      </c>
      <c r="J171" s="8" t="str">
        <f>_xlfn.XLOOKUP($H171,'Taxonomy and Epics'!$H:$H,'Taxonomy and Epics'!E:E)</f>
        <v>5.0 - S2P - Source to Pay</v>
      </c>
      <c r="K171" s="8" t="str">
        <f>_xlfn.XLOOKUP($H171,'Taxonomy and Epics'!$H:$H,'Taxonomy and Epics'!F:F)</f>
        <v>S2P-100</v>
      </c>
      <c r="L171" s="8" t="str">
        <f>_xlfn.XLOOKUP($H171,'Taxonomy and Epics'!$H:$H,'Taxonomy and Epics'!G:G)</f>
        <v>Invoice Processing &amp; Payment</v>
      </c>
      <c r="M171" s="10" t="str">
        <f>_xlfn.XLOOKUP($H171,'Taxonomy and Epics'!$H:$H,'Taxonomy and Epics'!H:H)</f>
        <v>S2P-100-010</v>
      </c>
      <c r="N171" s="10" t="str">
        <f>_xlfn.XLOOKUP($H171,'Taxonomy and Epics'!$H:$H,'Taxonomy and Epics'!I:I)</f>
        <v>Receive Invoices &amp; Credit Notes (incl. Self Billing &amp; Prepayments)</v>
      </c>
    </row>
    <row r="172" spans="1:14" ht="96" hidden="1" x14ac:dyDescent="0.2">
      <c r="A172" s="87" t="s">
        <v>2208</v>
      </c>
      <c r="B172" s="65" t="s">
        <v>2209</v>
      </c>
      <c r="C172" s="55" t="s">
        <v>2209</v>
      </c>
      <c r="D172" s="55" t="s">
        <v>2210</v>
      </c>
      <c r="E172" s="65" t="s">
        <v>257</v>
      </c>
      <c r="F172" s="32">
        <f>INDEX(Requirements!G:G,MATCH(G172,Requirements!A:A,0))</f>
        <v>0</v>
      </c>
      <c r="G172" s="65" t="s">
        <v>412</v>
      </c>
      <c r="H172" s="65" t="s">
        <v>255</v>
      </c>
      <c r="I172" s="65" t="s">
        <v>256</v>
      </c>
      <c r="J172" s="8" t="str">
        <f>_xlfn.XLOOKUP($H172,'Taxonomy and Epics'!$H:$H,'Taxonomy and Epics'!E:E)</f>
        <v>5.0 - S2P - Source to Pay</v>
      </c>
      <c r="K172" s="8" t="str">
        <f>_xlfn.XLOOKUP($H172,'Taxonomy and Epics'!$H:$H,'Taxonomy and Epics'!F:F)</f>
        <v>S2P-100</v>
      </c>
      <c r="L172" s="8" t="str">
        <f>_xlfn.XLOOKUP($H172,'Taxonomy and Epics'!$H:$H,'Taxonomy and Epics'!G:G)</f>
        <v>Invoice Processing &amp; Payment</v>
      </c>
      <c r="M172" s="10" t="str">
        <f>_xlfn.XLOOKUP($H172,'Taxonomy and Epics'!$H:$H,'Taxonomy and Epics'!H:H)</f>
        <v>S2P-100-010</v>
      </c>
      <c r="N172" s="10" t="str">
        <f>_xlfn.XLOOKUP($H172,'Taxonomy and Epics'!$H:$H,'Taxonomy and Epics'!I:I)</f>
        <v>Receive Invoices &amp; Credit Notes (incl. Self Billing &amp; Prepayments)</v>
      </c>
    </row>
    <row r="173" spans="1:14" ht="64" hidden="1" x14ac:dyDescent="0.2">
      <c r="A173" s="87" t="s">
        <v>2211</v>
      </c>
      <c r="B173" s="65" t="s">
        <v>2212</v>
      </c>
      <c r="C173" s="55" t="s">
        <v>2212</v>
      </c>
      <c r="D173" s="55" t="s">
        <v>2213</v>
      </c>
      <c r="E173" s="65" t="s">
        <v>257</v>
      </c>
      <c r="F173" s="32" t="str">
        <f>INDEX(Requirements!G:G,MATCH(G173,Requirements!A:A,0))</f>
        <v>D.186; D.203</v>
      </c>
      <c r="G173" s="65" t="s">
        <v>415</v>
      </c>
      <c r="H173" s="65" t="s">
        <v>255</v>
      </c>
      <c r="I173" s="65" t="s">
        <v>256</v>
      </c>
      <c r="J173" s="8" t="str">
        <f>_xlfn.XLOOKUP($H173,'Taxonomy and Epics'!$H:$H,'Taxonomy and Epics'!E:E)</f>
        <v>5.0 - S2P - Source to Pay</v>
      </c>
      <c r="K173" s="8" t="str">
        <f>_xlfn.XLOOKUP($H173,'Taxonomy and Epics'!$H:$H,'Taxonomy and Epics'!F:F)</f>
        <v>S2P-100</v>
      </c>
      <c r="L173" s="8" t="str">
        <f>_xlfn.XLOOKUP($H173,'Taxonomy and Epics'!$H:$H,'Taxonomy and Epics'!G:G)</f>
        <v>Invoice Processing &amp; Payment</v>
      </c>
      <c r="M173" s="10" t="str">
        <f>_xlfn.XLOOKUP($H173,'Taxonomy and Epics'!$H:$H,'Taxonomy and Epics'!H:H)</f>
        <v>S2P-100-010</v>
      </c>
      <c r="N173" s="10" t="str">
        <f>_xlfn.XLOOKUP($H173,'Taxonomy and Epics'!$H:$H,'Taxonomy and Epics'!I:I)</f>
        <v>Receive Invoices &amp; Credit Notes (incl. Self Billing &amp; Prepayments)</v>
      </c>
    </row>
    <row r="174" spans="1:14" ht="64" hidden="1" x14ac:dyDescent="0.2">
      <c r="A174" s="87" t="s">
        <v>2214</v>
      </c>
      <c r="B174" s="65" t="s">
        <v>2215</v>
      </c>
      <c r="C174" s="55" t="s">
        <v>2215</v>
      </c>
      <c r="D174" s="55" t="s">
        <v>2216</v>
      </c>
      <c r="E174" s="65" t="s">
        <v>257</v>
      </c>
      <c r="F174" s="32" t="str">
        <f>INDEX(Requirements!G:G,MATCH(G174,Requirements!A:A,0))</f>
        <v>D.186; D.203</v>
      </c>
      <c r="G174" s="65" t="s">
        <v>419</v>
      </c>
      <c r="H174" s="65" t="s">
        <v>255</v>
      </c>
      <c r="I174" s="65" t="s">
        <v>256</v>
      </c>
      <c r="J174" s="8" t="str">
        <f>_xlfn.XLOOKUP($H174,'Taxonomy and Epics'!$H:$H,'Taxonomy and Epics'!E:E)</f>
        <v>5.0 - S2P - Source to Pay</v>
      </c>
      <c r="K174" s="8" t="str">
        <f>_xlfn.XLOOKUP($H174,'Taxonomy and Epics'!$H:$H,'Taxonomy and Epics'!F:F)</f>
        <v>S2P-100</v>
      </c>
      <c r="L174" s="8" t="str">
        <f>_xlfn.XLOOKUP($H174,'Taxonomy and Epics'!$H:$H,'Taxonomy and Epics'!G:G)</f>
        <v>Invoice Processing &amp; Payment</v>
      </c>
      <c r="M174" s="10" t="str">
        <f>_xlfn.XLOOKUP($H174,'Taxonomy and Epics'!$H:$H,'Taxonomy and Epics'!H:H)</f>
        <v>S2P-100-010</v>
      </c>
      <c r="N174" s="10" t="str">
        <f>_xlfn.XLOOKUP($H174,'Taxonomy and Epics'!$H:$H,'Taxonomy and Epics'!I:I)</f>
        <v>Receive Invoices &amp; Credit Notes (incl. Self Billing &amp; Prepayments)</v>
      </c>
    </row>
    <row r="175" spans="1:14" ht="80" hidden="1" x14ac:dyDescent="0.2">
      <c r="A175" s="87" t="s">
        <v>2217</v>
      </c>
      <c r="B175" s="65" t="s">
        <v>2218</v>
      </c>
      <c r="C175" s="55" t="s">
        <v>2218</v>
      </c>
      <c r="D175" s="55" t="s">
        <v>2219</v>
      </c>
      <c r="E175" s="65" t="s">
        <v>257</v>
      </c>
      <c r="F175" s="32" t="str">
        <f>INDEX(Requirements!G:G,MATCH(G175,Requirements!A:A,0))</f>
        <v>D.186; D.203</v>
      </c>
      <c r="G175" s="65" t="s">
        <v>422</v>
      </c>
      <c r="H175" s="65" t="s">
        <v>255</v>
      </c>
      <c r="I175" s="65" t="s">
        <v>256</v>
      </c>
      <c r="J175" s="8" t="str">
        <f>_xlfn.XLOOKUP($H175,'Taxonomy and Epics'!$H:$H,'Taxonomy and Epics'!E:E)</f>
        <v>5.0 - S2P - Source to Pay</v>
      </c>
      <c r="K175" s="8" t="str">
        <f>_xlfn.XLOOKUP($H175,'Taxonomy and Epics'!$H:$H,'Taxonomy and Epics'!F:F)</f>
        <v>S2P-100</v>
      </c>
      <c r="L175" s="8" t="str">
        <f>_xlfn.XLOOKUP($H175,'Taxonomy and Epics'!$H:$H,'Taxonomy and Epics'!G:G)</f>
        <v>Invoice Processing &amp; Payment</v>
      </c>
      <c r="M175" s="10" t="str">
        <f>_xlfn.XLOOKUP($H175,'Taxonomy and Epics'!$H:$H,'Taxonomy and Epics'!H:H)</f>
        <v>S2P-100-010</v>
      </c>
      <c r="N175" s="10" t="str">
        <f>_xlfn.XLOOKUP($H175,'Taxonomy and Epics'!$H:$H,'Taxonomy and Epics'!I:I)</f>
        <v>Receive Invoices &amp; Credit Notes (incl. Self Billing &amp; Prepayments)</v>
      </c>
    </row>
    <row r="176" spans="1:14" ht="80" hidden="1" x14ac:dyDescent="0.2">
      <c r="A176" s="87" t="s">
        <v>2220</v>
      </c>
      <c r="B176" s="65" t="s">
        <v>2221</v>
      </c>
      <c r="C176" s="55" t="s">
        <v>2222</v>
      </c>
      <c r="D176" s="55" t="s">
        <v>2223</v>
      </c>
      <c r="E176" s="65" t="s">
        <v>257</v>
      </c>
      <c r="F176" s="32">
        <f>INDEX(Requirements!G:G,MATCH(G176,Requirements!A:A,0))</f>
        <v>0</v>
      </c>
      <c r="G176" s="65" t="s">
        <v>425</v>
      </c>
      <c r="H176" s="65" t="s">
        <v>255</v>
      </c>
      <c r="I176" s="65" t="s">
        <v>256</v>
      </c>
      <c r="J176" s="8" t="str">
        <f>_xlfn.XLOOKUP($H176,'Taxonomy and Epics'!$H:$H,'Taxonomy and Epics'!E:E)</f>
        <v>5.0 - S2P - Source to Pay</v>
      </c>
      <c r="K176" s="8" t="str">
        <f>_xlfn.XLOOKUP($H176,'Taxonomy and Epics'!$H:$H,'Taxonomy and Epics'!F:F)</f>
        <v>S2P-100</v>
      </c>
      <c r="L176" s="8" t="str">
        <f>_xlfn.XLOOKUP($H176,'Taxonomy and Epics'!$H:$H,'Taxonomy and Epics'!G:G)</f>
        <v>Invoice Processing &amp; Payment</v>
      </c>
      <c r="M176" s="10" t="str">
        <f>_xlfn.XLOOKUP($H176,'Taxonomy and Epics'!$H:$H,'Taxonomy and Epics'!H:H)</f>
        <v>S2P-100-010</v>
      </c>
      <c r="N176" s="10" t="str">
        <f>_xlfn.XLOOKUP($H176,'Taxonomy and Epics'!$H:$H,'Taxonomy and Epics'!I:I)</f>
        <v>Receive Invoices &amp; Credit Notes (incl. Self Billing &amp; Prepayments)</v>
      </c>
    </row>
    <row r="177" spans="1:16" ht="409.6" hidden="1" x14ac:dyDescent="0.2">
      <c r="A177" s="87" t="s">
        <v>2224</v>
      </c>
      <c r="B177" s="65" t="s">
        <v>2225</v>
      </c>
      <c r="C177" s="55" t="s">
        <v>2225</v>
      </c>
      <c r="D177" s="55" t="s">
        <v>2226</v>
      </c>
      <c r="E177" s="65" t="s">
        <v>257</v>
      </c>
      <c r="F177" s="32" t="str">
        <f>INDEX(Requirements!G:G,MATCH(G177,Requirements!A:A,0))</f>
        <v>D.290</v>
      </c>
      <c r="G177" s="65" t="s">
        <v>428</v>
      </c>
      <c r="H177" s="65" t="s">
        <v>255</v>
      </c>
      <c r="I177" s="65" t="s">
        <v>256</v>
      </c>
      <c r="J177" s="8" t="str">
        <f>_xlfn.XLOOKUP($H177,'Taxonomy and Epics'!$H:$H,'Taxonomy and Epics'!E:E)</f>
        <v>5.0 - S2P - Source to Pay</v>
      </c>
      <c r="K177" s="8" t="str">
        <f>_xlfn.XLOOKUP($H177,'Taxonomy and Epics'!$H:$H,'Taxonomy and Epics'!F:F)</f>
        <v>S2P-100</v>
      </c>
      <c r="L177" s="8" t="str">
        <f>_xlfn.XLOOKUP($H177,'Taxonomy and Epics'!$H:$H,'Taxonomy and Epics'!G:G)</f>
        <v>Invoice Processing &amp; Payment</v>
      </c>
      <c r="M177" s="10" t="str">
        <f>_xlfn.XLOOKUP($H177,'Taxonomy and Epics'!$H:$H,'Taxonomy and Epics'!H:H)</f>
        <v>S2P-100-010</v>
      </c>
      <c r="N177" s="10" t="str">
        <f>_xlfn.XLOOKUP($H177,'Taxonomy and Epics'!$H:$H,'Taxonomy and Epics'!I:I)</f>
        <v>Receive Invoices &amp; Credit Notes (incl. Self Billing &amp; Prepayments)</v>
      </c>
    </row>
    <row r="178" spans="1:16" ht="80" hidden="1" x14ac:dyDescent="0.2">
      <c r="A178" s="87" t="s">
        <v>2227</v>
      </c>
      <c r="B178" s="65" t="s">
        <v>2228</v>
      </c>
      <c r="C178" s="55" t="s">
        <v>2228</v>
      </c>
      <c r="D178" s="55" t="s">
        <v>2229</v>
      </c>
      <c r="E178" s="65" t="s">
        <v>257</v>
      </c>
      <c r="F178" s="32">
        <f>INDEX(Requirements!G:G,MATCH(G178,Requirements!A:A,0))</f>
        <v>0</v>
      </c>
      <c r="G178" s="65" t="s">
        <v>432</v>
      </c>
      <c r="H178" s="65" t="s">
        <v>255</v>
      </c>
      <c r="I178" s="65" t="s">
        <v>256</v>
      </c>
      <c r="J178" s="8" t="str">
        <f>_xlfn.XLOOKUP($H178,'Taxonomy and Epics'!$H:$H,'Taxonomy and Epics'!E:E)</f>
        <v>5.0 - S2P - Source to Pay</v>
      </c>
      <c r="K178" s="8" t="str">
        <f>_xlfn.XLOOKUP($H178,'Taxonomy and Epics'!$H:$H,'Taxonomy and Epics'!F:F)</f>
        <v>S2P-100</v>
      </c>
      <c r="L178" s="8" t="str">
        <f>_xlfn.XLOOKUP($H178,'Taxonomy and Epics'!$H:$H,'Taxonomy and Epics'!G:G)</f>
        <v>Invoice Processing &amp; Payment</v>
      </c>
      <c r="M178" s="10" t="str">
        <f>_xlfn.XLOOKUP($H178,'Taxonomy and Epics'!$H:$H,'Taxonomy and Epics'!H:H)</f>
        <v>S2P-100-010</v>
      </c>
      <c r="N178" s="10" t="str">
        <f>_xlfn.XLOOKUP($H178,'Taxonomy and Epics'!$H:$H,'Taxonomy and Epics'!I:I)</f>
        <v>Receive Invoices &amp; Credit Notes (incl. Self Billing &amp; Prepayments)</v>
      </c>
    </row>
    <row r="179" spans="1:16" ht="80" hidden="1" x14ac:dyDescent="0.2">
      <c r="A179" s="87" t="s">
        <v>2230</v>
      </c>
      <c r="B179" s="65" t="s">
        <v>2231</v>
      </c>
      <c r="C179" s="55" t="s">
        <v>2231</v>
      </c>
      <c r="D179" s="55" t="s">
        <v>2232</v>
      </c>
      <c r="E179" s="65" t="s">
        <v>257</v>
      </c>
      <c r="F179" s="32" t="str">
        <f>INDEX(Requirements!G:G,MATCH(G179,Requirements!A:A,0))</f>
        <v>D.203</v>
      </c>
      <c r="G179" s="65" t="s">
        <v>435</v>
      </c>
      <c r="H179" s="65" t="s">
        <v>255</v>
      </c>
      <c r="I179" s="65" t="s">
        <v>256</v>
      </c>
      <c r="J179" s="8" t="str">
        <f>_xlfn.XLOOKUP($H179,'Taxonomy and Epics'!$H:$H,'Taxonomy and Epics'!E:E)</f>
        <v>5.0 - S2P - Source to Pay</v>
      </c>
      <c r="K179" s="8" t="str">
        <f>_xlfn.XLOOKUP($H179,'Taxonomy and Epics'!$H:$H,'Taxonomy and Epics'!F:F)</f>
        <v>S2P-100</v>
      </c>
      <c r="L179" s="8" t="str">
        <f>_xlfn.XLOOKUP($H179,'Taxonomy and Epics'!$H:$H,'Taxonomy and Epics'!G:G)</f>
        <v>Invoice Processing &amp; Payment</v>
      </c>
      <c r="M179" s="10" t="str">
        <f>_xlfn.XLOOKUP($H179,'Taxonomy and Epics'!$H:$H,'Taxonomy and Epics'!H:H)</f>
        <v>S2P-100-010</v>
      </c>
      <c r="N179" s="10" t="str">
        <f>_xlfn.XLOOKUP($H179,'Taxonomy and Epics'!$H:$H,'Taxonomy and Epics'!I:I)</f>
        <v>Receive Invoices &amp; Credit Notes (incl. Self Billing &amp; Prepayments)</v>
      </c>
    </row>
    <row r="180" spans="1:16" ht="128" hidden="1" x14ac:dyDescent="0.2">
      <c r="A180" s="87" t="s">
        <v>2233</v>
      </c>
      <c r="B180" s="65" t="s">
        <v>2234</v>
      </c>
      <c r="C180" s="55" t="s">
        <v>2235</v>
      </c>
      <c r="D180" s="55" t="s">
        <v>2236</v>
      </c>
      <c r="E180" s="65" t="s">
        <v>261</v>
      </c>
      <c r="F180" s="32" t="str">
        <f>INDEX(Requirements!G:G,MATCH(G180,Requirements!A:A,0))</f>
        <v>D.187</v>
      </c>
      <c r="G180" s="65" t="s">
        <v>439</v>
      </c>
      <c r="H180" s="65" t="s">
        <v>326</v>
      </c>
      <c r="I180" s="65" t="s">
        <v>327</v>
      </c>
      <c r="J180" s="8" t="str">
        <f>_xlfn.XLOOKUP($H180,'Taxonomy and Epics'!$H:$H,'Taxonomy and Epics'!E:E)</f>
        <v>5.0 - S2P - Source to Pay</v>
      </c>
      <c r="K180" s="8" t="str">
        <f>_xlfn.XLOOKUP($H180,'Taxonomy and Epics'!$H:$H,'Taxonomy and Epics'!F:F)</f>
        <v>S2P-070</v>
      </c>
      <c r="L180" s="8" t="str">
        <f>_xlfn.XLOOKUP($H180,'Taxonomy and Epics'!$H:$H,'Taxonomy and Epics'!G:G)</f>
        <v>Requisitioning</v>
      </c>
      <c r="M180" s="10" t="str">
        <f>_xlfn.XLOOKUP($H180,'Taxonomy and Epics'!$H:$H,'Taxonomy and Epics'!H:H)</f>
        <v>S2P-070-010</v>
      </c>
      <c r="N180" s="10" t="str">
        <f>_xlfn.XLOOKUP($H180,'Taxonomy and Epics'!$H:$H,'Taxonomy and Epics'!I:I)</f>
        <v>Create Requisition</v>
      </c>
    </row>
    <row r="181" spans="1:16" ht="176" hidden="1" x14ac:dyDescent="0.2">
      <c r="A181" s="87" t="s">
        <v>2237</v>
      </c>
      <c r="B181" s="65" t="s">
        <v>2238</v>
      </c>
      <c r="C181" s="55" t="s">
        <v>2239</v>
      </c>
      <c r="D181" s="55" t="s">
        <v>2240</v>
      </c>
      <c r="E181" s="65" t="s">
        <v>261</v>
      </c>
      <c r="F181" s="32" t="str">
        <f>INDEX(Requirements!G:G,MATCH(G181,Requirements!A:A,0))</f>
        <v>D.187</v>
      </c>
      <c r="G181" s="65" t="s">
        <v>443</v>
      </c>
      <c r="H181" s="65" t="s">
        <v>326</v>
      </c>
      <c r="I181" s="65" t="s">
        <v>327</v>
      </c>
      <c r="J181" s="8" t="str">
        <f>_xlfn.XLOOKUP($H181,'Taxonomy and Epics'!$H:$H,'Taxonomy and Epics'!E:E)</f>
        <v>5.0 - S2P - Source to Pay</v>
      </c>
      <c r="K181" s="8" t="str">
        <f>_xlfn.XLOOKUP($H181,'Taxonomy and Epics'!$H:$H,'Taxonomy and Epics'!F:F)</f>
        <v>S2P-070</v>
      </c>
      <c r="L181" s="8" t="str">
        <f>_xlfn.XLOOKUP($H181,'Taxonomy and Epics'!$H:$H,'Taxonomy and Epics'!G:G)</f>
        <v>Requisitioning</v>
      </c>
      <c r="M181" s="10" t="str">
        <f>_xlfn.XLOOKUP($H181,'Taxonomy and Epics'!$H:$H,'Taxonomy and Epics'!H:H)</f>
        <v>S2P-070-010</v>
      </c>
      <c r="N181" s="10" t="str">
        <f>_xlfn.XLOOKUP($H181,'Taxonomy and Epics'!$H:$H,'Taxonomy and Epics'!I:I)</f>
        <v>Create Requisition</v>
      </c>
    </row>
    <row r="182" spans="1:16" ht="128" hidden="1" x14ac:dyDescent="0.2">
      <c r="A182" s="87" t="s">
        <v>2241</v>
      </c>
      <c r="B182" s="65" t="s">
        <v>2242</v>
      </c>
      <c r="C182" s="55" t="s">
        <v>2243</v>
      </c>
      <c r="D182" s="55" t="s">
        <v>2244</v>
      </c>
      <c r="E182" s="65" t="s">
        <v>261</v>
      </c>
      <c r="F182" s="32" t="str">
        <f>INDEX(Requirements!G:G,MATCH(G182,Requirements!A:A,0))</f>
        <v>D.187</v>
      </c>
      <c r="G182" s="65" t="s">
        <v>446</v>
      </c>
      <c r="H182" s="65" t="s">
        <v>326</v>
      </c>
      <c r="I182" s="65" t="s">
        <v>327</v>
      </c>
      <c r="J182" s="8" t="str">
        <f>_xlfn.XLOOKUP($H182,'Taxonomy and Epics'!$H:$H,'Taxonomy and Epics'!E:E)</f>
        <v>5.0 - S2P - Source to Pay</v>
      </c>
      <c r="K182" s="8" t="str">
        <f>_xlfn.XLOOKUP($H182,'Taxonomy and Epics'!$H:$H,'Taxonomy and Epics'!F:F)</f>
        <v>S2P-070</v>
      </c>
      <c r="L182" s="8" t="str">
        <f>_xlfn.XLOOKUP($H182,'Taxonomy and Epics'!$H:$H,'Taxonomy and Epics'!G:G)</f>
        <v>Requisitioning</v>
      </c>
      <c r="M182" s="10" t="str">
        <f>_xlfn.XLOOKUP($H182,'Taxonomy and Epics'!$H:$H,'Taxonomy and Epics'!H:H)</f>
        <v>S2P-070-010</v>
      </c>
      <c r="N182" s="10" t="str">
        <f>_xlfn.XLOOKUP($H182,'Taxonomy and Epics'!$H:$H,'Taxonomy and Epics'!I:I)</f>
        <v>Create Requisition</v>
      </c>
    </row>
    <row r="183" spans="1:16" ht="80" hidden="1" x14ac:dyDescent="0.2">
      <c r="A183" s="87" t="s">
        <v>2245</v>
      </c>
      <c r="B183" s="65" t="s">
        <v>2246</v>
      </c>
      <c r="C183" s="55" t="s">
        <v>2246</v>
      </c>
      <c r="D183" s="65" t="s">
        <v>2247</v>
      </c>
      <c r="E183" s="65" t="s">
        <v>261</v>
      </c>
      <c r="F183" s="32" t="str">
        <f>INDEX(Requirements!G:G,MATCH(G183,Requirements!A:A,0))</f>
        <v>D.187; D.195</v>
      </c>
      <c r="G183" s="65" t="s">
        <v>449</v>
      </c>
      <c r="H183" s="65" t="s">
        <v>326</v>
      </c>
      <c r="I183" s="65" t="s">
        <v>327</v>
      </c>
      <c r="J183" s="8" t="str">
        <f>_xlfn.XLOOKUP($H183,'Taxonomy and Epics'!$H:$H,'Taxonomy and Epics'!E:E)</f>
        <v>5.0 - S2P - Source to Pay</v>
      </c>
      <c r="K183" s="8" t="str">
        <f>_xlfn.XLOOKUP($H183,'Taxonomy and Epics'!$H:$H,'Taxonomy and Epics'!F:F)</f>
        <v>S2P-070</v>
      </c>
      <c r="L183" s="8" t="str">
        <f>_xlfn.XLOOKUP($H183,'Taxonomy and Epics'!$H:$H,'Taxonomy and Epics'!G:G)</f>
        <v>Requisitioning</v>
      </c>
      <c r="M183" s="10" t="str">
        <f>_xlfn.XLOOKUP($H183,'Taxonomy and Epics'!$H:$H,'Taxonomy and Epics'!H:H)</f>
        <v>S2P-070-010</v>
      </c>
      <c r="N183" s="10" t="str">
        <f>_xlfn.XLOOKUP($H183,'Taxonomy and Epics'!$H:$H,'Taxonomy and Epics'!I:I)</f>
        <v>Create Requisition</v>
      </c>
    </row>
    <row r="184" spans="1:16" ht="160" hidden="1" x14ac:dyDescent="0.2">
      <c r="A184" s="87" t="s">
        <v>2248</v>
      </c>
      <c r="B184" s="65" t="s">
        <v>2249</v>
      </c>
      <c r="C184" s="55" t="s">
        <v>2249</v>
      </c>
      <c r="D184" s="55" t="s">
        <v>2250</v>
      </c>
      <c r="E184" s="65" t="s">
        <v>261</v>
      </c>
      <c r="F184" s="32" t="str">
        <f>INDEX(Requirements!G:G,MATCH(G184,Requirements!A:A,0))</f>
        <v>D.188; D.217</v>
      </c>
      <c r="G184" s="65" t="s">
        <v>453</v>
      </c>
      <c r="H184" s="65" t="s">
        <v>326</v>
      </c>
      <c r="I184" s="65" t="s">
        <v>327</v>
      </c>
      <c r="J184" s="8" t="str">
        <f>_xlfn.XLOOKUP($H184,'Taxonomy and Epics'!$H:$H,'Taxonomy and Epics'!E:E)</f>
        <v>5.0 - S2P - Source to Pay</v>
      </c>
      <c r="K184" s="8" t="str">
        <f>_xlfn.XLOOKUP($H184,'Taxonomy and Epics'!$H:$H,'Taxonomy and Epics'!F:F)</f>
        <v>S2P-070</v>
      </c>
      <c r="L184" s="8" t="str">
        <f>_xlfn.XLOOKUP($H184,'Taxonomy and Epics'!$H:$H,'Taxonomy and Epics'!G:G)</f>
        <v>Requisitioning</v>
      </c>
      <c r="M184" s="10" t="str">
        <f>_xlfn.XLOOKUP($H184,'Taxonomy and Epics'!$H:$H,'Taxonomy and Epics'!H:H)</f>
        <v>S2P-070-010</v>
      </c>
      <c r="N184" s="10" t="str">
        <f>_xlfn.XLOOKUP($H184,'Taxonomy and Epics'!$H:$H,'Taxonomy and Epics'!I:I)</f>
        <v>Create Requisition</v>
      </c>
    </row>
    <row r="185" spans="1:16" ht="64" hidden="1" x14ac:dyDescent="0.2">
      <c r="A185" s="87" t="s">
        <v>2251</v>
      </c>
      <c r="B185" s="65" t="s">
        <v>2252</v>
      </c>
      <c r="C185" s="55" t="s">
        <v>2252</v>
      </c>
      <c r="D185" s="55" t="s">
        <v>2253</v>
      </c>
      <c r="E185" s="65" t="s">
        <v>257</v>
      </c>
      <c r="F185" s="32">
        <f>INDEX(Requirements!G:G,MATCH(G185,Requirements!A:A,0))</f>
        <v>0</v>
      </c>
      <c r="G185" s="65" t="s">
        <v>457</v>
      </c>
      <c r="H185" s="65" t="s">
        <v>255</v>
      </c>
      <c r="I185" s="65" t="s">
        <v>256</v>
      </c>
      <c r="J185" s="8" t="str">
        <f>_xlfn.XLOOKUP($H185,'Taxonomy and Epics'!$H:$H,'Taxonomy and Epics'!E:E)</f>
        <v>5.0 - S2P - Source to Pay</v>
      </c>
      <c r="K185" s="8" t="str">
        <f>_xlfn.XLOOKUP($H185,'Taxonomy and Epics'!$H:$H,'Taxonomy and Epics'!F:F)</f>
        <v>S2P-100</v>
      </c>
      <c r="L185" s="8" t="str">
        <f>_xlfn.XLOOKUP($H185,'Taxonomy and Epics'!$H:$H,'Taxonomy and Epics'!G:G)</f>
        <v>Invoice Processing &amp; Payment</v>
      </c>
      <c r="M185" s="10" t="str">
        <f>_xlfn.XLOOKUP($H185,'Taxonomy and Epics'!$H:$H,'Taxonomy and Epics'!H:H)</f>
        <v>S2P-100-010</v>
      </c>
      <c r="N185" s="10" t="str">
        <f>_xlfn.XLOOKUP($H185,'Taxonomy and Epics'!$H:$H,'Taxonomy and Epics'!I:I)</f>
        <v>Receive Invoices &amp; Credit Notes (incl. Self Billing &amp; Prepayments)</v>
      </c>
    </row>
    <row r="186" spans="1:16" ht="272" hidden="1" x14ac:dyDescent="0.2">
      <c r="A186" s="87" t="s">
        <v>2254</v>
      </c>
      <c r="B186" s="32" t="s">
        <v>2255</v>
      </c>
      <c r="C186" s="32" t="s">
        <v>2255</v>
      </c>
      <c r="D186" s="32" t="s">
        <v>2256</v>
      </c>
      <c r="E186" s="32" t="s">
        <v>257</v>
      </c>
      <c r="F186" s="32">
        <f>INDEX(Requirements!G:G,MATCH(G186,Requirements!A:A,0))</f>
        <v>0</v>
      </c>
      <c r="G186" s="8" t="s">
        <v>460</v>
      </c>
      <c r="H186" s="32" t="s">
        <v>275</v>
      </c>
      <c r="I186" s="32" t="s">
        <v>276</v>
      </c>
      <c r="J186" s="8" t="str">
        <f>_xlfn.XLOOKUP($H186,'Taxonomy and Epics'!$H:$H,'Taxonomy and Epics'!E:E)</f>
        <v>5.0 - S2P - Source to Pay</v>
      </c>
      <c r="K186" s="8" t="str">
        <f>_xlfn.XLOOKUP($H186,'Taxonomy and Epics'!$H:$H,'Taxonomy and Epics'!F:F)</f>
        <v>S2P-100</v>
      </c>
      <c r="L186" s="8" t="str">
        <f>_xlfn.XLOOKUP($H186,'Taxonomy and Epics'!$H:$H,'Taxonomy and Epics'!G:G)</f>
        <v>Invoice Processing &amp; Payment</v>
      </c>
      <c r="M186" s="10" t="str">
        <f>_xlfn.XLOOKUP($H186,'Taxonomy and Epics'!$H:$H,'Taxonomy and Epics'!H:H)</f>
        <v>S2P-100-030</v>
      </c>
      <c r="N186" s="10" t="str">
        <f>_xlfn.XLOOKUP($H186,'Taxonomy and Epics'!$H:$H,'Taxonomy and Epics'!I:I)</f>
        <v>Generate Payments File &amp; Release Payments</v>
      </c>
    </row>
    <row r="187" spans="1:16" ht="80" hidden="1" x14ac:dyDescent="0.2">
      <c r="A187" s="87" t="s">
        <v>2257</v>
      </c>
      <c r="B187" s="32" t="s">
        <v>2258</v>
      </c>
      <c r="C187" s="32" t="s">
        <v>2258</v>
      </c>
      <c r="D187" s="32" t="s">
        <v>2259</v>
      </c>
      <c r="E187" s="32" t="s">
        <v>123</v>
      </c>
      <c r="F187" s="32" t="str">
        <f>INDEX(Requirements!G:G,MATCH(G187,Requirements!A:A,0))</f>
        <v>D.125</v>
      </c>
      <c r="G187" s="32" t="s">
        <v>289</v>
      </c>
      <c r="H187" s="32" t="s">
        <v>291</v>
      </c>
      <c r="I187" s="32" t="s">
        <v>292</v>
      </c>
      <c r="J187" s="8" t="str">
        <f>_xlfn.XLOOKUP($H187,'Taxonomy and Epics'!$H:$H,'Taxonomy and Epics'!E:E)</f>
        <v>5.0 - S2P - Source to Pay</v>
      </c>
      <c r="K187" s="8" t="str">
        <f>_xlfn.XLOOKUP($H187,'Taxonomy and Epics'!$H:$H,'Taxonomy and Epics'!F:F)</f>
        <v>S2P-130</v>
      </c>
      <c r="L187" s="8" t="str">
        <f>_xlfn.XLOOKUP($H187,'Taxonomy and Epics'!$H:$H,'Taxonomy and Epics'!G:G)</f>
        <v>Period End Close</v>
      </c>
      <c r="M187" s="10" t="str">
        <f>_xlfn.XLOOKUP($H187,'Taxonomy and Epics'!$H:$H,'Taxonomy and Epics'!H:H)</f>
        <v>S2P-130-030</v>
      </c>
      <c r="N187" s="10" t="str">
        <f>_xlfn.XLOOKUP($H187,'Taxonomy and Epics'!$H:$H,'Taxonomy and Epics'!I:I)</f>
        <v xml:space="preserve">Prepare GRNI &amp; Other Month End Accruals </v>
      </c>
    </row>
    <row r="188" spans="1:16" ht="64" hidden="1" x14ac:dyDescent="0.2">
      <c r="A188" s="87" t="s">
        <v>2260</v>
      </c>
      <c r="B188" s="32" t="s">
        <v>2261</v>
      </c>
      <c r="C188" s="32" t="s">
        <v>2261</v>
      </c>
      <c r="D188" s="32" t="s">
        <v>2262</v>
      </c>
      <c r="E188" s="32" t="s">
        <v>525</v>
      </c>
      <c r="F188" s="32"/>
      <c r="G188" s="32" t="s">
        <v>521</v>
      </c>
      <c r="H188" s="32" t="s">
        <v>523</v>
      </c>
      <c r="I188" s="32" t="s">
        <v>524</v>
      </c>
      <c r="J188" s="8" t="str">
        <f>_xlfn.XLOOKUP($H188,'Taxonomy and Epics'!$H:$H,'Taxonomy and Epics'!E:E)</f>
        <v>10.0 - TRE - Treasury</v>
      </c>
      <c r="K188" s="8" t="str">
        <f>_xlfn.XLOOKUP($H188,'Taxonomy and Epics'!$H:$H,'Taxonomy and Epics'!F:F)</f>
        <v>TRE-010</v>
      </c>
      <c r="L188" s="8" t="str">
        <f>_xlfn.XLOOKUP($H188,'Taxonomy and Epics'!$H:$H,'Taxonomy and Epics'!G:G)</f>
        <v>Treasury Administration</v>
      </c>
      <c r="M188" s="10" t="str">
        <f>_xlfn.XLOOKUP($H188,'Taxonomy and Epics'!$H:$H,'Taxonomy and Epics'!H:H)</f>
        <v>TRE-010-010</v>
      </c>
      <c r="N188" s="66" t="str">
        <f>_xlfn.XLOOKUP($H188,'Taxonomy and Epics'!$H:$H,'Taxonomy and Epics'!I:I)</f>
        <v>Manage Bank Accounts</v>
      </c>
      <c r="O188" s="8"/>
      <c r="P188" s="8"/>
    </row>
    <row r="189" spans="1:16" ht="80" hidden="1" x14ac:dyDescent="0.2">
      <c r="A189" s="87" t="s">
        <v>2263</v>
      </c>
      <c r="B189" s="32" t="s">
        <v>2264</v>
      </c>
      <c r="C189" s="32" t="s">
        <v>2264</v>
      </c>
      <c r="D189" s="32" t="s">
        <v>2265</v>
      </c>
      <c r="E189" s="32" t="s">
        <v>525</v>
      </c>
      <c r="F189" s="32"/>
      <c r="G189" s="32" t="s">
        <v>527</v>
      </c>
      <c r="H189" s="32" t="s">
        <v>529</v>
      </c>
      <c r="I189" s="32" t="s">
        <v>530</v>
      </c>
      <c r="J189" s="8" t="str">
        <f>_xlfn.XLOOKUP($H189,'Taxonomy and Epics'!$H:$H,'Taxonomy and Epics'!E:E)</f>
        <v>10.0 - TRE - Treasury</v>
      </c>
      <c r="K189" s="8" t="str">
        <f>_xlfn.XLOOKUP($H189,'Taxonomy and Epics'!$H:$H,'Taxonomy and Epics'!F:F)</f>
        <v>TRE-020</v>
      </c>
      <c r="L189" s="8" t="str">
        <f>_xlfn.XLOOKUP($H189,'Taxonomy and Epics'!$H:$H,'Taxonomy and Epics'!G:G)</f>
        <v>Cash and Liquidity Management</v>
      </c>
      <c r="M189" s="10" t="str">
        <f>_xlfn.XLOOKUP($H189,'Taxonomy and Epics'!$H:$H,'Taxonomy and Epics'!H:H)</f>
        <v>TRE-020-010</v>
      </c>
      <c r="N189" s="66" t="str">
        <f>_xlfn.XLOOKUP($H189,'Taxonomy and Epics'!$H:$H,'Taxonomy and Epics'!I:I)</f>
        <v>Manage Bank Account Cash Balances</v>
      </c>
      <c r="O189" s="8"/>
      <c r="P189" s="8"/>
    </row>
    <row r="190" spans="1:16" ht="80" hidden="1" x14ac:dyDescent="0.2">
      <c r="A190" s="87" t="s">
        <v>2266</v>
      </c>
      <c r="B190" s="32" t="s">
        <v>2267</v>
      </c>
      <c r="C190" s="32" t="s">
        <v>2267</v>
      </c>
      <c r="D190" s="32" t="s">
        <v>2268</v>
      </c>
      <c r="E190" s="32" t="s">
        <v>525</v>
      </c>
      <c r="F190" s="32"/>
      <c r="G190" s="32" t="s">
        <v>532</v>
      </c>
      <c r="H190" s="32" t="s">
        <v>529</v>
      </c>
      <c r="I190" s="32" t="s">
        <v>530</v>
      </c>
      <c r="J190" s="8" t="str">
        <f>_xlfn.XLOOKUP($H190,'Taxonomy and Epics'!$H:$H,'Taxonomy and Epics'!E:E)</f>
        <v>10.0 - TRE - Treasury</v>
      </c>
      <c r="K190" s="8" t="str">
        <f>_xlfn.XLOOKUP($H190,'Taxonomy and Epics'!$H:$H,'Taxonomy and Epics'!F:F)</f>
        <v>TRE-020</v>
      </c>
      <c r="L190" s="8" t="str">
        <f>_xlfn.XLOOKUP($H190,'Taxonomy and Epics'!$H:$H,'Taxonomy and Epics'!G:G)</f>
        <v>Cash and Liquidity Management</v>
      </c>
      <c r="M190" s="10" t="str">
        <f>_xlfn.XLOOKUP($H190,'Taxonomy and Epics'!$H:$H,'Taxonomy and Epics'!H:H)</f>
        <v>TRE-020-010</v>
      </c>
      <c r="N190" s="66" t="str">
        <f>_xlfn.XLOOKUP($H190,'Taxonomy and Epics'!$H:$H,'Taxonomy and Epics'!I:I)</f>
        <v>Manage Bank Account Cash Balances</v>
      </c>
      <c r="O190" s="8"/>
      <c r="P190" s="8"/>
    </row>
    <row r="191" spans="1:16" ht="96" hidden="1" x14ac:dyDescent="0.2">
      <c r="A191" s="87" t="s">
        <v>2269</v>
      </c>
      <c r="B191" s="32" t="s">
        <v>2270</v>
      </c>
      <c r="C191" s="32" t="s">
        <v>2270</v>
      </c>
      <c r="D191" s="32" t="s">
        <v>2271</v>
      </c>
      <c r="E191" s="32" t="s">
        <v>525</v>
      </c>
      <c r="F191" s="32"/>
      <c r="G191" s="32" t="s">
        <v>535</v>
      </c>
      <c r="H191" s="32" t="s">
        <v>529</v>
      </c>
      <c r="I191" s="32" t="s">
        <v>530</v>
      </c>
      <c r="J191" s="8" t="str">
        <f>_xlfn.XLOOKUP($H191,'Taxonomy and Epics'!$H:$H,'Taxonomy and Epics'!E:E)</f>
        <v>10.0 - TRE - Treasury</v>
      </c>
      <c r="K191" s="8" t="str">
        <f>_xlfn.XLOOKUP($H191,'Taxonomy and Epics'!$H:$H,'Taxonomy and Epics'!F:F)</f>
        <v>TRE-020</v>
      </c>
      <c r="L191" s="8" t="str">
        <f>_xlfn.XLOOKUP($H191,'Taxonomy and Epics'!$H:$H,'Taxonomy and Epics'!G:G)</f>
        <v>Cash and Liquidity Management</v>
      </c>
      <c r="M191" s="10" t="str">
        <f>_xlfn.XLOOKUP($H191,'Taxonomy and Epics'!$H:$H,'Taxonomy and Epics'!H:H)</f>
        <v>TRE-020-010</v>
      </c>
      <c r="N191" s="66" t="str">
        <f>_xlfn.XLOOKUP($H191,'Taxonomy and Epics'!$H:$H,'Taxonomy and Epics'!I:I)</f>
        <v>Manage Bank Account Cash Balances</v>
      </c>
      <c r="O191" s="8"/>
      <c r="P191" s="8"/>
    </row>
    <row r="192" spans="1:16" ht="80" hidden="1" x14ac:dyDescent="0.2">
      <c r="A192" s="87" t="s">
        <v>2272</v>
      </c>
      <c r="B192" s="32" t="s">
        <v>2273</v>
      </c>
      <c r="C192" s="32" t="s">
        <v>2273</v>
      </c>
      <c r="D192" s="32" t="s">
        <v>2274</v>
      </c>
      <c r="E192" s="32" t="s">
        <v>525</v>
      </c>
      <c r="F192" s="32"/>
      <c r="G192" s="32" t="s">
        <v>538</v>
      </c>
      <c r="H192" s="32" t="s">
        <v>529</v>
      </c>
      <c r="I192" s="32" t="s">
        <v>530</v>
      </c>
      <c r="J192" s="8" t="str">
        <f>_xlfn.XLOOKUP($H192,'Taxonomy and Epics'!$H:$H,'Taxonomy and Epics'!E:E)</f>
        <v>10.0 - TRE - Treasury</v>
      </c>
      <c r="K192" s="8" t="str">
        <f>_xlfn.XLOOKUP($H192,'Taxonomy and Epics'!$H:$H,'Taxonomy and Epics'!F:F)</f>
        <v>TRE-020</v>
      </c>
      <c r="L192" s="8" t="str">
        <f>_xlfn.XLOOKUP($H192,'Taxonomy and Epics'!$H:$H,'Taxonomy and Epics'!G:G)</f>
        <v>Cash and Liquidity Management</v>
      </c>
      <c r="M192" s="10" t="str">
        <f>_xlfn.XLOOKUP($H192,'Taxonomy and Epics'!$H:$H,'Taxonomy and Epics'!H:H)</f>
        <v>TRE-020-010</v>
      </c>
      <c r="N192" s="66" t="str">
        <f>_xlfn.XLOOKUP($H192,'Taxonomy and Epics'!$H:$H,'Taxonomy and Epics'!I:I)</f>
        <v>Manage Bank Account Cash Balances</v>
      </c>
      <c r="O192" s="8"/>
      <c r="P192" s="8"/>
    </row>
    <row r="193" spans="1:16" ht="64" hidden="1" x14ac:dyDescent="0.2">
      <c r="A193" s="87" t="s">
        <v>2275</v>
      </c>
      <c r="B193" s="32" t="s">
        <v>2276</v>
      </c>
      <c r="C193" s="32" t="s">
        <v>2276</v>
      </c>
      <c r="D193" s="32" t="s">
        <v>2277</v>
      </c>
      <c r="E193" s="32" t="s">
        <v>525</v>
      </c>
      <c r="F193" s="32"/>
      <c r="G193" s="32" t="s">
        <v>540</v>
      </c>
      <c r="H193" s="32" t="s">
        <v>529</v>
      </c>
      <c r="I193" s="32" t="s">
        <v>530</v>
      </c>
      <c r="J193" s="8" t="str">
        <f>_xlfn.XLOOKUP($H193,'Taxonomy and Epics'!$H:$H,'Taxonomy and Epics'!E:E)</f>
        <v>10.0 - TRE - Treasury</v>
      </c>
      <c r="K193" s="8" t="str">
        <f>_xlfn.XLOOKUP($H193,'Taxonomy and Epics'!$H:$H,'Taxonomy and Epics'!F:F)</f>
        <v>TRE-020</v>
      </c>
      <c r="L193" s="8" t="str">
        <f>_xlfn.XLOOKUP($H193,'Taxonomy and Epics'!$H:$H,'Taxonomy and Epics'!G:G)</f>
        <v>Cash and Liquidity Management</v>
      </c>
      <c r="M193" s="10" t="str">
        <f>_xlfn.XLOOKUP($H193,'Taxonomy and Epics'!$H:$H,'Taxonomy and Epics'!H:H)</f>
        <v>TRE-020-010</v>
      </c>
      <c r="N193" s="66" t="str">
        <f>_xlfn.XLOOKUP($H193,'Taxonomy and Epics'!$H:$H,'Taxonomy and Epics'!I:I)</f>
        <v>Manage Bank Account Cash Balances</v>
      </c>
      <c r="O193" s="8"/>
      <c r="P193" s="8"/>
    </row>
    <row r="194" spans="1:16" ht="80" hidden="1" x14ac:dyDescent="0.2">
      <c r="A194" s="87" t="s">
        <v>2278</v>
      </c>
      <c r="B194" s="32" t="s">
        <v>2279</v>
      </c>
      <c r="C194" s="32" t="s">
        <v>2279</v>
      </c>
      <c r="D194" s="32" t="s">
        <v>2280</v>
      </c>
      <c r="E194" s="32" t="s">
        <v>525</v>
      </c>
      <c r="F194" s="32"/>
      <c r="G194" s="32" t="s">
        <v>542</v>
      </c>
      <c r="H194" s="32" t="s">
        <v>529</v>
      </c>
      <c r="I194" s="32" t="s">
        <v>530</v>
      </c>
      <c r="J194" s="8" t="str">
        <f>_xlfn.XLOOKUP($H194,'Taxonomy and Epics'!$H:$H,'Taxonomy and Epics'!E:E)</f>
        <v>10.0 - TRE - Treasury</v>
      </c>
      <c r="K194" s="8" t="str">
        <f>_xlfn.XLOOKUP($H194,'Taxonomy and Epics'!$H:$H,'Taxonomy and Epics'!F:F)</f>
        <v>TRE-020</v>
      </c>
      <c r="L194" s="8" t="str">
        <f>_xlfn.XLOOKUP($H194,'Taxonomy and Epics'!$H:$H,'Taxonomy and Epics'!G:G)</f>
        <v>Cash and Liquidity Management</v>
      </c>
      <c r="M194" s="10" t="str">
        <f>_xlfn.XLOOKUP($H194,'Taxonomy and Epics'!$H:$H,'Taxonomy and Epics'!H:H)</f>
        <v>TRE-020-010</v>
      </c>
      <c r="N194" s="66" t="str">
        <f>_xlfn.XLOOKUP($H194,'Taxonomy and Epics'!$H:$H,'Taxonomy and Epics'!I:I)</f>
        <v>Manage Bank Account Cash Balances</v>
      </c>
      <c r="O194" s="8"/>
      <c r="P194" s="8"/>
    </row>
    <row r="195" spans="1:16" ht="80" hidden="1" x14ac:dyDescent="0.2">
      <c r="A195" s="87" t="s">
        <v>2281</v>
      </c>
      <c r="B195" s="32" t="s">
        <v>2282</v>
      </c>
      <c r="C195" s="32" t="s">
        <v>2282</v>
      </c>
      <c r="D195" s="32" t="s">
        <v>2283</v>
      </c>
      <c r="E195" s="32" t="s">
        <v>525</v>
      </c>
      <c r="F195" s="32"/>
      <c r="G195" s="32" t="s">
        <v>544</v>
      </c>
      <c r="H195" s="32" t="s">
        <v>529</v>
      </c>
      <c r="I195" s="32" t="s">
        <v>530</v>
      </c>
      <c r="J195" s="8" t="str">
        <f>_xlfn.XLOOKUP($H195,'Taxonomy and Epics'!$H:$H,'Taxonomy and Epics'!E:E)</f>
        <v>10.0 - TRE - Treasury</v>
      </c>
      <c r="K195" s="8" t="str">
        <f>_xlfn.XLOOKUP($H195,'Taxonomy and Epics'!$H:$H,'Taxonomy and Epics'!F:F)</f>
        <v>TRE-020</v>
      </c>
      <c r="L195" s="8" t="str">
        <f>_xlfn.XLOOKUP($H195,'Taxonomy and Epics'!$H:$H,'Taxonomy and Epics'!G:G)</f>
        <v>Cash and Liquidity Management</v>
      </c>
      <c r="M195" s="10" t="str">
        <f>_xlfn.XLOOKUP($H195,'Taxonomy and Epics'!$H:$H,'Taxonomy and Epics'!H:H)</f>
        <v>TRE-020-010</v>
      </c>
      <c r="N195" s="66" t="str">
        <f>_xlfn.XLOOKUP($H195,'Taxonomy and Epics'!$H:$H,'Taxonomy and Epics'!I:I)</f>
        <v>Manage Bank Account Cash Balances</v>
      </c>
      <c r="O195" s="8"/>
      <c r="P195" s="8"/>
    </row>
    <row r="196" spans="1:16" ht="96" hidden="1" x14ac:dyDescent="0.2">
      <c r="A196" s="87" t="s">
        <v>2284</v>
      </c>
      <c r="B196" s="32" t="s">
        <v>2285</v>
      </c>
      <c r="C196" s="32" t="s">
        <v>2285</v>
      </c>
      <c r="D196" s="32" t="s">
        <v>2286</v>
      </c>
      <c r="E196" s="32" t="s">
        <v>525</v>
      </c>
      <c r="F196" s="32" t="s">
        <v>2287</v>
      </c>
      <c r="G196" s="32" t="s">
        <v>546</v>
      </c>
      <c r="H196" s="32" t="s">
        <v>548</v>
      </c>
      <c r="I196" s="32" t="s">
        <v>549</v>
      </c>
      <c r="J196" s="8" t="str">
        <f>_xlfn.XLOOKUP($H196,'Taxonomy and Epics'!$H:$H,'Taxonomy and Epics'!E:E)</f>
        <v>10.0 - TRE - Treasury</v>
      </c>
      <c r="K196" s="8" t="str">
        <f>_xlfn.XLOOKUP($H196,'Taxonomy and Epics'!$H:$H,'Taxonomy and Epics'!F:F)</f>
        <v>TRE-030</v>
      </c>
      <c r="L196" s="8" t="str">
        <f>_xlfn.XLOOKUP($H196,'Taxonomy and Epics'!$H:$H,'Taxonomy and Epics'!G:G)</f>
        <v>Bank Reconciliations</v>
      </c>
      <c r="M196" s="10" t="str">
        <f>_xlfn.XLOOKUP($H196,'Taxonomy and Epics'!$H:$H,'Taxonomy and Epics'!H:H)</f>
        <v>TRE-030-010</v>
      </c>
      <c r="N196" s="66" t="str">
        <f>_xlfn.XLOOKUP($H196,'Taxonomy and Epics'!$H:$H,'Taxonomy and Epics'!I:I)</f>
        <v>Perform Bank Reconciliation</v>
      </c>
      <c r="O196" s="8"/>
      <c r="P196" s="8"/>
    </row>
    <row r="197" spans="1:16" ht="80" hidden="1" x14ac:dyDescent="0.2">
      <c r="A197" s="87" t="s">
        <v>2288</v>
      </c>
      <c r="B197" s="32" t="s">
        <v>2289</v>
      </c>
      <c r="C197" s="32" t="s">
        <v>2289</v>
      </c>
      <c r="D197" s="32" t="s">
        <v>2290</v>
      </c>
      <c r="E197" s="32" t="s">
        <v>525</v>
      </c>
      <c r="F197" s="32" t="s">
        <v>2287</v>
      </c>
      <c r="G197" s="32" t="s">
        <v>551</v>
      </c>
      <c r="H197" s="32" t="s">
        <v>548</v>
      </c>
      <c r="I197" s="32" t="s">
        <v>549</v>
      </c>
      <c r="J197" s="8" t="str">
        <f>_xlfn.XLOOKUP($H197,'Taxonomy and Epics'!$H:$H,'Taxonomy and Epics'!E:E)</f>
        <v>10.0 - TRE - Treasury</v>
      </c>
      <c r="K197" s="8" t="str">
        <f>_xlfn.XLOOKUP($H197,'Taxonomy and Epics'!$H:$H,'Taxonomy and Epics'!F:F)</f>
        <v>TRE-030</v>
      </c>
      <c r="L197" s="8" t="str">
        <f>_xlfn.XLOOKUP($H197,'Taxonomy and Epics'!$H:$H,'Taxonomy and Epics'!G:G)</f>
        <v>Bank Reconciliations</v>
      </c>
      <c r="M197" s="10" t="str">
        <f>_xlfn.XLOOKUP($H197,'Taxonomy and Epics'!$H:$H,'Taxonomy and Epics'!H:H)</f>
        <v>TRE-030-010</v>
      </c>
      <c r="N197" s="66" t="str">
        <f>_xlfn.XLOOKUP($H197,'Taxonomy and Epics'!$H:$H,'Taxonomy and Epics'!I:I)</f>
        <v>Perform Bank Reconciliation</v>
      </c>
      <c r="O197" s="8"/>
      <c r="P197" s="8"/>
    </row>
    <row r="198" spans="1:16" ht="80" hidden="1" x14ac:dyDescent="0.2">
      <c r="A198" s="87" t="s">
        <v>2291</v>
      </c>
      <c r="B198" s="32" t="s">
        <v>2292</v>
      </c>
      <c r="C198" s="32" t="s">
        <v>2292</v>
      </c>
      <c r="D198" s="32" t="s">
        <v>2293</v>
      </c>
      <c r="E198" s="32" t="s">
        <v>525</v>
      </c>
      <c r="F198" s="32" t="s">
        <v>2287</v>
      </c>
      <c r="G198" s="32" t="s">
        <v>554</v>
      </c>
      <c r="H198" s="32" t="s">
        <v>548</v>
      </c>
      <c r="I198" s="32" t="s">
        <v>549</v>
      </c>
      <c r="J198" s="8" t="str">
        <f>_xlfn.XLOOKUP($H198,'Taxonomy and Epics'!$H:$H,'Taxonomy and Epics'!E:E)</f>
        <v>10.0 - TRE - Treasury</v>
      </c>
      <c r="K198" s="8" t="str">
        <f>_xlfn.XLOOKUP($H198,'Taxonomy and Epics'!$H:$H,'Taxonomy and Epics'!F:F)</f>
        <v>TRE-030</v>
      </c>
      <c r="L198" s="8" t="str">
        <f>_xlfn.XLOOKUP($H198,'Taxonomy and Epics'!$H:$H,'Taxonomy and Epics'!G:G)</f>
        <v>Bank Reconciliations</v>
      </c>
      <c r="M198" s="10" t="str">
        <f>_xlfn.XLOOKUP($H198,'Taxonomy and Epics'!$H:$H,'Taxonomy and Epics'!H:H)</f>
        <v>TRE-030-010</v>
      </c>
      <c r="N198" s="66" t="str">
        <f>_xlfn.XLOOKUP($H198,'Taxonomy and Epics'!$H:$H,'Taxonomy and Epics'!I:I)</f>
        <v>Perform Bank Reconciliation</v>
      </c>
      <c r="O198" s="8"/>
      <c r="P198" s="8"/>
    </row>
    <row r="199" spans="1:16" ht="96" hidden="1" x14ac:dyDescent="0.2">
      <c r="A199" s="87" t="s">
        <v>2294</v>
      </c>
      <c r="B199" s="32" t="s">
        <v>2295</v>
      </c>
      <c r="C199" s="32" t="s">
        <v>2295</v>
      </c>
      <c r="D199" s="32" t="s">
        <v>2296</v>
      </c>
      <c r="E199" s="32" t="s">
        <v>525</v>
      </c>
      <c r="F199" s="32" t="s">
        <v>2297</v>
      </c>
      <c r="G199" s="32" t="s">
        <v>557</v>
      </c>
      <c r="H199" s="32" t="s">
        <v>548</v>
      </c>
      <c r="I199" s="32" t="s">
        <v>549</v>
      </c>
      <c r="J199" s="8" t="str">
        <f>_xlfn.XLOOKUP($H199,'Taxonomy and Epics'!$H:$H,'Taxonomy and Epics'!E:E)</f>
        <v>10.0 - TRE - Treasury</v>
      </c>
      <c r="K199" s="8" t="str">
        <f>_xlfn.XLOOKUP($H199,'Taxonomy and Epics'!$H:$H,'Taxonomy and Epics'!F:F)</f>
        <v>TRE-030</v>
      </c>
      <c r="L199" s="8" t="str">
        <f>_xlfn.XLOOKUP($H199,'Taxonomy and Epics'!$H:$H,'Taxonomy and Epics'!G:G)</f>
        <v>Bank Reconciliations</v>
      </c>
      <c r="M199" s="10" t="str">
        <f>_xlfn.XLOOKUP($H199,'Taxonomy and Epics'!$H:$H,'Taxonomy and Epics'!H:H)</f>
        <v>TRE-030-010</v>
      </c>
      <c r="N199" s="66" t="str">
        <f>_xlfn.XLOOKUP($H199,'Taxonomy and Epics'!$H:$H,'Taxonomy and Epics'!I:I)</f>
        <v>Perform Bank Reconciliation</v>
      </c>
      <c r="O199" s="8"/>
      <c r="P199" s="8"/>
    </row>
    <row r="200" spans="1:16" ht="96" hidden="1" x14ac:dyDescent="0.2">
      <c r="A200" s="87" t="s">
        <v>2298</v>
      </c>
      <c r="B200" s="32" t="s">
        <v>2299</v>
      </c>
      <c r="C200" s="32" t="s">
        <v>2299</v>
      </c>
      <c r="D200" s="32" t="s">
        <v>2300</v>
      </c>
      <c r="E200" s="32" t="s">
        <v>525</v>
      </c>
      <c r="F200" s="32" t="s">
        <v>2301</v>
      </c>
      <c r="G200" s="32" t="s">
        <v>560</v>
      </c>
      <c r="H200" s="32" t="s">
        <v>548</v>
      </c>
      <c r="I200" s="32" t="s">
        <v>549</v>
      </c>
      <c r="J200" s="8" t="str">
        <f>_xlfn.XLOOKUP($H200,'Taxonomy and Epics'!$H:$H,'Taxonomy and Epics'!E:E)</f>
        <v>10.0 - TRE - Treasury</v>
      </c>
      <c r="K200" s="8" t="str">
        <f>_xlfn.XLOOKUP($H200,'Taxonomy and Epics'!$H:$H,'Taxonomy and Epics'!F:F)</f>
        <v>TRE-030</v>
      </c>
      <c r="L200" s="8" t="str">
        <f>_xlfn.XLOOKUP($H200,'Taxonomy and Epics'!$H:$H,'Taxonomy and Epics'!G:G)</f>
        <v>Bank Reconciliations</v>
      </c>
      <c r="M200" s="10" t="str">
        <f>_xlfn.XLOOKUP($H200,'Taxonomy and Epics'!$H:$H,'Taxonomy and Epics'!H:H)</f>
        <v>TRE-030-010</v>
      </c>
      <c r="N200" s="66" t="str">
        <f>_xlfn.XLOOKUP($H200,'Taxonomy and Epics'!$H:$H,'Taxonomy and Epics'!I:I)</f>
        <v>Perform Bank Reconciliation</v>
      </c>
      <c r="O200" s="8"/>
      <c r="P200" s="8"/>
    </row>
    <row r="201" spans="1:16" ht="96" hidden="1" x14ac:dyDescent="0.2">
      <c r="A201" s="87" t="s">
        <v>2302</v>
      </c>
      <c r="B201" s="32" t="s">
        <v>2303</v>
      </c>
      <c r="C201" s="32" t="s">
        <v>2303</v>
      </c>
      <c r="D201" s="32" t="s">
        <v>2304</v>
      </c>
      <c r="E201" s="32" t="s">
        <v>525</v>
      </c>
      <c r="F201" s="32" t="s">
        <v>2287</v>
      </c>
      <c r="G201" s="32" t="s">
        <v>563</v>
      </c>
      <c r="H201" s="32" t="s">
        <v>548</v>
      </c>
      <c r="I201" s="32" t="s">
        <v>549</v>
      </c>
      <c r="J201" s="8" t="str">
        <f>_xlfn.XLOOKUP($H201,'Taxonomy and Epics'!$H:$H,'Taxonomy and Epics'!E:E)</f>
        <v>10.0 - TRE - Treasury</v>
      </c>
      <c r="K201" s="8" t="str">
        <f>_xlfn.XLOOKUP($H201,'Taxonomy and Epics'!$H:$H,'Taxonomy and Epics'!F:F)</f>
        <v>TRE-030</v>
      </c>
      <c r="L201" s="8" t="str">
        <f>_xlfn.XLOOKUP($H201,'Taxonomy and Epics'!$H:$H,'Taxonomy and Epics'!G:G)</f>
        <v>Bank Reconciliations</v>
      </c>
      <c r="M201" s="10" t="str">
        <f>_xlfn.XLOOKUP($H201,'Taxonomy and Epics'!$H:$H,'Taxonomy and Epics'!H:H)</f>
        <v>TRE-030-010</v>
      </c>
      <c r="N201" s="66" t="str">
        <f>_xlfn.XLOOKUP($H201,'Taxonomy and Epics'!$H:$H,'Taxonomy and Epics'!I:I)</f>
        <v>Perform Bank Reconciliation</v>
      </c>
      <c r="O201" s="8"/>
      <c r="P201" s="8"/>
    </row>
    <row r="202" spans="1:16" ht="96" hidden="1" x14ac:dyDescent="0.2">
      <c r="A202" s="87" t="s">
        <v>2305</v>
      </c>
      <c r="B202" s="32" t="s">
        <v>2306</v>
      </c>
      <c r="C202" s="32" t="s">
        <v>2306</v>
      </c>
      <c r="D202" s="32" t="s">
        <v>2307</v>
      </c>
      <c r="E202" s="32" t="s">
        <v>525</v>
      </c>
      <c r="F202" s="32"/>
      <c r="G202" s="32" t="s">
        <v>566</v>
      </c>
      <c r="H202" s="32" t="s">
        <v>548</v>
      </c>
      <c r="I202" s="32" t="s">
        <v>549</v>
      </c>
      <c r="J202" s="8" t="str">
        <f>_xlfn.XLOOKUP($H202,'Taxonomy and Epics'!$H:$H,'Taxonomy and Epics'!E:E)</f>
        <v>10.0 - TRE - Treasury</v>
      </c>
      <c r="K202" s="8" t="str">
        <f>_xlfn.XLOOKUP($H202,'Taxonomy and Epics'!$H:$H,'Taxonomy and Epics'!F:F)</f>
        <v>TRE-030</v>
      </c>
      <c r="L202" s="8" t="str">
        <f>_xlfn.XLOOKUP($H202,'Taxonomy and Epics'!$H:$H,'Taxonomy and Epics'!G:G)</f>
        <v>Bank Reconciliations</v>
      </c>
      <c r="M202" s="10" t="str">
        <f>_xlfn.XLOOKUP($H202,'Taxonomy and Epics'!$H:$H,'Taxonomy and Epics'!H:H)</f>
        <v>TRE-030-010</v>
      </c>
      <c r="N202" s="66" t="str">
        <f>_xlfn.XLOOKUP($H202,'Taxonomy and Epics'!$H:$H,'Taxonomy and Epics'!I:I)</f>
        <v>Perform Bank Reconciliation</v>
      </c>
      <c r="O202" s="8"/>
      <c r="P202" s="8"/>
    </row>
    <row r="203" spans="1:16" ht="80" hidden="1" x14ac:dyDescent="0.2">
      <c r="A203" s="87" t="s">
        <v>2308</v>
      </c>
      <c r="B203" s="32" t="s">
        <v>2309</v>
      </c>
      <c r="C203" s="32" t="s">
        <v>2309</v>
      </c>
      <c r="D203" s="64" t="s">
        <v>2310</v>
      </c>
      <c r="E203" s="32" t="s">
        <v>525</v>
      </c>
      <c r="F203" s="32"/>
      <c r="G203" s="32" t="s">
        <v>569</v>
      </c>
      <c r="H203" s="32" t="s">
        <v>548</v>
      </c>
      <c r="I203" s="32" t="s">
        <v>549</v>
      </c>
      <c r="J203" s="8" t="str">
        <f>_xlfn.XLOOKUP($H203,'Taxonomy and Epics'!$H:$H,'Taxonomy and Epics'!E:E)</f>
        <v>10.0 - TRE - Treasury</v>
      </c>
      <c r="K203" s="8" t="str">
        <f>_xlfn.XLOOKUP($H203,'Taxonomy and Epics'!$H:$H,'Taxonomy and Epics'!F:F)</f>
        <v>TRE-030</v>
      </c>
      <c r="L203" s="8" t="str">
        <f>_xlfn.XLOOKUP($H203,'Taxonomy and Epics'!$H:$H,'Taxonomy and Epics'!G:G)</f>
        <v>Bank Reconciliations</v>
      </c>
      <c r="M203" s="10" t="str">
        <f>_xlfn.XLOOKUP($H203,'Taxonomy and Epics'!$H:$H,'Taxonomy and Epics'!H:H)</f>
        <v>TRE-030-010</v>
      </c>
      <c r="N203" s="66" t="str">
        <f>_xlfn.XLOOKUP($H203,'Taxonomy and Epics'!$H:$H,'Taxonomy and Epics'!I:I)</f>
        <v>Perform Bank Reconciliation</v>
      </c>
      <c r="O203" s="8"/>
      <c r="P203" s="8"/>
    </row>
    <row r="204" spans="1:16" ht="80" hidden="1" x14ac:dyDescent="0.2">
      <c r="A204" s="87" t="s">
        <v>2311</v>
      </c>
      <c r="B204" s="32" t="s">
        <v>2312</v>
      </c>
      <c r="C204" s="32" t="s">
        <v>2312</v>
      </c>
      <c r="D204" s="32" t="s">
        <v>2313</v>
      </c>
      <c r="E204" s="32" t="s">
        <v>525</v>
      </c>
      <c r="F204" s="32"/>
      <c r="G204" s="32" t="s">
        <v>572</v>
      </c>
      <c r="H204" s="32" t="s">
        <v>548</v>
      </c>
      <c r="I204" s="32" t="s">
        <v>549</v>
      </c>
      <c r="J204" s="8" t="str">
        <f>_xlfn.XLOOKUP($H204,'Taxonomy and Epics'!$H:$H,'Taxonomy and Epics'!E:E)</f>
        <v>10.0 - TRE - Treasury</v>
      </c>
      <c r="K204" s="8" t="str">
        <f>_xlfn.XLOOKUP($H204,'Taxonomy and Epics'!$H:$H,'Taxonomy and Epics'!F:F)</f>
        <v>TRE-030</v>
      </c>
      <c r="L204" s="8" t="str">
        <f>_xlfn.XLOOKUP($H204,'Taxonomy and Epics'!$H:$H,'Taxonomy and Epics'!G:G)</f>
        <v>Bank Reconciliations</v>
      </c>
      <c r="M204" s="10" t="str">
        <f>_xlfn.XLOOKUP($H204,'Taxonomy and Epics'!$H:$H,'Taxonomy and Epics'!H:H)</f>
        <v>TRE-030-010</v>
      </c>
      <c r="N204" s="66" t="str">
        <f>_xlfn.XLOOKUP($H204,'Taxonomy and Epics'!$H:$H,'Taxonomy and Epics'!I:I)</f>
        <v>Perform Bank Reconciliation</v>
      </c>
      <c r="O204" s="8"/>
      <c r="P204" s="8"/>
    </row>
    <row r="205" spans="1:16" ht="80" hidden="1" x14ac:dyDescent="0.2">
      <c r="A205" s="87" t="s">
        <v>2314</v>
      </c>
      <c r="B205" s="32" t="s">
        <v>2315</v>
      </c>
      <c r="C205" s="32" t="s">
        <v>2315</v>
      </c>
      <c r="D205" s="32" t="s">
        <v>2316</v>
      </c>
      <c r="E205" s="32" t="s">
        <v>525</v>
      </c>
      <c r="F205" s="32"/>
      <c r="G205" s="32" t="s">
        <v>575</v>
      </c>
      <c r="H205" s="32" t="s">
        <v>548</v>
      </c>
      <c r="I205" s="32" t="s">
        <v>549</v>
      </c>
      <c r="J205" s="8" t="str">
        <f>_xlfn.XLOOKUP($H205,'Taxonomy and Epics'!$H:$H,'Taxonomy and Epics'!E:E)</f>
        <v>10.0 - TRE - Treasury</v>
      </c>
      <c r="K205" s="8" t="str">
        <f>_xlfn.XLOOKUP($H205,'Taxonomy and Epics'!$H:$H,'Taxonomy and Epics'!F:F)</f>
        <v>TRE-030</v>
      </c>
      <c r="L205" s="8" t="str">
        <f>_xlfn.XLOOKUP($H205,'Taxonomy and Epics'!$H:$H,'Taxonomy and Epics'!G:G)</f>
        <v>Bank Reconciliations</v>
      </c>
      <c r="M205" s="10" t="str">
        <f>_xlfn.XLOOKUP($H205,'Taxonomy and Epics'!$H:$H,'Taxonomy and Epics'!H:H)</f>
        <v>TRE-030-010</v>
      </c>
      <c r="N205" s="66" t="str">
        <f>_xlfn.XLOOKUP($H205,'Taxonomy and Epics'!$H:$H,'Taxonomy and Epics'!I:I)</f>
        <v>Perform Bank Reconciliation</v>
      </c>
      <c r="O205" s="8"/>
      <c r="P205" s="8"/>
    </row>
    <row r="206" spans="1:16" ht="80" hidden="1" x14ac:dyDescent="0.2">
      <c r="A206" s="87" t="s">
        <v>2317</v>
      </c>
      <c r="B206" s="32" t="s">
        <v>2318</v>
      </c>
      <c r="C206" s="32" t="s">
        <v>2318</v>
      </c>
      <c r="D206" s="32" t="s">
        <v>2319</v>
      </c>
      <c r="E206" s="32" t="s">
        <v>123</v>
      </c>
      <c r="F206" s="32"/>
      <c r="G206" s="32" t="s">
        <v>578</v>
      </c>
      <c r="H206" s="32" t="s">
        <v>548</v>
      </c>
      <c r="I206" s="32" t="s">
        <v>549</v>
      </c>
      <c r="J206" s="8" t="str">
        <f>_xlfn.XLOOKUP($H206,'Taxonomy and Epics'!$H:$H,'Taxonomy and Epics'!E:E)</f>
        <v>10.0 - TRE - Treasury</v>
      </c>
      <c r="K206" s="8" t="str">
        <f>_xlfn.XLOOKUP($H206,'Taxonomy and Epics'!$H:$H,'Taxonomy and Epics'!F:F)</f>
        <v>TRE-030</v>
      </c>
      <c r="L206" s="8" t="str">
        <f>_xlfn.XLOOKUP($H206,'Taxonomy and Epics'!$H:$H,'Taxonomy and Epics'!G:G)</f>
        <v>Bank Reconciliations</v>
      </c>
      <c r="M206" s="10" t="str">
        <f>_xlfn.XLOOKUP($H206,'Taxonomy and Epics'!$H:$H,'Taxonomy and Epics'!H:H)</f>
        <v>TRE-030-010</v>
      </c>
      <c r="N206" s="66" t="str">
        <f>_xlfn.XLOOKUP($H206,'Taxonomy and Epics'!$H:$H,'Taxonomy and Epics'!I:I)</f>
        <v>Perform Bank Reconciliation</v>
      </c>
      <c r="O206" s="8"/>
      <c r="P206" s="8"/>
    </row>
    <row r="207" spans="1:16" ht="160" hidden="1" x14ac:dyDescent="0.2">
      <c r="A207" s="87" t="s">
        <v>2320</v>
      </c>
      <c r="B207" s="32" t="s">
        <v>2321</v>
      </c>
      <c r="C207" s="32" t="s">
        <v>2321</v>
      </c>
      <c r="D207" s="64" t="s">
        <v>2322</v>
      </c>
      <c r="E207" s="32" t="s">
        <v>525</v>
      </c>
      <c r="F207" s="32"/>
      <c r="G207" s="32" t="s">
        <v>581</v>
      </c>
      <c r="H207" s="32" t="s">
        <v>548</v>
      </c>
      <c r="I207" s="32" t="s">
        <v>549</v>
      </c>
      <c r="J207" s="8" t="str">
        <f>_xlfn.XLOOKUP($H207,'Taxonomy and Epics'!$H:$H,'Taxonomy and Epics'!E:E)</f>
        <v>10.0 - TRE - Treasury</v>
      </c>
      <c r="K207" s="8" t="str">
        <f>_xlfn.XLOOKUP($H207,'Taxonomy and Epics'!$H:$H,'Taxonomy and Epics'!F:F)</f>
        <v>TRE-030</v>
      </c>
      <c r="L207" s="8" t="str">
        <f>_xlfn.XLOOKUP($H207,'Taxonomy and Epics'!$H:$H,'Taxonomy and Epics'!G:G)</f>
        <v>Bank Reconciliations</v>
      </c>
      <c r="M207" s="10" t="str">
        <f>_xlfn.XLOOKUP($H207,'Taxonomy and Epics'!$H:$H,'Taxonomy and Epics'!H:H)</f>
        <v>TRE-030-010</v>
      </c>
      <c r="N207" s="66" t="str">
        <f>_xlfn.XLOOKUP($H207,'Taxonomy and Epics'!$H:$H,'Taxonomy and Epics'!I:I)</f>
        <v>Perform Bank Reconciliation</v>
      </c>
      <c r="O207" s="8"/>
      <c r="P207" s="8"/>
    </row>
    <row r="208" spans="1:16" ht="80" hidden="1" x14ac:dyDescent="0.2">
      <c r="A208" s="87" t="s">
        <v>2323</v>
      </c>
      <c r="B208" s="32" t="s">
        <v>2324</v>
      </c>
      <c r="C208" s="32" t="s">
        <v>2324</v>
      </c>
      <c r="D208" s="32" t="s">
        <v>2325</v>
      </c>
      <c r="E208" s="32" t="s">
        <v>525</v>
      </c>
      <c r="F208" s="32"/>
      <c r="G208" s="32" t="s">
        <v>584</v>
      </c>
      <c r="H208" s="32" t="s">
        <v>548</v>
      </c>
      <c r="I208" s="32" t="s">
        <v>549</v>
      </c>
      <c r="J208" s="8" t="str">
        <f>_xlfn.XLOOKUP($H208,'Taxonomy and Epics'!$H:$H,'Taxonomy and Epics'!E:E)</f>
        <v>10.0 - TRE - Treasury</v>
      </c>
      <c r="K208" s="8" t="str">
        <f>_xlfn.XLOOKUP($H208,'Taxonomy and Epics'!$H:$H,'Taxonomy and Epics'!F:F)</f>
        <v>TRE-030</v>
      </c>
      <c r="L208" s="8" t="str">
        <f>_xlfn.XLOOKUP($H208,'Taxonomy and Epics'!$H:$H,'Taxonomy and Epics'!G:G)</f>
        <v>Bank Reconciliations</v>
      </c>
      <c r="M208" s="10" t="str">
        <f>_xlfn.XLOOKUP($H208,'Taxonomy and Epics'!$H:$H,'Taxonomy and Epics'!H:H)</f>
        <v>TRE-030-010</v>
      </c>
      <c r="N208" s="66" t="str">
        <f>_xlfn.XLOOKUP($H208,'Taxonomy and Epics'!$H:$H,'Taxonomy and Epics'!I:I)</f>
        <v>Perform Bank Reconciliation</v>
      </c>
      <c r="O208" s="8"/>
      <c r="P208" s="8"/>
    </row>
    <row r="209" spans="1:160" ht="96" hidden="1" x14ac:dyDescent="0.2">
      <c r="A209" s="87" t="s">
        <v>2326</v>
      </c>
      <c r="B209" s="32" t="s">
        <v>2327</v>
      </c>
      <c r="C209" s="32" t="s">
        <v>2327</v>
      </c>
      <c r="D209" s="32" t="s">
        <v>2328</v>
      </c>
      <c r="E209" s="32" t="s">
        <v>525</v>
      </c>
      <c r="F209" s="32"/>
      <c r="G209" s="32" t="s">
        <v>587</v>
      </c>
      <c r="H209" s="32" t="s">
        <v>589</v>
      </c>
      <c r="I209" s="32" t="s">
        <v>590</v>
      </c>
      <c r="J209" s="8" t="str">
        <f>_xlfn.XLOOKUP($H209,'Taxonomy and Epics'!$H:$H,'Taxonomy and Epics'!E:E)</f>
        <v>10.0 - TRE - Treasury</v>
      </c>
      <c r="K209" s="8" t="str">
        <f>_xlfn.XLOOKUP($H209,'Taxonomy and Epics'!$H:$H,'Taxonomy and Epics'!F:F)</f>
        <v>TRE-040</v>
      </c>
      <c r="L209" s="8" t="str">
        <f>_xlfn.XLOOKUP($H209,'Taxonomy and Epics'!$H:$H,'Taxonomy and Epics'!G:G)</f>
        <v>Settlement &amp; Payment</v>
      </c>
      <c r="M209" s="10" t="str">
        <f>_xlfn.XLOOKUP($H209,'Taxonomy and Epics'!$H:$H,'Taxonomy and Epics'!H:H)</f>
        <v>TRE-040-010</v>
      </c>
      <c r="N209" s="66" t="str">
        <f>_xlfn.XLOOKUP($H209,'Taxonomy and Epics'!$H:$H,'Taxonomy and Epics'!I:I)</f>
        <v>Process Payment Return Statements</v>
      </c>
      <c r="O209" s="8"/>
      <c r="P209" s="8"/>
    </row>
    <row r="210" spans="1:160" ht="80" hidden="1" x14ac:dyDescent="0.2">
      <c r="A210" s="87" t="s">
        <v>2329</v>
      </c>
      <c r="B210" s="32" t="s">
        <v>2330</v>
      </c>
      <c r="C210" s="32" t="s">
        <v>2330</v>
      </c>
      <c r="D210" s="32" t="s">
        <v>2331</v>
      </c>
      <c r="E210" s="32" t="s">
        <v>257</v>
      </c>
      <c r="F210" s="32"/>
      <c r="G210" s="32" t="s">
        <v>592</v>
      </c>
      <c r="H210" s="32" t="s">
        <v>589</v>
      </c>
      <c r="I210" s="32" t="s">
        <v>590</v>
      </c>
      <c r="J210" s="8" t="str">
        <f>_xlfn.XLOOKUP($H210,'Taxonomy and Epics'!$H:$H,'Taxonomy and Epics'!E:E)</f>
        <v>10.0 - TRE - Treasury</v>
      </c>
      <c r="K210" s="8" t="str">
        <f>_xlfn.XLOOKUP($H210,'Taxonomy and Epics'!$H:$H,'Taxonomy and Epics'!F:F)</f>
        <v>TRE-040</v>
      </c>
      <c r="L210" s="8" t="str">
        <f>_xlfn.XLOOKUP($H210,'Taxonomy and Epics'!$H:$H,'Taxonomy and Epics'!G:G)</f>
        <v>Settlement &amp; Payment</v>
      </c>
      <c r="M210" s="10" t="str">
        <f>_xlfn.XLOOKUP($H210,'Taxonomy and Epics'!$H:$H,'Taxonomy and Epics'!H:H)</f>
        <v>TRE-040-010</v>
      </c>
      <c r="N210" s="66" t="str">
        <f>_xlfn.XLOOKUP($H210,'Taxonomy and Epics'!$H:$H,'Taxonomy and Epics'!I:I)</f>
        <v>Process Payment Return Statements</v>
      </c>
      <c r="O210" s="8"/>
      <c r="P210" s="8"/>
    </row>
    <row r="211" spans="1:160" ht="80" hidden="1" x14ac:dyDescent="0.2">
      <c r="A211" s="87" t="s">
        <v>2332</v>
      </c>
      <c r="B211" s="32" t="s">
        <v>2333</v>
      </c>
      <c r="C211" s="32" t="s">
        <v>2333</v>
      </c>
      <c r="D211" s="32" t="s">
        <v>2334</v>
      </c>
      <c r="E211" s="32" t="s">
        <v>525</v>
      </c>
      <c r="F211" s="32"/>
      <c r="G211" s="32" t="s">
        <v>595</v>
      </c>
      <c r="H211" s="32" t="s">
        <v>589</v>
      </c>
      <c r="I211" s="32" t="s">
        <v>590</v>
      </c>
      <c r="J211" s="8" t="str">
        <f>_xlfn.XLOOKUP($H211,'Taxonomy and Epics'!$H:$H,'Taxonomy and Epics'!E:E)</f>
        <v>10.0 - TRE - Treasury</v>
      </c>
      <c r="K211" s="8" t="str">
        <f>_xlfn.XLOOKUP($H211,'Taxonomy and Epics'!$H:$H,'Taxonomy and Epics'!F:F)</f>
        <v>TRE-040</v>
      </c>
      <c r="L211" s="8" t="str">
        <f>_xlfn.XLOOKUP($H211,'Taxonomy and Epics'!$H:$H,'Taxonomy and Epics'!G:G)</f>
        <v>Settlement &amp; Payment</v>
      </c>
      <c r="M211" s="10" t="str">
        <f>_xlfn.XLOOKUP($H211,'Taxonomy and Epics'!$H:$H,'Taxonomy and Epics'!H:H)</f>
        <v>TRE-040-010</v>
      </c>
      <c r="N211" s="66" t="str">
        <f>_xlfn.XLOOKUP($H211,'Taxonomy and Epics'!$H:$H,'Taxonomy and Epics'!I:I)</f>
        <v>Process Payment Return Statements</v>
      </c>
      <c r="O211" s="8"/>
      <c r="P211" s="8"/>
    </row>
    <row r="212" spans="1:160" ht="80" hidden="1" x14ac:dyDescent="0.2">
      <c r="A212" s="87" t="s">
        <v>2335</v>
      </c>
      <c r="B212" s="32" t="s">
        <v>2336</v>
      </c>
      <c r="C212" s="32" t="s">
        <v>2336</v>
      </c>
      <c r="D212" s="32" t="s">
        <v>2337</v>
      </c>
      <c r="E212" s="32" t="s">
        <v>257</v>
      </c>
      <c r="F212" s="32"/>
      <c r="G212" s="32" t="s">
        <v>598</v>
      </c>
      <c r="H212" s="32" t="s">
        <v>589</v>
      </c>
      <c r="I212" s="32" t="s">
        <v>590</v>
      </c>
      <c r="J212" s="8" t="str">
        <f>_xlfn.XLOOKUP($H212,'Taxonomy and Epics'!$H:$H,'Taxonomy and Epics'!E:E)</f>
        <v>10.0 - TRE - Treasury</v>
      </c>
      <c r="K212" s="8" t="str">
        <f>_xlfn.XLOOKUP($H212,'Taxonomy and Epics'!$H:$H,'Taxonomy and Epics'!F:F)</f>
        <v>TRE-040</v>
      </c>
      <c r="L212" s="8" t="str">
        <f>_xlfn.XLOOKUP($H212,'Taxonomy and Epics'!$H:$H,'Taxonomy and Epics'!G:G)</f>
        <v>Settlement &amp; Payment</v>
      </c>
      <c r="M212" s="10" t="str">
        <f>_xlfn.XLOOKUP($H212,'Taxonomy and Epics'!$H:$H,'Taxonomy and Epics'!H:H)</f>
        <v>TRE-040-010</v>
      </c>
      <c r="N212" s="66" t="str">
        <f>_xlfn.XLOOKUP($H212,'Taxonomy and Epics'!$H:$H,'Taxonomy and Epics'!I:I)</f>
        <v>Process Payment Return Statements</v>
      </c>
      <c r="O212" s="8"/>
      <c r="P212" s="8"/>
    </row>
    <row r="213" spans="1:160" ht="80" hidden="1" x14ac:dyDescent="0.2">
      <c r="A213" s="87" t="s">
        <v>2338</v>
      </c>
      <c r="B213" s="32" t="s">
        <v>2339</v>
      </c>
      <c r="C213" s="32" t="s">
        <v>2339</v>
      </c>
      <c r="D213" s="32" t="s">
        <v>2340</v>
      </c>
      <c r="E213" s="32" t="s">
        <v>257</v>
      </c>
      <c r="F213" s="32"/>
      <c r="G213" s="32" t="s">
        <v>601</v>
      </c>
      <c r="H213" s="32" t="s">
        <v>603</v>
      </c>
      <c r="I213" s="32" t="s">
        <v>604</v>
      </c>
      <c r="J213" s="8" t="str">
        <f>_xlfn.XLOOKUP($H213,'Taxonomy and Epics'!$H:$H,'Taxonomy and Epics'!E:E)</f>
        <v>10.0 - TRE - Treasury</v>
      </c>
      <c r="K213" s="8" t="str">
        <f>_xlfn.XLOOKUP($H213,'Taxonomy and Epics'!$H:$H,'Taxonomy and Epics'!F:F)</f>
        <v>TRE-040</v>
      </c>
      <c r="L213" s="8" t="str">
        <f>_xlfn.XLOOKUP($H213,'Taxonomy and Epics'!$H:$H,'Taxonomy and Epics'!G:G)</f>
        <v>Settlement &amp; Payment</v>
      </c>
      <c r="M213" s="10" t="str">
        <f>_xlfn.XLOOKUP($H213,'Taxonomy and Epics'!$H:$H,'Taxonomy and Epics'!H:H)</f>
        <v>TRE-040-020</v>
      </c>
      <c r="N213" s="66" t="str">
        <f>_xlfn.XLOOKUP($H213,'Taxonomy and Epics'!$H:$H,'Taxonomy and Epics'!I:I)</f>
        <v xml:space="preserve">Process Stopped Payments </v>
      </c>
      <c r="O213" s="8"/>
      <c r="P213" s="8"/>
    </row>
    <row r="214" spans="1:160" ht="80" hidden="1" x14ac:dyDescent="0.2">
      <c r="A214" s="87" t="s">
        <v>2341</v>
      </c>
      <c r="B214" s="32" t="s">
        <v>2342</v>
      </c>
      <c r="C214" s="32" t="s">
        <v>2342</v>
      </c>
      <c r="D214" s="32" t="s">
        <v>2343</v>
      </c>
      <c r="E214" s="32" t="s">
        <v>610</v>
      </c>
      <c r="F214" s="74" t="s">
        <v>2344</v>
      </c>
      <c r="G214" s="32" t="s">
        <v>606</v>
      </c>
      <c r="H214" s="32" t="s">
        <v>608</v>
      </c>
      <c r="I214" s="32" t="s">
        <v>609</v>
      </c>
      <c r="J214" s="8" t="str">
        <f>_xlfn.XLOOKUP($H214,'Taxonomy and Epics'!$H:$H,'Taxonomy and Epics'!E:E)</f>
        <v>10.0 - TRE - Treasury</v>
      </c>
      <c r="K214" s="8" t="str">
        <f>_xlfn.XLOOKUP($H214,'Taxonomy and Epics'!$H:$H,'Taxonomy and Epics'!F:F)</f>
        <v>TRE-060</v>
      </c>
      <c r="L214" s="8" t="str">
        <f>_xlfn.XLOOKUP($H214,'Taxonomy and Epics'!$H:$H,'Taxonomy and Epics'!G:G)</f>
        <v>Gifts &amp; Endowments</v>
      </c>
      <c r="M214" s="10" t="str">
        <f>_xlfn.XLOOKUP($H214,'Taxonomy and Epics'!$H:$H,'Taxonomy and Epics'!H:H)</f>
        <v>TRE-060-010</v>
      </c>
      <c r="N214" s="66" t="str">
        <f>_xlfn.XLOOKUP($H214,'Taxonomy and Epics'!$H:$H,'Taxonomy and Epics'!I:I)</f>
        <v>Manage Gifts</v>
      </c>
      <c r="O214" s="8"/>
      <c r="P214" s="8"/>
    </row>
    <row r="215" spans="1:160" ht="64" hidden="1" x14ac:dyDescent="0.2">
      <c r="A215" s="87" t="s">
        <v>2345</v>
      </c>
      <c r="B215" s="32" t="s">
        <v>2346</v>
      </c>
      <c r="C215" s="32" t="s">
        <v>2346</v>
      </c>
      <c r="D215" s="32" t="s">
        <v>2347</v>
      </c>
      <c r="E215" s="32" t="s">
        <v>610</v>
      </c>
      <c r="F215" s="74" t="s">
        <v>2344</v>
      </c>
      <c r="G215" s="32" t="s">
        <v>612</v>
      </c>
      <c r="H215" s="32" t="s">
        <v>608</v>
      </c>
      <c r="I215" s="32" t="s">
        <v>609</v>
      </c>
      <c r="J215" s="8" t="str">
        <f>_xlfn.XLOOKUP($H215,'Taxonomy and Epics'!$H:$H,'Taxonomy and Epics'!E:E)</f>
        <v>10.0 - TRE - Treasury</v>
      </c>
      <c r="K215" s="8" t="str">
        <f>_xlfn.XLOOKUP($H215,'Taxonomy and Epics'!$H:$H,'Taxonomy and Epics'!F:F)</f>
        <v>TRE-060</v>
      </c>
      <c r="L215" s="8" t="str">
        <f>_xlfn.XLOOKUP($H215,'Taxonomy and Epics'!$H:$H,'Taxonomy and Epics'!G:G)</f>
        <v>Gifts &amp; Endowments</v>
      </c>
      <c r="M215" s="10" t="str">
        <f>_xlfn.XLOOKUP($H215,'Taxonomy and Epics'!$H:$H,'Taxonomy and Epics'!H:H)</f>
        <v>TRE-060-010</v>
      </c>
      <c r="N215" s="66" t="str">
        <f>_xlfn.XLOOKUP($H215,'Taxonomy and Epics'!$H:$H,'Taxonomy and Epics'!I:I)</f>
        <v>Manage Gifts</v>
      </c>
      <c r="O215" s="8"/>
      <c r="P215" s="8"/>
    </row>
    <row r="216" spans="1:160" ht="64" hidden="1" x14ac:dyDescent="0.2">
      <c r="A216" s="87" t="s">
        <v>2348</v>
      </c>
      <c r="B216" s="32" t="s">
        <v>2349</v>
      </c>
      <c r="C216" s="32" t="s">
        <v>2349</v>
      </c>
      <c r="D216" s="32" t="s">
        <v>2350</v>
      </c>
      <c r="E216" s="32" t="s">
        <v>610</v>
      </c>
      <c r="F216" s="74" t="s">
        <v>2344</v>
      </c>
      <c r="G216" s="32" t="s">
        <v>615</v>
      </c>
      <c r="H216" s="32" t="s">
        <v>608</v>
      </c>
      <c r="I216" s="32" t="s">
        <v>609</v>
      </c>
      <c r="J216" s="8" t="str">
        <f>_xlfn.XLOOKUP($H216,'Taxonomy and Epics'!$H:$H,'Taxonomy and Epics'!E:E)</f>
        <v>10.0 - TRE - Treasury</v>
      </c>
      <c r="K216" s="8" t="str">
        <f>_xlfn.XLOOKUP($H216,'Taxonomy and Epics'!$H:$H,'Taxonomy and Epics'!F:F)</f>
        <v>TRE-060</v>
      </c>
      <c r="L216" s="8" t="str">
        <f>_xlfn.XLOOKUP($H216,'Taxonomy and Epics'!$H:$H,'Taxonomy and Epics'!G:G)</f>
        <v>Gifts &amp; Endowments</v>
      </c>
      <c r="M216" s="10" t="str">
        <f>_xlfn.XLOOKUP($H216,'Taxonomy and Epics'!$H:$H,'Taxonomy and Epics'!H:H)</f>
        <v>TRE-060-010</v>
      </c>
      <c r="N216" s="66" t="str">
        <f>_xlfn.XLOOKUP($H216,'Taxonomy and Epics'!$H:$H,'Taxonomy and Epics'!I:I)</f>
        <v>Manage Gifts</v>
      </c>
      <c r="O216" s="8"/>
      <c r="P216" s="8"/>
    </row>
    <row r="217" spans="1:160" s="35" customFormat="1" ht="64" hidden="1" x14ac:dyDescent="0.2">
      <c r="A217" s="87" t="s">
        <v>2351</v>
      </c>
      <c r="B217" s="32" t="s">
        <v>2352</v>
      </c>
      <c r="C217" s="32" t="s">
        <v>2352</v>
      </c>
      <c r="D217" s="32" t="s">
        <v>2353</v>
      </c>
      <c r="E217" s="32" t="s">
        <v>610</v>
      </c>
      <c r="F217" s="74" t="s">
        <v>2344</v>
      </c>
      <c r="G217" s="32" t="s">
        <v>618</v>
      </c>
      <c r="H217" s="32" t="s">
        <v>608</v>
      </c>
      <c r="I217" s="32" t="s">
        <v>609</v>
      </c>
      <c r="J217" s="8" t="str">
        <f>_xlfn.XLOOKUP($H217,'Taxonomy and Epics'!$H:$H,'Taxonomy and Epics'!E:E)</f>
        <v>10.0 - TRE - Treasury</v>
      </c>
      <c r="K217" s="8" t="str">
        <f>_xlfn.XLOOKUP($H217,'Taxonomy and Epics'!$H:$H,'Taxonomy and Epics'!F:F)</f>
        <v>TRE-060</v>
      </c>
      <c r="L217" s="8" t="str">
        <f>_xlfn.XLOOKUP($H217,'Taxonomy and Epics'!$H:$H,'Taxonomy and Epics'!G:G)</f>
        <v>Gifts &amp; Endowments</v>
      </c>
      <c r="M217" s="10" t="str">
        <f>_xlfn.XLOOKUP($H217,'Taxonomy and Epics'!$H:$H,'Taxonomy and Epics'!H:H)</f>
        <v>TRE-060-010</v>
      </c>
      <c r="N217" s="66" t="str">
        <f>_xlfn.XLOOKUP($H217,'Taxonomy and Epics'!$H:$H,'Taxonomy and Epics'!I:I)</f>
        <v>Manage Gifts</v>
      </c>
      <c r="O217" s="8"/>
      <c r="P217" s="8"/>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row>
    <row r="218" spans="1:160" s="35" customFormat="1" ht="64" hidden="1" x14ac:dyDescent="0.2">
      <c r="A218" s="87" t="s">
        <v>2354</v>
      </c>
      <c r="B218" s="32" t="s">
        <v>2355</v>
      </c>
      <c r="C218" s="32" t="s">
        <v>2355</v>
      </c>
      <c r="D218" s="32" t="s">
        <v>2356</v>
      </c>
      <c r="E218" s="32" t="s">
        <v>610</v>
      </c>
      <c r="F218" s="32"/>
      <c r="G218" s="32" t="s">
        <v>620</v>
      </c>
      <c r="H218" s="32" t="s">
        <v>622</v>
      </c>
      <c r="I218" s="32" t="s">
        <v>623</v>
      </c>
      <c r="J218" s="8" t="str">
        <f>_xlfn.XLOOKUP($H218,'Taxonomy and Epics'!$H:$H,'Taxonomy and Epics'!E:E)</f>
        <v>10.0 - TRE - Treasury</v>
      </c>
      <c r="K218" s="8" t="str">
        <f>_xlfn.XLOOKUP($H218,'Taxonomy and Epics'!$H:$H,'Taxonomy and Epics'!F:F)</f>
        <v>TRE-060</v>
      </c>
      <c r="L218" s="8" t="str">
        <f>_xlfn.XLOOKUP($H218,'Taxonomy and Epics'!$H:$H,'Taxonomy and Epics'!G:G)</f>
        <v>Gifts &amp; Endowments</v>
      </c>
      <c r="M218" s="10" t="str">
        <f>_xlfn.XLOOKUP($H218,'Taxonomy and Epics'!$H:$H,'Taxonomy and Epics'!H:H)</f>
        <v>TRE-060-020</v>
      </c>
      <c r="N218" s="66" t="str">
        <f>_xlfn.XLOOKUP($H218,'Taxonomy and Epics'!$H:$H,'Taxonomy and Epics'!I:I)</f>
        <v>Manage Donors and Contributions</v>
      </c>
      <c r="O218" s="8"/>
      <c r="P218" s="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row>
    <row r="219" spans="1:160" s="35" customFormat="1" ht="64" hidden="1" x14ac:dyDescent="0.2">
      <c r="A219" s="87" t="s">
        <v>2357</v>
      </c>
      <c r="B219" s="32" t="s">
        <v>2358</v>
      </c>
      <c r="C219" s="32" t="s">
        <v>2358</v>
      </c>
      <c r="D219" s="32" t="s">
        <v>2359</v>
      </c>
      <c r="E219" s="32" t="s">
        <v>123</v>
      </c>
      <c r="F219" s="32"/>
      <c r="G219" s="32" t="s">
        <v>625</v>
      </c>
      <c r="H219" s="32" t="s">
        <v>622</v>
      </c>
      <c r="I219" s="32" t="s">
        <v>623</v>
      </c>
      <c r="J219" s="8" t="str">
        <f>_xlfn.XLOOKUP($H219,'Taxonomy and Epics'!$H:$H,'Taxonomy and Epics'!E:E)</f>
        <v>10.0 - TRE - Treasury</v>
      </c>
      <c r="K219" s="8" t="str">
        <f>_xlfn.XLOOKUP($H219,'Taxonomy and Epics'!$H:$H,'Taxonomy and Epics'!F:F)</f>
        <v>TRE-060</v>
      </c>
      <c r="L219" s="8" t="str">
        <f>_xlfn.XLOOKUP($H219,'Taxonomy and Epics'!$H:$H,'Taxonomy and Epics'!G:G)</f>
        <v>Gifts &amp; Endowments</v>
      </c>
      <c r="M219" s="10" t="str">
        <f>_xlfn.XLOOKUP($H219,'Taxonomy and Epics'!$H:$H,'Taxonomy and Epics'!H:H)</f>
        <v>TRE-060-020</v>
      </c>
      <c r="N219" s="66" t="str">
        <f>_xlfn.XLOOKUP($H219,'Taxonomy and Epics'!$H:$H,'Taxonomy and Epics'!I:I)</f>
        <v>Manage Donors and Contributions</v>
      </c>
      <c r="O219" s="8"/>
      <c r="P219" s="8"/>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row>
    <row r="220" spans="1:160" s="35" customFormat="1" ht="64" hidden="1" x14ac:dyDescent="0.2">
      <c r="A220" s="87" t="s">
        <v>2360</v>
      </c>
      <c r="B220" s="32" t="s">
        <v>2361</v>
      </c>
      <c r="C220" s="32" t="s">
        <v>2361</v>
      </c>
      <c r="D220" s="32" t="s">
        <v>2362</v>
      </c>
      <c r="E220" s="32" t="s">
        <v>123</v>
      </c>
      <c r="F220" s="32"/>
      <c r="G220" s="32" t="s">
        <v>628</v>
      </c>
      <c r="H220" s="32" t="s">
        <v>630</v>
      </c>
      <c r="I220" s="32" t="s">
        <v>631</v>
      </c>
      <c r="J220" s="8" t="str">
        <f>_xlfn.XLOOKUP($H220,'Taxonomy and Epics'!$H:$H,'Taxonomy and Epics'!E:E)</f>
        <v>10.0 - TRE - Treasury</v>
      </c>
      <c r="K220" s="8" t="str">
        <f>_xlfn.XLOOKUP($H220,'Taxonomy and Epics'!$H:$H,'Taxonomy and Epics'!F:F)</f>
        <v>TRE-060</v>
      </c>
      <c r="L220" s="8" t="str">
        <f>_xlfn.XLOOKUP($H220,'Taxonomy and Epics'!$H:$H,'Taxonomy and Epics'!G:G)</f>
        <v>Gifts &amp; Endowments</v>
      </c>
      <c r="M220" s="10" t="str">
        <f>_xlfn.XLOOKUP($H220,'Taxonomy and Epics'!$H:$H,'Taxonomy and Epics'!H:H)</f>
        <v>TRE-060-030</v>
      </c>
      <c r="N220" s="66" t="str">
        <f>_xlfn.XLOOKUP($H220,'Taxonomy and Epics'!$H:$H,'Taxonomy and Epics'!I:I)</f>
        <v>Record Investments</v>
      </c>
      <c r="O220" s="8"/>
      <c r="P220" s="8"/>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row>
    <row r="221" spans="1:160" s="35" customFormat="1" ht="80" hidden="1" x14ac:dyDescent="0.2">
      <c r="A221" s="87" t="s">
        <v>2363</v>
      </c>
      <c r="B221" s="32" t="s">
        <v>2364</v>
      </c>
      <c r="C221" s="32" t="s">
        <v>2364</v>
      </c>
      <c r="D221" s="32" t="s">
        <v>2365</v>
      </c>
      <c r="E221" s="32" t="s">
        <v>123</v>
      </c>
      <c r="F221" s="32"/>
      <c r="G221" s="32" t="s">
        <v>633</v>
      </c>
      <c r="H221" s="32" t="s">
        <v>630</v>
      </c>
      <c r="I221" s="32" t="s">
        <v>631</v>
      </c>
      <c r="J221" s="8" t="str">
        <f>_xlfn.XLOOKUP($H221,'Taxonomy and Epics'!$H:$H,'Taxonomy and Epics'!E:E)</f>
        <v>10.0 - TRE - Treasury</v>
      </c>
      <c r="K221" s="8" t="str">
        <f>_xlfn.XLOOKUP($H221,'Taxonomy and Epics'!$H:$H,'Taxonomy and Epics'!F:F)</f>
        <v>TRE-060</v>
      </c>
      <c r="L221" s="8" t="str">
        <f>_xlfn.XLOOKUP($H221,'Taxonomy and Epics'!$H:$H,'Taxonomy and Epics'!G:G)</f>
        <v>Gifts &amp; Endowments</v>
      </c>
      <c r="M221" s="10" t="str">
        <f>_xlfn.XLOOKUP($H221,'Taxonomy and Epics'!$H:$H,'Taxonomy and Epics'!H:H)</f>
        <v>TRE-060-030</v>
      </c>
      <c r="N221" s="66" t="str">
        <f>_xlfn.XLOOKUP($H221,'Taxonomy and Epics'!$H:$H,'Taxonomy and Epics'!I:I)</f>
        <v>Record Investments</v>
      </c>
      <c r="O221" s="8"/>
      <c r="P221" s="8"/>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row>
    <row r="222" spans="1:160" s="35" customFormat="1" ht="64" hidden="1" x14ac:dyDescent="0.2">
      <c r="A222" s="87" t="s">
        <v>2366</v>
      </c>
      <c r="B222" s="32" t="s">
        <v>2367</v>
      </c>
      <c r="C222" s="32" t="s">
        <v>2367</v>
      </c>
      <c r="D222" s="32" t="s">
        <v>2368</v>
      </c>
      <c r="E222" s="32" t="s">
        <v>610</v>
      </c>
      <c r="F222" s="32"/>
      <c r="G222" s="32" t="s">
        <v>636</v>
      </c>
      <c r="H222" s="32" t="s">
        <v>608</v>
      </c>
      <c r="I222" s="32" t="s">
        <v>609</v>
      </c>
      <c r="J222" s="8" t="str">
        <f>_xlfn.XLOOKUP($H222,'Taxonomy and Epics'!$H:$H,'Taxonomy and Epics'!E:E)</f>
        <v>10.0 - TRE - Treasury</v>
      </c>
      <c r="K222" s="8" t="str">
        <f>_xlfn.XLOOKUP($H222,'Taxonomy and Epics'!$H:$H,'Taxonomy and Epics'!F:F)</f>
        <v>TRE-060</v>
      </c>
      <c r="L222" s="8" t="str">
        <f>_xlfn.XLOOKUP($H222,'Taxonomy and Epics'!$H:$H,'Taxonomy and Epics'!G:G)</f>
        <v>Gifts &amp; Endowments</v>
      </c>
      <c r="M222" s="10" t="str">
        <f>_xlfn.XLOOKUP($H222,'Taxonomy and Epics'!$H:$H,'Taxonomy and Epics'!H:H)</f>
        <v>TRE-060-010</v>
      </c>
      <c r="N222" s="66" t="str">
        <f>_xlfn.XLOOKUP($H222,'Taxonomy and Epics'!$H:$H,'Taxonomy and Epics'!I:I)</f>
        <v>Manage Gifts</v>
      </c>
      <c r="O222" s="8"/>
      <c r="P222" s="8"/>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row>
    <row r="223" spans="1:160" s="35" customFormat="1" ht="64" hidden="1" x14ac:dyDescent="0.2">
      <c r="A223" s="87" t="s">
        <v>2369</v>
      </c>
      <c r="B223" s="32" t="s">
        <v>2370</v>
      </c>
      <c r="C223" s="32" t="s">
        <v>2370</v>
      </c>
      <c r="D223" s="32" t="s">
        <v>2371</v>
      </c>
      <c r="E223" s="32" t="s">
        <v>123</v>
      </c>
      <c r="F223" s="32"/>
      <c r="G223" s="32" t="s">
        <v>639</v>
      </c>
      <c r="H223" s="32" t="s">
        <v>630</v>
      </c>
      <c r="I223" s="32" t="s">
        <v>631</v>
      </c>
      <c r="J223" s="8" t="str">
        <f>_xlfn.XLOOKUP($H223,'Taxonomy and Epics'!$H:$H,'Taxonomy and Epics'!E:E)</f>
        <v>10.0 - TRE - Treasury</v>
      </c>
      <c r="K223" s="8" t="str">
        <f>_xlfn.XLOOKUP($H223,'Taxonomy and Epics'!$H:$H,'Taxonomy and Epics'!F:F)</f>
        <v>TRE-060</v>
      </c>
      <c r="L223" s="8" t="str">
        <f>_xlfn.XLOOKUP($H223,'Taxonomy and Epics'!$H:$H,'Taxonomy and Epics'!G:G)</f>
        <v>Gifts &amp; Endowments</v>
      </c>
      <c r="M223" s="10" t="str">
        <f>_xlfn.XLOOKUP($H223,'Taxonomy and Epics'!$H:$H,'Taxonomy and Epics'!H:H)</f>
        <v>TRE-060-030</v>
      </c>
      <c r="N223" s="66" t="str">
        <f>_xlfn.XLOOKUP($H223,'Taxonomy and Epics'!$H:$H,'Taxonomy and Epics'!I:I)</f>
        <v>Record Investments</v>
      </c>
      <c r="O223" s="8"/>
      <c r="P223" s="8"/>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row>
    <row r="224" spans="1:160" s="35" customFormat="1" ht="80" hidden="1" x14ac:dyDescent="0.2">
      <c r="A224" s="87" t="s">
        <v>2372</v>
      </c>
      <c r="B224" s="32" t="s">
        <v>2373</v>
      </c>
      <c r="C224" s="32" t="s">
        <v>2373</v>
      </c>
      <c r="D224" s="32" t="s">
        <v>2374</v>
      </c>
      <c r="E224" s="32" t="s">
        <v>610</v>
      </c>
      <c r="F224" s="32"/>
      <c r="G224" s="32" t="s">
        <v>642</v>
      </c>
      <c r="H224" s="32" t="s">
        <v>608</v>
      </c>
      <c r="I224" s="32" t="s">
        <v>609</v>
      </c>
      <c r="J224" s="8" t="str">
        <f>_xlfn.XLOOKUP($H224,'Taxonomy and Epics'!$H:$H,'Taxonomy and Epics'!E:E)</f>
        <v>10.0 - TRE - Treasury</v>
      </c>
      <c r="K224" s="8" t="str">
        <f>_xlfn.XLOOKUP($H224,'Taxonomy and Epics'!$H:$H,'Taxonomy and Epics'!F:F)</f>
        <v>TRE-060</v>
      </c>
      <c r="L224" s="8" t="str">
        <f>_xlfn.XLOOKUP($H224,'Taxonomy and Epics'!$H:$H,'Taxonomy and Epics'!G:G)</f>
        <v>Gifts &amp; Endowments</v>
      </c>
      <c r="M224" s="10" t="str">
        <f>_xlfn.XLOOKUP($H224,'Taxonomy and Epics'!$H:$H,'Taxonomy and Epics'!H:H)</f>
        <v>TRE-060-010</v>
      </c>
      <c r="N224" s="66" t="str">
        <f>_xlfn.XLOOKUP($H224,'Taxonomy and Epics'!$H:$H,'Taxonomy and Epics'!I:I)</f>
        <v>Manage Gifts</v>
      </c>
      <c r="O224" s="8"/>
      <c r="P224" s="8"/>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row>
    <row r="225" spans="1:160" s="35" customFormat="1" ht="64" hidden="1" x14ac:dyDescent="0.2">
      <c r="A225" s="87" t="s">
        <v>2375</v>
      </c>
      <c r="B225" s="32" t="s">
        <v>2376</v>
      </c>
      <c r="C225" s="32" t="s">
        <v>2376</v>
      </c>
      <c r="D225" s="32" t="s">
        <v>2377</v>
      </c>
      <c r="E225" s="32" t="s">
        <v>647</v>
      </c>
      <c r="F225" s="32"/>
      <c r="G225" s="32" t="s">
        <v>645</v>
      </c>
      <c r="H225" s="32" t="s">
        <v>608</v>
      </c>
      <c r="I225" s="32" t="s">
        <v>609</v>
      </c>
      <c r="J225" s="8" t="str">
        <f>_xlfn.XLOOKUP($H225,'Taxonomy and Epics'!$H:$H,'Taxonomy and Epics'!E:E)</f>
        <v>10.0 - TRE - Treasury</v>
      </c>
      <c r="K225" s="8" t="str">
        <f>_xlfn.XLOOKUP($H225,'Taxonomy and Epics'!$H:$H,'Taxonomy and Epics'!F:F)</f>
        <v>TRE-060</v>
      </c>
      <c r="L225" s="8" t="str">
        <f>_xlfn.XLOOKUP($H225,'Taxonomy and Epics'!$H:$H,'Taxonomy and Epics'!G:G)</f>
        <v>Gifts &amp; Endowments</v>
      </c>
      <c r="M225" s="10" t="str">
        <f>_xlfn.XLOOKUP($H225,'Taxonomy and Epics'!$H:$H,'Taxonomy and Epics'!H:H)</f>
        <v>TRE-060-010</v>
      </c>
      <c r="N225" s="66" t="str">
        <f>_xlfn.XLOOKUP($H225,'Taxonomy and Epics'!$H:$H,'Taxonomy and Epics'!I:I)</f>
        <v>Manage Gifts</v>
      </c>
      <c r="O225" s="8"/>
      <c r="P225" s="8"/>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row>
    <row r="226" spans="1:160" s="35" customFormat="1" hidden="1" x14ac:dyDescent="0.2">
      <c r="A226" s="46"/>
      <c r="B226" s="32"/>
      <c r="C226" s="32"/>
      <c r="D226" s="32"/>
      <c r="E226" s="32"/>
      <c r="F226" s="32"/>
      <c r="G226" s="32"/>
      <c r="H226" s="32"/>
      <c r="I226" s="32"/>
      <c r="J226" s="8">
        <f>_xlfn.XLOOKUP($H226,'Taxonomy and Epics'!$H:$H,'Taxonomy and Epics'!E:E)</f>
        <v>0</v>
      </c>
      <c r="K226" s="8">
        <f>_xlfn.XLOOKUP($H226,'Taxonomy and Epics'!$H:$H,'Taxonomy and Epics'!F:F)</f>
        <v>0</v>
      </c>
      <c r="L226" s="8">
        <f>_xlfn.XLOOKUP($H226,'Taxonomy and Epics'!$H:$H,'Taxonomy and Epics'!G:G)</f>
        <v>0</v>
      </c>
      <c r="M226" s="10">
        <f>_xlfn.XLOOKUP($H226,'Taxonomy and Epics'!$H:$H,'Taxonomy and Epics'!H:H)</f>
        <v>0</v>
      </c>
      <c r="N226" s="10">
        <f>_xlfn.XLOOKUP($H226,'Taxonomy and Epics'!$H:$H,'Taxonomy and Epics'!I:I)</f>
        <v>0</v>
      </c>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row>
    <row r="227" spans="1:160" s="35" customFormat="1" hidden="1" x14ac:dyDescent="0.2">
      <c r="A227" s="46"/>
      <c r="B227" s="32"/>
      <c r="C227" s="32"/>
      <c r="D227" s="32"/>
      <c r="E227" s="32"/>
      <c r="F227" s="32"/>
      <c r="G227" s="32"/>
      <c r="H227" s="32"/>
      <c r="I227" s="32"/>
      <c r="J227" s="8">
        <f>_xlfn.XLOOKUP($H227,'Taxonomy and Epics'!$H:$H,'Taxonomy and Epics'!E:E)</f>
        <v>0</v>
      </c>
      <c r="K227" s="8">
        <f>_xlfn.XLOOKUP($H227,'Taxonomy and Epics'!$H:$H,'Taxonomy and Epics'!F:F)</f>
        <v>0</v>
      </c>
      <c r="L227" s="8">
        <f>_xlfn.XLOOKUP($H227,'Taxonomy and Epics'!$H:$H,'Taxonomy and Epics'!G:G)</f>
        <v>0</v>
      </c>
      <c r="M227" s="10">
        <f>_xlfn.XLOOKUP($H227,'Taxonomy and Epics'!$H:$H,'Taxonomy and Epics'!H:H)</f>
        <v>0</v>
      </c>
      <c r="N227" s="10">
        <f>_xlfn.XLOOKUP($H227,'Taxonomy and Epics'!$H:$H,'Taxonomy and Epics'!I:I)</f>
        <v>0</v>
      </c>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row>
    <row r="228" spans="1:160" s="35" customFormat="1" hidden="1" x14ac:dyDescent="0.2">
      <c r="A228" s="46"/>
      <c r="B228" s="32"/>
      <c r="C228" s="32"/>
      <c r="D228" s="32"/>
      <c r="E228" s="32"/>
      <c r="F228" s="32"/>
      <c r="G228" s="32"/>
      <c r="H228" s="32"/>
      <c r="I228" s="32"/>
      <c r="J228" s="8">
        <f>_xlfn.XLOOKUP($H228,'Taxonomy and Epics'!$H:$H,'Taxonomy and Epics'!E:E)</f>
        <v>0</v>
      </c>
      <c r="K228" s="8">
        <f>_xlfn.XLOOKUP($H228,'Taxonomy and Epics'!$H:$H,'Taxonomy and Epics'!F:F)</f>
        <v>0</v>
      </c>
      <c r="L228" s="8">
        <f>_xlfn.XLOOKUP($H228,'Taxonomy and Epics'!$H:$H,'Taxonomy and Epics'!G:G)</f>
        <v>0</v>
      </c>
      <c r="M228" s="10">
        <f>_xlfn.XLOOKUP($H228,'Taxonomy and Epics'!$H:$H,'Taxonomy and Epics'!H:H)</f>
        <v>0</v>
      </c>
      <c r="N228" s="10">
        <f>_xlfn.XLOOKUP($H228,'Taxonomy and Epics'!$H:$H,'Taxonomy and Epics'!I:I)</f>
        <v>0</v>
      </c>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c r="FA228"/>
      <c r="FB228"/>
      <c r="FC228"/>
      <c r="FD228"/>
    </row>
    <row r="229" spans="1:160" s="35" customFormat="1" hidden="1" x14ac:dyDescent="0.2">
      <c r="A229" s="46"/>
      <c r="B229" s="32"/>
      <c r="C229" s="32"/>
      <c r="D229" s="32"/>
      <c r="E229" s="32"/>
      <c r="F229" s="32"/>
      <c r="G229" s="32"/>
      <c r="H229" s="32"/>
      <c r="I229" s="32"/>
      <c r="J229" s="8">
        <f>_xlfn.XLOOKUP($H229,'Taxonomy and Epics'!$H:$H,'Taxonomy and Epics'!E:E)</f>
        <v>0</v>
      </c>
      <c r="K229" s="8">
        <f>_xlfn.XLOOKUP($H229,'Taxonomy and Epics'!$H:$H,'Taxonomy and Epics'!F:F)</f>
        <v>0</v>
      </c>
      <c r="L229" s="8">
        <f>_xlfn.XLOOKUP($H229,'Taxonomy and Epics'!$H:$H,'Taxonomy and Epics'!G:G)</f>
        <v>0</v>
      </c>
      <c r="M229" s="10">
        <f>_xlfn.XLOOKUP($H229,'Taxonomy and Epics'!$H:$H,'Taxonomy and Epics'!H:H)</f>
        <v>0</v>
      </c>
      <c r="N229" s="10">
        <f>_xlfn.XLOOKUP($H229,'Taxonomy and Epics'!$H:$H,'Taxonomy and Epics'!I:I)</f>
        <v>0</v>
      </c>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c r="FA229"/>
      <c r="FB229"/>
      <c r="FC229"/>
      <c r="FD229"/>
    </row>
    <row r="230" spans="1:160" ht="60" hidden="1" x14ac:dyDescent="0.2">
      <c r="A230" s="46" t="s">
        <v>2378</v>
      </c>
      <c r="B230" s="46" t="s">
        <v>2379</v>
      </c>
      <c r="C230" s="46" t="s">
        <v>2379</v>
      </c>
      <c r="D230" s="47" t="s">
        <v>2380</v>
      </c>
      <c r="E230" s="46" t="s">
        <v>809</v>
      </c>
      <c r="F230" s="37" t="s">
        <v>2381</v>
      </c>
      <c r="G230" s="46" t="s">
        <v>805</v>
      </c>
      <c r="H230" s="46" t="s">
        <v>807</v>
      </c>
      <c r="I230" s="32" t="s">
        <v>808</v>
      </c>
      <c r="J230" s="32" t="str">
        <f>_xlfn.XLOOKUP($H230,'Taxonomy and Epics'!$H:$H,'Taxonomy and Epics'!E:E)</f>
        <v>4.0 - P2R - Project to Result</v>
      </c>
      <c r="K230" s="32" t="str">
        <f>_xlfn.XLOOKUP($H230,'Taxonomy and Epics'!$H:$H,'Taxonomy and Epics'!F:F)</f>
        <v>P2R-020</v>
      </c>
      <c r="L230" s="32" t="str">
        <f>_xlfn.XLOOKUP($H230,'Taxonomy and Epics'!$H:$H,'Taxonomy and Epics'!G:G)</f>
        <v>Project Creation and Approval</v>
      </c>
      <c r="M230" s="32" t="str">
        <f>_xlfn.XLOOKUP($H230,'Taxonomy and Epics'!$H:$H,'Taxonomy and Epics'!H:H)</f>
        <v>P2R-020-020</v>
      </c>
      <c r="N230" s="32" t="str">
        <f>_xlfn.XLOOKUP($H230,'Taxonomy and Epics'!$H:$H,'Taxonomy and Epics'!I:I)</f>
        <v>Create Project</v>
      </c>
    </row>
    <row r="231" spans="1:160" ht="60" hidden="1" x14ac:dyDescent="0.2">
      <c r="A231" s="46" t="s">
        <v>2382</v>
      </c>
      <c r="B231" s="46" t="s">
        <v>2383</v>
      </c>
      <c r="C231" s="46" t="s">
        <v>2383</v>
      </c>
      <c r="D231" s="47" t="s">
        <v>2384</v>
      </c>
      <c r="E231" s="46" t="s">
        <v>812</v>
      </c>
      <c r="F231" s="37">
        <v>0</v>
      </c>
      <c r="G231" s="46" t="s">
        <v>811</v>
      </c>
      <c r="H231" s="46" t="s">
        <v>807</v>
      </c>
      <c r="I231" s="32" t="s">
        <v>808</v>
      </c>
      <c r="J231" s="32" t="str">
        <f>_xlfn.XLOOKUP($H231,'Taxonomy and Epics'!$H:$H,'Taxonomy and Epics'!E:E)</f>
        <v>4.0 - P2R - Project to Result</v>
      </c>
      <c r="K231" s="32" t="str">
        <f>_xlfn.XLOOKUP($H231,'Taxonomy and Epics'!$H:$H,'Taxonomy and Epics'!F:F)</f>
        <v>P2R-020</v>
      </c>
      <c r="L231" s="32" t="str">
        <f>_xlfn.XLOOKUP($H231,'Taxonomy and Epics'!$H:$H,'Taxonomy and Epics'!G:G)</f>
        <v>Project Creation and Approval</v>
      </c>
      <c r="M231" s="32" t="str">
        <f>_xlfn.XLOOKUP($H231,'Taxonomy and Epics'!$H:$H,'Taxonomy and Epics'!H:H)</f>
        <v>P2R-020-020</v>
      </c>
      <c r="N231" s="32" t="str">
        <f>_xlfn.XLOOKUP($H231,'Taxonomy and Epics'!$H:$H,'Taxonomy and Epics'!I:I)</f>
        <v>Create Project</v>
      </c>
    </row>
    <row r="232" spans="1:160" ht="90" hidden="1" x14ac:dyDescent="0.2">
      <c r="A232" s="46" t="s">
        <v>2385</v>
      </c>
      <c r="B232" s="46" t="s">
        <v>2386</v>
      </c>
      <c r="C232" s="46" t="s">
        <v>2386</v>
      </c>
      <c r="D232" s="47" t="s">
        <v>2387</v>
      </c>
      <c r="E232" s="46" t="s">
        <v>809</v>
      </c>
      <c r="F232" s="37" t="s">
        <v>2388</v>
      </c>
      <c r="G232" s="46" t="s">
        <v>814</v>
      </c>
      <c r="H232" s="46" t="s">
        <v>807</v>
      </c>
      <c r="I232" s="32" t="s">
        <v>808</v>
      </c>
      <c r="J232" s="32" t="str">
        <f>_xlfn.XLOOKUP($H232,'Taxonomy and Epics'!$H:$H,'Taxonomy and Epics'!E:E)</f>
        <v>4.0 - P2R - Project to Result</v>
      </c>
      <c r="K232" s="32" t="str">
        <f>_xlfn.XLOOKUP($H232,'Taxonomy and Epics'!$H:$H,'Taxonomy and Epics'!F:F)</f>
        <v>P2R-020</v>
      </c>
      <c r="L232" s="32" t="str">
        <f>_xlfn.XLOOKUP($H232,'Taxonomy and Epics'!$H:$H,'Taxonomy and Epics'!G:G)</f>
        <v>Project Creation and Approval</v>
      </c>
      <c r="M232" s="32" t="str">
        <f>_xlfn.XLOOKUP($H232,'Taxonomy and Epics'!$H:$H,'Taxonomy and Epics'!H:H)</f>
        <v>P2R-020-020</v>
      </c>
      <c r="N232" s="32" t="str">
        <f>_xlfn.XLOOKUP($H232,'Taxonomy and Epics'!$H:$H,'Taxonomy and Epics'!I:I)</f>
        <v>Create Project</v>
      </c>
    </row>
    <row r="233" spans="1:160" ht="135" hidden="1" x14ac:dyDescent="0.2">
      <c r="A233" s="46" t="s">
        <v>2389</v>
      </c>
      <c r="B233" s="46" t="s">
        <v>2390</v>
      </c>
      <c r="C233" s="46" t="s">
        <v>2390</v>
      </c>
      <c r="D233" s="47" t="s">
        <v>2391</v>
      </c>
      <c r="E233" s="46" t="s">
        <v>809</v>
      </c>
      <c r="F233" s="37" t="s">
        <v>2388</v>
      </c>
      <c r="G233" s="46" t="s">
        <v>814</v>
      </c>
      <c r="H233" s="46" t="s">
        <v>807</v>
      </c>
      <c r="I233" s="32" t="s">
        <v>808</v>
      </c>
      <c r="J233" s="32" t="str">
        <f>_xlfn.XLOOKUP($H233,'Taxonomy and Epics'!$H:$H,'Taxonomy and Epics'!E:E)</f>
        <v>4.0 - P2R - Project to Result</v>
      </c>
      <c r="K233" s="32" t="str">
        <f>_xlfn.XLOOKUP($H233,'Taxonomy and Epics'!$H:$H,'Taxonomy and Epics'!F:F)</f>
        <v>P2R-020</v>
      </c>
      <c r="L233" s="32" t="str">
        <f>_xlfn.XLOOKUP($H233,'Taxonomy and Epics'!$H:$H,'Taxonomy and Epics'!G:G)</f>
        <v>Project Creation and Approval</v>
      </c>
      <c r="M233" s="32" t="str">
        <f>_xlfn.XLOOKUP($H233,'Taxonomy and Epics'!$H:$H,'Taxonomy and Epics'!H:H)</f>
        <v>P2R-020-020</v>
      </c>
      <c r="N233" s="32" t="str">
        <f>_xlfn.XLOOKUP($H233,'Taxonomy and Epics'!$H:$H,'Taxonomy and Epics'!I:I)</f>
        <v>Create Project</v>
      </c>
    </row>
    <row r="234" spans="1:160" ht="150" hidden="1" x14ac:dyDescent="0.2">
      <c r="A234" s="46" t="s">
        <v>2392</v>
      </c>
      <c r="B234" s="46" t="s">
        <v>2393</v>
      </c>
      <c r="C234" s="46" t="s">
        <v>2393</v>
      </c>
      <c r="D234" s="47" t="s">
        <v>2394</v>
      </c>
      <c r="E234" s="46" t="s">
        <v>809</v>
      </c>
      <c r="F234" s="37" t="s">
        <v>2388</v>
      </c>
      <c r="G234" s="46" t="s">
        <v>814</v>
      </c>
      <c r="H234" s="46" t="s">
        <v>807</v>
      </c>
      <c r="I234" s="32" t="s">
        <v>808</v>
      </c>
      <c r="J234" s="32" t="str">
        <f>_xlfn.XLOOKUP($H234,'Taxonomy and Epics'!$H:$H,'Taxonomy and Epics'!E:E)</f>
        <v>4.0 - P2R - Project to Result</v>
      </c>
      <c r="K234" s="32" t="str">
        <f>_xlfn.XLOOKUP($H234,'Taxonomy and Epics'!$H:$H,'Taxonomy and Epics'!F:F)</f>
        <v>P2R-020</v>
      </c>
      <c r="L234" s="32" t="str">
        <f>_xlfn.XLOOKUP($H234,'Taxonomy and Epics'!$H:$H,'Taxonomy and Epics'!G:G)</f>
        <v>Project Creation and Approval</v>
      </c>
      <c r="M234" s="32" t="str">
        <f>_xlfn.XLOOKUP($H234,'Taxonomy and Epics'!$H:$H,'Taxonomy and Epics'!H:H)</f>
        <v>P2R-020-020</v>
      </c>
      <c r="N234" s="32" t="str">
        <f>_xlfn.XLOOKUP($H234,'Taxonomy and Epics'!$H:$H,'Taxonomy and Epics'!I:I)</f>
        <v>Create Project</v>
      </c>
    </row>
    <row r="235" spans="1:160" ht="90" hidden="1" x14ac:dyDescent="0.2">
      <c r="A235" s="46" t="s">
        <v>2395</v>
      </c>
      <c r="B235" s="46" t="s">
        <v>2396</v>
      </c>
      <c r="C235" s="46" t="s">
        <v>2396</v>
      </c>
      <c r="D235" s="47" t="s">
        <v>2397</v>
      </c>
      <c r="E235" s="46" t="s">
        <v>812</v>
      </c>
      <c r="F235" s="37" t="s">
        <v>2398</v>
      </c>
      <c r="G235" s="46" t="s">
        <v>817</v>
      </c>
      <c r="H235" s="46" t="s">
        <v>807</v>
      </c>
      <c r="I235" s="32" t="s">
        <v>808</v>
      </c>
      <c r="J235" s="32" t="str">
        <f>_xlfn.XLOOKUP($H235,'Taxonomy and Epics'!$H:$H,'Taxonomy and Epics'!E:E)</f>
        <v>4.0 - P2R - Project to Result</v>
      </c>
      <c r="K235" s="32" t="str">
        <f>_xlfn.XLOOKUP($H235,'Taxonomy and Epics'!$H:$H,'Taxonomy and Epics'!F:F)</f>
        <v>P2R-020</v>
      </c>
      <c r="L235" s="32" t="str">
        <f>_xlfn.XLOOKUP($H235,'Taxonomy and Epics'!$H:$H,'Taxonomy and Epics'!G:G)</f>
        <v>Project Creation and Approval</v>
      </c>
      <c r="M235" s="32" t="str">
        <f>_xlfn.XLOOKUP($H235,'Taxonomy and Epics'!$H:$H,'Taxonomy and Epics'!H:H)</f>
        <v>P2R-020-020</v>
      </c>
      <c r="N235" s="32" t="str">
        <f>_xlfn.XLOOKUP($H235,'Taxonomy and Epics'!$H:$H,'Taxonomy and Epics'!I:I)</f>
        <v>Create Project</v>
      </c>
    </row>
    <row r="236" spans="1:160" ht="90" hidden="1" x14ac:dyDescent="0.2">
      <c r="A236" s="46" t="s">
        <v>2399</v>
      </c>
      <c r="B236" s="46" t="s">
        <v>2396</v>
      </c>
      <c r="C236" s="46" t="s">
        <v>2396</v>
      </c>
      <c r="D236" s="47" t="s">
        <v>2400</v>
      </c>
      <c r="E236" s="46" t="s">
        <v>812</v>
      </c>
      <c r="F236" s="37" t="s">
        <v>2398</v>
      </c>
      <c r="G236" s="46" t="s">
        <v>817</v>
      </c>
      <c r="H236" s="46" t="s">
        <v>807</v>
      </c>
      <c r="I236" s="32" t="s">
        <v>808</v>
      </c>
      <c r="J236" s="32" t="str">
        <f>_xlfn.XLOOKUP($H236,'Taxonomy and Epics'!$H:$H,'Taxonomy and Epics'!E:E)</f>
        <v>4.0 - P2R - Project to Result</v>
      </c>
      <c r="K236" s="32" t="str">
        <f>_xlfn.XLOOKUP($H236,'Taxonomy and Epics'!$H:$H,'Taxonomy and Epics'!F:F)</f>
        <v>P2R-020</v>
      </c>
      <c r="L236" s="32" t="str">
        <f>_xlfn.XLOOKUP($H236,'Taxonomy and Epics'!$H:$H,'Taxonomy and Epics'!G:G)</f>
        <v>Project Creation and Approval</v>
      </c>
      <c r="M236" s="32" t="str">
        <f>_xlfn.XLOOKUP($H236,'Taxonomy and Epics'!$H:$H,'Taxonomy and Epics'!H:H)</f>
        <v>P2R-020-020</v>
      </c>
      <c r="N236" s="32" t="str">
        <f>_xlfn.XLOOKUP($H236,'Taxonomy and Epics'!$H:$H,'Taxonomy and Epics'!I:I)</f>
        <v>Create Project</v>
      </c>
    </row>
    <row r="237" spans="1:160" ht="60" hidden="1" x14ac:dyDescent="0.2">
      <c r="A237" s="46" t="s">
        <v>2401</v>
      </c>
      <c r="B237" s="46" t="s">
        <v>2402</v>
      </c>
      <c r="C237" s="46" t="s">
        <v>2402</v>
      </c>
      <c r="D237" s="47" t="s">
        <v>2403</v>
      </c>
      <c r="E237" s="46" t="s">
        <v>823</v>
      </c>
      <c r="F237" s="37" t="s">
        <v>2381</v>
      </c>
      <c r="G237" s="46" t="s">
        <v>819</v>
      </c>
      <c r="H237" s="46" t="s">
        <v>821</v>
      </c>
      <c r="I237" s="32" t="s">
        <v>822</v>
      </c>
      <c r="J237" s="32" t="str">
        <f>_xlfn.XLOOKUP($H237,'Taxonomy and Epics'!$H:$H,'Taxonomy and Epics'!E:E)</f>
        <v>4.0 - P2R - Project to Result</v>
      </c>
      <c r="K237" s="32" t="str">
        <f>_xlfn.XLOOKUP($H237,'Taxonomy and Epics'!$H:$H,'Taxonomy and Epics'!F:F)</f>
        <v>P2R-020</v>
      </c>
      <c r="L237" s="32" t="str">
        <f>_xlfn.XLOOKUP($H237,'Taxonomy and Epics'!$H:$H,'Taxonomy and Epics'!G:G)</f>
        <v>Project Creation and Approval</v>
      </c>
      <c r="M237" s="32" t="str">
        <f>_xlfn.XLOOKUP($H237,'Taxonomy and Epics'!$H:$H,'Taxonomy and Epics'!H:H)</f>
        <v>P2R-020-030</v>
      </c>
      <c r="N237" s="32" t="str">
        <f>_xlfn.XLOOKUP($H237,'Taxonomy and Epics'!$H:$H,'Taxonomy and Epics'!I:I)</f>
        <v>Setup Project Budget and Resource Plan</v>
      </c>
    </row>
    <row r="238" spans="1:160" ht="60" hidden="1" x14ac:dyDescent="0.2">
      <c r="A238" s="46" t="s">
        <v>2404</v>
      </c>
      <c r="B238" s="46" t="s">
        <v>2405</v>
      </c>
      <c r="C238" s="46" t="s">
        <v>2405</v>
      </c>
      <c r="D238" s="47" t="s">
        <v>2406</v>
      </c>
      <c r="E238" s="46" t="s">
        <v>823</v>
      </c>
      <c r="F238" s="37" t="s">
        <v>2407</v>
      </c>
      <c r="G238" s="46" t="s">
        <v>825</v>
      </c>
      <c r="H238" s="46" t="s">
        <v>821</v>
      </c>
      <c r="I238" s="32" t="s">
        <v>822</v>
      </c>
      <c r="J238" s="32" t="str">
        <f>_xlfn.XLOOKUP($H238,'Taxonomy and Epics'!$H:$H,'Taxonomy and Epics'!E:E)</f>
        <v>4.0 - P2R - Project to Result</v>
      </c>
      <c r="K238" s="32" t="str">
        <f>_xlfn.XLOOKUP($H238,'Taxonomy and Epics'!$H:$H,'Taxonomy and Epics'!F:F)</f>
        <v>P2R-020</v>
      </c>
      <c r="L238" s="32" t="str">
        <f>_xlfn.XLOOKUP($H238,'Taxonomy and Epics'!$H:$H,'Taxonomy and Epics'!G:G)</f>
        <v>Project Creation and Approval</v>
      </c>
      <c r="M238" s="32" t="str">
        <f>_xlfn.XLOOKUP($H238,'Taxonomy and Epics'!$H:$H,'Taxonomy and Epics'!H:H)</f>
        <v>P2R-020-030</v>
      </c>
      <c r="N238" s="32" t="str">
        <f>_xlfn.XLOOKUP($H238,'Taxonomy and Epics'!$H:$H,'Taxonomy and Epics'!I:I)</f>
        <v>Setup Project Budget and Resource Plan</v>
      </c>
    </row>
    <row r="239" spans="1:160" ht="75" hidden="1" x14ac:dyDescent="0.2">
      <c r="A239" s="46" t="s">
        <v>2408</v>
      </c>
      <c r="B239" s="46" t="s">
        <v>2409</v>
      </c>
      <c r="C239" s="46" t="s">
        <v>2409</v>
      </c>
      <c r="D239" s="47" t="s">
        <v>2410</v>
      </c>
      <c r="E239" s="46" t="s">
        <v>823</v>
      </c>
      <c r="F239" s="37" t="s">
        <v>2407</v>
      </c>
      <c r="G239" s="46" t="s">
        <v>828</v>
      </c>
      <c r="H239" s="46" t="s">
        <v>821</v>
      </c>
      <c r="I239" s="32" t="s">
        <v>822</v>
      </c>
      <c r="J239" s="32" t="str">
        <f>_xlfn.XLOOKUP($H239,'Taxonomy and Epics'!$H:$H,'Taxonomy and Epics'!E:E)</f>
        <v>4.0 - P2R - Project to Result</v>
      </c>
      <c r="K239" s="32" t="str">
        <f>_xlfn.XLOOKUP($H239,'Taxonomy and Epics'!$H:$H,'Taxonomy and Epics'!F:F)</f>
        <v>P2R-020</v>
      </c>
      <c r="L239" s="32" t="str">
        <f>_xlfn.XLOOKUP($H239,'Taxonomy and Epics'!$H:$H,'Taxonomy and Epics'!G:G)</f>
        <v>Project Creation and Approval</v>
      </c>
      <c r="M239" s="32" t="str">
        <f>_xlfn.XLOOKUP($H239,'Taxonomy and Epics'!$H:$H,'Taxonomy and Epics'!H:H)</f>
        <v>P2R-020-030</v>
      </c>
      <c r="N239" s="32" t="str">
        <f>_xlfn.XLOOKUP($H239,'Taxonomy and Epics'!$H:$H,'Taxonomy and Epics'!I:I)</f>
        <v>Setup Project Budget and Resource Plan</v>
      </c>
    </row>
    <row r="240" spans="1:160" ht="60" hidden="1" x14ac:dyDescent="0.2">
      <c r="A240" s="46" t="s">
        <v>2411</v>
      </c>
      <c r="B240" s="46" t="s">
        <v>2412</v>
      </c>
      <c r="C240" s="46" t="s">
        <v>2412</v>
      </c>
      <c r="D240" s="47" t="s">
        <v>2413</v>
      </c>
      <c r="E240" s="46" t="s">
        <v>123</v>
      </c>
      <c r="F240" s="37" t="s">
        <v>2407</v>
      </c>
      <c r="G240" s="46" t="s">
        <v>831</v>
      </c>
      <c r="H240" s="46" t="s">
        <v>821</v>
      </c>
      <c r="I240" s="32" t="s">
        <v>822</v>
      </c>
      <c r="J240" s="32" t="str">
        <f>_xlfn.XLOOKUP($H240,'Taxonomy and Epics'!$H:$H,'Taxonomy and Epics'!E:E)</f>
        <v>4.0 - P2R - Project to Result</v>
      </c>
      <c r="K240" s="32" t="str">
        <f>_xlfn.XLOOKUP($H240,'Taxonomy and Epics'!$H:$H,'Taxonomy and Epics'!F:F)</f>
        <v>P2R-020</v>
      </c>
      <c r="L240" s="32" t="str">
        <f>_xlfn.XLOOKUP($H240,'Taxonomy and Epics'!$H:$H,'Taxonomy and Epics'!G:G)</f>
        <v>Project Creation and Approval</v>
      </c>
      <c r="M240" s="32" t="str">
        <f>_xlfn.XLOOKUP($H240,'Taxonomy and Epics'!$H:$H,'Taxonomy and Epics'!H:H)</f>
        <v>P2R-020-030</v>
      </c>
      <c r="N240" s="32" t="str">
        <f>_xlfn.XLOOKUP($H240,'Taxonomy and Epics'!$H:$H,'Taxonomy and Epics'!I:I)</f>
        <v>Setup Project Budget and Resource Plan</v>
      </c>
    </row>
    <row r="241" spans="1:14" ht="75" hidden="1" x14ac:dyDescent="0.2">
      <c r="A241" s="46" t="s">
        <v>2414</v>
      </c>
      <c r="B241" s="46" t="s">
        <v>2415</v>
      </c>
      <c r="C241" s="46" t="s">
        <v>2415</v>
      </c>
      <c r="D241" s="47" t="s">
        <v>2416</v>
      </c>
      <c r="E241" s="46" t="s">
        <v>834</v>
      </c>
      <c r="F241" s="37" t="s">
        <v>2407</v>
      </c>
      <c r="G241" s="46" t="s">
        <v>833</v>
      </c>
      <c r="H241" s="46" t="s">
        <v>821</v>
      </c>
      <c r="I241" s="32" t="s">
        <v>822</v>
      </c>
      <c r="J241" s="32" t="str">
        <f>_xlfn.XLOOKUP($H241,'Taxonomy and Epics'!$H:$H,'Taxonomy and Epics'!E:E)</f>
        <v>4.0 - P2R - Project to Result</v>
      </c>
      <c r="K241" s="32" t="str">
        <f>_xlfn.XLOOKUP($H241,'Taxonomy and Epics'!$H:$H,'Taxonomy and Epics'!F:F)</f>
        <v>P2R-020</v>
      </c>
      <c r="L241" s="32" t="str">
        <f>_xlfn.XLOOKUP($H241,'Taxonomy and Epics'!$H:$H,'Taxonomy and Epics'!G:G)</f>
        <v>Project Creation and Approval</v>
      </c>
      <c r="M241" s="32" t="str">
        <f>_xlfn.XLOOKUP($H241,'Taxonomy and Epics'!$H:$H,'Taxonomy and Epics'!H:H)</f>
        <v>P2R-020-030</v>
      </c>
      <c r="N241" s="32" t="str">
        <f>_xlfn.XLOOKUP($H241,'Taxonomy and Epics'!$H:$H,'Taxonomy and Epics'!I:I)</f>
        <v>Setup Project Budget and Resource Plan</v>
      </c>
    </row>
    <row r="242" spans="1:14" ht="75" hidden="1" x14ac:dyDescent="0.2">
      <c r="A242" s="46" t="s">
        <v>2417</v>
      </c>
      <c r="B242" s="46" t="s">
        <v>2418</v>
      </c>
      <c r="C242" s="46" t="s">
        <v>2418</v>
      </c>
      <c r="D242" s="47" t="s">
        <v>2419</v>
      </c>
      <c r="E242" s="46" t="s">
        <v>834</v>
      </c>
      <c r="F242" s="37">
        <v>0</v>
      </c>
      <c r="G242" s="46" t="s">
        <v>836</v>
      </c>
      <c r="H242" s="46" t="s">
        <v>821</v>
      </c>
      <c r="I242" s="32" t="s">
        <v>822</v>
      </c>
      <c r="J242" s="32" t="str">
        <f>_xlfn.XLOOKUP($H242,'Taxonomy and Epics'!$H:$H,'Taxonomy and Epics'!E:E)</f>
        <v>4.0 - P2R - Project to Result</v>
      </c>
      <c r="K242" s="32" t="str">
        <f>_xlfn.XLOOKUP($H242,'Taxonomy and Epics'!$H:$H,'Taxonomy and Epics'!F:F)</f>
        <v>P2R-020</v>
      </c>
      <c r="L242" s="32" t="str">
        <f>_xlfn.XLOOKUP($H242,'Taxonomy and Epics'!$H:$H,'Taxonomy and Epics'!G:G)</f>
        <v>Project Creation and Approval</v>
      </c>
      <c r="M242" s="32" t="str">
        <f>_xlfn.XLOOKUP($H242,'Taxonomy and Epics'!$H:$H,'Taxonomy and Epics'!H:H)</f>
        <v>P2R-020-030</v>
      </c>
      <c r="N242" s="32" t="str">
        <f>_xlfn.XLOOKUP($H242,'Taxonomy and Epics'!$H:$H,'Taxonomy and Epics'!I:I)</f>
        <v>Setup Project Budget and Resource Plan</v>
      </c>
    </row>
    <row r="243" spans="1:14" ht="75" hidden="1" x14ac:dyDescent="0.2">
      <c r="A243" s="46" t="s">
        <v>2420</v>
      </c>
      <c r="B243" s="46" t="s">
        <v>2421</v>
      </c>
      <c r="C243" s="46" t="s">
        <v>2421</v>
      </c>
      <c r="D243" s="47" t="s">
        <v>2422</v>
      </c>
      <c r="E243" s="46" t="s">
        <v>123</v>
      </c>
      <c r="F243" s="37">
        <v>0</v>
      </c>
      <c r="G243" s="46" t="s">
        <v>838</v>
      </c>
      <c r="H243" s="46" t="s">
        <v>821</v>
      </c>
      <c r="I243" s="32" t="s">
        <v>822</v>
      </c>
      <c r="J243" s="32" t="str">
        <f>_xlfn.XLOOKUP($H243,'Taxonomy and Epics'!$H:$H,'Taxonomy and Epics'!E:E)</f>
        <v>4.0 - P2R - Project to Result</v>
      </c>
      <c r="K243" s="32" t="str">
        <f>_xlfn.XLOOKUP($H243,'Taxonomy and Epics'!$H:$H,'Taxonomy and Epics'!F:F)</f>
        <v>P2R-020</v>
      </c>
      <c r="L243" s="32" t="str">
        <f>_xlfn.XLOOKUP($H243,'Taxonomy and Epics'!$H:$H,'Taxonomy and Epics'!G:G)</f>
        <v>Project Creation and Approval</v>
      </c>
      <c r="M243" s="32" t="str">
        <f>_xlfn.XLOOKUP($H243,'Taxonomy and Epics'!$H:$H,'Taxonomy and Epics'!H:H)</f>
        <v>P2R-020-030</v>
      </c>
      <c r="N243" s="32" t="str">
        <f>_xlfn.XLOOKUP($H243,'Taxonomy and Epics'!$H:$H,'Taxonomy and Epics'!I:I)</f>
        <v>Setup Project Budget and Resource Plan</v>
      </c>
    </row>
    <row r="244" spans="1:14" ht="32" hidden="1" x14ac:dyDescent="0.2">
      <c r="A244" s="46" t="s">
        <v>2423</v>
      </c>
      <c r="B244" s="46" t="s">
        <v>2424</v>
      </c>
      <c r="C244" s="46" t="s">
        <v>2424</v>
      </c>
      <c r="D244" s="47" t="s">
        <v>2425</v>
      </c>
      <c r="E244" s="46" t="s">
        <v>823</v>
      </c>
      <c r="F244" s="37" t="s">
        <v>2426</v>
      </c>
      <c r="G244" s="46" t="s">
        <v>840</v>
      </c>
      <c r="H244" s="46" t="s">
        <v>821</v>
      </c>
      <c r="I244" s="32" t="s">
        <v>822</v>
      </c>
      <c r="J244" s="32" t="str">
        <f>_xlfn.XLOOKUP($H244,'Taxonomy and Epics'!$H:$H,'Taxonomy and Epics'!E:E)</f>
        <v>4.0 - P2R - Project to Result</v>
      </c>
      <c r="K244" s="32" t="str">
        <f>_xlfn.XLOOKUP($H244,'Taxonomy and Epics'!$H:$H,'Taxonomy and Epics'!F:F)</f>
        <v>P2R-020</v>
      </c>
      <c r="L244" s="32" t="str">
        <f>_xlfn.XLOOKUP($H244,'Taxonomy and Epics'!$H:$H,'Taxonomy and Epics'!G:G)</f>
        <v>Project Creation and Approval</v>
      </c>
      <c r="M244" s="32" t="str">
        <f>_xlfn.XLOOKUP($H244,'Taxonomy and Epics'!$H:$H,'Taxonomy and Epics'!H:H)</f>
        <v>P2R-020-030</v>
      </c>
      <c r="N244" s="32" t="str">
        <f>_xlfn.XLOOKUP($H244,'Taxonomy and Epics'!$H:$H,'Taxonomy and Epics'!I:I)</f>
        <v>Setup Project Budget and Resource Plan</v>
      </c>
    </row>
    <row r="245" spans="1:14" ht="75" hidden="1" x14ac:dyDescent="0.2">
      <c r="A245" s="46" t="s">
        <v>2427</v>
      </c>
      <c r="B245" s="46" t="s">
        <v>2428</v>
      </c>
      <c r="C245" s="46" t="s">
        <v>2428</v>
      </c>
      <c r="D245" s="47" t="s">
        <v>2429</v>
      </c>
      <c r="E245" s="46" t="s">
        <v>823</v>
      </c>
      <c r="F245" s="37" t="s">
        <v>2426</v>
      </c>
      <c r="G245" s="46" t="s">
        <v>843</v>
      </c>
      <c r="H245" s="46" t="s">
        <v>821</v>
      </c>
      <c r="I245" s="32" t="s">
        <v>822</v>
      </c>
      <c r="J245" s="32" t="str">
        <f>_xlfn.XLOOKUP($H245,'Taxonomy and Epics'!$H:$H,'Taxonomy and Epics'!E:E)</f>
        <v>4.0 - P2R - Project to Result</v>
      </c>
      <c r="K245" s="32" t="str">
        <f>_xlfn.XLOOKUP($H245,'Taxonomy and Epics'!$H:$H,'Taxonomy and Epics'!F:F)</f>
        <v>P2R-020</v>
      </c>
      <c r="L245" s="32" t="str">
        <f>_xlfn.XLOOKUP($H245,'Taxonomy and Epics'!$H:$H,'Taxonomy and Epics'!G:G)</f>
        <v>Project Creation and Approval</v>
      </c>
      <c r="M245" s="32" t="str">
        <f>_xlfn.XLOOKUP($H245,'Taxonomy and Epics'!$H:$H,'Taxonomy and Epics'!H:H)</f>
        <v>P2R-020-030</v>
      </c>
      <c r="N245" s="32" t="str">
        <f>_xlfn.XLOOKUP($H245,'Taxonomy and Epics'!$H:$H,'Taxonomy and Epics'!I:I)</f>
        <v>Setup Project Budget and Resource Plan</v>
      </c>
    </row>
    <row r="246" spans="1:14" ht="75" hidden="1" x14ac:dyDescent="0.2">
      <c r="A246" s="46" t="s">
        <v>2430</v>
      </c>
      <c r="B246" s="46" t="s">
        <v>2431</v>
      </c>
      <c r="C246" s="46" t="s">
        <v>2431</v>
      </c>
      <c r="D246" s="47" t="s">
        <v>2432</v>
      </c>
      <c r="E246" s="46" t="s">
        <v>823</v>
      </c>
      <c r="F246" s="37" t="s">
        <v>2426</v>
      </c>
      <c r="G246" s="46" t="s">
        <v>846</v>
      </c>
      <c r="H246" s="46" t="s">
        <v>821</v>
      </c>
      <c r="I246" s="32" t="s">
        <v>822</v>
      </c>
      <c r="J246" s="32" t="str">
        <f>_xlfn.XLOOKUP($H246,'Taxonomy and Epics'!$H:$H,'Taxonomy and Epics'!E:E)</f>
        <v>4.0 - P2R - Project to Result</v>
      </c>
      <c r="K246" s="32" t="str">
        <f>_xlfn.XLOOKUP($H246,'Taxonomy and Epics'!$H:$H,'Taxonomy and Epics'!F:F)</f>
        <v>P2R-020</v>
      </c>
      <c r="L246" s="32" t="str">
        <f>_xlfn.XLOOKUP($H246,'Taxonomy and Epics'!$H:$H,'Taxonomy and Epics'!G:G)</f>
        <v>Project Creation and Approval</v>
      </c>
      <c r="M246" s="32" t="str">
        <f>_xlfn.XLOOKUP($H246,'Taxonomy and Epics'!$H:$H,'Taxonomy and Epics'!H:H)</f>
        <v>P2R-020-030</v>
      </c>
      <c r="N246" s="32" t="str">
        <f>_xlfn.XLOOKUP($H246,'Taxonomy and Epics'!$H:$H,'Taxonomy and Epics'!I:I)</f>
        <v>Setup Project Budget and Resource Plan</v>
      </c>
    </row>
    <row r="247" spans="1:14" ht="60" hidden="1" x14ac:dyDescent="0.2">
      <c r="A247" s="46" t="s">
        <v>2433</v>
      </c>
      <c r="B247" s="46" t="s">
        <v>2434</v>
      </c>
      <c r="C247" s="46" t="s">
        <v>2434</v>
      </c>
      <c r="D247" s="47" t="s">
        <v>2435</v>
      </c>
      <c r="E247" s="46" t="s">
        <v>851</v>
      </c>
      <c r="F247" s="37" t="s">
        <v>2426</v>
      </c>
      <c r="G247" s="46" t="s">
        <v>849</v>
      </c>
      <c r="H247" s="46" t="s">
        <v>821</v>
      </c>
      <c r="I247" s="32" t="s">
        <v>822</v>
      </c>
      <c r="J247" s="32" t="str">
        <f>_xlfn.XLOOKUP($H247,'Taxonomy and Epics'!$H:$H,'Taxonomy and Epics'!E:E)</f>
        <v>4.0 - P2R - Project to Result</v>
      </c>
      <c r="K247" s="32" t="str">
        <f>_xlfn.XLOOKUP($H247,'Taxonomy and Epics'!$H:$H,'Taxonomy and Epics'!F:F)</f>
        <v>P2R-020</v>
      </c>
      <c r="L247" s="32" t="str">
        <f>_xlfn.XLOOKUP($H247,'Taxonomy and Epics'!$H:$H,'Taxonomy and Epics'!G:G)</f>
        <v>Project Creation and Approval</v>
      </c>
      <c r="M247" s="32" t="str">
        <f>_xlfn.XLOOKUP($H247,'Taxonomy and Epics'!$H:$H,'Taxonomy and Epics'!H:H)</f>
        <v>P2R-020-030</v>
      </c>
      <c r="N247" s="32" t="str">
        <f>_xlfn.XLOOKUP($H247,'Taxonomy and Epics'!$H:$H,'Taxonomy and Epics'!I:I)</f>
        <v>Setup Project Budget and Resource Plan</v>
      </c>
    </row>
    <row r="248" spans="1:14" ht="45" hidden="1" x14ac:dyDescent="0.2">
      <c r="A248" s="46" t="s">
        <v>2436</v>
      </c>
      <c r="B248" s="46" t="s">
        <v>2437</v>
      </c>
      <c r="C248" s="46" t="s">
        <v>2437</v>
      </c>
      <c r="D248" s="47" t="s">
        <v>2438</v>
      </c>
      <c r="E248" s="46" t="s">
        <v>823</v>
      </c>
      <c r="F248" s="37" t="s">
        <v>2381</v>
      </c>
      <c r="G248" s="46" t="s">
        <v>906</v>
      </c>
      <c r="H248" s="46" t="s">
        <v>908</v>
      </c>
      <c r="I248" s="32" t="s">
        <v>909</v>
      </c>
      <c r="J248" s="32" t="str">
        <f>_xlfn.XLOOKUP($H248,'Taxonomy and Epics'!$H:$H,'Taxonomy and Epics'!E:E)</f>
        <v>4.0 - P2R - Project to Result</v>
      </c>
      <c r="K248" s="32" t="str">
        <f>_xlfn.XLOOKUP($H248,'Taxonomy and Epics'!$H:$H,'Taxonomy and Epics'!F:F)</f>
        <v>P2R-050</v>
      </c>
      <c r="L248" s="32" t="str">
        <f>_xlfn.XLOOKUP($H248,'Taxonomy and Epics'!$H:$H,'Taxonomy and Epics'!G:G)</f>
        <v>Capitalise and Close Project</v>
      </c>
      <c r="M248" s="32" t="str">
        <f>_xlfn.XLOOKUP($H248,'Taxonomy and Epics'!$H:$H,'Taxonomy and Epics'!H:H)</f>
        <v>P2R-050-010</v>
      </c>
      <c r="N248" s="32" t="str">
        <f>_xlfn.XLOOKUP($H248,'Taxonomy and Epics'!$H:$H,'Taxonomy and Epics'!I:I)</f>
        <v>Capitalise Project Transaction</v>
      </c>
    </row>
    <row r="249" spans="1:14" ht="45" hidden="1" x14ac:dyDescent="0.2">
      <c r="A249" s="46" t="s">
        <v>2439</v>
      </c>
      <c r="B249" s="46" t="s">
        <v>2440</v>
      </c>
      <c r="C249" s="46" t="s">
        <v>2440</v>
      </c>
      <c r="D249" s="47" t="s">
        <v>2441</v>
      </c>
      <c r="E249" s="46" t="s">
        <v>123</v>
      </c>
      <c r="F249" s="37" t="s">
        <v>2381</v>
      </c>
      <c r="G249" s="46" t="s">
        <v>911</v>
      </c>
      <c r="H249" s="46" t="s">
        <v>908</v>
      </c>
      <c r="I249" s="32" t="s">
        <v>909</v>
      </c>
      <c r="J249" s="32" t="str">
        <f>_xlfn.XLOOKUP($H249,'Taxonomy and Epics'!$H:$H,'Taxonomy and Epics'!E:E)</f>
        <v>4.0 - P2R - Project to Result</v>
      </c>
      <c r="K249" s="32" t="str">
        <f>_xlfn.XLOOKUP($H249,'Taxonomy and Epics'!$H:$H,'Taxonomy and Epics'!F:F)</f>
        <v>P2R-050</v>
      </c>
      <c r="L249" s="32" t="str">
        <f>_xlfn.XLOOKUP($H249,'Taxonomy and Epics'!$H:$H,'Taxonomy and Epics'!G:G)</f>
        <v>Capitalise and Close Project</v>
      </c>
      <c r="M249" s="32" t="str">
        <f>_xlfn.XLOOKUP($H249,'Taxonomy and Epics'!$H:$H,'Taxonomy and Epics'!H:H)</f>
        <v>P2R-050-010</v>
      </c>
      <c r="N249" s="32" t="str">
        <f>_xlfn.XLOOKUP($H249,'Taxonomy and Epics'!$H:$H,'Taxonomy and Epics'!I:I)</f>
        <v>Capitalise Project Transaction</v>
      </c>
    </row>
    <row r="250" spans="1:14" ht="75" hidden="1" x14ac:dyDescent="0.2">
      <c r="A250" s="46" t="s">
        <v>2442</v>
      </c>
      <c r="B250" s="46" t="s">
        <v>2443</v>
      </c>
      <c r="C250" s="46" t="s">
        <v>2443</v>
      </c>
      <c r="D250" s="47" t="s">
        <v>2444</v>
      </c>
      <c r="E250" s="46" t="s">
        <v>123</v>
      </c>
      <c r="F250" s="37" t="s">
        <v>2445</v>
      </c>
      <c r="G250" s="46" t="s">
        <v>913</v>
      </c>
      <c r="H250" s="46" t="s">
        <v>908</v>
      </c>
      <c r="I250" s="32" t="s">
        <v>909</v>
      </c>
      <c r="J250" s="32" t="str">
        <f>_xlfn.XLOOKUP($H250,'Taxonomy and Epics'!$H:$H,'Taxonomy and Epics'!E:E)</f>
        <v>4.0 - P2R - Project to Result</v>
      </c>
      <c r="K250" s="32" t="str">
        <f>_xlfn.XLOOKUP($H250,'Taxonomy and Epics'!$H:$H,'Taxonomy and Epics'!F:F)</f>
        <v>P2R-050</v>
      </c>
      <c r="L250" s="32" t="str">
        <f>_xlfn.XLOOKUP($H250,'Taxonomy and Epics'!$H:$H,'Taxonomy and Epics'!G:G)</f>
        <v>Capitalise and Close Project</v>
      </c>
      <c r="M250" s="32" t="str">
        <f>_xlfn.XLOOKUP($H250,'Taxonomy and Epics'!$H:$H,'Taxonomy and Epics'!H:H)</f>
        <v>P2R-050-010</v>
      </c>
      <c r="N250" s="32" t="str">
        <f>_xlfn.XLOOKUP($H250,'Taxonomy and Epics'!$H:$H,'Taxonomy and Epics'!I:I)</f>
        <v>Capitalise Project Transaction</v>
      </c>
    </row>
    <row r="251" spans="1:14" ht="60" hidden="1" x14ac:dyDescent="0.2">
      <c r="A251" s="46" t="s">
        <v>2446</v>
      </c>
      <c r="B251" s="46" t="s">
        <v>2447</v>
      </c>
      <c r="C251" s="46" t="s">
        <v>2447</v>
      </c>
      <c r="D251" s="47" t="s">
        <v>2448</v>
      </c>
      <c r="E251" s="46" t="s">
        <v>123</v>
      </c>
      <c r="F251" s="37" t="s">
        <v>2449</v>
      </c>
      <c r="G251" s="46" t="s">
        <v>916</v>
      </c>
      <c r="H251" s="46" t="s">
        <v>908</v>
      </c>
      <c r="I251" s="32" t="s">
        <v>909</v>
      </c>
      <c r="J251" s="32" t="str">
        <f>_xlfn.XLOOKUP($H251,'Taxonomy and Epics'!$H:$H,'Taxonomy and Epics'!E:E)</f>
        <v>4.0 - P2R - Project to Result</v>
      </c>
      <c r="K251" s="32" t="str">
        <f>_xlfn.XLOOKUP($H251,'Taxonomy and Epics'!$H:$H,'Taxonomy and Epics'!F:F)</f>
        <v>P2R-050</v>
      </c>
      <c r="L251" s="32" t="str">
        <f>_xlfn.XLOOKUP($H251,'Taxonomy and Epics'!$H:$H,'Taxonomy and Epics'!G:G)</f>
        <v>Capitalise and Close Project</v>
      </c>
      <c r="M251" s="32" t="str">
        <f>_xlfn.XLOOKUP($H251,'Taxonomy and Epics'!$H:$H,'Taxonomy and Epics'!H:H)</f>
        <v>P2R-050-010</v>
      </c>
      <c r="N251" s="32" t="str">
        <f>_xlfn.XLOOKUP($H251,'Taxonomy and Epics'!$H:$H,'Taxonomy and Epics'!I:I)</f>
        <v>Capitalise Project Transaction</v>
      </c>
    </row>
    <row r="252" spans="1:14" ht="60" hidden="1" x14ac:dyDescent="0.2">
      <c r="A252" s="46" t="s">
        <v>2450</v>
      </c>
      <c r="B252" s="46" t="s">
        <v>2451</v>
      </c>
      <c r="C252" s="46" t="s">
        <v>2451</v>
      </c>
      <c r="D252" s="47" t="s">
        <v>2452</v>
      </c>
      <c r="E252" s="46" t="s">
        <v>809</v>
      </c>
      <c r="F252" s="37">
        <v>0</v>
      </c>
      <c r="G252" s="46" t="s">
        <v>919</v>
      </c>
      <c r="H252" s="46" t="s">
        <v>921</v>
      </c>
      <c r="I252" s="32" t="s">
        <v>922</v>
      </c>
      <c r="J252" s="32" t="str">
        <f>_xlfn.XLOOKUP($H252,'Taxonomy and Epics'!$H:$H,'Taxonomy and Epics'!E:E)</f>
        <v>4.0 - P2R - Project to Result</v>
      </c>
      <c r="K252" s="32" t="str">
        <f>_xlfn.XLOOKUP($H252,'Taxonomy and Epics'!$H:$H,'Taxonomy and Epics'!F:F)</f>
        <v>P2R-050</v>
      </c>
      <c r="L252" s="32" t="str">
        <f>_xlfn.XLOOKUP($H252,'Taxonomy and Epics'!$H:$H,'Taxonomy and Epics'!G:G)</f>
        <v>Capitalise and Close Project</v>
      </c>
      <c r="M252" s="32" t="str">
        <f>_xlfn.XLOOKUP($H252,'Taxonomy and Epics'!$H:$H,'Taxonomy and Epics'!H:H)</f>
        <v>P2R-050-020</v>
      </c>
      <c r="N252" s="32" t="str">
        <f>_xlfn.XLOOKUP($H252,'Taxonomy and Epics'!$H:$H,'Taxonomy and Epics'!I:I)</f>
        <v xml:space="preserve">Finalise Accounting &amp; Close Project </v>
      </c>
    </row>
    <row r="253" spans="1:14" ht="60" hidden="1" x14ac:dyDescent="0.2">
      <c r="A253" s="46" t="s">
        <v>2453</v>
      </c>
      <c r="B253" s="46" t="s">
        <v>2454</v>
      </c>
      <c r="C253" s="46" t="s">
        <v>2454</v>
      </c>
      <c r="D253" s="47" t="s">
        <v>2455</v>
      </c>
      <c r="E253" s="46" t="s">
        <v>823</v>
      </c>
      <c r="F253" s="37">
        <v>0</v>
      </c>
      <c r="G253" s="46" t="s">
        <v>923</v>
      </c>
      <c r="H253" s="46" t="s">
        <v>921</v>
      </c>
      <c r="I253" s="32" t="s">
        <v>922</v>
      </c>
      <c r="J253" s="32" t="str">
        <f>_xlfn.XLOOKUP($H253,'Taxonomy and Epics'!$H:$H,'Taxonomy and Epics'!E:E)</f>
        <v>4.0 - P2R - Project to Result</v>
      </c>
      <c r="K253" s="32" t="str">
        <f>_xlfn.XLOOKUP($H253,'Taxonomy and Epics'!$H:$H,'Taxonomy and Epics'!F:F)</f>
        <v>P2R-050</v>
      </c>
      <c r="L253" s="32" t="str">
        <f>_xlfn.XLOOKUP($H253,'Taxonomy and Epics'!$H:$H,'Taxonomy and Epics'!G:G)</f>
        <v>Capitalise and Close Project</v>
      </c>
      <c r="M253" s="32" t="str">
        <f>_xlfn.XLOOKUP($H253,'Taxonomy and Epics'!$H:$H,'Taxonomy and Epics'!H:H)</f>
        <v>P2R-050-020</v>
      </c>
      <c r="N253" s="32" t="str">
        <f>_xlfn.XLOOKUP($H253,'Taxonomy and Epics'!$H:$H,'Taxonomy and Epics'!I:I)</f>
        <v xml:space="preserve">Finalise Accounting &amp; Close Project </v>
      </c>
    </row>
    <row r="254" spans="1:14" ht="60" hidden="1" x14ac:dyDescent="0.2">
      <c r="A254" s="46" t="s">
        <v>2456</v>
      </c>
      <c r="B254" s="46" t="s">
        <v>2457</v>
      </c>
      <c r="C254" s="46" t="s">
        <v>2457</v>
      </c>
      <c r="D254" s="47" t="s">
        <v>2458</v>
      </c>
      <c r="E254" s="46" t="s">
        <v>812</v>
      </c>
      <c r="F254" s="37">
        <v>0</v>
      </c>
      <c r="G254" s="46" t="s">
        <v>923</v>
      </c>
      <c r="H254" s="46" t="s">
        <v>921</v>
      </c>
      <c r="I254" s="32" t="s">
        <v>922</v>
      </c>
      <c r="J254" s="32" t="str">
        <f>_xlfn.XLOOKUP($H254,'Taxonomy and Epics'!$H:$H,'Taxonomy and Epics'!E:E)</f>
        <v>4.0 - P2R - Project to Result</v>
      </c>
      <c r="K254" s="32" t="str">
        <f>_xlfn.XLOOKUP($H254,'Taxonomy and Epics'!$H:$H,'Taxonomy and Epics'!F:F)</f>
        <v>P2R-050</v>
      </c>
      <c r="L254" s="32" t="str">
        <f>_xlfn.XLOOKUP($H254,'Taxonomy and Epics'!$H:$H,'Taxonomy and Epics'!G:G)</f>
        <v>Capitalise and Close Project</v>
      </c>
      <c r="M254" s="32" t="str">
        <f>_xlfn.XLOOKUP($H254,'Taxonomy and Epics'!$H:$H,'Taxonomy and Epics'!H:H)</f>
        <v>P2R-050-020</v>
      </c>
      <c r="N254" s="32" t="str">
        <f>_xlfn.XLOOKUP($H254,'Taxonomy and Epics'!$H:$H,'Taxonomy and Epics'!I:I)</f>
        <v xml:space="preserve">Finalise Accounting &amp; Close Project </v>
      </c>
    </row>
    <row r="255" spans="1:14" ht="75" hidden="1" x14ac:dyDescent="0.2">
      <c r="A255" s="46" t="s">
        <v>2459</v>
      </c>
      <c r="B255" s="46" t="s">
        <v>2460</v>
      </c>
      <c r="C255" s="46" t="s">
        <v>2460</v>
      </c>
      <c r="D255" s="47" t="s">
        <v>2461</v>
      </c>
      <c r="E255" s="46" t="s">
        <v>823</v>
      </c>
      <c r="F255" s="37">
        <v>0</v>
      </c>
      <c r="G255" s="46" t="s">
        <v>925</v>
      </c>
      <c r="H255" s="46" t="s">
        <v>921</v>
      </c>
      <c r="I255" s="32" t="s">
        <v>922</v>
      </c>
      <c r="J255" s="32" t="str">
        <f>_xlfn.XLOOKUP($H255,'Taxonomy and Epics'!$H:$H,'Taxonomy and Epics'!E:E)</f>
        <v>4.0 - P2R - Project to Result</v>
      </c>
      <c r="K255" s="32" t="str">
        <f>_xlfn.XLOOKUP($H255,'Taxonomy and Epics'!$H:$H,'Taxonomy and Epics'!F:F)</f>
        <v>P2R-050</v>
      </c>
      <c r="L255" s="32" t="str">
        <f>_xlfn.XLOOKUP($H255,'Taxonomy and Epics'!$H:$H,'Taxonomy and Epics'!G:G)</f>
        <v>Capitalise and Close Project</v>
      </c>
      <c r="M255" s="32" t="str">
        <f>_xlfn.XLOOKUP($H255,'Taxonomy and Epics'!$H:$H,'Taxonomy and Epics'!H:H)</f>
        <v>P2R-050-020</v>
      </c>
      <c r="N255" s="32" t="str">
        <f>_xlfn.XLOOKUP($H255,'Taxonomy and Epics'!$H:$H,'Taxonomy and Epics'!I:I)</f>
        <v xml:space="preserve">Finalise Accounting &amp; Close Project </v>
      </c>
    </row>
    <row r="256" spans="1:14" ht="75" hidden="1" x14ac:dyDescent="0.2">
      <c r="A256" s="46" t="s">
        <v>2462</v>
      </c>
      <c r="B256" s="46" t="s">
        <v>2463</v>
      </c>
      <c r="C256" s="46" t="s">
        <v>2463</v>
      </c>
      <c r="D256" s="47" t="s">
        <v>2464</v>
      </c>
      <c r="E256" s="46" t="s">
        <v>823</v>
      </c>
      <c r="F256" s="37" t="s">
        <v>2465</v>
      </c>
      <c r="G256" s="46" t="s">
        <v>928</v>
      </c>
      <c r="H256" s="46" t="s">
        <v>921</v>
      </c>
      <c r="I256" s="32" t="s">
        <v>922</v>
      </c>
      <c r="J256" s="32" t="str">
        <f>_xlfn.XLOOKUP($H256,'Taxonomy and Epics'!$H:$H,'Taxonomy and Epics'!E:E)</f>
        <v>4.0 - P2R - Project to Result</v>
      </c>
      <c r="K256" s="32" t="str">
        <f>_xlfn.XLOOKUP($H256,'Taxonomy and Epics'!$H:$H,'Taxonomy and Epics'!F:F)</f>
        <v>P2R-050</v>
      </c>
      <c r="L256" s="32" t="str">
        <f>_xlfn.XLOOKUP($H256,'Taxonomy and Epics'!$H:$H,'Taxonomy and Epics'!G:G)</f>
        <v>Capitalise and Close Project</v>
      </c>
      <c r="M256" s="32" t="str">
        <f>_xlfn.XLOOKUP($H256,'Taxonomy and Epics'!$H:$H,'Taxonomy and Epics'!H:H)</f>
        <v>P2R-050-020</v>
      </c>
      <c r="N256" s="32" t="str">
        <f>_xlfn.XLOOKUP($H256,'Taxonomy and Epics'!$H:$H,'Taxonomy and Epics'!I:I)</f>
        <v xml:space="preserve">Finalise Accounting &amp; Close Project </v>
      </c>
    </row>
    <row r="257" spans="1:14" ht="60" hidden="1" x14ac:dyDescent="0.2">
      <c r="A257" s="46" t="s">
        <v>2466</v>
      </c>
      <c r="B257" s="46" t="s">
        <v>2467</v>
      </c>
      <c r="C257" s="46" t="s">
        <v>2467</v>
      </c>
      <c r="D257" s="47" t="s">
        <v>2468</v>
      </c>
      <c r="E257" s="46" t="s">
        <v>823</v>
      </c>
      <c r="F257" s="37" t="s">
        <v>2469</v>
      </c>
      <c r="G257" s="46" t="s">
        <v>931</v>
      </c>
      <c r="H257" s="46" t="s">
        <v>921</v>
      </c>
      <c r="I257" s="32" t="s">
        <v>922</v>
      </c>
      <c r="J257" s="32" t="str">
        <f>_xlfn.XLOOKUP($H257,'Taxonomy and Epics'!$H:$H,'Taxonomy and Epics'!E:E)</f>
        <v>4.0 - P2R - Project to Result</v>
      </c>
      <c r="K257" s="32" t="str">
        <f>_xlfn.XLOOKUP($H257,'Taxonomy and Epics'!$H:$H,'Taxonomy and Epics'!F:F)</f>
        <v>P2R-050</v>
      </c>
      <c r="L257" s="32" t="str">
        <f>_xlfn.XLOOKUP($H257,'Taxonomy and Epics'!$H:$H,'Taxonomy and Epics'!G:G)</f>
        <v>Capitalise and Close Project</v>
      </c>
      <c r="M257" s="32" t="str">
        <f>_xlfn.XLOOKUP($H257,'Taxonomy and Epics'!$H:$H,'Taxonomy and Epics'!H:H)</f>
        <v>P2R-050-020</v>
      </c>
      <c r="N257" s="32" t="str">
        <f>_xlfn.XLOOKUP($H257,'Taxonomy and Epics'!$H:$H,'Taxonomy and Epics'!I:I)</f>
        <v xml:space="preserve">Finalise Accounting &amp; Close Project </v>
      </c>
    </row>
    <row r="258" spans="1:14" ht="75" hidden="1" x14ac:dyDescent="0.2">
      <c r="A258" s="46" t="s">
        <v>2470</v>
      </c>
      <c r="B258" s="46" t="s">
        <v>2471</v>
      </c>
      <c r="C258" s="46" t="s">
        <v>2471</v>
      </c>
      <c r="D258" s="47" t="s">
        <v>2472</v>
      </c>
      <c r="E258" s="46" t="s">
        <v>823</v>
      </c>
      <c r="F258" s="37">
        <v>0</v>
      </c>
      <c r="G258" s="46" t="s">
        <v>934</v>
      </c>
      <c r="H258" s="46" t="s">
        <v>921</v>
      </c>
      <c r="I258" s="32" t="s">
        <v>922</v>
      </c>
      <c r="J258" s="32" t="str">
        <f>_xlfn.XLOOKUP($H258,'Taxonomy and Epics'!$H:$H,'Taxonomy and Epics'!E:E)</f>
        <v>4.0 - P2R - Project to Result</v>
      </c>
      <c r="K258" s="32" t="str">
        <f>_xlfn.XLOOKUP($H258,'Taxonomy and Epics'!$H:$H,'Taxonomy and Epics'!F:F)</f>
        <v>P2R-050</v>
      </c>
      <c r="L258" s="32" t="str">
        <f>_xlfn.XLOOKUP($H258,'Taxonomy and Epics'!$H:$H,'Taxonomy and Epics'!G:G)</f>
        <v>Capitalise and Close Project</v>
      </c>
      <c r="M258" s="32" t="str">
        <f>_xlfn.XLOOKUP($H258,'Taxonomy and Epics'!$H:$H,'Taxonomy and Epics'!H:H)</f>
        <v>P2R-050-020</v>
      </c>
      <c r="N258" s="32" t="str">
        <f>_xlfn.XLOOKUP($H258,'Taxonomy and Epics'!$H:$H,'Taxonomy and Epics'!I:I)</f>
        <v xml:space="preserve">Finalise Accounting &amp; Close Project </v>
      </c>
    </row>
    <row r="259" spans="1:14" ht="60" hidden="1" x14ac:dyDescent="0.2">
      <c r="A259" s="46" t="s">
        <v>2473</v>
      </c>
      <c r="B259" s="46" t="s">
        <v>2474</v>
      </c>
      <c r="C259" s="46" t="s">
        <v>2474</v>
      </c>
      <c r="D259" s="47" t="s">
        <v>2475</v>
      </c>
      <c r="E259" s="46" t="s">
        <v>823</v>
      </c>
      <c r="F259" s="37" t="s">
        <v>2381</v>
      </c>
      <c r="G259" s="47" t="s">
        <v>958</v>
      </c>
      <c r="H259" s="46" t="s">
        <v>921</v>
      </c>
      <c r="I259" s="32" t="s">
        <v>922</v>
      </c>
      <c r="J259" s="32" t="str">
        <f>_xlfn.XLOOKUP($H259,'Taxonomy and Epics'!$H:$H,'Taxonomy and Epics'!E:E)</f>
        <v>4.0 - P2R - Project to Result</v>
      </c>
      <c r="K259" s="32" t="str">
        <f>_xlfn.XLOOKUP($H259,'Taxonomy and Epics'!$H:$H,'Taxonomy and Epics'!F:F)</f>
        <v>P2R-050</v>
      </c>
      <c r="L259" s="32" t="str">
        <f>_xlfn.XLOOKUP($H259,'Taxonomy and Epics'!$H:$H,'Taxonomy and Epics'!G:G)</f>
        <v>Capitalise and Close Project</v>
      </c>
      <c r="M259" s="32" t="str">
        <f>_xlfn.XLOOKUP($H259,'Taxonomy and Epics'!$H:$H,'Taxonomy and Epics'!H:H)</f>
        <v>P2R-050-020</v>
      </c>
      <c r="N259" s="32" t="str">
        <f>_xlfn.XLOOKUP($H259,'Taxonomy and Epics'!$H:$H,'Taxonomy and Epics'!I:I)</f>
        <v xml:space="preserve">Finalise Accounting &amp; Close Project </v>
      </c>
    </row>
    <row r="260" spans="1:14" ht="45" hidden="1" x14ac:dyDescent="0.2">
      <c r="A260" s="46" t="s">
        <v>2476</v>
      </c>
      <c r="B260" s="46" t="s">
        <v>2477</v>
      </c>
      <c r="C260" s="46" t="s">
        <v>2477</v>
      </c>
      <c r="D260" s="47" t="s">
        <v>2478</v>
      </c>
      <c r="E260" s="46" t="s">
        <v>823</v>
      </c>
      <c r="F260" s="37" t="s">
        <v>2381</v>
      </c>
      <c r="G260" s="47" t="s">
        <v>2479</v>
      </c>
      <c r="H260" s="46" t="s">
        <v>2480</v>
      </c>
      <c r="I260" s="32">
        <v>0</v>
      </c>
      <c r="J260" s="32" t="e">
        <f>_xlfn.XLOOKUP($H260,'Taxonomy and Epics'!$H:$H,'Taxonomy and Epics'!E:E)</f>
        <v>#N/A</v>
      </c>
      <c r="K260" s="32" t="e">
        <f>_xlfn.XLOOKUP($H260,'Taxonomy and Epics'!$H:$H,'Taxonomy and Epics'!F:F)</f>
        <v>#N/A</v>
      </c>
      <c r="L260" s="32" t="e">
        <f>_xlfn.XLOOKUP($H260,'Taxonomy and Epics'!$H:$H,'Taxonomy and Epics'!G:G)</f>
        <v>#N/A</v>
      </c>
      <c r="M260" s="32" t="e">
        <f>_xlfn.XLOOKUP($H260,'Taxonomy and Epics'!$H:$H,'Taxonomy and Epics'!H:H)</f>
        <v>#N/A</v>
      </c>
      <c r="N260" s="32" t="e">
        <f>_xlfn.XLOOKUP($H260,'Taxonomy and Epics'!$H:$H,'Taxonomy and Epics'!I:I)</f>
        <v>#N/A</v>
      </c>
    </row>
    <row r="261" spans="1:14" ht="75" hidden="1" x14ac:dyDescent="0.2">
      <c r="A261" s="46" t="s">
        <v>2481</v>
      </c>
      <c r="B261" s="46" t="s">
        <v>2482</v>
      </c>
      <c r="C261" s="46" t="s">
        <v>2482</v>
      </c>
      <c r="D261" s="46" t="s">
        <v>2483</v>
      </c>
      <c r="E261" s="46" t="s">
        <v>857</v>
      </c>
      <c r="F261" s="37" t="s">
        <v>2484</v>
      </c>
      <c r="G261" s="47" t="s">
        <v>853</v>
      </c>
      <c r="H261" s="46" t="s">
        <v>855</v>
      </c>
      <c r="I261" s="32" t="s">
        <v>856</v>
      </c>
      <c r="J261" s="32" t="str">
        <f>_xlfn.XLOOKUP($H261,'Taxonomy and Epics'!$H:$H,'Taxonomy and Epics'!E:E)</f>
        <v>4.0 - P2R - Project to Result</v>
      </c>
      <c r="K261" s="32" t="str">
        <f>_xlfn.XLOOKUP($H261,'Taxonomy and Epics'!$H:$H,'Taxonomy and Epics'!F:F)</f>
        <v>P2R-040</v>
      </c>
      <c r="L261" s="32" t="str">
        <f>_xlfn.XLOOKUP($H261,'Taxonomy and Epics'!$H:$H,'Taxonomy and Epics'!G:G)</f>
        <v>Manage Project Billing and Revenue</v>
      </c>
      <c r="M261" s="32" t="str">
        <f>_xlfn.XLOOKUP($H261,'Taxonomy and Epics'!$H:$H,'Taxonomy and Epics'!H:H)</f>
        <v>P2R-040-010</v>
      </c>
      <c r="N261" s="32" t="str">
        <f>_xlfn.XLOOKUP($H261,'Taxonomy and Epics'!$H:$H,'Taxonomy and Epics'!I:I)</f>
        <v xml:space="preserve">Manage Project Billing &amp; Revenue – Create Contract </v>
      </c>
    </row>
    <row r="262" spans="1:14" ht="60" hidden="1" x14ac:dyDescent="0.2">
      <c r="A262" s="46" t="s">
        <v>2485</v>
      </c>
      <c r="B262" s="48" t="s">
        <v>2486</v>
      </c>
      <c r="C262" s="48" t="s">
        <v>2486</v>
      </c>
      <c r="D262" s="48" t="s">
        <v>2487</v>
      </c>
      <c r="E262" s="48" t="s">
        <v>857</v>
      </c>
      <c r="F262" s="37" t="s">
        <v>2381</v>
      </c>
      <c r="G262" s="48" t="s">
        <v>859</v>
      </c>
      <c r="H262" s="48" t="s">
        <v>855</v>
      </c>
      <c r="I262" s="32" t="s">
        <v>856</v>
      </c>
      <c r="J262" s="32" t="str">
        <f>_xlfn.XLOOKUP($H262,'Taxonomy and Epics'!$H:$H,'Taxonomy and Epics'!E:E)</f>
        <v>4.0 - P2R - Project to Result</v>
      </c>
      <c r="K262" s="32" t="str">
        <f>_xlfn.XLOOKUP($H262,'Taxonomy and Epics'!$H:$H,'Taxonomy and Epics'!F:F)</f>
        <v>P2R-040</v>
      </c>
      <c r="L262" s="32" t="str">
        <f>_xlfn.XLOOKUP($H262,'Taxonomy and Epics'!$H:$H,'Taxonomy and Epics'!G:G)</f>
        <v>Manage Project Billing and Revenue</v>
      </c>
      <c r="M262" s="32" t="str">
        <f>_xlfn.XLOOKUP($H262,'Taxonomy and Epics'!$H:$H,'Taxonomy and Epics'!H:H)</f>
        <v>P2R-040-010</v>
      </c>
      <c r="N262" s="32" t="str">
        <f>_xlfn.XLOOKUP($H262,'Taxonomy and Epics'!$H:$H,'Taxonomy and Epics'!I:I)</f>
        <v xml:space="preserve">Manage Project Billing &amp; Revenue – Create Contract </v>
      </c>
    </row>
    <row r="263" spans="1:14" ht="60" hidden="1" x14ac:dyDescent="0.2">
      <c r="A263" s="46" t="s">
        <v>2488</v>
      </c>
      <c r="B263" s="48" t="s">
        <v>2489</v>
      </c>
      <c r="C263" s="48" t="s">
        <v>2489</v>
      </c>
      <c r="D263" s="48" t="s">
        <v>2490</v>
      </c>
      <c r="E263" s="48" t="s">
        <v>857</v>
      </c>
      <c r="F263" s="37" t="s">
        <v>2381</v>
      </c>
      <c r="G263" s="48" t="s">
        <v>862</v>
      </c>
      <c r="H263" s="48" t="s">
        <v>855</v>
      </c>
      <c r="I263" s="32" t="s">
        <v>856</v>
      </c>
      <c r="J263" s="32" t="str">
        <f>_xlfn.XLOOKUP($H263,'Taxonomy and Epics'!$H:$H,'Taxonomy and Epics'!E:E)</f>
        <v>4.0 - P2R - Project to Result</v>
      </c>
      <c r="K263" s="32" t="str">
        <f>_xlfn.XLOOKUP($H263,'Taxonomy and Epics'!$H:$H,'Taxonomy and Epics'!F:F)</f>
        <v>P2R-040</v>
      </c>
      <c r="L263" s="32" t="str">
        <f>_xlfn.XLOOKUP($H263,'Taxonomy and Epics'!$H:$H,'Taxonomy and Epics'!G:G)</f>
        <v>Manage Project Billing and Revenue</v>
      </c>
      <c r="M263" s="32" t="str">
        <f>_xlfn.XLOOKUP($H263,'Taxonomy and Epics'!$H:$H,'Taxonomy and Epics'!H:H)</f>
        <v>P2R-040-010</v>
      </c>
      <c r="N263" s="32" t="str">
        <f>_xlfn.XLOOKUP($H263,'Taxonomy and Epics'!$H:$H,'Taxonomy and Epics'!I:I)</f>
        <v xml:space="preserve">Manage Project Billing &amp; Revenue – Create Contract </v>
      </c>
    </row>
    <row r="264" spans="1:14" ht="60" hidden="1" x14ac:dyDescent="0.2">
      <c r="A264" s="46" t="s">
        <v>2491</v>
      </c>
      <c r="B264" s="48" t="s">
        <v>2492</v>
      </c>
      <c r="C264" s="48" t="s">
        <v>2492</v>
      </c>
      <c r="D264" s="48" t="s">
        <v>2493</v>
      </c>
      <c r="E264" s="48" t="s">
        <v>857</v>
      </c>
      <c r="F264" s="37" t="s">
        <v>2381</v>
      </c>
      <c r="G264" s="48" t="s">
        <v>864</v>
      </c>
      <c r="H264" s="48" t="s">
        <v>855</v>
      </c>
      <c r="I264" s="32" t="s">
        <v>856</v>
      </c>
      <c r="J264" s="32" t="str">
        <f>_xlfn.XLOOKUP($H264,'Taxonomy and Epics'!$H:$H,'Taxonomy and Epics'!E:E)</f>
        <v>4.0 - P2R - Project to Result</v>
      </c>
      <c r="K264" s="32" t="str">
        <f>_xlfn.XLOOKUP($H264,'Taxonomy and Epics'!$H:$H,'Taxonomy and Epics'!F:F)</f>
        <v>P2R-040</v>
      </c>
      <c r="L264" s="32" t="str">
        <f>_xlfn.XLOOKUP($H264,'Taxonomy and Epics'!$H:$H,'Taxonomy and Epics'!G:G)</f>
        <v>Manage Project Billing and Revenue</v>
      </c>
      <c r="M264" s="32" t="str">
        <f>_xlfn.XLOOKUP($H264,'Taxonomy and Epics'!$H:$H,'Taxonomy and Epics'!H:H)</f>
        <v>P2R-040-010</v>
      </c>
      <c r="N264" s="32" t="str">
        <f>_xlfn.XLOOKUP($H264,'Taxonomy and Epics'!$H:$H,'Taxonomy and Epics'!I:I)</f>
        <v xml:space="preserve">Manage Project Billing &amp; Revenue – Create Contract </v>
      </c>
    </row>
    <row r="265" spans="1:14" ht="60" hidden="1" x14ac:dyDescent="0.2">
      <c r="A265" s="46" t="s">
        <v>2494</v>
      </c>
      <c r="B265" s="48" t="s">
        <v>2495</v>
      </c>
      <c r="C265" s="48" t="s">
        <v>2495</v>
      </c>
      <c r="D265" s="48" t="s">
        <v>2496</v>
      </c>
      <c r="E265" s="48" t="s">
        <v>857</v>
      </c>
      <c r="F265" s="37" t="s">
        <v>2381</v>
      </c>
      <c r="G265" s="48" t="s">
        <v>866</v>
      </c>
      <c r="H265" s="48" t="s">
        <v>855</v>
      </c>
      <c r="I265" s="32" t="s">
        <v>856</v>
      </c>
      <c r="J265" s="32" t="str">
        <f>_xlfn.XLOOKUP($H265,'Taxonomy and Epics'!$H:$H,'Taxonomy and Epics'!E:E)</f>
        <v>4.0 - P2R - Project to Result</v>
      </c>
      <c r="K265" s="32" t="str">
        <f>_xlfn.XLOOKUP($H265,'Taxonomy and Epics'!$H:$H,'Taxonomy and Epics'!F:F)</f>
        <v>P2R-040</v>
      </c>
      <c r="L265" s="32" t="str">
        <f>_xlfn.XLOOKUP($H265,'Taxonomy and Epics'!$H:$H,'Taxonomy and Epics'!G:G)</f>
        <v>Manage Project Billing and Revenue</v>
      </c>
      <c r="M265" s="32" t="str">
        <f>_xlfn.XLOOKUP($H265,'Taxonomy and Epics'!$H:$H,'Taxonomy and Epics'!H:H)</f>
        <v>P2R-040-010</v>
      </c>
      <c r="N265" s="32" t="str">
        <f>_xlfn.XLOOKUP($H265,'Taxonomy and Epics'!$H:$H,'Taxonomy and Epics'!I:I)</f>
        <v xml:space="preserve">Manage Project Billing &amp; Revenue – Create Contract </v>
      </c>
    </row>
    <row r="266" spans="1:14" ht="75" hidden="1" x14ac:dyDescent="0.2">
      <c r="A266" s="46" t="s">
        <v>2497</v>
      </c>
      <c r="B266" s="48" t="s">
        <v>2498</v>
      </c>
      <c r="C266" s="48" t="s">
        <v>2498</v>
      </c>
      <c r="D266" s="48" t="s">
        <v>2499</v>
      </c>
      <c r="E266" s="48" t="s">
        <v>857</v>
      </c>
      <c r="F266" s="37" t="s">
        <v>2381</v>
      </c>
      <c r="G266" s="48" t="s">
        <v>868</v>
      </c>
      <c r="H266" s="48" t="s">
        <v>855</v>
      </c>
      <c r="I266" s="32" t="s">
        <v>856</v>
      </c>
      <c r="J266" s="32" t="str">
        <f>_xlfn.XLOOKUP($H266,'Taxonomy and Epics'!$H:$H,'Taxonomy and Epics'!E:E)</f>
        <v>4.0 - P2R - Project to Result</v>
      </c>
      <c r="K266" s="32" t="str">
        <f>_xlfn.XLOOKUP($H266,'Taxonomy and Epics'!$H:$H,'Taxonomy and Epics'!F:F)</f>
        <v>P2R-040</v>
      </c>
      <c r="L266" s="32" t="str">
        <f>_xlfn.XLOOKUP($H266,'Taxonomy and Epics'!$H:$H,'Taxonomy and Epics'!G:G)</f>
        <v>Manage Project Billing and Revenue</v>
      </c>
      <c r="M266" s="32" t="str">
        <f>_xlfn.XLOOKUP($H266,'Taxonomy and Epics'!$H:$H,'Taxonomy and Epics'!H:H)</f>
        <v>P2R-040-010</v>
      </c>
      <c r="N266" s="32" t="str">
        <f>_xlfn.XLOOKUP($H266,'Taxonomy and Epics'!$H:$H,'Taxonomy and Epics'!I:I)</f>
        <v xml:space="preserve">Manage Project Billing &amp; Revenue – Create Contract </v>
      </c>
    </row>
    <row r="267" spans="1:14" ht="75" hidden="1" x14ac:dyDescent="0.2">
      <c r="A267" s="46" t="s">
        <v>2500</v>
      </c>
      <c r="B267" s="48" t="s">
        <v>2501</v>
      </c>
      <c r="C267" s="48" t="s">
        <v>2501</v>
      </c>
      <c r="D267" s="48" t="s">
        <v>2502</v>
      </c>
      <c r="E267" s="48" t="s">
        <v>857</v>
      </c>
      <c r="F267" s="37" t="s">
        <v>2381</v>
      </c>
      <c r="G267" s="48" t="s">
        <v>870</v>
      </c>
      <c r="H267" s="48" t="s">
        <v>855</v>
      </c>
      <c r="I267" s="32" t="s">
        <v>856</v>
      </c>
      <c r="J267" s="32" t="str">
        <f>_xlfn.XLOOKUP($H267,'Taxonomy and Epics'!$H:$H,'Taxonomy and Epics'!E:E)</f>
        <v>4.0 - P2R - Project to Result</v>
      </c>
      <c r="K267" s="32" t="str">
        <f>_xlfn.XLOOKUP($H267,'Taxonomy and Epics'!$H:$H,'Taxonomy and Epics'!F:F)</f>
        <v>P2R-040</v>
      </c>
      <c r="L267" s="32" t="str">
        <f>_xlfn.XLOOKUP($H267,'Taxonomy and Epics'!$H:$H,'Taxonomy and Epics'!G:G)</f>
        <v>Manage Project Billing and Revenue</v>
      </c>
      <c r="M267" s="32" t="str">
        <f>_xlfn.XLOOKUP($H267,'Taxonomy and Epics'!$H:$H,'Taxonomy and Epics'!H:H)</f>
        <v>P2R-040-010</v>
      </c>
      <c r="N267" s="32" t="str">
        <f>_xlfn.XLOOKUP($H267,'Taxonomy and Epics'!$H:$H,'Taxonomy and Epics'!I:I)</f>
        <v xml:space="preserve">Manage Project Billing &amp; Revenue – Create Contract </v>
      </c>
    </row>
    <row r="268" spans="1:14" ht="75" hidden="1" x14ac:dyDescent="0.2">
      <c r="A268" s="46" t="s">
        <v>2503</v>
      </c>
      <c r="B268" s="48" t="s">
        <v>2504</v>
      </c>
      <c r="C268" s="48" t="s">
        <v>2504</v>
      </c>
      <c r="D268" s="48" t="s">
        <v>2505</v>
      </c>
      <c r="E268" s="48" t="s">
        <v>857</v>
      </c>
      <c r="F268" s="37" t="s">
        <v>2381</v>
      </c>
      <c r="G268" s="48" t="s">
        <v>872</v>
      </c>
      <c r="H268" s="48" t="s">
        <v>855</v>
      </c>
      <c r="I268" s="32" t="s">
        <v>856</v>
      </c>
      <c r="J268" s="32" t="str">
        <f>_xlfn.XLOOKUP($H268,'Taxonomy and Epics'!$H:$H,'Taxonomy and Epics'!E:E)</f>
        <v>4.0 - P2R - Project to Result</v>
      </c>
      <c r="K268" s="32" t="str">
        <f>_xlfn.XLOOKUP($H268,'Taxonomy and Epics'!$H:$H,'Taxonomy and Epics'!F:F)</f>
        <v>P2R-040</v>
      </c>
      <c r="L268" s="32" t="str">
        <f>_xlfn.XLOOKUP($H268,'Taxonomy and Epics'!$H:$H,'Taxonomy and Epics'!G:G)</f>
        <v>Manage Project Billing and Revenue</v>
      </c>
      <c r="M268" s="32" t="str">
        <f>_xlfn.XLOOKUP($H268,'Taxonomy and Epics'!$H:$H,'Taxonomy and Epics'!H:H)</f>
        <v>P2R-040-010</v>
      </c>
      <c r="N268" s="32" t="str">
        <f>_xlfn.XLOOKUP($H268,'Taxonomy and Epics'!$H:$H,'Taxonomy and Epics'!I:I)</f>
        <v xml:space="preserve">Manage Project Billing &amp; Revenue – Create Contract </v>
      </c>
    </row>
    <row r="269" spans="1:14" ht="75" hidden="1" x14ac:dyDescent="0.2">
      <c r="A269" s="46" t="s">
        <v>2506</v>
      </c>
      <c r="B269" s="48" t="s">
        <v>2507</v>
      </c>
      <c r="C269" s="48" t="s">
        <v>2507</v>
      </c>
      <c r="D269" s="48" t="s">
        <v>2508</v>
      </c>
      <c r="E269" s="48" t="s">
        <v>857</v>
      </c>
      <c r="F269" s="37">
        <v>0</v>
      </c>
      <c r="G269" s="48" t="s">
        <v>874</v>
      </c>
      <c r="H269" s="48" t="s">
        <v>855</v>
      </c>
      <c r="I269" s="32" t="s">
        <v>856</v>
      </c>
      <c r="J269" s="32" t="str">
        <f>_xlfn.XLOOKUP($H269,'Taxonomy and Epics'!$H:$H,'Taxonomy and Epics'!E:E)</f>
        <v>4.0 - P2R - Project to Result</v>
      </c>
      <c r="K269" s="32" t="str">
        <f>_xlfn.XLOOKUP($H269,'Taxonomy and Epics'!$H:$H,'Taxonomy and Epics'!F:F)</f>
        <v>P2R-040</v>
      </c>
      <c r="L269" s="32" t="str">
        <f>_xlfn.XLOOKUP($H269,'Taxonomy and Epics'!$H:$H,'Taxonomy and Epics'!G:G)</f>
        <v>Manage Project Billing and Revenue</v>
      </c>
      <c r="M269" s="32" t="str">
        <f>_xlfn.XLOOKUP($H269,'Taxonomy and Epics'!$H:$H,'Taxonomy and Epics'!H:H)</f>
        <v>P2R-040-010</v>
      </c>
      <c r="N269" s="32" t="str">
        <f>_xlfn.XLOOKUP($H269,'Taxonomy and Epics'!$H:$H,'Taxonomy and Epics'!I:I)</f>
        <v xml:space="preserve">Manage Project Billing &amp; Revenue – Create Contract </v>
      </c>
    </row>
    <row r="270" spans="1:14" ht="75" hidden="1" x14ac:dyDescent="0.2">
      <c r="A270" s="46" t="s">
        <v>2509</v>
      </c>
      <c r="B270" s="48" t="s">
        <v>2510</v>
      </c>
      <c r="C270" s="48" t="s">
        <v>2510</v>
      </c>
      <c r="D270" s="48" t="s">
        <v>2511</v>
      </c>
      <c r="E270" s="48" t="s">
        <v>857</v>
      </c>
      <c r="F270" s="37" t="s">
        <v>2469</v>
      </c>
      <c r="G270" s="48" t="s">
        <v>876</v>
      </c>
      <c r="H270" s="48" t="s">
        <v>855</v>
      </c>
      <c r="I270" s="32" t="s">
        <v>856</v>
      </c>
      <c r="J270" s="32" t="str">
        <f>_xlfn.XLOOKUP($H270,'Taxonomy and Epics'!$H:$H,'Taxonomy and Epics'!E:E)</f>
        <v>4.0 - P2R - Project to Result</v>
      </c>
      <c r="K270" s="32" t="str">
        <f>_xlfn.XLOOKUP($H270,'Taxonomy and Epics'!$H:$H,'Taxonomy and Epics'!F:F)</f>
        <v>P2R-040</v>
      </c>
      <c r="L270" s="32" t="str">
        <f>_xlfn.XLOOKUP($H270,'Taxonomy and Epics'!$H:$H,'Taxonomy and Epics'!G:G)</f>
        <v>Manage Project Billing and Revenue</v>
      </c>
      <c r="M270" s="32" t="str">
        <f>_xlfn.XLOOKUP($H270,'Taxonomy and Epics'!$H:$H,'Taxonomy and Epics'!H:H)</f>
        <v>P2R-040-010</v>
      </c>
      <c r="N270" s="32" t="str">
        <f>_xlfn.XLOOKUP($H270,'Taxonomy and Epics'!$H:$H,'Taxonomy and Epics'!I:I)</f>
        <v xml:space="preserve">Manage Project Billing &amp; Revenue – Create Contract </v>
      </c>
    </row>
    <row r="271" spans="1:14" ht="75" hidden="1" x14ac:dyDescent="0.2">
      <c r="A271" s="46" t="s">
        <v>2512</v>
      </c>
      <c r="B271" s="48" t="s">
        <v>2513</v>
      </c>
      <c r="C271" s="48" t="s">
        <v>2513</v>
      </c>
      <c r="D271" s="48" t="s">
        <v>2514</v>
      </c>
      <c r="E271" s="48" t="s">
        <v>857</v>
      </c>
      <c r="F271" s="37">
        <v>0</v>
      </c>
      <c r="G271" s="48" t="s">
        <v>878</v>
      </c>
      <c r="H271" s="48" t="s">
        <v>855</v>
      </c>
      <c r="I271" s="32" t="s">
        <v>856</v>
      </c>
      <c r="J271" s="32" t="str">
        <f>_xlfn.XLOOKUP($H271,'Taxonomy and Epics'!$H:$H,'Taxonomy and Epics'!E:E)</f>
        <v>4.0 - P2R - Project to Result</v>
      </c>
      <c r="K271" s="32" t="str">
        <f>_xlfn.XLOOKUP($H271,'Taxonomy and Epics'!$H:$H,'Taxonomy and Epics'!F:F)</f>
        <v>P2R-040</v>
      </c>
      <c r="L271" s="32" t="str">
        <f>_xlfn.XLOOKUP($H271,'Taxonomy and Epics'!$H:$H,'Taxonomy and Epics'!G:G)</f>
        <v>Manage Project Billing and Revenue</v>
      </c>
      <c r="M271" s="32" t="str">
        <f>_xlfn.XLOOKUP($H271,'Taxonomy and Epics'!$H:$H,'Taxonomy and Epics'!H:H)</f>
        <v>P2R-040-010</v>
      </c>
      <c r="N271" s="32" t="str">
        <f>_xlfn.XLOOKUP($H271,'Taxonomy and Epics'!$H:$H,'Taxonomy and Epics'!I:I)</f>
        <v xml:space="preserve">Manage Project Billing &amp; Revenue – Create Contract </v>
      </c>
    </row>
    <row r="272" spans="1:14" ht="60" hidden="1" x14ac:dyDescent="0.2">
      <c r="A272" s="46" t="s">
        <v>2515</v>
      </c>
      <c r="B272" s="46" t="s">
        <v>2516</v>
      </c>
      <c r="C272" s="46" t="s">
        <v>2516</v>
      </c>
      <c r="D272" s="46" t="s">
        <v>2517</v>
      </c>
      <c r="E272" s="46" t="s">
        <v>857</v>
      </c>
      <c r="F272" s="37">
        <v>0</v>
      </c>
      <c r="G272" s="47" t="s">
        <v>880</v>
      </c>
      <c r="H272" s="46" t="s">
        <v>855</v>
      </c>
      <c r="I272" s="32" t="s">
        <v>856</v>
      </c>
      <c r="J272" s="32" t="str">
        <f>_xlfn.XLOOKUP($H272,'Taxonomy and Epics'!$H:$H,'Taxonomy and Epics'!E:E)</f>
        <v>4.0 - P2R - Project to Result</v>
      </c>
      <c r="K272" s="32" t="str">
        <f>_xlfn.XLOOKUP($H272,'Taxonomy and Epics'!$H:$H,'Taxonomy and Epics'!F:F)</f>
        <v>P2R-040</v>
      </c>
      <c r="L272" s="32" t="str">
        <f>_xlfn.XLOOKUP($H272,'Taxonomy and Epics'!$H:$H,'Taxonomy and Epics'!G:G)</f>
        <v>Manage Project Billing and Revenue</v>
      </c>
      <c r="M272" s="32" t="str">
        <f>_xlfn.XLOOKUP($H272,'Taxonomy and Epics'!$H:$H,'Taxonomy and Epics'!H:H)</f>
        <v>P2R-040-010</v>
      </c>
      <c r="N272" s="32" t="str">
        <f>_xlfn.XLOOKUP($H272,'Taxonomy and Epics'!$H:$H,'Taxonomy and Epics'!I:I)</f>
        <v xml:space="preserve">Manage Project Billing &amp; Revenue – Create Contract </v>
      </c>
    </row>
    <row r="273" spans="1:14" ht="45" hidden="1" x14ac:dyDescent="0.2">
      <c r="A273" s="46" t="s">
        <v>2518</v>
      </c>
      <c r="B273" s="46" t="s">
        <v>2519</v>
      </c>
      <c r="C273" s="46" t="s">
        <v>2519</v>
      </c>
      <c r="D273" s="46" t="s">
        <v>2520</v>
      </c>
      <c r="E273" s="46" t="s">
        <v>857</v>
      </c>
      <c r="F273" s="37" t="s">
        <v>2484</v>
      </c>
      <c r="G273" s="47" t="s">
        <v>883</v>
      </c>
      <c r="H273" s="46" t="s">
        <v>855</v>
      </c>
      <c r="I273" s="32" t="s">
        <v>856</v>
      </c>
      <c r="J273" s="32" t="str">
        <f>_xlfn.XLOOKUP($H273,'Taxonomy and Epics'!$H:$H,'Taxonomy and Epics'!E:E)</f>
        <v>4.0 - P2R - Project to Result</v>
      </c>
      <c r="K273" s="32" t="str">
        <f>_xlfn.XLOOKUP($H273,'Taxonomy and Epics'!$H:$H,'Taxonomy and Epics'!F:F)</f>
        <v>P2R-040</v>
      </c>
      <c r="L273" s="32" t="str">
        <f>_xlfn.XLOOKUP($H273,'Taxonomy and Epics'!$H:$H,'Taxonomy and Epics'!G:G)</f>
        <v>Manage Project Billing and Revenue</v>
      </c>
      <c r="M273" s="32" t="str">
        <f>_xlfn.XLOOKUP($H273,'Taxonomy and Epics'!$H:$H,'Taxonomy and Epics'!H:H)</f>
        <v>P2R-040-010</v>
      </c>
      <c r="N273" s="32" t="str">
        <f>_xlfn.XLOOKUP($H273,'Taxonomy and Epics'!$H:$H,'Taxonomy and Epics'!I:I)</f>
        <v xml:space="preserve">Manage Project Billing &amp; Revenue – Create Contract </v>
      </c>
    </row>
    <row r="274" spans="1:14" ht="75" hidden="1" x14ac:dyDescent="0.2">
      <c r="A274" s="46" t="s">
        <v>2521</v>
      </c>
      <c r="B274" s="46" t="s">
        <v>2522</v>
      </c>
      <c r="C274" s="46" t="s">
        <v>2522</v>
      </c>
      <c r="D274" s="46" t="s">
        <v>2523</v>
      </c>
      <c r="E274" s="46" t="s">
        <v>857</v>
      </c>
      <c r="F274" s="37" t="s">
        <v>2524</v>
      </c>
      <c r="G274" s="47" t="s">
        <v>886</v>
      </c>
      <c r="H274" s="46" t="s">
        <v>855</v>
      </c>
      <c r="I274" s="32" t="s">
        <v>856</v>
      </c>
      <c r="J274" s="32" t="str">
        <f>_xlfn.XLOOKUP($H274,'Taxonomy and Epics'!$H:$H,'Taxonomy and Epics'!E:E)</f>
        <v>4.0 - P2R - Project to Result</v>
      </c>
      <c r="K274" s="32" t="str">
        <f>_xlfn.XLOOKUP($H274,'Taxonomy and Epics'!$H:$H,'Taxonomy and Epics'!F:F)</f>
        <v>P2R-040</v>
      </c>
      <c r="L274" s="32" t="str">
        <f>_xlfn.XLOOKUP($H274,'Taxonomy and Epics'!$H:$H,'Taxonomy and Epics'!G:G)</f>
        <v>Manage Project Billing and Revenue</v>
      </c>
      <c r="M274" s="32" t="str">
        <f>_xlfn.XLOOKUP($H274,'Taxonomy and Epics'!$H:$H,'Taxonomy and Epics'!H:H)</f>
        <v>P2R-040-010</v>
      </c>
      <c r="N274" s="32" t="str">
        <f>_xlfn.XLOOKUP($H274,'Taxonomy and Epics'!$H:$H,'Taxonomy and Epics'!I:I)</f>
        <v xml:space="preserve">Manage Project Billing &amp; Revenue – Create Contract </v>
      </c>
    </row>
    <row r="275" spans="1:14" ht="75" hidden="1" x14ac:dyDescent="0.2">
      <c r="A275" s="46" t="s">
        <v>2525</v>
      </c>
      <c r="B275" s="46" t="s">
        <v>2526</v>
      </c>
      <c r="C275" s="46" t="s">
        <v>2526</v>
      </c>
      <c r="D275" s="46" t="s">
        <v>2527</v>
      </c>
      <c r="E275" s="46" t="s">
        <v>2528</v>
      </c>
      <c r="F275" s="37" t="s">
        <v>2484</v>
      </c>
      <c r="G275" s="47" t="s">
        <v>889</v>
      </c>
      <c r="H275" s="46" t="s">
        <v>855</v>
      </c>
      <c r="I275" s="32" t="s">
        <v>856</v>
      </c>
      <c r="J275" s="32" t="str">
        <f>_xlfn.XLOOKUP($H275,'Taxonomy and Epics'!$H:$H,'Taxonomy and Epics'!E:E)</f>
        <v>4.0 - P2R - Project to Result</v>
      </c>
      <c r="K275" s="32" t="str">
        <f>_xlfn.XLOOKUP($H275,'Taxonomy and Epics'!$H:$H,'Taxonomy and Epics'!F:F)</f>
        <v>P2R-040</v>
      </c>
      <c r="L275" s="32" t="str">
        <f>_xlfn.XLOOKUP($H275,'Taxonomy and Epics'!$H:$H,'Taxonomy and Epics'!G:G)</f>
        <v>Manage Project Billing and Revenue</v>
      </c>
      <c r="M275" s="32" t="str">
        <f>_xlfn.XLOOKUP($H275,'Taxonomy and Epics'!$H:$H,'Taxonomy and Epics'!H:H)</f>
        <v>P2R-040-010</v>
      </c>
      <c r="N275" s="32" t="str">
        <f>_xlfn.XLOOKUP($H275,'Taxonomy and Epics'!$H:$H,'Taxonomy and Epics'!I:I)</f>
        <v xml:space="preserve">Manage Project Billing &amp; Revenue – Create Contract </v>
      </c>
    </row>
    <row r="276" spans="1:14" ht="45" hidden="1" x14ac:dyDescent="0.2">
      <c r="A276" s="46" t="s">
        <v>2529</v>
      </c>
      <c r="B276" s="46" t="s">
        <v>2530</v>
      </c>
      <c r="C276" s="46" t="s">
        <v>2530</v>
      </c>
      <c r="D276" s="46" t="s">
        <v>2531</v>
      </c>
      <c r="E276" s="46" t="s">
        <v>89</v>
      </c>
      <c r="F276" s="37" t="s">
        <v>2532</v>
      </c>
      <c r="G276" s="47" t="s">
        <v>892</v>
      </c>
      <c r="H276" s="46" t="s">
        <v>894</v>
      </c>
      <c r="I276" s="32" t="s">
        <v>895</v>
      </c>
      <c r="J276" s="32" t="str">
        <f>_xlfn.XLOOKUP($H276,'Taxonomy and Epics'!$H:$H,'Taxonomy and Epics'!E:E)</f>
        <v>4.0 - P2R - Project to Result</v>
      </c>
      <c r="K276" s="32" t="str">
        <f>_xlfn.XLOOKUP($H276,'Taxonomy and Epics'!$H:$H,'Taxonomy and Epics'!F:F)</f>
        <v>P2R-040</v>
      </c>
      <c r="L276" s="32" t="str">
        <f>_xlfn.XLOOKUP($H276,'Taxonomy and Epics'!$H:$H,'Taxonomy and Epics'!G:G)</f>
        <v>Manage Project Billing and Revenue</v>
      </c>
      <c r="M276" s="32" t="str">
        <f>_xlfn.XLOOKUP($H276,'Taxonomy and Epics'!$H:$H,'Taxonomy and Epics'!H:H)</f>
        <v>P2R-040-020</v>
      </c>
      <c r="N276" s="32" t="str">
        <f>_xlfn.XLOOKUP($H276,'Taxonomy and Epics'!$H:$H,'Taxonomy and Epics'!I:I)</f>
        <v>Manage Project Billing - Time and Material</v>
      </c>
    </row>
    <row r="277" spans="1:14" ht="45" hidden="1" x14ac:dyDescent="0.2">
      <c r="A277" s="46" t="s">
        <v>2529</v>
      </c>
      <c r="B277" s="46" t="s">
        <v>2530</v>
      </c>
      <c r="C277" s="46" t="s">
        <v>2530</v>
      </c>
      <c r="D277" s="46" t="s">
        <v>2531</v>
      </c>
      <c r="E277" s="46" t="s">
        <v>89</v>
      </c>
      <c r="F277" s="37" t="s">
        <v>2533</v>
      </c>
      <c r="G277" s="47" t="s">
        <v>892</v>
      </c>
      <c r="H277" s="46" t="s">
        <v>894</v>
      </c>
      <c r="I277" s="32" t="s">
        <v>895</v>
      </c>
      <c r="J277" s="32" t="str">
        <f>_xlfn.XLOOKUP($H277,'Taxonomy and Epics'!$H:$H,'Taxonomy and Epics'!E:E)</f>
        <v>4.0 - P2R - Project to Result</v>
      </c>
      <c r="K277" s="32" t="str">
        <f>_xlfn.XLOOKUP($H277,'Taxonomy and Epics'!$H:$H,'Taxonomy and Epics'!F:F)</f>
        <v>P2R-040</v>
      </c>
      <c r="L277" s="32" t="str">
        <f>_xlfn.XLOOKUP($H277,'Taxonomy and Epics'!$H:$H,'Taxonomy and Epics'!G:G)</f>
        <v>Manage Project Billing and Revenue</v>
      </c>
      <c r="M277" s="32" t="str">
        <f>_xlfn.XLOOKUP($H277,'Taxonomy and Epics'!$H:$H,'Taxonomy and Epics'!H:H)</f>
        <v>P2R-040-020</v>
      </c>
      <c r="N277" s="32" t="str">
        <f>_xlfn.XLOOKUP($H277,'Taxonomy and Epics'!$H:$H,'Taxonomy and Epics'!I:I)</f>
        <v>Manage Project Billing - Time and Material</v>
      </c>
    </row>
    <row r="278" spans="1:14" ht="75" hidden="1" x14ac:dyDescent="0.2">
      <c r="A278" s="46" t="s">
        <v>2529</v>
      </c>
      <c r="B278" s="46" t="s">
        <v>2534</v>
      </c>
      <c r="C278" s="46" t="s">
        <v>2534</v>
      </c>
      <c r="D278" s="46" t="s">
        <v>2535</v>
      </c>
      <c r="E278" s="46" t="s">
        <v>823</v>
      </c>
      <c r="F278" s="37" t="s">
        <v>2533</v>
      </c>
      <c r="G278" s="47" t="s">
        <v>892</v>
      </c>
      <c r="H278" s="46" t="s">
        <v>894</v>
      </c>
      <c r="I278" s="32" t="s">
        <v>895</v>
      </c>
      <c r="J278" s="32" t="str">
        <f>_xlfn.XLOOKUP($H278,'Taxonomy and Epics'!$H:$H,'Taxonomy and Epics'!E:E)</f>
        <v>4.0 - P2R - Project to Result</v>
      </c>
      <c r="K278" s="32" t="str">
        <f>_xlfn.XLOOKUP($H278,'Taxonomy and Epics'!$H:$H,'Taxonomy and Epics'!F:F)</f>
        <v>P2R-040</v>
      </c>
      <c r="L278" s="32" t="str">
        <f>_xlfn.XLOOKUP($H278,'Taxonomy and Epics'!$H:$H,'Taxonomy and Epics'!G:G)</f>
        <v>Manage Project Billing and Revenue</v>
      </c>
      <c r="M278" s="32" t="str">
        <f>_xlfn.XLOOKUP($H278,'Taxonomy and Epics'!$H:$H,'Taxonomy and Epics'!H:H)</f>
        <v>P2R-040-020</v>
      </c>
      <c r="N278" s="32" t="str">
        <f>_xlfn.XLOOKUP($H278,'Taxonomy and Epics'!$H:$H,'Taxonomy and Epics'!I:I)</f>
        <v>Manage Project Billing - Time and Material</v>
      </c>
    </row>
    <row r="279" spans="1:14" ht="75" hidden="1" x14ac:dyDescent="0.2">
      <c r="A279" s="46" t="s">
        <v>2536</v>
      </c>
      <c r="B279" s="46" t="s">
        <v>2537</v>
      </c>
      <c r="C279" s="46" t="s">
        <v>2537</v>
      </c>
      <c r="D279" s="46" t="s">
        <v>2538</v>
      </c>
      <c r="E279" s="46" t="s">
        <v>857</v>
      </c>
      <c r="F279" s="37" t="s">
        <v>2533</v>
      </c>
      <c r="G279" s="47" t="s">
        <v>892</v>
      </c>
      <c r="H279" s="46" t="s">
        <v>894</v>
      </c>
      <c r="I279" s="32" t="s">
        <v>895</v>
      </c>
      <c r="J279" s="32" t="str">
        <f>_xlfn.XLOOKUP($H279,'Taxonomy and Epics'!$H:$H,'Taxonomy and Epics'!E:E)</f>
        <v>4.0 - P2R - Project to Result</v>
      </c>
      <c r="K279" s="32" t="str">
        <f>_xlfn.XLOOKUP($H279,'Taxonomy and Epics'!$H:$H,'Taxonomy and Epics'!F:F)</f>
        <v>P2R-040</v>
      </c>
      <c r="L279" s="32" t="str">
        <f>_xlfn.XLOOKUP($H279,'Taxonomy and Epics'!$H:$H,'Taxonomy and Epics'!G:G)</f>
        <v>Manage Project Billing and Revenue</v>
      </c>
      <c r="M279" s="32" t="str">
        <f>_xlfn.XLOOKUP($H279,'Taxonomy and Epics'!$H:$H,'Taxonomy and Epics'!H:H)</f>
        <v>P2R-040-020</v>
      </c>
      <c r="N279" s="32" t="str">
        <f>_xlfn.XLOOKUP($H279,'Taxonomy and Epics'!$H:$H,'Taxonomy and Epics'!I:I)</f>
        <v>Manage Project Billing - Time and Material</v>
      </c>
    </row>
    <row r="280" spans="1:14" ht="60" hidden="1" x14ac:dyDescent="0.2">
      <c r="A280" s="46" t="s">
        <v>2539</v>
      </c>
      <c r="B280" s="46" t="s">
        <v>2540</v>
      </c>
      <c r="C280" s="46" t="s">
        <v>2540</v>
      </c>
      <c r="D280" s="46" t="s">
        <v>2541</v>
      </c>
      <c r="E280" s="46" t="s">
        <v>857</v>
      </c>
      <c r="F280" s="37" t="s">
        <v>2533</v>
      </c>
      <c r="G280" s="47" t="s">
        <v>897</v>
      </c>
      <c r="H280" s="46" t="s">
        <v>894</v>
      </c>
      <c r="I280" s="32" t="s">
        <v>895</v>
      </c>
      <c r="J280" s="32" t="str">
        <f>_xlfn.XLOOKUP($H280,'Taxonomy and Epics'!$H:$H,'Taxonomy and Epics'!E:E)</f>
        <v>4.0 - P2R - Project to Result</v>
      </c>
      <c r="K280" s="32" t="str">
        <f>_xlfn.XLOOKUP($H280,'Taxonomy and Epics'!$H:$H,'Taxonomy and Epics'!F:F)</f>
        <v>P2R-040</v>
      </c>
      <c r="L280" s="32" t="str">
        <f>_xlfn.XLOOKUP($H280,'Taxonomy and Epics'!$H:$H,'Taxonomy and Epics'!G:G)</f>
        <v>Manage Project Billing and Revenue</v>
      </c>
      <c r="M280" s="32" t="str">
        <f>_xlfn.XLOOKUP($H280,'Taxonomy and Epics'!$H:$H,'Taxonomy and Epics'!H:H)</f>
        <v>P2R-040-020</v>
      </c>
      <c r="N280" s="32" t="str">
        <f>_xlfn.XLOOKUP($H280,'Taxonomy and Epics'!$H:$H,'Taxonomy and Epics'!I:I)</f>
        <v>Manage Project Billing - Time and Material</v>
      </c>
    </row>
    <row r="281" spans="1:14" ht="75" hidden="1" x14ac:dyDescent="0.2">
      <c r="A281" s="46" t="s">
        <v>2542</v>
      </c>
      <c r="B281" s="46" t="s">
        <v>2543</v>
      </c>
      <c r="C281" s="46" t="s">
        <v>2543</v>
      </c>
      <c r="D281" s="46" t="s">
        <v>2544</v>
      </c>
      <c r="E281" s="46" t="s">
        <v>823</v>
      </c>
      <c r="F281" s="37" t="s">
        <v>2545</v>
      </c>
      <c r="G281" s="47" t="s">
        <v>900</v>
      </c>
      <c r="H281" s="46" t="s">
        <v>902</v>
      </c>
      <c r="I281" s="32" t="s">
        <v>903</v>
      </c>
      <c r="J281" s="32" t="str">
        <f>_xlfn.XLOOKUP($H281,'Taxonomy and Epics'!$H:$H,'Taxonomy and Epics'!E:E)</f>
        <v>4.0 - P2R - Project to Result</v>
      </c>
      <c r="K281" s="32" t="str">
        <f>_xlfn.XLOOKUP($H281,'Taxonomy and Epics'!$H:$H,'Taxonomy and Epics'!F:F)</f>
        <v>P2R-040</v>
      </c>
      <c r="L281" s="32" t="str">
        <f>_xlfn.XLOOKUP($H281,'Taxonomy and Epics'!$H:$H,'Taxonomy and Epics'!G:G)</f>
        <v>Manage Project Billing and Revenue</v>
      </c>
      <c r="M281" s="32" t="str">
        <f>_xlfn.XLOOKUP($H281,'Taxonomy and Epics'!$H:$H,'Taxonomy and Epics'!H:H)</f>
        <v>P2R-040-030</v>
      </c>
      <c r="N281" s="32" t="str">
        <f>_xlfn.XLOOKUP($H281,'Taxonomy and Epics'!$H:$H,'Taxonomy and Epics'!I:I)</f>
        <v>Manage Project Billing - Fixed Fee</v>
      </c>
    </row>
    <row r="282" spans="1:14" ht="60" hidden="1" x14ac:dyDescent="0.2">
      <c r="A282" s="46" t="s">
        <v>2546</v>
      </c>
      <c r="B282" s="46" t="s">
        <v>2547</v>
      </c>
      <c r="C282" s="46" t="s">
        <v>2547</v>
      </c>
      <c r="D282" s="46" t="s">
        <v>2548</v>
      </c>
      <c r="E282" s="46" t="s">
        <v>857</v>
      </c>
      <c r="F282" s="37">
        <v>0</v>
      </c>
      <c r="G282" s="47" t="s">
        <v>905</v>
      </c>
      <c r="H282" s="46" t="s">
        <v>902</v>
      </c>
      <c r="I282" s="32" t="s">
        <v>903</v>
      </c>
      <c r="J282" s="32" t="str">
        <f>_xlfn.XLOOKUP($H282,'Taxonomy and Epics'!$H:$H,'Taxonomy and Epics'!E:E)</f>
        <v>4.0 - P2R - Project to Result</v>
      </c>
      <c r="K282" s="32" t="str">
        <f>_xlfn.XLOOKUP($H282,'Taxonomy and Epics'!$H:$H,'Taxonomy and Epics'!F:F)</f>
        <v>P2R-040</v>
      </c>
      <c r="L282" s="32" t="str">
        <f>_xlfn.XLOOKUP($H282,'Taxonomy and Epics'!$H:$H,'Taxonomy and Epics'!G:G)</f>
        <v>Manage Project Billing and Revenue</v>
      </c>
      <c r="M282" s="32" t="str">
        <f>_xlfn.XLOOKUP($H282,'Taxonomy and Epics'!$H:$H,'Taxonomy and Epics'!H:H)</f>
        <v>P2R-040-030</v>
      </c>
      <c r="N282" s="32" t="str">
        <f>_xlfn.XLOOKUP($H282,'Taxonomy and Epics'!$H:$H,'Taxonomy and Epics'!I:I)</f>
        <v>Manage Project Billing - Fixed Fee</v>
      </c>
    </row>
    <row r="283" spans="1:14" ht="75" hidden="1" x14ac:dyDescent="0.2">
      <c r="A283" s="46" t="s">
        <v>2549</v>
      </c>
      <c r="B283" s="46" t="s">
        <v>2550</v>
      </c>
      <c r="C283" s="46" t="s">
        <v>2550</v>
      </c>
      <c r="D283" s="46" t="s">
        <v>2551</v>
      </c>
      <c r="E283" s="46" t="s">
        <v>823</v>
      </c>
      <c r="F283" s="37" t="s">
        <v>2552</v>
      </c>
      <c r="G283" s="47" t="s">
        <v>937</v>
      </c>
      <c r="H283" s="46" t="s">
        <v>939</v>
      </c>
      <c r="I283" s="32" t="s">
        <v>940</v>
      </c>
      <c r="J283" s="32" t="str">
        <f>_xlfn.XLOOKUP($H283,'Taxonomy and Epics'!$H:$H,'Taxonomy and Epics'!E:E)</f>
        <v>4.0 - P2R - Project to Result</v>
      </c>
      <c r="K283" s="32" t="str">
        <f>_xlfn.XLOOKUP($H283,'Taxonomy and Epics'!$H:$H,'Taxonomy and Epics'!F:F)</f>
        <v>P2R-030</v>
      </c>
      <c r="L283" s="32" t="str">
        <f>_xlfn.XLOOKUP($H283,'Taxonomy and Epics'!$H:$H,'Taxonomy and Epics'!G:G)</f>
        <v>Execute, Monitor and Control Project</v>
      </c>
      <c r="M283" s="32" t="str">
        <f>_xlfn.XLOOKUP($H283,'Taxonomy and Epics'!$H:$H,'Taxonomy and Epics'!H:H)</f>
        <v>P2R-030-050</v>
      </c>
      <c r="N283" s="32" t="str">
        <f>_xlfn.XLOOKUP($H283,'Taxonomy and Epics'!$H:$H,'Taxonomy and Epics'!I:I)</f>
        <v>Revise Project Budget/Forecast</v>
      </c>
    </row>
    <row r="284" spans="1:14" ht="75" hidden="1" x14ac:dyDescent="0.2">
      <c r="A284" s="46" t="s">
        <v>2553</v>
      </c>
      <c r="B284" s="46" t="s">
        <v>2554</v>
      </c>
      <c r="C284" s="46" t="s">
        <v>2554</v>
      </c>
      <c r="D284" s="46" t="s">
        <v>2551</v>
      </c>
      <c r="E284" s="46" t="s">
        <v>834</v>
      </c>
      <c r="F284" s="37" t="s">
        <v>2552</v>
      </c>
      <c r="G284" s="47" t="s">
        <v>942</v>
      </c>
      <c r="H284" s="46" t="s">
        <v>939</v>
      </c>
      <c r="I284" s="32" t="s">
        <v>940</v>
      </c>
      <c r="J284" s="32" t="str">
        <f>_xlfn.XLOOKUP($H284,'Taxonomy and Epics'!$H:$H,'Taxonomy and Epics'!E:E)</f>
        <v>4.0 - P2R - Project to Result</v>
      </c>
      <c r="K284" s="32" t="str">
        <f>_xlfn.XLOOKUP($H284,'Taxonomy and Epics'!$H:$H,'Taxonomy and Epics'!F:F)</f>
        <v>P2R-030</v>
      </c>
      <c r="L284" s="32" t="str">
        <f>_xlfn.XLOOKUP($H284,'Taxonomy and Epics'!$H:$H,'Taxonomy and Epics'!G:G)</f>
        <v>Execute, Monitor and Control Project</v>
      </c>
      <c r="M284" s="32" t="str">
        <f>_xlfn.XLOOKUP($H284,'Taxonomy and Epics'!$H:$H,'Taxonomy and Epics'!H:H)</f>
        <v>P2R-030-050</v>
      </c>
      <c r="N284" s="32" t="str">
        <f>_xlfn.XLOOKUP($H284,'Taxonomy and Epics'!$H:$H,'Taxonomy and Epics'!I:I)</f>
        <v>Revise Project Budget/Forecast</v>
      </c>
    </row>
    <row r="285" spans="1:14" ht="75" hidden="1" x14ac:dyDescent="0.2">
      <c r="A285" s="46" t="s">
        <v>2555</v>
      </c>
      <c r="B285" s="46" t="s">
        <v>2556</v>
      </c>
      <c r="C285" s="46" t="s">
        <v>2556</v>
      </c>
      <c r="D285" s="46" t="s">
        <v>2551</v>
      </c>
      <c r="E285" s="46" t="s">
        <v>123</v>
      </c>
      <c r="F285" s="37" t="s">
        <v>2552</v>
      </c>
      <c r="G285" s="47" t="s">
        <v>945</v>
      </c>
      <c r="H285" s="46" t="s">
        <v>939</v>
      </c>
      <c r="I285" s="32" t="s">
        <v>940</v>
      </c>
      <c r="J285" s="32" t="str">
        <f>_xlfn.XLOOKUP($H285,'Taxonomy and Epics'!$H:$H,'Taxonomy and Epics'!E:E)</f>
        <v>4.0 - P2R - Project to Result</v>
      </c>
      <c r="K285" s="32" t="str">
        <f>_xlfn.XLOOKUP($H285,'Taxonomy and Epics'!$H:$H,'Taxonomy and Epics'!F:F)</f>
        <v>P2R-030</v>
      </c>
      <c r="L285" s="32" t="str">
        <f>_xlfn.XLOOKUP($H285,'Taxonomy and Epics'!$H:$H,'Taxonomy and Epics'!G:G)</f>
        <v>Execute, Monitor and Control Project</v>
      </c>
      <c r="M285" s="32" t="str">
        <f>_xlfn.XLOOKUP($H285,'Taxonomy and Epics'!$H:$H,'Taxonomy and Epics'!H:H)</f>
        <v>P2R-030-050</v>
      </c>
      <c r="N285" s="32" t="str">
        <f>_xlfn.XLOOKUP($H285,'Taxonomy and Epics'!$H:$H,'Taxonomy and Epics'!I:I)</f>
        <v>Revise Project Budget/Forecast</v>
      </c>
    </row>
    <row r="286" spans="1:14" ht="60" hidden="1" x14ac:dyDescent="0.2">
      <c r="A286" s="46" t="s">
        <v>2557</v>
      </c>
      <c r="B286" s="46" t="s">
        <v>2558</v>
      </c>
      <c r="C286" s="46" t="s">
        <v>2558</v>
      </c>
      <c r="D286" s="46" t="s">
        <v>2559</v>
      </c>
      <c r="E286" s="46" t="s">
        <v>823</v>
      </c>
      <c r="F286" s="37" t="s">
        <v>2381</v>
      </c>
      <c r="G286" s="47" t="s">
        <v>947</v>
      </c>
      <c r="H286" s="46" t="s">
        <v>949</v>
      </c>
      <c r="I286" s="32" t="s">
        <v>950</v>
      </c>
      <c r="J286" s="32" t="str">
        <f>_xlfn.XLOOKUP($H286,'Taxonomy and Epics'!$H:$H,'Taxonomy and Epics'!E:E)</f>
        <v>4.0 - P2R - Project to Result</v>
      </c>
      <c r="K286" s="32" t="str">
        <f>_xlfn.XLOOKUP($H286,'Taxonomy and Epics'!$H:$H,'Taxonomy and Epics'!F:F)</f>
        <v>P2R-030</v>
      </c>
      <c r="L286" s="32" t="str">
        <f>_xlfn.XLOOKUP($H286,'Taxonomy and Epics'!$H:$H,'Taxonomy and Epics'!G:G)</f>
        <v>Execute, Monitor and Control Project</v>
      </c>
      <c r="M286" s="32" t="str">
        <f>_xlfn.XLOOKUP($H286,'Taxonomy and Epics'!$H:$H,'Taxonomy and Epics'!H:H)</f>
        <v>P2R-030-060</v>
      </c>
      <c r="N286" s="32" t="str">
        <f>_xlfn.XLOOKUP($H286,'Taxonomy and Epics'!$H:$H,'Taxonomy and Epics'!I:I)</f>
        <v>Transfer Project Transactions</v>
      </c>
    </row>
    <row r="287" spans="1:14" ht="75" hidden="1" x14ac:dyDescent="0.2">
      <c r="A287" s="46" t="s">
        <v>2560</v>
      </c>
      <c r="B287" s="46" t="s">
        <v>2561</v>
      </c>
      <c r="C287" s="46" t="s">
        <v>2561</v>
      </c>
      <c r="D287" s="46" t="s">
        <v>2562</v>
      </c>
      <c r="E287" s="46" t="s">
        <v>123</v>
      </c>
      <c r="F287" s="37" t="s">
        <v>2563</v>
      </c>
      <c r="G287" s="47" t="s">
        <v>952</v>
      </c>
      <c r="H287" s="46" t="s">
        <v>949</v>
      </c>
      <c r="I287" s="32" t="s">
        <v>950</v>
      </c>
      <c r="J287" s="32" t="str">
        <f>_xlfn.XLOOKUP($H287,'Taxonomy and Epics'!$H:$H,'Taxonomy and Epics'!E:E)</f>
        <v>4.0 - P2R - Project to Result</v>
      </c>
      <c r="K287" s="32" t="str">
        <f>_xlfn.XLOOKUP($H287,'Taxonomy and Epics'!$H:$H,'Taxonomy and Epics'!F:F)</f>
        <v>P2R-030</v>
      </c>
      <c r="L287" s="32" t="str">
        <f>_xlfn.XLOOKUP($H287,'Taxonomy and Epics'!$H:$H,'Taxonomy and Epics'!G:G)</f>
        <v>Execute, Monitor and Control Project</v>
      </c>
      <c r="M287" s="32" t="str">
        <f>_xlfn.XLOOKUP($H287,'Taxonomy and Epics'!$H:$H,'Taxonomy and Epics'!H:H)</f>
        <v>P2R-030-060</v>
      </c>
      <c r="N287" s="32" t="str">
        <f>_xlfn.XLOOKUP($H287,'Taxonomy and Epics'!$H:$H,'Taxonomy and Epics'!I:I)</f>
        <v>Transfer Project Transactions</v>
      </c>
    </row>
    <row r="288" spans="1:14" ht="60" hidden="1" x14ac:dyDescent="0.2">
      <c r="A288" s="46" t="s">
        <v>2564</v>
      </c>
      <c r="B288" s="46" t="s">
        <v>2565</v>
      </c>
      <c r="C288" s="46" t="s">
        <v>2565</v>
      </c>
      <c r="D288" s="46" t="s">
        <v>2566</v>
      </c>
      <c r="E288" s="46" t="s">
        <v>123</v>
      </c>
      <c r="F288" s="37" t="s">
        <v>2449</v>
      </c>
      <c r="G288" s="47" t="s">
        <v>955</v>
      </c>
      <c r="H288" s="46" t="s">
        <v>908</v>
      </c>
      <c r="I288" s="32" t="s">
        <v>909</v>
      </c>
      <c r="J288" s="32" t="str">
        <f>_xlfn.XLOOKUP($H288,'Taxonomy and Epics'!$H:$H,'Taxonomy and Epics'!E:E)</f>
        <v>4.0 - P2R - Project to Result</v>
      </c>
      <c r="K288" s="32" t="str">
        <f>_xlfn.XLOOKUP($H288,'Taxonomy and Epics'!$H:$H,'Taxonomy and Epics'!F:F)</f>
        <v>P2R-050</v>
      </c>
      <c r="L288" s="32" t="str">
        <f>_xlfn.XLOOKUP($H288,'Taxonomy and Epics'!$H:$H,'Taxonomy and Epics'!G:G)</f>
        <v>Capitalise and Close Project</v>
      </c>
      <c r="M288" s="32" t="str">
        <f>_xlfn.XLOOKUP($H288,'Taxonomy and Epics'!$H:$H,'Taxonomy and Epics'!H:H)</f>
        <v>P2R-050-010</v>
      </c>
      <c r="N288" s="32" t="str">
        <f>_xlfn.XLOOKUP($H288,'Taxonomy and Epics'!$H:$H,'Taxonomy and Epics'!I:I)</f>
        <v>Capitalise Project Transaction</v>
      </c>
    </row>
    <row r="289" spans="1:14" ht="60" hidden="1" x14ac:dyDescent="0.2">
      <c r="A289" s="46" t="s">
        <v>2567</v>
      </c>
      <c r="B289" s="46" t="s">
        <v>2568</v>
      </c>
      <c r="C289" s="46" t="s">
        <v>2568</v>
      </c>
      <c r="D289" s="46" t="s">
        <v>2569</v>
      </c>
      <c r="E289" s="46" t="s">
        <v>823</v>
      </c>
      <c r="F289" s="37">
        <v>0</v>
      </c>
      <c r="G289" s="47" t="s">
        <v>964</v>
      </c>
      <c r="H289" s="46" t="s">
        <v>939</v>
      </c>
      <c r="I289" s="32" t="s">
        <v>940</v>
      </c>
      <c r="J289" s="32" t="str">
        <f>_xlfn.XLOOKUP($H289,'Taxonomy and Epics'!$H:$H,'Taxonomy and Epics'!E:E)</f>
        <v>4.0 - P2R - Project to Result</v>
      </c>
      <c r="K289" s="32" t="str">
        <f>_xlfn.XLOOKUP($H289,'Taxonomy and Epics'!$H:$H,'Taxonomy and Epics'!F:F)</f>
        <v>P2R-030</v>
      </c>
      <c r="L289" s="32" t="str">
        <f>_xlfn.XLOOKUP($H289,'Taxonomy and Epics'!$H:$H,'Taxonomy and Epics'!G:G)</f>
        <v>Execute, Monitor and Control Project</v>
      </c>
      <c r="M289" s="32" t="str">
        <f>_xlfn.XLOOKUP($H289,'Taxonomy and Epics'!$H:$H,'Taxonomy and Epics'!H:H)</f>
        <v>P2R-030-050</v>
      </c>
      <c r="N289" s="32" t="str">
        <f>_xlfn.XLOOKUP($H289,'Taxonomy and Epics'!$H:$H,'Taxonomy and Epics'!I:I)</f>
        <v>Revise Project Budget/Forecast</v>
      </c>
    </row>
    <row r="290" spans="1:14" ht="45" hidden="1" x14ac:dyDescent="0.2">
      <c r="A290" s="46" t="s">
        <v>2570</v>
      </c>
      <c r="B290" s="46" t="s">
        <v>2571</v>
      </c>
      <c r="C290" s="46" t="s">
        <v>2571</v>
      </c>
      <c r="D290" s="46" t="s">
        <v>2572</v>
      </c>
      <c r="E290" s="46" t="s">
        <v>823</v>
      </c>
      <c r="F290" s="37">
        <v>0</v>
      </c>
      <c r="G290" s="47" t="s">
        <v>967</v>
      </c>
      <c r="H290" s="46" t="s">
        <v>939</v>
      </c>
      <c r="I290" s="32" t="s">
        <v>940</v>
      </c>
      <c r="J290" s="32" t="str">
        <f>_xlfn.XLOOKUP($H290,'Taxonomy and Epics'!$H:$H,'Taxonomy and Epics'!E:E)</f>
        <v>4.0 - P2R - Project to Result</v>
      </c>
      <c r="K290" s="32" t="str">
        <f>_xlfn.XLOOKUP($H290,'Taxonomy and Epics'!$H:$H,'Taxonomy and Epics'!F:F)</f>
        <v>P2R-030</v>
      </c>
      <c r="L290" s="32" t="str">
        <f>_xlfn.XLOOKUP($H290,'Taxonomy and Epics'!$H:$H,'Taxonomy and Epics'!G:G)</f>
        <v>Execute, Monitor and Control Project</v>
      </c>
      <c r="M290" s="32" t="str">
        <f>_xlfn.XLOOKUP($H290,'Taxonomy and Epics'!$H:$H,'Taxonomy and Epics'!H:H)</f>
        <v>P2R-030-050</v>
      </c>
      <c r="N290" s="32" t="str">
        <f>_xlfn.XLOOKUP($H290,'Taxonomy and Epics'!$H:$H,'Taxonomy and Epics'!I:I)</f>
        <v>Revise Project Budget/Forecast</v>
      </c>
    </row>
    <row r="291" spans="1:14" ht="60" hidden="1" x14ac:dyDescent="0.2">
      <c r="A291" s="46" t="s">
        <v>2573</v>
      </c>
      <c r="B291" s="49" t="s">
        <v>2574</v>
      </c>
      <c r="C291" s="49" t="s">
        <v>2574</v>
      </c>
      <c r="D291" s="49" t="s">
        <v>2575</v>
      </c>
      <c r="E291" s="49" t="s">
        <v>823</v>
      </c>
      <c r="F291" s="37">
        <v>0</v>
      </c>
      <c r="G291" s="50" t="s">
        <v>970</v>
      </c>
      <c r="H291" s="49" t="s">
        <v>939</v>
      </c>
      <c r="I291" s="32" t="s">
        <v>940</v>
      </c>
      <c r="J291" s="32" t="str">
        <f>_xlfn.XLOOKUP($H291,'Taxonomy and Epics'!$H:$H,'Taxonomy and Epics'!E:E)</f>
        <v>4.0 - P2R - Project to Result</v>
      </c>
      <c r="K291" s="32" t="str">
        <f>_xlfn.XLOOKUP($H291,'Taxonomy and Epics'!$H:$H,'Taxonomy and Epics'!F:F)</f>
        <v>P2R-030</v>
      </c>
      <c r="L291" s="32" t="str">
        <f>_xlfn.XLOOKUP($H291,'Taxonomy and Epics'!$H:$H,'Taxonomy and Epics'!G:G)</f>
        <v>Execute, Monitor and Control Project</v>
      </c>
      <c r="M291" s="32" t="str">
        <f>_xlfn.XLOOKUP($H291,'Taxonomy and Epics'!$H:$H,'Taxonomy and Epics'!H:H)</f>
        <v>P2R-030-050</v>
      </c>
      <c r="N291" s="32" t="str">
        <f>_xlfn.XLOOKUP($H291,'Taxonomy and Epics'!$H:$H,'Taxonomy and Epics'!I:I)</f>
        <v>Revise Project Budget/Forecast</v>
      </c>
    </row>
    <row r="292" spans="1:14" ht="60" hidden="1" x14ac:dyDescent="0.2">
      <c r="A292" s="46" t="s">
        <v>2576</v>
      </c>
      <c r="B292" s="49" t="s">
        <v>2577</v>
      </c>
      <c r="C292" s="49" t="s">
        <v>2577</v>
      </c>
      <c r="D292" s="49" t="s">
        <v>2578</v>
      </c>
      <c r="E292" s="49" t="s">
        <v>823</v>
      </c>
      <c r="F292" s="37">
        <v>0</v>
      </c>
      <c r="G292" s="50" t="s">
        <v>973</v>
      </c>
      <c r="H292" s="49" t="s">
        <v>939</v>
      </c>
      <c r="I292" s="32" t="s">
        <v>940</v>
      </c>
      <c r="J292" s="32" t="str">
        <f>_xlfn.XLOOKUP($H292,'Taxonomy and Epics'!$H:$H,'Taxonomy and Epics'!E:E)</f>
        <v>4.0 - P2R - Project to Result</v>
      </c>
      <c r="K292" s="32" t="str">
        <f>_xlfn.XLOOKUP($H292,'Taxonomy and Epics'!$H:$H,'Taxonomy and Epics'!F:F)</f>
        <v>P2R-030</v>
      </c>
      <c r="L292" s="32" t="str">
        <f>_xlfn.XLOOKUP($H292,'Taxonomy and Epics'!$H:$H,'Taxonomy and Epics'!G:G)</f>
        <v>Execute, Monitor and Control Project</v>
      </c>
      <c r="M292" s="32" t="str">
        <f>_xlfn.XLOOKUP($H292,'Taxonomy and Epics'!$H:$H,'Taxonomy and Epics'!H:H)</f>
        <v>P2R-030-050</v>
      </c>
      <c r="N292" s="32" t="str">
        <f>_xlfn.XLOOKUP($H292,'Taxonomy and Epics'!$H:$H,'Taxonomy and Epics'!I:I)</f>
        <v>Revise Project Budget/Forecast</v>
      </c>
    </row>
    <row r="293" spans="1:14" ht="60" hidden="1" x14ac:dyDescent="0.2">
      <c r="A293" s="46" t="s">
        <v>2579</v>
      </c>
      <c r="B293" s="49" t="s">
        <v>2580</v>
      </c>
      <c r="C293" s="49" t="s">
        <v>2580</v>
      </c>
      <c r="D293" s="49" t="s">
        <v>2581</v>
      </c>
      <c r="E293" s="49" t="s">
        <v>123</v>
      </c>
      <c r="F293" s="37">
        <v>0</v>
      </c>
      <c r="G293" s="50" t="s">
        <v>976</v>
      </c>
      <c r="H293" s="49" t="s">
        <v>939</v>
      </c>
      <c r="I293" s="32" t="s">
        <v>940</v>
      </c>
      <c r="J293" s="32" t="str">
        <f>_xlfn.XLOOKUP($H293,'Taxonomy and Epics'!$H:$H,'Taxonomy and Epics'!E:E)</f>
        <v>4.0 - P2R - Project to Result</v>
      </c>
      <c r="K293" s="32" t="str">
        <f>_xlfn.XLOOKUP($H293,'Taxonomy and Epics'!$H:$H,'Taxonomy and Epics'!F:F)</f>
        <v>P2R-030</v>
      </c>
      <c r="L293" s="32" t="str">
        <f>_xlfn.XLOOKUP($H293,'Taxonomy and Epics'!$H:$H,'Taxonomy and Epics'!G:G)</f>
        <v>Execute, Monitor and Control Project</v>
      </c>
      <c r="M293" s="32" t="str">
        <f>_xlfn.XLOOKUP($H293,'Taxonomy and Epics'!$H:$H,'Taxonomy and Epics'!H:H)</f>
        <v>P2R-030-050</v>
      </c>
      <c r="N293" s="32" t="str">
        <f>_xlfn.XLOOKUP($H293,'Taxonomy and Epics'!$H:$H,'Taxonomy and Epics'!I:I)</f>
        <v>Revise Project Budget/Forecast</v>
      </c>
    </row>
    <row r="294" spans="1:14" ht="75" hidden="1" x14ac:dyDescent="0.2">
      <c r="A294" s="46" t="s">
        <v>2582</v>
      </c>
      <c r="B294" s="49" t="s">
        <v>2583</v>
      </c>
      <c r="C294" s="49" t="s">
        <v>2583</v>
      </c>
      <c r="D294" s="49" t="s">
        <v>2584</v>
      </c>
      <c r="E294" s="49" t="s">
        <v>834</v>
      </c>
      <c r="F294" s="37">
        <v>0</v>
      </c>
      <c r="G294" s="50" t="s">
        <v>978</v>
      </c>
      <c r="H294" s="49" t="s">
        <v>939</v>
      </c>
      <c r="I294" s="32" t="s">
        <v>940</v>
      </c>
      <c r="J294" s="32" t="str">
        <f>_xlfn.XLOOKUP($H294,'Taxonomy and Epics'!$H:$H,'Taxonomy and Epics'!E:E)</f>
        <v>4.0 - P2R - Project to Result</v>
      </c>
      <c r="K294" s="32" t="str">
        <f>_xlfn.XLOOKUP($H294,'Taxonomy and Epics'!$H:$H,'Taxonomy and Epics'!F:F)</f>
        <v>P2R-030</v>
      </c>
      <c r="L294" s="32" t="str">
        <f>_xlfn.XLOOKUP($H294,'Taxonomy and Epics'!$H:$H,'Taxonomy and Epics'!G:G)</f>
        <v>Execute, Monitor and Control Project</v>
      </c>
      <c r="M294" s="32" t="str">
        <f>_xlfn.XLOOKUP($H294,'Taxonomy and Epics'!$H:$H,'Taxonomy and Epics'!H:H)</f>
        <v>P2R-030-050</v>
      </c>
      <c r="N294" s="32" t="str">
        <f>_xlfn.XLOOKUP($H294,'Taxonomy and Epics'!$H:$H,'Taxonomy and Epics'!I:I)</f>
        <v>Revise Project Budget/Forecast</v>
      </c>
    </row>
    <row r="295" spans="1:14" ht="60" hidden="1" x14ac:dyDescent="0.2">
      <c r="A295" s="46" t="s">
        <v>2585</v>
      </c>
      <c r="B295" s="49" t="s">
        <v>2586</v>
      </c>
      <c r="C295" s="49" t="s">
        <v>2586</v>
      </c>
      <c r="D295" s="49" t="s">
        <v>2587</v>
      </c>
      <c r="E295" s="49" t="s">
        <v>823</v>
      </c>
      <c r="F295" s="37">
        <v>0</v>
      </c>
      <c r="G295" s="50" t="s">
        <v>980</v>
      </c>
      <c r="H295" s="49" t="s">
        <v>939</v>
      </c>
      <c r="I295" s="32" t="s">
        <v>940</v>
      </c>
      <c r="J295" s="32" t="str">
        <f>_xlfn.XLOOKUP($H295,'Taxonomy and Epics'!$H:$H,'Taxonomy and Epics'!E:E)</f>
        <v>4.0 - P2R - Project to Result</v>
      </c>
      <c r="K295" s="32" t="str">
        <f>_xlfn.XLOOKUP($H295,'Taxonomy and Epics'!$H:$H,'Taxonomy and Epics'!F:F)</f>
        <v>P2R-030</v>
      </c>
      <c r="L295" s="32" t="str">
        <f>_xlfn.XLOOKUP($H295,'Taxonomy and Epics'!$H:$H,'Taxonomy and Epics'!G:G)</f>
        <v>Execute, Monitor and Control Project</v>
      </c>
      <c r="M295" s="32" t="str">
        <f>_xlfn.XLOOKUP($H295,'Taxonomy and Epics'!$H:$H,'Taxonomy and Epics'!H:H)</f>
        <v>P2R-030-050</v>
      </c>
      <c r="N295" s="32" t="str">
        <f>_xlfn.XLOOKUP($H295,'Taxonomy and Epics'!$H:$H,'Taxonomy and Epics'!I:I)</f>
        <v>Revise Project Budget/Forecast</v>
      </c>
    </row>
    <row r="296" spans="1:14" ht="60" hidden="1" x14ac:dyDescent="0.2">
      <c r="A296" s="46" t="s">
        <v>2588</v>
      </c>
      <c r="B296" s="49" t="s">
        <v>2589</v>
      </c>
      <c r="C296" s="49" t="s">
        <v>2589</v>
      </c>
      <c r="D296" s="49" t="s">
        <v>2590</v>
      </c>
      <c r="E296" s="49" t="s">
        <v>123</v>
      </c>
      <c r="F296" s="37">
        <v>0</v>
      </c>
      <c r="G296" s="50" t="s">
        <v>983</v>
      </c>
      <c r="H296" s="49" t="s">
        <v>939</v>
      </c>
      <c r="I296" s="32" t="s">
        <v>940</v>
      </c>
      <c r="J296" s="32" t="str">
        <f>_xlfn.XLOOKUP($H296,'Taxonomy and Epics'!$H:$H,'Taxonomy and Epics'!E:E)</f>
        <v>4.0 - P2R - Project to Result</v>
      </c>
      <c r="K296" s="32" t="str">
        <f>_xlfn.XLOOKUP($H296,'Taxonomy and Epics'!$H:$H,'Taxonomy and Epics'!F:F)</f>
        <v>P2R-030</v>
      </c>
      <c r="L296" s="32" t="str">
        <f>_xlfn.XLOOKUP($H296,'Taxonomy and Epics'!$H:$H,'Taxonomy and Epics'!G:G)</f>
        <v>Execute, Monitor and Control Project</v>
      </c>
      <c r="M296" s="32" t="str">
        <f>_xlfn.XLOOKUP($H296,'Taxonomy and Epics'!$H:$H,'Taxonomy and Epics'!H:H)</f>
        <v>P2R-030-050</v>
      </c>
      <c r="N296" s="32" t="str">
        <f>_xlfn.XLOOKUP($H296,'Taxonomy and Epics'!$H:$H,'Taxonomy and Epics'!I:I)</f>
        <v>Revise Project Budget/Forecast</v>
      </c>
    </row>
    <row r="297" spans="1:14" ht="75" hidden="1" x14ac:dyDescent="0.2">
      <c r="A297" s="46" t="s">
        <v>2591</v>
      </c>
      <c r="B297" s="49" t="s">
        <v>2592</v>
      </c>
      <c r="C297" s="49" t="s">
        <v>2592</v>
      </c>
      <c r="D297" s="49" t="s">
        <v>2593</v>
      </c>
      <c r="E297" s="49" t="s">
        <v>834</v>
      </c>
      <c r="F297" s="37">
        <v>0</v>
      </c>
      <c r="G297" s="50" t="s">
        <v>985</v>
      </c>
      <c r="H297" s="49" t="s">
        <v>939</v>
      </c>
      <c r="I297" s="32" t="s">
        <v>940</v>
      </c>
      <c r="J297" s="32" t="str">
        <f>_xlfn.XLOOKUP($H297,'Taxonomy and Epics'!$H:$H,'Taxonomy and Epics'!E:E)</f>
        <v>4.0 - P2R - Project to Result</v>
      </c>
      <c r="K297" s="32" t="str">
        <f>_xlfn.XLOOKUP($H297,'Taxonomy and Epics'!$H:$H,'Taxonomy and Epics'!F:F)</f>
        <v>P2R-030</v>
      </c>
      <c r="L297" s="32" t="str">
        <f>_xlfn.XLOOKUP($H297,'Taxonomy and Epics'!$H:$H,'Taxonomy and Epics'!G:G)</f>
        <v>Execute, Monitor and Control Project</v>
      </c>
      <c r="M297" s="32" t="str">
        <f>_xlfn.XLOOKUP($H297,'Taxonomy and Epics'!$H:$H,'Taxonomy and Epics'!H:H)</f>
        <v>P2R-030-050</v>
      </c>
      <c r="N297" s="32" t="str">
        <f>_xlfn.XLOOKUP($H297,'Taxonomy and Epics'!$H:$H,'Taxonomy and Epics'!I:I)</f>
        <v>Revise Project Budget/Forecast</v>
      </c>
    </row>
    <row r="298" spans="1:14" ht="60" hidden="1" x14ac:dyDescent="0.2">
      <c r="A298" s="49" t="s">
        <v>2594</v>
      </c>
      <c r="B298" s="49" t="s">
        <v>2595</v>
      </c>
      <c r="C298" s="49" t="s">
        <v>2595</v>
      </c>
      <c r="D298" s="49" t="s">
        <v>2596</v>
      </c>
      <c r="E298" s="49" t="s">
        <v>823</v>
      </c>
      <c r="F298" s="37" t="s">
        <v>2381</v>
      </c>
      <c r="G298" s="50" t="s">
        <v>987</v>
      </c>
      <c r="H298" s="6" t="s">
        <v>989</v>
      </c>
      <c r="I298" s="32" t="s">
        <v>990</v>
      </c>
      <c r="J298" s="32" t="str">
        <f>_xlfn.XLOOKUP($H298,'Taxonomy and Epics'!$H:$H,'Taxonomy and Epics'!E:E)</f>
        <v>4.0 - P2R - Project to Result</v>
      </c>
      <c r="K298" s="32" t="str">
        <f>_xlfn.XLOOKUP($H298,'Taxonomy and Epics'!$H:$H,'Taxonomy and Epics'!F:F)</f>
        <v>P2R-030</v>
      </c>
      <c r="L298" s="32" t="str">
        <f>_xlfn.XLOOKUP($H298,'Taxonomy and Epics'!$H:$H,'Taxonomy and Epics'!G:G)</f>
        <v>Execute, Monitor and Control Project</v>
      </c>
      <c r="M298" s="32" t="str">
        <f>_xlfn.XLOOKUP($H298,'Taxonomy and Epics'!$H:$H,'Taxonomy and Epics'!H:H)</f>
        <v>P2R-030-010</v>
      </c>
      <c r="N298" s="32" t="str">
        <f>_xlfn.XLOOKUP($H298,'Taxonomy and Epics'!$H:$H,'Taxonomy and Epics'!I:I)</f>
        <v>Execute Project, Capture &amp; Track Costs</v>
      </c>
    </row>
    <row r="299" spans="1:14" ht="75" hidden="1" x14ac:dyDescent="0.2">
      <c r="A299" s="46" t="s">
        <v>2597</v>
      </c>
      <c r="B299" s="58" t="s">
        <v>2598</v>
      </c>
      <c r="C299" s="58" t="s">
        <v>2598</v>
      </c>
      <c r="D299" s="58" t="s">
        <v>2599</v>
      </c>
      <c r="E299" s="58" t="s">
        <v>823</v>
      </c>
      <c r="F299" s="37" t="s">
        <v>2600</v>
      </c>
      <c r="G299" s="58" t="s">
        <v>992</v>
      </c>
      <c r="H299" s="58" t="s">
        <v>989</v>
      </c>
      <c r="I299" s="32" t="s">
        <v>990</v>
      </c>
      <c r="J299" s="32" t="str">
        <f>_xlfn.XLOOKUP($H299,'Taxonomy and Epics'!$H:$H,'Taxonomy and Epics'!E:E)</f>
        <v>4.0 - P2R - Project to Result</v>
      </c>
      <c r="K299" s="32" t="str">
        <f>_xlfn.XLOOKUP($H299,'Taxonomy and Epics'!$H:$H,'Taxonomy and Epics'!F:F)</f>
        <v>P2R-030</v>
      </c>
      <c r="L299" s="32" t="str">
        <f>_xlfn.XLOOKUP($H299,'Taxonomy and Epics'!$H:$H,'Taxonomy and Epics'!G:G)</f>
        <v>Execute, Monitor and Control Project</v>
      </c>
      <c r="M299" s="32" t="str">
        <f>_xlfn.XLOOKUP($H299,'Taxonomy and Epics'!$H:$H,'Taxonomy and Epics'!H:H)</f>
        <v>P2R-030-010</v>
      </c>
      <c r="N299" s="32" t="str">
        <f>_xlfn.XLOOKUP($H299,'Taxonomy and Epics'!$H:$H,'Taxonomy and Epics'!I:I)</f>
        <v>Execute Project, Capture &amp; Track Costs</v>
      </c>
    </row>
    <row r="300" spans="1:14" ht="75" hidden="1" x14ac:dyDescent="0.2">
      <c r="A300" s="46" t="s">
        <v>2601</v>
      </c>
      <c r="B300" s="58" t="s">
        <v>2602</v>
      </c>
      <c r="C300" s="58" t="s">
        <v>2602</v>
      </c>
      <c r="D300" s="58" t="s">
        <v>2603</v>
      </c>
      <c r="E300" s="58"/>
      <c r="F300" s="37" t="s">
        <v>2604</v>
      </c>
      <c r="G300" s="58" t="s">
        <v>992</v>
      </c>
      <c r="H300" s="58" t="s">
        <v>989</v>
      </c>
      <c r="I300" s="32" t="s">
        <v>990</v>
      </c>
      <c r="J300" s="32" t="str">
        <f>_xlfn.XLOOKUP($H300,'Taxonomy and Epics'!$H:$H,'Taxonomy and Epics'!E:E)</f>
        <v>4.0 - P2R - Project to Result</v>
      </c>
      <c r="K300" s="32" t="str">
        <f>_xlfn.XLOOKUP($H300,'Taxonomy and Epics'!$H:$H,'Taxonomy and Epics'!F:F)</f>
        <v>P2R-030</v>
      </c>
      <c r="L300" s="32" t="str">
        <f>_xlfn.XLOOKUP($H300,'Taxonomy and Epics'!$H:$H,'Taxonomy and Epics'!G:G)</f>
        <v>Execute, Monitor and Control Project</v>
      </c>
      <c r="M300" s="32" t="str">
        <f>_xlfn.XLOOKUP($H300,'Taxonomy and Epics'!$H:$H,'Taxonomy and Epics'!H:H)</f>
        <v>P2R-030-010</v>
      </c>
      <c r="N300" s="32" t="str">
        <f>_xlfn.XLOOKUP($H300,'Taxonomy and Epics'!$H:$H,'Taxonomy and Epics'!I:I)</f>
        <v>Execute Project, Capture &amp; Track Costs</v>
      </c>
    </row>
    <row r="301" spans="1:14" ht="45" hidden="1" x14ac:dyDescent="0.2">
      <c r="A301" s="46" t="s">
        <v>2605</v>
      </c>
      <c r="B301" s="58" t="s">
        <v>2606</v>
      </c>
      <c r="C301" s="58" t="s">
        <v>2606</v>
      </c>
      <c r="D301" s="58" t="s">
        <v>2607</v>
      </c>
      <c r="E301" s="58"/>
      <c r="F301" s="37"/>
      <c r="G301" s="75"/>
      <c r="H301" s="58" t="s">
        <v>989</v>
      </c>
      <c r="I301" s="32" t="s">
        <v>990</v>
      </c>
      <c r="J301" s="32" t="str">
        <f>_xlfn.XLOOKUP($H301,'Taxonomy and Epics'!$H:$H,'Taxonomy and Epics'!E:E)</f>
        <v>4.0 - P2R - Project to Result</v>
      </c>
      <c r="K301" s="32" t="str">
        <f>_xlfn.XLOOKUP($H301,'Taxonomy and Epics'!$H:$H,'Taxonomy and Epics'!F:F)</f>
        <v>P2R-030</v>
      </c>
      <c r="L301" s="32" t="str">
        <f>_xlfn.XLOOKUP($H301,'Taxonomy and Epics'!$H:$H,'Taxonomy and Epics'!G:G)</f>
        <v>Execute, Monitor and Control Project</v>
      </c>
      <c r="M301" s="32" t="str">
        <f>_xlfn.XLOOKUP($H301,'Taxonomy and Epics'!$H:$H,'Taxonomy and Epics'!H:H)</f>
        <v>P2R-030-010</v>
      </c>
      <c r="N301" s="32" t="str">
        <f>_xlfn.XLOOKUP($H301,'Taxonomy and Epics'!$H:$H,'Taxonomy and Epics'!I:I)</f>
        <v>Execute Project, Capture &amp; Track Costs</v>
      </c>
    </row>
    <row r="302" spans="1:14" ht="96" hidden="1" x14ac:dyDescent="0.2">
      <c r="A302" s="46" t="s">
        <v>2608</v>
      </c>
      <c r="B302" s="55" t="s">
        <v>2609</v>
      </c>
      <c r="C302" s="55" t="s">
        <v>2609</v>
      </c>
      <c r="D302" s="55" t="s">
        <v>2610</v>
      </c>
      <c r="E302" s="55" t="s">
        <v>823</v>
      </c>
      <c r="F302" s="55" t="s">
        <v>1005</v>
      </c>
      <c r="G302" s="8"/>
      <c r="H302" s="55" t="s">
        <v>997</v>
      </c>
      <c r="I302" s="55" t="s">
        <v>998</v>
      </c>
      <c r="J302" s="32" t="str">
        <f>_xlfn.XLOOKUP($H302,'Taxonomy and Epics'!$H:$H,'Taxonomy and Epics'!E:E)</f>
        <v>4.0 - P2R - Project to Result</v>
      </c>
      <c r="K302" s="32" t="str">
        <f>_xlfn.XLOOKUP($H302,'Taxonomy and Epics'!$H:$H,'Taxonomy and Epics'!F:F)</f>
        <v>P2R-030</v>
      </c>
      <c r="L302" s="32" t="str">
        <f>_xlfn.XLOOKUP($H302,'Taxonomy and Epics'!$H:$H,'Taxonomy and Epics'!G:G)</f>
        <v>Execute, Monitor and Control Project</v>
      </c>
      <c r="M302" s="32" t="str">
        <f>_xlfn.XLOOKUP($H302,'Taxonomy and Epics'!$H:$H,'Taxonomy and Epics'!H:H)</f>
        <v>P2R-030-030</v>
      </c>
      <c r="N302" s="32" t="str">
        <f>_xlfn.XLOOKUP($H302,'Taxonomy and Epics'!$H:$H,'Taxonomy and Epics'!I:I)</f>
        <v>Generate Progress Reports &amp; Variance Analysis</v>
      </c>
    </row>
    <row r="303" spans="1:14" ht="96" hidden="1" x14ac:dyDescent="0.2">
      <c r="A303" s="46" t="s">
        <v>2611</v>
      </c>
      <c r="B303" s="55" t="s">
        <v>2612</v>
      </c>
      <c r="C303" s="55" t="s">
        <v>2612</v>
      </c>
      <c r="D303" s="55" t="s">
        <v>2613</v>
      </c>
      <c r="E303" s="55" t="s">
        <v>823</v>
      </c>
      <c r="F303" s="55" t="s">
        <v>1011</v>
      </c>
      <c r="G303" s="8"/>
      <c r="H303" s="55" t="s">
        <v>821</v>
      </c>
      <c r="I303" s="55" t="s">
        <v>822</v>
      </c>
      <c r="J303" s="32" t="str">
        <f>_xlfn.XLOOKUP($H303,'Taxonomy and Epics'!$H:$H,'Taxonomy and Epics'!E:E)</f>
        <v>4.0 - P2R - Project to Result</v>
      </c>
      <c r="K303" s="32" t="str">
        <f>_xlfn.XLOOKUP($H303,'Taxonomy and Epics'!$H:$H,'Taxonomy and Epics'!F:F)</f>
        <v>P2R-020</v>
      </c>
      <c r="L303" s="32" t="str">
        <f>_xlfn.XLOOKUP($H303,'Taxonomy and Epics'!$H:$H,'Taxonomy and Epics'!G:G)</f>
        <v>Project Creation and Approval</v>
      </c>
      <c r="M303" s="32" t="str">
        <f>_xlfn.XLOOKUP($H303,'Taxonomy and Epics'!$H:$H,'Taxonomy and Epics'!H:H)</f>
        <v>P2R-020-030</v>
      </c>
      <c r="N303" s="32" t="str">
        <f>_xlfn.XLOOKUP($H303,'Taxonomy and Epics'!$H:$H,'Taxonomy and Epics'!I:I)</f>
        <v>Setup Project Budget and Resource Plan</v>
      </c>
    </row>
    <row r="304" spans="1:14" ht="80" hidden="1" x14ac:dyDescent="0.2">
      <c r="A304" s="46" t="s">
        <v>2614</v>
      </c>
      <c r="B304" s="55" t="s">
        <v>2615</v>
      </c>
      <c r="C304" s="55" t="s">
        <v>2615</v>
      </c>
      <c r="D304" s="55" t="s">
        <v>2616</v>
      </c>
      <c r="E304" s="55" t="s">
        <v>823</v>
      </c>
      <c r="F304" s="55" t="s">
        <v>2617</v>
      </c>
      <c r="G304" s="8"/>
      <c r="H304" s="55" t="s">
        <v>997</v>
      </c>
      <c r="I304" s="55" t="s">
        <v>998</v>
      </c>
      <c r="J304" s="32" t="str">
        <f>_xlfn.XLOOKUP($H304,'Taxonomy and Epics'!$H:$H,'Taxonomy and Epics'!E:E)</f>
        <v>4.0 - P2R - Project to Result</v>
      </c>
      <c r="K304" s="32" t="str">
        <f>_xlfn.XLOOKUP($H304,'Taxonomy and Epics'!$H:$H,'Taxonomy and Epics'!F:F)</f>
        <v>P2R-030</v>
      </c>
      <c r="L304" s="32" t="str">
        <f>_xlfn.XLOOKUP($H304,'Taxonomy and Epics'!$H:$H,'Taxonomy and Epics'!G:G)</f>
        <v>Execute, Monitor and Control Project</v>
      </c>
      <c r="M304" s="32" t="str">
        <f>_xlfn.XLOOKUP($H304,'Taxonomy and Epics'!$H:$H,'Taxonomy and Epics'!H:H)</f>
        <v>P2R-030-030</v>
      </c>
      <c r="N304" s="32" t="str">
        <f>_xlfn.XLOOKUP($H304,'Taxonomy and Epics'!$H:$H,'Taxonomy and Epics'!I:I)</f>
        <v>Generate Progress Reports &amp; Variance Analysis</v>
      </c>
    </row>
    <row r="305" spans="1:14" ht="80" hidden="1" x14ac:dyDescent="0.2">
      <c r="A305" s="46" t="s">
        <v>2618</v>
      </c>
      <c r="B305" s="55" t="s">
        <v>2619</v>
      </c>
      <c r="C305" s="55" t="s">
        <v>2619</v>
      </c>
      <c r="D305" s="55" t="s">
        <v>2620</v>
      </c>
      <c r="E305" s="55" t="s">
        <v>823</v>
      </c>
      <c r="F305" s="55" t="s">
        <v>1017</v>
      </c>
      <c r="G305" s="8"/>
      <c r="H305" s="55" t="s">
        <v>997</v>
      </c>
      <c r="I305" s="55" t="s">
        <v>998</v>
      </c>
      <c r="J305" s="32" t="str">
        <f>_xlfn.XLOOKUP($H305,'Taxonomy and Epics'!$H:$H,'Taxonomy and Epics'!E:E)</f>
        <v>4.0 - P2R - Project to Result</v>
      </c>
      <c r="K305" s="32" t="str">
        <f>_xlfn.XLOOKUP($H305,'Taxonomy and Epics'!$H:$H,'Taxonomy and Epics'!F:F)</f>
        <v>P2R-030</v>
      </c>
      <c r="L305" s="32" t="str">
        <f>_xlfn.XLOOKUP($H305,'Taxonomy and Epics'!$H:$H,'Taxonomy and Epics'!G:G)</f>
        <v>Execute, Monitor and Control Project</v>
      </c>
      <c r="M305" s="32" t="str">
        <f>_xlfn.XLOOKUP($H305,'Taxonomy and Epics'!$H:$H,'Taxonomy and Epics'!H:H)</f>
        <v>P2R-030-030</v>
      </c>
      <c r="N305" s="32" t="str">
        <f>_xlfn.XLOOKUP($H305,'Taxonomy and Epics'!$H:$H,'Taxonomy and Epics'!I:I)</f>
        <v>Generate Progress Reports &amp; Variance Analysis</v>
      </c>
    </row>
    <row r="306" spans="1:14" ht="96" hidden="1" x14ac:dyDescent="0.2">
      <c r="A306" s="46" t="s">
        <v>2621</v>
      </c>
      <c r="B306" s="55" t="s">
        <v>2622</v>
      </c>
      <c r="C306" s="55" t="s">
        <v>2622</v>
      </c>
      <c r="D306" s="55" t="s">
        <v>2623</v>
      </c>
      <c r="E306" s="55" t="s">
        <v>823</v>
      </c>
      <c r="F306" s="55" t="s">
        <v>1020</v>
      </c>
      <c r="G306" s="8"/>
      <c r="H306" s="55" t="s">
        <v>997</v>
      </c>
      <c r="I306" s="55" t="s">
        <v>998</v>
      </c>
      <c r="J306" s="32" t="str">
        <f>_xlfn.XLOOKUP($H306,'Taxonomy and Epics'!$H:$H,'Taxonomy and Epics'!E:E)</f>
        <v>4.0 - P2R - Project to Result</v>
      </c>
      <c r="K306" s="32" t="str">
        <f>_xlfn.XLOOKUP($H306,'Taxonomy and Epics'!$H:$H,'Taxonomy and Epics'!F:F)</f>
        <v>P2R-030</v>
      </c>
      <c r="L306" s="32" t="str">
        <f>_xlfn.XLOOKUP($H306,'Taxonomy and Epics'!$H:$H,'Taxonomy and Epics'!G:G)</f>
        <v>Execute, Monitor and Control Project</v>
      </c>
      <c r="M306" s="32" t="str">
        <f>_xlfn.XLOOKUP($H306,'Taxonomy and Epics'!$H:$H,'Taxonomy and Epics'!H:H)</f>
        <v>P2R-030-030</v>
      </c>
      <c r="N306" s="32" t="str">
        <f>_xlfn.XLOOKUP($H306,'Taxonomy and Epics'!$H:$H,'Taxonomy and Epics'!I:I)</f>
        <v>Generate Progress Reports &amp; Variance Analysis</v>
      </c>
    </row>
    <row r="307" spans="1:14" ht="64" hidden="1" x14ac:dyDescent="0.2">
      <c r="A307" s="46" t="s">
        <v>2624</v>
      </c>
      <c r="B307" s="55" t="s">
        <v>2625</v>
      </c>
      <c r="C307" s="55" t="s">
        <v>2625</v>
      </c>
      <c r="D307" s="55" t="s">
        <v>2626</v>
      </c>
      <c r="E307" s="55" t="s">
        <v>823</v>
      </c>
      <c r="F307" s="55" t="s">
        <v>1023</v>
      </c>
      <c r="G307" s="8"/>
      <c r="H307" s="55" t="s">
        <v>997</v>
      </c>
      <c r="I307" s="55" t="s">
        <v>998</v>
      </c>
      <c r="J307" s="32" t="str">
        <f>_xlfn.XLOOKUP($H307,'Taxonomy and Epics'!$H:$H,'Taxonomy and Epics'!E:E)</f>
        <v>4.0 - P2R - Project to Result</v>
      </c>
      <c r="K307" s="32" t="str">
        <f>_xlfn.XLOOKUP($H307,'Taxonomy and Epics'!$H:$H,'Taxonomy and Epics'!F:F)</f>
        <v>P2R-030</v>
      </c>
      <c r="L307" s="32" t="str">
        <f>_xlfn.XLOOKUP($H307,'Taxonomy and Epics'!$H:$H,'Taxonomy and Epics'!G:G)</f>
        <v>Execute, Monitor and Control Project</v>
      </c>
      <c r="M307" s="32" t="str">
        <f>_xlfn.XLOOKUP($H307,'Taxonomy and Epics'!$H:$H,'Taxonomy and Epics'!H:H)</f>
        <v>P2R-030-030</v>
      </c>
      <c r="N307" s="32" t="str">
        <f>_xlfn.XLOOKUP($H307,'Taxonomy and Epics'!$H:$H,'Taxonomy and Epics'!I:I)</f>
        <v>Generate Progress Reports &amp; Variance Analysis</v>
      </c>
    </row>
    <row r="308" spans="1:14" ht="96" hidden="1" x14ac:dyDescent="0.2">
      <c r="A308" s="46" t="s">
        <v>2627</v>
      </c>
      <c r="B308" s="55" t="s">
        <v>2628</v>
      </c>
      <c r="C308" s="55" t="s">
        <v>2628</v>
      </c>
      <c r="D308" s="55" t="s">
        <v>2629</v>
      </c>
      <c r="E308" s="55" t="s">
        <v>823</v>
      </c>
      <c r="F308" s="55" t="s">
        <v>1026</v>
      </c>
      <c r="G308" s="8"/>
      <c r="H308" s="55" t="s">
        <v>908</v>
      </c>
      <c r="I308" s="55" t="s">
        <v>909</v>
      </c>
      <c r="J308" s="32" t="str">
        <f>_xlfn.XLOOKUP($H308,'Taxonomy and Epics'!$H:$H,'Taxonomy and Epics'!E:E)</f>
        <v>4.0 - P2R - Project to Result</v>
      </c>
      <c r="K308" s="32" t="str">
        <f>_xlfn.XLOOKUP($H308,'Taxonomy and Epics'!$H:$H,'Taxonomy and Epics'!F:F)</f>
        <v>P2R-050</v>
      </c>
      <c r="L308" s="32" t="str">
        <f>_xlfn.XLOOKUP($H308,'Taxonomy and Epics'!$H:$H,'Taxonomy and Epics'!G:G)</f>
        <v>Capitalise and Close Project</v>
      </c>
      <c r="M308" s="32" t="str">
        <f>_xlfn.XLOOKUP($H308,'Taxonomy and Epics'!$H:$H,'Taxonomy and Epics'!H:H)</f>
        <v>P2R-050-010</v>
      </c>
      <c r="N308" s="32" t="str">
        <f>_xlfn.XLOOKUP($H308,'Taxonomy and Epics'!$H:$H,'Taxonomy and Epics'!I:I)</f>
        <v>Capitalise Project Transaction</v>
      </c>
    </row>
    <row r="309" spans="1:14" hidden="1" x14ac:dyDescent="0.2">
      <c r="A309" s="46"/>
      <c r="B309" s="58"/>
      <c r="C309" s="58"/>
      <c r="D309" s="58"/>
      <c r="E309" s="58"/>
      <c r="F309" s="37"/>
      <c r="G309" s="75"/>
      <c r="H309" s="58"/>
      <c r="I309" s="32"/>
      <c r="J309" s="32"/>
      <c r="K309" s="32"/>
      <c r="L309" s="32"/>
      <c r="M309" s="32"/>
      <c r="N309" s="32"/>
    </row>
    <row r="310" spans="1:14" hidden="1" x14ac:dyDescent="0.2">
      <c r="A310" s="49"/>
      <c r="B310" s="76"/>
      <c r="C310" s="76"/>
      <c r="D310" s="76"/>
      <c r="E310" s="76"/>
      <c r="F310" s="54"/>
      <c r="G310" s="77"/>
      <c r="H310" s="76"/>
      <c r="I310" s="89"/>
      <c r="J310" s="89"/>
      <c r="K310" s="89"/>
      <c r="L310" s="89"/>
      <c r="M310" s="89"/>
      <c r="N310" s="89"/>
    </row>
    <row r="311" spans="1:14" ht="80" hidden="1" x14ac:dyDescent="0.2">
      <c r="A311" s="55" t="s">
        <v>2630</v>
      </c>
      <c r="B311" s="55" t="s">
        <v>2631</v>
      </c>
      <c r="C311" s="55" t="s">
        <v>2631</v>
      </c>
      <c r="D311" s="55" t="s">
        <v>2632</v>
      </c>
      <c r="E311" s="55" t="s">
        <v>1033</v>
      </c>
      <c r="F311" s="37">
        <v>0</v>
      </c>
      <c r="G311" s="55" t="s">
        <v>1029</v>
      </c>
      <c r="H311" s="55" t="s">
        <v>1031</v>
      </c>
      <c r="I311" s="55" t="s">
        <v>1032</v>
      </c>
      <c r="J311" s="32" t="str">
        <f>_xlfn.XLOOKUP($H311,'Taxonomy and Epics'!$H:$H,'Taxonomy and Epics'!E:E)</f>
        <v>9.0 - RSH - Research Finance</v>
      </c>
      <c r="K311" s="32" t="str">
        <f>_xlfn.XLOOKUP($H311,'Taxonomy and Epics'!$H:$H,'Taxonomy and Epics'!F:F)</f>
        <v>RES-020</v>
      </c>
      <c r="L311" s="32" t="str">
        <f>_xlfn.XLOOKUP($H311,'Taxonomy and Epics'!$H:$H,'Taxonomy and Epics'!G:G)</f>
        <v>Research Accounting (Post-Award)</v>
      </c>
      <c r="M311" s="32" t="str">
        <f>_xlfn.XLOOKUP($H311,'Taxonomy and Epics'!$H:$H,'Taxonomy and Epics'!H:H)</f>
        <v>RES-020-010</v>
      </c>
      <c r="N311" s="32" t="str">
        <f>_xlfn.XLOOKUP($H311,'Taxonomy and Epics'!$H:$H,'Taxonomy and Epics'!I:I)</f>
        <v>Manage Research Project Creation and Setup</v>
      </c>
    </row>
    <row r="312" spans="1:14" ht="80" hidden="1" x14ac:dyDescent="0.2">
      <c r="A312" s="55" t="s">
        <v>2633</v>
      </c>
      <c r="B312" s="55" t="s">
        <v>2634</v>
      </c>
      <c r="C312" s="55" t="s">
        <v>2634</v>
      </c>
      <c r="D312" s="55" t="s">
        <v>2635</v>
      </c>
      <c r="E312" s="55" t="s">
        <v>1033</v>
      </c>
      <c r="F312" s="37" t="s">
        <v>2636</v>
      </c>
      <c r="G312" s="55" t="s">
        <v>1036</v>
      </c>
      <c r="H312" s="55" t="s">
        <v>1031</v>
      </c>
      <c r="I312" s="55" t="s">
        <v>1032</v>
      </c>
      <c r="J312" s="32" t="str">
        <f>_xlfn.XLOOKUP($H312,'Taxonomy and Epics'!$H:$H,'Taxonomy and Epics'!E:E)</f>
        <v>9.0 - RSH - Research Finance</v>
      </c>
      <c r="K312" s="32" t="str">
        <f>_xlfn.XLOOKUP($H312,'Taxonomy and Epics'!$H:$H,'Taxonomy and Epics'!F:F)</f>
        <v>RES-020</v>
      </c>
      <c r="L312" s="32" t="str">
        <f>_xlfn.XLOOKUP($H312,'Taxonomy and Epics'!$H:$H,'Taxonomy and Epics'!G:G)</f>
        <v>Research Accounting (Post-Award)</v>
      </c>
      <c r="M312" s="32" t="str">
        <f>_xlfn.XLOOKUP($H312,'Taxonomy and Epics'!$H:$H,'Taxonomy and Epics'!H:H)</f>
        <v>RES-020-010</v>
      </c>
      <c r="N312" s="32" t="str">
        <f>_xlfn.XLOOKUP($H312,'Taxonomy and Epics'!$H:$H,'Taxonomy and Epics'!I:I)</f>
        <v>Manage Research Project Creation and Setup</v>
      </c>
    </row>
    <row r="313" spans="1:14" ht="96" hidden="1" x14ac:dyDescent="0.2">
      <c r="A313" s="55" t="s">
        <v>2637</v>
      </c>
      <c r="B313" s="55" t="s">
        <v>2638</v>
      </c>
      <c r="C313" s="55" t="s">
        <v>2638</v>
      </c>
      <c r="D313" s="55" t="s">
        <v>2639</v>
      </c>
      <c r="E313" s="55" t="s">
        <v>1033</v>
      </c>
      <c r="F313" s="37">
        <v>0</v>
      </c>
      <c r="G313" s="55" t="s">
        <v>1148</v>
      </c>
      <c r="H313" s="55" t="s">
        <v>1031</v>
      </c>
      <c r="I313" s="55" t="s">
        <v>1032</v>
      </c>
      <c r="J313" s="32" t="str">
        <f>_xlfn.XLOOKUP($H313,'Taxonomy and Epics'!$H:$H,'Taxonomy and Epics'!E:E)</f>
        <v>9.0 - RSH - Research Finance</v>
      </c>
      <c r="K313" s="32" t="str">
        <f>_xlfn.XLOOKUP($H313,'Taxonomy and Epics'!$H:$H,'Taxonomy and Epics'!F:F)</f>
        <v>RES-020</v>
      </c>
      <c r="L313" s="32" t="str">
        <f>_xlfn.XLOOKUP($H313,'Taxonomy and Epics'!$H:$H,'Taxonomy and Epics'!G:G)</f>
        <v>Research Accounting (Post-Award)</v>
      </c>
      <c r="M313" s="32" t="str">
        <f>_xlfn.XLOOKUP($H313,'Taxonomy and Epics'!$H:$H,'Taxonomy and Epics'!H:H)</f>
        <v>RES-020-010</v>
      </c>
      <c r="N313" s="32" t="str">
        <f>_xlfn.XLOOKUP($H313,'Taxonomy and Epics'!$H:$H,'Taxonomy and Epics'!I:I)</f>
        <v>Manage Research Project Creation and Setup</v>
      </c>
    </row>
    <row r="314" spans="1:14" ht="96" hidden="1" x14ac:dyDescent="0.2">
      <c r="A314" s="55" t="s">
        <v>2640</v>
      </c>
      <c r="B314" s="55" t="s">
        <v>2641</v>
      </c>
      <c r="C314" s="55" t="s">
        <v>2641</v>
      </c>
      <c r="D314" s="55" t="s">
        <v>2642</v>
      </c>
      <c r="E314" s="55" t="s">
        <v>1033</v>
      </c>
      <c r="F314" s="37">
        <v>0</v>
      </c>
      <c r="G314" s="55" t="s">
        <v>1151</v>
      </c>
      <c r="H314" s="55" t="s">
        <v>1031</v>
      </c>
      <c r="I314" s="55" t="s">
        <v>1032</v>
      </c>
      <c r="J314" s="32" t="str">
        <f>_xlfn.XLOOKUP($H314,'Taxonomy and Epics'!$H:$H,'Taxonomy and Epics'!E:E)</f>
        <v>9.0 - RSH - Research Finance</v>
      </c>
      <c r="K314" s="32" t="str">
        <f>_xlfn.XLOOKUP($H314,'Taxonomy and Epics'!$H:$H,'Taxonomy and Epics'!F:F)</f>
        <v>RES-020</v>
      </c>
      <c r="L314" s="32" t="str">
        <f>_xlfn.XLOOKUP($H314,'Taxonomy and Epics'!$H:$H,'Taxonomy and Epics'!G:G)</f>
        <v>Research Accounting (Post-Award)</v>
      </c>
      <c r="M314" s="32" t="str">
        <f>_xlfn.XLOOKUP($H314,'Taxonomy and Epics'!$H:$H,'Taxonomy and Epics'!H:H)</f>
        <v>RES-020-010</v>
      </c>
      <c r="N314" s="32" t="str">
        <f>_xlfn.XLOOKUP($H314,'Taxonomy and Epics'!$H:$H,'Taxonomy and Epics'!I:I)</f>
        <v>Manage Research Project Creation and Setup</v>
      </c>
    </row>
    <row r="315" spans="1:14" ht="96" hidden="1" x14ac:dyDescent="0.2">
      <c r="A315" s="55" t="s">
        <v>2643</v>
      </c>
      <c r="B315" s="55" t="s">
        <v>2644</v>
      </c>
      <c r="C315" s="55" t="s">
        <v>2644</v>
      </c>
      <c r="D315" s="55" t="s">
        <v>2645</v>
      </c>
      <c r="E315" s="55" t="s">
        <v>1033</v>
      </c>
      <c r="F315" s="37">
        <v>0</v>
      </c>
      <c r="G315" s="55" t="s">
        <v>1153</v>
      </c>
      <c r="H315" s="55" t="s">
        <v>1031</v>
      </c>
      <c r="I315" s="55" t="s">
        <v>1032</v>
      </c>
      <c r="J315" s="32" t="str">
        <f>_xlfn.XLOOKUP($H315,'Taxonomy and Epics'!$H:$H,'Taxonomy and Epics'!E:E)</f>
        <v>9.0 - RSH - Research Finance</v>
      </c>
      <c r="K315" s="32" t="str">
        <f>_xlfn.XLOOKUP($H315,'Taxonomy and Epics'!$H:$H,'Taxonomy and Epics'!F:F)</f>
        <v>RES-020</v>
      </c>
      <c r="L315" s="32" t="str">
        <f>_xlfn.XLOOKUP($H315,'Taxonomy and Epics'!$H:$H,'Taxonomy and Epics'!G:G)</f>
        <v>Research Accounting (Post-Award)</v>
      </c>
      <c r="M315" s="32" t="str">
        <f>_xlfn.XLOOKUP($H315,'Taxonomy and Epics'!$H:$H,'Taxonomy and Epics'!H:H)</f>
        <v>RES-020-010</v>
      </c>
      <c r="N315" s="32" t="str">
        <f>_xlfn.XLOOKUP($H315,'Taxonomy and Epics'!$H:$H,'Taxonomy and Epics'!I:I)</f>
        <v>Manage Research Project Creation and Setup</v>
      </c>
    </row>
    <row r="316" spans="1:14" ht="96" hidden="1" x14ac:dyDescent="0.2">
      <c r="A316" s="55" t="s">
        <v>2646</v>
      </c>
      <c r="B316" s="55" t="s">
        <v>2647</v>
      </c>
      <c r="C316" s="55" t="s">
        <v>2647</v>
      </c>
      <c r="D316" s="55" t="s">
        <v>2648</v>
      </c>
      <c r="E316" s="55" t="s">
        <v>1033</v>
      </c>
      <c r="F316" s="37">
        <v>0</v>
      </c>
      <c r="G316" s="55" t="s">
        <v>2649</v>
      </c>
      <c r="H316" s="55" t="s">
        <v>1031</v>
      </c>
      <c r="I316" s="55" t="s">
        <v>1032</v>
      </c>
      <c r="J316" s="32" t="str">
        <f>_xlfn.XLOOKUP($H316,'Taxonomy and Epics'!$H:$H,'Taxonomy and Epics'!E:E)</f>
        <v>9.0 - RSH - Research Finance</v>
      </c>
      <c r="K316" s="32" t="str">
        <f>_xlfn.XLOOKUP($H316,'Taxonomy and Epics'!$H:$H,'Taxonomy and Epics'!F:F)</f>
        <v>RES-020</v>
      </c>
      <c r="L316" s="32" t="str">
        <f>_xlfn.XLOOKUP($H316,'Taxonomy and Epics'!$H:$H,'Taxonomy and Epics'!G:G)</f>
        <v>Research Accounting (Post-Award)</v>
      </c>
      <c r="M316" s="32" t="str">
        <f>_xlfn.XLOOKUP($H316,'Taxonomy and Epics'!$H:$H,'Taxonomy and Epics'!H:H)</f>
        <v>RES-020-010</v>
      </c>
      <c r="N316" s="32" t="str">
        <f>_xlfn.XLOOKUP($H316,'Taxonomy and Epics'!$H:$H,'Taxonomy and Epics'!I:I)</f>
        <v>Manage Research Project Creation and Setup</v>
      </c>
    </row>
    <row r="317" spans="1:14" ht="80" hidden="1" x14ac:dyDescent="0.2">
      <c r="A317" s="55" t="s">
        <v>2650</v>
      </c>
      <c r="B317" s="55" t="s">
        <v>2651</v>
      </c>
      <c r="C317" s="55" t="s">
        <v>2651</v>
      </c>
      <c r="D317" s="55" t="s">
        <v>2652</v>
      </c>
      <c r="E317" s="55" t="s">
        <v>1033</v>
      </c>
      <c r="F317" s="37">
        <v>0</v>
      </c>
      <c r="G317" s="55" t="s">
        <v>1159</v>
      </c>
      <c r="H317" s="55" t="s">
        <v>1031</v>
      </c>
      <c r="I317" s="55" t="s">
        <v>1032</v>
      </c>
      <c r="J317" s="32" t="str">
        <f>_xlfn.XLOOKUP($H317,'Taxonomy and Epics'!$H:$H,'Taxonomy and Epics'!E:E)</f>
        <v>9.0 - RSH - Research Finance</v>
      </c>
      <c r="K317" s="32" t="str">
        <f>_xlfn.XLOOKUP($H317,'Taxonomy and Epics'!$H:$H,'Taxonomy and Epics'!F:F)</f>
        <v>RES-020</v>
      </c>
      <c r="L317" s="32" t="str">
        <f>_xlfn.XLOOKUP($H317,'Taxonomy and Epics'!$H:$H,'Taxonomy and Epics'!G:G)</f>
        <v>Research Accounting (Post-Award)</v>
      </c>
      <c r="M317" s="32" t="str">
        <f>_xlfn.XLOOKUP($H317,'Taxonomy and Epics'!$H:$H,'Taxonomy and Epics'!H:H)</f>
        <v>RES-020-010</v>
      </c>
      <c r="N317" s="32" t="str">
        <f>_xlfn.XLOOKUP($H317,'Taxonomy and Epics'!$H:$H,'Taxonomy and Epics'!I:I)</f>
        <v>Manage Research Project Creation and Setup</v>
      </c>
    </row>
    <row r="318" spans="1:14" ht="80" hidden="1" x14ac:dyDescent="0.2">
      <c r="A318" s="55" t="s">
        <v>2653</v>
      </c>
      <c r="B318" s="55" t="s">
        <v>2654</v>
      </c>
      <c r="C318" s="55" t="s">
        <v>2654</v>
      </c>
      <c r="D318" s="55" t="s">
        <v>2655</v>
      </c>
      <c r="E318" s="55" t="s">
        <v>823</v>
      </c>
      <c r="F318" s="37" t="s">
        <v>2398</v>
      </c>
      <c r="G318" s="55" t="s">
        <v>1039</v>
      </c>
      <c r="H318" s="55" t="s">
        <v>1031</v>
      </c>
      <c r="I318" s="55" t="s">
        <v>1032</v>
      </c>
      <c r="J318" s="32" t="str">
        <f>_xlfn.XLOOKUP($H318,'Taxonomy and Epics'!$H:$H,'Taxonomy and Epics'!E:E)</f>
        <v>9.0 - RSH - Research Finance</v>
      </c>
      <c r="K318" s="32" t="str">
        <f>_xlfn.XLOOKUP($H318,'Taxonomy and Epics'!$H:$H,'Taxonomy and Epics'!F:F)</f>
        <v>RES-020</v>
      </c>
      <c r="L318" s="32" t="str">
        <f>_xlfn.XLOOKUP($H318,'Taxonomy and Epics'!$H:$H,'Taxonomy and Epics'!G:G)</f>
        <v>Research Accounting (Post-Award)</v>
      </c>
      <c r="M318" s="32" t="str">
        <f>_xlfn.XLOOKUP($H318,'Taxonomy and Epics'!$H:$H,'Taxonomy and Epics'!H:H)</f>
        <v>RES-020-010</v>
      </c>
      <c r="N318" s="32" t="str">
        <f>_xlfn.XLOOKUP($H318,'Taxonomy and Epics'!$H:$H,'Taxonomy and Epics'!I:I)</f>
        <v>Manage Research Project Creation and Setup</v>
      </c>
    </row>
    <row r="319" spans="1:14" ht="80" hidden="1" x14ac:dyDescent="0.2">
      <c r="A319" s="55" t="s">
        <v>2656</v>
      </c>
      <c r="B319" s="55" t="s">
        <v>2657</v>
      </c>
      <c r="C319" s="55" t="s">
        <v>2657</v>
      </c>
      <c r="D319" s="55" t="s">
        <v>2658</v>
      </c>
      <c r="E319" s="55" t="s">
        <v>1043</v>
      </c>
      <c r="F319" s="37" t="s">
        <v>2398</v>
      </c>
      <c r="G319" s="55" t="s">
        <v>1042</v>
      </c>
      <c r="H319" s="55" t="s">
        <v>1031</v>
      </c>
      <c r="I319" s="55" t="s">
        <v>1032</v>
      </c>
      <c r="J319" s="32" t="str">
        <f>_xlfn.XLOOKUP($H319,'Taxonomy and Epics'!$H:$H,'Taxonomy and Epics'!E:E)</f>
        <v>9.0 - RSH - Research Finance</v>
      </c>
      <c r="K319" s="32" t="str">
        <f>_xlfn.XLOOKUP($H319,'Taxonomy and Epics'!$H:$H,'Taxonomy and Epics'!F:F)</f>
        <v>RES-020</v>
      </c>
      <c r="L319" s="32" t="str">
        <f>_xlfn.XLOOKUP($H319,'Taxonomy and Epics'!$H:$H,'Taxonomy and Epics'!G:G)</f>
        <v>Research Accounting (Post-Award)</v>
      </c>
      <c r="M319" s="32" t="str">
        <f>_xlfn.XLOOKUP($H319,'Taxonomy and Epics'!$H:$H,'Taxonomy and Epics'!H:H)</f>
        <v>RES-020-010</v>
      </c>
      <c r="N319" s="32" t="str">
        <f>_xlfn.XLOOKUP($H319,'Taxonomy and Epics'!$H:$H,'Taxonomy and Epics'!I:I)</f>
        <v>Manage Research Project Creation and Setup</v>
      </c>
    </row>
    <row r="320" spans="1:14" ht="64" hidden="1" x14ac:dyDescent="0.2">
      <c r="A320" s="55" t="s">
        <v>2659</v>
      </c>
      <c r="B320" s="55" t="s">
        <v>2660</v>
      </c>
      <c r="C320" s="55" t="s">
        <v>2660</v>
      </c>
      <c r="D320" s="55" t="s">
        <v>2661</v>
      </c>
      <c r="E320" s="55" t="s">
        <v>823</v>
      </c>
      <c r="F320" s="37">
        <v>0</v>
      </c>
      <c r="G320" s="55" t="s">
        <v>1045</v>
      </c>
      <c r="H320" s="55" t="s">
        <v>1031</v>
      </c>
      <c r="I320" s="55" t="s">
        <v>1032</v>
      </c>
      <c r="J320" s="32" t="str">
        <f>_xlfn.XLOOKUP($H320,'Taxonomy and Epics'!$H:$H,'Taxonomy and Epics'!E:E)</f>
        <v>9.0 - RSH - Research Finance</v>
      </c>
      <c r="K320" s="32" t="str">
        <f>_xlfn.XLOOKUP($H320,'Taxonomy and Epics'!$H:$H,'Taxonomy and Epics'!F:F)</f>
        <v>RES-020</v>
      </c>
      <c r="L320" s="32" t="str">
        <f>_xlfn.XLOOKUP($H320,'Taxonomy and Epics'!$H:$H,'Taxonomy and Epics'!G:G)</f>
        <v>Research Accounting (Post-Award)</v>
      </c>
      <c r="M320" s="32" t="str">
        <f>_xlfn.XLOOKUP($H320,'Taxonomy and Epics'!$H:$H,'Taxonomy and Epics'!H:H)</f>
        <v>RES-020-010</v>
      </c>
      <c r="N320" s="32" t="str">
        <f>_xlfn.XLOOKUP($H320,'Taxonomy and Epics'!$H:$H,'Taxonomy and Epics'!I:I)</f>
        <v>Manage Research Project Creation and Setup</v>
      </c>
    </row>
    <row r="321" spans="1:14" ht="64" hidden="1" x14ac:dyDescent="0.2">
      <c r="A321" s="55" t="s">
        <v>2662</v>
      </c>
      <c r="B321" s="55" t="s">
        <v>2663</v>
      </c>
      <c r="C321" s="55" t="s">
        <v>2663</v>
      </c>
      <c r="D321" s="55" t="s">
        <v>2664</v>
      </c>
      <c r="E321" s="55" t="s">
        <v>1033</v>
      </c>
      <c r="F321" s="37">
        <v>0</v>
      </c>
      <c r="G321" s="55" t="s">
        <v>1048</v>
      </c>
      <c r="H321" s="55" t="s">
        <v>1031</v>
      </c>
      <c r="I321" s="55" t="s">
        <v>1032</v>
      </c>
      <c r="J321" s="32" t="str">
        <f>_xlfn.XLOOKUP($H321,'Taxonomy and Epics'!$H:$H,'Taxonomy and Epics'!E:E)</f>
        <v>9.0 - RSH - Research Finance</v>
      </c>
      <c r="K321" s="32" t="str">
        <f>_xlfn.XLOOKUP($H321,'Taxonomy and Epics'!$H:$H,'Taxonomy and Epics'!F:F)</f>
        <v>RES-020</v>
      </c>
      <c r="L321" s="32" t="str">
        <f>_xlfn.XLOOKUP($H321,'Taxonomy and Epics'!$H:$H,'Taxonomy and Epics'!G:G)</f>
        <v>Research Accounting (Post-Award)</v>
      </c>
      <c r="M321" s="32" t="str">
        <f>_xlfn.XLOOKUP($H321,'Taxonomy and Epics'!$H:$H,'Taxonomy and Epics'!H:H)</f>
        <v>RES-020-010</v>
      </c>
      <c r="N321" s="32" t="str">
        <f>_xlfn.XLOOKUP($H321,'Taxonomy and Epics'!$H:$H,'Taxonomy and Epics'!I:I)</f>
        <v>Manage Research Project Creation and Setup</v>
      </c>
    </row>
    <row r="322" spans="1:14" ht="80" hidden="1" x14ac:dyDescent="0.2">
      <c r="A322" s="55" t="s">
        <v>2665</v>
      </c>
      <c r="B322" s="55" t="s">
        <v>2666</v>
      </c>
      <c r="C322" s="55" t="s">
        <v>2666</v>
      </c>
      <c r="D322" s="55" t="s">
        <v>2667</v>
      </c>
      <c r="E322" s="55" t="s">
        <v>823</v>
      </c>
      <c r="F322" s="37" t="s">
        <v>2668</v>
      </c>
      <c r="G322" s="55" t="s">
        <v>1050</v>
      </c>
      <c r="H322" s="55" t="s">
        <v>1031</v>
      </c>
      <c r="I322" s="55" t="s">
        <v>1032</v>
      </c>
      <c r="J322" s="32" t="str">
        <f>_xlfn.XLOOKUP($H322,'Taxonomy and Epics'!$H:$H,'Taxonomy and Epics'!E:E)</f>
        <v>9.0 - RSH - Research Finance</v>
      </c>
      <c r="K322" s="32" t="str">
        <f>_xlfn.XLOOKUP($H322,'Taxonomy and Epics'!$H:$H,'Taxonomy and Epics'!F:F)</f>
        <v>RES-020</v>
      </c>
      <c r="L322" s="32" t="str">
        <f>_xlfn.XLOOKUP($H322,'Taxonomy and Epics'!$H:$H,'Taxonomy and Epics'!G:G)</f>
        <v>Research Accounting (Post-Award)</v>
      </c>
      <c r="M322" s="32" t="str">
        <f>_xlfn.XLOOKUP($H322,'Taxonomy and Epics'!$H:$H,'Taxonomy and Epics'!H:H)</f>
        <v>RES-020-010</v>
      </c>
      <c r="N322" s="32" t="str">
        <f>_xlfn.XLOOKUP($H322,'Taxonomy and Epics'!$H:$H,'Taxonomy and Epics'!I:I)</f>
        <v>Manage Research Project Creation and Setup</v>
      </c>
    </row>
    <row r="323" spans="1:14" ht="64" hidden="1" x14ac:dyDescent="0.2">
      <c r="A323" s="55" t="s">
        <v>2669</v>
      </c>
      <c r="B323" s="55" t="s">
        <v>2670</v>
      </c>
      <c r="C323" s="55" t="s">
        <v>2670</v>
      </c>
      <c r="D323" s="55" t="s">
        <v>2671</v>
      </c>
      <c r="E323" s="55" t="s">
        <v>823</v>
      </c>
      <c r="F323" s="37" t="s">
        <v>2668</v>
      </c>
      <c r="G323" s="55" t="s">
        <v>1052</v>
      </c>
      <c r="H323" s="55" t="s">
        <v>1031</v>
      </c>
      <c r="I323" s="55" t="s">
        <v>1032</v>
      </c>
      <c r="J323" s="32" t="str">
        <f>_xlfn.XLOOKUP($H323,'Taxonomy and Epics'!$H:$H,'Taxonomy and Epics'!E:E)</f>
        <v>9.0 - RSH - Research Finance</v>
      </c>
      <c r="K323" s="32" t="str">
        <f>_xlfn.XLOOKUP($H323,'Taxonomy and Epics'!$H:$H,'Taxonomy and Epics'!F:F)</f>
        <v>RES-020</v>
      </c>
      <c r="L323" s="32" t="str">
        <f>_xlfn.XLOOKUP($H323,'Taxonomy and Epics'!$H:$H,'Taxonomy and Epics'!G:G)</f>
        <v>Research Accounting (Post-Award)</v>
      </c>
      <c r="M323" s="32" t="str">
        <f>_xlfn.XLOOKUP($H323,'Taxonomy and Epics'!$H:$H,'Taxonomy and Epics'!H:H)</f>
        <v>RES-020-010</v>
      </c>
      <c r="N323" s="32" t="str">
        <f>_xlfn.XLOOKUP($H323,'Taxonomy and Epics'!$H:$H,'Taxonomy and Epics'!I:I)</f>
        <v>Manage Research Project Creation and Setup</v>
      </c>
    </row>
    <row r="324" spans="1:14" ht="80" hidden="1" x14ac:dyDescent="0.2">
      <c r="A324" s="55" t="s">
        <v>2672</v>
      </c>
      <c r="B324" s="55" t="s">
        <v>2673</v>
      </c>
      <c r="C324" s="55" t="s">
        <v>2673</v>
      </c>
      <c r="D324" s="55" t="s">
        <v>2674</v>
      </c>
      <c r="E324" s="55" t="s">
        <v>123</v>
      </c>
      <c r="F324" s="37" t="s">
        <v>2668</v>
      </c>
      <c r="G324" s="55" t="s">
        <v>1053</v>
      </c>
      <c r="H324" s="55" t="s">
        <v>1031</v>
      </c>
      <c r="I324" s="55" t="s">
        <v>1032</v>
      </c>
      <c r="J324" s="32" t="str">
        <f>_xlfn.XLOOKUP($H324,'Taxonomy and Epics'!$H:$H,'Taxonomy and Epics'!E:E)</f>
        <v>9.0 - RSH - Research Finance</v>
      </c>
      <c r="K324" s="32" t="str">
        <f>_xlfn.XLOOKUP($H324,'Taxonomy and Epics'!$H:$H,'Taxonomy and Epics'!F:F)</f>
        <v>RES-020</v>
      </c>
      <c r="L324" s="32" t="str">
        <f>_xlfn.XLOOKUP($H324,'Taxonomy and Epics'!$H:$H,'Taxonomy and Epics'!G:G)</f>
        <v>Research Accounting (Post-Award)</v>
      </c>
      <c r="M324" s="32" t="str">
        <f>_xlfn.XLOOKUP($H324,'Taxonomy and Epics'!$H:$H,'Taxonomy and Epics'!H:H)</f>
        <v>RES-020-010</v>
      </c>
      <c r="N324" s="32" t="str">
        <f>_xlfn.XLOOKUP($H324,'Taxonomy and Epics'!$H:$H,'Taxonomy and Epics'!I:I)</f>
        <v>Manage Research Project Creation and Setup</v>
      </c>
    </row>
    <row r="325" spans="1:14" ht="80" hidden="1" x14ac:dyDescent="0.2">
      <c r="A325" s="55" t="s">
        <v>2675</v>
      </c>
      <c r="B325" s="55" t="s">
        <v>2676</v>
      </c>
      <c r="C325" s="55" t="s">
        <v>2676</v>
      </c>
      <c r="D325" s="55" t="s">
        <v>2674</v>
      </c>
      <c r="E325" s="55" t="s">
        <v>834</v>
      </c>
      <c r="F325" s="37" t="s">
        <v>2668</v>
      </c>
      <c r="G325" s="55" t="s">
        <v>1055</v>
      </c>
      <c r="H325" s="55" t="s">
        <v>1031</v>
      </c>
      <c r="I325" s="55" t="s">
        <v>1032</v>
      </c>
      <c r="J325" s="32" t="str">
        <f>_xlfn.XLOOKUP($H325,'Taxonomy and Epics'!$H:$H,'Taxonomy and Epics'!E:E)</f>
        <v>9.0 - RSH - Research Finance</v>
      </c>
      <c r="K325" s="32" t="str">
        <f>_xlfn.XLOOKUP($H325,'Taxonomy and Epics'!$H:$H,'Taxonomy and Epics'!F:F)</f>
        <v>RES-020</v>
      </c>
      <c r="L325" s="32" t="str">
        <f>_xlfn.XLOOKUP($H325,'Taxonomy and Epics'!$H:$H,'Taxonomy and Epics'!G:G)</f>
        <v>Research Accounting (Post-Award)</v>
      </c>
      <c r="M325" s="32" t="str">
        <f>_xlfn.XLOOKUP($H325,'Taxonomy and Epics'!$H:$H,'Taxonomy and Epics'!H:H)</f>
        <v>RES-020-010</v>
      </c>
      <c r="N325" s="32" t="str">
        <f>_xlfn.XLOOKUP($H325,'Taxonomy and Epics'!$H:$H,'Taxonomy and Epics'!I:I)</f>
        <v>Manage Research Project Creation and Setup</v>
      </c>
    </row>
    <row r="326" spans="1:14" ht="80" hidden="1" x14ac:dyDescent="0.2">
      <c r="A326" s="55" t="s">
        <v>2677</v>
      </c>
      <c r="B326" s="55" t="s">
        <v>2678</v>
      </c>
      <c r="C326" s="55" t="s">
        <v>2678</v>
      </c>
      <c r="D326" s="55" t="s">
        <v>2679</v>
      </c>
      <c r="E326" s="55" t="s">
        <v>834</v>
      </c>
      <c r="F326" s="37" t="s">
        <v>2668</v>
      </c>
      <c r="G326" s="55" t="s">
        <v>1059</v>
      </c>
      <c r="H326" s="55" t="s">
        <v>1031</v>
      </c>
      <c r="I326" s="55" t="s">
        <v>1032</v>
      </c>
      <c r="J326" s="32" t="str">
        <f>_xlfn.XLOOKUP($H326,'Taxonomy and Epics'!$H:$H,'Taxonomy and Epics'!E:E)</f>
        <v>9.0 - RSH - Research Finance</v>
      </c>
      <c r="K326" s="32" t="str">
        <f>_xlfn.XLOOKUP($H326,'Taxonomy and Epics'!$H:$H,'Taxonomy and Epics'!F:F)</f>
        <v>RES-020</v>
      </c>
      <c r="L326" s="32" t="str">
        <f>_xlfn.XLOOKUP($H326,'Taxonomy and Epics'!$H:$H,'Taxonomy and Epics'!G:G)</f>
        <v>Research Accounting (Post-Award)</v>
      </c>
      <c r="M326" s="32" t="str">
        <f>_xlfn.XLOOKUP($H326,'Taxonomy and Epics'!$H:$H,'Taxonomy and Epics'!H:H)</f>
        <v>RES-020-010</v>
      </c>
      <c r="N326" s="32" t="str">
        <f>_xlfn.XLOOKUP($H326,'Taxonomy and Epics'!$H:$H,'Taxonomy and Epics'!I:I)</f>
        <v>Manage Research Project Creation and Setup</v>
      </c>
    </row>
    <row r="327" spans="1:14" ht="64" hidden="1" x14ac:dyDescent="0.2">
      <c r="A327" s="55" t="s">
        <v>2680</v>
      </c>
      <c r="B327" s="55" t="s">
        <v>2681</v>
      </c>
      <c r="C327" s="55" t="s">
        <v>2681</v>
      </c>
      <c r="D327" s="55" t="s">
        <v>2682</v>
      </c>
      <c r="E327" s="55" t="s">
        <v>123</v>
      </c>
      <c r="F327" s="37" t="s">
        <v>2668</v>
      </c>
      <c r="G327" s="55" t="s">
        <v>1060</v>
      </c>
      <c r="H327" s="55" t="s">
        <v>1031</v>
      </c>
      <c r="I327" s="55" t="s">
        <v>1032</v>
      </c>
      <c r="J327" s="32" t="str">
        <f>_xlfn.XLOOKUP($H327,'Taxonomy and Epics'!$H:$H,'Taxonomy and Epics'!E:E)</f>
        <v>9.0 - RSH - Research Finance</v>
      </c>
      <c r="K327" s="32" t="str">
        <f>_xlfn.XLOOKUP($H327,'Taxonomy and Epics'!$H:$H,'Taxonomy and Epics'!F:F)</f>
        <v>RES-020</v>
      </c>
      <c r="L327" s="32" t="str">
        <f>_xlfn.XLOOKUP($H327,'Taxonomy and Epics'!$H:$H,'Taxonomy and Epics'!G:G)</f>
        <v>Research Accounting (Post-Award)</v>
      </c>
      <c r="M327" s="32" t="str">
        <f>_xlfn.XLOOKUP($H327,'Taxonomy and Epics'!$H:$H,'Taxonomy and Epics'!H:H)</f>
        <v>RES-020-010</v>
      </c>
      <c r="N327" s="32" t="str">
        <f>_xlfn.XLOOKUP($H327,'Taxonomy and Epics'!$H:$H,'Taxonomy and Epics'!I:I)</f>
        <v>Manage Research Project Creation and Setup</v>
      </c>
    </row>
    <row r="328" spans="1:14" ht="64" hidden="1" x14ac:dyDescent="0.2">
      <c r="A328" s="55" t="s">
        <v>2683</v>
      </c>
      <c r="B328" s="55" t="s">
        <v>2684</v>
      </c>
      <c r="C328" s="55" t="s">
        <v>2684</v>
      </c>
      <c r="D328" s="55" t="s">
        <v>2685</v>
      </c>
      <c r="E328" s="55" t="s">
        <v>823</v>
      </c>
      <c r="F328" s="37" t="s">
        <v>2686</v>
      </c>
      <c r="G328" s="55" t="s">
        <v>1061</v>
      </c>
      <c r="H328" s="55" t="s">
        <v>1062</v>
      </c>
      <c r="I328" s="55" t="s">
        <v>1063</v>
      </c>
      <c r="J328" s="32" t="str">
        <f>_xlfn.XLOOKUP($H328,'Taxonomy and Epics'!$H:$H,'Taxonomy and Epics'!E:E)</f>
        <v>9.0 - RSH - Research Finance</v>
      </c>
      <c r="K328" s="32" t="str">
        <f>_xlfn.XLOOKUP($H328,'Taxonomy and Epics'!$H:$H,'Taxonomy and Epics'!F:F)</f>
        <v>RES-020</v>
      </c>
      <c r="L328" s="32" t="str">
        <f>_xlfn.XLOOKUP($H328,'Taxonomy and Epics'!$H:$H,'Taxonomy and Epics'!G:G)</f>
        <v>Research Accounting (Post-Award)</v>
      </c>
      <c r="M328" s="32" t="str">
        <f>_xlfn.XLOOKUP($H328,'Taxonomy and Epics'!$H:$H,'Taxonomy and Epics'!H:H)</f>
        <v>RES-020-020</v>
      </c>
      <c r="N328" s="32" t="str">
        <f>_xlfn.XLOOKUP($H328,'Taxonomy and Epics'!$H:$H,'Taxonomy and Epics'!I:I)</f>
        <v>Perform Research Project Resourcing</v>
      </c>
    </row>
    <row r="329" spans="1:14" ht="80" hidden="1" x14ac:dyDescent="0.2">
      <c r="A329" s="55" t="s">
        <v>2687</v>
      </c>
      <c r="B329" s="55" t="s">
        <v>2688</v>
      </c>
      <c r="C329" s="55" t="s">
        <v>2688</v>
      </c>
      <c r="D329" s="55" t="s">
        <v>2689</v>
      </c>
      <c r="E329" s="55" t="s">
        <v>1033</v>
      </c>
      <c r="F329" s="37" t="s">
        <v>2686</v>
      </c>
      <c r="G329" s="55" t="s">
        <v>1065</v>
      </c>
      <c r="H329" s="55" t="s">
        <v>1062</v>
      </c>
      <c r="I329" s="55" t="s">
        <v>1063</v>
      </c>
      <c r="J329" s="32" t="str">
        <f>_xlfn.XLOOKUP($H329,'Taxonomy and Epics'!$H:$H,'Taxonomy and Epics'!E:E)</f>
        <v>9.0 - RSH - Research Finance</v>
      </c>
      <c r="K329" s="32" t="str">
        <f>_xlfn.XLOOKUP($H329,'Taxonomy and Epics'!$H:$H,'Taxonomy and Epics'!F:F)</f>
        <v>RES-020</v>
      </c>
      <c r="L329" s="32" t="str">
        <f>_xlfn.XLOOKUP($H329,'Taxonomy and Epics'!$H:$H,'Taxonomy and Epics'!G:G)</f>
        <v>Research Accounting (Post-Award)</v>
      </c>
      <c r="M329" s="32" t="str">
        <f>_xlfn.XLOOKUP($H329,'Taxonomy and Epics'!$H:$H,'Taxonomy and Epics'!H:H)</f>
        <v>RES-020-020</v>
      </c>
      <c r="N329" s="32" t="str">
        <f>_xlfn.XLOOKUP($H329,'Taxonomy and Epics'!$H:$H,'Taxonomy and Epics'!I:I)</f>
        <v>Perform Research Project Resourcing</v>
      </c>
    </row>
    <row r="330" spans="1:14" ht="80" hidden="1" x14ac:dyDescent="0.2">
      <c r="A330" s="55" t="s">
        <v>2690</v>
      </c>
      <c r="B330" s="55" t="s">
        <v>2691</v>
      </c>
      <c r="C330" s="55" t="s">
        <v>2691</v>
      </c>
      <c r="D330" s="55" t="s">
        <v>2692</v>
      </c>
      <c r="E330" s="55" t="s">
        <v>823</v>
      </c>
      <c r="F330" s="37" t="s">
        <v>2686</v>
      </c>
      <c r="G330" s="55" t="s">
        <v>1067</v>
      </c>
      <c r="H330" s="55" t="s">
        <v>1062</v>
      </c>
      <c r="I330" s="55" t="s">
        <v>1063</v>
      </c>
      <c r="J330" s="32" t="str">
        <f>_xlfn.XLOOKUP($H330,'Taxonomy and Epics'!$H:$H,'Taxonomy and Epics'!E:E)</f>
        <v>9.0 - RSH - Research Finance</v>
      </c>
      <c r="K330" s="32" t="str">
        <f>_xlfn.XLOOKUP($H330,'Taxonomy and Epics'!$H:$H,'Taxonomy and Epics'!F:F)</f>
        <v>RES-020</v>
      </c>
      <c r="L330" s="32" t="str">
        <f>_xlfn.XLOOKUP($H330,'Taxonomy and Epics'!$H:$H,'Taxonomy and Epics'!G:G)</f>
        <v>Research Accounting (Post-Award)</v>
      </c>
      <c r="M330" s="32" t="str">
        <f>_xlfn.XLOOKUP($H330,'Taxonomy and Epics'!$H:$H,'Taxonomy and Epics'!H:H)</f>
        <v>RES-020-020</v>
      </c>
      <c r="N330" s="32" t="str">
        <f>_xlfn.XLOOKUP($H330,'Taxonomy and Epics'!$H:$H,'Taxonomy and Epics'!I:I)</f>
        <v>Perform Research Project Resourcing</v>
      </c>
    </row>
    <row r="331" spans="1:14" ht="80" hidden="1" x14ac:dyDescent="0.2">
      <c r="A331" s="55" t="s">
        <v>2693</v>
      </c>
      <c r="B331" s="55" t="s">
        <v>2694</v>
      </c>
      <c r="C331" s="55" t="s">
        <v>2694</v>
      </c>
      <c r="D331" s="55" t="s">
        <v>2695</v>
      </c>
      <c r="E331" s="55" t="s">
        <v>823</v>
      </c>
      <c r="F331" s="37" t="s">
        <v>2686</v>
      </c>
      <c r="G331" s="55" t="s">
        <v>1068</v>
      </c>
      <c r="H331" s="55" t="s">
        <v>1062</v>
      </c>
      <c r="I331" s="55" t="s">
        <v>1063</v>
      </c>
      <c r="J331" s="32" t="str">
        <f>_xlfn.XLOOKUP($H331,'Taxonomy and Epics'!$H:$H,'Taxonomy and Epics'!E:E)</f>
        <v>9.0 - RSH - Research Finance</v>
      </c>
      <c r="K331" s="32" t="str">
        <f>_xlfn.XLOOKUP($H331,'Taxonomy and Epics'!$H:$H,'Taxonomy and Epics'!F:F)</f>
        <v>RES-020</v>
      </c>
      <c r="L331" s="32" t="str">
        <f>_xlfn.XLOOKUP($H331,'Taxonomy and Epics'!$H:$H,'Taxonomy and Epics'!G:G)</f>
        <v>Research Accounting (Post-Award)</v>
      </c>
      <c r="M331" s="32" t="str">
        <f>_xlfn.XLOOKUP($H331,'Taxonomy and Epics'!$H:$H,'Taxonomy and Epics'!H:H)</f>
        <v>RES-020-020</v>
      </c>
      <c r="N331" s="32" t="str">
        <f>_xlfn.XLOOKUP($H331,'Taxonomy and Epics'!$H:$H,'Taxonomy and Epics'!I:I)</f>
        <v>Perform Research Project Resourcing</v>
      </c>
    </row>
    <row r="332" spans="1:14" ht="80" hidden="1" x14ac:dyDescent="0.2">
      <c r="A332" s="55" t="s">
        <v>2696</v>
      </c>
      <c r="B332" s="55" t="s">
        <v>2697</v>
      </c>
      <c r="C332" s="55" t="s">
        <v>2697</v>
      </c>
      <c r="D332" s="55" t="s">
        <v>2698</v>
      </c>
      <c r="E332" s="55" t="s">
        <v>851</v>
      </c>
      <c r="F332" s="37" t="s">
        <v>2699</v>
      </c>
      <c r="G332" s="55" t="s">
        <v>1069</v>
      </c>
      <c r="H332" s="55" t="s">
        <v>1062</v>
      </c>
      <c r="I332" s="55" t="s">
        <v>1063</v>
      </c>
      <c r="J332" s="32" t="str">
        <f>_xlfn.XLOOKUP($H332,'Taxonomy and Epics'!$H:$H,'Taxonomy and Epics'!E:E)</f>
        <v>9.0 - RSH - Research Finance</v>
      </c>
      <c r="K332" s="32" t="str">
        <f>_xlfn.XLOOKUP($H332,'Taxonomy and Epics'!$H:$H,'Taxonomy and Epics'!F:F)</f>
        <v>RES-020</v>
      </c>
      <c r="L332" s="32" t="str">
        <f>_xlfn.XLOOKUP($H332,'Taxonomy and Epics'!$H:$H,'Taxonomy and Epics'!G:G)</f>
        <v>Research Accounting (Post-Award)</v>
      </c>
      <c r="M332" s="32" t="str">
        <f>_xlfn.XLOOKUP($H332,'Taxonomy and Epics'!$H:$H,'Taxonomy and Epics'!H:H)</f>
        <v>RES-020-020</v>
      </c>
      <c r="N332" s="32" t="str">
        <f>_xlfn.XLOOKUP($H332,'Taxonomy and Epics'!$H:$H,'Taxonomy and Epics'!I:I)</f>
        <v>Perform Research Project Resourcing</v>
      </c>
    </row>
    <row r="333" spans="1:14" ht="80" hidden="1" x14ac:dyDescent="0.2">
      <c r="A333" s="55" t="s">
        <v>2700</v>
      </c>
      <c r="B333" s="55" t="s">
        <v>2701</v>
      </c>
      <c r="C333" s="55" t="s">
        <v>2701</v>
      </c>
      <c r="D333" s="55" t="s">
        <v>2702</v>
      </c>
      <c r="E333" s="55" t="s">
        <v>1033</v>
      </c>
      <c r="F333" s="37">
        <v>0</v>
      </c>
      <c r="G333" s="55" t="s">
        <v>1070</v>
      </c>
      <c r="H333" s="55" t="s">
        <v>1031</v>
      </c>
      <c r="I333" s="55" t="s">
        <v>1032</v>
      </c>
      <c r="J333" s="32" t="str">
        <f>_xlfn.XLOOKUP($H333,'Taxonomy and Epics'!$H:$H,'Taxonomy and Epics'!E:E)</f>
        <v>9.0 - RSH - Research Finance</v>
      </c>
      <c r="K333" s="32" t="str">
        <f>_xlfn.XLOOKUP($H333,'Taxonomy and Epics'!$H:$H,'Taxonomy and Epics'!F:F)</f>
        <v>RES-020</v>
      </c>
      <c r="L333" s="32" t="str">
        <f>_xlfn.XLOOKUP($H333,'Taxonomy and Epics'!$H:$H,'Taxonomy and Epics'!G:G)</f>
        <v>Research Accounting (Post-Award)</v>
      </c>
      <c r="M333" s="32" t="str">
        <f>_xlfn.XLOOKUP($H333,'Taxonomy and Epics'!$H:$H,'Taxonomy and Epics'!H:H)</f>
        <v>RES-020-010</v>
      </c>
      <c r="N333" s="32" t="str">
        <f>_xlfn.XLOOKUP($H333,'Taxonomy and Epics'!$H:$H,'Taxonomy and Epics'!I:I)</f>
        <v>Manage Research Project Creation and Setup</v>
      </c>
    </row>
    <row r="334" spans="1:14" ht="80" hidden="1" x14ac:dyDescent="0.2">
      <c r="A334" s="55" t="s">
        <v>2703</v>
      </c>
      <c r="B334" s="55" t="s">
        <v>2704</v>
      </c>
      <c r="C334" s="55" t="s">
        <v>2704</v>
      </c>
      <c r="D334" s="55" t="s">
        <v>2705</v>
      </c>
      <c r="E334" s="55" t="s">
        <v>1033</v>
      </c>
      <c r="F334" s="37" t="s">
        <v>2381</v>
      </c>
      <c r="G334" s="55" t="s">
        <v>1072</v>
      </c>
      <c r="H334" s="55" t="s">
        <v>1031</v>
      </c>
      <c r="I334" s="55" t="s">
        <v>1032</v>
      </c>
      <c r="J334" s="32" t="str">
        <f>_xlfn.XLOOKUP($H334,'Taxonomy and Epics'!$H:$H,'Taxonomy and Epics'!E:E)</f>
        <v>9.0 - RSH - Research Finance</v>
      </c>
      <c r="K334" s="32" t="str">
        <f>_xlfn.XLOOKUP($H334,'Taxonomy and Epics'!$H:$H,'Taxonomy and Epics'!F:F)</f>
        <v>RES-020</v>
      </c>
      <c r="L334" s="32" t="str">
        <f>_xlfn.XLOOKUP($H334,'Taxonomy and Epics'!$H:$H,'Taxonomy and Epics'!G:G)</f>
        <v>Research Accounting (Post-Award)</v>
      </c>
      <c r="M334" s="32" t="str">
        <f>_xlfn.XLOOKUP($H334,'Taxonomy and Epics'!$H:$H,'Taxonomy and Epics'!H:H)</f>
        <v>RES-020-010</v>
      </c>
      <c r="N334" s="32" t="str">
        <f>_xlfn.XLOOKUP($H334,'Taxonomy and Epics'!$H:$H,'Taxonomy and Epics'!I:I)</f>
        <v>Manage Research Project Creation and Setup</v>
      </c>
    </row>
    <row r="335" spans="1:14" ht="80" hidden="1" x14ac:dyDescent="0.2">
      <c r="A335" s="55" t="s">
        <v>2706</v>
      </c>
      <c r="B335" s="55" t="s">
        <v>2707</v>
      </c>
      <c r="C335" s="55" t="s">
        <v>2707</v>
      </c>
      <c r="D335" s="55" t="s">
        <v>2708</v>
      </c>
      <c r="E335" s="55" t="s">
        <v>1033</v>
      </c>
      <c r="F335" s="37" t="s">
        <v>2381</v>
      </c>
      <c r="G335" s="55" t="s">
        <v>1073</v>
      </c>
      <c r="H335" s="55" t="s">
        <v>1031</v>
      </c>
      <c r="I335" s="55" t="s">
        <v>1032</v>
      </c>
      <c r="J335" s="32" t="str">
        <f>_xlfn.XLOOKUP($H335,'Taxonomy and Epics'!$H:$H,'Taxonomy and Epics'!E:E)</f>
        <v>9.0 - RSH - Research Finance</v>
      </c>
      <c r="K335" s="32" t="str">
        <f>_xlfn.XLOOKUP($H335,'Taxonomy and Epics'!$H:$H,'Taxonomy and Epics'!F:F)</f>
        <v>RES-020</v>
      </c>
      <c r="L335" s="32" t="str">
        <f>_xlfn.XLOOKUP($H335,'Taxonomy and Epics'!$H:$H,'Taxonomy and Epics'!G:G)</f>
        <v>Research Accounting (Post-Award)</v>
      </c>
      <c r="M335" s="32" t="str">
        <f>_xlfn.XLOOKUP($H335,'Taxonomy and Epics'!$H:$H,'Taxonomy and Epics'!H:H)</f>
        <v>RES-020-010</v>
      </c>
      <c r="N335" s="32" t="str">
        <f>_xlfn.XLOOKUP($H335,'Taxonomy and Epics'!$H:$H,'Taxonomy and Epics'!I:I)</f>
        <v>Manage Research Project Creation and Setup</v>
      </c>
    </row>
    <row r="336" spans="1:14" ht="64" hidden="1" x14ac:dyDescent="0.2">
      <c r="A336" s="55" t="s">
        <v>2709</v>
      </c>
      <c r="B336" s="55" t="s">
        <v>2710</v>
      </c>
      <c r="C336" s="55" t="s">
        <v>2710</v>
      </c>
      <c r="D336" s="55" t="s">
        <v>2711</v>
      </c>
      <c r="E336" s="55" t="s">
        <v>1033</v>
      </c>
      <c r="F336" s="37" t="s">
        <v>2381</v>
      </c>
      <c r="G336" s="55" t="s">
        <v>1074</v>
      </c>
      <c r="H336" s="55" t="s">
        <v>1031</v>
      </c>
      <c r="I336" s="55" t="s">
        <v>1032</v>
      </c>
      <c r="J336" s="32" t="str">
        <f>_xlfn.XLOOKUP($H336,'Taxonomy and Epics'!$H:$H,'Taxonomy and Epics'!E:E)</f>
        <v>9.0 - RSH - Research Finance</v>
      </c>
      <c r="K336" s="32" t="str">
        <f>_xlfn.XLOOKUP($H336,'Taxonomy and Epics'!$H:$H,'Taxonomy and Epics'!F:F)</f>
        <v>RES-020</v>
      </c>
      <c r="L336" s="32" t="str">
        <f>_xlfn.XLOOKUP($H336,'Taxonomy and Epics'!$H:$H,'Taxonomy and Epics'!G:G)</f>
        <v>Research Accounting (Post-Award)</v>
      </c>
      <c r="M336" s="32" t="str">
        <f>_xlfn.XLOOKUP($H336,'Taxonomy and Epics'!$H:$H,'Taxonomy and Epics'!H:H)</f>
        <v>RES-020-010</v>
      </c>
      <c r="N336" s="32" t="str">
        <f>_xlfn.XLOOKUP($H336,'Taxonomy and Epics'!$H:$H,'Taxonomy and Epics'!I:I)</f>
        <v>Manage Research Project Creation and Setup</v>
      </c>
    </row>
    <row r="337" spans="1:14" ht="80" hidden="1" x14ac:dyDescent="0.2">
      <c r="A337" s="55" t="s">
        <v>2712</v>
      </c>
      <c r="B337" s="55" t="s">
        <v>2713</v>
      </c>
      <c r="C337" s="55" t="s">
        <v>2713</v>
      </c>
      <c r="D337" s="55" t="s">
        <v>2714</v>
      </c>
      <c r="E337" s="55" t="s">
        <v>1033</v>
      </c>
      <c r="F337" s="37" t="s">
        <v>2381</v>
      </c>
      <c r="G337" s="55" t="s">
        <v>1075</v>
      </c>
      <c r="H337" s="55" t="s">
        <v>1031</v>
      </c>
      <c r="I337" s="55" t="s">
        <v>1032</v>
      </c>
      <c r="J337" s="32" t="str">
        <f>_xlfn.XLOOKUP($H337,'Taxonomy and Epics'!$H:$H,'Taxonomy and Epics'!E:E)</f>
        <v>9.0 - RSH - Research Finance</v>
      </c>
      <c r="K337" s="32" t="str">
        <f>_xlfn.XLOOKUP($H337,'Taxonomy and Epics'!$H:$H,'Taxonomy and Epics'!F:F)</f>
        <v>RES-020</v>
      </c>
      <c r="L337" s="32" t="str">
        <f>_xlfn.XLOOKUP($H337,'Taxonomy and Epics'!$H:$H,'Taxonomy and Epics'!G:G)</f>
        <v>Research Accounting (Post-Award)</v>
      </c>
      <c r="M337" s="32" t="str">
        <f>_xlfn.XLOOKUP($H337,'Taxonomy and Epics'!$H:$H,'Taxonomy and Epics'!H:H)</f>
        <v>RES-020-010</v>
      </c>
      <c r="N337" s="32" t="str">
        <f>_xlfn.XLOOKUP($H337,'Taxonomy and Epics'!$H:$H,'Taxonomy and Epics'!I:I)</f>
        <v>Manage Research Project Creation and Setup</v>
      </c>
    </row>
    <row r="338" spans="1:14" ht="80" hidden="1" x14ac:dyDescent="0.2">
      <c r="A338" s="55" t="s">
        <v>2715</v>
      </c>
      <c r="B338" s="55" t="s">
        <v>2716</v>
      </c>
      <c r="C338" s="55" t="s">
        <v>2716</v>
      </c>
      <c r="D338" s="55" t="s">
        <v>2717</v>
      </c>
      <c r="E338" s="55" t="s">
        <v>1033</v>
      </c>
      <c r="F338" s="37" t="s">
        <v>2469</v>
      </c>
      <c r="G338" s="55" t="s">
        <v>1078</v>
      </c>
      <c r="H338" s="55" t="s">
        <v>1031</v>
      </c>
      <c r="I338" s="55" t="s">
        <v>1032</v>
      </c>
      <c r="J338" s="32" t="str">
        <f>_xlfn.XLOOKUP($H338,'Taxonomy and Epics'!$H:$H,'Taxonomy and Epics'!E:E)</f>
        <v>9.0 - RSH - Research Finance</v>
      </c>
      <c r="K338" s="32" t="str">
        <f>_xlfn.XLOOKUP($H338,'Taxonomy and Epics'!$H:$H,'Taxonomy and Epics'!F:F)</f>
        <v>RES-020</v>
      </c>
      <c r="L338" s="32" t="str">
        <f>_xlfn.XLOOKUP($H338,'Taxonomy and Epics'!$H:$H,'Taxonomy and Epics'!G:G)</f>
        <v>Research Accounting (Post-Award)</v>
      </c>
      <c r="M338" s="32" t="str">
        <f>_xlfn.XLOOKUP($H338,'Taxonomy and Epics'!$H:$H,'Taxonomy and Epics'!H:H)</f>
        <v>RES-020-010</v>
      </c>
      <c r="N338" s="32" t="str">
        <f>_xlfn.XLOOKUP($H338,'Taxonomy and Epics'!$H:$H,'Taxonomy and Epics'!I:I)</f>
        <v>Manage Research Project Creation and Setup</v>
      </c>
    </row>
    <row r="339" spans="1:14" ht="64" hidden="1" x14ac:dyDescent="0.2">
      <c r="A339" s="55" t="s">
        <v>2718</v>
      </c>
      <c r="B339" s="55" t="s">
        <v>2719</v>
      </c>
      <c r="C339" s="55" t="s">
        <v>2719</v>
      </c>
      <c r="D339" s="55" t="s">
        <v>2720</v>
      </c>
      <c r="E339" s="55" t="s">
        <v>1033</v>
      </c>
      <c r="F339" s="37" t="s">
        <v>2381</v>
      </c>
      <c r="G339" s="55" t="s">
        <v>1079</v>
      </c>
      <c r="H339" s="55" t="s">
        <v>1031</v>
      </c>
      <c r="I339" s="55" t="s">
        <v>1032</v>
      </c>
      <c r="J339" s="32" t="str">
        <f>_xlfn.XLOOKUP($H339,'Taxonomy and Epics'!$H:$H,'Taxonomy and Epics'!E:E)</f>
        <v>9.0 - RSH - Research Finance</v>
      </c>
      <c r="K339" s="32" t="str">
        <f>_xlfn.XLOOKUP($H339,'Taxonomy and Epics'!$H:$H,'Taxonomy and Epics'!F:F)</f>
        <v>RES-020</v>
      </c>
      <c r="L339" s="32" t="str">
        <f>_xlfn.XLOOKUP($H339,'Taxonomy and Epics'!$H:$H,'Taxonomy and Epics'!G:G)</f>
        <v>Research Accounting (Post-Award)</v>
      </c>
      <c r="M339" s="32" t="str">
        <f>_xlfn.XLOOKUP($H339,'Taxonomy and Epics'!$H:$H,'Taxonomy and Epics'!H:H)</f>
        <v>RES-020-010</v>
      </c>
      <c r="N339" s="32" t="str">
        <f>_xlfn.XLOOKUP($H339,'Taxonomy and Epics'!$H:$H,'Taxonomy and Epics'!I:I)</f>
        <v>Manage Research Project Creation and Setup</v>
      </c>
    </row>
    <row r="340" spans="1:14" ht="80" hidden="1" x14ac:dyDescent="0.2">
      <c r="A340" s="55" t="s">
        <v>2721</v>
      </c>
      <c r="B340" s="55" t="s">
        <v>2722</v>
      </c>
      <c r="C340" s="55" t="s">
        <v>2722</v>
      </c>
      <c r="D340" s="55" t="s">
        <v>2723</v>
      </c>
      <c r="E340" s="55" t="s">
        <v>1033</v>
      </c>
      <c r="F340" s="37" t="s">
        <v>2381</v>
      </c>
      <c r="G340" s="55" t="s">
        <v>1080</v>
      </c>
      <c r="H340" s="55" t="s">
        <v>1031</v>
      </c>
      <c r="I340" s="55" t="s">
        <v>1032</v>
      </c>
      <c r="J340" s="32" t="str">
        <f>_xlfn.XLOOKUP($H340,'Taxonomy and Epics'!$H:$H,'Taxonomy and Epics'!E:E)</f>
        <v>9.0 - RSH - Research Finance</v>
      </c>
      <c r="K340" s="32" t="str">
        <f>_xlfn.XLOOKUP($H340,'Taxonomy and Epics'!$H:$H,'Taxonomy and Epics'!F:F)</f>
        <v>RES-020</v>
      </c>
      <c r="L340" s="32" t="str">
        <f>_xlfn.XLOOKUP($H340,'Taxonomy and Epics'!$H:$H,'Taxonomy and Epics'!G:G)</f>
        <v>Research Accounting (Post-Award)</v>
      </c>
      <c r="M340" s="32" t="str">
        <f>_xlfn.XLOOKUP($H340,'Taxonomy and Epics'!$H:$H,'Taxonomy and Epics'!H:H)</f>
        <v>RES-020-010</v>
      </c>
      <c r="N340" s="32" t="str">
        <f>_xlfn.XLOOKUP($H340,'Taxonomy and Epics'!$H:$H,'Taxonomy and Epics'!I:I)</f>
        <v>Manage Research Project Creation and Setup</v>
      </c>
    </row>
    <row r="341" spans="1:14" ht="80" hidden="1" x14ac:dyDescent="0.2">
      <c r="A341" s="55" t="s">
        <v>2724</v>
      </c>
      <c r="B341" s="55" t="s">
        <v>2725</v>
      </c>
      <c r="C341" s="55" t="s">
        <v>2725</v>
      </c>
      <c r="D341" s="55" t="s">
        <v>2726</v>
      </c>
      <c r="E341" s="55" t="s">
        <v>1033</v>
      </c>
      <c r="F341" s="37" t="s">
        <v>2381</v>
      </c>
      <c r="G341" s="55" t="s">
        <v>1083</v>
      </c>
      <c r="H341" s="55" t="s">
        <v>1031</v>
      </c>
      <c r="I341" s="55" t="s">
        <v>1032</v>
      </c>
      <c r="J341" s="32" t="str">
        <f>_xlfn.XLOOKUP($H341,'Taxonomy and Epics'!$H:$H,'Taxonomy and Epics'!E:E)</f>
        <v>9.0 - RSH - Research Finance</v>
      </c>
      <c r="K341" s="32" t="str">
        <f>_xlfn.XLOOKUP($H341,'Taxonomy and Epics'!$H:$H,'Taxonomy and Epics'!F:F)</f>
        <v>RES-020</v>
      </c>
      <c r="L341" s="32" t="str">
        <f>_xlfn.XLOOKUP($H341,'Taxonomy and Epics'!$H:$H,'Taxonomy and Epics'!G:G)</f>
        <v>Research Accounting (Post-Award)</v>
      </c>
      <c r="M341" s="32" t="str">
        <f>_xlfn.XLOOKUP($H341,'Taxonomy and Epics'!$H:$H,'Taxonomy and Epics'!H:H)</f>
        <v>RES-020-010</v>
      </c>
      <c r="N341" s="32" t="str">
        <f>_xlfn.XLOOKUP($H341,'Taxonomy and Epics'!$H:$H,'Taxonomy and Epics'!I:I)</f>
        <v>Manage Research Project Creation and Setup</v>
      </c>
    </row>
    <row r="342" spans="1:14" ht="64" hidden="1" x14ac:dyDescent="0.2">
      <c r="A342" s="55" t="s">
        <v>2727</v>
      </c>
      <c r="B342" s="55" t="s">
        <v>2728</v>
      </c>
      <c r="C342" s="55" t="s">
        <v>2728</v>
      </c>
      <c r="D342" s="55" t="s">
        <v>2729</v>
      </c>
      <c r="E342" s="55" t="s">
        <v>1033</v>
      </c>
      <c r="F342" s="37" t="s">
        <v>2545</v>
      </c>
      <c r="G342" s="55" t="s">
        <v>1085</v>
      </c>
      <c r="H342" s="55" t="s">
        <v>1031</v>
      </c>
      <c r="I342" s="55" t="s">
        <v>1032</v>
      </c>
      <c r="J342" s="32" t="str">
        <f>_xlfn.XLOOKUP($H342,'Taxonomy and Epics'!$H:$H,'Taxonomy and Epics'!E:E)</f>
        <v>9.0 - RSH - Research Finance</v>
      </c>
      <c r="K342" s="32" t="str">
        <f>_xlfn.XLOOKUP($H342,'Taxonomy and Epics'!$H:$H,'Taxonomy and Epics'!F:F)</f>
        <v>RES-020</v>
      </c>
      <c r="L342" s="32" t="str">
        <f>_xlfn.XLOOKUP($H342,'Taxonomy and Epics'!$H:$H,'Taxonomy and Epics'!G:G)</f>
        <v>Research Accounting (Post-Award)</v>
      </c>
      <c r="M342" s="32" t="str">
        <f>_xlfn.XLOOKUP($H342,'Taxonomy and Epics'!$H:$H,'Taxonomy and Epics'!H:H)</f>
        <v>RES-020-010</v>
      </c>
      <c r="N342" s="32" t="str">
        <f>_xlfn.XLOOKUP($H342,'Taxonomy and Epics'!$H:$H,'Taxonomy and Epics'!I:I)</f>
        <v>Manage Research Project Creation and Setup</v>
      </c>
    </row>
    <row r="343" spans="1:14" ht="64" hidden="1" x14ac:dyDescent="0.2">
      <c r="A343" s="55" t="s">
        <v>2730</v>
      </c>
      <c r="B343" s="55" t="s">
        <v>2731</v>
      </c>
      <c r="C343" s="55" t="s">
        <v>2731</v>
      </c>
      <c r="D343" s="55" t="s">
        <v>2732</v>
      </c>
      <c r="E343" s="55" t="s">
        <v>1033</v>
      </c>
      <c r="F343" s="37" t="s">
        <v>2381</v>
      </c>
      <c r="G343" s="55" t="s">
        <v>1087</v>
      </c>
      <c r="H343" s="55" t="s">
        <v>1031</v>
      </c>
      <c r="I343" s="55" t="s">
        <v>1032</v>
      </c>
      <c r="J343" s="32" t="str">
        <f>_xlfn.XLOOKUP($H343,'Taxonomy and Epics'!$H:$H,'Taxonomy and Epics'!E:E)</f>
        <v>9.0 - RSH - Research Finance</v>
      </c>
      <c r="K343" s="32" t="str">
        <f>_xlfn.XLOOKUP($H343,'Taxonomy and Epics'!$H:$H,'Taxonomy and Epics'!F:F)</f>
        <v>RES-020</v>
      </c>
      <c r="L343" s="32" t="str">
        <f>_xlfn.XLOOKUP($H343,'Taxonomy and Epics'!$H:$H,'Taxonomy and Epics'!G:G)</f>
        <v>Research Accounting (Post-Award)</v>
      </c>
      <c r="M343" s="32" t="str">
        <f>_xlfn.XLOOKUP($H343,'Taxonomy and Epics'!$H:$H,'Taxonomy and Epics'!H:H)</f>
        <v>RES-020-010</v>
      </c>
      <c r="N343" s="32" t="str">
        <f>_xlfn.XLOOKUP($H343,'Taxonomy and Epics'!$H:$H,'Taxonomy and Epics'!I:I)</f>
        <v>Manage Research Project Creation and Setup</v>
      </c>
    </row>
    <row r="344" spans="1:14" ht="80" hidden="1" x14ac:dyDescent="0.2">
      <c r="A344" s="55" t="s">
        <v>2733</v>
      </c>
      <c r="B344" s="55" t="s">
        <v>2734</v>
      </c>
      <c r="C344" s="55" t="s">
        <v>2734</v>
      </c>
      <c r="D344" s="55" t="s">
        <v>2735</v>
      </c>
      <c r="E344" s="55" t="s">
        <v>823</v>
      </c>
      <c r="F344" s="37" t="s">
        <v>2736</v>
      </c>
      <c r="G344" s="55" t="s">
        <v>1088</v>
      </c>
      <c r="H344" s="55" t="s">
        <v>1031</v>
      </c>
      <c r="I344" s="55" t="s">
        <v>1032</v>
      </c>
      <c r="J344" s="32" t="str">
        <f>_xlfn.XLOOKUP($H344,'Taxonomy and Epics'!$H:$H,'Taxonomy and Epics'!E:E)</f>
        <v>9.0 - RSH - Research Finance</v>
      </c>
      <c r="K344" s="32" t="str">
        <f>_xlfn.XLOOKUP($H344,'Taxonomy and Epics'!$H:$H,'Taxonomy and Epics'!F:F)</f>
        <v>RES-020</v>
      </c>
      <c r="L344" s="32" t="str">
        <f>_xlfn.XLOOKUP($H344,'Taxonomy and Epics'!$H:$H,'Taxonomy and Epics'!G:G)</f>
        <v>Research Accounting (Post-Award)</v>
      </c>
      <c r="M344" s="32" t="str">
        <f>_xlfn.XLOOKUP($H344,'Taxonomy and Epics'!$H:$H,'Taxonomy and Epics'!H:H)</f>
        <v>RES-020-010</v>
      </c>
      <c r="N344" s="32" t="str">
        <f>_xlfn.XLOOKUP($H344,'Taxonomy and Epics'!$H:$H,'Taxonomy and Epics'!I:I)</f>
        <v>Manage Research Project Creation and Setup</v>
      </c>
    </row>
    <row r="345" spans="1:14" ht="80" hidden="1" x14ac:dyDescent="0.2">
      <c r="A345" s="55" t="s">
        <v>2737</v>
      </c>
      <c r="B345" s="55" t="s">
        <v>2738</v>
      </c>
      <c r="C345" s="55" t="s">
        <v>2738</v>
      </c>
      <c r="D345" s="55" t="s">
        <v>2739</v>
      </c>
      <c r="E345" s="55" t="s">
        <v>2528</v>
      </c>
      <c r="F345" s="37" t="s">
        <v>2740</v>
      </c>
      <c r="G345" s="55" t="s">
        <v>1089</v>
      </c>
      <c r="H345" s="55" t="s">
        <v>1031</v>
      </c>
      <c r="I345" s="55" t="s">
        <v>1032</v>
      </c>
      <c r="J345" s="32" t="str">
        <f>_xlfn.XLOOKUP($H345,'Taxonomy and Epics'!$H:$H,'Taxonomy and Epics'!E:E)</f>
        <v>9.0 - RSH - Research Finance</v>
      </c>
      <c r="K345" s="32" t="str">
        <f>_xlfn.XLOOKUP($H345,'Taxonomy and Epics'!$H:$H,'Taxonomy and Epics'!F:F)</f>
        <v>RES-020</v>
      </c>
      <c r="L345" s="32" t="str">
        <f>_xlfn.XLOOKUP($H345,'Taxonomy and Epics'!$H:$H,'Taxonomy and Epics'!G:G)</f>
        <v>Research Accounting (Post-Award)</v>
      </c>
      <c r="M345" s="32" t="str">
        <f>_xlfn.XLOOKUP($H345,'Taxonomy and Epics'!$H:$H,'Taxonomy and Epics'!H:H)</f>
        <v>RES-020-010</v>
      </c>
      <c r="N345" s="32" t="str">
        <f>_xlfn.XLOOKUP($H345,'Taxonomy and Epics'!$H:$H,'Taxonomy and Epics'!I:I)</f>
        <v>Manage Research Project Creation and Setup</v>
      </c>
    </row>
    <row r="346" spans="1:14" ht="64" hidden="1" x14ac:dyDescent="0.2">
      <c r="A346" s="55" t="s">
        <v>2741</v>
      </c>
      <c r="B346" s="55" t="s">
        <v>2742</v>
      </c>
      <c r="C346" s="55" t="s">
        <v>2742</v>
      </c>
      <c r="D346" s="55" t="s">
        <v>2743</v>
      </c>
      <c r="E346" s="55" t="s">
        <v>823</v>
      </c>
      <c r="F346" s="37" t="s">
        <v>2744</v>
      </c>
      <c r="G346" s="55" t="s">
        <v>1091</v>
      </c>
      <c r="H346" s="55" t="s">
        <v>1002</v>
      </c>
      <c r="I346" s="55" t="s">
        <v>1003</v>
      </c>
      <c r="J346" s="32" t="str">
        <f>_xlfn.XLOOKUP($H346,'Taxonomy and Epics'!$H:$H,'Taxonomy and Epics'!E:E)</f>
        <v>9.0 - RSH - Research Finance</v>
      </c>
      <c r="K346" s="32" t="str">
        <f>_xlfn.XLOOKUP($H346,'Taxonomy and Epics'!$H:$H,'Taxonomy and Epics'!F:F)</f>
        <v>RES-020</v>
      </c>
      <c r="L346" s="32" t="str">
        <f>_xlfn.XLOOKUP($H346,'Taxonomy and Epics'!$H:$H,'Taxonomy and Epics'!G:G)</f>
        <v>Research Accounting (Post-Award)</v>
      </c>
      <c r="M346" s="32" t="str">
        <f>_xlfn.XLOOKUP($H346,'Taxonomy and Epics'!$H:$H,'Taxonomy and Epics'!H:H)</f>
        <v>RES-020-030</v>
      </c>
      <c r="N346" s="32" t="str">
        <f>_xlfn.XLOOKUP($H346,'Taxonomy and Epics'!$H:$H,'Taxonomy and Epics'!I:I)</f>
        <v>Perform Research Project Accounting</v>
      </c>
    </row>
    <row r="347" spans="1:14" ht="64" hidden="1" x14ac:dyDescent="0.2">
      <c r="A347" s="55" t="s">
        <v>2745</v>
      </c>
      <c r="B347" s="55" t="s">
        <v>2746</v>
      </c>
      <c r="C347" s="55" t="s">
        <v>2746</v>
      </c>
      <c r="D347" s="55" t="s">
        <v>2747</v>
      </c>
      <c r="E347" s="55" t="s">
        <v>1033</v>
      </c>
      <c r="F347" s="37">
        <v>0</v>
      </c>
      <c r="G347" s="55" t="s">
        <v>1094</v>
      </c>
      <c r="H347" s="55" t="s">
        <v>1002</v>
      </c>
      <c r="I347" s="55" t="s">
        <v>1003</v>
      </c>
      <c r="J347" s="32" t="str">
        <f>_xlfn.XLOOKUP($H347,'Taxonomy and Epics'!$H:$H,'Taxonomy and Epics'!E:E)</f>
        <v>9.0 - RSH - Research Finance</v>
      </c>
      <c r="K347" s="32" t="str">
        <f>_xlfn.XLOOKUP($H347,'Taxonomy and Epics'!$H:$H,'Taxonomy and Epics'!F:F)</f>
        <v>RES-020</v>
      </c>
      <c r="L347" s="32" t="str">
        <f>_xlfn.XLOOKUP($H347,'Taxonomy and Epics'!$H:$H,'Taxonomy and Epics'!G:G)</f>
        <v>Research Accounting (Post-Award)</v>
      </c>
      <c r="M347" s="32" t="str">
        <f>_xlfn.XLOOKUP($H347,'Taxonomy and Epics'!$H:$H,'Taxonomy and Epics'!H:H)</f>
        <v>RES-020-030</v>
      </c>
      <c r="N347" s="32" t="str">
        <f>_xlfn.XLOOKUP($H347,'Taxonomy and Epics'!$H:$H,'Taxonomy and Epics'!I:I)</f>
        <v>Perform Research Project Accounting</v>
      </c>
    </row>
    <row r="348" spans="1:14" ht="64" hidden="1" x14ac:dyDescent="0.2">
      <c r="A348" s="55" t="s">
        <v>2748</v>
      </c>
      <c r="B348" s="55" t="s">
        <v>2749</v>
      </c>
      <c r="C348" s="55" t="s">
        <v>2749</v>
      </c>
      <c r="D348" s="55" t="s">
        <v>2750</v>
      </c>
      <c r="E348" s="55" t="s">
        <v>1033</v>
      </c>
      <c r="F348" s="37" t="s">
        <v>2751</v>
      </c>
      <c r="G348" s="55" t="s">
        <v>1096</v>
      </c>
      <c r="H348" s="55" t="s">
        <v>1420</v>
      </c>
      <c r="I348" s="3" t="s">
        <v>1421</v>
      </c>
      <c r="J348" s="32" t="str">
        <f>_xlfn.XLOOKUP($H348,'Taxonomy and Epics'!$H:$H,'Taxonomy and Epics'!E:E)</f>
        <v>4.0 - P2R - Project to Result</v>
      </c>
      <c r="K348" s="32" t="str">
        <f>_xlfn.XLOOKUP($H348,'Taxonomy and Epics'!$H:$H,'Taxonomy and Epics'!F:F)</f>
        <v>P2R-060</v>
      </c>
      <c r="L348" s="32" t="str">
        <f>_xlfn.XLOOKUP($H348,'Taxonomy and Epics'!$H:$H,'Taxonomy and Epics'!G:G)</f>
        <v>Period End Close, Reporting and Analytics</v>
      </c>
      <c r="M348" s="32" t="str">
        <f>_xlfn.XLOOKUP($H348,'Taxonomy and Epics'!$H:$H,'Taxonomy and Epics'!H:H)</f>
        <v>P2R-060-010</v>
      </c>
      <c r="N348" s="32" t="str">
        <f>_xlfn.XLOOKUP($H348,'Taxonomy and Epics'!$H:$H,'Taxonomy and Epics'!I:I)</f>
        <v>Close PA Sub ledger and Reconcile with GL</v>
      </c>
    </row>
    <row r="349" spans="1:14" ht="64" hidden="1" x14ac:dyDescent="0.2">
      <c r="A349" s="55" t="s">
        <v>2752</v>
      </c>
      <c r="B349" s="55" t="s">
        <v>2753</v>
      </c>
      <c r="C349" s="55" t="s">
        <v>2753</v>
      </c>
      <c r="D349" s="72" t="s">
        <v>2754</v>
      </c>
      <c r="E349" s="55" t="s">
        <v>1033</v>
      </c>
      <c r="F349" s="37" t="s">
        <v>2751</v>
      </c>
      <c r="G349" s="55" t="s">
        <v>1096</v>
      </c>
      <c r="H349" s="55" t="s">
        <v>1420</v>
      </c>
      <c r="I349" s="3" t="s">
        <v>1421</v>
      </c>
      <c r="J349" s="32" t="str">
        <f>_xlfn.XLOOKUP($H349,'Taxonomy and Epics'!$H:$H,'Taxonomy and Epics'!E:E)</f>
        <v>4.0 - P2R - Project to Result</v>
      </c>
      <c r="K349" s="32" t="str">
        <f>_xlfn.XLOOKUP($H349,'Taxonomy and Epics'!$H:$H,'Taxonomy and Epics'!F:F)</f>
        <v>P2R-060</v>
      </c>
      <c r="L349" s="32" t="str">
        <f>_xlfn.XLOOKUP($H349,'Taxonomy and Epics'!$H:$H,'Taxonomy and Epics'!G:G)</f>
        <v>Period End Close, Reporting and Analytics</v>
      </c>
      <c r="M349" s="32" t="str">
        <f>_xlfn.XLOOKUP($H349,'Taxonomy and Epics'!$H:$H,'Taxonomy and Epics'!H:H)</f>
        <v>P2R-060-010</v>
      </c>
      <c r="N349" s="32" t="str">
        <f>_xlfn.XLOOKUP($H349,'Taxonomy and Epics'!$H:$H,'Taxonomy and Epics'!I:I)</f>
        <v>Close PA Sub ledger and Reconcile with GL</v>
      </c>
    </row>
    <row r="350" spans="1:14" ht="64" hidden="1" x14ac:dyDescent="0.2">
      <c r="A350" s="55" t="s">
        <v>2755</v>
      </c>
      <c r="B350" s="55" t="s">
        <v>2756</v>
      </c>
      <c r="C350" s="55" t="s">
        <v>2756</v>
      </c>
      <c r="D350" s="72" t="s">
        <v>2754</v>
      </c>
      <c r="E350" s="55" t="s">
        <v>123</v>
      </c>
      <c r="F350" s="37" t="s">
        <v>2751</v>
      </c>
      <c r="G350" s="55" t="s">
        <v>1096</v>
      </c>
      <c r="H350" s="55" t="s">
        <v>1420</v>
      </c>
      <c r="I350" s="3" t="s">
        <v>1421</v>
      </c>
      <c r="J350" s="32" t="str">
        <f>_xlfn.XLOOKUP($H350,'Taxonomy and Epics'!$H:$H,'Taxonomy and Epics'!E:E)</f>
        <v>4.0 - P2R - Project to Result</v>
      </c>
      <c r="K350" s="32" t="str">
        <f>_xlfn.XLOOKUP($H350,'Taxonomy and Epics'!$H:$H,'Taxonomy and Epics'!F:F)</f>
        <v>P2R-060</v>
      </c>
      <c r="L350" s="32" t="str">
        <f>_xlfn.XLOOKUP($H350,'Taxonomy and Epics'!$H:$H,'Taxonomy and Epics'!G:G)</f>
        <v>Period End Close, Reporting and Analytics</v>
      </c>
      <c r="M350" s="32" t="str">
        <f>_xlfn.XLOOKUP($H350,'Taxonomy and Epics'!$H:$H,'Taxonomy and Epics'!H:H)</f>
        <v>P2R-060-010</v>
      </c>
      <c r="N350" s="32" t="str">
        <f>_xlfn.XLOOKUP($H350,'Taxonomy and Epics'!$H:$H,'Taxonomy and Epics'!I:I)</f>
        <v>Close PA Sub ledger and Reconcile with GL</v>
      </c>
    </row>
    <row r="351" spans="1:14" ht="80" hidden="1" x14ac:dyDescent="0.2">
      <c r="A351" s="55" t="s">
        <v>2757</v>
      </c>
      <c r="B351" s="55" t="s">
        <v>2758</v>
      </c>
      <c r="C351" s="55" t="s">
        <v>2758</v>
      </c>
      <c r="D351" s="72" t="s">
        <v>2759</v>
      </c>
      <c r="E351" s="55" t="s">
        <v>123</v>
      </c>
      <c r="F351" s="37" t="s">
        <v>2751</v>
      </c>
      <c r="G351" s="55" t="s">
        <v>1096</v>
      </c>
      <c r="H351" s="55" t="s">
        <v>1420</v>
      </c>
      <c r="I351" s="3" t="s">
        <v>1421</v>
      </c>
      <c r="J351" s="32" t="str">
        <f>_xlfn.XLOOKUP($H351,'Taxonomy and Epics'!$H:$H,'Taxonomy and Epics'!E:E)</f>
        <v>4.0 - P2R - Project to Result</v>
      </c>
      <c r="K351" s="32" t="str">
        <f>_xlfn.XLOOKUP($H351,'Taxonomy and Epics'!$H:$H,'Taxonomy and Epics'!F:F)</f>
        <v>P2R-060</v>
      </c>
      <c r="L351" s="32" t="str">
        <f>_xlfn.XLOOKUP($H351,'Taxonomy and Epics'!$H:$H,'Taxonomy and Epics'!G:G)</f>
        <v>Period End Close, Reporting and Analytics</v>
      </c>
      <c r="M351" s="32" t="str">
        <f>_xlfn.XLOOKUP($H351,'Taxonomy and Epics'!$H:$H,'Taxonomy and Epics'!H:H)</f>
        <v>P2R-060-010</v>
      </c>
      <c r="N351" s="32" t="str">
        <f>_xlfn.XLOOKUP($H351,'Taxonomy and Epics'!$H:$H,'Taxonomy and Epics'!I:I)</f>
        <v>Close PA Sub ledger and Reconcile with GL</v>
      </c>
    </row>
    <row r="352" spans="1:14" ht="64" hidden="1" x14ac:dyDescent="0.2">
      <c r="A352" s="55" t="s">
        <v>2760</v>
      </c>
      <c r="B352" s="55" t="s">
        <v>2761</v>
      </c>
      <c r="C352" s="55" t="s">
        <v>2761</v>
      </c>
      <c r="D352" s="55" t="s">
        <v>2762</v>
      </c>
      <c r="E352" s="55" t="s">
        <v>123</v>
      </c>
      <c r="F352" s="37" t="s">
        <v>2763</v>
      </c>
      <c r="G352" s="55" t="s">
        <v>1099</v>
      </c>
      <c r="H352" s="3" t="s">
        <v>1420</v>
      </c>
      <c r="I352" s="3" t="s">
        <v>1421</v>
      </c>
      <c r="J352" s="32" t="str">
        <f>_xlfn.XLOOKUP($H352,'Taxonomy and Epics'!$H:$H,'Taxonomy and Epics'!E:E)</f>
        <v>4.0 - P2R - Project to Result</v>
      </c>
      <c r="K352" s="32" t="str">
        <f>_xlfn.XLOOKUP($H352,'Taxonomy and Epics'!$H:$H,'Taxonomy and Epics'!F:F)</f>
        <v>P2R-060</v>
      </c>
      <c r="L352" s="32" t="str">
        <f>_xlfn.XLOOKUP($H352,'Taxonomy and Epics'!$H:$H,'Taxonomy and Epics'!G:G)</f>
        <v>Period End Close, Reporting and Analytics</v>
      </c>
      <c r="M352" s="32" t="str">
        <f>_xlfn.XLOOKUP($H352,'Taxonomy and Epics'!$H:$H,'Taxonomy and Epics'!H:H)</f>
        <v>P2R-060-010</v>
      </c>
      <c r="N352" s="32" t="str">
        <f>_xlfn.XLOOKUP($H352,'Taxonomy and Epics'!$H:$H,'Taxonomy and Epics'!I:I)</f>
        <v>Close PA Sub ledger and Reconcile with GL</v>
      </c>
    </row>
    <row r="353" spans="1:14" ht="64" hidden="1" x14ac:dyDescent="0.2">
      <c r="A353" s="55" t="s">
        <v>2764</v>
      </c>
      <c r="B353" s="55" t="s">
        <v>2765</v>
      </c>
      <c r="C353" s="55" t="s">
        <v>2765</v>
      </c>
      <c r="D353" s="55" t="s">
        <v>2766</v>
      </c>
      <c r="E353" s="55" t="s">
        <v>1033</v>
      </c>
      <c r="F353" s="37">
        <v>0</v>
      </c>
      <c r="G353" s="55" t="s">
        <v>1102</v>
      </c>
      <c r="H353" s="55" t="s">
        <v>1103</v>
      </c>
      <c r="I353" s="55" t="s">
        <v>1104</v>
      </c>
      <c r="J353" s="32" t="str">
        <f>_xlfn.XLOOKUP($H353,'Taxonomy and Epics'!$H:$H,'Taxonomy and Epics'!E:E)</f>
        <v>9.0 - RSH - Research Finance</v>
      </c>
      <c r="K353" s="32" t="str">
        <f>_xlfn.XLOOKUP($H353,'Taxonomy and Epics'!$H:$H,'Taxonomy and Epics'!F:F)</f>
        <v>RES-020</v>
      </c>
      <c r="L353" s="32" t="str">
        <f>_xlfn.XLOOKUP($H353,'Taxonomy and Epics'!$H:$H,'Taxonomy and Epics'!G:G)</f>
        <v>Research Accounting (Post-Award)</v>
      </c>
      <c r="M353" s="32" t="str">
        <f>_xlfn.XLOOKUP($H353,'Taxonomy and Epics'!$H:$H,'Taxonomy and Epics'!H:H)</f>
        <v>RES-020-070</v>
      </c>
      <c r="N353" s="32" t="str">
        <f>_xlfn.XLOOKUP($H353,'Taxonomy and Epics'!$H:$H,'Taxonomy and Epics'!I:I)</f>
        <v>Manage the Close of Research Project</v>
      </c>
    </row>
    <row r="354" spans="1:14" ht="64" hidden="1" x14ac:dyDescent="0.2">
      <c r="A354" s="55" t="s">
        <v>2767</v>
      </c>
      <c r="B354" s="55" t="s">
        <v>2768</v>
      </c>
      <c r="C354" s="55" t="s">
        <v>2768</v>
      </c>
      <c r="D354" s="55" t="s">
        <v>2769</v>
      </c>
      <c r="E354" s="55" t="s">
        <v>823</v>
      </c>
      <c r="F354" s="37">
        <v>0</v>
      </c>
      <c r="G354" s="55" t="s">
        <v>1106</v>
      </c>
      <c r="H354" s="55" t="s">
        <v>1103</v>
      </c>
      <c r="I354" s="55" t="s">
        <v>1104</v>
      </c>
      <c r="J354" s="32" t="str">
        <f>_xlfn.XLOOKUP($H354,'Taxonomy and Epics'!$H:$H,'Taxonomy and Epics'!E:E)</f>
        <v>9.0 - RSH - Research Finance</v>
      </c>
      <c r="K354" s="32" t="str">
        <f>_xlfn.XLOOKUP($H354,'Taxonomy and Epics'!$H:$H,'Taxonomy and Epics'!F:F)</f>
        <v>RES-020</v>
      </c>
      <c r="L354" s="32" t="str">
        <f>_xlfn.XLOOKUP($H354,'Taxonomy and Epics'!$H:$H,'Taxonomy and Epics'!G:G)</f>
        <v>Research Accounting (Post-Award)</v>
      </c>
      <c r="M354" s="32" t="str">
        <f>_xlfn.XLOOKUP($H354,'Taxonomy and Epics'!$H:$H,'Taxonomy and Epics'!H:H)</f>
        <v>RES-020-070</v>
      </c>
      <c r="N354" s="32" t="str">
        <f>_xlfn.XLOOKUP($H354,'Taxonomy and Epics'!$H:$H,'Taxonomy and Epics'!I:I)</f>
        <v>Manage the Close of Research Project</v>
      </c>
    </row>
    <row r="355" spans="1:14" ht="64" hidden="1" x14ac:dyDescent="0.2">
      <c r="A355" s="55" t="s">
        <v>2770</v>
      </c>
      <c r="B355" s="55" t="s">
        <v>2771</v>
      </c>
      <c r="C355" s="55" t="s">
        <v>2771</v>
      </c>
      <c r="D355" s="55" t="s">
        <v>2772</v>
      </c>
      <c r="E355" s="55" t="s">
        <v>823</v>
      </c>
      <c r="F355" s="37" t="s">
        <v>2773</v>
      </c>
      <c r="G355" s="55" t="s">
        <v>1108</v>
      </c>
      <c r="H355" s="55" t="s">
        <v>1103</v>
      </c>
      <c r="I355" s="55" t="s">
        <v>1104</v>
      </c>
      <c r="J355" s="32" t="str">
        <f>_xlfn.XLOOKUP($H355,'Taxonomy and Epics'!$H:$H,'Taxonomy and Epics'!E:E)</f>
        <v>9.0 - RSH - Research Finance</v>
      </c>
      <c r="K355" s="32" t="str">
        <f>_xlfn.XLOOKUP($H355,'Taxonomy and Epics'!$H:$H,'Taxonomy and Epics'!F:F)</f>
        <v>RES-020</v>
      </c>
      <c r="L355" s="32" t="str">
        <f>_xlfn.XLOOKUP($H355,'Taxonomy and Epics'!$H:$H,'Taxonomy and Epics'!G:G)</f>
        <v>Research Accounting (Post-Award)</v>
      </c>
      <c r="M355" s="32" t="str">
        <f>_xlfn.XLOOKUP($H355,'Taxonomy and Epics'!$H:$H,'Taxonomy and Epics'!H:H)</f>
        <v>RES-020-070</v>
      </c>
      <c r="N355" s="32" t="str">
        <f>_xlfn.XLOOKUP($H355,'Taxonomy and Epics'!$H:$H,'Taxonomy and Epics'!I:I)</f>
        <v>Manage the Close of Research Project</v>
      </c>
    </row>
    <row r="356" spans="1:14" ht="80" hidden="1" x14ac:dyDescent="0.2">
      <c r="A356" s="55" t="s">
        <v>2774</v>
      </c>
      <c r="B356" s="55" t="s">
        <v>2775</v>
      </c>
      <c r="C356" s="55" t="s">
        <v>2775</v>
      </c>
      <c r="D356" s="55" t="s">
        <v>2776</v>
      </c>
      <c r="E356" s="55" t="s">
        <v>823</v>
      </c>
      <c r="F356" s="37" t="s">
        <v>2465</v>
      </c>
      <c r="G356" s="55" t="s">
        <v>1110</v>
      </c>
      <c r="H356" s="55" t="s">
        <v>1103</v>
      </c>
      <c r="I356" s="55" t="s">
        <v>1104</v>
      </c>
      <c r="J356" s="32" t="str">
        <f>_xlfn.XLOOKUP($H356,'Taxonomy and Epics'!$H:$H,'Taxonomy and Epics'!E:E)</f>
        <v>9.0 - RSH - Research Finance</v>
      </c>
      <c r="K356" s="32" t="str">
        <f>_xlfn.XLOOKUP($H356,'Taxonomy and Epics'!$H:$H,'Taxonomy and Epics'!F:F)</f>
        <v>RES-020</v>
      </c>
      <c r="L356" s="32" t="str">
        <f>_xlfn.XLOOKUP($H356,'Taxonomy and Epics'!$H:$H,'Taxonomy and Epics'!G:G)</f>
        <v>Research Accounting (Post-Award)</v>
      </c>
      <c r="M356" s="32" t="str">
        <f>_xlfn.XLOOKUP($H356,'Taxonomy and Epics'!$H:$H,'Taxonomy and Epics'!H:H)</f>
        <v>RES-020-070</v>
      </c>
      <c r="N356" s="32" t="str">
        <f>_xlfn.XLOOKUP($H356,'Taxonomy and Epics'!$H:$H,'Taxonomy and Epics'!I:I)</f>
        <v>Manage the Close of Research Project</v>
      </c>
    </row>
    <row r="357" spans="1:14" ht="80" hidden="1" x14ac:dyDescent="0.2">
      <c r="A357" s="55" t="s">
        <v>2777</v>
      </c>
      <c r="B357" s="55" t="s">
        <v>2778</v>
      </c>
      <c r="C357" s="55" t="s">
        <v>2778</v>
      </c>
      <c r="D357" s="55" t="s">
        <v>2779</v>
      </c>
      <c r="E357" s="55" t="s">
        <v>823</v>
      </c>
      <c r="F357" s="37" t="s">
        <v>2780</v>
      </c>
      <c r="G357" s="55" t="s">
        <v>1111</v>
      </c>
      <c r="H357" s="55" t="s">
        <v>1103</v>
      </c>
      <c r="I357" s="55" t="s">
        <v>1104</v>
      </c>
      <c r="J357" s="32" t="str">
        <f>_xlfn.XLOOKUP($H357,'Taxonomy and Epics'!$H:$H,'Taxonomy and Epics'!E:E)</f>
        <v>9.0 - RSH - Research Finance</v>
      </c>
      <c r="K357" s="32" t="str">
        <f>_xlfn.XLOOKUP($H357,'Taxonomy and Epics'!$H:$H,'Taxonomy and Epics'!F:F)</f>
        <v>RES-020</v>
      </c>
      <c r="L357" s="32" t="str">
        <f>_xlfn.XLOOKUP($H357,'Taxonomy and Epics'!$H:$H,'Taxonomy and Epics'!G:G)</f>
        <v>Research Accounting (Post-Award)</v>
      </c>
      <c r="M357" s="32" t="str">
        <f>_xlfn.XLOOKUP($H357,'Taxonomy and Epics'!$H:$H,'Taxonomy and Epics'!H:H)</f>
        <v>RES-020-070</v>
      </c>
      <c r="N357" s="32" t="str">
        <f>_xlfn.XLOOKUP($H357,'Taxonomy and Epics'!$H:$H,'Taxonomy and Epics'!I:I)</f>
        <v>Manage the Close of Research Project</v>
      </c>
    </row>
    <row r="358" spans="1:14" ht="64" hidden="1" x14ac:dyDescent="0.2">
      <c r="A358" s="55" t="s">
        <v>2781</v>
      </c>
      <c r="B358" s="55" t="s">
        <v>2782</v>
      </c>
      <c r="C358" s="55" t="s">
        <v>2782</v>
      </c>
      <c r="D358" s="55" t="s">
        <v>2783</v>
      </c>
      <c r="E358" s="55" t="s">
        <v>823</v>
      </c>
      <c r="F358" s="37" t="s">
        <v>2773</v>
      </c>
      <c r="G358" s="55" t="s">
        <v>1112</v>
      </c>
      <c r="H358" s="55" t="s">
        <v>1103</v>
      </c>
      <c r="I358" s="55" t="s">
        <v>1104</v>
      </c>
      <c r="J358" s="32" t="str">
        <f>_xlfn.XLOOKUP($H358,'Taxonomy and Epics'!$H:$H,'Taxonomy and Epics'!E:E)</f>
        <v>9.0 - RSH - Research Finance</v>
      </c>
      <c r="K358" s="32" t="str">
        <f>_xlfn.XLOOKUP($H358,'Taxonomy and Epics'!$H:$H,'Taxonomy and Epics'!F:F)</f>
        <v>RES-020</v>
      </c>
      <c r="L358" s="32" t="str">
        <f>_xlfn.XLOOKUP($H358,'Taxonomy and Epics'!$H:$H,'Taxonomy and Epics'!G:G)</f>
        <v>Research Accounting (Post-Award)</v>
      </c>
      <c r="M358" s="32" t="str">
        <f>_xlfn.XLOOKUP($H358,'Taxonomy and Epics'!$H:$H,'Taxonomy and Epics'!H:H)</f>
        <v>RES-020-070</v>
      </c>
      <c r="N358" s="32" t="str">
        <f>_xlfn.XLOOKUP($H358,'Taxonomy and Epics'!$H:$H,'Taxonomy and Epics'!I:I)</f>
        <v>Manage the Close of Research Project</v>
      </c>
    </row>
    <row r="359" spans="1:14" ht="80" hidden="1" x14ac:dyDescent="0.2">
      <c r="A359" s="55" t="s">
        <v>2784</v>
      </c>
      <c r="B359" s="55" t="s">
        <v>2785</v>
      </c>
      <c r="C359" s="55" t="s">
        <v>2785</v>
      </c>
      <c r="D359" s="55" t="s">
        <v>2786</v>
      </c>
      <c r="E359" s="55" t="s">
        <v>823</v>
      </c>
      <c r="F359" s="37">
        <v>0</v>
      </c>
      <c r="G359" s="55" t="s">
        <v>1114</v>
      </c>
      <c r="H359" s="55" t="s">
        <v>1103</v>
      </c>
      <c r="I359" s="55" t="s">
        <v>1104</v>
      </c>
      <c r="J359" s="32" t="str">
        <f>_xlfn.XLOOKUP($H359,'Taxonomy and Epics'!$H:$H,'Taxonomy and Epics'!E:E)</f>
        <v>9.0 - RSH - Research Finance</v>
      </c>
      <c r="K359" s="32" t="str">
        <f>_xlfn.XLOOKUP($H359,'Taxonomy and Epics'!$H:$H,'Taxonomy and Epics'!F:F)</f>
        <v>RES-020</v>
      </c>
      <c r="L359" s="32" t="str">
        <f>_xlfn.XLOOKUP($H359,'Taxonomy and Epics'!$H:$H,'Taxonomy and Epics'!G:G)</f>
        <v>Research Accounting (Post-Award)</v>
      </c>
      <c r="M359" s="32" t="str">
        <f>_xlfn.XLOOKUP($H359,'Taxonomy and Epics'!$H:$H,'Taxonomy and Epics'!H:H)</f>
        <v>RES-020-070</v>
      </c>
      <c r="N359" s="32" t="str">
        <f>_xlfn.XLOOKUP($H359,'Taxonomy and Epics'!$H:$H,'Taxonomy and Epics'!I:I)</f>
        <v>Manage the Close of Research Project</v>
      </c>
    </row>
    <row r="360" spans="1:14" ht="80" hidden="1" x14ac:dyDescent="0.2">
      <c r="A360" s="55" t="s">
        <v>2787</v>
      </c>
      <c r="B360" s="55" t="s">
        <v>2788</v>
      </c>
      <c r="C360" s="55" t="s">
        <v>2788</v>
      </c>
      <c r="D360" s="55" t="s">
        <v>2789</v>
      </c>
      <c r="E360" s="55" t="s">
        <v>1033</v>
      </c>
      <c r="F360" s="37" t="s">
        <v>2773</v>
      </c>
      <c r="G360" s="55" t="s">
        <v>1117</v>
      </c>
      <c r="H360" s="55" t="s">
        <v>1103</v>
      </c>
      <c r="I360" s="55" t="s">
        <v>1104</v>
      </c>
      <c r="J360" s="32" t="str">
        <f>_xlfn.XLOOKUP($H360,'Taxonomy and Epics'!$H:$H,'Taxonomy and Epics'!E:E)</f>
        <v>9.0 - RSH - Research Finance</v>
      </c>
      <c r="K360" s="32" t="str">
        <f>_xlfn.XLOOKUP($H360,'Taxonomy and Epics'!$H:$H,'Taxonomy and Epics'!F:F)</f>
        <v>RES-020</v>
      </c>
      <c r="L360" s="32" t="str">
        <f>_xlfn.XLOOKUP($H360,'Taxonomy and Epics'!$H:$H,'Taxonomy and Epics'!G:G)</f>
        <v>Research Accounting (Post-Award)</v>
      </c>
      <c r="M360" s="32" t="str">
        <f>_xlfn.XLOOKUP($H360,'Taxonomy and Epics'!$H:$H,'Taxonomy and Epics'!H:H)</f>
        <v>RES-020-070</v>
      </c>
      <c r="N360" s="32" t="str">
        <f>_xlfn.XLOOKUP($H360,'Taxonomy and Epics'!$H:$H,'Taxonomy and Epics'!I:I)</f>
        <v>Manage the Close of Research Project</v>
      </c>
    </row>
    <row r="361" spans="1:14" ht="64" hidden="1" x14ac:dyDescent="0.2">
      <c r="A361" s="55" t="s">
        <v>2790</v>
      </c>
      <c r="B361" s="55" t="s">
        <v>2791</v>
      </c>
      <c r="C361" s="55" t="s">
        <v>2791</v>
      </c>
      <c r="D361" s="55" t="s">
        <v>2792</v>
      </c>
      <c r="E361" s="55" t="s">
        <v>823</v>
      </c>
      <c r="F361" s="37">
        <v>0</v>
      </c>
      <c r="G361" s="55" t="s">
        <v>1120</v>
      </c>
      <c r="H361" s="55" t="s">
        <v>1103</v>
      </c>
      <c r="I361" s="55" t="s">
        <v>1104</v>
      </c>
      <c r="J361" s="32" t="str">
        <f>_xlfn.XLOOKUP($H361,'Taxonomy and Epics'!$H:$H,'Taxonomy and Epics'!E:E)</f>
        <v>9.0 - RSH - Research Finance</v>
      </c>
      <c r="K361" s="32" t="str">
        <f>_xlfn.XLOOKUP($H361,'Taxonomy and Epics'!$H:$H,'Taxonomy and Epics'!F:F)</f>
        <v>RES-020</v>
      </c>
      <c r="L361" s="32" t="str">
        <f>_xlfn.XLOOKUP($H361,'Taxonomy and Epics'!$H:$H,'Taxonomy and Epics'!G:G)</f>
        <v>Research Accounting (Post-Award)</v>
      </c>
      <c r="M361" s="32" t="str">
        <f>_xlfn.XLOOKUP($H361,'Taxonomy and Epics'!$H:$H,'Taxonomy and Epics'!H:H)</f>
        <v>RES-020-070</v>
      </c>
      <c r="N361" s="32" t="str">
        <f>_xlfn.XLOOKUP($H361,'Taxonomy and Epics'!$H:$H,'Taxonomy and Epics'!I:I)</f>
        <v>Manage the Close of Research Project</v>
      </c>
    </row>
    <row r="362" spans="1:14" ht="80" hidden="1" x14ac:dyDescent="0.2">
      <c r="A362" s="55" t="s">
        <v>2793</v>
      </c>
      <c r="B362" s="55" t="s">
        <v>2794</v>
      </c>
      <c r="C362" s="55" t="s">
        <v>2794</v>
      </c>
      <c r="D362" s="55" t="s">
        <v>2795</v>
      </c>
      <c r="E362" s="55" t="s">
        <v>1033</v>
      </c>
      <c r="F362" s="37" t="s">
        <v>2552</v>
      </c>
      <c r="G362" s="55" t="s">
        <v>1125</v>
      </c>
      <c r="H362" s="55" t="s">
        <v>1002</v>
      </c>
      <c r="I362" s="55" t="s">
        <v>1003</v>
      </c>
      <c r="J362" s="32" t="str">
        <f>_xlfn.XLOOKUP($H362,'Taxonomy and Epics'!$H:$H,'Taxonomy and Epics'!E:E)</f>
        <v>9.0 - RSH - Research Finance</v>
      </c>
      <c r="K362" s="32" t="str">
        <f>_xlfn.XLOOKUP($H362,'Taxonomy and Epics'!$H:$H,'Taxonomy and Epics'!F:F)</f>
        <v>RES-020</v>
      </c>
      <c r="L362" s="32" t="str">
        <f>_xlfn.XLOOKUP($H362,'Taxonomy and Epics'!$H:$H,'Taxonomy and Epics'!G:G)</f>
        <v>Research Accounting (Post-Award)</v>
      </c>
      <c r="M362" s="32" t="str">
        <f>_xlfn.XLOOKUP($H362,'Taxonomy and Epics'!$H:$H,'Taxonomy and Epics'!H:H)</f>
        <v>RES-020-030</v>
      </c>
      <c r="N362" s="32" t="str">
        <f>_xlfn.XLOOKUP($H362,'Taxonomy and Epics'!$H:$H,'Taxonomy and Epics'!I:I)</f>
        <v>Perform Research Project Accounting</v>
      </c>
    </row>
    <row r="363" spans="1:14" ht="80" hidden="1" x14ac:dyDescent="0.2">
      <c r="A363" s="55" t="s">
        <v>2796</v>
      </c>
      <c r="B363" s="55" t="s">
        <v>2797</v>
      </c>
      <c r="C363" s="55" t="s">
        <v>2797</v>
      </c>
      <c r="D363" s="55" t="s">
        <v>2798</v>
      </c>
      <c r="E363" s="55" t="s">
        <v>1033</v>
      </c>
      <c r="F363" s="37" t="s">
        <v>2552</v>
      </c>
      <c r="G363" s="55" t="s">
        <v>1127</v>
      </c>
      <c r="H363" s="55" t="s">
        <v>1002</v>
      </c>
      <c r="I363" s="55" t="s">
        <v>1003</v>
      </c>
      <c r="J363" s="32" t="str">
        <f>_xlfn.XLOOKUP($H363,'Taxonomy and Epics'!$H:$H,'Taxonomy and Epics'!E:E)</f>
        <v>9.0 - RSH - Research Finance</v>
      </c>
      <c r="K363" s="32" t="str">
        <f>_xlfn.XLOOKUP($H363,'Taxonomy and Epics'!$H:$H,'Taxonomy and Epics'!F:F)</f>
        <v>RES-020</v>
      </c>
      <c r="L363" s="32" t="str">
        <f>_xlfn.XLOOKUP($H363,'Taxonomy and Epics'!$H:$H,'Taxonomy and Epics'!G:G)</f>
        <v>Research Accounting (Post-Award)</v>
      </c>
      <c r="M363" s="32" t="str">
        <f>_xlfn.XLOOKUP($H363,'Taxonomy and Epics'!$H:$H,'Taxonomy and Epics'!H:H)</f>
        <v>RES-020-030</v>
      </c>
      <c r="N363" s="32" t="str">
        <f>_xlfn.XLOOKUP($H363,'Taxonomy and Epics'!$H:$H,'Taxonomy and Epics'!I:I)</f>
        <v>Perform Research Project Accounting</v>
      </c>
    </row>
    <row r="364" spans="1:14" ht="80" hidden="1" x14ac:dyDescent="0.2">
      <c r="A364" s="55" t="s">
        <v>2799</v>
      </c>
      <c r="B364" s="55" t="s">
        <v>2800</v>
      </c>
      <c r="C364" s="55" t="s">
        <v>2800</v>
      </c>
      <c r="D364" s="55" t="s">
        <v>2801</v>
      </c>
      <c r="E364" s="55" t="s">
        <v>1033</v>
      </c>
      <c r="F364" s="37">
        <v>0</v>
      </c>
      <c r="G364" s="55" t="s">
        <v>1129</v>
      </c>
      <c r="H364" s="55" t="s">
        <v>1002</v>
      </c>
      <c r="I364" s="55" t="s">
        <v>1003</v>
      </c>
      <c r="J364" s="32" t="str">
        <f>_xlfn.XLOOKUP($H364,'Taxonomy and Epics'!$H:$H,'Taxonomy and Epics'!E:E)</f>
        <v>9.0 - RSH - Research Finance</v>
      </c>
      <c r="K364" s="32" t="str">
        <f>_xlfn.XLOOKUP($H364,'Taxonomy and Epics'!$H:$H,'Taxonomy and Epics'!F:F)</f>
        <v>RES-020</v>
      </c>
      <c r="L364" s="32" t="str">
        <f>_xlfn.XLOOKUP($H364,'Taxonomy and Epics'!$H:$H,'Taxonomy and Epics'!G:G)</f>
        <v>Research Accounting (Post-Award)</v>
      </c>
      <c r="M364" s="32" t="str">
        <f>_xlfn.XLOOKUP($H364,'Taxonomy and Epics'!$H:$H,'Taxonomy and Epics'!H:H)</f>
        <v>RES-020-030</v>
      </c>
      <c r="N364" s="32" t="str">
        <f>_xlfn.XLOOKUP($H364,'Taxonomy and Epics'!$H:$H,'Taxonomy and Epics'!I:I)</f>
        <v>Perform Research Project Accounting</v>
      </c>
    </row>
    <row r="365" spans="1:14" ht="64" hidden="1" x14ac:dyDescent="0.2">
      <c r="A365" s="55" t="s">
        <v>2802</v>
      </c>
      <c r="B365" s="55" t="s">
        <v>2803</v>
      </c>
      <c r="C365" s="55" t="s">
        <v>2803</v>
      </c>
      <c r="D365" s="55" t="s">
        <v>2804</v>
      </c>
      <c r="E365" s="55" t="s">
        <v>823</v>
      </c>
      <c r="F365" s="37" t="s">
        <v>2805</v>
      </c>
      <c r="G365" s="55" t="s">
        <v>1131</v>
      </c>
      <c r="H365" s="55" t="s">
        <v>1002</v>
      </c>
      <c r="I365" s="55" t="s">
        <v>1003</v>
      </c>
      <c r="J365" s="32" t="str">
        <f>_xlfn.XLOOKUP($H365,'Taxonomy and Epics'!$H:$H,'Taxonomy and Epics'!E:E)</f>
        <v>9.0 - RSH - Research Finance</v>
      </c>
      <c r="K365" s="32" t="str">
        <f>_xlfn.XLOOKUP($H365,'Taxonomy and Epics'!$H:$H,'Taxonomy and Epics'!F:F)</f>
        <v>RES-020</v>
      </c>
      <c r="L365" s="32" t="str">
        <f>_xlfn.XLOOKUP($H365,'Taxonomy and Epics'!$H:$H,'Taxonomy and Epics'!G:G)</f>
        <v>Research Accounting (Post-Award)</v>
      </c>
      <c r="M365" s="32" t="str">
        <f>_xlfn.XLOOKUP($H365,'Taxonomy and Epics'!$H:$H,'Taxonomy and Epics'!H:H)</f>
        <v>RES-020-030</v>
      </c>
      <c r="N365" s="32" t="str">
        <f>_xlfn.XLOOKUP($H365,'Taxonomy and Epics'!$H:$H,'Taxonomy and Epics'!I:I)</f>
        <v>Perform Research Project Accounting</v>
      </c>
    </row>
    <row r="366" spans="1:14" ht="64" hidden="1" x14ac:dyDescent="0.2">
      <c r="A366" s="55" t="s">
        <v>2806</v>
      </c>
      <c r="B366" s="55" t="s">
        <v>2807</v>
      </c>
      <c r="C366" s="55" t="s">
        <v>2807</v>
      </c>
      <c r="D366" s="55" t="s">
        <v>2808</v>
      </c>
      <c r="E366" s="55" t="s">
        <v>823</v>
      </c>
      <c r="F366" s="37" t="s">
        <v>2805</v>
      </c>
      <c r="G366" s="55" t="s">
        <v>1132</v>
      </c>
      <c r="H366" s="55" t="s">
        <v>1002</v>
      </c>
      <c r="I366" s="55" t="s">
        <v>1003</v>
      </c>
      <c r="J366" s="32" t="str">
        <f>_xlfn.XLOOKUP($H366,'Taxonomy and Epics'!$H:$H,'Taxonomy and Epics'!E:E)</f>
        <v>9.0 - RSH - Research Finance</v>
      </c>
      <c r="K366" s="32" t="str">
        <f>_xlfn.XLOOKUP($H366,'Taxonomy and Epics'!$H:$H,'Taxonomy and Epics'!F:F)</f>
        <v>RES-020</v>
      </c>
      <c r="L366" s="32" t="str">
        <f>_xlfn.XLOOKUP($H366,'Taxonomy and Epics'!$H:$H,'Taxonomy and Epics'!G:G)</f>
        <v>Research Accounting (Post-Award)</v>
      </c>
      <c r="M366" s="32" t="str">
        <f>_xlfn.XLOOKUP($H366,'Taxonomy and Epics'!$H:$H,'Taxonomy and Epics'!H:H)</f>
        <v>RES-020-030</v>
      </c>
      <c r="N366" s="32" t="str">
        <f>_xlfn.XLOOKUP($H366,'Taxonomy and Epics'!$H:$H,'Taxonomy and Epics'!I:I)</f>
        <v>Perform Research Project Accounting</v>
      </c>
    </row>
    <row r="367" spans="1:14" ht="80" hidden="1" x14ac:dyDescent="0.2">
      <c r="A367" s="55" t="s">
        <v>2809</v>
      </c>
      <c r="B367" s="55" t="s">
        <v>2810</v>
      </c>
      <c r="C367" s="55" t="s">
        <v>2810</v>
      </c>
      <c r="D367" s="55" t="s">
        <v>2811</v>
      </c>
      <c r="E367" s="55" t="s">
        <v>823</v>
      </c>
      <c r="F367" s="37" t="s">
        <v>2552</v>
      </c>
      <c r="G367" s="55" t="s">
        <v>1133</v>
      </c>
      <c r="H367" s="55" t="s">
        <v>1002</v>
      </c>
      <c r="I367" s="55" t="s">
        <v>1003</v>
      </c>
      <c r="J367" s="32" t="str">
        <f>_xlfn.XLOOKUP($H367,'Taxonomy and Epics'!$H:$H,'Taxonomy and Epics'!E:E)</f>
        <v>9.0 - RSH - Research Finance</v>
      </c>
      <c r="K367" s="32" t="str">
        <f>_xlfn.XLOOKUP($H367,'Taxonomy and Epics'!$H:$H,'Taxonomy and Epics'!F:F)</f>
        <v>RES-020</v>
      </c>
      <c r="L367" s="32" t="str">
        <f>_xlfn.XLOOKUP($H367,'Taxonomy and Epics'!$H:$H,'Taxonomy and Epics'!G:G)</f>
        <v>Research Accounting (Post-Award)</v>
      </c>
      <c r="M367" s="32" t="str">
        <f>_xlfn.XLOOKUP($H367,'Taxonomy and Epics'!$H:$H,'Taxonomy and Epics'!H:H)</f>
        <v>RES-020-030</v>
      </c>
      <c r="N367" s="32" t="str">
        <f>_xlfn.XLOOKUP($H367,'Taxonomy and Epics'!$H:$H,'Taxonomy and Epics'!I:I)</f>
        <v>Perform Research Project Accounting</v>
      </c>
    </row>
    <row r="368" spans="1:14" ht="64" hidden="1" x14ac:dyDescent="0.2">
      <c r="A368" s="55" t="s">
        <v>2812</v>
      </c>
      <c r="B368" s="55" t="s">
        <v>2813</v>
      </c>
      <c r="C368" s="55" t="s">
        <v>2813</v>
      </c>
      <c r="D368" s="55" t="s">
        <v>2814</v>
      </c>
      <c r="E368" s="55" t="s">
        <v>1033</v>
      </c>
      <c r="F368" s="37">
        <v>0</v>
      </c>
      <c r="G368" s="55" t="s">
        <v>1134</v>
      </c>
      <c r="H368" s="55" t="s">
        <v>1002</v>
      </c>
      <c r="I368" s="55" t="s">
        <v>1003</v>
      </c>
      <c r="J368" s="32" t="str">
        <f>_xlfn.XLOOKUP($H368,'Taxonomy and Epics'!$H:$H,'Taxonomy and Epics'!E:E)</f>
        <v>9.0 - RSH - Research Finance</v>
      </c>
      <c r="K368" s="32" t="str">
        <f>_xlfn.XLOOKUP($H368,'Taxonomy and Epics'!$H:$H,'Taxonomy and Epics'!F:F)</f>
        <v>RES-020</v>
      </c>
      <c r="L368" s="32" t="str">
        <f>_xlfn.XLOOKUP($H368,'Taxonomy and Epics'!$H:$H,'Taxonomy and Epics'!G:G)</f>
        <v>Research Accounting (Post-Award)</v>
      </c>
      <c r="M368" s="32" t="str">
        <f>_xlfn.XLOOKUP($H368,'Taxonomy and Epics'!$H:$H,'Taxonomy and Epics'!H:H)</f>
        <v>RES-020-030</v>
      </c>
      <c r="N368" s="32" t="str">
        <f>_xlfn.XLOOKUP($H368,'Taxonomy and Epics'!$H:$H,'Taxonomy and Epics'!I:I)</f>
        <v>Perform Research Project Accounting</v>
      </c>
    </row>
    <row r="369" spans="1:14" ht="80" hidden="1" x14ac:dyDescent="0.2">
      <c r="A369" s="55" t="s">
        <v>2815</v>
      </c>
      <c r="B369" s="55" t="s">
        <v>2816</v>
      </c>
      <c r="C369" s="55" t="s">
        <v>2816</v>
      </c>
      <c r="D369" s="55" t="s">
        <v>2817</v>
      </c>
      <c r="E369" s="55" t="s">
        <v>1033</v>
      </c>
      <c r="F369" s="37">
        <v>0</v>
      </c>
      <c r="G369" s="55" t="s">
        <v>1137</v>
      </c>
      <c r="H369" s="55" t="s">
        <v>1103</v>
      </c>
      <c r="I369" s="55" t="s">
        <v>1104</v>
      </c>
      <c r="J369" s="32" t="str">
        <f>_xlfn.XLOOKUP($H369,'Taxonomy and Epics'!$H:$H,'Taxonomy and Epics'!E:E)</f>
        <v>9.0 - RSH - Research Finance</v>
      </c>
      <c r="K369" s="32" t="str">
        <f>_xlfn.XLOOKUP($H369,'Taxonomy and Epics'!$H:$H,'Taxonomy and Epics'!F:F)</f>
        <v>RES-020</v>
      </c>
      <c r="L369" s="32" t="str">
        <f>_xlfn.XLOOKUP($H369,'Taxonomy and Epics'!$H:$H,'Taxonomy and Epics'!G:G)</f>
        <v>Research Accounting (Post-Award)</v>
      </c>
      <c r="M369" s="32" t="str">
        <f>_xlfn.XLOOKUP($H369,'Taxonomy and Epics'!$H:$H,'Taxonomy and Epics'!H:H)</f>
        <v>RES-020-070</v>
      </c>
      <c r="N369" s="32" t="str">
        <f>_xlfn.XLOOKUP($H369,'Taxonomy and Epics'!$H:$H,'Taxonomy and Epics'!I:I)</f>
        <v>Manage the Close of Research Project</v>
      </c>
    </row>
    <row r="370" spans="1:14" ht="96" hidden="1" x14ac:dyDescent="0.2">
      <c r="A370" s="55" t="s">
        <v>2818</v>
      </c>
      <c r="B370" s="55" t="s">
        <v>2819</v>
      </c>
      <c r="C370" s="55" t="s">
        <v>2819</v>
      </c>
      <c r="D370" s="55" t="s">
        <v>2820</v>
      </c>
      <c r="E370" s="55" t="s">
        <v>1033</v>
      </c>
      <c r="F370" s="37">
        <v>0</v>
      </c>
      <c r="G370" s="55" t="s">
        <v>1153</v>
      </c>
      <c r="H370" s="55" t="s">
        <v>1031</v>
      </c>
      <c r="I370" s="55" t="s">
        <v>1032</v>
      </c>
      <c r="J370" s="32" t="str">
        <f>_xlfn.XLOOKUP($H370,'Taxonomy and Epics'!$H:$H,'Taxonomy and Epics'!E:E)</f>
        <v>9.0 - RSH - Research Finance</v>
      </c>
      <c r="K370" s="32" t="str">
        <f>_xlfn.XLOOKUP($H370,'Taxonomy and Epics'!$H:$H,'Taxonomy and Epics'!F:F)</f>
        <v>RES-020</v>
      </c>
      <c r="L370" s="32" t="str">
        <f>_xlfn.XLOOKUP($H370,'Taxonomy and Epics'!$H:$H,'Taxonomy and Epics'!G:G)</f>
        <v>Research Accounting (Post-Award)</v>
      </c>
      <c r="M370" s="32" t="str">
        <f>_xlfn.XLOOKUP($H370,'Taxonomy and Epics'!$H:$H,'Taxonomy and Epics'!H:H)</f>
        <v>RES-020-010</v>
      </c>
      <c r="N370" s="32" t="str">
        <f>_xlfn.XLOOKUP($H370,'Taxonomy and Epics'!$H:$H,'Taxonomy and Epics'!I:I)</f>
        <v>Manage Research Project Creation and Setup</v>
      </c>
    </row>
    <row r="371" spans="1:14" ht="80" hidden="1" x14ac:dyDescent="0.2">
      <c r="A371" s="55" t="s">
        <v>2821</v>
      </c>
      <c r="B371" s="55" t="s">
        <v>2822</v>
      </c>
      <c r="C371" s="55" t="s">
        <v>2822</v>
      </c>
      <c r="D371" s="55" t="s">
        <v>2823</v>
      </c>
      <c r="E371" s="55" t="s">
        <v>1033</v>
      </c>
      <c r="F371" s="37">
        <v>0</v>
      </c>
      <c r="G371" s="55" t="s">
        <v>1155</v>
      </c>
      <c r="H371" s="55" t="s">
        <v>1031</v>
      </c>
      <c r="I371" s="55" t="s">
        <v>1032</v>
      </c>
      <c r="J371" s="32" t="str">
        <f>_xlfn.XLOOKUP($H371,'Taxonomy and Epics'!$H:$H,'Taxonomy and Epics'!E:E)</f>
        <v>9.0 - RSH - Research Finance</v>
      </c>
      <c r="K371" s="32" t="str">
        <f>_xlfn.XLOOKUP($H371,'Taxonomy and Epics'!$H:$H,'Taxonomy and Epics'!F:F)</f>
        <v>RES-020</v>
      </c>
      <c r="L371" s="32" t="str">
        <f>_xlfn.XLOOKUP($H371,'Taxonomy and Epics'!$H:$H,'Taxonomy and Epics'!G:G)</f>
        <v>Research Accounting (Post-Award)</v>
      </c>
      <c r="M371" s="32" t="str">
        <f>_xlfn.XLOOKUP($H371,'Taxonomy and Epics'!$H:$H,'Taxonomy and Epics'!H:H)</f>
        <v>RES-020-010</v>
      </c>
      <c r="N371" s="32" t="str">
        <f>_xlfn.XLOOKUP($H371,'Taxonomy and Epics'!$H:$H,'Taxonomy and Epics'!I:I)</f>
        <v>Manage Research Project Creation and Setup</v>
      </c>
    </row>
    <row r="372" spans="1:14" ht="80" hidden="1" x14ac:dyDescent="0.2">
      <c r="A372" s="55" t="s">
        <v>2824</v>
      </c>
      <c r="B372" s="55" t="s">
        <v>2825</v>
      </c>
      <c r="C372" s="55" t="s">
        <v>2825</v>
      </c>
      <c r="D372" s="55" t="s">
        <v>2826</v>
      </c>
      <c r="E372" s="55" t="s">
        <v>1033</v>
      </c>
      <c r="F372" s="37">
        <v>0</v>
      </c>
      <c r="G372" s="55" t="s">
        <v>1157</v>
      </c>
      <c r="H372" s="55" t="s">
        <v>1031</v>
      </c>
      <c r="I372" s="55" t="s">
        <v>1032</v>
      </c>
      <c r="J372" s="32" t="str">
        <f>_xlfn.XLOOKUP($H372,'Taxonomy and Epics'!$H:$H,'Taxonomy and Epics'!E:E)</f>
        <v>9.0 - RSH - Research Finance</v>
      </c>
      <c r="K372" s="32" t="str">
        <f>_xlfn.XLOOKUP($H372,'Taxonomy and Epics'!$H:$H,'Taxonomy and Epics'!F:F)</f>
        <v>RES-020</v>
      </c>
      <c r="L372" s="32" t="str">
        <f>_xlfn.XLOOKUP($H372,'Taxonomy and Epics'!$H:$H,'Taxonomy and Epics'!G:G)</f>
        <v>Research Accounting (Post-Award)</v>
      </c>
      <c r="M372" s="32" t="str">
        <f>_xlfn.XLOOKUP($H372,'Taxonomy and Epics'!$H:$H,'Taxonomy and Epics'!H:H)</f>
        <v>RES-020-010</v>
      </c>
      <c r="N372" s="32" t="str">
        <f>_xlfn.XLOOKUP($H372,'Taxonomy and Epics'!$H:$H,'Taxonomy and Epics'!I:I)</f>
        <v>Manage Research Project Creation and Setup</v>
      </c>
    </row>
    <row r="373" spans="1:14" ht="80" hidden="1" x14ac:dyDescent="0.2">
      <c r="A373" s="55" t="s">
        <v>2827</v>
      </c>
      <c r="B373" s="55" t="s">
        <v>2828</v>
      </c>
      <c r="C373" s="55" t="s">
        <v>2828</v>
      </c>
      <c r="D373" s="55" t="s">
        <v>2829</v>
      </c>
      <c r="E373" s="55" t="s">
        <v>1033</v>
      </c>
      <c r="F373" s="37">
        <v>0</v>
      </c>
      <c r="G373" s="55" t="s">
        <v>1159</v>
      </c>
      <c r="H373" s="55" t="s">
        <v>1031</v>
      </c>
      <c r="I373" s="55" t="s">
        <v>1032</v>
      </c>
      <c r="J373" s="32" t="str">
        <f>_xlfn.XLOOKUP($H373,'Taxonomy and Epics'!$H:$H,'Taxonomy and Epics'!E:E)</f>
        <v>9.0 - RSH - Research Finance</v>
      </c>
      <c r="K373" s="32" t="str">
        <f>_xlfn.XLOOKUP($H373,'Taxonomy and Epics'!$H:$H,'Taxonomy and Epics'!F:F)</f>
        <v>RES-020</v>
      </c>
      <c r="L373" s="32" t="str">
        <f>_xlfn.XLOOKUP($H373,'Taxonomy and Epics'!$H:$H,'Taxonomy and Epics'!G:G)</f>
        <v>Research Accounting (Post-Award)</v>
      </c>
      <c r="M373" s="32" t="str">
        <f>_xlfn.XLOOKUP($H373,'Taxonomy and Epics'!$H:$H,'Taxonomy and Epics'!H:H)</f>
        <v>RES-020-010</v>
      </c>
      <c r="N373" s="32" t="str">
        <f>_xlfn.XLOOKUP($H373,'Taxonomy and Epics'!$H:$H,'Taxonomy and Epics'!I:I)</f>
        <v>Manage Research Project Creation and Setup</v>
      </c>
    </row>
    <row r="374" spans="1:14" ht="96" hidden="1" x14ac:dyDescent="0.2">
      <c r="A374" s="55" t="s">
        <v>2830</v>
      </c>
      <c r="B374" s="55" t="s">
        <v>2831</v>
      </c>
      <c r="C374" s="55" t="s">
        <v>2831</v>
      </c>
      <c r="D374" s="55" t="s">
        <v>2832</v>
      </c>
      <c r="E374" s="55" t="s">
        <v>823</v>
      </c>
      <c r="F374" s="37" t="s">
        <v>2381</v>
      </c>
      <c r="G374" s="55" t="s">
        <v>1161</v>
      </c>
      <c r="H374" s="55" t="s">
        <v>1103</v>
      </c>
      <c r="I374" s="55" t="s">
        <v>1104</v>
      </c>
      <c r="J374" s="32" t="str">
        <f>_xlfn.XLOOKUP($H374,'Taxonomy and Epics'!$H:$H,'Taxonomy and Epics'!E:E)</f>
        <v>9.0 - RSH - Research Finance</v>
      </c>
      <c r="K374" s="32" t="str">
        <f>_xlfn.XLOOKUP($H374,'Taxonomy and Epics'!$H:$H,'Taxonomy and Epics'!F:F)</f>
        <v>RES-020</v>
      </c>
      <c r="L374" s="32" t="str">
        <f>_xlfn.XLOOKUP($H374,'Taxonomy and Epics'!$H:$H,'Taxonomy and Epics'!G:G)</f>
        <v>Research Accounting (Post-Award)</v>
      </c>
      <c r="M374" s="32" t="str">
        <f>_xlfn.XLOOKUP($H374,'Taxonomy and Epics'!$H:$H,'Taxonomy and Epics'!H:H)</f>
        <v>RES-020-070</v>
      </c>
      <c r="N374" s="32" t="str">
        <f>_xlfn.XLOOKUP($H374,'Taxonomy and Epics'!$H:$H,'Taxonomy and Epics'!I:I)</f>
        <v>Manage the Close of Research Project</v>
      </c>
    </row>
    <row r="375" spans="1:14" ht="80" hidden="1" x14ac:dyDescent="0.2">
      <c r="A375" s="55" t="s">
        <v>2833</v>
      </c>
      <c r="B375" s="55" t="s">
        <v>2834</v>
      </c>
      <c r="C375" s="55" t="s">
        <v>2834</v>
      </c>
      <c r="D375" s="55" t="s">
        <v>2835</v>
      </c>
      <c r="E375" s="55" t="s">
        <v>257</v>
      </c>
      <c r="F375" s="37" t="s">
        <v>2381</v>
      </c>
      <c r="G375" s="55" t="s">
        <v>1143</v>
      </c>
      <c r="H375" s="55" t="s">
        <v>1145</v>
      </c>
      <c r="I375" s="55" t="s">
        <v>1146</v>
      </c>
      <c r="J375" s="32" t="str">
        <f>_xlfn.XLOOKUP($H375,'Taxonomy and Epics'!$H:$H,'Taxonomy and Epics'!E:E)</f>
        <v>9.0 - RSH - Research Finance</v>
      </c>
      <c r="K375" s="32" t="str">
        <f>_xlfn.XLOOKUP($H375,'Taxonomy and Epics'!$H:$H,'Taxonomy and Epics'!F:F)</f>
        <v>RES-020</v>
      </c>
      <c r="L375" s="32" t="str">
        <f>_xlfn.XLOOKUP($H375,'Taxonomy and Epics'!$H:$H,'Taxonomy and Epics'!G:G)</f>
        <v>Research Accounting (Post-Award)</v>
      </c>
      <c r="M375" s="32" t="str">
        <f>_xlfn.XLOOKUP($H375,'Taxonomy and Epics'!$H:$H,'Taxonomy and Epics'!H:H)</f>
        <v>RES-020-040</v>
      </c>
      <c r="N375" s="32" t="str">
        <f>_xlfn.XLOOKUP($H375,'Taxonomy and Epics'!$H:$H,'Taxonomy and Epics'!I:I)</f>
        <v>Manage Pass-through Income</v>
      </c>
    </row>
    <row r="376" spans="1:14" ht="96" hidden="1" x14ac:dyDescent="0.2">
      <c r="A376" s="55" t="s">
        <v>2836</v>
      </c>
      <c r="B376" s="55" t="s">
        <v>2837</v>
      </c>
      <c r="C376" s="55" t="s">
        <v>2837</v>
      </c>
      <c r="D376" s="55" t="s">
        <v>2838</v>
      </c>
      <c r="E376" s="55" t="s">
        <v>823</v>
      </c>
      <c r="F376" s="37" t="s">
        <v>2381</v>
      </c>
      <c r="G376" s="55" t="s">
        <v>1161</v>
      </c>
      <c r="H376" s="55" t="s">
        <v>1103</v>
      </c>
      <c r="I376" s="55" t="s">
        <v>1104</v>
      </c>
      <c r="J376" s="32" t="str">
        <f>_xlfn.XLOOKUP($H376,'Taxonomy and Epics'!$H:$H,'Taxonomy and Epics'!E:E)</f>
        <v>9.0 - RSH - Research Finance</v>
      </c>
      <c r="K376" s="32" t="str">
        <f>_xlfn.XLOOKUP($H376,'Taxonomy and Epics'!$H:$H,'Taxonomy and Epics'!F:F)</f>
        <v>RES-020</v>
      </c>
      <c r="L376" s="32" t="str">
        <f>_xlfn.XLOOKUP($H376,'Taxonomy and Epics'!$H:$H,'Taxonomy and Epics'!G:G)</f>
        <v>Research Accounting (Post-Award)</v>
      </c>
      <c r="M376" s="32" t="str">
        <f>_xlfn.XLOOKUP($H376,'Taxonomy and Epics'!$H:$H,'Taxonomy and Epics'!H:H)</f>
        <v>RES-020-070</v>
      </c>
      <c r="N376" s="32" t="str">
        <f>_xlfn.XLOOKUP($H376,'Taxonomy and Epics'!$H:$H,'Taxonomy and Epics'!I:I)</f>
        <v>Manage the Close of Research Project</v>
      </c>
    </row>
    <row r="377" spans="1:14" ht="96" hidden="1" x14ac:dyDescent="0.2">
      <c r="A377" s="55" t="s">
        <v>2839</v>
      </c>
      <c r="B377" s="55" t="s">
        <v>2840</v>
      </c>
      <c r="C377" s="55" t="s">
        <v>2840</v>
      </c>
      <c r="D377" s="55" t="s">
        <v>2841</v>
      </c>
      <c r="E377" s="55" t="s">
        <v>1033</v>
      </c>
      <c r="F377" s="37" t="s">
        <v>2842</v>
      </c>
      <c r="G377" s="55" t="s">
        <v>2842</v>
      </c>
      <c r="H377" s="55" t="s">
        <v>1031</v>
      </c>
      <c r="I377" s="55" t="s">
        <v>1032</v>
      </c>
      <c r="J377" s="32" t="str">
        <f>_xlfn.XLOOKUP($H377,'Taxonomy and Epics'!$H:$H,'Taxonomy and Epics'!E:E)</f>
        <v>9.0 - RSH - Research Finance</v>
      </c>
      <c r="K377" s="32" t="str">
        <f>_xlfn.XLOOKUP($H377,'Taxonomy and Epics'!$H:$H,'Taxonomy and Epics'!F:F)</f>
        <v>RES-020</v>
      </c>
      <c r="L377" s="32" t="str">
        <f>_xlfn.XLOOKUP($H377,'Taxonomy and Epics'!$H:$H,'Taxonomy and Epics'!G:G)</f>
        <v>Research Accounting (Post-Award)</v>
      </c>
      <c r="M377" s="32" t="str">
        <f>_xlfn.XLOOKUP($H377,'Taxonomy and Epics'!$H:$H,'Taxonomy and Epics'!H:H)</f>
        <v>RES-020-010</v>
      </c>
      <c r="N377" s="32" t="str">
        <f>_xlfn.XLOOKUP($H377,'Taxonomy and Epics'!$H:$H,'Taxonomy and Epics'!I:I)</f>
        <v>Manage Research Project Creation and Setup</v>
      </c>
    </row>
    <row r="378" spans="1:14" ht="224" hidden="1" x14ac:dyDescent="0.2">
      <c r="A378" s="55" t="s">
        <v>2843</v>
      </c>
      <c r="B378" s="55" t="s">
        <v>2844</v>
      </c>
      <c r="C378" s="55" t="s">
        <v>2844</v>
      </c>
      <c r="D378" s="55" t="s">
        <v>2845</v>
      </c>
      <c r="E378" s="55" t="s">
        <v>2528</v>
      </c>
      <c r="F378" s="37" t="s">
        <v>2740</v>
      </c>
      <c r="G378" s="55" t="s">
        <v>1167</v>
      </c>
      <c r="H378" s="3" t="s">
        <v>1420</v>
      </c>
      <c r="I378" s="3" t="s">
        <v>1421</v>
      </c>
      <c r="J378" s="32" t="str">
        <f>_xlfn.XLOOKUP($H378,'Taxonomy and Epics'!$H:$H,'Taxonomy and Epics'!E:E)</f>
        <v>4.0 - P2R - Project to Result</v>
      </c>
      <c r="K378" s="32" t="str">
        <f>_xlfn.XLOOKUP($H378,'Taxonomy and Epics'!$H:$H,'Taxonomy and Epics'!F:F)</f>
        <v>P2R-060</v>
      </c>
      <c r="L378" s="32" t="str">
        <f>_xlfn.XLOOKUP($H378,'Taxonomy and Epics'!$H:$H,'Taxonomy and Epics'!G:G)</f>
        <v>Period End Close, Reporting and Analytics</v>
      </c>
      <c r="M378" s="32" t="str">
        <f>_xlfn.XLOOKUP($H378,'Taxonomy and Epics'!$H:$H,'Taxonomy and Epics'!H:H)</f>
        <v>P2R-060-010</v>
      </c>
      <c r="N378" s="32" t="str">
        <f>_xlfn.XLOOKUP($H378,'Taxonomy and Epics'!$H:$H,'Taxonomy and Epics'!I:I)</f>
        <v>Close PA Sub ledger and Reconcile with GL</v>
      </c>
    </row>
    <row r="379" spans="1:14" ht="96" hidden="1" x14ac:dyDescent="0.2">
      <c r="A379" s="55" t="s">
        <v>2846</v>
      </c>
      <c r="B379" s="55" t="s">
        <v>2847</v>
      </c>
      <c r="C379" s="55" t="s">
        <v>2847</v>
      </c>
      <c r="D379" s="55" t="s">
        <v>2848</v>
      </c>
      <c r="E379" s="55" t="s">
        <v>1033</v>
      </c>
      <c r="F379" s="37" t="s">
        <v>2849</v>
      </c>
      <c r="G379" s="55" t="s">
        <v>2842</v>
      </c>
      <c r="H379" s="55" t="s">
        <v>1031</v>
      </c>
      <c r="I379" s="55" t="s">
        <v>1032</v>
      </c>
      <c r="J379" s="32" t="str">
        <f>_xlfn.XLOOKUP($H379,'Taxonomy and Epics'!$H:$H,'Taxonomy and Epics'!E:E)</f>
        <v>9.0 - RSH - Research Finance</v>
      </c>
      <c r="K379" s="32" t="str">
        <f>_xlfn.XLOOKUP($H379,'Taxonomy and Epics'!$H:$H,'Taxonomy and Epics'!F:F)</f>
        <v>RES-020</v>
      </c>
      <c r="L379" s="32" t="str">
        <f>_xlfn.XLOOKUP($H379,'Taxonomy and Epics'!$H:$H,'Taxonomy and Epics'!G:G)</f>
        <v>Research Accounting (Post-Award)</v>
      </c>
      <c r="M379" s="32" t="str">
        <f>_xlfn.XLOOKUP($H379,'Taxonomy and Epics'!$H:$H,'Taxonomy and Epics'!H:H)</f>
        <v>RES-020-010</v>
      </c>
      <c r="N379" s="32" t="str">
        <f>_xlfn.XLOOKUP($H379,'Taxonomy and Epics'!$H:$H,'Taxonomy and Epics'!I:I)</f>
        <v>Manage Research Project Creation and Setup</v>
      </c>
    </row>
    <row r="380" spans="1:14" ht="80" hidden="1" x14ac:dyDescent="0.2">
      <c r="A380" s="55" t="s">
        <v>2850</v>
      </c>
      <c r="B380" s="55" t="s">
        <v>2851</v>
      </c>
      <c r="C380" s="55" t="s">
        <v>2851</v>
      </c>
      <c r="D380" s="55" t="s">
        <v>2852</v>
      </c>
      <c r="E380" s="55" t="s">
        <v>823</v>
      </c>
      <c r="F380" s="37" t="s">
        <v>2842</v>
      </c>
      <c r="G380" s="55" t="s">
        <v>1164</v>
      </c>
      <c r="H380" s="55" t="s">
        <v>1031</v>
      </c>
      <c r="I380" s="55" t="s">
        <v>1032</v>
      </c>
      <c r="J380" s="32" t="str">
        <f>_xlfn.XLOOKUP($H380,'Taxonomy and Epics'!$H:$H,'Taxonomy and Epics'!E:E)</f>
        <v>9.0 - RSH - Research Finance</v>
      </c>
      <c r="K380" s="32" t="str">
        <f>_xlfn.XLOOKUP($H380,'Taxonomy and Epics'!$H:$H,'Taxonomy and Epics'!F:F)</f>
        <v>RES-020</v>
      </c>
      <c r="L380" s="32" t="str">
        <f>_xlfn.XLOOKUP($H380,'Taxonomy and Epics'!$H:$H,'Taxonomy and Epics'!G:G)</f>
        <v>Research Accounting (Post-Award)</v>
      </c>
      <c r="M380" s="32" t="str">
        <f>_xlfn.XLOOKUP($H380,'Taxonomy and Epics'!$H:$H,'Taxonomy and Epics'!H:H)</f>
        <v>RES-020-010</v>
      </c>
      <c r="N380" s="32" t="str">
        <f>_xlfn.XLOOKUP($H380,'Taxonomy and Epics'!$H:$H,'Taxonomy and Epics'!I:I)</f>
        <v>Manage Research Project Creation and Setup</v>
      </c>
    </row>
    <row r="381" spans="1:14" ht="96" hidden="1" x14ac:dyDescent="0.2">
      <c r="A381" s="55" t="s">
        <v>2853</v>
      </c>
      <c r="B381" s="55" t="s">
        <v>2854</v>
      </c>
      <c r="C381" s="55" t="s">
        <v>2854</v>
      </c>
      <c r="D381" s="55" t="s">
        <v>2855</v>
      </c>
      <c r="E381" s="55" t="s">
        <v>1033</v>
      </c>
      <c r="F381" s="37" t="s">
        <v>2842</v>
      </c>
      <c r="G381" s="55" t="s">
        <v>1164</v>
      </c>
      <c r="H381" s="55" t="s">
        <v>1031</v>
      </c>
      <c r="I381" s="55" t="s">
        <v>1032</v>
      </c>
      <c r="J381" s="32" t="str">
        <f>_xlfn.XLOOKUP($H381,'Taxonomy and Epics'!$H:$H,'Taxonomy and Epics'!E:E)</f>
        <v>9.0 - RSH - Research Finance</v>
      </c>
      <c r="K381" s="32" t="str">
        <f>_xlfn.XLOOKUP($H381,'Taxonomy and Epics'!$H:$H,'Taxonomy and Epics'!F:F)</f>
        <v>RES-020</v>
      </c>
      <c r="L381" s="32" t="str">
        <f>_xlfn.XLOOKUP($H381,'Taxonomy and Epics'!$H:$H,'Taxonomy and Epics'!G:G)</f>
        <v>Research Accounting (Post-Award)</v>
      </c>
      <c r="M381" s="32" t="str">
        <f>_xlfn.XLOOKUP($H381,'Taxonomy and Epics'!$H:$H,'Taxonomy and Epics'!H:H)</f>
        <v>RES-020-010</v>
      </c>
      <c r="N381" s="32" t="str">
        <f>_xlfn.XLOOKUP($H381,'Taxonomy and Epics'!$H:$H,'Taxonomy and Epics'!I:I)</f>
        <v>Manage Research Project Creation and Setup</v>
      </c>
    </row>
    <row r="382" spans="1:14" ht="80" hidden="1" x14ac:dyDescent="0.2">
      <c r="A382" s="46" t="s">
        <v>2856</v>
      </c>
      <c r="B382" s="55" t="s">
        <v>2857</v>
      </c>
      <c r="C382" s="55" t="s">
        <v>2857</v>
      </c>
      <c r="D382" s="55" t="s">
        <v>2858</v>
      </c>
      <c r="E382" s="55" t="s">
        <v>2859</v>
      </c>
      <c r="F382" s="37" t="s">
        <v>2860</v>
      </c>
      <c r="G382" s="55"/>
      <c r="H382" s="55" t="s">
        <v>1002</v>
      </c>
      <c r="I382" s="55" t="s">
        <v>1003</v>
      </c>
      <c r="J382" s="32" t="str">
        <f>_xlfn.XLOOKUP($H382,'Taxonomy and Epics'!$H:$H,'Taxonomy and Epics'!E:E)</f>
        <v>9.0 - RSH - Research Finance</v>
      </c>
      <c r="K382" s="32" t="str">
        <f>_xlfn.XLOOKUP($H382,'Taxonomy and Epics'!$H:$H,'Taxonomy and Epics'!F:F)</f>
        <v>RES-020</v>
      </c>
      <c r="L382" s="32" t="str">
        <f>_xlfn.XLOOKUP($H382,'Taxonomy and Epics'!$H:$H,'Taxonomy and Epics'!G:G)</f>
        <v>Research Accounting (Post-Award)</v>
      </c>
      <c r="M382" s="32" t="str">
        <f>_xlfn.XLOOKUP($H382,'Taxonomy and Epics'!$H:$H,'Taxonomy and Epics'!H:H)</f>
        <v>RES-020-030</v>
      </c>
      <c r="N382" s="32" t="str">
        <f>_xlfn.XLOOKUP($H382,'Taxonomy and Epics'!$H:$H,'Taxonomy and Epics'!I:I)</f>
        <v>Perform Research Project Accounting</v>
      </c>
    </row>
    <row r="383" spans="1:14" ht="80" hidden="1" x14ac:dyDescent="0.2">
      <c r="A383" s="46" t="s">
        <v>2861</v>
      </c>
      <c r="B383" s="55" t="s">
        <v>2862</v>
      </c>
      <c r="C383" s="55" t="s">
        <v>2862</v>
      </c>
      <c r="D383" s="55" t="s">
        <v>2863</v>
      </c>
      <c r="E383" s="55" t="s">
        <v>823</v>
      </c>
      <c r="F383" s="37" t="s">
        <v>1000</v>
      </c>
      <c r="G383" s="8"/>
      <c r="H383" s="55" t="s">
        <v>1002</v>
      </c>
      <c r="I383" s="55" t="s">
        <v>1003</v>
      </c>
      <c r="J383" s="32" t="str">
        <f>_xlfn.XLOOKUP($H383,'Taxonomy and Epics'!$H:$H,'Taxonomy and Epics'!E:E)</f>
        <v>9.0 - RSH - Research Finance</v>
      </c>
      <c r="K383" s="32" t="str">
        <f>_xlfn.XLOOKUP($H383,'Taxonomy and Epics'!$H:$H,'Taxonomy and Epics'!F:F)</f>
        <v>RES-020</v>
      </c>
      <c r="L383" s="32" t="str">
        <f>_xlfn.XLOOKUP($H383,'Taxonomy and Epics'!$H:$H,'Taxonomy and Epics'!G:G)</f>
        <v>Research Accounting (Post-Award)</v>
      </c>
      <c r="M383" s="32" t="str">
        <f>_xlfn.XLOOKUP($H383,'Taxonomy and Epics'!$H:$H,'Taxonomy and Epics'!H:H)</f>
        <v>RES-020-030</v>
      </c>
      <c r="N383" s="32" t="str">
        <f>_xlfn.XLOOKUP($H383,'Taxonomy and Epics'!$H:$H,'Taxonomy and Epics'!I:I)</f>
        <v>Perform Research Project Accounting</v>
      </c>
    </row>
    <row r="384" spans="1:14" ht="112" hidden="1" x14ac:dyDescent="0.2">
      <c r="A384" s="46" t="s">
        <v>2864</v>
      </c>
      <c r="B384" s="55" t="s">
        <v>2865</v>
      </c>
      <c r="C384" s="55" t="s">
        <v>2865</v>
      </c>
      <c r="D384" s="55" t="s">
        <v>2866</v>
      </c>
      <c r="E384" s="55" t="s">
        <v>823</v>
      </c>
      <c r="F384" s="37" t="s">
        <v>1008</v>
      </c>
      <c r="G384" s="8"/>
      <c r="H384" s="55" t="s">
        <v>1002</v>
      </c>
      <c r="I384" s="55" t="s">
        <v>1003</v>
      </c>
      <c r="J384" s="32" t="str">
        <f>_xlfn.XLOOKUP($H384,'Taxonomy and Epics'!$H:$H,'Taxonomy and Epics'!E:E)</f>
        <v>9.0 - RSH - Research Finance</v>
      </c>
      <c r="K384" s="32" t="str">
        <f>_xlfn.XLOOKUP($H384,'Taxonomy and Epics'!$H:$H,'Taxonomy and Epics'!F:F)</f>
        <v>RES-020</v>
      </c>
      <c r="L384" s="32" t="str">
        <f>_xlfn.XLOOKUP($H384,'Taxonomy and Epics'!$H:$H,'Taxonomy and Epics'!G:G)</f>
        <v>Research Accounting (Post-Award)</v>
      </c>
      <c r="M384" s="32" t="str">
        <f>_xlfn.XLOOKUP($H384,'Taxonomy and Epics'!$H:$H,'Taxonomy and Epics'!H:H)</f>
        <v>RES-020-030</v>
      </c>
      <c r="N384" s="32" t="str">
        <f>_xlfn.XLOOKUP($H384,'Taxonomy and Epics'!$H:$H,'Taxonomy and Epics'!I:I)</f>
        <v>Perform Research Project Accounting</v>
      </c>
    </row>
    <row r="385" spans="1:14" ht="80" hidden="1" x14ac:dyDescent="0.2">
      <c r="A385" s="46" t="s">
        <v>2867</v>
      </c>
      <c r="B385" s="55" t="s">
        <v>2868</v>
      </c>
      <c r="C385" s="55" t="s">
        <v>2868</v>
      </c>
      <c r="D385" s="55" t="s">
        <v>2869</v>
      </c>
      <c r="E385" s="55" t="s">
        <v>748</v>
      </c>
      <c r="F385" s="37" t="s">
        <v>2870</v>
      </c>
      <c r="G385" s="8" t="s">
        <v>750</v>
      </c>
      <c r="H385" s="55" t="s">
        <v>746</v>
      </c>
      <c r="I385" s="55" t="s">
        <v>747</v>
      </c>
      <c r="J385" s="32" t="str">
        <f>_xlfn.XLOOKUP($H385,'Taxonomy and Epics'!$H:$H,'Taxonomy and Epics'!E:E)</f>
        <v>8.0 - R2R - Record to Report</v>
      </c>
      <c r="K385" s="32" t="str">
        <f>_xlfn.XLOOKUP($H385,'Taxonomy and Epics'!$H:$H,'Taxonomy and Epics'!F:F)</f>
        <v>R2R-030</v>
      </c>
      <c r="L385" s="32" t="str">
        <f>_xlfn.XLOOKUP($H385,'Taxonomy and Epics'!$H:$H,'Taxonomy and Epics'!G:G)</f>
        <v>Preliminary Financial Reviews &amp; General Ledger Close</v>
      </c>
      <c r="M385" s="32" t="str">
        <f>_xlfn.XLOOKUP($H385,'Taxonomy and Epics'!$H:$H,'Taxonomy and Epics'!H:H)</f>
        <v>R2R-030-040</v>
      </c>
      <c r="N385" s="32" t="str">
        <f>_xlfn.XLOOKUP($H385,'Taxonomy and Epics'!$H:$H,'Taxonomy and Epics'!I:I)</f>
        <v>Sub Ledger &amp; General Ledger Close</v>
      </c>
    </row>
    <row r="386" spans="1:14" ht="80" hidden="1" x14ac:dyDescent="0.2">
      <c r="A386" s="46" t="s">
        <v>2871</v>
      </c>
      <c r="B386" s="55" t="s">
        <v>2872</v>
      </c>
      <c r="C386" s="55" t="s">
        <v>2872</v>
      </c>
      <c r="D386" s="55" t="s">
        <v>2873</v>
      </c>
      <c r="E386" s="55" t="s">
        <v>123</v>
      </c>
      <c r="F386" s="37" t="s">
        <v>2874</v>
      </c>
      <c r="G386" s="8" t="s">
        <v>750</v>
      </c>
      <c r="H386" s="55" t="s">
        <v>746</v>
      </c>
      <c r="I386" s="55" t="s">
        <v>747</v>
      </c>
      <c r="J386" s="32" t="str">
        <f>_xlfn.XLOOKUP($H386,'Taxonomy and Epics'!$H:$H,'Taxonomy and Epics'!E:E)</f>
        <v>8.0 - R2R - Record to Report</v>
      </c>
      <c r="K386" s="32" t="str">
        <f>_xlfn.XLOOKUP($H386,'Taxonomy and Epics'!$H:$H,'Taxonomy and Epics'!F:F)</f>
        <v>R2R-030</v>
      </c>
      <c r="L386" s="32" t="str">
        <f>_xlfn.XLOOKUP($H386,'Taxonomy and Epics'!$H:$H,'Taxonomy and Epics'!G:G)</f>
        <v>Preliminary Financial Reviews &amp; General Ledger Close</v>
      </c>
      <c r="M386" s="32" t="str">
        <f>_xlfn.XLOOKUP($H386,'Taxonomy and Epics'!$H:$H,'Taxonomy and Epics'!H:H)</f>
        <v>R2R-030-040</v>
      </c>
      <c r="N386" s="32" t="str">
        <f>_xlfn.XLOOKUP($H386,'Taxonomy and Epics'!$H:$H,'Taxonomy and Epics'!I:I)</f>
        <v>Sub Ledger &amp; General Ledger Close</v>
      </c>
    </row>
    <row r="387" spans="1:14" ht="64" hidden="1" x14ac:dyDescent="0.2">
      <c r="A387" s="46" t="s">
        <v>2875</v>
      </c>
      <c r="B387" s="55" t="s">
        <v>2876</v>
      </c>
      <c r="C387" s="55" t="s">
        <v>2876</v>
      </c>
      <c r="D387" s="55" t="s">
        <v>2877</v>
      </c>
      <c r="E387" s="55" t="s">
        <v>128</v>
      </c>
      <c r="F387" s="37" t="s">
        <v>2878</v>
      </c>
      <c r="G387" s="8" t="s">
        <v>792</v>
      </c>
      <c r="H387" s="55" t="s">
        <v>192</v>
      </c>
      <c r="I387" s="55" t="s">
        <v>193</v>
      </c>
      <c r="J387" s="32" t="str">
        <f>_xlfn.XLOOKUP($H387,'Taxonomy and Epics'!$H:$H,'Taxonomy and Epics'!E:E)</f>
        <v>6.0 - A2R - Acquire to Retire</v>
      </c>
      <c r="K387" s="32" t="str">
        <f>_xlfn.XLOOKUP($H387,'Taxonomy and Epics'!$H:$H,'Taxonomy and Epics'!F:F)</f>
        <v>A2R-030</v>
      </c>
      <c r="L387" s="32" t="str">
        <f>_xlfn.XLOOKUP($H387,'Taxonomy and Epics'!$H:$H,'Taxonomy and Epics'!G:G)</f>
        <v>Asset Lifecycle</v>
      </c>
      <c r="M387" s="32" t="str">
        <f>_xlfn.XLOOKUP($H387,'Taxonomy and Epics'!$H:$H,'Taxonomy and Epics'!H:H)</f>
        <v>A2R-030-040</v>
      </c>
      <c r="N387" s="32" t="str">
        <f>_xlfn.XLOOKUP($H387,'Taxonomy and Epics'!$H:$H,'Taxonomy and Epics'!I:I)</f>
        <v>Record Asset Retirement</v>
      </c>
    </row>
    <row r="388" spans="1:14" ht="80" hidden="1" x14ac:dyDescent="0.2">
      <c r="A388" s="46" t="s">
        <v>2879</v>
      </c>
      <c r="B388" s="55" t="s">
        <v>2880</v>
      </c>
      <c r="C388" s="55" t="s">
        <v>2880</v>
      </c>
      <c r="D388" s="55" t="s">
        <v>2881</v>
      </c>
      <c r="E388" s="55" t="s">
        <v>155</v>
      </c>
      <c r="F388" s="37" t="s">
        <v>1915</v>
      </c>
      <c r="G388" s="8" t="s">
        <v>795</v>
      </c>
      <c r="H388" s="65" t="s">
        <v>222</v>
      </c>
      <c r="I388" s="55" t="s">
        <v>803</v>
      </c>
      <c r="J388" s="32" t="str">
        <f>_xlfn.XLOOKUP($H388,'Taxonomy and Epics'!$H:$H,'Taxonomy and Epics'!E:E)</f>
        <v>6.0 - A2R - Acquire to Retire</v>
      </c>
      <c r="K388" s="32" t="str">
        <f>_xlfn.XLOOKUP($H388,'Taxonomy and Epics'!$H:$H,'Taxonomy and Epics'!F:F)</f>
        <v>A2R-030</v>
      </c>
      <c r="L388" s="32" t="str">
        <f>_xlfn.XLOOKUP($H388,'Taxonomy and Epics'!$H:$H,'Taxonomy and Epics'!G:G)</f>
        <v>Asset Lifecycle</v>
      </c>
      <c r="M388" s="32" t="str">
        <f>_xlfn.XLOOKUP($H388,'Taxonomy and Epics'!$H:$H,'Taxonomy and Epics'!H:H)</f>
        <v>A2R-030-090</v>
      </c>
      <c r="N388" s="32" t="str">
        <f>_xlfn.XLOOKUP($H388,'Taxonomy and Epics'!$H:$H,'Taxonomy and Epics'!I:I)</f>
        <v>Process Transfers</v>
      </c>
    </row>
    <row r="389" spans="1:14" ht="64" hidden="1" x14ac:dyDescent="0.2">
      <c r="A389" s="46" t="s">
        <v>2882</v>
      </c>
      <c r="B389" s="55" t="s">
        <v>2883</v>
      </c>
      <c r="C389" s="55" t="s">
        <v>2883</v>
      </c>
      <c r="D389" s="55" t="s">
        <v>2884</v>
      </c>
      <c r="E389" s="55" t="s">
        <v>155</v>
      </c>
      <c r="F389" s="37" t="s">
        <v>1915</v>
      </c>
      <c r="G389" s="8" t="s">
        <v>795</v>
      </c>
      <c r="H389" s="11" t="s">
        <v>132</v>
      </c>
      <c r="I389" s="11" t="s">
        <v>2885</v>
      </c>
      <c r="J389" s="32" t="str">
        <f>_xlfn.XLOOKUP($H389,'Taxonomy and Epics'!$H:$H,'Taxonomy and Epics'!E:E)</f>
        <v>6.0 - A2R - Acquire to Retire</v>
      </c>
      <c r="K389" s="32" t="str">
        <f>_xlfn.XLOOKUP($H389,'Taxonomy and Epics'!$H:$H,'Taxonomy and Epics'!F:F)</f>
        <v>A2R-020</v>
      </c>
      <c r="L389" s="32" t="str">
        <f>_xlfn.XLOOKUP($H389,'Taxonomy and Epics'!$H:$H,'Taxonomy and Epics'!G:G)</f>
        <v>Asset Creation</v>
      </c>
      <c r="M389" s="32" t="str">
        <f>_xlfn.XLOOKUP($H389,'Taxonomy and Epics'!$H:$H,'Taxonomy and Epics'!H:H)</f>
        <v>A2R-020-010</v>
      </c>
      <c r="N389" s="32" t="str">
        <f>_xlfn.XLOOKUP($H389,'Taxonomy and Epics'!$H:$H,'Taxonomy and Epics'!I:I)</f>
        <v>Create Book/Tax Asset Record &amp; Components</v>
      </c>
    </row>
    <row r="390" spans="1:14" ht="80" hidden="1" x14ac:dyDescent="0.2">
      <c r="A390" s="46" t="s">
        <v>2886</v>
      </c>
      <c r="B390" s="55" t="s">
        <v>2887</v>
      </c>
      <c r="C390" s="55" t="s">
        <v>2887</v>
      </c>
      <c r="D390" s="55" t="s">
        <v>2888</v>
      </c>
      <c r="E390" s="55" t="s">
        <v>128</v>
      </c>
      <c r="F390" s="37" t="s">
        <v>2889</v>
      </c>
      <c r="G390" s="8" t="s">
        <v>801</v>
      </c>
      <c r="H390" s="55" t="s">
        <v>222</v>
      </c>
      <c r="I390" s="55" t="s">
        <v>803</v>
      </c>
      <c r="J390" s="32" t="str">
        <f>_xlfn.XLOOKUP($H390,'Taxonomy and Epics'!$H:$H,'Taxonomy and Epics'!E:E)</f>
        <v>6.0 - A2R - Acquire to Retire</v>
      </c>
      <c r="K390" s="32" t="str">
        <f>_xlfn.XLOOKUP($H390,'Taxonomy and Epics'!$H:$H,'Taxonomy and Epics'!F:F)</f>
        <v>A2R-030</v>
      </c>
      <c r="L390" s="32" t="str">
        <f>_xlfn.XLOOKUP($H390,'Taxonomy and Epics'!$H:$H,'Taxonomy and Epics'!G:G)</f>
        <v>Asset Lifecycle</v>
      </c>
      <c r="M390" s="32" t="str">
        <f>_xlfn.XLOOKUP($H390,'Taxonomy and Epics'!$H:$H,'Taxonomy and Epics'!H:H)</f>
        <v>A2R-030-090</v>
      </c>
      <c r="N390" s="32" t="str">
        <f>_xlfn.XLOOKUP($H390,'Taxonomy and Epics'!$H:$H,'Taxonomy and Epics'!I:I)</f>
        <v>Process Transfers</v>
      </c>
    </row>
    <row r="391" spans="1:14" ht="64" hidden="1" x14ac:dyDescent="0.2">
      <c r="A391" s="87" t="s">
        <v>2257</v>
      </c>
      <c r="B391" s="65" t="s">
        <v>2890</v>
      </c>
      <c r="C391" s="55" t="s">
        <v>2890</v>
      </c>
      <c r="D391" s="55" t="s">
        <v>2891</v>
      </c>
      <c r="E391" s="65" t="s">
        <v>257</v>
      </c>
      <c r="F391" s="8" t="s">
        <v>466</v>
      </c>
      <c r="G391" s="65" t="s">
        <v>463</v>
      </c>
      <c r="H391" s="65" t="s">
        <v>255</v>
      </c>
      <c r="I391" s="65" t="s">
        <v>256</v>
      </c>
      <c r="J391" s="32" t="str">
        <f>_xlfn.XLOOKUP($H391,'Taxonomy and Epics'!$H:$H,'Taxonomy and Epics'!E:E)</f>
        <v>5.0 - S2P - Source to Pay</v>
      </c>
      <c r="K391" s="32" t="str">
        <f>_xlfn.XLOOKUP($H391,'Taxonomy and Epics'!$H:$H,'Taxonomy and Epics'!F:F)</f>
        <v>S2P-100</v>
      </c>
      <c r="L391" s="32" t="str">
        <f>_xlfn.XLOOKUP($H391,'Taxonomy and Epics'!$H:$H,'Taxonomy and Epics'!G:G)</f>
        <v>Invoice Processing &amp; Payment</v>
      </c>
      <c r="M391" s="32" t="str">
        <f>_xlfn.XLOOKUP($H391,'Taxonomy and Epics'!$H:$H,'Taxonomy and Epics'!H:H)</f>
        <v>S2P-100-010</v>
      </c>
      <c r="N391" s="32" t="str">
        <f>_xlfn.XLOOKUP($H391,'Taxonomy and Epics'!$H:$H,'Taxonomy and Epics'!I:I)</f>
        <v>Receive Invoices &amp; Credit Notes (incl. Self Billing &amp; Prepayments)</v>
      </c>
    </row>
    <row r="392" spans="1:14" ht="80" hidden="1" x14ac:dyDescent="0.2">
      <c r="A392" s="87" t="s">
        <v>2892</v>
      </c>
      <c r="B392" s="65" t="s">
        <v>2893</v>
      </c>
      <c r="C392" s="55" t="s">
        <v>2893</v>
      </c>
      <c r="D392" s="55" t="s">
        <v>2894</v>
      </c>
      <c r="E392" s="65" t="s">
        <v>257</v>
      </c>
      <c r="F392" s="8" t="s">
        <v>470</v>
      </c>
      <c r="G392" s="65" t="s">
        <v>467</v>
      </c>
      <c r="H392" s="65" t="s">
        <v>255</v>
      </c>
      <c r="I392" s="65" t="s">
        <v>256</v>
      </c>
      <c r="J392" s="32" t="str">
        <f>_xlfn.XLOOKUP($H392,'Taxonomy and Epics'!$H:$H,'Taxonomy and Epics'!E:E)</f>
        <v>5.0 - S2P - Source to Pay</v>
      </c>
      <c r="K392" s="32" t="str">
        <f>_xlfn.XLOOKUP($H392,'Taxonomy and Epics'!$H:$H,'Taxonomy and Epics'!F:F)</f>
        <v>S2P-100</v>
      </c>
      <c r="L392" s="32" t="str">
        <f>_xlfn.XLOOKUP($H392,'Taxonomy and Epics'!$H:$H,'Taxonomy and Epics'!G:G)</f>
        <v>Invoice Processing &amp; Payment</v>
      </c>
      <c r="M392" s="32" t="str">
        <f>_xlfn.XLOOKUP($H392,'Taxonomy and Epics'!$H:$H,'Taxonomy and Epics'!H:H)</f>
        <v>S2P-100-010</v>
      </c>
      <c r="N392" s="32" t="str">
        <f>_xlfn.XLOOKUP($H392,'Taxonomy and Epics'!$H:$H,'Taxonomy and Epics'!I:I)</f>
        <v>Receive Invoices &amp; Credit Notes (incl. Self Billing &amp; Prepayments)</v>
      </c>
    </row>
    <row r="393" spans="1:14" ht="80" hidden="1" x14ac:dyDescent="0.2">
      <c r="A393" s="87" t="s">
        <v>2895</v>
      </c>
      <c r="B393" s="65" t="s">
        <v>2896</v>
      </c>
      <c r="C393" s="55" t="s">
        <v>2896</v>
      </c>
      <c r="D393" s="55" t="s">
        <v>2897</v>
      </c>
      <c r="E393" s="65" t="s">
        <v>473</v>
      </c>
      <c r="F393" s="8" t="s">
        <v>475</v>
      </c>
      <c r="G393" s="65" t="s">
        <v>471</v>
      </c>
      <c r="H393" s="65" t="s">
        <v>373</v>
      </c>
      <c r="I393" s="65" t="s">
        <v>374</v>
      </c>
      <c r="J393" s="32" t="str">
        <f>_xlfn.XLOOKUP($H393,'Taxonomy and Epics'!$H:$H,'Taxonomy and Epics'!E:E)</f>
        <v>5.0 - S2P - Source to Pay</v>
      </c>
      <c r="K393" s="32" t="str">
        <f>_xlfn.XLOOKUP($H393,'Taxonomy and Epics'!$H:$H,'Taxonomy and Epics'!F:F)</f>
        <v>S2P-080</v>
      </c>
      <c r="L393" s="32" t="str">
        <f>_xlfn.XLOOKUP($H393,'Taxonomy and Epics'!$H:$H,'Taxonomy and Epics'!G:G)</f>
        <v>Purchasing</v>
      </c>
      <c r="M393" s="32" t="str">
        <f>_xlfn.XLOOKUP($H393,'Taxonomy and Epics'!$H:$H,'Taxonomy and Epics'!H:H)</f>
        <v>S2P-080-030</v>
      </c>
      <c r="N393" s="32" t="str">
        <f>_xlfn.XLOOKUP($H393,'Taxonomy and Epics'!$H:$H,'Taxonomy and Epics'!I:I)</f>
        <v>Manage Purchase Order Lifecycle</v>
      </c>
    </row>
    <row r="394" spans="1:14" ht="80" hidden="1" x14ac:dyDescent="0.2">
      <c r="A394" s="87" t="s">
        <v>2898</v>
      </c>
      <c r="B394" s="65" t="s">
        <v>2899</v>
      </c>
      <c r="C394" s="55" t="s">
        <v>2899</v>
      </c>
      <c r="D394" s="55" t="s">
        <v>2900</v>
      </c>
      <c r="E394" s="65" t="s">
        <v>257</v>
      </c>
      <c r="F394" s="8" t="s">
        <v>478</v>
      </c>
      <c r="G394" s="65" t="s">
        <v>476</v>
      </c>
      <c r="H394" s="65" t="s">
        <v>255</v>
      </c>
      <c r="I394" s="65" t="s">
        <v>256</v>
      </c>
      <c r="J394" s="32" t="str">
        <f>_xlfn.XLOOKUP($H394,'Taxonomy and Epics'!$H:$H,'Taxonomy and Epics'!E:E)</f>
        <v>5.0 - S2P - Source to Pay</v>
      </c>
      <c r="K394" s="32" t="str">
        <f>_xlfn.XLOOKUP($H394,'Taxonomy and Epics'!$H:$H,'Taxonomy and Epics'!F:F)</f>
        <v>S2P-100</v>
      </c>
      <c r="L394" s="32" t="str">
        <f>_xlfn.XLOOKUP($H394,'Taxonomy and Epics'!$H:$H,'Taxonomy and Epics'!G:G)</f>
        <v>Invoice Processing &amp; Payment</v>
      </c>
      <c r="M394" s="32" t="str">
        <f>_xlfn.XLOOKUP($H394,'Taxonomy and Epics'!$H:$H,'Taxonomy and Epics'!H:H)</f>
        <v>S2P-100-010</v>
      </c>
      <c r="N394" s="32" t="str">
        <f>_xlfn.XLOOKUP($H394,'Taxonomy and Epics'!$H:$H,'Taxonomy and Epics'!I:I)</f>
        <v>Receive Invoices &amp; Credit Notes (incl. Self Billing &amp; Prepayments)</v>
      </c>
    </row>
    <row r="395" spans="1:14" ht="80" hidden="1" x14ac:dyDescent="0.2">
      <c r="A395" s="87" t="s">
        <v>2901</v>
      </c>
      <c r="B395" s="65" t="s">
        <v>2902</v>
      </c>
      <c r="C395" s="55" t="s">
        <v>2902</v>
      </c>
      <c r="D395" s="55" t="s">
        <v>2903</v>
      </c>
      <c r="E395" s="65" t="s">
        <v>257</v>
      </c>
      <c r="F395" s="8" t="s">
        <v>481</v>
      </c>
      <c r="G395" s="65" t="s">
        <v>479</v>
      </c>
      <c r="H395" s="65" t="s">
        <v>255</v>
      </c>
      <c r="I395" s="65" t="s">
        <v>256</v>
      </c>
      <c r="J395" s="32" t="str">
        <f>_xlfn.XLOOKUP($H395,'Taxonomy and Epics'!$H:$H,'Taxonomy and Epics'!E:E)</f>
        <v>5.0 - S2P - Source to Pay</v>
      </c>
      <c r="K395" s="32" t="str">
        <f>_xlfn.XLOOKUP($H395,'Taxonomy and Epics'!$H:$H,'Taxonomy and Epics'!F:F)</f>
        <v>S2P-100</v>
      </c>
      <c r="L395" s="32" t="str">
        <f>_xlfn.XLOOKUP($H395,'Taxonomy and Epics'!$H:$H,'Taxonomy and Epics'!G:G)</f>
        <v>Invoice Processing &amp; Payment</v>
      </c>
      <c r="M395" s="32" t="str">
        <f>_xlfn.XLOOKUP($H395,'Taxonomy and Epics'!$H:$H,'Taxonomy and Epics'!H:H)</f>
        <v>S2P-100-010</v>
      </c>
      <c r="N395" s="32" t="str">
        <f>_xlfn.XLOOKUP($H395,'Taxonomy and Epics'!$H:$H,'Taxonomy and Epics'!I:I)</f>
        <v>Receive Invoices &amp; Credit Notes (incl. Self Billing &amp; Prepayments)</v>
      </c>
    </row>
    <row r="396" spans="1:14" ht="80" hidden="1" x14ac:dyDescent="0.2">
      <c r="A396" s="87" t="s">
        <v>2904</v>
      </c>
      <c r="B396" s="65" t="s">
        <v>2905</v>
      </c>
      <c r="C396" s="55" t="s">
        <v>2906</v>
      </c>
      <c r="D396" s="55" t="s">
        <v>2907</v>
      </c>
      <c r="E396" s="65" t="s">
        <v>257</v>
      </c>
      <c r="F396" s="8" t="s">
        <v>484</v>
      </c>
      <c r="G396" s="65" t="s">
        <v>482</v>
      </c>
      <c r="H396" s="65" t="s">
        <v>255</v>
      </c>
      <c r="I396" s="65" t="s">
        <v>256</v>
      </c>
      <c r="J396" s="32" t="str">
        <f>_xlfn.XLOOKUP($H396,'Taxonomy and Epics'!$H:$H,'Taxonomy and Epics'!E:E)</f>
        <v>5.0 - S2P - Source to Pay</v>
      </c>
      <c r="K396" s="32" t="str">
        <f>_xlfn.XLOOKUP($H396,'Taxonomy and Epics'!$H:$H,'Taxonomy and Epics'!F:F)</f>
        <v>S2P-100</v>
      </c>
      <c r="L396" s="32" t="str">
        <f>_xlfn.XLOOKUP($H396,'Taxonomy and Epics'!$H:$H,'Taxonomy and Epics'!G:G)</f>
        <v>Invoice Processing &amp; Payment</v>
      </c>
      <c r="M396" s="32" t="str">
        <f>_xlfn.XLOOKUP($H396,'Taxonomy and Epics'!$H:$H,'Taxonomy and Epics'!H:H)</f>
        <v>S2P-100-010</v>
      </c>
      <c r="N396" s="32" t="str">
        <f>_xlfn.XLOOKUP($H396,'Taxonomy and Epics'!$H:$H,'Taxonomy and Epics'!I:I)</f>
        <v>Receive Invoices &amp; Credit Notes (incl. Self Billing &amp; Prepayments)</v>
      </c>
    </row>
    <row r="397" spans="1:14" ht="80" hidden="1" x14ac:dyDescent="0.2">
      <c r="A397" s="87" t="s">
        <v>2908</v>
      </c>
      <c r="B397" s="65" t="s">
        <v>2909</v>
      </c>
      <c r="C397" s="55" t="s">
        <v>2909</v>
      </c>
      <c r="D397" s="55" t="s">
        <v>2910</v>
      </c>
      <c r="E397" s="65" t="s">
        <v>257</v>
      </c>
      <c r="F397" s="8" t="s">
        <v>487</v>
      </c>
      <c r="G397" s="65" t="s">
        <v>2911</v>
      </c>
      <c r="H397" s="65" t="s">
        <v>255</v>
      </c>
      <c r="I397" s="65" t="s">
        <v>2912</v>
      </c>
      <c r="J397" s="32" t="str">
        <f>_xlfn.XLOOKUP($H397,'Taxonomy and Epics'!$H:$H,'Taxonomy and Epics'!E:E)</f>
        <v>5.0 - S2P - Source to Pay</v>
      </c>
      <c r="K397" s="32" t="str">
        <f>_xlfn.XLOOKUP($H397,'Taxonomy and Epics'!$H:$H,'Taxonomy and Epics'!F:F)</f>
        <v>S2P-100</v>
      </c>
      <c r="L397" s="32" t="str">
        <f>_xlfn.XLOOKUP($H397,'Taxonomy and Epics'!$H:$H,'Taxonomy and Epics'!G:G)</f>
        <v>Invoice Processing &amp; Payment</v>
      </c>
      <c r="M397" s="32" t="str">
        <f>_xlfn.XLOOKUP($H397,'Taxonomy and Epics'!$H:$H,'Taxonomy and Epics'!H:H)</f>
        <v>S2P-100-010</v>
      </c>
      <c r="N397" s="32" t="str">
        <f>_xlfn.XLOOKUP($H397,'Taxonomy and Epics'!$H:$H,'Taxonomy and Epics'!I:I)</f>
        <v>Receive Invoices &amp; Credit Notes (incl. Self Billing &amp; Prepayments)</v>
      </c>
    </row>
    <row r="398" spans="1:14" ht="80" hidden="1" x14ac:dyDescent="0.2">
      <c r="A398" s="87" t="s">
        <v>2913</v>
      </c>
      <c r="B398" s="65" t="s">
        <v>2914</v>
      </c>
      <c r="C398" s="55" t="s">
        <v>2914</v>
      </c>
      <c r="D398" s="55" t="s">
        <v>2915</v>
      </c>
      <c r="E398" s="65" t="s">
        <v>2916</v>
      </c>
      <c r="F398" s="8" t="s">
        <v>490</v>
      </c>
      <c r="G398" s="65" t="s">
        <v>2917</v>
      </c>
      <c r="H398" s="65" t="s">
        <v>373</v>
      </c>
      <c r="I398" s="65" t="s">
        <v>2918</v>
      </c>
      <c r="J398" s="32" t="str">
        <f>_xlfn.XLOOKUP($H398,'Taxonomy and Epics'!$H:$H,'Taxonomy and Epics'!E:E)</f>
        <v>5.0 - S2P - Source to Pay</v>
      </c>
      <c r="K398" s="32" t="str">
        <f>_xlfn.XLOOKUP($H398,'Taxonomy and Epics'!$H:$H,'Taxonomy and Epics'!F:F)</f>
        <v>S2P-080</v>
      </c>
      <c r="L398" s="32" t="str">
        <f>_xlfn.XLOOKUP($H398,'Taxonomy and Epics'!$H:$H,'Taxonomy and Epics'!G:G)</f>
        <v>Purchasing</v>
      </c>
      <c r="M398" s="32" t="str">
        <f>_xlfn.XLOOKUP($H398,'Taxonomy and Epics'!$H:$H,'Taxonomy and Epics'!H:H)</f>
        <v>S2P-080-030</v>
      </c>
      <c r="N398" s="32" t="str">
        <f>_xlfn.XLOOKUP($H398,'Taxonomy and Epics'!$H:$H,'Taxonomy and Epics'!I:I)</f>
        <v>Manage Purchase Order Lifecycle</v>
      </c>
    </row>
    <row r="399" spans="1:14" ht="80" hidden="1" x14ac:dyDescent="0.2">
      <c r="A399" s="87" t="s">
        <v>2919</v>
      </c>
      <c r="B399" s="65" t="s">
        <v>2920</v>
      </c>
      <c r="C399" s="55" t="s">
        <v>2920</v>
      </c>
      <c r="D399" s="55" t="s">
        <v>2921</v>
      </c>
      <c r="E399" s="65" t="s">
        <v>473</v>
      </c>
      <c r="F399" s="8" t="s">
        <v>493</v>
      </c>
      <c r="G399" s="65" t="s">
        <v>491</v>
      </c>
      <c r="H399" s="65" t="s">
        <v>373</v>
      </c>
      <c r="I399" s="65" t="s">
        <v>374</v>
      </c>
      <c r="J399" s="32" t="str">
        <f>_xlfn.XLOOKUP($H399,'Taxonomy and Epics'!$H:$H,'Taxonomy and Epics'!E:E)</f>
        <v>5.0 - S2P - Source to Pay</v>
      </c>
      <c r="K399" s="32" t="str">
        <f>_xlfn.XLOOKUP($H399,'Taxonomy and Epics'!$H:$H,'Taxonomy and Epics'!F:F)</f>
        <v>S2P-080</v>
      </c>
      <c r="L399" s="32" t="str">
        <f>_xlfn.XLOOKUP($H399,'Taxonomy and Epics'!$H:$H,'Taxonomy and Epics'!G:G)</f>
        <v>Purchasing</v>
      </c>
      <c r="M399" s="32" t="str">
        <f>_xlfn.XLOOKUP($H399,'Taxonomy and Epics'!$H:$H,'Taxonomy and Epics'!H:H)</f>
        <v>S2P-080-030</v>
      </c>
      <c r="N399" s="32" t="str">
        <f>_xlfn.XLOOKUP($H399,'Taxonomy and Epics'!$H:$H,'Taxonomy and Epics'!I:I)</f>
        <v>Manage Purchase Order Lifecycle</v>
      </c>
    </row>
    <row r="400" spans="1:14" ht="64" hidden="1" x14ac:dyDescent="0.2">
      <c r="A400" s="87" t="s">
        <v>2922</v>
      </c>
      <c r="B400" s="65" t="s">
        <v>2923</v>
      </c>
      <c r="C400" s="55" t="s">
        <v>2923</v>
      </c>
      <c r="D400" s="55" t="s">
        <v>2924</v>
      </c>
      <c r="E400" s="65" t="s">
        <v>2916</v>
      </c>
      <c r="F400" s="8" t="s">
        <v>497</v>
      </c>
      <c r="G400" s="65" t="s">
        <v>2925</v>
      </c>
      <c r="H400" s="65" t="s">
        <v>496</v>
      </c>
      <c r="I400" s="65" t="s">
        <v>2926</v>
      </c>
      <c r="J400" s="32" t="str">
        <f>_xlfn.XLOOKUP($H400,'Taxonomy and Epics'!$H:$H,'Taxonomy and Epics'!E:E)</f>
        <v>5.0 - S2P - Source to Pay</v>
      </c>
      <c r="K400" s="32" t="str">
        <f>_xlfn.XLOOKUP($H400,'Taxonomy and Epics'!$H:$H,'Taxonomy and Epics'!F:F)</f>
        <v>S2P-060</v>
      </c>
      <c r="L400" s="32" t="str">
        <f>_xlfn.XLOOKUP($H400,'Taxonomy and Epics'!$H:$H,'Taxonomy and Epics'!G:G)</f>
        <v>Contract Lifecycle Management</v>
      </c>
      <c r="M400" s="32" t="str">
        <f>_xlfn.XLOOKUP($H400,'Taxonomy and Epics'!$H:$H,'Taxonomy and Epics'!H:H)</f>
        <v>S2P-060-010</v>
      </c>
      <c r="N400" s="32" t="str">
        <f>_xlfn.XLOOKUP($H400,'Taxonomy and Epics'!$H:$H,'Taxonomy and Epics'!I:I)</f>
        <v>Establish Contract Portfolio Management</v>
      </c>
    </row>
    <row r="401" spans="1:14" ht="64" hidden="1" x14ac:dyDescent="0.2">
      <c r="A401" s="87" t="s">
        <v>2927</v>
      </c>
      <c r="B401" s="65" t="s">
        <v>2928</v>
      </c>
      <c r="C401" s="55" t="s">
        <v>2928</v>
      </c>
      <c r="D401" s="55" t="s">
        <v>2929</v>
      </c>
      <c r="E401" s="65" t="s">
        <v>2930</v>
      </c>
      <c r="F401" s="8" t="s">
        <v>501</v>
      </c>
      <c r="G401" s="65" t="s">
        <v>2931</v>
      </c>
      <c r="H401" s="65" t="s">
        <v>326</v>
      </c>
      <c r="I401" s="65" t="s">
        <v>2932</v>
      </c>
      <c r="J401" s="32" t="str">
        <f>_xlfn.XLOOKUP($H401,'Taxonomy and Epics'!$H:$H,'Taxonomy and Epics'!E:E)</f>
        <v>5.0 - S2P - Source to Pay</v>
      </c>
      <c r="K401" s="32" t="str">
        <f>_xlfn.XLOOKUP($H401,'Taxonomy and Epics'!$H:$H,'Taxonomy and Epics'!F:F)</f>
        <v>S2P-070</v>
      </c>
      <c r="L401" s="32" t="str">
        <f>_xlfn.XLOOKUP($H401,'Taxonomy and Epics'!$H:$H,'Taxonomy and Epics'!G:G)</f>
        <v>Requisitioning</v>
      </c>
      <c r="M401" s="32" t="str">
        <f>_xlfn.XLOOKUP($H401,'Taxonomy and Epics'!$H:$H,'Taxonomy and Epics'!H:H)</f>
        <v>S2P-070-010</v>
      </c>
      <c r="N401" s="32" t="str">
        <f>_xlfn.XLOOKUP($H401,'Taxonomy and Epics'!$H:$H,'Taxonomy and Epics'!I:I)</f>
        <v>Create Requisition</v>
      </c>
    </row>
    <row r="402" spans="1:14" ht="80" hidden="1" x14ac:dyDescent="0.2">
      <c r="A402" s="87" t="s">
        <v>2933</v>
      </c>
      <c r="B402" s="65" t="s">
        <v>2934</v>
      </c>
      <c r="C402" s="55" t="s">
        <v>2934</v>
      </c>
      <c r="D402" s="55" t="s">
        <v>2935</v>
      </c>
      <c r="E402" s="65" t="s">
        <v>2936</v>
      </c>
      <c r="F402" s="8" t="s">
        <v>504</v>
      </c>
      <c r="G402" s="65" t="s">
        <v>2937</v>
      </c>
      <c r="H402" s="65" t="s">
        <v>373</v>
      </c>
      <c r="I402" s="65" t="s">
        <v>2918</v>
      </c>
      <c r="J402" s="32" t="str">
        <f>_xlfn.XLOOKUP($H402,'Taxonomy and Epics'!$H:$H,'Taxonomy and Epics'!E:E)</f>
        <v>5.0 - S2P - Source to Pay</v>
      </c>
      <c r="K402" s="32" t="str">
        <f>_xlfn.XLOOKUP($H402,'Taxonomy and Epics'!$H:$H,'Taxonomy and Epics'!F:F)</f>
        <v>S2P-080</v>
      </c>
      <c r="L402" s="32" t="str">
        <f>_xlfn.XLOOKUP($H402,'Taxonomy and Epics'!$H:$H,'Taxonomy and Epics'!G:G)</f>
        <v>Purchasing</v>
      </c>
      <c r="M402" s="32" t="str">
        <f>_xlfn.XLOOKUP($H402,'Taxonomy and Epics'!$H:$H,'Taxonomy and Epics'!H:H)</f>
        <v>S2P-080-030</v>
      </c>
      <c r="N402" s="32" t="str">
        <f>_xlfn.XLOOKUP($H402,'Taxonomy and Epics'!$H:$H,'Taxonomy and Epics'!I:I)</f>
        <v>Manage Purchase Order Lifecycle</v>
      </c>
    </row>
    <row r="403" spans="1:14" ht="64" hidden="1" x14ac:dyDescent="0.2">
      <c r="A403" s="87" t="s">
        <v>2938</v>
      </c>
      <c r="B403" s="65" t="s">
        <v>2939</v>
      </c>
      <c r="C403" s="55" t="s">
        <v>2940</v>
      </c>
      <c r="D403" s="55" t="s">
        <v>2941</v>
      </c>
      <c r="E403" s="65" t="s">
        <v>261</v>
      </c>
      <c r="F403" s="8" t="s">
        <v>507</v>
      </c>
      <c r="G403" s="65" t="s">
        <v>505</v>
      </c>
      <c r="H403" s="65" t="s">
        <v>326</v>
      </c>
      <c r="I403" s="65" t="s">
        <v>327</v>
      </c>
      <c r="J403" s="32" t="str">
        <f>_xlfn.XLOOKUP($H403,'Taxonomy and Epics'!$H:$H,'Taxonomy and Epics'!E:E)</f>
        <v>5.0 - S2P - Source to Pay</v>
      </c>
      <c r="K403" s="32" t="str">
        <f>_xlfn.XLOOKUP($H403,'Taxonomy and Epics'!$H:$H,'Taxonomy and Epics'!F:F)</f>
        <v>S2P-070</v>
      </c>
      <c r="L403" s="32" t="str">
        <f>_xlfn.XLOOKUP($H403,'Taxonomy and Epics'!$H:$H,'Taxonomy and Epics'!G:G)</f>
        <v>Requisitioning</v>
      </c>
      <c r="M403" s="32" t="str">
        <f>_xlfn.XLOOKUP($H403,'Taxonomy and Epics'!$H:$H,'Taxonomy and Epics'!H:H)</f>
        <v>S2P-070-010</v>
      </c>
      <c r="N403" s="32" t="str">
        <f>_xlfn.XLOOKUP($H403,'Taxonomy and Epics'!$H:$H,'Taxonomy and Epics'!I:I)</f>
        <v>Create Requisition</v>
      </c>
    </row>
    <row r="404" spans="1:14" ht="96" hidden="1" x14ac:dyDescent="0.2">
      <c r="A404" s="87" t="s">
        <v>2942</v>
      </c>
      <c r="B404" s="65" t="s">
        <v>2943</v>
      </c>
      <c r="C404" s="55" t="s">
        <v>2943</v>
      </c>
      <c r="D404" s="55" t="s">
        <v>2944</v>
      </c>
      <c r="E404" s="65" t="s">
        <v>2916</v>
      </c>
      <c r="F404" s="8"/>
      <c r="G404" s="65" t="s">
        <v>2945</v>
      </c>
      <c r="H404" s="65" t="s">
        <v>496</v>
      </c>
      <c r="I404" s="65" t="s">
        <v>2926</v>
      </c>
      <c r="J404" s="32" t="str">
        <f>_xlfn.XLOOKUP($H404,'Taxonomy and Epics'!$H:$H,'Taxonomy and Epics'!E:E)</f>
        <v>5.0 - S2P - Source to Pay</v>
      </c>
      <c r="K404" s="32" t="str">
        <f>_xlfn.XLOOKUP($H404,'Taxonomy and Epics'!$H:$H,'Taxonomy and Epics'!F:F)</f>
        <v>S2P-060</v>
      </c>
      <c r="L404" s="32" t="str">
        <f>_xlfn.XLOOKUP($H404,'Taxonomy and Epics'!$H:$H,'Taxonomy and Epics'!G:G)</f>
        <v>Contract Lifecycle Management</v>
      </c>
      <c r="M404" s="32" t="str">
        <f>_xlfn.XLOOKUP($H404,'Taxonomy and Epics'!$H:$H,'Taxonomy and Epics'!H:H)</f>
        <v>S2P-060-010</v>
      </c>
      <c r="N404" s="32" t="str">
        <f>_xlfn.XLOOKUP($H404,'Taxonomy and Epics'!$H:$H,'Taxonomy and Epics'!I:I)</f>
        <v>Establish Contract Portfolio Management</v>
      </c>
    </row>
    <row r="405" spans="1:14" ht="80" hidden="1" x14ac:dyDescent="0.2">
      <c r="A405" s="87" t="s">
        <v>2946</v>
      </c>
      <c r="B405" s="65" t="s">
        <v>2947</v>
      </c>
      <c r="C405" s="55" t="s">
        <v>2947</v>
      </c>
      <c r="D405" s="55" t="s">
        <v>2948</v>
      </c>
      <c r="E405" s="65" t="s">
        <v>257</v>
      </c>
      <c r="F405" s="8"/>
      <c r="G405" s="65" t="s">
        <v>510</v>
      </c>
      <c r="H405" s="65" t="s">
        <v>255</v>
      </c>
      <c r="I405" s="65" t="s">
        <v>256</v>
      </c>
      <c r="J405" s="32" t="str">
        <f>_xlfn.XLOOKUP($H405,'Taxonomy and Epics'!$H:$H,'Taxonomy and Epics'!E:E)</f>
        <v>5.0 - S2P - Source to Pay</v>
      </c>
      <c r="K405" s="32" t="str">
        <f>_xlfn.XLOOKUP($H405,'Taxonomy and Epics'!$H:$H,'Taxonomy and Epics'!F:F)</f>
        <v>S2P-100</v>
      </c>
      <c r="L405" s="32" t="str">
        <f>_xlfn.XLOOKUP($H405,'Taxonomy and Epics'!$H:$H,'Taxonomy and Epics'!G:G)</f>
        <v>Invoice Processing &amp; Payment</v>
      </c>
      <c r="M405" s="32" t="str">
        <f>_xlfn.XLOOKUP($H405,'Taxonomy and Epics'!$H:$H,'Taxonomy and Epics'!H:H)</f>
        <v>S2P-100-010</v>
      </c>
      <c r="N405" s="32" t="str">
        <f>_xlfn.XLOOKUP($H405,'Taxonomy and Epics'!$H:$H,'Taxonomy and Epics'!I:I)</f>
        <v>Receive Invoices &amp; Credit Notes (incl. Self Billing &amp; Prepayments)</v>
      </c>
    </row>
    <row r="406" spans="1:14" ht="80" hidden="1" x14ac:dyDescent="0.2">
      <c r="A406" s="87" t="s">
        <v>2949</v>
      </c>
      <c r="B406" s="65" t="s">
        <v>2950</v>
      </c>
      <c r="C406" s="55" t="s">
        <v>2950</v>
      </c>
      <c r="D406" s="55" t="s">
        <v>2951</v>
      </c>
      <c r="E406" s="65" t="s">
        <v>257</v>
      </c>
      <c r="F406" s="8"/>
      <c r="G406" s="65" t="s">
        <v>2952</v>
      </c>
      <c r="H406" s="65" t="s">
        <v>255</v>
      </c>
      <c r="I406" s="65" t="s">
        <v>2912</v>
      </c>
      <c r="J406" s="32" t="str">
        <f>_xlfn.XLOOKUP($H406,'Taxonomy and Epics'!$H:$H,'Taxonomy and Epics'!E:E)</f>
        <v>5.0 - S2P - Source to Pay</v>
      </c>
      <c r="K406" s="32" t="str">
        <f>_xlfn.XLOOKUP($H406,'Taxonomy and Epics'!$H:$H,'Taxonomy and Epics'!F:F)</f>
        <v>S2P-100</v>
      </c>
      <c r="L406" s="32" t="str">
        <f>_xlfn.XLOOKUP($H406,'Taxonomy and Epics'!$H:$H,'Taxonomy and Epics'!G:G)</f>
        <v>Invoice Processing &amp; Payment</v>
      </c>
      <c r="M406" s="32" t="str">
        <f>_xlfn.XLOOKUP($H406,'Taxonomy and Epics'!$H:$H,'Taxonomy and Epics'!H:H)</f>
        <v>S2P-100-010</v>
      </c>
      <c r="N406" s="32" t="str">
        <f>_xlfn.XLOOKUP($H406,'Taxonomy and Epics'!$H:$H,'Taxonomy and Epics'!I:I)</f>
        <v>Receive Invoices &amp; Credit Notes (incl. Self Billing &amp; Prepayments)</v>
      </c>
    </row>
    <row r="407" spans="1:14" ht="80" hidden="1" x14ac:dyDescent="0.2">
      <c r="A407" s="87" t="s">
        <v>2953</v>
      </c>
      <c r="B407" s="65" t="s">
        <v>2954</v>
      </c>
      <c r="C407" s="55" t="s">
        <v>2954</v>
      </c>
      <c r="D407" s="55" t="s">
        <v>2955</v>
      </c>
      <c r="E407" s="65" t="s">
        <v>2916</v>
      </c>
      <c r="F407" s="8"/>
      <c r="G407" s="65" t="s">
        <v>2956</v>
      </c>
      <c r="H407" s="65" t="s">
        <v>317</v>
      </c>
      <c r="I407" s="65" t="s">
        <v>2957</v>
      </c>
      <c r="J407" s="32" t="str">
        <f>_xlfn.XLOOKUP($H407,'Taxonomy and Epics'!$H:$H,'Taxonomy and Epics'!E:E)</f>
        <v>5.0 - S2P - Source to Pay</v>
      </c>
      <c r="K407" s="32" t="str">
        <f>_xlfn.XLOOKUP($H407,'Taxonomy and Epics'!$H:$H,'Taxonomy and Epics'!F:F)</f>
        <v>S2P-050</v>
      </c>
      <c r="L407" s="32" t="str">
        <f>_xlfn.XLOOKUP($H407,'Taxonomy and Epics'!$H:$H,'Taxonomy and Epics'!G:G)</f>
        <v>Strategic Sourcing</v>
      </c>
      <c r="M407" s="32" t="str">
        <f>_xlfn.XLOOKUP($H407,'Taxonomy and Epics'!$H:$H,'Taxonomy and Epics'!H:H)</f>
        <v>S2P-050-060</v>
      </c>
      <c r="N407" s="32" t="str">
        <f>_xlfn.XLOOKUP($H407,'Taxonomy and Epics'!$H:$H,'Taxonomy and Epics'!I:I)</f>
        <v>Enable Supplier &amp; Item Master / Catalog</v>
      </c>
    </row>
    <row r="408" spans="1:14" ht="64" hidden="1" x14ac:dyDescent="0.2">
      <c r="A408" s="87" t="s">
        <v>2958</v>
      </c>
      <c r="B408" s="65" t="s">
        <v>2959</v>
      </c>
      <c r="C408" s="55" t="s">
        <v>2959</v>
      </c>
      <c r="D408" s="55" t="s">
        <v>2960</v>
      </c>
      <c r="E408" s="65" t="s">
        <v>257</v>
      </c>
      <c r="F408" s="8"/>
      <c r="G408" s="65" t="s">
        <v>2961</v>
      </c>
      <c r="H408" s="65" t="s">
        <v>255</v>
      </c>
      <c r="I408" s="65" t="s">
        <v>2912</v>
      </c>
      <c r="J408" s="32" t="str">
        <f>_xlfn.XLOOKUP($H408,'Taxonomy and Epics'!$H:$H,'Taxonomy and Epics'!E:E)</f>
        <v>5.0 - S2P - Source to Pay</v>
      </c>
      <c r="K408" s="32" t="str">
        <f>_xlfn.XLOOKUP($H408,'Taxonomy and Epics'!$H:$H,'Taxonomy and Epics'!F:F)</f>
        <v>S2P-100</v>
      </c>
      <c r="L408" s="32" t="str">
        <f>_xlfn.XLOOKUP($H408,'Taxonomy and Epics'!$H:$H,'Taxonomy and Epics'!G:G)</f>
        <v>Invoice Processing &amp; Payment</v>
      </c>
      <c r="M408" s="32" t="str">
        <f>_xlfn.XLOOKUP($H408,'Taxonomy and Epics'!$H:$H,'Taxonomy and Epics'!H:H)</f>
        <v>S2P-100-010</v>
      </c>
      <c r="N408" s="32" t="str">
        <f>_xlfn.XLOOKUP($H408,'Taxonomy and Epics'!$H:$H,'Taxonomy and Epics'!I:I)</f>
        <v>Receive Invoices &amp; Credit Notes (incl. Self Billing &amp; Prepayments)</v>
      </c>
    </row>
    <row r="409" spans="1:14" ht="80" hidden="1" x14ac:dyDescent="0.2">
      <c r="A409" s="87" t="s">
        <v>2962</v>
      </c>
      <c r="B409" s="65" t="s">
        <v>2963</v>
      </c>
      <c r="C409" s="55" t="s">
        <v>2963</v>
      </c>
      <c r="D409" s="55" t="s">
        <v>2964</v>
      </c>
      <c r="E409" s="65" t="s">
        <v>2936</v>
      </c>
      <c r="F409" s="8"/>
      <c r="G409" s="65" t="s">
        <v>2965</v>
      </c>
      <c r="H409" s="65" t="s">
        <v>275</v>
      </c>
      <c r="I409" s="65" t="s">
        <v>2966</v>
      </c>
      <c r="J409" s="32" t="str">
        <f>_xlfn.XLOOKUP($H409,'Taxonomy and Epics'!$H:$H,'Taxonomy and Epics'!E:E)</f>
        <v>5.0 - S2P - Source to Pay</v>
      </c>
      <c r="K409" s="32" t="str">
        <f>_xlfn.XLOOKUP($H409,'Taxonomy and Epics'!$H:$H,'Taxonomy and Epics'!F:F)</f>
        <v>S2P-100</v>
      </c>
      <c r="L409" s="32" t="str">
        <f>_xlfn.XLOOKUP($H409,'Taxonomy and Epics'!$H:$H,'Taxonomy and Epics'!G:G)</f>
        <v>Invoice Processing &amp; Payment</v>
      </c>
      <c r="M409" s="32" t="str">
        <f>_xlfn.XLOOKUP($H409,'Taxonomy and Epics'!$H:$H,'Taxonomy and Epics'!H:H)</f>
        <v>S2P-100-030</v>
      </c>
      <c r="N409" s="32" t="str">
        <f>_xlfn.XLOOKUP($H409,'Taxonomy and Epics'!$H:$H,'Taxonomy and Epics'!I:I)</f>
        <v>Generate Payments File &amp; Release Payments</v>
      </c>
    </row>
  </sheetData>
  <autoFilter ref="A1:P409" xr:uid="{18221674-9A0C-49A0-93B2-FBE463A5AE25}">
    <filterColumn colId="0">
      <filters>
        <filter val="US046"/>
      </filters>
    </filterColumn>
  </autoFilter>
  <phoneticPr fontId="8" type="noConversion"/>
  <conditionalFormatting sqref="A391:A409">
    <cfRule type="duplicateValues" dxfId="32" priority="1"/>
  </conditionalFormatting>
  <conditionalFormatting sqref="A410:A1048576 A1:A390">
    <cfRule type="duplicateValues" dxfId="31" priority="2"/>
  </conditionalFormatting>
  <conditionalFormatting sqref="G259">
    <cfRule type="duplicateValues" dxfId="30" priority="4"/>
  </conditionalFormatting>
  <conditionalFormatting sqref="G261">
    <cfRule type="duplicateValues" dxfId="29" priority="12"/>
  </conditionalFormatting>
  <conditionalFormatting sqref="G272">
    <cfRule type="duplicateValues" dxfId="28" priority="11"/>
  </conditionalFormatting>
  <conditionalFormatting sqref="G273">
    <cfRule type="duplicateValues" dxfId="27" priority="10"/>
  </conditionalFormatting>
  <conditionalFormatting sqref="G274">
    <cfRule type="duplicateValues" dxfId="26" priority="9"/>
  </conditionalFormatting>
  <conditionalFormatting sqref="G275">
    <cfRule type="duplicateValues" dxfId="25" priority="8"/>
  </conditionalFormatting>
  <conditionalFormatting sqref="G276:G279">
    <cfRule type="duplicateValues" dxfId="24" priority="14"/>
  </conditionalFormatting>
  <conditionalFormatting sqref="G280">
    <cfRule type="duplicateValues" dxfId="23" priority="7"/>
  </conditionalFormatting>
  <conditionalFormatting sqref="G281">
    <cfRule type="duplicateValues" dxfId="22" priority="6"/>
  </conditionalFormatting>
  <conditionalFormatting sqref="G282">
    <cfRule type="duplicateValues" dxfId="21" priority="5"/>
  </conditionalFormatting>
  <conditionalFormatting sqref="G283:G288">
    <cfRule type="duplicateValues" dxfId="20" priority="13"/>
  </conditionalFormatting>
  <conditionalFormatting sqref="G289">
    <cfRule type="duplicateValues" dxfId="19" priority="3"/>
  </conditionalFormatting>
  <conditionalFormatting sqref="G290:G298">
    <cfRule type="duplicateValues" dxfId="18" priority="15"/>
  </conditionalFormatting>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A5B5E-0A35-48D9-8670-B122ECFA4A38}">
  <sheetPr filterMode="1"/>
  <dimension ref="A1:XFC720"/>
  <sheetViews>
    <sheetView zoomScale="85" zoomScaleNormal="85" workbookViewId="0">
      <pane ySplit="1" topLeftCell="A2" activePane="bottomLeft" state="frozen"/>
      <selection pane="bottomLeft" activeCell="D720" sqref="D720"/>
    </sheetView>
  </sheetViews>
  <sheetFormatPr baseColWidth="10" defaultColWidth="8.83203125" defaultRowHeight="15" outlineLevelCol="1" x14ac:dyDescent="0.2"/>
  <cols>
    <col min="1" max="1" width="18.33203125" customWidth="1"/>
    <col min="2" max="2" width="16.5" customWidth="1"/>
    <col min="3" max="3" width="42.5" style="12" customWidth="1"/>
    <col min="4" max="4" width="92.5" style="12" customWidth="1"/>
    <col min="5" max="5" width="10.6640625" customWidth="1"/>
    <col min="6" max="6" width="56.6640625" customWidth="1"/>
    <col min="7" max="7" width="26.6640625" customWidth="1"/>
    <col min="8" max="8" width="21.6640625" style="12" customWidth="1"/>
    <col min="9" max="9" width="14.6640625" customWidth="1" outlineLevel="1"/>
    <col min="10" max="11" width="15.6640625" customWidth="1" outlineLevel="1"/>
    <col min="12" max="12" width="42.6640625" customWidth="1"/>
    <col min="13" max="13" width="15.6640625" customWidth="1"/>
    <col min="14" max="14" width="15.6640625" style="12" customWidth="1"/>
    <col min="15" max="15" width="57.6640625" customWidth="1"/>
    <col min="16" max="16" width="13.5" customWidth="1"/>
    <col min="21" max="21" width="9.33203125" bestFit="1" customWidth="1"/>
  </cols>
  <sheetData>
    <row r="1" spans="1:21" s="27" customFormat="1" ht="60" x14ac:dyDescent="0.2">
      <c r="A1" s="15" t="s">
        <v>2967</v>
      </c>
      <c r="B1" s="15" t="s">
        <v>2968</v>
      </c>
      <c r="C1" s="25" t="s">
        <v>2969</v>
      </c>
      <c r="D1" s="25" t="s">
        <v>2970</v>
      </c>
      <c r="E1" s="15" t="s">
        <v>2971</v>
      </c>
      <c r="F1" s="25" t="s">
        <v>2972</v>
      </c>
      <c r="G1" s="26" t="s">
        <v>2973</v>
      </c>
      <c r="H1" s="15" t="s">
        <v>2974</v>
      </c>
      <c r="I1" s="15" t="s">
        <v>2975</v>
      </c>
      <c r="J1" s="15" t="s">
        <v>2976</v>
      </c>
      <c r="K1" s="15" t="s">
        <v>1572</v>
      </c>
      <c r="L1" s="15" t="s">
        <v>1574</v>
      </c>
      <c r="M1" s="15" t="s">
        <v>1578</v>
      </c>
      <c r="N1" s="15" t="s">
        <v>1579</v>
      </c>
      <c r="O1" s="15" t="s">
        <v>2977</v>
      </c>
      <c r="P1" s="23" t="s">
        <v>2978</v>
      </c>
      <c r="Q1" s="27" t="s">
        <v>1172</v>
      </c>
      <c r="U1" s="122" t="s">
        <v>2979</v>
      </c>
    </row>
    <row r="2" spans="1:21" ht="80" hidden="1" x14ac:dyDescent="0.2">
      <c r="A2" s="20" t="s">
        <v>2980</v>
      </c>
      <c r="B2" s="65" t="s">
        <v>2981</v>
      </c>
      <c r="C2" s="55" t="s">
        <v>2982</v>
      </c>
      <c r="D2" s="55" t="s">
        <v>2983</v>
      </c>
      <c r="E2" s="65" t="s">
        <v>2984</v>
      </c>
      <c r="F2" s="55" t="s">
        <v>2985</v>
      </c>
      <c r="G2" s="55" t="s">
        <v>2986</v>
      </c>
      <c r="H2" s="55" t="s">
        <v>2936</v>
      </c>
      <c r="I2" s="65"/>
      <c r="J2" s="65" t="s">
        <v>2987</v>
      </c>
      <c r="K2" s="65" t="s">
        <v>2988</v>
      </c>
      <c r="L2" s="65" t="s">
        <v>2989</v>
      </c>
      <c r="M2" s="65" t="s">
        <v>255</v>
      </c>
      <c r="N2" s="55" t="s">
        <v>2912</v>
      </c>
      <c r="O2" s="8"/>
      <c r="P2" s="8"/>
      <c r="Q2" t="str">
        <f t="shared" ref="Q2:Q65" si="0">LEFT(M2,3)</f>
        <v>S2P</v>
      </c>
      <c r="U2" s="65" t="s">
        <v>255</v>
      </c>
    </row>
    <row r="3" spans="1:21" ht="80" hidden="1" x14ac:dyDescent="0.2">
      <c r="A3" s="20" t="s">
        <v>2980</v>
      </c>
      <c r="B3" s="65" t="s">
        <v>2990</v>
      </c>
      <c r="C3" s="55" t="s">
        <v>2991</v>
      </c>
      <c r="D3" s="55" t="s">
        <v>2992</v>
      </c>
      <c r="E3" s="65" t="s">
        <v>2993</v>
      </c>
      <c r="F3" s="55" t="s">
        <v>2994</v>
      </c>
      <c r="G3" s="55" t="s">
        <v>2995</v>
      </c>
      <c r="H3" s="55" t="s">
        <v>2936</v>
      </c>
      <c r="I3" s="65"/>
      <c r="J3" s="65" t="s">
        <v>2987</v>
      </c>
      <c r="K3" s="65" t="s">
        <v>2988</v>
      </c>
      <c r="L3" s="65" t="s">
        <v>2989</v>
      </c>
      <c r="M3" s="65" t="s">
        <v>255</v>
      </c>
      <c r="N3" s="55" t="s">
        <v>2912</v>
      </c>
      <c r="O3" s="8"/>
      <c r="P3" s="8"/>
      <c r="Q3" t="str">
        <f t="shared" si="0"/>
        <v>S2P</v>
      </c>
      <c r="U3" s="65" t="s">
        <v>2996</v>
      </c>
    </row>
    <row r="4" spans="1:21" s="114" customFormat="1" ht="96" hidden="1" x14ac:dyDescent="0.2">
      <c r="A4" s="21" t="s">
        <v>2997</v>
      </c>
      <c r="B4" s="120" t="s">
        <v>2998</v>
      </c>
      <c r="C4" s="121" t="s">
        <v>2999</v>
      </c>
      <c r="D4" s="121" t="s">
        <v>3000</v>
      </c>
      <c r="E4" s="120" t="s">
        <v>2984</v>
      </c>
      <c r="F4" s="121" t="s">
        <v>3001</v>
      </c>
      <c r="G4" s="121" t="s">
        <v>3002</v>
      </c>
      <c r="H4" s="121" t="s">
        <v>2936</v>
      </c>
      <c r="I4" s="120"/>
      <c r="J4" s="120" t="s">
        <v>2987</v>
      </c>
      <c r="K4" s="120" t="s">
        <v>2988</v>
      </c>
      <c r="L4" s="120" t="s">
        <v>2989</v>
      </c>
      <c r="M4" s="120" t="s">
        <v>255</v>
      </c>
      <c r="N4" s="121" t="s">
        <v>2912</v>
      </c>
      <c r="O4" s="34"/>
      <c r="P4" s="34"/>
      <c r="Q4" t="str">
        <f t="shared" si="0"/>
        <v>S2P</v>
      </c>
      <c r="R4"/>
      <c r="U4" s="120" t="s">
        <v>2996</v>
      </c>
    </row>
    <row r="5" spans="1:21" ht="96" hidden="1" x14ac:dyDescent="0.2">
      <c r="A5" s="20" t="s">
        <v>2980</v>
      </c>
      <c r="B5" s="65" t="s">
        <v>3003</v>
      </c>
      <c r="C5" s="55" t="s">
        <v>3004</v>
      </c>
      <c r="D5" s="55" t="s">
        <v>3005</v>
      </c>
      <c r="E5" s="65" t="s">
        <v>3006</v>
      </c>
      <c r="F5" s="55" t="s">
        <v>3007</v>
      </c>
      <c r="G5" s="65" t="s">
        <v>3008</v>
      </c>
      <c r="H5" s="55" t="s">
        <v>2936</v>
      </c>
      <c r="I5" s="65"/>
      <c r="J5" s="65" t="s">
        <v>2987</v>
      </c>
      <c r="K5" s="65" t="s">
        <v>2988</v>
      </c>
      <c r="L5" s="65" t="s">
        <v>2989</v>
      </c>
      <c r="M5" s="65" t="s">
        <v>255</v>
      </c>
      <c r="N5" s="55" t="s">
        <v>2912</v>
      </c>
      <c r="O5" s="8"/>
      <c r="P5" s="8"/>
      <c r="Q5" t="str">
        <f t="shared" si="0"/>
        <v>S2P</v>
      </c>
      <c r="U5" s="65" t="s">
        <v>2996</v>
      </c>
    </row>
    <row r="6" spans="1:21" ht="80" hidden="1" x14ac:dyDescent="0.2">
      <c r="A6" s="20" t="s">
        <v>2980</v>
      </c>
      <c r="B6" s="65" t="s">
        <v>3009</v>
      </c>
      <c r="C6" s="55" t="s">
        <v>3010</v>
      </c>
      <c r="D6" s="55" t="s">
        <v>3011</v>
      </c>
      <c r="E6" s="65" t="s">
        <v>2984</v>
      </c>
      <c r="F6" s="55" t="s">
        <v>3012</v>
      </c>
      <c r="G6" s="55" t="s">
        <v>3013</v>
      </c>
      <c r="H6" s="55" t="s">
        <v>2936</v>
      </c>
      <c r="I6" s="65"/>
      <c r="J6" s="65" t="s">
        <v>2987</v>
      </c>
      <c r="K6" s="65" t="s">
        <v>2988</v>
      </c>
      <c r="L6" s="65" t="s">
        <v>2989</v>
      </c>
      <c r="M6" s="65" t="s">
        <v>255</v>
      </c>
      <c r="N6" s="55" t="s">
        <v>2912</v>
      </c>
      <c r="O6" s="8"/>
      <c r="P6" s="8"/>
      <c r="Q6" t="str">
        <f t="shared" si="0"/>
        <v>S2P</v>
      </c>
      <c r="U6" s="65" t="s">
        <v>2996</v>
      </c>
    </row>
    <row r="7" spans="1:21" ht="96" hidden="1" x14ac:dyDescent="0.2">
      <c r="A7" s="20" t="s">
        <v>2980</v>
      </c>
      <c r="B7" s="65" t="s">
        <v>3014</v>
      </c>
      <c r="C7" s="55" t="s">
        <v>3015</v>
      </c>
      <c r="D7" s="55" t="s">
        <v>3016</v>
      </c>
      <c r="E7" s="65" t="s">
        <v>2984</v>
      </c>
      <c r="F7" s="55" t="s">
        <v>3017</v>
      </c>
      <c r="G7" s="65" t="s">
        <v>3018</v>
      </c>
      <c r="H7" s="55" t="s">
        <v>2936</v>
      </c>
      <c r="I7" s="65"/>
      <c r="J7" s="65" t="s">
        <v>3019</v>
      </c>
      <c r="K7" s="65" t="s">
        <v>2988</v>
      </c>
      <c r="L7" s="65" t="s">
        <v>2989</v>
      </c>
      <c r="M7" s="65" t="s">
        <v>255</v>
      </c>
      <c r="N7" s="55" t="s">
        <v>2912</v>
      </c>
      <c r="O7" s="8"/>
      <c r="P7" s="8"/>
      <c r="Q7" t="str">
        <f t="shared" si="0"/>
        <v>S2P</v>
      </c>
      <c r="U7" s="65" t="s">
        <v>2996</v>
      </c>
    </row>
    <row r="8" spans="1:21" ht="96" hidden="1" x14ac:dyDescent="0.2">
      <c r="A8" s="20" t="s">
        <v>3020</v>
      </c>
      <c r="B8" s="65" t="s">
        <v>3021</v>
      </c>
      <c r="C8" s="55" t="s">
        <v>3022</v>
      </c>
      <c r="D8" s="55" t="s">
        <v>3023</v>
      </c>
      <c r="E8" s="65" t="s">
        <v>2984</v>
      </c>
      <c r="F8" s="55" t="s">
        <v>3024</v>
      </c>
      <c r="G8" s="65" t="s">
        <v>3025</v>
      </c>
      <c r="H8" s="55" t="s">
        <v>2936</v>
      </c>
      <c r="I8" s="65"/>
      <c r="J8" s="65" t="s">
        <v>2987</v>
      </c>
      <c r="K8" s="65" t="s">
        <v>2988</v>
      </c>
      <c r="L8" s="65" t="s">
        <v>2989</v>
      </c>
      <c r="M8" s="65" t="s">
        <v>255</v>
      </c>
      <c r="N8" s="55" t="s">
        <v>2912</v>
      </c>
      <c r="O8" s="8"/>
      <c r="P8" s="8"/>
      <c r="Q8" t="str">
        <f t="shared" si="0"/>
        <v>S2P</v>
      </c>
      <c r="U8" s="65" t="s">
        <v>2996</v>
      </c>
    </row>
    <row r="9" spans="1:21" ht="80" hidden="1" x14ac:dyDescent="0.2">
      <c r="A9" s="20" t="s">
        <v>2980</v>
      </c>
      <c r="B9" s="65" t="s">
        <v>3026</v>
      </c>
      <c r="C9" s="55" t="s">
        <v>3027</v>
      </c>
      <c r="D9" s="55" t="s">
        <v>3028</v>
      </c>
      <c r="E9" s="65" t="s">
        <v>2984</v>
      </c>
      <c r="F9" s="55" t="s">
        <v>3029</v>
      </c>
      <c r="G9" s="65" t="s">
        <v>3030</v>
      </c>
      <c r="H9" s="55" t="s">
        <v>3031</v>
      </c>
      <c r="I9" s="65"/>
      <c r="J9" s="65" t="s">
        <v>3019</v>
      </c>
      <c r="K9" s="65" t="s">
        <v>3032</v>
      </c>
      <c r="L9" s="65" t="s">
        <v>3033</v>
      </c>
      <c r="M9" s="65" t="s">
        <v>255</v>
      </c>
      <c r="N9" s="55" t="s">
        <v>2912</v>
      </c>
      <c r="O9" s="8"/>
      <c r="P9" s="8"/>
      <c r="Q9" t="str">
        <f t="shared" si="0"/>
        <v>S2P</v>
      </c>
      <c r="U9" s="65" t="s">
        <v>2996</v>
      </c>
    </row>
    <row r="10" spans="1:21" ht="80" hidden="1" x14ac:dyDescent="0.2">
      <c r="A10" s="20" t="s">
        <v>2980</v>
      </c>
      <c r="B10" s="65" t="s">
        <v>3034</v>
      </c>
      <c r="C10" s="55" t="s">
        <v>3035</v>
      </c>
      <c r="D10" s="55" t="s">
        <v>3036</v>
      </c>
      <c r="E10" s="65" t="s">
        <v>2984</v>
      </c>
      <c r="F10" s="55" t="s">
        <v>3037</v>
      </c>
      <c r="G10" s="65" t="s">
        <v>3038</v>
      </c>
      <c r="H10" s="55" t="s">
        <v>3031</v>
      </c>
      <c r="I10" s="65"/>
      <c r="J10" s="65" t="s">
        <v>3019</v>
      </c>
      <c r="K10" s="65" t="s">
        <v>3032</v>
      </c>
      <c r="L10" s="65" t="s">
        <v>3033</v>
      </c>
      <c r="M10" s="65" t="s">
        <v>255</v>
      </c>
      <c r="N10" s="55" t="s">
        <v>2912</v>
      </c>
      <c r="O10" s="8"/>
      <c r="P10" s="8"/>
      <c r="Q10" t="str">
        <f t="shared" si="0"/>
        <v>S2P</v>
      </c>
      <c r="U10" s="65" t="s">
        <v>2996</v>
      </c>
    </row>
    <row r="11" spans="1:21" ht="80" hidden="1" x14ac:dyDescent="0.2">
      <c r="A11" s="20" t="s">
        <v>2980</v>
      </c>
      <c r="B11" s="65" t="s">
        <v>3039</v>
      </c>
      <c r="C11" s="55" t="s">
        <v>3040</v>
      </c>
      <c r="D11" s="55" t="s">
        <v>3041</v>
      </c>
      <c r="E11" s="65" t="s">
        <v>2984</v>
      </c>
      <c r="F11" s="55" t="s">
        <v>3042</v>
      </c>
      <c r="G11" s="65" t="s">
        <v>3043</v>
      </c>
      <c r="H11" s="55" t="s">
        <v>2936</v>
      </c>
      <c r="I11" s="65"/>
      <c r="J11" s="65" t="s">
        <v>3019</v>
      </c>
      <c r="K11" s="65" t="s">
        <v>3044</v>
      </c>
      <c r="L11" s="65" t="s">
        <v>3045</v>
      </c>
      <c r="M11" s="65" t="s">
        <v>255</v>
      </c>
      <c r="N11" s="55" t="s">
        <v>2912</v>
      </c>
      <c r="O11" s="8"/>
      <c r="P11" s="8"/>
      <c r="Q11" t="str">
        <f t="shared" si="0"/>
        <v>S2P</v>
      </c>
      <c r="U11" s="65" t="s">
        <v>2996</v>
      </c>
    </row>
    <row r="12" spans="1:21" ht="96" hidden="1" x14ac:dyDescent="0.2">
      <c r="A12" s="20" t="s">
        <v>2980</v>
      </c>
      <c r="B12" s="65" t="s">
        <v>3046</v>
      </c>
      <c r="C12" s="55" t="s">
        <v>3047</v>
      </c>
      <c r="D12" s="55" t="s">
        <v>3048</v>
      </c>
      <c r="E12" s="65" t="s">
        <v>2984</v>
      </c>
      <c r="F12" s="55" t="s">
        <v>3049</v>
      </c>
      <c r="G12" s="55" t="s">
        <v>3050</v>
      </c>
      <c r="H12" s="55" t="s">
        <v>2936</v>
      </c>
      <c r="I12" s="65"/>
      <c r="J12" s="65" t="s">
        <v>2987</v>
      </c>
      <c r="K12" s="65" t="s">
        <v>3044</v>
      </c>
      <c r="L12" s="65" t="s">
        <v>3045</v>
      </c>
      <c r="M12" s="65" t="s">
        <v>255</v>
      </c>
      <c r="N12" s="55" t="s">
        <v>2912</v>
      </c>
      <c r="O12" s="8"/>
      <c r="P12" s="8"/>
      <c r="Q12" t="str">
        <f t="shared" si="0"/>
        <v>S2P</v>
      </c>
      <c r="U12" s="65" t="s">
        <v>2996</v>
      </c>
    </row>
    <row r="13" spans="1:21" ht="96" hidden="1" x14ac:dyDescent="0.2">
      <c r="A13" s="20" t="s">
        <v>2980</v>
      </c>
      <c r="B13" s="65" t="s">
        <v>3051</v>
      </c>
      <c r="C13" s="55" t="s">
        <v>3052</v>
      </c>
      <c r="D13" s="55" t="s">
        <v>3053</v>
      </c>
      <c r="E13" s="65" t="s">
        <v>2984</v>
      </c>
      <c r="F13" s="55" t="s">
        <v>3054</v>
      </c>
      <c r="G13" s="65" t="s">
        <v>3055</v>
      </c>
      <c r="H13" s="55" t="s">
        <v>2936</v>
      </c>
      <c r="I13" s="65"/>
      <c r="J13" s="65" t="s">
        <v>2987</v>
      </c>
      <c r="K13" s="65" t="s">
        <v>3044</v>
      </c>
      <c r="L13" s="65" t="s">
        <v>3045</v>
      </c>
      <c r="M13" s="65" t="s">
        <v>255</v>
      </c>
      <c r="N13" s="55" t="s">
        <v>2912</v>
      </c>
      <c r="O13" s="8"/>
      <c r="P13" s="8"/>
      <c r="Q13" t="str">
        <f t="shared" si="0"/>
        <v>S2P</v>
      </c>
      <c r="U13" s="65" t="s">
        <v>2996</v>
      </c>
    </row>
    <row r="14" spans="1:21" ht="80" hidden="1" x14ac:dyDescent="0.2">
      <c r="A14" s="20" t="s">
        <v>2980</v>
      </c>
      <c r="B14" s="65" t="s">
        <v>3056</v>
      </c>
      <c r="C14" s="55" t="s">
        <v>3057</v>
      </c>
      <c r="D14" s="55" t="s">
        <v>3058</v>
      </c>
      <c r="E14" s="65" t="s">
        <v>2984</v>
      </c>
      <c r="F14" s="55" t="s">
        <v>3059</v>
      </c>
      <c r="G14" s="65" t="s">
        <v>3060</v>
      </c>
      <c r="H14" s="55" t="s">
        <v>3061</v>
      </c>
      <c r="I14" s="65"/>
      <c r="J14" s="65" t="s">
        <v>2987</v>
      </c>
      <c r="K14" s="65" t="s">
        <v>3062</v>
      </c>
      <c r="L14" s="65" t="s">
        <v>3063</v>
      </c>
      <c r="M14" s="65" t="s">
        <v>269</v>
      </c>
      <c r="N14" s="55" t="s">
        <v>3064</v>
      </c>
      <c r="O14" s="8"/>
      <c r="P14" s="8"/>
      <c r="Q14" t="str">
        <f t="shared" si="0"/>
        <v>S2P</v>
      </c>
      <c r="U14" s="65" t="s">
        <v>3065</v>
      </c>
    </row>
    <row r="15" spans="1:21" ht="80" hidden="1" x14ac:dyDescent="0.2">
      <c r="A15" s="20" t="s">
        <v>2980</v>
      </c>
      <c r="B15" s="65" t="s">
        <v>3066</v>
      </c>
      <c r="C15" s="55" t="s">
        <v>3067</v>
      </c>
      <c r="D15" s="55" t="s">
        <v>3068</v>
      </c>
      <c r="E15" s="65" t="s">
        <v>2984</v>
      </c>
      <c r="F15" s="55" t="s">
        <v>3069</v>
      </c>
      <c r="G15" s="65" t="s">
        <v>3070</v>
      </c>
      <c r="H15" s="55" t="s">
        <v>3061</v>
      </c>
      <c r="I15" s="65"/>
      <c r="J15" s="65" t="s">
        <v>2987</v>
      </c>
      <c r="K15" s="65" t="s">
        <v>3062</v>
      </c>
      <c r="L15" s="65" t="s">
        <v>3063</v>
      </c>
      <c r="M15" s="65" t="s">
        <v>269</v>
      </c>
      <c r="N15" s="55" t="s">
        <v>3064</v>
      </c>
      <c r="O15" s="8"/>
      <c r="P15" s="8"/>
      <c r="Q15" t="str">
        <f t="shared" si="0"/>
        <v>S2P</v>
      </c>
      <c r="U15" s="65" t="s">
        <v>3065</v>
      </c>
    </row>
    <row r="16" spans="1:21" ht="80" hidden="1" x14ac:dyDescent="0.2">
      <c r="A16" s="20" t="s">
        <v>2980</v>
      </c>
      <c r="B16" s="65" t="s">
        <v>3071</v>
      </c>
      <c r="C16" s="55" t="s">
        <v>3072</v>
      </c>
      <c r="D16" s="55" t="s">
        <v>3073</v>
      </c>
      <c r="E16" s="65" t="s">
        <v>2984</v>
      </c>
      <c r="F16" s="55" t="s">
        <v>3074</v>
      </c>
      <c r="G16" s="65"/>
      <c r="H16" s="55" t="s">
        <v>2936</v>
      </c>
      <c r="I16" s="65"/>
      <c r="J16" s="65" t="s">
        <v>2987</v>
      </c>
      <c r="K16" s="65" t="s">
        <v>3075</v>
      </c>
      <c r="L16" s="65" t="s">
        <v>3076</v>
      </c>
      <c r="M16" s="65" t="s">
        <v>275</v>
      </c>
      <c r="N16" s="55" t="s">
        <v>2966</v>
      </c>
      <c r="O16" s="8"/>
      <c r="P16" s="8"/>
      <c r="Q16" t="str">
        <f t="shared" si="0"/>
        <v>S2P</v>
      </c>
      <c r="U16" s="65" t="s">
        <v>3077</v>
      </c>
    </row>
    <row r="17" spans="1:21" ht="96" hidden="1" x14ac:dyDescent="0.2">
      <c r="A17" s="20" t="s">
        <v>2980</v>
      </c>
      <c r="B17" s="65" t="s">
        <v>3078</v>
      </c>
      <c r="C17" s="55" t="s">
        <v>3079</v>
      </c>
      <c r="D17" s="55" t="s">
        <v>3080</v>
      </c>
      <c r="E17" s="65" t="s">
        <v>3006</v>
      </c>
      <c r="F17" s="55" t="s">
        <v>3081</v>
      </c>
      <c r="G17" s="65" t="s">
        <v>3082</v>
      </c>
      <c r="H17" s="55" t="s">
        <v>2936</v>
      </c>
      <c r="I17" s="65"/>
      <c r="J17" s="65" t="s">
        <v>2987</v>
      </c>
      <c r="K17" s="65" t="s">
        <v>3075</v>
      </c>
      <c r="L17" s="65" t="s">
        <v>3076</v>
      </c>
      <c r="M17" s="65" t="s">
        <v>275</v>
      </c>
      <c r="N17" s="55" t="s">
        <v>2966</v>
      </c>
      <c r="O17" s="8"/>
      <c r="P17" s="8"/>
      <c r="Q17" t="str">
        <f t="shared" si="0"/>
        <v>S2P</v>
      </c>
      <c r="U17" s="65" t="s">
        <v>3077</v>
      </c>
    </row>
    <row r="18" spans="1:21" ht="80" hidden="1" x14ac:dyDescent="0.2">
      <c r="A18" s="20" t="s">
        <v>2980</v>
      </c>
      <c r="B18" s="65" t="s">
        <v>3083</v>
      </c>
      <c r="C18" s="55" t="s">
        <v>3084</v>
      </c>
      <c r="D18" s="55" t="s">
        <v>3085</v>
      </c>
      <c r="E18" s="65" t="s">
        <v>2984</v>
      </c>
      <c r="F18" s="55" t="s">
        <v>3086</v>
      </c>
      <c r="G18" s="65" t="s">
        <v>3087</v>
      </c>
      <c r="H18" s="55" t="s">
        <v>2936</v>
      </c>
      <c r="I18" s="65"/>
      <c r="J18" s="65" t="s">
        <v>3019</v>
      </c>
      <c r="K18" s="65" t="s">
        <v>3088</v>
      </c>
      <c r="L18" s="65" t="s">
        <v>3089</v>
      </c>
      <c r="M18" s="65" t="s">
        <v>275</v>
      </c>
      <c r="N18" s="55" t="s">
        <v>2966</v>
      </c>
      <c r="O18" s="8"/>
      <c r="P18" s="8"/>
      <c r="Q18" t="str">
        <f t="shared" si="0"/>
        <v>S2P</v>
      </c>
      <c r="U18" s="65" t="s">
        <v>3077</v>
      </c>
    </row>
    <row r="19" spans="1:21" ht="64" hidden="1" x14ac:dyDescent="0.2">
      <c r="A19" s="20" t="s">
        <v>2980</v>
      </c>
      <c r="B19" s="65" t="s">
        <v>3090</v>
      </c>
      <c r="C19" s="55" t="s">
        <v>3091</v>
      </c>
      <c r="D19" s="55" t="s">
        <v>3092</v>
      </c>
      <c r="E19" s="65" t="s">
        <v>2984</v>
      </c>
      <c r="F19" s="55" t="s">
        <v>3093</v>
      </c>
      <c r="G19" s="65" t="s">
        <v>3094</v>
      </c>
      <c r="H19" s="55" t="s">
        <v>2936</v>
      </c>
      <c r="I19" s="65"/>
      <c r="J19" s="65" t="s">
        <v>2987</v>
      </c>
      <c r="K19" s="65" t="s">
        <v>3095</v>
      </c>
      <c r="L19" s="65" t="s">
        <v>3096</v>
      </c>
      <c r="M19" s="65" t="s">
        <v>275</v>
      </c>
      <c r="N19" s="55" t="s">
        <v>2966</v>
      </c>
      <c r="O19" s="8"/>
      <c r="P19" s="8"/>
      <c r="Q19" t="str">
        <f t="shared" si="0"/>
        <v>S2P</v>
      </c>
      <c r="U19" s="65" t="s">
        <v>3077</v>
      </c>
    </row>
    <row r="20" spans="1:21" ht="80" hidden="1" x14ac:dyDescent="0.2">
      <c r="A20" s="20" t="s">
        <v>2997</v>
      </c>
      <c r="B20" s="65" t="s">
        <v>3097</v>
      </c>
      <c r="C20" s="55" t="s">
        <v>3098</v>
      </c>
      <c r="D20" s="55" t="s">
        <v>3099</v>
      </c>
      <c r="E20" s="65" t="s">
        <v>2984</v>
      </c>
      <c r="F20" s="55" t="s">
        <v>3100</v>
      </c>
      <c r="G20" s="65" t="s">
        <v>3101</v>
      </c>
      <c r="H20" s="55" t="s">
        <v>2936</v>
      </c>
      <c r="I20" s="65"/>
      <c r="J20" s="65" t="s">
        <v>2987</v>
      </c>
      <c r="K20" s="65" t="s">
        <v>3095</v>
      </c>
      <c r="L20" s="65" t="s">
        <v>3096</v>
      </c>
      <c r="M20" s="65" t="s">
        <v>275</v>
      </c>
      <c r="N20" s="55" t="s">
        <v>2966</v>
      </c>
      <c r="O20" s="8"/>
      <c r="P20" s="8"/>
      <c r="Q20" t="str">
        <f t="shared" si="0"/>
        <v>S2P</v>
      </c>
      <c r="U20" s="65" t="s">
        <v>3077</v>
      </c>
    </row>
    <row r="21" spans="1:21" ht="96" hidden="1" x14ac:dyDescent="0.2">
      <c r="A21" s="20" t="s">
        <v>2980</v>
      </c>
      <c r="B21" s="65" t="s">
        <v>3102</v>
      </c>
      <c r="C21" s="55" t="s">
        <v>3103</v>
      </c>
      <c r="D21" s="55" t="s">
        <v>3104</v>
      </c>
      <c r="E21" s="65" t="s">
        <v>2984</v>
      </c>
      <c r="F21" s="55" t="s">
        <v>3105</v>
      </c>
      <c r="G21" s="65" t="s">
        <v>3106</v>
      </c>
      <c r="H21" s="55" t="s">
        <v>2936</v>
      </c>
      <c r="I21" s="65"/>
      <c r="J21" s="65" t="s">
        <v>3019</v>
      </c>
      <c r="K21" s="65" t="s">
        <v>3107</v>
      </c>
      <c r="L21" s="65" t="s">
        <v>3108</v>
      </c>
      <c r="M21" s="65" t="s">
        <v>275</v>
      </c>
      <c r="N21" s="55" t="s">
        <v>2966</v>
      </c>
      <c r="O21" s="8"/>
      <c r="P21" s="8"/>
      <c r="Q21" t="str">
        <f t="shared" si="0"/>
        <v>S2P</v>
      </c>
      <c r="U21" s="65" t="s">
        <v>3077</v>
      </c>
    </row>
    <row r="22" spans="1:21" ht="64" hidden="1" x14ac:dyDescent="0.2">
      <c r="A22" s="20" t="s">
        <v>2980</v>
      </c>
      <c r="B22" s="65" t="s">
        <v>3109</v>
      </c>
      <c r="C22" s="55" t="s">
        <v>3110</v>
      </c>
      <c r="D22" s="55" t="s">
        <v>3111</v>
      </c>
      <c r="E22" s="65" t="s">
        <v>2984</v>
      </c>
      <c r="F22" s="55" t="s">
        <v>3112</v>
      </c>
      <c r="G22" s="65" t="s">
        <v>3113</v>
      </c>
      <c r="H22" s="55" t="s">
        <v>2936</v>
      </c>
      <c r="I22" s="65"/>
      <c r="J22" s="65" t="s">
        <v>2987</v>
      </c>
      <c r="K22" s="65" t="s">
        <v>3107</v>
      </c>
      <c r="L22" s="65" t="s">
        <v>3108</v>
      </c>
      <c r="M22" s="65" t="s">
        <v>275</v>
      </c>
      <c r="N22" s="55" t="s">
        <v>2966</v>
      </c>
      <c r="O22" s="8"/>
      <c r="P22" s="8"/>
      <c r="Q22" t="str">
        <f t="shared" si="0"/>
        <v>S2P</v>
      </c>
      <c r="U22" s="65" t="s">
        <v>3077</v>
      </c>
    </row>
    <row r="23" spans="1:21" ht="80" hidden="1" x14ac:dyDescent="0.2">
      <c r="A23" s="20" t="s">
        <v>2980</v>
      </c>
      <c r="B23" s="65" t="s">
        <v>3114</v>
      </c>
      <c r="C23" s="55" t="s">
        <v>3115</v>
      </c>
      <c r="D23" s="55" t="s">
        <v>3116</v>
      </c>
      <c r="E23" s="65" t="s">
        <v>2984</v>
      </c>
      <c r="F23" s="55" t="s">
        <v>3117</v>
      </c>
      <c r="G23" s="55" t="s">
        <v>3118</v>
      </c>
      <c r="H23" s="55" t="s">
        <v>3119</v>
      </c>
      <c r="I23" s="65"/>
      <c r="J23" s="65" t="s">
        <v>2987</v>
      </c>
      <c r="K23" s="65" t="s">
        <v>3120</v>
      </c>
      <c r="L23" s="65" t="s">
        <v>3121</v>
      </c>
      <c r="M23" s="65" t="s">
        <v>291</v>
      </c>
      <c r="N23" s="55" t="s">
        <v>1492</v>
      </c>
      <c r="O23" s="8"/>
      <c r="P23" s="8"/>
      <c r="Q23" t="str">
        <f t="shared" si="0"/>
        <v>S2P</v>
      </c>
      <c r="U23" s="65" t="s">
        <v>3122</v>
      </c>
    </row>
    <row r="24" spans="1:21" ht="96" hidden="1" x14ac:dyDescent="0.2">
      <c r="A24" s="20" t="s">
        <v>2980</v>
      </c>
      <c r="B24" s="65" t="s">
        <v>3123</v>
      </c>
      <c r="C24" s="55" t="s">
        <v>3124</v>
      </c>
      <c r="D24" s="55" t="s">
        <v>3125</v>
      </c>
      <c r="E24" s="65" t="s">
        <v>2984</v>
      </c>
      <c r="F24" s="55" t="s">
        <v>3126</v>
      </c>
      <c r="G24" s="65" t="s">
        <v>3127</v>
      </c>
      <c r="H24" s="55" t="s">
        <v>3119</v>
      </c>
      <c r="I24" s="65"/>
      <c r="J24" s="65" t="s">
        <v>2987</v>
      </c>
      <c r="K24" s="65" t="s">
        <v>3120</v>
      </c>
      <c r="L24" s="65" t="s">
        <v>2139</v>
      </c>
      <c r="M24" s="65" t="s">
        <v>291</v>
      </c>
      <c r="N24" s="55" t="s">
        <v>292</v>
      </c>
      <c r="O24" s="8"/>
      <c r="P24" s="8"/>
      <c r="Q24" t="str">
        <f t="shared" si="0"/>
        <v>S2P</v>
      </c>
      <c r="U24" s="65" t="s">
        <v>291</v>
      </c>
    </row>
    <row r="25" spans="1:21" ht="96" hidden="1" x14ac:dyDescent="0.2">
      <c r="A25" s="20" t="s">
        <v>2997</v>
      </c>
      <c r="B25" s="120" t="s">
        <v>3128</v>
      </c>
      <c r="C25" s="121" t="s">
        <v>3129</v>
      </c>
      <c r="D25" s="121" t="s">
        <v>3130</v>
      </c>
      <c r="E25" s="120" t="s">
        <v>2984</v>
      </c>
      <c r="F25" s="121" t="s">
        <v>3131</v>
      </c>
      <c r="G25" s="121" t="s">
        <v>3132</v>
      </c>
      <c r="H25" s="121" t="s">
        <v>3031</v>
      </c>
      <c r="I25" s="120"/>
      <c r="J25" s="120" t="s">
        <v>2987</v>
      </c>
      <c r="K25" s="120" t="s">
        <v>3133</v>
      </c>
      <c r="L25" s="120" t="s">
        <v>3134</v>
      </c>
      <c r="M25" s="120" t="s">
        <v>326</v>
      </c>
      <c r="N25" s="121" t="s">
        <v>2932</v>
      </c>
      <c r="O25" s="8"/>
      <c r="P25" s="8"/>
      <c r="Q25" t="str">
        <f t="shared" si="0"/>
        <v>S2P</v>
      </c>
      <c r="U25" s="120" t="s">
        <v>3135</v>
      </c>
    </row>
    <row r="26" spans="1:21" ht="80" hidden="1" x14ac:dyDescent="0.2">
      <c r="A26" s="20" t="s">
        <v>2980</v>
      </c>
      <c r="B26" s="65" t="s">
        <v>3136</v>
      </c>
      <c r="C26" s="55" t="s">
        <v>3137</v>
      </c>
      <c r="D26" s="55" t="s">
        <v>3138</v>
      </c>
      <c r="E26" s="65" t="s">
        <v>2984</v>
      </c>
      <c r="F26" s="55" t="s">
        <v>3139</v>
      </c>
      <c r="G26" s="55" t="s">
        <v>3140</v>
      </c>
      <c r="H26" s="55" t="s">
        <v>3031</v>
      </c>
      <c r="I26" s="65"/>
      <c r="J26" s="65" t="s">
        <v>2987</v>
      </c>
      <c r="K26" s="65" t="s">
        <v>3133</v>
      </c>
      <c r="L26" s="65" t="s">
        <v>3134</v>
      </c>
      <c r="M26" s="65" t="s">
        <v>326</v>
      </c>
      <c r="N26" s="55" t="s">
        <v>2932</v>
      </c>
      <c r="O26" s="8"/>
      <c r="P26" s="8"/>
      <c r="Q26" t="str">
        <f t="shared" si="0"/>
        <v>S2P</v>
      </c>
      <c r="U26" s="65" t="s">
        <v>3135</v>
      </c>
    </row>
    <row r="27" spans="1:21" ht="96" hidden="1" x14ac:dyDescent="0.2">
      <c r="A27" s="20" t="s">
        <v>2980</v>
      </c>
      <c r="B27" s="65" t="s">
        <v>3141</v>
      </c>
      <c r="C27" s="55" t="s">
        <v>3142</v>
      </c>
      <c r="D27" s="55" t="s">
        <v>3143</v>
      </c>
      <c r="E27" s="65" t="s">
        <v>3006</v>
      </c>
      <c r="F27" s="55" t="s">
        <v>3144</v>
      </c>
      <c r="G27" s="65" t="s">
        <v>3145</v>
      </c>
      <c r="H27" s="55" t="s">
        <v>3031</v>
      </c>
      <c r="I27" s="65"/>
      <c r="J27" s="65" t="s">
        <v>2987</v>
      </c>
      <c r="K27" s="65" t="s">
        <v>3133</v>
      </c>
      <c r="L27" s="65" t="s">
        <v>2142</v>
      </c>
      <c r="M27" s="65" t="s">
        <v>326</v>
      </c>
      <c r="N27" s="55" t="s">
        <v>327</v>
      </c>
      <c r="O27" s="8"/>
      <c r="P27" s="8"/>
      <c r="Q27" t="str">
        <f t="shared" si="0"/>
        <v>S2P</v>
      </c>
      <c r="U27" s="65" t="s">
        <v>326</v>
      </c>
    </row>
    <row r="28" spans="1:21" ht="112" hidden="1" x14ac:dyDescent="0.2">
      <c r="A28" s="20" t="s">
        <v>2980</v>
      </c>
      <c r="B28" s="65" t="s">
        <v>3146</v>
      </c>
      <c r="C28" s="55" t="s">
        <v>3147</v>
      </c>
      <c r="D28" s="55" t="s">
        <v>3148</v>
      </c>
      <c r="E28" s="65" t="s">
        <v>2984</v>
      </c>
      <c r="F28" s="55" t="s">
        <v>3149</v>
      </c>
      <c r="G28" s="65" t="s">
        <v>3150</v>
      </c>
      <c r="H28" s="55" t="s">
        <v>3031</v>
      </c>
      <c r="I28" s="65"/>
      <c r="J28" s="65" t="s">
        <v>2987</v>
      </c>
      <c r="K28" s="65" t="s">
        <v>3133</v>
      </c>
      <c r="L28" s="65" t="s">
        <v>3134</v>
      </c>
      <c r="M28" s="65" t="s">
        <v>326</v>
      </c>
      <c r="N28" s="55" t="s">
        <v>2932</v>
      </c>
      <c r="O28" s="107"/>
      <c r="P28" s="8"/>
      <c r="Q28" t="str">
        <f t="shared" si="0"/>
        <v>S2P</v>
      </c>
      <c r="U28" s="65" t="s">
        <v>3135</v>
      </c>
    </row>
    <row r="29" spans="1:21" ht="96" hidden="1" x14ac:dyDescent="0.2">
      <c r="A29" s="20" t="s">
        <v>2980</v>
      </c>
      <c r="B29" s="65" t="s">
        <v>3151</v>
      </c>
      <c r="C29" s="55" t="s">
        <v>3152</v>
      </c>
      <c r="D29" s="55" t="s">
        <v>3153</v>
      </c>
      <c r="E29" s="65" t="s">
        <v>3006</v>
      </c>
      <c r="F29" s="55" t="s">
        <v>3154</v>
      </c>
      <c r="G29" s="65" t="s">
        <v>3155</v>
      </c>
      <c r="H29" s="55" t="s">
        <v>3031</v>
      </c>
      <c r="I29" s="65"/>
      <c r="J29" s="65" t="s">
        <v>2987</v>
      </c>
      <c r="K29" s="65" t="s">
        <v>3133</v>
      </c>
      <c r="L29" s="65" t="s">
        <v>2142</v>
      </c>
      <c r="M29" s="65" t="s">
        <v>326</v>
      </c>
      <c r="N29" s="55" t="s">
        <v>327</v>
      </c>
      <c r="O29" s="8"/>
      <c r="P29" s="8"/>
      <c r="Q29" t="str">
        <f t="shared" si="0"/>
        <v>S2P</v>
      </c>
      <c r="U29" s="65" t="s">
        <v>326</v>
      </c>
    </row>
    <row r="30" spans="1:21" ht="96" hidden="1" x14ac:dyDescent="0.2">
      <c r="A30" s="20" t="s">
        <v>2980</v>
      </c>
      <c r="B30" s="65" t="s">
        <v>3156</v>
      </c>
      <c r="C30" s="55" t="s">
        <v>3157</v>
      </c>
      <c r="D30" s="55" t="s">
        <v>3158</v>
      </c>
      <c r="E30" s="65" t="s">
        <v>2984</v>
      </c>
      <c r="F30" s="55" t="s">
        <v>3159</v>
      </c>
      <c r="G30" s="65" t="s">
        <v>3160</v>
      </c>
      <c r="H30" s="55" t="s">
        <v>3031</v>
      </c>
      <c r="I30" s="65"/>
      <c r="J30" s="65" t="s">
        <v>2987</v>
      </c>
      <c r="K30" s="65" t="s">
        <v>3133</v>
      </c>
      <c r="L30" s="65" t="s">
        <v>3134</v>
      </c>
      <c r="M30" s="65" t="s">
        <v>326</v>
      </c>
      <c r="N30" s="55" t="s">
        <v>2932</v>
      </c>
      <c r="O30" s="8"/>
      <c r="P30" s="8"/>
      <c r="Q30" t="str">
        <f t="shared" si="0"/>
        <v>S2P</v>
      </c>
      <c r="U30" s="65" t="s">
        <v>3135</v>
      </c>
    </row>
    <row r="31" spans="1:21" ht="112" hidden="1" x14ac:dyDescent="0.2">
      <c r="A31" s="20" t="s">
        <v>2980</v>
      </c>
      <c r="B31" s="65" t="s">
        <v>3161</v>
      </c>
      <c r="C31" s="55" t="s">
        <v>3162</v>
      </c>
      <c r="D31" s="55" t="s">
        <v>3163</v>
      </c>
      <c r="E31" s="65" t="s">
        <v>2984</v>
      </c>
      <c r="F31" s="55" t="s">
        <v>3164</v>
      </c>
      <c r="G31" s="65" t="s">
        <v>3165</v>
      </c>
      <c r="H31" s="55" t="s">
        <v>3031</v>
      </c>
      <c r="I31" s="65"/>
      <c r="J31" s="65" t="s">
        <v>3019</v>
      </c>
      <c r="K31" s="65" t="s">
        <v>3133</v>
      </c>
      <c r="L31" s="65" t="s">
        <v>3134</v>
      </c>
      <c r="M31" s="65" t="s">
        <v>326</v>
      </c>
      <c r="N31" s="55" t="s">
        <v>2932</v>
      </c>
      <c r="O31" s="8"/>
      <c r="P31" s="8"/>
      <c r="Q31" t="str">
        <f t="shared" si="0"/>
        <v>S2P</v>
      </c>
      <c r="U31" s="65" t="s">
        <v>3135</v>
      </c>
    </row>
    <row r="32" spans="1:21" ht="96" hidden="1" x14ac:dyDescent="0.2">
      <c r="A32" s="20" t="s">
        <v>2980</v>
      </c>
      <c r="B32" s="65" t="s">
        <v>3166</v>
      </c>
      <c r="C32" s="55" t="s">
        <v>3167</v>
      </c>
      <c r="D32" s="55" t="s">
        <v>3168</v>
      </c>
      <c r="E32" s="65" t="s">
        <v>2984</v>
      </c>
      <c r="F32" s="55" t="s">
        <v>3169</v>
      </c>
      <c r="G32" s="65" t="s">
        <v>3170</v>
      </c>
      <c r="H32" s="55" t="s">
        <v>3031</v>
      </c>
      <c r="I32" s="65"/>
      <c r="J32" s="65" t="s">
        <v>3171</v>
      </c>
      <c r="K32" s="65" t="s">
        <v>3172</v>
      </c>
      <c r="L32" s="65" t="s">
        <v>3173</v>
      </c>
      <c r="M32" s="65" t="s">
        <v>326</v>
      </c>
      <c r="N32" s="55" t="s">
        <v>2932</v>
      </c>
      <c r="O32" s="8"/>
      <c r="P32" s="8"/>
      <c r="Q32" t="str">
        <f t="shared" si="0"/>
        <v>S2P</v>
      </c>
      <c r="U32" s="65" t="s">
        <v>3135</v>
      </c>
    </row>
    <row r="33" spans="1:21" ht="96" hidden="1" x14ac:dyDescent="0.2">
      <c r="A33" s="20" t="s">
        <v>2980</v>
      </c>
      <c r="B33" s="65" t="s">
        <v>3174</v>
      </c>
      <c r="C33" s="55" t="s">
        <v>3175</v>
      </c>
      <c r="D33" s="55" t="s">
        <v>3176</v>
      </c>
      <c r="E33" s="65" t="s">
        <v>2984</v>
      </c>
      <c r="F33" s="65" t="s">
        <v>3177</v>
      </c>
      <c r="G33" s="65" t="s">
        <v>3178</v>
      </c>
      <c r="H33" s="55" t="s">
        <v>3031</v>
      </c>
      <c r="I33" s="65"/>
      <c r="J33" s="65" t="s">
        <v>3019</v>
      </c>
      <c r="K33" s="65" t="s">
        <v>3172</v>
      </c>
      <c r="L33" s="65" t="s">
        <v>3173</v>
      </c>
      <c r="M33" s="65" t="s">
        <v>326</v>
      </c>
      <c r="N33" s="55" t="s">
        <v>2932</v>
      </c>
      <c r="O33" s="8"/>
      <c r="P33" s="8"/>
      <c r="Q33" t="str">
        <f t="shared" si="0"/>
        <v>S2P</v>
      </c>
      <c r="U33" s="65" t="s">
        <v>3135</v>
      </c>
    </row>
    <row r="34" spans="1:21" ht="96" hidden="1" x14ac:dyDescent="0.2">
      <c r="A34" s="20" t="s">
        <v>2980</v>
      </c>
      <c r="B34" s="65" t="s">
        <v>3179</v>
      </c>
      <c r="C34" s="55" t="s">
        <v>3180</v>
      </c>
      <c r="D34" s="55" t="s">
        <v>3181</v>
      </c>
      <c r="E34" s="65" t="s">
        <v>3006</v>
      </c>
      <c r="F34" s="55" t="s">
        <v>3182</v>
      </c>
      <c r="G34" s="65" t="s">
        <v>3183</v>
      </c>
      <c r="H34" s="55" t="s">
        <v>3031</v>
      </c>
      <c r="I34" s="65"/>
      <c r="J34" s="65" t="s">
        <v>3019</v>
      </c>
      <c r="K34" s="65" t="s">
        <v>3172</v>
      </c>
      <c r="L34" s="65" t="s">
        <v>3173</v>
      </c>
      <c r="M34" s="65" t="s">
        <v>326</v>
      </c>
      <c r="N34" s="55" t="s">
        <v>2932</v>
      </c>
      <c r="O34" s="8"/>
      <c r="P34" s="8"/>
      <c r="Q34" t="str">
        <f t="shared" si="0"/>
        <v>S2P</v>
      </c>
      <c r="U34" s="65" t="s">
        <v>3135</v>
      </c>
    </row>
    <row r="35" spans="1:21" ht="96" hidden="1" x14ac:dyDescent="0.2">
      <c r="A35" s="20" t="s">
        <v>2980</v>
      </c>
      <c r="B35" s="65" t="s">
        <v>3184</v>
      </c>
      <c r="C35" s="55" t="s">
        <v>3185</v>
      </c>
      <c r="D35" s="55" t="s">
        <v>3186</v>
      </c>
      <c r="E35" s="65" t="s">
        <v>2984</v>
      </c>
      <c r="F35" s="55" t="s">
        <v>3187</v>
      </c>
      <c r="G35" s="65" t="s">
        <v>3188</v>
      </c>
      <c r="H35" s="55" t="s">
        <v>3031</v>
      </c>
      <c r="I35" s="65"/>
      <c r="J35" s="65" t="s">
        <v>2987</v>
      </c>
      <c r="K35" s="65" t="s">
        <v>3172</v>
      </c>
      <c r="L35" s="65" t="s">
        <v>3173</v>
      </c>
      <c r="M35" s="65" t="s">
        <v>326</v>
      </c>
      <c r="N35" s="55" t="s">
        <v>2932</v>
      </c>
      <c r="O35" s="8"/>
      <c r="P35" s="8"/>
      <c r="Q35" t="str">
        <f t="shared" si="0"/>
        <v>S2P</v>
      </c>
      <c r="U35" s="65" t="s">
        <v>3135</v>
      </c>
    </row>
    <row r="36" spans="1:21" ht="96" hidden="1" x14ac:dyDescent="0.2">
      <c r="A36" s="20" t="s">
        <v>2980</v>
      </c>
      <c r="B36" s="65" t="s">
        <v>3189</v>
      </c>
      <c r="C36" s="55" t="s">
        <v>3190</v>
      </c>
      <c r="D36" s="55" t="s">
        <v>3191</v>
      </c>
      <c r="E36" s="65" t="s">
        <v>2984</v>
      </c>
      <c r="F36" s="55" t="s">
        <v>3192</v>
      </c>
      <c r="G36" s="55" t="s">
        <v>3193</v>
      </c>
      <c r="H36" s="55" t="s">
        <v>3031</v>
      </c>
      <c r="I36" s="65"/>
      <c r="J36" s="65" t="s">
        <v>2987</v>
      </c>
      <c r="K36" s="65" t="s">
        <v>3194</v>
      </c>
      <c r="L36" s="65" t="s">
        <v>3195</v>
      </c>
      <c r="M36" s="65" t="s">
        <v>326</v>
      </c>
      <c r="N36" s="55" t="s">
        <v>2932</v>
      </c>
      <c r="O36" s="8"/>
      <c r="P36" s="8"/>
      <c r="Q36" t="str">
        <f t="shared" si="0"/>
        <v>S2P</v>
      </c>
      <c r="U36" s="65" t="s">
        <v>3135</v>
      </c>
    </row>
    <row r="37" spans="1:21" ht="112" hidden="1" x14ac:dyDescent="0.2">
      <c r="A37" s="20" t="s">
        <v>2980</v>
      </c>
      <c r="B37" s="65" t="s">
        <v>3196</v>
      </c>
      <c r="C37" s="55" t="s">
        <v>3197</v>
      </c>
      <c r="D37" s="55" t="s">
        <v>3198</v>
      </c>
      <c r="E37" s="65" t="s">
        <v>2984</v>
      </c>
      <c r="F37" s="55" t="s">
        <v>3199</v>
      </c>
      <c r="G37" s="65" t="s">
        <v>3200</v>
      </c>
      <c r="H37" s="55" t="s">
        <v>3031</v>
      </c>
      <c r="I37" s="65"/>
      <c r="J37" s="65" t="s">
        <v>2987</v>
      </c>
      <c r="K37" s="65" t="s">
        <v>3194</v>
      </c>
      <c r="L37" s="65" t="s">
        <v>3195</v>
      </c>
      <c r="M37" s="65" t="s">
        <v>326</v>
      </c>
      <c r="N37" s="55" t="s">
        <v>2932</v>
      </c>
      <c r="O37" s="8"/>
      <c r="P37" s="8"/>
      <c r="Q37" t="str">
        <f t="shared" si="0"/>
        <v>S2P</v>
      </c>
      <c r="U37" s="65" t="s">
        <v>3135</v>
      </c>
    </row>
    <row r="38" spans="1:21" ht="112" hidden="1" x14ac:dyDescent="0.2">
      <c r="A38" s="20" t="s">
        <v>2980</v>
      </c>
      <c r="B38" s="65" t="s">
        <v>3201</v>
      </c>
      <c r="C38" s="55" t="s">
        <v>3202</v>
      </c>
      <c r="D38" s="55" t="s">
        <v>3203</v>
      </c>
      <c r="E38" s="65" t="s">
        <v>2984</v>
      </c>
      <c r="F38" s="55" t="s">
        <v>3204</v>
      </c>
      <c r="G38" s="65" t="s">
        <v>3205</v>
      </c>
      <c r="H38" s="55" t="s">
        <v>3031</v>
      </c>
      <c r="I38" s="65"/>
      <c r="J38" s="65" t="s">
        <v>3019</v>
      </c>
      <c r="K38" s="65" t="s">
        <v>3206</v>
      </c>
      <c r="L38" s="65" t="s">
        <v>3207</v>
      </c>
      <c r="M38" s="65" t="s">
        <v>326</v>
      </c>
      <c r="N38" s="55" t="s">
        <v>2932</v>
      </c>
      <c r="O38" s="8"/>
      <c r="P38" s="8"/>
      <c r="Q38" t="str">
        <f t="shared" si="0"/>
        <v>S2P</v>
      </c>
      <c r="U38" s="65" t="s">
        <v>3135</v>
      </c>
    </row>
    <row r="39" spans="1:21" ht="112" hidden="1" x14ac:dyDescent="0.2">
      <c r="A39" s="20" t="s">
        <v>2980</v>
      </c>
      <c r="B39" s="65" t="s">
        <v>3208</v>
      </c>
      <c r="C39" s="55" t="s">
        <v>3209</v>
      </c>
      <c r="D39" s="55" t="s">
        <v>3210</v>
      </c>
      <c r="E39" s="65" t="s">
        <v>2984</v>
      </c>
      <c r="F39" s="55" t="s">
        <v>3211</v>
      </c>
      <c r="G39" s="55" t="s">
        <v>3212</v>
      </c>
      <c r="H39" s="55" t="s">
        <v>3031</v>
      </c>
      <c r="I39" s="65"/>
      <c r="J39" s="65" t="s">
        <v>3019</v>
      </c>
      <c r="K39" s="65" t="s">
        <v>3213</v>
      </c>
      <c r="L39" s="65" t="s">
        <v>3214</v>
      </c>
      <c r="M39" s="65" t="s">
        <v>326</v>
      </c>
      <c r="N39" s="55" t="s">
        <v>2932</v>
      </c>
      <c r="O39" s="8"/>
      <c r="P39" s="8"/>
      <c r="Q39" t="str">
        <f t="shared" si="0"/>
        <v>S2P</v>
      </c>
      <c r="U39" s="65" t="s">
        <v>3135</v>
      </c>
    </row>
    <row r="40" spans="1:21" ht="96" hidden="1" x14ac:dyDescent="0.2">
      <c r="A40" s="20" t="s">
        <v>2980</v>
      </c>
      <c r="B40" s="65" t="s">
        <v>3215</v>
      </c>
      <c r="C40" s="55" t="s">
        <v>3216</v>
      </c>
      <c r="D40" s="55" t="s">
        <v>3217</v>
      </c>
      <c r="E40" s="65" t="s">
        <v>2984</v>
      </c>
      <c r="F40" s="55" t="s">
        <v>3218</v>
      </c>
      <c r="G40" s="65" t="s">
        <v>3219</v>
      </c>
      <c r="H40" s="55" t="s">
        <v>3031</v>
      </c>
      <c r="I40" s="65"/>
      <c r="J40" s="65" t="s">
        <v>3171</v>
      </c>
      <c r="K40" s="65" t="s">
        <v>3213</v>
      </c>
      <c r="L40" s="65" t="s">
        <v>3214</v>
      </c>
      <c r="M40" s="65" t="s">
        <v>326</v>
      </c>
      <c r="N40" s="55" t="s">
        <v>2932</v>
      </c>
      <c r="O40" s="8"/>
      <c r="P40" s="8"/>
      <c r="Q40" t="str">
        <f t="shared" si="0"/>
        <v>S2P</v>
      </c>
      <c r="U40" s="65" t="s">
        <v>3135</v>
      </c>
    </row>
    <row r="41" spans="1:21" ht="96" hidden="1" x14ac:dyDescent="0.2">
      <c r="A41" s="20" t="s">
        <v>2980</v>
      </c>
      <c r="B41" s="65" t="s">
        <v>3220</v>
      </c>
      <c r="C41" s="55" t="s">
        <v>3221</v>
      </c>
      <c r="D41" s="55" t="s">
        <v>3222</v>
      </c>
      <c r="E41" s="65" t="s">
        <v>2984</v>
      </c>
      <c r="F41" s="55" t="s">
        <v>3223</v>
      </c>
      <c r="G41" s="65" t="s">
        <v>3224</v>
      </c>
      <c r="H41" s="55" t="s">
        <v>3031</v>
      </c>
      <c r="I41" s="65"/>
      <c r="J41" s="65" t="s">
        <v>2987</v>
      </c>
      <c r="K41" s="65" t="s">
        <v>3225</v>
      </c>
      <c r="L41" s="65" t="s">
        <v>3226</v>
      </c>
      <c r="M41" s="65" t="s">
        <v>351</v>
      </c>
      <c r="N41" s="55" t="s">
        <v>3227</v>
      </c>
      <c r="O41" s="8"/>
      <c r="P41" s="8"/>
      <c r="Q41" t="str">
        <f t="shared" si="0"/>
        <v>S2P</v>
      </c>
      <c r="U41" s="65" t="s">
        <v>3228</v>
      </c>
    </row>
    <row r="42" spans="1:21" ht="96" hidden="1" x14ac:dyDescent="0.2">
      <c r="A42" s="20" t="s">
        <v>2980</v>
      </c>
      <c r="B42" s="65" t="s">
        <v>3229</v>
      </c>
      <c r="C42" s="55" t="s">
        <v>3230</v>
      </c>
      <c r="D42" s="55" t="s">
        <v>3231</v>
      </c>
      <c r="E42" s="65" t="s">
        <v>2984</v>
      </c>
      <c r="F42" s="55" t="s">
        <v>3232</v>
      </c>
      <c r="G42" s="65" t="s">
        <v>3233</v>
      </c>
      <c r="H42" s="55" t="s">
        <v>3031</v>
      </c>
      <c r="I42" s="65"/>
      <c r="J42" s="65" t="s">
        <v>3019</v>
      </c>
      <c r="K42" s="65" t="s">
        <v>3234</v>
      </c>
      <c r="L42" s="65" t="s">
        <v>3235</v>
      </c>
      <c r="M42" s="65" t="s">
        <v>351</v>
      </c>
      <c r="N42" s="55" t="s">
        <v>3227</v>
      </c>
      <c r="O42" s="8"/>
      <c r="P42" s="8"/>
      <c r="Q42" t="str">
        <f t="shared" si="0"/>
        <v>S2P</v>
      </c>
      <c r="U42" s="65" t="s">
        <v>3228</v>
      </c>
    </row>
    <row r="43" spans="1:21" ht="96" hidden="1" x14ac:dyDescent="0.2">
      <c r="A43" s="20" t="s">
        <v>2980</v>
      </c>
      <c r="B43" s="65" t="s">
        <v>3236</v>
      </c>
      <c r="C43" s="55" t="s">
        <v>3237</v>
      </c>
      <c r="D43" s="55" t="s">
        <v>3238</v>
      </c>
      <c r="E43" s="65" t="s">
        <v>2984</v>
      </c>
      <c r="F43" s="55" t="s">
        <v>3239</v>
      </c>
      <c r="G43" s="65" t="s">
        <v>3240</v>
      </c>
      <c r="H43" s="55" t="s">
        <v>3031</v>
      </c>
      <c r="I43" s="65"/>
      <c r="J43" s="65" t="s">
        <v>3019</v>
      </c>
      <c r="K43" s="65" t="s">
        <v>3241</v>
      </c>
      <c r="L43" s="65" t="s">
        <v>3242</v>
      </c>
      <c r="M43" s="65" t="s">
        <v>359</v>
      </c>
      <c r="N43" s="55" t="s">
        <v>3243</v>
      </c>
      <c r="O43" s="8"/>
      <c r="P43" s="8"/>
      <c r="Q43" t="str">
        <f t="shared" si="0"/>
        <v>S2P</v>
      </c>
      <c r="U43" s="65" t="s">
        <v>3244</v>
      </c>
    </row>
    <row r="44" spans="1:21" ht="96" hidden="1" x14ac:dyDescent="0.2">
      <c r="A44" s="20" t="s">
        <v>2980</v>
      </c>
      <c r="B44" s="65" t="s">
        <v>3245</v>
      </c>
      <c r="C44" s="55" t="s">
        <v>3246</v>
      </c>
      <c r="D44" s="55" t="s">
        <v>3247</v>
      </c>
      <c r="E44" s="65" t="s">
        <v>2984</v>
      </c>
      <c r="F44" s="55" t="s">
        <v>3248</v>
      </c>
      <c r="G44" s="65" t="s">
        <v>3249</v>
      </c>
      <c r="H44" s="55" t="s">
        <v>3031</v>
      </c>
      <c r="I44" s="65"/>
      <c r="J44" s="65" t="s">
        <v>2987</v>
      </c>
      <c r="K44" s="65" t="s">
        <v>3241</v>
      </c>
      <c r="L44" s="65" t="s">
        <v>3242</v>
      </c>
      <c r="M44" s="65" t="s">
        <v>359</v>
      </c>
      <c r="N44" s="55" t="s">
        <v>3243</v>
      </c>
      <c r="O44" s="8"/>
      <c r="P44" s="8"/>
      <c r="Q44" t="str">
        <f t="shared" si="0"/>
        <v>S2P</v>
      </c>
      <c r="U44" s="65" t="s">
        <v>3244</v>
      </c>
    </row>
    <row r="45" spans="1:21" ht="96" hidden="1" x14ac:dyDescent="0.2">
      <c r="A45" s="20" t="s">
        <v>2980</v>
      </c>
      <c r="B45" s="65" t="s">
        <v>3250</v>
      </c>
      <c r="C45" s="55" t="s">
        <v>3251</v>
      </c>
      <c r="D45" s="55" t="s">
        <v>3252</v>
      </c>
      <c r="E45" s="65" t="s">
        <v>2984</v>
      </c>
      <c r="F45" s="55" t="s">
        <v>3253</v>
      </c>
      <c r="G45" s="108" t="s">
        <v>3240</v>
      </c>
      <c r="H45" s="55" t="s">
        <v>3031</v>
      </c>
      <c r="I45" s="65"/>
      <c r="J45" s="65" t="s">
        <v>3019</v>
      </c>
      <c r="K45" s="65" t="s">
        <v>3254</v>
      </c>
      <c r="L45" s="65" t="s">
        <v>3255</v>
      </c>
      <c r="M45" s="65" t="s">
        <v>359</v>
      </c>
      <c r="N45" s="55" t="s">
        <v>3243</v>
      </c>
      <c r="O45" s="8"/>
      <c r="P45" s="8"/>
      <c r="Q45" t="str">
        <f t="shared" si="0"/>
        <v>S2P</v>
      </c>
      <c r="U45" s="65" t="s">
        <v>3244</v>
      </c>
    </row>
    <row r="46" spans="1:21" ht="80" hidden="1" x14ac:dyDescent="0.2">
      <c r="A46" s="20" t="s">
        <v>2980</v>
      </c>
      <c r="B46" s="65" t="s">
        <v>3256</v>
      </c>
      <c r="C46" s="55" t="s">
        <v>3257</v>
      </c>
      <c r="D46" s="55" t="s">
        <v>3258</v>
      </c>
      <c r="E46" s="65" t="s">
        <v>3006</v>
      </c>
      <c r="F46" s="55" t="s">
        <v>3259</v>
      </c>
      <c r="G46" s="65" t="s">
        <v>3260</v>
      </c>
      <c r="H46" s="55" t="s">
        <v>3031</v>
      </c>
      <c r="I46" s="65"/>
      <c r="J46" s="65" t="s">
        <v>3019</v>
      </c>
      <c r="K46" s="65" t="s">
        <v>3254</v>
      </c>
      <c r="L46" s="65" t="s">
        <v>2166</v>
      </c>
      <c r="M46" s="65" t="s">
        <v>359</v>
      </c>
      <c r="N46" s="55" t="s">
        <v>360</v>
      </c>
      <c r="O46" s="8"/>
      <c r="P46" s="8"/>
      <c r="Q46" t="str">
        <f t="shared" si="0"/>
        <v>S2P</v>
      </c>
      <c r="U46" s="65" t="s">
        <v>359</v>
      </c>
    </row>
    <row r="47" spans="1:21" ht="112" hidden="1" x14ac:dyDescent="0.2">
      <c r="A47" s="20" t="s">
        <v>2997</v>
      </c>
      <c r="B47" s="65" t="s">
        <v>3261</v>
      </c>
      <c r="C47" s="55" t="s">
        <v>3262</v>
      </c>
      <c r="D47" s="55" t="s">
        <v>3263</v>
      </c>
      <c r="E47" s="65" t="s">
        <v>2984</v>
      </c>
      <c r="F47" s="55" t="s">
        <v>3264</v>
      </c>
      <c r="G47" s="65" t="s">
        <v>3265</v>
      </c>
      <c r="H47" s="55" t="s">
        <v>3266</v>
      </c>
      <c r="I47" s="65"/>
      <c r="J47" s="65" t="s">
        <v>2987</v>
      </c>
      <c r="K47" s="65" t="s">
        <v>3267</v>
      </c>
      <c r="L47" s="65" t="s">
        <v>3268</v>
      </c>
      <c r="M47" s="65" t="s">
        <v>366</v>
      </c>
      <c r="N47" s="55" t="s">
        <v>3269</v>
      </c>
      <c r="O47" s="8"/>
      <c r="P47" s="8"/>
      <c r="Q47" t="str">
        <f t="shared" si="0"/>
        <v>S2P</v>
      </c>
      <c r="U47" s="65" t="s">
        <v>3270</v>
      </c>
    </row>
    <row r="48" spans="1:21" ht="96" hidden="1" x14ac:dyDescent="0.2">
      <c r="A48" s="20" t="s">
        <v>2980</v>
      </c>
      <c r="B48" s="65" t="s">
        <v>3271</v>
      </c>
      <c r="C48" s="55" t="s">
        <v>3272</v>
      </c>
      <c r="D48" s="55" t="s">
        <v>3273</v>
      </c>
      <c r="E48" s="65" t="s">
        <v>2984</v>
      </c>
      <c r="F48" s="55" t="s">
        <v>3274</v>
      </c>
      <c r="G48" s="65" t="s">
        <v>3275</v>
      </c>
      <c r="H48" s="55" t="s">
        <v>375</v>
      </c>
      <c r="I48" s="65"/>
      <c r="J48" s="65" t="s">
        <v>2987</v>
      </c>
      <c r="K48" s="65" t="s">
        <v>3276</v>
      </c>
      <c r="L48" s="65" t="s">
        <v>3277</v>
      </c>
      <c r="M48" s="65" t="s">
        <v>373</v>
      </c>
      <c r="N48" s="55" t="s">
        <v>2918</v>
      </c>
      <c r="O48" s="8"/>
      <c r="P48" s="8"/>
      <c r="Q48" t="str">
        <f t="shared" si="0"/>
        <v>S2P</v>
      </c>
      <c r="U48" s="65" t="s">
        <v>3278</v>
      </c>
    </row>
    <row r="49" spans="1:21" ht="96" hidden="1" x14ac:dyDescent="0.2">
      <c r="A49" s="20" t="s">
        <v>2980</v>
      </c>
      <c r="B49" s="65" t="s">
        <v>3279</v>
      </c>
      <c r="C49" s="55" t="s">
        <v>3280</v>
      </c>
      <c r="D49" s="55" t="s">
        <v>3281</v>
      </c>
      <c r="E49" s="65" t="s">
        <v>2984</v>
      </c>
      <c r="F49" s="55" t="s">
        <v>3282</v>
      </c>
      <c r="G49" s="65" t="s">
        <v>3283</v>
      </c>
      <c r="H49" s="55" t="s">
        <v>375</v>
      </c>
      <c r="I49" s="65"/>
      <c r="J49" s="65" t="s">
        <v>2987</v>
      </c>
      <c r="K49" s="65" t="s">
        <v>3276</v>
      </c>
      <c r="L49" s="65" t="s">
        <v>3277</v>
      </c>
      <c r="M49" s="65" t="s">
        <v>373</v>
      </c>
      <c r="N49" s="55" t="s">
        <v>2918</v>
      </c>
      <c r="O49" s="8"/>
      <c r="P49" s="8"/>
      <c r="Q49" t="str">
        <f t="shared" si="0"/>
        <v>S2P</v>
      </c>
      <c r="U49" s="65" t="s">
        <v>3278</v>
      </c>
    </row>
    <row r="50" spans="1:21" ht="112" hidden="1" x14ac:dyDescent="0.2">
      <c r="A50" s="20" t="s">
        <v>2980</v>
      </c>
      <c r="B50" s="65" t="s">
        <v>3284</v>
      </c>
      <c r="C50" s="55" t="s">
        <v>3285</v>
      </c>
      <c r="D50" s="55" t="s">
        <v>3286</v>
      </c>
      <c r="E50" s="65" t="s">
        <v>2984</v>
      </c>
      <c r="F50" s="55" t="s">
        <v>3287</v>
      </c>
      <c r="G50" s="65" t="s">
        <v>3288</v>
      </c>
      <c r="H50" s="55" t="s">
        <v>375</v>
      </c>
      <c r="I50" s="65"/>
      <c r="J50" s="65" t="s">
        <v>3019</v>
      </c>
      <c r="K50" s="65" t="s">
        <v>3289</v>
      </c>
      <c r="L50" s="65" t="s">
        <v>3290</v>
      </c>
      <c r="M50" s="65" t="s">
        <v>373</v>
      </c>
      <c r="N50" s="55" t="s">
        <v>2918</v>
      </c>
      <c r="O50" s="8"/>
      <c r="P50" s="8"/>
      <c r="Q50" t="str">
        <f t="shared" si="0"/>
        <v>S2P</v>
      </c>
      <c r="U50" s="65" t="s">
        <v>3278</v>
      </c>
    </row>
    <row r="51" spans="1:21" ht="112" hidden="1" x14ac:dyDescent="0.2">
      <c r="A51" s="20" t="s">
        <v>2980</v>
      </c>
      <c r="B51" s="65" t="s">
        <v>3291</v>
      </c>
      <c r="C51" s="55" t="s">
        <v>3292</v>
      </c>
      <c r="D51" s="55" t="s">
        <v>3293</v>
      </c>
      <c r="E51" s="65" t="s">
        <v>3006</v>
      </c>
      <c r="F51" s="65" t="s">
        <v>3294</v>
      </c>
      <c r="G51" s="65" t="s">
        <v>3295</v>
      </c>
      <c r="H51" s="55" t="s">
        <v>375</v>
      </c>
      <c r="I51" s="65"/>
      <c r="J51" s="65" t="s">
        <v>3019</v>
      </c>
      <c r="K51" s="65" t="s">
        <v>3289</v>
      </c>
      <c r="L51" s="65" t="s">
        <v>3290</v>
      </c>
      <c r="M51" s="65" t="s">
        <v>373</v>
      </c>
      <c r="N51" s="55" t="s">
        <v>2918</v>
      </c>
      <c r="O51" s="8"/>
      <c r="P51" s="8"/>
      <c r="Q51" t="str">
        <f t="shared" si="0"/>
        <v>S2P</v>
      </c>
      <c r="U51" s="65" t="s">
        <v>3278</v>
      </c>
    </row>
    <row r="52" spans="1:21" ht="112" hidden="1" x14ac:dyDescent="0.2">
      <c r="A52" s="20" t="s">
        <v>2980</v>
      </c>
      <c r="B52" s="65" t="s">
        <v>3296</v>
      </c>
      <c r="C52" s="55" t="s">
        <v>3297</v>
      </c>
      <c r="D52" s="55" t="s">
        <v>3298</v>
      </c>
      <c r="E52" s="65" t="s">
        <v>2984</v>
      </c>
      <c r="F52" s="55" t="s">
        <v>3299</v>
      </c>
      <c r="G52" s="65" t="s">
        <v>3300</v>
      </c>
      <c r="H52" s="55" t="s">
        <v>375</v>
      </c>
      <c r="I52" s="65"/>
      <c r="J52" s="65" t="s">
        <v>3019</v>
      </c>
      <c r="K52" s="65" t="s">
        <v>3301</v>
      </c>
      <c r="L52" s="65" t="s">
        <v>3302</v>
      </c>
      <c r="M52" s="65" t="s">
        <v>373</v>
      </c>
      <c r="N52" s="55" t="s">
        <v>2918</v>
      </c>
      <c r="O52" s="8"/>
      <c r="P52" s="8"/>
      <c r="Q52" t="str">
        <f t="shared" si="0"/>
        <v>S2P</v>
      </c>
      <c r="U52" s="65" t="s">
        <v>3278</v>
      </c>
    </row>
    <row r="53" spans="1:21" ht="112" hidden="1" x14ac:dyDescent="0.2">
      <c r="A53" s="20" t="s">
        <v>2980</v>
      </c>
      <c r="B53" s="65" t="s">
        <v>3303</v>
      </c>
      <c r="C53" s="55" t="s">
        <v>3304</v>
      </c>
      <c r="D53" s="55" t="s">
        <v>3305</v>
      </c>
      <c r="E53" s="65" t="s">
        <v>2984</v>
      </c>
      <c r="F53" s="55" t="s">
        <v>3306</v>
      </c>
      <c r="G53" s="65" t="s">
        <v>3307</v>
      </c>
      <c r="H53" s="55" t="s">
        <v>375</v>
      </c>
      <c r="I53" s="65"/>
      <c r="J53" s="65" t="s">
        <v>3019</v>
      </c>
      <c r="K53" s="65" t="s">
        <v>3308</v>
      </c>
      <c r="L53" s="65" t="s">
        <v>3309</v>
      </c>
      <c r="M53" s="65" t="s">
        <v>373</v>
      </c>
      <c r="N53" s="55" t="s">
        <v>2918</v>
      </c>
      <c r="O53" s="8"/>
      <c r="P53" s="8"/>
      <c r="Q53" t="str">
        <f t="shared" si="0"/>
        <v>S2P</v>
      </c>
      <c r="U53" s="65" t="s">
        <v>3278</v>
      </c>
    </row>
    <row r="54" spans="1:21" ht="96" hidden="1" x14ac:dyDescent="0.2">
      <c r="A54" s="20" t="s">
        <v>2980</v>
      </c>
      <c r="B54" s="65" t="s">
        <v>3310</v>
      </c>
      <c r="C54" s="55" t="s">
        <v>3311</v>
      </c>
      <c r="D54" s="55" t="s">
        <v>3312</v>
      </c>
      <c r="E54" s="65" t="s">
        <v>2984</v>
      </c>
      <c r="F54" s="55" t="s">
        <v>3313</v>
      </c>
      <c r="G54" s="55" t="s">
        <v>3314</v>
      </c>
      <c r="H54" s="55" t="s">
        <v>2930</v>
      </c>
      <c r="I54" s="65"/>
      <c r="J54" s="65" t="s">
        <v>3019</v>
      </c>
      <c r="K54" s="65" t="s">
        <v>3315</v>
      </c>
      <c r="L54" s="65" t="s">
        <v>3316</v>
      </c>
      <c r="M54" s="65" t="s">
        <v>384</v>
      </c>
      <c r="N54" s="55" t="s">
        <v>3317</v>
      </c>
      <c r="O54" s="8"/>
      <c r="P54" s="8"/>
      <c r="Q54" t="str">
        <f t="shared" si="0"/>
        <v>S2P</v>
      </c>
      <c r="U54" s="65" t="s">
        <v>3318</v>
      </c>
    </row>
    <row r="55" spans="1:21" ht="112" hidden="1" x14ac:dyDescent="0.2">
      <c r="A55" s="20" t="s">
        <v>2980</v>
      </c>
      <c r="B55" s="65" t="s">
        <v>3319</v>
      </c>
      <c r="C55" s="55" t="s">
        <v>3320</v>
      </c>
      <c r="D55" s="55" t="s">
        <v>3321</v>
      </c>
      <c r="E55" s="65" t="s">
        <v>3006</v>
      </c>
      <c r="F55" s="65" t="s">
        <v>3322</v>
      </c>
      <c r="G55" s="65" t="s">
        <v>3275</v>
      </c>
      <c r="H55" s="55" t="s">
        <v>2930</v>
      </c>
      <c r="I55" s="65"/>
      <c r="J55" s="65" t="s">
        <v>2987</v>
      </c>
      <c r="K55" s="65" t="s">
        <v>3315</v>
      </c>
      <c r="L55" s="65" t="s">
        <v>3316</v>
      </c>
      <c r="M55" s="65" t="s">
        <v>384</v>
      </c>
      <c r="N55" s="55" t="s">
        <v>3317</v>
      </c>
      <c r="O55" s="8"/>
      <c r="P55" s="8"/>
      <c r="Q55" t="str">
        <f t="shared" si="0"/>
        <v>S2P</v>
      </c>
      <c r="U55" s="65" t="s">
        <v>3318</v>
      </c>
    </row>
    <row r="56" spans="1:21" ht="112" hidden="1" x14ac:dyDescent="0.2">
      <c r="A56" s="20" t="s">
        <v>2980</v>
      </c>
      <c r="B56" s="65" t="s">
        <v>3323</v>
      </c>
      <c r="C56" s="55" t="s">
        <v>3324</v>
      </c>
      <c r="D56" s="55" t="s">
        <v>3325</v>
      </c>
      <c r="E56" s="65" t="s">
        <v>2984</v>
      </c>
      <c r="F56" s="55" t="s">
        <v>3326</v>
      </c>
      <c r="G56" s="65" t="s">
        <v>3327</v>
      </c>
      <c r="H56" s="55" t="s">
        <v>3031</v>
      </c>
      <c r="I56" s="65"/>
      <c r="J56" s="65" t="s">
        <v>2987</v>
      </c>
      <c r="K56" s="65" t="s">
        <v>3328</v>
      </c>
      <c r="L56" s="65" t="s">
        <v>3329</v>
      </c>
      <c r="M56" s="65" t="s">
        <v>384</v>
      </c>
      <c r="N56" s="55" t="s">
        <v>3317</v>
      </c>
      <c r="O56" s="8"/>
      <c r="P56" s="8"/>
      <c r="Q56" t="str">
        <f t="shared" si="0"/>
        <v>S2P</v>
      </c>
      <c r="U56" s="65" t="s">
        <v>3318</v>
      </c>
    </row>
    <row r="57" spans="1:21" ht="96" hidden="1" x14ac:dyDescent="0.2">
      <c r="A57" s="20" t="s">
        <v>2980</v>
      </c>
      <c r="B57" s="65" t="s">
        <v>3330</v>
      </c>
      <c r="C57" s="55" t="s">
        <v>3331</v>
      </c>
      <c r="D57" s="55" t="s">
        <v>3332</v>
      </c>
      <c r="E57" s="65" t="s">
        <v>2984</v>
      </c>
      <c r="F57" s="55" t="s">
        <v>3333</v>
      </c>
      <c r="G57" s="65" t="s">
        <v>3334</v>
      </c>
      <c r="H57" s="55" t="s">
        <v>3031</v>
      </c>
      <c r="I57" s="65"/>
      <c r="J57" s="65" t="s">
        <v>2987</v>
      </c>
      <c r="K57" s="65" t="s">
        <v>3328</v>
      </c>
      <c r="L57" s="65" t="s">
        <v>3329</v>
      </c>
      <c r="M57" s="65" t="s">
        <v>384</v>
      </c>
      <c r="N57" s="55" t="s">
        <v>3317</v>
      </c>
      <c r="O57" s="8"/>
      <c r="P57" s="8"/>
      <c r="Q57" t="str">
        <f t="shared" si="0"/>
        <v>S2P</v>
      </c>
      <c r="U57" s="65" t="s">
        <v>3318</v>
      </c>
    </row>
    <row r="58" spans="1:21" ht="112" hidden="1" x14ac:dyDescent="0.2">
      <c r="A58" s="20" t="s">
        <v>2980</v>
      </c>
      <c r="B58" s="65" t="s">
        <v>3335</v>
      </c>
      <c r="C58" s="55" t="s">
        <v>3336</v>
      </c>
      <c r="D58" s="55" t="s">
        <v>3337</v>
      </c>
      <c r="E58" s="65" t="s">
        <v>2984</v>
      </c>
      <c r="F58" s="55" t="s">
        <v>3338</v>
      </c>
      <c r="G58" s="65" t="s">
        <v>3339</v>
      </c>
      <c r="H58" s="55" t="s">
        <v>3031</v>
      </c>
      <c r="I58" s="65"/>
      <c r="J58" s="65" t="s">
        <v>2987</v>
      </c>
      <c r="K58" s="65" t="s">
        <v>3340</v>
      </c>
      <c r="L58" s="65" t="s">
        <v>3341</v>
      </c>
      <c r="M58" s="65" t="s">
        <v>393</v>
      </c>
      <c r="N58" s="55" t="s">
        <v>3342</v>
      </c>
      <c r="O58" s="8"/>
      <c r="P58" s="8"/>
      <c r="Q58" t="str">
        <f t="shared" si="0"/>
        <v>S2P</v>
      </c>
      <c r="U58" s="65" t="s">
        <v>3343</v>
      </c>
    </row>
    <row r="59" spans="1:21" ht="112" hidden="1" x14ac:dyDescent="0.2">
      <c r="A59" s="20" t="s">
        <v>2980</v>
      </c>
      <c r="B59" s="65" t="s">
        <v>3344</v>
      </c>
      <c r="C59" s="55" t="s">
        <v>3345</v>
      </c>
      <c r="D59" s="55" t="s">
        <v>3346</v>
      </c>
      <c r="E59" s="65" t="s">
        <v>2984</v>
      </c>
      <c r="F59" s="55" t="s">
        <v>3347</v>
      </c>
      <c r="G59" s="65" t="s">
        <v>3348</v>
      </c>
      <c r="H59" s="55" t="s">
        <v>2930</v>
      </c>
      <c r="I59" s="65"/>
      <c r="J59" s="65" t="s">
        <v>2987</v>
      </c>
      <c r="K59" s="65" t="s">
        <v>3349</v>
      </c>
      <c r="L59" s="65" t="s">
        <v>3350</v>
      </c>
      <c r="M59" s="65" t="s">
        <v>393</v>
      </c>
      <c r="N59" s="55" t="s">
        <v>3342</v>
      </c>
      <c r="O59" s="8"/>
      <c r="P59" s="8"/>
      <c r="Q59" t="str">
        <f t="shared" si="0"/>
        <v>S2P</v>
      </c>
      <c r="U59" s="65" t="s">
        <v>3343</v>
      </c>
    </row>
    <row r="60" spans="1:21" ht="128" hidden="1" x14ac:dyDescent="0.2">
      <c r="A60" s="20" t="s">
        <v>2980</v>
      </c>
      <c r="B60" s="65" t="s">
        <v>3351</v>
      </c>
      <c r="C60" s="55" t="s">
        <v>3352</v>
      </c>
      <c r="D60" s="55" t="s">
        <v>3353</v>
      </c>
      <c r="E60" s="65" t="s">
        <v>2984</v>
      </c>
      <c r="F60" s="55" t="s">
        <v>3354</v>
      </c>
      <c r="G60" s="65" t="s">
        <v>3355</v>
      </c>
      <c r="H60" s="55" t="s">
        <v>3356</v>
      </c>
      <c r="I60" s="65"/>
      <c r="J60" s="65" t="s">
        <v>2987</v>
      </c>
      <c r="K60" s="65" t="s">
        <v>3357</v>
      </c>
      <c r="L60" s="65" t="s">
        <v>3358</v>
      </c>
      <c r="M60" s="65" t="s">
        <v>399</v>
      </c>
      <c r="N60" s="55" t="s">
        <v>3359</v>
      </c>
      <c r="O60" s="8"/>
      <c r="P60" s="8"/>
      <c r="Q60" t="str">
        <f t="shared" si="0"/>
        <v>S2P</v>
      </c>
      <c r="U60" s="65" t="s">
        <v>3360</v>
      </c>
    </row>
    <row r="61" spans="1:21" ht="128" hidden="1" x14ac:dyDescent="0.2">
      <c r="A61" s="20" t="s">
        <v>2980</v>
      </c>
      <c r="B61" s="65" t="s">
        <v>3361</v>
      </c>
      <c r="C61" s="55" t="s">
        <v>3362</v>
      </c>
      <c r="D61" s="55" t="s">
        <v>3363</v>
      </c>
      <c r="E61" s="65" t="s">
        <v>2984</v>
      </c>
      <c r="F61" s="55" t="s">
        <v>3364</v>
      </c>
      <c r="G61" s="55" t="s">
        <v>3365</v>
      </c>
      <c r="H61" s="55" t="s">
        <v>3356</v>
      </c>
      <c r="I61" s="65"/>
      <c r="J61" s="65" t="s">
        <v>2987</v>
      </c>
      <c r="K61" s="65" t="s">
        <v>3357</v>
      </c>
      <c r="L61" s="65" t="s">
        <v>3358</v>
      </c>
      <c r="M61" s="65" t="s">
        <v>399</v>
      </c>
      <c r="N61" s="55" t="s">
        <v>3359</v>
      </c>
      <c r="O61" s="8"/>
      <c r="P61" s="8"/>
      <c r="Q61" t="str">
        <f t="shared" si="0"/>
        <v>S2P</v>
      </c>
      <c r="U61" s="65" t="s">
        <v>3360</v>
      </c>
    </row>
    <row r="62" spans="1:21" ht="112" hidden="1" x14ac:dyDescent="0.2">
      <c r="A62" s="20" t="s">
        <v>2980</v>
      </c>
      <c r="B62" s="65" t="s">
        <v>3366</v>
      </c>
      <c r="C62" s="55" t="s">
        <v>3367</v>
      </c>
      <c r="D62" s="55" t="s">
        <v>3368</v>
      </c>
      <c r="E62" s="65" t="s">
        <v>2984</v>
      </c>
      <c r="F62" s="55" t="s">
        <v>3369</v>
      </c>
      <c r="G62" s="65" t="s">
        <v>3370</v>
      </c>
      <c r="H62" s="55" t="s">
        <v>2936</v>
      </c>
      <c r="I62" s="65"/>
      <c r="J62" s="65" t="s">
        <v>2987</v>
      </c>
      <c r="K62" s="65" t="s">
        <v>3371</v>
      </c>
      <c r="L62" s="65" t="s">
        <v>2200</v>
      </c>
      <c r="M62" s="65" t="s">
        <v>399</v>
      </c>
      <c r="N62" s="55" t="s">
        <v>400</v>
      </c>
      <c r="O62" s="8"/>
      <c r="P62" s="8"/>
      <c r="Q62" t="str">
        <f t="shared" si="0"/>
        <v>S2P</v>
      </c>
      <c r="U62" s="65" t="s">
        <v>399</v>
      </c>
    </row>
    <row r="63" spans="1:21" ht="112" hidden="1" x14ac:dyDescent="0.2">
      <c r="A63" s="20" t="s">
        <v>2980</v>
      </c>
      <c r="B63" s="65" t="s">
        <v>3372</v>
      </c>
      <c r="C63" s="55" t="s">
        <v>3373</v>
      </c>
      <c r="D63" s="55" t="s">
        <v>3374</v>
      </c>
      <c r="E63" s="65" t="s">
        <v>2984</v>
      </c>
      <c r="F63" s="55" t="s">
        <v>3375</v>
      </c>
      <c r="G63" s="55" t="s">
        <v>3376</v>
      </c>
      <c r="H63" s="55" t="s">
        <v>2936</v>
      </c>
      <c r="I63" s="65"/>
      <c r="J63" s="65" t="s">
        <v>2987</v>
      </c>
      <c r="K63" s="65" t="s">
        <v>2202</v>
      </c>
      <c r="L63" s="65" t="s">
        <v>2203</v>
      </c>
      <c r="M63" s="65" t="s">
        <v>255</v>
      </c>
      <c r="N63" s="55" t="s">
        <v>256</v>
      </c>
      <c r="O63" s="8"/>
      <c r="P63" s="8"/>
      <c r="Q63" t="str">
        <f t="shared" si="0"/>
        <v>S2P</v>
      </c>
      <c r="U63" s="65" t="s">
        <v>255</v>
      </c>
    </row>
    <row r="64" spans="1:21" ht="112" hidden="1" x14ac:dyDescent="0.2">
      <c r="A64" s="20" t="s">
        <v>2997</v>
      </c>
      <c r="B64" s="120" t="s">
        <v>3377</v>
      </c>
      <c r="C64" s="121" t="s">
        <v>3378</v>
      </c>
      <c r="D64" s="121" t="s">
        <v>3379</v>
      </c>
      <c r="E64" s="120" t="s">
        <v>3006</v>
      </c>
      <c r="F64" s="121" t="s">
        <v>3380</v>
      </c>
      <c r="G64" s="120" t="s">
        <v>3381</v>
      </c>
      <c r="H64" s="121" t="s">
        <v>2936</v>
      </c>
      <c r="I64" s="120"/>
      <c r="J64" s="120" t="s">
        <v>2987</v>
      </c>
      <c r="K64" s="120" t="s">
        <v>2202</v>
      </c>
      <c r="L64" s="120" t="s">
        <v>2203</v>
      </c>
      <c r="M64" s="120" t="s">
        <v>255</v>
      </c>
      <c r="N64" s="121" t="s">
        <v>256</v>
      </c>
      <c r="O64" s="8"/>
      <c r="P64" s="8"/>
      <c r="Q64" t="str">
        <f t="shared" si="0"/>
        <v>S2P</v>
      </c>
      <c r="U64" s="120" t="s">
        <v>255</v>
      </c>
    </row>
    <row r="65" spans="1:21" ht="128" hidden="1" x14ac:dyDescent="0.2">
      <c r="A65" s="20" t="s">
        <v>2980</v>
      </c>
      <c r="B65" s="65" t="s">
        <v>3382</v>
      </c>
      <c r="C65" s="55" t="s">
        <v>3383</v>
      </c>
      <c r="D65" s="55" t="s">
        <v>3384</v>
      </c>
      <c r="E65" s="65" t="s">
        <v>2984</v>
      </c>
      <c r="F65" s="55" t="s">
        <v>3385</v>
      </c>
      <c r="G65" s="65" t="s">
        <v>3386</v>
      </c>
      <c r="H65" s="55" t="s">
        <v>2936</v>
      </c>
      <c r="I65" s="65"/>
      <c r="J65" s="65" t="s">
        <v>2987</v>
      </c>
      <c r="K65" s="65" t="s">
        <v>2202</v>
      </c>
      <c r="L65" s="65" t="s">
        <v>2203</v>
      </c>
      <c r="M65" s="65" t="s">
        <v>255</v>
      </c>
      <c r="N65" s="55" t="s">
        <v>2912</v>
      </c>
      <c r="O65" s="8"/>
      <c r="P65" s="8"/>
      <c r="Q65" t="str">
        <f t="shared" si="0"/>
        <v>S2P</v>
      </c>
      <c r="U65" s="65" t="s">
        <v>255</v>
      </c>
    </row>
    <row r="66" spans="1:21" ht="96" hidden="1" x14ac:dyDescent="0.2">
      <c r="A66" s="20" t="s">
        <v>2980</v>
      </c>
      <c r="B66" s="65" t="s">
        <v>3387</v>
      </c>
      <c r="C66" s="55" t="s">
        <v>3388</v>
      </c>
      <c r="D66" s="55" t="s">
        <v>3389</v>
      </c>
      <c r="E66" s="65" t="s">
        <v>2984</v>
      </c>
      <c r="F66" s="55" t="s">
        <v>3390</v>
      </c>
      <c r="G66" s="65" t="s">
        <v>3391</v>
      </c>
      <c r="H66" s="55" t="s">
        <v>2936</v>
      </c>
      <c r="I66" s="65"/>
      <c r="J66" s="65" t="s">
        <v>2987</v>
      </c>
      <c r="K66" s="65" t="s">
        <v>2202</v>
      </c>
      <c r="L66" s="65" t="s">
        <v>2203</v>
      </c>
      <c r="M66" s="65" t="s">
        <v>255</v>
      </c>
      <c r="N66" s="55" t="s">
        <v>2912</v>
      </c>
      <c r="O66" s="8"/>
      <c r="P66" s="8"/>
      <c r="Q66" t="str">
        <f t="shared" ref="Q66:Q129" si="1">LEFT(M66,3)</f>
        <v>S2P</v>
      </c>
      <c r="U66" s="65" t="s">
        <v>255</v>
      </c>
    </row>
    <row r="67" spans="1:21" ht="96" hidden="1" x14ac:dyDescent="0.2">
      <c r="A67" s="20" t="s">
        <v>2980</v>
      </c>
      <c r="B67" s="65" t="s">
        <v>3392</v>
      </c>
      <c r="C67" s="55" t="s">
        <v>3393</v>
      </c>
      <c r="D67" s="55" t="s">
        <v>3394</v>
      </c>
      <c r="E67" s="65" t="s">
        <v>2984</v>
      </c>
      <c r="F67" s="55" t="s">
        <v>3395</v>
      </c>
      <c r="G67" s="65" t="s">
        <v>3396</v>
      </c>
      <c r="H67" s="55" t="s">
        <v>2936</v>
      </c>
      <c r="I67" s="65"/>
      <c r="J67" s="65" t="s">
        <v>2987</v>
      </c>
      <c r="K67" s="65" t="s">
        <v>2202</v>
      </c>
      <c r="L67" s="65" t="s">
        <v>2203</v>
      </c>
      <c r="M67" s="65" t="s">
        <v>255</v>
      </c>
      <c r="N67" s="55" t="s">
        <v>256</v>
      </c>
      <c r="O67" s="8"/>
      <c r="P67" s="8"/>
      <c r="Q67" t="str">
        <f t="shared" si="1"/>
        <v>S2P</v>
      </c>
      <c r="U67" s="65" t="s">
        <v>255</v>
      </c>
    </row>
    <row r="68" spans="1:21" ht="96" hidden="1" x14ac:dyDescent="0.2">
      <c r="A68" s="20" t="s">
        <v>2980</v>
      </c>
      <c r="B68" s="65" t="s">
        <v>3397</v>
      </c>
      <c r="C68" s="55" t="s">
        <v>3398</v>
      </c>
      <c r="D68" s="55" t="s">
        <v>3399</v>
      </c>
      <c r="E68" s="65" t="s">
        <v>3006</v>
      </c>
      <c r="F68" s="55" t="s">
        <v>3400</v>
      </c>
      <c r="G68" s="65" t="s">
        <v>3401</v>
      </c>
      <c r="H68" s="55" t="s">
        <v>2936</v>
      </c>
      <c r="I68" s="65"/>
      <c r="J68" s="65" t="s">
        <v>2987</v>
      </c>
      <c r="K68" s="65" t="s">
        <v>2202</v>
      </c>
      <c r="L68" s="65" t="s">
        <v>2203</v>
      </c>
      <c r="M68" s="65" t="s">
        <v>255</v>
      </c>
      <c r="N68" s="55" t="s">
        <v>2912</v>
      </c>
      <c r="O68" s="8"/>
      <c r="P68" s="8"/>
      <c r="Q68" t="str">
        <f t="shared" si="1"/>
        <v>S2P</v>
      </c>
      <c r="U68" s="65" t="s">
        <v>255</v>
      </c>
    </row>
    <row r="69" spans="1:21" ht="96" hidden="1" x14ac:dyDescent="0.2">
      <c r="A69" s="20" t="s">
        <v>2980</v>
      </c>
      <c r="B69" s="65" t="s">
        <v>3402</v>
      </c>
      <c r="C69" s="55" t="s">
        <v>3403</v>
      </c>
      <c r="D69" s="55" t="s">
        <v>3404</v>
      </c>
      <c r="E69" s="65" t="s">
        <v>2984</v>
      </c>
      <c r="F69" s="55" t="s">
        <v>3405</v>
      </c>
      <c r="G69" s="55" t="s">
        <v>3406</v>
      </c>
      <c r="H69" s="55" t="s">
        <v>2936</v>
      </c>
      <c r="I69" s="65"/>
      <c r="J69" s="65" t="s">
        <v>2987</v>
      </c>
      <c r="K69" s="65" t="s">
        <v>2205</v>
      </c>
      <c r="L69" s="65" t="s">
        <v>2206</v>
      </c>
      <c r="M69" s="65" t="s">
        <v>255</v>
      </c>
      <c r="N69" s="55" t="s">
        <v>2912</v>
      </c>
      <c r="O69" s="8"/>
      <c r="P69" s="8"/>
      <c r="Q69" t="str">
        <f t="shared" si="1"/>
        <v>S2P</v>
      </c>
      <c r="U69" s="65" t="s">
        <v>255</v>
      </c>
    </row>
    <row r="70" spans="1:21" ht="112" hidden="1" x14ac:dyDescent="0.2">
      <c r="A70" s="20" t="s">
        <v>2980</v>
      </c>
      <c r="B70" s="65" t="s">
        <v>3407</v>
      </c>
      <c r="C70" s="55" t="s">
        <v>3408</v>
      </c>
      <c r="D70" s="55" t="s">
        <v>3409</v>
      </c>
      <c r="E70" s="65" t="s">
        <v>2984</v>
      </c>
      <c r="F70" s="55" t="s">
        <v>3410</v>
      </c>
      <c r="G70" s="65" t="s">
        <v>3411</v>
      </c>
      <c r="H70" s="55" t="s">
        <v>2936</v>
      </c>
      <c r="I70" s="65"/>
      <c r="J70" s="65" t="s">
        <v>2987</v>
      </c>
      <c r="K70" s="65" t="s">
        <v>2205</v>
      </c>
      <c r="L70" s="65" t="s">
        <v>2206</v>
      </c>
      <c r="M70" s="65" t="s">
        <v>255</v>
      </c>
      <c r="N70" s="55" t="s">
        <v>256</v>
      </c>
      <c r="O70" s="8"/>
      <c r="P70" s="8"/>
      <c r="Q70" t="str">
        <f t="shared" si="1"/>
        <v>S2P</v>
      </c>
      <c r="U70" s="65" t="s">
        <v>255</v>
      </c>
    </row>
    <row r="71" spans="1:21" ht="96" hidden="1" x14ac:dyDescent="0.2">
      <c r="A71" s="20" t="s">
        <v>2980</v>
      </c>
      <c r="B71" s="65" t="s">
        <v>3412</v>
      </c>
      <c r="C71" s="55" t="s">
        <v>3413</v>
      </c>
      <c r="D71" s="55" t="s">
        <v>3414</v>
      </c>
      <c r="E71" s="65" t="s">
        <v>2984</v>
      </c>
      <c r="F71" s="55" t="s">
        <v>3415</v>
      </c>
      <c r="G71" s="65" t="s">
        <v>3416</v>
      </c>
      <c r="H71" s="55" t="s">
        <v>2936</v>
      </c>
      <c r="I71" s="65"/>
      <c r="J71" s="65" t="s">
        <v>2987</v>
      </c>
      <c r="K71" s="65" t="s">
        <v>2205</v>
      </c>
      <c r="L71" s="65" t="s">
        <v>2206</v>
      </c>
      <c r="M71" s="65" t="s">
        <v>255</v>
      </c>
      <c r="N71" s="55" t="s">
        <v>256</v>
      </c>
      <c r="O71" s="8"/>
      <c r="P71" s="8"/>
      <c r="Q71" t="str">
        <f t="shared" si="1"/>
        <v>S2P</v>
      </c>
      <c r="U71" s="65" t="s">
        <v>255</v>
      </c>
    </row>
    <row r="72" spans="1:21" ht="96" hidden="1" x14ac:dyDescent="0.2">
      <c r="A72" s="20" t="s">
        <v>2980</v>
      </c>
      <c r="B72" s="65" t="s">
        <v>3417</v>
      </c>
      <c r="C72" s="55" t="s">
        <v>3418</v>
      </c>
      <c r="D72" s="55" t="s">
        <v>3419</v>
      </c>
      <c r="E72" s="65" t="s">
        <v>3006</v>
      </c>
      <c r="F72" s="55" t="s">
        <v>3420</v>
      </c>
      <c r="G72" s="65" t="s">
        <v>3421</v>
      </c>
      <c r="H72" s="55" t="s">
        <v>2936</v>
      </c>
      <c r="I72" s="65"/>
      <c r="J72" s="65" t="s">
        <v>2987</v>
      </c>
      <c r="K72" s="65" t="s">
        <v>2205</v>
      </c>
      <c r="L72" s="65" t="s">
        <v>2206</v>
      </c>
      <c r="M72" s="65" t="s">
        <v>255</v>
      </c>
      <c r="N72" s="55" t="s">
        <v>256</v>
      </c>
      <c r="O72" s="8"/>
      <c r="P72" s="8"/>
      <c r="Q72" t="str">
        <f t="shared" si="1"/>
        <v>S2P</v>
      </c>
      <c r="U72" s="65" t="s">
        <v>255</v>
      </c>
    </row>
    <row r="73" spans="1:21" ht="96" hidden="1" x14ac:dyDescent="0.2">
      <c r="A73" s="20" t="s">
        <v>2980</v>
      </c>
      <c r="B73" s="65" t="s">
        <v>3422</v>
      </c>
      <c r="C73" s="55" t="s">
        <v>3423</v>
      </c>
      <c r="D73" s="55" t="s">
        <v>3424</v>
      </c>
      <c r="E73" s="65" t="s">
        <v>2984</v>
      </c>
      <c r="F73" s="55" t="s">
        <v>3425</v>
      </c>
      <c r="G73" s="55" t="s">
        <v>3426</v>
      </c>
      <c r="H73" s="55" t="s">
        <v>2936</v>
      </c>
      <c r="I73" s="65"/>
      <c r="J73" s="65" t="s">
        <v>2987</v>
      </c>
      <c r="K73" s="65" t="s">
        <v>2208</v>
      </c>
      <c r="L73" s="65" t="s">
        <v>2209</v>
      </c>
      <c r="M73" s="65" t="s">
        <v>255</v>
      </c>
      <c r="N73" s="55" t="s">
        <v>2912</v>
      </c>
      <c r="O73" s="8"/>
      <c r="P73" s="8"/>
      <c r="Q73" t="str">
        <f t="shared" si="1"/>
        <v>S2P</v>
      </c>
      <c r="U73" s="65" t="s">
        <v>255</v>
      </c>
    </row>
    <row r="74" spans="1:21" ht="112" hidden="1" x14ac:dyDescent="0.2">
      <c r="A74" s="20" t="s">
        <v>2980</v>
      </c>
      <c r="B74" s="65" t="s">
        <v>3427</v>
      </c>
      <c r="C74" s="55" t="s">
        <v>3428</v>
      </c>
      <c r="D74" s="55" t="s">
        <v>3429</v>
      </c>
      <c r="E74" s="65" t="s">
        <v>2984</v>
      </c>
      <c r="F74" s="55" t="s">
        <v>3430</v>
      </c>
      <c r="G74" s="65" t="s">
        <v>3431</v>
      </c>
      <c r="H74" s="55" t="s">
        <v>2936</v>
      </c>
      <c r="I74" s="65"/>
      <c r="J74" s="65" t="s">
        <v>2987</v>
      </c>
      <c r="K74" s="65" t="s">
        <v>2208</v>
      </c>
      <c r="L74" s="65" t="s">
        <v>2209</v>
      </c>
      <c r="M74" s="65" t="s">
        <v>255</v>
      </c>
      <c r="N74" s="55" t="s">
        <v>2912</v>
      </c>
      <c r="O74" s="8"/>
      <c r="P74" s="8"/>
      <c r="Q74" t="str">
        <f t="shared" si="1"/>
        <v>S2P</v>
      </c>
      <c r="U74" s="65" t="s">
        <v>255</v>
      </c>
    </row>
    <row r="75" spans="1:21" ht="96" hidden="1" x14ac:dyDescent="0.2">
      <c r="A75" s="20" t="s">
        <v>2980</v>
      </c>
      <c r="B75" s="65" t="s">
        <v>3432</v>
      </c>
      <c r="C75" s="55" t="s">
        <v>3433</v>
      </c>
      <c r="D75" s="55" t="s">
        <v>3434</v>
      </c>
      <c r="E75" s="65" t="s">
        <v>2984</v>
      </c>
      <c r="F75" s="55" t="s">
        <v>3435</v>
      </c>
      <c r="G75" s="65" t="s">
        <v>3436</v>
      </c>
      <c r="H75" s="55" t="s">
        <v>2936</v>
      </c>
      <c r="I75" s="65"/>
      <c r="J75" s="65" t="s">
        <v>2987</v>
      </c>
      <c r="K75" s="65" t="s">
        <v>2208</v>
      </c>
      <c r="L75" s="65" t="s">
        <v>2209</v>
      </c>
      <c r="M75" s="65" t="s">
        <v>255</v>
      </c>
      <c r="N75" s="55" t="s">
        <v>256</v>
      </c>
      <c r="O75" s="8"/>
      <c r="P75" s="8"/>
      <c r="Q75" t="str">
        <f t="shared" si="1"/>
        <v>S2P</v>
      </c>
      <c r="U75" s="65" t="s">
        <v>255</v>
      </c>
    </row>
    <row r="76" spans="1:21" ht="112" hidden="1" x14ac:dyDescent="0.2">
      <c r="A76" s="20" t="s">
        <v>2980</v>
      </c>
      <c r="B76" s="65" t="s">
        <v>3437</v>
      </c>
      <c r="C76" s="55" t="s">
        <v>3438</v>
      </c>
      <c r="D76" s="55" t="s">
        <v>3439</v>
      </c>
      <c r="E76" s="65" t="s">
        <v>3006</v>
      </c>
      <c r="F76" s="55" t="s">
        <v>3440</v>
      </c>
      <c r="G76" s="65" t="s">
        <v>3441</v>
      </c>
      <c r="H76" s="55" t="s">
        <v>2936</v>
      </c>
      <c r="I76" s="65"/>
      <c r="J76" s="65" t="s">
        <v>2987</v>
      </c>
      <c r="K76" s="65" t="s">
        <v>2208</v>
      </c>
      <c r="L76" s="65" t="s">
        <v>2209</v>
      </c>
      <c r="M76" s="65" t="s">
        <v>255</v>
      </c>
      <c r="N76" s="55" t="s">
        <v>256</v>
      </c>
      <c r="O76" s="8"/>
      <c r="P76" s="8"/>
      <c r="Q76" t="str">
        <f t="shared" si="1"/>
        <v>S2P</v>
      </c>
      <c r="U76" s="65" t="s">
        <v>255</v>
      </c>
    </row>
    <row r="77" spans="1:21" ht="96" hidden="1" x14ac:dyDescent="0.2">
      <c r="A77" s="20" t="s">
        <v>2980</v>
      </c>
      <c r="B77" s="65" t="s">
        <v>3442</v>
      </c>
      <c r="C77" s="55" t="s">
        <v>3443</v>
      </c>
      <c r="D77" s="55" t="s">
        <v>3444</v>
      </c>
      <c r="E77" s="65" t="s">
        <v>2984</v>
      </c>
      <c r="F77" s="55" t="s">
        <v>3445</v>
      </c>
      <c r="G77" s="55" t="s">
        <v>3446</v>
      </c>
      <c r="H77" s="55" t="s">
        <v>2936</v>
      </c>
      <c r="I77" s="65"/>
      <c r="J77" s="65" t="s">
        <v>2987</v>
      </c>
      <c r="K77" s="65" t="s">
        <v>2211</v>
      </c>
      <c r="L77" s="65" t="s">
        <v>2212</v>
      </c>
      <c r="M77" s="65" t="s">
        <v>255</v>
      </c>
      <c r="N77" s="55" t="s">
        <v>2912</v>
      </c>
      <c r="O77" s="8"/>
      <c r="P77" s="8"/>
      <c r="Q77" t="str">
        <f t="shared" si="1"/>
        <v>S2P</v>
      </c>
      <c r="U77" s="65" t="s">
        <v>255</v>
      </c>
    </row>
    <row r="78" spans="1:21" ht="96" hidden="1" x14ac:dyDescent="0.2">
      <c r="A78" s="20" t="s">
        <v>2980</v>
      </c>
      <c r="B78" s="65" t="s">
        <v>3447</v>
      </c>
      <c r="C78" s="55" t="s">
        <v>3448</v>
      </c>
      <c r="D78" s="55" t="s">
        <v>3449</v>
      </c>
      <c r="E78" s="65" t="s">
        <v>2984</v>
      </c>
      <c r="F78" s="55" t="s">
        <v>3450</v>
      </c>
      <c r="G78" s="65" t="s">
        <v>3451</v>
      </c>
      <c r="H78" s="55" t="s">
        <v>2936</v>
      </c>
      <c r="I78" s="65"/>
      <c r="J78" s="65" t="s">
        <v>2987</v>
      </c>
      <c r="K78" s="65" t="s">
        <v>2211</v>
      </c>
      <c r="L78" s="65" t="s">
        <v>2212</v>
      </c>
      <c r="M78" s="65" t="s">
        <v>255</v>
      </c>
      <c r="N78" s="55" t="s">
        <v>2912</v>
      </c>
      <c r="O78" s="8"/>
      <c r="P78" s="8"/>
      <c r="Q78" t="str">
        <f t="shared" si="1"/>
        <v>S2P</v>
      </c>
      <c r="U78" s="65" t="s">
        <v>255</v>
      </c>
    </row>
    <row r="79" spans="1:21" ht="96" hidden="1" x14ac:dyDescent="0.2">
      <c r="A79" s="20" t="s">
        <v>2980</v>
      </c>
      <c r="B79" s="65" t="s">
        <v>3452</v>
      </c>
      <c r="C79" s="55" t="s">
        <v>3453</v>
      </c>
      <c r="D79" s="55" t="s">
        <v>3454</v>
      </c>
      <c r="E79" s="65" t="s">
        <v>2984</v>
      </c>
      <c r="F79" s="55" t="s">
        <v>3455</v>
      </c>
      <c r="G79" s="55" t="s">
        <v>3456</v>
      </c>
      <c r="H79" s="55" t="s">
        <v>2936</v>
      </c>
      <c r="I79" s="65"/>
      <c r="J79" s="65" t="s">
        <v>2987</v>
      </c>
      <c r="K79" s="65" t="s">
        <v>2211</v>
      </c>
      <c r="L79" s="65" t="s">
        <v>2212</v>
      </c>
      <c r="M79" s="65" t="s">
        <v>255</v>
      </c>
      <c r="N79" s="55" t="s">
        <v>256</v>
      </c>
      <c r="O79" s="8"/>
      <c r="P79" s="8"/>
      <c r="Q79" t="str">
        <f t="shared" si="1"/>
        <v>S2P</v>
      </c>
      <c r="U79" s="65" t="s">
        <v>255</v>
      </c>
    </row>
    <row r="80" spans="1:21" ht="96" hidden="1" x14ac:dyDescent="0.2">
      <c r="A80" s="20" t="s">
        <v>2980</v>
      </c>
      <c r="B80" s="65" t="s">
        <v>3457</v>
      </c>
      <c r="C80" s="55" t="s">
        <v>3458</v>
      </c>
      <c r="D80" s="55" t="s">
        <v>3459</v>
      </c>
      <c r="E80" s="65" t="s">
        <v>2984</v>
      </c>
      <c r="F80" s="55" t="s">
        <v>3460</v>
      </c>
      <c r="G80" s="55" t="s">
        <v>3461</v>
      </c>
      <c r="H80" s="55" t="s">
        <v>2936</v>
      </c>
      <c r="I80" s="65"/>
      <c r="J80" s="65" t="s">
        <v>2987</v>
      </c>
      <c r="K80" s="65" t="s">
        <v>2214</v>
      </c>
      <c r="L80" s="65" t="s">
        <v>2215</v>
      </c>
      <c r="M80" s="65" t="s">
        <v>255</v>
      </c>
      <c r="N80" s="55" t="s">
        <v>2912</v>
      </c>
      <c r="O80" s="8"/>
      <c r="P80" s="8"/>
      <c r="Q80" t="str">
        <f t="shared" si="1"/>
        <v>S2P</v>
      </c>
      <c r="U80" s="65" t="s">
        <v>255</v>
      </c>
    </row>
    <row r="81" spans="1:21" ht="96" hidden="1" x14ac:dyDescent="0.2">
      <c r="A81" s="20" t="s">
        <v>2980</v>
      </c>
      <c r="B81" s="65" t="s">
        <v>3462</v>
      </c>
      <c r="C81" s="55" t="s">
        <v>3463</v>
      </c>
      <c r="D81" s="55" t="s">
        <v>3464</v>
      </c>
      <c r="E81" s="65" t="s">
        <v>2984</v>
      </c>
      <c r="F81" s="55" t="s">
        <v>3465</v>
      </c>
      <c r="G81" s="65" t="s">
        <v>3466</v>
      </c>
      <c r="H81" s="55" t="s">
        <v>3467</v>
      </c>
      <c r="I81" s="65"/>
      <c r="J81" s="65" t="s">
        <v>2987</v>
      </c>
      <c r="K81" s="65" t="s">
        <v>2214</v>
      </c>
      <c r="L81" s="65" t="s">
        <v>2215</v>
      </c>
      <c r="M81" s="65" t="s">
        <v>255</v>
      </c>
      <c r="N81" s="55" t="s">
        <v>2912</v>
      </c>
      <c r="O81" s="8"/>
      <c r="P81" s="8"/>
      <c r="Q81" t="str">
        <f t="shared" si="1"/>
        <v>S2P</v>
      </c>
      <c r="U81" s="65" t="s">
        <v>255</v>
      </c>
    </row>
    <row r="82" spans="1:21" ht="96" hidden="1" x14ac:dyDescent="0.2">
      <c r="A82" s="20" t="s">
        <v>2980</v>
      </c>
      <c r="B82" s="65" t="s">
        <v>3468</v>
      </c>
      <c r="C82" s="55" t="s">
        <v>3469</v>
      </c>
      <c r="D82" s="55" t="s">
        <v>3470</v>
      </c>
      <c r="E82" s="65" t="s">
        <v>2984</v>
      </c>
      <c r="F82" s="55" t="s">
        <v>3455</v>
      </c>
      <c r="G82" s="55" t="s">
        <v>3471</v>
      </c>
      <c r="H82" s="55" t="s">
        <v>2936</v>
      </c>
      <c r="I82" s="65"/>
      <c r="J82" s="65" t="s">
        <v>2987</v>
      </c>
      <c r="K82" s="65" t="s">
        <v>2214</v>
      </c>
      <c r="L82" s="65" t="s">
        <v>2215</v>
      </c>
      <c r="M82" s="65" t="s">
        <v>255</v>
      </c>
      <c r="N82" s="55" t="s">
        <v>256</v>
      </c>
      <c r="O82" s="8"/>
      <c r="P82" s="8"/>
      <c r="Q82" t="str">
        <f t="shared" si="1"/>
        <v>S2P</v>
      </c>
      <c r="U82" s="65" t="s">
        <v>255</v>
      </c>
    </row>
    <row r="83" spans="1:21" ht="112" hidden="1" x14ac:dyDescent="0.2">
      <c r="A83" s="20" t="s">
        <v>2980</v>
      </c>
      <c r="B83" s="65" t="s">
        <v>3472</v>
      </c>
      <c r="C83" s="55" t="s">
        <v>3473</v>
      </c>
      <c r="D83" s="55" t="s">
        <v>3474</v>
      </c>
      <c r="E83" s="65" t="s">
        <v>2984</v>
      </c>
      <c r="F83" s="55" t="s">
        <v>3475</v>
      </c>
      <c r="G83" s="55" t="s">
        <v>3476</v>
      </c>
      <c r="H83" s="55" t="s">
        <v>3031</v>
      </c>
      <c r="I83" s="65"/>
      <c r="J83" s="65" t="s">
        <v>2987</v>
      </c>
      <c r="K83" s="65" t="s">
        <v>2233</v>
      </c>
      <c r="L83" s="55" t="s">
        <v>2235</v>
      </c>
      <c r="M83" s="65" t="s">
        <v>326</v>
      </c>
      <c r="N83" s="55" t="s">
        <v>2932</v>
      </c>
      <c r="O83" s="8"/>
      <c r="P83" s="8"/>
      <c r="Q83" t="str">
        <f t="shared" si="1"/>
        <v>S2P</v>
      </c>
      <c r="U83" s="65" t="s">
        <v>326</v>
      </c>
    </row>
    <row r="84" spans="1:21" ht="96" hidden="1" x14ac:dyDescent="0.2">
      <c r="A84" s="20" t="s">
        <v>2980</v>
      </c>
      <c r="B84" s="65" t="s">
        <v>3477</v>
      </c>
      <c r="C84" s="55" t="s">
        <v>3478</v>
      </c>
      <c r="D84" s="55" t="s">
        <v>3479</v>
      </c>
      <c r="E84" s="65" t="s">
        <v>2984</v>
      </c>
      <c r="F84" s="55" t="s">
        <v>3480</v>
      </c>
      <c r="G84" s="65" t="s">
        <v>3481</v>
      </c>
      <c r="H84" s="55" t="s">
        <v>3031</v>
      </c>
      <c r="I84" s="65"/>
      <c r="J84" s="65" t="s">
        <v>2987</v>
      </c>
      <c r="K84" s="65" t="s">
        <v>2233</v>
      </c>
      <c r="L84" s="55" t="s">
        <v>2235</v>
      </c>
      <c r="M84" s="65" t="s">
        <v>326</v>
      </c>
      <c r="N84" s="55" t="s">
        <v>2932</v>
      </c>
      <c r="O84" s="8"/>
      <c r="P84" s="8"/>
      <c r="Q84" t="str">
        <f t="shared" si="1"/>
        <v>S2P</v>
      </c>
      <c r="U84" s="65" t="s">
        <v>326</v>
      </c>
    </row>
    <row r="85" spans="1:21" ht="96" hidden="1" x14ac:dyDescent="0.2">
      <c r="A85" s="20" t="s">
        <v>2980</v>
      </c>
      <c r="B85" s="65" t="s">
        <v>3482</v>
      </c>
      <c r="C85" s="55" t="s">
        <v>3483</v>
      </c>
      <c r="D85" s="55" t="s">
        <v>3484</v>
      </c>
      <c r="E85" s="65" t="s">
        <v>3006</v>
      </c>
      <c r="F85" s="55" t="s">
        <v>3485</v>
      </c>
      <c r="G85" s="65" t="s">
        <v>3486</v>
      </c>
      <c r="H85" s="55" t="s">
        <v>3031</v>
      </c>
      <c r="I85" s="65"/>
      <c r="J85" s="65" t="s">
        <v>2987</v>
      </c>
      <c r="K85" s="65" t="s">
        <v>2233</v>
      </c>
      <c r="L85" s="55" t="s">
        <v>2235</v>
      </c>
      <c r="M85" s="65" t="s">
        <v>326</v>
      </c>
      <c r="N85" s="55" t="s">
        <v>2932</v>
      </c>
      <c r="O85" s="8"/>
      <c r="P85" s="8"/>
      <c r="Q85" t="str">
        <f t="shared" si="1"/>
        <v>S2P</v>
      </c>
      <c r="U85" s="65" t="s">
        <v>326</v>
      </c>
    </row>
    <row r="86" spans="1:21" ht="96" hidden="1" x14ac:dyDescent="0.2">
      <c r="A86" s="20" t="s">
        <v>2980</v>
      </c>
      <c r="B86" s="65" t="s">
        <v>3487</v>
      </c>
      <c r="C86" s="55" t="s">
        <v>3488</v>
      </c>
      <c r="D86" s="55" t="s">
        <v>3489</v>
      </c>
      <c r="E86" s="65" t="s">
        <v>2984</v>
      </c>
      <c r="F86" s="55" t="s">
        <v>3490</v>
      </c>
      <c r="G86" s="65" t="s">
        <v>3491</v>
      </c>
      <c r="H86" s="55" t="s">
        <v>3031</v>
      </c>
      <c r="I86" s="65"/>
      <c r="J86" s="65" t="s">
        <v>3171</v>
      </c>
      <c r="K86" s="65" t="s">
        <v>2233</v>
      </c>
      <c r="L86" s="55" t="s">
        <v>2235</v>
      </c>
      <c r="M86" s="65" t="s">
        <v>326</v>
      </c>
      <c r="N86" s="55" t="s">
        <v>2932</v>
      </c>
      <c r="O86" s="8"/>
      <c r="P86" s="8"/>
      <c r="Q86" t="str">
        <f t="shared" si="1"/>
        <v>S2P</v>
      </c>
      <c r="U86" s="65" t="s">
        <v>326</v>
      </c>
    </row>
    <row r="87" spans="1:21" ht="96" hidden="1" x14ac:dyDescent="0.2">
      <c r="A87" s="20" t="s">
        <v>2980</v>
      </c>
      <c r="B87" s="65" t="s">
        <v>3492</v>
      </c>
      <c r="C87" s="55" t="s">
        <v>3493</v>
      </c>
      <c r="D87" s="55" t="s">
        <v>3494</v>
      </c>
      <c r="E87" s="65" t="s">
        <v>3006</v>
      </c>
      <c r="F87" s="55" t="s">
        <v>3495</v>
      </c>
      <c r="G87" s="65" t="s">
        <v>3496</v>
      </c>
      <c r="H87" s="55" t="s">
        <v>3031</v>
      </c>
      <c r="I87" s="65"/>
      <c r="J87" s="65" t="s">
        <v>3171</v>
      </c>
      <c r="K87" s="65" t="s">
        <v>2233</v>
      </c>
      <c r="L87" s="55" t="s">
        <v>2235</v>
      </c>
      <c r="M87" s="65" t="s">
        <v>326</v>
      </c>
      <c r="N87" s="55" t="s">
        <v>2932</v>
      </c>
      <c r="O87" s="8"/>
      <c r="P87" s="8"/>
      <c r="Q87" t="str">
        <f t="shared" si="1"/>
        <v>S2P</v>
      </c>
      <c r="U87" s="65" t="s">
        <v>326</v>
      </c>
    </row>
    <row r="88" spans="1:21" ht="144" hidden="1" x14ac:dyDescent="0.2">
      <c r="A88" s="20" t="s">
        <v>2980</v>
      </c>
      <c r="B88" s="65" t="s">
        <v>3497</v>
      </c>
      <c r="C88" s="55" t="s">
        <v>3498</v>
      </c>
      <c r="D88" s="55" t="s">
        <v>3499</v>
      </c>
      <c r="E88" s="65" t="s">
        <v>2984</v>
      </c>
      <c r="F88" s="55" t="s">
        <v>3500</v>
      </c>
      <c r="G88" s="55" t="s">
        <v>3501</v>
      </c>
      <c r="H88" s="55" t="s">
        <v>3031</v>
      </c>
      <c r="I88" s="65"/>
      <c r="J88" s="65" t="s">
        <v>2987</v>
      </c>
      <c r="K88" s="65" t="s">
        <v>2237</v>
      </c>
      <c r="L88" s="55" t="s">
        <v>2239</v>
      </c>
      <c r="M88" s="65" t="s">
        <v>326</v>
      </c>
      <c r="N88" s="55" t="s">
        <v>2932</v>
      </c>
      <c r="O88" s="8"/>
      <c r="P88" s="8"/>
      <c r="Q88" t="str">
        <f t="shared" si="1"/>
        <v>S2P</v>
      </c>
      <c r="U88" s="65" t="s">
        <v>326</v>
      </c>
    </row>
    <row r="89" spans="1:21" ht="144" hidden="1" x14ac:dyDescent="0.2">
      <c r="A89" s="20" t="s">
        <v>2980</v>
      </c>
      <c r="B89" s="65" t="s">
        <v>3502</v>
      </c>
      <c r="C89" s="55" t="s">
        <v>3503</v>
      </c>
      <c r="D89" s="55" t="s">
        <v>3504</v>
      </c>
      <c r="E89" s="65" t="s">
        <v>2984</v>
      </c>
      <c r="F89" s="55" t="s">
        <v>3505</v>
      </c>
      <c r="G89" s="65" t="s">
        <v>3481</v>
      </c>
      <c r="H89" s="55" t="s">
        <v>3031</v>
      </c>
      <c r="I89" s="65"/>
      <c r="J89" s="65" t="s">
        <v>2987</v>
      </c>
      <c r="K89" s="65" t="s">
        <v>2237</v>
      </c>
      <c r="L89" s="55" t="s">
        <v>2239</v>
      </c>
      <c r="M89" s="65" t="s">
        <v>326</v>
      </c>
      <c r="N89" s="55" t="s">
        <v>2932</v>
      </c>
      <c r="O89" s="8"/>
      <c r="P89" s="8"/>
      <c r="Q89" t="str">
        <f t="shared" si="1"/>
        <v>S2P</v>
      </c>
      <c r="U89" s="65" t="s">
        <v>326</v>
      </c>
    </row>
    <row r="90" spans="1:21" ht="144" hidden="1" x14ac:dyDescent="0.2">
      <c r="A90" s="20" t="s">
        <v>2980</v>
      </c>
      <c r="B90" s="65" t="s">
        <v>3506</v>
      </c>
      <c r="C90" s="55" t="s">
        <v>3507</v>
      </c>
      <c r="D90" s="55" t="s">
        <v>3508</v>
      </c>
      <c r="E90" s="65" t="s">
        <v>2984</v>
      </c>
      <c r="F90" s="55" t="s">
        <v>3509</v>
      </c>
      <c r="G90" s="65" t="s">
        <v>3481</v>
      </c>
      <c r="H90" s="55" t="s">
        <v>3031</v>
      </c>
      <c r="I90" s="65"/>
      <c r="J90" s="65" t="s">
        <v>3171</v>
      </c>
      <c r="K90" s="65" t="s">
        <v>2237</v>
      </c>
      <c r="L90" s="55" t="s">
        <v>2239</v>
      </c>
      <c r="M90" s="65" t="s">
        <v>326</v>
      </c>
      <c r="N90" s="55" t="s">
        <v>327</v>
      </c>
      <c r="O90" s="8"/>
      <c r="P90" s="8"/>
      <c r="Q90" t="str">
        <f t="shared" si="1"/>
        <v>S2P</v>
      </c>
      <c r="U90" s="65" t="s">
        <v>326</v>
      </c>
    </row>
    <row r="91" spans="1:21" ht="112" hidden="1" x14ac:dyDescent="0.2">
      <c r="A91" s="20" t="s">
        <v>2980</v>
      </c>
      <c r="B91" s="65" t="s">
        <v>3510</v>
      </c>
      <c r="C91" s="55" t="s">
        <v>3511</v>
      </c>
      <c r="D91" s="55" t="s">
        <v>3512</v>
      </c>
      <c r="E91" s="65" t="s">
        <v>2984</v>
      </c>
      <c r="F91" s="55" t="s">
        <v>3513</v>
      </c>
      <c r="G91" s="55" t="s">
        <v>3514</v>
      </c>
      <c r="H91" s="55" t="s">
        <v>3031</v>
      </c>
      <c r="I91" s="111"/>
      <c r="J91" s="65" t="s">
        <v>2987</v>
      </c>
      <c r="K91" s="65" t="s">
        <v>2241</v>
      </c>
      <c r="L91" s="55" t="s">
        <v>2243</v>
      </c>
      <c r="M91" s="65" t="s">
        <v>326</v>
      </c>
      <c r="N91" s="55" t="s">
        <v>2932</v>
      </c>
      <c r="O91" s="8"/>
      <c r="P91" s="8"/>
      <c r="Q91" t="str">
        <f t="shared" si="1"/>
        <v>S2P</v>
      </c>
      <c r="U91" s="65" t="s">
        <v>326</v>
      </c>
    </row>
    <row r="92" spans="1:21" ht="112" hidden="1" x14ac:dyDescent="0.2">
      <c r="A92" s="20" t="s">
        <v>2980</v>
      </c>
      <c r="B92" s="65" t="s">
        <v>3515</v>
      </c>
      <c r="C92" s="55" t="s">
        <v>3516</v>
      </c>
      <c r="D92" s="55" t="s">
        <v>3517</v>
      </c>
      <c r="E92" s="65" t="s">
        <v>2984</v>
      </c>
      <c r="F92" s="55" t="s">
        <v>3518</v>
      </c>
      <c r="G92" s="65" t="s">
        <v>3519</v>
      </c>
      <c r="H92" s="109" t="s">
        <v>3031</v>
      </c>
      <c r="I92" s="65"/>
      <c r="J92" s="112" t="s">
        <v>3019</v>
      </c>
      <c r="K92" s="65" t="s">
        <v>2241</v>
      </c>
      <c r="L92" s="55" t="s">
        <v>2243</v>
      </c>
      <c r="M92" s="65" t="s">
        <v>326</v>
      </c>
      <c r="N92" s="55" t="s">
        <v>327</v>
      </c>
      <c r="O92" s="8"/>
      <c r="P92" s="8"/>
      <c r="Q92" t="str">
        <f t="shared" si="1"/>
        <v>S2P</v>
      </c>
      <c r="U92" s="65" t="s">
        <v>326</v>
      </c>
    </row>
    <row r="93" spans="1:21" ht="112" hidden="1" x14ac:dyDescent="0.2">
      <c r="A93" s="20" t="s">
        <v>2980</v>
      </c>
      <c r="B93" s="65" t="s">
        <v>3520</v>
      </c>
      <c r="C93" s="55" t="s">
        <v>3521</v>
      </c>
      <c r="D93" s="55" t="s">
        <v>3522</v>
      </c>
      <c r="E93" s="65" t="s">
        <v>2984</v>
      </c>
      <c r="F93" s="55" t="s">
        <v>3523</v>
      </c>
      <c r="G93" s="55" t="s">
        <v>3524</v>
      </c>
      <c r="H93" s="109" t="s">
        <v>3031</v>
      </c>
      <c r="I93" s="65"/>
      <c r="J93" s="112" t="s">
        <v>2987</v>
      </c>
      <c r="K93" s="65" t="s">
        <v>2245</v>
      </c>
      <c r="L93" s="65" t="s">
        <v>2246</v>
      </c>
      <c r="M93" s="65" t="s">
        <v>326</v>
      </c>
      <c r="N93" s="55" t="s">
        <v>327</v>
      </c>
      <c r="O93" s="8"/>
      <c r="P93" s="8"/>
      <c r="Q93" t="str">
        <f t="shared" si="1"/>
        <v>S2P</v>
      </c>
      <c r="U93" s="65" t="s">
        <v>326</v>
      </c>
    </row>
    <row r="94" spans="1:21" ht="96" hidden="1" x14ac:dyDescent="0.2">
      <c r="A94" s="20" t="s">
        <v>2980</v>
      </c>
      <c r="B94" s="65" t="s">
        <v>3525</v>
      </c>
      <c r="C94" s="55" t="s">
        <v>3526</v>
      </c>
      <c r="D94" s="55" t="s">
        <v>3527</v>
      </c>
      <c r="E94" s="65" t="s">
        <v>2984</v>
      </c>
      <c r="F94" s="55" t="s">
        <v>3528</v>
      </c>
      <c r="G94" s="55" t="s">
        <v>3529</v>
      </c>
      <c r="H94" s="109" t="s">
        <v>2936</v>
      </c>
      <c r="I94" s="65"/>
      <c r="J94" s="112" t="s">
        <v>2987</v>
      </c>
      <c r="K94" s="65" t="s">
        <v>2251</v>
      </c>
      <c r="L94" s="65" t="s">
        <v>2252</v>
      </c>
      <c r="M94" s="65" t="s">
        <v>255</v>
      </c>
      <c r="N94" s="55" t="s">
        <v>2912</v>
      </c>
      <c r="O94" s="8"/>
      <c r="P94" s="8"/>
      <c r="Q94" t="str">
        <f t="shared" si="1"/>
        <v>S2P</v>
      </c>
      <c r="U94" s="65" t="s">
        <v>255</v>
      </c>
    </row>
    <row r="95" spans="1:21" ht="112" hidden="1" x14ac:dyDescent="0.2">
      <c r="A95" s="20" t="s">
        <v>2980</v>
      </c>
      <c r="B95" s="65" t="s">
        <v>3530</v>
      </c>
      <c r="C95" s="55" t="s">
        <v>3531</v>
      </c>
      <c r="D95" s="55" t="s">
        <v>3532</v>
      </c>
      <c r="E95" s="65" t="s">
        <v>2984</v>
      </c>
      <c r="F95" s="55" t="s">
        <v>3533</v>
      </c>
      <c r="G95" s="55" t="s">
        <v>3534</v>
      </c>
      <c r="H95" s="109" t="s">
        <v>2936</v>
      </c>
      <c r="I95" s="65"/>
      <c r="J95" s="112" t="s">
        <v>2987</v>
      </c>
      <c r="K95" s="65" t="s">
        <v>2251</v>
      </c>
      <c r="L95" s="65" t="s">
        <v>2252</v>
      </c>
      <c r="M95" s="65" t="s">
        <v>255</v>
      </c>
      <c r="N95" s="55" t="s">
        <v>256</v>
      </c>
      <c r="O95" s="8"/>
      <c r="P95" s="8"/>
      <c r="Q95" t="str">
        <f t="shared" si="1"/>
        <v>S2P</v>
      </c>
      <c r="U95" s="65" t="s">
        <v>255</v>
      </c>
    </row>
    <row r="96" spans="1:21" ht="128" hidden="1" x14ac:dyDescent="0.2">
      <c r="A96" s="20" t="s">
        <v>2980</v>
      </c>
      <c r="B96" s="11" t="s">
        <v>3535</v>
      </c>
      <c r="C96" s="11" t="s">
        <v>3536</v>
      </c>
      <c r="D96" s="11" t="s">
        <v>3537</v>
      </c>
      <c r="E96" s="11" t="s">
        <v>2984</v>
      </c>
      <c r="F96" s="16" t="s">
        <v>3538</v>
      </c>
      <c r="G96" s="16" t="s">
        <v>3539</v>
      </c>
      <c r="H96" s="51" t="s">
        <v>1589</v>
      </c>
      <c r="I96" s="11"/>
      <c r="J96" s="52" t="s">
        <v>3019</v>
      </c>
      <c r="K96" s="11">
        <v>1</v>
      </c>
      <c r="L96" s="11" t="s">
        <v>1587</v>
      </c>
      <c r="M96" s="11" t="s">
        <v>1362</v>
      </c>
      <c r="N96" s="11" t="s">
        <v>1363</v>
      </c>
      <c r="O96" s="11" t="s">
        <v>3540</v>
      </c>
      <c r="P96" s="11"/>
      <c r="Q96" t="str">
        <f t="shared" si="1"/>
        <v>Q2C</v>
      </c>
      <c r="U96" s="11" t="s">
        <v>1362</v>
      </c>
    </row>
    <row r="97" spans="1:21" ht="128" hidden="1" x14ac:dyDescent="0.2">
      <c r="A97" s="20" t="s">
        <v>2980</v>
      </c>
      <c r="B97" s="11" t="s">
        <v>3541</v>
      </c>
      <c r="C97" s="11" t="s">
        <v>3542</v>
      </c>
      <c r="D97" s="11" t="s">
        <v>3543</v>
      </c>
      <c r="E97" s="11" t="s">
        <v>3006</v>
      </c>
      <c r="F97" s="11" t="s">
        <v>3544</v>
      </c>
      <c r="G97" s="51"/>
      <c r="H97" s="12" t="s">
        <v>1589</v>
      </c>
      <c r="I97" s="11"/>
      <c r="J97" s="52" t="s">
        <v>3019</v>
      </c>
      <c r="K97" s="11">
        <v>1</v>
      </c>
      <c r="L97" s="11" t="s">
        <v>1587</v>
      </c>
      <c r="M97" s="11" t="s">
        <v>1362</v>
      </c>
      <c r="N97" s="11" t="s">
        <v>1363</v>
      </c>
      <c r="O97" s="11" t="s">
        <v>3540</v>
      </c>
      <c r="P97" s="11"/>
      <c r="Q97" t="str">
        <f t="shared" si="1"/>
        <v>Q2C</v>
      </c>
      <c r="U97" s="11" t="s">
        <v>1362</v>
      </c>
    </row>
    <row r="98" spans="1:21" ht="144" hidden="1" x14ac:dyDescent="0.2">
      <c r="A98" s="20" t="s">
        <v>2980</v>
      </c>
      <c r="B98" s="11" t="s">
        <v>3545</v>
      </c>
      <c r="C98" s="11" t="s">
        <v>3546</v>
      </c>
      <c r="D98" s="11" t="s">
        <v>3547</v>
      </c>
      <c r="E98" s="11" t="s">
        <v>2984</v>
      </c>
      <c r="F98" s="11" t="s">
        <v>3548</v>
      </c>
      <c r="G98" s="11"/>
      <c r="H98" s="51" t="s">
        <v>1589</v>
      </c>
      <c r="I98" s="11"/>
      <c r="J98" s="52" t="s">
        <v>3019</v>
      </c>
      <c r="K98" s="11">
        <v>2</v>
      </c>
      <c r="L98" s="11" t="s">
        <v>1592</v>
      </c>
      <c r="M98" s="11" t="s">
        <v>1362</v>
      </c>
      <c r="N98" s="11" t="s">
        <v>1363</v>
      </c>
      <c r="O98" s="11" t="s">
        <v>3540</v>
      </c>
      <c r="P98" s="11"/>
      <c r="Q98" t="str">
        <f t="shared" si="1"/>
        <v>Q2C</v>
      </c>
      <c r="U98" s="11" t="s">
        <v>1362</v>
      </c>
    </row>
    <row r="99" spans="1:21" ht="144" hidden="1" x14ac:dyDescent="0.2">
      <c r="A99" s="20" t="s">
        <v>2980</v>
      </c>
      <c r="B99" s="11" t="s">
        <v>3549</v>
      </c>
      <c r="C99" s="11" t="s">
        <v>3550</v>
      </c>
      <c r="D99" s="11" t="s">
        <v>3551</v>
      </c>
      <c r="E99" s="11" t="s">
        <v>2984</v>
      </c>
      <c r="F99" s="16" t="s">
        <v>3552</v>
      </c>
      <c r="G99" s="11"/>
      <c r="H99" s="51" t="s">
        <v>1589</v>
      </c>
      <c r="I99" s="11"/>
      <c r="J99" s="52" t="s">
        <v>3019</v>
      </c>
      <c r="K99" s="11" t="s">
        <v>1595</v>
      </c>
      <c r="L99" s="11" t="s">
        <v>1597</v>
      </c>
      <c r="M99" s="11" t="s">
        <v>1362</v>
      </c>
      <c r="N99" s="11" t="s">
        <v>1363</v>
      </c>
      <c r="O99" s="11" t="s">
        <v>3540</v>
      </c>
      <c r="P99" s="11"/>
      <c r="Q99" t="str">
        <f t="shared" si="1"/>
        <v>Q2C</v>
      </c>
      <c r="U99" s="11" t="s">
        <v>1362</v>
      </c>
    </row>
    <row r="100" spans="1:21" ht="128" hidden="1" x14ac:dyDescent="0.2">
      <c r="A100" s="20" t="s">
        <v>2980</v>
      </c>
      <c r="B100" s="11" t="s">
        <v>3553</v>
      </c>
      <c r="C100" s="11" t="s">
        <v>3554</v>
      </c>
      <c r="D100" s="11" t="s">
        <v>3555</v>
      </c>
      <c r="E100" s="11" t="s">
        <v>3006</v>
      </c>
      <c r="F100" s="16" t="s">
        <v>3556</v>
      </c>
      <c r="G100" s="11"/>
      <c r="H100" s="51" t="s">
        <v>1589</v>
      </c>
      <c r="I100" s="11"/>
      <c r="J100" s="52" t="s">
        <v>3171</v>
      </c>
      <c r="K100" s="11">
        <v>2</v>
      </c>
      <c r="L100" s="11" t="s">
        <v>1592</v>
      </c>
      <c r="M100" s="11" t="s">
        <v>1362</v>
      </c>
      <c r="N100" s="11" t="s">
        <v>1363</v>
      </c>
      <c r="O100" s="11" t="s">
        <v>3557</v>
      </c>
      <c r="P100" s="11"/>
      <c r="Q100" t="str">
        <f t="shared" si="1"/>
        <v>Q2C</v>
      </c>
      <c r="U100" s="11" t="s">
        <v>1362</v>
      </c>
    </row>
    <row r="101" spans="1:21" ht="144" hidden="1" x14ac:dyDescent="0.2">
      <c r="A101" s="20" t="s">
        <v>2980</v>
      </c>
      <c r="B101" s="11" t="s">
        <v>3558</v>
      </c>
      <c r="C101" s="11" t="s">
        <v>3559</v>
      </c>
      <c r="D101" s="11" t="s">
        <v>3560</v>
      </c>
      <c r="E101" s="11" t="s">
        <v>2984</v>
      </c>
      <c r="F101" s="16" t="s">
        <v>3561</v>
      </c>
      <c r="G101" s="11"/>
      <c r="H101" s="51" t="s">
        <v>1589</v>
      </c>
      <c r="I101" s="11"/>
      <c r="J101" s="52" t="s">
        <v>2987</v>
      </c>
      <c r="K101" s="11">
        <v>3</v>
      </c>
      <c r="L101" s="11" t="s">
        <v>1601</v>
      </c>
      <c r="M101" s="11" t="s">
        <v>1364</v>
      </c>
      <c r="N101" s="11" t="s">
        <v>1365</v>
      </c>
      <c r="O101" s="11" t="s">
        <v>3562</v>
      </c>
      <c r="P101" s="11"/>
      <c r="Q101" t="str">
        <f t="shared" si="1"/>
        <v>Q2C</v>
      </c>
      <c r="U101" s="11" t="s">
        <v>1364</v>
      </c>
    </row>
    <row r="102" spans="1:21" ht="128" hidden="1" x14ac:dyDescent="0.2">
      <c r="A102" s="20" t="s">
        <v>2980</v>
      </c>
      <c r="B102" s="11" t="s">
        <v>3563</v>
      </c>
      <c r="C102" s="11" t="s">
        <v>3564</v>
      </c>
      <c r="D102" s="11" t="s">
        <v>3565</v>
      </c>
      <c r="E102" s="11" t="s">
        <v>3006</v>
      </c>
      <c r="F102" s="16" t="s">
        <v>3566</v>
      </c>
      <c r="G102" s="11"/>
      <c r="H102" s="51" t="s">
        <v>1589</v>
      </c>
      <c r="I102" s="11"/>
      <c r="J102" s="52" t="s">
        <v>2987</v>
      </c>
      <c r="K102" s="11">
        <v>3</v>
      </c>
      <c r="L102" s="11" t="s">
        <v>1601</v>
      </c>
      <c r="M102" s="11" t="s">
        <v>1364</v>
      </c>
      <c r="N102" s="11" t="s">
        <v>1365</v>
      </c>
      <c r="O102" s="11" t="s">
        <v>3562</v>
      </c>
      <c r="P102" s="11"/>
      <c r="Q102" t="str">
        <f t="shared" si="1"/>
        <v>Q2C</v>
      </c>
      <c r="U102" s="11" t="s">
        <v>1364</v>
      </c>
    </row>
    <row r="103" spans="1:21" ht="128" hidden="1" x14ac:dyDescent="0.2">
      <c r="A103" s="20" t="s">
        <v>2980</v>
      </c>
      <c r="B103" s="11" t="s">
        <v>3567</v>
      </c>
      <c r="C103" s="11" t="s">
        <v>3568</v>
      </c>
      <c r="D103" s="11" t="s">
        <v>3569</v>
      </c>
      <c r="E103" s="11" t="s">
        <v>2984</v>
      </c>
      <c r="F103" s="11" t="s">
        <v>3570</v>
      </c>
      <c r="G103" s="11"/>
      <c r="H103" s="51" t="s">
        <v>1589</v>
      </c>
      <c r="I103" s="11"/>
      <c r="J103" s="52" t="s">
        <v>3019</v>
      </c>
      <c r="K103" s="11">
        <v>4</v>
      </c>
      <c r="L103" s="11" t="s">
        <v>1605</v>
      </c>
      <c r="M103" s="11" t="s">
        <v>1364</v>
      </c>
      <c r="N103" s="11" t="s">
        <v>1365</v>
      </c>
      <c r="O103" s="11" t="s">
        <v>3571</v>
      </c>
      <c r="P103" s="11"/>
      <c r="Q103" t="str">
        <f t="shared" si="1"/>
        <v>Q2C</v>
      </c>
      <c r="U103" s="11" t="s">
        <v>1364</v>
      </c>
    </row>
    <row r="104" spans="1:21" ht="128" hidden="1" x14ac:dyDescent="0.2">
      <c r="A104" s="20" t="s">
        <v>2980</v>
      </c>
      <c r="B104" s="11" t="s">
        <v>3572</v>
      </c>
      <c r="C104" s="11" t="s">
        <v>3573</v>
      </c>
      <c r="D104" s="11" t="s">
        <v>3574</v>
      </c>
      <c r="E104" s="11" t="s">
        <v>3006</v>
      </c>
      <c r="F104" s="16" t="s">
        <v>3575</v>
      </c>
      <c r="G104" s="11"/>
      <c r="H104" s="51" t="s">
        <v>1589</v>
      </c>
      <c r="I104" s="11"/>
      <c r="J104" s="52" t="s">
        <v>3171</v>
      </c>
      <c r="K104" s="11">
        <v>4</v>
      </c>
      <c r="L104" s="11" t="s">
        <v>1605</v>
      </c>
      <c r="M104" s="11" t="s">
        <v>1364</v>
      </c>
      <c r="N104" s="11" t="s">
        <v>1365</v>
      </c>
      <c r="O104" s="11" t="s">
        <v>3562</v>
      </c>
      <c r="P104" s="11"/>
      <c r="Q104" t="str">
        <f t="shared" si="1"/>
        <v>Q2C</v>
      </c>
      <c r="U104" s="11" t="s">
        <v>1364</v>
      </c>
    </row>
    <row r="105" spans="1:21" ht="144" hidden="1" x14ac:dyDescent="0.2">
      <c r="A105" s="20" t="s">
        <v>3576</v>
      </c>
      <c r="B105" s="11" t="s">
        <v>3577</v>
      </c>
      <c r="C105" s="11" t="s">
        <v>3578</v>
      </c>
      <c r="D105" s="11" t="s">
        <v>3579</v>
      </c>
      <c r="E105" s="11" t="s">
        <v>2984</v>
      </c>
      <c r="F105" s="16" t="s">
        <v>3580</v>
      </c>
      <c r="G105" s="11"/>
      <c r="H105" s="51" t="s">
        <v>24</v>
      </c>
      <c r="I105" s="11"/>
      <c r="J105" s="52" t="s">
        <v>2987</v>
      </c>
      <c r="K105" s="11">
        <v>5</v>
      </c>
      <c r="L105" s="11" t="s">
        <v>1609</v>
      </c>
      <c r="M105" s="11" t="s">
        <v>1364</v>
      </c>
      <c r="N105" s="11" t="s">
        <v>1365</v>
      </c>
      <c r="O105" s="11" t="s">
        <v>3581</v>
      </c>
      <c r="P105" s="11"/>
      <c r="Q105" t="str">
        <f t="shared" si="1"/>
        <v>Q2C</v>
      </c>
      <c r="U105" s="11" t="s">
        <v>1364</v>
      </c>
    </row>
    <row r="106" spans="1:21" ht="128" hidden="1" x14ac:dyDescent="0.2">
      <c r="A106" s="20" t="s">
        <v>3576</v>
      </c>
      <c r="B106" s="11" t="s">
        <v>3582</v>
      </c>
      <c r="C106" s="11" t="s">
        <v>3583</v>
      </c>
      <c r="D106" s="11" t="s">
        <v>3584</v>
      </c>
      <c r="E106" s="11" t="s">
        <v>3006</v>
      </c>
      <c r="F106" s="16" t="s">
        <v>3585</v>
      </c>
      <c r="G106" s="11"/>
      <c r="H106" s="51" t="s">
        <v>24</v>
      </c>
      <c r="I106" s="11"/>
      <c r="J106" s="52" t="s">
        <v>2987</v>
      </c>
      <c r="K106" s="11">
        <v>5</v>
      </c>
      <c r="L106" s="11" t="s">
        <v>1609</v>
      </c>
      <c r="M106" s="11" t="s">
        <v>1364</v>
      </c>
      <c r="N106" s="11" t="s">
        <v>1365</v>
      </c>
      <c r="O106" s="11" t="s">
        <v>3581</v>
      </c>
      <c r="P106" s="11"/>
      <c r="Q106" t="str">
        <f t="shared" si="1"/>
        <v>Q2C</v>
      </c>
      <c r="U106" s="11" t="s">
        <v>1364</v>
      </c>
    </row>
    <row r="107" spans="1:21" ht="144" hidden="1" x14ac:dyDescent="0.2">
      <c r="A107" s="20" t="s">
        <v>2980</v>
      </c>
      <c r="B107" s="11" t="s">
        <v>3586</v>
      </c>
      <c r="C107" s="11" t="s">
        <v>3587</v>
      </c>
      <c r="D107" s="11" t="s">
        <v>3588</v>
      </c>
      <c r="E107" s="11" t="s">
        <v>2984</v>
      </c>
      <c r="F107" s="16" t="s">
        <v>3589</v>
      </c>
      <c r="G107" s="16"/>
      <c r="H107" s="51" t="s">
        <v>1589</v>
      </c>
      <c r="I107" s="11"/>
      <c r="J107" s="52" t="s">
        <v>2987</v>
      </c>
      <c r="K107" s="11">
        <v>6</v>
      </c>
      <c r="L107" s="11" t="s">
        <v>1612</v>
      </c>
      <c r="M107" s="11" t="s">
        <v>1364</v>
      </c>
      <c r="N107" s="11" t="s">
        <v>1365</v>
      </c>
      <c r="O107" s="11" t="s">
        <v>3590</v>
      </c>
      <c r="P107" s="11"/>
      <c r="Q107" t="str">
        <f t="shared" si="1"/>
        <v>Q2C</v>
      </c>
      <c r="U107" s="11" t="s">
        <v>1364</v>
      </c>
    </row>
    <row r="108" spans="1:21" ht="144" hidden="1" x14ac:dyDescent="0.2">
      <c r="A108" s="20" t="s">
        <v>2980</v>
      </c>
      <c r="B108" s="11" t="s">
        <v>3591</v>
      </c>
      <c r="C108" s="11" t="s">
        <v>3592</v>
      </c>
      <c r="D108" s="11" t="s">
        <v>3593</v>
      </c>
      <c r="E108" s="11" t="s">
        <v>2984</v>
      </c>
      <c r="F108" s="16" t="s">
        <v>3589</v>
      </c>
      <c r="G108" s="11"/>
      <c r="H108" s="51" t="s">
        <v>1589</v>
      </c>
      <c r="I108" s="11"/>
      <c r="J108" s="52" t="s">
        <v>2987</v>
      </c>
      <c r="K108" s="11">
        <v>6</v>
      </c>
      <c r="L108" s="11" t="s">
        <v>1612</v>
      </c>
      <c r="M108" s="11" t="s">
        <v>1364</v>
      </c>
      <c r="N108" s="11" t="s">
        <v>1365</v>
      </c>
      <c r="O108" s="11" t="s">
        <v>3590</v>
      </c>
      <c r="P108" s="11"/>
      <c r="Q108" t="str">
        <f t="shared" si="1"/>
        <v>Q2C</v>
      </c>
      <c r="U108" s="11" t="s">
        <v>1364</v>
      </c>
    </row>
    <row r="109" spans="1:21" ht="144" hidden="1" x14ac:dyDescent="0.2">
      <c r="A109" s="20" t="s">
        <v>2980</v>
      </c>
      <c r="B109" s="11" t="s">
        <v>3594</v>
      </c>
      <c r="C109" s="11" t="s">
        <v>3595</v>
      </c>
      <c r="D109" s="11" t="s">
        <v>3596</v>
      </c>
      <c r="E109" s="11" t="s">
        <v>3006</v>
      </c>
      <c r="F109" s="16" t="s">
        <v>3597</v>
      </c>
      <c r="G109" s="11"/>
      <c r="H109" s="51" t="s">
        <v>1589</v>
      </c>
      <c r="I109" s="11"/>
      <c r="J109" s="52" t="s">
        <v>2987</v>
      </c>
      <c r="K109" s="11">
        <v>6</v>
      </c>
      <c r="L109" s="11" t="s">
        <v>1612</v>
      </c>
      <c r="M109" s="11" t="s">
        <v>1364</v>
      </c>
      <c r="N109" s="11" t="s">
        <v>1365</v>
      </c>
      <c r="O109" s="11" t="s">
        <v>3598</v>
      </c>
      <c r="P109" s="11"/>
      <c r="Q109" t="str">
        <f t="shared" si="1"/>
        <v>Q2C</v>
      </c>
      <c r="U109" s="11" t="s">
        <v>1364</v>
      </c>
    </row>
    <row r="110" spans="1:21" ht="128" hidden="1" x14ac:dyDescent="0.2">
      <c r="A110" s="20" t="s">
        <v>2980</v>
      </c>
      <c r="B110" s="11" t="s">
        <v>3599</v>
      </c>
      <c r="C110" s="11" t="s">
        <v>3600</v>
      </c>
      <c r="D110" s="11" t="s">
        <v>3601</v>
      </c>
      <c r="E110" s="11" t="s">
        <v>3006</v>
      </c>
      <c r="F110" s="11" t="s">
        <v>3602</v>
      </c>
      <c r="G110" s="11"/>
      <c r="H110" s="51" t="s">
        <v>1589</v>
      </c>
      <c r="I110" s="11"/>
      <c r="J110" s="52" t="s">
        <v>2987</v>
      </c>
      <c r="K110" s="11">
        <v>6</v>
      </c>
      <c r="L110" s="11" t="s">
        <v>1612</v>
      </c>
      <c r="M110" s="11" t="s">
        <v>1364</v>
      </c>
      <c r="N110" s="11" t="s">
        <v>1365</v>
      </c>
      <c r="O110" s="11" t="s">
        <v>3603</v>
      </c>
      <c r="P110" s="11"/>
      <c r="Q110" t="str">
        <f t="shared" si="1"/>
        <v>Q2C</v>
      </c>
      <c r="U110" s="11" t="s">
        <v>1364</v>
      </c>
    </row>
    <row r="111" spans="1:21" ht="128" hidden="1" x14ac:dyDescent="0.2">
      <c r="A111" s="20" t="s">
        <v>2980</v>
      </c>
      <c r="B111" s="11" t="s">
        <v>3604</v>
      </c>
      <c r="C111" s="11" t="s">
        <v>3605</v>
      </c>
      <c r="D111" s="11" t="s">
        <v>3606</v>
      </c>
      <c r="E111" s="11" t="s">
        <v>3006</v>
      </c>
      <c r="F111" s="16" t="s">
        <v>3607</v>
      </c>
      <c r="G111" s="11"/>
      <c r="H111" s="51" t="s">
        <v>1589</v>
      </c>
      <c r="I111" s="11"/>
      <c r="J111" s="52" t="s">
        <v>2987</v>
      </c>
      <c r="K111" s="11">
        <v>6</v>
      </c>
      <c r="L111" s="11" t="s">
        <v>1612</v>
      </c>
      <c r="M111" s="11" t="s">
        <v>1364</v>
      </c>
      <c r="N111" s="11" t="s">
        <v>1365</v>
      </c>
      <c r="O111" s="11" t="s">
        <v>3608</v>
      </c>
      <c r="P111" s="11"/>
      <c r="Q111" t="str">
        <f t="shared" si="1"/>
        <v>Q2C</v>
      </c>
      <c r="U111" s="11" t="s">
        <v>1364</v>
      </c>
    </row>
    <row r="112" spans="1:21" ht="128" hidden="1" x14ac:dyDescent="0.2">
      <c r="A112" s="20" t="s">
        <v>2980</v>
      </c>
      <c r="B112" s="11" t="s">
        <v>3609</v>
      </c>
      <c r="C112" s="11" t="s">
        <v>3610</v>
      </c>
      <c r="D112" s="11" t="s">
        <v>3611</v>
      </c>
      <c r="E112" s="11" t="s">
        <v>3006</v>
      </c>
      <c r="F112" s="16" t="s">
        <v>3612</v>
      </c>
      <c r="G112" s="11"/>
      <c r="H112" s="51" t="s">
        <v>1589</v>
      </c>
      <c r="I112" s="11"/>
      <c r="J112" s="52" t="s">
        <v>2987</v>
      </c>
      <c r="K112" s="11">
        <v>6</v>
      </c>
      <c r="L112" s="11" t="s">
        <v>1612</v>
      </c>
      <c r="M112" s="11" t="s">
        <v>1364</v>
      </c>
      <c r="N112" s="11" t="s">
        <v>1365</v>
      </c>
      <c r="O112" s="11" t="s">
        <v>3608</v>
      </c>
      <c r="P112" s="11"/>
      <c r="Q112" t="str">
        <f t="shared" si="1"/>
        <v>Q2C</v>
      </c>
      <c r="U112" s="11" t="s">
        <v>1364</v>
      </c>
    </row>
    <row r="113" spans="1:21" ht="128" hidden="1" x14ac:dyDescent="0.2">
      <c r="A113" s="20" t="s">
        <v>2980</v>
      </c>
      <c r="B113" s="11" t="s">
        <v>3613</v>
      </c>
      <c r="C113" s="11" t="s">
        <v>3614</v>
      </c>
      <c r="D113" s="11" t="s">
        <v>3615</v>
      </c>
      <c r="E113" s="11" t="s">
        <v>3006</v>
      </c>
      <c r="F113" s="16" t="s">
        <v>3616</v>
      </c>
      <c r="G113" s="11"/>
      <c r="H113" s="51" t="s">
        <v>1589</v>
      </c>
      <c r="I113" s="11"/>
      <c r="J113" s="52" t="s">
        <v>2987</v>
      </c>
      <c r="K113" s="11">
        <v>6</v>
      </c>
      <c r="L113" s="11" t="s">
        <v>1612</v>
      </c>
      <c r="M113" s="11" t="s">
        <v>1364</v>
      </c>
      <c r="N113" s="11" t="s">
        <v>1365</v>
      </c>
      <c r="O113" s="11" t="s">
        <v>3608</v>
      </c>
      <c r="P113" s="11"/>
      <c r="Q113" t="str">
        <f t="shared" si="1"/>
        <v>Q2C</v>
      </c>
      <c r="U113" s="11" t="s">
        <v>1364</v>
      </c>
    </row>
    <row r="114" spans="1:21" ht="128" hidden="1" x14ac:dyDescent="0.2">
      <c r="A114" s="20" t="s">
        <v>2980</v>
      </c>
      <c r="B114" s="11" t="s">
        <v>3617</v>
      </c>
      <c r="C114" s="11" t="s">
        <v>3618</v>
      </c>
      <c r="D114" s="11" t="s">
        <v>3619</v>
      </c>
      <c r="E114" s="11" t="s">
        <v>3006</v>
      </c>
      <c r="F114" s="16" t="s">
        <v>3620</v>
      </c>
      <c r="G114" s="11"/>
      <c r="H114" s="51" t="s">
        <v>1589</v>
      </c>
      <c r="I114" s="11"/>
      <c r="J114" s="52" t="s">
        <v>2987</v>
      </c>
      <c r="K114" s="11">
        <v>6</v>
      </c>
      <c r="L114" s="11" t="s">
        <v>1612</v>
      </c>
      <c r="M114" s="11" t="s">
        <v>1364</v>
      </c>
      <c r="N114" s="11" t="s">
        <v>1365</v>
      </c>
      <c r="O114" s="11" t="s">
        <v>3608</v>
      </c>
      <c r="P114" s="11"/>
      <c r="Q114" t="str">
        <f t="shared" si="1"/>
        <v>Q2C</v>
      </c>
      <c r="U114" s="11" t="s">
        <v>1364</v>
      </c>
    </row>
    <row r="115" spans="1:21" ht="128" hidden="1" x14ac:dyDescent="0.2">
      <c r="A115" s="20" t="s">
        <v>2980</v>
      </c>
      <c r="B115" s="11" t="s">
        <v>3621</v>
      </c>
      <c r="C115" s="11" t="s">
        <v>3622</v>
      </c>
      <c r="D115" s="11" t="s">
        <v>3623</v>
      </c>
      <c r="E115" s="11" t="s">
        <v>3006</v>
      </c>
      <c r="F115" s="16" t="s">
        <v>3624</v>
      </c>
      <c r="G115" s="11"/>
      <c r="H115" s="51" t="s">
        <v>1589</v>
      </c>
      <c r="I115" s="11"/>
      <c r="J115" s="52" t="s">
        <v>2987</v>
      </c>
      <c r="K115" s="11">
        <v>6</v>
      </c>
      <c r="L115" s="11" t="s">
        <v>1612</v>
      </c>
      <c r="M115" s="11" t="s">
        <v>1364</v>
      </c>
      <c r="N115" s="11" t="s">
        <v>1365</v>
      </c>
      <c r="O115" s="11" t="s">
        <v>3608</v>
      </c>
      <c r="P115" s="11"/>
      <c r="Q115" t="str">
        <f t="shared" si="1"/>
        <v>Q2C</v>
      </c>
      <c r="U115" s="11" t="s">
        <v>1364</v>
      </c>
    </row>
    <row r="116" spans="1:21" ht="128" hidden="1" x14ac:dyDescent="0.2">
      <c r="A116" s="20" t="s">
        <v>2980</v>
      </c>
      <c r="B116" s="11" t="s">
        <v>3625</v>
      </c>
      <c r="C116" s="11" t="s">
        <v>3626</v>
      </c>
      <c r="D116" s="11" t="s">
        <v>3627</v>
      </c>
      <c r="E116" s="11" t="s">
        <v>3006</v>
      </c>
      <c r="F116" s="16" t="s">
        <v>3628</v>
      </c>
      <c r="G116" s="11"/>
      <c r="H116" s="51" t="s">
        <v>1589</v>
      </c>
      <c r="I116" s="11"/>
      <c r="J116" s="52" t="s">
        <v>2987</v>
      </c>
      <c r="K116" s="11">
        <v>6</v>
      </c>
      <c r="L116" s="11" t="s">
        <v>1612</v>
      </c>
      <c r="M116" s="11" t="s">
        <v>1364</v>
      </c>
      <c r="N116" s="11" t="s">
        <v>1365</v>
      </c>
      <c r="O116" s="11" t="s">
        <v>3608</v>
      </c>
      <c r="P116" s="11"/>
      <c r="Q116" t="str">
        <f t="shared" si="1"/>
        <v>Q2C</v>
      </c>
      <c r="U116" s="11" t="s">
        <v>1364</v>
      </c>
    </row>
    <row r="117" spans="1:21" ht="128" hidden="1" x14ac:dyDescent="0.2">
      <c r="A117" s="20" t="s">
        <v>2980</v>
      </c>
      <c r="B117" s="11" t="s">
        <v>3629</v>
      </c>
      <c r="C117" s="11" t="s">
        <v>3630</v>
      </c>
      <c r="D117" s="11" t="s">
        <v>3631</v>
      </c>
      <c r="E117" s="11" t="s">
        <v>2984</v>
      </c>
      <c r="F117" s="16" t="s">
        <v>3632</v>
      </c>
      <c r="G117" s="11"/>
      <c r="H117" s="51" t="s">
        <v>1589</v>
      </c>
      <c r="I117" s="11"/>
      <c r="J117" s="52" t="s">
        <v>2987</v>
      </c>
      <c r="K117" s="11">
        <v>6</v>
      </c>
      <c r="L117" s="11" t="s">
        <v>1612</v>
      </c>
      <c r="M117" s="11" t="s">
        <v>1364</v>
      </c>
      <c r="N117" s="11" t="s">
        <v>1365</v>
      </c>
      <c r="O117" s="11" t="s">
        <v>3608</v>
      </c>
      <c r="P117" s="11"/>
      <c r="Q117" t="str">
        <f t="shared" si="1"/>
        <v>Q2C</v>
      </c>
      <c r="U117" s="11" t="s">
        <v>1364</v>
      </c>
    </row>
    <row r="118" spans="1:21" ht="112" hidden="1" x14ac:dyDescent="0.2">
      <c r="A118" s="20" t="s">
        <v>2980</v>
      </c>
      <c r="B118" s="11" t="s">
        <v>3633</v>
      </c>
      <c r="C118" s="11" t="s">
        <v>3634</v>
      </c>
      <c r="D118" s="11" t="s">
        <v>3635</v>
      </c>
      <c r="E118" s="11" t="s">
        <v>3006</v>
      </c>
      <c r="F118" s="11" t="s">
        <v>3636</v>
      </c>
      <c r="G118" s="11"/>
      <c r="H118" s="51" t="s">
        <v>1589</v>
      </c>
      <c r="I118" s="11"/>
      <c r="J118" s="52" t="s">
        <v>2987</v>
      </c>
      <c r="K118" s="11">
        <v>6</v>
      </c>
      <c r="L118" s="11" t="s">
        <v>1612</v>
      </c>
      <c r="M118" s="11" t="s">
        <v>1364</v>
      </c>
      <c r="N118" s="11" t="s">
        <v>1365</v>
      </c>
      <c r="O118" s="11" t="s">
        <v>3608</v>
      </c>
      <c r="P118" s="11"/>
      <c r="Q118" t="str">
        <f t="shared" si="1"/>
        <v>Q2C</v>
      </c>
      <c r="U118" s="11" t="s">
        <v>1364</v>
      </c>
    </row>
    <row r="119" spans="1:21" ht="112" hidden="1" x14ac:dyDescent="0.2">
      <c r="A119" s="20" t="s">
        <v>2980</v>
      </c>
      <c r="B119" s="11" t="s">
        <v>3637</v>
      </c>
      <c r="C119" s="11" t="s">
        <v>3638</v>
      </c>
      <c r="D119" s="11" t="s">
        <v>3639</v>
      </c>
      <c r="E119" s="11" t="s">
        <v>2984</v>
      </c>
      <c r="F119" s="16" t="s">
        <v>3640</v>
      </c>
      <c r="G119" s="11"/>
      <c r="H119" s="51" t="s">
        <v>11</v>
      </c>
      <c r="I119" s="11"/>
      <c r="J119" s="52" t="s">
        <v>3019</v>
      </c>
      <c r="K119" s="11" t="s">
        <v>1615</v>
      </c>
      <c r="L119" s="11" t="s">
        <v>1617</v>
      </c>
      <c r="M119" s="11" t="s">
        <v>9</v>
      </c>
      <c r="N119" s="11" t="s">
        <v>10</v>
      </c>
      <c r="O119" s="11" t="s">
        <v>3641</v>
      </c>
      <c r="P119" s="11"/>
      <c r="Q119" t="str">
        <f t="shared" si="1"/>
        <v>Q2C</v>
      </c>
      <c r="U119" s="11" t="s">
        <v>9</v>
      </c>
    </row>
    <row r="120" spans="1:21" ht="128" hidden="1" x14ac:dyDescent="0.2">
      <c r="A120" s="21" t="s">
        <v>2980</v>
      </c>
      <c r="B120" s="22" t="s">
        <v>3642</v>
      </c>
      <c r="C120" s="22" t="s">
        <v>3643</v>
      </c>
      <c r="D120" s="22" t="s">
        <v>3644</v>
      </c>
      <c r="E120" s="22" t="s">
        <v>2984</v>
      </c>
      <c r="F120" s="22" t="s">
        <v>3645</v>
      </c>
      <c r="G120" s="22"/>
      <c r="H120" s="110" t="s">
        <v>11</v>
      </c>
      <c r="I120" s="22"/>
      <c r="J120" s="113" t="s">
        <v>3019</v>
      </c>
      <c r="K120" s="22" t="s">
        <v>1615</v>
      </c>
      <c r="L120" s="22" t="s">
        <v>1617</v>
      </c>
      <c r="M120" s="22" t="s">
        <v>9</v>
      </c>
      <c r="N120" s="22" t="s">
        <v>10</v>
      </c>
      <c r="O120" s="11" t="s">
        <v>3646</v>
      </c>
      <c r="P120" s="11"/>
      <c r="Q120" t="str">
        <f t="shared" si="1"/>
        <v>Q2C</v>
      </c>
      <c r="U120" s="22" t="s">
        <v>9</v>
      </c>
    </row>
    <row r="121" spans="1:21" ht="128" hidden="1" x14ac:dyDescent="0.2">
      <c r="A121" s="20" t="s">
        <v>2980</v>
      </c>
      <c r="B121" s="11" t="s">
        <v>3647</v>
      </c>
      <c r="C121" s="11" t="s">
        <v>3648</v>
      </c>
      <c r="D121" s="11" t="s">
        <v>3649</v>
      </c>
      <c r="E121" s="11" t="s">
        <v>3006</v>
      </c>
      <c r="F121" s="11" t="s">
        <v>3650</v>
      </c>
      <c r="G121" s="11"/>
      <c r="H121" s="51" t="s">
        <v>11</v>
      </c>
      <c r="I121" s="11"/>
      <c r="J121" s="52" t="s">
        <v>3019</v>
      </c>
      <c r="K121" s="11" t="s">
        <v>1615</v>
      </c>
      <c r="L121" s="11" t="s">
        <v>1617</v>
      </c>
      <c r="M121" s="11" t="s">
        <v>9</v>
      </c>
      <c r="N121" s="11" t="s">
        <v>10</v>
      </c>
      <c r="O121" s="11" t="s">
        <v>3651</v>
      </c>
      <c r="P121" s="11"/>
      <c r="Q121" t="str">
        <f t="shared" si="1"/>
        <v>Q2C</v>
      </c>
      <c r="U121" s="11" t="s">
        <v>9</v>
      </c>
    </row>
    <row r="122" spans="1:21" ht="160" hidden="1" x14ac:dyDescent="0.2">
      <c r="A122" s="20" t="s">
        <v>2980</v>
      </c>
      <c r="B122" s="11" t="s">
        <v>3652</v>
      </c>
      <c r="C122" s="11" t="s">
        <v>3653</v>
      </c>
      <c r="D122" s="11" t="s">
        <v>3654</v>
      </c>
      <c r="E122" s="11" t="s">
        <v>2984</v>
      </c>
      <c r="F122" s="16" t="s">
        <v>3655</v>
      </c>
      <c r="G122" s="11"/>
      <c r="H122" s="51" t="s">
        <v>11</v>
      </c>
      <c r="I122" s="11"/>
      <c r="J122" s="52" t="s">
        <v>2987</v>
      </c>
      <c r="K122" s="11" t="s">
        <v>1619</v>
      </c>
      <c r="L122" s="11" t="s">
        <v>1621</v>
      </c>
      <c r="M122" s="11" t="s">
        <v>9</v>
      </c>
      <c r="N122" s="11" t="s">
        <v>10</v>
      </c>
      <c r="O122" s="11" t="s">
        <v>3656</v>
      </c>
      <c r="P122" s="11"/>
      <c r="Q122" t="str">
        <f t="shared" si="1"/>
        <v>Q2C</v>
      </c>
      <c r="U122" s="11" t="s">
        <v>9</v>
      </c>
    </row>
    <row r="123" spans="1:21" ht="144" hidden="1" x14ac:dyDescent="0.2">
      <c r="A123" s="20" t="s">
        <v>2980</v>
      </c>
      <c r="B123" s="11" t="s">
        <v>3657</v>
      </c>
      <c r="C123" s="11" t="s">
        <v>3658</v>
      </c>
      <c r="D123" s="11" t="s">
        <v>3659</v>
      </c>
      <c r="E123" s="11" t="s">
        <v>3006</v>
      </c>
      <c r="F123" s="16" t="s">
        <v>3660</v>
      </c>
      <c r="G123" s="16" t="s">
        <v>3661</v>
      </c>
      <c r="H123" s="51" t="s">
        <v>11</v>
      </c>
      <c r="I123" s="11"/>
      <c r="J123" s="52" t="s">
        <v>2987</v>
      </c>
      <c r="K123" s="11" t="s">
        <v>1619</v>
      </c>
      <c r="L123" s="11" t="s">
        <v>1621</v>
      </c>
      <c r="M123" s="11" t="s">
        <v>9</v>
      </c>
      <c r="N123" s="11" t="s">
        <v>10</v>
      </c>
      <c r="O123" s="11" t="s">
        <v>3608</v>
      </c>
      <c r="P123" s="11"/>
      <c r="Q123" t="str">
        <f t="shared" si="1"/>
        <v>Q2C</v>
      </c>
      <c r="U123" s="11" t="s">
        <v>9</v>
      </c>
    </row>
    <row r="124" spans="1:21" ht="144" hidden="1" x14ac:dyDescent="0.2">
      <c r="A124" s="20" t="s">
        <v>2980</v>
      </c>
      <c r="B124" s="11" t="s">
        <v>3662</v>
      </c>
      <c r="C124" s="11" t="s">
        <v>14</v>
      </c>
      <c r="D124" s="11" t="s">
        <v>3663</v>
      </c>
      <c r="E124" s="11" t="s">
        <v>2984</v>
      </c>
      <c r="F124" s="16" t="s">
        <v>3664</v>
      </c>
      <c r="G124" s="11"/>
      <c r="H124" s="51" t="s">
        <v>857</v>
      </c>
      <c r="I124" s="11"/>
      <c r="J124" s="52" t="s">
        <v>3019</v>
      </c>
      <c r="K124" s="11" t="s">
        <v>1623</v>
      </c>
      <c r="L124" s="11" t="s">
        <v>1625</v>
      </c>
      <c r="M124" s="11" t="s">
        <v>15</v>
      </c>
      <c r="N124" s="11" t="s">
        <v>16</v>
      </c>
      <c r="O124" s="11" t="s">
        <v>3665</v>
      </c>
      <c r="P124" s="11"/>
      <c r="Q124" t="str">
        <f t="shared" si="1"/>
        <v>Q2C</v>
      </c>
      <c r="U124" s="11" t="s">
        <v>15</v>
      </c>
    </row>
    <row r="125" spans="1:21" ht="112" hidden="1" x14ac:dyDescent="0.2">
      <c r="A125" s="20" t="s">
        <v>2980</v>
      </c>
      <c r="B125" s="11" t="s">
        <v>3666</v>
      </c>
      <c r="C125" s="11" t="s">
        <v>3667</v>
      </c>
      <c r="D125" s="11" t="s">
        <v>3668</v>
      </c>
      <c r="E125" s="11" t="s">
        <v>3006</v>
      </c>
      <c r="F125" s="16" t="s">
        <v>3669</v>
      </c>
      <c r="G125" s="11"/>
      <c r="H125" s="51" t="s">
        <v>857</v>
      </c>
      <c r="I125" s="11"/>
      <c r="J125" s="52" t="s">
        <v>2987</v>
      </c>
      <c r="K125" s="11" t="s">
        <v>1623</v>
      </c>
      <c r="L125" s="11" t="s">
        <v>1625</v>
      </c>
      <c r="M125" s="11" t="s">
        <v>15</v>
      </c>
      <c r="N125" s="11" t="s">
        <v>16</v>
      </c>
      <c r="O125" s="11" t="s">
        <v>3665</v>
      </c>
      <c r="P125" s="11"/>
      <c r="Q125" t="str">
        <f t="shared" si="1"/>
        <v>Q2C</v>
      </c>
      <c r="U125" s="11" t="s">
        <v>15</v>
      </c>
    </row>
    <row r="126" spans="1:21" ht="144" hidden="1" x14ac:dyDescent="0.2">
      <c r="A126" s="20" t="s">
        <v>2980</v>
      </c>
      <c r="B126" s="11" t="s">
        <v>3670</v>
      </c>
      <c r="C126" s="11" t="s">
        <v>3671</v>
      </c>
      <c r="D126" s="11" t="s">
        <v>3672</v>
      </c>
      <c r="E126" s="11" t="s">
        <v>2984</v>
      </c>
      <c r="F126" s="16" t="s">
        <v>3673</v>
      </c>
      <c r="G126" s="16" t="s">
        <v>3674</v>
      </c>
      <c r="H126" s="51" t="s">
        <v>857</v>
      </c>
      <c r="I126" s="11"/>
      <c r="J126" s="52" t="s">
        <v>2987</v>
      </c>
      <c r="K126" s="11" t="s">
        <v>1627</v>
      </c>
      <c r="L126" s="11" t="s">
        <v>1629</v>
      </c>
      <c r="M126" s="11" t="s">
        <v>15</v>
      </c>
      <c r="N126" s="11" t="s">
        <v>16</v>
      </c>
      <c r="O126" s="11" t="s">
        <v>3675</v>
      </c>
      <c r="P126" s="11" t="s">
        <v>1035</v>
      </c>
      <c r="Q126" t="str">
        <f t="shared" si="1"/>
        <v>Q2C</v>
      </c>
      <c r="U126" s="11" t="s">
        <v>15</v>
      </c>
    </row>
    <row r="127" spans="1:21" ht="144" hidden="1" x14ac:dyDescent="0.2">
      <c r="A127" s="20" t="s">
        <v>3576</v>
      </c>
      <c r="B127" s="11" t="s">
        <v>3676</v>
      </c>
      <c r="C127" s="11" t="s">
        <v>3677</v>
      </c>
      <c r="D127" s="11" t="s">
        <v>3678</v>
      </c>
      <c r="E127" s="11" t="s">
        <v>2984</v>
      </c>
      <c r="F127" s="11" t="s">
        <v>3679</v>
      </c>
      <c r="G127" s="11"/>
      <c r="H127" s="51" t="s">
        <v>24</v>
      </c>
      <c r="I127" s="11"/>
      <c r="J127" s="52" t="s">
        <v>2987</v>
      </c>
      <c r="K127" s="11" t="s">
        <v>1631</v>
      </c>
      <c r="L127" s="11" t="s">
        <v>1633</v>
      </c>
      <c r="M127" s="11" t="s">
        <v>22</v>
      </c>
      <c r="N127" s="11" t="s">
        <v>23</v>
      </c>
      <c r="O127" s="11" t="s">
        <v>3680</v>
      </c>
      <c r="P127" s="11" t="s">
        <v>1035</v>
      </c>
      <c r="Q127" t="str">
        <f t="shared" si="1"/>
        <v>Q2C</v>
      </c>
      <c r="U127" s="11" t="s">
        <v>22</v>
      </c>
    </row>
    <row r="128" spans="1:21" ht="144" hidden="1" x14ac:dyDescent="0.2">
      <c r="A128" s="20" t="s">
        <v>2980</v>
      </c>
      <c r="B128" s="11" t="s">
        <v>3681</v>
      </c>
      <c r="C128" s="11" t="s">
        <v>3682</v>
      </c>
      <c r="D128" s="11" t="s">
        <v>3683</v>
      </c>
      <c r="E128" s="11" t="s">
        <v>2984</v>
      </c>
      <c r="F128" s="16" t="s">
        <v>3684</v>
      </c>
      <c r="G128" s="11"/>
      <c r="H128" s="51" t="s">
        <v>857</v>
      </c>
      <c r="I128" s="11"/>
      <c r="J128" s="52" t="s">
        <v>2987</v>
      </c>
      <c r="K128" s="11" t="s">
        <v>1635</v>
      </c>
      <c r="L128" s="11" t="s">
        <v>1637</v>
      </c>
      <c r="M128" s="11" t="s">
        <v>22</v>
      </c>
      <c r="N128" s="11" t="s">
        <v>23</v>
      </c>
      <c r="O128" s="11" t="s">
        <v>3685</v>
      </c>
      <c r="P128" s="11"/>
      <c r="Q128" t="str">
        <f t="shared" si="1"/>
        <v>Q2C</v>
      </c>
      <c r="U128" s="11" t="s">
        <v>22</v>
      </c>
    </row>
    <row r="129" spans="1:21" ht="160" hidden="1" x14ac:dyDescent="0.2">
      <c r="A129" s="20" t="s">
        <v>2980</v>
      </c>
      <c r="B129" s="11" t="s">
        <v>3686</v>
      </c>
      <c r="C129" s="11" t="s">
        <v>3687</v>
      </c>
      <c r="D129" s="11" t="s">
        <v>3688</v>
      </c>
      <c r="E129" s="11" t="s">
        <v>2984</v>
      </c>
      <c r="F129" s="16" t="s">
        <v>3689</v>
      </c>
      <c r="G129" s="16" t="s">
        <v>3690</v>
      </c>
      <c r="H129" s="51" t="s">
        <v>857</v>
      </c>
      <c r="I129" s="11"/>
      <c r="J129" s="52" t="s">
        <v>2987</v>
      </c>
      <c r="K129" s="11" t="s">
        <v>1639</v>
      </c>
      <c r="L129" s="11" t="s">
        <v>1641</v>
      </c>
      <c r="M129" s="11" t="s">
        <v>22</v>
      </c>
      <c r="N129" s="11" t="s">
        <v>23</v>
      </c>
      <c r="O129" s="11" t="s">
        <v>3685</v>
      </c>
      <c r="P129" s="11"/>
      <c r="Q129" t="str">
        <f t="shared" si="1"/>
        <v>Q2C</v>
      </c>
      <c r="U129" s="11" t="s">
        <v>22</v>
      </c>
    </row>
    <row r="130" spans="1:21" ht="160" hidden="1" x14ac:dyDescent="0.2">
      <c r="A130" s="20" t="s">
        <v>2980</v>
      </c>
      <c r="B130" s="11" t="s">
        <v>3691</v>
      </c>
      <c r="C130" s="11" t="s">
        <v>3692</v>
      </c>
      <c r="D130" s="11" t="s">
        <v>3693</v>
      </c>
      <c r="E130" s="11" t="s">
        <v>2984</v>
      </c>
      <c r="F130" s="16" t="s">
        <v>3694</v>
      </c>
      <c r="G130" s="11"/>
      <c r="H130" s="51" t="s">
        <v>857</v>
      </c>
      <c r="I130" s="11"/>
      <c r="J130" s="52" t="s">
        <v>2987</v>
      </c>
      <c r="K130" s="11" t="s">
        <v>1643</v>
      </c>
      <c r="L130" s="11" t="s">
        <v>1645</v>
      </c>
      <c r="M130" s="11" t="s">
        <v>22</v>
      </c>
      <c r="N130" s="11" t="s">
        <v>23</v>
      </c>
      <c r="O130" s="11" t="s">
        <v>3685</v>
      </c>
      <c r="P130" s="11" t="s">
        <v>1035</v>
      </c>
      <c r="Q130" t="str">
        <f t="shared" ref="Q130:Q193" si="2">LEFT(M130,3)</f>
        <v>Q2C</v>
      </c>
      <c r="U130" s="11" t="s">
        <v>22</v>
      </c>
    </row>
    <row r="131" spans="1:21" ht="160" hidden="1" x14ac:dyDescent="0.2">
      <c r="A131" s="20" t="s">
        <v>2980</v>
      </c>
      <c r="B131" s="11" t="s">
        <v>3695</v>
      </c>
      <c r="C131" s="11" t="s">
        <v>3696</v>
      </c>
      <c r="D131" s="11" t="s">
        <v>3697</v>
      </c>
      <c r="E131" s="11" t="s">
        <v>2984</v>
      </c>
      <c r="F131" s="16" t="s">
        <v>3698</v>
      </c>
      <c r="G131" s="16" t="s">
        <v>3699</v>
      </c>
      <c r="H131" s="51" t="s">
        <v>30</v>
      </c>
      <c r="I131" s="11"/>
      <c r="J131" s="52" t="s">
        <v>2987</v>
      </c>
      <c r="K131" s="11" t="s">
        <v>1643</v>
      </c>
      <c r="L131" s="11" t="s">
        <v>1645</v>
      </c>
      <c r="M131" s="11" t="s">
        <v>22</v>
      </c>
      <c r="N131" s="11" t="s">
        <v>23</v>
      </c>
      <c r="O131" s="11" t="s">
        <v>3685</v>
      </c>
      <c r="P131" s="11" t="s">
        <v>1035</v>
      </c>
      <c r="Q131" t="str">
        <f t="shared" si="2"/>
        <v>Q2C</v>
      </c>
      <c r="U131" s="11" t="s">
        <v>22</v>
      </c>
    </row>
    <row r="132" spans="1:21" ht="144" hidden="1" x14ac:dyDescent="0.2">
      <c r="A132" s="20" t="s">
        <v>2980</v>
      </c>
      <c r="B132" s="11" t="s">
        <v>3700</v>
      </c>
      <c r="C132" s="11" t="s">
        <v>3701</v>
      </c>
      <c r="D132" s="11" t="s">
        <v>3702</v>
      </c>
      <c r="E132" s="11" t="s">
        <v>2984</v>
      </c>
      <c r="F132" s="16" t="s">
        <v>3703</v>
      </c>
      <c r="G132" s="11" t="s">
        <v>3704</v>
      </c>
      <c r="H132" s="51" t="s">
        <v>857</v>
      </c>
      <c r="I132" s="11"/>
      <c r="J132" s="52" t="s">
        <v>2987</v>
      </c>
      <c r="K132" s="11" t="s">
        <v>1647</v>
      </c>
      <c r="L132" s="11" t="s">
        <v>1649</v>
      </c>
      <c r="M132" s="11" t="s">
        <v>32</v>
      </c>
      <c r="N132" s="11" t="s">
        <v>33</v>
      </c>
      <c r="O132" s="11" t="s">
        <v>3665</v>
      </c>
      <c r="P132" s="11"/>
      <c r="Q132" t="str">
        <f t="shared" si="2"/>
        <v>Q2C</v>
      </c>
      <c r="U132" s="11" t="s">
        <v>32</v>
      </c>
    </row>
    <row r="133" spans="1:21" ht="112" hidden="1" x14ac:dyDescent="0.2">
      <c r="A133" s="20" t="s">
        <v>2980</v>
      </c>
      <c r="B133" s="11" t="s">
        <v>3705</v>
      </c>
      <c r="C133" s="11" t="s">
        <v>3706</v>
      </c>
      <c r="D133" s="11" t="s">
        <v>3707</v>
      </c>
      <c r="E133" s="11" t="s">
        <v>2984</v>
      </c>
      <c r="F133" s="16" t="s">
        <v>3708</v>
      </c>
      <c r="G133" s="11"/>
      <c r="H133" s="51" t="s">
        <v>857</v>
      </c>
      <c r="I133" s="11"/>
      <c r="J133" s="52" t="s">
        <v>3019</v>
      </c>
      <c r="K133" s="11" t="s">
        <v>1651</v>
      </c>
      <c r="L133" s="11" t="s">
        <v>1653</v>
      </c>
      <c r="M133" s="11" t="s">
        <v>36</v>
      </c>
      <c r="N133" s="11" t="s">
        <v>37</v>
      </c>
      <c r="O133" s="11" t="s">
        <v>3685</v>
      </c>
      <c r="P133" s="11"/>
      <c r="Q133" t="str">
        <f t="shared" si="2"/>
        <v>Q2C</v>
      </c>
      <c r="U133" s="11" t="s">
        <v>36</v>
      </c>
    </row>
    <row r="134" spans="1:21" ht="112" hidden="1" x14ac:dyDescent="0.2">
      <c r="A134" s="20" t="s">
        <v>2980</v>
      </c>
      <c r="B134" s="11" t="s">
        <v>3709</v>
      </c>
      <c r="C134" s="11" t="s">
        <v>3710</v>
      </c>
      <c r="D134" s="11" t="s">
        <v>3711</v>
      </c>
      <c r="E134" s="11" t="s">
        <v>2984</v>
      </c>
      <c r="F134" s="16" t="s">
        <v>3712</v>
      </c>
      <c r="G134" s="11"/>
      <c r="H134" s="51" t="s">
        <v>857</v>
      </c>
      <c r="I134" s="11"/>
      <c r="J134" s="52" t="s">
        <v>3019</v>
      </c>
      <c r="K134" s="11" t="s">
        <v>1655</v>
      </c>
      <c r="L134" s="11" t="s">
        <v>1657</v>
      </c>
      <c r="M134" s="11" t="s">
        <v>39</v>
      </c>
      <c r="N134" s="11" t="s">
        <v>40</v>
      </c>
      <c r="O134" s="11" t="s">
        <v>3713</v>
      </c>
      <c r="P134" s="11"/>
      <c r="Q134" t="str">
        <f t="shared" si="2"/>
        <v>Q2C</v>
      </c>
      <c r="U134" s="11" t="s">
        <v>39</v>
      </c>
    </row>
    <row r="135" spans="1:21" ht="128" hidden="1" x14ac:dyDescent="0.2">
      <c r="A135" s="20" t="s">
        <v>2980</v>
      </c>
      <c r="B135" s="11" t="s">
        <v>3714</v>
      </c>
      <c r="C135" s="11" t="s">
        <v>3715</v>
      </c>
      <c r="D135" s="11" t="s">
        <v>3716</v>
      </c>
      <c r="E135" s="11" t="s">
        <v>2984</v>
      </c>
      <c r="F135" s="16" t="s">
        <v>3717</v>
      </c>
      <c r="G135" s="11" t="s">
        <v>3718</v>
      </c>
      <c r="H135" s="51" t="s">
        <v>857</v>
      </c>
      <c r="I135" s="11"/>
      <c r="J135" s="52" t="s">
        <v>3171</v>
      </c>
      <c r="K135" s="11" t="s">
        <v>1655</v>
      </c>
      <c r="L135" s="11" t="s">
        <v>1657</v>
      </c>
      <c r="M135" s="11" t="s">
        <v>39</v>
      </c>
      <c r="N135" s="11" t="s">
        <v>40</v>
      </c>
      <c r="O135" s="11" t="s">
        <v>3713</v>
      </c>
      <c r="P135" s="11"/>
      <c r="Q135" t="str">
        <f t="shared" si="2"/>
        <v>Q2C</v>
      </c>
      <c r="U135" s="11" t="s">
        <v>39</v>
      </c>
    </row>
    <row r="136" spans="1:21" ht="144" hidden="1" x14ac:dyDescent="0.2">
      <c r="A136" s="20" t="s">
        <v>2980</v>
      </c>
      <c r="B136" s="11" t="s">
        <v>3719</v>
      </c>
      <c r="C136" s="11" t="s">
        <v>3720</v>
      </c>
      <c r="D136" s="11" t="s">
        <v>3721</v>
      </c>
      <c r="E136" s="11" t="s">
        <v>2984</v>
      </c>
      <c r="F136" s="16" t="s">
        <v>3722</v>
      </c>
      <c r="G136" s="11" t="s">
        <v>3723</v>
      </c>
      <c r="H136" s="51" t="s">
        <v>857</v>
      </c>
      <c r="I136" s="11"/>
      <c r="J136" s="52" t="s">
        <v>2987</v>
      </c>
      <c r="K136" s="11" t="s">
        <v>1659</v>
      </c>
      <c r="L136" s="11" t="s">
        <v>1661</v>
      </c>
      <c r="M136" s="11" t="s">
        <v>39</v>
      </c>
      <c r="N136" s="11" t="s">
        <v>40</v>
      </c>
      <c r="O136" s="11"/>
      <c r="P136" s="11"/>
      <c r="Q136" t="str">
        <f t="shared" si="2"/>
        <v>Q2C</v>
      </c>
      <c r="U136" s="11" t="s">
        <v>39</v>
      </c>
    </row>
    <row r="137" spans="1:21" ht="144" hidden="1" x14ac:dyDescent="0.2">
      <c r="A137" s="20" t="s">
        <v>3576</v>
      </c>
      <c r="B137" s="11" t="s">
        <v>3724</v>
      </c>
      <c r="C137" s="11" t="s">
        <v>3725</v>
      </c>
      <c r="D137" s="11" t="s">
        <v>3726</v>
      </c>
      <c r="E137" s="11" t="s">
        <v>2984</v>
      </c>
      <c r="F137" s="11" t="s">
        <v>3727</v>
      </c>
      <c r="G137" s="11"/>
      <c r="H137" s="51" t="s">
        <v>24</v>
      </c>
      <c r="I137" s="11"/>
      <c r="J137" s="52" t="s">
        <v>2987</v>
      </c>
      <c r="K137" s="11" t="s">
        <v>1663</v>
      </c>
      <c r="L137" s="11" t="s">
        <v>1665</v>
      </c>
      <c r="M137" s="11" t="s">
        <v>43</v>
      </c>
      <c r="N137" s="11" t="s">
        <v>44</v>
      </c>
      <c r="O137" s="11" t="s">
        <v>3728</v>
      </c>
      <c r="P137" s="11"/>
      <c r="Q137" t="str">
        <f t="shared" si="2"/>
        <v>Q2C</v>
      </c>
      <c r="U137" s="11" t="s">
        <v>43</v>
      </c>
    </row>
    <row r="138" spans="1:21" ht="128" hidden="1" x14ac:dyDescent="0.2">
      <c r="A138" s="20" t="s">
        <v>2980</v>
      </c>
      <c r="B138" s="11" t="s">
        <v>3729</v>
      </c>
      <c r="C138" s="11" t="s">
        <v>3730</v>
      </c>
      <c r="D138" s="11" t="s">
        <v>3731</v>
      </c>
      <c r="E138" s="11" t="s">
        <v>2984</v>
      </c>
      <c r="F138" s="11" t="s">
        <v>3732</v>
      </c>
      <c r="G138" s="16" t="s">
        <v>3733</v>
      </c>
      <c r="H138" s="51" t="s">
        <v>857</v>
      </c>
      <c r="I138" s="11"/>
      <c r="J138" s="52" t="s">
        <v>2987</v>
      </c>
      <c r="K138" s="11" t="s">
        <v>1673</v>
      </c>
      <c r="L138" s="11" t="s">
        <v>1675</v>
      </c>
      <c r="M138" s="11" t="s">
        <v>43</v>
      </c>
      <c r="N138" s="11" t="s">
        <v>44</v>
      </c>
      <c r="O138" s="11" t="s">
        <v>3734</v>
      </c>
      <c r="P138" s="11"/>
      <c r="Q138" t="str">
        <f t="shared" si="2"/>
        <v>Q2C</v>
      </c>
      <c r="U138" s="11" t="s">
        <v>43</v>
      </c>
    </row>
    <row r="139" spans="1:21" ht="128" hidden="1" x14ac:dyDescent="0.2">
      <c r="A139" s="20" t="s">
        <v>2980</v>
      </c>
      <c r="B139" s="11" t="s">
        <v>3735</v>
      </c>
      <c r="C139" s="11" t="s">
        <v>3736</v>
      </c>
      <c r="D139" s="11" t="s">
        <v>3737</v>
      </c>
      <c r="E139" s="11" t="s">
        <v>2984</v>
      </c>
      <c r="F139" s="16" t="s">
        <v>3738</v>
      </c>
      <c r="G139" s="8"/>
      <c r="H139" s="51" t="s">
        <v>857</v>
      </c>
      <c r="I139" s="11"/>
      <c r="J139" s="52" t="s">
        <v>2987</v>
      </c>
      <c r="K139" s="11" t="s">
        <v>1673</v>
      </c>
      <c r="L139" s="11" t="s">
        <v>1675</v>
      </c>
      <c r="M139" s="11" t="s">
        <v>43</v>
      </c>
      <c r="N139" s="11" t="s">
        <v>44</v>
      </c>
      <c r="O139" s="11" t="s">
        <v>3734</v>
      </c>
      <c r="P139" s="11"/>
      <c r="Q139" t="str">
        <f t="shared" si="2"/>
        <v>Q2C</v>
      </c>
      <c r="U139" s="11" t="s">
        <v>43</v>
      </c>
    </row>
    <row r="140" spans="1:21" ht="128" hidden="1" x14ac:dyDescent="0.2">
      <c r="A140" s="20" t="s">
        <v>3020</v>
      </c>
      <c r="B140" s="11" t="s">
        <v>3739</v>
      </c>
      <c r="C140" s="11" t="s">
        <v>3740</v>
      </c>
      <c r="D140" s="11" t="s">
        <v>3741</v>
      </c>
      <c r="E140" s="11" t="s">
        <v>2984</v>
      </c>
      <c r="F140" s="16" t="s">
        <v>3742</v>
      </c>
      <c r="G140" s="16" t="s">
        <v>3743</v>
      </c>
      <c r="H140" s="51" t="s">
        <v>30</v>
      </c>
      <c r="I140" s="11"/>
      <c r="J140" s="52" t="s">
        <v>2987</v>
      </c>
      <c r="K140" s="11" t="s">
        <v>1677</v>
      </c>
      <c r="L140" s="11" t="s">
        <v>1679</v>
      </c>
      <c r="M140" s="11" t="s">
        <v>43</v>
      </c>
      <c r="N140" s="11" t="s">
        <v>44</v>
      </c>
      <c r="O140" s="11"/>
      <c r="P140" s="11"/>
      <c r="Q140" t="str">
        <f t="shared" si="2"/>
        <v>Q2C</v>
      </c>
      <c r="U140" s="11" t="s">
        <v>3744</v>
      </c>
    </row>
    <row r="141" spans="1:21" ht="128" hidden="1" x14ac:dyDescent="0.2">
      <c r="A141" s="20" t="s">
        <v>3020</v>
      </c>
      <c r="B141" s="11" t="s">
        <v>3745</v>
      </c>
      <c r="C141" s="11" t="s">
        <v>1797</v>
      </c>
      <c r="D141" s="11" t="s">
        <v>3746</v>
      </c>
      <c r="E141" s="11" t="s">
        <v>2984</v>
      </c>
      <c r="F141" s="16" t="s">
        <v>3747</v>
      </c>
      <c r="G141" s="16"/>
      <c r="H141" s="51" t="s">
        <v>857</v>
      </c>
      <c r="I141" s="11"/>
      <c r="J141" s="52" t="s">
        <v>2987</v>
      </c>
      <c r="K141" s="11" t="s">
        <v>1677</v>
      </c>
      <c r="L141" s="11" t="s">
        <v>1679</v>
      </c>
      <c r="M141" s="11" t="s">
        <v>43</v>
      </c>
      <c r="N141" s="11" t="s">
        <v>44</v>
      </c>
      <c r="O141" s="11" t="s">
        <v>3748</v>
      </c>
      <c r="P141" s="11"/>
      <c r="Q141" t="str">
        <f t="shared" si="2"/>
        <v>Q2C</v>
      </c>
      <c r="U141" s="11" t="s">
        <v>43</v>
      </c>
    </row>
    <row r="142" spans="1:21" ht="144" hidden="1" x14ac:dyDescent="0.2">
      <c r="A142" s="20" t="s">
        <v>2980</v>
      </c>
      <c r="B142" s="11" t="s">
        <v>3749</v>
      </c>
      <c r="C142" s="11" t="s">
        <v>3750</v>
      </c>
      <c r="D142" s="11" t="s">
        <v>3751</v>
      </c>
      <c r="E142" s="11" t="s">
        <v>2984</v>
      </c>
      <c r="F142" s="11" t="s">
        <v>3752</v>
      </c>
      <c r="G142" s="16" t="s">
        <v>3733</v>
      </c>
      <c r="H142" s="51" t="s">
        <v>857</v>
      </c>
      <c r="I142" s="11"/>
      <c r="J142" s="52" t="s">
        <v>2987</v>
      </c>
      <c r="K142" s="11" t="s">
        <v>1682</v>
      </c>
      <c r="L142" s="11" t="s">
        <v>1684</v>
      </c>
      <c r="M142" s="11" t="s">
        <v>59</v>
      </c>
      <c r="N142" s="11" t="s">
        <v>60</v>
      </c>
      <c r="O142" s="11"/>
      <c r="P142" s="11"/>
      <c r="Q142" t="str">
        <f t="shared" si="2"/>
        <v>Q2C</v>
      </c>
      <c r="U142" s="11" t="s">
        <v>59</v>
      </c>
    </row>
    <row r="143" spans="1:21" ht="112" hidden="1" x14ac:dyDescent="0.2">
      <c r="A143" s="20" t="s">
        <v>2980</v>
      </c>
      <c r="B143" s="11" t="s">
        <v>3753</v>
      </c>
      <c r="C143" s="11" t="s">
        <v>3754</v>
      </c>
      <c r="D143" s="11" t="s">
        <v>3755</v>
      </c>
      <c r="E143" s="11" t="s">
        <v>3006</v>
      </c>
      <c r="F143" s="16" t="s">
        <v>3756</v>
      </c>
      <c r="G143" s="11"/>
      <c r="H143" s="51" t="s">
        <v>857</v>
      </c>
      <c r="I143" s="11"/>
      <c r="J143" s="52" t="s">
        <v>2987</v>
      </c>
      <c r="K143" s="11" t="s">
        <v>1682</v>
      </c>
      <c r="L143" s="11" t="s">
        <v>1684</v>
      </c>
      <c r="M143" s="11" t="s">
        <v>59</v>
      </c>
      <c r="N143" s="11" t="s">
        <v>60</v>
      </c>
      <c r="O143" s="11"/>
      <c r="P143" s="11"/>
      <c r="Q143" t="str">
        <f t="shared" si="2"/>
        <v>Q2C</v>
      </c>
      <c r="U143" s="11" t="s">
        <v>59</v>
      </c>
    </row>
    <row r="144" spans="1:21" ht="160" hidden="1" x14ac:dyDescent="0.2">
      <c r="A144" s="20" t="s">
        <v>2980</v>
      </c>
      <c r="B144" s="11" t="s">
        <v>3757</v>
      </c>
      <c r="C144" s="11" t="s">
        <v>3758</v>
      </c>
      <c r="D144" s="11" t="s">
        <v>3759</v>
      </c>
      <c r="E144" s="11" t="s">
        <v>2984</v>
      </c>
      <c r="F144" s="16" t="s">
        <v>3760</v>
      </c>
      <c r="G144" s="16" t="s">
        <v>3761</v>
      </c>
      <c r="H144" s="51" t="s">
        <v>857</v>
      </c>
      <c r="I144" s="11"/>
      <c r="J144" s="52" t="s">
        <v>2987</v>
      </c>
      <c r="K144" s="11" t="s">
        <v>1686</v>
      </c>
      <c r="L144" s="11" t="s">
        <v>1688</v>
      </c>
      <c r="M144" s="11" t="s">
        <v>59</v>
      </c>
      <c r="N144" s="11" t="s">
        <v>60</v>
      </c>
      <c r="O144" s="11"/>
      <c r="P144" s="11"/>
      <c r="Q144" t="str">
        <f t="shared" si="2"/>
        <v>Q2C</v>
      </c>
      <c r="U144" s="11" t="s">
        <v>59</v>
      </c>
    </row>
    <row r="145" spans="1:21" ht="144" hidden="1" x14ac:dyDescent="0.2">
      <c r="A145" s="20" t="s">
        <v>2980</v>
      </c>
      <c r="B145" s="11" t="s">
        <v>3762</v>
      </c>
      <c r="C145" s="11" t="s">
        <v>3763</v>
      </c>
      <c r="D145" s="11" t="s">
        <v>3764</v>
      </c>
      <c r="E145" s="11" t="s">
        <v>2984</v>
      </c>
      <c r="F145" s="11" t="s">
        <v>3765</v>
      </c>
      <c r="G145" s="11"/>
      <c r="H145" s="51" t="s">
        <v>857</v>
      </c>
      <c r="I145" s="11"/>
      <c r="J145" s="52" t="s">
        <v>3019</v>
      </c>
      <c r="K145" s="11" t="s">
        <v>1690</v>
      </c>
      <c r="L145" s="11" t="s">
        <v>1692</v>
      </c>
      <c r="M145" s="11" t="s">
        <v>59</v>
      </c>
      <c r="N145" s="11" t="s">
        <v>60</v>
      </c>
      <c r="O145" s="11"/>
      <c r="P145" s="11"/>
      <c r="Q145" t="str">
        <f t="shared" si="2"/>
        <v>Q2C</v>
      </c>
      <c r="U145" s="11" t="s">
        <v>59</v>
      </c>
    </row>
    <row r="146" spans="1:21" ht="128" hidden="1" x14ac:dyDescent="0.2">
      <c r="A146" s="20" t="s">
        <v>2980</v>
      </c>
      <c r="B146" s="11" t="s">
        <v>3766</v>
      </c>
      <c r="C146" s="11" t="s">
        <v>3767</v>
      </c>
      <c r="D146" s="11" t="s">
        <v>3768</v>
      </c>
      <c r="E146" s="11" t="s">
        <v>2984</v>
      </c>
      <c r="F146" s="11" t="s">
        <v>3769</v>
      </c>
      <c r="G146" s="11" t="s">
        <v>3770</v>
      </c>
      <c r="H146" s="51" t="s">
        <v>857</v>
      </c>
      <c r="I146" s="11"/>
      <c r="J146" s="52" t="s">
        <v>2987</v>
      </c>
      <c r="K146" s="11" t="s">
        <v>1694</v>
      </c>
      <c r="L146" s="11" t="s">
        <v>1696</v>
      </c>
      <c r="M146" s="11" t="s">
        <v>67</v>
      </c>
      <c r="N146" s="11" t="s">
        <v>68</v>
      </c>
      <c r="O146" s="11"/>
      <c r="P146" s="11"/>
      <c r="Q146" t="str">
        <f t="shared" si="2"/>
        <v>Q2C</v>
      </c>
      <c r="U146" s="11" t="s">
        <v>67</v>
      </c>
    </row>
    <row r="147" spans="1:21" ht="144" hidden="1" x14ac:dyDescent="0.2">
      <c r="A147" s="20" t="s">
        <v>2980</v>
      </c>
      <c r="B147" s="11" t="s">
        <v>3771</v>
      </c>
      <c r="C147" s="11" t="s">
        <v>3772</v>
      </c>
      <c r="D147" s="11" t="s">
        <v>3773</v>
      </c>
      <c r="E147" s="11" t="s">
        <v>2984</v>
      </c>
      <c r="F147" s="16" t="s">
        <v>3774</v>
      </c>
      <c r="G147" s="11" t="s">
        <v>3775</v>
      </c>
      <c r="H147" s="51" t="s">
        <v>857</v>
      </c>
      <c r="I147" s="11"/>
      <c r="J147" s="52" t="s">
        <v>3019</v>
      </c>
      <c r="K147" s="11" t="s">
        <v>1699</v>
      </c>
      <c r="L147" s="11" t="s">
        <v>3776</v>
      </c>
      <c r="M147" s="11" t="s">
        <v>67</v>
      </c>
      <c r="N147" s="11" t="s">
        <v>68</v>
      </c>
      <c r="O147" s="11"/>
      <c r="P147" s="11"/>
      <c r="Q147" t="str">
        <f t="shared" si="2"/>
        <v>Q2C</v>
      </c>
      <c r="U147" s="11" t="s">
        <v>67</v>
      </c>
    </row>
    <row r="148" spans="1:21" ht="144" hidden="1" x14ac:dyDescent="0.2">
      <c r="A148" s="20" t="s">
        <v>2980</v>
      </c>
      <c r="B148" s="11" t="s">
        <v>3777</v>
      </c>
      <c r="C148" s="11" t="s">
        <v>3778</v>
      </c>
      <c r="D148" s="11" t="s">
        <v>3779</v>
      </c>
      <c r="E148" s="11" t="s">
        <v>2984</v>
      </c>
      <c r="F148" s="16" t="s">
        <v>3780</v>
      </c>
      <c r="G148" s="11"/>
      <c r="H148" s="51" t="s">
        <v>11</v>
      </c>
      <c r="I148" s="11"/>
      <c r="J148" s="52" t="s">
        <v>2987</v>
      </c>
      <c r="K148" s="11" t="s">
        <v>1703</v>
      </c>
      <c r="L148" s="11" t="s">
        <v>1705</v>
      </c>
      <c r="M148" s="11" t="s">
        <v>73</v>
      </c>
      <c r="N148" s="11" t="s">
        <v>74</v>
      </c>
      <c r="O148" s="11"/>
      <c r="P148" s="11"/>
      <c r="Q148" t="str">
        <f t="shared" si="2"/>
        <v>Q2C</v>
      </c>
      <c r="U148" s="11" t="s">
        <v>73</v>
      </c>
    </row>
    <row r="149" spans="1:21" ht="128" hidden="1" x14ac:dyDescent="0.2">
      <c r="A149" s="20" t="s">
        <v>2980</v>
      </c>
      <c r="B149" s="11" t="s">
        <v>3781</v>
      </c>
      <c r="C149" s="11" t="s">
        <v>3782</v>
      </c>
      <c r="D149" s="11" t="s">
        <v>3783</v>
      </c>
      <c r="E149" s="11" t="s">
        <v>2984</v>
      </c>
      <c r="F149" s="16" t="s">
        <v>3784</v>
      </c>
      <c r="G149" s="11"/>
      <c r="H149" s="51" t="s">
        <v>11</v>
      </c>
      <c r="I149" s="11"/>
      <c r="J149" s="52" t="s">
        <v>2987</v>
      </c>
      <c r="K149" s="11" t="s">
        <v>1703</v>
      </c>
      <c r="L149" s="11" t="s">
        <v>1705</v>
      </c>
      <c r="M149" s="11" t="s">
        <v>73</v>
      </c>
      <c r="N149" s="11" t="s">
        <v>74</v>
      </c>
      <c r="O149" s="11"/>
      <c r="P149" s="11"/>
      <c r="Q149" t="str">
        <f t="shared" si="2"/>
        <v>Q2C</v>
      </c>
      <c r="U149" s="11" t="s">
        <v>73</v>
      </c>
    </row>
    <row r="150" spans="1:21" ht="128" hidden="1" x14ac:dyDescent="0.2">
      <c r="A150" s="20" t="s">
        <v>2980</v>
      </c>
      <c r="B150" s="11" t="s">
        <v>3785</v>
      </c>
      <c r="C150" s="11" t="s">
        <v>3786</v>
      </c>
      <c r="D150" s="11" t="s">
        <v>3787</v>
      </c>
      <c r="E150" s="11" t="s">
        <v>2984</v>
      </c>
      <c r="F150" s="16" t="s">
        <v>3788</v>
      </c>
      <c r="G150" s="11" t="s">
        <v>3789</v>
      </c>
      <c r="H150" s="51" t="s">
        <v>11</v>
      </c>
      <c r="I150" s="11"/>
      <c r="J150" s="52" t="s">
        <v>2987</v>
      </c>
      <c r="K150" s="11" t="s">
        <v>1707</v>
      </c>
      <c r="L150" s="11" t="s">
        <v>1709</v>
      </c>
      <c r="M150" s="11" t="s">
        <v>73</v>
      </c>
      <c r="N150" s="11" t="s">
        <v>74</v>
      </c>
      <c r="O150" s="11"/>
      <c r="P150" s="11"/>
      <c r="Q150" t="str">
        <f t="shared" si="2"/>
        <v>Q2C</v>
      </c>
      <c r="U150" s="11" t="s">
        <v>73</v>
      </c>
    </row>
    <row r="151" spans="1:21" ht="128" hidden="1" x14ac:dyDescent="0.2">
      <c r="A151" s="20" t="s">
        <v>2980</v>
      </c>
      <c r="B151" s="11" t="s">
        <v>3790</v>
      </c>
      <c r="C151" s="11" t="s">
        <v>3791</v>
      </c>
      <c r="D151" s="11" t="s">
        <v>3792</v>
      </c>
      <c r="E151" s="11" t="s">
        <v>2984</v>
      </c>
      <c r="F151" s="11" t="s">
        <v>3793</v>
      </c>
      <c r="G151" s="11" t="s">
        <v>3794</v>
      </c>
      <c r="H151" s="51" t="s">
        <v>857</v>
      </c>
      <c r="I151" s="11"/>
      <c r="J151" s="52" t="s">
        <v>2987</v>
      </c>
      <c r="K151" s="11" t="s">
        <v>1711</v>
      </c>
      <c r="L151" s="11" t="s">
        <v>1713</v>
      </c>
      <c r="M151" s="11" t="s">
        <v>79</v>
      </c>
      <c r="N151" s="11" t="s">
        <v>80</v>
      </c>
      <c r="O151" s="11"/>
      <c r="P151" s="11"/>
      <c r="Q151" t="str">
        <f t="shared" si="2"/>
        <v>Q2C</v>
      </c>
      <c r="U151" s="11" t="s">
        <v>79</v>
      </c>
    </row>
    <row r="152" spans="1:21" ht="128" hidden="1" x14ac:dyDescent="0.2">
      <c r="A152" s="20" t="s">
        <v>2980</v>
      </c>
      <c r="B152" s="11" t="s">
        <v>3795</v>
      </c>
      <c r="C152" s="11" t="s">
        <v>3796</v>
      </c>
      <c r="D152" s="11" t="s">
        <v>3797</v>
      </c>
      <c r="E152" s="11" t="s">
        <v>2984</v>
      </c>
      <c r="F152" s="16" t="s">
        <v>3798</v>
      </c>
      <c r="G152" s="11"/>
      <c r="H152" s="51" t="s">
        <v>857</v>
      </c>
      <c r="I152" s="11"/>
      <c r="J152" s="52" t="s">
        <v>2987</v>
      </c>
      <c r="K152" s="11" t="s">
        <v>1711</v>
      </c>
      <c r="L152" s="11" t="s">
        <v>1713</v>
      </c>
      <c r="M152" s="11" t="s">
        <v>79</v>
      </c>
      <c r="N152" s="11" t="s">
        <v>80</v>
      </c>
      <c r="O152" s="11" t="s">
        <v>3734</v>
      </c>
      <c r="P152" s="11"/>
      <c r="Q152" t="str">
        <f t="shared" si="2"/>
        <v>Q2C</v>
      </c>
      <c r="U152" s="11" t="s">
        <v>79</v>
      </c>
    </row>
    <row r="153" spans="1:21" ht="160" hidden="1" x14ac:dyDescent="0.2">
      <c r="A153" s="20" t="s">
        <v>2980</v>
      </c>
      <c r="B153" s="11" t="s">
        <v>3799</v>
      </c>
      <c r="C153" s="11" t="s">
        <v>3800</v>
      </c>
      <c r="D153" s="11" t="s">
        <v>3801</v>
      </c>
      <c r="E153" s="11" t="s">
        <v>2984</v>
      </c>
      <c r="F153" s="16" t="s">
        <v>3802</v>
      </c>
      <c r="G153" s="11" t="s">
        <v>3794</v>
      </c>
      <c r="H153" s="51" t="s">
        <v>857</v>
      </c>
      <c r="I153" s="11"/>
      <c r="J153" s="52" t="s">
        <v>2987</v>
      </c>
      <c r="K153" s="11" t="s">
        <v>1716</v>
      </c>
      <c r="L153" s="11" t="s">
        <v>1718</v>
      </c>
      <c r="M153" s="11" t="s">
        <v>79</v>
      </c>
      <c r="N153" s="11" t="s">
        <v>80</v>
      </c>
      <c r="O153" s="11"/>
      <c r="P153" s="11"/>
      <c r="Q153" t="str">
        <f t="shared" si="2"/>
        <v>Q2C</v>
      </c>
      <c r="U153" s="11" t="s">
        <v>79</v>
      </c>
    </row>
    <row r="154" spans="1:21" ht="128" hidden="1" x14ac:dyDescent="0.2">
      <c r="A154" s="20" t="s">
        <v>3020</v>
      </c>
      <c r="B154" s="11" t="s">
        <v>3803</v>
      </c>
      <c r="C154" s="11" t="s">
        <v>3804</v>
      </c>
      <c r="D154" s="11" t="s">
        <v>6664</v>
      </c>
      <c r="E154" s="11" t="s">
        <v>2984</v>
      </c>
      <c r="F154" s="16" t="s">
        <v>6663</v>
      </c>
      <c r="G154" s="16" t="s">
        <v>3805</v>
      </c>
      <c r="H154" s="51" t="s">
        <v>857</v>
      </c>
      <c r="I154" s="11"/>
      <c r="J154" s="52" t="s">
        <v>2987</v>
      </c>
      <c r="K154" s="11" t="s">
        <v>1720</v>
      </c>
      <c r="L154" s="11" t="s">
        <v>1722</v>
      </c>
      <c r="M154" s="11" t="s">
        <v>79</v>
      </c>
      <c r="N154" s="11" t="s">
        <v>80</v>
      </c>
      <c r="O154" s="11" t="s">
        <v>3806</v>
      </c>
      <c r="P154" s="11"/>
      <c r="Q154" t="str">
        <f t="shared" si="2"/>
        <v>Q2C</v>
      </c>
      <c r="U154" s="11" t="s">
        <v>79</v>
      </c>
    </row>
    <row r="155" spans="1:21" ht="112" hidden="1" x14ac:dyDescent="0.2">
      <c r="A155" s="20" t="s">
        <v>2980</v>
      </c>
      <c r="B155" s="11" t="s">
        <v>3807</v>
      </c>
      <c r="C155" s="11" t="s">
        <v>3808</v>
      </c>
      <c r="D155" s="11" t="s">
        <v>3809</v>
      </c>
      <c r="E155" s="11" t="s">
        <v>2984</v>
      </c>
      <c r="F155" s="16" t="s">
        <v>3810</v>
      </c>
      <c r="G155" s="16" t="s">
        <v>3811</v>
      </c>
      <c r="H155" s="51" t="s">
        <v>257</v>
      </c>
      <c r="I155" s="11"/>
      <c r="J155" s="52" t="s">
        <v>2987</v>
      </c>
      <c r="K155" s="11" t="s">
        <v>1720</v>
      </c>
      <c r="L155" s="11" t="s">
        <v>1722</v>
      </c>
      <c r="M155" s="11" t="s">
        <v>79</v>
      </c>
      <c r="N155" s="11" t="s">
        <v>80</v>
      </c>
      <c r="O155" s="11" t="s">
        <v>3812</v>
      </c>
      <c r="P155" s="11"/>
      <c r="Q155" t="str">
        <f t="shared" si="2"/>
        <v>Q2C</v>
      </c>
      <c r="U155" s="11" t="s">
        <v>79</v>
      </c>
    </row>
    <row r="156" spans="1:21" ht="128" hidden="1" x14ac:dyDescent="0.2">
      <c r="A156" s="20" t="s">
        <v>3020</v>
      </c>
      <c r="B156" s="11" t="s">
        <v>3813</v>
      </c>
      <c r="C156" s="11" t="s">
        <v>3814</v>
      </c>
      <c r="D156" s="11" t="s">
        <v>6665</v>
      </c>
      <c r="E156" s="11" t="s">
        <v>3006</v>
      </c>
      <c r="F156" s="16" t="s">
        <v>6666</v>
      </c>
      <c r="G156" s="16" t="s">
        <v>3815</v>
      </c>
      <c r="H156" s="51" t="s">
        <v>857</v>
      </c>
      <c r="I156" s="11"/>
      <c r="J156" s="52" t="s">
        <v>2987</v>
      </c>
      <c r="K156" s="11" t="s">
        <v>1720</v>
      </c>
      <c r="L156" s="11" t="s">
        <v>1722</v>
      </c>
      <c r="M156" s="11" t="s">
        <v>79</v>
      </c>
      <c r="N156" s="11" t="s">
        <v>80</v>
      </c>
      <c r="O156" s="11" t="s">
        <v>3734</v>
      </c>
      <c r="P156" s="11"/>
      <c r="Q156" t="str">
        <f t="shared" si="2"/>
        <v>Q2C</v>
      </c>
      <c r="U156" s="11" t="s">
        <v>79</v>
      </c>
    </row>
    <row r="157" spans="1:21" ht="128" hidden="1" x14ac:dyDescent="0.2">
      <c r="A157" s="20" t="s">
        <v>2980</v>
      </c>
      <c r="B157" s="11" t="s">
        <v>3816</v>
      </c>
      <c r="C157" s="11" t="s">
        <v>3817</v>
      </c>
      <c r="D157" s="11" t="s">
        <v>3818</v>
      </c>
      <c r="E157" s="11" t="s">
        <v>2984</v>
      </c>
      <c r="F157" s="16" t="s">
        <v>3819</v>
      </c>
      <c r="G157" s="11"/>
      <c r="H157" s="51" t="s">
        <v>857</v>
      </c>
      <c r="I157" s="11"/>
      <c r="J157" s="52" t="s">
        <v>2987</v>
      </c>
      <c r="K157" s="11" t="s">
        <v>1724</v>
      </c>
      <c r="L157" s="11" t="s">
        <v>1726</v>
      </c>
      <c r="M157" s="11" t="s">
        <v>79</v>
      </c>
      <c r="N157" s="11" t="s">
        <v>80</v>
      </c>
      <c r="O157" s="11" t="s">
        <v>3820</v>
      </c>
      <c r="P157" s="11"/>
      <c r="Q157" t="str">
        <f t="shared" si="2"/>
        <v>Q2C</v>
      </c>
      <c r="U157" s="11" t="s">
        <v>79</v>
      </c>
    </row>
    <row r="158" spans="1:21" ht="128" hidden="1" x14ac:dyDescent="0.2">
      <c r="A158" s="20" t="s">
        <v>2980</v>
      </c>
      <c r="B158" s="11" t="s">
        <v>3821</v>
      </c>
      <c r="C158" s="11" t="s">
        <v>3822</v>
      </c>
      <c r="D158" s="11" t="s">
        <v>3823</v>
      </c>
      <c r="E158" s="11" t="s">
        <v>2984</v>
      </c>
      <c r="F158" s="11" t="s">
        <v>3824</v>
      </c>
      <c r="G158" s="16" t="s">
        <v>3825</v>
      </c>
      <c r="H158" s="51" t="s">
        <v>525</v>
      </c>
      <c r="I158" s="11"/>
      <c r="J158" s="52" t="s">
        <v>2987</v>
      </c>
      <c r="K158" s="11" t="s">
        <v>1728</v>
      </c>
      <c r="L158" s="11" t="s">
        <v>1730</v>
      </c>
      <c r="M158" s="11" t="s">
        <v>87</v>
      </c>
      <c r="N158" s="11" t="s">
        <v>88</v>
      </c>
      <c r="O158" s="11"/>
      <c r="P158" s="11"/>
      <c r="Q158" t="str">
        <f t="shared" si="2"/>
        <v>Q2C</v>
      </c>
      <c r="U158" s="11" t="s">
        <v>87</v>
      </c>
    </row>
    <row r="159" spans="1:21" ht="128" hidden="1" x14ac:dyDescent="0.2">
      <c r="A159" s="20" t="s">
        <v>2980</v>
      </c>
      <c r="B159" s="11" t="s">
        <v>3826</v>
      </c>
      <c r="C159" s="11" t="s">
        <v>3827</v>
      </c>
      <c r="D159" s="11" t="s">
        <v>3828</v>
      </c>
      <c r="E159" s="11" t="s">
        <v>3006</v>
      </c>
      <c r="F159" s="16" t="s">
        <v>3829</v>
      </c>
      <c r="G159" s="16" t="s">
        <v>3825</v>
      </c>
      <c r="H159" s="51" t="s">
        <v>525</v>
      </c>
      <c r="I159" s="11"/>
      <c r="J159" s="52" t="s">
        <v>2987</v>
      </c>
      <c r="K159" s="11" t="s">
        <v>1728</v>
      </c>
      <c r="L159" s="11" t="s">
        <v>1730</v>
      </c>
      <c r="M159" s="11" t="s">
        <v>87</v>
      </c>
      <c r="N159" s="11" t="s">
        <v>88</v>
      </c>
      <c r="O159" s="11"/>
      <c r="P159" s="11"/>
      <c r="Q159" t="str">
        <f t="shared" si="2"/>
        <v>Q2C</v>
      </c>
      <c r="U159" s="11" t="s">
        <v>87</v>
      </c>
    </row>
    <row r="160" spans="1:21" ht="144" hidden="1" x14ac:dyDescent="0.2">
      <c r="A160" s="20" t="s">
        <v>2980</v>
      </c>
      <c r="B160" s="11" t="s">
        <v>3830</v>
      </c>
      <c r="C160" s="11" t="s">
        <v>3831</v>
      </c>
      <c r="D160" s="11" t="s">
        <v>3832</v>
      </c>
      <c r="E160" s="11" t="s">
        <v>2984</v>
      </c>
      <c r="F160" s="16" t="s">
        <v>3833</v>
      </c>
      <c r="G160" s="16" t="s">
        <v>3834</v>
      </c>
      <c r="H160" s="51" t="s">
        <v>525</v>
      </c>
      <c r="I160" s="11"/>
      <c r="J160" s="52" t="s">
        <v>2987</v>
      </c>
      <c r="K160" s="11" t="s">
        <v>1733</v>
      </c>
      <c r="L160" s="11" t="s">
        <v>1735</v>
      </c>
      <c r="M160" s="11" t="s">
        <v>87</v>
      </c>
      <c r="N160" s="11" t="s">
        <v>88</v>
      </c>
      <c r="O160" s="11"/>
      <c r="P160" s="11"/>
      <c r="Q160" t="str">
        <f t="shared" si="2"/>
        <v>Q2C</v>
      </c>
      <c r="U160" s="11" t="s">
        <v>87</v>
      </c>
    </row>
    <row r="161" spans="1:21" ht="128" hidden="1" x14ac:dyDescent="0.2">
      <c r="A161" s="20" t="s">
        <v>2980</v>
      </c>
      <c r="B161" s="11" t="s">
        <v>3835</v>
      </c>
      <c r="C161" s="11" t="s">
        <v>3836</v>
      </c>
      <c r="D161" s="11" t="s">
        <v>3837</v>
      </c>
      <c r="E161" s="11" t="s">
        <v>2984</v>
      </c>
      <c r="F161" s="16" t="s">
        <v>3838</v>
      </c>
      <c r="G161" s="11"/>
      <c r="H161" s="51" t="s">
        <v>525</v>
      </c>
      <c r="I161" s="11"/>
      <c r="J161" s="52" t="s">
        <v>2987</v>
      </c>
      <c r="K161" s="11" t="s">
        <v>1738</v>
      </c>
      <c r="L161" s="11" t="s">
        <v>1740</v>
      </c>
      <c r="M161" s="11" t="s">
        <v>87</v>
      </c>
      <c r="N161" s="11" t="s">
        <v>88</v>
      </c>
      <c r="O161" s="11"/>
      <c r="P161" s="11"/>
      <c r="Q161" t="str">
        <f t="shared" si="2"/>
        <v>Q2C</v>
      </c>
      <c r="U161" s="11" t="s">
        <v>87</v>
      </c>
    </row>
    <row r="162" spans="1:21" ht="160" hidden="1" x14ac:dyDescent="0.2">
      <c r="A162" s="20" t="s">
        <v>2980</v>
      </c>
      <c r="B162" s="11" t="s">
        <v>3839</v>
      </c>
      <c r="C162" s="11" t="s">
        <v>3840</v>
      </c>
      <c r="D162" s="11" t="s">
        <v>3841</v>
      </c>
      <c r="E162" s="11" t="s">
        <v>2984</v>
      </c>
      <c r="F162" s="16" t="s">
        <v>3842</v>
      </c>
      <c r="G162" s="16" t="s">
        <v>3843</v>
      </c>
      <c r="H162" s="51" t="s">
        <v>89</v>
      </c>
      <c r="I162" s="11"/>
      <c r="J162" s="52" t="s">
        <v>2987</v>
      </c>
      <c r="K162" s="11" t="s">
        <v>1742</v>
      </c>
      <c r="L162" s="11" t="s">
        <v>1744</v>
      </c>
      <c r="M162" s="11" t="s">
        <v>87</v>
      </c>
      <c r="N162" s="11" t="s">
        <v>88</v>
      </c>
      <c r="O162" s="11"/>
      <c r="P162" s="11"/>
      <c r="Q162" t="str">
        <f t="shared" si="2"/>
        <v>Q2C</v>
      </c>
      <c r="U162" s="11" t="s">
        <v>87</v>
      </c>
    </row>
    <row r="163" spans="1:21" ht="144" hidden="1" x14ac:dyDescent="0.2">
      <c r="A163" s="20" t="s">
        <v>2980</v>
      </c>
      <c r="B163" s="11" t="s">
        <v>3844</v>
      </c>
      <c r="C163" s="11" t="s">
        <v>1747</v>
      </c>
      <c r="D163" s="11" t="s">
        <v>3845</v>
      </c>
      <c r="E163" s="11" t="s">
        <v>2984</v>
      </c>
      <c r="F163" s="16" t="s">
        <v>3846</v>
      </c>
      <c r="G163" s="16" t="s">
        <v>3847</v>
      </c>
      <c r="H163" s="51" t="s">
        <v>525</v>
      </c>
      <c r="I163" s="11"/>
      <c r="J163" s="52" t="s">
        <v>2987</v>
      </c>
      <c r="K163" s="11" t="s">
        <v>1746</v>
      </c>
      <c r="L163" s="11" t="s">
        <v>1748</v>
      </c>
      <c r="M163" s="11" t="s">
        <v>87</v>
      </c>
      <c r="N163" s="11" t="s">
        <v>88</v>
      </c>
      <c r="O163" s="11"/>
      <c r="P163" s="11"/>
      <c r="Q163" t="str">
        <f t="shared" si="2"/>
        <v>Q2C</v>
      </c>
      <c r="U163" s="11" t="s">
        <v>87</v>
      </c>
    </row>
    <row r="164" spans="1:21" ht="128" hidden="1" x14ac:dyDescent="0.2">
      <c r="A164" s="20" t="s">
        <v>2980</v>
      </c>
      <c r="B164" s="11" t="s">
        <v>3848</v>
      </c>
      <c r="C164" s="11" t="s">
        <v>3849</v>
      </c>
      <c r="D164" s="11" t="s">
        <v>3850</v>
      </c>
      <c r="E164" s="11" t="s">
        <v>3006</v>
      </c>
      <c r="F164" s="16" t="s">
        <v>3851</v>
      </c>
      <c r="G164" s="16" t="s">
        <v>3852</v>
      </c>
      <c r="H164" s="51" t="s">
        <v>89</v>
      </c>
      <c r="I164" s="11"/>
      <c r="J164" s="52" t="s">
        <v>2987</v>
      </c>
      <c r="K164" s="11" t="s">
        <v>1742</v>
      </c>
      <c r="L164" s="11" t="s">
        <v>3853</v>
      </c>
      <c r="M164" s="11" t="s">
        <v>87</v>
      </c>
      <c r="N164" s="11" t="s">
        <v>88</v>
      </c>
      <c r="O164" s="11" t="s">
        <v>3608</v>
      </c>
      <c r="P164" s="11"/>
      <c r="Q164" t="str">
        <f t="shared" si="2"/>
        <v>Q2C</v>
      </c>
      <c r="U164" s="11" t="s">
        <v>87</v>
      </c>
    </row>
    <row r="165" spans="1:21" ht="144" hidden="1" x14ac:dyDescent="0.2">
      <c r="A165" s="20" t="s">
        <v>2980</v>
      </c>
      <c r="B165" s="11" t="s">
        <v>3854</v>
      </c>
      <c r="C165" s="11" t="s">
        <v>3855</v>
      </c>
      <c r="D165" s="11" t="s">
        <v>3856</v>
      </c>
      <c r="E165" s="11" t="s">
        <v>2984</v>
      </c>
      <c r="F165" s="11" t="s">
        <v>3857</v>
      </c>
      <c r="G165" s="11"/>
      <c r="H165" s="51" t="s">
        <v>525</v>
      </c>
      <c r="I165" s="11"/>
      <c r="J165" s="52" t="s">
        <v>2987</v>
      </c>
      <c r="K165" s="11" t="s">
        <v>1750</v>
      </c>
      <c r="L165" s="11" t="s">
        <v>1752</v>
      </c>
      <c r="M165" s="11" t="s">
        <v>98</v>
      </c>
      <c r="N165" s="11" t="s">
        <v>99</v>
      </c>
      <c r="O165" s="11"/>
      <c r="P165" s="11"/>
      <c r="Q165" t="str">
        <f t="shared" si="2"/>
        <v>Q2C</v>
      </c>
      <c r="U165" s="11" t="s">
        <v>98</v>
      </c>
    </row>
    <row r="166" spans="1:21" ht="144" hidden="1" x14ac:dyDescent="0.2">
      <c r="A166" s="20" t="s">
        <v>2980</v>
      </c>
      <c r="B166" s="11" t="s">
        <v>3858</v>
      </c>
      <c r="C166" s="11" t="s">
        <v>3859</v>
      </c>
      <c r="D166" s="11" t="s">
        <v>3860</v>
      </c>
      <c r="E166" s="11" t="s">
        <v>2984</v>
      </c>
      <c r="F166" s="11" t="s">
        <v>3861</v>
      </c>
      <c r="G166" s="11"/>
      <c r="H166" s="51" t="s">
        <v>525</v>
      </c>
      <c r="I166" s="11"/>
      <c r="J166" s="52" t="s">
        <v>2987</v>
      </c>
      <c r="K166" s="11" t="s">
        <v>1754</v>
      </c>
      <c r="L166" s="11" t="s">
        <v>1756</v>
      </c>
      <c r="M166" s="11" t="s">
        <v>98</v>
      </c>
      <c r="N166" s="11" t="s">
        <v>99</v>
      </c>
      <c r="O166" s="11"/>
      <c r="P166" s="11"/>
      <c r="Q166" t="str">
        <f t="shared" si="2"/>
        <v>Q2C</v>
      </c>
      <c r="U166" s="11" t="s">
        <v>98</v>
      </c>
    </row>
    <row r="167" spans="1:21" ht="128" hidden="1" x14ac:dyDescent="0.2">
      <c r="A167" s="20" t="s">
        <v>2980</v>
      </c>
      <c r="B167" s="11" t="s">
        <v>3862</v>
      </c>
      <c r="C167" s="11" t="s">
        <v>3863</v>
      </c>
      <c r="D167" s="11" t="s">
        <v>3864</v>
      </c>
      <c r="E167" s="11" t="s">
        <v>2984</v>
      </c>
      <c r="F167" s="11" t="s">
        <v>3865</v>
      </c>
      <c r="G167" s="11"/>
      <c r="H167" s="51" t="s">
        <v>11</v>
      </c>
      <c r="I167" s="11"/>
      <c r="J167" s="52" t="s">
        <v>3019</v>
      </c>
      <c r="K167" s="11" t="s">
        <v>1758</v>
      </c>
      <c r="L167" s="11" t="s">
        <v>1760</v>
      </c>
      <c r="M167" s="11" t="s">
        <v>104</v>
      </c>
      <c r="N167" s="11" t="s">
        <v>105</v>
      </c>
      <c r="O167" s="16" t="s">
        <v>3866</v>
      </c>
      <c r="P167" s="11"/>
      <c r="Q167" t="str">
        <f t="shared" si="2"/>
        <v>Q2C</v>
      </c>
      <c r="U167" s="11" t="s">
        <v>104</v>
      </c>
    </row>
    <row r="168" spans="1:21" ht="128" hidden="1" x14ac:dyDescent="0.2">
      <c r="A168" s="20" t="s">
        <v>2980</v>
      </c>
      <c r="B168" s="11" t="s">
        <v>3867</v>
      </c>
      <c r="C168" s="11" t="s">
        <v>3868</v>
      </c>
      <c r="D168" s="11" t="s">
        <v>3869</v>
      </c>
      <c r="E168" s="11" t="s">
        <v>2984</v>
      </c>
      <c r="F168" s="16" t="s">
        <v>3870</v>
      </c>
      <c r="G168" s="11"/>
      <c r="H168" s="51" t="s">
        <v>11</v>
      </c>
      <c r="I168" s="11"/>
      <c r="J168" s="52" t="s">
        <v>2987</v>
      </c>
      <c r="K168" s="11" t="s">
        <v>1763</v>
      </c>
      <c r="L168" s="11" t="s">
        <v>1765</v>
      </c>
      <c r="M168" s="11" t="s">
        <v>104</v>
      </c>
      <c r="N168" s="11" t="s">
        <v>105</v>
      </c>
      <c r="O168" s="11"/>
      <c r="P168" s="11"/>
      <c r="Q168" t="str">
        <f t="shared" si="2"/>
        <v>Q2C</v>
      </c>
      <c r="U168" s="11" t="s">
        <v>104</v>
      </c>
    </row>
    <row r="169" spans="1:21" ht="144" hidden="1" x14ac:dyDescent="0.2">
      <c r="A169" s="20" t="s">
        <v>2980</v>
      </c>
      <c r="B169" s="11" t="s">
        <v>3871</v>
      </c>
      <c r="C169" s="11" t="s">
        <v>3872</v>
      </c>
      <c r="D169" s="11" t="s">
        <v>3873</v>
      </c>
      <c r="E169" s="11" t="s">
        <v>2984</v>
      </c>
      <c r="F169" s="16" t="s">
        <v>3874</v>
      </c>
      <c r="G169" s="11"/>
      <c r="H169" s="51" t="s">
        <v>11</v>
      </c>
      <c r="I169" s="11"/>
      <c r="J169" s="52" t="s">
        <v>2987</v>
      </c>
      <c r="K169" s="11" t="s">
        <v>1767</v>
      </c>
      <c r="L169" s="11" t="s">
        <v>1769</v>
      </c>
      <c r="M169" s="11" t="s">
        <v>104</v>
      </c>
      <c r="N169" s="11" t="s">
        <v>105</v>
      </c>
      <c r="O169" s="11"/>
      <c r="P169" s="11"/>
      <c r="Q169" t="str">
        <f t="shared" si="2"/>
        <v>Q2C</v>
      </c>
      <c r="U169" s="11" t="s">
        <v>104</v>
      </c>
    </row>
    <row r="170" spans="1:21" ht="144" hidden="1" x14ac:dyDescent="0.2">
      <c r="A170" s="20" t="s">
        <v>2980</v>
      </c>
      <c r="B170" s="11" t="s">
        <v>3875</v>
      </c>
      <c r="C170" s="11" t="s">
        <v>3876</v>
      </c>
      <c r="D170" s="11" t="s">
        <v>3877</v>
      </c>
      <c r="E170" s="11" t="s">
        <v>2984</v>
      </c>
      <c r="F170" s="16" t="s">
        <v>3878</v>
      </c>
      <c r="G170" s="11"/>
      <c r="H170" s="51" t="s">
        <v>11</v>
      </c>
      <c r="I170" s="11"/>
      <c r="J170" s="52" t="s">
        <v>2987</v>
      </c>
      <c r="K170" s="11" t="s">
        <v>1772</v>
      </c>
      <c r="L170" s="11" t="s">
        <v>1774</v>
      </c>
      <c r="M170" s="11" t="s">
        <v>113</v>
      </c>
      <c r="N170" s="11" t="s">
        <v>114</v>
      </c>
      <c r="O170" s="11" t="s">
        <v>3734</v>
      </c>
      <c r="P170" s="11"/>
      <c r="Q170" t="str">
        <f t="shared" si="2"/>
        <v>Q2C</v>
      </c>
      <c r="U170" s="11" t="s">
        <v>113</v>
      </c>
    </row>
    <row r="171" spans="1:21" ht="144" hidden="1" x14ac:dyDescent="0.2">
      <c r="A171" s="20" t="s">
        <v>2980</v>
      </c>
      <c r="B171" s="11" t="s">
        <v>3879</v>
      </c>
      <c r="C171" s="11" t="s">
        <v>3880</v>
      </c>
      <c r="D171" s="11" t="s">
        <v>3881</v>
      </c>
      <c r="E171" s="11" t="s">
        <v>2984</v>
      </c>
      <c r="F171" s="16" t="s">
        <v>3882</v>
      </c>
      <c r="G171" s="16" t="s">
        <v>3883</v>
      </c>
      <c r="H171" s="51" t="s">
        <v>11</v>
      </c>
      <c r="I171" s="11"/>
      <c r="J171" s="52" t="s">
        <v>2987</v>
      </c>
      <c r="K171" s="11" t="s">
        <v>1776</v>
      </c>
      <c r="L171" s="11" t="s">
        <v>1778</v>
      </c>
      <c r="M171" s="11" t="s">
        <v>113</v>
      </c>
      <c r="N171" s="11" t="s">
        <v>114</v>
      </c>
      <c r="O171" s="11" t="s">
        <v>3884</v>
      </c>
      <c r="P171" s="11" t="s">
        <v>1035</v>
      </c>
      <c r="Q171" t="str">
        <f t="shared" si="2"/>
        <v>Q2C</v>
      </c>
      <c r="U171" s="11" t="s">
        <v>113</v>
      </c>
    </row>
    <row r="172" spans="1:21" ht="112" hidden="1" x14ac:dyDescent="0.2">
      <c r="A172" s="20" t="s">
        <v>2980</v>
      </c>
      <c r="B172" s="11" t="s">
        <v>3885</v>
      </c>
      <c r="C172" s="11" t="s">
        <v>3886</v>
      </c>
      <c r="D172" s="11" t="s">
        <v>3887</v>
      </c>
      <c r="E172" s="11" t="s">
        <v>3006</v>
      </c>
      <c r="F172" s="16" t="s">
        <v>3888</v>
      </c>
      <c r="G172" s="11"/>
      <c r="H172" s="51" t="s">
        <v>11</v>
      </c>
      <c r="I172" s="11"/>
      <c r="J172" s="52" t="s">
        <v>2987</v>
      </c>
      <c r="K172" s="11" t="s">
        <v>1776</v>
      </c>
      <c r="L172" s="11" t="s">
        <v>1778</v>
      </c>
      <c r="M172" s="11" t="s">
        <v>113</v>
      </c>
      <c r="N172" s="11" t="s">
        <v>114</v>
      </c>
      <c r="O172" s="11"/>
      <c r="P172" s="11"/>
      <c r="Q172" t="str">
        <f t="shared" si="2"/>
        <v>Q2C</v>
      </c>
      <c r="U172" s="11" t="s">
        <v>113</v>
      </c>
    </row>
    <row r="173" spans="1:21" ht="128" hidden="1" x14ac:dyDescent="0.2">
      <c r="A173" s="20" t="s">
        <v>2980</v>
      </c>
      <c r="B173" s="11" t="s">
        <v>3889</v>
      </c>
      <c r="C173" s="11" t="s">
        <v>1781</v>
      </c>
      <c r="D173" s="11" t="s">
        <v>3890</v>
      </c>
      <c r="E173" s="11" t="s">
        <v>2984</v>
      </c>
      <c r="F173" s="11" t="s">
        <v>3891</v>
      </c>
      <c r="G173" s="11"/>
      <c r="H173" s="51" t="s">
        <v>3892</v>
      </c>
      <c r="I173" s="11">
        <v>0</v>
      </c>
      <c r="J173" s="52" t="s">
        <v>2987</v>
      </c>
      <c r="K173" s="11" t="s">
        <v>1780</v>
      </c>
      <c r="L173" s="11" t="s">
        <v>1782</v>
      </c>
      <c r="M173" s="11" t="s">
        <v>43</v>
      </c>
      <c r="N173" s="11" t="s">
        <v>44</v>
      </c>
      <c r="O173" s="11"/>
      <c r="P173" s="11"/>
      <c r="Q173" t="str">
        <f t="shared" si="2"/>
        <v>Q2C</v>
      </c>
      <c r="U173" s="11" t="s">
        <v>43</v>
      </c>
    </row>
    <row r="174" spans="1:21" ht="128" hidden="1" x14ac:dyDescent="0.2">
      <c r="A174" s="20" t="s">
        <v>2980</v>
      </c>
      <c r="B174" s="11" t="s">
        <v>3893</v>
      </c>
      <c r="C174" s="11" t="s">
        <v>1781</v>
      </c>
      <c r="D174" s="11" t="s">
        <v>3894</v>
      </c>
      <c r="E174" s="11" t="s">
        <v>3006</v>
      </c>
      <c r="F174" s="11" t="s">
        <v>3895</v>
      </c>
      <c r="G174" s="11"/>
      <c r="H174" s="51" t="s">
        <v>3892</v>
      </c>
      <c r="I174" s="11">
        <v>0</v>
      </c>
      <c r="J174" s="52" t="s">
        <v>2987</v>
      </c>
      <c r="K174" s="11" t="s">
        <v>1780</v>
      </c>
      <c r="L174" s="11" t="s">
        <v>1782</v>
      </c>
      <c r="M174" s="11" t="s">
        <v>43</v>
      </c>
      <c r="N174" s="11" t="s">
        <v>3896</v>
      </c>
      <c r="O174" s="11"/>
      <c r="P174" s="11"/>
      <c r="Q174" t="str">
        <f t="shared" si="2"/>
        <v>Q2C</v>
      </c>
      <c r="U174" s="11" t="s">
        <v>43</v>
      </c>
    </row>
    <row r="175" spans="1:21" ht="128" hidden="1" x14ac:dyDescent="0.2">
      <c r="A175" s="20" t="s">
        <v>2980</v>
      </c>
      <c r="B175" s="11" t="s">
        <v>3897</v>
      </c>
      <c r="C175" s="11" t="s">
        <v>1781</v>
      </c>
      <c r="D175" s="11" t="s">
        <v>3898</v>
      </c>
      <c r="E175" s="11" t="s">
        <v>2984</v>
      </c>
      <c r="F175" s="16" t="s">
        <v>3899</v>
      </c>
      <c r="G175" s="16" t="s">
        <v>3900</v>
      </c>
      <c r="H175" s="51" t="s">
        <v>3892</v>
      </c>
      <c r="I175" s="11">
        <v>0</v>
      </c>
      <c r="J175" s="52" t="s">
        <v>3019</v>
      </c>
      <c r="K175" s="11" t="s">
        <v>1780</v>
      </c>
      <c r="L175" s="11" t="s">
        <v>1782</v>
      </c>
      <c r="M175" s="11" t="s">
        <v>43</v>
      </c>
      <c r="N175" s="11" t="s">
        <v>44</v>
      </c>
      <c r="O175" s="11"/>
      <c r="P175" s="11"/>
      <c r="Q175" t="str">
        <f t="shared" si="2"/>
        <v>Q2C</v>
      </c>
      <c r="U175" s="11" t="s">
        <v>43</v>
      </c>
    </row>
    <row r="176" spans="1:21" ht="144" hidden="1" x14ac:dyDescent="0.2">
      <c r="A176" s="20" t="s">
        <v>3020</v>
      </c>
      <c r="B176" s="11" t="s">
        <v>3901</v>
      </c>
      <c r="C176" s="11" t="s">
        <v>1781</v>
      </c>
      <c r="D176" s="11" t="s">
        <v>3902</v>
      </c>
      <c r="E176" s="11" t="s">
        <v>3006</v>
      </c>
      <c r="F176" s="16" t="s">
        <v>3903</v>
      </c>
      <c r="G176" s="16" t="s">
        <v>3904</v>
      </c>
      <c r="H176" s="51" t="s">
        <v>3892</v>
      </c>
      <c r="I176" s="11">
        <v>0</v>
      </c>
      <c r="J176" s="52" t="s">
        <v>3019</v>
      </c>
      <c r="K176" s="11" t="s">
        <v>1780</v>
      </c>
      <c r="L176" s="11" t="s">
        <v>1782</v>
      </c>
      <c r="M176" s="11" t="s">
        <v>43</v>
      </c>
      <c r="N176" s="11" t="s">
        <v>44</v>
      </c>
      <c r="O176" s="11"/>
      <c r="P176" s="11"/>
      <c r="Q176" t="str">
        <f t="shared" si="2"/>
        <v>Q2C</v>
      </c>
      <c r="U176" s="11" t="s">
        <v>43</v>
      </c>
    </row>
    <row r="177" spans="1:21" ht="128" hidden="1" x14ac:dyDescent="0.2">
      <c r="A177" s="20" t="s">
        <v>2980</v>
      </c>
      <c r="B177" s="11" t="s">
        <v>3905</v>
      </c>
      <c r="C177" s="11" t="s">
        <v>1781</v>
      </c>
      <c r="D177" s="11" t="s">
        <v>3906</v>
      </c>
      <c r="E177" s="11" t="s">
        <v>2984</v>
      </c>
      <c r="F177" s="16" t="s">
        <v>3907</v>
      </c>
      <c r="G177" s="11"/>
      <c r="H177" s="51" t="s">
        <v>3892</v>
      </c>
      <c r="I177" s="11">
        <v>0</v>
      </c>
      <c r="J177" s="52" t="s">
        <v>3019</v>
      </c>
      <c r="K177" s="11" t="s">
        <v>1780</v>
      </c>
      <c r="L177" s="11" t="s">
        <v>1782</v>
      </c>
      <c r="M177" s="11" t="s">
        <v>43</v>
      </c>
      <c r="N177" s="11" t="s">
        <v>44</v>
      </c>
      <c r="O177" s="11"/>
      <c r="P177" s="11"/>
      <c r="Q177" t="str">
        <f t="shared" si="2"/>
        <v>Q2C</v>
      </c>
      <c r="U177" s="11" t="s">
        <v>43</v>
      </c>
    </row>
    <row r="178" spans="1:21" ht="128" hidden="1" x14ac:dyDescent="0.2">
      <c r="A178" s="20" t="s">
        <v>2980</v>
      </c>
      <c r="B178" s="11" t="s">
        <v>3908</v>
      </c>
      <c r="C178" s="11" t="s">
        <v>1781</v>
      </c>
      <c r="D178" s="11" t="s">
        <v>3909</v>
      </c>
      <c r="E178" s="11" t="s">
        <v>3006</v>
      </c>
      <c r="F178" s="16" t="s">
        <v>3910</v>
      </c>
      <c r="G178" s="11"/>
      <c r="H178" s="51" t="s">
        <v>3892</v>
      </c>
      <c r="I178" s="11">
        <v>0</v>
      </c>
      <c r="J178" s="52" t="s">
        <v>3019</v>
      </c>
      <c r="K178" s="11" t="s">
        <v>1780</v>
      </c>
      <c r="L178" s="11" t="s">
        <v>1782</v>
      </c>
      <c r="M178" s="11" t="s">
        <v>43</v>
      </c>
      <c r="N178" s="11" t="s">
        <v>44</v>
      </c>
      <c r="O178" s="11"/>
      <c r="P178" s="11"/>
      <c r="Q178" t="str">
        <f t="shared" si="2"/>
        <v>Q2C</v>
      </c>
      <c r="U178" s="11" t="s">
        <v>43</v>
      </c>
    </row>
    <row r="179" spans="1:21" ht="128" hidden="1" x14ac:dyDescent="0.2">
      <c r="A179" s="20" t="s">
        <v>2980</v>
      </c>
      <c r="B179" s="11" t="s">
        <v>3911</v>
      </c>
      <c r="C179" s="11" t="s">
        <v>1781</v>
      </c>
      <c r="D179" s="11" t="s">
        <v>3912</v>
      </c>
      <c r="E179" s="11" t="s">
        <v>2984</v>
      </c>
      <c r="F179" s="16" t="s">
        <v>3913</v>
      </c>
      <c r="G179" s="16" t="s">
        <v>3900</v>
      </c>
      <c r="H179" s="51" t="s">
        <v>3892</v>
      </c>
      <c r="I179" s="11">
        <v>0</v>
      </c>
      <c r="J179" s="52" t="s">
        <v>3019</v>
      </c>
      <c r="K179" s="11" t="s">
        <v>1780</v>
      </c>
      <c r="L179" s="11" t="s">
        <v>1782</v>
      </c>
      <c r="M179" s="11" t="s">
        <v>43</v>
      </c>
      <c r="N179" s="11" t="s">
        <v>44</v>
      </c>
      <c r="O179" s="11"/>
      <c r="P179" s="11"/>
      <c r="Q179" t="str">
        <f t="shared" si="2"/>
        <v>Q2C</v>
      </c>
      <c r="U179" s="11" t="s">
        <v>43</v>
      </c>
    </row>
    <row r="180" spans="1:21" ht="144" hidden="1" x14ac:dyDescent="0.2">
      <c r="A180" s="20" t="s">
        <v>2980</v>
      </c>
      <c r="B180" s="11" t="s">
        <v>3914</v>
      </c>
      <c r="C180" s="11" t="s">
        <v>1781</v>
      </c>
      <c r="D180" s="11" t="s">
        <v>3915</v>
      </c>
      <c r="E180" s="11" t="s">
        <v>3006</v>
      </c>
      <c r="F180" s="16" t="s">
        <v>3903</v>
      </c>
      <c r="G180" s="16" t="s">
        <v>3904</v>
      </c>
      <c r="H180" s="51" t="s">
        <v>3892</v>
      </c>
      <c r="I180" s="11">
        <v>0</v>
      </c>
      <c r="J180" s="52" t="s">
        <v>3019</v>
      </c>
      <c r="K180" s="11" t="s">
        <v>1780</v>
      </c>
      <c r="L180" s="11" t="s">
        <v>1782</v>
      </c>
      <c r="M180" s="11" t="s">
        <v>43</v>
      </c>
      <c r="N180" s="11" t="s">
        <v>3896</v>
      </c>
      <c r="O180" s="11"/>
      <c r="P180" s="11"/>
      <c r="Q180" t="str">
        <f t="shared" si="2"/>
        <v>Q2C</v>
      </c>
      <c r="U180" s="11" t="s">
        <v>43</v>
      </c>
    </row>
    <row r="181" spans="1:21" ht="144" hidden="1" x14ac:dyDescent="0.2">
      <c r="A181" s="20" t="s">
        <v>2980</v>
      </c>
      <c r="B181" s="11" t="s">
        <v>3916</v>
      </c>
      <c r="C181" s="11" t="s">
        <v>3917</v>
      </c>
      <c r="D181" s="11" t="s">
        <v>3918</v>
      </c>
      <c r="E181" s="11" t="s">
        <v>2984</v>
      </c>
      <c r="F181" s="16" t="s">
        <v>3919</v>
      </c>
      <c r="G181" s="11"/>
      <c r="H181" s="51" t="s">
        <v>3892</v>
      </c>
      <c r="I181" s="11">
        <v>0</v>
      </c>
      <c r="J181" s="52" t="s">
        <v>2987</v>
      </c>
      <c r="K181" s="11" t="s">
        <v>1784</v>
      </c>
      <c r="L181" s="11" t="s">
        <v>1786</v>
      </c>
      <c r="M181" s="11" t="s">
        <v>43</v>
      </c>
      <c r="N181" s="11" t="s">
        <v>3896</v>
      </c>
      <c r="O181" s="11"/>
      <c r="P181" s="11"/>
      <c r="Q181" t="str">
        <f t="shared" si="2"/>
        <v>Q2C</v>
      </c>
      <c r="U181" s="11" t="s">
        <v>43</v>
      </c>
    </row>
    <row r="182" spans="1:21" ht="112" hidden="1" x14ac:dyDescent="0.2">
      <c r="A182" s="20" t="s">
        <v>2980</v>
      </c>
      <c r="B182" s="11" t="s">
        <v>3920</v>
      </c>
      <c r="C182" s="11" t="s">
        <v>3921</v>
      </c>
      <c r="D182" s="11" t="s">
        <v>3922</v>
      </c>
      <c r="E182" s="11" t="s">
        <v>2984</v>
      </c>
      <c r="F182" s="11" t="s">
        <v>3923</v>
      </c>
      <c r="G182" s="16" t="s">
        <v>3924</v>
      </c>
      <c r="H182" s="51" t="s">
        <v>3892</v>
      </c>
      <c r="I182" s="11">
        <v>0</v>
      </c>
      <c r="J182" s="52" t="s">
        <v>2987</v>
      </c>
      <c r="K182" s="11" t="s">
        <v>1788</v>
      </c>
      <c r="L182" s="11" t="s">
        <v>1790</v>
      </c>
      <c r="M182" s="11" t="s">
        <v>43</v>
      </c>
      <c r="N182" s="11" t="s">
        <v>44</v>
      </c>
      <c r="O182" s="11"/>
      <c r="P182" s="11"/>
      <c r="Q182" t="str">
        <f t="shared" si="2"/>
        <v>Q2C</v>
      </c>
      <c r="U182" s="11" t="s">
        <v>43</v>
      </c>
    </row>
    <row r="183" spans="1:21" ht="80" hidden="1" x14ac:dyDescent="0.2">
      <c r="A183" s="20" t="s">
        <v>2980</v>
      </c>
      <c r="B183" s="11" t="s">
        <v>3925</v>
      </c>
      <c r="C183" s="11" t="s">
        <v>3926</v>
      </c>
      <c r="D183" s="11" t="s">
        <v>3927</v>
      </c>
      <c r="E183" s="11" t="s">
        <v>2984</v>
      </c>
      <c r="F183" s="11" t="s">
        <v>3928</v>
      </c>
      <c r="G183" s="11"/>
      <c r="H183" s="51" t="s">
        <v>3892</v>
      </c>
      <c r="I183" s="11">
        <v>0</v>
      </c>
      <c r="J183" s="52" t="s">
        <v>3019</v>
      </c>
      <c r="K183" s="11" t="s">
        <v>1788</v>
      </c>
      <c r="L183" s="11" t="s">
        <v>1790</v>
      </c>
      <c r="M183" s="11" t="s">
        <v>43</v>
      </c>
      <c r="N183" s="11" t="s">
        <v>3896</v>
      </c>
      <c r="O183" s="11"/>
      <c r="P183" s="11"/>
      <c r="Q183" t="str">
        <f t="shared" si="2"/>
        <v>Q2C</v>
      </c>
      <c r="U183" s="11" t="s">
        <v>43</v>
      </c>
    </row>
    <row r="184" spans="1:21" ht="112" hidden="1" x14ac:dyDescent="0.2">
      <c r="A184" s="20" t="s">
        <v>3020</v>
      </c>
      <c r="B184" s="11" t="s">
        <v>3929</v>
      </c>
      <c r="C184" s="11" t="s">
        <v>3930</v>
      </c>
      <c r="D184" s="11" t="s">
        <v>3931</v>
      </c>
      <c r="E184" s="11" t="s">
        <v>2984</v>
      </c>
      <c r="F184" s="16" t="s">
        <v>3932</v>
      </c>
      <c r="G184" s="11" t="s">
        <v>3933</v>
      </c>
      <c r="H184" s="51" t="s">
        <v>3892</v>
      </c>
      <c r="I184" s="11">
        <v>0</v>
      </c>
      <c r="J184" s="52" t="s">
        <v>3019</v>
      </c>
      <c r="K184" s="11" t="s">
        <v>1788</v>
      </c>
      <c r="L184" s="11" t="s">
        <v>3934</v>
      </c>
      <c r="M184" s="11" t="s">
        <v>43</v>
      </c>
      <c r="N184" s="11" t="s">
        <v>3896</v>
      </c>
      <c r="O184" s="11"/>
      <c r="P184" s="11"/>
      <c r="Q184" t="str">
        <f t="shared" si="2"/>
        <v>Q2C</v>
      </c>
      <c r="U184" s="11" t="s">
        <v>43</v>
      </c>
    </row>
    <row r="185" spans="1:21" ht="128" hidden="1" x14ac:dyDescent="0.2">
      <c r="A185" s="20" t="s">
        <v>2980</v>
      </c>
      <c r="B185" s="11" t="s">
        <v>3935</v>
      </c>
      <c r="C185" s="11" t="s">
        <v>3936</v>
      </c>
      <c r="D185" s="11" t="s">
        <v>3937</v>
      </c>
      <c r="E185" s="11" t="s">
        <v>2984</v>
      </c>
      <c r="F185" s="16" t="s">
        <v>3938</v>
      </c>
      <c r="G185" s="11" t="s">
        <v>3939</v>
      </c>
      <c r="H185" s="51" t="s">
        <v>3892</v>
      </c>
      <c r="I185" s="11">
        <v>0</v>
      </c>
      <c r="J185" s="52" t="s">
        <v>2987</v>
      </c>
      <c r="K185" s="11" t="s">
        <v>1792</v>
      </c>
      <c r="L185" s="11" t="s">
        <v>1794</v>
      </c>
      <c r="M185" s="11" t="s">
        <v>43</v>
      </c>
      <c r="N185" s="11" t="s">
        <v>3896</v>
      </c>
      <c r="O185" s="11"/>
      <c r="P185" s="11"/>
      <c r="Q185" t="str">
        <f t="shared" si="2"/>
        <v>Q2C</v>
      </c>
      <c r="U185" s="11" t="s">
        <v>43</v>
      </c>
    </row>
    <row r="186" spans="1:21" ht="128" hidden="1" x14ac:dyDescent="0.2">
      <c r="A186" s="20" t="s">
        <v>2980</v>
      </c>
      <c r="B186" s="11" t="s">
        <v>3940</v>
      </c>
      <c r="C186" s="11" t="s">
        <v>3941</v>
      </c>
      <c r="D186" s="11" t="s">
        <v>3942</v>
      </c>
      <c r="E186" s="11" t="s">
        <v>2984</v>
      </c>
      <c r="F186" s="16" t="s">
        <v>3943</v>
      </c>
      <c r="G186" s="11" t="s">
        <v>3939</v>
      </c>
      <c r="H186" s="51" t="s">
        <v>3892</v>
      </c>
      <c r="I186" s="11">
        <v>0</v>
      </c>
      <c r="J186" s="52" t="s">
        <v>2987</v>
      </c>
      <c r="K186" s="11" t="s">
        <v>1792</v>
      </c>
      <c r="L186" s="11" t="s">
        <v>1794</v>
      </c>
      <c r="M186" s="11" t="s">
        <v>43</v>
      </c>
      <c r="N186" s="11" t="s">
        <v>3896</v>
      </c>
      <c r="O186" s="11"/>
      <c r="P186" s="11"/>
      <c r="Q186" t="str">
        <f t="shared" si="2"/>
        <v>Q2C</v>
      </c>
      <c r="U186" s="11" t="s">
        <v>43</v>
      </c>
    </row>
    <row r="187" spans="1:21" ht="128" hidden="1" x14ac:dyDescent="0.2">
      <c r="A187" s="20" t="s">
        <v>2980</v>
      </c>
      <c r="B187" s="11" t="s">
        <v>3944</v>
      </c>
      <c r="C187" s="11" t="s">
        <v>3945</v>
      </c>
      <c r="D187" s="11" t="s">
        <v>3946</v>
      </c>
      <c r="E187" s="11" t="s">
        <v>2984</v>
      </c>
      <c r="F187" s="11" t="s">
        <v>3947</v>
      </c>
      <c r="G187" s="11"/>
      <c r="H187" s="51" t="s">
        <v>128</v>
      </c>
      <c r="I187" s="8"/>
      <c r="J187" s="52" t="s">
        <v>2987</v>
      </c>
      <c r="K187" s="11" t="s">
        <v>1810</v>
      </c>
      <c r="L187" s="32" t="s">
        <v>1812</v>
      </c>
      <c r="M187" s="11" t="s">
        <v>132</v>
      </c>
      <c r="N187" s="11" t="s">
        <v>133</v>
      </c>
      <c r="O187" s="11" t="s">
        <v>3948</v>
      </c>
      <c r="P187" s="11"/>
      <c r="Q187" t="str">
        <f t="shared" si="2"/>
        <v>A2R</v>
      </c>
      <c r="U187" s="11" t="s">
        <v>132</v>
      </c>
    </row>
    <row r="188" spans="1:21" ht="160" hidden="1" x14ac:dyDescent="0.2">
      <c r="A188" s="20" t="s">
        <v>2980</v>
      </c>
      <c r="B188" s="11" t="s">
        <v>3949</v>
      </c>
      <c r="C188" s="11" t="s">
        <v>3950</v>
      </c>
      <c r="D188" s="11" t="s">
        <v>3951</v>
      </c>
      <c r="E188" s="11" t="s">
        <v>2984</v>
      </c>
      <c r="F188" s="11" t="s">
        <v>3952</v>
      </c>
      <c r="G188" s="11"/>
      <c r="H188" s="51" t="s">
        <v>128</v>
      </c>
      <c r="I188" s="8"/>
      <c r="J188" s="52" t="s">
        <v>2987</v>
      </c>
      <c r="K188" s="11" t="s">
        <v>1810</v>
      </c>
      <c r="L188" s="32" t="s">
        <v>1812</v>
      </c>
      <c r="M188" s="11" t="s">
        <v>132</v>
      </c>
      <c r="N188" s="11" t="s">
        <v>133</v>
      </c>
      <c r="O188" s="11"/>
      <c r="P188" s="11"/>
      <c r="Q188" t="str">
        <f t="shared" si="2"/>
        <v>A2R</v>
      </c>
      <c r="U188" s="11" t="s">
        <v>132</v>
      </c>
    </row>
    <row r="189" spans="1:21" ht="128" hidden="1" x14ac:dyDescent="0.2">
      <c r="A189" s="20" t="s">
        <v>2980</v>
      </c>
      <c r="B189" s="11" t="s">
        <v>3953</v>
      </c>
      <c r="C189" s="11" t="s">
        <v>3954</v>
      </c>
      <c r="D189" s="11" t="s">
        <v>3955</v>
      </c>
      <c r="E189" s="11" t="s">
        <v>2984</v>
      </c>
      <c r="F189" s="11" t="s">
        <v>3956</v>
      </c>
      <c r="G189" s="11"/>
      <c r="H189" s="51" t="s">
        <v>128</v>
      </c>
      <c r="I189" s="8"/>
      <c r="J189" s="52" t="s">
        <v>2987</v>
      </c>
      <c r="K189" s="11" t="s">
        <v>1810</v>
      </c>
      <c r="L189" s="32" t="s">
        <v>1812</v>
      </c>
      <c r="M189" s="11" t="s">
        <v>132</v>
      </c>
      <c r="N189" s="11" t="s">
        <v>133</v>
      </c>
      <c r="O189" s="11" t="s">
        <v>3957</v>
      </c>
      <c r="P189" s="11"/>
      <c r="Q189" t="str">
        <f t="shared" si="2"/>
        <v>A2R</v>
      </c>
      <c r="U189" s="11" t="s">
        <v>132</v>
      </c>
    </row>
    <row r="190" spans="1:21" ht="128" hidden="1" x14ac:dyDescent="0.2">
      <c r="A190" s="20" t="s">
        <v>2980</v>
      </c>
      <c r="B190" s="11" t="s">
        <v>3958</v>
      </c>
      <c r="C190" s="11" t="s">
        <v>3959</v>
      </c>
      <c r="D190" s="11" t="s">
        <v>3960</v>
      </c>
      <c r="E190" s="11" t="s">
        <v>3006</v>
      </c>
      <c r="F190" s="16" t="s">
        <v>3961</v>
      </c>
      <c r="G190" s="11"/>
      <c r="H190" s="51" t="s">
        <v>128</v>
      </c>
      <c r="I190" s="8"/>
      <c r="J190" s="52" t="s">
        <v>2987</v>
      </c>
      <c r="K190" s="11" t="s">
        <v>1810</v>
      </c>
      <c r="L190" s="32" t="s">
        <v>1812</v>
      </c>
      <c r="M190" s="11" t="s">
        <v>132</v>
      </c>
      <c r="N190" s="11" t="s">
        <v>133</v>
      </c>
      <c r="O190" s="11" t="s">
        <v>3962</v>
      </c>
      <c r="P190" s="11"/>
      <c r="Q190" t="str">
        <f t="shared" si="2"/>
        <v>A2R</v>
      </c>
      <c r="U190" s="11" t="s">
        <v>132</v>
      </c>
    </row>
    <row r="191" spans="1:21" ht="144" hidden="1" x14ac:dyDescent="0.2">
      <c r="A191" s="20" t="s">
        <v>2980</v>
      </c>
      <c r="B191" s="11" t="s">
        <v>3963</v>
      </c>
      <c r="C191" s="11" t="s">
        <v>3964</v>
      </c>
      <c r="D191" s="11" t="s">
        <v>3965</v>
      </c>
      <c r="E191" s="11" t="s">
        <v>2984</v>
      </c>
      <c r="F191" s="11" t="s">
        <v>3966</v>
      </c>
      <c r="H191" s="11" t="s">
        <v>128</v>
      </c>
      <c r="I191" s="8"/>
      <c r="J191" s="52" t="s">
        <v>2987</v>
      </c>
      <c r="K191" s="11" t="s">
        <v>1815</v>
      </c>
      <c r="L191" s="32" t="s">
        <v>1817</v>
      </c>
      <c r="M191" s="11" t="s">
        <v>132</v>
      </c>
      <c r="N191" s="11" t="s">
        <v>133</v>
      </c>
      <c r="O191" s="11" t="s">
        <v>3967</v>
      </c>
      <c r="P191" s="11"/>
      <c r="Q191" t="str">
        <f t="shared" si="2"/>
        <v>A2R</v>
      </c>
      <c r="U191" s="11" t="s">
        <v>132</v>
      </c>
    </row>
    <row r="192" spans="1:21" ht="128" hidden="1" x14ac:dyDescent="0.2">
      <c r="A192" s="20" t="s">
        <v>2980</v>
      </c>
      <c r="B192" s="11" t="s">
        <v>3968</v>
      </c>
      <c r="C192" s="11" t="s">
        <v>3969</v>
      </c>
      <c r="D192" s="11" t="s">
        <v>3970</v>
      </c>
      <c r="E192" s="11" t="s">
        <v>3006</v>
      </c>
      <c r="F192" s="16" t="s">
        <v>3971</v>
      </c>
      <c r="G192" s="11"/>
      <c r="H192" s="51" t="s">
        <v>128</v>
      </c>
      <c r="I192" s="8"/>
      <c r="J192" s="52" t="s">
        <v>2987</v>
      </c>
      <c r="K192" s="11" t="s">
        <v>1815</v>
      </c>
      <c r="L192" s="32" t="s">
        <v>1817</v>
      </c>
      <c r="M192" s="11" t="s">
        <v>132</v>
      </c>
      <c r="N192" s="11" t="s">
        <v>133</v>
      </c>
      <c r="O192" s="11"/>
      <c r="P192" s="11"/>
      <c r="Q192" t="str">
        <f t="shared" si="2"/>
        <v>A2R</v>
      </c>
      <c r="U192" s="11" t="s">
        <v>132</v>
      </c>
    </row>
    <row r="193" spans="1:21" ht="144" hidden="1" x14ac:dyDescent="0.2">
      <c r="A193" s="20" t="s">
        <v>2980</v>
      </c>
      <c r="B193" s="11" t="s">
        <v>3972</v>
      </c>
      <c r="C193" s="11" t="s">
        <v>3973</v>
      </c>
      <c r="D193" s="11" t="s">
        <v>3974</v>
      </c>
      <c r="E193" s="11" t="s">
        <v>2984</v>
      </c>
      <c r="F193" s="11" t="s">
        <v>3975</v>
      </c>
      <c r="G193" s="16" t="s">
        <v>3976</v>
      </c>
      <c r="H193" s="51" t="s">
        <v>128</v>
      </c>
      <c r="I193" s="8"/>
      <c r="J193" s="52" t="s">
        <v>2987</v>
      </c>
      <c r="K193" s="11" t="s">
        <v>1819</v>
      </c>
      <c r="L193" s="32" t="s">
        <v>1820</v>
      </c>
      <c r="M193" s="11" t="s">
        <v>132</v>
      </c>
      <c r="N193" s="11" t="s">
        <v>133</v>
      </c>
      <c r="O193" s="11" t="s">
        <v>3977</v>
      </c>
      <c r="P193" s="11"/>
      <c r="Q193" t="str">
        <f t="shared" si="2"/>
        <v>A2R</v>
      </c>
      <c r="U193" s="11" t="s">
        <v>132</v>
      </c>
    </row>
    <row r="194" spans="1:21" ht="160" hidden="1" x14ac:dyDescent="0.2">
      <c r="A194" s="20" t="s">
        <v>2980</v>
      </c>
      <c r="B194" s="11" t="s">
        <v>3978</v>
      </c>
      <c r="C194" s="11" t="s">
        <v>3979</v>
      </c>
      <c r="D194" s="11" t="s">
        <v>3980</v>
      </c>
      <c r="E194" s="11" t="s">
        <v>2984</v>
      </c>
      <c r="F194" s="16" t="s">
        <v>3981</v>
      </c>
      <c r="G194" s="11"/>
      <c r="H194" s="51" t="s">
        <v>128</v>
      </c>
      <c r="I194" s="8"/>
      <c r="J194" s="52" t="s">
        <v>2987</v>
      </c>
      <c r="K194" s="11" t="s">
        <v>1822</v>
      </c>
      <c r="L194" s="11" t="s">
        <v>1823</v>
      </c>
      <c r="M194" s="11" t="s">
        <v>132</v>
      </c>
      <c r="N194" s="11" t="s">
        <v>133</v>
      </c>
      <c r="O194" s="11" t="s">
        <v>3982</v>
      </c>
      <c r="P194" s="11"/>
      <c r="Q194" t="str">
        <f t="shared" ref="Q194:Q257" si="3">LEFT(M194,3)</f>
        <v>A2R</v>
      </c>
      <c r="U194" s="11" t="s">
        <v>132</v>
      </c>
    </row>
    <row r="195" spans="1:21" ht="144" hidden="1" x14ac:dyDescent="0.2">
      <c r="A195" s="20" t="s">
        <v>2980</v>
      </c>
      <c r="B195" s="11" t="s">
        <v>3983</v>
      </c>
      <c r="C195" s="11" t="s">
        <v>3984</v>
      </c>
      <c r="D195" s="11" t="s">
        <v>3985</v>
      </c>
      <c r="E195" s="11" t="s">
        <v>2984</v>
      </c>
      <c r="F195" s="16" t="s">
        <v>3986</v>
      </c>
      <c r="G195" s="11"/>
      <c r="H195" s="51" t="s">
        <v>128</v>
      </c>
      <c r="I195" s="8"/>
      <c r="J195" s="52" t="s">
        <v>2987</v>
      </c>
      <c r="K195" s="11" t="s">
        <v>1826</v>
      </c>
      <c r="L195" s="11" t="s">
        <v>1827</v>
      </c>
      <c r="M195" s="11" t="s">
        <v>132</v>
      </c>
      <c r="N195" s="11" t="s">
        <v>133</v>
      </c>
      <c r="O195" s="11" t="s">
        <v>3987</v>
      </c>
      <c r="P195" s="11"/>
      <c r="Q195" t="str">
        <f t="shared" si="3"/>
        <v>A2R</v>
      </c>
      <c r="U195" s="11" t="s">
        <v>132</v>
      </c>
    </row>
    <row r="196" spans="1:21" ht="128" hidden="1" x14ac:dyDescent="0.2">
      <c r="A196" s="20" t="s">
        <v>2980</v>
      </c>
      <c r="B196" s="11" t="s">
        <v>3988</v>
      </c>
      <c r="C196" s="11" t="s">
        <v>3989</v>
      </c>
      <c r="D196" s="11" t="s">
        <v>3990</v>
      </c>
      <c r="E196" s="11" t="s">
        <v>3006</v>
      </c>
      <c r="F196" s="11" t="s">
        <v>3991</v>
      </c>
      <c r="G196" s="11"/>
      <c r="H196" s="51" t="s">
        <v>128</v>
      </c>
      <c r="I196" s="8"/>
      <c r="J196" s="52" t="s">
        <v>3019</v>
      </c>
      <c r="K196" s="11" t="s">
        <v>1826</v>
      </c>
      <c r="L196" s="11" t="s">
        <v>1827</v>
      </c>
      <c r="M196" s="11" t="s">
        <v>132</v>
      </c>
      <c r="N196" s="11" t="s">
        <v>133</v>
      </c>
      <c r="O196" s="11"/>
      <c r="P196" s="11"/>
      <c r="Q196" t="str">
        <f t="shared" si="3"/>
        <v>A2R</v>
      </c>
      <c r="U196" s="11" t="s">
        <v>132</v>
      </c>
    </row>
    <row r="197" spans="1:21" ht="144" hidden="1" x14ac:dyDescent="0.2">
      <c r="A197" s="20" t="s">
        <v>2980</v>
      </c>
      <c r="B197" s="11" t="s">
        <v>3992</v>
      </c>
      <c r="C197" s="11" t="s">
        <v>3993</v>
      </c>
      <c r="D197" s="11" t="s">
        <v>3994</v>
      </c>
      <c r="E197" s="11" t="s">
        <v>2984</v>
      </c>
      <c r="F197" s="16" t="s">
        <v>3995</v>
      </c>
      <c r="G197" s="11"/>
      <c r="H197" s="51" t="s">
        <v>128</v>
      </c>
      <c r="I197" s="8"/>
      <c r="J197" s="52" t="s">
        <v>2987</v>
      </c>
      <c r="K197" s="11" t="s">
        <v>1830</v>
      </c>
      <c r="L197" s="11" t="s">
        <v>1831</v>
      </c>
      <c r="M197" s="11" t="s">
        <v>132</v>
      </c>
      <c r="N197" s="11" t="s">
        <v>133</v>
      </c>
      <c r="O197" s="11" t="s">
        <v>3996</v>
      </c>
      <c r="P197" s="11"/>
      <c r="Q197" t="str">
        <f t="shared" si="3"/>
        <v>A2R</v>
      </c>
      <c r="U197" s="11" t="s">
        <v>132</v>
      </c>
    </row>
    <row r="198" spans="1:21" ht="128" hidden="1" x14ac:dyDescent="0.2">
      <c r="A198" s="20" t="s">
        <v>2980</v>
      </c>
      <c r="B198" s="11" t="s">
        <v>3997</v>
      </c>
      <c r="C198" s="11" t="s">
        <v>3998</v>
      </c>
      <c r="D198" s="11" t="s">
        <v>3999</v>
      </c>
      <c r="E198" s="11" t="s">
        <v>2984</v>
      </c>
      <c r="F198" s="16" t="s">
        <v>4000</v>
      </c>
      <c r="G198" s="11" t="s">
        <v>4001</v>
      </c>
      <c r="H198" s="51" t="s">
        <v>155</v>
      </c>
      <c r="I198" s="8"/>
      <c r="J198" s="52" t="s">
        <v>2987</v>
      </c>
      <c r="K198" s="11" t="s">
        <v>1833</v>
      </c>
      <c r="L198" s="11" t="s">
        <v>1834</v>
      </c>
      <c r="M198" s="11" t="s">
        <v>132</v>
      </c>
      <c r="N198" s="11" t="s">
        <v>133</v>
      </c>
      <c r="O198" s="11" t="s">
        <v>4002</v>
      </c>
      <c r="P198" s="11"/>
      <c r="Q198" t="str">
        <f t="shared" si="3"/>
        <v>A2R</v>
      </c>
      <c r="U198" s="11" t="s">
        <v>132</v>
      </c>
    </row>
    <row r="199" spans="1:21" ht="128" hidden="1" x14ac:dyDescent="0.2">
      <c r="A199" s="20" t="s">
        <v>2980</v>
      </c>
      <c r="B199" s="11" t="s">
        <v>4003</v>
      </c>
      <c r="C199" s="11" t="s">
        <v>4004</v>
      </c>
      <c r="D199" s="11" t="s">
        <v>4005</v>
      </c>
      <c r="E199" s="11" t="s">
        <v>2984</v>
      </c>
      <c r="F199" s="11" t="s">
        <v>4006</v>
      </c>
      <c r="G199" s="11"/>
      <c r="H199" s="51" t="s">
        <v>155</v>
      </c>
      <c r="I199" s="8"/>
      <c r="J199" s="52" t="s">
        <v>2987</v>
      </c>
      <c r="K199" s="11" t="s">
        <v>1837</v>
      </c>
      <c r="L199" s="11" t="s">
        <v>4007</v>
      </c>
      <c r="M199" s="11" t="s">
        <v>132</v>
      </c>
      <c r="N199" s="11" t="s">
        <v>133</v>
      </c>
      <c r="O199" s="11"/>
      <c r="P199" s="11"/>
      <c r="Q199" t="str">
        <f t="shared" si="3"/>
        <v>A2R</v>
      </c>
      <c r="U199" s="11" t="s">
        <v>132</v>
      </c>
    </row>
    <row r="200" spans="1:21" ht="128" hidden="1" x14ac:dyDescent="0.2">
      <c r="A200" s="20" t="s">
        <v>2980</v>
      </c>
      <c r="B200" s="11" t="s">
        <v>4008</v>
      </c>
      <c r="C200" s="11" t="s">
        <v>4009</v>
      </c>
      <c r="D200" s="11" t="s">
        <v>4010</v>
      </c>
      <c r="E200" s="11" t="s">
        <v>2984</v>
      </c>
      <c r="F200" s="16" t="s">
        <v>4011</v>
      </c>
      <c r="G200" s="11" t="s">
        <v>4012</v>
      </c>
      <c r="H200" s="51" t="s">
        <v>155</v>
      </c>
      <c r="I200" s="8"/>
      <c r="J200" s="52" t="s">
        <v>2987</v>
      </c>
      <c r="K200" s="11" t="s">
        <v>1837</v>
      </c>
      <c r="L200" s="11" t="s">
        <v>4007</v>
      </c>
      <c r="M200" s="11" t="s">
        <v>132</v>
      </c>
      <c r="N200" s="11" t="s">
        <v>133</v>
      </c>
      <c r="O200" s="11" t="s">
        <v>4013</v>
      </c>
      <c r="P200" s="11"/>
      <c r="Q200" t="str">
        <f t="shared" si="3"/>
        <v>A2R</v>
      </c>
      <c r="U200" s="11" t="s">
        <v>132</v>
      </c>
    </row>
    <row r="201" spans="1:21" ht="128" hidden="1" x14ac:dyDescent="0.2">
      <c r="A201" s="20" t="s">
        <v>2980</v>
      </c>
      <c r="B201" s="11" t="s">
        <v>4014</v>
      </c>
      <c r="C201" s="11" t="s">
        <v>4015</v>
      </c>
      <c r="D201" s="11" t="s">
        <v>4016</v>
      </c>
      <c r="E201" s="11" t="s">
        <v>3006</v>
      </c>
      <c r="F201" s="11" t="s">
        <v>4017</v>
      </c>
      <c r="G201" s="11" t="s">
        <v>4012</v>
      </c>
      <c r="H201" s="51" t="s">
        <v>155</v>
      </c>
      <c r="I201" s="8"/>
      <c r="J201" s="52" t="s">
        <v>2987</v>
      </c>
      <c r="K201" s="11" t="s">
        <v>1837</v>
      </c>
      <c r="L201" s="11" t="s">
        <v>4007</v>
      </c>
      <c r="M201" s="11" t="s">
        <v>132</v>
      </c>
      <c r="N201" s="11" t="s">
        <v>133</v>
      </c>
      <c r="O201" s="11"/>
      <c r="P201" s="11"/>
      <c r="Q201" t="str">
        <f t="shared" si="3"/>
        <v>A2R</v>
      </c>
      <c r="U201" s="11" t="s">
        <v>132</v>
      </c>
    </row>
    <row r="202" spans="1:21" ht="160" hidden="1" x14ac:dyDescent="0.2">
      <c r="A202" s="20" t="s">
        <v>2980</v>
      </c>
      <c r="B202" s="11" t="s">
        <v>4018</v>
      </c>
      <c r="C202" s="11" t="s">
        <v>4019</v>
      </c>
      <c r="D202" s="11" t="s">
        <v>4020</v>
      </c>
      <c r="E202" s="11" t="s">
        <v>2984</v>
      </c>
      <c r="F202" s="11" t="s">
        <v>4021</v>
      </c>
      <c r="G202" s="11" t="s">
        <v>4022</v>
      </c>
      <c r="H202" s="51" t="s">
        <v>128</v>
      </c>
      <c r="I202" s="8"/>
      <c r="J202" s="52" t="s">
        <v>2987</v>
      </c>
      <c r="K202" s="11" t="s">
        <v>1840</v>
      </c>
      <c r="L202" s="11" t="s">
        <v>4023</v>
      </c>
      <c r="M202" s="11" t="s">
        <v>132</v>
      </c>
      <c r="N202" s="11" t="s">
        <v>133</v>
      </c>
      <c r="O202" s="11"/>
      <c r="P202" s="11"/>
      <c r="Q202" t="str">
        <f t="shared" si="3"/>
        <v>A2R</v>
      </c>
      <c r="U202" s="11" t="s">
        <v>132</v>
      </c>
    </row>
    <row r="203" spans="1:21" ht="144" hidden="1" x14ac:dyDescent="0.2">
      <c r="A203" s="20" t="s">
        <v>2980</v>
      </c>
      <c r="B203" s="11" t="s">
        <v>4024</v>
      </c>
      <c r="C203" s="11" t="s">
        <v>4025</v>
      </c>
      <c r="D203" s="11" t="s">
        <v>4026</v>
      </c>
      <c r="E203" s="11" t="s">
        <v>2984</v>
      </c>
      <c r="F203" s="11" t="s">
        <v>4027</v>
      </c>
      <c r="G203" s="11"/>
      <c r="H203" s="51" t="s">
        <v>128</v>
      </c>
      <c r="I203" s="8"/>
      <c r="J203" s="52" t="s">
        <v>3019</v>
      </c>
      <c r="K203" s="11" t="s">
        <v>1848</v>
      </c>
      <c r="L203" s="11" t="s">
        <v>4028</v>
      </c>
      <c r="M203" s="11" t="s">
        <v>132</v>
      </c>
      <c r="N203" s="11" t="s">
        <v>133</v>
      </c>
      <c r="O203" s="11"/>
      <c r="P203" s="11"/>
      <c r="Q203" t="str">
        <f t="shared" si="3"/>
        <v>A2R</v>
      </c>
      <c r="U203" s="11" t="s">
        <v>132</v>
      </c>
    </row>
    <row r="204" spans="1:21" ht="128" hidden="1" x14ac:dyDescent="0.2">
      <c r="A204" s="20" t="s">
        <v>2980</v>
      </c>
      <c r="B204" s="11" t="s">
        <v>4029</v>
      </c>
      <c r="C204" s="11" t="s">
        <v>4030</v>
      </c>
      <c r="D204" s="11" t="s">
        <v>4031</v>
      </c>
      <c r="E204" s="11" t="s">
        <v>2984</v>
      </c>
      <c r="F204" s="11" t="s">
        <v>4032</v>
      </c>
      <c r="G204" s="11"/>
      <c r="H204" s="51" t="s">
        <v>128</v>
      </c>
      <c r="I204" s="8"/>
      <c r="J204" s="52" t="s">
        <v>3019</v>
      </c>
      <c r="K204" s="11" t="s">
        <v>1852</v>
      </c>
      <c r="L204" s="11" t="s">
        <v>1853</v>
      </c>
      <c r="M204" s="11" t="s">
        <v>170</v>
      </c>
      <c r="N204" s="11" t="s">
        <v>171</v>
      </c>
      <c r="O204" s="11"/>
      <c r="P204" s="11"/>
      <c r="Q204" t="str">
        <f t="shared" si="3"/>
        <v>A2R</v>
      </c>
      <c r="U204" s="11" t="s">
        <v>170</v>
      </c>
    </row>
    <row r="205" spans="1:21" ht="144" hidden="1" x14ac:dyDescent="0.2">
      <c r="A205" s="20" t="s">
        <v>2980</v>
      </c>
      <c r="B205" s="11" t="s">
        <v>4033</v>
      </c>
      <c r="C205" s="11" t="s">
        <v>4034</v>
      </c>
      <c r="D205" s="11" t="s">
        <v>4035</v>
      </c>
      <c r="E205" s="11" t="s">
        <v>2984</v>
      </c>
      <c r="F205" s="11" t="s">
        <v>4036</v>
      </c>
      <c r="G205" s="11"/>
      <c r="H205" s="51" t="s">
        <v>128</v>
      </c>
      <c r="I205" s="8"/>
      <c r="J205" s="52" t="s">
        <v>2987</v>
      </c>
      <c r="K205" s="11" t="s">
        <v>1856</v>
      </c>
      <c r="L205" s="11" t="s">
        <v>4037</v>
      </c>
      <c r="M205" s="11" t="s">
        <v>170</v>
      </c>
      <c r="N205" s="11" t="s">
        <v>171</v>
      </c>
      <c r="O205" s="11"/>
      <c r="P205" s="11"/>
      <c r="Q205" t="str">
        <f t="shared" si="3"/>
        <v>A2R</v>
      </c>
      <c r="U205" s="11" t="s">
        <v>170</v>
      </c>
    </row>
    <row r="206" spans="1:21" ht="144" hidden="1" x14ac:dyDescent="0.2">
      <c r="A206" s="20" t="s">
        <v>2980</v>
      </c>
      <c r="B206" s="11" t="s">
        <v>4038</v>
      </c>
      <c r="C206" s="11" t="s">
        <v>4039</v>
      </c>
      <c r="D206" s="11" t="s">
        <v>4040</v>
      </c>
      <c r="E206" s="11" t="s">
        <v>2984</v>
      </c>
      <c r="F206" s="11" t="s">
        <v>4041</v>
      </c>
      <c r="G206" s="11"/>
      <c r="H206" s="51" t="s">
        <v>128</v>
      </c>
      <c r="I206" s="8"/>
      <c r="J206" s="52" t="s">
        <v>3019</v>
      </c>
      <c r="K206" s="11" t="s">
        <v>1859</v>
      </c>
      <c r="L206" s="11" t="s">
        <v>4042</v>
      </c>
      <c r="M206" s="11" t="s">
        <v>178</v>
      </c>
      <c r="N206" s="11" t="s">
        <v>179</v>
      </c>
      <c r="O206" s="11"/>
      <c r="P206" s="11"/>
      <c r="Q206" t="str">
        <f t="shared" si="3"/>
        <v>A2R</v>
      </c>
      <c r="U206" s="11" t="s">
        <v>178</v>
      </c>
    </row>
    <row r="207" spans="1:21" ht="128" hidden="1" x14ac:dyDescent="0.2">
      <c r="A207" s="20" t="s">
        <v>2980</v>
      </c>
      <c r="B207" s="11" t="s">
        <v>4043</v>
      </c>
      <c r="C207" s="11" t="s">
        <v>4044</v>
      </c>
      <c r="D207" s="11" t="s">
        <v>4045</v>
      </c>
      <c r="E207" s="11" t="s">
        <v>2984</v>
      </c>
      <c r="F207" s="11" t="s">
        <v>4046</v>
      </c>
      <c r="G207" s="11"/>
      <c r="H207" s="51" t="s">
        <v>128</v>
      </c>
      <c r="I207" s="8"/>
      <c r="J207" s="52" t="s">
        <v>2987</v>
      </c>
      <c r="K207" s="11" t="s">
        <v>1863</v>
      </c>
      <c r="L207" s="11" t="s">
        <v>4047</v>
      </c>
      <c r="M207" s="11" t="s">
        <v>178</v>
      </c>
      <c r="N207" s="11" t="s">
        <v>179</v>
      </c>
      <c r="O207" s="11"/>
      <c r="P207" s="11"/>
      <c r="Q207" t="str">
        <f t="shared" si="3"/>
        <v>A2R</v>
      </c>
      <c r="U207" s="11" t="s">
        <v>178</v>
      </c>
    </row>
    <row r="208" spans="1:21" ht="128" hidden="1" x14ac:dyDescent="0.2">
      <c r="A208" s="20" t="s">
        <v>2980</v>
      </c>
      <c r="B208" s="11" t="s">
        <v>4048</v>
      </c>
      <c r="C208" s="11" t="s">
        <v>4049</v>
      </c>
      <c r="D208" s="11" t="s">
        <v>4050</v>
      </c>
      <c r="E208" s="11" t="s">
        <v>2984</v>
      </c>
      <c r="F208" s="16" t="s">
        <v>4051</v>
      </c>
      <c r="G208" s="11"/>
      <c r="H208" s="51" t="s">
        <v>155</v>
      </c>
      <c r="I208" s="8"/>
      <c r="J208" s="52" t="s">
        <v>3019</v>
      </c>
      <c r="K208" s="11" t="s">
        <v>1867</v>
      </c>
      <c r="L208" s="11" t="s">
        <v>4052</v>
      </c>
      <c r="M208" s="11" t="s">
        <v>184</v>
      </c>
      <c r="N208" s="11" t="s">
        <v>185</v>
      </c>
      <c r="O208" s="11" t="s">
        <v>4053</v>
      </c>
      <c r="P208" s="11"/>
      <c r="Q208" t="str">
        <f t="shared" si="3"/>
        <v>A2R</v>
      </c>
      <c r="U208" s="11" t="s">
        <v>184</v>
      </c>
    </row>
    <row r="209" spans="1:21" ht="144" hidden="1" x14ac:dyDescent="0.2">
      <c r="A209" s="20" t="s">
        <v>2980</v>
      </c>
      <c r="B209" s="11" t="s">
        <v>4054</v>
      </c>
      <c r="C209" s="11" t="s">
        <v>4055</v>
      </c>
      <c r="D209" s="11" t="s">
        <v>4056</v>
      </c>
      <c r="E209" s="11" t="s">
        <v>2984</v>
      </c>
      <c r="F209" s="11" t="s">
        <v>4057</v>
      </c>
      <c r="G209" s="11"/>
      <c r="H209" s="51" t="s">
        <v>128</v>
      </c>
      <c r="I209" s="8"/>
      <c r="J209" s="52" t="s">
        <v>2987</v>
      </c>
      <c r="K209" s="11" t="s">
        <v>1871</v>
      </c>
      <c r="L209" s="11" t="s">
        <v>1872</v>
      </c>
      <c r="M209" s="11" t="s">
        <v>188</v>
      </c>
      <c r="N209" s="11" t="s">
        <v>189</v>
      </c>
      <c r="O209" s="11"/>
      <c r="P209" s="11"/>
      <c r="Q209" t="str">
        <f t="shared" si="3"/>
        <v>A2R</v>
      </c>
      <c r="U209" s="11" t="s">
        <v>188</v>
      </c>
    </row>
    <row r="210" spans="1:21" ht="128" hidden="1" x14ac:dyDescent="0.2">
      <c r="A210" s="20" t="s">
        <v>2980</v>
      </c>
      <c r="B210" s="11" t="s">
        <v>4058</v>
      </c>
      <c r="C210" s="11" t="s">
        <v>4059</v>
      </c>
      <c r="D210" s="11" t="s">
        <v>4060</v>
      </c>
      <c r="E210" s="11" t="s">
        <v>2984</v>
      </c>
      <c r="F210" s="16" t="s">
        <v>4061</v>
      </c>
      <c r="G210" s="11"/>
      <c r="H210" s="51" t="s">
        <v>128</v>
      </c>
      <c r="I210" s="8"/>
      <c r="J210" s="52" t="s">
        <v>2987</v>
      </c>
      <c r="K210" s="11" t="s">
        <v>1874</v>
      </c>
      <c r="L210" s="11" t="s">
        <v>4062</v>
      </c>
      <c r="M210" s="11" t="s">
        <v>192</v>
      </c>
      <c r="N210" s="11" t="s">
        <v>193</v>
      </c>
      <c r="O210" s="11" t="s">
        <v>4063</v>
      </c>
      <c r="P210" s="11"/>
      <c r="Q210" t="str">
        <f t="shared" si="3"/>
        <v>A2R</v>
      </c>
      <c r="U210" s="11" t="s">
        <v>192</v>
      </c>
    </row>
    <row r="211" spans="1:21" ht="160" hidden="1" x14ac:dyDescent="0.2">
      <c r="A211" s="20" t="s">
        <v>2980</v>
      </c>
      <c r="B211" s="11" t="s">
        <v>4064</v>
      </c>
      <c r="C211" s="11" t="s">
        <v>4065</v>
      </c>
      <c r="D211" s="11" t="s">
        <v>4066</v>
      </c>
      <c r="E211" s="11" t="s">
        <v>2984</v>
      </c>
      <c r="F211" s="16" t="s">
        <v>4067</v>
      </c>
      <c r="G211" s="11"/>
      <c r="H211" s="11" t="s">
        <v>128</v>
      </c>
      <c r="I211" s="8"/>
      <c r="J211" s="11" t="s">
        <v>2987</v>
      </c>
      <c r="K211" s="11" t="s">
        <v>1878</v>
      </c>
      <c r="L211" s="11" t="s">
        <v>4068</v>
      </c>
      <c r="M211" s="11" t="s">
        <v>192</v>
      </c>
      <c r="N211" s="11" t="s">
        <v>193</v>
      </c>
      <c r="O211" s="11" t="s">
        <v>4069</v>
      </c>
      <c r="P211" s="11"/>
      <c r="Q211" t="str">
        <f t="shared" si="3"/>
        <v>A2R</v>
      </c>
      <c r="U211" s="11" t="s">
        <v>192</v>
      </c>
    </row>
    <row r="212" spans="1:21" ht="144" x14ac:dyDescent="0.2">
      <c r="A212" s="20" t="s">
        <v>2980</v>
      </c>
      <c r="B212" s="11" t="s">
        <v>4070</v>
      </c>
      <c r="C212" s="11" t="s">
        <v>4071</v>
      </c>
      <c r="D212" s="11" t="s">
        <v>4072</v>
      </c>
      <c r="E212" s="11" t="s">
        <v>2984</v>
      </c>
      <c r="F212" s="16" t="s">
        <v>4073</v>
      </c>
      <c r="G212" s="11"/>
      <c r="H212" s="11" t="s">
        <v>128</v>
      </c>
      <c r="I212" s="8"/>
      <c r="J212" s="11" t="s">
        <v>2987</v>
      </c>
      <c r="K212" s="11" t="s">
        <v>1878</v>
      </c>
      <c r="L212" s="11" t="s">
        <v>4068</v>
      </c>
      <c r="M212" s="11" t="s">
        <v>192</v>
      </c>
      <c r="N212" s="11" t="s">
        <v>193</v>
      </c>
      <c r="O212" s="11" t="s">
        <v>4074</v>
      </c>
      <c r="P212" s="11"/>
      <c r="Q212" t="str">
        <f t="shared" si="3"/>
        <v>A2R</v>
      </c>
      <c r="U212" s="11" t="s">
        <v>192</v>
      </c>
    </row>
    <row r="213" spans="1:21" ht="144" hidden="1" x14ac:dyDescent="0.2">
      <c r="A213" s="20" t="s">
        <v>2980</v>
      </c>
      <c r="B213" s="11" t="s">
        <v>4075</v>
      </c>
      <c r="C213" s="11" t="s">
        <v>4076</v>
      </c>
      <c r="D213" s="11" t="s">
        <v>4077</v>
      </c>
      <c r="E213" s="11" t="s">
        <v>2984</v>
      </c>
      <c r="F213" s="16" t="s">
        <v>4078</v>
      </c>
      <c r="G213" s="11"/>
      <c r="H213" s="11" t="s">
        <v>128</v>
      </c>
      <c r="I213" s="8"/>
      <c r="J213" s="11" t="s">
        <v>2987</v>
      </c>
      <c r="K213" s="11" t="s">
        <v>1882</v>
      </c>
      <c r="L213" s="11" t="s">
        <v>4079</v>
      </c>
      <c r="M213" s="11" t="s">
        <v>192</v>
      </c>
      <c r="N213" s="11" t="s">
        <v>193</v>
      </c>
      <c r="O213" s="11" t="s">
        <v>4080</v>
      </c>
      <c r="P213" s="11"/>
      <c r="Q213" t="str">
        <f t="shared" si="3"/>
        <v>A2R</v>
      </c>
      <c r="U213" s="11" t="s">
        <v>192</v>
      </c>
    </row>
    <row r="214" spans="1:21" ht="128" hidden="1" x14ac:dyDescent="0.2">
      <c r="A214" s="20" t="s">
        <v>2980</v>
      </c>
      <c r="B214" s="11" t="s">
        <v>4081</v>
      </c>
      <c r="C214" s="11" t="s">
        <v>4082</v>
      </c>
      <c r="D214" s="11" t="s">
        <v>4083</v>
      </c>
      <c r="E214" s="11" t="s">
        <v>2984</v>
      </c>
      <c r="F214" s="11" t="s">
        <v>4084</v>
      </c>
      <c r="G214" s="11"/>
      <c r="H214" s="11" t="s">
        <v>202</v>
      </c>
      <c r="I214" s="8"/>
      <c r="J214" s="11" t="s">
        <v>2987</v>
      </c>
      <c r="K214" s="11" t="s">
        <v>1885</v>
      </c>
      <c r="L214" s="11" t="s">
        <v>4085</v>
      </c>
      <c r="M214" s="11" t="s">
        <v>200</v>
      </c>
      <c r="N214" s="11" t="s">
        <v>201</v>
      </c>
      <c r="O214" s="11" t="s">
        <v>4086</v>
      </c>
      <c r="P214" s="11"/>
      <c r="Q214" t="str">
        <f t="shared" si="3"/>
        <v>A2R</v>
      </c>
      <c r="U214" s="11" t="s">
        <v>200</v>
      </c>
    </row>
    <row r="215" spans="1:21" ht="128" hidden="1" x14ac:dyDescent="0.2">
      <c r="A215" s="20" t="s">
        <v>2980</v>
      </c>
      <c r="B215" s="11" t="s">
        <v>4087</v>
      </c>
      <c r="C215" s="11" t="s">
        <v>4088</v>
      </c>
      <c r="D215" s="11" t="s">
        <v>4089</v>
      </c>
      <c r="E215" s="11" t="s">
        <v>2984</v>
      </c>
      <c r="F215" s="11" t="s">
        <v>4090</v>
      </c>
      <c r="G215" s="11"/>
      <c r="H215" s="11" t="s">
        <v>128</v>
      </c>
      <c r="I215" s="8"/>
      <c r="J215" s="11" t="s">
        <v>2987</v>
      </c>
      <c r="K215" s="11" t="s">
        <v>1889</v>
      </c>
      <c r="L215" s="11" t="s">
        <v>4091</v>
      </c>
      <c r="M215" s="11" t="s">
        <v>200</v>
      </c>
      <c r="N215" s="11" t="s">
        <v>201</v>
      </c>
      <c r="O215" s="11"/>
      <c r="P215" s="11"/>
      <c r="Q215" t="str">
        <f t="shared" si="3"/>
        <v>A2R</v>
      </c>
      <c r="U215" s="11" t="s">
        <v>200</v>
      </c>
    </row>
    <row r="216" spans="1:21" ht="144" hidden="1" x14ac:dyDescent="0.2">
      <c r="A216" s="20" t="s">
        <v>2980</v>
      </c>
      <c r="B216" s="11" t="s">
        <v>4092</v>
      </c>
      <c r="C216" s="11" t="s">
        <v>4093</v>
      </c>
      <c r="D216" s="11" t="s">
        <v>4094</v>
      </c>
      <c r="E216" s="11" t="s">
        <v>2984</v>
      </c>
      <c r="F216" s="16" t="s">
        <v>4095</v>
      </c>
      <c r="G216" s="11"/>
      <c r="H216" s="11" t="s">
        <v>128</v>
      </c>
      <c r="I216" s="8"/>
      <c r="J216" s="11" t="s">
        <v>2987</v>
      </c>
      <c r="K216" s="11" t="s">
        <v>1889</v>
      </c>
      <c r="L216" s="11" t="s">
        <v>4091</v>
      </c>
      <c r="M216" s="11" t="s">
        <v>200</v>
      </c>
      <c r="N216" s="11" t="s">
        <v>201</v>
      </c>
      <c r="O216" s="11" t="s">
        <v>4096</v>
      </c>
      <c r="P216" s="11"/>
      <c r="Q216" t="str">
        <f t="shared" si="3"/>
        <v>A2R</v>
      </c>
      <c r="U216" s="11" t="s">
        <v>200</v>
      </c>
    </row>
    <row r="217" spans="1:21" ht="160" hidden="1" x14ac:dyDescent="0.2">
      <c r="A217" s="20" t="s">
        <v>2980</v>
      </c>
      <c r="B217" s="11" t="s">
        <v>4097</v>
      </c>
      <c r="C217" s="11" t="s">
        <v>4098</v>
      </c>
      <c r="D217" s="11" t="s">
        <v>4099</v>
      </c>
      <c r="E217" s="11" t="s">
        <v>2984</v>
      </c>
      <c r="F217" s="11" t="s">
        <v>4100</v>
      </c>
      <c r="G217" s="11"/>
      <c r="H217" s="11" t="s">
        <v>857</v>
      </c>
      <c r="I217" s="8"/>
      <c r="J217" s="11" t="s">
        <v>2987</v>
      </c>
      <c r="K217" s="11" t="s">
        <v>1893</v>
      </c>
      <c r="L217" s="11" t="s">
        <v>4101</v>
      </c>
      <c r="M217" s="11" t="s">
        <v>200</v>
      </c>
      <c r="N217" s="11" t="s">
        <v>201</v>
      </c>
      <c r="O217" s="11"/>
      <c r="P217" s="11"/>
      <c r="Q217" t="str">
        <f t="shared" si="3"/>
        <v>A2R</v>
      </c>
      <c r="U217" s="11" t="s">
        <v>200</v>
      </c>
    </row>
    <row r="218" spans="1:21" ht="144" hidden="1" x14ac:dyDescent="0.2">
      <c r="A218" s="20" t="s">
        <v>2980</v>
      </c>
      <c r="B218" s="11" t="s">
        <v>4102</v>
      </c>
      <c r="C218" s="11" t="s">
        <v>4103</v>
      </c>
      <c r="D218" s="11" t="s">
        <v>4104</v>
      </c>
      <c r="E218" s="11" t="s">
        <v>2984</v>
      </c>
      <c r="F218" s="11" t="s">
        <v>4105</v>
      </c>
      <c r="G218" s="11"/>
      <c r="H218" s="11" t="s">
        <v>128</v>
      </c>
      <c r="I218" s="8"/>
      <c r="J218" s="11" t="s">
        <v>2987</v>
      </c>
      <c r="K218" s="11" t="s">
        <v>1896</v>
      </c>
      <c r="L218" s="11" t="s">
        <v>4106</v>
      </c>
      <c r="M218" s="11" t="s">
        <v>212</v>
      </c>
      <c r="N218" s="11" t="s">
        <v>213</v>
      </c>
      <c r="O218" s="11"/>
      <c r="P218" s="11"/>
      <c r="Q218" t="str">
        <f t="shared" si="3"/>
        <v>A2R</v>
      </c>
      <c r="U218" s="11" t="s">
        <v>212</v>
      </c>
    </row>
    <row r="219" spans="1:21" ht="128" hidden="1" x14ac:dyDescent="0.2">
      <c r="A219" s="20" t="s">
        <v>2980</v>
      </c>
      <c r="B219" s="11" t="s">
        <v>4107</v>
      </c>
      <c r="C219" s="11" t="s">
        <v>4108</v>
      </c>
      <c r="D219" s="11" t="s">
        <v>4109</v>
      </c>
      <c r="E219" s="11" t="s">
        <v>2984</v>
      </c>
      <c r="F219" s="11" t="s">
        <v>4110</v>
      </c>
      <c r="G219" s="11"/>
      <c r="H219" s="11" t="s">
        <v>128</v>
      </c>
      <c r="I219" s="8"/>
      <c r="J219" s="11" t="s">
        <v>2987</v>
      </c>
      <c r="K219" s="11" t="s">
        <v>1896</v>
      </c>
      <c r="L219" s="11" t="s">
        <v>4106</v>
      </c>
      <c r="M219" s="11" t="s">
        <v>212</v>
      </c>
      <c r="N219" s="11" t="s">
        <v>213</v>
      </c>
      <c r="O219" s="11"/>
      <c r="P219" s="11"/>
      <c r="Q219" t="str">
        <f t="shared" si="3"/>
        <v>A2R</v>
      </c>
      <c r="U219" s="11" t="s">
        <v>212</v>
      </c>
    </row>
    <row r="220" spans="1:21" ht="128" hidden="1" x14ac:dyDescent="0.2">
      <c r="A220" s="20" t="s">
        <v>2980</v>
      </c>
      <c r="B220" s="11" t="s">
        <v>4111</v>
      </c>
      <c r="C220" s="11" t="s">
        <v>4112</v>
      </c>
      <c r="D220" s="11" t="s">
        <v>4113</v>
      </c>
      <c r="E220" s="11" t="s">
        <v>2984</v>
      </c>
      <c r="F220" s="11" t="s">
        <v>4114</v>
      </c>
      <c r="G220" s="11"/>
      <c r="H220" s="11" t="s">
        <v>128</v>
      </c>
      <c r="I220" s="8"/>
      <c r="J220" s="11" t="s">
        <v>2987</v>
      </c>
      <c r="K220" s="11" t="s">
        <v>1900</v>
      </c>
      <c r="L220" s="11" t="s">
        <v>4115</v>
      </c>
      <c r="M220" s="11" t="s">
        <v>217</v>
      </c>
      <c r="N220" s="11" t="s">
        <v>4116</v>
      </c>
      <c r="O220" s="11"/>
      <c r="P220" s="11"/>
      <c r="Q220" t="str">
        <f t="shared" si="3"/>
        <v>A2R</v>
      </c>
      <c r="U220" s="11" t="s">
        <v>217</v>
      </c>
    </row>
    <row r="221" spans="1:21" ht="128" hidden="1" x14ac:dyDescent="0.2">
      <c r="A221" s="20" t="s">
        <v>2980</v>
      </c>
      <c r="B221" s="11" t="s">
        <v>4117</v>
      </c>
      <c r="C221" s="11" t="s">
        <v>4118</v>
      </c>
      <c r="D221" s="11" t="s">
        <v>4119</v>
      </c>
      <c r="E221" s="11" t="s">
        <v>2984</v>
      </c>
      <c r="F221" s="11" t="s">
        <v>4120</v>
      </c>
      <c r="G221" s="11"/>
      <c r="H221" s="11" t="s">
        <v>128</v>
      </c>
      <c r="I221" s="8"/>
      <c r="J221" s="11" t="s">
        <v>2987</v>
      </c>
      <c r="K221" s="11" t="s">
        <v>1900</v>
      </c>
      <c r="L221" s="11" t="s">
        <v>4115</v>
      </c>
      <c r="M221" s="11" t="s">
        <v>217</v>
      </c>
      <c r="N221" s="11" t="s">
        <v>4116</v>
      </c>
      <c r="O221" s="11"/>
      <c r="P221" s="11"/>
      <c r="Q221" t="str">
        <f t="shared" si="3"/>
        <v>A2R</v>
      </c>
      <c r="U221" s="11" t="s">
        <v>217</v>
      </c>
    </row>
    <row r="222" spans="1:21" ht="128" hidden="1" x14ac:dyDescent="0.2">
      <c r="A222" s="20" t="s">
        <v>2980</v>
      </c>
      <c r="B222" s="11" t="s">
        <v>4121</v>
      </c>
      <c r="C222" s="11" t="s">
        <v>4122</v>
      </c>
      <c r="D222" s="11" t="s">
        <v>4123</v>
      </c>
      <c r="E222" s="11" t="s">
        <v>3006</v>
      </c>
      <c r="F222" s="11" t="s">
        <v>4124</v>
      </c>
      <c r="G222" s="11"/>
      <c r="H222" s="11" t="s">
        <v>128</v>
      </c>
      <c r="I222" s="8"/>
      <c r="J222" s="11" t="s">
        <v>2987</v>
      </c>
      <c r="K222" s="11" t="s">
        <v>1900</v>
      </c>
      <c r="L222" s="11" t="s">
        <v>4115</v>
      </c>
      <c r="M222" s="11" t="s">
        <v>217</v>
      </c>
      <c r="N222" s="11" t="s">
        <v>4116</v>
      </c>
      <c r="O222" s="11"/>
      <c r="P222" s="11"/>
      <c r="Q222" t="str">
        <f t="shared" si="3"/>
        <v>A2R</v>
      </c>
      <c r="U222" s="11" t="s">
        <v>217</v>
      </c>
    </row>
    <row r="223" spans="1:21" ht="128" hidden="1" x14ac:dyDescent="0.2">
      <c r="A223" s="20" t="s">
        <v>2980</v>
      </c>
      <c r="B223" s="11" t="s">
        <v>4125</v>
      </c>
      <c r="C223" s="11" t="s">
        <v>4126</v>
      </c>
      <c r="D223" s="11" t="s">
        <v>4127</v>
      </c>
      <c r="E223" s="11" t="s">
        <v>2984</v>
      </c>
      <c r="F223" s="11" t="s">
        <v>4128</v>
      </c>
      <c r="G223" s="11"/>
      <c r="H223" s="11" t="s">
        <v>202</v>
      </c>
      <c r="I223" s="8"/>
      <c r="J223" s="11" t="s">
        <v>2987</v>
      </c>
      <c r="K223" s="11" t="s">
        <v>1904</v>
      </c>
      <c r="L223" s="11" t="s">
        <v>4129</v>
      </c>
      <c r="M223" s="11" t="s">
        <v>222</v>
      </c>
      <c r="N223" s="11" t="s">
        <v>223</v>
      </c>
      <c r="O223" s="11" t="s">
        <v>4086</v>
      </c>
      <c r="P223" s="11"/>
      <c r="Q223" t="str">
        <f t="shared" si="3"/>
        <v>A2R</v>
      </c>
      <c r="U223" s="11" t="s">
        <v>222</v>
      </c>
    </row>
    <row r="224" spans="1:21" ht="128" hidden="1" x14ac:dyDescent="0.2">
      <c r="A224" s="20" t="s">
        <v>2980</v>
      </c>
      <c r="B224" s="11" t="s">
        <v>4130</v>
      </c>
      <c r="C224" s="11" t="s">
        <v>4131</v>
      </c>
      <c r="D224" s="11" t="s">
        <v>4132</v>
      </c>
      <c r="E224" s="11" t="s">
        <v>2984</v>
      </c>
      <c r="F224" s="11" t="s">
        <v>4133</v>
      </c>
      <c r="G224" s="11"/>
      <c r="H224" s="11" t="s">
        <v>128</v>
      </c>
      <c r="I224" s="8"/>
      <c r="J224" s="11" t="s">
        <v>2987</v>
      </c>
      <c r="K224" s="11" t="s">
        <v>1908</v>
      </c>
      <c r="L224" s="11" t="s">
        <v>4134</v>
      </c>
      <c r="M224" s="11" t="s">
        <v>222</v>
      </c>
      <c r="N224" s="11" t="s">
        <v>223</v>
      </c>
      <c r="O224" s="11"/>
      <c r="P224" s="11"/>
      <c r="Q224" t="str">
        <f t="shared" si="3"/>
        <v>A2R</v>
      </c>
      <c r="U224" s="11" t="s">
        <v>222</v>
      </c>
    </row>
    <row r="225" spans="1:1022 1025:2046 2049:3070 3073:4094 4097:5118 5121:6142 6145:7166 7169:8190 8193:9214 9217:10238 10241:11262 11265:12286 12289:13310 13313:14334 14337:15358 15361:16382" ht="128" hidden="1" x14ac:dyDescent="0.2">
      <c r="A225" s="20" t="s">
        <v>2980</v>
      </c>
      <c r="B225" s="11" t="s">
        <v>4135</v>
      </c>
      <c r="C225" s="11" t="s">
        <v>4136</v>
      </c>
      <c r="D225" s="11" t="s">
        <v>4137</v>
      </c>
      <c r="E225" s="11" t="s">
        <v>2984</v>
      </c>
      <c r="F225" s="11" t="s">
        <v>4138</v>
      </c>
      <c r="G225" s="11"/>
      <c r="H225" s="11" t="s">
        <v>128</v>
      </c>
      <c r="I225" s="8"/>
      <c r="J225" s="11" t="s">
        <v>3019</v>
      </c>
      <c r="K225" s="11" t="s">
        <v>1912</v>
      </c>
      <c r="L225" s="11" t="s">
        <v>4139</v>
      </c>
      <c r="M225" s="11" t="s">
        <v>222</v>
      </c>
      <c r="N225" s="11" t="s">
        <v>223</v>
      </c>
      <c r="O225" s="11"/>
      <c r="P225" s="11"/>
      <c r="Q225" t="str">
        <f t="shared" si="3"/>
        <v>A2R</v>
      </c>
      <c r="U225" s="11" t="s">
        <v>222</v>
      </c>
    </row>
    <row r="226" spans="1:1022 1025:2046 2049:3070 3073:4094 4097:5118 5121:6142 6145:7166 7169:8190 8193:9214 9217:10238 10241:11262 11265:12286 12289:13310 13313:14334 14337:15358 15361:16382" ht="128" hidden="1" x14ac:dyDescent="0.2">
      <c r="A226" s="20" t="s">
        <v>2980</v>
      </c>
      <c r="B226" s="11" t="s">
        <v>4140</v>
      </c>
      <c r="C226" s="11" t="s">
        <v>4141</v>
      </c>
      <c r="D226" s="11" t="s">
        <v>4142</v>
      </c>
      <c r="E226" s="11" t="s">
        <v>2984</v>
      </c>
      <c r="F226" s="11" t="s">
        <v>4143</v>
      </c>
      <c r="G226" s="11"/>
      <c r="H226" s="11" t="s">
        <v>155</v>
      </c>
      <c r="I226" s="8"/>
      <c r="J226" s="11" t="s">
        <v>2987</v>
      </c>
      <c r="K226" s="11" t="s">
        <v>1916</v>
      </c>
      <c r="L226" s="11" t="s">
        <v>4144</v>
      </c>
      <c r="M226" s="11" t="s">
        <v>222</v>
      </c>
      <c r="N226" s="11" t="s">
        <v>223</v>
      </c>
      <c r="O226" s="11"/>
      <c r="P226" s="11"/>
      <c r="Q226" t="str">
        <f t="shared" si="3"/>
        <v>A2R</v>
      </c>
      <c r="U226" s="11" t="s">
        <v>222</v>
      </c>
    </row>
    <row r="227" spans="1:1022 1025:2046 2049:3070 3073:4094 4097:5118 5121:6142 6145:7166 7169:8190 8193:9214 9217:10238 10241:11262 11265:12286 12289:13310 13313:14334 14337:15358 15361:16382" ht="128" hidden="1" x14ac:dyDescent="0.2">
      <c r="A227" s="20" t="s">
        <v>2980</v>
      </c>
      <c r="B227" s="11" t="s">
        <v>4145</v>
      </c>
      <c r="C227" s="11" t="s">
        <v>4146</v>
      </c>
      <c r="D227" s="11" t="s">
        <v>4147</v>
      </c>
      <c r="E227" s="11" t="s">
        <v>2984</v>
      </c>
      <c r="F227" s="11" t="s">
        <v>4143</v>
      </c>
      <c r="G227" s="11"/>
      <c r="H227" s="11" t="s">
        <v>155</v>
      </c>
      <c r="I227" s="8"/>
      <c r="J227" s="11" t="s">
        <v>3019</v>
      </c>
      <c r="K227" s="11" t="s">
        <v>1919</v>
      </c>
      <c r="L227" s="11" t="s">
        <v>4148</v>
      </c>
      <c r="M227" s="11" t="s">
        <v>222</v>
      </c>
      <c r="N227" s="11" t="s">
        <v>223</v>
      </c>
      <c r="O227" s="11"/>
      <c r="P227" s="11"/>
      <c r="Q227" t="str">
        <f t="shared" si="3"/>
        <v>A2R</v>
      </c>
      <c r="U227" s="11" t="s">
        <v>222</v>
      </c>
    </row>
    <row r="228" spans="1:1022 1025:2046 2049:3070 3073:4094 4097:5118 5121:6142 6145:7166 7169:8190 8193:9214 9217:10238 10241:11262 11265:12286 12289:13310 13313:14334 14337:15358 15361:16382" ht="128" hidden="1" x14ac:dyDescent="0.2">
      <c r="A228" s="20" t="s">
        <v>2980</v>
      </c>
      <c r="B228" s="11" t="s">
        <v>4149</v>
      </c>
      <c r="C228" s="11" t="s">
        <v>4150</v>
      </c>
      <c r="D228" s="11" t="s">
        <v>4151</v>
      </c>
      <c r="E228" s="11" t="s">
        <v>2984</v>
      </c>
      <c r="F228" s="16" t="s">
        <v>4152</v>
      </c>
      <c r="G228" s="11"/>
      <c r="H228" s="11" t="s">
        <v>128</v>
      </c>
      <c r="I228" s="8"/>
      <c r="J228" s="11" t="s">
        <v>2987</v>
      </c>
      <c r="K228" s="11" t="s">
        <v>1922</v>
      </c>
      <c r="L228" s="11" t="s">
        <v>4153</v>
      </c>
      <c r="M228" s="11" t="s">
        <v>239</v>
      </c>
      <c r="N228" s="11" t="s">
        <v>240</v>
      </c>
      <c r="O228" s="11" t="s">
        <v>4154</v>
      </c>
      <c r="P228" s="11"/>
      <c r="Q228" t="str">
        <f t="shared" si="3"/>
        <v>A2R</v>
      </c>
      <c r="U228" s="11" t="s">
        <v>239</v>
      </c>
    </row>
    <row r="229" spans="1:1022 1025:2046 2049:3070 3073:4094 4097:5118 5121:6142 6145:7166 7169:8190 8193:9214 9217:10238 10241:11262 11265:12286 12289:13310 13313:14334 14337:15358 15361:16382" ht="144" hidden="1" x14ac:dyDescent="0.2">
      <c r="A229" s="20" t="s">
        <v>2980</v>
      </c>
      <c r="B229" s="11" t="s">
        <v>4155</v>
      </c>
      <c r="C229" s="11" t="s">
        <v>4156</v>
      </c>
      <c r="D229" s="11" t="s">
        <v>4157</v>
      </c>
      <c r="E229" s="11" t="s">
        <v>2984</v>
      </c>
      <c r="F229" s="11" t="s">
        <v>4158</v>
      </c>
      <c r="G229" s="11"/>
      <c r="H229" s="11" t="s">
        <v>128</v>
      </c>
      <c r="I229" s="8"/>
      <c r="J229" s="11" t="s">
        <v>2987</v>
      </c>
      <c r="K229" s="11" t="s">
        <v>1922</v>
      </c>
      <c r="L229" s="11" t="s">
        <v>4153</v>
      </c>
      <c r="M229" s="11" t="s">
        <v>239</v>
      </c>
      <c r="N229" s="11" t="s">
        <v>240</v>
      </c>
      <c r="O229" s="11" t="s">
        <v>4154</v>
      </c>
      <c r="P229" s="11"/>
      <c r="Q229" t="str">
        <f t="shared" si="3"/>
        <v>A2R</v>
      </c>
      <c r="U229" s="11" t="s">
        <v>239</v>
      </c>
    </row>
    <row r="230" spans="1:1022 1025:2046 2049:3070 3073:4094 4097:5118 5121:6142 6145:7166 7169:8190 8193:9214 9217:10238 10241:11262 11265:12286 12289:13310 13313:14334 14337:15358 15361:16382" ht="128" hidden="1" x14ac:dyDescent="0.2">
      <c r="A230" s="20" t="s">
        <v>2980</v>
      </c>
      <c r="B230" s="11" t="s">
        <v>4159</v>
      </c>
      <c r="C230" s="11" t="s">
        <v>4160</v>
      </c>
      <c r="D230" s="11" t="s">
        <v>4161</v>
      </c>
      <c r="E230" s="11" t="s">
        <v>2984</v>
      </c>
      <c r="F230" s="16" t="s">
        <v>4162</v>
      </c>
      <c r="G230" s="11"/>
      <c r="H230" s="11" t="s">
        <v>128</v>
      </c>
      <c r="I230" s="8"/>
      <c r="J230" s="11" t="s">
        <v>2987</v>
      </c>
      <c r="K230" s="11" t="s">
        <v>1922</v>
      </c>
      <c r="L230" s="11" t="s">
        <v>4153</v>
      </c>
      <c r="M230" s="11" t="s">
        <v>239</v>
      </c>
      <c r="N230" s="11" t="s">
        <v>240</v>
      </c>
      <c r="O230" s="11" t="s">
        <v>4163</v>
      </c>
      <c r="P230" s="11"/>
      <c r="Q230" t="str">
        <f t="shared" si="3"/>
        <v>A2R</v>
      </c>
      <c r="U230" s="11" t="s">
        <v>239</v>
      </c>
    </row>
    <row r="231" spans="1:1022 1025:2046 2049:3070 3073:4094 4097:5118 5121:6142 6145:7166 7169:8190 8193:9214 9217:10238 10241:11262 11265:12286 12289:13310 13313:14334 14337:15358 15361:16382" ht="160" hidden="1" x14ac:dyDescent="0.2">
      <c r="A231" s="20" t="s">
        <v>2980</v>
      </c>
      <c r="B231" s="11" t="s">
        <v>4164</v>
      </c>
      <c r="C231" s="11" t="s">
        <v>4165</v>
      </c>
      <c r="D231" s="11" t="s">
        <v>4166</v>
      </c>
      <c r="E231" s="11" t="s">
        <v>2984</v>
      </c>
      <c r="F231" s="16" t="s">
        <v>4167</v>
      </c>
      <c r="G231" s="11"/>
      <c r="H231" s="11" t="s">
        <v>128</v>
      </c>
      <c r="I231" s="8"/>
      <c r="J231" s="11" t="s">
        <v>2987</v>
      </c>
      <c r="K231" s="11" t="s">
        <v>1926</v>
      </c>
      <c r="L231" s="11" t="s">
        <v>4168</v>
      </c>
      <c r="M231" s="11" t="s">
        <v>239</v>
      </c>
      <c r="N231" s="11" t="s">
        <v>240</v>
      </c>
      <c r="O231" s="11"/>
      <c r="P231" s="11"/>
      <c r="Q231" t="str">
        <f t="shared" si="3"/>
        <v>A2R</v>
      </c>
      <c r="U231" s="11" t="s">
        <v>239</v>
      </c>
    </row>
    <row r="232" spans="1:1022 1025:2046 2049:3070 3073:4094 4097:5118 5121:6142 6145:7166 7169:8190 8193:9214 9217:10238 10241:11262 11265:12286 12289:13310 13313:14334 14337:15358 15361:16382" ht="160" hidden="1" x14ac:dyDescent="0.2">
      <c r="A232" s="20" t="s">
        <v>2980</v>
      </c>
      <c r="B232" s="11" t="s">
        <v>4169</v>
      </c>
      <c r="C232" s="11" t="s">
        <v>4170</v>
      </c>
      <c r="D232" s="11" t="s">
        <v>4171</v>
      </c>
      <c r="E232" s="11" t="s">
        <v>2984</v>
      </c>
      <c r="F232" s="16" t="s">
        <v>4172</v>
      </c>
      <c r="G232" s="11"/>
      <c r="H232" s="11" t="s">
        <v>128</v>
      </c>
      <c r="I232" s="8"/>
      <c r="J232" s="11" t="s">
        <v>2987</v>
      </c>
      <c r="K232" s="11" t="s">
        <v>1926</v>
      </c>
      <c r="L232" s="11" t="s">
        <v>4168</v>
      </c>
      <c r="M232" s="11" t="s">
        <v>239</v>
      </c>
      <c r="N232" s="11" t="s">
        <v>240</v>
      </c>
      <c r="O232" s="11"/>
      <c r="P232" s="11"/>
      <c r="Q232" t="str">
        <f t="shared" si="3"/>
        <v>A2R</v>
      </c>
      <c r="U232" s="11" t="s">
        <v>239</v>
      </c>
    </row>
    <row r="233" spans="1:1022 1025:2046 2049:3070 3073:4094 4097:5118 5121:6142 6145:7166 7169:8190 8193:9214 9217:10238 10241:11262 11265:12286 12289:13310 13313:14334 14337:15358 15361:16382" ht="128" hidden="1" x14ac:dyDescent="0.2">
      <c r="A233" s="20" t="s">
        <v>2980</v>
      </c>
      <c r="B233" s="11" t="s">
        <v>4173</v>
      </c>
      <c r="C233" s="11" t="s">
        <v>4174</v>
      </c>
      <c r="D233" s="11" t="s">
        <v>4175</v>
      </c>
      <c r="E233" s="11" t="s">
        <v>2984</v>
      </c>
      <c r="F233" s="16" t="s">
        <v>4176</v>
      </c>
      <c r="G233" s="11"/>
      <c r="H233" s="11" t="s">
        <v>128</v>
      </c>
      <c r="I233" s="8"/>
      <c r="J233" s="11" t="s">
        <v>2987</v>
      </c>
      <c r="K233" s="11" t="s">
        <v>1926</v>
      </c>
      <c r="L233" s="11" t="s">
        <v>4168</v>
      </c>
      <c r="M233" s="11" t="s">
        <v>239</v>
      </c>
      <c r="N233" s="11" t="s">
        <v>240</v>
      </c>
      <c r="O233" s="11"/>
      <c r="P233" s="11"/>
      <c r="Q233" t="str">
        <f t="shared" si="3"/>
        <v>A2R</v>
      </c>
      <c r="U233" s="11" t="s">
        <v>239</v>
      </c>
    </row>
    <row r="234" spans="1:1022 1025:2046 2049:3070 3073:4094 4097:5118 5121:6142 6145:7166 7169:8190 8193:9214 9217:10238 10241:11262 11265:12286 12289:13310 13313:14334 14337:15358 15361:16382" ht="128" hidden="1" x14ac:dyDescent="0.2">
      <c r="A234" s="20" t="s">
        <v>2980</v>
      </c>
      <c r="B234" s="11" t="s">
        <v>4177</v>
      </c>
      <c r="C234" s="11" t="s">
        <v>4178</v>
      </c>
      <c r="D234" s="11" t="s">
        <v>4179</v>
      </c>
      <c r="E234" s="11" t="s">
        <v>2984</v>
      </c>
      <c r="F234" s="11" t="s">
        <v>4180</v>
      </c>
      <c r="G234" s="11"/>
      <c r="H234" s="11" t="s">
        <v>128</v>
      </c>
      <c r="I234" s="8"/>
      <c r="J234" s="11" t="s">
        <v>2987</v>
      </c>
      <c r="K234" s="11" t="s">
        <v>1929</v>
      </c>
      <c r="L234" s="11" t="s">
        <v>4181</v>
      </c>
      <c r="M234" s="11" t="s">
        <v>239</v>
      </c>
      <c r="N234" s="11" t="s">
        <v>240</v>
      </c>
      <c r="O234" s="11"/>
      <c r="P234" s="11"/>
      <c r="Q234" t="str">
        <f t="shared" si="3"/>
        <v>A2R</v>
      </c>
      <c r="U234" s="11" t="s">
        <v>239</v>
      </c>
    </row>
    <row r="235" spans="1:1022 1025:2046 2049:3070 3073:4094 4097:5118 5121:6142 6145:7166 7169:8190 8193:9214 9217:10238 10241:11262 11265:12286 12289:13310 13313:14334 14337:15358 15361:16382" ht="144" hidden="1" x14ac:dyDescent="0.2">
      <c r="A235" s="20" t="s">
        <v>2980</v>
      </c>
      <c r="B235" s="11" t="s">
        <v>4182</v>
      </c>
      <c r="C235" s="11" t="s">
        <v>4183</v>
      </c>
      <c r="D235" s="11" t="s">
        <v>4184</v>
      </c>
      <c r="E235" s="11" t="s">
        <v>2984</v>
      </c>
      <c r="F235" s="11" t="s">
        <v>4185</v>
      </c>
      <c r="G235" s="11"/>
      <c r="H235" s="11" t="s">
        <v>128</v>
      </c>
      <c r="I235" s="8"/>
      <c r="J235" s="11" t="s">
        <v>2987</v>
      </c>
      <c r="K235" s="11" t="s">
        <v>1932</v>
      </c>
      <c r="L235" s="11" t="s">
        <v>4186</v>
      </c>
      <c r="M235" s="11" t="s">
        <v>239</v>
      </c>
      <c r="N235" s="11" t="s">
        <v>240</v>
      </c>
      <c r="O235" s="11"/>
      <c r="P235" s="11"/>
      <c r="Q235" t="str">
        <f t="shared" si="3"/>
        <v>A2R</v>
      </c>
      <c r="U235" s="11" t="s">
        <v>239</v>
      </c>
    </row>
    <row r="236" spans="1:1022 1025:2046 2049:3070 3073:4094 4097:5118 5121:6142 6145:7166 7169:8190 8193:9214 9217:10238 10241:11262 11265:12286 12289:13310 13313:14334 14337:15358 15361:16382" ht="144" x14ac:dyDescent="0.2">
      <c r="A236" s="20" t="s">
        <v>3020</v>
      </c>
      <c r="B236" s="11" t="s">
        <v>4187</v>
      </c>
      <c r="C236" s="11" t="s">
        <v>4188</v>
      </c>
      <c r="D236" s="11" t="s">
        <v>4189</v>
      </c>
      <c r="E236" s="11" t="s">
        <v>2984</v>
      </c>
      <c r="F236" s="11" t="s">
        <v>4190</v>
      </c>
      <c r="G236" s="11"/>
      <c r="H236" s="11" t="s">
        <v>4191</v>
      </c>
      <c r="I236" s="8"/>
      <c r="J236" s="11" t="s">
        <v>2987</v>
      </c>
      <c r="K236" s="11" t="s">
        <v>1936</v>
      </c>
      <c r="L236" s="32" t="s">
        <v>1938</v>
      </c>
      <c r="M236" s="11" t="s">
        <v>132</v>
      </c>
      <c r="N236" s="11" t="s">
        <v>2885</v>
      </c>
      <c r="O236" s="11"/>
      <c r="P236" s="11"/>
      <c r="Q236" t="str">
        <f t="shared" si="3"/>
        <v>A2R</v>
      </c>
      <c r="U236" s="11" t="s">
        <v>4192</v>
      </c>
    </row>
    <row r="237" spans="1:1022 1025:2046 2049:3070 3073:4094 4097:5118 5121:6142 6145:7166 7169:8190 8193:9214 9217:10238 10241:11262 11265:12286 12289:13310 13313:14334 14337:15358 15361:16382" ht="160" x14ac:dyDescent="0.2">
      <c r="A237" s="20" t="s">
        <v>3020</v>
      </c>
      <c r="B237" s="11" t="s">
        <v>4193</v>
      </c>
      <c r="C237" s="11" t="s">
        <v>4194</v>
      </c>
      <c r="D237" s="11" t="s">
        <v>4195</v>
      </c>
      <c r="E237" s="11" t="s">
        <v>3006</v>
      </c>
      <c r="F237" s="11" t="s">
        <v>4196</v>
      </c>
      <c r="G237" s="11"/>
      <c r="H237" s="11" t="s">
        <v>4191</v>
      </c>
      <c r="I237" s="8"/>
      <c r="J237" s="11" t="s">
        <v>2987</v>
      </c>
      <c r="K237" s="11" t="s">
        <v>1936</v>
      </c>
      <c r="L237" s="32" t="s">
        <v>1938</v>
      </c>
      <c r="M237" s="11" t="s">
        <v>132</v>
      </c>
      <c r="N237" s="11" t="s">
        <v>2885</v>
      </c>
      <c r="O237" s="11"/>
      <c r="P237" s="11"/>
      <c r="Q237" t="str">
        <f t="shared" si="3"/>
        <v>A2R</v>
      </c>
      <c r="U237" s="11" t="s">
        <v>4192</v>
      </c>
    </row>
    <row r="238" spans="1:1022 1025:2046 2049:3070 3073:4094 4097:5118 5121:6142 6145:7166 7169:8190 8193:9214 9217:10238 10241:11262 11265:12286 12289:13310 13313:14334 14337:15358 15361:16382" ht="160" x14ac:dyDescent="0.2">
      <c r="A238" s="20" t="s">
        <v>3020</v>
      </c>
      <c r="B238" s="11" t="s">
        <v>4197</v>
      </c>
      <c r="C238" s="11" t="s">
        <v>4198</v>
      </c>
      <c r="D238" s="11" t="s">
        <v>4199</v>
      </c>
      <c r="E238" s="11" t="s">
        <v>3006</v>
      </c>
      <c r="F238" s="11" t="s">
        <v>4200</v>
      </c>
      <c r="G238" s="11"/>
      <c r="H238" s="11" t="s">
        <v>4191</v>
      </c>
      <c r="I238" s="8"/>
      <c r="J238" s="11" t="s">
        <v>2987</v>
      </c>
      <c r="K238" s="11" t="s">
        <v>1936</v>
      </c>
      <c r="L238" s="32" t="s">
        <v>1938</v>
      </c>
      <c r="M238" s="11" t="s">
        <v>132</v>
      </c>
      <c r="N238" s="11" t="s">
        <v>2885</v>
      </c>
      <c r="O238" s="11"/>
      <c r="P238" s="11"/>
      <c r="Q238" t="str">
        <f t="shared" si="3"/>
        <v>A2R</v>
      </c>
      <c r="U238" s="11" t="s">
        <v>4192</v>
      </c>
    </row>
    <row r="239" spans="1:1022 1025:2046 2049:3070 3073:4094 4097:5118 5121:6142 6145:7166 7169:8190 8193:9214 9217:10238 10241:11262 11265:12286 12289:13310 13313:14334 14337:15358 15361:16382" ht="160" x14ac:dyDescent="0.2">
      <c r="A239" s="20" t="s">
        <v>3020</v>
      </c>
      <c r="B239" s="11" t="s">
        <v>4201</v>
      </c>
      <c r="C239" s="11" t="s">
        <v>4202</v>
      </c>
      <c r="D239" s="11" t="s">
        <v>4203</v>
      </c>
      <c r="E239" s="11" t="s">
        <v>3006</v>
      </c>
      <c r="F239" s="11" t="s">
        <v>4204</v>
      </c>
      <c r="G239" s="11"/>
      <c r="H239" s="11" t="s">
        <v>4191</v>
      </c>
      <c r="I239" s="8"/>
      <c r="J239" s="11" t="s">
        <v>2987</v>
      </c>
      <c r="K239" s="11" t="s">
        <v>1936</v>
      </c>
      <c r="L239" s="32" t="s">
        <v>1938</v>
      </c>
      <c r="M239" s="11" t="s">
        <v>132</v>
      </c>
      <c r="N239" s="11" t="s">
        <v>2885</v>
      </c>
      <c r="O239" s="11"/>
      <c r="P239" s="11"/>
      <c r="Q239" t="str">
        <f t="shared" si="3"/>
        <v>A2R</v>
      </c>
      <c r="U239" s="11" t="s">
        <v>4192</v>
      </c>
    </row>
    <row r="240" spans="1:1022 1025:2046 2049:3070 3073:4094 4097:5118 5121:6142 6145:7166 7169:8190 8193:9214 9217:10238 10241:11262 11265:12286 12289:13310 13313:14334 14337:15358 15361:16382" ht="144" x14ac:dyDescent="0.2">
      <c r="A240" s="20" t="s">
        <v>2980</v>
      </c>
      <c r="B240" s="11" t="s">
        <v>4205</v>
      </c>
      <c r="C240" s="11" t="s">
        <v>4206</v>
      </c>
      <c r="D240" s="11" t="s">
        <v>4207</v>
      </c>
      <c r="E240" s="11" t="s">
        <v>2984</v>
      </c>
      <c r="F240" s="11" t="s">
        <v>4208</v>
      </c>
      <c r="G240" s="11" t="s">
        <v>4209</v>
      </c>
      <c r="H240" s="11" t="s">
        <v>123</v>
      </c>
      <c r="I240" s="11"/>
      <c r="J240" s="11" t="s">
        <v>2987</v>
      </c>
      <c r="K240" s="11" t="s">
        <v>1975</v>
      </c>
      <c r="L240" s="11" t="s">
        <v>1976</v>
      </c>
      <c r="M240" s="11" t="s">
        <v>651</v>
      </c>
      <c r="N240" s="11" t="s">
        <v>652</v>
      </c>
      <c r="O240" s="11"/>
      <c r="P240" s="11"/>
      <c r="Q240" t="str">
        <f t="shared" si="3"/>
        <v>TAX</v>
      </c>
      <c r="U240" s="11" t="s">
        <v>651</v>
      </c>
      <c r="V240" s="79"/>
      <c r="AL240" s="79"/>
      <c r="BB240" s="79"/>
      <c r="BR240" s="79"/>
      <c r="CH240" s="79"/>
      <c r="CX240" s="79"/>
      <c r="DN240" s="79"/>
      <c r="ED240" s="79"/>
      <c r="ET240" s="79"/>
      <c r="FJ240" s="79"/>
      <c r="FZ240" s="79"/>
      <c r="GB240" t="s">
        <v>823</v>
      </c>
      <c r="GD240" t="s">
        <v>2987</v>
      </c>
      <c r="GE240" t="s">
        <v>2436</v>
      </c>
      <c r="GF240" t="s">
        <v>2437</v>
      </c>
      <c r="GG240" t="s">
        <v>908</v>
      </c>
      <c r="GH240" t="s">
        <v>909</v>
      </c>
      <c r="GK240" t="s">
        <v>2980</v>
      </c>
      <c r="GL240" t="s">
        <v>4210</v>
      </c>
      <c r="GM240" t="s">
        <v>4211</v>
      </c>
      <c r="GN240" t="s">
        <v>4212</v>
      </c>
      <c r="GO240" t="s">
        <v>2984</v>
      </c>
      <c r="GP240" s="79" t="s">
        <v>4213</v>
      </c>
      <c r="GR240" t="s">
        <v>823</v>
      </c>
      <c r="GT240" t="s">
        <v>2987</v>
      </c>
      <c r="GU240" t="s">
        <v>2436</v>
      </c>
      <c r="GV240" t="s">
        <v>2437</v>
      </c>
      <c r="GW240" t="s">
        <v>908</v>
      </c>
      <c r="GX240" t="s">
        <v>909</v>
      </c>
      <c r="HA240" t="s">
        <v>2980</v>
      </c>
      <c r="HB240" t="s">
        <v>4210</v>
      </c>
      <c r="HC240" t="s">
        <v>4211</v>
      </c>
      <c r="HD240" t="s">
        <v>4212</v>
      </c>
      <c r="HE240" t="s">
        <v>2984</v>
      </c>
      <c r="HF240" s="79" t="s">
        <v>4213</v>
      </c>
      <c r="HH240" t="s">
        <v>823</v>
      </c>
      <c r="HJ240" t="s">
        <v>2987</v>
      </c>
      <c r="HK240" t="s">
        <v>2436</v>
      </c>
      <c r="HL240" t="s">
        <v>2437</v>
      </c>
      <c r="HM240" t="s">
        <v>908</v>
      </c>
      <c r="HN240" t="s">
        <v>909</v>
      </c>
      <c r="HQ240" t="s">
        <v>2980</v>
      </c>
      <c r="HR240" t="s">
        <v>4210</v>
      </c>
      <c r="HS240" t="s">
        <v>4211</v>
      </c>
      <c r="HT240" t="s">
        <v>4212</v>
      </c>
      <c r="HU240" t="s">
        <v>2984</v>
      </c>
      <c r="HV240" s="79" t="s">
        <v>4213</v>
      </c>
      <c r="HX240" t="s">
        <v>823</v>
      </c>
      <c r="HZ240" t="s">
        <v>2987</v>
      </c>
      <c r="IA240" t="s">
        <v>2436</v>
      </c>
      <c r="IB240" t="s">
        <v>2437</v>
      </c>
      <c r="IC240" t="s">
        <v>908</v>
      </c>
      <c r="ID240" t="s">
        <v>909</v>
      </c>
      <c r="IG240" t="s">
        <v>2980</v>
      </c>
      <c r="IH240" t="s">
        <v>4210</v>
      </c>
      <c r="II240" t="s">
        <v>4211</v>
      </c>
      <c r="IJ240" t="s">
        <v>4212</v>
      </c>
      <c r="IK240" t="s">
        <v>2984</v>
      </c>
      <c r="IL240" s="79" t="s">
        <v>4213</v>
      </c>
      <c r="IN240" t="s">
        <v>823</v>
      </c>
      <c r="IP240" t="s">
        <v>2987</v>
      </c>
      <c r="IQ240" t="s">
        <v>2436</v>
      </c>
      <c r="IR240" t="s">
        <v>2437</v>
      </c>
      <c r="IS240" t="s">
        <v>908</v>
      </c>
      <c r="IT240" t="s">
        <v>909</v>
      </c>
      <c r="IW240" t="s">
        <v>2980</v>
      </c>
      <c r="IX240" t="s">
        <v>4210</v>
      </c>
      <c r="IY240" t="s">
        <v>4211</v>
      </c>
      <c r="IZ240" t="s">
        <v>4212</v>
      </c>
      <c r="JA240" t="s">
        <v>2984</v>
      </c>
      <c r="JB240" s="79" t="s">
        <v>4213</v>
      </c>
      <c r="JD240" t="s">
        <v>823</v>
      </c>
      <c r="JF240" t="s">
        <v>2987</v>
      </c>
      <c r="JG240" t="s">
        <v>2436</v>
      </c>
      <c r="JH240" t="s">
        <v>2437</v>
      </c>
      <c r="JI240" t="s">
        <v>908</v>
      </c>
      <c r="JJ240" t="s">
        <v>909</v>
      </c>
      <c r="JM240" t="s">
        <v>2980</v>
      </c>
      <c r="JN240" t="s">
        <v>4210</v>
      </c>
      <c r="JO240" t="s">
        <v>4211</v>
      </c>
      <c r="JP240" t="s">
        <v>4212</v>
      </c>
      <c r="JQ240" t="s">
        <v>2984</v>
      </c>
      <c r="JR240" s="79" t="s">
        <v>4213</v>
      </c>
      <c r="JT240" t="s">
        <v>823</v>
      </c>
      <c r="JV240" t="s">
        <v>2987</v>
      </c>
      <c r="JW240" t="s">
        <v>2436</v>
      </c>
      <c r="JX240" t="s">
        <v>2437</v>
      </c>
      <c r="JY240" t="s">
        <v>908</v>
      </c>
      <c r="JZ240" t="s">
        <v>909</v>
      </c>
      <c r="KC240" t="s">
        <v>2980</v>
      </c>
      <c r="KD240" t="s">
        <v>4210</v>
      </c>
      <c r="KE240" t="s">
        <v>4211</v>
      </c>
      <c r="KF240" t="s">
        <v>4212</v>
      </c>
      <c r="KG240" t="s">
        <v>2984</v>
      </c>
      <c r="KH240" s="79" t="s">
        <v>4213</v>
      </c>
      <c r="KJ240" t="s">
        <v>823</v>
      </c>
      <c r="KL240" t="s">
        <v>2987</v>
      </c>
      <c r="KM240" t="s">
        <v>2436</v>
      </c>
      <c r="KN240" t="s">
        <v>2437</v>
      </c>
      <c r="KO240" t="s">
        <v>908</v>
      </c>
      <c r="KP240" t="s">
        <v>909</v>
      </c>
      <c r="KS240" t="s">
        <v>2980</v>
      </c>
      <c r="KT240" t="s">
        <v>4210</v>
      </c>
      <c r="KU240" t="s">
        <v>4211</v>
      </c>
      <c r="KV240" t="s">
        <v>4212</v>
      </c>
      <c r="KW240" t="s">
        <v>2984</v>
      </c>
      <c r="KX240" s="79" t="s">
        <v>4213</v>
      </c>
      <c r="KZ240" t="s">
        <v>823</v>
      </c>
      <c r="LB240" t="s">
        <v>2987</v>
      </c>
      <c r="LC240" t="s">
        <v>2436</v>
      </c>
      <c r="LD240" t="s">
        <v>2437</v>
      </c>
      <c r="LE240" t="s">
        <v>908</v>
      </c>
      <c r="LF240" t="s">
        <v>909</v>
      </c>
      <c r="LI240" t="s">
        <v>2980</v>
      </c>
      <c r="LJ240" t="s">
        <v>4210</v>
      </c>
      <c r="LK240" t="s">
        <v>4211</v>
      </c>
      <c r="LL240" t="s">
        <v>4212</v>
      </c>
      <c r="LM240" t="s">
        <v>2984</v>
      </c>
      <c r="LN240" s="79" t="s">
        <v>4213</v>
      </c>
      <c r="LP240" t="s">
        <v>823</v>
      </c>
      <c r="LR240" t="s">
        <v>2987</v>
      </c>
      <c r="LS240" t="s">
        <v>2436</v>
      </c>
      <c r="LT240" t="s">
        <v>2437</v>
      </c>
      <c r="LU240" t="s">
        <v>908</v>
      </c>
      <c r="LV240" t="s">
        <v>909</v>
      </c>
      <c r="LY240" t="s">
        <v>2980</v>
      </c>
      <c r="LZ240" t="s">
        <v>4210</v>
      </c>
      <c r="MA240" t="s">
        <v>4211</v>
      </c>
      <c r="MB240" t="s">
        <v>4212</v>
      </c>
      <c r="MC240" t="s">
        <v>2984</v>
      </c>
      <c r="MD240" s="79" t="s">
        <v>4213</v>
      </c>
      <c r="MF240" t="s">
        <v>823</v>
      </c>
      <c r="MH240" t="s">
        <v>2987</v>
      </c>
      <c r="MI240" t="s">
        <v>2436</v>
      </c>
      <c r="MJ240" t="s">
        <v>2437</v>
      </c>
      <c r="MK240" t="s">
        <v>908</v>
      </c>
      <c r="ML240" t="s">
        <v>909</v>
      </c>
      <c r="MO240" t="s">
        <v>2980</v>
      </c>
      <c r="MP240" t="s">
        <v>4210</v>
      </c>
      <c r="MQ240" t="s">
        <v>4211</v>
      </c>
      <c r="MR240" t="s">
        <v>4212</v>
      </c>
      <c r="MS240" t="s">
        <v>2984</v>
      </c>
      <c r="MT240" s="79" t="s">
        <v>4213</v>
      </c>
      <c r="MV240" t="s">
        <v>823</v>
      </c>
      <c r="MX240" t="s">
        <v>2987</v>
      </c>
      <c r="MY240" t="s">
        <v>2436</v>
      </c>
      <c r="MZ240" t="s">
        <v>2437</v>
      </c>
      <c r="NA240" t="s">
        <v>908</v>
      </c>
      <c r="NB240" t="s">
        <v>909</v>
      </c>
      <c r="NE240" t="s">
        <v>2980</v>
      </c>
      <c r="NF240" t="s">
        <v>4210</v>
      </c>
      <c r="NG240" t="s">
        <v>4211</v>
      </c>
      <c r="NH240" t="s">
        <v>4212</v>
      </c>
      <c r="NI240" t="s">
        <v>2984</v>
      </c>
      <c r="NJ240" s="79" t="s">
        <v>4213</v>
      </c>
      <c r="NL240" t="s">
        <v>823</v>
      </c>
      <c r="NN240" t="s">
        <v>2987</v>
      </c>
      <c r="NO240" t="s">
        <v>2436</v>
      </c>
      <c r="NP240" t="s">
        <v>2437</v>
      </c>
      <c r="NQ240" t="s">
        <v>908</v>
      </c>
      <c r="NR240" t="s">
        <v>909</v>
      </c>
      <c r="NU240" t="s">
        <v>2980</v>
      </c>
      <c r="NV240" t="s">
        <v>4210</v>
      </c>
      <c r="NW240" t="s">
        <v>4211</v>
      </c>
      <c r="NX240" t="s">
        <v>4212</v>
      </c>
      <c r="NY240" t="s">
        <v>2984</v>
      </c>
      <c r="NZ240" s="79" t="s">
        <v>4213</v>
      </c>
      <c r="OB240" t="s">
        <v>823</v>
      </c>
      <c r="OD240" t="s">
        <v>2987</v>
      </c>
      <c r="OE240" t="s">
        <v>2436</v>
      </c>
      <c r="OF240" t="s">
        <v>2437</v>
      </c>
      <c r="OG240" t="s">
        <v>908</v>
      </c>
      <c r="OH240" t="s">
        <v>909</v>
      </c>
      <c r="OK240" t="s">
        <v>2980</v>
      </c>
      <c r="OL240" t="s">
        <v>4210</v>
      </c>
      <c r="OM240" t="s">
        <v>4211</v>
      </c>
      <c r="ON240" t="s">
        <v>4212</v>
      </c>
      <c r="OO240" t="s">
        <v>2984</v>
      </c>
      <c r="OP240" s="79" t="s">
        <v>4213</v>
      </c>
      <c r="OR240" t="s">
        <v>823</v>
      </c>
      <c r="OT240" t="s">
        <v>2987</v>
      </c>
      <c r="OU240" t="s">
        <v>2436</v>
      </c>
      <c r="OV240" t="s">
        <v>2437</v>
      </c>
      <c r="OW240" t="s">
        <v>908</v>
      </c>
      <c r="OX240" t="s">
        <v>909</v>
      </c>
      <c r="PA240" t="s">
        <v>2980</v>
      </c>
      <c r="PB240" t="s">
        <v>4210</v>
      </c>
      <c r="PC240" t="s">
        <v>4211</v>
      </c>
      <c r="PD240" t="s">
        <v>4212</v>
      </c>
      <c r="PE240" t="s">
        <v>2984</v>
      </c>
      <c r="PF240" s="79" t="s">
        <v>4213</v>
      </c>
      <c r="PH240" t="s">
        <v>823</v>
      </c>
      <c r="PJ240" t="s">
        <v>2987</v>
      </c>
      <c r="PK240" t="s">
        <v>2436</v>
      </c>
      <c r="PL240" t="s">
        <v>2437</v>
      </c>
      <c r="PM240" t="s">
        <v>908</v>
      </c>
      <c r="PN240" t="s">
        <v>909</v>
      </c>
      <c r="PQ240" t="s">
        <v>2980</v>
      </c>
      <c r="PR240" t="s">
        <v>4210</v>
      </c>
      <c r="PS240" t="s">
        <v>4211</v>
      </c>
      <c r="PT240" t="s">
        <v>4212</v>
      </c>
      <c r="PU240" t="s">
        <v>2984</v>
      </c>
      <c r="PV240" s="79" t="s">
        <v>4213</v>
      </c>
      <c r="PX240" t="s">
        <v>823</v>
      </c>
      <c r="PZ240" t="s">
        <v>2987</v>
      </c>
      <c r="QA240" t="s">
        <v>2436</v>
      </c>
      <c r="QB240" t="s">
        <v>2437</v>
      </c>
      <c r="QC240" t="s">
        <v>908</v>
      </c>
      <c r="QD240" t="s">
        <v>909</v>
      </c>
      <c r="QG240" t="s">
        <v>2980</v>
      </c>
      <c r="QH240" t="s">
        <v>4210</v>
      </c>
      <c r="QI240" t="s">
        <v>4211</v>
      </c>
      <c r="QJ240" t="s">
        <v>4212</v>
      </c>
      <c r="QK240" t="s">
        <v>2984</v>
      </c>
      <c r="QL240" s="79" t="s">
        <v>4213</v>
      </c>
      <c r="QN240" t="s">
        <v>823</v>
      </c>
      <c r="QP240" t="s">
        <v>2987</v>
      </c>
      <c r="QQ240" t="s">
        <v>2436</v>
      </c>
      <c r="QR240" t="s">
        <v>2437</v>
      </c>
      <c r="QS240" t="s">
        <v>908</v>
      </c>
      <c r="QT240" t="s">
        <v>909</v>
      </c>
      <c r="QW240" t="s">
        <v>2980</v>
      </c>
      <c r="QX240" t="s">
        <v>4210</v>
      </c>
      <c r="QY240" t="s">
        <v>4211</v>
      </c>
      <c r="QZ240" t="s">
        <v>4212</v>
      </c>
      <c r="RA240" t="s">
        <v>2984</v>
      </c>
      <c r="RB240" s="79" t="s">
        <v>4213</v>
      </c>
      <c r="RD240" t="s">
        <v>823</v>
      </c>
      <c r="RF240" t="s">
        <v>2987</v>
      </c>
      <c r="RG240" t="s">
        <v>2436</v>
      </c>
      <c r="RH240" t="s">
        <v>2437</v>
      </c>
      <c r="RI240" t="s">
        <v>908</v>
      </c>
      <c r="RJ240" t="s">
        <v>909</v>
      </c>
      <c r="RM240" t="s">
        <v>2980</v>
      </c>
      <c r="RN240" t="s">
        <v>4210</v>
      </c>
      <c r="RO240" t="s">
        <v>4211</v>
      </c>
      <c r="RP240" t="s">
        <v>4212</v>
      </c>
      <c r="RQ240" t="s">
        <v>2984</v>
      </c>
      <c r="RR240" s="79" t="s">
        <v>4213</v>
      </c>
      <c r="RT240" t="s">
        <v>823</v>
      </c>
      <c r="RV240" t="s">
        <v>2987</v>
      </c>
      <c r="RW240" t="s">
        <v>2436</v>
      </c>
      <c r="RX240" t="s">
        <v>2437</v>
      </c>
      <c r="RY240" t="s">
        <v>908</v>
      </c>
      <c r="RZ240" t="s">
        <v>909</v>
      </c>
      <c r="SC240" t="s">
        <v>2980</v>
      </c>
      <c r="SD240" t="s">
        <v>4210</v>
      </c>
      <c r="SE240" t="s">
        <v>4211</v>
      </c>
      <c r="SF240" t="s">
        <v>4212</v>
      </c>
      <c r="SG240" t="s">
        <v>2984</v>
      </c>
      <c r="SH240" s="79" t="s">
        <v>4213</v>
      </c>
      <c r="SJ240" t="s">
        <v>823</v>
      </c>
      <c r="SL240" t="s">
        <v>2987</v>
      </c>
      <c r="SM240" t="s">
        <v>2436</v>
      </c>
      <c r="SN240" t="s">
        <v>2437</v>
      </c>
      <c r="SO240" t="s">
        <v>908</v>
      </c>
      <c r="SP240" t="s">
        <v>909</v>
      </c>
      <c r="SS240" t="s">
        <v>2980</v>
      </c>
      <c r="ST240" t="s">
        <v>4210</v>
      </c>
      <c r="SU240" t="s">
        <v>4211</v>
      </c>
      <c r="SV240" t="s">
        <v>4212</v>
      </c>
      <c r="SW240" t="s">
        <v>2984</v>
      </c>
      <c r="SX240" s="79" t="s">
        <v>4213</v>
      </c>
      <c r="SZ240" t="s">
        <v>823</v>
      </c>
      <c r="TB240" t="s">
        <v>2987</v>
      </c>
      <c r="TC240" t="s">
        <v>2436</v>
      </c>
      <c r="TD240" t="s">
        <v>2437</v>
      </c>
      <c r="TE240" t="s">
        <v>908</v>
      </c>
      <c r="TF240" t="s">
        <v>909</v>
      </c>
      <c r="TI240" t="s">
        <v>2980</v>
      </c>
      <c r="TJ240" t="s">
        <v>4210</v>
      </c>
      <c r="TK240" t="s">
        <v>4211</v>
      </c>
      <c r="TL240" t="s">
        <v>4212</v>
      </c>
      <c r="TM240" t="s">
        <v>2984</v>
      </c>
      <c r="TN240" s="79" t="s">
        <v>4213</v>
      </c>
      <c r="TP240" t="s">
        <v>823</v>
      </c>
      <c r="TR240" t="s">
        <v>2987</v>
      </c>
      <c r="TS240" t="s">
        <v>2436</v>
      </c>
      <c r="TT240" t="s">
        <v>2437</v>
      </c>
      <c r="TU240" t="s">
        <v>908</v>
      </c>
      <c r="TV240" t="s">
        <v>909</v>
      </c>
      <c r="TY240" t="s">
        <v>2980</v>
      </c>
      <c r="TZ240" t="s">
        <v>4210</v>
      </c>
      <c r="UA240" t="s">
        <v>4211</v>
      </c>
      <c r="UB240" t="s">
        <v>4212</v>
      </c>
      <c r="UC240" t="s">
        <v>2984</v>
      </c>
      <c r="UD240" s="79" t="s">
        <v>4213</v>
      </c>
      <c r="UF240" t="s">
        <v>823</v>
      </c>
      <c r="UH240" t="s">
        <v>2987</v>
      </c>
      <c r="UI240" t="s">
        <v>2436</v>
      </c>
      <c r="UJ240" t="s">
        <v>2437</v>
      </c>
      <c r="UK240" t="s">
        <v>908</v>
      </c>
      <c r="UL240" t="s">
        <v>909</v>
      </c>
      <c r="UO240" t="s">
        <v>2980</v>
      </c>
      <c r="UP240" t="s">
        <v>4210</v>
      </c>
      <c r="UQ240" t="s">
        <v>4211</v>
      </c>
      <c r="UR240" t="s">
        <v>4212</v>
      </c>
      <c r="US240" t="s">
        <v>2984</v>
      </c>
      <c r="UT240" s="79" t="s">
        <v>4213</v>
      </c>
      <c r="UV240" t="s">
        <v>823</v>
      </c>
      <c r="UX240" t="s">
        <v>2987</v>
      </c>
      <c r="UY240" t="s">
        <v>2436</v>
      </c>
      <c r="UZ240" t="s">
        <v>2437</v>
      </c>
      <c r="VA240" t="s">
        <v>908</v>
      </c>
      <c r="VB240" t="s">
        <v>909</v>
      </c>
      <c r="VE240" t="s">
        <v>2980</v>
      </c>
      <c r="VF240" t="s">
        <v>4210</v>
      </c>
      <c r="VG240" t="s">
        <v>4211</v>
      </c>
      <c r="VH240" t="s">
        <v>4212</v>
      </c>
      <c r="VI240" t="s">
        <v>2984</v>
      </c>
      <c r="VJ240" s="79" t="s">
        <v>4213</v>
      </c>
      <c r="VL240" t="s">
        <v>823</v>
      </c>
      <c r="VN240" t="s">
        <v>2987</v>
      </c>
      <c r="VO240" t="s">
        <v>2436</v>
      </c>
      <c r="VP240" t="s">
        <v>2437</v>
      </c>
      <c r="VQ240" t="s">
        <v>908</v>
      </c>
      <c r="VR240" t="s">
        <v>909</v>
      </c>
      <c r="VU240" t="s">
        <v>2980</v>
      </c>
      <c r="VV240" t="s">
        <v>4210</v>
      </c>
      <c r="VW240" t="s">
        <v>4211</v>
      </c>
      <c r="VX240" t="s">
        <v>4212</v>
      </c>
      <c r="VY240" t="s">
        <v>2984</v>
      </c>
      <c r="VZ240" s="79" t="s">
        <v>4213</v>
      </c>
      <c r="WB240" t="s">
        <v>823</v>
      </c>
      <c r="WD240" t="s">
        <v>2987</v>
      </c>
      <c r="WE240" t="s">
        <v>2436</v>
      </c>
      <c r="WF240" t="s">
        <v>2437</v>
      </c>
      <c r="WG240" t="s">
        <v>908</v>
      </c>
      <c r="WH240" t="s">
        <v>909</v>
      </c>
      <c r="WK240" t="s">
        <v>2980</v>
      </c>
      <c r="WL240" t="s">
        <v>4210</v>
      </c>
      <c r="WM240" t="s">
        <v>4211</v>
      </c>
      <c r="WN240" t="s">
        <v>4212</v>
      </c>
      <c r="WO240" t="s">
        <v>2984</v>
      </c>
      <c r="WP240" s="79" t="s">
        <v>4213</v>
      </c>
      <c r="WR240" t="s">
        <v>823</v>
      </c>
      <c r="WT240" t="s">
        <v>2987</v>
      </c>
      <c r="WU240" t="s">
        <v>2436</v>
      </c>
      <c r="WV240" t="s">
        <v>2437</v>
      </c>
      <c r="WW240" t="s">
        <v>908</v>
      </c>
      <c r="WX240" t="s">
        <v>909</v>
      </c>
      <c r="XA240" t="s">
        <v>2980</v>
      </c>
      <c r="XB240" t="s">
        <v>4210</v>
      </c>
      <c r="XC240" t="s">
        <v>4211</v>
      </c>
      <c r="XD240" t="s">
        <v>4212</v>
      </c>
      <c r="XE240" t="s">
        <v>2984</v>
      </c>
      <c r="XF240" s="79" t="s">
        <v>4213</v>
      </c>
      <c r="XH240" t="s">
        <v>823</v>
      </c>
      <c r="XJ240" t="s">
        <v>2987</v>
      </c>
      <c r="XK240" t="s">
        <v>2436</v>
      </c>
      <c r="XL240" t="s">
        <v>2437</v>
      </c>
      <c r="XM240" t="s">
        <v>908</v>
      </c>
      <c r="XN240" t="s">
        <v>909</v>
      </c>
      <c r="XQ240" t="s">
        <v>2980</v>
      </c>
      <c r="XR240" t="s">
        <v>4210</v>
      </c>
      <c r="XS240" t="s">
        <v>4211</v>
      </c>
      <c r="XT240" t="s">
        <v>4212</v>
      </c>
      <c r="XU240" t="s">
        <v>2984</v>
      </c>
      <c r="XV240" s="79" t="s">
        <v>4213</v>
      </c>
      <c r="XX240" t="s">
        <v>823</v>
      </c>
      <c r="XZ240" t="s">
        <v>2987</v>
      </c>
      <c r="YA240" t="s">
        <v>2436</v>
      </c>
      <c r="YB240" t="s">
        <v>2437</v>
      </c>
      <c r="YC240" t="s">
        <v>908</v>
      </c>
      <c r="YD240" t="s">
        <v>909</v>
      </c>
      <c r="YG240" t="s">
        <v>2980</v>
      </c>
      <c r="YH240" t="s">
        <v>4210</v>
      </c>
      <c r="YI240" t="s">
        <v>4211</v>
      </c>
      <c r="YJ240" t="s">
        <v>4212</v>
      </c>
      <c r="YK240" t="s">
        <v>2984</v>
      </c>
      <c r="YL240" s="79" t="s">
        <v>4213</v>
      </c>
      <c r="YN240" t="s">
        <v>823</v>
      </c>
      <c r="YP240" t="s">
        <v>2987</v>
      </c>
      <c r="YQ240" t="s">
        <v>2436</v>
      </c>
      <c r="YR240" t="s">
        <v>2437</v>
      </c>
      <c r="YS240" t="s">
        <v>908</v>
      </c>
      <c r="YT240" t="s">
        <v>909</v>
      </c>
      <c r="YW240" t="s">
        <v>2980</v>
      </c>
      <c r="YX240" t="s">
        <v>4210</v>
      </c>
      <c r="YY240" t="s">
        <v>4211</v>
      </c>
      <c r="YZ240" t="s">
        <v>4212</v>
      </c>
      <c r="ZA240" t="s">
        <v>2984</v>
      </c>
      <c r="ZB240" s="79" t="s">
        <v>4213</v>
      </c>
      <c r="ZD240" t="s">
        <v>823</v>
      </c>
      <c r="ZF240" t="s">
        <v>2987</v>
      </c>
      <c r="ZG240" t="s">
        <v>2436</v>
      </c>
      <c r="ZH240" t="s">
        <v>2437</v>
      </c>
      <c r="ZI240" t="s">
        <v>908</v>
      </c>
      <c r="ZJ240" t="s">
        <v>909</v>
      </c>
      <c r="ZM240" t="s">
        <v>2980</v>
      </c>
      <c r="ZN240" t="s">
        <v>4210</v>
      </c>
      <c r="ZO240" t="s">
        <v>4211</v>
      </c>
      <c r="ZP240" t="s">
        <v>4212</v>
      </c>
      <c r="ZQ240" t="s">
        <v>2984</v>
      </c>
      <c r="ZR240" s="79" t="s">
        <v>4213</v>
      </c>
      <c r="ZT240" t="s">
        <v>823</v>
      </c>
      <c r="ZV240" t="s">
        <v>2987</v>
      </c>
      <c r="ZW240" t="s">
        <v>2436</v>
      </c>
      <c r="ZX240" t="s">
        <v>2437</v>
      </c>
      <c r="ZY240" t="s">
        <v>908</v>
      </c>
      <c r="ZZ240" t="s">
        <v>909</v>
      </c>
      <c r="AAC240" t="s">
        <v>2980</v>
      </c>
      <c r="AAD240" t="s">
        <v>4210</v>
      </c>
      <c r="AAE240" t="s">
        <v>4211</v>
      </c>
      <c r="AAF240" t="s">
        <v>4212</v>
      </c>
      <c r="AAG240" t="s">
        <v>2984</v>
      </c>
      <c r="AAH240" s="79" t="s">
        <v>4213</v>
      </c>
      <c r="AAJ240" t="s">
        <v>823</v>
      </c>
      <c r="AAL240" t="s">
        <v>2987</v>
      </c>
      <c r="AAM240" t="s">
        <v>2436</v>
      </c>
      <c r="AAN240" t="s">
        <v>2437</v>
      </c>
      <c r="AAO240" t="s">
        <v>908</v>
      </c>
      <c r="AAP240" t="s">
        <v>909</v>
      </c>
      <c r="AAS240" t="s">
        <v>2980</v>
      </c>
      <c r="AAT240" t="s">
        <v>4210</v>
      </c>
      <c r="AAU240" t="s">
        <v>4211</v>
      </c>
      <c r="AAV240" t="s">
        <v>4212</v>
      </c>
      <c r="AAW240" t="s">
        <v>2984</v>
      </c>
      <c r="AAX240" s="79" t="s">
        <v>4213</v>
      </c>
      <c r="AAZ240" t="s">
        <v>823</v>
      </c>
      <c r="ABB240" t="s">
        <v>2987</v>
      </c>
      <c r="ABC240" t="s">
        <v>2436</v>
      </c>
      <c r="ABD240" t="s">
        <v>2437</v>
      </c>
      <c r="ABE240" t="s">
        <v>908</v>
      </c>
      <c r="ABF240" t="s">
        <v>909</v>
      </c>
      <c r="ABI240" t="s">
        <v>2980</v>
      </c>
      <c r="ABJ240" t="s">
        <v>4210</v>
      </c>
      <c r="ABK240" t="s">
        <v>4211</v>
      </c>
      <c r="ABL240" t="s">
        <v>4212</v>
      </c>
      <c r="ABM240" t="s">
        <v>2984</v>
      </c>
      <c r="ABN240" s="79" t="s">
        <v>4213</v>
      </c>
      <c r="ABP240" t="s">
        <v>823</v>
      </c>
      <c r="ABR240" t="s">
        <v>2987</v>
      </c>
      <c r="ABS240" t="s">
        <v>2436</v>
      </c>
      <c r="ABT240" t="s">
        <v>2437</v>
      </c>
      <c r="ABU240" t="s">
        <v>908</v>
      </c>
      <c r="ABV240" t="s">
        <v>909</v>
      </c>
      <c r="ABY240" t="s">
        <v>2980</v>
      </c>
      <c r="ABZ240" t="s">
        <v>4210</v>
      </c>
      <c r="ACA240" t="s">
        <v>4211</v>
      </c>
      <c r="ACB240" t="s">
        <v>4212</v>
      </c>
      <c r="ACC240" t="s">
        <v>2984</v>
      </c>
      <c r="ACD240" s="79" t="s">
        <v>4213</v>
      </c>
      <c r="ACF240" t="s">
        <v>823</v>
      </c>
      <c r="ACH240" t="s">
        <v>2987</v>
      </c>
      <c r="ACI240" t="s">
        <v>2436</v>
      </c>
      <c r="ACJ240" t="s">
        <v>2437</v>
      </c>
      <c r="ACK240" t="s">
        <v>908</v>
      </c>
      <c r="ACL240" t="s">
        <v>909</v>
      </c>
      <c r="ACO240" t="s">
        <v>2980</v>
      </c>
      <c r="ACP240" t="s">
        <v>4210</v>
      </c>
      <c r="ACQ240" t="s">
        <v>4211</v>
      </c>
      <c r="ACR240" t="s">
        <v>4212</v>
      </c>
      <c r="ACS240" t="s">
        <v>2984</v>
      </c>
      <c r="ACT240" s="79" t="s">
        <v>4213</v>
      </c>
      <c r="ACV240" t="s">
        <v>823</v>
      </c>
      <c r="ACX240" t="s">
        <v>2987</v>
      </c>
      <c r="ACY240" t="s">
        <v>2436</v>
      </c>
      <c r="ACZ240" t="s">
        <v>2437</v>
      </c>
      <c r="ADA240" t="s">
        <v>908</v>
      </c>
      <c r="ADB240" t="s">
        <v>909</v>
      </c>
      <c r="ADE240" t="s">
        <v>2980</v>
      </c>
      <c r="ADF240" t="s">
        <v>4210</v>
      </c>
      <c r="ADG240" t="s">
        <v>4211</v>
      </c>
      <c r="ADH240" t="s">
        <v>4212</v>
      </c>
      <c r="ADI240" t="s">
        <v>2984</v>
      </c>
      <c r="ADJ240" s="79" t="s">
        <v>4213</v>
      </c>
      <c r="ADL240" t="s">
        <v>823</v>
      </c>
      <c r="ADN240" t="s">
        <v>2987</v>
      </c>
      <c r="ADO240" t="s">
        <v>2436</v>
      </c>
      <c r="ADP240" t="s">
        <v>2437</v>
      </c>
      <c r="ADQ240" t="s">
        <v>908</v>
      </c>
      <c r="ADR240" t="s">
        <v>909</v>
      </c>
      <c r="ADU240" t="s">
        <v>2980</v>
      </c>
      <c r="ADV240" t="s">
        <v>4210</v>
      </c>
      <c r="ADW240" t="s">
        <v>4211</v>
      </c>
      <c r="ADX240" t="s">
        <v>4212</v>
      </c>
      <c r="ADY240" t="s">
        <v>2984</v>
      </c>
      <c r="ADZ240" s="79" t="s">
        <v>4213</v>
      </c>
      <c r="AEB240" t="s">
        <v>823</v>
      </c>
      <c r="AED240" t="s">
        <v>2987</v>
      </c>
      <c r="AEE240" t="s">
        <v>2436</v>
      </c>
      <c r="AEF240" t="s">
        <v>2437</v>
      </c>
      <c r="AEG240" t="s">
        <v>908</v>
      </c>
      <c r="AEH240" t="s">
        <v>909</v>
      </c>
      <c r="AEK240" t="s">
        <v>2980</v>
      </c>
      <c r="AEL240" t="s">
        <v>4210</v>
      </c>
      <c r="AEM240" t="s">
        <v>4211</v>
      </c>
      <c r="AEN240" t="s">
        <v>4212</v>
      </c>
      <c r="AEO240" t="s">
        <v>2984</v>
      </c>
      <c r="AEP240" s="79" t="s">
        <v>4213</v>
      </c>
      <c r="AER240" t="s">
        <v>823</v>
      </c>
      <c r="AET240" t="s">
        <v>2987</v>
      </c>
      <c r="AEU240" t="s">
        <v>2436</v>
      </c>
      <c r="AEV240" t="s">
        <v>2437</v>
      </c>
      <c r="AEW240" t="s">
        <v>908</v>
      </c>
      <c r="AEX240" t="s">
        <v>909</v>
      </c>
      <c r="AFA240" t="s">
        <v>2980</v>
      </c>
      <c r="AFB240" t="s">
        <v>4210</v>
      </c>
      <c r="AFC240" t="s">
        <v>4211</v>
      </c>
      <c r="AFD240" t="s">
        <v>4212</v>
      </c>
      <c r="AFE240" t="s">
        <v>2984</v>
      </c>
      <c r="AFF240" s="79" t="s">
        <v>4213</v>
      </c>
      <c r="AFH240" t="s">
        <v>823</v>
      </c>
      <c r="AFJ240" t="s">
        <v>2987</v>
      </c>
      <c r="AFK240" t="s">
        <v>2436</v>
      </c>
      <c r="AFL240" t="s">
        <v>2437</v>
      </c>
      <c r="AFM240" t="s">
        <v>908</v>
      </c>
      <c r="AFN240" t="s">
        <v>909</v>
      </c>
      <c r="AFQ240" t="s">
        <v>2980</v>
      </c>
      <c r="AFR240" t="s">
        <v>4210</v>
      </c>
      <c r="AFS240" t="s">
        <v>4211</v>
      </c>
      <c r="AFT240" t="s">
        <v>4212</v>
      </c>
      <c r="AFU240" t="s">
        <v>2984</v>
      </c>
      <c r="AFV240" s="79" t="s">
        <v>4213</v>
      </c>
      <c r="AFX240" t="s">
        <v>823</v>
      </c>
      <c r="AFZ240" t="s">
        <v>2987</v>
      </c>
      <c r="AGA240" t="s">
        <v>2436</v>
      </c>
      <c r="AGB240" t="s">
        <v>2437</v>
      </c>
      <c r="AGC240" t="s">
        <v>908</v>
      </c>
      <c r="AGD240" t="s">
        <v>909</v>
      </c>
      <c r="AGG240" t="s">
        <v>2980</v>
      </c>
      <c r="AGH240" t="s">
        <v>4210</v>
      </c>
      <c r="AGI240" t="s">
        <v>4211</v>
      </c>
      <c r="AGJ240" t="s">
        <v>4212</v>
      </c>
      <c r="AGK240" t="s">
        <v>2984</v>
      </c>
      <c r="AGL240" s="79" t="s">
        <v>4213</v>
      </c>
      <c r="AGN240" t="s">
        <v>823</v>
      </c>
      <c r="AGP240" t="s">
        <v>2987</v>
      </c>
      <c r="AGQ240" t="s">
        <v>2436</v>
      </c>
      <c r="AGR240" t="s">
        <v>2437</v>
      </c>
      <c r="AGS240" t="s">
        <v>908</v>
      </c>
      <c r="AGT240" t="s">
        <v>909</v>
      </c>
      <c r="AGW240" t="s">
        <v>2980</v>
      </c>
      <c r="AGX240" t="s">
        <v>4210</v>
      </c>
      <c r="AGY240" t="s">
        <v>4211</v>
      </c>
      <c r="AGZ240" t="s">
        <v>4212</v>
      </c>
      <c r="AHA240" t="s">
        <v>2984</v>
      </c>
      <c r="AHB240" s="79" t="s">
        <v>4213</v>
      </c>
      <c r="AHD240" t="s">
        <v>823</v>
      </c>
      <c r="AHF240" t="s">
        <v>2987</v>
      </c>
      <c r="AHG240" t="s">
        <v>2436</v>
      </c>
      <c r="AHH240" t="s">
        <v>2437</v>
      </c>
      <c r="AHI240" t="s">
        <v>908</v>
      </c>
      <c r="AHJ240" t="s">
        <v>909</v>
      </c>
      <c r="AHM240" t="s">
        <v>2980</v>
      </c>
      <c r="AHN240" t="s">
        <v>4210</v>
      </c>
      <c r="AHO240" t="s">
        <v>4211</v>
      </c>
      <c r="AHP240" t="s">
        <v>4212</v>
      </c>
      <c r="AHQ240" t="s">
        <v>2984</v>
      </c>
      <c r="AHR240" s="79" t="s">
        <v>4213</v>
      </c>
      <c r="AHT240" t="s">
        <v>823</v>
      </c>
      <c r="AHV240" t="s">
        <v>2987</v>
      </c>
      <c r="AHW240" t="s">
        <v>2436</v>
      </c>
      <c r="AHX240" t="s">
        <v>2437</v>
      </c>
      <c r="AHY240" t="s">
        <v>908</v>
      </c>
      <c r="AHZ240" t="s">
        <v>909</v>
      </c>
      <c r="AIC240" t="s">
        <v>2980</v>
      </c>
      <c r="AID240" t="s">
        <v>4210</v>
      </c>
      <c r="AIE240" t="s">
        <v>4211</v>
      </c>
      <c r="AIF240" t="s">
        <v>4212</v>
      </c>
      <c r="AIG240" t="s">
        <v>2984</v>
      </c>
      <c r="AIH240" s="79" t="s">
        <v>4213</v>
      </c>
      <c r="AIJ240" t="s">
        <v>823</v>
      </c>
      <c r="AIL240" t="s">
        <v>2987</v>
      </c>
      <c r="AIM240" t="s">
        <v>2436</v>
      </c>
      <c r="AIN240" t="s">
        <v>2437</v>
      </c>
      <c r="AIO240" t="s">
        <v>908</v>
      </c>
      <c r="AIP240" t="s">
        <v>909</v>
      </c>
      <c r="AIS240" t="s">
        <v>2980</v>
      </c>
      <c r="AIT240" t="s">
        <v>4210</v>
      </c>
      <c r="AIU240" t="s">
        <v>4211</v>
      </c>
      <c r="AIV240" t="s">
        <v>4212</v>
      </c>
      <c r="AIW240" t="s">
        <v>2984</v>
      </c>
      <c r="AIX240" s="79" t="s">
        <v>4213</v>
      </c>
      <c r="AIZ240" t="s">
        <v>823</v>
      </c>
      <c r="AJB240" t="s">
        <v>2987</v>
      </c>
      <c r="AJC240" t="s">
        <v>2436</v>
      </c>
      <c r="AJD240" t="s">
        <v>2437</v>
      </c>
      <c r="AJE240" t="s">
        <v>908</v>
      </c>
      <c r="AJF240" t="s">
        <v>909</v>
      </c>
      <c r="AJI240" t="s">
        <v>2980</v>
      </c>
      <c r="AJJ240" t="s">
        <v>4210</v>
      </c>
      <c r="AJK240" t="s">
        <v>4211</v>
      </c>
      <c r="AJL240" t="s">
        <v>4212</v>
      </c>
      <c r="AJM240" t="s">
        <v>2984</v>
      </c>
      <c r="AJN240" s="79" t="s">
        <v>4213</v>
      </c>
      <c r="AJP240" t="s">
        <v>823</v>
      </c>
      <c r="AJR240" t="s">
        <v>2987</v>
      </c>
      <c r="AJS240" t="s">
        <v>2436</v>
      </c>
      <c r="AJT240" t="s">
        <v>2437</v>
      </c>
      <c r="AJU240" t="s">
        <v>908</v>
      </c>
      <c r="AJV240" t="s">
        <v>909</v>
      </c>
      <c r="AJY240" t="s">
        <v>2980</v>
      </c>
      <c r="AJZ240" t="s">
        <v>4210</v>
      </c>
      <c r="AKA240" t="s">
        <v>4211</v>
      </c>
      <c r="AKB240" t="s">
        <v>4212</v>
      </c>
      <c r="AKC240" t="s">
        <v>2984</v>
      </c>
      <c r="AKD240" s="79" t="s">
        <v>4213</v>
      </c>
      <c r="AKF240" t="s">
        <v>823</v>
      </c>
      <c r="AKH240" t="s">
        <v>2987</v>
      </c>
      <c r="AKI240" t="s">
        <v>2436</v>
      </c>
      <c r="AKJ240" t="s">
        <v>2437</v>
      </c>
      <c r="AKK240" t="s">
        <v>908</v>
      </c>
      <c r="AKL240" t="s">
        <v>909</v>
      </c>
      <c r="AKO240" t="s">
        <v>2980</v>
      </c>
      <c r="AKP240" t="s">
        <v>4210</v>
      </c>
      <c r="AKQ240" t="s">
        <v>4211</v>
      </c>
      <c r="AKR240" t="s">
        <v>4212</v>
      </c>
      <c r="AKS240" t="s">
        <v>2984</v>
      </c>
      <c r="AKT240" s="79" t="s">
        <v>4213</v>
      </c>
      <c r="AKV240" t="s">
        <v>823</v>
      </c>
      <c r="AKX240" t="s">
        <v>2987</v>
      </c>
      <c r="AKY240" t="s">
        <v>2436</v>
      </c>
      <c r="AKZ240" t="s">
        <v>2437</v>
      </c>
      <c r="ALA240" t="s">
        <v>908</v>
      </c>
      <c r="ALB240" t="s">
        <v>909</v>
      </c>
      <c r="ALE240" t="s">
        <v>2980</v>
      </c>
      <c r="ALF240" t="s">
        <v>4210</v>
      </c>
      <c r="ALG240" t="s">
        <v>4211</v>
      </c>
      <c r="ALH240" t="s">
        <v>4212</v>
      </c>
      <c r="ALI240" t="s">
        <v>2984</v>
      </c>
      <c r="ALJ240" s="79" t="s">
        <v>4213</v>
      </c>
      <c r="ALL240" t="s">
        <v>823</v>
      </c>
      <c r="ALN240" t="s">
        <v>2987</v>
      </c>
      <c r="ALO240" t="s">
        <v>2436</v>
      </c>
      <c r="ALP240" t="s">
        <v>2437</v>
      </c>
      <c r="ALQ240" t="s">
        <v>908</v>
      </c>
      <c r="ALR240" t="s">
        <v>909</v>
      </c>
      <c r="ALU240" t="s">
        <v>2980</v>
      </c>
      <c r="ALV240" t="s">
        <v>4210</v>
      </c>
      <c r="ALW240" t="s">
        <v>4211</v>
      </c>
      <c r="ALX240" t="s">
        <v>4212</v>
      </c>
      <c r="ALY240" t="s">
        <v>2984</v>
      </c>
      <c r="ALZ240" s="79" t="s">
        <v>4213</v>
      </c>
      <c r="AMB240" t="s">
        <v>823</v>
      </c>
      <c r="AMD240" t="s">
        <v>2987</v>
      </c>
      <c r="AME240" t="s">
        <v>2436</v>
      </c>
      <c r="AMF240" t="s">
        <v>2437</v>
      </c>
      <c r="AMG240" t="s">
        <v>908</v>
      </c>
      <c r="AMH240" t="s">
        <v>909</v>
      </c>
      <c r="AMK240" t="s">
        <v>2980</v>
      </c>
      <c r="AML240" t="s">
        <v>4210</v>
      </c>
      <c r="AMM240" t="s">
        <v>4211</v>
      </c>
      <c r="AMN240" t="s">
        <v>4212</v>
      </c>
      <c r="AMO240" t="s">
        <v>2984</v>
      </c>
      <c r="AMP240" s="79" t="s">
        <v>4213</v>
      </c>
      <c r="AMR240" t="s">
        <v>823</v>
      </c>
      <c r="AMT240" t="s">
        <v>2987</v>
      </c>
      <c r="AMU240" t="s">
        <v>2436</v>
      </c>
      <c r="AMV240" t="s">
        <v>2437</v>
      </c>
      <c r="AMW240" t="s">
        <v>908</v>
      </c>
      <c r="AMX240" t="s">
        <v>909</v>
      </c>
      <c r="ANA240" t="s">
        <v>2980</v>
      </c>
      <c r="ANB240" t="s">
        <v>4210</v>
      </c>
      <c r="ANC240" t="s">
        <v>4211</v>
      </c>
      <c r="AND240" t="s">
        <v>4212</v>
      </c>
      <c r="ANE240" t="s">
        <v>2984</v>
      </c>
      <c r="ANF240" s="79" t="s">
        <v>4213</v>
      </c>
      <c r="ANH240" t="s">
        <v>823</v>
      </c>
      <c r="ANJ240" t="s">
        <v>2987</v>
      </c>
      <c r="ANK240" t="s">
        <v>2436</v>
      </c>
      <c r="ANL240" t="s">
        <v>2437</v>
      </c>
      <c r="ANM240" t="s">
        <v>908</v>
      </c>
      <c r="ANN240" t="s">
        <v>909</v>
      </c>
      <c r="ANQ240" t="s">
        <v>2980</v>
      </c>
      <c r="ANR240" t="s">
        <v>4210</v>
      </c>
      <c r="ANS240" t="s">
        <v>4211</v>
      </c>
      <c r="ANT240" t="s">
        <v>4212</v>
      </c>
      <c r="ANU240" t="s">
        <v>2984</v>
      </c>
      <c r="ANV240" s="79" t="s">
        <v>4213</v>
      </c>
      <c r="ANX240" t="s">
        <v>823</v>
      </c>
      <c r="ANZ240" t="s">
        <v>2987</v>
      </c>
      <c r="AOA240" t="s">
        <v>2436</v>
      </c>
      <c r="AOB240" t="s">
        <v>2437</v>
      </c>
      <c r="AOC240" t="s">
        <v>908</v>
      </c>
      <c r="AOD240" t="s">
        <v>909</v>
      </c>
      <c r="AOG240" t="s">
        <v>2980</v>
      </c>
      <c r="AOH240" t="s">
        <v>4210</v>
      </c>
      <c r="AOI240" t="s">
        <v>4211</v>
      </c>
      <c r="AOJ240" t="s">
        <v>4212</v>
      </c>
      <c r="AOK240" t="s">
        <v>2984</v>
      </c>
      <c r="AOL240" s="79" t="s">
        <v>4213</v>
      </c>
      <c r="AON240" t="s">
        <v>823</v>
      </c>
      <c r="AOP240" t="s">
        <v>2987</v>
      </c>
      <c r="AOQ240" t="s">
        <v>2436</v>
      </c>
      <c r="AOR240" t="s">
        <v>2437</v>
      </c>
      <c r="AOS240" t="s">
        <v>908</v>
      </c>
      <c r="AOT240" t="s">
        <v>909</v>
      </c>
      <c r="AOW240" t="s">
        <v>2980</v>
      </c>
      <c r="AOX240" t="s">
        <v>4210</v>
      </c>
      <c r="AOY240" t="s">
        <v>4211</v>
      </c>
      <c r="AOZ240" t="s">
        <v>4212</v>
      </c>
      <c r="APA240" t="s">
        <v>2984</v>
      </c>
      <c r="APB240" s="79" t="s">
        <v>4213</v>
      </c>
      <c r="APD240" t="s">
        <v>823</v>
      </c>
      <c r="APF240" t="s">
        <v>2987</v>
      </c>
      <c r="APG240" t="s">
        <v>2436</v>
      </c>
      <c r="APH240" t="s">
        <v>2437</v>
      </c>
      <c r="API240" t="s">
        <v>908</v>
      </c>
      <c r="APJ240" t="s">
        <v>909</v>
      </c>
      <c r="APM240" t="s">
        <v>2980</v>
      </c>
      <c r="APN240" t="s">
        <v>4210</v>
      </c>
      <c r="APO240" t="s">
        <v>4211</v>
      </c>
      <c r="APP240" t="s">
        <v>4212</v>
      </c>
      <c r="APQ240" t="s">
        <v>2984</v>
      </c>
      <c r="APR240" s="79" t="s">
        <v>4213</v>
      </c>
      <c r="APT240" t="s">
        <v>823</v>
      </c>
      <c r="APV240" t="s">
        <v>2987</v>
      </c>
      <c r="APW240" t="s">
        <v>2436</v>
      </c>
      <c r="APX240" t="s">
        <v>2437</v>
      </c>
      <c r="APY240" t="s">
        <v>908</v>
      </c>
      <c r="APZ240" t="s">
        <v>909</v>
      </c>
      <c r="AQC240" t="s">
        <v>2980</v>
      </c>
      <c r="AQD240" t="s">
        <v>4210</v>
      </c>
      <c r="AQE240" t="s">
        <v>4211</v>
      </c>
      <c r="AQF240" t="s">
        <v>4212</v>
      </c>
      <c r="AQG240" t="s">
        <v>2984</v>
      </c>
      <c r="AQH240" s="79" t="s">
        <v>4213</v>
      </c>
      <c r="AQJ240" t="s">
        <v>823</v>
      </c>
      <c r="AQL240" t="s">
        <v>2987</v>
      </c>
      <c r="AQM240" t="s">
        <v>2436</v>
      </c>
      <c r="AQN240" t="s">
        <v>2437</v>
      </c>
      <c r="AQO240" t="s">
        <v>908</v>
      </c>
      <c r="AQP240" t="s">
        <v>909</v>
      </c>
      <c r="AQS240" t="s">
        <v>2980</v>
      </c>
      <c r="AQT240" t="s">
        <v>4210</v>
      </c>
      <c r="AQU240" t="s">
        <v>4211</v>
      </c>
      <c r="AQV240" t="s">
        <v>4212</v>
      </c>
      <c r="AQW240" t="s">
        <v>2984</v>
      </c>
      <c r="AQX240" s="79" t="s">
        <v>4213</v>
      </c>
      <c r="AQZ240" t="s">
        <v>823</v>
      </c>
      <c r="ARB240" t="s">
        <v>2987</v>
      </c>
      <c r="ARC240" t="s">
        <v>2436</v>
      </c>
      <c r="ARD240" t="s">
        <v>2437</v>
      </c>
      <c r="ARE240" t="s">
        <v>908</v>
      </c>
      <c r="ARF240" t="s">
        <v>909</v>
      </c>
      <c r="ARI240" t="s">
        <v>2980</v>
      </c>
      <c r="ARJ240" t="s">
        <v>4210</v>
      </c>
      <c r="ARK240" t="s">
        <v>4211</v>
      </c>
      <c r="ARL240" t="s">
        <v>4212</v>
      </c>
      <c r="ARM240" t="s">
        <v>2984</v>
      </c>
      <c r="ARN240" s="79" t="s">
        <v>4213</v>
      </c>
      <c r="ARP240" t="s">
        <v>823</v>
      </c>
      <c r="ARR240" t="s">
        <v>2987</v>
      </c>
      <c r="ARS240" t="s">
        <v>2436</v>
      </c>
      <c r="ART240" t="s">
        <v>2437</v>
      </c>
      <c r="ARU240" t="s">
        <v>908</v>
      </c>
      <c r="ARV240" t="s">
        <v>909</v>
      </c>
      <c r="ARY240" t="s">
        <v>2980</v>
      </c>
      <c r="ARZ240" t="s">
        <v>4210</v>
      </c>
      <c r="ASA240" t="s">
        <v>4211</v>
      </c>
      <c r="ASB240" t="s">
        <v>4212</v>
      </c>
      <c r="ASC240" t="s">
        <v>2984</v>
      </c>
      <c r="ASD240" s="79" t="s">
        <v>4213</v>
      </c>
      <c r="ASF240" t="s">
        <v>823</v>
      </c>
      <c r="ASH240" t="s">
        <v>2987</v>
      </c>
      <c r="ASI240" t="s">
        <v>2436</v>
      </c>
      <c r="ASJ240" t="s">
        <v>2437</v>
      </c>
      <c r="ASK240" t="s">
        <v>908</v>
      </c>
      <c r="ASL240" t="s">
        <v>909</v>
      </c>
      <c r="ASO240" t="s">
        <v>2980</v>
      </c>
      <c r="ASP240" t="s">
        <v>4210</v>
      </c>
      <c r="ASQ240" t="s">
        <v>4211</v>
      </c>
      <c r="ASR240" t="s">
        <v>4212</v>
      </c>
      <c r="ASS240" t="s">
        <v>2984</v>
      </c>
      <c r="AST240" s="79" t="s">
        <v>4213</v>
      </c>
      <c r="ASV240" t="s">
        <v>823</v>
      </c>
      <c r="ASX240" t="s">
        <v>2987</v>
      </c>
      <c r="ASY240" t="s">
        <v>2436</v>
      </c>
      <c r="ASZ240" t="s">
        <v>2437</v>
      </c>
      <c r="ATA240" t="s">
        <v>908</v>
      </c>
      <c r="ATB240" t="s">
        <v>909</v>
      </c>
      <c r="ATE240" t="s">
        <v>2980</v>
      </c>
      <c r="ATF240" t="s">
        <v>4210</v>
      </c>
      <c r="ATG240" t="s">
        <v>4211</v>
      </c>
      <c r="ATH240" t="s">
        <v>4212</v>
      </c>
      <c r="ATI240" t="s">
        <v>2984</v>
      </c>
      <c r="ATJ240" s="79" t="s">
        <v>4213</v>
      </c>
      <c r="ATL240" t="s">
        <v>823</v>
      </c>
      <c r="ATN240" t="s">
        <v>2987</v>
      </c>
      <c r="ATO240" t="s">
        <v>2436</v>
      </c>
      <c r="ATP240" t="s">
        <v>2437</v>
      </c>
      <c r="ATQ240" t="s">
        <v>908</v>
      </c>
      <c r="ATR240" t="s">
        <v>909</v>
      </c>
      <c r="ATU240" t="s">
        <v>2980</v>
      </c>
      <c r="ATV240" t="s">
        <v>4210</v>
      </c>
      <c r="ATW240" t="s">
        <v>4211</v>
      </c>
      <c r="ATX240" t="s">
        <v>4212</v>
      </c>
      <c r="ATY240" t="s">
        <v>2984</v>
      </c>
      <c r="ATZ240" s="79" t="s">
        <v>4213</v>
      </c>
      <c r="AUB240" t="s">
        <v>823</v>
      </c>
      <c r="AUD240" t="s">
        <v>2987</v>
      </c>
      <c r="AUE240" t="s">
        <v>2436</v>
      </c>
      <c r="AUF240" t="s">
        <v>2437</v>
      </c>
      <c r="AUG240" t="s">
        <v>908</v>
      </c>
      <c r="AUH240" t="s">
        <v>909</v>
      </c>
      <c r="AUK240" t="s">
        <v>2980</v>
      </c>
      <c r="AUL240" t="s">
        <v>4210</v>
      </c>
      <c r="AUM240" t="s">
        <v>4211</v>
      </c>
      <c r="AUN240" t="s">
        <v>4212</v>
      </c>
      <c r="AUO240" t="s">
        <v>2984</v>
      </c>
      <c r="AUP240" s="79" t="s">
        <v>4213</v>
      </c>
      <c r="AUR240" t="s">
        <v>823</v>
      </c>
      <c r="AUT240" t="s">
        <v>2987</v>
      </c>
      <c r="AUU240" t="s">
        <v>2436</v>
      </c>
      <c r="AUV240" t="s">
        <v>2437</v>
      </c>
      <c r="AUW240" t="s">
        <v>908</v>
      </c>
      <c r="AUX240" t="s">
        <v>909</v>
      </c>
      <c r="AVA240" t="s">
        <v>2980</v>
      </c>
      <c r="AVB240" t="s">
        <v>4210</v>
      </c>
      <c r="AVC240" t="s">
        <v>4211</v>
      </c>
      <c r="AVD240" t="s">
        <v>4212</v>
      </c>
      <c r="AVE240" t="s">
        <v>2984</v>
      </c>
      <c r="AVF240" s="79" t="s">
        <v>4213</v>
      </c>
      <c r="AVH240" t="s">
        <v>823</v>
      </c>
      <c r="AVJ240" t="s">
        <v>2987</v>
      </c>
      <c r="AVK240" t="s">
        <v>2436</v>
      </c>
      <c r="AVL240" t="s">
        <v>2437</v>
      </c>
      <c r="AVM240" t="s">
        <v>908</v>
      </c>
      <c r="AVN240" t="s">
        <v>909</v>
      </c>
      <c r="AVQ240" t="s">
        <v>2980</v>
      </c>
      <c r="AVR240" t="s">
        <v>4210</v>
      </c>
      <c r="AVS240" t="s">
        <v>4211</v>
      </c>
      <c r="AVT240" t="s">
        <v>4212</v>
      </c>
      <c r="AVU240" t="s">
        <v>2984</v>
      </c>
      <c r="AVV240" s="79" t="s">
        <v>4213</v>
      </c>
      <c r="AVX240" t="s">
        <v>823</v>
      </c>
      <c r="AVZ240" t="s">
        <v>2987</v>
      </c>
      <c r="AWA240" t="s">
        <v>2436</v>
      </c>
      <c r="AWB240" t="s">
        <v>2437</v>
      </c>
      <c r="AWC240" t="s">
        <v>908</v>
      </c>
      <c r="AWD240" t="s">
        <v>909</v>
      </c>
      <c r="AWG240" t="s">
        <v>2980</v>
      </c>
      <c r="AWH240" t="s">
        <v>4210</v>
      </c>
      <c r="AWI240" t="s">
        <v>4211</v>
      </c>
      <c r="AWJ240" t="s">
        <v>4212</v>
      </c>
      <c r="AWK240" t="s">
        <v>2984</v>
      </c>
      <c r="AWL240" s="79" t="s">
        <v>4213</v>
      </c>
      <c r="AWN240" t="s">
        <v>823</v>
      </c>
      <c r="AWP240" t="s">
        <v>2987</v>
      </c>
      <c r="AWQ240" t="s">
        <v>2436</v>
      </c>
      <c r="AWR240" t="s">
        <v>2437</v>
      </c>
      <c r="AWS240" t="s">
        <v>908</v>
      </c>
      <c r="AWT240" t="s">
        <v>909</v>
      </c>
      <c r="AWW240" t="s">
        <v>2980</v>
      </c>
      <c r="AWX240" t="s">
        <v>4210</v>
      </c>
      <c r="AWY240" t="s">
        <v>4211</v>
      </c>
      <c r="AWZ240" t="s">
        <v>4212</v>
      </c>
      <c r="AXA240" t="s">
        <v>2984</v>
      </c>
      <c r="AXB240" s="79" t="s">
        <v>4213</v>
      </c>
      <c r="AXD240" t="s">
        <v>823</v>
      </c>
      <c r="AXF240" t="s">
        <v>2987</v>
      </c>
      <c r="AXG240" t="s">
        <v>2436</v>
      </c>
      <c r="AXH240" t="s">
        <v>2437</v>
      </c>
      <c r="AXI240" t="s">
        <v>908</v>
      </c>
      <c r="AXJ240" t="s">
        <v>909</v>
      </c>
      <c r="AXM240" t="s">
        <v>2980</v>
      </c>
      <c r="AXN240" t="s">
        <v>4210</v>
      </c>
      <c r="AXO240" t="s">
        <v>4211</v>
      </c>
      <c r="AXP240" t="s">
        <v>4212</v>
      </c>
      <c r="AXQ240" t="s">
        <v>2984</v>
      </c>
      <c r="AXR240" s="79" t="s">
        <v>4213</v>
      </c>
      <c r="AXT240" t="s">
        <v>823</v>
      </c>
      <c r="AXV240" t="s">
        <v>2987</v>
      </c>
      <c r="AXW240" t="s">
        <v>2436</v>
      </c>
      <c r="AXX240" t="s">
        <v>2437</v>
      </c>
      <c r="AXY240" t="s">
        <v>908</v>
      </c>
      <c r="AXZ240" t="s">
        <v>909</v>
      </c>
      <c r="AYC240" t="s">
        <v>2980</v>
      </c>
      <c r="AYD240" t="s">
        <v>4210</v>
      </c>
      <c r="AYE240" t="s">
        <v>4211</v>
      </c>
      <c r="AYF240" t="s">
        <v>4212</v>
      </c>
      <c r="AYG240" t="s">
        <v>2984</v>
      </c>
      <c r="AYH240" s="79" t="s">
        <v>4213</v>
      </c>
      <c r="AYJ240" t="s">
        <v>823</v>
      </c>
      <c r="AYL240" t="s">
        <v>2987</v>
      </c>
      <c r="AYM240" t="s">
        <v>2436</v>
      </c>
      <c r="AYN240" t="s">
        <v>2437</v>
      </c>
      <c r="AYO240" t="s">
        <v>908</v>
      </c>
      <c r="AYP240" t="s">
        <v>909</v>
      </c>
      <c r="AYS240" t="s">
        <v>2980</v>
      </c>
      <c r="AYT240" t="s">
        <v>4210</v>
      </c>
      <c r="AYU240" t="s">
        <v>4211</v>
      </c>
      <c r="AYV240" t="s">
        <v>4212</v>
      </c>
      <c r="AYW240" t="s">
        <v>2984</v>
      </c>
      <c r="AYX240" s="79" t="s">
        <v>4213</v>
      </c>
      <c r="AYZ240" t="s">
        <v>823</v>
      </c>
      <c r="AZB240" t="s">
        <v>2987</v>
      </c>
      <c r="AZC240" t="s">
        <v>2436</v>
      </c>
      <c r="AZD240" t="s">
        <v>2437</v>
      </c>
      <c r="AZE240" t="s">
        <v>908</v>
      </c>
      <c r="AZF240" t="s">
        <v>909</v>
      </c>
      <c r="AZI240" t="s">
        <v>2980</v>
      </c>
      <c r="AZJ240" t="s">
        <v>4210</v>
      </c>
      <c r="AZK240" t="s">
        <v>4211</v>
      </c>
      <c r="AZL240" t="s">
        <v>4212</v>
      </c>
      <c r="AZM240" t="s">
        <v>2984</v>
      </c>
      <c r="AZN240" s="79" t="s">
        <v>4213</v>
      </c>
      <c r="AZP240" t="s">
        <v>823</v>
      </c>
      <c r="AZR240" t="s">
        <v>2987</v>
      </c>
      <c r="AZS240" t="s">
        <v>2436</v>
      </c>
      <c r="AZT240" t="s">
        <v>2437</v>
      </c>
      <c r="AZU240" t="s">
        <v>908</v>
      </c>
      <c r="AZV240" t="s">
        <v>909</v>
      </c>
      <c r="AZY240" t="s">
        <v>2980</v>
      </c>
      <c r="AZZ240" t="s">
        <v>4210</v>
      </c>
      <c r="BAA240" t="s">
        <v>4211</v>
      </c>
      <c r="BAB240" t="s">
        <v>4212</v>
      </c>
      <c r="BAC240" t="s">
        <v>2984</v>
      </c>
      <c r="BAD240" s="79" t="s">
        <v>4213</v>
      </c>
      <c r="BAF240" t="s">
        <v>823</v>
      </c>
      <c r="BAH240" t="s">
        <v>2987</v>
      </c>
      <c r="BAI240" t="s">
        <v>2436</v>
      </c>
      <c r="BAJ240" t="s">
        <v>2437</v>
      </c>
      <c r="BAK240" t="s">
        <v>908</v>
      </c>
      <c r="BAL240" t="s">
        <v>909</v>
      </c>
      <c r="BAO240" t="s">
        <v>2980</v>
      </c>
      <c r="BAP240" t="s">
        <v>4210</v>
      </c>
      <c r="BAQ240" t="s">
        <v>4211</v>
      </c>
      <c r="BAR240" t="s">
        <v>4212</v>
      </c>
      <c r="BAS240" t="s">
        <v>2984</v>
      </c>
      <c r="BAT240" s="79" t="s">
        <v>4213</v>
      </c>
      <c r="BAV240" t="s">
        <v>823</v>
      </c>
      <c r="BAX240" t="s">
        <v>2987</v>
      </c>
      <c r="BAY240" t="s">
        <v>2436</v>
      </c>
      <c r="BAZ240" t="s">
        <v>2437</v>
      </c>
      <c r="BBA240" t="s">
        <v>908</v>
      </c>
      <c r="BBB240" t="s">
        <v>909</v>
      </c>
      <c r="BBE240" t="s">
        <v>2980</v>
      </c>
      <c r="BBF240" t="s">
        <v>4210</v>
      </c>
      <c r="BBG240" t="s">
        <v>4211</v>
      </c>
      <c r="BBH240" t="s">
        <v>4212</v>
      </c>
      <c r="BBI240" t="s">
        <v>2984</v>
      </c>
      <c r="BBJ240" s="79" t="s">
        <v>4213</v>
      </c>
      <c r="BBL240" t="s">
        <v>823</v>
      </c>
      <c r="BBN240" t="s">
        <v>2987</v>
      </c>
      <c r="BBO240" t="s">
        <v>2436</v>
      </c>
      <c r="BBP240" t="s">
        <v>2437</v>
      </c>
      <c r="BBQ240" t="s">
        <v>908</v>
      </c>
      <c r="BBR240" t="s">
        <v>909</v>
      </c>
      <c r="BBU240" t="s">
        <v>2980</v>
      </c>
      <c r="BBV240" t="s">
        <v>4210</v>
      </c>
      <c r="BBW240" t="s">
        <v>4211</v>
      </c>
      <c r="BBX240" t="s">
        <v>4212</v>
      </c>
      <c r="BBY240" t="s">
        <v>2984</v>
      </c>
      <c r="BBZ240" s="79" t="s">
        <v>4213</v>
      </c>
      <c r="BCB240" t="s">
        <v>823</v>
      </c>
      <c r="BCD240" t="s">
        <v>2987</v>
      </c>
      <c r="BCE240" t="s">
        <v>2436</v>
      </c>
      <c r="BCF240" t="s">
        <v>2437</v>
      </c>
      <c r="BCG240" t="s">
        <v>908</v>
      </c>
      <c r="BCH240" t="s">
        <v>909</v>
      </c>
      <c r="BCK240" t="s">
        <v>2980</v>
      </c>
      <c r="BCL240" t="s">
        <v>4210</v>
      </c>
      <c r="BCM240" t="s">
        <v>4211</v>
      </c>
      <c r="BCN240" t="s">
        <v>4212</v>
      </c>
      <c r="BCO240" t="s">
        <v>2984</v>
      </c>
      <c r="BCP240" s="79" t="s">
        <v>4213</v>
      </c>
      <c r="BCR240" t="s">
        <v>823</v>
      </c>
      <c r="BCT240" t="s">
        <v>2987</v>
      </c>
      <c r="BCU240" t="s">
        <v>2436</v>
      </c>
      <c r="BCV240" t="s">
        <v>2437</v>
      </c>
      <c r="BCW240" t="s">
        <v>908</v>
      </c>
      <c r="BCX240" t="s">
        <v>909</v>
      </c>
      <c r="BDA240" t="s">
        <v>2980</v>
      </c>
      <c r="BDB240" t="s">
        <v>4210</v>
      </c>
      <c r="BDC240" t="s">
        <v>4211</v>
      </c>
      <c r="BDD240" t="s">
        <v>4212</v>
      </c>
      <c r="BDE240" t="s">
        <v>2984</v>
      </c>
      <c r="BDF240" s="79" t="s">
        <v>4213</v>
      </c>
      <c r="BDH240" t="s">
        <v>823</v>
      </c>
      <c r="BDJ240" t="s">
        <v>2987</v>
      </c>
      <c r="BDK240" t="s">
        <v>2436</v>
      </c>
      <c r="BDL240" t="s">
        <v>2437</v>
      </c>
      <c r="BDM240" t="s">
        <v>908</v>
      </c>
      <c r="BDN240" t="s">
        <v>909</v>
      </c>
      <c r="BDQ240" t="s">
        <v>2980</v>
      </c>
      <c r="BDR240" t="s">
        <v>4210</v>
      </c>
      <c r="BDS240" t="s">
        <v>4211</v>
      </c>
      <c r="BDT240" t="s">
        <v>4212</v>
      </c>
      <c r="BDU240" t="s">
        <v>2984</v>
      </c>
      <c r="BDV240" s="79" t="s">
        <v>4213</v>
      </c>
      <c r="BDX240" t="s">
        <v>823</v>
      </c>
      <c r="BDZ240" t="s">
        <v>2987</v>
      </c>
      <c r="BEA240" t="s">
        <v>2436</v>
      </c>
      <c r="BEB240" t="s">
        <v>2437</v>
      </c>
      <c r="BEC240" t="s">
        <v>908</v>
      </c>
      <c r="BED240" t="s">
        <v>909</v>
      </c>
      <c r="BEG240" t="s">
        <v>2980</v>
      </c>
      <c r="BEH240" t="s">
        <v>4210</v>
      </c>
      <c r="BEI240" t="s">
        <v>4211</v>
      </c>
      <c r="BEJ240" t="s">
        <v>4212</v>
      </c>
      <c r="BEK240" t="s">
        <v>2984</v>
      </c>
      <c r="BEL240" s="79" t="s">
        <v>4213</v>
      </c>
      <c r="BEN240" t="s">
        <v>823</v>
      </c>
      <c r="BEP240" t="s">
        <v>2987</v>
      </c>
      <c r="BEQ240" t="s">
        <v>2436</v>
      </c>
      <c r="BER240" t="s">
        <v>2437</v>
      </c>
      <c r="BES240" t="s">
        <v>908</v>
      </c>
      <c r="BET240" t="s">
        <v>909</v>
      </c>
      <c r="BEW240" t="s">
        <v>2980</v>
      </c>
      <c r="BEX240" t="s">
        <v>4210</v>
      </c>
      <c r="BEY240" t="s">
        <v>4211</v>
      </c>
      <c r="BEZ240" t="s">
        <v>4212</v>
      </c>
      <c r="BFA240" t="s">
        <v>2984</v>
      </c>
      <c r="BFB240" s="79" t="s">
        <v>4213</v>
      </c>
      <c r="BFD240" t="s">
        <v>823</v>
      </c>
      <c r="BFF240" t="s">
        <v>2987</v>
      </c>
      <c r="BFG240" t="s">
        <v>2436</v>
      </c>
      <c r="BFH240" t="s">
        <v>2437</v>
      </c>
      <c r="BFI240" t="s">
        <v>908</v>
      </c>
      <c r="BFJ240" t="s">
        <v>909</v>
      </c>
      <c r="BFM240" t="s">
        <v>2980</v>
      </c>
      <c r="BFN240" t="s">
        <v>4210</v>
      </c>
      <c r="BFO240" t="s">
        <v>4211</v>
      </c>
      <c r="BFP240" t="s">
        <v>4212</v>
      </c>
      <c r="BFQ240" t="s">
        <v>2984</v>
      </c>
      <c r="BFR240" s="79" t="s">
        <v>4213</v>
      </c>
      <c r="BFT240" t="s">
        <v>823</v>
      </c>
      <c r="BFV240" t="s">
        <v>2987</v>
      </c>
      <c r="BFW240" t="s">
        <v>2436</v>
      </c>
      <c r="BFX240" t="s">
        <v>2437</v>
      </c>
      <c r="BFY240" t="s">
        <v>908</v>
      </c>
      <c r="BFZ240" t="s">
        <v>909</v>
      </c>
      <c r="BGC240" t="s">
        <v>2980</v>
      </c>
      <c r="BGD240" t="s">
        <v>4210</v>
      </c>
      <c r="BGE240" t="s">
        <v>4211</v>
      </c>
      <c r="BGF240" t="s">
        <v>4212</v>
      </c>
      <c r="BGG240" t="s">
        <v>2984</v>
      </c>
      <c r="BGH240" s="79" t="s">
        <v>4213</v>
      </c>
      <c r="BGJ240" t="s">
        <v>823</v>
      </c>
      <c r="BGL240" t="s">
        <v>2987</v>
      </c>
      <c r="BGM240" t="s">
        <v>2436</v>
      </c>
      <c r="BGN240" t="s">
        <v>2437</v>
      </c>
      <c r="BGO240" t="s">
        <v>908</v>
      </c>
      <c r="BGP240" t="s">
        <v>909</v>
      </c>
      <c r="BGS240" t="s">
        <v>2980</v>
      </c>
      <c r="BGT240" t="s">
        <v>4210</v>
      </c>
      <c r="BGU240" t="s">
        <v>4211</v>
      </c>
      <c r="BGV240" t="s">
        <v>4212</v>
      </c>
      <c r="BGW240" t="s">
        <v>2984</v>
      </c>
      <c r="BGX240" s="79" t="s">
        <v>4213</v>
      </c>
      <c r="BGZ240" t="s">
        <v>823</v>
      </c>
      <c r="BHB240" t="s">
        <v>2987</v>
      </c>
      <c r="BHC240" t="s">
        <v>2436</v>
      </c>
      <c r="BHD240" t="s">
        <v>2437</v>
      </c>
      <c r="BHE240" t="s">
        <v>908</v>
      </c>
      <c r="BHF240" t="s">
        <v>909</v>
      </c>
      <c r="BHI240" t="s">
        <v>2980</v>
      </c>
      <c r="BHJ240" t="s">
        <v>4210</v>
      </c>
      <c r="BHK240" t="s">
        <v>4211</v>
      </c>
      <c r="BHL240" t="s">
        <v>4212</v>
      </c>
      <c r="BHM240" t="s">
        <v>2984</v>
      </c>
      <c r="BHN240" s="79" t="s">
        <v>4213</v>
      </c>
      <c r="BHP240" t="s">
        <v>823</v>
      </c>
      <c r="BHR240" t="s">
        <v>2987</v>
      </c>
      <c r="BHS240" t="s">
        <v>2436</v>
      </c>
      <c r="BHT240" t="s">
        <v>2437</v>
      </c>
      <c r="BHU240" t="s">
        <v>908</v>
      </c>
      <c r="BHV240" t="s">
        <v>909</v>
      </c>
      <c r="BHY240" t="s">
        <v>2980</v>
      </c>
      <c r="BHZ240" t="s">
        <v>4210</v>
      </c>
      <c r="BIA240" t="s">
        <v>4211</v>
      </c>
      <c r="BIB240" t="s">
        <v>4212</v>
      </c>
      <c r="BIC240" t="s">
        <v>2984</v>
      </c>
      <c r="BID240" s="79" t="s">
        <v>4213</v>
      </c>
      <c r="BIF240" t="s">
        <v>823</v>
      </c>
      <c r="BIH240" t="s">
        <v>2987</v>
      </c>
      <c r="BII240" t="s">
        <v>2436</v>
      </c>
      <c r="BIJ240" t="s">
        <v>2437</v>
      </c>
      <c r="BIK240" t="s">
        <v>908</v>
      </c>
      <c r="BIL240" t="s">
        <v>909</v>
      </c>
      <c r="BIO240" t="s">
        <v>2980</v>
      </c>
      <c r="BIP240" t="s">
        <v>4210</v>
      </c>
      <c r="BIQ240" t="s">
        <v>4211</v>
      </c>
      <c r="BIR240" t="s">
        <v>4212</v>
      </c>
      <c r="BIS240" t="s">
        <v>2984</v>
      </c>
      <c r="BIT240" s="79" t="s">
        <v>4213</v>
      </c>
      <c r="BIV240" t="s">
        <v>823</v>
      </c>
      <c r="BIX240" t="s">
        <v>2987</v>
      </c>
      <c r="BIY240" t="s">
        <v>2436</v>
      </c>
      <c r="BIZ240" t="s">
        <v>2437</v>
      </c>
      <c r="BJA240" t="s">
        <v>908</v>
      </c>
      <c r="BJB240" t="s">
        <v>909</v>
      </c>
      <c r="BJE240" t="s">
        <v>2980</v>
      </c>
      <c r="BJF240" t="s">
        <v>4210</v>
      </c>
      <c r="BJG240" t="s">
        <v>4211</v>
      </c>
      <c r="BJH240" t="s">
        <v>4212</v>
      </c>
      <c r="BJI240" t="s">
        <v>2984</v>
      </c>
      <c r="BJJ240" s="79" t="s">
        <v>4213</v>
      </c>
      <c r="BJL240" t="s">
        <v>823</v>
      </c>
      <c r="BJN240" t="s">
        <v>2987</v>
      </c>
      <c r="BJO240" t="s">
        <v>2436</v>
      </c>
      <c r="BJP240" t="s">
        <v>2437</v>
      </c>
      <c r="BJQ240" t="s">
        <v>908</v>
      </c>
      <c r="BJR240" t="s">
        <v>909</v>
      </c>
      <c r="BJU240" t="s">
        <v>2980</v>
      </c>
      <c r="BJV240" t="s">
        <v>4210</v>
      </c>
      <c r="BJW240" t="s">
        <v>4211</v>
      </c>
      <c r="BJX240" t="s">
        <v>4212</v>
      </c>
      <c r="BJY240" t="s">
        <v>2984</v>
      </c>
      <c r="BJZ240" s="79" t="s">
        <v>4213</v>
      </c>
      <c r="BKB240" t="s">
        <v>823</v>
      </c>
      <c r="BKD240" t="s">
        <v>2987</v>
      </c>
      <c r="BKE240" t="s">
        <v>2436</v>
      </c>
      <c r="BKF240" t="s">
        <v>2437</v>
      </c>
      <c r="BKG240" t="s">
        <v>908</v>
      </c>
      <c r="BKH240" t="s">
        <v>909</v>
      </c>
      <c r="BKK240" t="s">
        <v>2980</v>
      </c>
      <c r="BKL240" t="s">
        <v>4210</v>
      </c>
      <c r="BKM240" t="s">
        <v>4211</v>
      </c>
      <c r="BKN240" t="s">
        <v>4212</v>
      </c>
      <c r="BKO240" t="s">
        <v>2984</v>
      </c>
      <c r="BKP240" s="79" t="s">
        <v>4213</v>
      </c>
      <c r="BKR240" t="s">
        <v>823</v>
      </c>
      <c r="BKT240" t="s">
        <v>2987</v>
      </c>
      <c r="BKU240" t="s">
        <v>2436</v>
      </c>
      <c r="BKV240" t="s">
        <v>2437</v>
      </c>
      <c r="BKW240" t="s">
        <v>908</v>
      </c>
      <c r="BKX240" t="s">
        <v>909</v>
      </c>
      <c r="BLA240" t="s">
        <v>2980</v>
      </c>
      <c r="BLB240" t="s">
        <v>4210</v>
      </c>
      <c r="BLC240" t="s">
        <v>4211</v>
      </c>
      <c r="BLD240" t="s">
        <v>4212</v>
      </c>
      <c r="BLE240" t="s">
        <v>2984</v>
      </c>
      <c r="BLF240" s="79" t="s">
        <v>4213</v>
      </c>
      <c r="BLH240" t="s">
        <v>823</v>
      </c>
      <c r="BLJ240" t="s">
        <v>2987</v>
      </c>
      <c r="BLK240" t="s">
        <v>2436</v>
      </c>
      <c r="BLL240" t="s">
        <v>2437</v>
      </c>
      <c r="BLM240" t="s">
        <v>908</v>
      </c>
      <c r="BLN240" t="s">
        <v>909</v>
      </c>
      <c r="BLQ240" t="s">
        <v>2980</v>
      </c>
      <c r="BLR240" t="s">
        <v>4210</v>
      </c>
      <c r="BLS240" t="s">
        <v>4211</v>
      </c>
      <c r="BLT240" t="s">
        <v>4212</v>
      </c>
      <c r="BLU240" t="s">
        <v>2984</v>
      </c>
      <c r="BLV240" s="79" t="s">
        <v>4213</v>
      </c>
      <c r="BLX240" t="s">
        <v>823</v>
      </c>
      <c r="BLZ240" t="s">
        <v>2987</v>
      </c>
      <c r="BMA240" t="s">
        <v>2436</v>
      </c>
      <c r="BMB240" t="s">
        <v>2437</v>
      </c>
      <c r="BMC240" t="s">
        <v>908</v>
      </c>
      <c r="BMD240" t="s">
        <v>909</v>
      </c>
      <c r="BMG240" t="s">
        <v>2980</v>
      </c>
      <c r="BMH240" t="s">
        <v>4210</v>
      </c>
      <c r="BMI240" t="s">
        <v>4211</v>
      </c>
      <c r="BMJ240" t="s">
        <v>4212</v>
      </c>
      <c r="BMK240" t="s">
        <v>2984</v>
      </c>
      <c r="BML240" s="79" t="s">
        <v>4213</v>
      </c>
      <c r="BMN240" t="s">
        <v>823</v>
      </c>
      <c r="BMP240" t="s">
        <v>2987</v>
      </c>
      <c r="BMQ240" t="s">
        <v>2436</v>
      </c>
      <c r="BMR240" t="s">
        <v>2437</v>
      </c>
      <c r="BMS240" t="s">
        <v>908</v>
      </c>
      <c r="BMT240" t="s">
        <v>909</v>
      </c>
      <c r="BMW240" t="s">
        <v>2980</v>
      </c>
      <c r="BMX240" t="s">
        <v>4210</v>
      </c>
      <c r="BMY240" t="s">
        <v>4211</v>
      </c>
      <c r="BMZ240" t="s">
        <v>4212</v>
      </c>
      <c r="BNA240" t="s">
        <v>2984</v>
      </c>
      <c r="BNB240" s="79" t="s">
        <v>4213</v>
      </c>
      <c r="BND240" t="s">
        <v>823</v>
      </c>
      <c r="BNF240" t="s">
        <v>2987</v>
      </c>
      <c r="BNG240" t="s">
        <v>2436</v>
      </c>
      <c r="BNH240" t="s">
        <v>2437</v>
      </c>
      <c r="BNI240" t="s">
        <v>908</v>
      </c>
      <c r="BNJ240" t="s">
        <v>909</v>
      </c>
      <c r="BNM240" t="s">
        <v>2980</v>
      </c>
      <c r="BNN240" t="s">
        <v>4210</v>
      </c>
      <c r="BNO240" t="s">
        <v>4211</v>
      </c>
      <c r="BNP240" t="s">
        <v>4212</v>
      </c>
      <c r="BNQ240" t="s">
        <v>2984</v>
      </c>
      <c r="BNR240" s="79" t="s">
        <v>4213</v>
      </c>
      <c r="BNT240" t="s">
        <v>823</v>
      </c>
      <c r="BNV240" t="s">
        <v>2987</v>
      </c>
      <c r="BNW240" t="s">
        <v>2436</v>
      </c>
      <c r="BNX240" t="s">
        <v>2437</v>
      </c>
      <c r="BNY240" t="s">
        <v>908</v>
      </c>
      <c r="BNZ240" t="s">
        <v>909</v>
      </c>
      <c r="BOC240" t="s">
        <v>2980</v>
      </c>
      <c r="BOD240" t="s">
        <v>4210</v>
      </c>
      <c r="BOE240" t="s">
        <v>4211</v>
      </c>
      <c r="BOF240" t="s">
        <v>4212</v>
      </c>
      <c r="BOG240" t="s">
        <v>2984</v>
      </c>
      <c r="BOH240" s="79" t="s">
        <v>4213</v>
      </c>
      <c r="BOJ240" t="s">
        <v>823</v>
      </c>
      <c r="BOL240" t="s">
        <v>2987</v>
      </c>
      <c r="BOM240" t="s">
        <v>2436</v>
      </c>
      <c r="BON240" t="s">
        <v>2437</v>
      </c>
      <c r="BOO240" t="s">
        <v>908</v>
      </c>
      <c r="BOP240" t="s">
        <v>909</v>
      </c>
      <c r="BOS240" t="s">
        <v>2980</v>
      </c>
      <c r="BOT240" t="s">
        <v>4210</v>
      </c>
      <c r="BOU240" t="s">
        <v>4211</v>
      </c>
      <c r="BOV240" t="s">
        <v>4212</v>
      </c>
      <c r="BOW240" t="s">
        <v>2984</v>
      </c>
      <c r="BOX240" s="79" t="s">
        <v>4213</v>
      </c>
      <c r="BOZ240" t="s">
        <v>823</v>
      </c>
      <c r="BPB240" t="s">
        <v>2987</v>
      </c>
      <c r="BPC240" t="s">
        <v>2436</v>
      </c>
      <c r="BPD240" t="s">
        <v>2437</v>
      </c>
      <c r="BPE240" t="s">
        <v>908</v>
      </c>
      <c r="BPF240" t="s">
        <v>909</v>
      </c>
      <c r="BPI240" t="s">
        <v>2980</v>
      </c>
      <c r="BPJ240" t="s">
        <v>4210</v>
      </c>
      <c r="BPK240" t="s">
        <v>4211</v>
      </c>
      <c r="BPL240" t="s">
        <v>4212</v>
      </c>
      <c r="BPM240" t="s">
        <v>2984</v>
      </c>
      <c r="BPN240" s="79" t="s">
        <v>4213</v>
      </c>
      <c r="BPP240" t="s">
        <v>823</v>
      </c>
      <c r="BPR240" t="s">
        <v>2987</v>
      </c>
      <c r="BPS240" t="s">
        <v>2436</v>
      </c>
      <c r="BPT240" t="s">
        <v>2437</v>
      </c>
      <c r="BPU240" t="s">
        <v>908</v>
      </c>
      <c r="BPV240" t="s">
        <v>909</v>
      </c>
      <c r="BPY240" t="s">
        <v>2980</v>
      </c>
      <c r="BPZ240" t="s">
        <v>4210</v>
      </c>
      <c r="BQA240" t="s">
        <v>4211</v>
      </c>
      <c r="BQB240" t="s">
        <v>4212</v>
      </c>
      <c r="BQC240" t="s">
        <v>2984</v>
      </c>
      <c r="BQD240" s="79" t="s">
        <v>4213</v>
      </c>
      <c r="BQF240" t="s">
        <v>823</v>
      </c>
      <c r="BQH240" t="s">
        <v>2987</v>
      </c>
      <c r="BQI240" t="s">
        <v>2436</v>
      </c>
      <c r="BQJ240" t="s">
        <v>2437</v>
      </c>
      <c r="BQK240" t="s">
        <v>908</v>
      </c>
      <c r="BQL240" t="s">
        <v>909</v>
      </c>
      <c r="BQO240" t="s">
        <v>2980</v>
      </c>
      <c r="BQP240" t="s">
        <v>4210</v>
      </c>
      <c r="BQQ240" t="s">
        <v>4211</v>
      </c>
      <c r="BQR240" t="s">
        <v>4212</v>
      </c>
      <c r="BQS240" t="s">
        <v>2984</v>
      </c>
      <c r="BQT240" s="79" t="s">
        <v>4213</v>
      </c>
      <c r="BQV240" t="s">
        <v>823</v>
      </c>
      <c r="BQX240" t="s">
        <v>2987</v>
      </c>
      <c r="BQY240" t="s">
        <v>2436</v>
      </c>
      <c r="BQZ240" t="s">
        <v>2437</v>
      </c>
      <c r="BRA240" t="s">
        <v>908</v>
      </c>
      <c r="BRB240" t="s">
        <v>909</v>
      </c>
      <c r="BRE240" t="s">
        <v>2980</v>
      </c>
      <c r="BRF240" t="s">
        <v>4210</v>
      </c>
      <c r="BRG240" t="s">
        <v>4211</v>
      </c>
      <c r="BRH240" t="s">
        <v>4212</v>
      </c>
      <c r="BRI240" t="s">
        <v>2984</v>
      </c>
      <c r="BRJ240" s="79" t="s">
        <v>4213</v>
      </c>
      <c r="BRL240" t="s">
        <v>823</v>
      </c>
      <c r="BRN240" t="s">
        <v>2987</v>
      </c>
      <c r="BRO240" t="s">
        <v>2436</v>
      </c>
      <c r="BRP240" t="s">
        <v>2437</v>
      </c>
      <c r="BRQ240" t="s">
        <v>908</v>
      </c>
      <c r="BRR240" t="s">
        <v>909</v>
      </c>
      <c r="BRU240" t="s">
        <v>2980</v>
      </c>
      <c r="BRV240" t="s">
        <v>4210</v>
      </c>
      <c r="BRW240" t="s">
        <v>4211</v>
      </c>
      <c r="BRX240" t="s">
        <v>4212</v>
      </c>
      <c r="BRY240" t="s">
        <v>2984</v>
      </c>
      <c r="BRZ240" s="79" t="s">
        <v>4213</v>
      </c>
      <c r="BSB240" t="s">
        <v>823</v>
      </c>
      <c r="BSD240" t="s">
        <v>2987</v>
      </c>
      <c r="BSE240" t="s">
        <v>2436</v>
      </c>
      <c r="BSF240" t="s">
        <v>2437</v>
      </c>
      <c r="BSG240" t="s">
        <v>908</v>
      </c>
      <c r="BSH240" t="s">
        <v>909</v>
      </c>
      <c r="BSK240" t="s">
        <v>2980</v>
      </c>
      <c r="BSL240" t="s">
        <v>4210</v>
      </c>
      <c r="BSM240" t="s">
        <v>4211</v>
      </c>
      <c r="BSN240" t="s">
        <v>4212</v>
      </c>
      <c r="BSO240" t="s">
        <v>2984</v>
      </c>
      <c r="BSP240" s="79" t="s">
        <v>4213</v>
      </c>
      <c r="BSR240" t="s">
        <v>823</v>
      </c>
      <c r="BST240" t="s">
        <v>2987</v>
      </c>
      <c r="BSU240" t="s">
        <v>2436</v>
      </c>
      <c r="BSV240" t="s">
        <v>2437</v>
      </c>
      <c r="BSW240" t="s">
        <v>908</v>
      </c>
      <c r="BSX240" t="s">
        <v>909</v>
      </c>
      <c r="BTA240" t="s">
        <v>2980</v>
      </c>
      <c r="BTB240" t="s">
        <v>4210</v>
      </c>
      <c r="BTC240" t="s">
        <v>4211</v>
      </c>
      <c r="BTD240" t="s">
        <v>4212</v>
      </c>
      <c r="BTE240" t="s">
        <v>2984</v>
      </c>
      <c r="BTF240" s="79" t="s">
        <v>4213</v>
      </c>
      <c r="BTH240" t="s">
        <v>823</v>
      </c>
      <c r="BTJ240" t="s">
        <v>2987</v>
      </c>
      <c r="BTK240" t="s">
        <v>2436</v>
      </c>
      <c r="BTL240" t="s">
        <v>2437</v>
      </c>
      <c r="BTM240" t="s">
        <v>908</v>
      </c>
      <c r="BTN240" t="s">
        <v>909</v>
      </c>
      <c r="BTQ240" t="s">
        <v>2980</v>
      </c>
      <c r="BTR240" t="s">
        <v>4210</v>
      </c>
      <c r="BTS240" t="s">
        <v>4211</v>
      </c>
      <c r="BTT240" t="s">
        <v>4212</v>
      </c>
      <c r="BTU240" t="s">
        <v>2984</v>
      </c>
      <c r="BTV240" s="79" t="s">
        <v>4213</v>
      </c>
      <c r="BTX240" t="s">
        <v>823</v>
      </c>
      <c r="BTZ240" t="s">
        <v>2987</v>
      </c>
      <c r="BUA240" t="s">
        <v>2436</v>
      </c>
      <c r="BUB240" t="s">
        <v>2437</v>
      </c>
      <c r="BUC240" t="s">
        <v>908</v>
      </c>
      <c r="BUD240" t="s">
        <v>909</v>
      </c>
      <c r="BUG240" t="s">
        <v>2980</v>
      </c>
      <c r="BUH240" t="s">
        <v>4210</v>
      </c>
      <c r="BUI240" t="s">
        <v>4211</v>
      </c>
      <c r="BUJ240" t="s">
        <v>4212</v>
      </c>
      <c r="BUK240" t="s">
        <v>2984</v>
      </c>
      <c r="BUL240" s="79" t="s">
        <v>4213</v>
      </c>
      <c r="BUN240" t="s">
        <v>823</v>
      </c>
      <c r="BUP240" t="s">
        <v>2987</v>
      </c>
      <c r="BUQ240" t="s">
        <v>2436</v>
      </c>
      <c r="BUR240" t="s">
        <v>2437</v>
      </c>
      <c r="BUS240" t="s">
        <v>908</v>
      </c>
      <c r="BUT240" t="s">
        <v>909</v>
      </c>
      <c r="BUW240" t="s">
        <v>2980</v>
      </c>
      <c r="BUX240" t="s">
        <v>4210</v>
      </c>
      <c r="BUY240" t="s">
        <v>4211</v>
      </c>
      <c r="BUZ240" t="s">
        <v>4212</v>
      </c>
      <c r="BVA240" t="s">
        <v>2984</v>
      </c>
      <c r="BVB240" s="79" t="s">
        <v>4213</v>
      </c>
      <c r="BVD240" t="s">
        <v>823</v>
      </c>
      <c r="BVF240" t="s">
        <v>2987</v>
      </c>
      <c r="BVG240" t="s">
        <v>2436</v>
      </c>
      <c r="BVH240" t="s">
        <v>2437</v>
      </c>
      <c r="BVI240" t="s">
        <v>908</v>
      </c>
      <c r="BVJ240" t="s">
        <v>909</v>
      </c>
      <c r="BVM240" t="s">
        <v>2980</v>
      </c>
      <c r="BVN240" t="s">
        <v>4210</v>
      </c>
      <c r="BVO240" t="s">
        <v>4211</v>
      </c>
      <c r="BVP240" t="s">
        <v>4212</v>
      </c>
      <c r="BVQ240" t="s">
        <v>2984</v>
      </c>
      <c r="BVR240" s="79" t="s">
        <v>4213</v>
      </c>
      <c r="BVT240" t="s">
        <v>823</v>
      </c>
      <c r="BVV240" t="s">
        <v>2987</v>
      </c>
      <c r="BVW240" t="s">
        <v>2436</v>
      </c>
      <c r="BVX240" t="s">
        <v>2437</v>
      </c>
      <c r="BVY240" t="s">
        <v>908</v>
      </c>
      <c r="BVZ240" t="s">
        <v>909</v>
      </c>
      <c r="BWC240" t="s">
        <v>2980</v>
      </c>
      <c r="BWD240" t="s">
        <v>4210</v>
      </c>
      <c r="BWE240" t="s">
        <v>4211</v>
      </c>
      <c r="BWF240" t="s">
        <v>4212</v>
      </c>
      <c r="BWG240" t="s">
        <v>2984</v>
      </c>
      <c r="BWH240" s="79" t="s">
        <v>4213</v>
      </c>
      <c r="BWJ240" t="s">
        <v>823</v>
      </c>
      <c r="BWL240" t="s">
        <v>2987</v>
      </c>
      <c r="BWM240" t="s">
        <v>2436</v>
      </c>
      <c r="BWN240" t="s">
        <v>2437</v>
      </c>
      <c r="BWO240" t="s">
        <v>908</v>
      </c>
      <c r="BWP240" t="s">
        <v>909</v>
      </c>
      <c r="BWS240" t="s">
        <v>2980</v>
      </c>
      <c r="BWT240" t="s">
        <v>4210</v>
      </c>
      <c r="BWU240" t="s">
        <v>4211</v>
      </c>
      <c r="BWV240" t="s">
        <v>4212</v>
      </c>
      <c r="BWW240" t="s">
        <v>2984</v>
      </c>
      <c r="BWX240" s="79" t="s">
        <v>4213</v>
      </c>
      <c r="BWZ240" t="s">
        <v>823</v>
      </c>
      <c r="BXB240" t="s">
        <v>2987</v>
      </c>
      <c r="BXC240" t="s">
        <v>2436</v>
      </c>
      <c r="BXD240" t="s">
        <v>2437</v>
      </c>
      <c r="BXE240" t="s">
        <v>908</v>
      </c>
      <c r="BXF240" t="s">
        <v>909</v>
      </c>
      <c r="BXI240" t="s">
        <v>2980</v>
      </c>
      <c r="BXJ240" t="s">
        <v>4210</v>
      </c>
      <c r="BXK240" t="s">
        <v>4211</v>
      </c>
      <c r="BXL240" t="s">
        <v>4212</v>
      </c>
      <c r="BXM240" t="s">
        <v>2984</v>
      </c>
      <c r="BXN240" s="79" t="s">
        <v>4213</v>
      </c>
      <c r="BXP240" t="s">
        <v>823</v>
      </c>
      <c r="BXR240" t="s">
        <v>2987</v>
      </c>
      <c r="BXS240" t="s">
        <v>2436</v>
      </c>
      <c r="BXT240" t="s">
        <v>2437</v>
      </c>
      <c r="BXU240" t="s">
        <v>908</v>
      </c>
      <c r="BXV240" t="s">
        <v>909</v>
      </c>
      <c r="BXY240" t="s">
        <v>2980</v>
      </c>
      <c r="BXZ240" t="s">
        <v>4210</v>
      </c>
      <c r="BYA240" t="s">
        <v>4211</v>
      </c>
      <c r="BYB240" t="s">
        <v>4212</v>
      </c>
      <c r="BYC240" t="s">
        <v>2984</v>
      </c>
      <c r="BYD240" s="79" t="s">
        <v>4213</v>
      </c>
      <c r="BYF240" t="s">
        <v>823</v>
      </c>
      <c r="BYH240" t="s">
        <v>2987</v>
      </c>
      <c r="BYI240" t="s">
        <v>2436</v>
      </c>
      <c r="BYJ240" t="s">
        <v>2437</v>
      </c>
      <c r="BYK240" t="s">
        <v>908</v>
      </c>
      <c r="BYL240" t="s">
        <v>909</v>
      </c>
      <c r="BYO240" t="s">
        <v>2980</v>
      </c>
      <c r="BYP240" t="s">
        <v>4210</v>
      </c>
      <c r="BYQ240" t="s">
        <v>4211</v>
      </c>
      <c r="BYR240" t="s">
        <v>4212</v>
      </c>
      <c r="BYS240" t="s">
        <v>2984</v>
      </c>
      <c r="BYT240" s="79" t="s">
        <v>4213</v>
      </c>
      <c r="BYV240" t="s">
        <v>823</v>
      </c>
      <c r="BYX240" t="s">
        <v>2987</v>
      </c>
      <c r="BYY240" t="s">
        <v>2436</v>
      </c>
      <c r="BYZ240" t="s">
        <v>2437</v>
      </c>
      <c r="BZA240" t="s">
        <v>908</v>
      </c>
      <c r="BZB240" t="s">
        <v>909</v>
      </c>
      <c r="BZE240" t="s">
        <v>2980</v>
      </c>
      <c r="BZF240" t="s">
        <v>4210</v>
      </c>
      <c r="BZG240" t="s">
        <v>4211</v>
      </c>
      <c r="BZH240" t="s">
        <v>4212</v>
      </c>
      <c r="BZI240" t="s">
        <v>2984</v>
      </c>
      <c r="BZJ240" s="79" t="s">
        <v>4213</v>
      </c>
      <c r="BZL240" t="s">
        <v>823</v>
      </c>
      <c r="BZN240" t="s">
        <v>2987</v>
      </c>
      <c r="BZO240" t="s">
        <v>2436</v>
      </c>
      <c r="BZP240" t="s">
        <v>2437</v>
      </c>
      <c r="BZQ240" t="s">
        <v>908</v>
      </c>
      <c r="BZR240" t="s">
        <v>909</v>
      </c>
      <c r="BZU240" t="s">
        <v>2980</v>
      </c>
      <c r="BZV240" t="s">
        <v>4210</v>
      </c>
      <c r="BZW240" t="s">
        <v>4211</v>
      </c>
      <c r="BZX240" t="s">
        <v>4212</v>
      </c>
      <c r="BZY240" t="s">
        <v>2984</v>
      </c>
      <c r="BZZ240" s="79" t="s">
        <v>4213</v>
      </c>
      <c r="CAB240" t="s">
        <v>823</v>
      </c>
      <c r="CAD240" t="s">
        <v>2987</v>
      </c>
      <c r="CAE240" t="s">
        <v>2436</v>
      </c>
      <c r="CAF240" t="s">
        <v>2437</v>
      </c>
      <c r="CAG240" t="s">
        <v>908</v>
      </c>
      <c r="CAH240" t="s">
        <v>909</v>
      </c>
      <c r="CAK240" t="s">
        <v>2980</v>
      </c>
      <c r="CAL240" t="s">
        <v>4210</v>
      </c>
      <c r="CAM240" t="s">
        <v>4211</v>
      </c>
      <c r="CAN240" t="s">
        <v>4212</v>
      </c>
      <c r="CAO240" t="s">
        <v>2984</v>
      </c>
      <c r="CAP240" s="79" t="s">
        <v>4213</v>
      </c>
      <c r="CAR240" t="s">
        <v>823</v>
      </c>
      <c r="CAT240" t="s">
        <v>2987</v>
      </c>
      <c r="CAU240" t="s">
        <v>2436</v>
      </c>
      <c r="CAV240" t="s">
        <v>2437</v>
      </c>
      <c r="CAW240" t="s">
        <v>908</v>
      </c>
      <c r="CAX240" t="s">
        <v>909</v>
      </c>
      <c r="CBA240" t="s">
        <v>2980</v>
      </c>
      <c r="CBB240" t="s">
        <v>4210</v>
      </c>
      <c r="CBC240" t="s">
        <v>4211</v>
      </c>
      <c r="CBD240" t="s">
        <v>4212</v>
      </c>
      <c r="CBE240" t="s">
        <v>2984</v>
      </c>
      <c r="CBF240" s="79" t="s">
        <v>4213</v>
      </c>
      <c r="CBH240" t="s">
        <v>823</v>
      </c>
      <c r="CBJ240" t="s">
        <v>2987</v>
      </c>
      <c r="CBK240" t="s">
        <v>2436</v>
      </c>
      <c r="CBL240" t="s">
        <v>2437</v>
      </c>
      <c r="CBM240" t="s">
        <v>908</v>
      </c>
      <c r="CBN240" t="s">
        <v>909</v>
      </c>
      <c r="CBQ240" t="s">
        <v>2980</v>
      </c>
      <c r="CBR240" t="s">
        <v>4210</v>
      </c>
      <c r="CBS240" t="s">
        <v>4211</v>
      </c>
      <c r="CBT240" t="s">
        <v>4212</v>
      </c>
      <c r="CBU240" t="s">
        <v>2984</v>
      </c>
      <c r="CBV240" s="79" t="s">
        <v>4213</v>
      </c>
      <c r="CBX240" t="s">
        <v>823</v>
      </c>
      <c r="CBZ240" t="s">
        <v>2987</v>
      </c>
      <c r="CCA240" t="s">
        <v>2436</v>
      </c>
      <c r="CCB240" t="s">
        <v>2437</v>
      </c>
      <c r="CCC240" t="s">
        <v>908</v>
      </c>
      <c r="CCD240" t="s">
        <v>909</v>
      </c>
      <c r="CCG240" t="s">
        <v>2980</v>
      </c>
      <c r="CCH240" t="s">
        <v>4210</v>
      </c>
      <c r="CCI240" t="s">
        <v>4211</v>
      </c>
      <c r="CCJ240" t="s">
        <v>4212</v>
      </c>
      <c r="CCK240" t="s">
        <v>2984</v>
      </c>
      <c r="CCL240" s="79" t="s">
        <v>4213</v>
      </c>
      <c r="CCN240" t="s">
        <v>823</v>
      </c>
      <c r="CCP240" t="s">
        <v>2987</v>
      </c>
      <c r="CCQ240" t="s">
        <v>2436</v>
      </c>
      <c r="CCR240" t="s">
        <v>2437</v>
      </c>
      <c r="CCS240" t="s">
        <v>908</v>
      </c>
      <c r="CCT240" t="s">
        <v>909</v>
      </c>
      <c r="CCW240" t="s">
        <v>2980</v>
      </c>
      <c r="CCX240" t="s">
        <v>4210</v>
      </c>
      <c r="CCY240" t="s">
        <v>4211</v>
      </c>
      <c r="CCZ240" t="s">
        <v>4212</v>
      </c>
      <c r="CDA240" t="s">
        <v>2984</v>
      </c>
      <c r="CDB240" s="79" t="s">
        <v>4213</v>
      </c>
      <c r="CDD240" t="s">
        <v>823</v>
      </c>
      <c r="CDF240" t="s">
        <v>2987</v>
      </c>
      <c r="CDG240" t="s">
        <v>2436</v>
      </c>
      <c r="CDH240" t="s">
        <v>2437</v>
      </c>
      <c r="CDI240" t="s">
        <v>908</v>
      </c>
      <c r="CDJ240" t="s">
        <v>909</v>
      </c>
      <c r="CDM240" t="s">
        <v>2980</v>
      </c>
      <c r="CDN240" t="s">
        <v>4210</v>
      </c>
      <c r="CDO240" t="s">
        <v>4211</v>
      </c>
      <c r="CDP240" t="s">
        <v>4212</v>
      </c>
      <c r="CDQ240" t="s">
        <v>2984</v>
      </c>
      <c r="CDR240" s="79" t="s">
        <v>4213</v>
      </c>
      <c r="CDT240" t="s">
        <v>823</v>
      </c>
      <c r="CDV240" t="s">
        <v>2987</v>
      </c>
      <c r="CDW240" t="s">
        <v>2436</v>
      </c>
      <c r="CDX240" t="s">
        <v>2437</v>
      </c>
      <c r="CDY240" t="s">
        <v>908</v>
      </c>
      <c r="CDZ240" t="s">
        <v>909</v>
      </c>
      <c r="CEC240" t="s">
        <v>2980</v>
      </c>
      <c r="CED240" t="s">
        <v>4210</v>
      </c>
      <c r="CEE240" t="s">
        <v>4211</v>
      </c>
      <c r="CEF240" t="s">
        <v>4212</v>
      </c>
      <c r="CEG240" t="s">
        <v>2984</v>
      </c>
      <c r="CEH240" s="79" t="s">
        <v>4213</v>
      </c>
      <c r="CEJ240" t="s">
        <v>823</v>
      </c>
      <c r="CEL240" t="s">
        <v>2987</v>
      </c>
      <c r="CEM240" t="s">
        <v>2436</v>
      </c>
      <c r="CEN240" t="s">
        <v>2437</v>
      </c>
      <c r="CEO240" t="s">
        <v>908</v>
      </c>
      <c r="CEP240" t="s">
        <v>909</v>
      </c>
      <c r="CES240" t="s">
        <v>2980</v>
      </c>
      <c r="CET240" t="s">
        <v>4210</v>
      </c>
      <c r="CEU240" t="s">
        <v>4211</v>
      </c>
      <c r="CEV240" t="s">
        <v>4212</v>
      </c>
      <c r="CEW240" t="s">
        <v>2984</v>
      </c>
      <c r="CEX240" s="79" t="s">
        <v>4213</v>
      </c>
      <c r="CEZ240" t="s">
        <v>823</v>
      </c>
      <c r="CFB240" t="s">
        <v>2987</v>
      </c>
      <c r="CFC240" t="s">
        <v>2436</v>
      </c>
      <c r="CFD240" t="s">
        <v>2437</v>
      </c>
      <c r="CFE240" t="s">
        <v>908</v>
      </c>
      <c r="CFF240" t="s">
        <v>909</v>
      </c>
      <c r="CFI240" t="s">
        <v>2980</v>
      </c>
      <c r="CFJ240" t="s">
        <v>4210</v>
      </c>
      <c r="CFK240" t="s">
        <v>4211</v>
      </c>
      <c r="CFL240" t="s">
        <v>4212</v>
      </c>
      <c r="CFM240" t="s">
        <v>2984</v>
      </c>
      <c r="CFN240" s="79" t="s">
        <v>4213</v>
      </c>
      <c r="CFP240" t="s">
        <v>823</v>
      </c>
      <c r="CFR240" t="s">
        <v>2987</v>
      </c>
      <c r="CFS240" t="s">
        <v>2436</v>
      </c>
      <c r="CFT240" t="s">
        <v>2437</v>
      </c>
      <c r="CFU240" t="s">
        <v>908</v>
      </c>
      <c r="CFV240" t="s">
        <v>909</v>
      </c>
      <c r="CFY240" t="s">
        <v>2980</v>
      </c>
      <c r="CFZ240" t="s">
        <v>4210</v>
      </c>
      <c r="CGA240" t="s">
        <v>4211</v>
      </c>
      <c r="CGB240" t="s">
        <v>4212</v>
      </c>
      <c r="CGC240" t="s">
        <v>2984</v>
      </c>
      <c r="CGD240" s="79" t="s">
        <v>4213</v>
      </c>
      <c r="CGF240" t="s">
        <v>823</v>
      </c>
      <c r="CGH240" t="s">
        <v>2987</v>
      </c>
      <c r="CGI240" t="s">
        <v>2436</v>
      </c>
      <c r="CGJ240" t="s">
        <v>2437</v>
      </c>
      <c r="CGK240" t="s">
        <v>908</v>
      </c>
      <c r="CGL240" t="s">
        <v>909</v>
      </c>
      <c r="CGO240" t="s">
        <v>2980</v>
      </c>
      <c r="CGP240" t="s">
        <v>4210</v>
      </c>
      <c r="CGQ240" t="s">
        <v>4211</v>
      </c>
      <c r="CGR240" t="s">
        <v>4212</v>
      </c>
      <c r="CGS240" t="s">
        <v>2984</v>
      </c>
      <c r="CGT240" s="79" t="s">
        <v>4213</v>
      </c>
      <c r="CGV240" t="s">
        <v>823</v>
      </c>
      <c r="CGX240" t="s">
        <v>2987</v>
      </c>
      <c r="CGY240" t="s">
        <v>2436</v>
      </c>
      <c r="CGZ240" t="s">
        <v>2437</v>
      </c>
      <c r="CHA240" t="s">
        <v>908</v>
      </c>
      <c r="CHB240" t="s">
        <v>909</v>
      </c>
      <c r="CHE240" t="s">
        <v>2980</v>
      </c>
      <c r="CHF240" t="s">
        <v>4210</v>
      </c>
      <c r="CHG240" t="s">
        <v>4211</v>
      </c>
      <c r="CHH240" t="s">
        <v>4212</v>
      </c>
      <c r="CHI240" t="s">
        <v>2984</v>
      </c>
      <c r="CHJ240" s="79" t="s">
        <v>4213</v>
      </c>
      <c r="CHL240" t="s">
        <v>823</v>
      </c>
      <c r="CHN240" t="s">
        <v>2987</v>
      </c>
      <c r="CHO240" t="s">
        <v>2436</v>
      </c>
      <c r="CHP240" t="s">
        <v>2437</v>
      </c>
      <c r="CHQ240" t="s">
        <v>908</v>
      </c>
      <c r="CHR240" t="s">
        <v>909</v>
      </c>
      <c r="CHU240" t="s">
        <v>2980</v>
      </c>
      <c r="CHV240" t="s">
        <v>4210</v>
      </c>
      <c r="CHW240" t="s">
        <v>4211</v>
      </c>
      <c r="CHX240" t="s">
        <v>4212</v>
      </c>
      <c r="CHY240" t="s">
        <v>2984</v>
      </c>
      <c r="CHZ240" s="79" t="s">
        <v>4213</v>
      </c>
      <c r="CIB240" t="s">
        <v>823</v>
      </c>
      <c r="CID240" t="s">
        <v>2987</v>
      </c>
      <c r="CIE240" t="s">
        <v>2436</v>
      </c>
      <c r="CIF240" t="s">
        <v>2437</v>
      </c>
      <c r="CIG240" t="s">
        <v>908</v>
      </c>
      <c r="CIH240" t="s">
        <v>909</v>
      </c>
      <c r="CIK240" t="s">
        <v>2980</v>
      </c>
      <c r="CIL240" t="s">
        <v>4210</v>
      </c>
      <c r="CIM240" t="s">
        <v>4211</v>
      </c>
      <c r="CIN240" t="s">
        <v>4212</v>
      </c>
      <c r="CIO240" t="s">
        <v>2984</v>
      </c>
      <c r="CIP240" s="79" t="s">
        <v>4213</v>
      </c>
      <c r="CIR240" t="s">
        <v>823</v>
      </c>
      <c r="CIT240" t="s">
        <v>2987</v>
      </c>
      <c r="CIU240" t="s">
        <v>2436</v>
      </c>
      <c r="CIV240" t="s">
        <v>2437</v>
      </c>
      <c r="CIW240" t="s">
        <v>908</v>
      </c>
      <c r="CIX240" t="s">
        <v>909</v>
      </c>
      <c r="CJA240" t="s">
        <v>2980</v>
      </c>
      <c r="CJB240" t="s">
        <v>4210</v>
      </c>
      <c r="CJC240" t="s">
        <v>4211</v>
      </c>
      <c r="CJD240" t="s">
        <v>4212</v>
      </c>
      <c r="CJE240" t="s">
        <v>2984</v>
      </c>
      <c r="CJF240" s="79" t="s">
        <v>4213</v>
      </c>
      <c r="CJH240" t="s">
        <v>823</v>
      </c>
      <c r="CJJ240" t="s">
        <v>2987</v>
      </c>
      <c r="CJK240" t="s">
        <v>2436</v>
      </c>
      <c r="CJL240" t="s">
        <v>2437</v>
      </c>
      <c r="CJM240" t="s">
        <v>908</v>
      </c>
      <c r="CJN240" t="s">
        <v>909</v>
      </c>
      <c r="CJQ240" t="s">
        <v>2980</v>
      </c>
      <c r="CJR240" t="s">
        <v>4210</v>
      </c>
      <c r="CJS240" t="s">
        <v>4211</v>
      </c>
      <c r="CJT240" t="s">
        <v>4212</v>
      </c>
      <c r="CJU240" t="s">
        <v>2984</v>
      </c>
      <c r="CJV240" s="79" t="s">
        <v>4213</v>
      </c>
      <c r="CJX240" t="s">
        <v>823</v>
      </c>
      <c r="CJZ240" t="s">
        <v>2987</v>
      </c>
      <c r="CKA240" t="s">
        <v>2436</v>
      </c>
      <c r="CKB240" t="s">
        <v>2437</v>
      </c>
      <c r="CKC240" t="s">
        <v>908</v>
      </c>
      <c r="CKD240" t="s">
        <v>909</v>
      </c>
      <c r="CKG240" t="s">
        <v>2980</v>
      </c>
      <c r="CKH240" t="s">
        <v>4210</v>
      </c>
      <c r="CKI240" t="s">
        <v>4211</v>
      </c>
      <c r="CKJ240" t="s">
        <v>4212</v>
      </c>
      <c r="CKK240" t="s">
        <v>2984</v>
      </c>
      <c r="CKL240" s="79" t="s">
        <v>4213</v>
      </c>
      <c r="CKN240" t="s">
        <v>823</v>
      </c>
      <c r="CKP240" t="s">
        <v>2987</v>
      </c>
      <c r="CKQ240" t="s">
        <v>2436</v>
      </c>
      <c r="CKR240" t="s">
        <v>2437</v>
      </c>
      <c r="CKS240" t="s">
        <v>908</v>
      </c>
      <c r="CKT240" t="s">
        <v>909</v>
      </c>
      <c r="CKW240" t="s">
        <v>2980</v>
      </c>
      <c r="CKX240" t="s">
        <v>4210</v>
      </c>
      <c r="CKY240" t="s">
        <v>4211</v>
      </c>
      <c r="CKZ240" t="s">
        <v>4212</v>
      </c>
      <c r="CLA240" t="s">
        <v>2984</v>
      </c>
      <c r="CLB240" s="79" t="s">
        <v>4213</v>
      </c>
      <c r="CLD240" t="s">
        <v>823</v>
      </c>
      <c r="CLF240" t="s">
        <v>2987</v>
      </c>
      <c r="CLG240" t="s">
        <v>2436</v>
      </c>
      <c r="CLH240" t="s">
        <v>2437</v>
      </c>
      <c r="CLI240" t="s">
        <v>908</v>
      </c>
      <c r="CLJ240" t="s">
        <v>909</v>
      </c>
      <c r="CLM240" t="s">
        <v>2980</v>
      </c>
      <c r="CLN240" t="s">
        <v>4210</v>
      </c>
      <c r="CLO240" t="s">
        <v>4211</v>
      </c>
      <c r="CLP240" t="s">
        <v>4212</v>
      </c>
      <c r="CLQ240" t="s">
        <v>2984</v>
      </c>
      <c r="CLR240" s="79" t="s">
        <v>4213</v>
      </c>
      <c r="CLT240" t="s">
        <v>823</v>
      </c>
      <c r="CLV240" t="s">
        <v>2987</v>
      </c>
      <c r="CLW240" t="s">
        <v>2436</v>
      </c>
      <c r="CLX240" t="s">
        <v>2437</v>
      </c>
      <c r="CLY240" t="s">
        <v>908</v>
      </c>
      <c r="CLZ240" t="s">
        <v>909</v>
      </c>
      <c r="CMC240" t="s">
        <v>2980</v>
      </c>
      <c r="CMD240" t="s">
        <v>4210</v>
      </c>
      <c r="CME240" t="s">
        <v>4211</v>
      </c>
      <c r="CMF240" t="s">
        <v>4212</v>
      </c>
      <c r="CMG240" t="s">
        <v>2984</v>
      </c>
      <c r="CMH240" s="79" t="s">
        <v>4213</v>
      </c>
      <c r="CMJ240" t="s">
        <v>823</v>
      </c>
      <c r="CML240" t="s">
        <v>2987</v>
      </c>
      <c r="CMM240" t="s">
        <v>2436</v>
      </c>
      <c r="CMN240" t="s">
        <v>2437</v>
      </c>
      <c r="CMO240" t="s">
        <v>908</v>
      </c>
      <c r="CMP240" t="s">
        <v>909</v>
      </c>
      <c r="CMS240" t="s">
        <v>2980</v>
      </c>
      <c r="CMT240" t="s">
        <v>4210</v>
      </c>
      <c r="CMU240" t="s">
        <v>4211</v>
      </c>
      <c r="CMV240" t="s">
        <v>4212</v>
      </c>
      <c r="CMW240" t="s">
        <v>2984</v>
      </c>
      <c r="CMX240" s="79" t="s">
        <v>4213</v>
      </c>
      <c r="CMZ240" t="s">
        <v>823</v>
      </c>
      <c r="CNB240" t="s">
        <v>2987</v>
      </c>
      <c r="CNC240" t="s">
        <v>2436</v>
      </c>
      <c r="CND240" t="s">
        <v>2437</v>
      </c>
      <c r="CNE240" t="s">
        <v>908</v>
      </c>
      <c r="CNF240" t="s">
        <v>909</v>
      </c>
      <c r="CNI240" t="s">
        <v>2980</v>
      </c>
      <c r="CNJ240" t="s">
        <v>4210</v>
      </c>
      <c r="CNK240" t="s">
        <v>4211</v>
      </c>
      <c r="CNL240" t="s">
        <v>4212</v>
      </c>
      <c r="CNM240" t="s">
        <v>2984</v>
      </c>
      <c r="CNN240" s="79" t="s">
        <v>4213</v>
      </c>
      <c r="CNP240" t="s">
        <v>823</v>
      </c>
      <c r="CNR240" t="s">
        <v>2987</v>
      </c>
      <c r="CNS240" t="s">
        <v>2436</v>
      </c>
      <c r="CNT240" t="s">
        <v>2437</v>
      </c>
      <c r="CNU240" t="s">
        <v>908</v>
      </c>
      <c r="CNV240" t="s">
        <v>909</v>
      </c>
      <c r="CNY240" t="s">
        <v>2980</v>
      </c>
      <c r="CNZ240" t="s">
        <v>4210</v>
      </c>
      <c r="COA240" t="s">
        <v>4211</v>
      </c>
      <c r="COB240" t="s">
        <v>4212</v>
      </c>
      <c r="COC240" t="s">
        <v>2984</v>
      </c>
      <c r="COD240" s="79" t="s">
        <v>4213</v>
      </c>
      <c r="COF240" t="s">
        <v>823</v>
      </c>
      <c r="COH240" t="s">
        <v>2987</v>
      </c>
      <c r="COI240" t="s">
        <v>2436</v>
      </c>
      <c r="COJ240" t="s">
        <v>2437</v>
      </c>
      <c r="COK240" t="s">
        <v>908</v>
      </c>
      <c r="COL240" t="s">
        <v>909</v>
      </c>
      <c r="COO240" t="s">
        <v>2980</v>
      </c>
      <c r="COP240" t="s">
        <v>4210</v>
      </c>
      <c r="COQ240" t="s">
        <v>4211</v>
      </c>
      <c r="COR240" t="s">
        <v>4212</v>
      </c>
      <c r="COS240" t="s">
        <v>2984</v>
      </c>
      <c r="COT240" s="79" t="s">
        <v>4213</v>
      </c>
      <c r="COV240" t="s">
        <v>823</v>
      </c>
      <c r="COX240" t="s">
        <v>2987</v>
      </c>
      <c r="COY240" t="s">
        <v>2436</v>
      </c>
      <c r="COZ240" t="s">
        <v>2437</v>
      </c>
      <c r="CPA240" t="s">
        <v>908</v>
      </c>
      <c r="CPB240" t="s">
        <v>909</v>
      </c>
      <c r="CPE240" t="s">
        <v>2980</v>
      </c>
      <c r="CPF240" t="s">
        <v>4210</v>
      </c>
      <c r="CPG240" t="s">
        <v>4211</v>
      </c>
      <c r="CPH240" t="s">
        <v>4212</v>
      </c>
      <c r="CPI240" t="s">
        <v>2984</v>
      </c>
      <c r="CPJ240" s="79" t="s">
        <v>4213</v>
      </c>
      <c r="CPL240" t="s">
        <v>823</v>
      </c>
      <c r="CPN240" t="s">
        <v>2987</v>
      </c>
      <c r="CPO240" t="s">
        <v>2436</v>
      </c>
      <c r="CPP240" t="s">
        <v>2437</v>
      </c>
      <c r="CPQ240" t="s">
        <v>908</v>
      </c>
      <c r="CPR240" t="s">
        <v>909</v>
      </c>
      <c r="CPU240" t="s">
        <v>2980</v>
      </c>
      <c r="CPV240" t="s">
        <v>4210</v>
      </c>
      <c r="CPW240" t="s">
        <v>4211</v>
      </c>
      <c r="CPX240" t="s">
        <v>4212</v>
      </c>
      <c r="CPY240" t="s">
        <v>2984</v>
      </c>
      <c r="CPZ240" s="79" t="s">
        <v>4213</v>
      </c>
      <c r="CQB240" t="s">
        <v>823</v>
      </c>
      <c r="CQD240" t="s">
        <v>2987</v>
      </c>
      <c r="CQE240" t="s">
        <v>2436</v>
      </c>
      <c r="CQF240" t="s">
        <v>2437</v>
      </c>
      <c r="CQG240" t="s">
        <v>908</v>
      </c>
      <c r="CQH240" t="s">
        <v>909</v>
      </c>
      <c r="CQK240" t="s">
        <v>2980</v>
      </c>
      <c r="CQL240" t="s">
        <v>4210</v>
      </c>
      <c r="CQM240" t="s">
        <v>4211</v>
      </c>
      <c r="CQN240" t="s">
        <v>4212</v>
      </c>
      <c r="CQO240" t="s">
        <v>2984</v>
      </c>
      <c r="CQP240" s="79" t="s">
        <v>4213</v>
      </c>
      <c r="CQR240" t="s">
        <v>823</v>
      </c>
      <c r="CQT240" t="s">
        <v>2987</v>
      </c>
      <c r="CQU240" t="s">
        <v>2436</v>
      </c>
      <c r="CQV240" t="s">
        <v>2437</v>
      </c>
      <c r="CQW240" t="s">
        <v>908</v>
      </c>
      <c r="CQX240" t="s">
        <v>909</v>
      </c>
      <c r="CRA240" t="s">
        <v>2980</v>
      </c>
      <c r="CRB240" t="s">
        <v>4210</v>
      </c>
      <c r="CRC240" t="s">
        <v>4211</v>
      </c>
      <c r="CRD240" t="s">
        <v>4212</v>
      </c>
      <c r="CRE240" t="s">
        <v>2984</v>
      </c>
      <c r="CRF240" s="79" t="s">
        <v>4213</v>
      </c>
      <c r="CRH240" t="s">
        <v>823</v>
      </c>
      <c r="CRJ240" t="s">
        <v>2987</v>
      </c>
      <c r="CRK240" t="s">
        <v>2436</v>
      </c>
      <c r="CRL240" t="s">
        <v>2437</v>
      </c>
      <c r="CRM240" t="s">
        <v>908</v>
      </c>
      <c r="CRN240" t="s">
        <v>909</v>
      </c>
      <c r="CRQ240" t="s">
        <v>2980</v>
      </c>
      <c r="CRR240" t="s">
        <v>4210</v>
      </c>
      <c r="CRS240" t="s">
        <v>4211</v>
      </c>
      <c r="CRT240" t="s">
        <v>4212</v>
      </c>
      <c r="CRU240" t="s">
        <v>2984</v>
      </c>
      <c r="CRV240" s="79" t="s">
        <v>4213</v>
      </c>
      <c r="CRX240" t="s">
        <v>823</v>
      </c>
      <c r="CRZ240" t="s">
        <v>2987</v>
      </c>
      <c r="CSA240" t="s">
        <v>2436</v>
      </c>
      <c r="CSB240" t="s">
        <v>2437</v>
      </c>
      <c r="CSC240" t="s">
        <v>908</v>
      </c>
      <c r="CSD240" t="s">
        <v>909</v>
      </c>
      <c r="CSG240" t="s">
        <v>2980</v>
      </c>
      <c r="CSH240" t="s">
        <v>4210</v>
      </c>
      <c r="CSI240" t="s">
        <v>4211</v>
      </c>
      <c r="CSJ240" t="s">
        <v>4212</v>
      </c>
      <c r="CSK240" t="s">
        <v>2984</v>
      </c>
      <c r="CSL240" s="79" t="s">
        <v>4213</v>
      </c>
      <c r="CSN240" t="s">
        <v>823</v>
      </c>
      <c r="CSP240" t="s">
        <v>2987</v>
      </c>
      <c r="CSQ240" t="s">
        <v>2436</v>
      </c>
      <c r="CSR240" t="s">
        <v>2437</v>
      </c>
      <c r="CSS240" t="s">
        <v>908</v>
      </c>
      <c r="CST240" t="s">
        <v>909</v>
      </c>
      <c r="CSW240" t="s">
        <v>2980</v>
      </c>
      <c r="CSX240" t="s">
        <v>4210</v>
      </c>
      <c r="CSY240" t="s">
        <v>4211</v>
      </c>
      <c r="CSZ240" t="s">
        <v>4212</v>
      </c>
      <c r="CTA240" t="s">
        <v>2984</v>
      </c>
      <c r="CTB240" s="79" t="s">
        <v>4213</v>
      </c>
      <c r="CTD240" t="s">
        <v>823</v>
      </c>
      <c r="CTF240" t="s">
        <v>2987</v>
      </c>
      <c r="CTG240" t="s">
        <v>2436</v>
      </c>
      <c r="CTH240" t="s">
        <v>2437</v>
      </c>
      <c r="CTI240" t="s">
        <v>908</v>
      </c>
      <c r="CTJ240" t="s">
        <v>909</v>
      </c>
      <c r="CTM240" t="s">
        <v>2980</v>
      </c>
      <c r="CTN240" t="s">
        <v>4210</v>
      </c>
      <c r="CTO240" t="s">
        <v>4211</v>
      </c>
      <c r="CTP240" t="s">
        <v>4212</v>
      </c>
      <c r="CTQ240" t="s">
        <v>2984</v>
      </c>
      <c r="CTR240" s="79" t="s">
        <v>4213</v>
      </c>
      <c r="CTT240" t="s">
        <v>823</v>
      </c>
      <c r="CTV240" t="s">
        <v>2987</v>
      </c>
      <c r="CTW240" t="s">
        <v>2436</v>
      </c>
      <c r="CTX240" t="s">
        <v>2437</v>
      </c>
      <c r="CTY240" t="s">
        <v>908</v>
      </c>
      <c r="CTZ240" t="s">
        <v>909</v>
      </c>
      <c r="CUC240" t="s">
        <v>2980</v>
      </c>
      <c r="CUD240" t="s">
        <v>4210</v>
      </c>
      <c r="CUE240" t="s">
        <v>4211</v>
      </c>
      <c r="CUF240" t="s">
        <v>4212</v>
      </c>
      <c r="CUG240" t="s">
        <v>2984</v>
      </c>
      <c r="CUH240" s="79" t="s">
        <v>4213</v>
      </c>
      <c r="CUJ240" t="s">
        <v>823</v>
      </c>
      <c r="CUL240" t="s">
        <v>2987</v>
      </c>
      <c r="CUM240" t="s">
        <v>2436</v>
      </c>
      <c r="CUN240" t="s">
        <v>2437</v>
      </c>
      <c r="CUO240" t="s">
        <v>908</v>
      </c>
      <c r="CUP240" t="s">
        <v>909</v>
      </c>
      <c r="CUS240" t="s">
        <v>2980</v>
      </c>
      <c r="CUT240" t="s">
        <v>4210</v>
      </c>
      <c r="CUU240" t="s">
        <v>4211</v>
      </c>
      <c r="CUV240" t="s">
        <v>4212</v>
      </c>
      <c r="CUW240" t="s">
        <v>2984</v>
      </c>
      <c r="CUX240" s="79" t="s">
        <v>4213</v>
      </c>
      <c r="CUZ240" t="s">
        <v>823</v>
      </c>
      <c r="CVB240" t="s">
        <v>2987</v>
      </c>
      <c r="CVC240" t="s">
        <v>2436</v>
      </c>
      <c r="CVD240" t="s">
        <v>2437</v>
      </c>
      <c r="CVE240" t="s">
        <v>908</v>
      </c>
      <c r="CVF240" t="s">
        <v>909</v>
      </c>
      <c r="CVI240" t="s">
        <v>2980</v>
      </c>
      <c r="CVJ240" t="s">
        <v>4210</v>
      </c>
      <c r="CVK240" t="s">
        <v>4211</v>
      </c>
      <c r="CVL240" t="s">
        <v>4212</v>
      </c>
      <c r="CVM240" t="s">
        <v>2984</v>
      </c>
      <c r="CVN240" s="79" t="s">
        <v>4213</v>
      </c>
      <c r="CVP240" t="s">
        <v>823</v>
      </c>
      <c r="CVR240" t="s">
        <v>2987</v>
      </c>
      <c r="CVS240" t="s">
        <v>2436</v>
      </c>
      <c r="CVT240" t="s">
        <v>2437</v>
      </c>
      <c r="CVU240" t="s">
        <v>908</v>
      </c>
      <c r="CVV240" t="s">
        <v>909</v>
      </c>
      <c r="CVY240" t="s">
        <v>2980</v>
      </c>
      <c r="CVZ240" t="s">
        <v>4210</v>
      </c>
      <c r="CWA240" t="s">
        <v>4211</v>
      </c>
      <c r="CWB240" t="s">
        <v>4212</v>
      </c>
      <c r="CWC240" t="s">
        <v>2984</v>
      </c>
      <c r="CWD240" s="79" t="s">
        <v>4213</v>
      </c>
      <c r="CWF240" t="s">
        <v>823</v>
      </c>
      <c r="CWH240" t="s">
        <v>2987</v>
      </c>
      <c r="CWI240" t="s">
        <v>2436</v>
      </c>
      <c r="CWJ240" t="s">
        <v>2437</v>
      </c>
      <c r="CWK240" t="s">
        <v>908</v>
      </c>
      <c r="CWL240" t="s">
        <v>909</v>
      </c>
      <c r="CWO240" t="s">
        <v>2980</v>
      </c>
      <c r="CWP240" t="s">
        <v>4210</v>
      </c>
      <c r="CWQ240" t="s">
        <v>4211</v>
      </c>
      <c r="CWR240" t="s">
        <v>4212</v>
      </c>
      <c r="CWS240" t="s">
        <v>2984</v>
      </c>
      <c r="CWT240" s="79" t="s">
        <v>4213</v>
      </c>
      <c r="CWV240" t="s">
        <v>823</v>
      </c>
      <c r="CWX240" t="s">
        <v>2987</v>
      </c>
      <c r="CWY240" t="s">
        <v>2436</v>
      </c>
      <c r="CWZ240" t="s">
        <v>2437</v>
      </c>
      <c r="CXA240" t="s">
        <v>908</v>
      </c>
      <c r="CXB240" t="s">
        <v>909</v>
      </c>
      <c r="CXE240" t="s">
        <v>2980</v>
      </c>
      <c r="CXF240" t="s">
        <v>4210</v>
      </c>
      <c r="CXG240" t="s">
        <v>4211</v>
      </c>
      <c r="CXH240" t="s">
        <v>4212</v>
      </c>
      <c r="CXI240" t="s">
        <v>2984</v>
      </c>
      <c r="CXJ240" s="79" t="s">
        <v>4213</v>
      </c>
      <c r="CXL240" t="s">
        <v>823</v>
      </c>
      <c r="CXN240" t="s">
        <v>2987</v>
      </c>
      <c r="CXO240" t="s">
        <v>2436</v>
      </c>
      <c r="CXP240" t="s">
        <v>2437</v>
      </c>
      <c r="CXQ240" t="s">
        <v>908</v>
      </c>
      <c r="CXR240" t="s">
        <v>909</v>
      </c>
      <c r="CXU240" t="s">
        <v>2980</v>
      </c>
      <c r="CXV240" t="s">
        <v>4210</v>
      </c>
      <c r="CXW240" t="s">
        <v>4211</v>
      </c>
      <c r="CXX240" t="s">
        <v>4212</v>
      </c>
      <c r="CXY240" t="s">
        <v>2984</v>
      </c>
      <c r="CXZ240" s="79" t="s">
        <v>4213</v>
      </c>
      <c r="CYB240" t="s">
        <v>823</v>
      </c>
      <c r="CYD240" t="s">
        <v>2987</v>
      </c>
      <c r="CYE240" t="s">
        <v>2436</v>
      </c>
      <c r="CYF240" t="s">
        <v>2437</v>
      </c>
      <c r="CYG240" t="s">
        <v>908</v>
      </c>
      <c r="CYH240" t="s">
        <v>909</v>
      </c>
      <c r="CYK240" t="s">
        <v>2980</v>
      </c>
      <c r="CYL240" t="s">
        <v>4210</v>
      </c>
      <c r="CYM240" t="s">
        <v>4211</v>
      </c>
      <c r="CYN240" t="s">
        <v>4212</v>
      </c>
      <c r="CYO240" t="s">
        <v>2984</v>
      </c>
      <c r="CYP240" s="79" t="s">
        <v>4213</v>
      </c>
      <c r="CYR240" t="s">
        <v>823</v>
      </c>
      <c r="CYT240" t="s">
        <v>2987</v>
      </c>
      <c r="CYU240" t="s">
        <v>2436</v>
      </c>
      <c r="CYV240" t="s">
        <v>2437</v>
      </c>
      <c r="CYW240" t="s">
        <v>908</v>
      </c>
      <c r="CYX240" t="s">
        <v>909</v>
      </c>
      <c r="CZA240" t="s">
        <v>2980</v>
      </c>
      <c r="CZB240" t="s">
        <v>4210</v>
      </c>
      <c r="CZC240" t="s">
        <v>4211</v>
      </c>
      <c r="CZD240" t="s">
        <v>4212</v>
      </c>
      <c r="CZE240" t="s">
        <v>2984</v>
      </c>
      <c r="CZF240" s="79" t="s">
        <v>4213</v>
      </c>
      <c r="CZH240" t="s">
        <v>823</v>
      </c>
      <c r="CZJ240" t="s">
        <v>2987</v>
      </c>
      <c r="CZK240" t="s">
        <v>2436</v>
      </c>
      <c r="CZL240" t="s">
        <v>2437</v>
      </c>
      <c r="CZM240" t="s">
        <v>908</v>
      </c>
      <c r="CZN240" t="s">
        <v>909</v>
      </c>
      <c r="CZQ240" t="s">
        <v>2980</v>
      </c>
      <c r="CZR240" t="s">
        <v>4210</v>
      </c>
      <c r="CZS240" t="s">
        <v>4211</v>
      </c>
      <c r="CZT240" t="s">
        <v>4212</v>
      </c>
      <c r="CZU240" t="s">
        <v>2984</v>
      </c>
      <c r="CZV240" s="79" t="s">
        <v>4213</v>
      </c>
      <c r="CZX240" t="s">
        <v>823</v>
      </c>
      <c r="CZZ240" t="s">
        <v>2987</v>
      </c>
      <c r="DAA240" t="s">
        <v>2436</v>
      </c>
      <c r="DAB240" t="s">
        <v>2437</v>
      </c>
      <c r="DAC240" t="s">
        <v>908</v>
      </c>
      <c r="DAD240" t="s">
        <v>909</v>
      </c>
      <c r="DAG240" t="s">
        <v>2980</v>
      </c>
      <c r="DAH240" t="s">
        <v>4210</v>
      </c>
      <c r="DAI240" t="s">
        <v>4211</v>
      </c>
      <c r="DAJ240" t="s">
        <v>4212</v>
      </c>
      <c r="DAK240" t="s">
        <v>2984</v>
      </c>
      <c r="DAL240" s="79" t="s">
        <v>4213</v>
      </c>
      <c r="DAN240" t="s">
        <v>823</v>
      </c>
      <c r="DAP240" t="s">
        <v>2987</v>
      </c>
      <c r="DAQ240" t="s">
        <v>2436</v>
      </c>
      <c r="DAR240" t="s">
        <v>2437</v>
      </c>
      <c r="DAS240" t="s">
        <v>908</v>
      </c>
      <c r="DAT240" t="s">
        <v>909</v>
      </c>
      <c r="DAW240" t="s">
        <v>2980</v>
      </c>
      <c r="DAX240" t="s">
        <v>4210</v>
      </c>
      <c r="DAY240" t="s">
        <v>4211</v>
      </c>
      <c r="DAZ240" t="s">
        <v>4212</v>
      </c>
      <c r="DBA240" t="s">
        <v>2984</v>
      </c>
      <c r="DBB240" s="79" t="s">
        <v>4213</v>
      </c>
      <c r="DBD240" t="s">
        <v>823</v>
      </c>
      <c r="DBF240" t="s">
        <v>2987</v>
      </c>
      <c r="DBG240" t="s">
        <v>2436</v>
      </c>
      <c r="DBH240" t="s">
        <v>2437</v>
      </c>
      <c r="DBI240" t="s">
        <v>908</v>
      </c>
      <c r="DBJ240" t="s">
        <v>909</v>
      </c>
      <c r="DBM240" t="s">
        <v>2980</v>
      </c>
      <c r="DBN240" t="s">
        <v>4210</v>
      </c>
      <c r="DBO240" t="s">
        <v>4211</v>
      </c>
      <c r="DBP240" t="s">
        <v>4212</v>
      </c>
      <c r="DBQ240" t="s">
        <v>2984</v>
      </c>
      <c r="DBR240" s="79" t="s">
        <v>4213</v>
      </c>
      <c r="DBT240" t="s">
        <v>823</v>
      </c>
      <c r="DBV240" t="s">
        <v>2987</v>
      </c>
      <c r="DBW240" t="s">
        <v>2436</v>
      </c>
      <c r="DBX240" t="s">
        <v>2437</v>
      </c>
      <c r="DBY240" t="s">
        <v>908</v>
      </c>
      <c r="DBZ240" t="s">
        <v>909</v>
      </c>
      <c r="DCC240" t="s">
        <v>2980</v>
      </c>
      <c r="DCD240" t="s">
        <v>4210</v>
      </c>
      <c r="DCE240" t="s">
        <v>4211</v>
      </c>
      <c r="DCF240" t="s">
        <v>4212</v>
      </c>
      <c r="DCG240" t="s">
        <v>2984</v>
      </c>
      <c r="DCH240" s="79" t="s">
        <v>4213</v>
      </c>
      <c r="DCJ240" t="s">
        <v>823</v>
      </c>
      <c r="DCL240" t="s">
        <v>2987</v>
      </c>
      <c r="DCM240" t="s">
        <v>2436</v>
      </c>
      <c r="DCN240" t="s">
        <v>2437</v>
      </c>
      <c r="DCO240" t="s">
        <v>908</v>
      </c>
      <c r="DCP240" t="s">
        <v>909</v>
      </c>
      <c r="DCS240" t="s">
        <v>2980</v>
      </c>
      <c r="DCT240" t="s">
        <v>4210</v>
      </c>
      <c r="DCU240" t="s">
        <v>4211</v>
      </c>
      <c r="DCV240" t="s">
        <v>4212</v>
      </c>
      <c r="DCW240" t="s">
        <v>2984</v>
      </c>
      <c r="DCX240" s="79" t="s">
        <v>4213</v>
      </c>
      <c r="DCZ240" t="s">
        <v>823</v>
      </c>
      <c r="DDB240" t="s">
        <v>2987</v>
      </c>
      <c r="DDC240" t="s">
        <v>2436</v>
      </c>
      <c r="DDD240" t="s">
        <v>2437</v>
      </c>
      <c r="DDE240" t="s">
        <v>908</v>
      </c>
      <c r="DDF240" t="s">
        <v>909</v>
      </c>
      <c r="DDI240" t="s">
        <v>2980</v>
      </c>
      <c r="DDJ240" t="s">
        <v>4210</v>
      </c>
      <c r="DDK240" t="s">
        <v>4211</v>
      </c>
      <c r="DDL240" t="s">
        <v>4212</v>
      </c>
      <c r="DDM240" t="s">
        <v>2984</v>
      </c>
      <c r="DDN240" s="79" t="s">
        <v>4213</v>
      </c>
      <c r="DDP240" t="s">
        <v>823</v>
      </c>
      <c r="DDR240" t="s">
        <v>2987</v>
      </c>
      <c r="DDS240" t="s">
        <v>2436</v>
      </c>
      <c r="DDT240" t="s">
        <v>2437</v>
      </c>
      <c r="DDU240" t="s">
        <v>908</v>
      </c>
      <c r="DDV240" t="s">
        <v>909</v>
      </c>
      <c r="DDY240" t="s">
        <v>2980</v>
      </c>
      <c r="DDZ240" t="s">
        <v>4210</v>
      </c>
      <c r="DEA240" t="s">
        <v>4211</v>
      </c>
      <c r="DEB240" t="s">
        <v>4212</v>
      </c>
      <c r="DEC240" t="s">
        <v>2984</v>
      </c>
      <c r="DED240" s="79" t="s">
        <v>4213</v>
      </c>
      <c r="DEF240" t="s">
        <v>823</v>
      </c>
      <c r="DEH240" t="s">
        <v>2987</v>
      </c>
      <c r="DEI240" t="s">
        <v>2436</v>
      </c>
      <c r="DEJ240" t="s">
        <v>2437</v>
      </c>
      <c r="DEK240" t="s">
        <v>908</v>
      </c>
      <c r="DEL240" t="s">
        <v>909</v>
      </c>
      <c r="DEO240" t="s">
        <v>2980</v>
      </c>
      <c r="DEP240" t="s">
        <v>4210</v>
      </c>
      <c r="DEQ240" t="s">
        <v>4211</v>
      </c>
      <c r="DER240" t="s">
        <v>4212</v>
      </c>
      <c r="DES240" t="s">
        <v>2984</v>
      </c>
      <c r="DET240" s="79" t="s">
        <v>4213</v>
      </c>
      <c r="DEV240" t="s">
        <v>823</v>
      </c>
      <c r="DEX240" t="s">
        <v>2987</v>
      </c>
      <c r="DEY240" t="s">
        <v>2436</v>
      </c>
      <c r="DEZ240" t="s">
        <v>2437</v>
      </c>
      <c r="DFA240" t="s">
        <v>908</v>
      </c>
      <c r="DFB240" t="s">
        <v>909</v>
      </c>
      <c r="DFE240" t="s">
        <v>2980</v>
      </c>
      <c r="DFF240" t="s">
        <v>4210</v>
      </c>
      <c r="DFG240" t="s">
        <v>4211</v>
      </c>
      <c r="DFH240" t="s">
        <v>4212</v>
      </c>
      <c r="DFI240" t="s">
        <v>2984</v>
      </c>
      <c r="DFJ240" s="79" t="s">
        <v>4213</v>
      </c>
      <c r="DFL240" t="s">
        <v>823</v>
      </c>
      <c r="DFN240" t="s">
        <v>2987</v>
      </c>
      <c r="DFO240" t="s">
        <v>2436</v>
      </c>
      <c r="DFP240" t="s">
        <v>2437</v>
      </c>
      <c r="DFQ240" t="s">
        <v>908</v>
      </c>
      <c r="DFR240" t="s">
        <v>909</v>
      </c>
      <c r="DFU240" t="s">
        <v>2980</v>
      </c>
      <c r="DFV240" t="s">
        <v>4210</v>
      </c>
      <c r="DFW240" t="s">
        <v>4211</v>
      </c>
      <c r="DFX240" t="s">
        <v>4212</v>
      </c>
      <c r="DFY240" t="s">
        <v>2984</v>
      </c>
      <c r="DFZ240" s="79" t="s">
        <v>4213</v>
      </c>
      <c r="DGB240" t="s">
        <v>823</v>
      </c>
      <c r="DGD240" t="s">
        <v>2987</v>
      </c>
      <c r="DGE240" t="s">
        <v>2436</v>
      </c>
      <c r="DGF240" t="s">
        <v>2437</v>
      </c>
      <c r="DGG240" t="s">
        <v>908</v>
      </c>
      <c r="DGH240" t="s">
        <v>909</v>
      </c>
      <c r="DGK240" t="s">
        <v>2980</v>
      </c>
      <c r="DGL240" t="s">
        <v>4210</v>
      </c>
      <c r="DGM240" t="s">
        <v>4211</v>
      </c>
      <c r="DGN240" t="s">
        <v>4212</v>
      </c>
      <c r="DGO240" t="s">
        <v>2984</v>
      </c>
      <c r="DGP240" s="79" t="s">
        <v>4213</v>
      </c>
      <c r="DGR240" t="s">
        <v>823</v>
      </c>
      <c r="DGT240" t="s">
        <v>2987</v>
      </c>
      <c r="DGU240" t="s">
        <v>2436</v>
      </c>
      <c r="DGV240" t="s">
        <v>2437</v>
      </c>
      <c r="DGW240" t="s">
        <v>908</v>
      </c>
      <c r="DGX240" t="s">
        <v>909</v>
      </c>
      <c r="DHA240" t="s">
        <v>2980</v>
      </c>
      <c r="DHB240" t="s">
        <v>4210</v>
      </c>
      <c r="DHC240" t="s">
        <v>4211</v>
      </c>
      <c r="DHD240" t="s">
        <v>4212</v>
      </c>
      <c r="DHE240" t="s">
        <v>2984</v>
      </c>
      <c r="DHF240" s="79" t="s">
        <v>4213</v>
      </c>
      <c r="DHH240" t="s">
        <v>823</v>
      </c>
      <c r="DHJ240" t="s">
        <v>2987</v>
      </c>
      <c r="DHK240" t="s">
        <v>2436</v>
      </c>
      <c r="DHL240" t="s">
        <v>2437</v>
      </c>
      <c r="DHM240" t="s">
        <v>908</v>
      </c>
      <c r="DHN240" t="s">
        <v>909</v>
      </c>
      <c r="DHQ240" t="s">
        <v>2980</v>
      </c>
      <c r="DHR240" t="s">
        <v>4210</v>
      </c>
      <c r="DHS240" t="s">
        <v>4211</v>
      </c>
      <c r="DHT240" t="s">
        <v>4212</v>
      </c>
      <c r="DHU240" t="s">
        <v>2984</v>
      </c>
      <c r="DHV240" s="79" t="s">
        <v>4213</v>
      </c>
      <c r="DHX240" t="s">
        <v>823</v>
      </c>
      <c r="DHZ240" t="s">
        <v>2987</v>
      </c>
      <c r="DIA240" t="s">
        <v>2436</v>
      </c>
      <c r="DIB240" t="s">
        <v>2437</v>
      </c>
      <c r="DIC240" t="s">
        <v>908</v>
      </c>
      <c r="DID240" t="s">
        <v>909</v>
      </c>
      <c r="DIG240" t="s">
        <v>2980</v>
      </c>
      <c r="DIH240" t="s">
        <v>4210</v>
      </c>
      <c r="DII240" t="s">
        <v>4211</v>
      </c>
      <c r="DIJ240" t="s">
        <v>4212</v>
      </c>
      <c r="DIK240" t="s">
        <v>2984</v>
      </c>
      <c r="DIL240" s="79" t="s">
        <v>4213</v>
      </c>
      <c r="DIN240" t="s">
        <v>823</v>
      </c>
      <c r="DIP240" t="s">
        <v>2987</v>
      </c>
      <c r="DIQ240" t="s">
        <v>2436</v>
      </c>
      <c r="DIR240" t="s">
        <v>2437</v>
      </c>
      <c r="DIS240" t="s">
        <v>908</v>
      </c>
      <c r="DIT240" t="s">
        <v>909</v>
      </c>
      <c r="DIW240" t="s">
        <v>2980</v>
      </c>
      <c r="DIX240" t="s">
        <v>4210</v>
      </c>
      <c r="DIY240" t="s">
        <v>4211</v>
      </c>
      <c r="DIZ240" t="s">
        <v>4212</v>
      </c>
      <c r="DJA240" t="s">
        <v>2984</v>
      </c>
      <c r="DJB240" s="79" t="s">
        <v>4213</v>
      </c>
      <c r="DJD240" t="s">
        <v>823</v>
      </c>
      <c r="DJF240" t="s">
        <v>2987</v>
      </c>
      <c r="DJG240" t="s">
        <v>2436</v>
      </c>
      <c r="DJH240" t="s">
        <v>2437</v>
      </c>
      <c r="DJI240" t="s">
        <v>908</v>
      </c>
      <c r="DJJ240" t="s">
        <v>909</v>
      </c>
      <c r="DJM240" t="s">
        <v>2980</v>
      </c>
      <c r="DJN240" t="s">
        <v>4210</v>
      </c>
      <c r="DJO240" t="s">
        <v>4211</v>
      </c>
      <c r="DJP240" t="s">
        <v>4212</v>
      </c>
      <c r="DJQ240" t="s">
        <v>2984</v>
      </c>
      <c r="DJR240" s="79" t="s">
        <v>4213</v>
      </c>
      <c r="DJT240" t="s">
        <v>823</v>
      </c>
      <c r="DJV240" t="s">
        <v>2987</v>
      </c>
      <c r="DJW240" t="s">
        <v>2436</v>
      </c>
      <c r="DJX240" t="s">
        <v>2437</v>
      </c>
      <c r="DJY240" t="s">
        <v>908</v>
      </c>
      <c r="DJZ240" t="s">
        <v>909</v>
      </c>
      <c r="DKC240" t="s">
        <v>2980</v>
      </c>
      <c r="DKD240" t="s">
        <v>4210</v>
      </c>
      <c r="DKE240" t="s">
        <v>4211</v>
      </c>
      <c r="DKF240" t="s">
        <v>4212</v>
      </c>
      <c r="DKG240" t="s">
        <v>2984</v>
      </c>
      <c r="DKH240" s="79" t="s">
        <v>4213</v>
      </c>
      <c r="DKJ240" t="s">
        <v>823</v>
      </c>
      <c r="DKL240" t="s">
        <v>2987</v>
      </c>
      <c r="DKM240" t="s">
        <v>2436</v>
      </c>
      <c r="DKN240" t="s">
        <v>2437</v>
      </c>
      <c r="DKO240" t="s">
        <v>908</v>
      </c>
      <c r="DKP240" t="s">
        <v>909</v>
      </c>
      <c r="DKS240" t="s">
        <v>2980</v>
      </c>
      <c r="DKT240" t="s">
        <v>4210</v>
      </c>
      <c r="DKU240" t="s">
        <v>4211</v>
      </c>
      <c r="DKV240" t="s">
        <v>4212</v>
      </c>
      <c r="DKW240" t="s">
        <v>2984</v>
      </c>
      <c r="DKX240" s="79" t="s">
        <v>4213</v>
      </c>
      <c r="DKZ240" t="s">
        <v>823</v>
      </c>
      <c r="DLB240" t="s">
        <v>2987</v>
      </c>
      <c r="DLC240" t="s">
        <v>2436</v>
      </c>
      <c r="DLD240" t="s">
        <v>2437</v>
      </c>
      <c r="DLE240" t="s">
        <v>908</v>
      </c>
      <c r="DLF240" t="s">
        <v>909</v>
      </c>
      <c r="DLI240" t="s">
        <v>2980</v>
      </c>
      <c r="DLJ240" t="s">
        <v>4210</v>
      </c>
      <c r="DLK240" t="s">
        <v>4211</v>
      </c>
      <c r="DLL240" t="s">
        <v>4212</v>
      </c>
      <c r="DLM240" t="s">
        <v>2984</v>
      </c>
      <c r="DLN240" s="79" t="s">
        <v>4213</v>
      </c>
      <c r="DLP240" t="s">
        <v>823</v>
      </c>
      <c r="DLR240" t="s">
        <v>2987</v>
      </c>
      <c r="DLS240" t="s">
        <v>2436</v>
      </c>
      <c r="DLT240" t="s">
        <v>2437</v>
      </c>
      <c r="DLU240" t="s">
        <v>908</v>
      </c>
      <c r="DLV240" t="s">
        <v>909</v>
      </c>
      <c r="DLY240" t="s">
        <v>2980</v>
      </c>
      <c r="DLZ240" t="s">
        <v>4210</v>
      </c>
      <c r="DMA240" t="s">
        <v>4211</v>
      </c>
      <c r="DMB240" t="s">
        <v>4212</v>
      </c>
      <c r="DMC240" t="s">
        <v>2984</v>
      </c>
      <c r="DMD240" s="79" t="s">
        <v>4213</v>
      </c>
      <c r="DMF240" t="s">
        <v>823</v>
      </c>
      <c r="DMH240" t="s">
        <v>2987</v>
      </c>
      <c r="DMI240" t="s">
        <v>2436</v>
      </c>
      <c r="DMJ240" t="s">
        <v>2437</v>
      </c>
      <c r="DMK240" t="s">
        <v>908</v>
      </c>
      <c r="DML240" t="s">
        <v>909</v>
      </c>
      <c r="DMO240" t="s">
        <v>2980</v>
      </c>
      <c r="DMP240" t="s">
        <v>4210</v>
      </c>
      <c r="DMQ240" t="s">
        <v>4211</v>
      </c>
      <c r="DMR240" t="s">
        <v>4212</v>
      </c>
      <c r="DMS240" t="s">
        <v>2984</v>
      </c>
      <c r="DMT240" s="79" t="s">
        <v>4213</v>
      </c>
      <c r="DMV240" t="s">
        <v>823</v>
      </c>
      <c r="DMX240" t="s">
        <v>2987</v>
      </c>
      <c r="DMY240" t="s">
        <v>2436</v>
      </c>
      <c r="DMZ240" t="s">
        <v>2437</v>
      </c>
      <c r="DNA240" t="s">
        <v>908</v>
      </c>
      <c r="DNB240" t="s">
        <v>909</v>
      </c>
      <c r="DNE240" t="s">
        <v>2980</v>
      </c>
      <c r="DNF240" t="s">
        <v>4210</v>
      </c>
      <c r="DNG240" t="s">
        <v>4211</v>
      </c>
      <c r="DNH240" t="s">
        <v>4212</v>
      </c>
      <c r="DNI240" t="s">
        <v>2984</v>
      </c>
      <c r="DNJ240" s="79" t="s">
        <v>4213</v>
      </c>
      <c r="DNL240" t="s">
        <v>823</v>
      </c>
      <c r="DNN240" t="s">
        <v>2987</v>
      </c>
      <c r="DNO240" t="s">
        <v>2436</v>
      </c>
      <c r="DNP240" t="s">
        <v>2437</v>
      </c>
      <c r="DNQ240" t="s">
        <v>908</v>
      </c>
      <c r="DNR240" t="s">
        <v>909</v>
      </c>
      <c r="DNU240" t="s">
        <v>2980</v>
      </c>
      <c r="DNV240" t="s">
        <v>4210</v>
      </c>
      <c r="DNW240" t="s">
        <v>4211</v>
      </c>
      <c r="DNX240" t="s">
        <v>4212</v>
      </c>
      <c r="DNY240" t="s">
        <v>2984</v>
      </c>
      <c r="DNZ240" s="79" t="s">
        <v>4213</v>
      </c>
      <c r="DOB240" t="s">
        <v>823</v>
      </c>
      <c r="DOD240" t="s">
        <v>2987</v>
      </c>
      <c r="DOE240" t="s">
        <v>2436</v>
      </c>
      <c r="DOF240" t="s">
        <v>2437</v>
      </c>
      <c r="DOG240" t="s">
        <v>908</v>
      </c>
      <c r="DOH240" t="s">
        <v>909</v>
      </c>
      <c r="DOK240" t="s">
        <v>2980</v>
      </c>
      <c r="DOL240" t="s">
        <v>4210</v>
      </c>
      <c r="DOM240" t="s">
        <v>4211</v>
      </c>
      <c r="DON240" t="s">
        <v>4212</v>
      </c>
      <c r="DOO240" t="s">
        <v>2984</v>
      </c>
      <c r="DOP240" s="79" t="s">
        <v>4213</v>
      </c>
      <c r="DOR240" t="s">
        <v>823</v>
      </c>
      <c r="DOT240" t="s">
        <v>2987</v>
      </c>
      <c r="DOU240" t="s">
        <v>2436</v>
      </c>
      <c r="DOV240" t="s">
        <v>2437</v>
      </c>
      <c r="DOW240" t="s">
        <v>908</v>
      </c>
      <c r="DOX240" t="s">
        <v>909</v>
      </c>
      <c r="DPA240" t="s">
        <v>2980</v>
      </c>
      <c r="DPB240" t="s">
        <v>4210</v>
      </c>
      <c r="DPC240" t="s">
        <v>4211</v>
      </c>
      <c r="DPD240" t="s">
        <v>4212</v>
      </c>
      <c r="DPE240" t="s">
        <v>2984</v>
      </c>
      <c r="DPF240" s="79" t="s">
        <v>4213</v>
      </c>
      <c r="DPH240" t="s">
        <v>823</v>
      </c>
      <c r="DPJ240" t="s">
        <v>2987</v>
      </c>
      <c r="DPK240" t="s">
        <v>2436</v>
      </c>
      <c r="DPL240" t="s">
        <v>2437</v>
      </c>
      <c r="DPM240" t="s">
        <v>908</v>
      </c>
      <c r="DPN240" t="s">
        <v>909</v>
      </c>
      <c r="DPQ240" t="s">
        <v>2980</v>
      </c>
      <c r="DPR240" t="s">
        <v>4210</v>
      </c>
      <c r="DPS240" t="s">
        <v>4211</v>
      </c>
      <c r="DPT240" t="s">
        <v>4212</v>
      </c>
      <c r="DPU240" t="s">
        <v>2984</v>
      </c>
      <c r="DPV240" s="79" t="s">
        <v>4213</v>
      </c>
      <c r="DPX240" t="s">
        <v>823</v>
      </c>
      <c r="DPZ240" t="s">
        <v>2987</v>
      </c>
      <c r="DQA240" t="s">
        <v>2436</v>
      </c>
      <c r="DQB240" t="s">
        <v>2437</v>
      </c>
      <c r="DQC240" t="s">
        <v>908</v>
      </c>
      <c r="DQD240" t="s">
        <v>909</v>
      </c>
      <c r="DQG240" t="s">
        <v>2980</v>
      </c>
      <c r="DQH240" t="s">
        <v>4210</v>
      </c>
      <c r="DQI240" t="s">
        <v>4211</v>
      </c>
      <c r="DQJ240" t="s">
        <v>4212</v>
      </c>
      <c r="DQK240" t="s">
        <v>2984</v>
      </c>
      <c r="DQL240" s="79" t="s">
        <v>4213</v>
      </c>
      <c r="DQN240" t="s">
        <v>823</v>
      </c>
      <c r="DQP240" t="s">
        <v>2987</v>
      </c>
      <c r="DQQ240" t="s">
        <v>2436</v>
      </c>
      <c r="DQR240" t="s">
        <v>2437</v>
      </c>
      <c r="DQS240" t="s">
        <v>908</v>
      </c>
      <c r="DQT240" t="s">
        <v>909</v>
      </c>
      <c r="DQW240" t="s">
        <v>2980</v>
      </c>
      <c r="DQX240" t="s">
        <v>4210</v>
      </c>
      <c r="DQY240" t="s">
        <v>4211</v>
      </c>
      <c r="DQZ240" t="s">
        <v>4212</v>
      </c>
      <c r="DRA240" t="s">
        <v>2984</v>
      </c>
      <c r="DRB240" s="79" t="s">
        <v>4213</v>
      </c>
      <c r="DRD240" t="s">
        <v>823</v>
      </c>
      <c r="DRF240" t="s">
        <v>2987</v>
      </c>
      <c r="DRG240" t="s">
        <v>2436</v>
      </c>
      <c r="DRH240" t="s">
        <v>2437</v>
      </c>
      <c r="DRI240" t="s">
        <v>908</v>
      </c>
      <c r="DRJ240" t="s">
        <v>909</v>
      </c>
      <c r="DRM240" t="s">
        <v>2980</v>
      </c>
      <c r="DRN240" t="s">
        <v>4210</v>
      </c>
      <c r="DRO240" t="s">
        <v>4211</v>
      </c>
      <c r="DRP240" t="s">
        <v>4212</v>
      </c>
      <c r="DRQ240" t="s">
        <v>2984</v>
      </c>
      <c r="DRR240" s="79" t="s">
        <v>4213</v>
      </c>
      <c r="DRT240" t="s">
        <v>823</v>
      </c>
      <c r="DRV240" t="s">
        <v>2987</v>
      </c>
      <c r="DRW240" t="s">
        <v>2436</v>
      </c>
      <c r="DRX240" t="s">
        <v>2437</v>
      </c>
      <c r="DRY240" t="s">
        <v>908</v>
      </c>
      <c r="DRZ240" t="s">
        <v>909</v>
      </c>
      <c r="DSC240" t="s">
        <v>2980</v>
      </c>
      <c r="DSD240" t="s">
        <v>4210</v>
      </c>
      <c r="DSE240" t="s">
        <v>4211</v>
      </c>
      <c r="DSF240" t="s">
        <v>4212</v>
      </c>
      <c r="DSG240" t="s">
        <v>2984</v>
      </c>
      <c r="DSH240" s="79" t="s">
        <v>4213</v>
      </c>
      <c r="DSJ240" t="s">
        <v>823</v>
      </c>
      <c r="DSL240" t="s">
        <v>2987</v>
      </c>
      <c r="DSM240" t="s">
        <v>2436</v>
      </c>
      <c r="DSN240" t="s">
        <v>2437</v>
      </c>
      <c r="DSO240" t="s">
        <v>908</v>
      </c>
      <c r="DSP240" t="s">
        <v>909</v>
      </c>
      <c r="DSS240" t="s">
        <v>2980</v>
      </c>
      <c r="DST240" t="s">
        <v>4210</v>
      </c>
      <c r="DSU240" t="s">
        <v>4211</v>
      </c>
      <c r="DSV240" t="s">
        <v>4212</v>
      </c>
      <c r="DSW240" t="s">
        <v>2984</v>
      </c>
      <c r="DSX240" s="79" t="s">
        <v>4213</v>
      </c>
      <c r="DSZ240" t="s">
        <v>823</v>
      </c>
      <c r="DTB240" t="s">
        <v>2987</v>
      </c>
      <c r="DTC240" t="s">
        <v>2436</v>
      </c>
      <c r="DTD240" t="s">
        <v>2437</v>
      </c>
      <c r="DTE240" t="s">
        <v>908</v>
      </c>
      <c r="DTF240" t="s">
        <v>909</v>
      </c>
      <c r="DTI240" t="s">
        <v>2980</v>
      </c>
      <c r="DTJ240" t="s">
        <v>4210</v>
      </c>
      <c r="DTK240" t="s">
        <v>4211</v>
      </c>
      <c r="DTL240" t="s">
        <v>4212</v>
      </c>
      <c r="DTM240" t="s">
        <v>2984</v>
      </c>
      <c r="DTN240" s="79" t="s">
        <v>4213</v>
      </c>
      <c r="DTP240" t="s">
        <v>823</v>
      </c>
      <c r="DTR240" t="s">
        <v>2987</v>
      </c>
      <c r="DTS240" t="s">
        <v>2436</v>
      </c>
      <c r="DTT240" t="s">
        <v>2437</v>
      </c>
      <c r="DTU240" t="s">
        <v>908</v>
      </c>
      <c r="DTV240" t="s">
        <v>909</v>
      </c>
      <c r="DTY240" t="s">
        <v>2980</v>
      </c>
      <c r="DTZ240" t="s">
        <v>4210</v>
      </c>
      <c r="DUA240" t="s">
        <v>4211</v>
      </c>
      <c r="DUB240" t="s">
        <v>4212</v>
      </c>
      <c r="DUC240" t="s">
        <v>2984</v>
      </c>
      <c r="DUD240" s="79" t="s">
        <v>4213</v>
      </c>
      <c r="DUF240" t="s">
        <v>823</v>
      </c>
      <c r="DUH240" t="s">
        <v>2987</v>
      </c>
      <c r="DUI240" t="s">
        <v>2436</v>
      </c>
      <c r="DUJ240" t="s">
        <v>2437</v>
      </c>
      <c r="DUK240" t="s">
        <v>908</v>
      </c>
      <c r="DUL240" t="s">
        <v>909</v>
      </c>
      <c r="DUO240" t="s">
        <v>2980</v>
      </c>
      <c r="DUP240" t="s">
        <v>4210</v>
      </c>
      <c r="DUQ240" t="s">
        <v>4211</v>
      </c>
      <c r="DUR240" t="s">
        <v>4212</v>
      </c>
      <c r="DUS240" t="s">
        <v>2984</v>
      </c>
      <c r="DUT240" s="79" t="s">
        <v>4213</v>
      </c>
      <c r="DUV240" t="s">
        <v>823</v>
      </c>
      <c r="DUX240" t="s">
        <v>2987</v>
      </c>
      <c r="DUY240" t="s">
        <v>2436</v>
      </c>
      <c r="DUZ240" t="s">
        <v>2437</v>
      </c>
      <c r="DVA240" t="s">
        <v>908</v>
      </c>
      <c r="DVB240" t="s">
        <v>909</v>
      </c>
      <c r="DVE240" t="s">
        <v>2980</v>
      </c>
      <c r="DVF240" t="s">
        <v>4210</v>
      </c>
      <c r="DVG240" t="s">
        <v>4211</v>
      </c>
      <c r="DVH240" t="s">
        <v>4212</v>
      </c>
      <c r="DVI240" t="s">
        <v>2984</v>
      </c>
      <c r="DVJ240" s="79" t="s">
        <v>4213</v>
      </c>
      <c r="DVL240" t="s">
        <v>823</v>
      </c>
      <c r="DVN240" t="s">
        <v>2987</v>
      </c>
      <c r="DVO240" t="s">
        <v>2436</v>
      </c>
      <c r="DVP240" t="s">
        <v>2437</v>
      </c>
      <c r="DVQ240" t="s">
        <v>908</v>
      </c>
      <c r="DVR240" t="s">
        <v>909</v>
      </c>
      <c r="DVU240" t="s">
        <v>2980</v>
      </c>
      <c r="DVV240" t="s">
        <v>4210</v>
      </c>
      <c r="DVW240" t="s">
        <v>4211</v>
      </c>
      <c r="DVX240" t="s">
        <v>4212</v>
      </c>
      <c r="DVY240" t="s">
        <v>2984</v>
      </c>
      <c r="DVZ240" s="79" t="s">
        <v>4213</v>
      </c>
      <c r="DWB240" t="s">
        <v>823</v>
      </c>
      <c r="DWD240" t="s">
        <v>2987</v>
      </c>
      <c r="DWE240" t="s">
        <v>2436</v>
      </c>
      <c r="DWF240" t="s">
        <v>2437</v>
      </c>
      <c r="DWG240" t="s">
        <v>908</v>
      </c>
      <c r="DWH240" t="s">
        <v>909</v>
      </c>
      <c r="DWK240" t="s">
        <v>2980</v>
      </c>
      <c r="DWL240" t="s">
        <v>4210</v>
      </c>
      <c r="DWM240" t="s">
        <v>4211</v>
      </c>
      <c r="DWN240" t="s">
        <v>4212</v>
      </c>
      <c r="DWO240" t="s">
        <v>2984</v>
      </c>
      <c r="DWP240" s="79" t="s">
        <v>4213</v>
      </c>
      <c r="DWR240" t="s">
        <v>823</v>
      </c>
      <c r="DWT240" t="s">
        <v>2987</v>
      </c>
      <c r="DWU240" t="s">
        <v>2436</v>
      </c>
      <c r="DWV240" t="s">
        <v>2437</v>
      </c>
      <c r="DWW240" t="s">
        <v>908</v>
      </c>
      <c r="DWX240" t="s">
        <v>909</v>
      </c>
      <c r="DXA240" t="s">
        <v>2980</v>
      </c>
      <c r="DXB240" t="s">
        <v>4210</v>
      </c>
      <c r="DXC240" t="s">
        <v>4211</v>
      </c>
      <c r="DXD240" t="s">
        <v>4212</v>
      </c>
      <c r="DXE240" t="s">
        <v>2984</v>
      </c>
      <c r="DXF240" s="79" t="s">
        <v>4213</v>
      </c>
      <c r="DXH240" t="s">
        <v>823</v>
      </c>
      <c r="DXJ240" t="s">
        <v>2987</v>
      </c>
      <c r="DXK240" t="s">
        <v>2436</v>
      </c>
      <c r="DXL240" t="s">
        <v>2437</v>
      </c>
      <c r="DXM240" t="s">
        <v>908</v>
      </c>
      <c r="DXN240" t="s">
        <v>909</v>
      </c>
      <c r="DXQ240" t="s">
        <v>2980</v>
      </c>
      <c r="DXR240" t="s">
        <v>4210</v>
      </c>
      <c r="DXS240" t="s">
        <v>4211</v>
      </c>
      <c r="DXT240" t="s">
        <v>4212</v>
      </c>
      <c r="DXU240" t="s">
        <v>2984</v>
      </c>
      <c r="DXV240" s="79" t="s">
        <v>4213</v>
      </c>
      <c r="DXX240" t="s">
        <v>823</v>
      </c>
      <c r="DXZ240" t="s">
        <v>2987</v>
      </c>
      <c r="DYA240" t="s">
        <v>2436</v>
      </c>
      <c r="DYB240" t="s">
        <v>2437</v>
      </c>
      <c r="DYC240" t="s">
        <v>908</v>
      </c>
      <c r="DYD240" t="s">
        <v>909</v>
      </c>
      <c r="DYG240" t="s">
        <v>2980</v>
      </c>
      <c r="DYH240" t="s">
        <v>4210</v>
      </c>
      <c r="DYI240" t="s">
        <v>4211</v>
      </c>
      <c r="DYJ240" t="s">
        <v>4212</v>
      </c>
      <c r="DYK240" t="s">
        <v>2984</v>
      </c>
      <c r="DYL240" s="79" t="s">
        <v>4213</v>
      </c>
      <c r="DYN240" t="s">
        <v>823</v>
      </c>
      <c r="DYP240" t="s">
        <v>2987</v>
      </c>
      <c r="DYQ240" t="s">
        <v>2436</v>
      </c>
      <c r="DYR240" t="s">
        <v>2437</v>
      </c>
      <c r="DYS240" t="s">
        <v>908</v>
      </c>
      <c r="DYT240" t="s">
        <v>909</v>
      </c>
      <c r="DYW240" t="s">
        <v>2980</v>
      </c>
      <c r="DYX240" t="s">
        <v>4210</v>
      </c>
      <c r="DYY240" t="s">
        <v>4211</v>
      </c>
      <c r="DYZ240" t="s">
        <v>4212</v>
      </c>
      <c r="DZA240" t="s">
        <v>2984</v>
      </c>
      <c r="DZB240" s="79" t="s">
        <v>4213</v>
      </c>
      <c r="DZD240" t="s">
        <v>823</v>
      </c>
      <c r="DZF240" t="s">
        <v>2987</v>
      </c>
      <c r="DZG240" t="s">
        <v>2436</v>
      </c>
      <c r="DZH240" t="s">
        <v>2437</v>
      </c>
      <c r="DZI240" t="s">
        <v>908</v>
      </c>
      <c r="DZJ240" t="s">
        <v>909</v>
      </c>
      <c r="DZM240" t="s">
        <v>2980</v>
      </c>
      <c r="DZN240" t="s">
        <v>4210</v>
      </c>
      <c r="DZO240" t="s">
        <v>4211</v>
      </c>
      <c r="DZP240" t="s">
        <v>4212</v>
      </c>
      <c r="DZQ240" t="s">
        <v>2984</v>
      </c>
      <c r="DZR240" s="79" t="s">
        <v>4213</v>
      </c>
      <c r="DZT240" t="s">
        <v>823</v>
      </c>
      <c r="DZV240" t="s">
        <v>2987</v>
      </c>
      <c r="DZW240" t="s">
        <v>2436</v>
      </c>
      <c r="DZX240" t="s">
        <v>2437</v>
      </c>
      <c r="DZY240" t="s">
        <v>908</v>
      </c>
      <c r="DZZ240" t="s">
        <v>909</v>
      </c>
      <c r="EAC240" t="s">
        <v>2980</v>
      </c>
      <c r="EAD240" t="s">
        <v>4210</v>
      </c>
      <c r="EAE240" t="s">
        <v>4211</v>
      </c>
      <c r="EAF240" t="s">
        <v>4212</v>
      </c>
      <c r="EAG240" t="s">
        <v>2984</v>
      </c>
      <c r="EAH240" s="79" t="s">
        <v>4213</v>
      </c>
      <c r="EAJ240" t="s">
        <v>823</v>
      </c>
      <c r="EAL240" t="s">
        <v>2987</v>
      </c>
      <c r="EAM240" t="s">
        <v>2436</v>
      </c>
      <c r="EAN240" t="s">
        <v>2437</v>
      </c>
      <c r="EAO240" t="s">
        <v>908</v>
      </c>
      <c r="EAP240" t="s">
        <v>909</v>
      </c>
      <c r="EAS240" t="s">
        <v>2980</v>
      </c>
      <c r="EAT240" t="s">
        <v>4210</v>
      </c>
      <c r="EAU240" t="s">
        <v>4211</v>
      </c>
      <c r="EAV240" t="s">
        <v>4212</v>
      </c>
      <c r="EAW240" t="s">
        <v>2984</v>
      </c>
      <c r="EAX240" s="79" t="s">
        <v>4213</v>
      </c>
      <c r="EAZ240" t="s">
        <v>823</v>
      </c>
      <c r="EBB240" t="s">
        <v>2987</v>
      </c>
      <c r="EBC240" t="s">
        <v>2436</v>
      </c>
      <c r="EBD240" t="s">
        <v>2437</v>
      </c>
      <c r="EBE240" t="s">
        <v>908</v>
      </c>
      <c r="EBF240" t="s">
        <v>909</v>
      </c>
      <c r="EBI240" t="s">
        <v>2980</v>
      </c>
      <c r="EBJ240" t="s">
        <v>4210</v>
      </c>
      <c r="EBK240" t="s">
        <v>4211</v>
      </c>
      <c r="EBL240" t="s">
        <v>4212</v>
      </c>
      <c r="EBM240" t="s">
        <v>2984</v>
      </c>
      <c r="EBN240" s="79" t="s">
        <v>4213</v>
      </c>
      <c r="EBP240" t="s">
        <v>823</v>
      </c>
      <c r="EBR240" t="s">
        <v>2987</v>
      </c>
      <c r="EBS240" t="s">
        <v>2436</v>
      </c>
      <c r="EBT240" t="s">
        <v>2437</v>
      </c>
      <c r="EBU240" t="s">
        <v>908</v>
      </c>
      <c r="EBV240" t="s">
        <v>909</v>
      </c>
      <c r="EBY240" t="s">
        <v>2980</v>
      </c>
      <c r="EBZ240" t="s">
        <v>4210</v>
      </c>
      <c r="ECA240" t="s">
        <v>4211</v>
      </c>
      <c r="ECB240" t="s">
        <v>4212</v>
      </c>
      <c r="ECC240" t="s">
        <v>2984</v>
      </c>
      <c r="ECD240" s="79" t="s">
        <v>4213</v>
      </c>
      <c r="ECF240" t="s">
        <v>823</v>
      </c>
      <c r="ECH240" t="s">
        <v>2987</v>
      </c>
      <c r="ECI240" t="s">
        <v>2436</v>
      </c>
      <c r="ECJ240" t="s">
        <v>2437</v>
      </c>
      <c r="ECK240" t="s">
        <v>908</v>
      </c>
      <c r="ECL240" t="s">
        <v>909</v>
      </c>
      <c r="ECO240" t="s">
        <v>2980</v>
      </c>
      <c r="ECP240" t="s">
        <v>4210</v>
      </c>
      <c r="ECQ240" t="s">
        <v>4211</v>
      </c>
      <c r="ECR240" t="s">
        <v>4212</v>
      </c>
      <c r="ECS240" t="s">
        <v>2984</v>
      </c>
      <c r="ECT240" s="79" t="s">
        <v>4213</v>
      </c>
      <c r="ECV240" t="s">
        <v>823</v>
      </c>
      <c r="ECX240" t="s">
        <v>2987</v>
      </c>
      <c r="ECY240" t="s">
        <v>2436</v>
      </c>
      <c r="ECZ240" t="s">
        <v>2437</v>
      </c>
      <c r="EDA240" t="s">
        <v>908</v>
      </c>
      <c r="EDB240" t="s">
        <v>909</v>
      </c>
      <c r="EDE240" t="s">
        <v>2980</v>
      </c>
      <c r="EDF240" t="s">
        <v>4210</v>
      </c>
      <c r="EDG240" t="s">
        <v>4211</v>
      </c>
      <c r="EDH240" t="s">
        <v>4212</v>
      </c>
      <c r="EDI240" t="s">
        <v>2984</v>
      </c>
      <c r="EDJ240" s="79" t="s">
        <v>4213</v>
      </c>
      <c r="EDL240" t="s">
        <v>823</v>
      </c>
      <c r="EDN240" t="s">
        <v>2987</v>
      </c>
      <c r="EDO240" t="s">
        <v>2436</v>
      </c>
      <c r="EDP240" t="s">
        <v>2437</v>
      </c>
      <c r="EDQ240" t="s">
        <v>908</v>
      </c>
      <c r="EDR240" t="s">
        <v>909</v>
      </c>
      <c r="EDU240" t="s">
        <v>2980</v>
      </c>
      <c r="EDV240" t="s">
        <v>4210</v>
      </c>
      <c r="EDW240" t="s">
        <v>4211</v>
      </c>
      <c r="EDX240" t="s">
        <v>4212</v>
      </c>
      <c r="EDY240" t="s">
        <v>2984</v>
      </c>
      <c r="EDZ240" s="79" t="s">
        <v>4213</v>
      </c>
      <c r="EEB240" t="s">
        <v>823</v>
      </c>
      <c r="EED240" t="s">
        <v>2987</v>
      </c>
      <c r="EEE240" t="s">
        <v>2436</v>
      </c>
      <c r="EEF240" t="s">
        <v>2437</v>
      </c>
      <c r="EEG240" t="s">
        <v>908</v>
      </c>
      <c r="EEH240" t="s">
        <v>909</v>
      </c>
      <c r="EEK240" t="s">
        <v>2980</v>
      </c>
      <c r="EEL240" t="s">
        <v>4210</v>
      </c>
      <c r="EEM240" t="s">
        <v>4211</v>
      </c>
      <c r="EEN240" t="s">
        <v>4212</v>
      </c>
      <c r="EEO240" t="s">
        <v>2984</v>
      </c>
      <c r="EEP240" s="79" t="s">
        <v>4213</v>
      </c>
      <c r="EER240" t="s">
        <v>823</v>
      </c>
      <c r="EET240" t="s">
        <v>2987</v>
      </c>
      <c r="EEU240" t="s">
        <v>2436</v>
      </c>
      <c r="EEV240" t="s">
        <v>2437</v>
      </c>
      <c r="EEW240" t="s">
        <v>908</v>
      </c>
      <c r="EEX240" t="s">
        <v>909</v>
      </c>
      <c r="EFA240" t="s">
        <v>2980</v>
      </c>
      <c r="EFB240" t="s">
        <v>4210</v>
      </c>
      <c r="EFC240" t="s">
        <v>4211</v>
      </c>
      <c r="EFD240" t="s">
        <v>4212</v>
      </c>
      <c r="EFE240" t="s">
        <v>2984</v>
      </c>
      <c r="EFF240" s="79" t="s">
        <v>4213</v>
      </c>
      <c r="EFH240" t="s">
        <v>823</v>
      </c>
      <c r="EFJ240" t="s">
        <v>2987</v>
      </c>
      <c r="EFK240" t="s">
        <v>2436</v>
      </c>
      <c r="EFL240" t="s">
        <v>2437</v>
      </c>
      <c r="EFM240" t="s">
        <v>908</v>
      </c>
      <c r="EFN240" t="s">
        <v>909</v>
      </c>
      <c r="EFQ240" t="s">
        <v>2980</v>
      </c>
      <c r="EFR240" t="s">
        <v>4210</v>
      </c>
      <c r="EFS240" t="s">
        <v>4211</v>
      </c>
      <c r="EFT240" t="s">
        <v>4212</v>
      </c>
      <c r="EFU240" t="s">
        <v>2984</v>
      </c>
      <c r="EFV240" s="79" t="s">
        <v>4213</v>
      </c>
      <c r="EFX240" t="s">
        <v>823</v>
      </c>
      <c r="EFZ240" t="s">
        <v>2987</v>
      </c>
      <c r="EGA240" t="s">
        <v>2436</v>
      </c>
      <c r="EGB240" t="s">
        <v>2437</v>
      </c>
      <c r="EGC240" t="s">
        <v>908</v>
      </c>
      <c r="EGD240" t="s">
        <v>909</v>
      </c>
      <c r="EGG240" t="s">
        <v>2980</v>
      </c>
      <c r="EGH240" t="s">
        <v>4210</v>
      </c>
      <c r="EGI240" t="s">
        <v>4211</v>
      </c>
      <c r="EGJ240" t="s">
        <v>4212</v>
      </c>
      <c r="EGK240" t="s">
        <v>2984</v>
      </c>
      <c r="EGL240" s="79" t="s">
        <v>4213</v>
      </c>
      <c r="EGN240" t="s">
        <v>823</v>
      </c>
      <c r="EGP240" t="s">
        <v>2987</v>
      </c>
      <c r="EGQ240" t="s">
        <v>2436</v>
      </c>
      <c r="EGR240" t="s">
        <v>2437</v>
      </c>
      <c r="EGS240" t="s">
        <v>908</v>
      </c>
      <c r="EGT240" t="s">
        <v>909</v>
      </c>
      <c r="EGW240" t="s">
        <v>2980</v>
      </c>
      <c r="EGX240" t="s">
        <v>4210</v>
      </c>
      <c r="EGY240" t="s">
        <v>4211</v>
      </c>
      <c r="EGZ240" t="s">
        <v>4212</v>
      </c>
      <c r="EHA240" t="s">
        <v>2984</v>
      </c>
      <c r="EHB240" s="79" t="s">
        <v>4213</v>
      </c>
      <c r="EHD240" t="s">
        <v>823</v>
      </c>
      <c r="EHF240" t="s">
        <v>2987</v>
      </c>
      <c r="EHG240" t="s">
        <v>2436</v>
      </c>
      <c r="EHH240" t="s">
        <v>2437</v>
      </c>
      <c r="EHI240" t="s">
        <v>908</v>
      </c>
      <c r="EHJ240" t="s">
        <v>909</v>
      </c>
      <c r="EHM240" t="s">
        <v>2980</v>
      </c>
      <c r="EHN240" t="s">
        <v>4210</v>
      </c>
      <c r="EHO240" t="s">
        <v>4211</v>
      </c>
      <c r="EHP240" t="s">
        <v>4212</v>
      </c>
      <c r="EHQ240" t="s">
        <v>2984</v>
      </c>
      <c r="EHR240" s="79" t="s">
        <v>4213</v>
      </c>
      <c r="EHT240" t="s">
        <v>823</v>
      </c>
      <c r="EHV240" t="s">
        <v>2987</v>
      </c>
      <c r="EHW240" t="s">
        <v>2436</v>
      </c>
      <c r="EHX240" t="s">
        <v>2437</v>
      </c>
      <c r="EHY240" t="s">
        <v>908</v>
      </c>
      <c r="EHZ240" t="s">
        <v>909</v>
      </c>
      <c r="EIC240" t="s">
        <v>2980</v>
      </c>
      <c r="EID240" t="s">
        <v>4210</v>
      </c>
      <c r="EIE240" t="s">
        <v>4211</v>
      </c>
      <c r="EIF240" t="s">
        <v>4212</v>
      </c>
      <c r="EIG240" t="s">
        <v>2984</v>
      </c>
      <c r="EIH240" s="79" t="s">
        <v>4213</v>
      </c>
      <c r="EIJ240" t="s">
        <v>823</v>
      </c>
      <c r="EIL240" t="s">
        <v>2987</v>
      </c>
      <c r="EIM240" t="s">
        <v>2436</v>
      </c>
      <c r="EIN240" t="s">
        <v>2437</v>
      </c>
      <c r="EIO240" t="s">
        <v>908</v>
      </c>
      <c r="EIP240" t="s">
        <v>909</v>
      </c>
      <c r="EIS240" t="s">
        <v>2980</v>
      </c>
      <c r="EIT240" t="s">
        <v>4210</v>
      </c>
      <c r="EIU240" t="s">
        <v>4211</v>
      </c>
      <c r="EIV240" t="s">
        <v>4212</v>
      </c>
      <c r="EIW240" t="s">
        <v>2984</v>
      </c>
      <c r="EIX240" s="79" t="s">
        <v>4213</v>
      </c>
      <c r="EIZ240" t="s">
        <v>823</v>
      </c>
      <c r="EJB240" t="s">
        <v>2987</v>
      </c>
      <c r="EJC240" t="s">
        <v>2436</v>
      </c>
      <c r="EJD240" t="s">
        <v>2437</v>
      </c>
      <c r="EJE240" t="s">
        <v>908</v>
      </c>
      <c r="EJF240" t="s">
        <v>909</v>
      </c>
      <c r="EJI240" t="s">
        <v>2980</v>
      </c>
      <c r="EJJ240" t="s">
        <v>4210</v>
      </c>
      <c r="EJK240" t="s">
        <v>4211</v>
      </c>
      <c r="EJL240" t="s">
        <v>4212</v>
      </c>
      <c r="EJM240" t="s">
        <v>2984</v>
      </c>
      <c r="EJN240" s="79" t="s">
        <v>4213</v>
      </c>
      <c r="EJP240" t="s">
        <v>823</v>
      </c>
      <c r="EJR240" t="s">
        <v>2987</v>
      </c>
      <c r="EJS240" t="s">
        <v>2436</v>
      </c>
      <c r="EJT240" t="s">
        <v>2437</v>
      </c>
      <c r="EJU240" t="s">
        <v>908</v>
      </c>
      <c r="EJV240" t="s">
        <v>909</v>
      </c>
      <c r="EJY240" t="s">
        <v>2980</v>
      </c>
      <c r="EJZ240" t="s">
        <v>4210</v>
      </c>
      <c r="EKA240" t="s">
        <v>4211</v>
      </c>
      <c r="EKB240" t="s">
        <v>4212</v>
      </c>
      <c r="EKC240" t="s">
        <v>2984</v>
      </c>
      <c r="EKD240" s="79" t="s">
        <v>4213</v>
      </c>
      <c r="EKF240" t="s">
        <v>823</v>
      </c>
      <c r="EKH240" t="s">
        <v>2987</v>
      </c>
      <c r="EKI240" t="s">
        <v>2436</v>
      </c>
      <c r="EKJ240" t="s">
        <v>2437</v>
      </c>
      <c r="EKK240" t="s">
        <v>908</v>
      </c>
      <c r="EKL240" t="s">
        <v>909</v>
      </c>
      <c r="EKO240" t="s">
        <v>2980</v>
      </c>
      <c r="EKP240" t="s">
        <v>4210</v>
      </c>
      <c r="EKQ240" t="s">
        <v>4211</v>
      </c>
      <c r="EKR240" t="s">
        <v>4212</v>
      </c>
      <c r="EKS240" t="s">
        <v>2984</v>
      </c>
      <c r="EKT240" s="79" t="s">
        <v>4213</v>
      </c>
      <c r="EKV240" t="s">
        <v>823</v>
      </c>
      <c r="EKX240" t="s">
        <v>2987</v>
      </c>
      <c r="EKY240" t="s">
        <v>2436</v>
      </c>
      <c r="EKZ240" t="s">
        <v>2437</v>
      </c>
      <c r="ELA240" t="s">
        <v>908</v>
      </c>
      <c r="ELB240" t="s">
        <v>909</v>
      </c>
      <c r="ELE240" t="s">
        <v>2980</v>
      </c>
      <c r="ELF240" t="s">
        <v>4210</v>
      </c>
      <c r="ELG240" t="s">
        <v>4211</v>
      </c>
      <c r="ELH240" t="s">
        <v>4212</v>
      </c>
      <c r="ELI240" t="s">
        <v>2984</v>
      </c>
      <c r="ELJ240" s="79" t="s">
        <v>4213</v>
      </c>
      <c r="ELL240" t="s">
        <v>823</v>
      </c>
      <c r="ELN240" t="s">
        <v>2987</v>
      </c>
      <c r="ELO240" t="s">
        <v>2436</v>
      </c>
      <c r="ELP240" t="s">
        <v>2437</v>
      </c>
      <c r="ELQ240" t="s">
        <v>908</v>
      </c>
      <c r="ELR240" t="s">
        <v>909</v>
      </c>
      <c r="ELU240" t="s">
        <v>2980</v>
      </c>
      <c r="ELV240" t="s">
        <v>4210</v>
      </c>
      <c r="ELW240" t="s">
        <v>4211</v>
      </c>
      <c r="ELX240" t="s">
        <v>4212</v>
      </c>
      <c r="ELY240" t="s">
        <v>2984</v>
      </c>
      <c r="ELZ240" s="79" t="s">
        <v>4213</v>
      </c>
      <c r="EMB240" t="s">
        <v>823</v>
      </c>
      <c r="EMD240" t="s">
        <v>2987</v>
      </c>
      <c r="EME240" t="s">
        <v>2436</v>
      </c>
      <c r="EMF240" t="s">
        <v>2437</v>
      </c>
      <c r="EMG240" t="s">
        <v>908</v>
      </c>
      <c r="EMH240" t="s">
        <v>909</v>
      </c>
      <c r="EMK240" t="s">
        <v>2980</v>
      </c>
      <c r="EML240" t="s">
        <v>4210</v>
      </c>
      <c r="EMM240" t="s">
        <v>4211</v>
      </c>
      <c r="EMN240" t="s">
        <v>4212</v>
      </c>
      <c r="EMO240" t="s">
        <v>2984</v>
      </c>
      <c r="EMP240" s="79" t="s">
        <v>4213</v>
      </c>
      <c r="EMR240" t="s">
        <v>823</v>
      </c>
      <c r="EMT240" t="s">
        <v>2987</v>
      </c>
      <c r="EMU240" t="s">
        <v>2436</v>
      </c>
      <c r="EMV240" t="s">
        <v>2437</v>
      </c>
      <c r="EMW240" t="s">
        <v>908</v>
      </c>
      <c r="EMX240" t="s">
        <v>909</v>
      </c>
      <c r="ENA240" t="s">
        <v>2980</v>
      </c>
      <c r="ENB240" t="s">
        <v>4210</v>
      </c>
      <c r="ENC240" t="s">
        <v>4211</v>
      </c>
      <c r="END240" t="s">
        <v>4212</v>
      </c>
      <c r="ENE240" t="s">
        <v>2984</v>
      </c>
      <c r="ENF240" s="79" t="s">
        <v>4213</v>
      </c>
      <c r="ENH240" t="s">
        <v>823</v>
      </c>
      <c r="ENJ240" t="s">
        <v>2987</v>
      </c>
      <c r="ENK240" t="s">
        <v>2436</v>
      </c>
      <c r="ENL240" t="s">
        <v>2437</v>
      </c>
      <c r="ENM240" t="s">
        <v>908</v>
      </c>
      <c r="ENN240" t="s">
        <v>909</v>
      </c>
      <c r="ENQ240" t="s">
        <v>2980</v>
      </c>
      <c r="ENR240" t="s">
        <v>4210</v>
      </c>
      <c r="ENS240" t="s">
        <v>4211</v>
      </c>
      <c r="ENT240" t="s">
        <v>4212</v>
      </c>
      <c r="ENU240" t="s">
        <v>2984</v>
      </c>
      <c r="ENV240" s="79" t="s">
        <v>4213</v>
      </c>
      <c r="ENX240" t="s">
        <v>823</v>
      </c>
      <c r="ENZ240" t="s">
        <v>2987</v>
      </c>
      <c r="EOA240" t="s">
        <v>2436</v>
      </c>
      <c r="EOB240" t="s">
        <v>2437</v>
      </c>
      <c r="EOC240" t="s">
        <v>908</v>
      </c>
      <c r="EOD240" t="s">
        <v>909</v>
      </c>
      <c r="EOG240" t="s">
        <v>2980</v>
      </c>
      <c r="EOH240" t="s">
        <v>4210</v>
      </c>
      <c r="EOI240" t="s">
        <v>4211</v>
      </c>
      <c r="EOJ240" t="s">
        <v>4212</v>
      </c>
      <c r="EOK240" t="s">
        <v>2984</v>
      </c>
      <c r="EOL240" s="79" t="s">
        <v>4213</v>
      </c>
      <c r="EON240" t="s">
        <v>823</v>
      </c>
      <c r="EOP240" t="s">
        <v>2987</v>
      </c>
      <c r="EOQ240" t="s">
        <v>2436</v>
      </c>
      <c r="EOR240" t="s">
        <v>2437</v>
      </c>
      <c r="EOS240" t="s">
        <v>908</v>
      </c>
      <c r="EOT240" t="s">
        <v>909</v>
      </c>
      <c r="EOW240" t="s">
        <v>2980</v>
      </c>
      <c r="EOX240" t="s">
        <v>4210</v>
      </c>
      <c r="EOY240" t="s">
        <v>4211</v>
      </c>
      <c r="EOZ240" t="s">
        <v>4212</v>
      </c>
      <c r="EPA240" t="s">
        <v>2984</v>
      </c>
      <c r="EPB240" s="79" t="s">
        <v>4213</v>
      </c>
      <c r="EPD240" t="s">
        <v>823</v>
      </c>
      <c r="EPF240" t="s">
        <v>2987</v>
      </c>
      <c r="EPG240" t="s">
        <v>2436</v>
      </c>
      <c r="EPH240" t="s">
        <v>2437</v>
      </c>
      <c r="EPI240" t="s">
        <v>908</v>
      </c>
      <c r="EPJ240" t="s">
        <v>909</v>
      </c>
      <c r="EPM240" t="s">
        <v>2980</v>
      </c>
      <c r="EPN240" t="s">
        <v>4210</v>
      </c>
      <c r="EPO240" t="s">
        <v>4211</v>
      </c>
      <c r="EPP240" t="s">
        <v>4212</v>
      </c>
      <c r="EPQ240" t="s">
        <v>2984</v>
      </c>
      <c r="EPR240" s="79" t="s">
        <v>4213</v>
      </c>
      <c r="EPT240" t="s">
        <v>823</v>
      </c>
      <c r="EPV240" t="s">
        <v>2987</v>
      </c>
      <c r="EPW240" t="s">
        <v>2436</v>
      </c>
      <c r="EPX240" t="s">
        <v>2437</v>
      </c>
      <c r="EPY240" t="s">
        <v>908</v>
      </c>
      <c r="EPZ240" t="s">
        <v>909</v>
      </c>
      <c r="EQC240" t="s">
        <v>2980</v>
      </c>
      <c r="EQD240" t="s">
        <v>4210</v>
      </c>
      <c r="EQE240" t="s">
        <v>4211</v>
      </c>
      <c r="EQF240" t="s">
        <v>4212</v>
      </c>
      <c r="EQG240" t="s">
        <v>2984</v>
      </c>
      <c r="EQH240" s="79" t="s">
        <v>4213</v>
      </c>
      <c r="EQJ240" t="s">
        <v>823</v>
      </c>
      <c r="EQL240" t="s">
        <v>2987</v>
      </c>
      <c r="EQM240" t="s">
        <v>2436</v>
      </c>
      <c r="EQN240" t="s">
        <v>2437</v>
      </c>
      <c r="EQO240" t="s">
        <v>908</v>
      </c>
      <c r="EQP240" t="s">
        <v>909</v>
      </c>
      <c r="EQS240" t="s">
        <v>2980</v>
      </c>
      <c r="EQT240" t="s">
        <v>4210</v>
      </c>
      <c r="EQU240" t="s">
        <v>4211</v>
      </c>
      <c r="EQV240" t="s">
        <v>4212</v>
      </c>
      <c r="EQW240" t="s">
        <v>2984</v>
      </c>
      <c r="EQX240" s="79" t="s">
        <v>4213</v>
      </c>
      <c r="EQZ240" t="s">
        <v>823</v>
      </c>
      <c r="ERB240" t="s">
        <v>2987</v>
      </c>
      <c r="ERC240" t="s">
        <v>2436</v>
      </c>
      <c r="ERD240" t="s">
        <v>2437</v>
      </c>
      <c r="ERE240" t="s">
        <v>908</v>
      </c>
      <c r="ERF240" t="s">
        <v>909</v>
      </c>
      <c r="ERI240" t="s">
        <v>2980</v>
      </c>
      <c r="ERJ240" t="s">
        <v>4210</v>
      </c>
      <c r="ERK240" t="s">
        <v>4211</v>
      </c>
      <c r="ERL240" t="s">
        <v>4212</v>
      </c>
      <c r="ERM240" t="s">
        <v>2984</v>
      </c>
      <c r="ERN240" s="79" t="s">
        <v>4213</v>
      </c>
      <c r="ERP240" t="s">
        <v>823</v>
      </c>
      <c r="ERR240" t="s">
        <v>2987</v>
      </c>
      <c r="ERS240" t="s">
        <v>2436</v>
      </c>
      <c r="ERT240" t="s">
        <v>2437</v>
      </c>
      <c r="ERU240" t="s">
        <v>908</v>
      </c>
      <c r="ERV240" t="s">
        <v>909</v>
      </c>
      <c r="ERY240" t="s">
        <v>2980</v>
      </c>
      <c r="ERZ240" t="s">
        <v>4210</v>
      </c>
      <c r="ESA240" t="s">
        <v>4211</v>
      </c>
      <c r="ESB240" t="s">
        <v>4212</v>
      </c>
      <c r="ESC240" t="s">
        <v>2984</v>
      </c>
      <c r="ESD240" s="79" t="s">
        <v>4213</v>
      </c>
      <c r="ESF240" t="s">
        <v>823</v>
      </c>
      <c r="ESH240" t="s">
        <v>2987</v>
      </c>
      <c r="ESI240" t="s">
        <v>2436</v>
      </c>
      <c r="ESJ240" t="s">
        <v>2437</v>
      </c>
      <c r="ESK240" t="s">
        <v>908</v>
      </c>
      <c r="ESL240" t="s">
        <v>909</v>
      </c>
      <c r="ESO240" t="s">
        <v>2980</v>
      </c>
      <c r="ESP240" t="s">
        <v>4210</v>
      </c>
      <c r="ESQ240" t="s">
        <v>4211</v>
      </c>
      <c r="ESR240" t="s">
        <v>4212</v>
      </c>
      <c r="ESS240" t="s">
        <v>2984</v>
      </c>
      <c r="EST240" s="79" t="s">
        <v>4213</v>
      </c>
      <c r="ESV240" t="s">
        <v>823</v>
      </c>
      <c r="ESX240" t="s">
        <v>2987</v>
      </c>
      <c r="ESY240" t="s">
        <v>2436</v>
      </c>
      <c r="ESZ240" t="s">
        <v>2437</v>
      </c>
      <c r="ETA240" t="s">
        <v>908</v>
      </c>
      <c r="ETB240" t="s">
        <v>909</v>
      </c>
      <c r="ETE240" t="s">
        <v>2980</v>
      </c>
      <c r="ETF240" t="s">
        <v>4210</v>
      </c>
      <c r="ETG240" t="s">
        <v>4211</v>
      </c>
      <c r="ETH240" t="s">
        <v>4212</v>
      </c>
      <c r="ETI240" t="s">
        <v>2984</v>
      </c>
      <c r="ETJ240" s="79" t="s">
        <v>4213</v>
      </c>
      <c r="ETL240" t="s">
        <v>823</v>
      </c>
      <c r="ETN240" t="s">
        <v>2987</v>
      </c>
      <c r="ETO240" t="s">
        <v>2436</v>
      </c>
      <c r="ETP240" t="s">
        <v>2437</v>
      </c>
      <c r="ETQ240" t="s">
        <v>908</v>
      </c>
      <c r="ETR240" t="s">
        <v>909</v>
      </c>
      <c r="ETU240" t="s">
        <v>2980</v>
      </c>
      <c r="ETV240" t="s">
        <v>4210</v>
      </c>
      <c r="ETW240" t="s">
        <v>4211</v>
      </c>
      <c r="ETX240" t="s">
        <v>4212</v>
      </c>
      <c r="ETY240" t="s">
        <v>2984</v>
      </c>
      <c r="ETZ240" s="79" t="s">
        <v>4213</v>
      </c>
      <c r="EUB240" t="s">
        <v>823</v>
      </c>
      <c r="EUD240" t="s">
        <v>2987</v>
      </c>
      <c r="EUE240" t="s">
        <v>2436</v>
      </c>
      <c r="EUF240" t="s">
        <v>2437</v>
      </c>
      <c r="EUG240" t="s">
        <v>908</v>
      </c>
      <c r="EUH240" t="s">
        <v>909</v>
      </c>
      <c r="EUK240" t="s">
        <v>2980</v>
      </c>
      <c r="EUL240" t="s">
        <v>4210</v>
      </c>
      <c r="EUM240" t="s">
        <v>4211</v>
      </c>
      <c r="EUN240" t="s">
        <v>4212</v>
      </c>
      <c r="EUO240" t="s">
        <v>2984</v>
      </c>
      <c r="EUP240" s="79" t="s">
        <v>4213</v>
      </c>
      <c r="EUR240" t="s">
        <v>823</v>
      </c>
      <c r="EUT240" t="s">
        <v>2987</v>
      </c>
      <c r="EUU240" t="s">
        <v>2436</v>
      </c>
      <c r="EUV240" t="s">
        <v>2437</v>
      </c>
      <c r="EUW240" t="s">
        <v>908</v>
      </c>
      <c r="EUX240" t="s">
        <v>909</v>
      </c>
      <c r="EVA240" t="s">
        <v>2980</v>
      </c>
      <c r="EVB240" t="s">
        <v>4210</v>
      </c>
      <c r="EVC240" t="s">
        <v>4211</v>
      </c>
      <c r="EVD240" t="s">
        <v>4212</v>
      </c>
      <c r="EVE240" t="s">
        <v>2984</v>
      </c>
      <c r="EVF240" s="79" t="s">
        <v>4213</v>
      </c>
      <c r="EVH240" t="s">
        <v>823</v>
      </c>
      <c r="EVJ240" t="s">
        <v>2987</v>
      </c>
      <c r="EVK240" t="s">
        <v>2436</v>
      </c>
      <c r="EVL240" t="s">
        <v>2437</v>
      </c>
      <c r="EVM240" t="s">
        <v>908</v>
      </c>
      <c r="EVN240" t="s">
        <v>909</v>
      </c>
      <c r="EVQ240" t="s">
        <v>2980</v>
      </c>
      <c r="EVR240" t="s">
        <v>4210</v>
      </c>
      <c r="EVS240" t="s">
        <v>4211</v>
      </c>
      <c r="EVT240" t="s">
        <v>4212</v>
      </c>
      <c r="EVU240" t="s">
        <v>2984</v>
      </c>
      <c r="EVV240" s="79" t="s">
        <v>4213</v>
      </c>
      <c r="EVX240" t="s">
        <v>823</v>
      </c>
      <c r="EVZ240" t="s">
        <v>2987</v>
      </c>
      <c r="EWA240" t="s">
        <v>2436</v>
      </c>
      <c r="EWB240" t="s">
        <v>2437</v>
      </c>
      <c r="EWC240" t="s">
        <v>908</v>
      </c>
      <c r="EWD240" t="s">
        <v>909</v>
      </c>
      <c r="EWG240" t="s">
        <v>2980</v>
      </c>
      <c r="EWH240" t="s">
        <v>4210</v>
      </c>
      <c r="EWI240" t="s">
        <v>4211</v>
      </c>
      <c r="EWJ240" t="s">
        <v>4212</v>
      </c>
      <c r="EWK240" t="s">
        <v>2984</v>
      </c>
      <c r="EWL240" s="79" t="s">
        <v>4213</v>
      </c>
      <c r="EWN240" t="s">
        <v>823</v>
      </c>
      <c r="EWP240" t="s">
        <v>2987</v>
      </c>
      <c r="EWQ240" t="s">
        <v>2436</v>
      </c>
      <c r="EWR240" t="s">
        <v>2437</v>
      </c>
      <c r="EWS240" t="s">
        <v>908</v>
      </c>
      <c r="EWT240" t="s">
        <v>909</v>
      </c>
      <c r="EWW240" t="s">
        <v>2980</v>
      </c>
      <c r="EWX240" t="s">
        <v>4210</v>
      </c>
      <c r="EWY240" t="s">
        <v>4211</v>
      </c>
      <c r="EWZ240" t="s">
        <v>4212</v>
      </c>
      <c r="EXA240" t="s">
        <v>2984</v>
      </c>
      <c r="EXB240" s="79" t="s">
        <v>4213</v>
      </c>
      <c r="EXD240" t="s">
        <v>823</v>
      </c>
      <c r="EXF240" t="s">
        <v>2987</v>
      </c>
      <c r="EXG240" t="s">
        <v>2436</v>
      </c>
      <c r="EXH240" t="s">
        <v>2437</v>
      </c>
      <c r="EXI240" t="s">
        <v>908</v>
      </c>
      <c r="EXJ240" t="s">
        <v>909</v>
      </c>
      <c r="EXM240" t="s">
        <v>2980</v>
      </c>
      <c r="EXN240" t="s">
        <v>4210</v>
      </c>
      <c r="EXO240" t="s">
        <v>4211</v>
      </c>
      <c r="EXP240" t="s">
        <v>4212</v>
      </c>
      <c r="EXQ240" t="s">
        <v>2984</v>
      </c>
      <c r="EXR240" s="79" t="s">
        <v>4213</v>
      </c>
      <c r="EXT240" t="s">
        <v>823</v>
      </c>
      <c r="EXV240" t="s">
        <v>2987</v>
      </c>
      <c r="EXW240" t="s">
        <v>2436</v>
      </c>
      <c r="EXX240" t="s">
        <v>2437</v>
      </c>
      <c r="EXY240" t="s">
        <v>908</v>
      </c>
      <c r="EXZ240" t="s">
        <v>909</v>
      </c>
      <c r="EYC240" t="s">
        <v>2980</v>
      </c>
      <c r="EYD240" t="s">
        <v>4210</v>
      </c>
      <c r="EYE240" t="s">
        <v>4211</v>
      </c>
      <c r="EYF240" t="s">
        <v>4212</v>
      </c>
      <c r="EYG240" t="s">
        <v>2984</v>
      </c>
      <c r="EYH240" s="79" t="s">
        <v>4213</v>
      </c>
      <c r="EYJ240" t="s">
        <v>823</v>
      </c>
      <c r="EYL240" t="s">
        <v>2987</v>
      </c>
      <c r="EYM240" t="s">
        <v>2436</v>
      </c>
      <c r="EYN240" t="s">
        <v>2437</v>
      </c>
      <c r="EYO240" t="s">
        <v>908</v>
      </c>
      <c r="EYP240" t="s">
        <v>909</v>
      </c>
      <c r="EYS240" t="s">
        <v>2980</v>
      </c>
      <c r="EYT240" t="s">
        <v>4210</v>
      </c>
      <c r="EYU240" t="s">
        <v>4211</v>
      </c>
      <c r="EYV240" t="s">
        <v>4212</v>
      </c>
      <c r="EYW240" t="s">
        <v>2984</v>
      </c>
      <c r="EYX240" s="79" t="s">
        <v>4213</v>
      </c>
      <c r="EYZ240" t="s">
        <v>823</v>
      </c>
      <c r="EZB240" t="s">
        <v>2987</v>
      </c>
      <c r="EZC240" t="s">
        <v>2436</v>
      </c>
      <c r="EZD240" t="s">
        <v>2437</v>
      </c>
      <c r="EZE240" t="s">
        <v>908</v>
      </c>
      <c r="EZF240" t="s">
        <v>909</v>
      </c>
      <c r="EZI240" t="s">
        <v>2980</v>
      </c>
      <c r="EZJ240" t="s">
        <v>4210</v>
      </c>
      <c r="EZK240" t="s">
        <v>4211</v>
      </c>
      <c r="EZL240" t="s">
        <v>4212</v>
      </c>
      <c r="EZM240" t="s">
        <v>2984</v>
      </c>
      <c r="EZN240" s="79" t="s">
        <v>4213</v>
      </c>
      <c r="EZP240" t="s">
        <v>823</v>
      </c>
      <c r="EZR240" t="s">
        <v>2987</v>
      </c>
      <c r="EZS240" t="s">
        <v>2436</v>
      </c>
      <c r="EZT240" t="s">
        <v>2437</v>
      </c>
      <c r="EZU240" t="s">
        <v>908</v>
      </c>
      <c r="EZV240" t="s">
        <v>909</v>
      </c>
      <c r="EZY240" t="s">
        <v>2980</v>
      </c>
      <c r="EZZ240" t="s">
        <v>4210</v>
      </c>
      <c r="FAA240" t="s">
        <v>4211</v>
      </c>
      <c r="FAB240" t="s">
        <v>4212</v>
      </c>
      <c r="FAC240" t="s">
        <v>2984</v>
      </c>
      <c r="FAD240" s="79" t="s">
        <v>4213</v>
      </c>
      <c r="FAF240" t="s">
        <v>823</v>
      </c>
      <c r="FAH240" t="s">
        <v>2987</v>
      </c>
      <c r="FAI240" t="s">
        <v>2436</v>
      </c>
      <c r="FAJ240" t="s">
        <v>2437</v>
      </c>
      <c r="FAK240" t="s">
        <v>908</v>
      </c>
      <c r="FAL240" t="s">
        <v>909</v>
      </c>
      <c r="FAO240" t="s">
        <v>2980</v>
      </c>
      <c r="FAP240" t="s">
        <v>4210</v>
      </c>
      <c r="FAQ240" t="s">
        <v>4211</v>
      </c>
      <c r="FAR240" t="s">
        <v>4212</v>
      </c>
      <c r="FAS240" t="s">
        <v>2984</v>
      </c>
      <c r="FAT240" s="79" t="s">
        <v>4213</v>
      </c>
      <c r="FAV240" t="s">
        <v>823</v>
      </c>
      <c r="FAX240" t="s">
        <v>2987</v>
      </c>
      <c r="FAY240" t="s">
        <v>2436</v>
      </c>
      <c r="FAZ240" t="s">
        <v>2437</v>
      </c>
      <c r="FBA240" t="s">
        <v>908</v>
      </c>
      <c r="FBB240" t="s">
        <v>909</v>
      </c>
      <c r="FBE240" t="s">
        <v>2980</v>
      </c>
      <c r="FBF240" t="s">
        <v>4210</v>
      </c>
      <c r="FBG240" t="s">
        <v>4211</v>
      </c>
      <c r="FBH240" t="s">
        <v>4212</v>
      </c>
      <c r="FBI240" t="s">
        <v>2984</v>
      </c>
      <c r="FBJ240" s="79" t="s">
        <v>4213</v>
      </c>
      <c r="FBL240" t="s">
        <v>823</v>
      </c>
      <c r="FBN240" t="s">
        <v>2987</v>
      </c>
      <c r="FBO240" t="s">
        <v>2436</v>
      </c>
      <c r="FBP240" t="s">
        <v>2437</v>
      </c>
      <c r="FBQ240" t="s">
        <v>908</v>
      </c>
      <c r="FBR240" t="s">
        <v>909</v>
      </c>
      <c r="FBU240" t="s">
        <v>2980</v>
      </c>
      <c r="FBV240" t="s">
        <v>4210</v>
      </c>
      <c r="FBW240" t="s">
        <v>4211</v>
      </c>
      <c r="FBX240" t="s">
        <v>4212</v>
      </c>
      <c r="FBY240" t="s">
        <v>2984</v>
      </c>
      <c r="FBZ240" s="79" t="s">
        <v>4213</v>
      </c>
      <c r="FCB240" t="s">
        <v>823</v>
      </c>
      <c r="FCD240" t="s">
        <v>2987</v>
      </c>
      <c r="FCE240" t="s">
        <v>2436</v>
      </c>
      <c r="FCF240" t="s">
        <v>2437</v>
      </c>
      <c r="FCG240" t="s">
        <v>908</v>
      </c>
      <c r="FCH240" t="s">
        <v>909</v>
      </c>
      <c r="FCK240" t="s">
        <v>2980</v>
      </c>
      <c r="FCL240" t="s">
        <v>4210</v>
      </c>
      <c r="FCM240" t="s">
        <v>4211</v>
      </c>
      <c r="FCN240" t="s">
        <v>4212</v>
      </c>
      <c r="FCO240" t="s">
        <v>2984</v>
      </c>
      <c r="FCP240" s="79" t="s">
        <v>4213</v>
      </c>
      <c r="FCR240" t="s">
        <v>823</v>
      </c>
      <c r="FCT240" t="s">
        <v>2987</v>
      </c>
      <c r="FCU240" t="s">
        <v>2436</v>
      </c>
      <c r="FCV240" t="s">
        <v>2437</v>
      </c>
      <c r="FCW240" t="s">
        <v>908</v>
      </c>
      <c r="FCX240" t="s">
        <v>909</v>
      </c>
      <c r="FDA240" t="s">
        <v>2980</v>
      </c>
      <c r="FDB240" t="s">
        <v>4210</v>
      </c>
      <c r="FDC240" t="s">
        <v>4211</v>
      </c>
      <c r="FDD240" t="s">
        <v>4212</v>
      </c>
      <c r="FDE240" t="s">
        <v>2984</v>
      </c>
      <c r="FDF240" s="79" t="s">
        <v>4213</v>
      </c>
      <c r="FDH240" t="s">
        <v>823</v>
      </c>
      <c r="FDJ240" t="s">
        <v>2987</v>
      </c>
      <c r="FDK240" t="s">
        <v>2436</v>
      </c>
      <c r="FDL240" t="s">
        <v>2437</v>
      </c>
      <c r="FDM240" t="s">
        <v>908</v>
      </c>
      <c r="FDN240" t="s">
        <v>909</v>
      </c>
      <c r="FDQ240" t="s">
        <v>2980</v>
      </c>
      <c r="FDR240" t="s">
        <v>4210</v>
      </c>
      <c r="FDS240" t="s">
        <v>4211</v>
      </c>
      <c r="FDT240" t="s">
        <v>4212</v>
      </c>
      <c r="FDU240" t="s">
        <v>2984</v>
      </c>
      <c r="FDV240" s="79" t="s">
        <v>4213</v>
      </c>
      <c r="FDX240" t="s">
        <v>823</v>
      </c>
      <c r="FDZ240" t="s">
        <v>2987</v>
      </c>
      <c r="FEA240" t="s">
        <v>2436</v>
      </c>
      <c r="FEB240" t="s">
        <v>2437</v>
      </c>
      <c r="FEC240" t="s">
        <v>908</v>
      </c>
      <c r="FED240" t="s">
        <v>909</v>
      </c>
      <c r="FEG240" t="s">
        <v>2980</v>
      </c>
      <c r="FEH240" t="s">
        <v>4210</v>
      </c>
      <c r="FEI240" t="s">
        <v>4211</v>
      </c>
      <c r="FEJ240" t="s">
        <v>4212</v>
      </c>
      <c r="FEK240" t="s">
        <v>2984</v>
      </c>
      <c r="FEL240" s="79" t="s">
        <v>4213</v>
      </c>
      <c r="FEN240" t="s">
        <v>823</v>
      </c>
      <c r="FEP240" t="s">
        <v>2987</v>
      </c>
      <c r="FEQ240" t="s">
        <v>2436</v>
      </c>
      <c r="FER240" t="s">
        <v>2437</v>
      </c>
      <c r="FES240" t="s">
        <v>908</v>
      </c>
      <c r="FET240" t="s">
        <v>909</v>
      </c>
      <c r="FEW240" t="s">
        <v>2980</v>
      </c>
      <c r="FEX240" t="s">
        <v>4210</v>
      </c>
      <c r="FEY240" t="s">
        <v>4211</v>
      </c>
      <c r="FEZ240" t="s">
        <v>4212</v>
      </c>
      <c r="FFA240" t="s">
        <v>2984</v>
      </c>
      <c r="FFB240" s="79" t="s">
        <v>4213</v>
      </c>
      <c r="FFD240" t="s">
        <v>823</v>
      </c>
      <c r="FFF240" t="s">
        <v>2987</v>
      </c>
      <c r="FFG240" t="s">
        <v>2436</v>
      </c>
      <c r="FFH240" t="s">
        <v>2437</v>
      </c>
      <c r="FFI240" t="s">
        <v>908</v>
      </c>
      <c r="FFJ240" t="s">
        <v>909</v>
      </c>
      <c r="FFM240" t="s">
        <v>2980</v>
      </c>
      <c r="FFN240" t="s">
        <v>4210</v>
      </c>
      <c r="FFO240" t="s">
        <v>4211</v>
      </c>
      <c r="FFP240" t="s">
        <v>4212</v>
      </c>
      <c r="FFQ240" t="s">
        <v>2984</v>
      </c>
      <c r="FFR240" s="79" t="s">
        <v>4213</v>
      </c>
      <c r="FFT240" t="s">
        <v>823</v>
      </c>
      <c r="FFV240" t="s">
        <v>2987</v>
      </c>
      <c r="FFW240" t="s">
        <v>2436</v>
      </c>
      <c r="FFX240" t="s">
        <v>2437</v>
      </c>
      <c r="FFY240" t="s">
        <v>908</v>
      </c>
      <c r="FFZ240" t="s">
        <v>909</v>
      </c>
      <c r="FGC240" t="s">
        <v>2980</v>
      </c>
      <c r="FGD240" t="s">
        <v>4210</v>
      </c>
      <c r="FGE240" t="s">
        <v>4211</v>
      </c>
      <c r="FGF240" t="s">
        <v>4212</v>
      </c>
      <c r="FGG240" t="s">
        <v>2984</v>
      </c>
      <c r="FGH240" s="79" t="s">
        <v>4213</v>
      </c>
      <c r="FGJ240" t="s">
        <v>823</v>
      </c>
      <c r="FGL240" t="s">
        <v>2987</v>
      </c>
      <c r="FGM240" t="s">
        <v>2436</v>
      </c>
      <c r="FGN240" t="s">
        <v>2437</v>
      </c>
      <c r="FGO240" t="s">
        <v>908</v>
      </c>
      <c r="FGP240" t="s">
        <v>909</v>
      </c>
      <c r="FGS240" t="s">
        <v>2980</v>
      </c>
      <c r="FGT240" t="s">
        <v>4210</v>
      </c>
      <c r="FGU240" t="s">
        <v>4211</v>
      </c>
      <c r="FGV240" t="s">
        <v>4212</v>
      </c>
      <c r="FGW240" t="s">
        <v>2984</v>
      </c>
      <c r="FGX240" s="79" t="s">
        <v>4213</v>
      </c>
      <c r="FGZ240" t="s">
        <v>823</v>
      </c>
      <c r="FHB240" t="s">
        <v>2987</v>
      </c>
      <c r="FHC240" t="s">
        <v>2436</v>
      </c>
      <c r="FHD240" t="s">
        <v>2437</v>
      </c>
      <c r="FHE240" t="s">
        <v>908</v>
      </c>
      <c r="FHF240" t="s">
        <v>909</v>
      </c>
      <c r="FHI240" t="s">
        <v>2980</v>
      </c>
      <c r="FHJ240" t="s">
        <v>4210</v>
      </c>
      <c r="FHK240" t="s">
        <v>4211</v>
      </c>
      <c r="FHL240" t="s">
        <v>4212</v>
      </c>
      <c r="FHM240" t="s">
        <v>2984</v>
      </c>
      <c r="FHN240" s="79" t="s">
        <v>4213</v>
      </c>
      <c r="FHP240" t="s">
        <v>823</v>
      </c>
      <c r="FHR240" t="s">
        <v>2987</v>
      </c>
      <c r="FHS240" t="s">
        <v>2436</v>
      </c>
      <c r="FHT240" t="s">
        <v>2437</v>
      </c>
      <c r="FHU240" t="s">
        <v>908</v>
      </c>
      <c r="FHV240" t="s">
        <v>909</v>
      </c>
      <c r="FHY240" t="s">
        <v>2980</v>
      </c>
      <c r="FHZ240" t="s">
        <v>4210</v>
      </c>
      <c r="FIA240" t="s">
        <v>4211</v>
      </c>
      <c r="FIB240" t="s">
        <v>4212</v>
      </c>
      <c r="FIC240" t="s">
        <v>2984</v>
      </c>
      <c r="FID240" s="79" t="s">
        <v>4213</v>
      </c>
      <c r="FIF240" t="s">
        <v>823</v>
      </c>
      <c r="FIH240" t="s">
        <v>2987</v>
      </c>
      <c r="FII240" t="s">
        <v>2436</v>
      </c>
      <c r="FIJ240" t="s">
        <v>2437</v>
      </c>
      <c r="FIK240" t="s">
        <v>908</v>
      </c>
      <c r="FIL240" t="s">
        <v>909</v>
      </c>
      <c r="FIO240" t="s">
        <v>2980</v>
      </c>
      <c r="FIP240" t="s">
        <v>4210</v>
      </c>
      <c r="FIQ240" t="s">
        <v>4211</v>
      </c>
      <c r="FIR240" t="s">
        <v>4212</v>
      </c>
      <c r="FIS240" t="s">
        <v>2984</v>
      </c>
      <c r="FIT240" s="79" t="s">
        <v>4213</v>
      </c>
      <c r="FIV240" t="s">
        <v>823</v>
      </c>
      <c r="FIX240" t="s">
        <v>2987</v>
      </c>
      <c r="FIY240" t="s">
        <v>2436</v>
      </c>
      <c r="FIZ240" t="s">
        <v>2437</v>
      </c>
      <c r="FJA240" t="s">
        <v>908</v>
      </c>
      <c r="FJB240" t="s">
        <v>909</v>
      </c>
      <c r="FJE240" t="s">
        <v>2980</v>
      </c>
      <c r="FJF240" t="s">
        <v>4210</v>
      </c>
      <c r="FJG240" t="s">
        <v>4211</v>
      </c>
      <c r="FJH240" t="s">
        <v>4212</v>
      </c>
      <c r="FJI240" t="s">
        <v>2984</v>
      </c>
      <c r="FJJ240" s="79" t="s">
        <v>4213</v>
      </c>
      <c r="FJL240" t="s">
        <v>823</v>
      </c>
      <c r="FJN240" t="s">
        <v>2987</v>
      </c>
      <c r="FJO240" t="s">
        <v>2436</v>
      </c>
      <c r="FJP240" t="s">
        <v>2437</v>
      </c>
      <c r="FJQ240" t="s">
        <v>908</v>
      </c>
      <c r="FJR240" t="s">
        <v>909</v>
      </c>
      <c r="FJU240" t="s">
        <v>2980</v>
      </c>
      <c r="FJV240" t="s">
        <v>4210</v>
      </c>
      <c r="FJW240" t="s">
        <v>4211</v>
      </c>
      <c r="FJX240" t="s">
        <v>4212</v>
      </c>
      <c r="FJY240" t="s">
        <v>2984</v>
      </c>
      <c r="FJZ240" s="79" t="s">
        <v>4213</v>
      </c>
      <c r="FKB240" t="s">
        <v>823</v>
      </c>
      <c r="FKD240" t="s">
        <v>2987</v>
      </c>
      <c r="FKE240" t="s">
        <v>2436</v>
      </c>
      <c r="FKF240" t="s">
        <v>2437</v>
      </c>
      <c r="FKG240" t="s">
        <v>908</v>
      </c>
      <c r="FKH240" t="s">
        <v>909</v>
      </c>
      <c r="FKK240" t="s">
        <v>2980</v>
      </c>
      <c r="FKL240" t="s">
        <v>4210</v>
      </c>
      <c r="FKM240" t="s">
        <v>4211</v>
      </c>
      <c r="FKN240" t="s">
        <v>4212</v>
      </c>
      <c r="FKO240" t="s">
        <v>2984</v>
      </c>
      <c r="FKP240" s="79" t="s">
        <v>4213</v>
      </c>
      <c r="FKR240" t="s">
        <v>823</v>
      </c>
      <c r="FKT240" t="s">
        <v>2987</v>
      </c>
      <c r="FKU240" t="s">
        <v>2436</v>
      </c>
      <c r="FKV240" t="s">
        <v>2437</v>
      </c>
      <c r="FKW240" t="s">
        <v>908</v>
      </c>
      <c r="FKX240" t="s">
        <v>909</v>
      </c>
      <c r="FLA240" t="s">
        <v>2980</v>
      </c>
      <c r="FLB240" t="s">
        <v>4210</v>
      </c>
      <c r="FLC240" t="s">
        <v>4211</v>
      </c>
      <c r="FLD240" t="s">
        <v>4212</v>
      </c>
      <c r="FLE240" t="s">
        <v>2984</v>
      </c>
      <c r="FLF240" s="79" t="s">
        <v>4213</v>
      </c>
      <c r="FLH240" t="s">
        <v>823</v>
      </c>
      <c r="FLJ240" t="s">
        <v>2987</v>
      </c>
      <c r="FLK240" t="s">
        <v>2436</v>
      </c>
      <c r="FLL240" t="s">
        <v>2437</v>
      </c>
      <c r="FLM240" t="s">
        <v>908</v>
      </c>
      <c r="FLN240" t="s">
        <v>909</v>
      </c>
      <c r="FLQ240" t="s">
        <v>2980</v>
      </c>
      <c r="FLR240" t="s">
        <v>4210</v>
      </c>
      <c r="FLS240" t="s">
        <v>4211</v>
      </c>
      <c r="FLT240" t="s">
        <v>4212</v>
      </c>
      <c r="FLU240" t="s">
        <v>2984</v>
      </c>
      <c r="FLV240" s="79" t="s">
        <v>4213</v>
      </c>
      <c r="FLX240" t="s">
        <v>823</v>
      </c>
      <c r="FLZ240" t="s">
        <v>2987</v>
      </c>
      <c r="FMA240" t="s">
        <v>2436</v>
      </c>
      <c r="FMB240" t="s">
        <v>2437</v>
      </c>
      <c r="FMC240" t="s">
        <v>908</v>
      </c>
      <c r="FMD240" t="s">
        <v>909</v>
      </c>
      <c r="FMG240" t="s">
        <v>2980</v>
      </c>
      <c r="FMH240" t="s">
        <v>4210</v>
      </c>
      <c r="FMI240" t="s">
        <v>4211</v>
      </c>
      <c r="FMJ240" t="s">
        <v>4212</v>
      </c>
      <c r="FMK240" t="s">
        <v>2984</v>
      </c>
      <c r="FML240" s="79" t="s">
        <v>4213</v>
      </c>
      <c r="FMN240" t="s">
        <v>823</v>
      </c>
      <c r="FMP240" t="s">
        <v>2987</v>
      </c>
      <c r="FMQ240" t="s">
        <v>2436</v>
      </c>
      <c r="FMR240" t="s">
        <v>2437</v>
      </c>
      <c r="FMS240" t="s">
        <v>908</v>
      </c>
      <c r="FMT240" t="s">
        <v>909</v>
      </c>
      <c r="FMW240" t="s">
        <v>2980</v>
      </c>
      <c r="FMX240" t="s">
        <v>4210</v>
      </c>
      <c r="FMY240" t="s">
        <v>4211</v>
      </c>
      <c r="FMZ240" t="s">
        <v>4212</v>
      </c>
      <c r="FNA240" t="s">
        <v>2984</v>
      </c>
      <c r="FNB240" s="79" t="s">
        <v>4213</v>
      </c>
      <c r="FND240" t="s">
        <v>823</v>
      </c>
      <c r="FNF240" t="s">
        <v>2987</v>
      </c>
      <c r="FNG240" t="s">
        <v>2436</v>
      </c>
      <c r="FNH240" t="s">
        <v>2437</v>
      </c>
      <c r="FNI240" t="s">
        <v>908</v>
      </c>
      <c r="FNJ240" t="s">
        <v>909</v>
      </c>
      <c r="FNM240" t="s">
        <v>2980</v>
      </c>
      <c r="FNN240" t="s">
        <v>4210</v>
      </c>
      <c r="FNO240" t="s">
        <v>4211</v>
      </c>
      <c r="FNP240" t="s">
        <v>4212</v>
      </c>
      <c r="FNQ240" t="s">
        <v>2984</v>
      </c>
      <c r="FNR240" s="79" t="s">
        <v>4213</v>
      </c>
      <c r="FNT240" t="s">
        <v>823</v>
      </c>
      <c r="FNV240" t="s">
        <v>2987</v>
      </c>
      <c r="FNW240" t="s">
        <v>2436</v>
      </c>
      <c r="FNX240" t="s">
        <v>2437</v>
      </c>
      <c r="FNY240" t="s">
        <v>908</v>
      </c>
      <c r="FNZ240" t="s">
        <v>909</v>
      </c>
      <c r="FOC240" t="s">
        <v>2980</v>
      </c>
      <c r="FOD240" t="s">
        <v>4210</v>
      </c>
      <c r="FOE240" t="s">
        <v>4211</v>
      </c>
      <c r="FOF240" t="s">
        <v>4212</v>
      </c>
      <c r="FOG240" t="s">
        <v>2984</v>
      </c>
      <c r="FOH240" s="79" t="s">
        <v>4213</v>
      </c>
      <c r="FOJ240" t="s">
        <v>823</v>
      </c>
      <c r="FOL240" t="s">
        <v>2987</v>
      </c>
      <c r="FOM240" t="s">
        <v>2436</v>
      </c>
      <c r="FON240" t="s">
        <v>2437</v>
      </c>
      <c r="FOO240" t="s">
        <v>908</v>
      </c>
      <c r="FOP240" t="s">
        <v>909</v>
      </c>
      <c r="FOS240" t="s">
        <v>2980</v>
      </c>
      <c r="FOT240" t="s">
        <v>4210</v>
      </c>
      <c r="FOU240" t="s">
        <v>4211</v>
      </c>
      <c r="FOV240" t="s">
        <v>4212</v>
      </c>
      <c r="FOW240" t="s">
        <v>2984</v>
      </c>
      <c r="FOX240" s="79" t="s">
        <v>4213</v>
      </c>
      <c r="FOZ240" t="s">
        <v>823</v>
      </c>
      <c r="FPB240" t="s">
        <v>2987</v>
      </c>
      <c r="FPC240" t="s">
        <v>2436</v>
      </c>
      <c r="FPD240" t="s">
        <v>2437</v>
      </c>
      <c r="FPE240" t="s">
        <v>908</v>
      </c>
      <c r="FPF240" t="s">
        <v>909</v>
      </c>
      <c r="FPI240" t="s">
        <v>2980</v>
      </c>
      <c r="FPJ240" t="s">
        <v>4210</v>
      </c>
      <c r="FPK240" t="s">
        <v>4211</v>
      </c>
      <c r="FPL240" t="s">
        <v>4212</v>
      </c>
      <c r="FPM240" t="s">
        <v>2984</v>
      </c>
      <c r="FPN240" s="79" t="s">
        <v>4213</v>
      </c>
      <c r="FPP240" t="s">
        <v>823</v>
      </c>
      <c r="FPR240" t="s">
        <v>2987</v>
      </c>
      <c r="FPS240" t="s">
        <v>2436</v>
      </c>
      <c r="FPT240" t="s">
        <v>2437</v>
      </c>
      <c r="FPU240" t="s">
        <v>908</v>
      </c>
      <c r="FPV240" t="s">
        <v>909</v>
      </c>
      <c r="FPY240" t="s">
        <v>2980</v>
      </c>
      <c r="FPZ240" t="s">
        <v>4210</v>
      </c>
      <c r="FQA240" t="s">
        <v>4211</v>
      </c>
      <c r="FQB240" t="s">
        <v>4212</v>
      </c>
      <c r="FQC240" t="s">
        <v>2984</v>
      </c>
      <c r="FQD240" s="79" t="s">
        <v>4213</v>
      </c>
      <c r="FQF240" t="s">
        <v>823</v>
      </c>
      <c r="FQH240" t="s">
        <v>2987</v>
      </c>
      <c r="FQI240" t="s">
        <v>2436</v>
      </c>
      <c r="FQJ240" t="s">
        <v>2437</v>
      </c>
      <c r="FQK240" t="s">
        <v>908</v>
      </c>
      <c r="FQL240" t="s">
        <v>909</v>
      </c>
      <c r="FQO240" t="s">
        <v>2980</v>
      </c>
      <c r="FQP240" t="s">
        <v>4210</v>
      </c>
      <c r="FQQ240" t="s">
        <v>4211</v>
      </c>
      <c r="FQR240" t="s">
        <v>4212</v>
      </c>
      <c r="FQS240" t="s">
        <v>2984</v>
      </c>
      <c r="FQT240" s="79" t="s">
        <v>4213</v>
      </c>
      <c r="FQV240" t="s">
        <v>823</v>
      </c>
      <c r="FQX240" t="s">
        <v>2987</v>
      </c>
      <c r="FQY240" t="s">
        <v>2436</v>
      </c>
      <c r="FQZ240" t="s">
        <v>2437</v>
      </c>
      <c r="FRA240" t="s">
        <v>908</v>
      </c>
      <c r="FRB240" t="s">
        <v>909</v>
      </c>
      <c r="FRE240" t="s">
        <v>2980</v>
      </c>
      <c r="FRF240" t="s">
        <v>4210</v>
      </c>
      <c r="FRG240" t="s">
        <v>4211</v>
      </c>
      <c r="FRH240" t="s">
        <v>4212</v>
      </c>
      <c r="FRI240" t="s">
        <v>2984</v>
      </c>
      <c r="FRJ240" s="79" t="s">
        <v>4213</v>
      </c>
      <c r="FRL240" t="s">
        <v>823</v>
      </c>
      <c r="FRN240" t="s">
        <v>2987</v>
      </c>
      <c r="FRO240" t="s">
        <v>2436</v>
      </c>
      <c r="FRP240" t="s">
        <v>2437</v>
      </c>
      <c r="FRQ240" t="s">
        <v>908</v>
      </c>
      <c r="FRR240" t="s">
        <v>909</v>
      </c>
      <c r="FRU240" t="s">
        <v>2980</v>
      </c>
      <c r="FRV240" t="s">
        <v>4210</v>
      </c>
      <c r="FRW240" t="s">
        <v>4211</v>
      </c>
      <c r="FRX240" t="s">
        <v>4212</v>
      </c>
      <c r="FRY240" t="s">
        <v>2984</v>
      </c>
      <c r="FRZ240" s="79" t="s">
        <v>4213</v>
      </c>
      <c r="FSB240" t="s">
        <v>823</v>
      </c>
      <c r="FSD240" t="s">
        <v>2987</v>
      </c>
      <c r="FSE240" t="s">
        <v>2436</v>
      </c>
      <c r="FSF240" t="s">
        <v>2437</v>
      </c>
      <c r="FSG240" t="s">
        <v>908</v>
      </c>
      <c r="FSH240" t="s">
        <v>909</v>
      </c>
      <c r="FSK240" t="s">
        <v>2980</v>
      </c>
      <c r="FSL240" t="s">
        <v>4210</v>
      </c>
      <c r="FSM240" t="s">
        <v>4211</v>
      </c>
      <c r="FSN240" t="s">
        <v>4212</v>
      </c>
      <c r="FSO240" t="s">
        <v>2984</v>
      </c>
      <c r="FSP240" s="79" t="s">
        <v>4213</v>
      </c>
      <c r="FSR240" t="s">
        <v>823</v>
      </c>
      <c r="FST240" t="s">
        <v>2987</v>
      </c>
      <c r="FSU240" t="s">
        <v>2436</v>
      </c>
      <c r="FSV240" t="s">
        <v>2437</v>
      </c>
      <c r="FSW240" t="s">
        <v>908</v>
      </c>
      <c r="FSX240" t="s">
        <v>909</v>
      </c>
      <c r="FTA240" t="s">
        <v>2980</v>
      </c>
      <c r="FTB240" t="s">
        <v>4210</v>
      </c>
      <c r="FTC240" t="s">
        <v>4211</v>
      </c>
      <c r="FTD240" t="s">
        <v>4212</v>
      </c>
      <c r="FTE240" t="s">
        <v>2984</v>
      </c>
      <c r="FTF240" s="79" t="s">
        <v>4213</v>
      </c>
      <c r="FTH240" t="s">
        <v>823</v>
      </c>
      <c r="FTJ240" t="s">
        <v>2987</v>
      </c>
      <c r="FTK240" t="s">
        <v>2436</v>
      </c>
      <c r="FTL240" t="s">
        <v>2437</v>
      </c>
      <c r="FTM240" t="s">
        <v>908</v>
      </c>
      <c r="FTN240" t="s">
        <v>909</v>
      </c>
      <c r="FTQ240" t="s">
        <v>2980</v>
      </c>
      <c r="FTR240" t="s">
        <v>4210</v>
      </c>
      <c r="FTS240" t="s">
        <v>4211</v>
      </c>
      <c r="FTT240" t="s">
        <v>4212</v>
      </c>
      <c r="FTU240" t="s">
        <v>2984</v>
      </c>
      <c r="FTV240" s="79" t="s">
        <v>4213</v>
      </c>
      <c r="FTX240" t="s">
        <v>823</v>
      </c>
      <c r="FTZ240" t="s">
        <v>2987</v>
      </c>
      <c r="FUA240" t="s">
        <v>2436</v>
      </c>
      <c r="FUB240" t="s">
        <v>2437</v>
      </c>
      <c r="FUC240" t="s">
        <v>908</v>
      </c>
      <c r="FUD240" t="s">
        <v>909</v>
      </c>
      <c r="FUG240" t="s">
        <v>2980</v>
      </c>
      <c r="FUH240" t="s">
        <v>4210</v>
      </c>
      <c r="FUI240" t="s">
        <v>4211</v>
      </c>
      <c r="FUJ240" t="s">
        <v>4212</v>
      </c>
      <c r="FUK240" t="s">
        <v>2984</v>
      </c>
      <c r="FUL240" s="79" t="s">
        <v>4213</v>
      </c>
      <c r="FUN240" t="s">
        <v>823</v>
      </c>
      <c r="FUP240" t="s">
        <v>2987</v>
      </c>
      <c r="FUQ240" t="s">
        <v>2436</v>
      </c>
      <c r="FUR240" t="s">
        <v>2437</v>
      </c>
      <c r="FUS240" t="s">
        <v>908</v>
      </c>
      <c r="FUT240" t="s">
        <v>909</v>
      </c>
      <c r="FUW240" t="s">
        <v>2980</v>
      </c>
      <c r="FUX240" t="s">
        <v>4210</v>
      </c>
      <c r="FUY240" t="s">
        <v>4211</v>
      </c>
      <c r="FUZ240" t="s">
        <v>4212</v>
      </c>
      <c r="FVA240" t="s">
        <v>2984</v>
      </c>
      <c r="FVB240" s="79" t="s">
        <v>4213</v>
      </c>
      <c r="FVD240" t="s">
        <v>823</v>
      </c>
      <c r="FVF240" t="s">
        <v>2987</v>
      </c>
      <c r="FVG240" t="s">
        <v>2436</v>
      </c>
      <c r="FVH240" t="s">
        <v>2437</v>
      </c>
      <c r="FVI240" t="s">
        <v>908</v>
      </c>
      <c r="FVJ240" t="s">
        <v>909</v>
      </c>
      <c r="FVM240" t="s">
        <v>2980</v>
      </c>
      <c r="FVN240" t="s">
        <v>4210</v>
      </c>
      <c r="FVO240" t="s">
        <v>4211</v>
      </c>
      <c r="FVP240" t="s">
        <v>4212</v>
      </c>
      <c r="FVQ240" t="s">
        <v>2984</v>
      </c>
      <c r="FVR240" s="79" t="s">
        <v>4213</v>
      </c>
      <c r="FVT240" t="s">
        <v>823</v>
      </c>
      <c r="FVV240" t="s">
        <v>2987</v>
      </c>
      <c r="FVW240" t="s">
        <v>2436</v>
      </c>
      <c r="FVX240" t="s">
        <v>2437</v>
      </c>
      <c r="FVY240" t="s">
        <v>908</v>
      </c>
      <c r="FVZ240" t="s">
        <v>909</v>
      </c>
      <c r="FWC240" t="s">
        <v>2980</v>
      </c>
      <c r="FWD240" t="s">
        <v>4210</v>
      </c>
      <c r="FWE240" t="s">
        <v>4211</v>
      </c>
      <c r="FWF240" t="s">
        <v>4212</v>
      </c>
      <c r="FWG240" t="s">
        <v>2984</v>
      </c>
      <c r="FWH240" s="79" t="s">
        <v>4213</v>
      </c>
      <c r="FWJ240" t="s">
        <v>823</v>
      </c>
      <c r="FWL240" t="s">
        <v>2987</v>
      </c>
      <c r="FWM240" t="s">
        <v>2436</v>
      </c>
      <c r="FWN240" t="s">
        <v>2437</v>
      </c>
      <c r="FWO240" t="s">
        <v>908</v>
      </c>
      <c r="FWP240" t="s">
        <v>909</v>
      </c>
      <c r="FWS240" t="s">
        <v>2980</v>
      </c>
      <c r="FWT240" t="s">
        <v>4210</v>
      </c>
      <c r="FWU240" t="s">
        <v>4211</v>
      </c>
      <c r="FWV240" t="s">
        <v>4212</v>
      </c>
      <c r="FWW240" t="s">
        <v>2984</v>
      </c>
      <c r="FWX240" s="79" t="s">
        <v>4213</v>
      </c>
      <c r="FWZ240" t="s">
        <v>823</v>
      </c>
      <c r="FXB240" t="s">
        <v>2987</v>
      </c>
      <c r="FXC240" t="s">
        <v>2436</v>
      </c>
      <c r="FXD240" t="s">
        <v>2437</v>
      </c>
      <c r="FXE240" t="s">
        <v>908</v>
      </c>
      <c r="FXF240" t="s">
        <v>909</v>
      </c>
      <c r="FXI240" t="s">
        <v>2980</v>
      </c>
      <c r="FXJ240" t="s">
        <v>4210</v>
      </c>
      <c r="FXK240" t="s">
        <v>4211</v>
      </c>
      <c r="FXL240" t="s">
        <v>4212</v>
      </c>
      <c r="FXM240" t="s">
        <v>2984</v>
      </c>
      <c r="FXN240" s="79" t="s">
        <v>4213</v>
      </c>
      <c r="FXP240" t="s">
        <v>823</v>
      </c>
      <c r="FXR240" t="s">
        <v>2987</v>
      </c>
      <c r="FXS240" t="s">
        <v>2436</v>
      </c>
      <c r="FXT240" t="s">
        <v>2437</v>
      </c>
      <c r="FXU240" t="s">
        <v>908</v>
      </c>
      <c r="FXV240" t="s">
        <v>909</v>
      </c>
      <c r="FXY240" t="s">
        <v>2980</v>
      </c>
      <c r="FXZ240" t="s">
        <v>4210</v>
      </c>
      <c r="FYA240" t="s">
        <v>4211</v>
      </c>
      <c r="FYB240" t="s">
        <v>4212</v>
      </c>
      <c r="FYC240" t="s">
        <v>2984</v>
      </c>
      <c r="FYD240" s="79" t="s">
        <v>4213</v>
      </c>
      <c r="FYF240" t="s">
        <v>823</v>
      </c>
      <c r="FYH240" t="s">
        <v>2987</v>
      </c>
      <c r="FYI240" t="s">
        <v>2436</v>
      </c>
      <c r="FYJ240" t="s">
        <v>2437</v>
      </c>
      <c r="FYK240" t="s">
        <v>908</v>
      </c>
      <c r="FYL240" t="s">
        <v>909</v>
      </c>
      <c r="FYO240" t="s">
        <v>2980</v>
      </c>
      <c r="FYP240" t="s">
        <v>4210</v>
      </c>
      <c r="FYQ240" t="s">
        <v>4211</v>
      </c>
      <c r="FYR240" t="s">
        <v>4212</v>
      </c>
      <c r="FYS240" t="s">
        <v>2984</v>
      </c>
      <c r="FYT240" s="79" t="s">
        <v>4213</v>
      </c>
      <c r="FYV240" t="s">
        <v>823</v>
      </c>
      <c r="FYX240" t="s">
        <v>2987</v>
      </c>
      <c r="FYY240" t="s">
        <v>2436</v>
      </c>
      <c r="FYZ240" t="s">
        <v>2437</v>
      </c>
      <c r="FZA240" t="s">
        <v>908</v>
      </c>
      <c r="FZB240" t="s">
        <v>909</v>
      </c>
      <c r="FZE240" t="s">
        <v>2980</v>
      </c>
      <c r="FZF240" t="s">
        <v>4210</v>
      </c>
      <c r="FZG240" t="s">
        <v>4211</v>
      </c>
      <c r="FZH240" t="s">
        <v>4212</v>
      </c>
      <c r="FZI240" t="s">
        <v>2984</v>
      </c>
      <c r="FZJ240" s="79" t="s">
        <v>4213</v>
      </c>
      <c r="FZL240" t="s">
        <v>823</v>
      </c>
      <c r="FZN240" t="s">
        <v>2987</v>
      </c>
      <c r="FZO240" t="s">
        <v>2436</v>
      </c>
      <c r="FZP240" t="s">
        <v>2437</v>
      </c>
      <c r="FZQ240" t="s">
        <v>908</v>
      </c>
      <c r="FZR240" t="s">
        <v>909</v>
      </c>
      <c r="FZU240" t="s">
        <v>2980</v>
      </c>
      <c r="FZV240" t="s">
        <v>4210</v>
      </c>
      <c r="FZW240" t="s">
        <v>4211</v>
      </c>
      <c r="FZX240" t="s">
        <v>4212</v>
      </c>
      <c r="FZY240" t="s">
        <v>2984</v>
      </c>
      <c r="FZZ240" s="79" t="s">
        <v>4213</v>
      </c>
      <c r="GAB240" t="s">
        <v>823</v>
      </c>
      <c r="GAD240" t="s">
        <v>2987</v>
      </c>
      <c r="GAE240" t="s">
        <v>2436</v>
      </c>
      <c r="GAF240" t="s">
        <v>2437</v>
      </c>
      <c r="GAG240" t="s">
        <v>908</v>
      </c>
      <c r="GAH240" t="s">
        <v>909</v>
      </c>
      <c r="GAK240" t="s">
        <v>2980</v>
      </c>
      <c r="GAL240" t="s">
        <v>4210</v>
      </c>
      <c r="GAM240" t="s">
        <v>4211</v>
      </c>
      <c r="GAN240" t="s">
        <v>4212</v>
      </c>
      <c r="GAO240" t="s">
        <v>2984</v>
      </c>
      <c r="GAP240" s="79" t="s">
        <v>4213</v>
      </c>
      <c r="GAR240" t="s">
        <v>823</v>
      </c>
      <c r="GAT240" t="s">
        <v>2987</v>
      </c>
      <c r="GAU240" t="s">
        <v>2436</v>
      </c>
      <c r="GAV240" t="s">
        <v>2437</v>
      </c>
      <c r="GAW240" t="s">
        <v>908</v>
      </c>
      <c r="GAX240" t="s">
        <v>909</v>
      </c>
      <c r="GBA240" t="s">
        <v>2980</v>
      </c>
      <c r="GBB240" t="s">
        <v>4210</v>
      </c>
      <c r="GBC240" t="s">
        <v>4211</v>
      </c>
      <c r="GBD240" t="s">
        <v>4212</v>
      </c>
      <c r="GBE240" t="s">
        <v>2984</v>
      </c>
      <c r="GBF240" s="79" t="s">
        <v>4213</v>
      </c>
      <c r="GBH240" t="s">
        <v>823</v>
      </c>
      <c r="GBJ240" t="s">
        <v>2987</v>
      </c>
      <c r="GBK240" t="s">
        <v>2436</v>
      </c>
      <c r="GBL240" t="s">
        <v>2437</v>
      </c>
      <c r="GBM240" t="s">
        <v>908</v>
      </c>
      <c r="GBN240" t="s">
        <v>909</v>
      </c>
      <c r="GBQ240" t="s">
        <v>2980</v>
      </c>
      <c r="GBR240" t="s">
        <v>4210</v>
      </c>
      <c r="GBS240" t="s">
        <v>4211</v>
      </c>
      <c r="GBT240" t="s">
        <v>4212</v>
      </c>
      <c r="GBU240" t="s">
        <v>2984</v>
      </c>
      <c r="GBV240" s="79" t="s">
        <v>4213</v>
      </c>
      <c r="GBX240" t="s">
        <v>823</v>
      </c>
      <c r="GBZ240" t="s">
        <v>2987</v>
      </c>
      <c r="GCA240" t="s">
        <v>2436</v>
      </c>
      <c r="GCB240" t="s">
        <v>2437</v>
      </c>
      <c r="GCC240" t="s">
        <v>908</v>
      </c>
      <c r="GCD240" t="s">
        <v>909</v>
      </c>
      <c r="GCG240" t="s">
        <v>2980</v>
      </c>
      <c r="GCH240" t="s">
        <v>4210</v>
      </c>
      <c r="GCI240" t="s">
        <v>4211</v>
      </c>
      <c r="GCJ240" t="s">
        <v>4212</v>
      </c>
      <c r="GCK240" t="s">
        <v>2984</v>
      </c>
      <c r="GCL240" s="79" t="s">
        <v>4213</v>
      </c>
      <c r="GCN240" t="s">
        <v>823</v>
      </c>
      <c r="GCP240" t="s">
        <v>2987</v>
      </c>
      <c r="GCQ240" t="s">
        <v>2436</v>
      </c>
      <c r="GCR240" t="s">
        <v>2437</v>
      </c>
      <c r="GCS240" t="s">
        <v>908</v>
      </c>
      <c r="GCT240" t="s">
        <v>909</v>
      </c>
      <c r="GCW240" t="s">
        <v>2980</v>
      </c>
      <c r="GCX240" t="s">
        <v>4210</v>
      </c>
      <c r="GCY240" t="s">
        <v>4211</v>
      </c>
      <c r="GCZ240" t="s">
        <v>4212</v>
      </c>
      <c r="GDA240" t="s">
        <v>2984</v>
      </c>
      <c r="GDB240" s="79" t="s">
        <v>4213</v>
      </c>
      <c r="GDD240" t="s">
        <v>823</v>
      </c>
      <c r="GDF240" t="s">
        <v>2987</v>
      </c>
      <c r="GDG240" t="s">
        <v>2436</v>
      </c>
      <c r="GDH240" t="s">
        <v>2437</v>
      </c>
      <c r="GDI240" t="s">
        <v>908</v>
      </c>
      <c r="GDJ240" t="s">
        <v>909</v>
      </c>
      <c r="GDM240" t="s">
        <v>2980</v>
      </c>
      <c r="GDN240" t="s">
        <v>4210</v>
      </c>
      <c r="GDO240" t="s">
        <v>4211</v>
      </c>
      <c r="GDP240" t="s">
        <v>4212</v>
      </c>
      <c r="GDQ240" t="s">
        <v>2984</v>
      </c>
      <c r="GDR240" s="79" t="s">
        <v>4213</v>
      </c>
      <c r="GDT240" t="s">
        <v>823</v>
      </c>
      <c r="GDV240" t="s">
        <v>2987</v>
      </c>
      <c r="GDW240" t="s">
        <v>2436</v>
      </c>
      <c r="GDX240" t="s">
        <v>2437</v>
      </c>
      <c r="GDY240" t="s">
        <v>908</v>
      </c>
      <c r="GDZ240" t="s">
        <v>909</v>
      </c>
      <c r="GEC240" t="s">
        <v>2980</v>
      </c>
      <c r="GED240" t="s">
        <v>4210</v>
      </c>
      <c r="GEE240" t="s">
        <v>4211</v>
      </c>
      <c r="GEF240" t="s">
        <v>4212</v>
      </c>
      <c r="GEG240" t="s">
        <v>2984</v>
      </c>
      <c r="GEH240" s="79" t="s">
        <v>4213</v>
      </c>
      <c r="GEJ240" t="s">
        <v>823</v>
      </c>
      <c r="GEL240" t="s">
        <v>2987</v>
      </c>
      <c r="GEM240" t="s">
        <v>2436</v>
      </c>
      <c r="GEN240" t="s">
        <v>2437</v>
      </c>
      <c r="GEO240" t="s">
        <v>908</v>
      </c>
      <c r="GEP240" t="s">
        <v>909</v>
      </c>
      <c r="GES240" t="s">
        <v>2980</v>
      </c>
      <c r="GET240" t="s">
        <v>4210</v>
      </c>
      <c r="GEU240" t="s">
        <v>4211</v>
      </c>
      <c r="GEV240" t="s">
        <v>4212</v>
      </c>
      <c r="GEW240" t="s">
        <v>2984</v>
      </c>
      <c r="GEX240" s="79" t="s">
        <v>4213</v>
      </c>
      <c r="GEZ240" t="s">
        <v>823</v>
      </c>
      <c r="GFB240" t="s">
        <v>2987</v>
      </c>
      <c r="GFC240" t="s">
        <v>2436</v>
      </c>
      <c r="GFD240" t="s">
        <v>2437</v>
      </c>
      <c r="GFE240" t="s">
        <v>908</v>
      </c>
      <c r="GFF240" t="s">
        <v>909</v>
      </c>
      <c r="GFI240" t="s">
        <v>2980</v>
      </c>
      <c r="GFJ240" t="s">
        <v>4210</v>
      </c>
      <c r="GFK240" t="s">
        <v>4211</v>
      </c>
      <c r="GFL240" t="s">
        <v>4212</v>
      </c>
      <c r="GFM240" t="s">
        <v>2984</v>
      </c>
      <c r="GFN240" s="79" t="s">
        <v>4213</v>
      </c>
      <c r="GFP240" t="s">
        <v>823</v>
      </c>
      <c r="GFR240" t="s">
        <v>2987</v>
      </c>
      <c r="GFS240" t="s">
        <v>2436</v>
      </c>
      <c r="GFT240" t="s">
        <v>2437</v>
      </c>
      <c r="GFU240" t="s">
        <v>908</v>
      </c>
      <c r="GFV240" t="s">
        <v>909</v>
      </c>
      <c r="GFY240" t="s">
        <v>2980</v>
      </c>
      <c r="GFZ240" t="s">
        <v>4210</v>
      </c>
      <c r="GGA240" t="s">
        <v>4211</v>
      </c>
      <c r="GGB240" t="s">
        <v>4212</v>
      </c>
      <c r="GGC240" t="s">
        <v>2984</v>
      </c>
      <c r="GGD240" s="79" t="s">
        <v>4213</v>
      </c>
      <c r="GGF240" t="s">
        <v>823</v>
      </c>
      <c r="GGH240" t="s">
        <v>2987</v>
      </c>
      <c r="GGI240" t="s">
        <v>2436</v>
      </c>
      <c r="GGJ240" t="s">
        <v>2437</v>
      </c>
      <c r="GGK240" t="s">
        <v>908</v>
      </c>
      <c r="GGL240" t="s">
        <v>909</v>
      </c>
      <c r="GGO240" t="s">
        <v>2980</v>
      </c>
      <c r="GGP240" t="s">
        <v>4210</v>
      </c>
      <c r="GGQ240" t="s">
        <v>4211</v>
      </c>
      <c r="GGR240" t="s">
        <v>4212</v>
      </c>
      <c r="GGS240" t="s">
        <v>2984</v>
      </c>
      <c r="GGT240" s="79" t="s">
        <v>4213</v>
      </c>
      <c r="GGV240" t="s">
        <v>823</v>
      </c>
      <c r="GGX240" t="s">
        <v>2987</v>
      </c>
      <c r="GGY240" t="s">
        <v>2436</v>
      </c>
      <c r="GGZ240" t="s">
        <v>2437</v>
      </c>
      <c r="GHA240" t="s">
        <v>908</v>
      </c>
      <c r="GHB240" t="s">
        <v>909</v>
      </c>
      <c r="GHE240" t="s">
        <v>2980</v>
      </c>
      <c r="GHF240" t="s">
        <v>4210</v>
      </c>
      <c r="GHG240" t="s">
        <v>4211</v>
      </c>
      <c r="GHH240" t="s">
        <v>4212</v>
      </c>
      <c r="GHI240" t="s">
        <v>2984</v>
      </c>
      <c r="GHJ240" s="79" t="s">
        <v>4213</v>
      </c>
      <c r="GHL240" t="s">
        <v>823</v>
      </c>
      <c r="GHN240" t="s">
        <v>2987</v>
      </c>
      <c r="GHO240" t="s">
        <v>2436</v>
      </c>
      <c r="GHP240" t="s">
        <v>2437</v>
      </c>
      <c r="GHQ240" t="s">
        <v>908</v>
      </c>
      <c r="GHR240" t="s">
        <v>909</v>
      </c>
      <c r="GHU240" t="s">
        <v>2980</v>
      </c>
      <c r="GHV240" t="s">
        <v>4210</v>
      </c>
      <c r="GHW240" t="s">
        <v>4211</v>
      </c>
      <c r="GHX240" t="s">
        <v>4212</v>
      </c>
      <c r="GHY240" t="s">
        <v>2984</v>
      </c>
      <c r="GHZ240" s="79" t="s">
        <v>4213</v>
      </c>
      <c r="GIB240" t="s">
        <v>823</v>
      </c>
      <c r="GID240" t="s">
        <v>2987</v>
      </c>
      <c r="GIE240" t="s">
        <v>2436</v>
      </c>
      <c r="GIF240" t="s">
        <v>2437</v>
      </c>
      <c r="GIG240" t="s">
        <v>908</v>
      </c>
      <c r="GIH240" t="s">
        <v>909</v>
      </c>
      <c r="GIK240" t="s">
        <v>2980</v>
      </c>
      <c r="GIL240" t="s">
        <v>4210</v>
      </c>
      <c r="GIM240" t="s">
        <v>4211</v>
      </c>
      <c r="GIN240" t="s">
        <v>4212</v>
      </c>
      <c r="GIO240" t="s">
        <v>2984</v>
      </c>
      <c r="GIP240" s="79" t="s">
        <v>4213</v>
      </c>
      <c r="GIR240" t="s">
        <v>823</v>
      </c>
      <c r="GIT240" t="s">
        <v>2987</v>
      </c>
      <c r="GIU240" t="s">
        <v>2436</v>
      </c>
      <c r="GIV240" t="s">
        <v>2437</v>
      </c>
      <c r="GIW240" t="s">
        <v>908</v>
      </c>
      <c r="GIX240" t="s">
        <v>909</v>
      </c>
      <c r="GJA240" t="s">
        <v>2980</v>
      </c>
      <c r="GJB240" t="s">
        <v>4210</v>
      </c>
      <c r="GJC240" t="s">
        <v>4211</v>
      </c>
      <c r="GJD240" t="s">
        <v>4212</v>
      </c>
      <c r="GJE240" t="s">
        <v>2984</v>
      </c>
      <c r="GJF240" s="79" t="s">
        <v>4213</v>
      </c>
      <c r="GJH240" t="s">
        <v>823</v>
      </c>
      <c r="GJJ240" t="s">
        <v>2987</v>
      </c>
      <c r="GJK240" t="s">
        <v>2436</v>
      </c>
      <c r="GJL240" t="s">
        <v>2437</v>
      </c>
      <c r="GJM240" t="s">
        <v>908</v>
      </c>
      <c r="GJN240" t="s">
        <v>909</v>
      </c>
      <c r="GJQ240" t="s">
        <v>2980</v>
      </c>
      <c r="GJR240" t="s">
        <v>4210</v>
      </c>
      <c r="GJS240" t="s">
        <v>4211</v>
      </c>
      <c r="GJT240" t="s">
        <v>4212</v>
      </c>
      <c r="GJU240" t="s">
        <v>2984</v>
      </c>
      <c r="GJV240" s="79" t="s">
        <v>4213</v>
      </c>
      <c r="GJX240" t="s">
        <v>823</v>
      </c>
      <c r="GJZ240" t="s">
        <v>2987</v>
      </c>
      <c r="GKA240" t="s">
        <v>2436</v>
      </c>
      <c r="GKB240" t="s">
        <v>2437</v>
      </c>
      <c r="GKC240" t="s">
        <v>908</v>
      </c>
      <c r="GKD240" t="s">
        <v>909</v>
      </c>
      <c r="GKG240" t="s">
        <v>2980</v>
      </c>
      <c r="GKH240" t="s">
        <v>4210</v>
      </c>
      <c r="GKI240" t="s">
        <v>4211</v>
      </c>
      <c r="GKJ240" t="s">
        <v>4212</v>
      </c>
      <c r="GKK240" t="s">
        <v>2984</v>
      </c>
      <c r="GKL240" s="79" t="s">
        <v>4213</v>
      </c>
      <c r="GKN240" t="s">
        <v>823</v>
      </c>
      <c r="GKP240" t="s">
        <v>2987</v>
      </c>
      <c r="GKQ240" t="s">
        <v>2436</v>
      </c>
      <c r="GKR240" t="s">
        <v>2437</v>
      </c>
      <c r="GKS240" t="s">
        <v>908</v>
      </c>
      <c r="GKT240" t="s">
        <v>909</v>
      </c>
      <c r="GKW240" t="s">
        <v>2980</v>
      </c>
      <c r="GKX240" t="s">
        <v>4210</v>
      </c>
      <c r="GKY240" t="s">
        <v>4211</v>
      </c>
      <c r="GKZ240" t="s">
        <v>4212</v>
      </c>
      <c r="GLA240" t="s">
        <v>2984</v>
      </c>
      <c r="GLB240" s="79" t="s">
        <v>4213</v>
      </c>
      <c r="GLD240" t="s">
        <v>823</v>
      </c>
      <c r="GLF240" t="s">
        <v>2987</v>
      </c>
      <c r="GLG240" t="s">
        <v>2436</v>
      </c>
      <c r="GLH240" t="s">
        <v>2437</v>
      </c>
      <c r="GLI240" t="s">
        <v>908</v>
      </c>
      <c r="GLJ240" t="s">
        <v>909</v>
      </c>
      <c r="GLM240" t="s">
        <v>2980</v>
      </c>
      <c r="GLN240" t="s">
        <v>4210</v>
      </c>
      <c r="GLO240" t="s">
        <v>4211</v>
      </c>
      <c r="GLP240" t="s">
        <v>4212</v>
      </c>
      <c r="GLQ240" t="s">
        <v>2984</v>
      </c>
      <c r="GLR240" s="79" t="s">
        <v>4213</v>
      </c>
      <c r="GLT240" t="s">
        <v>823</v>
      </c>
      <c r="GLV240" t="s">
        <v>2987</v>
      </c>
      <c r="GLW240" t="s">
        <v>2436</v>
      </c>
      <c r="GLX240" t="s">
        <v>2437</v>
      </c>
      <c r="GLY240" t="s">
        <v>908</v>
      </c>
      <c r="GLZ240" t="s">
        <v>909</v>
      </c>
      <c r="GMC240" t="s">
        <v>2980</v>
      </c>
      <c r="GMD240" t="s">
        <v>4210</v>
      </c>
      <c r="GME240" t="s">
        <v>4211</v>
      </c>
      <c r="GMF240" t="s">
        <v>4212</v>
      </c>
      <c r="GMG240" t="s">
        <v>2984</v>
      </c>
      <c r="GMH240" s="79" t="s">
        <v>4213</v>
      </c>
      <c r="GMJ240" t="s">
        <v>823</v>
      </c>
      <c r="GML240" t="s">
        <v>2987</v>
      </c>
      <c r="GMM240" t="s">
        <v>2436</v>
      </c>
      <c r="GMN240" t="s">
        <v>2437</v>
      </c>
      <c r="GMO240" t="s">
        <v>908</v>
      </c>
      <c r="GMP240" t="s">
        <v>909</v>
      </c>
      <c r="GMS240" t="s">
        <v>2980</v>
      </c>
      <c r="GMT240" t="s">
        <v>4210</v>
      </c>
      <c r="GMU240" t="s">
        <v>4211</v>
      </c>
      <c r="GMV240" t="s">
        <v>4212</v>
      </c>
      <c r="GMW240" t="s">
        <v>2984</v>
      </c>
      <c r="GMX240" s="79" t="s">
        <v>4213</v>
      </c>
      <c r="GMZ240" t="s">
        <v>823</v>
      </c>
      <c r="GNB240" t="s">
        <v>2987</v>
      </c>
      <c r="GNC240" t="s">
        <v>2436</v>
      </c>
      <c r="GND240" t="s">
        <v>2437</v>
      </c>
      <c r="GNE240" t="s">
        <v>908</v>
      </c>
      <c r="GNF240" t="s">
        <v>909</v>
      </c>
      <c r="GNI240" t="s">
        <v>2980</v>
      </c>
      <c r="GNJ240" t="s">
        <v>4210</v>
      </c>
      <c r="GNK240" t="s">
        <v>4211</v>
      </c>
      <c r="GNL240" t="s">
        <v>4212</v>
      </c>
      <c r="GNM240" t="s">
        <v>2984</v>
      </c>
      <c r="GNN240" s="79" t="s">
        <v>4213</v>
      </c>
      <c r="GNP240" t="s">
        <v>823</v>
      </c>
      <c r="GNR240" t="s">
        <v>2987</v>
      </c>
      <c r="GNS240" t="s">
        <v>2436</v>
      </c>
      <c r="GNT240" t="s">
        <v>2437</v>
      </c>
      <c r="GNU240" t="s">
        <v>908</v>
      </c>
      <c r="GNV240" t="s">
        <v>909</v>
      </c>
      <c r="GNY240" t="s">
        <v>2980</v>
      </c>
      <c r="GNZ240" t="s">
        <v>4210</v>
      </c>
      <c r="GOA240" t="s">
        <v>4211</v>
      </c>
      <c r="GOB240" t="s">
        <v>4212</v>
      </c>
      <c r="GOC240" t="s">
        <v>2984</v>
      </c>
      <c r="GOD240" s="79" t="s">
        <v>4213</v>
      </c>
      <c r="GOF240" t="s">
        <v>823</v>
      </c>
      <c r="GOH240" t="s">
        <v>2987</v>
      </c>
      <c r="GOI240" t="s">
        <v>2436</v>
      </c>
      <c r="GOJ240" t="s">
        <v>2437</v>
      </c>
      <c r="GOK240" t="s">
        <v>908</v>
      </c>
      <c r="GOL240" t="s">
        <v>909</v>
      </c>
      <c r="GOO240" t="s">
        <v>2980</v>
      </c>
      <c r="GOP240" t="s">
        <v>4210</v>
      </c>
      <c r="GOQ240" t="s">
        <v>4211</v>
      </c>
      <c r="GOR240" t="s">
        <v>4212</v>
      </c>
      <c r="GOS240" t="s">
        <v>2984</v>
      </c>
      <c r="GOT240" s="79" t="s">
        <v>4213</v>
      </c>
      <c r="GOV240" t="s">
        <v>823</v>
      </c>
      <c r="GOX240" t="s">
        <v>2987</v>
      </c>
      <c r="GOY240" t="s">
        <v>2436</v>
      </c>
      <c r="GOZ240" t="s">
        <v>2437</v>
      </c>
      <c r="GPA240" t="s">
        <v>908</v>
      </c>
      <c r="GPB240" t="s">
        <v>909</v>
      </c>
      <c r="GPE240" t="s">
        <v>2980</v>
      </c>
      <c r="GPF240" t="s">
        <v>4210</v>
      </c>
      <c r="GPG240" t="s">
        <v>4211</v>
      </c>
      <c r="GPH240" t="s">
        <v>4212</v>
      </c>
      <c r="GPI240" t="s">
        <v>2984</v>
      </c>
      <c r="GPJ240" s="79" t="s">
        <v>4213</v>
      </c>
      <c r="GPL240" t="s">
        <v>823</v>
      </c>
      <c r="GPN240" t="s">
        <v>2987</v>
      </c>
      <c r="GPO240" t="s">
        <v>2436</v>
      </c>
      <c r="GPP240" t="s">
        <v>2437</v>
      </c>
      <c r="GPQ240" t="s">
        <v>908</v>
      </c>
      <c r="GPR240" t="s">
        <v>909</v>
      </c>
      <c r="GPU240" t="s">
        <v>2980</v>
      </c>
      <c r="GPV240" t="s">
        <v>4210</v>
      </c>
      <c r="GPW240" t="s">
        <v>4211</v>
      </c>
      <c r="GPX240" t="s">
        <v>4212</v>
      </c>
      <c r="GPY240" t="s">
        <v>2984</v>
      </c>
      <c r="GPZ240" s="79" t="s">
        <v>4213</v>
      </c>
      <c r="GQB240" t="s">
        <v>823</v>
      </c>
      <c r="GQD240" t="s">
        <v>2987</v>
      </c>
      <c r="GQE240" t="s">
        <v>2436</v>
      </c>
      <c r="GQF240" t="s">
        <v>2437</v>
      </c>
      <c r="GQG240" t="s">
        <v>908</v>
      </c>
      <c r="GQH240" t="s">
        <v>909</v>
      </c>
      <c r="GQK240" t="s">
        <v>2980</v>
      </c>
      <c r="GQL240" t="s">
        <v>4210</v>
      </c>
      <c r="GQM240" t="s">
        <v>4211</v>
      </c>
      <c r="GQN240" t="s">
        <v>4212</v>
      </c>
      <c r="GQO240" t="s">
        <v>2984</v>
      </c>
      <c r="GQP240" s="79" t="s">
        <v>4213</v>
      </c>
      <c r="GQR240" t="s">
        <v>823</v>
      </c>
      <c r="GQT240" t="s">
        <v>2987</v>
      </c>
      <c r="GQU240" t="s">
        <v>2436</v>
      </c>
      <c r="GQV240" t="s">
        <v>2437</v>
      </c>
      <c r="GQW240" t="s">
        <v>908</v>
      </c>
      <c r="GQX240" t="s">
        <v>909</v>
      </c>
      <c r="GRA240" t="s">
        <v>2980</v>
      </c>
      <c r="GRB240" t="s">
        <v>4210</v>
      </c>
      <c r="GRC240" t="s">
        <v>4211</v>
      </c>
      <c r="GRD240" t="s">
        <v>4212</v>
      </c>
      <c r="GRE240" t="s">
        <v>2984</v>
      </c>
      <c r="GRF240" s="79" t="s">
        <v>4213</v>
      </c>
      <c r="GRH240" t="s">
        <v>823</v>
      </c>
      <c r="GRJ240" t="s">
        <v>2987</v>
      </c>
      <c r="GRK240" t="s">
        <v>2436</v>
      </c>
      <c r="GRL240" t="s">
        <v>2437</v>
      </c>
      <c r="GRM240" t="s">
        <v>908</v>
      </c>
      <c r="GRN240" t="s">
        <v>909</v>
      </c>
      <c r="GRQ240" t="s">
        <v>2980</v>
      </c>
      <c r="GRR240" t="s">
        <v>4210</v>
      </c>
      <c r="GRS240" t="s">
        <v>4211</v>
      </c>
      <c r="GRT240" t="s">
        <v>4212</v>
      </c>
      <c r="GRU240" t="s">
        <v>2984</v>
      </c>
      <c r="GRV240" s="79" t="s">
        <v>4213</v>
      </c>
      <c r="GRX240" t="s">
        <v>823</v>
      </c>
      <c r="GRZ240" t="s">
        <v>2987</v>
      </c>
      <c r="GSA240" t="s">
        <v>2436</v>
      </c>
      <c r="GSB240" t="s">
        <v>2437</v>
      </c>
      <c r="GSC240" t="s">
        <v>908</v>
      </c>
      <c r="GSD240" t="s">
        <v>909</v>
      </c>
      <c r="GSG240" t="s">
        <v>2980</v>
      </c>
      <c r="GSH240" t="s">
        <v>4210</v>
      </c>
      <c r="GSI240" t="s">
        <v>4211</v>
      </c>
      <c r="GSJ240" t="s">
        <v>4212</v>
      </c>
      <c r="GSK240" t="s">
        <v>2984</v>
      </c>
      <c r="GSL240" s="79" t="s">
        <v>4213</v>
      </c>
      <c r="GSN240" t="s">
        <v>823</v>
      </c>
      <c r="GSP240" t="s">
        <v>2987</v>
      </c>
      <c r="GSQ240" t="s">
        <v>2436</v>
      </c>
      <c r="GSR240" t="s">
        <v>2437</v>
      </c>
      <c r="GSS240" t="s">
        <v>908</v>
      </c>
      <c r="GST240" t="s">
        <v>909</v>
      </c>
      <c r="GSW240" t="s">
        <v>2980</v>
      </c>
      <c r="GSX240" t="s">
        <v>4210</v>
      </c>
      <c r="GSY240" t="s">
        <v>4211</v>
      </c>
      <c r="GSZ240" t="s">
        <v>4212</v>
      </c>
      <c r="GTA240" t="s">
        <v>2984</v>
      </c>
      <c r="GTB240" s="79" t="s">
        <v>4213</v>
      </c>
      <c r="GTD240" t="s">
        <v>823</v>
      </c>
      <c r="GTF240" t="s">
        <v>2987</v>
      </c>
      <c r="GTG240" t="s">
        <v>2436</v>
      </c>
      <c r="GTH240" t="s">
        <v>2437</v>
      </c>
      <c r="GTI240" t="s">
        <v>908</v>
      </c>
      <c r="GTJ240" t="s">
        <v>909</v>
      </c>
      <c r="GTM240" t="s">
        <v>2980</v>
      </c>
      <c r="GTN240" t="s">
        <v>4210</v>
      </c>
      <c r="GTO240" t="s">
        <v>4211</v>
      </c>
      <c r="GTP240" t="s">
        <v>4212</v>
      </c>
      <c r="GTQ240" t="s">
        <v>2984</v>
      </c>
      <c r="GTR240" s="79" t="s">
        <v>4213</v>
      </c>
      <c r="GTT240" t="s">
        <v>823</v>
      </c>
      <c r="GTV240" t="s">
        <v>2987</v>
      </c>
      <c r="GTW240" t="s">
        <v>2436</v>
      </c>
      <c r="GTX240" t="s">
        <v>2437</v>
      </c>
      <c r="GTY240" t="s">
        <v>908</v>
      </c>
      <c r="GTZ240" t="s">
        <v>909</v>
      </c>
      <c r="GUC240" t="s">
        <v>2980</v>
      </c>
      <c r="GUD240" t="s">
        <v>4210</v>
      </c>
      <c r="GUE240" t="s">
        <v>4211</v>
      </c>
      <c r="GUF240" t="s">
        <v>4212</v>
      </c>
      <c r="GUG240" t="s">
        <v>2984</v>
      </c>
      <c r="GUH240" s="79" t="s">
        <v>4213</v>
      </c>
      <c r="GUJ240" t="s">
        <v>823</v>
      </c>
      <c r="GUL240" t="s">
        <v>2987</v>
      </c>
      <c r="GUM240" t="s">
        <v>2436</v>
      </c>
      <c r="GUN240" t="s">
        <v>2437</v>
      </c>
      <c r="GUO240" t="s">
        <v>908</v>
      </c>
      <c r="GUP240" t="s">
        <v>909</v>
      </c>
      <c r="GUS240" t="s">
        <v>2980</v>
      </c>
      <c r="GUT240" t="s">
        <v>4210</v>
      </c>
      <c r="GUU240" t="s">
        <v>4211</v>
      </c>
      <c r="GUV240" t="s">
        <v>4212</v>
      </c>
      <c r="GUW240" t="s">
        <v>2984</v>
      </c>
      <c r="GUX240" s="79" t="s">
        <v>4213</v>
      </c>
      <c r="GUZ240" t="s">
        <v>823</v>
      </c>
      <c r="GVB240" t="s">
        <v>2987</v>
      </c>
      <c r="GVC240" t="s">
        <v>2436</v>
      </c>
      <c r="GVD240" t="s">
        <v>2437</v>
      </c>
      <c r="GVE240" t="s">
        <v>908</v>
      </c>
      <c r="GVF240" t="s">
        <v>909</v>
      </c>
      <c r="GVI240" t="s">
        <v>2980</v>
      </c>
      <c r="GVJ240" t="s">
        <v>4210</v>
      </c>
      <c r="GVK240" t="s">
        <v>4211</v>
      </c>
      <c r="GVL240" t="s">
        <v>4212</v>
      </c>
      <c r="GVM240" t="s">
        <v>2984</v>
      </c>
      <c r="GVN240" s="79" t="s">
        <v>4213</v>
      </c>
      <c r="GVP240" t="s">
        <v>823</v>
      </c>
      <c r="GVR240" t="s">
        <v>2987</v>
      </c>
      <c r="GVS240" t="s">
        <v>2436</v>
      </c>
      <c r="GVT240" t="s">
        <v>2437</v>
      </c>
      <c r="GVU240" t="s">
        <v>908</v>
      </c>
      <c r="GVV240" t="s">
        <v>909</v>
      </c>
      <c r="GVY240" t="s">
        <v>2980</v>
      </c>
      <c r="GVZ240" t="s">
        <v>4210</v>
      </c>
      <c r="GWA240" t="s">
        <v>4211</v>
      </c>
      <c r="GWB240" t="s">
        <v>4212</v>
      </c>
      <c r="GWC240" t="s">
        <v>2984</v>
      </c>
      <c r="GWD240" s="79" t="s">
        <v>4213</v>
      </c>
      <c r="GWF240" t="s">
        <v>823</v>
      </c>
      <c r="GWH240" t="s">
        <v>2987</v>
      </c>
      <c r="GWI240" t="s">
        <v>2436</v>
      </c>
      <c r="GWJ240" t="s">
        <v>2437</v>
      </c>
      <c r="GWK240" t="s">
        <v>908</v>
      </c>
      <c r="GWL240" t="s">
        <v>909</v>
      </c>
      <c r="GWO240" t="s">
        <v>2980</v>
      </c>
      <c r="GWP240" t="s">
        <v>4210</v>
      </c>
      <c r="GWQ240" t="s">
        <v>4211</v>
      </c>
      <c r="GWR240" t="s">
        <v>4212</v>
      </c>
      <c r="GWS240" t="s">
        <v>2984</v>
      </c>
      <c r="GWT240" s="79" t="s">
        <v>4213</v>
      </c>
      <c r="GWV240" t="s">
        <v>823</v>
      </c>
      <c r="GWX240" t="s">
        <v>2987</v>
      </c>
      <c r="GWY240" t="s">
        <v>2436</v>
      </c>
      <c r="GWZ240" t="s">
        <v>2437</v>
      </c>
      <c r="GXA240" t="s">
        <v>908</v>
      </c>
      <c r="GXB240" t="s">
        <v>909</v>
      </c>
      <c r="GXE240" t="s">
        <v>2980</v>
      </c>
      <c r="GXF240" t="s">
        <v>4210</v>
      </c>
      <c r="GXG240" t="s">
        <v>4211</v>
      </c>
      <c r="GXH240" t="s">
        <v>4212</v>
      </c>
      <c r="GXI240" t="s">
        <v>2984</v>
      </c>
      <c r="GXJ240" s="79" t="s">
        <v>4213</v>
      </c>
      <c r="GXL240" t="s">
        <v>823</v>
      </c>
      <c r="GXN240" t="s">
        <v>2987</v>
      </c>
      <c r="GXO240" t="s">
        <v>2436</v>
      </c>
      <c r="GXP240" t="s">
        <v>2437</v>
      </c>
      <c r="GXQ240" t="s">
        <v>908</v>
      </c>
      <c r="GXR240" t="s">
        <v>909</v>
      </c>
      <c r="GXU240" t="s">
        <v>2980</v>
      </c>
      <c r="GXV240" t="s">
        <v>4210</v>
      </c>
      <c r="GXW240" t="s">
        <v>4211</v>
      </c>
      <c r="GXX240" t="s">
        <v>4212</v>
      </c>
      <c r="GXY240" t="s">
        <v>2984</v>
      </c>
      <c r="GXZ240" s="79" t="s">
        <v>4213</v>
      </c>
      <c r="GYB240" t="s">
        <v>823</v>
      </c>
      <c r="GYD240" t="s">
        <v>2987</v>
      </c>
      <c r="GYE240" t="s">
        <v>2436</v>
      </c>
      <c r="GYF240" t="s">
        <v>2437</v>
      </c>
      <c r="GYG240" t="s">
        <v>908</v>
      </c>
      <c r="GYH240" t="s">
        <v>909</v>
      </c>
      <c r="GYK240" t="s">
        <v>2980</v>
      </c>
      <c r="GYL240" t="s">
        <v>4210</v>
      </c>
      <c r="GYM240" t="s">
        <v>4211</v>
      </c>
      <c r="GYN240" t="s">
        <v>4212</v>
      </c>
      <c r="GYO240" t="s">
        <v>2984</v>
      </c>
      <c r="GYP240" s="79" t="s">
        <v>4213</v>
      </c>
      <c r="GYR240" t="s">
        <v>823</v>
      </c>
      <c r="GYT240" t="s">
        <v>2987</v>
      </c>
      <c r="GYU240" t="s">
        <v>2436</v>
      </c>
      <c r="GYV240" t="s">
        <v>2437</v>
      </c>
      <c r="GYW240" t="s">
        <v>908</v>
      </c>
      <c r="GYX240" t="s">
        <v>909</v>
      </c>
      <c r="GZA240" t="s">
        <v>2980</v>
      </c>
      <c r="GZB240" t="s">
        <v>4210</v>
      </c>
      <c r="GZC240" t="s">
        <v>4211</v>
      </c>
      <c r="GZD240" t="s">
        <v>4212</v>
      </c>
      <c r="GZE240" t="s">
        <v>2984</v>
      </c>
      <c r="GZF240" s="79" t="s">
        <v>4213</v>
      </c>
      <c r="GZH240" t="s">
        <v>823</v>
      </c>
      <c r="GZJ240" t="s">
        <v>2987</v>
      </c>
      <c r="GZK240" t="s">
        <v>2436</v>
      </c>
      <c r="GZL240" t="s">
        <v>2437</v>
      </c>
      <c r="GZM240" t="s">
        <v>908</v>
      </c>
      <c r="GZN240" t="s">
        <v>909</v>
      </c>
      <c r="GZQ240" t="s">
        <v>2980</v>
      </c>
      <c r="GZR240" t="s">
        <v>4210</v>
      </c>
      <c r="GZS240" t="s">
        <v>4211</v>
      </c>
      <c r="GZT240" t="s">
        <v>4212</v>
      </c>
      <c r="GZU240" t="s">
        <v>2984</v>
      </c>
      <c r="GZV240" s="79" t="s">
        <v>4213</v>
      </c>
      <c r="GZX240" t="s">
        <v>823</v>
      </c>
      <c r="GZZ240" t="s">
        <v>2987</v>
      </c>
      <c r="HAA240" t="s">
        <v>2436</v>
      </c>
      <c r="HAB240" t="s">
        <v>2437</v>
      </c>
      <c r="HAC240" t="s">
        <v>908</v>
      </c>
      <c r="HAD240" t="s">
        <v>909</v>
      </c>
      <c r="HAG240" t="s">
        <v>2980</v>
      </c>
      <c r="HAH240" t="s">
        <v>4210</v>
      </c>
      <c r="HAI240" t="s">
        <v>4211</v>
      </c>
      <c r="HAJ240" t="s">
        <v>4212</v>
      </c>
      <c r="HAK240" t="s">
        <v>2984</v>
      </c>
      <c r="HAL240" s="79" t="s">
        <v>4213</v>
      </c>
      <c r="HAN240" t="s">
        <v>823</v>
      </c>
      <c r="HAP240" t="s">
        <v>2987</v>
      </c>
      <c r="HAQ240" t="s">
        <v>2436</v>
      </c>
      <c r="HAR240" t="s">
        <v>2437</v>
      </c>
      <c r="HAS240" t="s">
        <v>908</v>
      </c>
      <c r="HAT240" t="s">
        <v>909</v>
      </c>
      <c r="HAW240" t="s">
        <v>2980</v>
      </c>
      <c r="HAX240" t="s">
        <v>4210</v>
      </c>
      <c r="HAY240" t="s">
        <v>4211</v>
      </c>
      <c r="HAZ240" t="s">
        <v>4212</v>
      </c>
      <c r="HBA240" t="s">
        <v>2984</v>
      </c>
      <c r="HBB240" s="79" t="s">
        <v>4213</v>
      </c>
      <c r="HBD240" t="s">
        <v>823</v>
      </c>
      <c r="HBF240" t="s">
        <v>2987</v>
      </c>
      <c r="HBG240" t="s">
        <v>2436</v>
      </c>
      <c r="HBH240" t="s">
        <v>2437</v>
      </c>
      <c r="HBI240" t="s">
        <v>908</v>
      </c>
      <c r="HBJ240" t="s">
        <v>909</v>
      </c>
      <c r="HBM240" t="s">
        <v>2980</v>
      </c>
      <c r="HBN240" t="s">
        <v>4210</v>
      </c>
      <c r="HBO240" t="s">
        <v>4211</v>
      </c>
      <c r="HBP240" t="s">
        <v>4212</v>
      </c>
      <c r="HBQ240" t="s">
        <v>2984</v>
      </c>
      <c r="HBR240" s="79" t="s">
        <v>4213</v>
      </c>
      <c r="HBT240" t="s">
        <v>823</v>
      </c>
      <c r="HBV240" t="s">
        <v>2987</v>
      </c>
      <c r="HBW240" t="s">
        <v>2436</v>
      </c>
      <c r="HBX240" t="s">
        <v>2437</v>
      </c>
      <c r="HBY240" t="s">
        <v>908</v>
      </c>
      <c r="HBZ240" t="s">
        <v>909</v>
      </c>
      <c r="HCC240" t="s">
        <v>2980</v>
      </c>
      <c r="HCD240" t="s">
        <v>4210</v>
      </c>
      <c r="HCE240" t="s">
        <v>4211</v>
      </c>
      <c r="HCF240" t="s">
        <v>4212</v>
      </c>
      <c r="HCG240" t="s">
        <v>2984</v>
      </c>
      <c r="HCH240" s="79" t="s">
        <v>4213</v>
      </c>
      <c r="HCJ240" t="s">
        <v>823</v>
      </c>
      <c r="HCL240" t="s">
        <v>2987</v>
      </c>
      <c r="HCM240" t="s">
        <v>2436</v>
      </c>
      <c r="HCN240" t="s">
        <v>2437</v>
      </c>
      <c r="HCO240" t="s">
        <v>908</v>
      </c>
      <c r="HCP240" t="s">
        <v>909</v>
      </c>
      <c r="HCS240" t="s">
        <v>2980</v>
      </c>
      <c r="HCT240" t="s">
        <v>4210</v>
      </c>
      <c r="HCU240" t="s">
        <v>4211</v>
      </c>
      <c r="HCV240" t="s">
        <v>4212</v>
      </c>
      <c r="HCW240" t="s">
        <v>2984</v>
      </c>
      <c r="HCX240" s="79" t="s">
        <v>4213</v>
      </c>
      <c r="HCZ240" t="s">
        <v>823</v>
      </c>
      <c r="HDB240" t="s">
        <v>2987</v>
      </c>
      <c r="HDC240" t="s">
        <v>2436</v>
      </c>
      <c r="HDD240" t="s">
        <v>2437</v>
      </c>
      <c r="HDE240" t="s">
        <v>908</v>
      </c>
      <c r="HDF240" t="s">
        <v>909</v>
      </c>
      <c r="HDI240" t="s">
        <v>2980</v>
      </c>
      <c r="HDJ240" t="s">
        <v>4210</v>
      </c>
      <c r="HDK240" t="s">
        <v>4211</v>
      </c>
      <c r="HDL240" t="s">
        <v>4212</v>
      </c>
      <c r="HDM240" t="s">
        <v>2984</v>
      </c>
      <c r="HDN240" s="79" t="s">
        <v>4213</v>
      </c>
      <c r="HDP240" t="s">
        <v>823</v>
      </c>
      <c r="HDR240" t="s">
        <v>2987</v>
      </c>
      <c r="HDS240" t="s">
        <v>2436</v>
      </c>
      <c r="HDT240" t="s">
        <v>2437</v>
      </c>
      <c r="HDU240" t="s">
        <v>908</v>
      </c>
      <c r="HDV240" t="s">
        <v>909</v>
      </c>
      <c r="HDY240" t="s">
        <v>2980</v>
      </c>
      <c r="HDZ240" t="s">
        <v>4210</v>
      </c>
      <c r="HEA240" t="s">
        <v>4211</v>
      </c>
      <c r="HEB240" t="s">
        <v>4212</v>
      </c>
      <c r="HEC240" t="s">
        <v>2984</v>
      </c>
      <c r="HED240" s="79" t="s">
        <v>4213</v>
      </c>
      <c r="HEF240" t="s">
        <v>823</v>
      </c>
      <c r="HEH240" t="s">
        <v>2987</v>
      </c>
      <c r="HEI240" t="s">
        <v>2436</v>
      </c>
      <c r="HEJ240" t="s">
        <v>2437</v>
      </c>
      <c r="HEK240" t="s">
        <v>908</v>
      </c>
      <c r="HEL240" t="s">
        <v>909</v>
      </c>
      <c r="HEO240" t="s">
        <v>2980</v>
      </c>
      <c r="HEP240" t="s">
        <v>4210</v>
      </c>
      <c r="HEQ240" t="s">
        <v>4211</v>
      </c>
      <c r="HER240" t="s">
        <v>4212</v>
      </c>
      <c r="HES240" t="s">
        <v>2984</v>
      </c>
      <c r="HET240" s="79" t="s">
        <v>4213</v>
      </c>
      <c r="HEV240" t="s">
        <v>823</v>
      </c>
      <c r="HEX240" t="s">
        <v>2987</v>
      </c>
      <c r="HEY240" t="s">
        <v>2436</v>
      </c>
      <c r="HEZ240" t="s">
        <v>2437</v>
      </c>
      <c r="HFA240" t="s">
        <v>908</v>
      </c>
      <c r="HFB240" t="s">
        <v>909</v>
      </c>
      <c r="HFE240" t="s">
        <v>2980</v>
      </c>
      <c r="HFF240" t="s">
        <v>4210</v>
      </c>
      <c r="HFG240" t="s">
        <v>4211</v>
      </c>
      <c r="HFH240" t="s">
        <v>4212</v>
      </c>
      <c r="HFI240" t="s">
        <v>2984</v>
      </c>
      <c r="HFJ240" s="79" t="s">
        <v>4213</v>
      </c>
      <c r="HFL240" t="s">
        <v>823</v>
      </c>
      <c r="HFN240" t="s">
        <v>2987</v>
      </c>
      <c r="HFO240" t="s">
        <v>2436</v>
      </c>
      <c r="HFP240" t="s">
        <v>2437</v>
      </c>
      <c r="HFQ240" t="s">
        <v>908</v>
      </c>
      <c r="HFR240" t="s">
        <v>909</v>
      </c>
      <c r="HFU240" t="s">
        <v>2980</v>
      </c>
      <c r="HFV240" t="s">
        <v>4210</v>
      </c>
      <c r="HFW240" t="s">
        <v>4211</v>
      </c>
      <c r="HFX240" t="s">
        <v>4212</v>
      </c>
      <c r="HFY240" t="s">
        <v>2984</v>
      </c>
      <c r="HFZ240" s="79" t="s">
        <v>4213</v>
      </c>
      <c r="HGB240" t="s">
        <v>823</v>
      </c>
      <c r="HGD240" t="s">
        <v>2987</v>
      </c>
      <c r="HGE240" t="s">
        <v>2436</v>
      </c>
      <c r="HGF240" t="s">
        <v>2437</v>
      </c>
      <c r="HGG240" t="s">
        <v>908</v>
      </c>
      <c r="HGH240" t="s">
        <v>909</v>
      </c>
      <c r="HGK240" t="s">
        <v>2980</v>
      </c>
      <c r="HGL240" t="s">
        <v>4210</v>
      </c>
      <c r="HGM240" t="s">
        <v>4211</v>
      </c>
      <c r="HGN240" t="s">
        <v>4212</v>
      </c>
      <c r="HGO240" t="s">
        <v>2984</v>
      </c>
      <c r="HGP240" s="79" t="s">
        <v>4213</v>
      </c>
      <c r="HGR240" t="s">
        <v>823</v>
      </c>
      <c r="HGT240" t="s">
        <v>2987</v>
      </c>
      <c r="HGU240" t="s">
        <v>2436</v>
      </c>
      <c r="HGV240" t="s">
        <v>2437</v>
      </c>
      <c r="HGW240" t="s">
        <v>908</v>
      </c>
      <c r="HGX240" t="s">
        <v>909</v>
      </c>
      <c r="HHA240" t="s">
        <v>2980</v>
      </c>
      <c r="HHB240" t="s">
        <v>4210</v>
      </c>
      <c r="HHC240" t="s">
        <v>4211</v>
      </c>
      <c r="HHD240" t="s">
        <v>4212</v>
      </c>
      <c r="HHE240" t="s">
        <v>2984</v>
      </c>
      <c r="HHF240" s="79" t="s">
        <v>4213</v>
      </c>
      <c r="HHH240" t="s">
        <v>823</v>
      </c>
      <c r="HHJ240" t="s">
        <v>2987</v>
      </c>
      <c r="HHK240" t="s">
        <v>2436</v>
      </c>
      <c r="HHL240" t="s">
        <v>2437</v>
      </c>
      <c r="HHM240" t="s">
        <v>908</v>
      </c>
      <c r="HHN240" t="s">
        <v>909</v>
      </c>
      <c r="HHQ240" t="s">
        <v>2980</v>
      </c>
      <c r="HHR240" t="s">
        <v>4210</v>
      </c>
      <c r="HHS240" t="s">
        <v>4211</v>
      </c>
      <c r="HHT240" t="s">
        <v>4212</v>
      </c>
      <c r="HHU240" t="s">
        <v>2984</v>
      </c>
      <c r="HHV240" s="79" t="s">
        <v>4213</v>
      </c>
      <c r="HHX240" t="s">
        <v>823</v>
      </c>
      <c r="HHZ240" t="s">
        <v>2987</v>
      </c>
      <c r="HIA240" t="s">
        <v>2436</v>
      </c>
      <c r="HIB240" t="s">
        <v>2437</v>
      </c>
      <c r="HIC240" t="s">
        <v>908</v>
      </c>
      <c r="HID240" t="s">
        <v>909</v>
      </c>
      <c r="HIG240" t="s">
        <v>2980</v>
      </c>
      <c r="HIH240" t="s">
        <v>4210</v>
      </c>
      <c r="HII240" t="s">
        <v>4211</v>
      </c>
      <c r="HIJ240" t="s">
        <v>4212</v>
      </c>
      <c r="HIK240" t="s">
        <v>2984</v>
      </c>
      <c r="HIL240" s="79" t="s">
        <v>4213</v>
      </c>
      <c r="HIN240" t="s">
        <v>823</v>
      </c>
      <c r="HIP240" t="s">
        <v>2987</v>
      </c>
      <c r="HIQ240" t="s">
        <v>2436</v>
      </c>
      <c r="HIR240" t="s">
        <v>2437</v>
      </c>
      <c r="HIS240" t="s">
        <v>908</v>
      </c>
      <c r="HIT240" t="s">
        <v>909</v>
      </c>
      <c r="HIW240" t="s">
        <v>2980</v>
      </c>
      <c r="HIX240" t="s">
        <v>4210</v>
      </c>
      <c r="HIY240" t="s">
        <v>4211</v>
      </c>
      <c r="HIZ240" t="s">
        <v>4212</v>
      </c>
      <c r="HJA240" t="s">
        <v>2984</v>
      </c>
      <c r="HJB240" s="79" t="s">
        <v>4213</v>
      </c>
      <c r="HJD240" t="s">
        <v>823</v>
      </c>
      <c r="HJF240" t="s">
        <v>2987</v>
      </c>
      <c r="HJG240" t="s">
        <v>2436</v>
      </c>
      <c r="HJH240" t="s">
        <v>2437</v>
      </c>
      <c r="HJI240" t="s">
        <v>908</v>
      </c>
      <c r="HJJ240" t="s">
        <v>909</v>
      </c>
      <c r="HJM240" t="s">
        <v>2980</v>
      </c>
      <c r="HJN240" t="s">
        <v>4210</v>
      </c>
      <c r="HJO240" t="s">
        <v>4211</v>
      </c>
      <c r="HJP240" t="s">
        <v>4212</v>
      </c>
      <c r="HJQ240" t="s">
        <v>2984</v>
      </c>
      <c r="HJR240" s="79" t="s">
        <v>4213</v>
      </c>
      <c r="HJT240" t="s">
        <v>823</v>
      </c>
      <c r="HJV240" t="s">
        <v>2987</v>
      </c>
      <c r="HJW240" t="s">
        <v>2436</v>
      </c>
      <c r="HJX240" t="s">
        <v>2437</v>
      </c>
      <c r="HJY240" t="s">
        <v>908</v>
      </c>
      <c r="HJZ240" t="s">
        <v>909</v>
      </c>
      <c r="HKC240" t="s">
        <v>2980</v>
      </c>
      <c r="HKD240" t="s">
        <v>4210</v>
      </c>
      <c r="HKE240" t="s">
        <v>4211</v>
      </c>
      <c r="HKF240" t="s">
        <v>4212</v>
      </c>
      <c r="HKG240" t="s">
        <v>2984</v>
      </c>
      <c r="HKH240" s="79" t="s">
        <v>4213</v>
      </c>
      <c r="HKJ240" t="s">
        <v>823</v>
      </c>
      <c r="HKL240" t="s">
        <v>2987</v>
      </c>
      <c r="HKM240" t="s">
        <v>2436</v>
      </c>
      <c r="HKN240" t="s">
        <v>2437</v>
      </c>
      <c r="HKO240" t="s">
        <v>908</v>
      </c>
      <c r="HKP240" t="s">
        <v>909</v>
      </c>
      <c r="HKS240" t="s">
        <v>2980</v>
      </c>
      <c r="HKT240" t="s">
        <v>4210</v>
      </c>
      <c r="HKU240" t="s">
        <v>4211</v>
      </c>
      <c r="HKV240" t="s">
        <v>4212</v>
      </c>
      <c r="HKW240" t="s">
        <v>2984</v>
      </c>
      <c r="HKX240" s="79" t="s">
        <v>4213</v>
      </c>
      <c r="HKZ240" t="s">
        <v>823</v>
      </c>
      <c r="HLB240" t="s">
        <v>2987</v>
      </c>
      <c r="HLC240" t="s">
        <v>2436</v>
      </c>
      <c r="HLD240" t="s">
        <v>2437</v>
      </c>
      <c r="HLE240" t="s">
        <v>908</v>
      </c>
      <c r="HLF240" t="s">
        <v>909</v>
      </c>
      <c r="HLI240" t="s">
        <v>2980</v>
      </c>
      <c r="HLJ240" t="s">
        <v>4210</v>
      </c>
      <c r="HLK240" t="s">
        <v>4211</v>
      </c>
      <c r="HLL240" t="s">
        <v>4212</v>
      </c>
      <c r="HLM240" t="s">
        <v>2984</v>
      </c>
      <c r="HLN240" s="79" t="s">
        <v>4213</v>
      </c>
      <c r="HLP240" t="s">
        <v>823</v>
      </c>
      <c r="HLR240" t="s">
        <v>2987</v>
      </c>
      <c r="HLS240" t="s">
        <v>2436</v>
      </c>
      <c r="HLT240" t="s">
        <v>2437</v>
      </c>
      <c r="HLU240" t="s">
        <v>908</v>
      </c>
      <c r="HLV240" t="s">
        <v>909</v>
      </c>
      <c r="HLY240" t="s">
        <v>2980</v>
      </c>
      <c r="HLZ240" t="s">
        <v>4210</v>
      </c>
      <c r="HMA240" t="s">
        <v>4211</v>
      </c>
      <c r="HMB240" t="s">
        <v>4212</v>
      </c>
      <c r="HMC240" t="s">
        <v>2984</v>
      </c>
      <c r="HMD240" s="79" t="s">
        <v>4213</v>
      </c>
      <c r="HMF240" t="s">
        <v>823</v>
      </c>
      <c r="HMH240" t="s">
        <v>2987</v>
      </c>
      <c r="HMI240" t="s">
        <v>2436</v>
      </c>
      <c r="HMJ240" t="s">
        <v>2437</v>
      </c>
      <c r="HMK240" t="s">
        <v>908</v>
      </c>
      <c r="HML240" t="s">
        <v>909</v>
      </c>
      <c r="HMO240" t="s">
        <v>2980</v>
      </c>
      <c r="HMP240" t="s">
        <v>4210</v>
      </c>
      <c r="HMQ240" t="s">
        <v>4211</v>
      </c>
      <c r="HMR240" t="s">
        <v>4212</v>
      </c>
      <c r="HMS240" t="s">
        <v>2984</v>
      </c>
      <c r="HMT240" s="79" t="s">
        <v>4213</v>
      </c>
      <c r="HMV240" t="s">
        <v>823</v>
      </c>
      <c r="HMX240" t="s">
        <v>2987</v>
      </c>
      <c r="HMY240" t="s">
        <v>2436</v>
      </c>
      <c r="HMZ240" t="s">
        <v>2437</v>
      </c>
      <c r="HNA240" t="s">
        <v>908</v>
      </c>
      <c r="HNB240" t="s">
        <v>909</v>
      </c>
      <c r="HNE240" t="s">
        <v>2980</v>
      </c>
      <c r="HNF240" t="s">
        <v>4210</v>
      </c>
      <c r="HNG240" t="s">
        <v>4211</v>
      </c>
      <c r="HNH240" t="s">
        <v>4212</v>
      </c>
      <c r="HNI240" t="s">
        <v>2984</v>
      </c>
      <c r="HNJ240" s="79" t="s">
        <v>4213</v>
      </c>
      <c r="HNL240" t="s">
        <v>823</v>
      </c>
      <c r="HNN240" t="s">
        <v>2987</v>
      </c>
      <c r="HNO240" t="s">
        <v>2436</v>
      </c>
      <c r="HNP240" t="s">
        <v>2437</v>
      </c>
      <c r="HNQ240" t="s">
        <v>908</v>
      </c>
      <c r="HNR240" t="s">
        <v>909</v>
      </c>
      <c r="HNU240" t="s">
        <v>2980</v>
      </c>
      <c r="HNV240" t="s">
        <v>4210</v>
      </c>
      <c r="HNW240" t="s">
        <v>4211</v>
      </c>
      <c r="HNX240" t="s">
        <v>4212</v>
      </c>
      <c r="HNY240" t="s">
        <v>2984</v>
      </c>
      <c r="HNZ240" s="79" t="s">
        <v>4213</v>
      </c>
      <c r="HOB240" t="s">
        <v>823</v>
      </c>
      <c r="HOD240" t="s">
        <v>2987</v>
      </c>
      <c r="HOE240" t="s">
        <v>2436</v>
      </c>
      <c r="HOF240" t="s">
        <v>2437</v>
      </c>
      <c r="HOG240" t="s">
        <v>908</v>
      </c>
      <c r="HOH240" t="s">
        <v>909</v>
      </c>
      <c r="HOK240" t="s">
        <v>2980</v>
      </c>
      <c r="HOL240" t="s">
        <v>4210</v>
      </c>
      <c r="HOM240" t="s">
        <v>4211</v>
      </c>
      <c r="HON240" t="s">
        <v>4212</v>
      </c>
      <c r="HOO240" t="s">
        <v>2984</v>
      </c>
      <c r="HOP240" s="79" t="s">
        <v>4213</v>
      </c>
      <c r="HOR240" t="s">
        <v>823</v>
      </c>
      <c r="HOT240" t="s">
        <v>2987</v>
      </c>
      <c r="HOU240" t="s">
        <v>2436</v>
      </c>
      <c r="HOV240" t="s">
        <v>2437</v>
      </c>
      <c r="HOW240" t="s">
        <v>908</v>
      </c>
      <c r="HOX240" t="s">
        <v>909</v>
      </c>
      <c r="HPA240" t="s">
        <v>2980</v>
      </c>
      <c r="HPB240" t="s">
        <v>4210</v>
      </c>
      <c r="HPC240" t="s">
        <v>4211</v>
      </c>
      <c r="HPD240" t="s">
        <v>4212</v>
      </c>
      <c r="HPE240" t="s">
        <v>2984</v>
      </c>
      <c r="HPF240" s="79" t="s">
        <v>4213</v>
      </c>
      <c r="HPH240" t="s">
        <v>823</v>
      </c>
      <c r="HPJ240" t="s">
        <v>2987</v>
      </c>
      <c r="HPK240" t="s">
        <v>2436</v>
      </c>
      <c r="HPL240" t="s">
        <v>2437</v>
      </c>
      <c r="HPM240" t="s">
        <v>908</v>
      </c>
      <c r="HPN240" t="s">
        <v>909</v>
      </c>
      <c r="HPQ240" t="s">
        <v>2980</v>
      </c>
      <c r="HPR240" t="s">
        <v>4210</v>
      </c>
      <c r="HPS240" t="s">
        <v>4211</v>
      </c>
      <c r="HPT240" t="s">
        <v>4212</v>
      </c>
      <c r="HPU240" t="s">
        <v>2984</v>
      </c>
      <c r="HPV240" s="79" t="s">
        <v>4213</v>
      </c>
      <c r="HPX240" t="s">
        <v>823</v>
      </c>
      <c r="HPZ240" t="s">
        <v>2987</v>
      </c>
      <c r="HQA240" t="s">
        <v>2436</v>
      </c>
      <c r="HQB240" t="s">
        <v>2437</v>
      </c>
      <c r="HQC240" t="s">
        <v>908</v>
      </c>
      <c r="HQD240" t="s">
        <v>909</v>
      </c>
      <c r="HQG240" t="s">
        <v>2980</v>
      </c>
      <c r="HQH240" t="s">
        <v>4210</v>
      </c>
      <c r="HQI240" t="s">
        <v>4211</v>
      </c>
      <c r="HQJ240" t="s">
        <v>4212</v>
      </c>
      <c r="HQK240" t="s">
        <v>2984</v>
      </c>
      <c r="HQL240" s="79" t="s">
        <v>4213</v>
      </c>
      <c r="HQN240" t="s">
        <v>823</v>
      </c>
      <c r="HQP240" t="s">
        <v>2987</v>
      </c>
      <c r="HQQ240" t="s">
        <v>2436</v>
      </c>
      <c r="HQR240" t="s">
        <v>2437</v>
      </c>
      <c r="HQS240" t="s">
        <v>908</v>
      </c>
      <c r="HQT240" t="s">
        <v>909</v>
      </c>
      <c r="HQW240" t="s">
        <v>2980</v>
      </c>
      <c r="HQX240" t="s">
        <v>4210</v>
      </c>
      <c r="HQY240" t="s">
        <v>4211</v>
      </c>
      <c r="HQZ240" t="s">
        <v>4212</v>
      </c>
      <c r="HRA240" t="s">
        <v>2984</v>
      </c>
      <c r="HRB240" s="79" t="s">
        <v>4213</v>
      </c>
      <c r="HRD240" t="s">
        <v>823</v>
      </c>
      <c r="HRF240" t="s">
        <v>2987</v>
      </c>
      <c r="HRG240" t="s">
        <v>2436</v>
      </c>
      <c r="HRH240" t="s">
        <v>2437</v>
      </c>
      <c r="HRI240" t="s">
        <v>908</v>
      </c>
      <c r="HRJ240" t="s">
        <v>909</v>
      </c>
      <c r="HRM240" t="s">
        <v>2980</v>
      </c>
      <c r="HRN240" t="s">
        <v>4210</v>
      </c>
      <c r="HRO240" t="s">
        <v>4211</v>
      </c>
      <c r="HRP240" t="s">
        <v>4212</v>
      </c>
      <c r="HRQ240" t="s">
        <v>2984</v>
      </c>
      <c r="HRR240" s="79" t="s">
        <v>4213</v>
      </c>
      <c r="HRT240" t="s">
        <v>823</v>
      </c>
      <c r="HRV240" t="s">
        <v>2987</v>
      </c>
      <c r="HRW240" t="s">
        <v>2436</v>
      </c>
      <c r="HRX240" t="s">
        <v>2437</v>
      </c>
      <c r="HRY240" t="s">
        <v>908</v>
      </c>
      <c r="HRZ240" t="s">
        <v>909</v>
      </c>
      <c r="HSC240" t="s">
        <v>2980</v>
      </c>
      <c r="HSD240" t="s">
        <v>4210</v>
      </c>
      <c r="HSE240" t="s">
        <v>4211</v>
      </c>
      <c r="HSF240" t="s">
        <v>4212</v>
      </c>
      <c r="HSG240" t="s">
        <v>2984</v>
      </c>
      <c r="HSH240" s="79" t="s">
        <v>4213</v>
      </c>
      <c r="HSJ240" t="s">
        <v>823</v>
      </c>
      <c r="HSL240" t="s">
        <v>2987</v>
      </c>
      <c r="HSM240" t="s">
        <v>2436</v>
      </c>
      <c r="HSN240" t="s">
        <v>2437</v>
      </c>
      <c r="HSO240" t="s">
        <v>908</v>
      </c>
      <c r="HSP240" t="s">
        <v>909</v>
      </c>
      <c r="HSS240" t="s">
        <v>2980</v>
      </c>
      <c r="HST240" t="s">
        <v>4210</v>
      </c>
      <c r="HSU240" t="s">
        <v>4211</v>
      </c>
      <c r="HSV240" t="s">
        <v>4212</v>
      </c>
      <c r="HSW240" t="s">
        <v>2984</v>
      </c>
      <c r="HSX240" s="79" t="s">
        <v>4213</v>
      </c>
      <c r="HSZ240" t="s">
        <v>823</v>
      </c>
      <c r="HTB240" t="s">
        <v>2987</v>
      </c>
      <c r="HTC240" t="s">
        <v>2436</v>
      </c>
      <c r="HTD240" t="s">
        <v>2437</v>
      </c>
      <c r="HTE240" t="s">
        <v>908</v>
      </c>
      <c r="HTF240" t="s">
        <v>909</v>
      </c>
      <c r="HTI240" t="s">
        <v>2980</v>
      </c>
      <c r="HTJ240" t="s">
        <v>4210</v>
      </c>
      <c r="HTK240" t="s">
        <v>4211</v>
      </c>
      <c r="HTL240" t="s">
        <v>4212</v>
      </c>
      <c r="HTM240" t="s">
        <v>2984</v>
      </c>
      <c r="HTN240" s="79" t="s">
        <v>4213</v>
      </c>
      <c r="HTP240" t="s">
        <v>823</v>
      </c>
      <c r="HTR240" t="s">
        <v>2987</v>
      </c>
      <c r="HTS240" t="s">
        <v>2436</v>
      </c>
      <c r="HTT240" t="s">
        <v>2437</v>
      </c>
      <c r="HTU240" t="s">
        <v>908</v>
      </c>
      <c r="HTV240" t="s">
        <v>909</v>
      </c>
      <c r="HTY240" t="s">
        <v>2980</v>
      </c>
      <c r="HTZ240" t="s">
        <v>4210</v>
      </c>
      <c r="HUA240" t="s">
        <v>4211</v>
      </c>
      <c r="HUB240" t="s">
        <v>4212</v>
      </c>
      <c r="HUC240" t="s">
        <v>2984</v>
      </c>
      <c r="HUD240" s="79" t="s">
        <v>4213</v>
      </c>
      <c r="HUF240" t="s">
        <v>823</v>
      </c>
      <c r="HUH240" t="s">
        <v>2987</v>
      </c>
      <c r="HUI240" t="s">
        <v>2436</v>
      </c>
      <c r="HUJ240" t="s">
        <v>2437</v>
      </c>
      <c r="HUK240" t="s">
        <v>908</v>
      </c>
      <c r="HUL240" t="s">
        <v>909</v>
      </c>
      <c r="HUO240" t="s">
        <v>2980</v>
      </c>
      <c r="HUP240" t="s">
        <v>4210</v>
      </c>
      <c r="HUQ240" t="s">
        <v>4211</v>
      </c>
      <c r="HUR240" t="s">
        <v>4212</v>
      </c>
      <c r="HUS240" t="s">
        <v>2984</v>
      </c>
      <c r="HUT240" s="79" t="s">
        <v>4213</v>
      </c>
      <c r="HUV240" t="s">
        <v>823</v>
      </c>
      <c r="HUX240" t="s">
        <v>2987</v>
      </c>
      <c r="HUY240" t="s">
        <v>2436</v>
      </c>
      <c r="HUZ240" t="s">
        <v>2437</v>
      </c>
      <c r="HVA240" t="s">
        <v>908</v>
      </c>
      <c r="HVB240" t="s">
        <v>909</v>
      </c>
      <c r="HVE240" t="s">
        <v>2980</v>
      </c>
      <c r="HVF240" t="s">
        <v>4210</v>
      </c>
      <c r="HVG240" t="s">
        <v>4211</v>
      </c>
      <c r="HVH240" t="s">
        <v>4212</v>
      </c>
      <c r="HVI240" t="s">
        <v>2984</v>
      </c>
      <c r="HVJ240" s="79" t="s">
        <v>4213</v>
      </c>
      <c r="HVL240" t="s">
        <v>823</v>
      </c>
      <c r="HVN240" t="s">
        <v>2987</v>
      </c>
      <c r="HVO240" t="s">
        <v>2436</v>
      </c>
      <c r="HVP240" t="s">
        <v>2437</v>
      </c>
      <c r="HVQ240" t="s">
        <v>908</v>
      </c>
      <c r="HVR240" t="s">
        <v>909</v>
      </c>
      <c r="HVU240" t="s">
        <v>2980</v>
      </c>
      <c r="HVV240" t="s">
        <v>4210</v>
      </c>
      <c r="HVW240" t="s">
        <v>4211</v>
      </c>
      <c r="HVX240" t="s">
        <v>4212</v>
      </c>
      <c r="HVY240" t="s">
        <v>2984</v>
      </c>
      <c r="HVZ240" s="79" t="s">
        <v>4213</v>
      </c>
      <c r="HWB240" t="s">
        <v>823</v>
      </c>
      <c r="HWD240" t="s">
        <v>2987</v>
      </c>
      <c r="HWE240" t="s">
        <v>2436</v>
      </c>
      <c r="HWF240" t="s">
        <v>2437</v>
      </c>
      <c r="HWG240" t="s">
        <v>908</v>
      </c>
      <c r="HWH240" t="s">
        <v>909</v>
      </c>
      <c r="HWK240" t="s">
        <v>2980</v>
      </c>
      <c r="HWL240" t="s">
        <v>4210</v>
      </c>
      <c r="HWM240" t="s">
        <v>4211</v>
      </c>
      <c r="HWN240" t="s">
        <v>4212</v>
      </c>
      <c r="HWO240" t="s">
        <v>2984</v>
      </c>
      <c r="HWP240" s="79" t="s">
        <v>4213</v>
      </c>
      <c r="HWR240" t="s">
        <v>823</v>
      </c>
      <c r="HWT240" t="s">
        <v>2987</v>
      </c>
      <c r="HWU240" t="s">
        <v>2436</v>
      </c>
      <c r="HWV240" t="s">
        <v>2437</v>
      </c>
      <c r="HWW240" t="s">
        <v>908</v>
      </c>
      <c r="HWX240" t="s">
        <v>909</v>
      </c>
      <c r="HXA240" t="s">
        <v>2980</v>
      </c>
      <c r="HXB240" t="s">
        <v>4210</v>
      </c>
      <c r="HXC240" t="s">
        <v>4211</v>
      </c>
      <c r="HXD240" t="s">
        <v>4212</v>
      </c>
      <c r="HXE240" t="s">
        <v>2984</v>
      </c>
      <c r="HXF240" s="79" t="s">
        <v>4213</v>
      </c>
      <c r="HXH240" t="s">
        <v>823</v>
      </c>
      <c r="HXJ240" t="s">
        <v>2987</v>
      </c>
      <c r="HXK240" t="s">
        <v>2436</v>
      </c>
      <c r="HXL240" t="s">
        <v>2437</v>
      </c>
      <c r="HXM240" t="s">
        <v>908</v>
      </c>
      <c r="HXN240" t="s">
        <v>909</v>
      </c>
      <c r="HXQ240" t="s">
        <v>2980</v>
      </c>
      <c r="HXR240" t="s">
        <v>4210</v>
      </c>
      <c r="HXS240" t="s">
        <v>4211</v>
      </c>
      <c r="HXT240" t="s">
        <v>4212</v>
      </c>
      <c r="HXU240" t="s">
        <v>2984</v>
      </c>
      <c r="HXV240" s="79" t="s">
        <v>4213</v>
      </c>
      <c r="HXX240" t="s">
        <v>823</v>
      </c>
      <c r="HXZ240" t="s">
        <v>2987</v>
      </c>
      <c r="HYA240" t="s">
        <v>2436</v>
      </c>
      <c r="HYB240" t="s">
        <v>2437</v>
      </c>
      <c r="HYC240" t="s">
        <v>908</v>
      </c>
      <c r="HYD240" t="s">
        <v>909</v>
      </c>
      <c r="HYG240" t="s">
        <v>2980</v>
      </c>
      <c r="HYH240" t="s">
        <v>4210</v>
      </c>
      <c r="HYI240" t="s">
        <v>4211</v>
      </c>
      <c r="HYJ240" t="s">
        <v>4212</v>
      </c>
      <c r="HYK240" t="s">
        <v>2984</v>
      </c>
      <c r="HYL240" s="79" t="s">
        <v>4213</v>
      </c>
      <c r="HYN240" t="s">
        <v>823</v>
      </c>
      <c r="HYP240" t="s">
        <v>2987</v>
      </c>
      <c r="HYQ240" t="s">
        <v>2436</v>
      </c>
      <c r="HYR240" t="s">
        <v>2437</v>
      </c>
      <c r="HYS240" t="s">
        <v>908</v>
      </c>
      <c r="HYT240" t="s">
        <v>909</v>
      </c>
      <c r="HYW240" t="s">
        <v>2980</v>
      </c>
      <c r="HYX240" t="s">
        <v>4210</v>
      </c>
      <c r="HYY240" t="s">
        <v>4211</v>
      </c>
      <c r="HYZ240" t="s">
        <v>4212</v>
      </c>
      <c r="HZA240" t="s">
        <v>2984</v>
      </c>
      <c r="HZB240" s="79" t="s">
        <v>4213</v>
      </c>
      <c r="HZD240" t="s">
        <v>823</v>
      </c>
      <c r="HZF240" t="s">
        <v>2987</v>
      </c>
      <c r="HZG240" t="s">
        <v>2436</v>
      </c>
      <c r="HZH240" t="s">
        <v>2437</v>
      </c>
      <c r="HZI240" t="s">
        <v>908</v>
      </c>
      <c r="HZJ240" t="s">
        <v>909</v>
      </c>
      <c r="HZM240" t="s">
        <v>2980</v>
      </c>
      <c r="HZN240" t="s">
        <v>4210</v>
      </c>
      <c r="HZO240" t="s">
        <v>4211</v>
      </c>
      <c r="HZP240" t="s">
        <v>4212</v>
      </c>
      <c r="HZQ240" t="s">
        <v>2984</v>
      </c>
      <c r="HZR240" s="79" t="s">
        <v>4213</v>
      </c>
      <c r="HZT240" t="s">
        <v>823</v>
      </c>
      <c r="HZV240" t="s">
        <v>2987</v>
      </c>
      <c r="HZW240" t="s">
        <v>2436</v>
      </c>
      <c r="HZX240" t="s">
        <v>2437</v>
      </c>
      <c r="HZY240" t="s">
        <v>908</v>
      </c>
      <c r="HZZ240" t="s">
        <v>909</v>
      </c>
      <c r="IAC240" t="s">
        <v>2980</v>
      </c>
      <c r="IAD240" t="s">
        <v>4210</v>
      </c>
      <c r="IAE240" t="s">
        <v>4211</v>
      </c>
      <c r="IAF240" t="s">
        <v>4212</v>
      </c>
      <c r="IAG240" t="s">
        <v>2984</v>
      </c>
      <c r="IAH240" s="79" t="s">
        <v>4213</v>
      </c>
      <c r="IAJ240" t="s">
        <v>823</v>
      </c>
      <c r="IAL240" t="s">
        <v>2987</v>
      </c>
      <c r="IAM240" t="s">
        <v>2436</v>
      </c>
      <c r="IAN240" t="s">
        <v>2437</v>
      </c>
      <c r="IAO240" t="s">
        <v>908</v>
      </c>
      <c r="IAP240" t="s">
        <v>909</v>
      </c>
      <c r="IAS240" t="s">
        <v>2980</v>
      </c>
      <c r="IAT240" t="s">
        <v>4210</v>
      </c>
      <c r="IAU240" t="s">
        <v>4211</v>
      </c>
      <c r="IAV240" t="s">
        <v>4212</v>
      </c>
      <c r="IAW240" t="s">
        <v>2984</v>
      </c>
      <c r="IAX240" s="79" t="s">
        <v>4213</v>
      </c>
      <c r="IAZ240" t="s">
        <v>823</v>
      </c>
      <c r="IBB240" t="s">
        <v>2987</v>
      </c>
      <c r="IBC240" t="s">
        <v>2436</v>
      </c>
      <c r="IBD240" t="s">
        <v>2437</v>
      </c>
      <c r="IBE240" t="s">
        <v>908</v>
      </c>
      <c r="IBF240" t="s">
        <v>909</v>
      </c>
      <c r="IBI240" t="s">
        <v>2980</v>
      </c>
      <c r="IBJ240" t="s">
        <v>4210</v>
      </c>
      <c r="IBK240" t="s">
        <v>4211</v>
      </c>
      <c r="IBL240" t="s">
        <v>4212</v>
      </c>
      <c r="IBM240" t="s">
        <v>2984</v>
      </c>
      <c r="IBN240" s="79" t="s">
        <v>4213</v>
      </c>
      <c r="IBP240" t="s">
        <v>823</v>
      </c>
      <c r="IBR240" t="s">
        <v>2987</v>
      </c>
      <c r="IBS240" t="s">
        <v>2436</v>
      </c>
      <c r="IBT240" t="s">
        <v>2437</v>
      </c>
      <c r="IBU240" t="s">
        <v>908</v>
      </c>
      <c r="IBV240" t="s">
        <v>909</v>
      </c>
      <c r="IBY240" t="s">
        <v>2980</v>
      </c>
      <c r="IBZ240" t="s">
        <v>4210</v>
      </c>
      <c r="ICA240" t="s">
        <v>4211</v>
      </c>
      <c r="ICB240" t="s">
        <v>4212</v>
      </c>
      <c r="ICC240" t="s">
        <v>2984</v>
      </c>
      <c r="ICD240" s="79" t="s">
        <v>4213</v>
      </c>
      <c r="ICF240" t="s">
        <v>823</v>
      </c>
      <c r="ICH240" t="s">
        <v>2987</v>
      </c>
      <c r="ICI240" t="s">
        <v>2436</v>
      </c>
      <c r="ICJ240" t="s">
        <v>2437</v>
      </c>
      <c r="ICK240" t="s">
        <v>908</v>
      </c>
      <c r="ICL240" t="s">
        <v>909</v>
      </c>
      <c r="ICO240" t="s">
        <v>2980</v>
      </c>
      <c r="ICP240" t="s">
        <v>4210</v>
      </c>
      <c r="ICQ240" t="s">
        <v>4211</v>
      </c>
      <c r="ICR240" t="s">
        <v>4212</v>
      </c>
      <c r="ICS240" t="s">
        <v>2984</v>
      </c>
      <c r="ICT240" s="79" t="s">
        <v>4213</v>
      </c>
      <c r="ICV240" t="s">
        <v>823</v>
      </c>
      <c r="ICX240" t="s">
        <v>2987</v>
      </c>
      <c r="ICY240" t="s">
        <v>2436</v>
      </c>
      <c r="ICZ240" t="s">
        <v>2437</v>
      </c>
      <c r="IDA240" t="s">
        <v>908</v>
      </c>
      <c r="IDB240" t="s">
        <v>909</v>
      </c>
      <c r="IDE240" t="s">
        <v>2980</v>
      </c>
      <c r="IDF240" t="s">
        <v>4210</v>
      </c>
      <c r="IDG240" t="s">
        <v>4211</v>
      </c>
      <c r="IDH240" t="s">
        <v>4212</v>
      </c>
      <c r="IDI240" t="s">
        <v>2984</v>
      </c>
      <c r="IDJ240" s="79" t="s">
        <v>4213</v>
      </c>
      <c r="IDL240" t="s">
        <v>823</v>
      </c>
      <c r="IDN240" t="s">
        <v>2987</v>
      </c>
      <c r="IDO240" t="s">
        <v>2436</v>
      </c>
      <c r="IDP240" t="s">
        <v>2437</v>
      </c>
      <c r="IDQ240" t="s">
        <v>908</v>
      </c>
      <c r="IDR240" t="s">
        <v>909</v>
      </c>
      <c r="IDU240" t="s">
        <v>2980</v>
      </c>
      <c r="IDV240" t="s">
        <v>4210</v>
      </c>
      <c r="IDW240" t="s">
        <v>4211</v>
      </c>
      <c r="IDX240" t="s">
        <v>4212</v>
      </c>
      <c r="IDY240" t="s">
        <v>2984</v>
      </c>
      <c r="IDZ240" s="79" t="s">
        <v>4213</v>
      </c>
      <c r="IEB240" t="s">
        <v>823</v>
      </c>
      <c r="IED240" t="s">
        <v>2987</v>
      </c>
      <c r="IEE240" t="s">
        <v>2436</v>
      </c>
      <c r="IEF240" t="s">
        <v>2437</v>
      </c>
      <c r="IEG240" t="s">
        <v>908</v>
      </c>
      <c r="IEH240" t="s">
        <v>909</v>
      </c>
      <c r="IEK240" t="s">
        <v>2980</v>
      </c>
      <c r="IEL240" t="s">
        <v>4210</v>
      </c>
      <c r="IEM240" t="s">
        <v>4211</v>
      </c>
      <c r="IEN240" t="s">
        <v>4212</v>
      </c>
      <c r="IEO240" t="s">
        <v>2984</v>
      </c>
      <c r="IEP240" s="79" t="s">
        <v>4213</v>
      </c>
      <c r="IER240" t="s">
        <v>823</v>
      </c>
      <c r="IET240" t="s">
        <v>2987</v>
      </c>
      <c r="IEU240" t="s">
        <v>2436</v>
      </c>
      <c r="IEV240" t="s">
        <v>2437</v>
      </c>
      <c r="IEW240" t="s">
        <v>908</v>
      </c>
      <c r="IEX240" t="s">
        <v>909</v>
      </c>
      <c r="IFA240" t="s">
        <v>2980</v>
      </c>
      <c r="IFB240" t="s">
        <v>4210</v>
      </c>
      <c r="IFC240" t="s">
        <v>4211</v>
      </c>
      <c r="IFD240" t="s">
        <v>4212</v>
      </c>
      <c r="IFE240" t="s">
        <v>2984</v>
      </c>
      <c r="IFF240" s="79" t="s">
        <v>4213</v>
      </c>
      <c r="IFH240" t="s">
        <v>823</v>
      </c>
      <c r="IFJ240" t="s">
        <v>2987</v>
      </c>
      <c r="IFK240" t="s">
        <v>2436</v>
      </c>
      <c r="IFL240" t="s">
        <v>2437</v>
      </c>
      <c r="IFM240" t="s">
        <v>908</v>
      </c>
      <c r="IFN240" t="s">
        <v>909</v>
      </c>
      <c r="IFQ240" t="s">
        <v>2980</v>
      </c>
      <c r="IFR240" t="s">
        <v>4210</v>
      </c>
      <c r="IFS240" t="s">
        <v>4211</v>
      </c>
      <c r="IFT240" t="s">
        <v>4212</v>
      </c>
      <c r="IFU240" t="s">
        <v>2984</v>
      </c>
      <c r="IFV240" s="79" t="s">
        <v>4213</v>
      </c>
      <c r="IFX240" t="s">
        <v>823</v>
      </c>
      <c r="IFZ240" t="s">
        <v>2987</v>
      </c>
      <c r="IGA240" t="s">
        <v>2436</v>
      </c>
      <c r="IGB240" t="s">
        <v>2437</v>
      </c>
      <c r="IGC240" t="s">
        <v>908</v>
      </c>
      <c r="IGD240" t="s">
        <v>909</v>
      </c>
      <c r="IGG240" t="s">
        <v>2980</v>
      </c>
      <c r="IGH240" t="s">
        <v>4210</v>
      </c>
      <c r="IGI240" t="s">
        <v>4211</v>
      </c>
      <c r="IGJ240" t="s">
        <v>4212</v>
      </c>
      <c r="IGK240" t="s">
        <v>2984</v>
      </c>
      <c r="IGL240" s="79" t="s">
        <v>4213</v>
      </c>
      <c r="IGN240" t="s">
        <v>823</v>
      </c>
      <c r="IGP240" t="s">
        <v>2987</v>
      </c>
      <c r="IGQ240" t="s">
        <v>2436</v>
      </c>
      <c r="IGR240" t="s">
        <v>2437</v>
      </c>
      <c r="IGS240" t="s">
        <v>908</v>
      </c>
      <c r="IGT240" t="s">
        <v>909</v>
      </c>
      <c r="IGW240" t="s">
        <v>2980</v>
      </c>
      <c r="IGX240" t="s">
        <v>4210</v>
      </c>
      <c r="IGY240" t="s">
        <v>4211</v>
      </c>
      <c r="IGZ240" t="s">
        <v>4212</v>
      </c>
      <c r="IHA240" t="s">
        <v>2984</v>
      </c>
      <c r="IHB240" s="79" t="s">
        <v>4213</v>
      </c>
      <c r="IHD240" t="s">
        <v>823</v>
      </c>
      <c r="IHF240" t="s">
        <v>2987</v>
      </c>
      <c r="IHG240" t="s">
        <v>2436</v>
      </c>
      <c r="IHH240" t="s">
        <v>2437</v>
      </c>
      <c r="IHI240" t="s">
        <v>908</v>
      </c>
      <c r="IHJ240" t="s">
        <v>909</v>
      </c>
      <c r="IHM240" t="s">
        <v>2980</v>
      </c>
      <c r="IHN240" t="s">
        <v>4210</v>
      </c>
      <c r="IHO240" t="s">
        <v>4211</v>
      </c>
      <c r="IHP240" t="s">
        <v>4212</v>
      </c>
      <c r="IHQ240" t="s">
        <v>2984</v>
      </c>
      <c r="IHR240" s="79" t="s">
        <v>4213</v>
      </c>
      <c r="IHT240" t="s">
        <v>823</v>
      </c>
      <c r="IHV240" t="s">
        <v>2987</v>
      </c>
      <c r="IHW240" t="s">
        <v>2436</v>
      </c>
      <c r="IHX240" t="s">
        <v>2437</v>
      </c>
      <c r="IHY240" t="s">
        <v>908</v>
      </c>
      <c r="IHZ240" t="s">
        <v>909</v>
      </c>
      <c r="IIC240" t="s">
        <v>2980</v>
      </c>
      <c r="IID240" t="s">
        <v>4210</v>
      </c>
      <c r="IIE240" t="s">
        <v>4211</v>
      </c>
      <c r="IIF240" t="s">
        <v>4212</v>
      </c>
      <c r="IIG240" t="s">
        <v>2984</v>
      </c>
      <c r="IIH240" s="79" t="s">
        <v>4213</v>
      </c>
      <c r="IIJ240" t="s">
        <v>823</v>
      </c>
      <c r="IIL240" t="s">
        <v>2987</v>
      </c>
      <c r="IIM240" t="s">
        <v>2436</v>
      </c>
      <c r="IIN240" t="s">
        <v>2437</v>
      </c>
      <c r="IIO240" t="s">
        <v>908</v>
      </c>
      <c r="IIP240" t="s">
        <v>909</v>
      </c>
      <c r="IIS240" t="s">
        <v>2980</v>
      </c>
      <c r="IIT240" t="s">
        <v>4210</v>
      </c>
      <c r="IIU240" t="s">
        <v>4211</v>
      </c>
      <c r="IIV240" t="s">
        <v>4212</v>
      </c>
      <c r="IIW240" t="s">
        <v>2984</v>
      </c>
      <c r="IIX240" s="79" t="s">
        <v>4213</v>
      </c>
      <c r="IIZ240" t="s">
        <v>823</v>
      </c>
      <c r="IJB240" t="s">
        <v>2987</v>
      </c>
      <c r="IJC240" t="s">
        <v>2436</v>
      </c>
      <c r="IJD240" t="s">
        <v>2437</v>
      </c>
      <c r="IJE240" t="s">
        <v>908</v>
      </c>
      <c r="IJF240" t="s">
        <v>909</v>
      </c>
      <c r="IJI240" t="s">
        <v>2980</v>
      </c>
      <c r="IJJ240" t="s">
        <v>4210</v>
      </c>
      <c r="IJK240" t="s">
        <v>4211</v>
      </c>
      <c r="IJL240" t="s">
        <v>4212</v>
      </c>
      <c r="IJM240" t="s">
        <v>2984</v>
      </c>
      <c r="IJN240" s="79" t="s">
        <v>4213</v>
      </c>
      <c r="IJP240" t="s">
        <v>823</v>
      </c>
      <c r="IJR240" t="s">
        <v>2987</v>
      </c>
      <c r="IJS240" t="s">
        <v>2436</v>
      </c>
      <c r="IJT240" t="s">
        <v>2437</v>
      </c>
      <c r="IJU240" t="s">
        <v>908</v>
      </c>
      <c r="IJV240" t="s">
        <v>909</v>
      </c>
      <c r="IJY240" t="s">
        <v>2980</v>
      </c>
      <c r="IJZ240" t="s">
        <v>4210</v>
      </c>
      <c r="IKA240" t="s">
        <v>4211</v>
      </c>
      <c r="IKB240" t="s">
        <v>4212</v>
      </c>
      <c r="IKC240" t="s">
        <v>2984</v>
      </c>
      <c r="IKD240" s="79" t="s">
        <v>4213</v>
      </c>
      <c r="IKF240" t="s">
        <v>823</v>
      </c>
      <c r="IKH240" t="s">
        <v>2987</v>
      </c>
      <c r="IKI240" t="s">
        <v>2436</v>
      </c>
      <c r="IKJ240" t="s">
        <v>2437</v>
      </c>
      <c r="IKK240" t="s">
        <v>908</v>
      </c>
      <c r="IKL240" t="s">
        <v>909</v>
      </c>
      <c r="IKO240" t="s">
        <v>2980</v>
      </c>
      <c r="IKP240" t="s">
        <v>4210</v>
      </c>
      <c r="IKQ240" t="s">
        <v>4211</v>
      </c>
      <c r="IKR240" t="s">
        <v>4212</v>
      </c>
      <c r="IKS240" t="s">
        <v>2984</v>
      </c>
      <c r="IKT240" s="79" t="s">
        <v>4213</v>
      </c>
      <c r="IKV240" t="s">
        <v>823</v>
      </c>
      <c r="IKX240" t="s">
        <v>2987</v>
      </c>
      <c r="IKY240" t="s">
        <v>2436</v>
      </c>
      <c r="IKZ240" t="s">
        <v>2437</v>
      </c>
      <c r="ILA240" t="s">
        <v>908</v>
      </c>
      <c r="ILB240" t="s">
        <v>909</v>
      </c>
      <c r="ILE240" t="s">
        <v>2980</v>
      </c>
      <c r="ILF240" t="s">
        <v>4210</v>
      </c>
      <c r="ILG240" t="s">
        <v>4211</v>
      </c>
      <c r="ILH240" t="s">
        <v>4212</v>
      </c>
      <c r="ILI240" t="s">
        <v>2984</v>
      </c>
      <c r="ILJ240" s="79" t="s">
        <v>4213</v>
      </c>
      <c r="ILL240" t="s">
        <v>823</v>
      </c>
      <c r="ILN240" t="s">
        <v>2987</v>
      </c>
      <c r="ILO240" t="s">
        <v>2436</v>
      </c>
      <c r="ILP240" t="s">
        <v>2437</v>
      </c>
      <c r="ILQ240" t="s">
        <v>908</v>
      </c>
      <c r="ILR240" t="s">
        <v>909</v>
      </c>
      <c r="ILU240" t="s">
        <v>2980</v>
      </c>
      <c r="ILV240" t="s">
        <v>4210</v>
      </c>
      <c r="ILW240" t="s">
        <v>4211</v>
      </c>
      <c r="ILX240" t="s">
        <v>4212</v>
      </c>
      <c r="ILY240" t="s">
        <v>2984</v>
      </c>
      <c r="ILZ240" s="79" t="s">
        <v>4213</v>
      </c>
      <c r="IMB240" t="s">
        <v>823</v>
      </c>
      <c r="IMD240" t="s">
        <v>2987</v>
      </c>
      <c r="IME240" t="s">
        <v>2436</v>
      </c>
      <c r="IMF240" t="s">
        <v>2437</v>
      </c>
      <c r="IMG240" t="s">
        <v>908</v>
      </c>
      <c r="IMH240" t="s">
        <v>909</v>
      </c>
      <c r="IMK240" t="s">
        <v>2980</v>
      </c>
      <c r="IML240" t="s">
        <v>4210</v>
      </c>
      <c r="IMM240" t="s">
        <v>4211</v>
      </c>
      <c r="IMN240" t="s">
        <v>4212</v>
      </c>
      <c r="IMO240" t="s">
        <v>2984</v>
      </c>
      <c r="IMP240" s="79" t="s">
        <v>4213</v>
      </c>
      <c r="IMR240" t="s">
        <v>823</v>
      </c>
      <c r="IMT240" t="s">
        <v>2987</v>
      </c>
      <c r="IMU240" t="s">
        <v>2436</v>
      </c>
      <c r="IMV240" t="s">
        <v>2437</v>
      </c>
      <c r="IMW240" t="s">
        <v>908</v>
      </c>
      <c r="IMX240" t="s">
        <v>909</v>
      </c>
      <c r="INA240" t="s">
        <v>2980</v>
      </c>
      <c r="INB240" t="s">
        <v>4210</v>
      </c>
      <c r="INC240" t="s">
        <v>4211</v>
      </c>
      <c r="IND240" t="s">
        <v>4212</v>
      </c>
      <c r="INE240" t="s">
        <v>2984</v>
      </c>
      <c r="INF240" s="79" t="s">
        <v>4213</v>
      </c>
      <c r="INH240" t="s">
        <v>823</v>
      </c>
      <c r="INJ240" t="s">
        <v>2987</v>
      </c>
      <c r="INK240" t="s">
        <v>2436</v>
      </c>
      <c r="INL240" t="s">
        <v>2437</v>
      </c>
      <c r="INM240" t="s">
        <v>908</v>
      </c>
      <c r="INN240" t="s">
        <v>909</v>
      </c>
      <c r="INQ240" t="s">
        <v>2980</v>
      </c>
      <c r="INR240" t="s">
        <v>4210</v>
      </c>
      <c r="INS240" t="s">
        <v>4211</v>
      </c>
      <c r="INT240" t="s">
        <v>4212</v>
      </c>
      <c r="INU240" t="s">
        <v>2984</v>
      </c>
      <c r="INV240" s="79" t="s">
        <v>4213</v>
      </c>
      <c r="INX240" t="s">
        <v>823</v>
      </c>
      <c r="INZ240" t="s">
        <v>2987</v>
      </c>
      <c r="IOA240" t="s">
        <v>2436</v>
      </c>
      <c r="IOB240" t="s">
        <v>2437</v>
      </c>
      <c r="IOC240" t="s">
        <v>908</v>
      </c>
      <c r="IOD240" t="s">
        <v>909</v>
      </c>
      <c r="IOG240" t="s">
        <v>2980</v>
      </c>
      <c r="IOH240" t="s">
        <v>4210</v>
      </c>
      <c r="IOI240" t="s">
        <v>4211</v>
      </c>
      <c r="IOJ240" t="s">
        <v>4212</v>
      </c>
      <c r="IOK240" t="s">
        <v>2984</v>
      </c>
      <c r="IOL240" s="79" t="s">
        <v>4213</v>
      </c>
      <c r="ION240" t="s">
        <v>823</v>
      </c>
      <c r="IOP240" t="s">
        <v>2987</v>
      </c>
      <c r="IOQ240" t="s">
        <v>2436</v>
      </c>
      <c r="IOR240" t="s">
        <v>2437</v>
      </c>
      <c r="IOS240" t="s">
        <v>908</v>
      </c>
      <c r="IOT240" t="s">
        <v>909</v>
      </c>
      <c r="IOW240" t="s">
        <v>2980</v>
      </c>
      <c r="IOX240" t="s">
        <v>4210</v>
      </c>
      <c r="IOY240" t="s">
        <v>4211</v>
      </c>
      <c r="IOZ240" t="s">
        <v>4212</v>
      </c>
      <c r="IPA240" t="s">
        <v>2984</v>
      </c>
      <c r="IPB240" s="79" t="s">
        <v>4213</v>
      </c>
      <c r="IPD240" t="s">
        <v>823</v>
      </c>
      <c r="IPF240" t="s">
        <v>2987</v>
      </c>
      <c r="IPG240" t="s">
        <v>2436</v>
      </c>
      <c r="IPH240" t="s">
        <v>2437</v>
      </c>
      <c r="IPI240" t="s">
        <v>908</v>
      </c>
      <c r="IPJ240" t="s">
        <v>909</v>
      </c>
      <c r="IPM240" t="s">
        <v>2980</v>
      </c>
      <c r="IPN240" t="s">
        <v>4210</v>
      </c>
      <c r="IPO240" t="s">
        <v>4211</v>
      </c>
      <c r="IPP240" t="s">
        <v>4212</v>
      </c>
      <c r="IPQ240" t="s">
        <v>2984</v>
      </c>
      <c r="IPR240" s="79" t="s">
        <v>4213</v>
      </c>
      <c r="IPT240" t="s">
        <v>823</v>
      </c>
      <c r="IPV240" t="s">
        <v>2987</v>
      </c>
      <c r="IPW240" t="s">
        <v>2436</v>
      </c>
      <c r="IPX240" t="s">
        <v>2437</v>
      </c>
      <c r="IPY240" t="s">
        <v>908</v>
      </c>
      <c r="IPZ240" t="s">
        <v>909</v>
      </c>
      <c r="IQC240" t="s">
        <v>2980</v>
      </c>
      <c r="IQD240" t="s">
        <v>4210</v>
      </c>
      <c r="IQE240" t="s">
        <v>4211</v>
      </c>
      <c r="IQF240" t="s">
        <v>4212</v>
      </c>
      <c r="IQG240" t="s">
        <v>2984</v>
      </c>
      <c r="IQH240" s="79" t="s">
        <v>4213</v>
      </c>
      <c r="IQJ240" t="s">
        <v>823</v>
      </c>
      <c r="IQL240" t="s">
        <v>2987</v>
      </c>
      <c r="IQM240" t="s">
        <v>2436</v>
      </c>
      <c r="IQN240" t="s">
        <v>2437</v>
      </c>
      <c r="IQO240" t="s">
        <v>908</v>
      </c>
      <c r="IQP240" t="s">
        <v>909</v>
      </c>
      <c r="IQS240" t="s">
        <v>2980</v>
      </c>
      <c r="IQT240" t="s">
        <v>4210</v>
      </c>
      <c r="IQU240" t="s">
        <v>4211</v>
      </c>
      <c r="IQV240" t="s">
        <v>4212</v>
      </c>
      <c r="IQW240" t="s">
        <v>2984</v>
      </c>
      <c r="IQX240" s="79" t="s">
        <v>4213</v>
      </c>
      <c r="IQZ240" t="s">
        <v>823</v>
      </c>
      <c r="IRB240" t="s">
        <v>2987</v>
      </c>
      <c r="IRC240" t="s">
        <v>2436</v>
      </c>
      <c r="IRD240" t="s">
        <v>2437</v>
      </c>
      <c r="IRE240" t="s">
        <v>908</v>
      </c>
      <c r="IRF240" t="s">
        <v>909</v>
      </c>
      <c r="IRI240" t="s">
        <v>2980</v>
      </c>
      <c r="IRJ240" t="s">
        <v>4210</v>
      </c>
      <c r="IRK240" t="s">
        <v>4211</v>
      </c>
      <c r="IRL240" t="s">
        <v>4212</v>
      </c>
      <c r="IRM240" t="s">
        <v>2984</v>
      </c>
      <c r="IRN240" s="79" t="s">
        <v>4213</v>
      </c>
      <c r="IRP240" t="s">
        <v>823</v>
      </c>
      <c r="IRR240" t="s">
        <v>2987</v>
      </c>
      <c r="IRS240" t="s">
        <v>2436</v>
      </c>
      <c r="IRT240" t="s">
        <v>2437</v>
      </c>
      <c r="IRU240" t="s">
        <v>908</v>
      </c>
      <c r="IRV240" t="s">
        <v>909</v>
      </c>
      <c r="IRY240" t="s">
        <v>2980</v>
      </c>
      <c r="IRZ240" t="s">
        <v>4210</v>
      </c>
      <c r="ISA240" t="s">
        <v>4211</v>
      </c>
      <c r="ISB240" t="s">
        <v>4212</v>
      </c>
      <c r="ISC240" t="s">
        <v>2984</v>
      </c>
      <c r="ISD240" s="79" t="s">
        <v>4213</v>
      </c>
      <c r="ISF240" t="s">
        <v>823</v>
      </c>
      <c r="ISH240" t="s">
        <v>2987</v>
      </c>
      <c r="ISI240" t="s">
        <v>2436</v>
      </c>
      <c r="ISJ240" t="s">
        <v>2437</v>
      </c>
      <c r="ISK240" t="s">
        <v>908</v>
      </c>
      <c r="ISL240" t="s">
        <v>909</v>
      </c>
      <c r="ISO240" t="s">
        <v>2980</v>
      </c>
      <c r="ISP240" t="s">
        <v>4210</v>
      </c>
      <c r="ISQ240" t="s">
        <v>4211</v>
      </c>
      <c r="ISR240" t="s">
        <v>4212</v>
      </c>
      <c r="ISS240" t="s">
        <v>2984</v>
      </c>
      <c r="IST240" s="79" t="s">
        <v>4213</v>
      </c>
      <c r="ISV240" t="s">
        <v>823</v>
      </c>
      <c r="ISX240" t="s">
        <v>2987</v>
      </c>
      <c r="ISY240" t="s">
        <v>2436</v>
      </c>
      <c r="ISZ240" t="s">
        <v>2437</v>
      </c>
      <c r="ITA240" t="s">
        <v>908</v>
      </c>
      <c r="ITB240" t="s">
        <v>909</v>
      </c>
      <c r="ITE240" t="s">
        <v>2980</v>
      </c>
      <c r="ITF240" t="s">
        <v>4210</v>
      </c>
      <c r="ITG240" t="s">
        <v>4211</v>
      </c>
      <c r="ITH240" t="s">
        <v>4212</v>
      </c>
      <c r="ITI240" t="s">
        <v>2984</v>
      </c>
      <c r="ITJ240" s="79" t="s">
        <v>4213</v>
      </c>
      <c r="ITL240" t="s">
        <v>823</v>
      </c>
      <c r="ITN240" t="s">
        <v>2987</v>
      </c>
      <c r="ITO240" t="s">
        <v>2436</v>
      </c>
      <c r="ITP240" t="s">
        <v>2437</v>
      </c>
      <c r="ITQ240" t="s">
        <v>908</v>
      </c>
      <c r="ITR240" t="s">
        <v>909</v>
      </c>
      <c r="ITU240" t="s">
        <v>2980</v>
      </c>
      <c r="ITV240" t="s">
        <v>4210</v>
      </c>
      <c r="ITW240" t="s">
        <v>4211</v>
      </c>
      <c r="ITX240" t="s">
        <v>4212</v>
      </c>
      <c r="ITY240" t="s">
        <v>2984</v>
      </c>
      <c r="ITZ240" s="79" t="s">
        <v>4213</v>
      </c>
      <c r="IUB240" t="s">
        <v>823</v>
      </c>
      <c r="IUD240" t="s">
        <v>2987</v>
      </c>
      <c r="IUE240" t="s">
        <v>2436</v>
      </c>
      <c r="IUF240" t="s">
        <v>2437</v>
      </c>
      <c r="IUG240" t="s">
        <v>908</v>
      </c>
      <c r="IUH240" t="s">
        <v>909</v>
      </c>
      <c r="IUK240" t="s">
        <v>2980</v>
      </c>
      <c r="IUL240" t="s">
        <v>4210</v>
      </c>
      <c r="IUM240" t="s">
        <v>4211</v>
      </c>
      <c r="IUN240" t="s">
        <v>4212</v>
      </c>
      <c r="IUO240" t="s">
        <v>2984</v>
      </c>
      <c r="IUP240" s="79" t="s">
        <v>4213</v>
      </c>
      <c r="IUR240" t="s">
        <v>823</v>
      </c>
      <c r="IUT240" t="s">
        <v>2987</v>
      </c>
      <c r="IUU240" t="s">
        <v>2436</v>
      </c>
      <c r="IUV240" t="s">
        <v>2437</v>
      </c>
      <c r="IUW240" t="s">
        <v>908</v>
      </c>
      <c r="IUX240" t="s">
        <v>909</v>
      </c>
      <c r="IVA240" t="s">
        <v>2980</v>
      </c>
      <c r="IVB240" t="s">
        <v>4210</v>
      </c>
      <c r="IVC240" t="s">
        <v>4211</v>
      </c>
      <c r="IVD240" t="s">
        <v>4212</v>
      </c>
      <c r="IVE240" t="s">
        <v>2984</v>
      </c>
      <c r="IVF240" s="79" t="s">
        <v>4213</v>
      </c>
      <c r="IVH240" t="s">
        <v>823</v>
      </c>
      <c r="IVJ240" t="s">
        <v>2987</v>
      </c>
      <c r="IVK240" t="s">
        <v>2436</v>
      </c>
      <c r="IVL240" t="s">
        <v>2437</v>
      </c>
      <c r="IVM240" t="s">
        <v>908</v>
      </c>
      <c r="IVN240" t="s">
        <v>909</v>
      </c>
      <c r="IVQ240" t="s">
        <v>2980</v>
      </c>
      <c r="IVR240" t="s">
        <v>4210</v>
      </c>
      <c r="IVS240" t="s">
        <v>4211</v>
      </c>
      <c r="IVT240" t="s">
        <v>4212</v>
      </c>
      <c r="IVU240" t="s">
        <v>2984</v>
      </c>
      <c r="IVV240" s="79" t="s">
        <v>4213</v>
      </c>
      <c r="IVX240" t="s">
        <v>823</v>
      </c>
      <c r="IVZ240" t="s">
        <v>2987</v>
      </c>
      <c r="IWA240" t="s">
        <v>2436</v>
      </c>
      <c r="IWB240" t="s">
        <v>2437</v>
      </c>
      <c r="IWC240" t="s">
        <v>908</v>
      </c>
      <c r="IWD240" t="s">
        <v>909</v>
      </c>
      <c r="IWG240" t="s">
        <v>2980</v>
      </c>
      <c r="IWH240" t="s">
        <v>4210</v>
      </c>
      <c r="IWI240" t="s">
        <v>4211</v>
      </c>
      <c r="IWJ240" t="s">
        <v>4212</v>
      </c>
      <c r="IWK240" t="s">
        <v>2984</v>
      </c>
      <c r="IWL240" s="79" t="s">
        <v>4213</v>
      </c>
      <c r="IWN240" t="s">
        <v>823</v>
      </c>
      <c r="IWP240" t="s">
        <v>2987</v>
      </c>
      <c r="IWQ240" t="s">
        <v>2436</v>
      </c>
      <c r="IWR240" t="s">
        <v>2437</v>
      </c>
      <c r="IWS240" t="s">
        <v>908</v>
      </c>
      <c r="IWT240" t="s">
        <v>909</v>
      </c>
      <c r="IWW240" t="s">
        <v>2980</v>
      </c>
      <c r="IWX240" t="s">
        <v>4210</v>
      </c>
      <c r="IWY240" t="s">
        <v>4211</v>
      </c>
      <c r="IWZ240" t="s">
        <v>4212</v>
      </c>
      <c r="IXA240" t="s">
        <v>2984</v>
      </c>
      <c r="IXB240" s="79" t="s">
        <v>4213</v>
      </c>
      <c r="IXD240" t="s">
        <v>823</v>
      </c>
      <c r="IXF240" t="s">
        <v>2987</v>
      </c>
      <c r="IXG240" t="s">
        <v>2436</v>
      </c>
      <c r="IXH240" t="s">
        <v>2437</v>
      </c>
      <c r="IXI240" t="s">
        <v>908</v>
      </c>
      <c r="IXJ240" t="s">
        <v>909</v>
      </c>
      <c r="IXM240" t="s">
        <v>2980</v>
      </c>
      <c r="IXN240" t="s">
        <v>4210</v>
      </c>
      <c r="IXO240" t="s">
        <v>4211</v>
      </c>
      <c r="IXP240" t="s">
        <v>4212</v>
      </c>
      <c r="IXQ240" t="s">
        <v>2984</v>
      </c>
      <c r="IXR240" s="79" t="s">
        <v>4213</v>
      </c>
      <c r="IXT240" t="s">
        <v>823</v>
      </c>
      <c r="IXV240" t="s">
        <v>2987</v>
      </c>
      <c r="IXW240" t="s">
        <v>2436</v>
      </c>
      <c r="IXX240" t="s">
        <v>2437</v>
      </c>
      <c r="IXY240" t="s">
        <v>908</v>
      </c>
      <c r="IXZ240" t="s">
        <v>909</v>
      </c>
      <c r="IYC240" t="s">
        <v>2980</v>
      </c>
      <c r="IYD240" t="s">
        <v>4210</v>
      </c>
      <c r="IYE240" t="s">
        <v>4211</v>
      </c>
      <c r="IYF240" t="s">
        <v>4212</v>
      </c>
      <c r="IYG240" t="s">
        <v>2984</v>
      </c>
      <c r="IYH240" s="79" t="s">
        <v>4213</v>
      </c>
      <c r="IYJ240" t="s">
        <v>823</v>
      </c>
      <c r="IYL240" t="s">
        <v>2987</v>
      </c>
      <c r="IYM240" t="s">
        <v>2436</v>
      </c>
      <c r="IYN240" t="s">
        <v>2437</v>
      </c>
      <c r="IYO240" t="s">
        <v>908</v>
      </c>
      <c r="IYP240" t="s">
        <v>909</v>
      </c>
      <c r="IYS240" t="s">
        <v>2980</v>
      </c>
      <c r="IYT240" t="s">
        <v>4210</v>
      </c>
      <c r="IYU240" t="s">
        <v>4211</v>
      </c>
      <c r="IYV240" t="s">
        <v>4212</v>
      </c>
      <c r="IYW240" t="s">
        <v>2984</v>
      </c>
      <c r="IYX240" s="79" t="s">
        <v>4213</v>
      </c>
      <c r="IYZ240" t="s">
        <v>823</v>
      </c>
      <c r="IZB240" t="s">
        <v>2987</v>
      </c>
      <c r="IZC240" t="s">
        <v>2436</v>
      </c>
      <c r="IZD240" t="s">
        <v>2437</v>
      </c>
      <c r="IZE240" t="s">
        <v>908</v>
      </c>
      <c r="IZF240" t="s">
        <v>909</v>
      </c>
      <c r="IZI240" t="s">
        <v>2980</v>
      </c>
      <c r="IZJ240" t="s">
        <v>4210</v>
      </c>
      <c r="IZK240" t="s">
        <v>4211</v>
      </c>
      <c r="IZL240" t="s">
        <v>4212</v>
      </c>
      <c r="IZM240" t="s">
        <v>2984</v>
      </c>
      <c r="IZN240" s="79" t="s">
        <v>4213</v>
      </c>
      <c r="IZP240" t="s">
        <v>823</v>
      </c>
      <c r="IZR240" t="s">
        <v>2987</v>
      </c>
      <c r="IZS240" t="s">
        <v>2436</v>
      </c>
      <c r="IZT240" t="s">
        <v>2437</v>
      </c>
      <c r="IZU240" t="s">
        <v>908</v>
      </c>
      <c r="IZV240" t="s">
        <v>909</v>
      </c>
      <c r="IZY240" t="s">
        <v>2980</v>
      </c>
      <c r="IZZ240" t="s">
        <v>4210</v>
      </c>
      <c r="JAA240" t="s">
        <v>4211</v>
      </c>
      <c r="JAB240" t="s">
        <v>4212</v>
      </c>
      <c r="JAC240" t="s">
        <v>2984</v>
      </c>
      <c r="JAD240" s="79" t="s">
        <v>4213</v>
      </c>
      <c r="JAF240" t="s">
        <v>823</v>
      </c>
      <c r="JAH240" t="s">
        <v>2987</v>
      </c>
      <c r="JAI240" t="s">
        <v>2436</v>
      </c>
      <c r="JAJ240" t="s">
        <v>2437</v>
      </c>
      <c r="JAK240" t="s">
        <v>908</v>
      </c>
      <c r="JAL240" t="s">
        <v>909</v>
      </c>
      <c r="JAO240" t="s">
        <v>2980</v>
      </c>
      <c r="JAP240" t="s">
        <v>4210</v>
      </c>
      <c r="JAQ240" t="s">
        <v>4211</v>
      </c>
      <c r="JAR240" t="s">
        <v>4212</v>
      </c>
      <c r="JAS240" t="s">
        <v>2984</v>
      </c>
      <c r="JAT240" s="79" t="s">
        <v>4213</v>
      </c>
      <c r="JAV240" t="s">
        <v>823</v>
      </c>
      <c r="JAX240" t="s">
        <v>2987</v>
      </c>
      <c r="JAY240" t="s">
        <v>2436</v>
      </c>
      <c r="JAZ240" t="s">
        <v>2437</v>
      </c>
      <c r="JBA240" t="s">
        <v>908</v>
      </c>
      <c r="JBB240" t="s">
        <v>909</v>
      </c>
      <c r="JBE240" t="s">
        <v>2980</v>
      </c>
      <c r="JBF240" t="s">
        <v>4210</v>
      </c>
      <c r="JBG240" t="s">
        <v>4211</v>
      </c>
      <c r="JBH240" t="s">
        <v>4212</v>
      </c>
      <c r="JBI240" t="s">
        <v>2984</v>
      </c>
      <c r="JBJ240" s="79" t="s">
        <v>4213</v>
      </c>
      <c r="JBL240" t="s">
        <v>823</v>
      </c>
      <c r="JBN240" t="s">
        <v>2987</v>
      </c>
      <c r="JBO240" t="s">
        <v>2436</v>
      </c>
      <c r="JBP240" t="s">
        <v>2437</v>
      </c>
      <c r="JBQ240" t="s">
        <v>908</v>
      </c>
      <c r="JBR240" t="s">
        <v>909</v>
      </c>
      <c r="JBU240" t="s">
        <v>2980</v>
      </c>
      <c r="JBV240" t="s">
        <v>4210</v>
      </c>
      <c r="JBW240" t="s">
        <v>4211</v>
      </c>
      <c r="JBX240" t="s">
        <v>4212</v>
      </c>
      <c r="JBY240" t="s">
        <v>2984</v>
      </c>
      <c r="JBZ240" s="79" t="s">
        <v>4213</v>
      </c>
      <c r="JCB240" t="s">
        <v>823</v>
      </c>
      <c r="JCD240" t="s">
        <v>2987</v>
      </c>
      <c r="JCE240" t="s">
        <v>2436</v>
      </c>
      <c r="JCF240" t="s">
        <v>2437</v>
      </c>
      <c r="JCG240" t="s">
        <v>908</v>
      </c>
      <c r="JCH240" t="s">
        <v>909</v>
      </c>
      <c r="JCK240" t="s">
        <v>2980</v>
      </c>
      <c r="JCL240" t="s">
        <v>4210</v>
      </c>
      <c r="JCM240" t="s">
        <v>4211</v>
      </c>
      <c r="JCN240" t="s">
        <v>4212</v>
      </c>
      <c r="JCO240" t="s">
        <v>2984</v>
      </c>
      <c r="JCP240" s="79" t="s">
        <v>4213</v>
      </c>
      <c r="JCR240" t="s">
        <v>823</v>
      </c>
      <c r="JCT240" t="s">
        <v>2987</v>
      </c>
      <c r="JCU240" t="s">
        <v>2436</v>
      </c>
      <c r="JCV240" t="s">
        <v>2437</v>
      </c>
      <c r="JCW240" t="s">
        <v>908</v>
      </c>
      <c r="JCX240" t="s">
        <v>909</v>
      </c>
      <c r="JDA240" t="s">
        <v>2980</v>
      </c>
      <c r="JDB240" t="s">
        <v>4210</v>
      </c>
      <c r="JDC240" t="s">
        <v>4211</v>
      </c>
      <c r="JDD240" t="s">
        <v>4212</v>
      </c>
      <c r="JDE240" t="s">
        <v>2984</v>
      </c>
      <c r="JDF240" s="79" t="s">
        <v>4213</v>
      </c>
      <c r="JDH240" t="s">
        <v>823</v>
      </c>
      <c r="JDJ240" t="s">
        <v>2987</v>
      </c>
      <c r="JDK240" t="s">
        <v>2436</v>
      </c>
      <c r="JDL240" t="s">
        <v>2437</v>
      </c>
      <c r="JDM240" t="s">
        <v>908</v>
      </c>
      <c r="JDN240" t="s">
        <v>909</v>
      </c>
      <c r="JDQ240" t="s">
        <v>2980</v>
      </c>
      <c r="JDR240" t="s">
        <v>4210</v>
      </c>
      <c r="JDS240" t="s">
        <v>4211</v>
      </c>
      <c r="JDT240" t="s">
        <v>4212</v>
      </c>
      <c r="JDU240" t="s">
        <v>2984</v>
      </c>
      <c r="JDV240" s="79" t="s">
        <v>4213</v>
      </c>
      <c r="JDX240" t="s">
        <v>823</v>
      </c>
      <c r="JDZ240" t="s">
        <v>2987</v>
      </c>
      <c r="JEA240" t="s">
        <v>2436</v>
      </c>
      <c r="JEB240" t="s">
        <v>2437</v>
      </c>
      <c r="JEC240" t="s">
        <v>908</v>
      </c>
      <c r="JED240" t="s">
        <v>909</v>
      </c>
      <c r="JEG240" t="s">
        <v>2980</v>
      </c>
      <c r="JEH240" t="s">
        <v>4210</v>
      </c>
      <c r="JEI240" t="s">
        <v>4211</v>
      </c>
      <c r="JEJ240" t="s">
        <v>4212</v>
      </c>
      <c r="JEK240" t="s">
        <v>2984</v>
      </c>
      <c r="JEL240" s="79" t="s">
        <v>4213</v>
      </c>
      <c r="JEN240" t="s">
        <v>823</v>
      </c>
      <c r="JEP240" t="s">
        <v>2987</v>
      </c>
      <c r="JEQ240" t="s">
        <v>2436</v>
      </c>
      <c r="JER240" t="s">
        <v>2437</v>
      </c>
      <c r="JES240" t="s">
        <v>908</v>
      </c>
      <c r="JET240" t="s">
        <v>909</v>
      </c>
      <c r="JEW240" t="s">
        <v>2980</v>
      </c>
      <c r="JEX240" t="s">
        <v>4210</v>
      </c>
      <c r="JEY240" t="s">
        <v>4211</v>
      </c>
      <c r="JEZ240" t="s">
        <v>4212</v>
      </c>
      <c r="JFA240" t="s">
        <v>2984</v>
      </c>
      <c r="JFB240" s="79" t="s">
        <v>4213</v>
      </c>
      <c r="JFD240" t="s">
        <v>823</v>
      </c>
      <c r="JFF240" t="s">
        <v>2987</v>
      </c>
      <c r="JFG240" t="s">
        <v>2436</v>
      </c>
      <c r="JFH240" t="s">
        <v>2437</v>
      </c>
      <c r="JFI240" t="s">
        <v>908</v>
      </c>
      <c r="JFJ240" t="s">
        <v>909</v>
      </c>
      <c r="JFM240" t="s">
        <v>2980</v>
      </c>
      <c r="JFN240" t="s">
        <v>4210</v>
      </c>
      <c r="JFO240" t="s">
        <v>4211</v>
      </c>
      <c r="JFP240" t="s">
        <v>4212</v>
      </c>
      <c r="JFQ240" t="s">
        <v>2984</v>
      </c>
      <c r="JFR240" s="79" t="s">
        <v>4213</v>
      </c>
      <c r="JFT240" t="s">
        <v>823</v>
      </c>
      <c r="JFV240" t="s">
        <v>2987</v>
      </c>
      <c r="JFW240" t="s">
        <v>2436</v>
      </c>
      <c r="JFX240" t="s">
        <v>2437</v>
      </c>
      <c r="JFY240" t="s">
        <v>908</v>
      </c>
      <c r="JFZ240" t="s">
        <v>909</v>
      </c>
      <c r="JGC240" t="s">
        <v>2980</v>
      </c>
      <c r="JGD240" t="s">
        <v>4210</v>
      </c>
      <c r="JGE240" t="s">
        <v>4211</v>
      </c>
      <c r="JGF240" t="s">
        <v>4212</v>
      </c>
      <c r="JGG240" t="s">
        <v>2984</v>
      </c>
      <c r="JGH240" s="79" t="s">
        <v>4213</v>
      </c>
      <c r="JGJ240" t="s">
        <v>823</v>
      </c>
      <c r="JGL240" t="s">
        <v>2987</v>
      </c>
      <c r="JGM240" t="s">
        <v>2436</v>
      </c>
      <c r="JGN240" t="s">
        <v>2437</v>
      </c>
      <c r="JGO240" t="s">
        <v>908</v>
      </c>
      <c r="JGP240" t="s">
        <v>909</v>
      </c>
      <c r="JGS240" t="s">
        <v>2980</v>
      </c>
      <c r="JGT240" t="s">
        <v>4210</v>
      </c>
      <c r="JGU240" t="s">
        <v>4211</v>
      </c>
      <c r="JGV240" t="s">
        <v>4212</v>
      </c>
      <c r="JGW240" t="s">
        <v>2984</v>
      </c>
      <c r="JGX240" s="79" t="s">
        <v>4213</v>
      </c>
      <c r="JGZ240" t="s">
        <v>823</v>
      </c>
      <c r="JHB240" t="s">
        <v>2987</v>
      </c>
      <c r="JHC240" t="s">
        <v>2436</v>
      </c>
      <c r="JHD240" t="s">
        <v>2437</v>
      </c>
      <c r="JHE240" t="s">
        <v>908</v>
      </c>
      <c r="JHF240" t="s">
        <v>909</v>
      </c>
      <c r="JHI240" t="s">
        <v>2980</v>
      </c>
      <c r="JHJ240" t="s">
        <v>4210</v>
      </c>
      <c r="JHK240" t="s">
        <v>4211</v>
      </c>
      <c r="JHL240" t="s">
        <v>4212</v>
      </c>
      <c r="JHM240" t="s">
        <v>2984</v>
      </c>
      <c r="JHN240" s="79" t="s">
        <v>4213</v>
      </c>
      <c r="JHP240" t="s">
        <v>823</v>
      </c>
      <c r="JHR240" t="s">
        <v>2987</v>
      </c>
      <c r="JHS240" t="s">
        <v>2436</v>
      </c>
      <c r="JHT240" t="s">
        <v>2437</v>
      </c>
      <c r="JHU240" t="s">
        <v>908</v>
      </c>
      <c r="JHV240" t="s">
        <v>909</v>
      </c>
      <c r="JHY240" t="s">
        <v>2980</v>
      </c>
      <c r="JHZ240" t="s">
        <v>4210</v>
      </c>
      <c r="JIA240" t="s">
        <v>4211</v>
      </c>
      <c r="JIB240" t="s">
        <v>4212</v>
      </c>
      <c r="JIC240" t="s">
        <v>2984</v>
      </c>
      <c r="JID240" s="79" t="s">
        <v>4213</v>
      </c>
      <c r="JIF240" t="s">
        <v>823</v>
      </c>
      <c r="JIH240" t="s">
        <v>2987</v>
      </c>
      <c r="JII240" t="s">
        <v>2436</v>
      </c>
      <c r="JIJ240" t="s">
        <v>2437</v>
      </c>
      <c r="JIK240" t="s">
        <v>908</v>
      </c>
      <c r="JIL240" t="s">
        <v>909</v>
      </c>
      <c r="JIO240" t="s">
        <v>2980</v>
      </c>
      <c r="JIP240" t="s">
        <v>4210</v>
      </c>
      <c r="JIQ240" t="s">
        <v>4211</v>
      </c>
      <c r="JIR240" t="s">
        <v>4212</v>
      </c>
      <c r="JIS240" t="s">
        <v>2984</v>
      </c>
      <c r="JIT240" s="79" t="s">
        <v>4213</v>
      </c>
      <c r="JIV240" t="s">
        <v>823</v>
      </c>
      <c r="JIX240" t="s">
        <v>2987</v>
      </c>
      <c r="JIY240" t="s">
        <v>2436</v>
      </c>
      <c r="JIZ240" t="s">
        <v>2437</v>
      </c>
      <c r="JJA240" t="s">
        <v>908</v>
      </c>
      <c r="JJB240" t="s">
        <v>909</v>
      </c>
      <c r="JJE240" t="s">
        <v>2980</v>
      </c>
      <c r="JJF240" t="s">
        <v>4210</v>
      </c>
      <c r="JJG240" t="s">
        <v>4211</v>
      </c>
      <c r="JJH240" t="s">
        <v>4212</v>
      </c>
      <c r="JJI240" t="s">
        <v>2984</v>
      </c>
      <c r="JJJ240" s="79" t="s">
        <v>4213</v>
      </c>
      <c r="JJL240" t="s">
        <v>823</v>
      </c>
      <c r="JJN240" t="s">
        <v>2987</v>
      </c>
      <c r="JJO240" t="s">
        <v>2436</v>
      </c>
      <c r="JJP240" t="s">
        <v>2437</v>
      </c>
      <c r="JJQ240" t="s">
        <v>908</v>
      </c>
      <c r="JJR240" t="s">
        <v>909</v>
      </c>
      <c r="JJU240" t="s">
        <v>2980</v>
      </c>
      <c r="JJV240" t="s">
        <v>4210</v>
      </c>
      <c r="JJW240" t="s">
        <v>4211</v>
      </c>
      <c r="JJX240" t="s">
        <v>4212</v>
      </c>
      <c r="JJY240" t="s">
        <v>2984</v>
      </c>
      <c r="JJZ240" s="79" t="s">
        <v>4213</v>
      </c>
      <c r="JKB240" t="s">
        <v>823</v>
      </c>
      <c r="JKD240" t="s">
        <v>2987</v>
      </c>
      <c r="JKE240" t="s">
        <v>2436</v>
      </c>
      <c r="JKF240" t="s">
        <v>2437</v>
      </c>
      <c r="JKG240" t="s">
        <v>908</v>
      </c>
      <c r="JKH240" t="s">
        <v>909</v>
      </c>
      <c r="JKK240" t="s">
        <v>2980</v>
      </c>
      <c r="JKL240" t="s">
        <v>4210</v>
      </c>
      <c r="JKM240" t="s">
        <v>4211</v>
      </c>
      <c r="JKN240" t="s">
        <v>4212</v>
      </c>
      <c r="JKO240" t="s">
        <v>2984</v>
      </c>
      <c r="JKP240" s="79" t="s">
        <v>4213</v>
      </c>
      <c r="JKR240" t="s">
        <v>823</v>
      </c>
      <c r="JKT240" t="s">
        <v>2987</v>
      </c>
      <c r="JKU240" t="s">
        <v>2436</v>
      </c>
      <c r="JKV240" t="s">
        <v>2437</v>
      </c>
      <c r="JKW240" t="s">
        <v>908</v>
      </c>
      <c r="JKX240" t="s">
        <v>909</v>
      </c>
      <c r="JLA240" t="s">
        <v>2980</v>
      </c>
      <c r="JLB240" t="s">
        <v>4210</v>
      </c>
      <c r="JLC240" t="s">
        <v>4211</v>
      </c>
      <c r="JLD240" t="s">
        <v>4212</v>
      </c>
      <c r="JLE240" t="s">
        <v>2984</v>
      </c>
      <c r="JLF240" s="79" t="s">
        <v>4213</v>
      </c>
      <c r="JLH240" t="s">
        <v>823</v>
      </c>
      <c r="JLJ240" t="s">
        <v>2987</v>
      </c>
      <c r="JLK240" t="s">
        <v>2436</v>
      </c>
      <c r="JLL240" t="s">
        <v>2437</v>
      </c>
      <c r="JLM240" t="s">
        <v>908</v>
      </c>
      <c r="JLN240" t="s">
        <v>909</v>
      </c>
      <c r="JLQ240" t="s">
        <v>2980</v>
      </c>
      <c r="JLR240" t="s">
        <v>4210</v>
      </c>
      <c r="JLS240" t="s">
        <v>4211</v>
      </c>
      <c r="JLT240" t="s">
        <v>4212</v>
      </c>
      <c r="JLU240" t="s">
        <v>2984</v>
      </c>
      <c r="JLV240" s="79" t="s">
        <v>4213</v>
      </c>
      <c r="JLX240" t="s">
        <v>823</v>
      </c>
      <c r="JLZ240" t="s">
        <v>2987</v>
      </c>
      <c r="JMA240" t="s">
        <v>2436</v>
      </c>
      <c r="JMB240" t="s">
        <v>2437</v>
      </c>
      <c r="JMC240" t="s">
        <v>908</v>
      </c>
      <c r="JMD240" t="s">
        <v>909</v>
      </c>
      <c r="JMG240" t="s">
        <v>2980</v>
      </c>
      <c r="JMH240" t="s">
        <v>4210</v>
      </c>
      <c r="JMI240" t="s">
        <v>4211</v>
      </c>
      <c r="JMJ240" t="s">
        <v>4212</v>
      </c>
      <c r="JMK240" t="s">
        <v>2984</v>
      </c>
      <c r="JML240" s="79" t="s">
        <v>4213</v>
      </c>
      <c r="JMN240" t="s">
        <v>823</v>
      </c>
      <c r="JMP240" t="s">
        <v>2987</v>
      </c>
      <c r="JMQ240" t="s">
        <v>2436</v>
      </c>
      <c r="JMR240" t="s">
        <v>2437</v>
      </c>
      <c r="JMS240" t="s">
        <v>908</v>
      </c>
      <c r="JMT240" t="s">
        <v>909</v>
      </c>
      <c r="JMW240" t="s">
        <v>2980</v>
      </c>
      <c r="JMX240" t="s">
        <v>4210</v>
      </c>
      <c r="JMY240" t="s">
        <v>4211</v>
      </c>
      <c r="JMZ240" t="s">
        <v>4212</v>
      </c>
      <c r="JNA240" t="s">
        <v>2984</v>
      </c>
      <c r="JNB240" s="79" t="s">
        <v>4213</v>
      </c>
      <c r="JND240" t="s">
        <v>823</v>
      </c>
      <c r="JNF240" t="s">
        <v>2987</v>
      </c>
      <c r="JNG240" t="s">
        <v>2436</v>
      </c>
      <c r="JNH240" t="s">
        <v>2437</v>
      </c>
      <c r="JNI240" t="s">
        <v>908</v>
      </c>
      <c r="JNJ240" t="s">
        <v>909</v>
      </c>
      <c r="JNM240" t="s">
        <v>2980</v>
      </c>
      <c r="JNN240" t="s">
        <v>4210</v>
      </c>
      <c r="JNO240" t="s">
        <v>4211</v>
      </c>
      <c r="JNP240" t="s">
        <v>4212</v>
      </c>
      <c r="JNQ240" t="s">
        <v>2984</v>
      </c>
      <c r="JNR240" s="79" t="s">
        <v>4213</v>
      </c>
      <c r="JNT240" t="s">
        <v>823</v>
      </c>
      <c r="JNV240" t="s">
        <v>2987</v>
      </c>
      <c r="JNW240" t="s">
        <v>2436</v>
      </c>
      <c r="JNX240" t="s">
        <v>2437</v>
      </c>
      <c r="JNY240" t="s">
        <v>908</v>
      </c>
      <c r="JNZ240" t="s">
        <v>909</v>
      </c>
      <c r="JOC240" t="s">
        <v>2980</v>
      </c>
      <c r="JOD240" t="s">
        <v>4210</v>
      </c>
      <c r="JOE240" t="s">
        <v>4211</v>
      </c>
      <c r="JOF240" t="s">
        <v>4212</v>
      </c>
      <c r="JOG240" t="s">
        <v>2984</v>
      </c>
      <c r="JOH240" s="79" t="s">
        <v>4213</v>
      </c>
      <c r="JOJ240" t="s">
        <v>823</v>
      </c>
      <c r="JOL240" t="s">
        <v>2987</v>
      </c>
      <c r="JOM240" t="s">
        <v>2436</v>
      </c>
      <c r="JON240" t="s">
        <v>2437</v>
      </c>
      <c r="JOO240" t="s">
        <v>908</v>
      </c>
      <c r="JOP240" t="s">
        <v>909</v>
      </c>
      <c r="JOS240" t="s">
        <v>2980</v>
      </c>
      <c r="JOT240" t="s">
        <v>4210</v>
      </c>
      <c r="JOU240" t="s">
        <v>4211</v>
      </c>
      <c r="JOV240" t="s">
        <v>4212</v>
      </c>
      <c r="JOW240" t="s">
        <v>2984</v>
      </c>
      <c r="JOX240" s="79" t="s">
        <v>4213</v>
      </c>
      <c r="JOZ240" t="s">
        <v>823</v>
      </c>
      <c r="JPB240" t="s">
        <v>2987</v>
      </c>
      <c r="JPC240" t="s">
        <v>2436</v>
      </c>
      <c r="JPD240" t="s">
        <v>2437</v>
      </c>
      <c r="JPE240" t="s">
        <v>908</v>
      </c>
      <c r="JPF240" t="s">
        <v>909</v>
      </c>
      <c r="JPI240" t="s">
        <v>2980</v>
      </c>
      <c r="JPJ240" t="s">
        <v>4210</v>
      </c>
      <c r="JPK240" t="s">
        <v>4211</v>
      </c>
      <c r="JPL240" t="s">
        <v>4212</v>
      </c>
      <c r="JPM240" t="s">
        <v>2984</v>
      </c>
      <c r="JPN240" s="79" t="s">
        <v>4213</v>
      </c>
      <c r="JPP240" t="s">
        <v>823</v>
      </c>
      <c r="JPR240" t="s">
        <v>2987</v>
      </c>
      <c r="JPS240" t="s">
        <v>2436</v>
      </c>
      <c r="JPT240" t="s">
        <v>2437</v>
      </c>
      <c r="JPU240" t="s">
        <v>908</v>
      </c>
      <c r="JPV240" t="s">
        <v>909</v>
      </c>
      <c r="JPY240" t="s">
        <v>2980</v>
      </c>
      <c r="JPZ240" t="s">
        <v>4210</v>
      </c>
      <c r="JQA240" t="s">
        <v>4211</v>
      </c>
      <c r="JQB240" t="s">
        <v>4212</v>
      </c>
      <c r="JQC240" t="s">
        <v>2984</v>
      </c>
      <c r="JQD240" s="79" t="s">
        <v>4213</v>
      </c>
      <c r="JQF240" t="s">
        <v>823</v>
      </c>
      <c r="JQH240" t="s">
        <v>2987</v>
      </c>
      <c r="JQI240" t="s">
        <v>2436</v>
      </c>
      <c r="JQJ240" t="s">
        <v>2437</v>
      </c>
      <c r="JQK240" t="s">
        <v>908</v>
      </c>
      <c r="JQL240" t="s">
        <v>909</v>
      </c>
      <c r="JQO240" t="s">
        <v>2980</v>
      </c>
      <c r="JQP240" t="s">
        <v>4210</v>
      </c>
      <c r="JQQ240" t="s">
        <v>4211</v>
      </c>
      <c r="JQR240" t="s">
        <v>4212</v>
      </c>
      <c r="JQS240" t="s">
        <v>2984</v>
      </c>
      <c r="JQT240" s="79" t="s">
        <v>4213</v>
      </c>
      <c r="JQV240" t="s">
        <v>823</v>
      </c>
      <c r="JQX240" t="s">
        <v>2987</v>
      </c>
      <c r="JQY240" t="s">
        <v>2436</v>
      </c>
      <c r="JQZ240" t="s">
        <v>2437</v>
      </c>
      <c r="JRA240" t="s">
        <v>908</v>
      </c>
      <c r="JRB240" t="s">
        <v>909</v>
      </c>
      <c r="JRE240" t="s">
        <v>2980</v>
      </c>
      <c r="JRF240" t="s">
        <v>4210</v>
      </c>
      <c r="JRG240" t="s">
        <v>4211</v>
      </c>
      <c r="JRH240" t="s">
        <v>4212</v>
      </c>
      <c r="JRI240" t="s">
        <v>2984</v>
      </c>
      <c r="JRJ240" s="79" t="s">
        <v>4213</v>
      </c>
      <c r="JRL240" t="s">
        <v>823</v>
      </c>
      <c r="JRN240" t="s">
        <v>2987</v>
      </c>
      <c r="JRO240" t="s">
        <v>2436</v>
      </c>
      <c r="JRP240" t="s">
        <v>2437</v>
      </c>
      <c r="JRQ240" t="s">
        <v>908</v>
      </c>
      <c r="JRR240" t="s">
        <v>909</v>
      </c>
      <c r="JRU240" t="s">
        <v>2980</v>
      </c>
      <c r="JRV240" t="s">
        <v>4210</v>
      </c>
      <c r="JRW240" t="s">
        <v>4211</v>
      </c>
      <c r="JRX240" t="s">
        <v>4212</v>
      </c>
      <c r="JRY240" t="s">
        <v>2984</v>
      </c>
      <c r="JRZ240" s="79" t="s">
        <v>4213</v>
      </c>
      <c r="JSB240" t="s">
        <v>823</v>
      </c>
      <c r="JSD240" t="s">
        <v>2987</v>
      </c>
      <c r="JSE240" t="s">
        <v>2436</v>
      </c>
      <c r="JSF240" t="s">
        <v>2437</v>
      </c>
      <c r="JSG240" t="s">
        <v>908</v>
      </c>
      <c r="JSH240" t="s">
        <v>909</v>
      </c>
      <c r="JSK240" t="s">
        <v>2980</v>
      </c>
      <c r="JSL240" t="s">
        <v>4210</v>
      </c>
      <c r="JSM240" t="s">
        <v>4211</v>
      </c>
      <c r="JSN240" t="s">
        <v>4212</v>
      </c>
      <c r="JSO240" t="s">
        <v>2984</v>
      </c>
      <c r="JSP240" s="79" t="s">
        <v>4213</v>
      </c>
      <c r="JSR240" t="s">
        <v>823</v>
      </c>
      <c r="JST240" t="s">
        <v>2987</v>
      </c>
      <c r="JSU240" t="s">
        <v>2436</v>
      </c>
      <c r="JSV240" t="s">
        <v>2437</v>
      </c>
      <c r="JSW240" t="s">
        <v>908</v>
      </c>
      <c r="JSX240" t="s">
        <v>909</v>
      </c>
      <c r="JTA240" t="s">
        <v>2980</v>
      </c>
      <c r="JTB240" t="s">
        <v>4210</v>
      </c>
      <c r="JTC240" t="s">
        <v>4211</v>
      </c>
      <c r="JTD240" t="s">
        <v>4212</v>
      </c>
      <c r="JTE240" t="s">
        <v>2984</v>
      </c>
      <c r="JTF240" s="79" t="s">
        <v>4213</v>
      </c>
      <c r="JTH240" t="s">
        <v>823</v>
      </c>
      <c r="JTJ240" t="s">
        <v>2987</v>
      </c>
      <c r="JTK240" t="s">
        <v>2436</v>
      </c>
      <c r="JTL240" t="s">
        <v>2437</v>
      </c>
      <c r="JTM240" t="s">
        <v>908</v>
      </c>
      <c r="JTN240" t="s">
        <v>909</v>
      </c>
      <c r="JTQ240" t="s">
        <v>2980</v>
      </c>
      <c r="JTR240" t="s">
        <v>4210</v>
      </c>
      <c r="JTS240" t="s">
        <v>4211</v>
      </c>
      <c r="JTT240" t="s">
        <v>4212</v>
      </c>
      <c r="JTU240" t="s">
        <v>2984</v>
      </c>
      <c r="JTV240" s="79" t="s">
        <v>4213</v>
      </c>
      <c r="JTX240" t="s">
        <v>823</v>
      </c>
      <c r="JTZ240" t="s">
        <v>2987</v>
      </c>
      <c r="JUA240" t="s">
        <v>2436</v>
      </c>
      <c r="JUB240" t="s">
        <v>2437</v>
      </c>
      <c r="JUC240" t="s">
        <v>908</v>
      </c>
      <c r="JUD240" t="s">
        <v>909</v>
      </c>
      <c r="JUG240" t="s">
        <v>2980</v>
      </c>
      <c r="JUH240" t="s">
        <v>4210</v>
      </c>
      <c r="JUI240" t="s">
        <v>4211</v>
      </c>
      <c r="JUJ240" t="s">
        <v>4212</v>
      </c>
      <c r="JUK240" t="s">
        <v>2984</v>
      </c>
      <c r="JUL240" s="79" t="s">
        <v>4213</v>
      </c>
      <c r="JUN240" t="s">
        <v>823</v>
      </c>
      <c r="JUP240" t="s">
        <v>2987</v>
      </c>
      <c r="JUQ240" t="s">
        <v>2436</v>
      </c>
      <c r="JUR240" t="s">
        <v>2437</v>
      </c>
      <c r="JUS240" t="s">
        <v>908</v>
      </c>
      <c r="JUT240" t="s">
        <v>909</v>
      </c>
      <c r="JUW240" t="s">
        <v>2980</v>
      </c>
      <c r="JUX240" t="s">
        <v>4210</v>
      </c>
      <c r="JUY240" t="s">
        <v>4211</v>
      </c>
      <c r="JUZ240" t="s">
        <v>4212</v>
      </c>
      <c r="JVA240" t="s">
        <v>2984</v>
      </c>
      <c r="JVB240" s="79" t="s">
        <v>4213</v>
      </c>
      <c r="JVD240" t="s">
        <v>823</v>
      </c>
      <c r="JVF240" t="s">
        <v>2987</v>
      </c>
      <c r="JVG240" t="s">
        <v>2436</v>
      </c>
      <c r="JVH240" t="s">
        <v>2437</v>
      </c>
      <c r="JVI240" t="s">
        <v>908</v>
      </c>
      <c r="JVJ240" t="s">
        <v>909</v>
      </c>
      <c r="JVM240" t="s">
        <v>2980</v>
      </c>
      <c r="JVN240" t="s">
        <v>4210</v>
      </c>
      <c r="JVO240" t="s">
        <v>4211</v>
      </c>
      <c r="JVP240" t="s">
        <v>4212</v>
      </c>
      <c r="JVQ240" t="s">
        <v>2984</v>
      </c>
      <c r="JVR240" s="79" t="s">
        <v>4213</v>
      </c>
      <c r="JVT240" t="s">
        <v>823</v>
      </c>
      <c r="JVV240" t="s">
        <v>2987</v>
      </c>
      <c r="JVW240" t="s">
        <v>2436</v>
      </c>
      <c r="JVX240" t="s">
        <v>2437</v>
      </c>
      <c r="JVY240" t="s">
        <v>908</v>
      </c>
      <c r="JVZ240" t="s">
        <v>909</v>
      </c>
      <c r="JWC240" t="s">
        <v>2980</v>
      </c>
      <c r="JWD240" t="s">
        <v>4210</v>
      </c>
      <c r="JWE240" t="s">
        <v>4211</v>
      </c>
      <c r="JWF240" t="s">
        <v>4212</v>
      </c>
      <c r="JWG240" t="s">
        <v>2984</v>
      </c>
      <c r="JWH240" s="79" t="s">
        <v>4213</v>
      </c>
      <c r="JWJ240" t="s">
        <v>823</v>
      </c>
      <c r="JWL240" t="s">
        <v>2987</v>
      </c>
      <c r="JWM240" t="s">
        <v>2436</v>
      </c>
      <c r="JWN240" t="s">
        <v>2437</v>
      </c>
      <c r="JWO240" t="s">
        <v>908</v>
      </c>
      <c r="JWP240" t="s">
        <v>909</v>
      </c>
      <c r="JWS240" t="s">
        <v>2980</v>
      </c>
      <c r="JWT240" t="s">
        <v>4210</v>
      </c>
      <c r="JWU240" t="s">
        <v>4211</v>
      </c>
      <c r="JWV240" t="s">
        <v>4212</v>
      </c>
      <c r="JWW240" t="s">
        <v>2984</v>
      </c>
      <c r="JWX240" s="79" t="s">
        <v>4213</v>
      </c>
      <c r="JWZ240" t="s">
        <v>823</v>
      </c>
      <c r="JXB240" t="s">
        <v>2987</v>
      </c>
      <c r="JXC240" t="s">
        <v>2436</v>
      </c>
      <c r="JXD240" t="s">
        <v>2437</v>
      </c>
      <c r="JXE240" t="s">
        <v>908</v>
      </c>
      <c r="JXF240" t="s">
        <v>909</v>
      </c>
      <c r="JXI240" t="s">
        <v>2980</v>
      </c>
      <c r="JXJ240" t="s">
        <v>4210</v>
      </c>
      <c r="JXK240" t="s">
        <v>4211</v>
      </c>
      <c r="JXL240" t="s">
        <v>4212</v>
      </c>
      <c r="JXM240" t="s">
        <v>2984</v>
      </c>
      <c r="JXN240" s="79" t="s">
        <v>4213</v>
      </c>
      <c r="JXP240" t="s">
        <v>823</v>
      </c>
      <c r="JXR240" t="s">
        <v>2987</v>
      </c>
      <c r="JXS240" t="s">
        <v>2436</v>
      </c>
      <c r="JXT240" t="s">
        <v>2437</v>
      </c>
      <c r="JXU240" t="s">
        <v>908</v>
      </c>
      <c r="JXV240" t="s">
        <v>909</v>
      </c>
      <c r="JXY240" t="s">
        <v>2980</v>
      </c>
      <c r="JXZ240" t="s">
        <v>4210</v>
      </c>
      <c r="JYA240" t="s">
        <v>4211</v>
      </c>
      <c r="JYB240" t="s">
        <v>4212</v>
      </c>
      <c r="JYC240" t="s">
        <v>2984</v>
      </c>
      <c r="JYD240" s="79" t="s">
        <v>4213</v>
      </c>
      <c r="JYF240" t="s">
        <v>823</v>
      </c>
      <c r="JYH240" t="s">
        <v>2987</v>
      </c>
      <c r="JYI240" t="s">
        <v>2436</v>
      </c>
      <c r="JYJ240" t="s">
        <v>2437</v>
      </c>
      <c r="JYK240" t="s">
        <v>908</v>
      </c>
      <c r="JYL240" t="s">
        <v>909</v>
      </c>
      <c r="JYO240" t="s">
        <v>2980</v>
      </c>
      <c r="JYP240" t="s">
        <v>4210</v>
      </c>
      <c r="JYQ240" t="s">
        <v>4211</v>
      </c>
      <c r="JYR240" t="s">
        <v>4212</v>
      </c>
      <c r="JYS240" t="s">
        <v>2984</v>
      </c>
      <c r="JYT240" s="79" t="s">
        <v>4213</v>
      </c>
      <c r="JYV240" t="s">
        <v>823</v>
      </c>
      <c r="JYX240" t="s">
        <v>2987</v>
      </c>
      <c r="JYY240" t="s">
        <v>2436</v>
      </c>
      <c r="JYZ240" t="s">
        <v>2437</v>
      </c>
      <c r="JZA240" t="s">
        <v>908</v>
      </c>
      <c r="JZB240" t="s">
        <v>909</v>
      </c>
      <c r="JZE240" t="s">
        <v>2980</v>
      </c>
      <c r="JZF240" t="s">
        <v>4210</v>
      </c>
      <c r="JZG240" t="s">
        <v>4211</v>
      </c>
      <c r="JZH240" t="s">
        <v>4212</v>
      </c>
      <c r="JZI240" t="s">
        <v>2984</v>
      </c>
      <c r="JZJ240" s="79" t="s">
        <v>4213</v>
      </c>
      <c r="JZL240" t="s">
        <v>823</v>
      </c>
      <c r="JZN240" t="s">
        <v>2987</v>
      </c>
      <c r="JZO240" t="s">
        <v>2436</v>
      </c>
      <c r="JZP240" t="s">
        <v>2437</v>
      </c>
      <c r="JZQ240" t="s">
        <v>908</v>
      </c>
      <c r="JZR240" t="s">
        <v>909</v>
      </c>
      <c r="JZU240" t="s">
        <v>2980</v>
      </c>
      <c r="JZV240" t="s">
        <v>4210</v>
      </c>
      <c r="JZW240" t="s">
        <v>4211</v>
      </c>
      <c r="JZX240" t="s">
        <v>4212</v>
      </c>
      <c r="JZY240" t="s">
        <v>2984</v>
      </c>
      <c r="JZZ240" s="79" t="s">
        <v>4213</v>
      </c>
      <c r="KAB240" t="s">
        <v>823</v>
      </c>
      <c r="KAD240" t="s">
        <v>2987</v>
      </c>
      <c r="KAE240" t="s">
        <v>2436</v>
      </c>
      <c r="KAF240" t="s">
        <v>2437</v>
      </c>
      <c r="KAG240" t="s">
        <v>908</v>
      </c>
      <c r="KAH240" t="s">
        <v>909</v>
      </c>
      <c r="KAK240" t="s">
        <v>2980</v>
      </c>
      <c r="KAL240" t="s">
        <v>4210</v>
      </c>
      <c r="KAM240" t="s">
        <v>4211</v>
      </c>
      <c r="KAN240" t="s">
        <v>4212</v>
      </c>
      <c r="KAO240" t="s">
        <v>2984</v>
      </c>
      <c r="KAP240" s="79" t="s">
        <v>4213</v>
      </c>
      <c r="KAR240" t="s">
        <v>823</v>
      </c>
      <c r="KAT240" t="s">
        <v>2987</v>
      </c>
      <c r="KAU240" t="s">
        <v>2436</v>
      </c>
      <c r="KAV240" t="s">
        <v>2437</v>
      </c>
      <c r="KAW240" t="s">
        <v>908</v>
      </c>
      <c r="KAX240" t="s">
        <v>909</v>
      </c>
      <c r="KBA240" t="s">
        <v>2980</v>
      </c>
      <c r="KBB240" t="s">
        <v>4210</v>
      </c>
      <c r="KBC240" t="s">
        <v>4211</v>
      </c>
      <c r="KBD240" t="s">
        <v>4212</v>
      </c>
      <c r="KBE240" t="s">
        <v>2984</v>
      </c>
      <c r="KBF240" s="79" t="s">
        <v>4213</v>
      </c>
      <c r="KBH240" t="s">
        <v>823</v>
      </c>
      <c r="KBJ240" t="s">
        <v>2987</v>
      </c>
      <c r="KBK240" t="s">
        <v>2436</v>
      </c>
      <c r="KBL240" t="s">
        <v>2437</v>
      </c>
      <c r="KBM240" t="s">
        <v>908</v>
      </c>
      <c r="KBN240" t="s">
        <v>909</v>
      </c>
      <c r="KBQ240" t="s">
        <v>2980</v>
      </c>
      <c r="KBR240" t="s">
        <v>4210</v>
      </c>
      <c r="KBS240" t="s">
        <v>4211</v>
      </c>
      <c r="KBT240" t="s">
        <v>4212</v>
      </c>
      <c r="KBU240" t="s">
        <v>2984</v>
      </c>
      <c r="KBV240" s="79" t="s">
        <v>4213</v>
      </c>
      <c r="KBX240" t="s">
        <v>823</v>
      </c>
      <c r="KBZ240" t="s">
        <v>2987</v>
      </c>
      <c r="KCA240" t="s">
        <v>2436</v>
      </c>
      <c r="KCB240" t="s">
        <v>2437</v>
      </c>
      <c r="KCC240" t="s">
        <v>908</v>
      </c>
      <c r="KCD240" t="s">
        <v>909</v>
      </c>
      <c r="KCG240" t="s">
        <v>2980</v>
      </c>
      <c r="KCH240" t="s">
        <v>4210</v>
      </c>
      <c r="KCI240" t="s">
        <v>4211</v>
      </c>
      <c r="KCJ240" t="s">
        <v>4212</v>
      </c>
      <c r="KCK240" t="s">
        <v>2984</v>
      </c>
      <c r="KCL240" s="79" t="s">
        <v>4213</v>
      </c>
      <c r="KCN240" t="s">
        <v>823</v>
      </c>
      <c r="KCP240" t="s">
        <v>2987</v>
      </c>
      <c r="KCQ240" t="s">
        <v>2436</v>
      </c>
      <c r="KCR240" t="s">
        <v>2437</v>
      </c>
      <c r="KCS240" t="s">
        <v>908</v>
      </c>
      <c r="KCT240" t="s">
        <v>909</v>
      </c>
      <c r="KCW240" t="s">
        <v>2980</v>
      </c>
      <c r="KCX240" t="s">
        <v>4210</v>
      </c>
      <c r="KCY240" t="s">
        <v>4211</v>
      </c>
      <c r="KCZ240" t="s">
        <v>4212</v>
      </c>
      <c r="KDA240" t="s">
        <v>2984</v>
      </c>
      <c r="KDB240" s="79" t="s">
        <v>4213</v>
      </c>
      <c r="KDD240" t="s">
        <v>823</v>
      </c>
      <c r="KDF240" t="s">
        <v>2987</v>
      </c>
      <c r="KDG240" t="s">
        <v>2436</v>
      </c>
      <c r="KDH240" t="s">
        <v>2437</v>
      </c>
      <c r="KDI240" t="s">
        <v>908</v>
      </c>
      <c r="KDJ240" t="s">
        <v>909</v>
      </c>
      <c r="KDM240" t="s">
        <v>2980</v>
      </c>
      <c r="KDN240" t="s">
        <v>4210</v>
      </c>
      <c r="KDO240" t="s">
        <v>4211</v>
      </c>
      <c r="KDP240" t="s">
        <v>4212</v>
      </c>
      <c r="KDQ240" t="s">
        <v>2984</v>
      </c>
      <c r="KDR240" s="79" t="s">
        <v>4213</v>
      </c>
      <c r="KDT240" t="s">
        <v>823</v>
      </c>
      <c r="KDV240" t="s">
        <v>2987</v>
      </c>
      <c r="KDW240" t="s">
        <v>2436</v>
      </c>
      <c r="KDX240" t="s">
        <v>2437</v>
      </c>
      <c r="KDY240" t="s">
        <v>908</v>
      </c>
      <c r="KDZ240" t="s">
        <v>909</v>
      </c>
      <c r="KEC240" t="s">
        <v>2980</v>
      </c>
      <c r="KED240" t="s">
        <v>4210</v>
      </c>
      <c r="KEE240" t="s">
        <v>4211</v>
      </c>
      <c r="KEF240" t="s">
        <v>4212</v>
      </c>
      <c r="KEG240" t="s">
        <v>2984</v>
      </c>
      <c r="KEH240" s="79" t="s">
        <v>4213</v>
      </c>
      <c r="KEJ240" t="s">
        <v>823</v>
      </c>
      <c r="KEL240" t="s">
        <v>2987</v>
      </c>
      <c r="KEM240" t="s">
        <v>2436</v>
      </c>
      <c r="KEN240" t="s">
        <v>2437</v>
      </c>
      <c r="KEO240" t="s">
        <v>908</v>
      </c>
      <c r="KEP240" t="s">
        <v>909</v>
      </c>
      <c r="KES240" t="s">
        <v>2980</v>
      </c>
      <c r="KET240" t="s">
        <v>4210</v>
      </c>
      <c r="KEU240" t="s">
        <v>4211</v>
      </c>
      <c r="KEV240" t="s">
        <v>4212</v>
      </c>
      <c r="KEW240" t="s">
        <v>2984</v>
      </c>
      <c r="KEX240" s="79" t="s">
        <v>4213</v>
      </c>
      <c r="KEZ240" t="s">
        <v>823</v>
      </c>
      <c r="KFB240" t="s">
        <v>2987</v>
      </c>
      <c r="KFC240" t="s">
        <v>2436</v>
      </c>
      <c r="KFD240" t="s">
        <v>2437</v>
      </c>
      <c r="KFE240" t="s">
        <v>908</v>
      </c>
      <c r="KFF240" t="s">
        <v>909</v>
      </c>
      <c r="KFI240" t="s">
        <v>2980</v>
      </c>
      <c r="KFJ240" t="s">
        <v>4210</v>
      </c>
      <c r="KFK240" t="s">
        <v>4211</v>
      </c>
      <c r="KFL240" t="s">
        <v>4212</v>
      </c>
      <c r="KFM240" t="s">
        <v>2984</v>
      </c>
      <c r="KFN240" s="79" t="s">
        <v>4213</v>
      </c>
      <c r="KFP240" t="s">
        <v>823</v>
      </c>
      <c r="KFR240" t="s">
        <v>2987</v>
      </c>
      <c r="KFS240" t="s">
        <v>2436</v>
      </c>
      <c r="KFT240" t="s">
        <v>2437</v>
      </c>
      <c r="KFU240" t="s">
        <v>908</v>
      </c>
      <c r="KFV240" t="s">
        <v>909</v>
      </c>
      <c r="KFY240" t="s">
        <v>2980</v>
      </c>
      <c r="KFZ240" t="s">
        <v>4210</v>
      </c>
      <c r="KGA240" t="s">
        <v>4211</v>
      </c>
      <c r="KGB240" t="s">
        <v>4212</v>
      </c>
      <c r="KGC240" t="s">
        <v>2984</v>
      </c>
      <c r="KGD240" s="79" t="s">
        <v>4213</v>
      </c>
      <c r="KGF240" t="s">
        <v>823</v>
      </c>
      <c r="KGH240" t="s">
        <v>2987</v>
      </c>
      <c r="KGI240" t="s">
        <v>2436</v>
      </c>
      <c r="KGJ240" t="s">
        <v>2437</v>
      </c>
      <c r="KGK240" t="s">
        <v>908</v>
      </c>
      <c r="KGL240" t="s">
        <v>909</v>
      </c>
      <c r="KGO240" t="s">
        <v>2980</v>
      </c>
      <c r="KGP240" t="s">
        <v>4210</v>
      </c>
      <c r="KGQ240" t="s">
        <v>4211</v>
      </c>
      <c r="KGR240" t="s">
        <v>4212</v>
      </c>
      <c r="KGS240" t="s">
        <v>2984</v>
      </c>
      <c r="KGT240" s="79" t="s">
        <v>4213</v>
      </c>
      <c r="KGV240" t="s">
        <v>823</v>
      </c>
      <c r="KGX240" t="s">
        <v>2987</v>
      </c>
      <c r="KGY240" t="s">
        <v>2436</v>
      </c>
      <c r="KGZ240" t="s">
        <v>2437</v>
      </c>
      <c r="KHA240" t="s">
        <v>908</v>
      </c>
      <c r="KHB240" t="s">
        <v>909</v>
      </c>
      <c r="KHE240" t="s">
        <v>2980</v>
      </c>
      <c r="KHF240" t="s">
        <v>4210</v>
      </c>
      <c r="KHG240" t="s">
        <v>4211</v>
      </c>
      <c r="KHH240" t="s">
        <v>4212</v>
      </c>
      <c r="KHI240" t="s">
        <v>2984</v>
      </c>
      <c r="KHJ240" s="79" t="s">
        <v>4213</v>
      </c>
      <c r="KHL240" t="s">
        <v>823</v>
      </c>
      <c r="KHN240" t="s">
        <v>2987</v>
      </c>
      <c r="KHO240" t="s">
        <v>2436</v>
      </c>
      <c r="KHP240" t="s">
        <v>2437</v>
      </c>
      <c r="KHQ240" t="s">
        <v>908</v>
      </c>
      <c r="KHR240" t="s">
        <v>909</v>
      </c>
      <c r="KHU240" t="s">
        <v>2980</v>
      </c>
      <c r="KHV240" t="s">
        <v>4210</v>
      </c>
      <c r="KHW240" t="s">
        <v>4211</v>
      </c>
      <c r="KHX240" t="s">
        <v>4212</v>
      </c>
      <c r="KHY240" t="s">
        <v>2984</v>
      </c>
      <c r="KHZ240" s="79" t="s">
        <v>4213</v>
      </c>
      <c r="KIB240" t="s">
        <v>823</v>
      </c>
      <c r="KID240" t="s">
        <v>2987</v>
      </c>
      <c r="KIE240" t="s">
        <v>2436</v>
      </c>
      <c r="KIF240" t="s">
        <v>2437</v>
      </c>
      <c r="KIG240" t="s">
        <v>908</v>
      </c>
      <c r="KIH240" t="s">
        <v>909</v>
      </c>
      <c r="KIK240" t="s">
        <v>2980</v>
      </c>
      <c r="KIL240" t="s">
        <v>4210</v>
      </c>
      <c r="KIM240" t="s">
        <v>4211</v>
      </c>
      <c r="KIN240" t="s">
        <v>4212</v>
      </c>
      <c r="KIO240" t="s">
        <v>2984</v>
      </c>
      <c r="KIP240" s="79" t="s">
        <v>4213</v>
      </c>
      <c r="KIR240" t="s">
        <v>823</v>
      </c>
      <c r="KIT240" t="s">
        <v>2987</v>
      </c>
      <c r="KIU240" t="s">
        <v>2436</v>
      </c>
      <c r="KIV240" t="s">
        <v>2437</v>
      </c>
      <c r="KIW240" t="s">
        <v>908</v>
      </c>
      <c r="KIX240" t="s">
        <v>909</v>
      </c>
      <c r="KJA240" t="s">
        <v>2980</v>
      </c>
      <c r="KJB240" t="s">
        <v>4210</v>
      </c>
      <c r="KJC240" t="s">
        <v>4211</v>
      </c>
      <c r="KJD240" t="s">
        <v>4212</v>
      </c>
      <c r="KJE240" t="s">
        <v>2984</v>
      </c>
      <c r="KJF240" s="79" t="s">
        <v>4213</v>
      </c>
      <c r="KJH240" t="s">
        <v>823</v>
      </c>
      <c r="KJJ240" t="s">
        <v>2987</v>
      </c>
      <c r="KJK240" t="s">
        <v>2436</v>
      </c>
      <c r="KJL240" t="s">
        <v>2437</v>
      </c>
      <c r="KJM240" t="s">
        <v>908</v>
      </c>
      <c r="KJN240" t="s">
        <v>909</v>
      </c>
      <c r="KJQ240" t="s">
        <v>2980</v>
      </c>
      <c r="KJR240" t="s">
        <v>4210</v>
      </c>
      <c r="KJS240" t="s">
        <v>4211</v>
      </c>
      <c r="KJT240" t="s">
        <v>4212</v>
      </c>
      <c r="KJU240" t="s">
        <v>2984</v>
      </c>
      <c r="KJV240" s="79" t="s">
        <v>4213</v>
      </c>
      <c r="KJX240" t="s">
        <v>823</v>
      </c>
      <c r="KJZ240" t="s">
        <v>2987</v>
      </c>
      <c r="KKA240" t="s">
        <v>2436</v>
      </c>
      <c r="KKB240" t="s">
        <v>2437</v>
      </c>
      <c r="KKC240" t="s">
        <v>908</v>
      </c>
      <c r="KKD240" t="s">
        <v>909</v>
      </c>
      <c r="KKG240" t="s">
        <v>2980</v>
      </c>
      <c r="KKH240" t="s">
        <v>4210</v>
      </c>
      <c r="KKI240" t="s">
        <v>4211</v>
      </c>
      <c r="KKJ240" t="s">
        <v>4212</v>
      </c>
      <c r="KKK240" t="s">
        <v>2984</v>
      </c>
      <c r="KKL240" s="79" t="s">
        <v>4213</v>
      </c>
      <c r="KKN240" t="s">
        <v>823</v>
      </c>
      <c r="KKP240" t="s">
        <v>2987</v>
      </c>
      <c r="KKQ240" t="s">
        <v>2436</v>
      </c>
      <c r="KKR240" t="s">
        <v>2437</v>
      </c>
      <c r="KKS240" t="s">
        <v>908</v>
      </c>
      <c r="KKT240" t="s">
        <v>909</v>
      </c>
      <c r="KKW240" t="s">
        <v>2980</v>
      </c>
      <c r="KKX240" t="s">
        <v>4210</v>
      </c>
      <c r="KKY240" t="s">
        <v>4211</v>
      </c>
      <c r="KKZ240" t="s">
        <v>4212</v>
      </c>
      <c r="KLA240" t="s">
        <v>2984</v>
      </c>
      <c r="KLB240" s="79" t="s">
        <v>4213</v>
      </c>
      <c r="KLD240" t="s">
        <v>823</v>
      </c>
      <c r="KLF240" t="s">
        <v>2987</v>
      </c>
      <c r="KLG240" t="s">
        <v>2436</v>
      </c>
      <c r="KLH240" t="s">
        <v>2437</v>
      </c>
      <c r="KLI240" t="s">
        <v>908</v>
      </c>
      <c r="KLJ240" t="s">
        <v>909</v>
      </c>
      <c r="KLM240" t="s">
        <v>2980</v>
      </c>
      <c r="KLN240" t="s">
        <v>4210</v>
      </c>
      <c r="KLO240" t="s">
        <v>4211</v>
      </c>
      <c r="KLP240" t="s">
        <v>4212</v>
      </c>
      <c r="KLQ240" t="s">
        <v>2984</v>
      </c>
      <c r="KLR240" s="79" t="s">
        <v>4213</v>
      </c>
      <c r="KLT240" t="s">
        <v>823</v>
      </c>
      <c r="KLV240" t="s">
        <v>2987</v>
      </c>
      <c r="KLW240" t="s">
        <v>2436</v>
      </c>
      <c r="KLX240" t="s">
        <v>2437</v>
      </c>
      <c r="KLY240" t="s">
        <v>908</v>
      </c>
      <c r="KLZ240" t="s">
        <v>909</v>
      </c>
      <c r="KMC240" t="s">
        <v>2980</v>
      </c>
      <c r="KMD240" t="s">
        <v>4210</v>
      </c>
      <c r="KME240" t="s">
        <v>4211</v>
      </c>
      <c r="KMF240" t="s">
        <v>4212</v>
      </c>
      <c r="KMG240" t="s">
        <v>2984</v>
      </c>
      <c r="KMH240" s="79" t="s">
        <v>4213</v>
      </c>
      <c r="KMJ240" t="s">
        <v>823</v>
      </c>
      <c r="KML240" t="s">
        <v>2987</v>
      </c>
      <c r="KMM240" t="s">
        <v>2436</v>
      </c>
      <c r="KMN240" t="s">
        <v>2437</v>
      </c>
      <c r="KMO240" t="s">
        <v>908</v>
      </c>
      <c r="KMP240" t="s">
        <v>909</v>
      </c>
      <c r="KMS240" t="s">
        <v>2980</v>
      </c>
      <c r="KMT240" t="s">
        <v>4210</v>
      </c>
      <c r="KMU240" t="s">
        <v>4211</v>
      </c>
      <c r="KMV240" t="s">
        <v>4212</v>
      </c>
      <c r="KMW240" t="s">
        <v>2984</v>
      </c>
      <c r="KMX240" s="79" t="s">
        <v>4213</v>
      </c>
      <c r="KMZ240" t="s">
        <v>823</v>
      </c>
      <c r="KNB240" t="s">
        <v>2987</v>
      </c>
      <c r="KNC240" t="s">
        <v>2436</v>
      </c>
      <c r="KND240" t="s">
        <v>2437</v>
      </c>
      <c r="KNE240" t="s">
        <v>908</v>
      </c>
      <c r="KNF240" t="s">
        <v>909</v>
      </c>
      <c r="KNI240" t="s">
        <v>2980</v>
      </c>
      <c r="KNJ240" t="s">
        <v>4210</v>
      </c>
      <c r="KNK240" t="s">
        <v>4211</v>
      </c>
      <c r="KNL240" t="s">
        <v>4212</v>
      </c>
      <c r="KNM240" t="s">
        <v>2984</v>
      </c>
      <c r="KNN240" s="79" t="s">
        <v>4213</v>
      </c>
      <c r="KNP240" t="s">
        <v>823</v>
      </c>
      <c r="KNR240" t="s">
        <v>2987</v>
      </c>
      <c r="KNS240" t="s">
        <v>2436</v>
      </c>
      <c r="KNT240" t="s">
        <v>2437</v>
      </c>
      <c r="KNU240" t="s">
        <v>908</v>
      </c>
      <c r="KNV240" t="s">
        <v>909</v>
      </c>
      <c r="KNY240" t="s">
        <v>2980</v>
      </c>
      <c r="KNZ240" t="s">
        <v>4210</v>
      </c>
      <c r="KOA240" t="s">
        <v>4211</v>
      </c>
      <c r="KOB240" t="s">
        <v>4212</v>
      </c>
      <c r="KOC240" t="s">
        <v>2984</v>
      </c>
      <c r="KOD240" s="79" t="s">
        <v>4213</v>
      </c>
      <c r="KOF240" t="s">
        <v>823</v>
      </c>
      <c r="KOH240" t="s">
        <v>2987</v>
      </c>
      <c r="KOI240" t="s">
        <v>2436</v>
      </c>
      <c r="KOJ240" t="s">
        <v>2437</v>
      </c>
      <c r="KOK240" t="s">
        <v>908</v>
      </c>
      <c r="KOL240" t="s">
        <v>909</v>
      </c>
      <c r="KOO240" t="s">
        <v>2980</v>
      </c>
      <c r="KOP240" t="s">
        <v>4210</v>
      </c>
      <c r="KOQ240" t="s">
        <v>4211</v>
      </c>
      <c r="KOR240" t="s">
        <v>4212</v>
      </c>
      <c r="KOS240" t="s">
        <v>2984</v>
      </c>
      <c r="KOT240" s="79" t="s">
        <v>4213</v>
      </c>
      <c r="KOV240" t="s">
        <v>823</v>
      </c>
      <c r="KOX240" t="s">
        <v>2987</v>
      </c>
      <c r="KOY240" t="s">
        <v>2436</v>
      </c>
      <c r="KOZ240" t="s">
        <v>2437</v>
      </c>
      <c r="KPA240" t="s">
        <v>908</v>
      </c>
      <c r="KPB240" t="s">
        <v>909</v>
      </c>
      <c r="KPE240" t="s">
        <v>2980</v>
      </c>
      <c r="KPF240" t="s">
        <v>4210</v>
      </c>
      <c r="KPG240" t="s">
        <v>4211</v>
      </c>
      <c r="KPH240" t="s">
        <v>4212</v>
      </c>
      <c r="KPI240" t="s">
        <v>2984</v>
      </c>
      <c r="KPJ240" s="79" t="s">
        <v>4213</v>
      </c>
      <c r="KPL240" t="s">
        <v>823</v>
      </c>
      <c r="KPN240" t="s">
        <v>2987</v>
      </c>
      <c r="KPO240" t="s">
        <v>2436</v>
      </c>
      <c r="KPP240" t="s">
        <v>2437</v>
      </c>
      <c r="KPQ240" t="s">
        <v>908</v>
      </c>
      <c r="KPR240" t="s">
        <v>909</v>
      </c>
      <c r="KPU240" t="s">
        <v>2980</v>
      </c>
      <c r="KPV240" t="s">
        <v>4210</v>
      </c>
      <c r="KPW240" t="s">
        <v>4211</v>
      </c>
      <c r="KPX240" t="s">
        <v>4212</v>
      </c>
      <c r="KPY240" t="s">
        <v>2984</v>
      </c>
      <c r="KPZ240" s="79" t="s">
        <v>4213</v>
      </c>
      <c r="KQB240" t="s">
        <v>823</v>
      </c>
      <c r="KQD240" t="s">
        <v>2987</v>
      </c>
      <c r="KQE240" t="s">
        <v>2436</v>
      </c>
      <c r="KQF240" t="s">
        <v>2437</v>
      </c>
      <c r="KQG240" t="s">
        <v>908</v>
      </c>
      <c r="KQH240" t="s">
        <v>909</v>
      </c>
      <c r="KQK240" t="s">
        <v>2980</v>
      </c>
      <c r="KQL240" t="s">
        <v>4210</v>
      </c>
      <c r="KQM240" t="s">
        <v>4211</v>
      </c>
      <c r="KQN240" t="s">
        <v>4212</v>
      </c>
      <c r="KQO240" t="s">
        <v>2984</v>
      </c>
      <c r="KQP240" s="79" t="s">
        <v>4213</v>
      </c>
      <c r="KQR240" t="s">
        <v>823</v>
      </c>
      <c r="KQT240" t="s">
        <v>2987</v>
      </c>
      <c r="KQU240" t="s">
        <v>2436</v>
      </c>
      <c r="KQV240" t="s">
        <v>2437</v>
      </c>
      <c r="KQW240" t="s">
        <v>908</v>
      </c>
      <c r="KQX240" t="s">
        <v>909</v>
      </c>
      <c r="KRA240" t="s">
        <v>2980</v>
      </c>
      <c r="KRB240" t="s">
        <v>4210</v>
      </c>
      <c r="KRC240" t="s">
        <v>4211</v>
      </c>
      <c r="KRD240" t="s">
        <v>4212</v>
      </c>
      <c r="KRE240" t="s">
        <v>2984</v>
      </c>
      <c r="KRF240" s="79" t="s">
        <v>4213</v>
      </c>
      <c r="KRH240" t="s">
        <v>823</v>
      </c>
      <c r="KRJ240" t="s">
        <v>2987</v>
      </c>
      <c r="KRK240" t="s">
        <v>2436</v>
      </c>
      <c r="KRL240" t="s">
        <v>2437</v>
      </c>
      <c r="KRM240" t="s">
        <v>908</v>
      </c>
      <c r="KRN240" t="s">
        <v>909</v>
      </c>
      <c r="KRQ240" t="s">
        <v>2980</v>
      </c>
      <c r="KRR240" t="s">
        <v>4210</v>
      </c>
      <c r="KRS240" t="s">
        <v>4211</v>
      </c>
      <c r="KRT240" t="s">
        <v>4212</v>
      </c>
      <c r="KRU240" t="s">
        <v>2984</v>
      </c>
      <c r="KRV240" s="79" t="s">
        <v>4213</v>
      </c>
      <c r="KRX240" t="s">
        <v>823</v>
      </c>
      <c r="KRZ240" t="s">
        <v>2987</v>
      </c>
      <c r="KSA240" t="s">
        <v>2436</v>
      </c>
      <c r="KSB240" t="s">
        <v>2437</v>
      </c>
      <c r="KSC240" t="s">
        <v>908</v>
      </c>
      <c r="KSD240" t="s">
        <v>909</v>
      </c>
      <c r="KSG240" t="s">
        <v>2980</v>
      </c>
      <c r="KSH240" t="s">
        <v>4210</v>
      </c>
      <c r="KSI240" t="s">
        <v>4211</v>
      </c>
      <c r="KSJ240" t="s">
        <v>4212</v>
      </c>
      <c r="KSK240" t="s">
        <v>2984</v>
      </c>
      <c r="KSL240" s="79" t="s">
        <v>4213</v>
      </c>
      <c r="KSN240" t="s">
        <v>823</v>
      </c>
      <c r="KSP240" t="s">
        <v>2987</v>
      </c>
      <c r="KSQ240" t="s">
        <v>2436</v>
      </c>
      <c r="KSR240" t="s">
        <v>2437</v>
      </c>
      <c r="KSS240" t="s">
        <v>908</v>
      </c>
      <c r="KST240" t="s">
        <v>909</v>
      </c>
      <c r="KSW240" t="s">
        <v>2980</v>
      </c>
      <c r="KSX240" t="s">
        <v>4210</v>
      </c>
      <c r="KSY240" t="s">
        <v>4211</v>
      </c>
      <c r="KSZ240" t="s">
        <v>4212</v>
      </c>
      <c r="KTA240" t="s">
        <v>2984</v>
      </c>
      <c r="KTB240" s="79" t="s">
        <v>4213</v>
      </c>
      <c r="KTD240" t="s">
        <v>823</v>
      </c>
      <c r="KTF240" t="s">
        <v>2987</v>
      </c>
      <c r="KTG240" t="s">
        <v>2436</v>
      </c>
      <c r="KTH240" t="s">
        <v>2437</v>
      </c>
      <c r="KTI240" t="s">
        <v>908</v>
      </c>
      <c r="KTJ240" t="s">
        <v>909</v>
      </c>
      <c r="KTM240" t="s">
        <v>2980</v>
      </c>
      <c r="KTN240" t="s">
        <v>4210</v>
      </c>
      <c r="KTO240" t="s">
        <v>4211</v>
      </c>
      <c r="KTP240" t="s">
        <v>4212</v>
      </c>
      <c r="KTQ240" t="s">
        <v>2984</v>
      </c>
      <c r="KTR240" s="79" t="s">
        <v>4213</v>
      </c>
      <c r="KTT240" t="s">
        <v>823</v>
      </c>
      <c r="KTV240" t="s">
        <v>2987</v>
      </c>
      <c r="KTW240" t="s">
        <v>2436</v>
      </c>
      <c r="KTX240" t="s">
        <v>2437</v>
      </c>
      <c r="KTY240" t="s">
        <v>908</v>
      </c>
      <c r="KTZ240" t="s">
        <v>909</v>
      </c>
      <c r="KUC240" t="s">
        <v>2980</v>
      </c>
      <c r="KUD240" t="s">
        <v>4210</v>
      </c>
      <c r="KUE240" t="s">
        <v>4211</v>
      </c>
      <c r="KUF240" t="s">
        <v>4212</v>
      </c>
      <c r="KUG240" t="s">
        <v>2984</v>
      </c>
      <c r="KUH240" s="79" t="s">
        <v>4213</v>
      </c>
      <c r="KUJ240" t="s">
        <v>823</v>
      </c>
      <c r="KUL240" t="s">
        <v>2987</v>
      </c>
      <c r="KUM240" t="s">
        <v>2436</v>
      </c>
      <c r="KUN240" t="s">
        <v>2437</v>
      </c>
      <c r="KUO240" t="s">
        <v>908</v>
      </c>
      <c r="KUP240" t="s">
        <v>909</v>
      </c>
      <c r="KUS240" t="s">
        <v>2980</v>
      </c>
      <c r="KUT240" t="s">
        <v>4210</v>
      </c>
      <c r="KUU240" t="s">
        <v>4211</v>
      </c>
      <c r="KUV240" t="s">
        <v>4212</v>
      </c>
      <c r="KUW240" t="s">
        <v>2984</v>
      </c>
      <c r="KUX240" s="79" t="s">
        <v>4213</v>
      </c>
      <c r="KUZ240" t="s">
        <v>823</v>
      </c>
      <c r="KVB240" t="s">
        <v>2987</v>
      </c>
      <c r="KVC240" t="s">
        <v>2436</v>
      </c>
      <c r="KVD240" t="s">
        <v>2437</v>
      </c>
      <c r="KVE240" t="s">
        <v>908</v>
      </c>
      <c r="KVF240" t="s">
        <v>909</v>
      </c>
      <c r="KVI240" t="s">
        <v>2980</v>
      </c>
      <c r="KVJ240" t="s">
        <v>4210</v>
      </c>
      <c r="KVK240" t="s">
        <v>4211</v>
      </c>
      <c r="KVL240" t="s">
        <v>4212</v>
      </c>
      <c r="KVM240" t="s">
        <v>2984</v>
      </c>
      <c r="KVN240" s="79" t="s">
        <v>4213</v>
      </c>
      <c r="KVP240" t="s">
        <v>823</v>
      </c>
      <c r="KVR240" t="s">
        <v>2987</v>
      </c>
      <c r="KVS240" t="s">
        <v>2436</v>
      </c>
      <c r="KVT240" t="s">
        <v>2437</v>
      </c>
      <c r="KVU240" t="s">
        <v>908</v>
      </c>
      <c r="KVV240" t="s">
        <v>909</v>
      </c>
      <c r="KVY240" t="s">
        <v>2980</v>
      </c>
      <c r="KVZ240" t="s">
        <v>4210</v>
      </c>
      <c r="KWA240" t="s">
        <v>4211</v>
      </c>
      <c r="KWB240" t="s">
        <v>4212</v>
      </c>
      <c r="KWC240" t="s">
        <v>2984</v>
      </c>
      <c r="KWD240" s="79" t="s">
        <v>4213</v>
      </c>
      <c r="KWF240" t="s">
        <v>823</v>
      </c>
      <c r="KWH240" t="s">
        <v>2987</v>
      </c>
      <c r="KWI240" t="s">
        <v>2436</v>
      </c>
      <c r="KWJ240" t="s">
        <v>2437</v>
      </c>
      <c r="KWK240" t="s">
        <v>908</v>
      </c>
      <c r="KWL240" t="s">
        <v>909</v>
      </c>
      <c r="KWO240" t="s">
        <v>2980</v>
      </c>
      <c r="KWP240" t="s">
        <v>4210</v>
      </c>
      <c r="KWQ240" t="s">
        <v>4211</v>
      </c>
      <c r="KWR240" t="s">
        <v>4212</v>
      </c>
      <c r="KWS240" t="s">
        <v>2984</v>
      </c>
      <c r="KWT240" s="79" t="s">
        <v>4213</v>
      </c>
      <c r="KWV240" t="s">
        <v>823</v>
      </c>
      <c r="KWX240" t="s">
        <v>2987</v>
      </c>
      <c r="KWY240" t="s">
        <v>2436</v>
      </c>
      <c r="KWZ240" t="s">
        <v>2437</v>
      </c>
      <c r="KXA240" t="s">
        <v>908</v>
      </c>
      <c r="KXB240" t="s">
        <v>909</v>
      </c>
      <c r="KXE240" t="s">
        <v>2980</v>
      </c>
      <c r="KXF240" t="s">
        <v>4210</v>
      </c>
      <c r="KXG240" t="s">
        <v>4211</v>
      </c>
      <c r="KXH240" t="s">
        <v>4212</v>
      </c>
      <c r="KXI240" t="s">
        <v>2984</v>
      </c>
      <c r="KXJ240" s="79" t="s">
        <v>4213</v>
      </c>
      <c r="KXL240" t="s">
        <v>823</v>
      </c>
      <c r="KXN240" t="s">
        <v>2987</v>
      </c>
      <c r="KXO240" t="s">
        <v>2436</v>
      </c>
      <c r="KXP240" t="s">
        <v>2437</v>
      </c>
      <c r="KXQ240" t="s">
        <v>908</v>
      </c>
      <c r="KXR240" t="s">
        <v>909</v>
      </c>
      <c r="KXU240" t="s">
        <v>2980</v>
      </c>
      <c r="KXV240" t="s">
        <v>4210</v>
      </c>
      <c r="KXW240" t="s">
        <v>4211</v>
      </c>
      <c r="KXX240" t="s">
        <v>4212</v>
      </c>
      <c r="KXY240" t="s">
        <v>2984</v>
      </c>
      <c r="KXZ240" s="79" t="s">
        <v>4213</v>
      </c>
      <c r="KYB240" t="s">
        <v>823</v>
      </c>
      <c r="KYD240" t="s">
        <v>2987</v>
      </c>
      <c r="KYE240" t="s">
        <v>2436</v>
      </c>
      <c r="KYF240" t="s">
        <v>2437</v>
      </c>
      <c r="KYG240" t="s">
        <v>908</v>
      </c>
      <c r="KYH240" t="s">
        <v>909</v>
      </c>
      <c r="KYK240" t="s">
        <v>2980</v>
      </c>
      <c r="KYL240" t="s">
        <v>4210</v>
      </c>
      <c r="KYM240" t="s">
        <v>4211</v>
      </c>
      <c r="KYN240" t="s">
        <v>4212</v>
      </c>
      <c r="KYO240" t="s">
        <v>2984</v>
      </c>
      <c r="KYP240" s="79" t="s">
        <v>4213</v>
      </c>
      <c r="KYR240" t="s">
        <v>823</v>
      </c>
      <c r="KYT240" t="s">
        <v>2987</v>
      </c>
      <c r="KYU240" t="s">
        <v>2436</v>
      </c>
      <c r="KYV240" t="s">
        <v>2437</v>
      </c>
      <c r="KYW240" t="s">
        <v>908</v>
      </c>
      <c r="KYX240" t="s">
        <v>909</v>
      </c>
      <c r="KZA240" t="s">
        <v>2980</v>
      </c>
      <c r="KZB240" t="s">
        <v>4210</v>
      </c>
      <c r="KZC240" t="s">
        <v>4211</v>
      </c>
      <c r="KZD240" t="s">
        <v>4212</v>
      </c>
      <c r="KZE240" t="s">
        <v>2984</v>
      </c>
      <c r="KZF240" s="79" t="s">
        <v>4213</v>
      </c>
      <c r="KZH240" t="s">
        <v>823</v>
      </c>
      <c r="KZJ240" t="s">
        <v>2987</v>
      </c>
      <c r="KZK240" t="s">
        <v>2436</v>
      </c>
      <c r="KZL240" t="s">
        <v>2437</v>
      </c>
      <c r="KZM240" t="s">
        <v>908</v>
      </c>
      <c r="KZN240" t="s">
        <v>909</v>
      </c>
      <c r="KZQ240" t="s">
        <v>2980</v>
      </c>
      <c r="KZR240" t="s">
        <v>4210</v>
      </c>
      <c r="KZS240" t="s">
        <v>4211</v>
      </c>
      <c r="KZT240" t="s">
        <v>4212</v>
      </c>
      <c r="KZU240" t="s">
        <v>2984</v>
      </c>
      <c r="KZV240" s="79" t="s">
        <v>4213</v>
      </c>
      <c r="KZX240" t="s">
        <v>823</v>
      </c>
      <c r="KZZ240" t="s">
        <v>2987</v>
      </c>
      <c r="LAA240" t="s">
        <v>2436</v>
      </c>
      <c r="LAB240" t="s">
        <v>2437</v>
      </c>
      <c r="LAC240" t="s">
        <v>908</v>
      </c>
      <c r="LAD240" t="s">
        <v>909</v>
      </c>
      <c r="LAG240" t="s">
        <v>2980</v>
      </c>
      <c r="LAH240" t="s">
        <v>4210</v>
      </c>
      <c r="LAI240" t="s">
        <v>4211</v>
      </c>
      <c r="LAJ240" t="s">
        <v>4212</v>
      </c>
      <c r="LAK240" t="s">
        <v>2984</v>
      </c>
      <c r="LAL240" s="79" t="s">
        <v>4213</v>
      </c>
      <c r="LAN240" t="s">
        <v>823</v>
      </c>
      <c r="LAP240" t="s">
        <v>2987</v>
      </c>
      <c r="LAQ240" t="s">
        <v>2436</v>
      </c>
      <c r="LAR240" t="s">
        <v>2437</v>
      </c>
      <c r="LAS240" t="s">
        <v>908</v>
      </c>
      <c r="LAT240" t="s">
        <v>909</v>
      </c>
      <c r="LAW240" t="s">
        <v>2980</v>
      </c>
      <c r="LAX240" t="s">
        <v>4210</v>
      </c>
      <c r="LAY240" t="s">
        <v>4211</v>
      </c>
      <c r="LAZ240" t="s">
        <v>4212</v>
      </c>
      <c r="LBA240" t="s">
        <v>2984</v>
      </c>
      <c r="LBB240" s="79" t="s">
        <v>4213</v>
      </c>
      <c r="LBD240" t="s">
        <v>823</v>
      </c>
      <c r="LBF240" t="s">
        <v>2987</v>
      </c>
      <c r="LBG240" t="s">
        <v>2436</v>
      </c>
      <c r="LBH240" t="s">
        <v>2437</v>
      </c>
      <c r="LBI240" t="s">
        <v>908</v>
      </c>
      <c r="LBJ240" t="s">
        <v>909</v>
      </c>
      <c r="LBM240" t="s">
        <v>2980</v>
      </c>
      <c r="LBN240" t="s">
        <v>4210</v>
      </c>
      <c r="LBO240" t="s">
        <v>4211</v>
      </c>
      <c r="LBP240" t="s">
        <v>4212</v>
      </c>
      <c r="LBQ240" t="s">
        <v>2984</v>
      </c>
      <c r="LBR240" s="79" t="s">
        <v>4213</v>
      </c>
      <c r="LBT240" t="s">
        <v>823</v>
      </c>
      <c r="LBV240" t="s">
        <v>2987</v>
      </c>
      <c r="LBW240" t="s">
        <v>2436</v>
      </c>
      <c r="LBX240" t="s">
        <v>2437</v>
      </c>
      <c r="LBY240" t="s">
        <v>908</v>
      </c>
      <c r="LBZ240" t="s">
        <v>909</v>
      </c>
      <c r="LCC240" t="s">
        <v>2980</v>
      </c>
      <c r="LCD240" t="s">
        <v>4210</v>
      </c>
      <c r="LCE240" t="s">
        <v>4211</v>
      </c>
      <c r="LCF240" t="s">
        <v>4212</v>
      </c>
      <c r="LCG240" t="s">
        <v>2984</v>
      </c>
      <c r="LCH240" s="79" t="s">
        <v>4213</v>
      </c>
      <c r="LCJ240" t="s">
        <v>823</v>
      </c>
      <c r="LCL240" t="s">
        <v>2987</v>
      </c>
      <c r="LCM240" t="s">
        <v>2436</v>
      </c>
      <c r="LCN240" t="s">
        <v>2437</v>
      </c>
      <c r="LCO240" t="s">
        <v>908</v>
      </c>
      <c r="LCP240" t="s">
        <v>909</v>
      </c>
      <c r="LCS240" t="s">
        <v>2980</v>
      </c>
      <c r="LCT240" t="s">
        <v>4210</v>
      </c>
      <c r="LCU240" t="s">
        <v>4211</v>
      </c>
      <c r="LCV240" t="s">
        <v>4212</v>
      </c>
      <c r="LCW240" t="s">
        <v>2984</v>
      </c>
      <c r="LCX240" s="79" t="s">
        <v>4213</v>
      </c>
      <c r="LCZ240" t="s">
        <v>823</v>
      </c>
      <c r="LDB240" t="s">
        <v>2987</v>
      </c>
      <c r="LDC240" t="s">
        <v>2436</v>
      </c>
      <c r="LDD240" t="s">
        <v>2437</v>
      </c>
      <c r="LDE240" t="s">
        <v>908</v>
      </c>
      <c r="LDF240" t="s">
        <v>909</v>
      </c>
      <c r="LDI240" t="s">
        <v>2980</v>
      </c>
      <c r="LDJ240" t="s">
        <v>4210</v>
      </c>
      <c r="LDK240" t="s">
        <v>4211</v>
      </c>
      <c r="LDL240" t="s">
        <v>4212</v>
      </c>
      <c r="LDM240" t="s">
        <v>2984</v>
      </c>
      <c r="LDN240" s="79" t="s">
        <v>4213</v>
      </c>
      <c r="LDP240" t="s">
        <v>823</v>
      </c>
      <c r="LDR240" t="s">
        <v>2987</v>
      </c>
      <c r="LDS240" t="s">
        <v>2436</v>
      </c>
      <c r="LDT240" t="s">
        <v>2437</v>
      </c>
      <c r="LDU240" t="s">
        <v>908</v>
      </c>
      <c r="LDV240" t="s">
        <v>909</v>
      </c>
      <c r="LDY240" t="s">
        <v>2980</v>
      </c>
      <c r="LDZ240" t="s">
        <v>4210</v>
      </c>
      <c r="LEA240" t="s">
        <v>4211</v>
      </c>
      <c r="LEB240" t="s">
        <v>4212</v>
      </c>
      <c r="LEC240" t="s">
        <v>2984</v>
      </c>
      <c r="LED240" s="79" t="s">
        <v>4213</v>
      </c>
      <c r="LEF240" t="s">
        <v>823</v>
      </c>
      <c r="LEH240" t="s">
        <v>2987</v>
      </c>
      <c r="LEI240" t="s">
        <v>2436</v>
      </c>
      <c r="LEJ240" t="s">
        <v>2437</v>
      </c>
      <c r="LEK240" t="s">
        <v>908</v>
      </c>
      <c r="LEL240" t="s">
        <v>909</v>
      </c>
      <c r="LEO240" t="s">
        <v>2980</v>
      </c>
      <c r="LEP240" t="s">
        <v>4210</v>
      </c>
      <c r="LEQ240" t="s">
        <v>4211</v>
      </c>
      <c r="LER240" t="s">
        <v>4212</v>
      </c>
      <c r="LES240" t="s">
        <v>2984</v>
      </c>
      <c r="LET240" s="79" t="s">
        <v>4213</v>
      </c>
      <c r="LEV240" t="s">
        <v>823</v>
      </c>
      <c r="LEX240" t="s">
        <v>2987</v>
      </c>
      <c r="LEY240" t="s">
        <v>2436</v>
      </c>
      <c r="LEZ240" t="s">
        <v>2437</v>
      </c>
      <c r="LFA240" t="s">
        <v>908</v>
      </c>
      <c r="LFB240" t="s">
        <v>909</v>
      </c>
      <c r="LFE240" t="s">
        <v>2980</v>
      </c>
      <c r="LFF240" t="s">
        <v>4210</v>
      </c>
      <c r="LFG240" t="s">
        <v>4211</v>
      </c>
      <c r="LFH240" t="s">
        <v>4212</v>
      </c>
      <c r="LFI240" t="s">
        <v>2984</v>
      </c>
      <c r="LFJ240" s="79" t="s">
        <v>4213</v>
      </c>
      <c r="LFL240" t="s">
        <v>823</v>
      </c>
      <c r="LFN240" t="s">
        <v>2987</v>
      </c>
      <c r="LFO240" t="s">
        <v>2436</v>
      </c>
      <c r="LFP240" t="s">
        <v>2437</v>
      </c>
      <c r="LFQ240" t="s">
        <v>908</v>
      </c>
      <c r="LFR240" t="s">
        <v>909</v>
      </c>
      <c r="LFU240" t="s">
        <v>2980</v>
      </c>
      <c r="LFV240" t="s">
        <v>4210</v>
      </c>
      <c r="LFW240" t="s">
        <v>4211</v>
      </c>
      <c r="LFX240" t="s">
        <v>4212</v>
      </c>
      <c r="LFY240" t="s">
        <v>2984</v>
      </c>
      <c r="LFZ240" s="79" t="s">
        <v>4213</v>
      </c>
      <c r="LGB240" t="s">
        <v>823</v>
      </c>
      <c r="LGD240" t="s">
        <v>2987</v>
      </c>
      <c r="LGE240" t="s">
        <v>2436</v>
      </c>
      <c r="LGF240" t="s">
        <v>2437</v>
      </c>
      <c r="LGG240" t="s">
        <v>908</v>
      </c>
      <c r="LGH240" t="s">
        <v>909</v>
      </c>
      <c r="LGK240" t="s">
        <v>2980</v>
      </c>
      <c r="LGL240" t="s">
        <v>4210</v>
      </c>
      <c r="LGM240" t="s">
        <v>4211</v>
      </c>
      <c r="LGN240" t="s">
        <v>4212</v>
      </c>
      <c r="LGO240" t="s">
        <v>2984</v>
      </c>
      <c r="LGP240" s="79" t="s">
        <v>4213</v>
      </c>
      <c r="LGR240" t="s">
        <v>823</v>
      </c>
      <c r="LGT240" t="s">
        <v>2987</v>
      </c>
      <c r="LGU240" t="s">
        <v>2436</v>
      </c>
      <c r="LGV240" t="s">
        <v>2437</v>
      </c>
      <c r="LGW240" t="s">
        <v>908</v>
      </c>
      <c r="LGX240" t="s">
        <v>909</v>
      </c>
      <c r="LHA240" t="s">
        <v>2980</v>
      </c>
      <c r="LHB240" t="s">
        <v>4210</v>
      </c>
      <c r="LHC240" t="s">
        <v>4211</v>
      </c>
      <c r="LHD240" t="s">
        <v>4212</v>
      </c>
      <c r="LHE240" t="s">
        <v>2984</v>
      </c>
      <c r="LHF240" s="79" t="s">
        <v>4213</v>
      </c>
      <c r="LHH240" t="s">
        <v>823</v>
      </c>
      <c r="LHJ240" t="s">
        <v>2987</v>
      </c>
      <c r="LHK240" t="s">
        <v>2436</v>
      </c>
      <c r="LHL240" t="s">
        <v>2437</v>
      </c>
      <c r="LHM240" t="s">
        <v>908</v>
      </c>
      <c r="LHN240" t="s">
        <v>909</v>
      </c>
      <c r="LHQ240" t="s">
        <v>2980</v>
      </c>
      <c r="LHR240" t="s">
        <v>4210</v>
      </c>
      <c r="LHS240" t="s">
        <v>4211</v>
      </c>
      <c r="LHT240" t="s">
        <v>4212</v>
      </c>
      <c r="LHU240" t="s">
        <v>2984</v>
      </c>
      <c r="LHV240" s="79" t="s">
        <v>4213</v>
      </c>
      <c r="LHX240" t="s">
        <v>823</v>
      </c>
      <c r="LHZ240" t="s">
        <v>2987</v>
      </c>
      <c r="LIA240" t="s">
        <v>2436</v>
      </c>
      <c r="LIB240" t="s">
        <v>2437</v>
      </c>
      <c r="LIC240" t="s">
        <v>908</v>
      </c>
      <c r="LID240" t="s">
        <v>909</v>
      </c>
      <c r="LIG240" t="s">
        <v>2980</v>
      </c>
      <c r="LIH240" t="s">
        <v>4210</v>
      </c>
      <c r="LII240" t="s">
        <v>4211</v>
      </c>
      <c r="LIJ240" t="s">
        <v>4212</v>
      </c>
      <c r="LIK240" t="s">
        <v>2984</v>
      </c>
      <c r="LIL240" s="79" t="s">
        <v>4213</v>
      </c>
      <c r="LIN240" t="s">
        <v>823</v>
      </c>
      <c r="LIP240" t="s">
        <v>2987</v>
      </c>
      <c r="LIQ240" t="s">
        <v>2436</v>
      </c>
      <c r="LIR240" t="s">
        <v>2437</v>
      </c>
      <c r="LIS240" t="s">
        <v>908</v>
      </c>
      <c r="LIT240" t="s">
        <v>909</v>
      </c>
      <c r="LIW240" t="s">
        <v>2980</v>
      </c>
      <c r="LIX240" t="s">
        <v>4210</v>
      </c>
      <c r="LIY240" t="s">
        <v>4211</v>
      </c>
      <c r="LIZ240" t="s">
        <v>4212</v>
      </c>
      <c r="LJA240" t="s">
        <v>2984</v>
      </c>
      <c r="LJB240" s="79" t="s">
        <v>4213</v>
      </c>
      <c r="LJD240" t="s">
        <v>823</v>
      </c>
      <c r="LJF240" t="s">
        <v>2987</v>
      </c>
      <c r="LJG240" t="s">
        <v>2436</v>
      </c>
      <c r="LJH240" t="s">
        <v>2437</v>
      </c>
      <c r="LJI240" t="s">
        <v>908</v>
      </c>
      <c r="LJJ240" t="s">
        <v>909</v>
      </c>
      <c r="LJM240" t="s">
        <v>2980</v>
      </c>
      <c r="LJN240" t="s">
        <v>4210</v>
      </c>
      <c r="LJO240" t="s">
        <v>4211</v>
      </c>
      <c r="LJP240" t="s">
        <v>4212</v>
      </c>
      <c r="LJQ240" t="s">
        <v>2984</v>
      </c>
      <c r="LJR240" s="79" t="s">
        <v>4213</v>
      </c>
      <c r="LJT240" t="s">
        <v>823</v>
      </c>
      <c r="LJV240" t="s">
        <v>2987</v>
      </c>
      <c r="LJW240" t="s">
        <v>2436</v>
      </c>
      <c r="LJX240" t="s">
        <v>2437</v>
      </c>
      <c r="LJY240" t="s">
        <v>908</v>
      </c>
      <c r="LJZ240" t="s">
        <v>909</v>
      </c>
      <c r="LKC240" t="s">
        <v>2980</v>
      </c>
      <c r="LKD240" t="s">
        <v>4210</v>
      </c>
      <c r="LKE240" t="s">
        <v>4211</v>
      </c>
      <c r="LKF240" t="s">
        <v>4212</v>
      </c>
      <c r="LKG240" t="s">
        <v>2984</v>
      </c>
      <c r="LKH240" s="79" t="s">
        <v>4213</v>
      </c>
      <c r="LKJ240" t="s">
        <v>823</v>
      </c>
      <c r="LKL240" t="s">
        <v>2987</v>
      </c>
      <c r="LKM240" t="s">
        <v>2436</v>
      </c>
      <c r="LKN240" t="s">
        <v>2437</v>
      </c>
      <c r="LKO240" t="s">
        <v>908</v>
      </c>
      <c r="LKP240" t="s">
        <v>909</v>
      </c>
      <c r="LKS240" t="s">
        <v>2980</v>
      </c>
      <c r="LKT240" t="s">
        <v>4210</v>
      </c>
      <c r="LKU240" t="s">
        <v>4211</v>
      </c>
      <c r="LKV240" t="s">
        <v>4212</v>
      </c>
      <c r="LKW240" t="s">
        <v>2984</v>
      </c>
      <c r="LKX240" s="79" t="s">
        <v>4213</v>
      </c>
      <c r="LKZ240" t="s">
        <v>823</v>
      </c>
      <c r="LLB240" t="s">
        <v>2987</v>
      </c>
      <c r="LLC240" t="s">
        <v>2436</v>
      </c>
      <c r="LLD240" t="s">
        <v>2437</v>
      </c>
      <c r="LLE240" t="s">
        <v>908</v>
      </c>
      <c r="LLF240" t="s">
        <v>909</v>
      </c>
      <c r="LLI240" t="s">
        <v>2980</v>
      </c>
      <c r="LLJ240" t="s">
        <v>4210</v>
      </c>
      <c r="LLK240" t="s">
        <v>4211</v>
      </c>
      <c r="LLL240" t="s">
        <v>4212</v>
      </c>
      <c r="LLM240" t="s">
        <v>2984</v>
      </c>
      <c r="LLN240" s="79" t="s">
        <v>4213</v>
      </c>
      <c r="LLP240" t="s">
        <v>823</v>
      </c>
      <c r="LLR240" t="s">
        <v>2987</v>
      </c>
      <c r="LLS240" t="s">
        <v>2436</v>
      </c>
      <c r="LLT240" t="s">
        <v>2437</v>
      </c>
      <c r="LLU240" t="s">
        <v>908</v>
      </c>
      <c r="LLV240" t="s">
        <v>909</v>
      </c>
      <c r="LLY240" t="s">
        <v>2980</v>
      </c>
      <c r="LLZ240" t="s">
        <v>4210</v>
      </c>
      <c r="LMA240" t="s">
        <v>4211</v>
      </c>
      <c r="LMB240" t="s">
        <v>4212</v>
      </c>
      <c r="LMC240" t="s">
        <v>2984</v>
      </c>
      <c r="LMD240" s="79" t="s">
        <v>4213</v>
      </c>
      <c r="LMF240" t="s">
        <v>823</v>
      </c>
      <c r="LMH240" t="s">
        <v>2987</v>
      </c>
      <c r="LMI240" t="s">
        <v>2436</v>
      </c>
      <c r="LMJ240" t="s">
        <v>2437</v>
      </c>
      <c r="LMK240" t="s">
        <v>908</v>
      </c>
      <c r="LML240" t="s">
        <v>909</v>
      </c>
      <c r="LMO240" t="s">
        <v>2980</v>
      </c>
      <c r="LMP240" t="s">
        <v>4210</v>
      </c>
      <c r="LMQ240" t="s">
        <v>4211</v>
      </c>
      <c r="LMR240" t="s">
        <v>4212</v>
      </c>
      <c r="LMS240" t="s">
        <v>2984</v>
      </c>
      <c r="LMT240" s="79" t="s">
        <v>4213</v>
      </c>
      <c r="LMV240" t="s">
        <v>823</v>
      </c>
      <c r="LMX240" t="s">
        <v>2987</v>
      </c>
      <c r="LMY240" t="s">
        <v>2436</v>
      </c>
      <c r="LMZ240" t="s">
        <v>2437</v>
      </c>
      <c r="LNA240" t="s">
        <v>908</v>
      </c>
      <c r="LNB240" t="s">
        <v>909</v>
      </c>
      <c r="LNE240" t="s">
        <v>2980</v>
      </c>
      <c r="LNF240" t="s">
        <v>4210</v>
      </c>
      <c r="LNG240" t="s">
        <v>4211</v>
      </c>
      <c r="LNH240" t="s">
        <v>4212</v>
      </c>
      <c r="LNI240" t="s">
        <v>2984</v>
      </c>
      <c r="LNJ240" s="79" t="s">
        <v>4213</v>
      </c>
      <c r="LNL240" t="s">
        <v>823</v>
      </c>
      <c r="LNN240" t="s">
        <v>2987</v>
      </c>
      <c r="LNO240" t="s">
        <v>2436</v>
      </c>
      <c r="LNP240" t="s">
        <v>2437</v>
      </c>
      <c r="LNQ240" t="s">
        <v>908</v>
      </c>
      <c r="LNR240" t="s">
        <v>909</v>
      </c>
      <c r="LNU240" t="s">
        <v>2980</v>
      </c>
      <c r="LNV240" t="s">
        <v>4210</v>
      </c>
      <c r="LNW240" t="s">
        <v>4211</v>
      </c>
      <c r="LNX240" t="s">
        <v>4212</v>
      </c>
      <c r="LNY240" t="s">
        <v>2984</v>
      </c>
      <c r="LNZ240" s="79" t="s">
        <v>4213</v>
      </c>
      <c r="LOB240" t="s">
        <v>823</v>
      </c>
      <c r="LOD240" t="s">
        <v>2987</v>
      </c>
      <c r="LOE240" t="s">
        <v>2436</v>
      </c>
      <c r="LOF240" t="s">
        <v>2437</v>
      </c>
      <c r="LOG240" t="s">
        <v>908</v>
      </c>
      <c r="LOH240" t="s">
        <v>909</v>
      </c>
      <c r="LOK240" t="s">
        <v>2980</v>
      </c>
      <c r="LOL240" t="s">
        <v>4210</v>
      </c>
      <c r="LOM240" t="s">
        <v>4211</v>
      </c>
      <c r="LON240" t="s">
        <v>4212</v>
      </c>
      <c r="LOO240" t="s">
        <v>2984</v>
      </c>
      <c r="LOP240" s="79" t="s">
        <v>4213</v>
      </c>
      <c r="LOR240" t="s">
        <v>823</v>
      </c>
      <c r="LOT240" t="s">
        <v>2987</v>
      </c>
      <c r="LOU240" t="s">
        <v>2436</v>
      </c>
      <c r="LOV240" t="s">
        <v>2437</v>
      </c>
      <c r="LOW240" t="s">
        <v>908</v>
      </c>
      <c r="LOX240" t="s">
        <v>909</v>
      </c>
      <c r="LPA240" t="s">
        <v>2980</v>
      </c>
      <c r="LPB240" t="s">
        <v>4210</v>
      </c>
      <c r="LPC240" t="s">
        <v>4211</v>
      </c>
      <c r="LPD240" t="s">
        <v>4212</v>
      </c>
      <c r="LPE240" t="s">
        <v>2984</v>
      </c>
      <c r="LPF240" s="79" t="s">
        <v>4213</v>
      </c>
      <c r="LPH240" t="s">
        <v>823</v>
      </c>
      <c r="LPJ240" t="s">
        <v>2987</v>
      </c>
      <c r="LPK240" t="s">
        <v>2436</v>
      </c>
      <c r="LPL240" t="s">
        <v>2437</v>
      </c>
      <c r="LPM240" t="s">
        <v>908</v>
      </c>
      <c r="LPN240" t="s">
        <v>909</v>
      </c>
      <c r="LPQ240" t="s">
        <v>2980</v>
      </c>
      <c r="LPR240" t="s">
        <v>4210</v>
      </c>
      <c r="LPS240" t="s">
        <v>4211</v>
      </c>
      <c r="LPT240" t="s">
        <v>4212</v>
      </c>
      <c r="LPU240" t="s">
        <v>2984</v>
      </c>
      <c r="LPV240" s="79" t="s">
        <v>4213</v>
      </c>
      <c r="LPX240" t="s">
        <v>823</v>
      </c>
      <c r="LPZ240" t="s">
        <v>2987</v>
      </c>
      <c r="LQA240" t="s">
        <v>2436</v>
      </c>
      <c r="LQB240" t="s">
        <v>2437</v>
      </c>
      <c r="LQC240" t="s">
        <v>908</v>
      </c>
      <c r="LQD240" t="s">
        <v>909</v>
      </c>
      <c r="LQG240" t="s">
        <v>2980</v>
      </c>
      <c r="LQH240" t="s">
        <v>4210</v>
      </c>
      <c r="LQI240" t="s">
        <v>4211</v>
      </c>
      <c r="LQJ240" t="s">
        <v>4212</v>
      </c>
      <c r="LQK240" t="s">
        <v>2984</v>
      </c>
      <c r="LQL240" s="79" t="s">
        <v>4213</v>
      </c>
      <c r="LQN240" t="s">
        <v>823</v>
      </c>
      <c r="LQP240" t="s">
        <v>2987</v>
      </c>
      <c r="LQQ240" t="s">
        <v>2436</v>
      </c>
      <c r="LQR240" t="s">
        <v>2437</v>
      </c>
      <c r="LQS240" t="s">
        <v>908</v>
      </c>
      <c r="LQT240" t="s">
        <v>909</v>
      </c>
      <c r="LQW240" t="s">
        <v>2980</v>
      </c>
      <c r="LQX240" t="s">
        <v>4210</v>
      </c>
      <c r="LQY240" t="s">
        <v>4211</v>
      </c>
      <c r="LQZ240" t="s">
        <v>4212</v>
      </c>
      <c r="LRA240" t="s">
        <v>2984</v>
      </c>
      <c r="LRB240" s="79" t="s">
        <v>4213</v>
      </c>
      <c r="LRD240" t="s">
        <v>823</v>
      </c>
      <c r="LRF240" t="s">
        <v>2987</v>
      </c>
      <c r="LRG240" t="s">
        <v>2436</v>
      </c>
      <c r="LRH240" t="s">
        <v>2437</v>
      </c>
      <c r="LRI240" t="s">
        <v>908</v>
      </c>
      <c r="LRJ240" t="s">
        <v>909</v>
      </c>
      <c r="LRM240" t="s">
        <v>2980</v>
      </c>
      <c r="LRN240" t="s">
        <v>4210</v>
      </c>
      <c r="LRO240" t="s">
        <v>4211</v>
      </c>
      <c r="LRP240" t="s">
        <v>4212</v>
      </c>
      <c r="LRQ240" t="s">
        <v>2984</v>
      </c>
      <c r="LRR240" s="79" t="s">
        <v>4213</v>
      </c>
      <c r="LRT240" t="s">
        <v>823</v>
      </c>
      <c r="LRV240" t="s">
        <v>2987</v>
      </c>
      <c r="LRW240" t="s">
        <v>2436</v>
      </c>
      <c r="LRX240" t="s">
        <v>2437</v>
      </c>
      <c r="LRY240" t="s">
        <v>908</v>
      </c>
      <c r="LRZ240" t="s">
        <v>909</v>
      </c>
      <c r="LSC240" t="s">
        <v>2980</v>
      </c>
      <c r="LSD240" t="s">
        <v>4210</v>
      </c>
      <c r="LSE240" t="s">
        <v>4211</v>
      </c>
      <c r="LSF240" t="s">
        <v>4212</v>
      </c>
      <c r="LSG240" t="s">
        <v>2984</v>
      </c>
      <c r="LSH240" s="79" t="s">
        <v>4213</v>
      </c>
      <c r="LSJ240" t="s">
        <v>823</v>
      </c>
      <c r="LSL240" t="s">
        <v>2987</v>
      </c>
      <c r="LSM240" t="s">
        <v>2436</v>
      </c>
      <c r="LSN240" t="s">
        <v>2437</v>
      </c>
      <c r="LSO240" t="s">
        <v>908</v>
      </c>
      <c r="LSP240" t="s">
        <v>909</v>
      </c>
      <c r="LSS240" t="s">
        <v>2980</v>
      </c>
      <c r="LST240" t="s">
        <v>4210</v>
      </c>
      <c r="LSU240" t="s">
        <v>4211</v>
      </c>
      <c r="LSV240" t="s">
        <v>4212</v>
      </c>
      <c r="LSW240" t="s">
        <v>2984</v>
      </c>
      <c r="LSX240" s="79" t="s">
        <v>4213</v>
      </c>
      <c r="LSZ240" t="s">
        <v>823</v>
      </c>
      <c r="LTB240" t="s">
        <v>2987</v>
      </c>
      <c r="LTC240" t="s">
        <v>2436</v>
      </c>
      <c r="LTD240" t="s">
        <v>2437</v>
      </c>
      <c r="LTE240" t="s">
        <v>908</v>
      </c>
      <c r="LTF240" t="s">
        <v>909</v>
      </c>
      <c r="LTI240" t="s">
        <v>2980</v>
      </c>
      <c r="LTJ240" t="s">
        <v>4210</v>
      </c>
      <c r="LTK240" t="s">
        <v>4211</v>
      </c>
      <c r="LTL240" t="s">
        <v>4212</v>
      </c>
      <c r="LTM240" t="s">
        <v>2984</v>
      </c>
      <c r="LTN240" s="79" t="s">
        <v>4213</v>
      </c>
      <c r="LTP240" t="s">
        <v>823</v>
      </c>
      <c r="LTR240" t="s">
        <v>2987</v>
      </c>
      <c r="LTS240" t="s">
        <v>2436</v>
      </c>
      <c r="LTT240" t="s">
        <v>2437</v>
      </c>
      <c r="LTU240" t="s">
        <v>908</v>
      </c>
      <c r="LTV240" t="s">
        <v>909</v>
      </c>
      <c r="LTY240" t="s">
        <v>2980</v>
      </c>
      <c r="LTZ240" t="s">
        <v>4210</v>
      </c>
      <c r="LUA240" t="s">
        <v>4211</v>
      </c>
      <c r="LUB240" t="s">
        <v>4212</v>
      </c>
      <c r="LUC240" t="s">
        <v>2984</v>
      </c>
      <c r="LUD240" s="79" t="s">
        <v>4213</v>
      </c>
      <c r="LUF240" t="s">
        <v>823</v>
      </c>
      <c r="LUH240" t="s">
        <v>2987</v>
      </c>
      <c r="LUI240" t="s">
        <v>2436</v>
      </c>
      <c r="LUJ240" t="s">
        <v>2437</v>
      </c>
      <c r="LUK240" t="s">
        <v>908</v>
      </c>
      <c r="LUL240" t="s">
        <v>909</v>
      </c>
      <c r="LUO240" t="s">
        <v>2980</v>
      </c>
      <c r="LUP240" t="s">
        <v>4210</v>
      </c>
      <c r="LUQ240" t="s">
        <v>4211</v>
      </c>
      <c r="LUR240" t="s">
        <v>4212</v>
      </c>
      <c r="LUS240" t="s">
        <v>2984</v>
      </c>
      <c r="LUT240" s="79" t="s">
        <v>4213</v>
      </c>
      <c r="LUV240" t="s">
        <v>823</v>
      </c>
      <c r="LUX240" t="s">
        <v>2987</v>
      </c>
      <c r="LUY240" t="s">
        <v>2436</v>
      </c>
      <c r="LUZ240" t="s">
        <v>2437</v>
      </c>
      <c r="LVA240" t="s">
        <v>908</v>
      </c>
      <c r="LVB240" t="s">
        <v>909</v>
      </c>
      <c r="LVE240" t="s">
        <v>2980</v>
      </c>
      <c r="LVF240" t="s">
        <v>4210</v>
      </c>
      <c r="LVG240" t="s">
        <v>4211</v>
      </c>
      <c r="LVH240" t="s">
        <v>4212</v>
      </c>
      <c r="LVI240" t="s">
        <v>2984</v>
      </c>
      <c r="LVJ240" s="79" t="s">
        <v>4213</v>
      </c>
      <c r="LVL240" t="s">
        <v>823</v>
      </c>
      <c r="LVN240" t="s">
        <v>2987</v>
      </c>
      <c r="LVO240" t="s">
        <v>2436</v>
      </c>
      <c r="LVP240" t="s">
        <v>2437</v>
      </c>
      <c r="LVQ240" t="s">
        <v>908</v>
      </c>
      <c r="LVR240" t="s">
        <v>909</v>
      </c>
      <c r="LVU240" t="s">
        <v>2980</v>
      </c>
      <c r="LVV240" t="s">
        <v>4210</v>
      </c>
      <c r="LVW240" t="s">
        <v>4211</v>
      </c>
      <c r="LVX240" t="s">
        <v>4212</v>
      </c>
      <c r="LVY240" t="s">
        <v>2984</v>
      </c>
      <c r="LVZ240" s="79" t="s">
        <v>4213</v>
      </c>
      <c r="LWB240" t="s">
        <v>823</v>
      </c>
      <c r="LWD240" t="s">
        <v>2987</v>
      </c>
      <c r="LWE240" t="s">
        <v>2436</v>
      </c>
      <c r="LWF240" t="s">
        <v>2437</v>
      </c>
      <c r="LWG240" t="s">
        <v>908</v>
      </c>
      <c r="LWH240" t="s">
        <v>909</v>
      </c>
      <c r="LWK240" t="s">
        <v>2980</v>
      </c>
      <c r="LWL240" t="s">
        <v>4210</v>
      </c>
      <c r="LWM240" t="s">
        <v>4211</v>
      </c>
      <c r="LWN240" t="s">
        <v>4212</v>
      </c>
      <c r="LWO240" t="s">
        <v>2984</v>
      </c>
      <c r="LWP240" s="79" t="s">
        <v>4213</v>
      </c>
      <c r="LWR240" t="s">
        <v>823</v>
      </c>
      <c r="LWT240" t="s">
        <v>2987</v>
      </c>
      <c r="LWU240" t="s">
        <v>2436</v>
      </c>
      <c r="LWV240" t="s">
        <v>2437</v>
      </c>
      <c r="LWW240" t="s">
        <v>908</v>
      </c>
      <c r="LWX240" t="s">
        <v>909</v>
      </c>
      <c r="LXA240" t="s">
        <v>2980</v>
      </c>
      <c r="LXB240" t="s">
        <v>4210</v>
      </c>
      <c r="LXC240" t="s">
        <v>4211</v>
      </c>
      <c r="LXD240" t="s">
        <v>4212</v>
      </c>
      <c r="LXE240" t="s">
        <v>2984</v>
      </c>
      <c r="LXF240" s="79" t="s">
        <v>4213</v>
      </c>
      <c r="LXH240" t="s">
        <v>823</v>
      </c>
      <c r="LXJ240" t="s">
        <v>2987</v>
      </c>
      <c r="LXK240" t="s">
        <v>2436</v>
      </c>
      <c r="LXL240" t="s">
        <v>2437</v>
      </c>
      <c r="LXM240" t="s">
        <v>908</v>
      </c>
      <c r="LXN240" t="s">
        <v>909</v>
      </c>
      <c r="LXQ240" t="s">
        <v>2980</v>
      </c>
      <c r="LXR240" t="s">
        <v>4210</v>
      </c>
      <c r="LXS240" t="s">
        <v>4211</v>
      </c>
      <c r="LXT240" t="s">
        <v>4212</v>
      </c>
      <c r="LXU240" t="s">
        <v>2984</v>
      </c>
      <c r="LXV240" s="79" t="s">
        <v>4213</v>
      </c>
      <c r="LXX240" t="s">
        <v>823</v>
      </c>
      <c r="LXZ240" t="s">
        <v>2987</v>
      </c>
      <c r="LYA240" t="s">
        <v>2436</v>
      </c>
      <c r="LYB240" t="s">
        <v>2437</v>
      </c>
      <c r="LYC240" t="s">
        <v>908</v>
      </c>
      <c r="LYD240" t="s">
        <v>909</v>
      </c>
      <c r="LYG240" t="s">
        <v>2980</v>
      </c>
      <c r="LYH240" t="s">
        <v>4210</v>
      </c>
      <c r="LYI240" t="s">
        <v>4211</v>
      </c>
      <c r="LYJ240" t="s">
        <v>4212</v>
      </c>
      <c r="LYK240" t="s">
        <v>2984</v>
      </c>
      <c r="LYL240" s="79" t="s">
        <v>4213</v>
      </c>
      <c r="LYN240" t="s">
        <v>823</v>
      </c>
      <c r="LYP240" t="s">
        <v>2987</v>
      </c>
      <c r="LYQ240" t="s">
        <v>2436</v>
      </c>
      <c r="LYR240" t="s">
        <v>2437</v>
      </c>
      <c r="LYS240" t="s">
        <v>908</v>
      </c>
      <c r="LYT240" t="s">
        <v>909</v>
      </c>
      <c r="LYW240" t="s">
        <v>2980</v>
      </c>
      <c r="LYX240" t="s">
        <v>4210</v>
      </c>
      <c r="LYY240" t="s">
        <v>4211</v>
      </c>
      <c r="LYZ240" t="s">
        <v>4212</v>
      </c>
      <c r="LZA240" t="s">
        <v>2984</v>
      </c>
      <c r="LZB240" s="79" t="s">
        <v>4213</v>
      </c>
      <c r="LZD240" t="s">
        <v>823</v>
      </c>
      <c r="LZF240" t="s">
        <v>2987</v>
      </c>
      <c r="LZG240" t="s">
        <v>2436</v>
      </c>
      <c r="LZH240" t="s">
        <v>2437</v>
      </c>
      <c r="LZI240" t="s">
        <v>908</v>
      </c>
      <c r="LZJ240" t="s">
        <v>909</v>
      </c>
      <c r="LZM240" t="s">
        <v>2980</v>
      </c>
      <c r="LZN240" t="s">
        <v>4210</v>
      </c>
      <c r="LZO240" t="s">
        <v>4211</v>
      </c>
      <c r="LZP240" t="s">
        <v>4212</v>
      </c>
      <c r="LZQ240" t="s">
        <v>2984</v>
      </c>
      <c r="LZR240" s="79" t="s">
        <v>4213</v>
      </c>
      <c r="LZT240" t="s">
        <v>823</v>
      </c>
      <c r="LZV240" t="s">
        <v>2987</v>
      </c>
      <c r="LZW240" t="s">
        <v>2436</v>
      </c>
      <c r="LZX240" t="s">
        <v>2437</v>
      </c>
      <c r="LZY240" t="s">
        <v>908</v>
      </c>
      <c r="LZZ240" t="s">
        <v>909</v>
      </c>
      <c r="MAC240" t="s">
        <v>2980</v>
      </c>
      <c r="MAD240" t="s">
        <v>4210</v>
      </c>
      <c r="MAE240" t="s">
        <v>4211</v>
      </c>
      <c r="MAF240" t="s">
        <v>4212</v>
      </c>
      <c r="MAG240" t="s">
        <v>2984</v>
      </c>
      <c r="MAH240" s="79" t="s">
        <v>4213</v>
      </c>
      <c r="MAJ240" t="s">
        <v>823</v>
      </c>
      <c r="MAL240" t="s">
        <v>2987</v>
      </c>
      <c r="MAM240" t="s">
        <v>2436</v>
      </c>
      <c r="MAN240" t="s">
        <v>2437</v>
      </c>
      <c r="MAO240" t="s">
        <v>908</v>
      </c>
      <c r="MAP240" t="s">
        <v>909</v>
      </c>
      <c r="MAS240" t="s">
        <v>2980</v>
      </c>
      <c r="MAT240" t="s">
        <v>4210</v>
      </c>
      <c r="MAU240" t="s">
        <v>4211</v>
      </c>
      <c r="MAV240" t="s">
        <v>4212</v>
      </c>
      <c r="MAW240" t="s">
        <v>2984</v>
      </c>
      <c r="MAX240" s="79" t="s">
        <v>4213</v>
      </c>
      <c r="MAZ240" t="s">
        <v>823</v>
      </c>
      <c r="MBB240" t="s">
        <v>2987</v>
      </c>
      <c r="MBC240" t="s">
        <v>2436</v>
      </c>
      <c r="MBD240" t="s">
        <v>2437</v>
      </c>
      <c r="MBE240" t="s">
        <v>908</v>
      </c>
      <c r="MBF240" t="s">
        <v>909</v>
      </c>
      <c r="MBI240" t="s">
        <v>2980</v>
      </c>
      <c r="MBJ240" t="s">
        <v>4210</v>
      </c>
      <c r="MBK240" t="s">
        <v>4211</v>
      </c>
      <c r="MBL240" t="s">
        <v>4212</v>
      </c>
      <c r="MBM240" t="s">
        <v>2984</v>
      </c>
      <c r="MBN240" s="79" t="s">
        <v>4213</v>
      </c>
      <c r="MBP240" t="s">
        <v>823</v>
      </c>
      <c r="MBR240" t="s">
        <v>2987</v>
      </c>
      <c r="MBS240" t="s">
        <v>2436</v>
      </c>
      <c r="MBT240" t="s">
        <v>2437</v>
      </c>
      <c r="MBU240" t="s">
        <v>908</v>
      </c>
      <c r="MBV240" t="s">
        <v>909</v>
      </c>
      <c r="MBY240" t="s">
        <v>2980</v>
      </c>
      <c r="MBZ240" t="s">
        <v>4210</v>
      </c>
      <c r="MCA240" t="s">
        <v>4211</v>
      </c>
      <c r="MCB240" t="s">
        <v>4212</v>
      </c>
      <c r="MCC240" t="s">
        <v>2984</v>
      </c>
      <c r="MCD240" s="79" t="s">
        <v>4213</v>
      </c>
      <c r="MCF240" t="s">
        <v>823</v>
      </c>
      <c r="MCH240" t="s">
        <v>2987</v>
      </c>
      <c r="MCI240" t="s">
        <v>2436</v>
      </c>
      <c r="MCJ240" t="s">
        <v>2437</v>
      </c>
      <c r="MCK240" t="s">
        <v>908</v>
      </c>
      <c r="MCL240" t="s">
        <v>909</v>
      </c>
      <c r="MCO240" t="s">
        <v>2980</v>
      </c>
      <c r="MCP240" t="s">
        <v>4210</v>
      </c>
      <c r="MCQ240" t="s">
        <v>4211</v>
      </c>
      <c r="MCR240" t="s">
        <v>4212</v>
      </c>
      <c r="MCS240" t="s">
        <v>2984</v>
      </c>
      <c r="MCT240" s="79" t="s">
        <v>4213</v>
      </c>
      <c r="MCV240" t="s">
        <v>823</v>
      </c>
      <c r="MCX240" t="s">
        <v>2987</v>
      </c>
      <c r="MCY240" t="s">
        <v>2436</v>
      </c>
      <c r="MCZ240" t="s">
        <v>2437</v>
      </c>
      <c r="MDA240" t="s">
        <v>908</v>
      </c>
      <c r="MDB240" t="s">
        <v>909</v>
      </c>
      <c r="MDE240" t="s">
        <v>2980</v>
      </c>
      <c r="MDF240" t="s">
        <v>4210</v>
      </c>
      <c r="MDG240" t="s">
        <v>4211</v>
      </c>
      <c r="MDH240" t="s">
        <v>4212</v>
      </c>
      <c r="MDI240" t="s">
        <v>2984</v>
      </c>
      <c r="MDJ240" s="79" t="s">
        <v>4213</v>
      </c>
      <c r="MDL240" t="s">
        <v>823</v>
      </c>
      <c r="MDN240" t="s">
        <v>2987</v>
      </c>
      <c r="MDO240" t="s">
        <v>2436</v>
      </c>
      <c r="MDP240" t="s">
        <v>2437</v>
      </c>
      <c r="MDQ240" t="s">
        <v>908</v>
      </c>
      <c r="MDR240" t="s">
        <v>909</v>
      </c>
      <c r="MDU240" t="s">
        <v>2980</v>
      </c>
      <c r="MDV240" t="s">
        <v>4210</v>
      </c>
      <c r="MDW240" t="s">
        <v>4211</v>
      </c>
      <c r="MDX240" t="s">
        <v>4212</v>
      </c>
      <c r="MDY240" t="s">
        <v>2984</v>
      </c>
      <c r="MDZ240" s="79" t="s">
        <v>4213</v>
      </c>
      <c r="MEB240" t="s">
        <v>823</v>
      </c>
      <c r="MED240" t="s">
        <v>2987</v>
      </c>
      <c r="MEE240" t="s">
        <v>2436</v>
      </c>
      <c r="MEF240" t="s">
        <v>2437</v>
      </c>
      <c r="MEG240" t="s">
        <v>908</v>
      </c>
      <c r="MEH240" t="s">
        <v>909</v>
      </c>
      <c r="MEK240" t="s">
        <v>2980</v>
      </c>
      <c r="MEL240" t="s">
        <v>4210</v>
      </c>
      <c r="MEM240" t="s">
        <v>4211</v>
      </c>
      <c r="MEN240" t="s">
        <v>4212</v>
      </c>
      <c r="MEO240" t="s">
        <v>2984</v>
      </c>
      <c r="MEP240" s="79" t="s">
        <v>4213</v>
      </c>
      <c r="MER240" t="s">
        <v>823</v>
      </c>
      <c r="MET240" t="s">
        <v>2987</v>
      </c>
      <c r="MEU240" t="s">
        <v>2436</v>
      </c>
      <c r="MEV240" t="s">
        <v>2437</v>
      </c>
      <c r="MEW240" t="s">
        <v>908</v>
      </c>
      <c r="MEX240" t="s">
        <v>909</v>
      </c>
      <c r="MFA240" t="s">
        <v>2980</v>
      </c>
      <c r="MFB240" t="s">
        <v>4210</v>
      </c>
      <c r="MFC240" t="s">
        <v>4211</v>
      </c>
      <c r="MFD240" t="s">
        <v>4212</v>
      </c>
      <c r="MFE240" t="s">
        <v>2984</v>
      </c>
      <c r="MFF240" s="79" t="s">
        <v>4213</v>
      </c>
      <c r="MFH240" t="s">
        <v>823</v>
      </c>
      <c r="MFJ240" t="s">
        <v>2987</v>
      </c>
      <c r="MFK240" t="s">
        <v>2436</v>
      </c>
      <c r="MFL240" t="s">
        <v>2437</v>
      </c>
      <c r="MFM240" t="s">
        <v>908</v>
      </c>
      <c r="MFN240" t="s">
        <v>909</v>
      </c>
      <c r="MFQ240" t="s">
        <v>2980</v>
      </c>
      <c r="MFR240" t="s">
        <v>4210</v>
      </c>
      <c r="MFS240" t="s">
        <v>4211</v>
      </c>
      <c r="MFT240" t="s">
        <v>4212</v>
      </c>
      <c r="MFU240" t="s">
        <v>2984</v>
      </c>
      <c r="MFV240" s="79" t="s">
        <v>4213</v>
      </c>
      <c r="MFX240" t="s">
        <v>823</v>
      </c>
      <c r="MFZ240" t="s">
        <v>2987</v>
      </c>
      <c r="MGA240" t="s">
        <v>2436</v>
      </c>
      <c r="MGB240" t="s">
        <v>2437</v>
      </c>
      <c r="MGC240" t="s">
        <v>908</v>
      </c>
      <c r="MGD240" t="s">
        <v>909</v>
      </c>
      <c r="MGG240" t="s">
        <v>2980</v>
      </c>
      <c r="MGH240" t="s">
        <v>4210</v>
      </c>
      <c r="MGI240" t="s">
        <v>4211</v>
      </c>
      <c r="MGJ240" t="s">
        <v>4212</v>
      </c>
      <c r="MGK240" t="s">
        <v>2984</v>
      </c>
      <c r="MGL240" s="79" t="s">
        <v>4213</v>
      </c>
      <c r="MGN240" t="s">
        <v>823</v>
      </c>
      <c r="MGP240" t="s">
        <v>2987</v>
      </c>
      <c r="MGQ240" t="s">
        <v>2436</v>
      </c>
      <c r="MGR240" t="s">
        <v>2437</v>
      </c>
      <c r="MGS240" t="s">
        <v>908</v>
      </c>
      <c r="MGT240" t="s">
        <v>909</v>
      </c>
      <c r="MGW240" t="s">
        <v>2980</v>
      </c>
      <c r="MGX240" t="s">
        <v>4210</v>
      </c>
      <c r="MGY240" t="s">
        <v>4211</v>
      </c>
      <c r="MGZ240" t="s">
        <v>4212</v>
      </c>
      <c r="MHA240" t="s">
        <v>2984</v>
      </c>
      <c r="MHB240" s="79" t="s">
        <v>4213</v>
      </c>
      <c r="MHD240" t="s">
        <v>823</v>
      </c>
      <c r="MHF240" t="s">
        <v>2987</v>
      </c>
      <c r="MHG240" t="s">
        <v>2436</v>
      </c>
      <c r="MHH240" t="s">
        <v>2437</v>
      </c>
      <c r="MHI240" t="s">
        <v>908</v>
      </c>
      <c r="MHJ240" t="s">
        <v>909</v>
      </c>
      <c r="MHM240" t="s">
        <v>2980</v>
      </c>
      <c r="MHN240" t="s">
        <v>4210</v>
      </c>
      <c r="MHO240" t="s">
        <v>4211</v>
      </c>
      <c r="MHP240" t="s">
        <v>4212</v>
      </c>
      <c r="MHQ240" t="s">
        <v>2984</v>
      </c>
      <c r="MHR240" s="79" t="s">
        <v>4213</v>
      </c>
      <c r="MHT240" t="s">
        <v>823</v>
      </c>
      <c r="MHV240" t="s">
        <v>2987</v>
      </c>
      <c r="MHW240" t="s">
        <v>2436</v>
      </c>
      <c r="MHX240" t="s">
        <v>2437</v>
      </c>
      <c r="MHY240" t="s">
        <v>908</v>
      </c>
      <c r="MHZ240" t="s">
        <v>909</v>
      </c>
      <c r="MIC240" t="s">
        <v>2980</v>
      </c>
      <c r="MID240" t="s">
        <v>4210</v>
      </c>
      <c r="MIE240" t="s">
        <v>4211</v>
      </c>
      <c r="MIF240" t="s">
        <v>4212</v>
      </c>
      <c r="MIG240" t="s">
        <v>2984</v>
      </c>
      <c r="MIH240" s="79" t="s">
        <v>4213</v>
      </c>
      <c r="MIJ240" t="s">
        <v>823</v>
      </c>
      <c r="MIL240" t="s">
        <v>2987</v>
      </c>
      <c r="MIM240" t="s">
        <v>2436</v>
      </c>
      <c r="MIN240" t="s">
        <v>2437</v>
      </c>
      <c r="MIO240" t="s">
        <v>908</v>
      </c>
      <c r="MIP240" t="s">
        <v>909</v>
      </c>
      <c r="MIS240" t="s">
        <v>2980</v>
      </c>
      <c r="MIT240" t="s">
        <v>4210</v>
      </c>
      <c r="MIU240" t="s">
        <v>4211</v>
      </c>
      <c r="MIV240" t="s">
        <v>4212</v>
      </c>
      <c r="MIW240" t="s">
        <v>2984</v>
      </c>
      <c r="MIX240" s="79" t="s">
        <v>4213</v>
      </c>
      <c r="MIZ240" t="s">
        <v>823</v>
      </c>
      <c r="MJB240" t="s">
        <v>2987</v>
      </c>
      <c r="MJC240" t="s">
        <v>2436</v>
      </c>
      <c r="MJD240" t="s">
        <v>2437</v>
      </c>
      <c r="MJE240" t="s">
        <v>908</v>
      </c>
      <c r="MJF240" t="s">
        <v>909</v>
      </c>
      <c r="MJI240" t="s">
        <v>2980</v>
      </c>
      <c r="MJJ240" t="s">
        <v>4210</v>
      </c>
      <c r="MJK240" t="s">
        <v>4211</v>
      </c>
      <c r="MJL240" t="s">
        <v>4212</v>
      </c>
      <c r="MJM240" t="s">
        <v>2984</v>
      </c>
      <c r="MJN240" s="79" t="s">
        <v>4213</v>
      </c>
      <c r="MJP240" t="s">
        <v>823</v>
      </c>
      <c r="MJR240" t="s">
        <v>2987</v>
      </c>
      <c r="MJS240" t="s">
        <v>2436</v>
      </c>
      <c r="MJT240" t="s">
        <v>2437</v>
      </c>
      <c r="MJU240" t="s">
        <v>908</v>
      </c>
      <c r="MJV240" t="s">
        <v>909</v>
      </c>
      <c r="MJY240" t="s">
        <v>2980</v>
      </c>
      <c r="MJZ240" t="s">
        <v>4210</v>
      </c>
      <c r="MKA240" t="s">
        <v>4211</v>
      </c>
      <c r="MKB240" t="s">
        <v>4212</v>
      </c>
      <c r="MKC240" t="s">
        <v>2984</v>
      </c>
      <c r="MKD240" s="79" t="s">
        <v>4213</v>
      </c>
      <c r="MKF240" t="s">
        <v>823</v>
      </c>
      <c r="MKH240" t="s">
        <v>2987</v>
      </c>
      <c r="MKI240" t="s">
        <v>2436</v>
      </c>
      <c r="MKJ240" t="s">
        <v>2437</v>
      </c>
      <c r="MKK240" t="s">
        <v>908</v>
      </c>
      <c r="MKL240" t="s">
        <v>909</v>
      </c>
      <c r="MKO240" t="s">
        <v>2980</v>
      </c>
      <c r="MKP240" t="s">
        <v>4210</v>
      </c>
      <c r="MKQ240" t="s">
        <v>4211</v>
      </c>
      <c r="MKR240" t="s">
        <v>4212</v>
      </c>
      <c r="MKS240" t="s">
        <v>2984</v>
      </c>
      <c r="MKT240" s="79" t="s">
        <v>4213</v>
      </c>
      <c r="MKV240" t="s">
        <v>823</v>
      </c>
      <c r="MKX240" t="s">
        <v>2987</v>
      </c>
      <c r="MKY240" t="s">
        <v>2436</v>
      </c>
      <c r="MKZ240" t="s">
        <v>2437</v>
      </c>
      <c r="MLA240" t="s">
        <v>908</v>
      </c>
      <c r="MLB240" t="s">
        <v>909</v>
      </c>
      <c r="MLE240" t="s">
        <v>2980</v>
      </c>
      <c r="MLF240" t="s">
        <v>4210</v>
      </c>
      <c r="MLG240" t="s">
        <v>4211</v>
      </c>
      <c r="MLH240" t="s">
        <v>4212</v>
      </c>
      <c r="MLI240" t="s">
        <v>2984</v>
      </c>
      <c r="MLJ240" s="79" t="s">
        <v>4213</v>
      </c>
      <c r="MLL240" t="s">
        <v>823</v>
      </c>
      <c r="MLN240" t="s">
        <v>2987</v>
      </c>
      <c r="MLO240" t="s">
        <v>2436</v>
      </c>
      <c r="MLP240" t="s">
        <v>2437</v>
      </c>
      <c r="MLQ240" t="s">
        <v>908</v>
      </c>
      <c r="MLR240" t="s">
        <v>909</v>
      </c>
      <c r="MLU240" t="s">
        <v>2980</v>
      </c>
      <c r="MLV240" t="s">
        <v>4210</v>
      </c>
      <c r="MLW240" t="s">
        <v>4211</v>
      </c>
      <c r="MLX240" t="s">
        <v>4212</v>
      </c>
      <c r="MLY240" t="s">
        <v>2984</v>
      </c>
      <c r="MLZ240" s="79" t="s">
        <v>4213</v>
      </c>
      <c r="MMB240" t="s">
        <v>823</v>
      </c>
      <c r="MMD240" t="s">
        <v>2987</v>
      </c>
      <c r="MME240" t="s">
        <v>2436</v>
      </c>
      <c r="MMF240" t="s">
        <v>2437</v>
      </c>
      <c r="MMG240" t="s">
        <v>908</v>
      </c>
      <c r="MMH240" t="s">
        <v>909</v>
      </c>
      <c r="MMK240" t="s">
        <v>2980</v>
      </c>
      <c r="MML240" t="s">
        <v>4210</v>
      </c>
      <c r="MMM240" t="s">
        <v>4211</v>
      </c>
      <c r="MMN240" t="s">
        <v>4212</v>
      </c>
      <c r="MMO240" t="s">
        <v>2984</v>
      </c>
      <c r="MMP240" s="79" t="s">
        <v>4213</v>
      </c>
      <c r="MMR240" t="s">
        <v>823</v>
      </c>
      <c r="MMT240" t="s">
        <v>2987</v>
      </c>
      <c r="MMU240" t="s">
        <v>2436</v>
      </c>
      <c r="MMV240" t="s">
        <v>2437</v>
      </c>
      <c r="MMW240" t="s">
        <v>908</v>
      </c>
      <c r="MMX240" t="s">
        <v>909</v>
      </c>
      <c r="MNA240" t="s">
        <v>2980</v>
      </c>
      <c r="MNB240" t="s">
        <v>4210</v>
      </c>
      <c r="MNC240" t="s">
        <v>4211</v>
      </c>
      <c r="MND240" t="s">
        <v>4212</v>
      </c>
      <c r="MNE240" t="s">
        <v>2984</v>
      </c>
      <c r="MNF240" s="79" t="s">
        <v>4213</v>
      </c>
      <c r="MNH240" t="s">
        <v>823</v>
      </c>
      <c r="MNJ240" t="s">
        <v>2987</v>
      </c>
      <c r="MNK240" t="s">
        <v>2436</v>
      </c>
      <c r="MNL240" t="s">
        <v>2437</v>
      </c>
      <c r="MNM240" t="s">
        <v>908</v>
      </c>
      <c r="MNN240" t="s">
        <v>909</v>
      </c>
      <c r="MNQ240" t="s">
        <v>2980</v>
      </c>
      <c r="MNR240" t="s">
        <v>4210</v>
      </c>
      <c r="MNS240" t="s">
        <v>4211</v>
      </c>
      <c r="MNT240" t="s">
        <v>4212</v>
      </c>
      <c r="MNU240" t="s">
        <v>2984</v>
      </c>
      <c r="MNV240" s="79" t="s">
        <v>4213</v>
      </c>
      <c r="MNX240" t="s">
        <v>823</v>
      </c>
      <c r="MNZ240" t="s">
        <v>2987</v>
      </c>
      <c r="MOA240" t="s">
        <v>2436</v>
      </c>
      <c r="MOB240" t="s">
        <v>2437</v>
      </c>
      <c r="MOC240" t="s">
        <v>908</v>
      </c>
      <c r="MOD240" t="s">
        <v>909</v>
      </c>
      <c r="MOG240" t="s">
        <v>2980</v>
      </c>
      <c r="MOH240" t="s">
        <v>4210</v>
      </c>
      <c r="MOI240" t="s">
        <v>4211</v>
      </c>
      <c r="MOJ240" t="s">
        <v>4212</v>
      </c>
      <c r="MOK240" t="s">
        <v>2984</v>
      </c>
      <c r="MOL240" s="79" t="s">
        <v>4213</v>
      </c>
      <c r="MON240" t="s">
        <v>823</v>
      </c>
      <c r="MOP240" t="s">
        <v>2987</v>
      </c>
      <c r="MOQ240" t="s">
        <v>2436</v>
      </c>
      <c r="MOR240" t="s">
        <v>2437</v>
      </c>
      <c r="MOS240" t="s">
        <v>908</v>
      </c>
      <c r="MOT240" t="s">
        <v>909</v>
      </c>
      <c r="MOW240" t="s">
        <v>2980</v>
      </c>
      <c r="MOX240" t="s">
        <v>4210</v>
      </c>
      <c r="MOY240" t="s">
        <v>4211</v>
      </c>
      <c r="MOZ240" t="s">
        <v>4212</v>
      </c>
      <c r="MPA240" t="s">
        <v>2984</v>
      </c>
      <c r="MPB240" s="79" t="s">
        <v>4213</v>
      </c>
      <c r="MPD240" t="s">
        <v>823</v>
      </c>
      <c r="MPF240" t="s">
        <v>2987</v>
      </c>
      <c r="MPG240" t="s">
        <v>2436</v>
      </c>
      <c r="MPH240" t="s">
        <v>2437</v>
      </c>
      <c r="MPI240" t="s">
        <v>908</v>
      </c>
      <c r="MPJ240" t="s">
        <v>909</v>
      </c>
      <c r="MPM240" t="s">
        <v>2980</v>
      </c>
      <c r="MPN240" t="s">
        <v>4210</v>
      </c>
      <c r="MPO240" t="s">
        <v>4211</v>
      </c>
      <c r="MPP240" t="s">
        <v>4212</v>
      </c>
      <c r="MPQ240" t="s">
        <v>2984</v>
      </c>
      <c r="MPR240" s="79" t="s">
        <v>4213</v>
      </c>
      <c r="MPT240" t="s">
        <v>823</v>
      </c>
      <c r="MPV240" t="s">
        <v>2987</v>
      </c>
      <c r="MPW240" t="s">
        <v>2436</v>
      </c>
      <c r="MPX240" t="s">
        <v>2437</v>
      </c>
      <c r="MPY240" t="s">
        <v>908</v>
      </c>
      <c r="MPZ240" t="s">
        <v>909</v>
      </c>
      <c r="MQC240" t="s">
        <v>2980</v>
      </c>
      <c r="MQD240" t="s">
        <v>4210</v>
      </c>
      <c r="MQE240" t="s">
        <v>4211</v>
      </c>
      <c r="MQF240" t="s">
        <v>4212</v>
      </c>
      <c r="MQG240" t="s">
        <v>2984</v>
      </c>
      <c r="MQH240" s="79" t="s">
        <v>4213</v>
      </c>
      <c r="MQJ240" t="s">
        <v>823</v>
      </c>
      <c r="MQL240" t="s">
        <v>2987</v>
      </c>
      <c r="MQM240" t="s">
        <v>2436</v>
      </c>
      <c r="MQN240" t="s">
        <v>2437</v>
      </c>
      <c r="MQO240" t="s">
        <v>908</v>
      </c>
      <c r="MQP240" t="s">
        <v>909</v>
      </c>
      <c r="MQS240" t="s">
        <v>2980</v>
      </c>
      <c r="MQT240" t="s">
        <v>4210</v>
      </c>
      <c r="MQU240" t="s">
        <v>4211</v>
      </c>
      <c r="MQV240" t="s">
        <v>4212</v>
      </c>
      <c r="MQW240" t="s">
        <v>2984</v>
      </c>
      <c r="MQX240" s="79" t="s">
        <v>4213</v>
      </c>
      <c r="MQZ240" t="s">
        <v>823</v>
      </c>
      <c r="MRB240" t="s">
        <v>2987</v>
      </c>
      <c r="MRC240" t="s">
        <v>2436</v>
      </c>
      <c r="MRD240" t="s">
        <v>2437</v>
      </c>
      <c r="MRE240" t="s">
        <v>908</v>
      </c>
      <c r="MRF240" t="s">
        <v>909</v>
      </c>
      <c r="MRI240" t="s">
        <v>2980</v>
      </c>
      <c r="MRJ240" t="s">
        <v>4210</v>
      </c>
      <c r="MRK240" t="s">
        <v>4211</v>
      </c>
      <c r="MRL240" t="s">
        <v>4212</v>
      </c>
      <c r="MRM240" t="s">
        <v>2984</v>
      </c>
      <c r="MRN240" s="79" t="s">
        <v>4213</v>
      </c>
      <c r="MRP240" t="s">
        <v>823</v>
      </c>
      <c r="MRR240" t="s">
        <v>2987</v>
      </c>
      <c r="MRS240" t="s">
        <v>2436</v>
      </c>
      <c r="MRT240" t="s">
        <v>2437</v>
      </c>
      <c r="MRU240" t="s">
        <v>908</v>
      </c>
      <c r="MRV240" t="s">
        <v>909</v>
      </c>
      <c r="MRY240" t="s">
        <v>2980</v>
      </c>
      <c r="MRZ240" t="s">
        <v>4210</v>
      </c>
      <c r="MSA240" t="s">
        <v>4211</v>
      </c>
      <c r="MSB240" t="s">
        <v>4212</v>
      </c>
      <c r="MSC240" t="s">
        <v>2984</v>
      </c>
      <c r="MSD240" s="79" t="s">
        <v>4213</v>
      </c>
      <c r="MSF240" t="s">
        <v>823</v>
      </c>
      <c r="MSH240" t="s">
        <v>2987</v>
      </c>
      <c r="MSI240" t="s">
        <v>2436</v>
      </c>
      <c r="MSJ240" t="s">
        <v>2437</v>
      </c>
      <c r="MSK240" t="s">
        <v>908</v>
      </c>
      <c r="MSL240" t="s">
        <v>909</v>
      </c>
      <c r="MSO240" t="s">
        <v>2980</v>
      </c>
      <c r="MSP240" t="s">
        <v>4210</v>
      </c>
      <c r="MSQ240" t="s">
        <v>4211</v>
      </c>
      <c r="MSR240" t="s">
        <v>4212</v>
      </c>
      <c r="MSS240" t="s">
        <v>2984</v>
      </c>
      <c r="MST240" s="79" t="s">
        <v>4213</v>
      </c>
      <c r="MSV240" t="s">
        <v>823</v>
      </c>
      <c r="MSX240" t="s">
        <v>2987</v>
      </c>
      <c r="MSY240" t="s">
        <v>2436</v>
      </c>
      <c r="MSZ240" t="s">
        <v>2437</v>
      </c>
      <c r="MTA240" t="s">
        <v>908</v>
      </c>
      <c r="MTB240" t="s">
        <v>909</v>
      </c>
      <c r="MTE240" t="s">
        <v>2980</v>
      </c>
      <c r="MTF240" t="s">
        <v>4210</v>
      </c>
      <c r="MTG240" t="s">
        <v>4211</v>
      </c>
      <c r="MTH240" t="s">
        <v>4212</v>
      </c>
      <c r="MTI240" t="s">
        <v>2984</v>
      </c>
      <c r="MTJ240" s="79" t="s">
        <v>4213</v>
      </c>
      <c r="MTL240" t="s">
        <v>823</v>
      </c>
      <c r="MTN240" t="s">
        <v>2987</v>
      </c>
      <c r="MTO240" t="s">
        <v>2436</v>
      </c>
      <c r="MTP240" t="s">
        <v>2437</v>
      </c>
      <c r="MTQ240" t="s">
        <v>908</v>
      </c>
      <c r="MTR240" t="s">
        <v>909</v>
      </c>
      <c r="MTU240" t="s">
        <v>2980</v>
      </c>
      <c r="MTV240" t="s">
        <v>4210</v>
      </c>
      <c r="MTW240" t="s">
        <v>4211</v>
      </c>
      <c r="MTX240" t="s">
        <v>4212</v>
      </c>
      <c r="MTY240" t="s">
        <v>2984</v>
      </c>
      <c r="MTZ240" s="79" t="s">
        <v>4213</v>
      </c>
      <c r="MUB240" t="s">
        <v>823</v>
      </c>
      <c r="MUD240" t="s">
        <v>2987</v>
      </c>
      <c r="MUE240" t="s">
        <v>2436</v>
      </c>
      <c r="MUF240" t="s">
        <v>2437</v>
      </c>
      <c r="MUG240" t="s">
        <v>908</v>
      </c>
      <c r="MUH240" t="s">
        <v>909</v>
      </c>
      <c r="MUK240" t="s">
        <v>2980</v>
      </c>
      <c r="MUL240" t="s">
        <v>4210</v>
      </c>
      <c r="MUM240" t="s">
        <v>4211</v>
      </c>
      <c r="MUN240" t="s">
        <v>4212</v>
      </c>
      <c r="MUO240" t="s">
        <v>2984</v>
      </c>
      <c r="MUP240" s="79" t="s">
        <v>4213</v>
      </c>
      <c r="MUR240" t="s">
        <v>823</v>
      </c>
      <c r="MUT240" t="s">
        <v>2987</v>
      </c>
      <c r="MUU240" t="s">
        <v>2436</v>
      </c>
      <c r="MUV240" t="s">
        <v>2437</v>
      </c>
      <c r="MUW240" t="s">
        <v>908</v>
      </c>
      <c r="MUX240" t="s">
        <v>909</v>
      </c>
      <c r="MVA240" t="s">
        <v>2980</v>
      </c>
      <c r="MVB240" t="s">
        <v>4210</v>
      </c>
      <c r="MVC240" t="s">
        <v>4211</v>
      </c>
      <c r="MVD240" t="s">
        <v>4212</v>
      </c>
      <c r="MVE240" t="s">
        <v>2984</v>
      </c>
      <c r="MVF240" s="79" t="s">
        <v>4213</v>
      </c>
      <c r="MVH240" t="s">
        <v>823</v>
      </c>
      <c r="MVJ240" t="s">
        <v>2987</v>
      </c>
      <c r="MVK240" t="s">
        <v>2436</v>
      </c>
      <c r="MVL240" t="s">
        <v>2437</v>
      </c>
      <c r="MVM240" t="s">
        <v>908</v>
      </c>
      <c r="MVN240" t="s">
        <v>909</v>
      </c>
      <c r="MVQ240" t="s">
        <v>2980</v>
      </c>
      <c r="MVR240" t="s">
        <v>4210</v>
      </c>
      <c r="MVS240" t="s">
        <v>4211</v>
      </c>
      <c r="MVT240" t="s">
        <v>4212</v>
      </c>
      <c r="MVU240" t="s">
        <v>2984</v>
      </c>
      <c r="MVV240" s="79" t="s">
        <v>4213</v>
      </c>
      <c r="MVX240" t="s">
        <v>823</v>
      </c>
      <c r="MVZ240" t="s">
        <v>2987</v>
      </c>
      <c r="MWA240" t="s">
        <v>2436</v>
      </c>
      <c r="MWB240" t="s">
        <v>2437</v>
      </c>
      <c r="MWC240" t="s">
        <v>908</v>
      </c>
      <c r="MWD240" t="s">
        <v>909</v>
      </c>
      <c r="MWG240" t="s">
        <v>2980</v>
      </c>
      <c r="MWH240" t="s">
        <v>4210</v>
      </c>
      <c r="MWI240" t="s">
        <v>4211</v>
      </c>
      <c r="MWJ240" t="s">
        <v>4212</v>
      </c>
      <c r="MWK240" t="s">
        <v>2984</v>
      </c>
      <c r="MWL240" s="79" t="s">
        <v>4213</v>
      </c>
      <c r="MWN240" t="s">
        <v>823</v>
      </c>
      <c r="MWP240" t="s">
        <v>2987</v>
      </c>
      <c r="MWQ240" t="s">
        <v>2436</v>
      </c>
      <c r="MWR240" t="s">
        <v>2437</v>
      </c>
      <c r="MWS240" t="s">
        <v>908</v>
      </c>
      <c r="MWT240" t="s">
        <v>909</v>
      </c>
      <c r="MWW240" t="s">
        <v>2980</v>
      </c>
      <c r="MWX240" t="s">
        <v>4210</v>
      </c>
      <c r="MWY240" t="s">
        <v>4211</v>
      </c>
      <c r="MWZ240" t="s">
        <v>4212</v>
      </c>
      <c r="MXA240" t="s">
        <v>2984</v>
      </c>
      <c r="MXB240" s="79" t="s">
        <v>4213</v>
      </c>
      <c r="MXD240" t="s">
        <v>823</v>
      </c>
      <c r="MXF240" t="s">
        <v>2987</v>
      </c>
      <c r="MXG240" t="s">
        <v>2436</v>
      </c>
      <c r="MXH240" t="s">
        <v>2437</v>
      </c>
      <c r="MXI240" t="s">
        <v>908</v>
      </c>
      <c r="MXJ240" t="s">
        <v>909</v>
      </c>
      <c r="MXM240" t="s">
        <v>2980</v>
      </c>
      <c r="MXN240" t="s">
        <v>4210</v>
      </c>
      <c r="MXO240" t="s">
        <v>4211</v>
      </c>
      <c r="MXP240" t="s">
        <v>4212</v>
      </c>
      <c r="MXQ240" t="s">
        <v>2984</v>
      </c>
      <c r="MXR240" s="79" t="s">
        <v>4213</v>
      </c>
      <c r="MXT240" t="s">
        <v>823</v>
      </c>
      <c r="MXV240" t="s">
        <v>2987</v>
      </c>
      <c r="MXW240" t="s">
        <v>2436</v>
      </c>
      <c r="MXX240" t="s">
        <v>2437</v>
      </c>
      <c r="MXY240" t="s">
        <v>908</v>
      </c>
      <c r="MXZ240" t="s">
        <v>909</v>
      </c>
      <c r="MYC240" t="s">
        <v>2980</v>
      </c>
      <c r="MYD240" t="s">
        <v>4210</v>
      </c>
      <c r="MYE240" t="s">
        <v>4211</v>
      </c>
      <c r="MYF240" t="s">
        <v>4212</v>
      </c>
      <c r="MYG240" t="s">
        <v>2984</v>
      </c>
      <c r="MYH240" s="79" t="s">
        <v>4213</v>
      </c>
      <c r="MYJ240" t="s">
        <v>823</v>
      </c>
      <c r="MYL240" t="s">
        <v>2987</v>
      </c>
      <c r="MYM240" t="s">
        <v>2436</v>
      </c>
      <c r="MYN240" t="s">
        <v>2437</v>
      </c>
      <c r="MYO240" t="s">
        <v>908</v>
      </c>
      <c r="MYP240" t="s">
        <v>909</v>
      </c>
      <c r="MYS240" t="s">
        <v>2980</v>
      </c>
      <c r="MYT240" t="s">
        <v>4210</v>
      </c>
      <c r="MYU240" t="s">
        <v>4211</v>
      </c>
      <c r="MYV240" t="s">
        <v>4212</v>
      </c>
      <c r="MYW240" t="s">
        <v>2984</v>
      </c>
      <c r="MYX240" s="79" t="s">
        <v>4213</v>
      </c>
      <c r="MYZ240" t="s">
        <v>823</v>
      </c>
      <c r="MZB240" t="s">
        <v>2987</v>
      </c>
      <c r="MZC240" t="s">
        <v>2436</v>
      </c>
      <c r="MZD240" t="s">
        <v>2437</v>
      </c>
      <c r="MZE240" t="s">
        <v>908</v>
      </c>
      <c r="MZF240" t="s">
        <v>909</v>
      </c>
      <c r="MZI240" t="s">
        <v>2980</v>
      </c>
      <c r="MZJ240" t="s">
        <v>4210</v>
      </c>
      <c r="MZK240" t="s">
        <v>4211</v>
      </c>
      <c r="MZL240" t="s">
        <v>4212</v>
      </c>
      <c r="MZM240" t="s">
        <v>2984</v>
      </c>
      <c r="MZN240" s="79" t="s">
        <v>4213</v>
      </c>
      <c r="MZP240" t="s">
        <v>823</v>
      </c>
      <c r="MZR240" t="s">
        <v>2987</v>
      </c>
      <c r="MZS240" t="s">
        <v>2436</v>
      </c>
      <c r="MZT240" t="s">
        <v>2437</v>
      </c>
      <c r="MZU240" t="s">
        <v>908</v>
      </c>
      <c r="MZV240" t="s">
        <v>909</v>
      </c>
      <c r="MZY240" t="s">
        <v>2980</v>
      </c>
      <c r="MZZ240" t="s">
        <v>4210</v>
      </c>
      <c r="NAA240" t="s">
        <v>4211</v>
      </c>
      <c r="NAB240" t="s">
        <v>4212</v>
      </c>
      <c r="NAC240" t="s">
        <v>2984</v>
      </c>
      <c r="NAD240" s="79" t="s">
        <v>4213</v>
      </c>
      <c r="NAF240" t="s">
        <v>823</v>
      </c>
      <c r="NAH240" t="s">
        <v>2987</v>
      </c>
      <c r="NAI240" t="s">
        <v>2436</v>
      </c>
      <c r="NAJ240" t="s">
        <v>2437</v>
      </c>
      <c r="NAK240" t="s">
        <v>908</v>
      </c>
      <c r="NAL240" t="s">
        <v>909</v>
      </c>
      <c r="NAO240" t="s">
        <v>2980</v>
      </c>
      <c r="NAP240" t="s">
        <v>4210</v>
      </c>
      <c r="NAQ240" t="s">
        <v>4211</v>
      </c>
      <c r="NAR240" t="s">
        <v>4212</v>
      </c>
      <c r="NAS240" t="s">
        <v>2984</v>
      </c>
      <c r="NAT240" s="79" t="s">
        <v>4213</v>
      </c>
      <c r="NAV240" t="s">
        <v>823</v>
      </c>
      <c r="NAX240" t="s">
        <v>2987</v>
      </c>
      <c r="NAY240" t="s">
        <v>2436</v>
      </c>
      <c r="NAZ240" t="s">
        <v>2437</v>
      </c>
      <c r="NBA240" t="s">
        <v>908</v>
      </c>
      <c r="NBB240" t="s">
        <v>909</v>
      </c>
      <c r="NBE240" t="s">
        <v>2980</v>
      </c>
      <c r="NBF240" t="s">
        <v>4210</v>
      </c>
      <c r="NBG240" t="s">
        <v>4211</v>
      </c>
      <c r="NBH240" t="s">
        <v>4212</v>
      </c>
      <c r="NBI240" t="s">
        <v>2984</v>
      </c>
      <c r="NBJ240" s="79" t="s">
        <v>4213</v>
      </c>
      <c r="NBL240" t="s">
        <v>823</v>
      </c>
      <c r="NBN240" t="s">
        <v>2987</v>
      </c>
      <c r="NBO240" t="s">
        <v>2436</v>
      </c>
      <c r="NBP240" t="s">
        <v>2437</v>
      </c>
      <c r="NBQ240" t="s">
        <v>908</v>
      </c>
      <c r="NBR240" t="s">
        <v>909</v>
      </c>
      <c r="NBU240" t="s">
        <v>2980</v>
      </c>
      <c r="NBV240" t="s">
        <v>4210</v>
      </c>
      <c r="NBW240" t="s">
        <v>4211</v>
      </c>
      <c r="NBX240" t="s">
        <v>4212</v>
      </c>
      <c r="NBY240" t="s">
        <v>2984</v>
      </c>
      <c r="NBZ240" s="79" t="s">
        <v>4213</v>
      </c>
      <c r="NCB240" t="s">
        <v>823</v>
      </c>
      <c r="NCD240" t="s">
        <v>2987</v>
      </c>
      <c r="NCE240" t="s">
        <v>2436</v>
      </c>
      <c r="NCF240" t="s">
        <v>2437</v>
      </c>
      <c r="NCG240" t="s">
        <v>908</v>
      </c>
      <c r="NCH240" t="s">
        <v>909</v>
      </c>
      <c r="NCK240" t="s">
        <v>2980</v>
      </c>
      <c r="NCL240" t="s">
        <v>4210</v>
      </c>
      <c r="NCM240" t="s">
        <v>4211</v>
      </c>
      <c r="NCN240" t="s">
        <v>4212</v>
      </c>
      <c r="NCO240" t="s">
        <v>2984</v>
      </c>
      <c r="NCP240" s="79" t="s">
        <v>4213</v>
      </c>
      <c r="NCR240" t="s">
        <v>823</v>
      </c>
      <c r="NCT240" t="s">
        <v>2987</v>
      </c>
      <c r="NCU240" t="s">
        <v>2436</v>
      </c>
      <c r="NCV240" t="s">
        <v>2437</v>
      </c>
      <c r="NCW240" t="s">
        <v>908</v>
      </c>
      <c r="NCX240" t="s">
        <v>909</v>
      </c>
      <c r="NDA240" t="s">
        <v>2980</v>
      </c>
      <c r="NDB240" t="s">
        <v>4210</v>
      </c>
      <c r="NDC240" t="s">
        <v>4211</v>
      </c>
      <c r="NDD240" t="s">
        <v>4212</v>
      </c>
      <c r="NDE240" t="s">
        <v>2984</v>
      </c>
      <c r="NDF240" s="79" t="s">
        <v>4213</v>
      </c>
      <c r="NDH240" t="s">
        <v>823</v>
      </c>
      <c r="NDJ240" t="s">
        <v>2987</v>
      </c>
      <c r="NDK240" t="s">
        <v>2436</v>
      </c>
      <c r="NDL240" t="s">
        <v>2437</v>
      </c>
      <c r="NDM240" t="s">
        <v>908</v>
      </c>
      <c r="NDN240" t="s">
        <v>909</v>
      </c>
      <c r="NDQ240" t="s">
        <v>2980</v>
      </c>
      <c r="NDR240" t="s">
        <v>4210</v>
      </c>
      <c r="NDS240" t="s">
        <v>4211</v>
      </c>
      <c r="NDT240" t="s">
        <v>4212</v>
      </c>
      <c r="NDU240" t="s">
        <v>2984</v>
      </c>
      <c r="NDV240" s="79" t="s">
        <v>4213</v>
      </c>
      <c r="NDX240" t="s">
        <v>823</v>
      </c>
      <c r="NDZ240" t="s">
        <v>2987</v>
      </c>
      <c r="NEA240" t="s">
        <v>2436</v>
      </c>
      <c r="NEB240" t="s">
        <v>2437</v>
      </c>
      <c r="NEC240" t="s">
        <v>908</v>
      </c>
      <c r="NED240" t="s">
        <v>909</v>
      </c>
      <c r="NEG240" t="s">
        <v>2980</v>
      </c>
      <c r="NEH240" t="s">
        <v>4210</v>
      </c>
      <c r="NEI240" t="s">
        <v>4211</v>
      </c>
      <c r="NEJ240" t="s">
        <v>4212</v>
      </c>
      <c r="NEK240" t="s">
        <v>2984</v>
      </c>
      <c r="NEL240" s="79" t="s">
        <v>4213</v>
      </c>
      <c r="NEN240" t="s">
        <v>823</v>
      </c>
      <c r="NEP240" t="s">
        <v>2987</v>
      </c>
      <c r="NEQ240" t="s">
        <v>2436</v>
      </c>
      <c r="NER240" t="s">
        <v>2437</v>
      </c>
      <c r="NES240" t="s">
        <v>908</v>
      </c>
      <c r="NET240" t="s">
        <v>909</v>
      </c>
      <c r="NEW240" t="s">
        <v>2980</v>
      </c>
      <c r="NEX240" t="s">
        <v>4210</v>
      </c>
      <c r="NEY240" t="s">
        <v>4211</v>
      </c>
      <c r="NEZ240" t="s">
        <v>4212</v>
      </c>
      <c r="NFA240" t="s">
        <v>2984</v>
      </c>
      <c r="NFB240" s="79" t="s">
        <v>4213</v>
      </c>
      <c r="NFD240" t="s">
        <v>823</v>
      </c>
      <c r="NFF240" t="s">
        <v>2987</v>
      </c>
      <c r="NFG240" t="s">
        <v>2436</v>
      </c>
      <c r="NFH240" t="s">
        <v>2437</v>
      </c>
      <c r="NFI240" t="s">
        <v>908</v>
      </c>
      <c r="NFJ240" t="s">
        <v>909</v>
      </c>
      <c r="NFM240" t="s">
        <v>2980</v>
      </c>
      <c r="NFN240" t="s">
        <v>4210</v>
      </c>
      <c r="NFO240" t="s">
        <v>4211</v>
      </c>
      <c r="NFP240" t="s">
        <v>4212</v>
      </c>
      <c r="NFQ240" t="s">
        <v>2984</v>
      </c>
      <c r="NFR240" s="79" t="s">
        <v>4213</v>
      </c>
      <c r="NFT240" t="s">
        <v>823</v>
      </c>
      <c r="NFV240" t="s">
        <v>2987</v>
      </c>
      <c r="NFW240" t="s">
        <v>2436</v>
      </c>
      <c r="NFX240" t="s">
        <v>2437</v>
      </c>
      <c r="NFY240" t="s">
        <v>908</v>
      </c>
      <c r="NFZ240" t="s">
        <v>909</v>
      </c>
      <c r="NGC240" t="s">
        <v>2980</v>
      </c>
      <c r="NGD240" t="s">
        <v>4210</v>
      </c>
      <c r="NGE240" t="s">
        <v>4211</v>
      </c>
      <c r="NGF240" t="s">
        <v>4212</v>
      </c>
      <c r="NGG240" t="s">
        <v>2984</v>
      </c>
      <c r="NGH240" s="79" t="s">
        <v>4213</v>
      </c>
      <c r="NGJ240" t="s">
        <v>823</v>
      </c>
      <c r="NGL240" t="s">
        <v>2987</v>
      </c>
      <c r="NGM240" t="s">
        <v>2436</v>
      </c>
      <c r="NGN240" t="s">
        <v>2437</v>
      </c>
      <c r="NGO240" t="s">
        <v>908</v>
      </c>
      <c r="NGP240" t="s">
        <v>909</v>
      </c>
      <c r="NGS240" t="s">
        <v>2980</v>
      </c>
      <c r="NGT240" t="s">
        <v>4210</v>
      </c>
      <c r="NGU240" t="s">
        <v>4211</v>
      </c>
      <c r="NGV240" t="s">
        <v>4212</v>
      </c>
      <c r="NGW240" t="s">
        <v>2984</v>
      </c>
      <c r="NGX240" s="79" t="s">
        <v>4213</v>
      </c>
      <c r="NGZ240" t="s">
        <v>823</v>
      </c>
      <c r="NHB240" t="s">
        <v>2987</v>
      </c>
      <c r="NHC240" t="s">
        <v>2436</v>
      </c>
      <c r="NHD240" t="s">
        <v>2437</v>
      </c>
      <c r="NHE240" t="s">
        <v>908</v>
      </c>
      <c r="NHF240" t="s">
        <v>909</v>
      </c>
      <c r="NHI240" t="s">
        <v>2980</v>
      </c>
      <c r="NHJ240" t="s">
        <v>4210</v>
      </c>
      <c r="NHK240" t="s">
        <v>4211</v>
      </c>
      <c r="NHL240" t="s">
        <v>4212</v>
      </c>
      <c r="NHM240" t="s">
        <v>2984</v>
      </c>
      <c r="NHN240" s="79" t="s">
        <v>4213</v>
      </c>
      <c r="NHP240" t="s">
        <v>823</v>
      </c>
      <c r="NHR240" t="s">
        <v>2987</v>
      </c>
      <c r="NHS240" t="s">
        <v>2436</v>
      </c>
      <c r="NHT240" t="s">
        <v>2437</v>
      </c>
      <c r="NHU240" t="s">
        <v>908</v>
      </c>
      <c r="NHV240" t="s">
        <v>909</v>
      </c>
      <c r="NHY240" t="s">
        <v>2980</v>
      </c>
      <c r="NHZ240" t="s">
        <v>4210</v>
      </c>
      <c r="NIA240" t="s">
        <v>4211</v>
      </c>
      <c r="NIB240" t="s">
        <v>4212</v>
      </c>
      <c r="NIC240" t="s">
        <v>2984</v>
      </c>
      <c r="NID240" s="79" t="s">
        <v>4213</v>
      </c>
      <c r="NIF240" t="s">
        <v>823</v>
      </c>
      <c r="NIH240" t="s">
        <v>2987</v>
      </c>
      <c r="NII240" t="s">
        <v>2436</v>
      </c>
      <c r="NIJ240" t="s">
        <v>2437</v>
      </c>
      <c r="NIK240" t="s">
        <v>908</v>
      </c>
      <c r="NIL240" t="s">
        <v>909</v>
      </c>
      <c r="NIO240" t="s">
        <v>2980</v>
      </c>
      <c r="NIP240" t="s">
        <v>4210</v>
      </c>
      <c r="NIQ240" t="s">
        <v>4211</v>
      </c>
      <c r="NIR240" t="s">
        <v>4212</v>
      </c>
      <c r="NIS240" t="s">
        <v>2984</v>
      </c>
      <c r="NIT240" s="79" t="s">
        <v>4213</v>
      </c>
      <c r="NIV240" t="s">
        <v>823</v>
      </c>
      <c r="NIX240" t="s">
        <v>2987</v>
      </c>
      <c r="NIY240" t="s">
        <v>2436</v>
      </c>
      <c r="NIZ240" t="s">
        <v>2437</v>
      </c>
      <c r="NJA240" t="s">
        <v>908</v>
      </c>
      <c r="NJB240" t="s">
        <v>909</v>
      </c>
      <c r="NJE240" t="s">
        <v>2980</v>
      </c>
      <c r="NJF240" t="s">
        <v>4210</v>
      </c>
      <c r="NJG240" t="s">
        <v>4211</v>
      </c>
      <c r="NJH240" t="s">
        <v>4212</v>
      </c>
      <c r="NJI240" t="s">
        <v>2984</v>
      </c>
      <c r="NJJ240" s="79" t="s">
        <v>4213</v>
      </c>
      <c r="NJL240" t="s">
        <v>823</v>
      </c>
      <c r="NJN240" t="s">
        <v>2987</v>
      </c>
      <c r="NJO240" t="s">
        <v>2436</v>
      </c>
      <c r="NJP240" t="s">
        <v>2437</v>
      </c>
      <c r="NJQ240" t="s">
        <v>908</v>
      </c>
      <c r="NJR240" t="s">
        <v>909</v>
      </c>
      <c r="NJU240" t="s">
        <v>2980</v>
      </c>
      <c r="NJV240" t="s">
        <v>4210</v>
      </c>
      <c r="NJW240" t="s">
        <v>4211</v>
      </c>
      <c r="NJX240" t="s">
        <v>4212</v>
      </c>
      <c r="NJY240" t="s">
        <v>2984</v>
      </c>
      <c r="NJZ240" s="79" t="s">
        <v>4213</v>
      </c>
      <c r="NKB240" t="s">
        <v>823</v>
      </c>
      <c r="NKD240" t="s">
        <v>2987</v>
      </c>
      <c r="NKE240" t="s">
        <v>2436</v>
      </c>
      <c r="NKF240" t="s">
        <v>2437</v>
      </c>
      <c r="NKG240" t="s">
        <v>908</v>
      </c>
      <c r="NKH240" t="s">
        <v>909</v>
      </c>
      <c r="NKK240" t="s">
        <v>2980</v>
      </c>
      <c r="NKL240" t="s">
        <v>4210</v>
      </c>
      <c r="NKM240" t="s">
        <v>4211</v>
      </c>
      <c r="NKN240" t="s">
        <v>4212</v>
      </c>
      <c r="NKO240" t="s">
        <v>2984</v>
      </c>
      <c r="NKP240" s="79" t="s">
        <v>4213</v>
      </c>
      <c r="NKR240" t="s">
        <v>823</v>
      </c>
      <c r="NKT240" t="s">
        <v>2987</v>
      </c>
      <c r="NKU240" t="s">
        <v>2436</v>
      </c>
      <c r="NKV240" t="s">
        <v>2437</v>
      </c>
      <c r="NKW240" t="s">
        <v>908</v>
      </c>
      <c r="NKX240" t="s">
        <v>909</v>
      </c>
      <c r="NLA240" t="s">
        <v>2980</v>
      </c>
      <c r="NLB240" t="s">
        <v>4210</v>
      </c>
      <c r="NLC240" t="s">
        <v>4211</v>
      </c>
      <c r="NLD240" t="s">
        <v>4212</v>
      </c>
      <c r="NLE240" t="s">
        <v>2984</v>
      </c>
      <c r="NLF240" s="79" t="s">
        <v>4213</v>
      </c>
      <c r="NLH240" t="s">
        <v>823</v>
      </c>
      <c r="NLJ240" t="s">
        <v>2987</v>
      </c>
      <c r="NLK240" t="s">
        <v>2436</v>
      </c>
      <c r="NLL240" t="s">
        <v>2437</v>
      </c>
      <c r="NLM240" t="s">
        <v>908</v>
      </c>
      <c r="NLN240" t="s">
        <v>909</v>
      </c>
      <c r="NLQ240" t="s">
        <v>2980</v>
      </c>
      <c r="NLR240" t="s">
        <v>4210</v>
      </c>
      <c r="NLS240" t="s">
        <v>4211</v>
      </c>
      <c r="NLT240" t="s">
        <v>4212</v>
      </c>
      <c r="NLU240" t="s">
        <v>2984</v>
      </c>
      <c r="NLV240" s="79" t="s">
        <v>4213</v>
      </c>
      <c r="NLX240" t="s">
        <v>823</v>
      </c>
      <c r="NLZ240" t="s">
        <v>2987</v>
      </c>
      <c r="NMA240" t="s">
        <v>2436</v>
      </c>
      <c r="NMB240" t="s">
        <v>2437</v>
      </c>
      <c r="NMC240" t="s">
        <v>908</v>
      </c>
      <c r="NMD240" t="s">
        <v>909</v>
      </c>
      <c r="NMG240" t="s">
        <v>2980</v>
      </c>
      <c r="NMH240" t="s">
        <v>4210</v>
      </c>
      <c r="NMI240" t="s">
        <v>4211</v>
      </c>
      <c r="NMJ240" t="s">
        <v>4212</v>
      </c>
      <c r="NMK240" t="s">
        <v>2984</v>
      </c>
      <c r="NML240" s="79" t="s">
        <v>4213</v>
      </c>
      <c r="NMN240" t="s">
        <v>823</v>
      </c>
      <c r="NMP240" t="s">
        <v>2987</v>
      </c>
      <c r="NMQ240" t="s">
        <v>2436</v>
      </c>
      <c r="NMR240" t="s">
        <v>2437</v>
      </c>
      <c r="NMS240" t="s">
        <v>908</v>
      </c>
      <c r="NMT240" t="s">
        <v>909</v>
      </c>
      <c r="NMW240" t="s">
        <v>2980</v>
      </c>
      <c r="NMX240" t="s">
        <v>4210</v>
      </c>
      <c r="NMY240" t="s">
        <v>4211</v>
      </c>
      <c r="NMZ240" t="s">
        <v>4212</v>
      </c>
      <c r="NNA240" t="s">
        <v>2984</v>
      </c>
      <c r="NNB240" s="79" t="s">
        <v>4213</v>
      </c>
      <c r="NND240" t="s">
        <v>823</v>
      </c>
      <c r="NNF240" t="s">
        <v>2987</v>
      </c>
      <c r="NNG240" t="s">
        <v>2436</v>
      </c>
      <c r="NNH240" t="s">
        <v>2437</v>
      </c>
      <c r="NNI240" t="s">
        <v>908</v>
      </c>
      <c r="NNJ240" t="s">
        <v>909</v>
      </c>
      <c r="NNM240" t="s">
        <v>2980</v>
      </c>
      <c r="NNN240" t="s">
        <v>4210</v>
      </c>
      <c r="NNO240" t="s">
        <v>4211</v>
      </c>
      <c r="NNP240" t="s">
        <v>4212</v>
      </c>
      <c r="NNQ240" t="s">
        <v>2984</v>
      </c>
      <c r="NNR240" s="79" t="s">
        <v>4213</v>
      </c>
      <c r="NNT240" t="s">
        <v>823</v>
      </c>
      <c r="NNV240" t="s">
        <v>2987</v>
      </c>
      <c r="NNW240" t="s">
        <v>2436</v>
      </c>
      <c r="NNX240" t="s">
        <v>2437</v>
      </c>
      <c r="NNY240" t="s">
        <v>908</v>
      </c>
      <c r="NNZ240" t="s">
        <v>909</v>
      </c>
      <c r="NOC240" t="s">
        <v>2980</v>
      </c>
      <c r="NOD240" t="s">
        <v>4210</v>
      </c>
      <c r="NOE240" t="s">
        <v>4211</v>
      </c>
      <c r="NOF240" t="s">
        <v>4212</v>
      </c>
      <c r="NOG240" t="s">
        <v>2984</v>
      </c>
      <c r="NOH240" s="79" t="s">
        <v>4213</v>
      </c>
      <c r="NOJ240" t="s">
        <v>823</v>
      </c>
      <c r="NOL240" t="s">
        <v>2987</v>
      </c>
      <c r="NOM240" t="s">
        <v>2436</v>
      </c>
      <c r="NON240" t="s">
        <v>2437</v>
      </c>
      <c r="NOO240" t="s">
        <v>908</v>
      </c>
      <c r="NOP240" t="s">
        <v>909</v>
      </c>
      <c r="NOS240" t="s">
        <v>2980</v>
      </c>
      <c r="NOT240" t="s">
        <v>4210</v>
      </c>
      <c r="NOU240" t="s">
        <v>4211</v>
      </c>
      <c r="NOV240" t="s">
        <v>4212</v>
      </c>
      <c r="NOW240" t="s">
        <v>2984</v>
      </c>
      <c r="NOX240" s="79" t="s">
        <v>4213</v>
      </c>
      <c r="NOZ240" t="s">
        <v>823</v>
      </c>
      <c r="NPB240" t="s">
        <v>2987</v>
      </c>
      <c r="NPC240" t="s">
        <v>2436</v>
      </c>
      <c r="NPD240" t="s">
        <v>2437</v>
      </c>
      <c r="NPE240" t="s">
        <v>908</v>
      </c>
      <c r="NPF240" t="s">
        <v>909</v>
      </c>
      <c r="NPI240" t="s">
        <v>2980</v>
      </c>
      <c r="NPJ240" t="s">
        <v>4210</v>
      </c>
      <c r="NPK240" t="s">
        <v>4211</v>
      </c>
      <c r="NPL240" t="s">
        <v>4212</v>
      </c>
      <c r="NPM240" t="s">
        <v>2984</v>
      </c>
      <c r="NPN240" s="79" t="s">
        <v>4213</v>
      </c>
      <c r="NPP240" t="s">
        <v>823</v>
      </c>
      <c r="NPR240" t="s">
        <v>2987</v>
      </c>
      <c r="NPS240" t="s">
        <v>2436</v>
      </c>
      <c r="NPT240" t="s">
        <v>2437</v>
      </c>
      <c r="NPU240" t="s">
        <v>908</v>
      </c>
      <c r="NPV240" t="s">
        <v>909</v>
      </c>
      <c r="NPY240" t="s">
        <v>2980</v>
      </c>
      <c r="NPZ240" t="s">
        <v>4210</v>
      </c>
      <c r="NQA240" t="s">
        <v>4211</v>
      </c>
      <c r="NQB240" t="s">
        <v>4212</v>
      </c>
      <c r="NQC240" t="s">
        <v>2984</v>
      </c>
      <c r="NQD240" s="79" t="s">
        <v>4213</v>
      </c>
      <c r="NQF240" t="s">
        <v>823</v>
      </c>
      <c r="NQH240" t="s">
        <v>2987</v>
      </c>
      <c r="NQI240" t="s">
        <v>2436</v>
      </c>
      <c r="NQJ240" t="s">
        <v>2437</v>
      </c>
      <c r="NQK240" t="s">
        <v>908</v>
      </c>
      <c r="NQL240" t="s">
        <v>909</v>
      </c>
      <c r="NQO240" t="s">
        <v>2980</v>
      </c>
      <c r="NQP240" t="s">
        <v>4210</v>
      </c>
      <c r="NQQ240" t="s">
        <v>4211</v>
      </c>
      <c r="NQR240" t="s">
        <v>4212</v>
      </c>
      <c r="NQS240" t="s">
        <v>2984</v>
      </c>
      <c r="NQT240" s="79" t="s">
        <v>4213</v>
      </c>
      <c r="NQV240" t="s">
        <v>823</v>
      </c>
      <c r="NQX240" t="s">
        <v>2987</v>
      </c>
      <c r="NQY240" t="s">
        <v>2436</v>
      </c>
      <c r="NQZ240" t="s">
        <v>2437</v>
      </c>
      <c r="NRA240" t="s">
        <v>908</v>
      </c>
      <c r="NRB240" t="s">
        <v>909</v>
      </c>
      <c r="NRE240" t="s">
        <v>2980</v>
      </c>
      <c r="NRF240" t="s">
        <v>4210</v>
      </c>
      <c r="NRG240" t="s">
        <v>4211</v>
      </c>
      <c r="NRH240" t="s">
        <v>4212</v>
      </c>
      <c r="NRI240" t="s">
        <v>2984</v>
      </c>
      <c r="NRJ240" s="79" t="s">
        <v>4213</v>
      </c>
      <c r="NRL240" t="s">
        <v>823</v>
      </c>
      <c r="NRN240" t="s">
        <v>2987</v>
      </c>
      <c r="NRO240" t="s">
        <v>2436</v>
      </c>
      <c r="NRP240" t="s">
        <v>2437</v>
      </c>
      <c r="NRQ240" t="s">
        <v>908</v>
      </c>
      <c r="NRR240" t="s">
        <v>909</v>
      </c>
      <c r="NRU240" t="s">
        <v>2980</v>
      </c>
      <c r="NRV240" t="s">
        <v>4210</v>
      </c>
      <c r="NRW240" t="s">
        <v>4211</v>
      </c>
      <c r="NRX240" t="s">
        <v>4212</v>
      </c>
      <c r="NRY240" t="s">
        <v>2984</v>
      </c>
      <c r="NRZ240" s="79" t="s">
        <v>4213</v>
      </c>
      <c r="NSB240" t="s">
        <v>823</v>
      </c>
      <c r="NSD240" t="s">
        <v>2987</v>
      </c>
      <c r="NSE240" t="s">
        <v>2436</v>
      </c>
      <c r="NSF240" t="s">
        <v>2437</v>
      </c>
      <c r="NSG240" t="s">
        <v>908</v>
      </c>
      <c r="NSH240" t="s">
        <v>909</v>
      </c>
      <c r="NSK240" t="s">
        <v>2980</v>
      </c>
      <c r="NSL240" t="s">
        <v>4210</v>
      </c>
      <c r="NSM240" t="s">
        <v>4211</v>
      </c>
      <c r="NSN240" t="s">
        <v>4212</v>
      </c>
      <c r="NSO240" t="s">
        <v>2984</v>
      </c>
      <c r="NSP240" s="79" t="s">
        <v>4213</v>
      </c>
      <c r="NSR240" t="s">
        <v>823</v>
      </c>
      <c r="NST240" t="s">
        <v>2987</v>
      </c>
      <c r="NSU240" t="s">
        <v>2436</v>
      </c>
      <c r="NSV240" t="s">
        <v>2437</v>
      </c>
      <c r="NSW240" t="s">
        <v>908</v>
      </c>
      <c r="NSX240" t="s">
        <v>909</v>
      </c>
      <c r="NTA240" t="s">
        <v>2980</v>
      </c>
      <c r="NTB240" t="s">
        <v>4210</v>
      </c>
      <c r="NTC240" t="s">
        <v>4211</v>
      </c>
      <c r="NTD240" t="s">
        <v>4212</v>
      </c>
      <c r="NTE240" t="s">
        <v>2984</v>
      </c>
      <c r="NTF240" s="79" t="s">
        <v>4213</v>
      </c>
      <c r="NTH240" t="s">
        <v>823</v>
      </c>
      <c r="NTJ240" t="s">
        <v>2987</v>
      </c>
      <c r="NTK240" t="s">
        <v>2436</v>
      </c>
      <c r="NTL240" t="s">
        <v>2437</v>
      </c>
      <c r="NTM240" t="s">
        <v>908</v>
      </c>
      <c r="NTN240" t="s">
        <v>909</v>
      </c>
      <c r="NTQ240" t="s">
        <v>2980</v>
      </c>
      <c r="NTR240" t="s">
        <v>4210</v>
      </c>
      <c r="NTS240" t="s">
        <v>4211</v>
      </c>
      <c r="NTT240" t="s">
        <v>4212</v>
      </c>
      <c r="NTU240" t="s">
        <v>2984</v>
      </c>
      <c r="NTV240" s="79" t="s">
        <v>4213</v>
      </c>
      <c r="NTX240" t="s">
        <v>823</v>
      </c>
      <c r="NTZ240" t="s">
        <v>2987</v>
      </c>
      <c r="NUA240" t="s">
        <v>2436</v>
      </c>
      <c r="NUB240" t="s">
        <v>2437</v>
      </c>
      <c r="NUC240" t="s">
        <v>908</v>
      </c>
      <c r="NUD240" t="s">
        <v>909</v>
      </c>
      <c r="NUG240" t="s">
        <v>2980</v>
      </c>
      <c r="NUH240" t="s">
        <v>4210</v>
      </c>
      <c r="NUI240" t="s">
        <v>4211</v>
      </c>
      <c r="NUJ240" t="s">
        <v>4212</v>
      </c>
      <c r="NUK240" t="s">
        <v>2984</v>
      </c>
      <c r="NUL240" s="79" t="s">
        <v>4213</v>
      </c>
      <c r="NUN240" t="s">
        <v>823</v>
      </c>
      <c r="NUP240" t="s">
        <v>2987</v>
      </c>
      <c r="NUQ240" t="s">
        <v>2436</v>
      </c>
      <c r="NUR240" t="s">
        <v>2437</v>
      </c>
      <c r="NUS240" t="s">
        <v>908</v>
      </c>
      <c r="NUT240" t="s">
        <v>909</v>
      </c>
      <c r="NUW240" t="s">
        <v>2980</v>
      </c>
      <c r="NUX240" t="s">
        <v>4210</v>
      </c>
      <c r="NUY240" t="s">
        <v>4211</v>
      </c>
      <c r="NUZ240" t="s">
        <v>4212</v>
      </c>
      <c r="NVA240" t="s">
        <v>2984</v>
      </c>
      <c r="NVB240" s="79" t="s">
        <v>4213</v>
      </c>
      <c r="NVD240" t="s">
        <v>823</v>
      </c>
      <c r="NVF240" t="s">
        <v>2987</v>
      </c>
      <c r="NVG240" t="s">
        <v>2436</v>
      </c>
      <c r="NVH240" t="s">
        <v>2437</v>
      </c>
      <c r="NVI240" t="s">
        <v>908</v>
      </c>
      <c r="NVJ240" t="s">
        <v>909</v>
      </c>
      <c r="NVM240" t="s">
        <v>2980</v>
      </c>
      <c r="NVN240" t="s">
        <v>4210</v>
      </c>
      <c r="NVO240" t="s">
        <v>4211</v>
      </c>
      <c r="NVP240" t="s">
        <v>4212</v>
      </c>
      <c r="NVQ240" t="s">
        <v>2984</v>
      </c>
      <c r="NVR240" s="79" t="s">
        <v>4213</v>
      </c>
      <c r="NVT240" t="s">
        <v>823</v>
      </c>
      <c r="NVV240" t="s">
        <v>2987</v>
      </c>
      <c r="NVW240" t="s">
        <v>2436</v>
      </c>
      <c r="NVX240" t="s">
        <v>2437</v>
      </c>
      <c r="NVY240" t="s">
        <v>908</v>
      </c>
      <c r="NVZ240" t="s">
        <v>909</v>
      </c>
      <c r="NWC240" t="s">
        <v>2980</v>
      </c>
      <c r="NWD240" t="s">
        <v>4210</v>
      </c>
      <c r="NWE240" t="s">
        <v>4211</v>
      </c>
      <c r="NWF240" t="s">
        <v>4212</v>
      </c>
      <c r="NWG240" t="s">
        <v>2984</v>
      </c>
      <c r="NWH240" s="79" t="s">
        <v>4213</v>
      </c>
      <c r="NWJ240" t="s">
        <v>823</v>
      </c>
      <c r="NWL240" t="s">
        <v>2987</v>
      </c>
      <c r="NWM240" t="s">
        <v>2436</v>
      </c>
      <c r="NWN240" t="s">
        <v>2437</v>
      </c>
      <c r="NWO240" t="s">
        <v>908</v>
      </c>
      <c r="NWP240" t="s">
        <v>909</v>
      </c>
      <c r="NWS240" t="s">
        <v>2980</v>
      </c>
      <c r="NWT240" t="s">
        <v>4210</v>
      </c>
      <c r="NWU240" t="s">
        <v>4211</v>
      </c>
      <c r="NWV240" t="s">
        <v>4212</v>
      </c>
      <c r="NWW240" t="s">
        <v>2984</v>
      </c>
      <c r="NWX240" s="79" t="s">
        <v>4213</v>
      </c>
      <c r="NWZ240" t="s">
        <v>823</v>
      </c>
      <c r="NXB240" t="s">
        <v>2987</v>
      </c>
      <c r="NXC240" t="s">
        <v>2436</v>
      </c>
      <c r="NXD240" t="s">
        <v>2437</v>
      </c>
      <c r="NXE240" t="s">
        <v>908</v>
      </c>
      <c r="NXF240" t="s">
        <v>909</v>
      </c>
      <c r="NXI240" t="s">
        <v>2980</v>
      </c>
      <c r="NXJ240" t="s">
        <v>4210</v>
      </c>
      <c r="NXK240" t="s">
        <v>4211</v>
      </c>
      <c r="NXL240" t="s">
        <v>4212</v>
      </c>
      <c r="NXM240" t="s">
        <v>2984</v>
      </c>
      <c r="NXN240" s="79" t="s">
        <v>4213</v>
      </c>
      <c r="NXP240" t="s">
        <v>823</v>
      </c>
      <c r="NXR240" t="s">
        <v>2987</v>
      </c>
      <c r="NXS240" t="s">
        <v>2436</v>
      </c>
      <c r="NXT240" t="s">
        <v>2437</v>
      </c>
      <c r="NXU240" t="s">
        <v>908</v>
      </c>
      <c r="NXV240" t="s">
        <v>909</v>
      </c>
      <c r="NXY240" t="s">
        <v>2980</v>
      </c>
      <c r="NXZ240" t="s">
        <v>4210</v>
      </c>
      <c r="NYA240" t="s">
        <v>4211</v>
      </c>
      <c r="NYB240" t="s">
        <v>4212</v>
      </c>
      <c r="NYC240" t="s">
        <v>2984</v>
      </c>
      <c r="NYD240" s="79" t="s">
        <v>4213</v>
      </c>
      <c r="NYF240" t="s">
        <v>823</v>
      </c>
      <c r="NYH240" t="s">
        <v>2987</v>
      </c>
      <c r="NYI240" t="s">
        <v>2436</v>
      </c>
      <c r="NYJ240" t="s">
        <v>2437</v>
      </c>
      <c r="NYK240" t="s">
        <v>908</v>
      </c>
      <c r="NYL240" t="s">
        <v>909</v>
      </c>
      <c r="NYO240" t="s">
        <v>2980</v>
      </c>
      <c r="NYP240" t="s">
        <v>4210</v>
      </c>
      <c r="NYQ240" t="s">
        <v>4211</v>
      </c>
      <c r="NYR240" t="s">
        <v>4212</v>
      </c>
      <c r="NYS240" t="s">
        <v>2984</v>
      </c>
      <c r="NYT240" s="79" t="s">
        <v>4213</v>
      </c>
      <c r="NYV240" t="s">
        <v>823</v>
      </c>
      <c r="NYX240" t="s">
        <v>2987</v>
      </c>
      <c r="NYY240" t="s">
        <v>2436</v>
      </c>
      <c r="NYZ240" t="s">
        <v>2437</v>
      </c>
      <c r="NZA240" t="s">
        <v>908</v>
      </c>
      <c r="NZB240" t="s">
        <v>909</v>
      </c>
      <c r="NZE240" t="s">
        <v>2980</v>
      </c>
      <c r="NZF240" t="s">
        <v>4210</v>
      </c>
      <c r="NZG240" t="s">
        <v>4211</v>
      </c>
      <c r="NZH240" t="s">
        <v>4212</v>
      </c>
      <c r="NZI240" t="s">
        <v>2984</v>
      </c>
      <c r="NZJ240" s="79" t="s">
        <v>4213</v>
      </c>
      <c r="NZL240" t="s">
        <v>823</v>
      </c>
      <c r="NZN240" t="s">
        <v>2987</v>
      </c>
      <c r="NZO240" t="s">
        <v>2436</v>
      </c>
      <c r="NZP240" t="s">
        <v>2437</v>
      </c>
      <c r="NZQ240" t="s">
        <v>908</v>
      </c>
      <c r="NZR240" t="s">
        <v>909</v>
      </c>
      <c r="NZU240" t="s">
        <v>2980</v>
      </c>
      <c r="NZV240" t="s">
        <v>4210</v>
      </c>
      <c r="NZW240" t="s">
        <v>4211</v>
      </c>
      <c r="NZX240" t="s">
        <v>4212</v>
      </c>
      <c r="NZY240" t="s">
        <v>2984</v>
      </c>
      <c r="NZZ240" s="79" t="s">
        <v>4213</v>
      </c>
      <c r="OAB240" t="s">
        <v>823</v>
      </c>
      <c r="OAD240" t="s">
        <v>2987</v>
      </c>
      <c r="OAE240" t="s">
        <v>2436</v>
      </c>
      <c r="OAF240" t="s">
        <v>2437</v>
      </c>
      <c r="OAG240" t="s">
        <v>908</v>
      </c>
      <c r="OAH240" t="s">
        <v>909</v>
      </c>
      <c r="OAK240" t="s">
        <v>2980</v>
      </c>
      <c r="OAL240" t="s">
        <v>4210</v>
      </c>
      <c r="OAM240" t="s">
        <v>4211</v>
      </c>
      <c r="OAN240" t="s">
        <v>4212</v>
      </c>
      <c r="OAO240" t="s">
        <v>2984</v>
      </c>
      <c r="OAP240" s="79" t="s">
        <v>4213</v>
      </c>
      <c r="OAR240" t="s">
        <v>823</v>
      </c>
      <c r="OAT240" t="s">
        <v>2987</v>
      </c>
      <c r="OAU240" t="s">
        <v>2436</v>
      </c>
      <c r="OAV240" t="s">
        <v>2437</v>
      </c>
      <c r="OAW240" t="s">
        <v>908</v>
      </c>
      <c r="OAX240" t="s">
        <v>909</v>
      </c>
      <c r="OBA240" t="s">
        <v>2980</v>
      </c>
      <c r="OBB240" t="s">
        <v>4210</v>
      </c>
      <c r="OBC240" t="s">
        <v>4211</v>
      </c>
      <c r="OBD240" t="s">
        <v>4212</v>
      </c>
      <c r="OBE240" t="s">
        <v>2984</v>
      </c>
      <c r="OBF240" s="79" t="s">
        <v>4213</v>
      </c>
      <c r="OBH240" t="s">
        <v>823</v>
      </c>
      <c r="OBJ240" t="s">
        <v>2987</v>
      </c>
      <c r="OBK240" t="s">
        <v>2436</v>
      </c>
      <c r="OBL240" t="s">
        <v>2437</v>
      </c>
      <c r="OBM240" t="s">
        <v>908</v>
      </c>
      <c r="OBN240" t="s">
        <v>909</v>
      </c>
      <c r="OBQ240" t="s">
        <v>2980</v>
      </c>
      <c r="OBR240" t="s">
        <v>4210</v>
      </c>
      <c r="OBS240" t="s">
        <v>4211</v>
      </c>
      <c r="OBT240" t="s">
        <v>4212</v>
      </c>
      <c r="OBU240" t="s">
        <v>2984</v>
      </c>
      <c r="OBV240" s="79" t="s">
        <v>4213</v>
      </c>
      <c r="OBX240" t="s">
        <v>823</v>
      </c>
      <c r="OBZ240" t="s">
        <v>2987</v>
      </c>
      <c r="OCA240" t="s">
        <v>2436</v>
      </c>
      <c r="OCB240" t="s">
        <v>2437</v>
      </c>
      <c r="OCC240" t="s">
        <v>908</v>
      </c>
      <c r="OCD240" t="s">
        <v>909</v>
      </c>
      <c r="OCG240" t="s">
        <v>2980</v>
      </c>
      <c r="OCH240" t="s">
        <v>4210</v>
      </c>
      <c r="OCI240" t="s">
        <v>4211</v>
      </c>
      <c r="OCJ240" t="s">
        <v>4212</v>
      </c>
      <c r="OCK240" t="s">
        <v>2984</v>
      </c>
      <c r="OCL240" s="79" t="s">
        <v>4213</v>
      </c>
      <c r="OCN240" t="s">
        <v>823</v>
      </c>
      <c r="OCP240" t="s">
        <v>2987</v>
      </c>
      <c r="OCQ240" t="s">
        <v>2436</v>
      </c>
      <c r="OCR240" t="s">
        <v>2437</v>
      </c>
      <c r="OCS240" t="s">
        <v>908</v>
      </c>
      <c r="OCT240" t="s">
        <v>909</v>
      </c>
      <c r="OCW240" t="s">
        <v>2980</v>
      </c>
      <c r="OCX240" t="s">
        <v>4210</v>
      </c>
      <c r="OCY240" t="s">
        <v>4211</v>
      </c>
      <c r="OCZ240" t="s">
        <v>4212</v>
      </c>
      <c r="ODA240" t="s">
        <v>2984</v>
      </c>
      <c r="ODB240" s="79" t="s">
        <v>4213</v>
      </c>
      <c r="ODD240" t="s">
        <v>823</v>
      </c>
      <c r="ODF240" t="s">
        <v>2987</v>
      </c>
      <c r="ODG240" t="s">
        <v>2436</v>
      </c>
      <c r="ODH240" t="s">
        <v>2437</v>
      </c>
      <c r="ODI240" t="s">
        <v>908</v>
      </c>
      <c r="ODJ240" t="s">
        <v>909</v>
      </c>
      <c r="ODM240" t="s">
        <v>2980</v>
      </c>
      <c r="ODN240" t="s">
        <v>4210</v>
      </c>
      <c r="ODO240" t="s">
        <v>4211</v>
      </c>
      <c r="ODP240" t="s">
        <v>4212</v>
      </c>
      <c r="ODQ240" t="s">
        <v>2984</v>
      </c>
      <c r="ODR240" s="79" t="s">
        <v>4213</v>
      </c>
      <c r="ODT240" t="s">
        <v>823</v>
      </c>
      <c r="ODV240" t="s">
        <v>2987</v>
      </c>
      <c r="ODW240" t="s">
        <v>2436</v>
      </c>
      <c r="ODX240" t="s">
        <v>2437</v>
      </c>
      <c r="ODY240" t="s">
        <v>908</v>
      </c>
      <c r="ODZ240" t="s">
        <v>909</v>
      </c>
      <c r="OEC240" t="s">
        <v>2980</v>
      </c>
      <c r="OED240" t="s">
        <v>4210</v>
      </c>
      <c r="OEE240" t="s">
        <v>4211</v>
      </c>
      <c r="OEF240" t="s">
        <v>4212</v>
      </c>
      <c r="OEG240" t="s">
        <v>2984</v>
      </c>
      <c r="OEH240" s="79" t="s">
        <v>4213</v>
      </c>
      <c r="OEJ240" t="s">
        <v>823</v>
      </c>
      <c r="OEL240" t="s">
        <v>2987</v>
      </c>
      <c r="OEM240" t="s">
        <v>2436</v>
      </c>
      <c r="OEN240" t="s">
        <v>2437</v>
      </c>
      <c r="OEO240" t="s">
        <v>908</v>
      </c>
      <c r="OEP240" t="s">
        <v>909</v>
      </c>
      <c r="OES240" t="s">
        <v>2980</v>
      </c>
      <c r="OET240" t="s">
        <v>4210</v>
      </c>
      <c r="OEU240" t="s">
        <v>4211</v>
      </c>
      <c r="OEV240" t="s">
        <v>4212</v>
      </c>
      <c r="OEW240" t="s">
        <v>2984</v>
      </c>
      <c r="OEX240" s="79" t="s">
        <v>4213</v>
      </c>
      <c r="OEZ240" t="s">
        <v>823</v>
      </c>
      <c r="OFB240" t="s">
        <v>2987</v>
      </c>
      <c r="OFC240" t="s">
        <v>2436</v>
      </c>
      <c r="OFD240" t="s">
        <v>2437</v>
      </c>
      <c r="OFE240" t="s">
        <v>908</v>
      </c>
      <c r="OFF240" t="s">
        <v>909</v>
      </c>
      <c r="OFI240" t="s">
        <v>2980</v>
      </c>
      <c r="OFJ240" t="s">
        <v>4210</v>
      </c>
      <c r="OFK240" t="s">
        <v>4211</v>
      </c>
      <c r="OFL240" t="s">
        <v>4212</v>
      </c>
      <c r="OFM240" t="s">
        <v>2984</v>
      </c>
      <c r="OFN240" s="79" t="s">
        <v>4213</v>
      </c>
      <c r="OFP240" t="s">
        <v>823</v>
      </c>
      <c r="OFR240" t="s">
        <v>2987</v>
      </c>
      <c r="OFS240" t="s">
        <v>2436</v>
      </c>
      <c r="OFT240" t="s">
        <v>2437</v>
      </c>
      <c r="OFU240" t="s">
        <v>908</v>
      </c>
      <c r="OFV240" t="s">
        <v>909</v>
      </c>
      <c r="OFY240" t="s">
        <v>2980</v>
      </c>
      <c r="OFZ240" t="s">
        <v>4210</v>
      </c>
      <c r="OGA240" t="s">
        <v>4211</v>
      </c>
      <c r="OGB240" t="s">
        <v>4212</v>
      </c>
      <c r="OGC240" t="s">
        <v>2984</v>
      </c>
      <c r="OGD240" s="79" t="s">
        <v>4213</v>
      </c>
      <c r="OGF240" t="s">
        <v>823</v>
      </c>
      <c r="OGH240" t="s">
        <v>2987</v>
      </c>
      <c r="OGI240" t="s">
        <v>2436</v>
      </c>
      <c r="OGJ240" t="s">
        <v>2437</v>
      </c>
      <c r="OGK240" t="s">
        <v>908</v>
      </c>
      <c r="OGL240" t="s">
        <v>909</v>
      </c>
      <c r="OGO240" t="s">
        <v>2980</v>
      </c>
      <c r="OGP240" t="s">
        <v>4210</v>
      </c>
      <c r="OGQ240" t="s">
        <v>4211</v>
      </c>
      <c r="OGR240" t="s">
        <v>4212</v>
      </c>
      <c r="OGS240" t="s">
        <v>2984</v>
      </c>
      <c r="OGT240" s="79" t="s">
        <v>4213</v>
      </c>
      <c r="OGV240" t="s">
        <v>823</v>
      </c>
      <c r="OGX240" t="s">
        <v>2987</v>
      </c>
      <c r="OGY240" t="s">
        <v>2436</v>
      </c>
      <c r="OGZ240" t="s">
        <v>2437</v>
      </c>
      <c r="OHA240" t="s">
        <v>908</v>
      </c>
      <c r="OHB240" t="s">
        <v>909</v>
      </c>
      <c r="OHE240" t="s">
        <v>2980</v>
      </c>
      <c r="OHF240" t="s">
        <v>4210</v>
      </c>
      <c r="OHG240" t="s">
        <v>4211</v>
      </c>
      <c r="OHH240" t="s">
        <v>4212</v>
      </c>
      <c r="OHI240" t="s">
        <v>2984</v>
      </c>
      <c r="OHJ240" s="79" t="s">
        <v>4213</v>
      </c>
      <c r="OHL240" t="s">
        <v>823</v>
      </c>
      <c r="OHN240" t="s">
        <v>2987</v>
      </c>
      <c r="OHO240" t="s">
        <v>2436</v>
      </c>
      <c r="OHP240" t="s">
        <v>2437</v>
      </c>
      <c r="OHQ240" t="s">
        <v>908</v>
      </c>
      <c r="OHR240" t="s">
        <v>909</v>
      </c>
      <c r="OHU240" t="s">
        <v>2980</v>
      </c>
      <c r="OHV240" t="s">
        <v>4210</v>
      </c>
      <c r="OHW240" t="s">
        <v>4211</v>
      </c>
      <c r="OHX240" t="s">
        <v>4212</v>
      </c>
      <c r="OHY240" t="s">
        <v>2984</v>
      </c>
      <c r="OHZ240" s="79" t="s">
        <v>4213</v>
      </c>
      <c r="OIB240" t="s">
        <v>823</v>
      </c>
      <c r="OID240" t="s">
        <v>2987</v>
      </c>
      <c r="OIE240" t="s">
        <v>2436</v>
      </c>
      <c r="OIF240" t="s">
        <v>2437</v>
      </c>
      <c r="OIG240" t="s">
        <v>908</v>
      </c>
      <c r="OIH240" t="s">
        <v>909</v>
      </c>
      <c r="OIK240" t="s">
        <v>2980</v>
      </c>
      <c r="OIL240" t="s">
        <v>4210</v>
      </c>
      <c r="OIM240" t="s">
        <v>4211</v>
      </c>
      <c r="OIN240" t="s">
        <v>4212</v>
      </c>
      <c r="OIO240" t="s">
        <v>2984</v>
      </c>
      <c r="OIP240" s="79" t="s">
        <v>4213</v>
      </c>
      <c r="OIR240" t="s">
        <v>823</v>
      </c>
      <c r="OIT240" t="s">
        <v>2987</v>
      </c>
      <c r="OIU240" t="s">
        <v>2436</v>
      </c>
      <c r="OIV240" t="s">
        <v>2437</v>
      </c>
      <c r="OIW240" t="s">
        <v>908</v>
      </c>
      <c r="OIX240" t="s">
        <v>909</v>
      </c>
      <c r="OJA240" t="s">
        <v>2980</v>
      </c>
      <c r="OJB240" t="s">
        <v>4210</v>
      </c>
      <c r="OJC240" t="s">
        <v>4211</v>
      </c>
      <c r="OJD240" t="s">
        <v>4212</v>
      </c>
      <c r="OJE240" t="s">
        <v>2984</v>
      </c>
      <c r="OJF240" s="79" t="s">
        <v>4213</v>
      </c>
      <c r="OJH240" t="s">
        <v>823</v>
      </c>
      <c r="OJJ240" t="s">
        <v>2987</v>
      </c>
      <c r="OJK240" t="s">
        <v>2436</v>
      </c>
      <c r="OJL240" t="s">
        <v>2437</v>
      </c>
      <c r="OJM240" t="s">
        <v>908</v>
      </c>
      <c r="OJN240" t="s">
        <v>909</v>
      </c>
      <c r="OJQ240" t="s">
        <v>2980</v>
      </c>
      <c r="OJR240" t="s">
        <v>4210</v>
      </c>
      <c r="OJS240" t="s">
        <v>4211</v>
      </c>
      <c r="OJT240" t="s">
        <v>4212</v>
      </c>
      <c r="OJU240" t="s">
        <v>2984</v>
      </c>
      <c r="OJV240" s="79" t="s">
        <v>4213</v>
      </c>
      <c r="OJX240" t="s">
        <v>823</v>
      </c>
      <c r="OJZ240" t="s">
        <v>2987</v>
      </c>
      <c r="OKA240" t="s">
        <v>2436</v>
      </c>
      <c r="OKB240" t="s">
        <v>2437</v>
      </c>
      <c r="OKC240" t="s">
        <v>908</v>
      </c>
      <c r="OKD240" t="s">
        <v>909</v>
      </c>
      <c r="OKG240" t="s">
        <v>2980</v>
      </c>
      <c r="OKH240" t="s">
        <v>4210</v>
      </c>
      <c r="OKI240" t="s">
        <v>4211</v>
      </c>
      <c r="OKJ240" t="s">
        <v>4212</v>
      </c>
      <c r="OKK240" t="s">
        <v>2984</v>
      </c>
      <c r="OKL240" s="79" t="s">
        <v>4213</v>
      </c>
      <c r="OKN240" t="s">
        <v>823</v>
      </c>
      <c r="OKP240" t="s">
        <v>2987</v>
      </c>
      <c r="OKQ240" t="s">
        <v>2436</v>
      </c>
      <c r="OKR240" t="s">
        <v>2437</v>
      </c>
      <c r="OKS240" t="s">
        <v>908</v>
      </c>
      <c r="OKT240" t="s">
        <v>909</v>
      </c>
      <c r="OKW240" t="s">
        <v>2980</v>
      </c>
      <c r="OKX240" t="s">
        <v>4210</v>
      </c>
      <c r="OKY240" t="s">
        <v>4211</v>
      </c>
      <c r="OKZ240" t="s">
        <v>4212</v>
      </c>
      <c r="OLA240" t="s">
        <v>2984</v>
      </c>
      <c r="OLB240" s="79" t="s">
        <v>4213</v>
      </c>
      <c r="OLD240" t="s">
        <v>823</v>
      </c>
      <c r="OLF240" t="s">
        <v>2987</v>
      </c>
      <c r="OLG240" t="s">
        <v>2436</v>
      </c>
      <c r="OLH240" t="s">
        <v>2437</v>
      </c>
      <c r="OLI240" t="s">
        <v>908</v>
      </c>
      <c r="OLJ240" t="s">
        <v>909</v>
      </c>
      <c r="OLM240" t="s">
        <v>2980</v>
      </c>
      <c r="OLN240" t="s">
        <v>4210</v>
      </c>
      <c r="OLO240" t="s">
        <v>4211</v>
      </c>
      <c r="OLP240" t="s">
        <v>4212</v>
      </c>
      <c r="OLQ240" t="s">
        <v>2984</v>
      </c>
      <c r="OLR240" s="79" t="s">
        <v>4213</v>
      </c>
      <c r="OLT240" t="s">
        <v>823</v>
      </c>
      <c r="OLV240" t="s">
        <v>2987</v>
      </c>
      <c r="OLW240" t="s">
        <v>2436</v>
      </c>
      <c r="OLX240" t="s">
        <v>2437</v>
      </c>
      <c r="OLY240" t="s">
        <v>908</v>
      </c>
      <c r="OLZ240" t="s">
        <v>909</v>
      </c>
      <c r="OMC240" t="s">
        <v>2980</v>
      </c>
      <c r="OMD240" t="s">
        <v>4210</v>
      </c>
      <c r="OME240" t="s">
        <v>4211</v>
      </c>
      <c r="OMF240" t="s">
        <v>4212</v>
      </c>
      <c r="OMG240" t="s">
        <v>2984</v>
      </c>
      <c r="OMH240" s="79" t="s">
        <v>4213</v>
      </c>
      <c r="OMJ240" t="s">
        <v>823</v>
      </c>
      <c r="OML240" t="s">
        <v>2987</v>
      </c>
      <c r="OMM240" t="s">
        <v>2436</v>
      </c>
      <c r="OMN240" t="s">
        <v>2437</v>
      </c>
      <c r="OMO240" t="s">
        <v>908</v>
      </c>
      <c r="OMP240" t="s">
        <v>909</v>
      </c>
      <c r="OMS240" t="s">
        <v>2980</v>
      </c>
      <c r="OMT240" t="s">
        <v>4210</v>
      </c>
      <c r="OMU240" t="s">
        <v>4211</v>
      </c>
      <c r="OMV240" t="s">
        <v>4212</v>
      </c>
      <c r="OMW240" t="s">
        <v>2984</v>
      </c>
      <c r="OMX240" s="79" t="s">
        <v>4213</v>
      </c>
      <c r="OMZ240" t="s">
        <v>823</v>
      </c>
      <c r="ONB240" t="s">
        <v>2987</v>
      </c>
      <c r="ONC240" t="s">
        <v>2436</v>
      </c>
      <c r="OND240" t="s">
        <v>2437</v>
      </c>
      <c r="ONE240" t="s">
        <v>908</v>
      </c>
      <c r="ONF240" t="s">
        <v>909</v>
      </c>
      <c r="ONI240" t="s">
        <v>2980</v>
      </c>
      <c r="ONJ240" t="s">
        <v>4210</v>
      </c>
      <c r="ONK240" t="s">
        <v>4211</v>
      </c>
      <c r="ONL240" t="s">
        <v>4212</v>
      </c>
      <c r="ONM240" t="s">
        <v>2984</v>
      </c>
      <c r="ONN240" s="79" t="s">
        <v>4213</v>
      </c>
      <c r="ONP240" t="s">
        <v>823</v>
      </c>
      <c r="ONR240" t="s">
        <v>2987</v>
      </c>
      <c r="ONS240" t="s">
        <v>2436</v>
      </c>
      <c r="ONT240" t="s">
        <v>2437</v>
      </c>
      <c r="ONU240" t="s">
        <v>908</v>
      </c>
      <c r="ONV240" t="s">
        <v>909</v>
      </c>
      <c r="ONY240" t="s">
        <v>2980</v>
      </c>
      <c r="ONZ240" t="s">
        <v>4210</v>
      </c>
      <c r="OOA240" t="s">
        <v>4211</v>
      </c>
      <c r="OOB240" t="s">
        <v>4212</v>
      </c>
      <c r="OOC240" t="s">
        <v>2984</v>
      </c>
      <c r="OOD240" s="79" t="s">
        <v>4213</v>
      </c>
      <c r="OOF240" t="s">
        <v>823</v>
      </c>
      <c r="OOH240" t="s">
        <v>2987</v>
      </c>
      <c r="OOI240" t="s">
        <v>2436</v>
      </c>
      <c r="OOJ240" t="s">
        <v>2437</v>
      </c>
      <c r="OOK240" t="s">
        <v>908</v>
      </c>
      <c r="OOL240" t="s">
        <v>909</v>
      </c>
      <c r="OOO240" t="s">
        <v>2980</v>
      </c>
      <c r="OOP240" t="s">
        <v>4210</v>
      </c>
      <c r="OOQ240" t="s">
        <v>4211</v>
      </c>
      <c r="OOR240" t="s">
        <v>4212</v>
      </c>
      <c r="OOS240" t="s">
        <v>2984</v>
      </c>
      <c r="OOT240" s="79" t="s">
        <v>4213</v>
      </c>
      <c r="OOV240" t="s">
        <v>823</v>
      </c>
      <c r="OOX240" t="s">
        <v>2987</v>
      </c>
      <c r="OOY240" t="s">
        <v>2436</v>
      </c>
      <c r="OOZ240" t="s">
        <v>2437</v>
      </c>
      <c r="OPA240" t="s">
        <v>908</v>
      </c>
      <c r="OPB240" t="s">
        <v>909</v>
      </c>
      <c r="OPE240" t="s">
        <v>2980</v>
      </c>
      <c r="OPF240" t="s">
        <v>4210</v>
      </c>
      <c r="OPG240" t="s">
        <v>4211</v>
      </c>
      <c r="OPH240" t="s">
        <v>4212</v>
      </c>
      <c r="OPI240" t="s">
        <v>2984</v>
      </c>
      <c r="OPJ240" s="79" t="s">
        <v>4213</v>
      </c>
      <c r="OPL240" t="s">
        <v>823</v>
      </c>
      <c r="OPN240" t="s">
        <v>2987</v>
      </c>
      <c r="OPO240" t="s">
        <v>2436</v>
      </c>
      <c r="OPP240" t="s">
        <v>2437</v>
      </c>
      <c r="OPQ240" t="s">
        <v>908</v>
      </c>
      <c r="OPR240" t="s">
        <v>909</v>
      </c>
      <c r="OPU240" t="s">
        <v>2980</v>
      </c>
      <c r="OPV240" t="s">
        <v>4210</v>
      </c>
      <c r="OPW240" t="s">
        <v>4211</v>
      </c>
      <c r="OPX240" t="s">
        <v>4212</v>
      </c>
      <c r="OPY240" t="s">
        <v>2984</v>
      </c>
      <c r="OPZ240" s="79" t="s">
        <v>4213</v>
      </c>
      <c r="OQB240" t="s">
        <v>823</v>
      </c>
      <c r="OQD240" t="s">
        <v>2987</v>
      </c>
      <c r="OQE240" t="s">
        <v>2436</v>
      </c>
      <c r="OQF240" t="s">
        <v>2437</v>
      </c>
      <c r="OQG240" t="s">
        <v>908</v>
      </c>
      <c r="OQH240" t="s">
        <v>909</v>
      </c>
      <c r="OQK240" t="s">
        <v>2980</v>
      </c>
      <c r="OQL240" t="s">
        <v>4210</v>
      </c>
      <c r="OQM240" t="s">
        <v>4211</v>
      </c>
      <c r="OQN240" t="s">
        <v>4212</v>
      </c>
      <c r="OQO240" t="s">
        <v>2984</v>
      </c>
      <c r="OQP240" s="79" t="s">
        <v>4213</v>
      </c>
      <c r="OQR240" t="s">
        <v>823</v>
      </c>
      <c r="OQT240" t="s">
        <v>2987</v>
      </c>
      <c r="OQU240" t="s">
        <v>2436</v>
      </c>
      <c r="OQV240" t="s">
        <v>2437</v>
      </c>
      <c r="OQW240" t="s">
        <v>908</v>
      </c>
      <c r="OQX240" t="s">
        <v>909</v>
      </c>
      <c r="ORA240" t="s">
        <v>2980</v>
      </c>
      <c r="ORB240" t="s">
        <v>4210</v>
      </c>
      <c r="ORC240" t="s">
        <v>4211</v>
      </c>
      <c r="ORD240" t="s">
        <v>4212</v>
      </c>
      <c r="ORE240" t="s">
        <v>2984</v>
      </c>
      <c r="ORF240" s="79" t="s">
        <v>4213</v>
      </c>
      <c r="ORH240" t="s">
        <v>823</v>
      </c>
      <c r="ORJ240" t="s">
        <v>2987</v>
      </c>
      <c r="ORK240" t="s">
        <v>2436</v>
      </c>
      <c r="ORL240" t="s">
        <v>2437</v>
      </c>
      <c r="ORM240" t="s">
        <v>908</v>
      </c>
      <c r="ORN240" t="s">
        <v>909</v>
      </c>
      <c r="ORQ240" t="s">
        <v>2980</v>
      </c>
      <c r="ORR240" t="s">
        <v>4210</v>
      </c>
      <c r="ORS240" t="s">
        <v>4211</v>
      </c>
      <c r="ORT240" t="s">
        <v>4212</v>
      </c>
      <c r="ORU240" t="s">
        <v>2984</v>
      </c>
      <c r="ORV240" s="79" t="s">
        <v>4213</v>
      </c>
      <c r="ORX240" t="s">
        <v>823</v>
      </c>
      <c r="ORZ240" t="s">
        <v>2987</v>
      </c>
      <c r="OSA240" t="s">
        <v>2436</v>
      </c>
      <c r="OSB240" t="s">
        <v>2437</v>
      </c>
      <c r="OSC240" t="s">
        <v>908</v>
      </c>
      <c r="OSD240" t="s">
        <v>909</v>
      </c>
      <c r="OSG240" t="s">
        <v>2980</v>
      </c>
      <c r="OSH240" t="s">
        <v>4210</v>
      </c>
      <c r="OSI240" t="s">
        <v>4211</v>
      </c>
      <c r="OSJ240" t="s">
        <v>4212</v>
      </c>
      <c r="OSK240" t="s">
        <v>2984</v>
      </c>
      <c r="OSL240" s="79" t="s">
        <v>4213</v>
      </c>
      <c r="OSN240" t="s">
        <v>823</v>
      </c>
      <c r="OSP240" t="s">
        <v>2987</v>
      </c>
      <c r="OSQ240" t="s">
        <v>2436</v>
      </c>
      <c r="OSR240" t="s">
        <v>2437</v>
      </c>
      <c r="OSS240" t="s">
        <v>908</v>
      </c>
      <c r="OST240" t="s">
        <v>909</v>
      </c>
      <c r="OSW240" t="s">
        <v>2980</v>
      </c>
      <c r="OSX240" t="s">
        <v>4210</v>
      </c>
      <c r="OSY240" t="s">
        <v>4211</v>
      </c>
      <c r="OSZ240" t="s">
        <v>4212</v>
      </c>
      <c r="OTA240" t="s">
        <v>2984</v>
      </c>
      <c r="OTB240" s="79" t="s">
        <v>4213</v>
      </c>
      <c r="OTD240" t="s">
        <v>823</v>
      </c>
      <c r="OTF240" t="s">
        <v>2987</v>
      </c>
      <c r="OTG240" t="s">
        <v>2436</v>
      </c>
      <c r="OTH240" t="s">
        <v>2437</v>
      </c>
      <c r="OTI240" t="s">
        <v>908</v>
      </c>
      <c r="OTJ240" t="s">
        <v>909</v>
      </c>
      <c r="OTM240" t="s">
        <v>2980</v>
      </c>
      <c r="OTN240" t="s">
        <v>4210</v>
      </c>
      <c r="OTO240" t="s">
        <v>4211</v>
      </c>
      <c r="OTP240" t="s">
        <v>4212</v>
      </c>
      <c r="OTQ240" t="s">
        <v>2984</v>
      </c>
      <c r="OTR240" s="79" t="s">
        <v>4213</v>
      </c>
      <c r="OTT240" t="s">
        <v>823</v>
      </c>
      <c r="OTV240" t="s">
        <v>2987</v>
      </c>
      <c r="OTW240" t="s">
        <v>2436</v>
      </c>
      <c r="OTX240" t="s">
        <v>2437</v>
      </c>
      <c r="OTY240" t="s">
        <v>908</v>
      </c>
      <c r="OTZ240" t="s">
        <v>909</v>
      </c>
      <c r="OUC240" t="s">
        <v>2980</v>
      </c>
      <c r="OUD240" t="s">
        <v>4210</v>
      </c>
      <c r="OUE240" t="s">
        <v>4211</v>
      </c>
      <c r="OUF240" t="s">
        <v>4212</v>
      </c>
      <c r="OUG240" t="s">
        <v>2984</v>
      </c>
      <c r="OUH240" s="79" t="s">
        <v>4213</v>
      </c>
      <c r="OUJ240" t="s">
        <v>823</v>
      </c>
      <c r="OUL240" t="s">
        <v>2987</v>
      </c>
      <c r="OUM240" t="s">
        <v>2436</v>
      </c>
      <c r="OUN240" t="s">
        <v>2437</v>
      </c>
      <c r="OUO240" t="s">
        <v>908</v>
      </c>
      <c r="OUP240" t="s">
        <v>909</v>
      </c>
      <c r="OUS240" t="s">
        <v>2980</v>
      </c>
      <c r="OUT240" t="s">
        <v>4210</v>
      </c>
      <c r="OUU240" t="s">
        <v>4211</v>
      </c>
      <c r="OUV240" t="s">
        <v>4212</v>
      </c>
      <c r="OUW240" t="s">
        <v>2984</v>
      </c>
      <c r="OUX240" s="79" t="s">
        <v>4213</v>
      </c>
      <c r="OUZ240" t="s">
        <v>823</v>
      </c>
      <c r="OVB240" t="s">
        <v>2987</v>
      </c>
      <c r="OVC240" t="s">
        <v>2436</v>
      </c>
      <c r="OVD240" t="s">
        <v>2437</v>
      </c>
      <c r="OVE240" t="s">
        <v>908</v>
      </c>
      <c r="OVF240" t="s">
        <v>909</v>
      </c>
      <c r="OVI240" t="s">
        <v>2980</v>
      </c>
      <c r="OVJ240" t="s">
        <v>4210</v>
      </c>
      <c r="OVK240" t="s">
        <v>4211</v>
      </c>
      <c r="OVL240" t="s">
        <v>4212</v>
      </c>
      <c r="OVM240" t="s">
        <v>2984</v>
      </c>
      <c r="OVN240" s="79" t="s">
        <v>4213</v>
      </c>
      <c r="OVP240" t="s">
        <v>823</v>
      </c>
      <c r="OVR240" t="s">
        <v>2987</v>
      </c>
      <c r="OVS240" t="s">
        <v>2436</v>
      </c>
      <c r="OVT240" t="s">
        <v>2437</v>
      </c>
      <c r="OVU240" t="s">
        <v>908</v>
      </c>
      <c r="OVV240" t="s">
        <v>909</v>
      </c>
      <c r="OVY240" t="s">
        <v>2980</v>
      </c>
      <c r="OVZ240" t="s">
        <v>4210</v>
      </c>
      <c r="OWA240" t="s">
        <v>4211</v>
      </c>
      <c r="OWB240" t="s">
        <v>4212</v>
      </c>
      <c r="OWC240" t="s">
        <v>2984</v>
      </c>
      <c r="OWD240" s="79" t="s">
        <v>4213</v>
      </c>
      <c r="OWF240" t="s">
        <v>823</v>
      </c>
      <c r="OWH240" t="s">
        <v>2987</v>
      </c>
      <c r="OWI240" t="s">
        <v>2436</v>
      </c>
      <c r="OWJ240" t="s">
        <v>2437</v>
      </c>
      <c r="OWK240" t="s">
        <v>908</v>
      </c>
      <c r="OWL240" t="s">
        <v>909</v>
      </c>
      <c r="OWO240" t="s">
        <v>2980</v>
      </c>
      <c r="OWP240" t="s">
        <v>4210</v>
      </c>
      <c r="OWQ240" t="s">
        <v>4211</v>
      </c>
      <c r="OWR240" t="s">
        <v>4212</v>
      </c>
      <c r="OWS240" t="s">
        <v>2984</v>
      </c>
      <c r="OWT240" s="79" t="s">
        <v>4213</v>
      </c>
      <c r="OWV240" t="s">
        <v>823</v>
      </c>
      <c r="OWX240" t="s">
        <v>2987</v>
      </c>
      <c r="OWY240" t="s">
        <v>2436</v>
      </c>
      <c r="OWZ240" t="s">
        <v>2437</v>
      </c>
      <c r="OXA240" t="s">
        <v>908</v>
      </c>
      <c r="OXB240" t="s">
        <v>909</v>
      </c>
      <c r="OXE240" t="s">
        <v>2980</v>
      </c>
      <c r="OXF240" t="s">
        <v>4210</v>
      </c>
      <c r="OXG240" t="s">
        <v>4211</v>
      </c>
      <c r="OXH240" t="s">
        <v>4212</v>
      </c>
      <c r="OXI240" t="s">
        <v>2984</v>
      </c>
      <c r="OXJ240" s="79" t="s">
        <v>4213</v>
      </c>
      <c r="OXL240" t="s">
        <v>823</v>
      </c>
      <c r="OXN240" t="s">
        <v>2987</v>
      </c>
      <c r="OXO240" t="s">
        <v>2436</v>
      </c>
      <c r="OXP240" t="s">
        <v>2437</v>
      </c>
      <c r="OXQ240" t="s">
        <v>908</v>
      </c>
      <c r="OXR240" t="s">
        <v>909</v>
      </c>
      <c r="OXU240" t="s">
        <v>2980</v>
      </c>
      <c r="OXV240" t="s">
        <v>4210</v>
      </c>
      <c r="OXW240" t="s">
        <v>4211</v>
      </c>
      <c r="OXX240" t="s">
        <v>4212</v>
      </c>
      <c r="OXY240" t="s">
        <v>2984</v>
      </c>
      <c r="OXZ240" s="79" t="s">
        <v>4213</v>
      </c>
      <c r="OYB240" t="s">
        <v>823</v>
      </c>
      <c r="OYD240" t="s">
        <v>2987</v>
      </c>
      <c r="OYE240" t="s">
        <v>2436</v>
      </c>
      <c r="OYF240" t="s">
        <v>2437</v>
      </c>
      <c r="OYG240" t="s">
        <v>908</v>
      </c>
      <c r="OYH240" t="s">
        <v>909</v>
      </c>
      <c r="OYK240" t="s">
        <v>2980</v>
      </c>
      <c r="OYL240" t="s">
        <v>4210</v>
      </c>
      <c r="OYM240" t="s">
        <v>4211</v>
      </c>
      <c r="OYN240" t="s">
        <v>4212</v>
      </c>
      <c r="OYO240" t="s">
        <v>2984</v>
      </c>
      <c r="OYP240" s="79" t="s">
        <v>4213</v>
      </c>
      <c r="OYR240" t="s">
        <v>823</v>
      </c>
      <c r="OYT240" t="s">
        <v>2987</v>
      </c>
      <c r="OYU240" t="s">
        <v>2436</v>
      </c>
      <c r="OYV240" t="s">
        <v>2437</v>
      </c>
      <c r="OYW240" t="s">
        <v>908</v>
      </c>
      <c r="OYX240" t="s">
        <v>909</v>
      </c>
      <c r="OZA240" t="s">
        <v>2980</v>
      </c>
      <c r="OZB240" t="s">
        <v>4210</v>
      </c>
      <c r="OZC240" t="s">
        <v>4211</v>
      </c>
      <c r="OZD240" t="s">
        <v>4212</v>
      </c>
      <c r="OZE240" t="s">
        <v>2984</v>
      </c>
      <c r="OZF240" s="79" t="s">
        <v>4213</v>
      </c>
      <c r="OZH240" t="s">
        <v>823</v>
      </c>
      <c r="OZJ240" t="s">
        <v>2987</v>
      </c>
      <c r="OZK240" t="s">
        <v>2436</v>
      </c>
      <c r="OZL240" t="s">
        <v>2437</v>
      </c>
      <c r="OZM240" t="s">
        <v>908</v>
      </c>
      <c r="OZN240" t="s">
        <v>909</v>
      </c>
      <c r="OZQ240" t="s">
        <v>2980</v>
      </c>
      <c r="OZR240" t="s">
        <v>4210</v>
      </c>
      <c r="OZS240" t="s">
        <v>4211</v>
      </c>
      <c r="OZT240" t="s">
        <v>4212</v>
      </c>
      <c r="OZU240" t="s">
        <v>2984</v>
      </c>
      <c r="OZV240" s="79" t="s">
        <v>4213</v>
      </c>
      <c r="OZX240" t="s">
        <v>823</v>
      </c>
      <c r="OZZ240" t="s">
        <v>2987</v>
      </c>
      <c r="PAA240" t="s">
        <v>2436</v>
      </c>
      <c r="PAB240" t="s">
        <v>2437</v>
      </c>
      <c r="PAC240" t="s">
        <v>908</v>
      </c>
      <c r="PAD240" t="s">
        <v>909</v>
      </c>
      <c r="PAG240" t="s">
        <v>2980</v>
      </c>
      <c r="PAH240" t="s">
        <v>4210</v>
      </c>
      <c r="PAI240" t="s">
        <v>4211</v>
      </c>
      <c r="PAJ240" t="s">
        <v>4212</v>
      </c>
      <c r="PAK240" t="s">
        <v>2984</v>
      </c>
      <c r="PAL240" s="79" t="s">
        <v>4213</v>
      </c>
      <c r="PAN240" t="s">
        <v>823</v>
      </c>
      <c r="PAP240" t="s">
        <v>2987</v>
      </c>
      <c r="PAQ240" t="s">
        <v>2436</v>
      </c>
      <c r="PAR240" t="s">
        <v>2437</v>
      </c>
      <c r="PAS240" t="s">
        <v>908</v>
      </c>
      <c r="PAT240" t="s">
        <v>909</v>
      </c>
      <c r="PAW240" t="s">
        <v>2980</v>
      </c>
      <c r="PAX240" t="s">
        <v>4210</v>
      </c>
      <c r="PAY240" t="s">
        <v>4211</v>
      </c>
      <c r="PAZ240" t="s">
        <v>4212</v>
      </c>
      <c r="PBA240" t="s">
        <v>2984</v>
      </c>
      <c r="PBB240" s="79" t="s">
        <v>4213</v>
      </c>
      <c r="PBD240" t="s">
        <v>823</v>
      </c>
      <c r="PBF240" t="s">
        <v>2987</v>
      </c>
      <c r="PBG240" t="s">
        <v>2436</v>
      </c>
      <c r="PBH240" t="s">
        <v>2437</v>
      </c>
      <c r="PBI240" t="s">
        <v>908</v>
      </c>
      <c r="PBJ240" t="s">
        <v>909</v>
      </c>
      <c r="PBM240" t="s">
        <v>2980</v>
      </c>
      <c r="PBN240" t="s">
        <v>4210</v>
      </c>
      <c r="PBO240" t="s">
        <v>4211</v>
      </c>
      <c r="PBP240" t="s">
        <v>4212</v>
      </c>
      <c r="PBQ240" t="s">
        <v>2984</v>
      </c>
      <c r="PBR240" s="79" t="s">
        <v>4213</v>
      </c>
      <c r="PBT240" t="s">
        <v>823</v>
      </c>
      <c r="PBV240" t="s">
        <v>2987</v>
      </c>
      <c r="PBW240" t="s">
        <v>2436</v>
      </c>
      <c r="PBX240" t="s">
        <v>2437</v>
      </c>
      <c r="PBY240" t="s">
        <v>908</v>
      </c>
      <c r="PBZ240" t="s">
        <v>909</v>
      </c>
      <c r="PCC240" t="s">
        <v>2980</v>
      </c>
      <c r="PCD240" t="s">
        <v>4210</v>
      </c>
      <c r="PCE240" t="s">
        <v>4211</v>
      </c>
      <c r="PCF240" t="s">
        <v>4212</v>
      </c>
      <c r="PCG240" t="s">
        <v>2984</v>
      </c>
      <c r="PCH240" s="79" t="s">
        <v>4213</v>
      </c>
      <c r="PCJ240" t="s">
        <v>823</v>
      </c>
      <c r="PCL240" t="s">
        <v>2987</v>
      </c>
      <c r="PCM240" t="s">
        <v>2436</v>
      </c>
      <c r="PCN240" t="s">
        <v>2437</v>
      </c>
      <c r="PCO240" t="s">
        <v>908</v>
      </c>
      <c r="PCP240" t="s">
        <v>909</v>
      </c>
      <c r="PCS240" t="s">
        <v>2980</v>
      </c>
      <c r="PCT240" t="s">
        <v>4210</v>
      </c>
      <c r="PCU240" t="s">
        <v>4211</v>
      </c>
      <c r="PCV240" t="s">
        <v>4212</v>
      </c>
      <c r="PCW240" t="s">
        <v>2984</v>
      </c>
      <c r="PCX240" s="79" t="s">
        <v>4213</v>
      </c>
      <c r="PCZ240" t="s">
        <v>823</v>
      </c>
      <c r="PDB240" t="s">
        <v>2987</v>
      </c>
      <c r="PDC240" t="s">
        <v>2436</v>
      </c>
      <c r="PDD240" t="s">
        <v>2437</v>
      </c>
      <c r="PDE240" t="s">
        <v>908</v>
      </c>
      <c r="PDF240" t="s">
        <v>909</v>
      </c>
      <c r="PDI240" t="s">
        <v>2980</v>
      </c>
      <c r="PDJ240" t="s">
        <v>4210</v>
      </c>
      <c r="PDK240" t="s">
        <v>4211</v>
      </c>
      <c r="PDL240" t="s">
        <v>4212</v>
      </c>
      <c r="PDM240" t="s">
        <v>2984</v>
      </c>
      <c r="PDN240" s="79" t="s">
        <v>4213</v>
      </c>
      <c r="PDP240" t="s">
        <v>823</v>
      </c>
      <c r="PDR240" t="s">
        <v>2987</v>
      </c>
      <c r="PDS240" t="s">
        <v>2436</v>
      </c>
      <c r="PDT240" t="s">
        <v>2437</v>
      </c>
      <c r="PDU240" t="s">
        <v>908</v>
      </c>
      <c r="PDV240" t="s">
        <v>909</v>
      </c>
      <c r="PDY240" t="s">
        <v>2980</v>
      </c>
      <c r="PDZ240" t="s">
        <v>4210</v>
      </c>
      <c r="PEA240" t="s">
        <v>4211</v>
      </c>
      <c r="PEB240" t="s">
        <v>4212</v>
      </c>
      <c r="PEC240" t="s">
        <v>2984</v>
      </c>
      <c r="PED240" s="79" t="s">
        <v>4213</v>
      </c>
      <c r="PEF240" t="s">
        <v>823</v>
      </c>
      <c r="PEH240" t="s">
        <v>2987</v>
      </c>
      <c r="PEI240" t="s">
        <v>2436</v>
      </c>
      <c r="PEJ240" t="s">
        <v>2437</v>
      </c>
      <c r="PEK240" t="s">
        <v>908</v>
      </c>
      <c r="PEL240" t="s">
        <v>909</v>
      </c>
      <c r="PEO240" t="s">
        <v>2980</v>
      </c>
      <c r="PEP240" t="s">
        <v>4210</v>
      </c>
      <c r="PEQ240" t="s">
        <v>4211</v>
      </c>
      <c r="PER240" t="s">
        <v>4212</v>
      </c>
      <c r="PES240" t="s">
        <v>2984</v>
      </c>
      <c r="PET240" s="79" t="s">
        <v>4213</v>
      </c>
      <c r="PEV240" t="s">
        <v>823</v>
      </c>
      <c r="PEX240" t="s">
        <v>2987</v>
      </c>
      <c r="PEY240" t="s">
        <v>2436</v>
      </c>
      <c r="PEZ240" t="s">
        <v>2437</v>
      </c>
      <c r="PFA240" t="s">
        <v>908</v>
      </c>
      <c r="PFB240" t="s">
        <v>909</v>
      </c>
      <c r="PFE240" t="s">
        <v>2980</v>
      </c>
      <c r="PFF240" t="s">
        <v>4210</v>
      </c>
      <c r="PFG240" t="s">
        <v>4211</v>
      </c>
      <c r="PFH240" t="s">
        <v>4212</v>
      </c>
      <c r="PFI240" t="s">
        <v>2984</v>
      </c>
      <c r="PFJ240" s="79" t="s">
        <v>4213</v>
      </c>
      <c r="PFL240" t="s">
        <v>823</v>
      </c>
      <c r="PFN240" t="s">
        <v>2987</v>
      </c>
      <c r="PFO240" t="s">
        <v>2436</v>
      </c>
      <c r="PFP240" t="s">
        <v>2437</v>
      </c>
      <c r="PFQ240" t="s">
        <v>908</v>
      </c>
      <c r="PFR240" t="s">
        <v>909</v>
      </c>
      <c r="PFU240" t="s">
        <v>2980</v>
      </c>
      <c r="PFV240" t="s">
        <v>4210</v>
      </c>
      <c r="PFW240" t="s">
        <v>4211</v>
      </c>
      <c r="PFX240" t="s">
        <v>4212</v>
      </c>
      <c r="PFY240" t="s">
        <v>2984</v>
      </c>
      <c r="PFZ240" s="79" t="s">
        <v>4213</v>
      </c>
      <c r="PGB240" t="s">
        <v>823</v>
      </c>
      <c r="PGD240" t="s">
        <v>2987</v>
      </c>
      <c r="PGE240" t="s">
        <v>2436</v>
      </c>
      <c r="PGF240" t="s">
        <v>2437</v>
      </c>
      <c r="PGG240" t="s">
        <v>908</v>
      </c>
      <c r="PGH240" t="s">
        <v>909</v>
      </c>
      <c r="PGK240" t="s">
        <v>2980</v>
      </c>
      <c r="PGL240" t="s">
        <v>4210</v>
      </c>
      <c r="PGM240" t="s">
        <v>4211</v>
      </c>
      <c r="PGN240" t="s">
        <v>4212</v>
      </c>
      <c r="PGO240" t="s">
        <v>2984</v>
      </c>
      <c r="PGP240" s="79" t="s">
        <v>4213</v>
      </c>
      <c r="PGR240" t="s">
        <v>823</v>
      </c>
      <c r="PGT240" t="s">
        <v>2987</v>
      </c>
      <c r="PGU240" t="s">
        <v>2436</v>
      </c>
      <c r="PGV240" t="s">
        <v>2437</v>
      </c>
      <c r="PGW240" t="s">
        <v>908</v>
      </c>
      <c r="PGX240" t="s">
        <v>909</v>
      </c>
      <c r="PHA240" t="s">
        <v>2980</v>
      </c>
      <c r="PHB240" t="s">
        <v>4210</v>
      </c>
      <c r="PHC240" t="s">
        <v>4211</v>
      </c>
      <c r="PHD240" t="s">
        <v>4212</v>
      </c>
      <c r="PHE240" t="s">
        <v>2984</v>
      </c>
      <c r="PHF240" s="79" t="s">
        <v>4213</v>
      </c>
      <c r="PHH240" t="s">
        <v>823</v>
      </c>
      <c r="PHJ240" t="s">
        <v>2987</v>
      </c>
      <c r="PHK240" t="s">
        <v>2436</v>
      </c>
      <c r="PHL240" t="s">
        <v>2437</v>
      </c>
      <c r="PHM240" t="s">
        <v>908</v>
      </c>
      <c r="PHN240" t="s">
        <v>909</v>
      </c>
      <c r="PHQ240" t="s">
        <v>2980</v>
      </c>
      <c r="PHR240" t="s">
        <v>4210</v>
      </c>
      <c r="PHS240" t="s">
        <v>4211</v>
      </c>
      <c r="PHT240" t="s">
        <v>4212</v>
      </c>
      <c r="PHU240" t="s">
        <v>2984</v>
      </c>
      <c r="PHV240" s="79" t="s">
        <v>4213</v>
      </c>
      <c r="PHX240" t="s">
        <v>823</v>
      </c>
      <c r="PHZ240" t="s">
        <v>2987</v>
      </c>
      <c r="PIA240" t="s">
        <v>2436</v>
      </c>
      <c r="PIB240" t="s">
        <v>2437</v>
      </c>
      <c r="PIC240" t="s">
        <v>908</v>
      </c>
      <c r="PID240" t="s">
        <v>909</v>
      </c>
      <c r="PIG240" t="s">
        <v>2980</v>
      </c>
      <c r="PIH240" t="s">
        <v>4210</v>
      </c>
      <c r="PII240" t="s">
        <v>4211</v>
      </c>
      <c r="PIJ240" t="s">
        <v>4212</v>
      </c>
      <c r="PIK240" t="s">
        <v>2984</v>
      </c>
      <c r="PIL240" s="79" t="s">
        <v>4213</v>
      </c>
      <c r="PIN240" t="s">
        <v>823</v>
      </c>
      <c r="PIP240" t="s">
        <v>2987</v>
      </c>
      <c r="PIQ240" t="s">
        <v>2436</v>
      </c>
      <c r="PIR240" t="s">
        <v>2437</v>
      </c>
      <c r="PIS240" t="s">
        <v>908</v>
      </c>
      <c r="PIT240" t="s">
        <v>909</v>
      </c>
      <c r="PIW240" t="s">
        <v>2980</v>
      </c>
      <c r="PIX240" t="s">
        <v>4210</v>
      </c>
      <c r="PIY240" t="s">
        <v>4211</v>
      </c>
      <c r="PIZ240" t="s">
        <v>4212</v>
      </c>
      <c r="PJA240" t="s">
        <v>2984</v>
      </c>
      <c r="PJB240" s="79" t="s">
        <v>4213</v>
      </c>
      <c r="PJD240" t="s">
        <v>823</v>
      </c>
      <c r="PJF240" t="s">
        <v>2987</v>
      </c>
      <c r="PJG240" t="s">
        <v>2436</v>
      </c>
      <c r="PJH240" t="s">
        <v>2437</v>
      </c>
      <c r="PJI240" t="s">
        <v>908</v>
      </c>
      <c r="PJJ240" t="s">
        <v>909</v>
      </c>
      <c r="PJM240" t="s">
        <v>2980</v>
      </c>
      <c r="PJN240" t="s">
        <v>4210</v>
      </c>
      <c r="PJO240" t="s">
        <v>4211</v>
      </c>
      <c r="PJP240" t="s">
        <v>4212</v>
      </c>
      <c r="PJQ240" t="s">
        <v>2984</v>
      </c>
      <c r="PJR240" s="79" t="s">
        <v>4213</v>
      </c>
      <c r="PJT240" t="s">
        <v>823</v>
      </c>
      <c r="PJV240" t="s">
        <v>2987</v>
      </c>
      <c r="PJW240" t="s">
        <v>2436</v>
      </c>
      <c r="PJX240" t="s">
        <v>2437</v>
      </c>
      <c r="PJY240" t="s">
        <v>908</v>
      </c>
      <c r="PJZ240" t="s">
        <v>909</v>
      </c>
      <c r="PKC240" t="s">
        <v>2980</v>
      </c>
      <c r="PKD240" t="s">
        <v>4210</v>
      </c>
      <c r="PKE240" t="s">
        <v>4211</v>
      </c>
      <c r="PKF240" t="s">
        <v>4212</v>
      </c>
      <c r="PKG240" t="s">
        <v>2984</v>
      </c>
      <c r="PKH240" s="79" t="s">
        <v>4213</v>
      </c>
      <c r="PKJ240" t="s">
        <v>823</v>
      </c>
      <c r="PKL240" t="s">
        <v>2987</v>
      </c>
      <c r="PKM240" t="s">
        <v>2436</v>
      </c>
      <c r="PKN240" t="s">
        <v>2437</v>
      </c>
      <c r="PKO240" t="s">
        <v>908</v>
      </c>
      <c r="PKP240" t="s">
        <v>909</v>
      </c>
      <c r="PKS240" t="s">
        <v>2980</v>
      </c>
      <c r="PKT240" t="s">
        <v>4210</v>
      </c>
      <c r="PKU240" t="s">
        <v>4211</v>
      </c>
      <c r="PKV240" t="s">
        <v>4212</v>
      </c>
      <c r="PKW240" t="s">
        <v>2984</v>
      </c>
      <c r="PKX240" s="79" t="s">
        <v>4213</v>
      </c>
      <c r="PKZ240" t="s">
        <v>823</v>
      </c>
      <c r="PLB240" t="s">
        <v>2987</v>
      </c>
      <c r="PLC240" t="s">
        <v>2436</v>
      </c>
      <c r="PLD240" t="s">
        <v>2437</v>
      </c>
      <c r="PLE240" t="s">
        <v>908</v>
      </c>
      <c r="PLF240" t="s">
        <v>909</v>
      </c>
      <c r="PLI240" t="s">
        <v>2980</v>
      </c>
      <c r="PLJ240" t="s">
        <v>4210</v>
      </c>
      <c r="PLK240" t="s">
        <v>4211</v>
      </c>
      <c r="PLL240" t="s">
        <v>4212</v>
      </c>
      <c r="PLM240" t="s">
        <v>2984</v>
      </c>
      <c r="PLN240" s="79" t="s">
        <v>4213</v>
      </c>
      <c r="PLP240" t="s">
        <v>823</v>
      </c>
      <c r="PLR240" t="s">
        <v>2987</v>
      </c>
      <c r="PLS240" t="s">
        <v>2436</v>
      </c>
      <c r="PLT240" t="s">
        <v>2437</v>
      </c>
      <c r="PLU240" t="s">
        <v>908</v>
      </c>
      <c r="PLV240" t="s">
        <v>909</v>
      </c>
      <c r="PLY240" t="s">
        <v>2980</v>
      </c>
      <c r="PLZ240" t="s">
        <v>4210</v>
      </c>
      <c r="PMA240" t="s">
        <v>4211</v>
      </c>
      <c r="PMB240" t="s">
        <v>4212</v>
      </c>
      <c r="PMC240" t="s">
        <v>2984</v>
      </c>
      <c r="PMD240" s="79" t="s">
        <v>4213</v>
      </c>
      <c r="PMF240" t="s">
        <v>823</v>
      </c>
      <c r="PMH240" t="s">
        <v>2987</v>
      </c>
      <c r="PMI240" t="s">
        <v>2436</v>
      </c>
      <c r="PMJ240" t="s">
        <v>2437</v>
      </c>
      <c r="PMK240" t="s">
        <v>908</v>
      </c>
      <c r="PML240" t="s">
        <v>909</v>
      </c>
      <c r="PMO240" t="s">
        <v>2980</v>
      </c>
      <c r="PMP240" t="s">
        <v>4210</v>
      </c>
      <c r="PMQ240" t="s">
        <v>4211</v>
      </c>
      <c r="PMR240" t="s">
        <v>4212</v>
      </c>
      <c r="PMS240" t="s">
        <v>2984</v>
      </c>
      <c r="PMT240" s="79" t="s">
        <v>4213</v>
      </c>
      <c r="PMV240" t="s">
        <v>823</v>
      </c>
      <c r="PMX240" t="s">
        <v>2987</v>
      </c>
      <c r="PMY240" t="s">
        <v>2436</v>
      </c>
      <c r="PMZ240" t="s">
        <v>2437</v>
      </c>
      <c r="PNA240" t="s">
        <v>908</v>
      </c>
      <c r="PNB240" t="s">
        <v>909</v>
      </c>
      <c r="PNE240" t="s">
        <v>2980</v>
      </c>
      <c r="PNF240" t="s">
        <v>4210</v>
      </c>
      <c r="PNG240" t="s">
        <v>4211</v>
      </c>
      <c r="PNH240" t="s">
        <v>4212</v>
      </c>
      <c r="PNI240" t="s">
        <v>2984</v>
      </c>
      <c r="PNJ240" s="79" t="s">
        <v>4213</v>
      </c>
      <c r="PNL240" t="s">
        <v>823</v>
      </c>
      <c r="PNN240" t="s">
        <v>2987</v>
      </c>
      <c r="PNO240" t="s">
        <v>2436</v>
      </c>
      <c r="PNP240" t="s">
        <v>2437</v>
      </c>
      <c r="PNQ240" t="s">
        <v>908</v>
      </c>
      <c r="PNR240" t="s">
        <v>909</v>
      </c>
      <c r="PNU240" t="s">
        <v>2980</v>
      </c>
      <c r="PNV240" t="s">
        <v>4210</v>
      </c>
      <c r="PNW240" t="s">
        <v>4211</v>
      </c>
      <c r="PNX240" t="s">
        <v>4212</v>
      </c>
      <c r="PNY240" t="s">
        <v>2984</v>
      </c>
      <c r="PNZ240" s="79" t="s">
        <v>4213</v>
      </c>
      <c r="POB240" t="s">
        <v>823</v>
      </c>
      <c r="POD240" t="s">
        <v>2987</v>
      </c>
      <c r="POE240" t="s">
        <v>2436</v>
      </c>
      <c r="POF240" t="s">
        <v>2437</v>
      </c>
      <c r="POG240" t="s">
        <v>908</v>
      </c>
      <c r="POH240" t="s">
        <v>909</v>
      </c>
      <c r="POK240" t="s">
        <v>2980</v>
      </c>
      <c r="POL240" t="s">
        <v>4210</v>
      </c>
      <c r="POM240" t="s">
        <v>4211</v>
      </c>
      <c r="PON240" t="s">
        <v>4212</v>
      </c>
      <c r="POO240" t="s">
        <v>2984</v>
      </c>
      <c r="POP240" s="79" t="s">
        <v>4213</v>
      </c>
      <c r="POR240" t="s">
        <v>823</v>
      </c>
      <c r="POT240" t="s">
        <v>2987</v>
      </c>
      <c r="POU240" t="s">
        <v>2436</v>
      </c>
      <c r="POV240" t="s">
        <v>2437</v>
      </c>
      <c r="POW240" t="s">
        <v>908</v>
      </c>
      <c r="POX240" t="s">
        <v>909</v>
      </c>
      <c r="PPA240" t="s">
        <v>2980</v>
      </c>
      <c r="PPB240" t="s">
        <v>4210</v>
      </c>
      <c r="PPC240" t="s">
        <v>4211</v>
      </c>
      <c r="PPD240" t="s">
        <v>4212</v>
      </c>
      <c r="PPE240" t="s">
        <v>2984</v>
      </c>
      <c r="PPF240" s="79" t="s">
        <v>4213</v>
      </c>
      <c r="PPH240" t="s">
        <v>823</v>
      </c>
      <c r="PPJ240" t="s">
        <v>2987</v>
      </c>
      <c r="PPK240" t="s">
        <v>2436</v>
      </c>
      <c r="PPL240" t="s">
        <v>2437</v>
      </c>
      <c r="PPM240" t="s">
        <v>908</v>
      </c>
      <c r="PPN240" t="s">
        <v>909</v>
      </c>
      <c r="PPQ240" t="s">
        <v>2980</v>
      </c>
      <c r="PPR240" t="s">
        <v>4210</v>
      </c>
      <c r="PPS240" t="s">
        <v>4211</v>
      </c>
      <c r="PPT240" t="s">
        <v>4212</v>
      </c>
      <c r="PPU240" t="s">
        <v>2984</v>
      </c>
      <c r="PPV240" s="79" t="s">
        <v>4213</v>
      </c>
      <c r="PPX240" t="s">
        <v>823</v>
      </c>
      <c r="PPZ240" t="s">
        <v>2987</v>
      </c>
      <c r="PQA240" t="s">
        <v>2436</v>
      </c>
      <c r="PQB240" t="s">
        <v>2437</v>
      </c>
      <c r="PQC240" t="s">
        <v>908</v>
      </c>
      <c r="PQD240" t="s">
        <v>909</v>
      </c>
      <c r="PQG240" t="s">
        <v>2980</v>
      </c>
      <c r="PQH240" t="s">
        <v>4210</v>
      </c>
      <c r="PQI240" t="s">
        <v>4211</v>
      </c>
      <c r="PQJ240" t="s">
        <v>4212</v>
      </c>
      <c r="PQK240" t="s">
        <v>2984</v>
      </c>
      <c r="PQL240" s="79" t="s">
        <v>4213</v>
      </c>
      <c r="PQN240" t="s">
        <v>823</v>
      </c>
      <c r="PQP240" t="s">
        <v>2987</v>
      </c>
      <c r="PQQ240" t="s">
        <v>2436</v>
      </c>
      <c r="PQR240" t="s">
        <v>2437</v>
      </c>
      <c r="PQS240" t="s">
        <v>908</v>
      </c>
      <c r="PQT240" t="s">
        <v>909</v>
      </c>
      <c r="PQW240" t="s">
        <v>2980</v>
      </c>
      <c r="PQX240" t="s">
        <v>4210</v>
      </c>
      <c r="PQY240" t="s">
        <v>4211</v>
      </c>
      <c r="PQZ240" t="s">
        <v>4212</v>
      </c>
      <c r="PRA240" t="s">
        <v>2984</v>
      </c>
      <c r="PRB240" s="79" t="s">
        <v>4213</v>
      </c>
      <c r="PRD240" t="s">
        <v>823</v>
      </c>
      <c r="PRF240" t="s">
        <v>2987</v>
      </c>
      <c r="PRG240" t="s">
        <v>2436</v>
      </c>
      <c r="PRH240" t="s">
        <v>2437</v>
      </c>
      <c r="PRI240" t="s">
        <v>908</v>
      </c>
      <c r="PRJ240" t="s">
        <v>909</v>
      </c>
      <c r="PRM240" t="s">
        <v>2980</v>
      </c>
      <c r="PRN240" t="s">
        <v>4210</v>
      </c>
      <c r="PRO240" t="s">
        <v>4211</v>
      </c>
      <c r="PRP240" t="s">
        <v>4212</v>
      </c>
      <c r="PRQ240" t="s">
        <v>2984</v>
      </c>
      <c r="PRR240" s="79" t="s">
        <v>4213</v>
      </c>
      <c r="PRT240" t="s">
        <v>823</v>
      </c>
      <c r="PRV240" t="s">
        <v>2987</v>
      </c>
      <c r="PRW240" t="s">
        <v>2436</v>
      </c>
      <c r="PRX240" t="s">
        <v>2437</v>
      </c>
      <c r="PRY240" t="s">
        <v>908</v>
      </c>
      <c r="PRZ240" t="s">
        <v>909</v>
      </c>
      <c r="PSC240" t="s">
        <v>2980</v>
      </c>
      <c r="PSD240" t="s">
        <v>4210</v>
      </c>
      <c r="PSE240" t="s">
        <v>4211</v>
      </c>
      <c r="PSF240" t="s">
        <v>4212</v>
      </c>
      <c r="PSG240" t="s">
        <v>2984</v>
      </c>
      <c r="PSH240" s="79" t="s">
        <v>4213</v>
      </c>
      <c r="PSJ240" t="s">
        <v>823</v>
      </c>
      <c r="PSL240" t="s">
        <v>2987</v>
      </c>
      <c r="PSM240" t="s">
        <v>2436</v>
      </c>
      <c r="PSN240" t="s">
        <v>2437</v>
      </c>
      <c r="PSO240" t="s">
        <v>908</v>
      </c>
      <c r="PSP240" t="s">
        <v>909</v>
      </c>
      <c r="PSS240" t="s">
        <v>2980</v>
      </c>
      <c r="PST240" t="s">
        <v>4210</v>
      </c>
      <c r="PSU240" t="s">
        <v>4211</v>
      </c>
      <c r="PSV240" t="s">
        <v>4212</v>
      </c>
      <c r="PSW240" t="s">
        <v>2984</v>
      </c>
      <c r="PSX240" s="79" t="s">
        <v>4213</v>
      </c>
      <c r="PSZ240" t="s">
        <v>823</v>
      </c>
      <c r="PTB240" t="s">
        <v>2987</v>
      </c>
      <c r="PTC240" t="s">
        <v>2436</v>
      </c>
      <c r="PTD240" t="s">
        <v>2437</v>
      </c>
      <c r="PTE240" t="s">
        <v>908</v>
      </c>
      <c r="PTF240" t="s">
        <v>909</v>
      </c>
      <c r="PTI240" t="s">
        <v>2980</v>
      </c>
      <c r="PTJ240" t="s">
        <v>4210</v>
      </c>
      <c r="PTK240" t="s">
        <v>4211</v>
      </c>
      <c r="PTL240" t="s">
        <v>4212</v>
      </c>
      <c r="PTM240" t="s">
        <v>2984</v>
      </c>
      <c r="PTN240" s="79" t="s">
        <v>4213</v>
      </c>
      <c r="PTP240" t="s">
        <v>823</v>
      </c>
      <c r="PTR240" t="s">
        <v>2987</v>
      </c>
      <c r="PTS240" t="s">
        <v>2436</v>
      </c>
      <c r="PTT240" t="s">
        <v>2437</v>
      </c>
      <c r="PTU240" t="s">
        <v>908</v>
      </c>
      <c r="PTV240" t="s">
        <v>909</v>
      </c>
      <c r="PTY240" t="s">
        <v>2980</v>
      </c>
      <c r="PTZ240" t="s">
        <v>4210</v>
      </c>
      <c r="PUA240" t="s">
        <v>4211</v>
      </c>
      <c r="PUB240" t="s">
        <v>4212</v>
      </c>
      <c r="PUC240" t="s">
        <v>2984</v>
      </c>
      <c r="PUD240" s="79" t="s">
        <v>4213</v>
      </c>
      <c r="PUF240" t="s">
        <v>823</v>
      </c>
      <c r="PUH240" t="s">
        <v>2987</v>
      </c>
      <c r="PUI240" t="s">
        <v>2436</v>
      </c>
      <c r="PUJ240" t="s">
        <v>2437</v>
      </c>
      <c r="PUK240" t="s">
        <v>908</v>
      </c>
      <c r="PUL240" t="s">
        <v>909</v>
      </c>
      <c r="PUO240" t="s">
        <v>2980</v>
      </c>
      <c r="PUP240" t="s">
        <v>4210</v>
      </c>
      <c r="PUQ240" t="s">
        <v>4211</v>
      </c>
      <c r="PUR240" t="s">
        <v>4212</v>
      </c>
      <c r="PUS240" t="s">
        <v>2984</v>
      </c>
      <c r="PUT240" s="79" t="s">
        <v>4213</v>
      </c>
      <c r="PUV240" t="s">
        <v>823</v>
      </c>
      <c r="PUX240" t="s">
        <v>2987</v>
      </c>
      <c r="PUY240" t="s">
        <v>2436</v>
      </c>
      <c r="PUZ240" t="s">
        <v>2437</v>
      </c>
      <c r="PVA240" t="s">
        <v>908</v>
      </c>
      <c r="PVB240" t="s">
        <v>909</v>
      </c>
      <c r="PVE240" t="s">
        <v>2980</v>
      </c>
      <c r="PVF240" t="s">
        <v>4210</v>
      </c>
      <c r="PVG240" t="s">
        <v>4211</v>
      </c>
      <c r="PVH240" t="s">
        <v>4212</v>
      </c>
      <c r="PVI240" t="s">
        <v>2984</v>
      </c>
      <c r="PVJ240" s="79" t="s">
        <v>4213</v>
      </c>
      <c r="PVL240" t="s">
        <v>823</v>
      </c>
      <c r="PVN240" t="s">
        <v>2987</v>
      </c>
      <c r="PVO240" t="s">
        <v>2436</v>
      </c>
      <c r="PVP240" t="s">
        <v>2437</v>
      </c>
      <c r="PVQ240" t="s">
        <v>908</v>
      </c>
      <c r="PVR240" t="s">
        <v>909</v>
      </c>
      <c r="PVU240" t="s">
        <v>2980</v>
      </c>
      <c r="PVV240" t="s">
        <v>4210</v>
      </c>
      <c r="PVW240" t="s">
        <v>4211</v>
      </c>
      <c r="PVX240" t="s">
        <v>4212</v>
      </c>
      <c r="PVY240" t="s">
        <v>2984</v>
      </c>
      <c r="PVZ240" s="79" t="s">
        <v>4213</v>
      </c>
      <c r="PWB240" t="s">
        <v>823</v>
      </c>
      <c r="PWD240" t="s">
        <v>2987</v>
      </c>
      <c r="PWE240" t="s">
        <v>2436</v>
      </c>
      <c r="PWF240" t="s">
        <v>2437</v>
      </c>
      <c r="PWG240" t="s">
        <v>908</v>
      </c>
      <c r="PWH240" t="s">
        <v>909</v>
      </c>
      <c r="PWK240" t="s">
        <v>2980</v>
      </c>
      <c r="PWL240" t="s">
        <v>4210</v>
      </c>
      <c r="PWM240" t="s">
        <v>4211</v>
      </c>
      <c r="PWN240" t="s">
        <v>4212</v>
      </c>
      <c r="PWO240" t="s">
        <v>2984</v>
      </c>
      <c r="PWP240" s="79" t="s">
        <v>4213</v>
      </c>
      <c r="PWR240" t="s">
        <v>823</v>
      </c>
      <c r="PWT240" t="s">
        <v>2987</v>
      </c>
      <c r="PWU240" t="s">
        <v>2436</v>
      </c>
      <c r="PWV240" t="s">
        <v>2437</v>
      </c>
      <c r="PWW240" t="s">
        <v>908</v>
      </c>
      <c r="PWX240" t="s">
        <v>909</v>
      </c>
      <c r="PXA240" t="s">
        <v>2980</v>
      </c>
      <c r="PXB240" t="s">
        <v>4210</v>
      </c>
      <c r="PXC240" t="s">
        <v>4211</v>
      </c>
      <c r="PXD240" t="s">
        <v>4212</v>
      </c>
      <c r="PXE240" t="s">
        <v>2984</v>
      </c>
      <c r="PXF240" s="79" t="s">
        <v>4213</v>
      </c>
      <c r="PXH240" t="s">
        <v>823</v>
      </c>
      <c r="PXJ240" t="s">
        <v>2987</v>
      </c>
      <c r="PXK240" t="s">
        <v>2436</v>
      </c>
      <c r="PXL240" t="s">
        <v>2437</v>
      </c>
      <c r="PXM240" t="s">
        <v>908</v>
      </c>
      <c r="PXN240" t="s">
        <v>909</v>
      </c>
      <c r="PXQ240" t="s">
        <v>2980</v>
      </c>
      <c r="PXR240" t="s">
        <v>4210</v>
      </c>
      <c r="PXS240" t="s">
        <v>4211</v>
      </c>
      <c r="PXT240" t="s">
        <v>4212</v>
      </c>
      <c r="PXU240" t="s">
        <v>2984</v>
      </c>
      <c r="PXV240" s="79" t="s">
        <v>4213</v>
      </c>
      <c r="PXX240" t="s">
        <v>823</v>
      </c>
      <c r="PXZ240" t="s">
        <v>2987</v>
      </c>
      <c r="PYA240" t="s">
        <v>2436</v>
      </c>
      <c r="PYB240" t="s">
        <v>2437</v>
      </c>
      <c r="PYC240" t="s">
        <v>908</v>
      </c>
      <c r="PYD240" t="s">
        <v>909</v>
      </c>
      <c r="PYG240" t="s">
        <v>2980</v>
      </c>
      <c r="PYH240" t="s">
        <v>4210</v>
      </c>
      <c r="PYI240" t="s">
        <v>4211</v>
      </c>
      <c r="PYJ240" t="s">
        <v>4212</v>
      </c>
      <c r="PYK240" t="s">
        <v>2984</v>
      </c>
      <c r="PYL240" s="79" t="s">
        <v>4213</v>
      </c>
      <c r="PYN240" t="s">
        <v>823</v>
      </c>
      <c r="PYP240" t="s">
        <v>2987</v>
      </c>
      <c r="PYQ240" t="s">
        <v>2436</v>
      </c>
      <c r="PYR240" t="s">
        <v>2437</v>
      </c>
      <c r="PYS240" t="s">
        <v>908</v>
      </c>
      <c r="PYT240" t="s">
        <v>909</v>
      </c>
      <c r="PYW240" t="s">
        <v>2980</v>
      </c>
      <c r="PYX240" t="s">
        <v>4210</v>
      </c>
      <c r="PYY240" t="s">
        <v>4211</v>
      </c>
      <c r="PYZ240" t="s">
        <v>4212</v>
      </c>
      <c r="PZA240" t="s">
        <v>2984</v>
      </c>
      <c r="PZB240" s="79" t="s">
        <v>4213</v>
      </c>
      <c r="PZD240" t="s">
        <v>823</v>
      </c>
      <c r="PZF240" t="s">
        <v>2987</v>
      </c>
      <c r="PZG240" t="s">
        <v>2436</v>
      </c>
      <c r="PZH240" t="s">
        <v>2437</v>
      </c>
      <c r="PZI240" t="s">
        <v>908</v>
      </c>
      <c r="PZJ240" t="s">
        <v>909</v>
      </c>
      <c r="PZM240" t="s">
        <v>2980</v>
      </c>
      <c r="PZN240" t="s">
        <v>4210</v>
      </c>
      <c r="PZO240" t="s">
        <v>4211</v>
      </c>
      <c r="PZP240" t="s">
        <v>4212</v>
      </c>
      <c r="PZQ240" t="s">
        <v>2984</v>
      </c>
      <c r="PZR240" s="79" t="s">
        <v>4213</v>
      </c>
      <c r="PZT240" t="s">
        <v>823</v>
      </c>
      <c r="PZV240" t="s">
        <v>2987</v>
      </c>
      <c r="PZW240" t="s">
        <v>2436</v>
      </c>
      <c r="PZX240" t="s">
        <v>2437</v>
      </c>
      <c r="PZY240" t="s">
        <v>908</v>
      </c>
      <c r="PZZ240" t="s">
        <v>909</v>
      </c>
      <c r="QAC240" t="s">
        <v>2980</v>
      </c>
      <c r="QAD240" t="s">
        <v>4210</v>
      </c>
      <c r="QAE240" t="s">
        <v>4211</v>
      </c>
      <c r="QAF240" t="s">
        <v>4212</v>
      </c>
      <c r="QAG240" t="s">
        <v>2984</v>
      </c>
      <c r="QAH240" s="79" t="s">
        <v>4213</v>
      </c>
      <c r="QAJ240" t="s">
        <v>823</v>
      </c>
      <c r="QAL240" t="s">
        <v>2987</v>
      </c>
      <c r="QAM240" t="s">
        <v>2436</v>
      </c>
      <c r="QAN240" t="s">
        <v>2437</v>
      </c>
      <c r="QAO240" t="s">
        <v>908</v>
      </c>
      <c r="QAP240" t="s">
        <v>909</v>
      </c>
      <c r="QAS240" t="s">
        <v>2980</v>
      </c>
      <c r="QAT240" t="s">
        <v>4210</v>
      </c>
      <c r="QAU240" t="s">
        <v>4211</v>
      </c>
      <c r="QAV240" t="s">
        <v>4212</v>
      </c>
      <c r="QAW240" t="s">
        <v>2984</v>
      </c>
      <c r="QAX240" s="79" t="s">
        <v>4213</v>
      </c>
      <c r="QAZ240" t="s">
        <v>823</v>
      </c>
      <c r="QBB240" t="s">
        <v>2987</v>
      </c>
      <c r="QBC240" t="s">
        <v>2436</v>
      </c>
      <c r="QBD240" t="s">
        <v>2437</v>
      </c>
      <c r="QBE240" t="s">
        <v>908</v>
      </c>
      <c r="QBF240" t="s">
        <v>909</v>
      </c>
      <c r="QBI240" t="s">
        <v>2980</v>
      </c>
      <c r="QBJ240" t="s">
        <v>4210</v>
      </c>
      <c r="QBK240" t="s">
        <v>4211</v>
      </c>
      <c r="QBL240" t="s">
        <v>4212</v>
      </c>
      <c r="QBM240" t="s">
        <v>2984</v>
      </c>
      <c r="QBN240" s="79" t="s">
        <v>4213</v>
      </c>
      <c r="QBP240" t="s">
        <v>823</v>
      </c>
      <c r="QBR240" t="s">
        <v>2987</v>
      </c>
      <c r="QBS240" t="s">
        <v>2436</v>
      </c>
      <c r="QBT240" t="s">
        <v>2437</v>
      </c>
      <c r="QBU240" t="s">
        <v>908</v>
      </c>
      <c r="QBV240" t="s">
        <v>909</v>
      </c>
      <c r="QBY240" t="s">
        <v>2980</v>
      </c>
      <c r="QBZ240" t="s">
        <v>4210</v>
      </c>
      <c r="QCA240" t="s">
        <v>4211</v>
      </c>
      <c r="QCB240" t="s">
        <v>4212</v>
      </c>
      <c r="QCC240" t="s">
        <v>2984</v>
      </c>
      <c r="QCD240" s="79" t="s">
        <v>4213</v>
      </c>
      <c r="QCF240" t="s">
        <v>823</v>
      </c>
      <c r="QCH240" t="s">
        <v>2987</v>
      </c>
      <c r="QCI240" t="s">
        <v>2436</v>
      </c>
      <c r="QCJ240" t="s">
        <v>2437</v>
      </c>
      <c r="QCK240" t="s">
        <v>908</v>
      </c>
      <c r="QCL240" t="s">
        <v>909</v>
      </c>
      <c r="QCO240" t="s">
        <v>2980</v>
      </c>
      <c r="QCP240" t="s">
        <v>4210</v>
      </c>
      <c r="QCQ240" t="s">
        <v>4211</v>
      </c>
      <c r="QCR240" t="s">
        <v>4212</v>
      </c>
      <c r="QCS240" t="s">
        <v>2984</v>
      </c>
      <c r="QCT240" s="79" t="s">
        <v>4213</v>
      </c>
      <c r="QCV240" t="s">
        <v>823</v>
      </c>
      <c r="QCX240" t="s">
        <v>2987</v>
      </c>
      <c r="QCY240" t="s">
        <v>2436</v>
      </c>
      <c r="QCZ240" t="s">
        <v>2437</v>
      </c>
      <c r="QDA240" t="s">
        <v>908</v>
      </c>
      <c r="QDB240" t="s">
        <v>909</v>
      </c>
      <c r="QDE240" t="s">
        <v>2980</v>
      </c>
      <c r="QDF240" t="s">
        <v>4210</v>
      </c>
      <c r="QDG240" t="s">
        <v>4211</v>
      </c>
      <c r="QDH240" t="s">
        <v>4212</v>
      </c>
      <c r="QDI240" t="s">
        <v>2984</v>
      </c>
      <c r="QDJ240" s="79" t="s">
        <v>4213</v>
      </c>
      <c r="QDL240" t="s">
        <v>823</v>
      </c>
      <c r="QDN240" t="s">
        <v>2987</v>
      </c>
      <c r="QDO240" t="s">
        <v>2436</v>
      </c>
      <c r="QDP240" t="s">
        <v>2437</v>
      </c>
      <c r="QDQ240" t="s">
        <v>908</v>
      </c>
      <c r="QDR240" t="s">
        <v>909</v>
      </c>
      <c r="QDU240" t="s">
        <v>2980</v>
      </c>
      <c r="QDV240" t="s">
        <v>4210</v>
      </c>
      <c r="QDW240" t="s">
        <v>4211</v>
      </c>
      <c r="QDX240" t="s">
        <v>4212</v>
      </c>
      <c r="QDY240" t="s">
        <v>2984</v>
      </c>
      <c r="QDZ240" s="79" t="s">
        <v>4213</v>
      </c>
      <c r="QEB240" t="s">
        <v>823</v>
      </c>
      <c r="QED240" t="s">
        <v>2987</v>
      </c>
      <c r="QEE240" t="s">
        <v>2436</v>
      </c>
      <c r="QEF240" t="s">
        <v>2437</v>
      </c>
      <c r="QEG240" t="s">
        <v>908</v>
      </c>
      <c r="QEH240" t="s">
        <v>909</v>
      </c>
      <c r="QEK240" t="s">
        <v>2980</v>
      </c>
      <c r="QEL240" t="s">
        <v>4210</v>
      </c>
      <c r="QEM240" t="s">
        <v>4211</v>
      </c>
      <c r="QEN240" t="s">
        <v>4212</v>
      </c>
      <c r="QEO240" t="s">
        <v>2984</v>
      </c>
      <c r="QEP240" s="79" t="s">
        <v>4213</v>
      </c>
      <c r="QER240" t="s">
        <v>823</v>
      </c>
      <c r="QET240" t="s">
        <v>2987</v>
      </c>
      <c r="QEU240" t="s">
        <v>2436</v>
      </c>
      <c r="QEV240" t="s">
        <v>2437</v>
      </c>
      <c r="QEW240" t="s">
        <v>908</v>
      </c>
      <c r="QEX240" t="s">
        <v>909</v>
      </c>
      <c r="QFA240" t="s">
        <v>2980</v>
      </c>
      <c r="QFB240" t="s">
        <v>4210</v>
      </c>
      <c r="QFC240" t="s">
        <v>4211</v>
      </c>
      <c r="QFD240" t="s">
        <v>4212</v>
      </c>
      <c r="QFE240" t="s">
        <v>2984</v>
      </c>
      <c r="QFF240" s="79" t="s">
        <v>4213</v>
      </c>
      <c r="QFH240" t="s">
        <v>823</v>
      </c>
      <c r="QFJ240" t="s">
        <v>2987</v>
      </c>
      <c r="QFK240" t="s">
        <v>2436</v>
      </c>
      <c r="QFL240" t="s">
        <v>2437</v>
      </c>
      <c r="QFM240" t="s">
        <v>908</v>
      </c>
      <c r="QFN240" t="s">
        <v>909</v>
      </c>
      <c r="QFQ240" t="s">
        <v>2980</v>
      </c>
      <c r="QFR240" t="s">
        <v>4210</v>
      </c>
      <c r="QFS240" t="s">
        <v>4211</v>
      </c>
      <c r="QFT240" t="s">
        <v>4212</v>
      </c>
      <c r="QFU240" t="s">
        <v>2984</v>
      </c>
      <c r="QFV240" s="79" t="s">
        <v>4213</v>
      </c>
      <c r="QFX240" t="s">
        <v>823</v>
      </c>
      <c r="QFZ240" t="s">
        <v>2987</v>
      </c>
      <c r="QGA240" t="s">
        <v>2436</v>
      </c>
      <c r="QGB240" t="s">
        <v>2437</v>
      </c>
      <c r="QGC240" t="s">
        <v>908</v>
      </c>
      <c r="QGD240" t="s">
        <v>909</v>
      </c>
      <c r="QGG240" t="s">
        <v>2980</v>
      </c>
      <c r="QGH240" t="s">
        <v>4210</v>
      </c>
      <c r="QGI240" t="s">
        <v>4211</v>
      </c>
      <c r="QGJ240" t="s">
        <v>4212</v>
      </c>
      <c r="QGK240" t="s">
        <v>2984</v>
      </c>
      <c r="QGL240" s="79" t="s">
        <v>4213</v>
      </c>
      <c r="QGN240" t="s">
        <v>823</v>
      </c>
      <c r="QGP240" t="s">
        <v>2987</v>
      </c>
      <c r="QGQ240" t="s">
        <v>2436</v>
      </c>
      <c r="QGR240" t="s">
        <v>2437</v>
      </c>
      <c r="QGS240" t="s">
        <v>908</v>
      </c>
      <c r="QGT240" t="s">
        <v>909</v>
      </c>
      <c r="QGW240" t="s">
        <v>2980</v>
      </c>
      <c r="QGX240" t="s">
        <v>4210</v>
      </c>
      <c r="QGY240" t="s">
        <v>4211</v>
      </c>
      <c r="QGZ240" t="s">
        <v>4212</v>
      </c>
      <c r="QHA240" t="s">
        <v>2984</v>
      </c>
      <c r="QHB240" s="79" t="s">
        <v>4213</v>
      </c>
      <c r="QHD240" t="s">
        <v>823</v>
      </c>
      <c r="QHF240" t="s">
        <v>2987</v>
      </c>
      <c r="QHG240" t="s">
        <v>2436</v>
      </c>
      <c r="QHH240" t="s">
        <v>2437</v>
      </c>
      <c r="QHI240" t="s">
        <v>908</v>
      </c>
      <c r="QHJ240" t="s">
        <v>909</v>
      </c>
      <c r="QHM240" t="s">
        <v>2980</v>
      </c>
      <c r="QHN240" t="s">
        <v>4210</v>
      </c>
      <c r="QHO240" t="s">
        <v>4211</v>
      </c>
      <c r="QHP240" t="s">
        <v>4212</v>
      </c>
      <c r="QHQ240" t="s">
        <v>2984</v>
      </c>
      <c r="QHR240" s="79" t="s">
        <v>4213</v>
      </c>
      <c r="QHT240" t="s">
        <v>823</v>
      </c>
      <c r="QHV240" t="s">
        <v>2987</v>
      </c>
      <c r="QHW240" t="s">
        <v>2436</v>
      </c>
      <c r="QHX240" t="s">
        <v>2437</v>
      </c>
      <c r="QHY240" t="s">
        <v>908</v>
      </c>
      <c r="QHZ240" t="s">
        <v>909</v>
      </c>
      <c r="QIC240" t="s">
        <v>2980</v>
      </c>
      <c r="QID240" t="s">
        <v>4210</v>
      </c>
      <c r="QIE240" t="s">
        <v>4211</v>
      </c>
      <c r="QIF240" t="s">
        <v>4212</v>
      </c>
      <c r="QIG240" t="s">
        <v>2984</v>
      </c>
      <c r="QIH240" s="79" t="s">
        <v>4213</v>
      </c>
      <c r="QIJ240" t="s">
        <v>823</v>
      </c>
      <c r="QIL240" t="s">
        <v>2987</v>
      </c>
      <c r="QIM240" t="s">
        <v>2436</v>
      </c>
      <c r="QIN240" t="s">
        <v>2437</v>
      </c>
      <c r="QIO240" t="s">
        <v>908</v>
      </c>
      <c r="QIP240" t="s">
        <v>909</v>
      </c>
      <c r="QIS240" t="s">
        <v>2980</v>
      </c>
      <c r="QIT240" t="s">
        <v>4210</v>
      </c>
      <c r="QIU240" t="s">
        <v>4211</v>
      </c>
      <c r="QIV240" t="s">
        <v>4212</v>
      </c>
      <c r="QIW240" t="s">
        <v>2984</v>
      </c>
      <c r="QIX240" s="79" t="s">
        <v>4213</v>
      </c>
      <c r="QIZ240" t="s">
        <v>823</v>
      </c>
      <c r="QJB240" t="s">
        <v>2987</v>
      </c>
      <c r="QJC240" t="s">
        <v>2436</v>
      </c>
      <c r="QJD240" t="s">
        <v>2437</v>
      </c>
      <c r="QJE240" t="s">
        <v>908</v>
      </c>
      <c r="QJF240" t="s">
        <v>909</v>
      </c>
      <c r="QJI240" t="s">
        <v>2980</v>
      </c>
      <c r="QJJ240" t="s">
        <v>4210</v>
      </c>
      <c r="QJK240" t="s">
        <v>4211</v>
      </c>
      <c r="QJL240" t="s">
        <v>4212</v>
      </c>
      <c r="QJM240" t="s">
        <v>2984</v>
      </c>
      <c r="QJN240" s="79" t="s">
        <v>4213</v>
      </c>
      <c r="QJP240" t="s">
        <v>823</v>
      </c>
      <c r="QJR240" t="s">
        <v>2987</v>
      </c>
      <c r="QJS240" t="s">
        <v>2436</v>
      </c>
      <c r="QJT240" t="s">
        <v>2437</v>
      </c>
      <c r="QJU240" t="s">
        <v>908</v>
      </c>
      <c r="QJV240" t="s">
        <v>909</v>
      </c>
      <c r="QJY240" t="s">
        <v>2980</v>
      </c>
      <c r="QJZ240" t="s">
        <v>4210</v>
      </c>
      <c r="QKA240" t="s">
        <v>4211</v>
      </c>
      <c r="QKB240" t="s">
        <v>4212</v>
      </c>
      <c r="QKC240" t="s">
        <v>2984</v>
      </c>
      <c r="QKD240" s="79" t="s">
        <v>4213</v>
      </c>
      <c r="QKF240" t="s">
        <v>823</v>
      </c>
      <c r="QKH240" t="s">
        <v>2987</v>
      </c>
      <c r="QKI240" t="s">
        <v>2436</v>
      </c>
      <c r="QKJ240" t="s">
        <v>2437</v>
      </c>
      <c r="QKK240" t="s">
        <v>908</v>
      </c>
      <c r="QKL240" t="s">
        <v>909</v>
      </c>
      <c r="QKO240" t="s">
        <v>2980</v>
      </c>
      <c r="QKP240" t="s">
        <v>4210</v>
      </c>
      <c r="QKQ240" t="s">
        <v>4211</v>
      </c>
      <c r="QKR240" t="s">
        <v>4212</v>
      </c>
      <c r="QKS240" t="s">
        <v>2984</v>
      </c>
      <c r="QKT240" s="79" t="s">
        <v>4213</v>
      </c>
      <c r="QKV240" t="s">
        <v>823</v>
      </c>
      <c r="QKX240" t="s">
        <v>2987</v>
      </c>
      <c r="QKY240" t="s">
        <v>2436</v>
      </c>
      <c r="QKZ240" t="s">
        <v>2437</v>
      </c>
      <c r="QLA240" t="s">
        <v>908</v>
      </c>
      <c r="QLB240" t="s">
        <v>909</v>
      </c>
      <c r="QLE240" t="s">
        <v>2980</v>
      </c>
      <c r="QLF240" t="s">
        <v>4210</v>
      </c>
      <c r="QLG240" t="s">
        <v>4211</v>
      </c>
      <c r="QLH240" t="s">
        <v>4212</v>
      </c>
      <c r="QLI240" t="s">
        <v>2984</v>
      </c>
      <c r="QLJ240" s="79" t="s">
        <v>4213</v>
      </c>
      <c r="QLL240" t="s">
        <v>823</v>
      </c>
      <c r="QLN240" t="s">
        <v>2987</v>
      </c>
      <c r="QLO240" t="s">
        <v>2436</v>
      </c>
      <c r="QLP240" t="s">
        <v>2437</v>
      </c>
      <c r="QLQ240" t="s">
        <v>908</v>
      </c>
      <c r="QLR240" t="s">
        <v>909</v>
      </c>
      <c r="QLU240" t="s">
        <v>2980</v>
      </c>
      <c r="QLV240" t="s">
        <v>4210</v>
      </c>
      <c r="QLW240" t="s">
        <v>4211</v>
      </c>
      <c r="QLX240" t="s">
        <v>4212</v>
      </c>
      <c r="QLY240" t="s">
        <v>2984</v>
      </c>
      <c r="QLZ240" s="79" t="s">
        <v>4213</v>
      </c>
      <c r="QMB240" t="s">
        <v>823</v>
      </c>
      <c r="QMD240" t="s">
        <v>2987</v>
      </c>
      <c r="QME240" t="s">
        <v>2436</v>
      </c>
      <c r="QMF240" t="s">
        <v>2437</v>
      </c>
      <c r="QMG240" t="s">
        <v>908</v>
      </c>
      <c r="QMH240" t="s">
        <v>909</v>
      </c>
      <c r="QMK240" t="s">
        <v>2980</v>
      </c>
      <c r="QML240" t="s">
        <v>4210</v>
      </c>
      <c r="QMM240" t="s">
        <v>4211</v>
      </c>
      <c r="QMN240" t="s">
        <v>4212</v>
      </c>
      <c r="QMO240" t="s">
        <v>2984</v>
      </c>
      <c r="QMP240" s="79" t="s">
        <v>4213</v>
      </c>
      <c r="QMR240" t="s">
        <v>823</v>
      </c>
      <c r="QMT240" t="s">
        <v>2987</v>
      </c>
      <c r="QMU240" t="s">
        <v>2436</v>
      </c>
      <c r="QMV240" t="s">
        <v>2437</v>
      </c>
      <c r="QMW240" t="s">
        <v>908</v>
      </c>
      <c r="QMX240" t="s">
        <v>909</v>
      </c>
      <c r="QNA240" t="s">
        <v>2980</v>
      </c>
      <c r="QNB240" t="s">
        <v>4210</v>
      </c>
      <c r="QNC240" t="s">
        <v>4211</v>
      </c>
      <c r="QND240" t="s">
        <v>4212</v>
      </c>
      <c r="QNE240" t="s">
        <v>2984</v>
      </c>
      <c r="QNF240" s="79" t="s">
        <v>4213</v>
      </c>
      <c r="QNH240" t="s">
        <v>823</v>
      </c>
      <c r="QNJ240" t="s">
        <v>2987</v>
      </c>
      <c r="QNK240" t="s">
        <v>2436</v>
      </c>
      <c r="QNL240" t="s">
        <v>2437</v>
      </c>
      <c r="QNM240" t="s">
        <v>908</v>
      </c>
      <c r="QNN240" t="s">
        <v>909</v>
      </c>
      <c r="QNQ240" t="s">
        <v>2980</v>
      </c>
      <c r="QNR240" t="s">
        <v>4210</v>
      </c>
      <c r="QNS240" t="s">
        <v>4211</v>
      </c>
      <c r="QNT240" t="s">
        <v>4212</v>
      </c>
      <c r="QNU240" t="s">
        <v>2984</v>
      </c>
      <c r="QNV240" s="79" t="s">
        <v>4213</v>
      </c>
      <c r="QNX240" t="s">
        <v>823</v>
      </c>
      <c r="QNZ240" t="s">
        <v>2987</v>
      </c>
      <c r="QOA240" t="s">
        <v>2436</v>
      </c>
      <c r="QOB240" t="s">
        <v>2437</v>
      </c>
      <c r="QOC240" t="s">
        <v>908</v>
      </c>
      <c r="QOD240" t="s">
        <v>909</v>
      </c>
      <c r="QOG240" t="s">
        <v>2980</v>
      </c>
      <c r="QOH240" t="s">
        <v>4210</v>
      </c>
      <c r="QOI240" t="s">
        <v>4211</v>
      </c>
      <c r="QOJ240" t="s">
        <v>4212</v>
      </c>
      <c r="QOK240" t="s">
        <v>2984</v>
      </c>
      <c r="QOL240" s="79" t="s">
        <v>4213</v>
      </c>
      <c r="QON240" t="s">
        <v>823</v>
      </c>
      <c r="QOP240" t="s">
        <v>2987</v>
      </c>
      <c r="QOQ240" t="s">
        <v>2436</v>
      </c>
      <c r="QOR240" t="s">
        <v>2437</v>
      </c>
      <c r="QOS240" t="s">
        <v>908</v>
      </c>
      <c r="QOT240" t="s">
        <v>909</v>
      </c>
      <c r="QOW240" t="s">
        <v>2980</v>
      </c>
      <c r="QOX240" t="s">
        <v>4210</v>
      </c>
      <c r="QOY240" t="s">
        <v>4211</v>
      </c>
      <c r="QOZ240" t="s">
        <v>4212</v>
      </c>
      <c r="QPA240" t="s">
        <v>2984</v>
      </c>
      <c r="QPB240" s="79" t="s">
        <v>4213</v>
      </c>
      <c r="QPD240" t="s">
        <v>823</v>
      </c>
      <c r="QPF240" t="s">
        <v>2987</v>
      </c>
      <c r="QPG240" t="s">
        <v>2436</v>
      </c>
      <c r="QPH240" t="s">
        <v>2437</v>
      </c>
      <c r="QPI240" t="s">
        <v>908</v>
      </c>
      <c r="QPJ240" t="s">
        <v>909</v>
      </c>
      <c r="QPM240" t="s">
        <v>2980</v>
      </c>
      <c r="QPN240" t="s">
        <v>4210</v>
      </c>
      <c r="QPO240" t="s">
        <v>4211</v>
      </c>
      <c r="QPP240" t="s">
        <v>4212</v>
      </c>
      <c r="QPQ240" t="s">
        <v>2984</v>
      </c>
      <c r="QPR240" s="79" t="s">
        <v>4213</v>
      </c>
      <c r="QPT240" t="s">
        <v>823</v>
      </c>
      <c r="QPV240" t="s">
        <v>2987</v>
      </c>
      <c r="QPW240" t="s">
        <v>2436</v>
      </c>
      <c r="QPX240" t="s">
        <v>2437</v>
      </c>
      <c r="QPY240" t="s">
        <v>908</v>
      </c>
      <c r="QPZ240" t="s">
        <v>909</v>
      </c>
      <c r="QQC240" t="s">
        <v>2980</v>
      </c>
      <c r="QQD240" t="s">
        <v>4210</v>
      </c>
      <c r="QQE240" t="s">
        <v>4211</v>
      </c>
      <c r="QQF240" t="s">
        <v>4212</v>
      </c>
      <c r="QQG240" t="s">
        <v>2984</v>
      </c>
      <c r="QQH240" s="79" t="s">
        <v>4213</v>
      </c>
      <c r="QQJ240" t="s">
        <v>823</v>
      </c>
      <c r="QQL240" t="s">
        <v>2987</v>
      </c>
      <c r="QQM240" t="s">
        <v>2436</v>
      </c>
      <c r="QQN240" t="s">
        <v>2437</v>
      </c>
      <c r="QQO240" t="s">
        <v>908</v>
      </c>
      <c r="QQP240" t="s">
        <v>909</v>
      </c>
      <c r="QQS240" t="s">
        <v>2980</v>
      </c>
      <c r="QQT240" t="s">
        <v>4210</v>
      </c>
      <c r="QQU240" t="s">
        <v>4211</v>
      </c>
      <c r="QQV240" t="s">
        <v>4212</v>
      </c>
      <c r="QQW240" t="s">
        <v>2984</v>
      </c>
      <c r="QQX240" s="79" t="s">
        <v>4213</v>
      </c>
      <c r="QQZ240" t="s">
        <v>823</v>
      </c>
      <c r="QRB240" t="s">
        <v>2987</v>
      </c>
      <c r="QRC240" t="s">
        <v>2436</v>
      </c>
      <c r="QRD240" t="s">
        <v>2437</v>
      </c>
      <c r="QRE240" t="s">
        <v>908</v>
      </c>
      <c r="QRF240" t="s">
        <v>909</v>
      </c>
      <c r="QRI240" t="s">
        <v>2980</v>
      </c>
      <c r="QRJ240" t="s">
        <v>4210</v>
      </c>
      <c r="QRK240" t="s">
        <v>4211</v>
      </c>
      <c r="QRL240" t="s">
        <v>4212</v>
      </c>
      <c r="QRM240" t="s">
        <v>2984</v>
      </c>
      <c r="QRN240" s="79" t="s">
        <v>4213</v>
      </c>
      <c r="QRP240" t="s">
        <v>823</v>
      </c>
      <c r="QRR240" t="s">
        <v>2987</v>
      </c>
      <c r="QRS240" t="s">
        <v>2436</v>
      </c>
      <c r="QRT240" t="s">
        <v>2437</v>
      </c>
      <c r="QRU240" t="s">
        <v>908</v>
      </c>
      <c r="QRV240" t="s">
        <v>909</v>
      </c>
      <c r="QRY240" t="s">
        <v>2980</v>
      </c>
      <c r="QRZ240" t="s">
        <v>4210</v>
      </c>
      <c r="QSA240" t="s">
        <v>4211</v>
      </c>
      <c r="QSB240" t="s">
        <v>4212</v>
      </c>
      <c r="QSC240" t="s">
        <v>2984</v>
      </c>
      <c r="QSD240" s="79" t="s">
        <v>4213</v>
      </c>
      <c r="QSF240" t="s">
        <v>823</v>
      </c>
      <c r="QSH240" t="s">
        <v>2987</v>
      </c>
      <c r="QSI240" t="s">
        <v>2436</v>
      </c>
      <c r="QSJ240" t="s">
        <v>2437</v>
      </c>
      <c r="QSK240" t="s">
        <v>908</v>
      </c>
      <c r="QSL240" t="s">
        <v>909</v>
      </c>
      <c r="QSO240" t="s">
        <v>2980</v>
      </c>
      <c r="QSP240" t="s">
        <v>4210</v>
      </c>
      <c r="QSQ240" t="s">
        <v>4211</v>
      </c>
      <c r="QSR240" t="s">
        <v>4212</v>
      </c>
      <c r="QSS240" t="s">
        <v>2984</v>
      </c>
      <c r="QST240" s="79" t="s">
        <v>4213</v>
      </c>
      <c r="QSV240" t="s">
        <v>823</v>
      </c>
      <c r="QSX240" t="s">
        <v>2987</v>
      </c>
      <c r="QSY240" t="s">
        <v>2436</v>
      </c>
      <c r="QSZ240" t="s">
        <v>2437</v>
      </c>
      <c r="QTA240" t="s">
        <v>908</v>
      </c>
      <c r="QTB240" t="s">
        <v>909</v>
      </c>
      <c r="QTE240" t="s">
        <v>2980</v>
      </c>
      <c r="QTF240" t="s">
        <v>4210</v>
      </c>
      <c r="QTG240" t="s">
        <v>4211</v>
      </c>
      <c r="QTH240" t="s">
        <v>4212</v>
      </c>
      <c r="QTI240" t="s">
        <v>2984</v>
      </c>
      <c r="QTJ240" s="79" t="s">
        <v>4213</v>
      </c>
      <c r="QTL240" t="s">
        <v>823</v>
      </c>
      <c r="QTN240" t="s">
        <v>2987</v>
      </c>
      <c r="QTO240" t="s">
        <v>2436</v>
      </c>
      <c r="QTP240" t="s">
        <v>2437</v>
      </c>
      <c r="QTQ240" t="s">
        <v>908</v>
      </c>
      <c r="QTR240" t="s">
        <v>909</v>
      </c>
      <c r="QTU240" t="s">
        <v>2980</v>
      </c>
      <c r="QTV240" t="s">
        <v>4210</v>
      </c>
      <c r="QTW240" t="s">
        <v>4211</v>
      </c>
      <c r="QTX240" t="s">
        <v>4212</v>
      </c>
      <c r="QTY240" t="s">
        <v>2984</v>
      </c>
      <c r="QTZ240" s="79" t="s">
        <v>4213</v>
      </c>
      <c r="QUB240" t="s">
        <v>823</v>
      </c>
      <c r="QUD240" t="s">
        <v>2987</v>
      </c>
      <c r="QUE240" t="s">
        <v>2436</v>
      </c>
      <c r="QUF240" t="s">
        <v>2437</v>
      </c>
      <c r="QUG240" t="s">
        <v>908</v>
      </c>
      <c r="QUH240" t="s">
        <v>909</v>
      </c>
      <c r="QUK240" t="s">
        <v>2980</v>
      </c>
      <c r="QUL240" t="s">
        <v>4210</v>
      </c>
      <c r="QUM240" t="s">
        <v>4211</v>
      </c>
      <c r="QUN240" t="s">
        <v>4212</v>
      </c>
      <c r="QUO240" t="s">
        <v>2984</v>
      </c>
      <c r="QUP240" s="79" t="s">
        <v>4213</v>
      </c>
      <c r="QUR240" t="s">
        <v>823</v>
      </c>
      <c r="QUT240" t="s">
        <v>2987</v>
      </c>
      <c r="QUU240" t="s">
        <v>2436</v>
      </c>
      <c r="QUV240" t="s">
        <v>2437</v>
      </c>
      <c r="QUW240" t="s">
        <v>908</v>
      </c>
      <c r="QUX240" t="s">
        <v>909</v>
      </c>
      <c r="QVA240" t="s">
        <v>2980</v>
      </c>
      <c r="QVB240" t="s">
        <v>4210</v>
      </c>
      <c r="QVC240" t="s">
        <v>4211</v>
      </c>
      <c r="QVD240" t="s">
        <v>4212</v>
      </c>
      <c r="QVE240" t="s">
        <v>2984</v>
      </c>
      <c r="QVF240" s="79" t="s">
        <v>4213</v>
      </c>
      <c r="QVH240" t="s">
        <v>823</v>
      </c>
      <c r="QVJ240" t="s">
        <v>2987</v>
      </c>
      <c r="QVK240" t="s">
        <v>2436</v>
      </c>
      <c r="QVL240" t="s">
        <v>2437</v>
      </c>
      <c r="QVM240" t="s">
        <v>908</v>
      </c>
      <c r="QVN240" t="s">
        <v>909</v>
      </c>
      <c r="QVQ240" t="s">
        <v>2980</v>
      </c>
      <c r="QVR240" t="s">
        <v>4210</v>
      </c>
      <c r="QVS240" t="s">
        <v>4211</v>
      </c>
      <c r="QVT240" t="s">
        <v>4212</v>
      </c>
      <c r="QVU240" t="s">
        <v>2984</v>
      </c>
      <c r="QVV240" s="79" t="s">
        <v>4213</v>
      </c>
      <c r="QVX240" t="s">
        <v>823</v>
      </c>
      <c r="QVZ240" t="s">
        <v>2987</v>
      </c>
      <c r="QWA240" t="s">
        <v>2436</v>
      </c>
      <c r="QWB240" t="s">
        <v>2437</v>
      </c>
      <c r="QWC240" t="s">
        <v>908</v>
      </c>
      <c r="QWD240" t="s">
        <v>909</v>
      </c>
      <c r="QWG240" t="s">
        <v>2980</v>
      </c>
      <c r="QWH240" t="s">
        <v>4210</v>
      </c>
      <c r="QWI240" t="s">
        <v>4211</v>
      </c>
      <c r="QWJ240" t="s">
        <v>4212</v>
      </c>
      <c r="QWK240" t="s">
        <v>2984</v>
      </c>
      <c r="QWL240" s="79" t="s">
        <v>4213</v>
      </c>
      <c r="QWN240" t="s">
        <v>823</v>
      </c>
      <c r="QWP240" t="s">
        <v>2987</v>
      </c>
      <c r="QWQ240" t="s">
        <v>2436</v>
      </c>
      <c r="QWR240" t="s">
        <v>2437</v>
      </c>
      <c r="QWS240" t="s">
        <v>908</v>
      </c>
      <c r="QWT240" t="s">
        <v>909</v>
      </c>
      <c r="QWW240" t="s">
        <v>2980</v>
      </c>
      <c r="QWX240" t="s">
        <v>4210</v>
      </c>
      <c r="QWY240" t="s">
        <v>4211</v>
      </c>
      <c r="QWZ240" t="s">
        <v>4212</v>
      </c>
      <c r="QXA240" t="s">
        <v>2984</v>
      </c>
      <c r="QXB240" s="79" t="s">
        <v>4213</v>
      </c>
      <c r="QXD240" t="s">
        <v>823</v>
      </c>
      <c r="QXF240" t="s">
        <v>2987</v>
      </c>
      <c r="QXG240" t="s">
        <v>2436</v>
      </c>
      <c r="QXH240" t="s">
        <v>2437</v>
      </c>
      <c r="QXI240" t="s">
        <v>908</v>
      </c>
      <c r="QXJ240" t="s">
        <v>909</v>
      </c>
      <c r="QXM240" t="s">
        <v>2980</v>
      </c>
      <c r="QXN240" t="s">
        <v>4210</v>
      </c>
      <c r="QXO240" t="s">
        <v>4211</v>
      </c>
      <c r="QXP240" t="s">
        <v>4212</v>
      </c>
      <c r="QXQ240" t="s">
        <v>2984</v>
      </c>
      <c r="QXR240" s="79" t="s">
        <v>4213</v>
      </c>
      <c r="QXT240" t="s">
        <v>823</v>
      </c>
      <c r="QXV240" t="s">
        <v>2987</v>
      </c>
      <c r="QXW240" t="s">
        <v>2436</v>
      </c>
      <c r="QXX240" t="s">
        <v>2437</v>
      </c>
      <c r="QXY240" t="s">
        <v>908</v>
      </c>
      <c r="QXZ240" t="s">
        <v>909</v>
      </c>
      <c r="QYC240" t="s">
        <v>2980</v>
      </c>
      <c r="QYD240" t="s">
        <v>4210</v>
      </c>
      <c r="QYE240" t="s">
        <v>4211</v>
      </c>
      <c r="QYF240" t="s">
        <v>4212</v>
      </c>
      <c r="QYG240" t="s">
        <v>2984</v>
      </c>
      <c r="QYH240" s="79" t="s">
        <v>4213</v>
      </c>
      <c r="QYJ240" t="s">
        <v>823</v>
      </c>
      <c r="QYL240" t="s">
        <v>2987</v>
      </c>
      <c r="QYM240" t="s">
        <v>2436</v>
      </c>
      <c r="QYN240" t="s">
        <v>2437</v>
      </c>
      <c r="QYO240" t="s">
        <v>908</v>
      </c>
      <c r="QYP240" t="s">
        <v>909</v>
      </c>
      <c r="QYS240" t="s">
        <v>2980</v>
      </c>
      <c r="QYT240" t="s">
        <v>4210</v>
      </c>
      <c r="QYU240" t="s">
        <v>4211</v>
      </c>
      <c r="QYV240" t="s">
        <v>4212</v>
      </c>
      <c r="QYW240" t="s">
        <v>2984</v>
      </c>
      <c r="QYX240" s="79" t="s">
        <v>4213</v>
      </c>
      <c r="QYZ240" t="s">
        <v>823</v>
      </c>
      <c r="QZB240" t="s">
        <v>2987</v>
      </c>
      <c r="QZC240" t="s">
        <v>2436</v>
      </c>
      <c r="QZD240" t="s">
        <v>2437</v>
      </c>
      <c r="QZE240" t="s">
        <v>908</v>
      </c>
      <c r="QZF240" t="s">
        <v>909</v>
      </c>
      <c r="QZI240" t="s">
        <v>2980</v>
      </c>
      <c r="QZJ240" t="s">
        <v>4210</v>
      </c>
      <c r="QZK240" t="s">
        <v>4211</v>
      </c>
      <c r="QZL240" t="s">
        <v>4212</v>
      </c>
      <c r="QZM240" t="s">
        <v>2984</v>
      </c>
      <c r="QZN240" s="79" t="s">
        <v>4213</v>
      </c>
      <c r="QZP240" t="s">
        <v>823</v>
      </c>
      <c r="QZR240" t="s">
        <v>2987</v>
      </c>
      <c r="QZS240" t="s">
        <v>2436</v>
      </c>
      <c r="QZT240" t="s">
        <v>2437</v>
      </c>
      <c r="QZU240" t="s">
        <v>908</v>
      </c>
      <c r="QZV240" t="s">
        <v>909</v>
      </c>
      <c r="QZY240" t="s">
        <v>2980</v>
      </c>
      <c r="QZZ240" t="s">
        <v>4210</v>
      </c>
      <c r="RAA240" t="s">
        <v>4211</v>
      </c>
      <c r="RAB240" t="s">
        <v>4212</v>
      </c>
      <c r="RAC240" t="s">
        <v>2984</v>
      </c>
      <c r="RAD240" s="79" t="s">
        <v>4213</v>
      </c>
      <c r="RAF240" t="s">
        <v>823</v>
      </c>
      <c r="RAH240" t="s">
        <v>2987</v>
      </c>
      <c r="RAI240" t="s">
        <v>2436</v>
      </c>
      <c r="RAJ240" t="s">
        <v>2437</v>
      </c>
      <c r="RAK240" t="s">
        <v>908</v>
      </c>
      <c r="RAL240" t="s">
        <v>909</v>
      </c>
      <c r="RAO240" t="s">
        <v>2980</v>
      </c>
      <c r="RAP240" t="s">
        <v>4210</v>
      </c>
      <c r="RAQ240" t="s">
        <v>4211</v>
      </c>
      <c r="RAR240" t="s">
        <v>4212</v>
      </c>
      <c r="RAS240" t="s">
        <v>2984</v>
      </c>
      <c r="RAT240" s="79" t="s">
        <v>4213</v>
      </c>
      <c r="RAV240" t="s">
        <v>823</v>
      </c>
      <c r="RAX240" t="s">
        <v>2987</v>
      </c>
      <c r="RAY240" t="s">
        <v>2436</v>
      </c>
      <c r="RAZ240" t="s">
        <v>2437</v>
      </c>
      <c r="RBA240" t="s">
        <v>908</v>
      </c>
      <c r="RBB240" t="s">
        <v>909</v>
      </c>
      <c r="RBE240" t="s">
        <v>2980</v>
      </c>
      <c r="RBF240" t="s">
        <v>4210</v>
      </c>
      <c r="RBG240" t="s">
        <v>4211</v>
      </c>
      <c r="RBH240" t="s">
        <v>4212</v>
      </c>
      <c r="RBI240" t="s">
        <v>2984</v>
      </c>
      <c r="RBJ240" s="79" t="s">
        <v>4213</v>
      </c>
      <c r="RBL240" t="s">
        <v>823</v>
      </c>
      <c r="RBN240" t="s">
        <v>2987</v>
      </c>
      <c r="RBO240" t="s">
        <v>2436</v>
      </c>
      <c r="RBP240" t="s">
        <v>2437</v>
      </c>
      <c r="RBQ240" t="s">
        <v>908</v>
      </c>
      <c r="RBR240" t="s">
        <v>909</v>
      </c>
      <c r="RBU240" t="s">
        <v>2980</v>
      </c>
      <c r="RBV240" t="s">
        <v>4210</v>
      </c>
      <c r="RBW240" t="s">
        <v>4211</v>
      </c>
      <c r="RBX240" t="s">
        <v>4212</v>
      </c>
      <c r="RBY240" t="s">
        <v>2984</v>
      </c>
      <c r="RBZ240" s="79" t="s">
        <v>4213</v>
      </c>
      <c r="RCB240" t="s">
        <v>823</v>
      </c>
      <c r="RCD240" t="s">
        <v>2987</v>
      </c>
      <c r="RCE240" t="s">
        <v>2436</v>
      </c>
      <c r="RCF240" t="s">
        <v>2437</v>
      </c>
      <c r="RCG240" t="s">
        <v>908</v>
      </c>
      <c r="RCH240" t="s">
        <v>909</v>
      </c>
      <c r="RCK240" t="s">
        <v>2980</v>
      </c>
      <c r="RCL240" t="s">
        <v>4210</v>
      </c>
      <c r="RCM240" t="s">
        <v>4211</v>
      </c>
      <c r="RCN240" t="s">
        <v>4212</v>
      </c>
      <c r="RCO240" t="s">
        <v>2984</v>
      </c>
      <c r="RCP240" s="79" t="s">
        <v>4213</v>
      </c>
      <c r="RCR240" t="s">
        <v>823</v>
      </c>
      <c r="RCT240" t="s">
        <v>2987</v>
      </c>
      <c r="RCU240" t="s">
        <v>2436</v>
      </c>
      <c r="RCV240" t="s">
        <v>2437</v>
      </c>
      <c r="RCW240" t="s">
        <v>908</v>
      </c>
      <c r="RCX240" t="s">
        <v>909</v>
      </c>
      <c r="RDA240" t="s">
        <v>2980</v>
      </c>
      <c r="RDB240" t="s">
        <v>4210</v>
      </c>
      <c r="RDC240" t="s">
        <v>4211</v>
      </c>
      <c r="RDD240" t="s">
        <v>4212</v>
      </c>
      <c r="RDE240" t="s">
        <v>2984</v>
      </c>
      <c r="RDF240" s="79" t="s">
        <v>4213</v>
      </c>
      <c r="RDH240" t="s">
        <v>823</v>
      </c>
      <c r="RDJ240" t="s">
        <v>2987</v>
      </c>
      <c r="RDK240" t="s">
        <v>2436</v>
      </c>
      <c r="RDL240" t="s">
        <v>2437</v>
      </c>
      <c r="RDM240" t="s">
        <v>908</v>
      </c>
      <c r="RDN240" t="s">
        <v>909</v>
      </c>
      <c r="RDQ240" t="s">
        <v>2980</v>
      </c>
      <c r="RDR240" t="s">
        <v>4210</v>
      </c>
      <c r="RDS240" t="s">
        <v>4211</v>
      </c>
      <c r="RDT240" t="s">
        <v>4212</v>
      </c>
      <c r="RDU240" t="s">
        <v>2984</v>
      </c>
      <c r="RDV240" s="79" t="s">
        <v>4213</v>
      </c>
      <c r="RDX240" t="s">
        <v>823</v>
      </c>
      <c r="RDZ240" t="s">
        <v>2987</v>
      </c>
      <c r="REA240" t="s">
        <v>2436</v>
      </c>
      <c r="REB240" t="s">
        <v>2437</v>
      </c>
      <c r="REC240" t="s">
        <v>908</v>
      </c>
      <c r="RED240" t="s">
        <v>909</v>
      </c>
      <c r="REG240" t="s">
        <v>2980</v>
      </c>
      <c r="REH240" t="s">
        <v>4210</v>
      </c>
      <c r="REI240" t="s">
        <v>4211</v>
      </c>
      <c r="REJ240" t="s">
        <v>4212</v>
      </c>
      <c r="REK240" t="s">
        <v>2984</v>
      </c>
      <c r="REL240" s="79" t="s">
        <v>4213</v>
      </c>
      <c r="REN240" t="s">
        <v>823</v>
      </c>
      <c r="REP240" t="s">
        <v>2987</v>
      </c>
      <c r="REQ240" t="s">
        <v>2436</v>
      </c>
      <c r="RER240" t="s">
        <v>2437</v>
      </c>
      <c r="RES240" t="s">
        <v>908</v>
      </c>
      <c r="RET240" t="s">
        <v>909</v>
      </c>
      <c r="REW240" t="s">
        <v>2980</v>
      </c>
      <c r="REX240" t="s">
        <v>4210</v>
      </c>
      <c r="REY240" t="s">
        <v>4211</v>
      </c>
      <c r="REZ240" t="s">
        <v>4212</v>
      </c>
      <c r="RFA240" t="s">
        <v>2984</v>
      </c>
      <c r="RFB240" s="79" t="s">
        <v>4213</v>
      </c>
      <c r="RFD240" t="s">
        <v>823</v>
      </c>
      <c r="RFF240" t="s">
        <v>2987</v>
      </c>
      <c r="RFG240" t="s">
        <v>2436</v>
      </c>
      <c r="RFH240" t="s">
        <v>2437</v>
      </c>
      <c r="RFI240" t="s">
        <v>908</v>
      </c>
      <c r="RFJ240" t="s">
        <v>909</v>
      </c>
      <c r="RFM240" t="s">
        <v>2980</v>
      </c>
      <c r="RFN240" t="s">
        <v>4210</v>
      </c>
      <c r="RFO240" t="s">
        <v>4211</v>
      </c>
      <c r="RFP240" t="s">
        <v>4212</v>
      </c>
      <c r="RFQ240" t="s">
        <v>2984</v>
      </c>
      <c r="RFR240" s="79" t="s">
        <v>4213</v>
      </c>
      <c r="RFT240" t="s">
        <v>823</v>
      </c>
      <c r="RFV240" t="s">
        <v>2987</v>
      </c>
      <c r="RFW240" t="s">
        <v>2436</v>
      </c>
      <c r="RFX240" t="s">
        <v>2437</v>
      </c>
      <c r="RFY240" t="s">
        <v>908</v>
      </c>
      <c r="RFZ240" t="s">
        <v>909</v>
      </c>
      <c r="RGC240" t="s">
        <v>2980</v>
      </c>
      <c r="RGD240" t="s">
        <v>4210</v>
      </c>
      <c r="RGE240" t="s">
        <v>4211</v>
      </c>
      <c r="RGF240" t="s">
        <v>4212</v>
      </c>
      <c r="RGG240" t="s">
        <v>2984</v>
      </c>
      <c r="RGH240" s="79" t="s">
        <v>4213</v>
      </c>
      <c r="RGJ240" t="s">
        <v>823</v>
      </c>
      <c r="RGL240" t="s">
        <v>2987</v>
      </c>
      <c r="RGM240" t="s">
        <v>2436</v>
      </c>
      <c r="RGN240" t="s">
        <v>2437</v>
      </c>
      <c r="RGO240" t="s">
        <v>908</v>
      </c>
      <c r="RGP240" t="s">
        <v>909</v>
      </c>
      <c r="RGS240" t="s">
        <v>2980</v>
      </c>
      <c r="RGT240" t="s">
        <v>4210</v>
      </c>
      <c r="RGU240" t="s">
        <v>4211</v>
      </c>
      <c r="RGV240" t="s">
        <v>4212</v>
      </c>
      <c r="RGW240" t="s">
        <v>2984</v>
      </c>
      <c r="RGX240" s="79" t="s">
        <v>4213</v>
      </c>
      <c r="RGZ240" t="s">
        <v>823</v>
      </c>
      <c r="RHB240" t="s">
        <v>2987</v>
      </c>
      <c r="RHC240" t="s">
        <v>2436</v>
      </c>
      <c r="RHD240" t="s">
        <v>2437</v>
      </c>
      <c r="RHE240" t="s">
        <v>908</v>
      </c>
      <c r="RHF240" t="s">
        <v>909</v>
      </c>
      <c r="RHI240" t="s">
        <v>2980</v>
      </c>
      <c r="RHJ240" t="s">
        <v>4210</v>
      </c>
      <c r="RHK240" t="s">
        <v>4211</v>
      </c>
      <c r="RHL240" t="s">
        <v>4212</v>
      </c>
      <c r="RHM240" t="s">
        <v>2984</v>
      </c>
      <c r="RHN240" s="79" t="s">
        <v>4213</v>
      </c>
      <c r="RHP240" t="s">
        <v>823</v>
      </c>
      <c r="RHR240" t="s">
        <v>2987</v>
      </c>
      <c r="RHS240" t="s">
        <v>2436</v>
      </c>
      <c r="RHT240" t="s">
        <v>2437</v>
      </c>
      <c r="RHU240" t="s">
        <v>908</v>
      </c>
      <c r="RHV240" t="s">
        <v>909</v>
      </c>
      <c r="RHY240" t="s">
        <v>2980</v>
      </c>
      <c r="RHZ240" t="s">
        <v>4210</v>
      </c>
      <c r="RIA240" t="s">
        <v>4211</v>
      </c>
      <c r="RIB240" t="s">
        <v>4212</v>
      </c>
      <c r="RIC240" t="s">
        <v>2984</v>
      </c>
      <c r="RID240" s="79" t="s">
        <v>4213</v>
      </c>
      <c r="RIF240" t="s">
        <v>823</v>
      </c>
      <c r="RIH240" t="s">
        <v>2987</v>
      </c>
      <c r="RII240" t="s">
        <v>2436</v>
      </c>
      <c r="RIJ240" t="s">
        <v>2437</v>
      </c>
      <c r="RIK240" t="s">
        <v>908</v>
      </c>
      <c r="RIL240" t="s">
        <v>909</v>
      </c>
      <c r="RIO240" t="s">
        <v>2980</v>
      </c>
      <c r="RIP240" t="s">
        <v>4210</v>
      </c>
      <c r="RIQ240" t="s">
        <v>4211</v>
      </c>
      <c r="RIR240" t="s">
        <v>4212</v>
      </c>
      <c r="RIS240" t="s">
        <v>2984</v>
      </c>
      <c r="RIT240" s="79" t="s">
        <v>4213</v>
      </c>
      <c r="RIV240" t="s">
        <v>823</v>
      </c>
      <c r="RIX240" t="s">
        <v>2987</v>
      </c>
      <c r="RIY240" t="s">
        <v>2436</v>
      </c>
      <c r="RIZ240" t="s">
        <v>2437</v>
      </c>
      <c r="RJA240" t="s">
        <v>908</v>
      </c>
      <c r="RJB240" t="s">
        <v>909</v>
      </c>
      <c r="RJE240" t="s">
        <v>2980</v>
      </c>
      <c r="RJF240" t="s">
        <v>4210</v>
      </c>
      <c r="RJG240" t="s">
        <v>4211</v>
      </c>
      <c r="RJH240" t="s">
        <v>4212</v>
      </c>
      <c r="RJI240" t="s">
        <v>2984</v>
      </c>
      <c r="RJJ240" s="79" t="s">
        <v>4213</v>
      </c>
      <c r="RJL240" t="s">
        <v>823</v>
      </c>
      <c r="RJN240" t="s">
        <v>2987</v>
      </c>
      <c r="RJO240" t="s">
        <v>2436</v>
      </c>
      <c r="RJP240" t="s">
        <v>2437</v>
      </c>
      <c r="RJQ240" t="s">
        <v>908</v>
      </c>
      <c r="RJR240" t="s">
        <v>909</v>
      </c>
      <c r="RJU240" t="s">
        <v>2980</v>
      </c>
      <c r="RJV240" t="s">
        <v>4210</v>
      </c>
      <c r="RJW240" t="s">
        <v>4211</v>
      </c>
      <c r="RJX240" t="s">
        <v>4212</v>
      </c>
      <c r="RJY240" t="s">
        <v>2984</v>
      </c>
      <c r="RJZ240" s="79" t="s">
        <v>4213</v>
      </c>
      <c r="RKB240" t="s">
        <v>823</v>
      </c>
      <c r="RKD240" t="s">
        <v>2987</v>
      </c>
      <c r="RKE240" t="s">
        <v>2436</v>
      </c>
      <c r="RKF240" t="s">
        <v>2437</v>
      </c>
      <c r="RKG240" t="s">
        <v>908</v>
      </c>
      <c r="RKH240" t="s">
        <v>909</v>
      </c>
      <c r="RKK240" t="s">
        <v>2980</v>
      </c>
      <c r="RKL240" t="s">
        <v>4210</v>
      </c>
      <c r="RKM240" t="s">
        <v>4211</v>
      </c>
      <c r="RKN240" t="s">
        <v>4212</v>
      </c>
      <c r="RKO240" t="s">
        <v>2984</v>
      </c>
      <c r="RKP240" s="79" t="s">
        <v>4213</v>
      </c>
      <c r="RKR240" t="s">
        <v>823</v>
      </c>
      <c r="RKT240" t="s">
        <v>2987</v>
      </c>
      <c r="RKU240" t="s">
        <v>2436</v>
      </c>
      <c r="RKV240" t="s">
        <v>2437</v>
      </c>
      <c r="RKW240" t="s">
        <v>908</v>
      </c>
      <c r="RKX240" t="s">
        <v>909</v>
      </c>
      <c r="RLA240" t="s">
        <v>2980</v>
      </c>
      <c r="RLB240" t="s">
        <v>4210</v>
      </c>
      <c r="RLC240" t="s">
        <v>4211</v>
      </c>
      <c r="RLD240" t="s">
        <v>4212</v>
      </c>
      <c r="RLE240" t="s">
        <v>2984</v>
      </c>
      <c r="RLF240" s="79" t="s">
        <v>4213</v>
      </c>
      <c r="RLH240" t="s">
        <v>823</v>
      </c>
      <c r="RLJ240" t="s">
        <v>2987</v>
      </c>
      <c r="RLK240" t="s">
        <v>2436</v>
      </c>
      <c r="RLL240" t="s">
        <v>2437</v>
      </c>
      <c r="RLM240" t="s">
        <v>908</v>
      </c>
      <c r="RLN240" t="s">
        <v>909</v>
      </c>
      <c r="RLQ240" t="s">
        <v>2980</v>
      </c>
      <c r="RLR240" t="s">
        <v>4210</v>
      </c>
      <c r="RLS240" t="s">
        <v>4211</v>
      </c>
      <c r="RLT240" t="s">
        <v>4212</v>
      </c>
      <c r="RLU240" t="s">
        <v>2984</v>
      </c>
      <c r="RLV240" s="79" t="s">
        <v>4213</v>
      </c>
      <c r="RLX240" t="s">
        <v>823</v>
      </c>
      <c r="RLZ240" t="s">
        <v>2987</v>
      </c>
      <c r="RMA240" t="s">
        <v>2436</v>
      </c>
      <c r="RMB240" t="s">
        <v>2437</v>
      </c>
      <c r="RMC240" t="s">
        <v>908</v>
      </c>
      <c r="RMD240" t="s">
        <v>909</v>
      </c>
      <c r="RMG240" t="s">
        <v>2980</v>
      </c>
      <c r="RMH240" t="s">
        <v>4210</v>
      </c>
      <c r="RMI240" t="s">
        <v>4211</v>
      </c>
      <c r="RMJ240" t="s">
        <v>4212</v>
      </c>
      <c r="RMK240" t="s">
        <v>2984</v>
      </c>
      <c r="RML240" s="79" t="s">
        <v>4213</v>
      </c>
      <c r="RMN240" t="s">
        <v>823</v>
      </c>
      <c r="RMP240" t="s">
        <v>2987</v>
      </c>
      <c r="RMQ240" t="s">
        <v>2436</v>
      </c>
      <c r="RMR240" t="s">
        <v>2437</v>
      </c>
      <c r="RMS240" t="s">
        <v>908</v>
      </c>
      <c r="RMT240" t="s">
        <v>909</v>
      </c>
      <c r="RMW240" t="s">
        <v>2980</v>
      </c>
      <c r="RMX240" t="s">
        <v>4210</v>
      </c>
      <c r="RMY240" t="s">
        <v>4211</v>
      </c>
      <c r="RMZ240" t="s">
        <v>4212</v>
      </c>
      <c r="RNA240" t="s">
        <v>2984</v>
      </c>
      <c r="RNB240" s="79" t="s">
        <v>4213</v>
      </c>
      <c r="RND240" t="s">
        <v>823</v>
      </c>
      <c r="RNF240" t="s">
        <v>2987</v>
      </c>
      <c r="RNG240" t="s">
        <v>2436</v>
      </c>
      <c r="RNH240" t="s">
        <v>2437</v>
      </c>
      <c r="RNI240" t="s">
        <v>908</v>
      </c>
      <c r="RNJ240" t="s">
        <v>909</v>
      </c>
      <c r="RNM240" t="s">
        <v>2980</v>
      </c>
      <c r="RNN240" t="s">
        <v>4210</v>
      </c>
      <c r="RNO240" t="s">
        <v>4211</v>
      </c>
      <c r="RNP240" t="s">
        <v>4212</v>
      </c>
      <c r="RNQ240" t="s">
        <v>2984</v>
      </c>
      <c r="RNR240" s="79" t="s">
        <v>4213</v>
      </c>
      <c r="RNT240" t="s">
        <v>823</v>
      </c>
      <c r="RNV240" t="s">
        <v>2987</v>
      </c>
      <c r="RNW240" t="s">
        <v>2436</v>
      </c>
      <c r="RNX240" t="s">
        <v>2437</v>
      </c>
      <c r="RNY240" t="s">
        <v>908</v>
      </c>
      <c r="RNZ240" t="s">
        <v>909</v>
      </c>
      <c r="ROC240" t="s">
        <v>2980</v>
      </c>
      <c r="ROD240" t="s">
        <v>4210</v>
      </c>
      <c r="ROE240" t="s">
        <v>4211</v>
      </c>
      <c r="ROF240" t="s">
        <v>4212</v>
      </c>
      <c r="ROG240" t="s">
        <v>2984</v>
      </c>
      <c r="ROH240" s="79" t="s">
        <v>4213</v>
      </c>
      <c r="ROJ240" t="s">
        <v>823</v>
      </c>
      <c r="ROL240" t="s">
        <v>2987</v>
      </c>
      <c r="ROM240" t="s">
        <v>2436</v>
      </c>
      <c r="RON240" t="s">
        <v>2437</v>
      </c>
      <c r="ROO240" t="s">
        <v>908</v>
      </c>
      <c r="ROP240" t="s">
        <v>909</v>
      </c>
      <c r="ROS240" t="s">
        <v>2980</v>
      </c>
      <c r="ROT240" t="s">
        <v>4210</v>
      </c>
      <c r="ROU240" t="s">
        <v>4211</v>
      </c>
      <c r="ROV240" t="s">
        <v>4212</v>
      </c>
      <c r="ROW240" t="s">
        <v>2984</v>
      </c>
      <c r="ROX240" s="79" t="s">
        <v>4213</v>
      </c>
      <c r="ROZ240" t="s">
        <v>823</v>
      </c>
      <c r="RPB240" t="s">
        <v>2987</v>
      </c>
      <c r="RPC240" t="s">
        <v>2436</v>
      </c>
      <c r="RPD240" t="s">
        <v>2437</v>
      </c>
      <c r="RPE240" t="s">
        <v>908</v>
      </c>
      <c r="RPF240" t="s">
        <v>909</v>
      </c>
      <c r="RPI240" t="s">
        <v>2980</v>
      </c>
      <c r="RPJ240" t="s">
        <v>4210</v>
      </c>
      <c r="RPK240" t="s">
        <v>4211</v>
      </c>
      <c r="RPL240" t="s">
        <v>4212</v>
      </c>
      <c r="RPM240" t="s">
        <v>2984</v>
      </c>
      <c r="RPN240" s="79" t="s">
        <v>4213</v>
      </c>
      <c r="RPP240" t="s">
        <v>823</v>
      </c>
      <c r="RPR240" t="s">
        <v>2987</v>
      </c>
      <c r="RPS240" t="s">
        <v>2436</v>
      </c>
      <c r="RPT240" t="s">
        <v>2437</v>
      </c>
      <c r="RPU240" t="s">
        <v>908</v>
      </c>
      <c r="RPV240" t="s">
        <v>909</v>
      </c>
      <c r="RPY240" t="s">
        <v>2980</v>
      </c>
      <c r="RPZ240" t="s">
        <v>4210</v>
      </c>
      <c r="RQA240" t="s">
        <v>4211</v>
      </c>
      <c r="RQB240" t="s">
        <v>4212</v>
      </c>
      <c r="RQC240" t="s">
        <v>2984</v>
      </c>
      <c r="RQD240" s="79" t="s">
        <v>4213</v>
      </c>
      <c r="RQF240" t="s">
        <v>823</v>
      </c>
      <c r="RQH240" t="s">
        <v>2987</v>
      </c>
      <c r="RQI240" t="s">
        <v>2436</v>
      </c>
      <c r="RQJ240" t="s">
        <v>2437</v>
      </c>
      <c r="RQK240" t="s">
        <v>908</v>
      </c>
      <c r="RQL240" t="s">
        <v>909</v>
      </c>
      <c r="RQO240" t="s">
        <v>2980</v>
      </c>
      <c r="RQP240" t="s">
        <v>4210</v>
      </c>
      <c r="RQQ240" t="s">
        <v>4211</v>
      </c>
      <c r="RQR240" t="s">
        <v>4212</v>
      </c>
      <c r="RQS240" t="s">
        <v>2984</v>
      </c>
      <c r="RQT240" s="79" t="s">
        <v>4213</v>
      </c>
      <c r="RQV240" t="s">
        <v>823</v>
      </c>
      <c r="RQX240" t="s">
        <v>2987</v>
      </c>
      <c r="RQY240" t="s">
        <v>2436</v>
      </c>
      <c r="RQZ240" t="s">
        <v>2437</v>
      </c>
      <c r="RRA240" t="s">
        <v>908</v>
      </c>
      <c r="RRB240" t="s">
        <v>909</v>
      </c>
      <c r="RRE240" t="s">
        <v>2980</v>
      </c>
      <c r="RRF240" t="s">
        <v>4210</v>
      </c>
      <c r="RRG240" t="s">
        <v>4211</v>
      </c>
      <c r="RRH240" t="s">
        <v>4212</v>
      </c>
      <c r="RRI240" t="s">
        <v>2984</v>
      </c>
      <c r="RRJ240" s="79" t="s">
        <v>4213</v>
      </c>
      <c r="RRL240" t="s">
        <v>823</v>
      </c>
      <c r="RRN240" t="s">
        <v>2987</v>
      </c>
      <c r="RRO240" t="s">
        <v>2436</v>
      </c>
      <c r="RRP240" t="s">
        <v>2437</v>
      </c>
      <c r="RRQ240" t="s">
        <v>908</v>
      </c>
      <c r="RRR240" t="s">
        <v>909</v>
      </c>
      <c r="RRU240" t="s">
        <v>2980</v>
      </c>
      <c r="RRV240" t="s">
        <v>4210</v>
      </c>
      <c r="RRW240" t="s">
        <v>4211</v>
      </c>
      <c r="RRX240" t="s">
        <v>4212</v>
      </c>
      <c r="RRY240" t="s">
        <v>2984</v>
      </c>
      <c r="RRZ240" s="79" t="s">
        <v>4213</v>
      </c>
      <c r="RSB240" t="s">
        <v>823</v>
      </c>
      <c r="RSD240" t="s">
        <v>2987</v>
      </c>
      <c r="RSE240" t="s">
        <v>2436</v>
      </c>
      <c r="RSF240" t="s">
        <v>2437</v>
      </c>
      <c r="RSG240" t="s">
        <v>908</v>
      </c>
      <c r="RSH240" t="s">
        <v>909</v>
      </c>
      <c r="RSK240" t="s">
        <v>2980</v>
      </c>
      <c r="RSL240" t="s">
        <v>4210</v>
      </c>
      <c r="RSM240" t="s">
        <v>4211</v>
      </c>
      <c r="RSN240" t="s">
        <v>4212</v>
      </c>
      <c r="RSO240" t="s">
        <v>2984</v>
      </c>
      <c r="RSP240" s="79" t="s">
        <v>4213</v>
      </c>
      <c r="RSR240" t="s">
        <v>823</v>
      </c>
      <c r="RST240" t="s">
        <v>2987</v>
      </c>
      <c r="RSU240" t="s">
        <v>2436</v>
      </c>
      <c r="RSV240" t="s">
        <v>2437</v>
      </c>
      <c r="RSW240" t="s">
        <v>908</v>
      </c>
      <c r="RSX240" t="s">
        <v>909</v>
      </c>
      <c r="RTA240" t="s">
        <v>2980</v>
      </c>
      <c r="RTB240" t="s">
        <v>4210</v>
      </c>
      <c r="RTC240" t="s">
        <v>4211</v>
      </c>
      <c r="RTD240" t="s">
        <v>4212</v>
      </c>
      <c r="RTE240" t="s">
        <v>2984</v>
      </c>
      <c r="RTF240" s="79" t="s">
        <v>4213</v>
      </c>
      <c r="RTH240" t="s">
        <v>823</v>
      </c>
      <c r="RTJ240" t="s">
        <v>2987</v>
      </c>
      <c r="RTK240" t="s">
        <v>2436</v>
      </c>
      <c r="RTL240" t="s">
        <v>2437</v>
      </c>
      <c r="RTM240" t="s">
        <v>908</v>
      </c>
      <c r="RTN240" t="s">
        <v>909</v>
      </c>
      <c r="RTQ240" t="s">
        <v>2980</v>
      </c>
      <c r="RTR240" t="s">
        <v>4210</v>
      </c>
      <c r="RTS240" t="s">
        <v>4211</v>
      </c>
      <c r="RTT240" t="s">
        <v>4212</v>
      </c>
      <c r="RTU240" t="s">
        <v>2984</v>
      </c>
      <c r="RTV240" s="79" t="s">
        <v>4213</v>
      </c>
      <c r="RTX240" t="s">
        <v>823</v>
      </c>
      <c r="RTZ240" t="s">
        <v>2987</v>
      </c>
      <c r="RUA240" t="s">
        <v>2436</v>
      </c>
      <c r="RUB240" t="s">
        <v>2437</v>
      </c>
      <c r="RUC240" t="s">
        <v>908</v>
      </c>
      <c r="RUD240" t="s">
        <v>909</v>
      </c>
      <c r="RUG240" t="s">
        <v>2980</v>
      </c>
      <c r="RUH240" t="s">
        <v>4210</v>
      </c>
      <c r="RUI240" t="s">
        <v>4211</v>
      </c>
      <c r="RUJ240" t="s">
        <v>4212</v>
      </c>
      <c r="RUK240" t="s">
        <v>2984</v>
      </c>
      <c r="RUL240" s="79" t="s">
        <v>4213</v>
      </c>
      <c r="RUN240" t="s">
        <v>823</v>
      </c>
      <c r="RUP240" t="s">
        <v>2987</v>
      </c>
      <c r="RUQ240" t="s">
        <v>2436</v>
      </c>
      <c r="RUR240" t="s">
        <v>2437</v>
      </c>
      <c r="RUS240" t="s">
        <v>908</v>
      </c>
      <c r="RUT240" t="s">
        <v>909</v>
      </c>
      <c r="RUW240" t="s">
        <v>2980</v>
      </c>
      <c r="RUX240" t="s">
        <v>4210</v>
      </c>
      <c r="RUY240" t="s">
        <v>4211</v>
      </c>
      <c r="RUZ240" t="s">
        <v>4212</v>
      </c>
      <c r="RVA240" t="s">
        <v>2984</v>
      </c>
      <c r="RVB240" s="79" t="s">
        <v>4213</v>
      </c>
      <c r="RVD240" t="s">
        <v>823</v>
      </c>
      <c r="RVF240" t="s">
        <v>2987</v>
      </c>
      <c r="RVG240" t="s">
        <v>2436</v>
      </c>
      <c r="RVH240" t="s">
        <v>2437</v>
      </c>
      <c r="RVI240" t="s">
        <v>908</v>
      </c>
      <c r="RVJ240" t="s">
        <v>909</v>
      </c>
      <c r="RVM240" t="s">
        <v>2980</v>
      </c>
      <c r="RVN240" t="s">
        <v>4210</v>
      </c>
      <c r="RVO240" t="s">
        <v>4211</v>
      </c>
      <c r="RVP240" t="s">
        <v>4212</v>
      </c>
      <c r="RVQ240" t="s">
        <v>2984</v>
      </c>
      <c r="RVR240" s="79" t="s">
        <v>4213</v>
      </c>
      <c r="RVT240" t="s">
        <v>823</v>
      </c>
      <c r="RVV240" t="s">
        <v>2987</v>
      </c>
      <c r="RVW240" t="s">
        <v>2436</v>
      </c>
      <c r="RVX240" t="s">
        <v>2437</v>
      </c>
      <c r="RVY240" t="s">
        <v>908</v>
      </c>
      <c r="RVZ240" t="s">
        <v>909</v>
      </c>
      <c r="RWC240" t="s">
        <v>2980</v>
      </c>
      <c r="RWD240" t="s">
        <v>4210</v>
      </c>
      <c r="RWE240" t="s">
        <v>4211</v>
      </c>
      <c r="RWF240" t="s">
        <v>4212</v>
      </c>
      <c r="RWG240" t="s">
        <v>2984</v>
      </c>
      <c r="RWH240" s="79" t="s">
        <v>4213</v>
      </c>
      <c r="RWJ240" t="s">
        <v>823</v>
      </c>
      <c r="RWL240" t="s">
        <v>2987</v>
      </c>
      <c r="RWM240" t="s">
        <v>2436</v>
      </c>
      <c r="RWN240" t="s">
        <v>2437</v>
      </c>
      <c r="RWO240" t="s">
        <v>908</v>
      </c>
      <c r="RWP240" t="s">
        <v>909</v>
      </c>
      <c r="RWS240" t="s">
        <v>2980</v>
      </c>
      <c r="RWT240" t="s">
        <v>4210</v>
      </c>
      <c r="RWU240" t="s">
        <v>4211</v>
      </c>
      <c r="RWV240" t="s">
        <v>4212</v>
      </c>
      <c r="RWW240" t="s">
        <v>2984</v>
      </c>
      <c r="RWX240" s="79" t="s">
        <v>4213</v>
      </c>
      <c r="RWZ240" t="s">
        <v>823</v>
      </c>
      <c r="RXB240" t="s">
        <v>2987</v>
      </c>
      <c r="RXC240" t="s">
        <v>2436</v>
      </c>
      <c r="RXD240" t="s">
        <v>2437</v>
      </c>
      <c r="RXE240" t="s">
        <v>908</v>
      </c>
      <c r="RXF240" t="s">
        <v>909</v>
      </c>
      <c r="RXI240" t="s">
        <v>2980</v>
      </c>
      <c r="RXJ240" t="s">
        <v>4210</v>
      </c>
      <c r="RXK240" t="s">
        <v>4211</v>
      </c>
      <c r="RXL240" t="s">
        <v>4212</v>
      </c>
      <c r="RXM240" t="s">
        <v>2984</v>
      </c>
      <c r="RXN240" s="79" t="s">
        <v>4213</v>
      </c>
      <c r="RXP240" t="s">
        <v>823</v>
      </c>
      <c r="RXR240" t="s">
        <v>2987</v>
      </c>
      <c r="RXS240" t="s">
        <v>2436</v>
      </c>
      <c r="RXT240" t="s">
        <v>2437</v>
      </c>
      <c r="RXU240" t="s">
        <v>908</v>
      </c>
      <c r="RXV240" t="s">
        <v>909</v>
      </c>
      <c r="RXY240" t="s">
        <v>2980</v>
      </c>
      <c r="RXZ240" t="s">
        <v>4210</v>
      </c>
      <c r="RYA240" t="s">
        <v>4211</v>
      </c>
      <c r="RYB240" t="s">
        <v>4212</v>
      </c>
      <c r="RYC240" t="s">
        <v>2984</v>
      </c>
      <c r="RYD240" s="79" t="s">
        <v>4213</v>
      </c>
      <c r="RYF240" t="s">
        <v>823</v>
      </c>
      <c r="RYH240" t="s">
        <v>2987</v>
      </c>
      <c r="RYI240" t="s">
        <v>2436</v>
      </c>
      <c r="RYJ240" t="s">
        <v>2437</v>
      </c>
      <c r="RYK240" t="s">
        <v>908</v>
      </c>
      <c r="RYL240" t="s">
        <v>909</v>
      </c>
      <c r="RYO240" t="s">
        <v>2980</v>
      </c>
      <c r="RYP240" t="s">
        <v>4210</v>
      </c>
      <c r="RYQ240" t="s">
        <v>4211</v>
      </c>
      <c r="RYR240" t="s">
        <v>4212</v>
      </c>
      <c r="RYS240" t="s">
        <v>2984</v>
      </c>
      <c r="RYT240" s="79" t="s">
        <v>4213</v>
      </c>
      <c r="RYV240" t="s">
        <v>823</v>
      </c>
      <c r="RYX240" t="s">
        <v>2987</v>
      </c>
      <c r="RYY240" t="s">
        <v>2436</v>
      </c>
      <c r="RYZ240" t="s">
        <v>2437</v>
      </c>
      <c r="RZA240" t="s">
        <v>908</v>
      </c>
      <c r="RZB240" t="s">
        <v>909</v>
      </c>
      <c r="RZE240" t="s">
        <v>2980</v>
      </c>
      <c r="RZF240" t="s">
        <v>4210</v>
      </c>
      <c r="RZG240" t="s">
        <v>4211</v>
      </c>
      <c r="RZH240" t="s">
        <v>4212</v>
      </c>
      <c r="RZI240" t="s">
        <v>2984</v>
      </c>
      <c r="RZJ240" s="79" t="s">
        <v>4213</v>
      </c>
      <c r="RZL240" t="s">
        <v>823</v>
      </c>
      <c r="RZN240" t="s">
        <v>2987</v>
      </c>
      <c r="RZO240" t="s">
        <v>2436</v>
      </c>
      <c r="RZP240" t="s">
        <v>2437</v>
      </c>
      <c r="RZQ240" t="s">
        <v>908</v>
      </c>
      <c r="RZR240" t="s">
        <v>909</v>
      </c>
      <c r="RZU240" t="s">
        <v>2980</v>
      </c>
      <c r="RZV240" t="s">
        <v>4210</v>
      </c>
      <c r="RZW240" t="s">
        <v>4211</v>
      </c>
      <c r="RZX240" t="s">
        <v>4212</v>
      </c>
      <c r="RZY240" t="s">
        <v>2984</v>
      </c>
      <c r="RZZ240" s="79" t="s">
        <v>4213</v>
      </c>
      <c r="SAB240" t="s">
        <v>823</v>
      </c>
      <c r="SAD240" t="s">
        <v>2987</v>
      </c>
      <c r="SAE240" t="s">
        <v>2436</v>
      </c>
      <c r="SAF240" t="s">
        <v>2437</v>
      </c>
      <c r="SAG240" t="s">
        <v>908</v>
      </c>
      <c r="SAH240" t="s">
        <v>909</v>
      </c>
      <c r="SAK240" t="s">
        <v>2980</v>
      </c>
      <c r="SAL240" t="s">
        <v>4210</v>
      </c>
      <c r="SAM240" t="s">
        <v>4211</v>
      </c>
      <c r="SAN240" t="s">
        <v>4212</v>
      </c>
      <c r="SAO240" t="s">
        <v>2984</v>
      </c>
      <c r="SAP240" s="79" t="s">
        <v>4213</v>
      </c>
      <c r="SAR240" t="s">
        <v>823</v>
      </c>
      <c r="SAT240" t="s">
        <v>2987</v>
      </c>
      <c r="SAU240" t="s">
        <v>2436</v>
      </c>
      <c r="SAV240" t="s">
        <v>2437</v>
      </c>
      <c r="SAW240" t="s">
        <v>908</v>
      </c>
      <c r="SAX240" t="s">
        <v>909</v>
      </c>
      <c r="SBA240" t="s">
        <v>2980</v>
      </c>
      <c r="SBB240" t="s">
        <v>4210</v>
      </c>
      <c r="SBC240" t="s">
        <v>4211</v>
      </c>
      <c r="SBD240" t="s">
        <v>4212</v>
      </c>
      <c r="SBE240" t="s">
        <v>2984</v>
      </c>
      <c r="SBF240" s="79" t="s">
        <v>4213</v>
      </c>
      <c r="SBH240" t="s">
        <v>823</v>
      </c>
      <c r="SBJ240" t="s">
        <v>2987</v>
      </c>
      <c r="SBK240" t="s">
        <v>2436</v>
      </c>
      <c r="SBL240" t="s">
        <v>2437</v>
      </c>
      <c r="SBM240" t="s">
        <v>908</v>
      </c>
      <c r="SBN240" t="s">
        <v>909</v>
      </c>
      <c r="SBQ240" t="s">
        <v>2980</v>
      </c>
      <c r="SBR240" t="s">
        <v>4210</v>
      </c>
      <c r="SBS240" t="s">
        <v>4211</v>
      </c>
      <c r="SBT240" t="s">
        <v>4212</v>
      </c>
      <c r="SBU240" t="s">
        <v>2984</v>
      </c>
      <c r="SBV240" s="79" t="s">
        <v>4213</v>
      </c>
      <c r="SBX240" t="s">
        <v>823</v>
      </c>
      <c r="SBZ240" t="s">
        <v>2987</v>
      </c>
      <c r="SCA240" t="s">
        <v>2436</v>
      </c>
      <c r="SCB240" t="s">
        <v>2437</v>
      </c>
      <c r="SCC240" t="s">
        <v>908</v>
      </c>
      <c r="SCD240" t="s">
        <v>909</v>
      </c>
      <c r="SCG240" t="s">
        <v>2980</v>
      </c>
      <c r="SCH240" t="s">
        <v>4210</v>
      </c>
      <c r="SCI240" t="s">
        <v>4211</v>
      </c>
      <c r="SCJ240" t="s">
        <v>4212</v>
      </c>
      <c r="SCK240" t="s">
        <v>2984</v>
      </c>
      <c r="SCL240" s="79" t="s">
        <v>4213</v>
      </c>
      <c r="SCN240" t="s">
        <v>823</v>
      </c>
      <c r="SCP240" t="s">
        <v>2987</v>
      </c>
      <c r="SCQ240" t="s">
        <v>2436</v>
      </c>
      <c r="SCR240" t="s">
        <v>2437</v>
      </c>
      <c r="SCS240" t="s">
        <v>908</v>
      </c>
      <c r="SCT240" t="s">
        <v>909</v>
      </c>
      <c r="SCW240" t="s">
        <v>2980</v>
      </c>
      <c r="SCX240" t="s">
        <v>4210</v>
      </c>
      <c r="SCY240" t="s">
        <v>4211</v>
      </c>
      <c r="SCZ240" t="s">
        <v>4212</v>
      </c>
      <c r="SDA240" t="s">
        <v>2984</v>
      </c>
      <c r="SDB240" s="79" t="s">
        <v>4213</v>
      </c>
      <c r="SDD240" t="s">
        <v>823</v>
      </c>
      <c r="SDF240" t="s">
        <v>2987</v>
      </c>
      <c r="SDG240" t="s">
        <v>2436</v>
      </c>
      <c r="SDH240" t="s">
        <v>2437</v>
      </c>
      <c r="SDI240" t="s">
        <v>908</v>
      </c>
      <c r="SDJ240" t="s">
        <v>909</v>
      </c>
      <c r="SDM240" t="s">
        <v>2980</v>
      </c>
      <c r="SDN240" t="s">
        <v>4210</v>
      </c>
      <c r="SDO240" t="s">
        <v>4211</v>
      </c>
      <c r="SDP240" t="s">
        <v>4212</v>
      </c>
      <c r="SDQ240" t="s">
        <v>2984</v>
      </c>
      <c r="SDR240" s="79" t="s">
        <v>4213</v>
      </c>
      <c r="SDT240" t="s">
        <v>823</v>
      </c>
      <c r="SDV240" t="s">
        <v>2987</v>
      </c>
      <c r="SDW240" t="s">
        <v>2436</v>
      </c>
      <c r="SDX240" t="s">
        <v>2437</v>
      </c>
      <c r="SDY240" t="s">
        <v>908</v>
      </c>
      <c r="SDZ240" t="s">
        <v>909</v>
      </c>
      <c r="SEC240" t="s">
        <v>2980</v>
      </c>
      <c r="SED240" t="s">
        <v>4210</v>
      </c>
      <c r="SEE240" t="s">
        <v>4211</v>
      </c>
      <c r="SEF240" t="s">
        <v>4212</v>
      </c>
      <c r="SEG240" t="s">
        <v>2984</v>
      </c>
      <c r="SEH240" s="79" t="s">
        <v>4213</v>
      </c>
      <c r="SEJ240" t="s">
        <v>823</v>
      </c>
      <c r="SEL240" t="s">
        <v>2987</v>
      </c>
      <c r="SEM240" t="s">
        <v>2436</v>
      </c>
      <c r="SEN240" t="s">
        <v>2437</v>
      </c>
      <c r="SEO240" t="s">
        <v>908</v>
      </c>
      <c r="SEP240" t="s">
        <v>909</v>
      </c>
      <c r="SES240" t="s">
        <v>2980</v>
      </c>
      <c r="SET240" t="s">
        <v>4210</v>
      </c>
      <c r="SEU240" t="s">
        <v>4211</v>
      </c>
      <c r="SEV240" t="s">
        <v>4212</v>
      </c>
      <c r="SEW240" t="s">
        <v>2984</v>
      </c>
      <c r="SEX240" s="79" t="s">
        <v>4213</v>
      </c>
      <c r="SEZ240" t="s">
        <v>823</v>
      </c>
      <c r="SFB240" t="s">
        <v>2987</v>
      </c>
      <c r="SFC240" t="s">
        <v>2436</v>
      </c>
      <c r="SFD240" t="s">
        <v>2437</v>
      </c>
      <c r="SFE240" t="s">
        <v>908</v>
      </c>
      <c r="SFF240" t="s">
        <v>909</v>
      </c>
      <c r="SFI240" t="s">
        <v>2980</v>
      </c>
      <c r="SFJ240" t="s">
        <v>4210</v>
      </c>
      <c r="SFK240" t="s">
        <v>4211</v>
      </c>
      <c r="SFL240" t="s">
        <v>4212</v>
      </c>
      <c r="SFM240" t="s">
        <v>2984</v>
      </c>
      <c r="SFN240" s="79" t="s">
        <v>4213</v>
      </c>
      <c r="SFP240" t="s">
        <v>823</v>
      </c>
      <c r="SFR240" t="s">
        <v>2987</v>
      </c>
      <c r="SFS240" t="s">
        <v>2436</v>
      </c>
      <c r="SFT240" t="s">
        <v>2437</v>
      </c>
      <c r="SFU240" t="s">
        <v>908</v>
      </c>
      <c r="SFV240" t="s">
        <v>909</v>
      </c>
      <c r="SFY240" t="s">
        <v>2980</v>
      </c>
      <c r="SFZ240" t="s">
        <v>4210</v>
      </c>
      <c r="SGA240" t="s">
        <v>4211</v>
      </c>
      <c r="SGB240" t="s">
        <v>4212</v>
      </c>
      <c r="SGC240" t="s">
        <v>2984</v>
      </c>
      <c r="SGD240" s="79" t="s">
        <v>4213</v>
      </c>
      <c r="SGF240" t="s">
        <v>823</v>
      </c>
      <c r="SGH240" t="s">
        <v>2987</v>
      </c>
      <c r="SGI240" t="s">
        <v>2436</v>
      </c>
      <c r="SGJ240" t="s">
        <v>2437</v>
      </c>
      <c r="SGK240" t="s">
        <v>908</v>
      </c>
      <c r="SGL240" t="s">
        <v>909</v>
      </c>
      <c r="SGO240" t="s">
        <v>2980</v>
      </c>
      <c r="SGP240" t="s">
        <v>4210</v>
      </c>
      <c r="SGQ240" t="s">
        <v>4211</v>
      </c>
      <c r="SGR240" t="s">
        <v>4212</v>
      </c>
      <c r="SGS240" t="s">
        <v>2984</v>
      </c>
      <c r="SGT240" s="79" t="s">
        <v>4213</v>
      </c>
      <c r="SGV240" t="s">
        <v>823</v>
      </c>
      <c r="SGX240" t="s">
        <v>2987</v>
      </c>
      <c r="SGY240" t="s">
        <v>2436</v>
      </c>
      <c r="SGZ240" t="s">
        <v>2437</v>
      </c>
      <c r="SHA240" t="s">
        <v>908</v>
      </c>
      <c r="SHB240" t="s">
        <v>909</v>
      </c>
      <c r="SHE240" t="s">
        <v>2980</v>
      </c>
      <c r="SHF240" t="s">
        <v>4210</v>
      </c>
      <c r="SHG240" t="s">
        <v>4211</v>
      </c>
      <c r="SHH240" t="s">
        <v>4212</v>
      </c>
      <c r="SHI240" t="s">
        <v>2984</v>
      </c>
      <c r="SHJ240" s="79" t="s">
        <v>4213</v>
      </c>
      <c r="SHL240" t="s">
        <v>823</v>
      </c>
      <c r="SHN240" t="s">
        <v>2987</v>
      </c>
      <c r="SHO240" t="s">
        <v>2436</v>
      </c>
      <c r="SHP240" t="s">
        <v>2437</v>
      </c>
      <c r="SHQ240" t="s">
        <v>908</v>
      </c>
      <c r="SHR240" t="s">
        <v>909</v>
      </c>
      <c r="SHU240" t="s">
        <v>2980</v>
      </c>
      <c r="SHV240" t="s">
        <v>4210</v>
      </c>
      <c r="SHW240" t="s">
        <v>4211</v>
      </c>
      <c r="SHX240" t="s">
        <v>4212</v>
      </c>
      <c r="SHY240" t="s">
        <v>2984</v>
      </c>
      <c r="SHZ240" s="79" t="s">
        <v>4213</v>
      </c>
      <c r="SIB240" t="s">
        <v>823</v>
      </c>
      <c r="SID240" t="s">
        <v>2987</v>
      </c>
      <c r="SIE240" t="s">
        <v>2436</v>
      </c>
      <c r="SIF240" t="s">
        <v>2437</v>
      </c>
      <c r="SIG240" t="s">
        <v>908</v>
      </c>
      <c r="SIH240" t="s">
        <v>909</v>
      </c>
      <c r="SIK240" t="s">
        <v>2980</v>
      </c>
      <c r="SIL240" t="s">
        <v>4210</v>
      </c>
      <c r="SIM240" t="s">
        <v>4211</v>
      </c>
      <c r="SIN240" t="s">
        <v>4212</v>
      </c>
      <c r="SIO240" t="s">
        <v>2984</v>
      </c>
      <c r="SIP240" s="79" t="s">
        <v>4213</v>
      </c>
      <c r="SIR240" t="s">
        <v>823</v>
      </c>
      <c r="SIT240" t="s">
        <v>2987</v>
      </c>
      <c r="SIU240" t="s">
        <v>2436</v>
      </c>
      <c r="SIV240" t="s">
        <v>2437</v>
      </c>
      <c r="SIW240" t="s">
        <v>908</v>
      </c>
      <c r="SIX240" t="s">
        <v>909</v>
      </c>
      <c r="SJA240" t="s">
        <v>2980</v>
      </c>
      <c r="SJB240" t="s">
        <v>4210</v>
      </c>
      <c r="SJC240" t="s">
        <v>4211</v>
      </c>
      <c r="SJD240" t="s">
        <v>4212</v>
      </c>
      <c r="SJE240" t="s">
        <v>2984</v>
      </c>
      <c r="SJF240" s="79" t="s">
        <v>4213</v>
      </c>
      <c r="SJH240" t="s">
        <v>823</v>
      </c>
      <c r="SJJ240" t="s">
        <v>2987</v>
      </c>
      <c r="SJK240" t="s">
        <v>2436</v>
      </c>
      <c r="SJL240" t="s">
        <v>2437</v>
      </c>
      <c r="SJM240" t="s">
        <v>908</v>
      </c>
      <c r="SJN240" t="s">
        <v>909</v>
      </c>
      <c r="SJQ240" t="s">
        <v>2980</v>
      </c>
      <c r="SJR240" t="s">
        <v>4210</v>
      </c>
      <c r="SJS240" t="s">
        <v>4211</v>
      </c>
      <c r="SJT240" t="s">
        <v>4212</v>
      </c>
      <c r="SJU240" t="s">
        <v>2984</v>
      </c>
      <c r="SJV240" s="79" t="s">
        <v>4213</v>
      </c>
      <c r="SJX240" t="s">
        <v>823</v>
      </c>
      <c r="SJZ240" t="s">
        <v>2987</v>
      </c>
      <c r="SKA240" t="s">
        <v>2436</v>
      </c>
      <c r="SKB240" t="s">
        <v>2437</v>
      </c>
      <c r="SKC240" t="s">
        <v>908</v>
      </c>
      <c r="SKD240" t="s">
        <v>909</v>
      </c>
      <c r="SKG240" t="s">
        <v>2980</v>
      </c>
      <c r="SKH240" t="s">
        <v>4210</v>
      </c>
      <c r="SKI240" t="s">
        <v>4211</v>
      </c>
      <c r="SKJ240" t="s">
        <v>4212</v>
      </c>
      <c r="SKK240" t="s">
        <v>2984</v>
      </c>
      <c r="SKL240" s="79" t="s">
        <v>4213</v>
      </c>
      <c r="SKN240" t="s">
        <v>823</v>
      </c>
      <c r="SKP240" t="s">
        <v>2987</v>
      </c>
      <c r="SKQ240" t="s">
        <v>2436</v>
      </c>
      <c r="SKR240" t="s">
        <v>2437</v>
      </c>
      <c r="SKS240" t="s">
        <v>908</v>
      </c>
      <c r="SKT240" t="s">
        <v>909</v>
      </c>
      <c r="SKW240" t="s">
        <v>2980</v>
      </c>
      <c r="SKX240" t="s">
        <v>4210</v>
      </c>
      <c r="SKY240" t="s">
        <v>4211</v>
      </c>
      <c r="SKZ240" t="s">
        <v>4212</v>
      </c>
      <c r="SLA240" t="s">
        <v>2984</v>
      </c>
      <c r="SLB240" s="79" t="s">
        <v>4213</v>
      </c>
      <c r="SLD240" t="s">
        <v>823</v>
      </c>
      <c r="SLF240" t="s">
        <v>2987</v>
      </c>
      <c r="SLG240" t="s">
        <v>2436</v>
      </c>
      <c r="SLH240" t="s">
        <v>2437</v>
      </c>
      <c r="SLI240" t="s">
        <v>908</v>
      </c>
      <c r="SLJ240" t="s">
        <v>909</v>
      </c>
      <c r="SLM240" t="s">
        <v>2980</v>
      </c>
      <c r="SLN240" t="s">
        <v>4210</v>
      </c>
      <c r="SLO240" t="s">
        <v>4211</v>
      </c>
      <c r="SLP240" t="s">
        <v>4212</v>
      </c>
      <c r="SLQ240" t="s">
        <v>2984</v>
      </c>
      <c r="SLR240" s="79" t="s">
        <v>4213</v>
      </c>
      <c r="SLT240" t="s">
        <v>823</v>
      </c>
      <c r="SLV240" t="s">
        <v>2987</v>
      </c>
      <c r="SLW240" t="s">
        <v>2436</v>
      </c>
      <c r="SLX240" t="s">
        <v>2437</v>
      </c>
      <c r="SLY240" t="s">
        <v>908</v>
      </c>
      <c r="SLZ240" t="s">
        <v>909</v>
      </c>
      <c r="SMC240" t="s">
        <v>2980</v>
      </c>
      <c r="SMD240" t="s">
        <v>4210</v>
      </c>
      <c r="SME240" t="s">
        <v>4211</v>
      </c>
      <c r="SMF240" t="s">
        <v>4212</v>
      </c>
      <c r="SMG240" t="s">
        <v>2984</v>
      </c>
      <c r="SMH240" s="79" t="s">
        <v>4213</v>
      </c>
      <c r="SMJ240" t="s">
        <v>823</v>
      </c>
      <c r="SML240" t="s">
        <v>2987</v>
      </c>
      <c r="SMM240" t="s">
        <v>2436</v>
      </c>
      <c r="SMN240" t="s">
        <v>2437</v>
      </c>
      <c r="SMO240" t="s">
        <v>908</v>
      </c>
      <c r="SMP240" t="s">
        <v>909</v>
      </c>
      <c r="SMS240" t="s">
        <v>2980</v>
      </c>
      <c r="SMT240" t="s">
        <v>4210</v>
      </c>
      <c r="SMU240" t="s">
        <v>4211</v>
      </c>
      <c r="SMV240" t="s">
        <v>4212</v>
      </c>
      <c r="SMW240" t="s">
        <v>2984</v>
      </c>
      <c r="SMX240" s="79" t="s">
        <v>4213</v>
      </c>
      <c r="SMZ240" t="s">
        <v>823</v>
      </c>
      <c r="SNB240" t="s">
        <v>2987</v>
      </c>
      <c r="SNC240" t="s">
        <v>2436</v>
      </c>
      <c r="SND240" t="s">
        <v>2437</v>
      </c>
      <c r="SNE240" t="s">
        <v>908</v>
      </c>
      <c r="SNF240" t="s">
        <v>909</v>
      </c>
      <c r="SNI240" t="s">
        <v>2980</v>
      </c>
      <c r="SNJ240" t="s">
        <v>4210</v>
      </c>
      <c r="SNK240" t="s">
        <v>4211</v>
      </c>
      <c r="SNL240" t="s">
        <v>4212</v>
      </c>
      <c r="SNM240" t="s">
        <v>2984</v>
      </c>
      <c r="SNN240" s="79" t="s">
        <v>4213</v>
      </c>
      <c r="SNP240" t="s">
        <v>823</v>
      </c>
      <c r="SNR240" t="s">
        <v>2987</v>
      </c>
      <c r="SNS240" t="s">
        <v>2436</v>
      </c>
      <c r="SNT240" t="s">
        <v>2437</v>
      </c>
      <c r="SNU240" t="s">
        <v>908</v>
      </c>
      <c r="SNV240" t="s">
        <v>909</v>
      </c>
      <c r="SNY240" t="s">
        <v>2980</v>
      </c>
      <c r="SNZ240" t="s">
        <v>4210</v>
      </c>
      <c r="SOA240" t="s">
        <v>4211</v>
      </c>
      <c r="SOB240" t="s">
        <v>4212</v>
      </c>
      <c r="SOC240" t="s">
        <v>2984</v>
      </c>
      <c r="SOD240" s="79" t="s">
        <v>4213</v>
      </c>
      <c r="SOF240" t="s">
        <v>823</v>
      </c>
      <c r="SOH240" t="s">
        <v>2987</v>
      </c>
      <c r="SOI240" t="s">
        <v>2436</v>
      </c>
      <c r="SOJ240" t="s">
        <v>2437</v>
      </c>
      <c r="SOK240" t="s">
        <v>908</v>
      </c>
      <c r="SOL240" t="s">
        <v>909</v>
      </c>
      <c r="SOO240" t="s">
        <v>2980</v>
      </c>
      <c r="SOP240" t="s">
        <v>4210</v>
      </c>
      <c r="SOQ240" t="s">
        <v>4211</v>
      </c>
      <c r="SOR240" t="s">
        <v>4212</v>
      </c>
      <c r="SOS240" t="s">
        <v>2984</v>
      </c>
      <c r="SOT240" s="79" t="s">
        <v>4213</v>
      </c>
      <c r="SOV240" t="s">
        <v>823</v>
      </c>
      <c r="SOX240" t="s">
        <v>2987</v>
      </c>
      <c r="SOY240" t="s">
        <v>2436</v>
      </c>
      <c r="SOZ240" t="s">
        <v>2437</v>
      </c>
      <c r="SPA240" t="s">
        <v>908</v>
      </c>
      <c r="SPB240" t="s">
        <v>909</v>
      </c>
      <c r="SPE240" t="s">
        <v>2980</v>
      </c>
      <c r="SPF240" t="s">
        <v>4210</v>
      </c>
      <c r="SPG240" t="s">
        <v>4211</v>
      </c>
      <c r="SPH240" t="s">
        <v>4212</v>
      </c>
      <c r="SPI240" t="s">
        <v>2984</v>
      </c>
      <c r="SPJ240" s="79" t="s">
        <v>4213</v>
      </c>
      <c r="SPL240" t="s">
        <v>823</v>
      </c>
      <c r="SPN240" t="s">
        <v>2987</v>
      </c>
      <c r="SPO240" t="s">
        <v>2436</v>
      </c>
      <c r="SPP240" t="s">
        <v>2437</v>
      </c>
      <c r="SPQ240" t="s">
        <v>908</v>
      </c>
      <c r="SPR240" t="s">
        <v>909</v>
      </c>
      <c r="SPU240" t="s">
        <v>2980</v>
      </c>
      <c r="SPV240" t="s">
        <v>4210</v>
      </c>
      <c r="SPW240" t="s">
        <v>4211</v>
      </c>
      <c r="SPX240" t="s">
        <v>4212</v>
      </c>
      <c r="SPY240" t="s">
        <v>2984</v>
      </c>
      <c r="SPZ240" s="79" t="s">
        <v>4213</v>
      </c>
      <c r="SQB240" t="s">
        <v>823</v>
      </c>
      <c r="SQD240" t="s">
        <v>2987</v>
      </c>
      <c r="SQE240" t="s">
        <v>2436</v>
      </c>
      <c r="SQF240" t="s">
        <v>2437</v>
      </c>
      <c r="SQG240" t="s">
        <v>908</v>
      </c>
      <c r="SQH240" t="s">
        <v>909</v>
      </c>
      <c r="SQK240" t="s">
        <v>2980</v>
      </c>
      <c r="SQL240" t="s">
        <v>4210</v>
      </c>
      <c r="SQM240" t="s">
        <v>4211</v>
      </c>
      <c r="SQN240" t="s">
        <v>4212</v>
      </c>
      <c r="SQO240" t="s">
        <v>2984</v>
      </c>
      <c r="SQP240" s="79" t="s">
        <v>4213</v>
      </c>
      <c r="SQR240" t="s">
        <v>823</v>
      </c>
      <c r="SQT240" t="s">
        <v>2987</v>
      </c>
      <c r="SQU240" t="s">
        <v>2436</v>
      </c>
      <c r="SQV240" t="s">
        <v>2437</v>
      </c>
      <c r="SQW240" t="s">
        <v>908</v>
      </c>
      <c r="SQX240" t="s">
        <v>909</v>
      </c>
      <c r="SRA240" t="s">
        <v>2980</v>
      </c>
      <c r="SRB240" t="s">
        <v>4210</v>
      </c>
      <c r="SRC240" t="s">
        <v>4211</v>
      </c>
      <c r="SRD240" t="s">
        <v>4212</v>
      </c>
      <c r="SRE240" t="s">
        <v>2984</v>
      </c>
      <c r="SRF240" s="79" t="s">
        <v>4213</v>
      </c>
      <c r="SRH240" t="s">
        <v>823</v>
      </c>
      <c r="SRJ240" t="s">
        <v>2987</v>
      </c>
      <c r="SRK240" t="s">
        <v>2436</v>
      </c>
      <c r="SRL240" t="s">
        <v>2437</v>
      </c>
      <c r="SRM240" t="s">
        <v>908</v>
      </c>
      <c r="SRN240" t="s">
        <v>909</v>
      </c>
      <c r="SRQ240" t="s">
        <v>2980</v>
      </c>
      <c r="SRR240" t="s">
        <v>4210</v>
      </c>
      <c r="SRS240" t="s">
        <v>4211</v>
      </c>
      <c r="SRT240" t="s">
        <v>4212</v>
      </c>
      <c r="SRU240" t="s">
        <v>2984</v>
      </c>
      <c r="SRV240" s="79" t="s">
        <v>4213</v>
      </c>
      <c r="SRX240" t="s">
        <v>823</v>
      </c>
      <c r="SRZ240" t="s">
        <v>2987</v>
      </c>
      <c r="SSA240" t="s">
        <v>2436</v>
      </c>
      <c r="SSB240" t="s">
        <v>2437</v>
      </c>
      <c r="SSC240" t="s">
        <v>908</v>
      </c>
      <c r="SSD240" t="s">
        <v>909</v>
      </c>
      <c r="SSG240" t="s">
        <v>2980</v>
      </c>
      <c r="SSH240" t="s">
        <v>4210</v>
      </c>
      <c r="SSI240" t="s">
        <v>4211</v>
      </c>
      <c r="SSJ240" t="s">
        <v>4212</v>
      </c>
      <c r="SSK240" t="s">
        <v>2984</v>
      </c>
      <c r="SSL240" s="79" t="s">
        <v>4213</v>
      </c>
      <c r="SSN240" t="s">
        <v>823</v>
      </c>
      <c r="SSP240" t="s">
        <v>2987</v>
      </c>
      <c r="SSQ240" t="s">
        <v>2436</v>
      </c>
      <c r="SSR240" t="s">
        <v>2437</v>
      </c>
      <c r="SSS240" t="s">
        <v>908</v>
      </c>
      <c r="SST240" t="s">
        <v>909</v>
      </c>
      <c r="SSW240" t="s">
        <v>2980</v>
      </c>
      <c r="SSX240" t="s">
        <v>4210</v>
      </c>
      <c r="SSY240" t="s">
        <v>4211</v>
      </c>
      <c r="SSZ240" t="s">
        <v>4212</v>
      </c>
      <c r="STA240" t="s">
        <v>2984</v>
      </c>
      <c r="STB240" s="79" t="s">
        <v>4213</v>
      </c>
      <c r="STD240" t="s">
        <v>823</v>
      </c>
      <c r="STF240" t="s">
        <v>2987</v>
      </c>
      <c r="STG240" t="s">
        <v>2436</v>
      </c>
      <c r="STH240" t="s">
        <v>2437</v>
      </c>
      <c r="STI240" t="s">
        <v>908</v>
      </c>
      <c r="STJ240" t="s">
        <v>909</v>
      </c>
      <c r="STM240" t="s">
        <v>2980</v>
      </c>
      <c r="STN240" t="s">
        <v>4210</v>
      </c>
      <c r="STO240" t="s">
        <v>4211</v>
      </c>
      <c r="STP240" t="s">
        <v>4212</v>
      </c>
      <c r="STQ240" t="s">
        <v>2984</v>
      </c>
      <c r="STR240" s="79" t="s">
        <v>4213</v>
      </c>
      <c r="STT240" t="s">
        <v>823</v>
      </c>
      <c r="STV240" t="s">
        <v>2987</v>
      </c>
      <c r="STW240" t="s">
        <v>2436</v>
      </c>
      <c r="STX240" t="s">
        <v>2437</v>
      </c>
      <c r="STY240" t="s">
        <v>908</v>
      </c>
      <c r="STZ240" t="s">
        <v>909</v>
      </c>
      <c r="SUC240" t="s">
        <v>2980</v>
      </c>
      <c r="SUD240" t="s">
        <v>4210</v>
      </c>
      <c r="SUE240" t="s">
        <v>4211</v>
      </c>
      <c r="SUF240" t="s">
        <v>4212</v>
      </c>
      <c r="SUG240" t="s">
        <v>2984</v>
      </c>
      <c r="SUH240" s="79" t="s">
        <v>4213</v>
      </c>
      <c r="SUJ240" t="s">
        <v>823</v>
      </c>
      <c r="SUL240" t="s">
        <v>2987</v>
      </c>
      <c r="SUM240" t="s">
        <v>2436</v>
      </c>
      <c r="SUN240" t="s">
        <v>2437</v>
      </c>
      <c r="SUO240" t="s">
        <v>908</v>
      </c>
      <c r="SUP240" t="s">
        <v>909</v>
      </c>
      <c r="SUS240" t="s">
        <v>2980</v>
      </c>
      <c r="SUT240" t="s">
        <v>4210</v>
      </c>
      <c r="SUU240" t="s">
        <v>4211</v>
      </c>
      <c r="SUV240" t="s">
        <v>4212</v>
      </c>
      <c r="SUW240" t="s">
        <v>2984</v>
      </c>
      <c r="SUX240" s="79" t="s">
        <v>4213</v>
      </c>
      <c r="SUZ240" t="s">
        <v>823</v>
      </c>
      <c r="SVB240" t="s">
        <v>2987</v>
      </c>
      <c r="SVC240" t="s">
        <v>2436</v>
      </c>
      <c r="SVD240" t="s">
        <v>2437</v>
      </c>
      <c r="SVE240" t="s">
        <v>908</v>
      </c>
      <c r="SVF240" t="s">
        <v>909</v>
      </c>
      <c r="SVI240" t="s">
        <v>2980</v>
      </c>
      <c r="SVJ240" t="s">
        <v>4210</v>
      </c>
      <c r="SVK240" t="s">
        <v>4211</v>
      </c>
      <c r="SVL240" t="s">
        <v>4212</v>
      </c>
      <c r="SVM240" t="s">
        <v>2984</v>
      </c>
      <c r="SVN240" s="79" t="s">
        <v>4213</v>
      </c>
      <c r="SVP240" t="s">
        <v>823</v>
      </c>
      <c r="SVR240" t="s">
        <v>2987</v>
      </c>
      <c r="SVS240" t="s">
        <v>2436</v>
      </c>
      <c r="SVT240" t="s">
        <v>2437</v>
      </c>
      <c r="SVU240" t="s">
        <v>908</v>
      </c>
      <c r="SVV240" t="s">
        <v>909</v>
      </c>
      <c r="SVY240" t="s">
        <v>2980</v>
      </c>
      <c r="SVZ240" t="s">
        <v>4210</v>
      </c>
      <c r="SWA240" t="s">
        <v>4211</v>
      </c>
      <c r="SWB240" t="s">
        <v>4212</v>
      </c>
      <c r="SWC240" t="s">
        <v>2984</v>
      </c>
      <c r="SWD240" s="79" t="s">
        <v>4213</v>
      </c>
      <c r="SWF240" t="s">
        <v>823</v>
      </c>
      <c r="SWH240" t="s">
        <v>2987</v>
      </c>
      <c r="SWI240" t="s">
        <v>2436</v>
      </c>
      <c r="SWJ240" t="s">
        <v>2437</v>
      </c>
      <c r="SWK240" t="s">
        <v>908</v>
      </c>
      <c r="SWL240" t="s">
        <v>909</v>
      </c>
      <c r="SWO240" t="s">
        <v>2980</v>
      </c>
      <c r="SWP240" t="s">
        <v>4210</v>
      </c>
      <c r="SWQ240" t="s">
        <v>4211</v>
      </c>
      <c r="SWR240" t="s">
        <v>4212</v>
      </c>
      <c r="SWS240" t="s">
        <v>2984</v>
      </c>
      <c r="SWT240" s="79" t="s">
        <v>4213</v>
      </c>
      <c r="SWV240" t="s">
        <v>823</v>
      </c>
      <c r="SWX240" t="s">
        <v>2987</v>
      </c>
      <c r="SWY240" t="s">
        <v>2436</v>
      </c>
      <c r="SWZ240" t="s">
        <v>2437</v>
      </c>
      <c r="SXA240" t="s">
        <v>908</v>
      </c>
      <c r="SXB240" t="s">
        <v>909</v>
      </c>
      <c r="SXE240" t="s">
        <v>2980</v>
      </c>
      <c r="SXF240" t="s">
        <v>4210</v>
      </c>
      <c r="SXG240" t="s">
        <v>4211</v>
      </c>
      <c r="SXH240" t="s">
        <v>4212</v>
      </c>
      <c r="SXI240" t="s">
        <v>2984</v>
      </c>
      <c r="SXJ240" s="79" t="s">
        <v>4213</v>
      </c>
      <c r="SXL240" t="s">
        <v>823</v>
      </c>
      <c r="SXN240" t="s">
        <v>2987</v>
      </c>
      <c r="SXO240" t="s">
        <v>2436</v>
      </c>
      <c r="SXP240" t="s">
        <v>2437</v>
      </c>
      <c r="SXQ240" t="s">
        <v>908</v>
      </c>
      <c r="SXR240" t="s">
        <v>909</v>
      </c>
      <c r="SXU240" t="s">
        <v>2980</v>
      </c>
      <c r="SXV240" t="s">
        <v>4210</v>
      </c>
      <c r="SXW240" t="s">
        <v>4211</v>
      </c>
      <c r="SXX240" t="s">
        <v>4212</v>
      </c>
      <c r="SXY240" t="s">
        <v>2984</v>
      </c>
      <c r="SXZ240" s="79" t="s">
        <v>4213</v>
      </c>
      <c r="SYB240" t="s">
        <v>823</v>
      </c>
      <c r="SYD240" t="s">
        <v>2987</v>
      </c>
      <c r="SYE240" t="s">
        <v>2436</v>
      </c>
      <c r="SYF240" t="s">
        <v>2437</v>
      </c>
      <c r="SYG240" t="s">
        <v>908</v>
      </c>
      <c r="SYH240" t="s">
        <v>909</v>
      </c>
      <c r="SYK240" t="s">
        <v>2980</v>
      </c>
      <c r="SYL240" t="s">
        <v>4210</v>
      </c>
      <c r="SYM240" t="s">
        <v>4211</v>
      </c>
      <c r="SYN240" t="s">
        <v>4212</v>
      </c>
      <c r="SYO240" t="s">
        <v>2984</v>
      </c>
      <c r="SYP240" s="79" t="s">
        <v>4213</v>
      </c>
      <c r="SYR240" t="s">
        <v>823</v>
      </c>
      <c r="SYT240" t="s">
        <v>2987</v>
      </c>
      <c r="SYU240" t="s">
        <v>2436</v>
      </c>
      <c r="SYV240" t="s">
        <v>2437</v>
      </c>
      <c r="SYW240" t="s">
        <v>908</v>
      </c>
      <c r="SYX240" t="s">
        <v>909</v>
      </c>
      <c r="SZA240" t="s">
        <v>2980</v>
      </c>
      <c r="SZB240" t="s">
        <v>4210</v>
      </c>
      <c r="SZC240" t="s">
        <v>4211</v>
      </c>
      <c r="SZD240" t="s">
        <v>4212</v>
      </c>
      <c r="SZE240" t="s">
        <v>2984</v>
      </c>
      <c r="SZF240" s="79" t="s">
        <v>4213</v>
      </c>
      <c r="SZH240" t="s">
        <v>823</v>
      </c>
      <c r="SZJ240" t="s">
        <v>2987</v>
      </c>
      <c r="SZK240" t="s">
        <v>2436</v>
      </c>
      <c r="SZL240" t="s">
        <v>2437</v>
      </c>
      <c r="SZM240" t="s">
        <v>908</v>
      </c>
      <c r="SZN240" t="s">
        <v>909</v>
      </c>
      <c r="SZQ240" t="s">
        <v>2980</v>
      </c>
      <c r="SZR240" t="s">
        <v>4210</v>
      </c>
      <c r="SZS240" t="s">
        <v>4211</v>
      </c>
      <c r="SZT240" t="s">
        <v>4212</v>
      </c>
      <c r="SZU240" t="s">
        <v>2984</v>
      </c>
      <c r="SZV240" s="79" t="s">
        <v>4213</v>
      </c>
      <c r="SZX240" t="s">
        <v>823</v>
      </c>
      <c r="SZZ240" t="s">
        <v>2987</v>
      </c>
      <c r="TAA240" t="s">
        <v>2436</v>
      </c>
      <c r="TAB240" t="s">
        <v>2437</v>
      </c>
      <c r="TAC240" t="s">
        <v>908</v>
      </c>
      <c r="TAD240" t="s">
        <v>909</v>
      </c>
      <c r="TAG240" t="s">
        <v>2980</v>
      </c>
      <c r="TAH240" t="s">
        <v>4210</v>
      </c>
      <c r="TAI240" t="s">
        <v>4211</v>
      </c>
      <c r="TAJ240" t="s">
        <v>4212</v>
      </c>
      <c r="TAK240" t="s">
        <v>2984</v>
      </c>
      <c r="TAL240" s="79" t="s">
        <v>4213</v>
      </c>
      <c r="TAN240" t="s">
        <v>823</v>
      </c>
      <c r="TAP240" t="s">
        <v>2987</v>
      </c>
      <c r="TAQ240" t="s">
        <v>2436</v>
      </c>
      <c r="TAR240" t="s">
        <v>2437</v>
      </c>
      <c r="TAS240" t="s">
        <v>908</v>
      </c>
      <c r="TAT240" t="s">
        <v>909</v>
      </c>
      <c r="TAW240" t="s">
        <v>2980</v>
      </c>
      <c r="TAX240" t="s">
        <v>4210</v>
      </c>
      <c r="TAY240" t="s">
        <v>4211</v>
      </c>
      <c r="TAZ240" t="s">
        <v>4212</v>
      </c>
      <c r="TBA240" t="s">
        <v>2984</v>
      </c>
      <c r="TBB240" s="79" t="s">
        <v>4213</v>
      </c>
      <c r="TBD240" t="s">
        <v>823</v>
      </c>
      <c r="TBF240" t="s">
        <v>2987</v>
      </c>
      <c r="TBG240" t="s">
        <v>2436</v>
      </c>
      <c r="TBH240" t="s">
        <v>2437</v>
      </c>
      <c r="TBI240" t="s">
        <v>908</v>
      </c>
      <c r="TBJ240" t="s">
        <v>909</v>
      </c>
      <c r="TBM240" t="s">
        <v>2980</v>
      </c>
      <c r="TBN240" t="s">
        <v>4210</v>
      </c>
      <c r="TBO240" t="s">
        <v>4211</v>
      </c>
      <c r="TBP240" t="s">
        <v>4212</v>
      </c>
      <c r="TBQ240" t="s">
        <v>2984</v>
      </c>
      <c r="TBR240" s="79" t="s">
        <v>4213</v>
      </c>
      <c r="TBT240" t="s">
        <v>823</v>
      </c>
      <c r="TBV240" t="s">
        <v>2987</v>
      </c>
      <c r="TBW240" t="s">
        <v>2436</v>
      </c>
      <c r="TBX240" t="s">
        <v>2437</v>
      </c>
      <c r="TBY240" t="s">
        <v>908</v>
      </c>
      <c r="TBZ240" t="s">
        <v>909</v>
      </c>
      <c r="TCC240" t="s">
        <v>2980</v>
      </c>
      <c r="TCD240" t="s">
        <v>4210</v>
      </c>
      <c r="TCE240" t="s">
        <v>4211</v>
      </c>
      <c r="TCF240" t="s">
        <v>4212</v>
      </c>
      <c r="TCG240" t="s">
        <v>2984</v>
      </c>
      <c r="TCH240" s="79" t="s">
        <v>4213</v>
      </c>
      <c r="TCJ240" t="s">
        <v>823</v>
      </c>
      <c r="TCL240" t="s">
        <v>2987</v>
      </c>
      <c r="TCM240" t="s">
        <v>2436</v>
      </c>
      <c r="TCN240" t="s">
        <v>2437</v>
      </c>
      <c r="TCO240" t="s">
        <v>908</v>
      </c>
      <c r="TCP240" t="s">
        <v>909</v>
      </c>
      <c r="TCS240" t="s">
        <v>2980</v>
      </c>
      <c r="TCT240" t="s">
        <v>4210</v>
      </c>
      <c r="TCU240" t="s">
        <v>4211</v>
      </c>
      <c r="TCV240" t="s">
        <v>4212</v>
      </c>
      <c r="TCW240" t="s">
        <v>2984</v>
      </c>
      <c r="TCX240" s="79" t="s">
        <v>4213</v>
      </c>
      <c r="TCZ240" t="s">
        <v>823</v>
      </c>
      <c r="TDB240" t="s">
        <v>2987</v>
      </c>
      <c r="TDC240" t="s">
        <v>2436</v>
      </c>
      <c r="TDD240" t="s">
        <v>2437</v>
      </c>
      <c r="TDE240" t="s">
        <v>908</v>
      </c>
      <c r="TDF240" t="s">
        <v>909</v>
      </c>
      <c r="TDI240" t="s">
        <v>2980</v>
      </c>
      <c r="TDJ240" t="s">
        <v>4210</v>
      </c>
      <c r="TDK240" t="s">
        <v>4211</v>
      </c>
      <c r="TDL240" t="s">
        <v>4212</v>
      </c>
      <c r="TDM240" t="s">
        <v>2984</v>
      </c>
      <c r="TDN240" s="79" t="s">
        <v>4213</v>
      </c>
      <c r="TDP240" t="s">
        <v>823</v>
      </c>
      <c r="TDR240" t="s">
        <v>2987</v>
      </c>
      <c r="TDS240" t="s">
        <v>2436</v>
      </c>
      <c r="TDT240" t="s">
        <v>2437</v>
      </c>
      <c r="TDU240" t="s">
        <v>908</v>
      </c>
      <c r="TDV240" t="s">
        <v>909</v>
      </c>
      <c r="TDY240" t="s">
        <v>2980</v>
      </c>
      <c r="TDZ240" t="s">
        <v>4210</v>
      </c>
      <c r="TEA240" t="s">
        <v>4211</v>
      </c>
      <c r="TEB240" t="s">
        <v>4212</v>
      </c>
      <c r="TEC240" t="s">
        <v>2984</v>
      </c>
      <c r="TED240" s="79" t="s">
        <v>4213</v>
      </c>
      <c r="TEF240" t="s">
        <v>823</v>
      </c>
      <c r="TEH240" t="s">
        <v>2987</v>
      </c>
      <c r="TEI240" t="s">
        <v>2436</v>
      </c>
      <c r="TEJ240" t="s">
        <v>2437</v>
      </c>
      <c r="TEK240" t="s">
        <v>908</v>
      </c>
      <c r="TEL240" t="s">
        <v>909</v>
      </c>
      <c r="TEO240" t="s">
        <v>2980</v>
      </c>
      <c r="TEP240" t="s">
        <v>4210</v>
      </c>
      <c r="TEQ240" t="s">
        <v>4211</v>
      </c>
      <c r="TER240" t="s">
        <v>4212</v>
      </c>
      <c r="TES240" t="s">
        <v>2984</v>
      </c>
      <c r="TET240" s="79" t="s">
        <v>4213</v>
      </c>
      <c r="TEV240" t="s">
        <v>823</v>
      </c>
      <c r="TEX240" t="s">
        <v>2987</v>
      </c>
      <c r="TEY240" t="s">
        <v>2436</v>
      </c>
      <c r="TEZ240" t="s">
        <v>2437</v>
      </c>
      <c r="TFA240" t="s">
        <v>908</v>
      </c>
      <c r="TFB240" t="s">
        <v>909</v>
      </c>
      <c r="TFE240" t="s">
        <v>2980</v>
      </c>
      <c r="TFF240" t="s">
        <v>4210</v>
      </c>
      <c r="TFG240" t="s">
        <v>4211</v>
      </c>
      <c r="TFH240" t="s">
        <v>4212</v>
      </c>
      <c r="TFI240" t="s">
        <v>2984</v>
      </c>
      <c r="TFJ240" s="79" t="s">
        <v>4213</v>
      </c>
      <c r="TFL240" t="s">
        <v>823</v>
      </c>
      <c r="TFN240" t="s">
        <v>2987</v>
      </c>
      <c r="TFO240" t="s">
        <v>2436</v>
      </c>
      <c r="TFP240" t="s">
        <v>2437</v>
      </c>
      <c r="TFQ240" t="s">
        <v>908</v>
      </c>
      <c r="TFR240" t="s">
        <v>909</v>
      </c>
      <c r="TFU240" t="s">
        <v>2980</v>
      </c>
      <c r="TFV240" t="s">
        <v>4210</v>
      </c>
      <c r="TFW240" t="s">
        <v>4211</v>
      </c>
      <c r="TFX240" t="s">
        <v>4212</v>
      </c>
      <c r="TFY240" t="s">
        <v>2984</v>
      </c>
      <c r="TFZ240" s="79" t="s">
        <v>4213</v>
      </c>
      <c r="TGB240" t="s">
        <v>823</v>
      </c>
      <c r="TGD240" t="s">
        <v>2987</v>
      </c>
      <c r="TGE240" t="s">
        <v>2436</v>
      </c>
      <c r="TGF240" t="s">
        <v>2437</v>
      </c>
      <c r="TGG240" t="s">
        <v>908</v>
      </c>
      <c r="TGH240" t="s">
        <v>909</v>
      </c>
      <c r="TGK240" t="s">
        <v>2980</v>
      </c>
      <c r="TGL240" t="s">
        <v>4210</v>
      </c>
      <c r="TGM240" t="s">
        <v>4211</v>
      </c>
      <c r="TGN240" t="s">
        <v>4212</v>
      </c>
      <c r="TGO240" t="s">
        <v>2984</v>
      </c>
      <c r="TGP240" s="79" t="s">
        <v>4213</v>
      </c>
      <c r="TGR240" t="s">
        <v>823</v>
      </c>
      <c r="TGT240" t="s">
        <v>2987</v>
      </c>
      <c r="TGU240" t="s">
        <v>2436</v>
      </c>
      <c r="TGV240" t="s">
        <v>2437</v>
      </c>
      <c r="TGW240" t="s">
        <v>908</v>
      </c>
      <c r="TGX240" t="s">
        <v>909</v>
      </c>
      <c r="THA240" t="s">
        <v>2980</v>
      </c>
      <c r="THB240" t="s">
        <v>4210</v>
      </c>
      <c r="THC240" t="s">
        <v>4211</v>
      </c>
      <c r="THD240" t="s">
        <v>4212</v>
      </c>
      <c r="THE240" t="s">
        <v>2984</v>
      </c>
      <c r="THF240" s="79" t="s">
        <v>4213</v>
      </c>
      <c r="THH240" t="s">
        <v>823</v>
      </c>
      <c r="THJ240" t="s">
        <v>2987</v>
      </c>
      <c r="THK240" t="s">
        <v>2436</v>
      </c>
      <c r="THL240" t="s">
        <v>2437</v>
      </c>
      <c r="THM240" t="s">
        <v>908</v>
      </c>
      <c r="THN240" t="s">
        <v>909</v>
      </c>
      <c r="THQ240" t="s">
        <v>2980</v>
      </c>
      <c r="THR240" t="s">
        <v>4210</v>
      </c>
      <c r="THS240" t="s">
        <v>4211</v>
      </c>
      <c r="THT240" t="s">
        <v>4212</v>
      </c>
      <c r="THU240" t="s">
        <v>2984</v>
      </c>
      <c r="THV240" s="79" t="s">
        <v>4213</v>
      </c>
      <c r="THX240" t="s">
        <v>823</v>
      </c>
      <c r="THZ240" t="s">
        <v>2987</v>
      </c>
      <c r="TIA240" t="s">
        <v>2436</v>
      </c>
      <c r="TIB240" t="s">
        <v>2437</v>
      </c>
      <c r="TIC240" t="s">
        <v>908</v>
      </c>
      <c r="TID240" t="s">
        <v>909</v>
      </c>
      <c r="TIG240" t="s">
        <v>2980</v>
      </c>
      <c r="TIH240" t="s">
        <v>4210</v>
      </c>
      <c r="TII240" t="s">
        <v>4211</v>
      </c>
      <c r="TIJ240" t="s">
        <v>4212</v>
      </c>
      <c r="TIK240" t="s">
        <v>2984</v>
      </c>
      <c r="TIL240" s="79" t="s">
        <v>4213</v>
      </c>
      <c r="TIN240" t="s">
        <v>823</v>
      </c>
      <c r="TIP240" t="s">
        <v>2987</v>
      </c>
      <c r="TIQ240" t="s">
        <v>2436</v>
      </c>
      <c r="TIR240" t="s">
        <v>2437</v>
      </c>
      <c r="TIS240" t="s">
        <v>908</v>
      </c>
      <c r="TIT240" t="s">
        <v>909</v>
      </c>
      <c r="TIW240" t="s">
        <v>2980</v>
      </c>
      <c r="TIX240" t="s">
        <v>4210</v>
      </c>
      <c r="TIY240" t="s">
        <v>4211</v>
      </c>
      <c r="TIZ240" t="s">
        <v>4212</v>
      </c>
      <c r="TJA240" t="s">
        <v>2984</v>
      </c>
      <c r="TJB240" s="79" t="s">
        <v>4213</v>
      </c>
      <c r="TJD240" t="s">
        <v>823</v>
      </c>
      <c r="TJF240" t="s">
        <v>2987</v>
      </c>
      <c r="TJG240" t="s">
        <v>2436</v>
      </c>
      <c r="TJH240" t="s">
        <v>2437</v>
      </c>
      <c r="TJI240" t="s">
        <v>908</v>
      </c>
      <c r="TJJ240" t="s">
        <v>909</v>
      </c>
      <c r="TJM240" t="s">
        <v>2980</v>
      </c>
      <c r="TJN240" t="s">
        <v>4210</v>
      </c>
      <c r="TJO240" t="s">
        <v>4211</v>
      </c>
      <c r="TJP240" t="s">
        <v>4212</v>
      </c>
      <c r="TJQ240" t="s">
        <v>2984</v>
      </c>
      <c r="TJR240" s="79" t="s">
        <v>4213</v>
      </c>
      <c r="TJT240" t="s">
        <v>823</v>
      </c>
      <c r="TJV240" t="s">
        <v>2987</v>
      </c>
      <c r="TJW240" t="s">
        <v>2436</v>
      </c>
      <c r="TJX240" t="s">
        <v>2437</v>
      </c>
      <c r="TJY240" t="s">
        <v>908</v>
      </c>
      <c r="TJZ240" t="s">
        <v>909</v>
      </c>
      <c r="TKC240" t="s">
        <v>2980</v>
      </c>
      <c r="TKD240" t="s">
        <v>4210</v>
      </c>
      <c r="TKE240" t="s">
        <v>4211</v>
      </c>
      <c r="TKF240" t="s">
        <v>4212</v>
      </c>
      <c r="TKG240" t="s">
        <v>2984</v>
      </c>
      <c r="TKH240" s="79" t="s">
        <v>4213</v>
      </c>
      <c r="TKJ240" t="s">
        <v>823</v>
      </c>
      <c r="TKL240" t="s">
        <v>2987</v>
      </c>
      <c r="TKM240" t="s">
        <v>2436</v>
      </c>
      <c r="TKN240" t="s">
        <v>2437</v>
      </c>
      <c r="TKO240" t="s">
        <v>908</v>
      </c>
      <c r="TKP240" t="s">
        <v>909</v>
      </c>
      <c r="TKS240" t="s">
        <v>2980</v>
      </c>
      <c r="TKT240" t="s">
        <v>4210</v>
      </c>
      <c r="TKU240" t="s">
        <v>4211</v>
      </c>
      <c r="TKV240" t="s">
        <v>4212</v>
      </c>
      <c r="TKW240" t="s">
        <v>2984</v>
      </c>
      <c r="TKX240" s="79" t="s">
        <v>4213</v>
      </c>
      <c r="TKZ240" t="s">
        <v>823</v>
      </c>
      <c r="TLB240" t="s">
        <v>2987</v>
      </c>
      <c r="TLC240" t="s">
        <v>2436</v>
      </c>
      <c r="TLD240" t="s">
        <v>2437</v>
      </c>
      <c r="TLE240" t="s">
        <v>908</v>
      </c>
      <c r="TLF240" t="s">
        <v>909</v>
      </c>
      <c r="TLI240" t="s">
        <v>2980</v>
      </c>
      <c r="TLJ240" t="s">
        <v>4210</v>
      </c>
      <c r="TLK240" t="s">
        <v>4211</v>
      </c>
      <c r="TLL240" t="s">
        <v>4212</v>
      </c>
      <c r="TLM240" t="s">
        <v>2984</v>
      </c>
      <c r="TLN240" s="79" t="s">
        <v>4213</v>
      </c>
      <c r="TLP240" t="s">
        <v>823</v>
      </c>
      <c r="TLR240" t="s">
        <v>2987</v>
      </c>
      <c r="TLS240" t="s">
        <v>2436</v>
      </c>
      <c r="TLT240" t="s">
        <v>2437</v>
      </c>
      <c r="TLU240" t="s">
        <v>908</v>
      </c>
      <c r="TLV240" t="s">
        <v>909</v>
      </c>
      <c r="TLY240" t="s">
        <v>2980</v>
      </c>
      <c r="TLZ240" t="s">
        <v>4210</v>
      </c>
      <c r="TMA240" t="s">
        <v>4211</v>
      </c>
      <c r="TMB240" t="s">
        <v>4212</v>
      </c>
      <c r="TMC240" t="s">
        <v>2984</v>
      </c>
      <c r="TMD240" s="79" t="s">
        <v>4213</v>
      </c>
      <c r="TMF240" t="s">
        <v>823</v>
      </c>
      <c r="TMH240" t="s">
        <v>2987</v>
      </c>
      <c r="TMI240" t="s">
        <v>2436</v>
      </c>
      <c r="TMJ240" t="s">
        <v>2437</v>
      </c>
      <c r="TMK240" t="s">
        <v>908</v>
      </c>
      <c r="TML240" t="s">
        <v>909</v>
      </c>
      <c r="TMO240" t="s">
        <v>2980</v>
      </c>
      <c r="TMP240" t="s">
        <v>4210</v>
      </c>
      <c r="TMQ240" t="s">
        <v>4211</v>
      </c>
      <c r="TMR240" t="s">
        <v>4212</v>
      </c>
      <c r="TMS240" t="s">
        <v>2984</v>
      </c>
      <c r="TMT240" s="79" t="s">
        <v>4213</v>
      </c>
      <c r="TMV240" t="s">
        <v>823</v>
      </c>
      <c r="TMX240" t="s">
        <v>2987</v>
      </c>
      <c r="TMY240" t="s">
        <v>2436</v>
      </c>
      <c r="TMZ240" t="s">
        <v>2437</v>
      </c>
      <c r="TNA240" t="s">
        <v>908</v>
      </c>
      <c r="TNB240" t="s">
        <v>909</v>
      </c>
      <c r="TNE240" t="s">
        <v>2980</v>
      </c>
      <c r="TNF240" t="s">
        <v>4210</v>
      </c>
      <c r="TNG240" t="s">
        <v>4211</v>
      </c>
      <c r="TNH240" t="s">
        <v>4212</v>
      </c>
      <c r="TNI240" t="s">
        <v>2984</v>
      </c>
      <c r="TNJ240" s="79" t="s">
        <v>4213</v>
      </c>
      <c r="TNL240" t="s">
        <v>823</v>
      </c>
      <c r="TNN240" t="s">
        <v>2987</v>
      </c>
      <c r="TNO240" t="s">
        <v>2436</v>
      </c>
      <c r="TNP240" t="s">
        <v>2437</v>
      </c>
      <c r="TNQ240" t="s">
        <v>908</v>
      </c>
      <c r="TNR240" t="s">
        <v>909</v>
      </c>
      <c r="TNU240" t="s">
        <v>2980</v>
      </c>
      <c r="TNV240" t="s">
        <v>4210</v>
      </c>
      <c r="TNW240" t="s">
        <v>4211</v>
      </c>
      <c r="TNX240" t="s">
        <v>4212</v>
      </c>
      <c r="TNY240" t="s">
        <v>2984</v>
      </c>
      <c r="TNZ240" s="79" t="s">
        <v>4213</v>
      </c>
      <c r="TOB240" t="s">
        <v>823</v>
      </c>
      <c r="TOD240" t="s">
        <v>2987</v>
      </c>
      <c r="TOE240" t="s">
        <v>2436</v>
      </c>
      <c r="TOF240" t="s">
        <v>2437</v>
      </c>
      <c r="TOG240" t="s">
        <v>908</v>
      </c>
      <c r="TOH240" t="s">
        <v>909</v>
      </c>
      <c r="TOK240" t="s">
        <v>2980</v>
      </c>
      <c r="TOL240" t="s">
        <v>4210</v>
      </c>
      <c r="TOM240" t="s">
        <v>4211</v>
      </c>
      <c r="TON240" t="s">
        <v>4212</v>
      </c>
      <c r="TOO240" t="s">
        <v>2984</v>
      </c>
      <c r="TOP240" s="79" t="s">
        <v>4213</v>
      </c>
      <c r="TOR240" t="s">
        <v>823</v>
      </c>
      <c r="TOT240" t="s">
        <v>2987</v>
      </c>
      <c r="TOU240" t="s">
        <v>2436</v>
      </c>
      <c r="TOV240" t="s">
        <v>2437</v>
      </c>
      <c r="TOW240" t="s">
        <v>908</v>
      </c>
      <c r="TOX240" t="s">
        <v>909</v>
      </c>
      <c r="TPA240" t="s">
        <v>2980</v>
      </c>
      <c r="TPB240" t="s">
        <v>4210</v>
      </c>
      <c r="TPC240" t="s">
        <v>4211</v>
      </c>
      <c r="TPD240" t="s">
        <v>4212</v>
      </c>
      <c r="TPE240" t="s">
        <v>2984</v>
      </c>
      <c r="TPF240" s="79" t="s">
        <v>4213</v>
      </c>
      <c r="TPH240" t="s">
        <v>823</v>
      </c>
      <c r="TPJ240" t="s">
        <v>2987</v>
      </c>
      <c r="TPK240" t="s">
        <v>2436</v>
      </c>
      <c r="TPL240" t="s">
        <v>2437</v>
      </c>
      <c r="TPM240" t="s">
        <v>908</v>
      </c>
      <c r="TPN240" t="s">
        <v>909</v>
      </c>
      <c r="TPQ240" t="s">
        <v>2980</v>
      </c>
      <c r="TPR240" t="s">
        <v>4210</v>
      </c>
      <c r="TPS240" t="s">
        <v>4211</v>
      </c>
      <c r="TPT240" t="s">
        <v>4212</v>
      </c>
      <c r="TPU240" t="s">
        <v>2984</v>
      </c>
      <c r="TPV240" s="79" t="s">
        <v>4213</v>
      </c>
      <c r="TPX240" t="s">
        <v>823</v>
      </c>
      <c r="TPZ240" t="s">
        <v>2987</v>
      </c>
      <c r="TQA240" t="s">
        <v>2436</v>
      </c>
      <c r="TQB240" t="s">
        <v>2437</v>
      </c>
      <c r="TQC240" t="s">
        <v>908</v>
      </c>
      <c r="TQD240" t="s">
        <v>909</v>
      </c>
      <c r="TQG240" t="s">
        <v>2980</v>
      </c>
      <c r="TQH240" t="s">
        <v>4210</v>
      </c>
      <c r="TQI240" t="s">
        <v>4211</v>
      </c>
      <c r="TQJ240" t="s">
        <v>4212</v>
      </c>
      <c r="TQK240" t="s">
        <v>2984</v>
      </c>
      <c r="TQL240" s="79" t="s">
        <v>4213</v>
      </c>
      <c r="TQN240" t="s">
        <v>823</v>
      </c>
      <c r="TQP240" t="s">
        <v>2987</v>
      </c>
      <c r="TQQ240" t="s">
        <v>2436</v>
      </c>
      <c r="TQR240" t="s">
        <v>2437</v>
      </c>
      <c r="TQS240" t="s">
        <v>908</v>
      </c>
      <c r="TQT240" t="s">
        <v>909</v>
      </c>
      <c r="TQW240" t="s">
        <v>2980</v>
      </c>
      <c r="TQX240" t="s">
        <v>4210</v>
      </c>
      <c r="TQY240" t="s">
        <v>4211</v>
      </c>
      <c r="TQZ240" t="s">
        <v>4212</v>
      </c>
      <c r="TRA240" t="s">
        <v>2984</v>
      </c>
      <c r="TRB240" s="79" t="s">
        <v>4213</v>
      </c>
      <c r="TRD240" t="s">
        <v>823</v>
      </c>
      <c r="TRF240" t="s">
        <v>2987</v>
      </c>
      <c r="TRG240" t="s">
        <v>2436</v>
      </c>
      <c r="TRH240" t="s">
        <v>2437</v>
      </c>
      <c r="TRI240" t="s">
        <v>908</v>
      </c>
      <c r="TRJ240" t="s">
        <v>909</v>
      </c>
      <c r="TRM240" t="s">
        <v>2980</v>
      </c>
      <c r="TRN240" t="s">
        <v>4210</v>
      </c>
      <c r="TRO240" t="s">
        <v>4211</v>
      </c>
      <c r="TRP240" t="s">
        <v>4212</v>
      </c>
      <c r="TRQ240" t="s">
        <v>2984</v>
      </c>
      <c r="TRR240" s="79" t="s">
        <v>4213</v>
      </c>
      <c r="TRT240" t="s">
        <v>823</v>
      </c>
      <c r="TRV240" t="s">
        <v>2987</v>
      </c>
      <c r="TRW240" t="s">
        <v>2436</v>
      </c>
      <c r="TRX240" t="s">
        <v>2437</v>
      </c>
      <c r="TRY240" t="s">
        <v>908</v>
      </c>
      <c r="TRZ240" t="s">
        <v>909</v>
      </c>
      <c r="TSC240" t="s">
        <v>2980</v>
      </c>
      <c r="TSD240" t="s">
        <v>4210</v>
      </c>
      <c r="TSE240" t="s">
        <v>4211</v>
      </c>
      <c r="TSF240" t="s">
        <v>4212</v>
      </c>
      <c r="TSG240" t="s">
        <v>2984</v>
      </c>
      <c r="TSH240" s="79" t="s">
        <v>4213</v>
      </c>
      <c r="TSJ240" t="s">
        <v>823</v>
      </c>
      <c r="TSL240" t="s">
        <v>2987</v>
      </c>
      <c r="TSM240" t="s">
        <v>2436</v>
      </c>
      <c r="TSN240" t="s">
        <v>2437</v>
      </c>
      <c r="TSO240" t="s">
        <v>908</v>
      </c>
      <c r="TSP240" t="s">
        <v>909</v>
      </c>
      <c r="TSS240" t="s">
        <v>2980</v>
      </c>
      <c r="TST240" t="s">
        <v>4210</v>
      </c>
      <c r="TSU240" t="s">
        <v>4211</v>
      </c>
      <c r="TSV240" t="s">
        <v>4212</v>
      </c>
      <c r="TSW240" t="s">
        <v>2984</v>
      </c>
      <c r="TSX240" s="79" t="s">
        <v>4213</v>
      </c>
      <c r="TSZ240" t="s">
        <v>823</v>
      </c>
      <c r="TTB240" t="s">
        <v>2987</v>
      </c>
      <c r="TTC240" t="s">
        <v>2436</v>
      </c>
      <c r="TTD240" t="s">
        <v>2437</v>
      </c>
      <c r="TTE240" t="s">
        <v>908</v>
      </c>
      <c r="TTF240" t="s">
        <v>909</v>
      </c>
      <c r="TTI240" t="s">
        <v>2980</v>
      </c>
      <c r="TTJ240" t="s">
        <v>4210</v>
      </c>
      <c r="TTK240" t="s">
        <v>4211</v>
      </c>
      <c r="TTL240" t="s">
        <v>4212</v>
      </c>
      <c r="TTM240" t="s">
        <v>2984</v>
      </c>
      <c r="TTN240" s="79" t="s">
        <v>4213</v>
      </c>
      <c r="TTP240" t="s">
        <v>823</v>
      </c>
      <c r="TTR240" t="s">
        <v>2987</v>
      </c>
      <c r="TTS240" t="s">
        <v>2436</v>
      </c>
      <c r="TTT240" t="s">
        <v>2437</v>
      </c>
      <c r="TTU240" t="s">
        <v>908</v>
      </c>
      <c r="TTV240" t="s">
        <v>909</v>
      </c>
      <c r="TTY240" t="s">
        <v>2980</v>
      </c>
      <c r="TTZ240" t="s">
        <v>4210</v>
      </c>
      <c r="TUA240" t="s">
        <v>4211</v>
      </c>
      <c r="TUB240" t="s">
        <v>4212</v>
      </c>
      <c r="TUC240" t="s">
        <v>2984</v>
      </c>
      <c r="TUD240" s="79" t="s">
        <v>4213</v>
      </c>
      <c r="TUF240" t="s">
        <v>823</v>
      </c>
      <c r="TUH240" t="s">
        <v>2987</v>
      </c>
      <c r="TUI240" t="s">
        <v>2436</v>
      </c>
      <c r="TUJ240" t="s">
        <v>2437</v>
      </c>
      <c r="TUK240" t="s">
        <v>908</v>
      </c>
      <c r="TUL240" t="s">
        <v>909</v>
      </c>
      <c r="TUO240" t="s">
        <v>2980</v>
      </c>
      <c r="TUP240" t="s">
        <v>4210</v>
      </c>
      <c r="TUQ240" t="s">
        <v>4211</v>
      </c>
      <c r="TUR240" t="s">
        <v>4212</v>
      </c>
      <c r="TUS240" t="s">
        <v>2984</v>
      </c>
      <c r="TUT240" s="79" t="s">
        <v>4213</v>
      </c>
      <c r="TUV240" t="s">
        <v>823</v>
      </c>
      <c r="TUX240" t="s">
        <v>2987</v>
      </c>
      <c r="TUY240" t="s">
        <v>2436</v>
      </c>
      <c r="TUZ240" t="s">
        <v>2437</v>
      </c>
      <c r="TVA240" t="s">
        <v>908</v>
      </c>
      <c r="TVB240" t="s">
        <v>909</v>
      </c>
      <c r="TVE240" t="s">
        <v>2980</v>
      </c>
      <c r="TVF240" t="s">
        <v>4210</v>
      </c>
      <c r="TVG240" t="s">
        <v>4211</v>
      </c>
      <c r="TVH240" t="s">
        <v>4212</v>
      </c>
      <c r="TVI240" t="s">
        <v>2984</v>
      </c>
      <c r="TVJ240" s="79" t="s">
        <v>4213</v>
      </c>
      <c r="TVL240" t="s">
        <v>823</v>
      </c>
      <c r="TVN240" t="s">
        <v>2987</v>
      </c>
      <c r="TVO240" t="s">
        <v>2436</v>
      </c>
      <c r="TVP240" t="s">
        <v>2437</v>
      </c>
      <c r="TVQ240" t="s">
        <v>908</v>
      </c>
      <c r="TVR240" t="s">
        <v>909</v>
      </c>
      <c r="TVU240" t="s">
        <v>2980</v>
      </c>
      <c r="TVV240" t="s">
        <v>4210</v>
      </c>
      <c r="TVW240" t="s">
        <v>4211</v>
      </c>
      <c r="TVX240" t="s">
        <v>4212</v>
      </c>
      <c r="TVY240" t="s">
        <v>2984</v>
      </c>
      <c r="TVZ240" s="79" t="s">
        <v>4213</v>
      </c>
      <c r="TWB240" t="s">
        <v>823</v>
      </c>
      <c r="TWD240" t="s">
        <v>2987</v>
      </c>
      <c r="TWE240" t="s">
        <v>2436</v>
      </c>
      <c r="TWF240" t="s">
        <v>2437</v>
      </c>
      <c r="TWG240" t="s">
        <v>908</v>
      </c>
      <c r="TWH240" t="s">
        <v>909</v>
      </c>
      <c r="TWK240" t="s">
        <v>2980</v>
      </c>
      <c r="TWL240" t="s">
        <v>4210</v>
      </c>
      <c r="TWM240" t="s">
        <v>4211</v>
      </c>
      <c r="TWN240" t="s">
        <v>4212</v>
      </c>
      <c r="TWO240" t="s">
        <v>2984</v>
      </c>
      <c r="TWP240" s="79" t="s">
        <v>4213</v>
      </c>
      <c r="TWR240" t="s">
        <v>823</v>
      </c>
      <c r="TWT240" t="s">
        <v>2987</v>
      </c>
      <c r="TWU240" t="s">
        <v>2436</v>
      </c>
      <c r="TWV240" t="s">
        <v>2437</v>
      </c>
      <c r="TWW240" t="s">
        <v>908</v>
      </c>
      <c r="TWX240" t="s">
        <v>909</v>
      </c>
      <c r="TXA240" t="s">
        <v>2980</v>
      </c>
      <c r="TXB240" t="s">
        <v>4210</v>
      </c>
      <c r="TXC240" t="s">
        <v>4211</v>
      </c>
      <c r="TXD240" t="s">
        <v>4212</v>
      </c>
      <c r="TXE240" t="s">
        <v>2984</v>
      </c>
      <c r="TXF240" s="79" t="s">
        <v>4213</v>
      </c>
      <c r="TXH240" t="s">
        <v>823</v>
      </c>
      <c r="TXJ240" t="s">
        <v>2987</v>
      </c>
      <c r="TXK240" t="s">
        <v>2436</v>
      </c>
      <c r="TXL240" t="s">
        <v>2437</v>
      </c>
      <c r="TXM240" t="s">
        <v>908</v>
      </c>
      <c r="TXN240" t="s">
        <v>909</v>
      </c>
      <c r="TXQ240" t="s">
        <v>2980</v>
      </c>
      <c r="TXR240" t="s">
        <v>4210</v>
      </c>
      <c r="TXS240" t="s">
        <v>4211</v>
      </c>
      <c r="TXT240" t="s">
        <v>4212</v>
      </c>
      <c r="TXU240" t="s">
        <v>2984</v>
      </c>
      <c r="TXV240" s="79" t="s">
        <v>4213</v>
      </c>
      <c r="TXX240" t="s">
        <v>823</v>
      </c>
      <c r="TXZ240" t="s">
        <v>2987</v>
      </c>
      <c r="TYA240" t="s">
        <v>2436</v>
      </c>
      <c r="TYB240" t="s">
        <v>2437</v>
      </c>
      <c r="TYC240" t="s">
        <v>908</v>
      </c>
      <c r="TYD240" t="s">
        <v>909</v>
      </c>
      <c r="TYG240" t="s">
        <v>2980</v>
      </c>
      <c r="TYH240" t="s">
        <v>4210</v>
      </c>
      <c r="TYI240" t="s">
        <v>4211</v>
      </c>
      <c r="TYJ240" t="s">
        <v>4212</v>
      </c>
      <c r="TYK240" t="s">
        <v>2984</v>
      </c>
      <c r="TYL240" s="79" t="s">
        <v>4213</v>
      </c>
      <c r="TYN240" t="s">
        <v>823</v>
      </c>
      <c r="TYP240" t="s">
        <v>2987</v>
      </c>
      <c r="TYQ240" t="s">
        <v>2436</v>
      </c>
      <c r="TYR240" t="s">
        <v>2437</v>
      </c>
      <c r="TYS240" t="s">
        <v>908</v>
      </c>
      <c r="TYT240" t="s">
        <v>909</v>
      </c>
      <c r="TYW240" t="s">
        <v>2980</v>
      </c>
      <c r="TYX240" t="s">
        <v>4210</v>
      </c>
      <c r="TYY240" t="s">
        <v>4211</v>
      </c>
      <c r="TYZ240" t="s">
        <v>4212</v>
      </c>
      <c r="TZA240" t="s">
        <v>2984</v>
      </c>
      <c r="TZB240" s="79" t="s">
        <v>4213</v>
      </c>
      <c r="TZD240" t="s">
        <v>823</v>
      </c>
      <c r="TZF240" t="s">
        <v>2987</v>
      </c>
      <c r="TZG240" t="s">
        <v>2436</v>
      </c>
      <c r="TZH240" t="s">
        <v>2437</v>
      </c>
      <c r="TZI240" t="s">
        <v>908</v>
      </c>
      <c r="TZJ240" t="s">
        <v>909</v>
      </c>
      <c r="TZM240" t="s">
        <v>2980</v>
      </c>
      <c r="TZN240" t="s">
        <v>4210</v>
      </c>
      <c r="TZO240" t="s">
        <v>4211</v>
      </c>
      <c r="TZP240" t="s">
        <v>4212</v>
      </c>
      <c r="TZQ240" t="s">
        <v>2984</v>
      </c>
      <c r="TZR240" s="79" t="s">
        <v>4213</v>
      </c>
      <c r="TZT240" t="s">
        <v>823</v>
      </c>
      <c r="TZV240" t="s">
        <v>2987</v>
      </c>
      <c r="TZW240" t="s">
        <v>2436</v>
      </c>
      <c r="TZX240" t="s">
        <v>2437</v>
      </c>
      <c r="TZY240" t="s">
        <v>908</v>
      </c>
      <c r="TZZ240" t="s">
        <v>909</v>
      </c>
      <c r="UAC240" t="s">
        <v>2980</v>
      </c>
      <c r="UAD240" t="s">
        <v>4210</v>
      </c>
      <c r="UAE240" t="s">
        <v>4211</v>
      </c>
      <c r="UAF240" t="s">
        <v>4212</v>
      </c>
      <c r="UAG240" t="s">
        <v>2984</v>
      </c>
      <c r="UAH240" s="79" t="s">
        <v>4213</v>
      </c>
      <c r="UAJ240" t="s">
        <v>823</v>
      </c>
      <c r="UAL240" t="s">
        <v>2987</v>
      </c>
      <c r="UAM240" t="s">
        <v>2436</v>
      </c>
      <c r="UAN240" t="s">
        <v>2437</v>
      </c>
      <c r="UAO240" t="s">
        <v>908</v>
      </c>
      <c r="UAP240" t="s">
        <v>909</v>
      </c>
      <c r="UAS240" t="s">
        <v>2980</v>
      </c>
      <c r="UAT240" t="s">
        <v>4210</v>
      </c>
      <c r="UAU240" t="s">
        <v>4211</v>
      </c>
      <c r="UAV240" t="s">
        <v>4212</v>
      </c>
      <c r="UAW240" t="s">
        <v>2984</v>
      </c>
      <c r="UAX240" s="79" t="s">
        <v>4213</v>
      </c>
      <c r="UAZ240" t="s">
        <v>823</v>
      </c>
      <c r="UBB240" t="s">
        <v>2987</v>
      </c>
      <c r="UBC240" t="s">
        <v>2436</v>
      </c>
      <c r="UBD240" t="s">
        <v>2437</v>
      </c>
      <c r="UBE240" t="s">
        <v>908</v>
      </c>
      <c r="UBF240" t="s">
        <v>909</v>
      </c>
      <c r="UBI240" t="s">
        <v>2980</v>
      </c>
      <c r="UBJ240" t="s">
        <v>4210</v>
      </c>
      <c r="UBK240" t="s">
        <v>4211</v>
      </c>
      <c r="UBL240" t="s">
        <v>4212</v>
      </c>
      <c r="UBM240" t="s">
        <v>2984</v>
      </c>
      <c r="UBN240" s="79" t="s">
        <v>4213</v>
      </c>
      <c r="UBP240" t="s">
        <v>823</v>
      </c>
      <c r="UBR240" t="s">
        <v>2987</v>
      </c>
      <c r="UBS240" t="s">
        <v>2436</v>
      </c>
      <c r="UBT240" t="s">
        <v>2437</v>
      </c>
      <c r="UBU240" t="s">
        <v>908</v>
      </c>
      <c r="UBV240" t="s">
        <v>909</v>
      </c>
      <c r="UBY240" t="s">
        <v>2980</v>
      </c>
      <c r="UBZ240" t="s">
        <v>4210</v>
      </c>
      <c r="UCA240" t="s">
        <v>4211</v>
      </c>
      <c r="UCB240" t="s">
        <v>4212</v>
      </c>
      <c r="UCC240" t="s">
        <v>2984</v>
      </c>
      <c r="UCD240" s="79" t="s">
        <v>4213</v>
      </c>
      <c r="UCF240" t="s">
        <v>823</v>
      </c>
      <c r="UCH240" t="s">
        <v>2987</v>
      </c>
      <c r="UCI240" t="s">
        <v>2436</v>
      </c>
      <c r="UCJ240" t="s">
        <v>2437</v>
      </c>
      <c r="UCK240" t="s">
        <v>908</v>
      </c>
      <c r="UCL240" t="s">
        <v>909</v>
      </c>
      <c r="UCO240" t="s">
        <v>2980</v>
      </c>
      <c r="UCP240" t="s">
        <v>4210</v>
      </c>
      <c r="UCQ240" t="s">
        <v>4211</v>
      </c>
      <c r="UCR240" t="s">
        <v>4212</v>
      </c>
      <c r="UCS240" t="s">
        <v>2984</v>
      </c>
      <c r="UCT240" s="79" t="s">
        <v>4213</v>
      </c>
      <c r="UCV240" t="s">
        <v>823</v>
      </c>
      <c r="UCX240" t="s">
        <v>2987</v>
      </c>
      <c r="UCY240" t="s">
        <v>2436</v>
      </c>
      <c r="UCZ240" t="s">
        <v>2437</v>
      </c>
      <c r="UDA240" t="s">
        <v>908</v>
      </c>
      <c r="UDB240" t="s">
        <v>909</v>
      </c>
      <c r="UDE240" t="s">
        <v>2980</v>
      </c>
      <c r="UDF240" t="s">
        <v>4210</v>
      </c>
      <c r="UDG240" t="s">
        <v>4211</v>
      </c>
      <c r="UDH240" t="s">
        <v>4212</v>
      </c>
      <c r="UDI240" t="s">
        <v>2984</v>
      </c>
      <c r="UDJ240" s="79" t="s">
        <v>4213</v>
      </c>
      <c r="UDL240" t="s">
        <v>823</v>
      </c>
      <c r="UDN240" t="s">
        <v>2987</v>
      </c>
      <c r="UDO240" t="s">
        <v>2436</v>
      </c>
      <c r="UDP240" t="s">
        <v>2437</v>
      </c>
      <c r="UDQ240" t="s">
        <v>908</v>
      </c>
      <c r="UDR240" t="s">
        <v>909</v>
      </c>
      <c r="UDU240" t="s">
        <v>2980</v>
      </c>
      <c r="UDV240" t="s">
        <v>4210</v>
      </c>
      <c r="UDW240" t="s">
        <v>4211</v>
      </c>
      <c r="UDX240" t="s">
        <v>4212</v>
      </c>
      <c r="UDY240" t="s">
        <v>2984</v>
      </c>
      <c r="UDZ240" s="79" t="s">
        <v>4213</v>
      </c>
      <c r="UEB240" t="s">
        <v>823</v>
      </c>
      <c r="UED240" t="s">
        <v>2987</v>
      </c>
      <c r="UEE240" t="s">
        <v>2436</v>
      </c>
      <c r="UEF240" t="s">
        <v>2437</v>
      </c>
      <c r="UEG240" t="s">
        <v>908</v>
      </c>
      <c r="UEH240" t="s">
        <v>909</v>
      </c>
      <c r="UEK240" t="s">
        <v>2980</v>
      </c>
      <c r="UEL240" t="s">
        <v>4210</v>
      </c>
      <c r="UEM240" t="s">
        <v>4211</v>
      </c>
      <c r="UEN240" t="s">
        <v>4212</v>
      </c>
      <c r="UEO240" t="s">
        <v>2984</v>
      </c>
      <c r="UEP240" s="79" t="s">
        <v>4213</v>
      </c>
      <c r="UER240" t="s">
        <v>823</v>
      </c>
      <c r="UET240" t="s">
        <v>2987</v>
      </c>
      <c r="UEU240" t="s">
        <v>2436</v>
      </c>
      <c r="UEV240" t="s">
        <v>2437</v>
      </c>
      <c r="UEW240" t="s">
        <v>908</v>
      </c>
      <c r="UEX240" t="s">
        <v>909</v>
      </c>
      <c r="UFA240" t="s">
        <v>2980</v>
      </c>
      <c r="UFB240" t="s">
        <v>4210</v>
      </c>
      <c r="UFC240" t="s">
        <v>4211</v>
      </c>
      <c r="UFD240" t="s">
        <v>4212</v>
      </c>
      <c r="UFE240" t="s">
        <v>2984</v>
      </c>
      <c r="UFF240" s="79" t="s">
        <v>4213</v>
      </c>
      <c r="UFH240" t="s">
        <v>823</v>
      </c>
      <c r="UFJ240" t="s">
        <v>2987</v>
      </c>
      <c r="UFK240" t="s">
        <v>2436</v>
      </c>
      <c r="UFL240" t="s">
        <v>2437</v>
      </c>
      <c r="UFM240" t="s">
        <v>908</v>
      </c>
      <c r="UFN240" t="s">
        <v>909</v>
      </c>
      <c r="UFQ240" t="s">
        <v>2980</v>
      </c>
      <c r="UFR240" t="s">
        <v>4210</v>
      </c>
      <c r="UFS240" t="s">
        <v>4211</v>
      </c>
      <c r="UFT240" t="s">
        <v>4212</v>
      </c>
      <c r="UFU240" t="s">
        <v>2984</v>
      </c>
      <c r="UFV240" s="79" t="s">
        <v>4213</v>
      </c>
      <c r="UFX240" t="s">
        <v>823</v>
      </c>
      <c r="UFZ240" t="s">
        <v>2987</v>
      </c>
      <c r="UGA240" t="s">
        <v>2436</v>
      </c>
      <c r="UGB240" t="s">
        <v>2437</v>
      </c>
      <c r="UGC240" t="s">
        <v>908</v>
      </c>
      <c r="UGD240" t="s">
        <v>909</v>
      </c>
      <c r="UGG240" t="s">
        <v>2980</v>
      </c>
      <c r="UGH240" t="s">
        <v>4210</v>
      </c>
      <c r="UGI240" t="s">
        <v>4211</v>
      </c>
      <c r="UGJ240" t="s">
        <v>4212</v>
      </c>
      <c r="UGK240" t="s">
        <v>2984</v>
      </c>
      <c r="UGL240" s="79" t="s">
        <v>4213</v>
      </c>
      <c r="UGN240" t="s">
        <v>823</v>
      </c>
      <c r="UGP240" t="s">
        <v>2987</v>
      </c>
      <c r="UGQ240" t="s">
        <v>2436</v>
      </c>
      <c r="UGR240" t="s">
        <v>2437</v>
      </c>
      <c r="UGS240" t="s">
        <v>908</v>
      </c>
      <c r="UGT240" t="s">
        <v>909</v>
      </c>
      <c r="UGW240" t="s">
        <v>2980</v>
      </c>
      <c r="UGX240" t="s">
        <v>4210</v>
      </c>
      <c r="UGY240" t="s">
        <v>4211</v>
      </c>
      <c r="UGZ240" t="s">
        <v>4212</v>
      </c>
      <c r="UHA240" t="s">
        <v>2984</v>
      </c>
      <c r="UHB240" s="79" t="s">
        <v>4213</v>
      </c>
      <c r="UHD240" t="s">
        <v>823</v>
      </c>
      <c r="UHF240" t="s">
        <v>2987</v>
      </c>
      <c r="UHG240" t="s">
        <v>2436</v>
      </c>
      <c r="UHH240" t="s">
        <v>2437</v>
      </c>
      <c r="UHI240" t="s">
        <v>908</v>
      </c>
      <c r="UHJ240" t="s">
        <v>909</v>
      </c>
      <c r="UHM240" t="s">
        <v>2980</v>
      </c>
      <c r="UHN240" t="s">
        <v>4210</v>
      </c>
      <c r="UHO240" t="s">
        <v>4211</v>
      </c>
      <c r="UHP240" t="s">
        <v>4212</v>
      </c>
      <c r="UHQ240" t="s">
        <v>2984</v>
      </c>
      <c r="UHR240" s="79" t="s">
        <v>4213</v>
      </c>
      <c r="UHT240" t="s">
        <v>823</v>
      </c>
      <c r="UHV240" t="s">
        <v>2987</v>
      </c>
      <c r="UHW240" t="s">
        <v>2436</v>
      </c>
      <c r="UHX240" t="s">
        <v>2437</v>
      </c>
      <c r="UHY240" t="s">
        <v>908</v>
      </c>
      <c r="UHZ240" t="s">
        <v>909</v>
      </c>
      <c r="UIC240" t="s">
        <v>2980</v>
      </c>
      <c r="UID240" t="s">
        <v>4210</v>
      </c>
      <c r="UIE240" t="s">
        <v>4211</v>
      </c>
      <c r="UIF240" t="s">
        <v>4212</v>
      </c>
      <c r="UIG240" t="s">
        <v>2984</v>
      </c>
      <c r="UIH240" s="79" t="s">
        <v>4213</v>
      </c>
      <c r="UIJ240" t="s">
        <v>823</v>
      </c>
      <c r="UIL240" t="s">
        <v>2987</v>
      </c>
      <c r="UIM240" t="s">
        <v>2436</v>
      </c>
      <c r="UIN240" t="s">
        <v>2437</v>
      </c>
      <c r="UIO240" t="s">
        <v>908</v>
      </c>
      <c r="UIP240" t="s">
        <v>909</v>
      </c>
      <c r="UIS240" t="s">
        <v>2980</v>
      </c>
      <c r="UIT240" t="s">
        <v>4210</v>
      </c>
      <c r="UIU240" t="s">
        <v>4211</v>
      </c>
      <c r="UIV240" t="s">
        <v>4212</v>
      </c>
      <c r="UIW240" t="s">
        <v>2984</v>
      </c>
      <c r="UIX240" s="79" t="s">
        <v>4213</v>
      </c>
      <c r="UIZ240" t="s">
        <v>823</v>
      </c>
      <c r="UJB240" t="s">
        <v>2987</v>
      </c>
      <c r="UJC240" t="s">
        <v>2436</v>
      </c>
      <c r="UJD240" t="s">
        <v>2437</v>
      </c>
      <c r="UJE240" t="s">
        <v>908</v>
      </c>
      <c r="UJF240" t="s">
        <v>909</v>
      </c>
      <c r="UJI240" t="s">
        <v>2980</v>
      </c>
      <c r="UJJ240" t="s">
        <v>4210</v>
      </c>
      <c r="UJK240" t="s">
        <v>4211</v>
      </c>
      <c r="UJL240" t="s">
        <v>4212</v>
      </c>
      <c r="UJM240" t="s">
        <v>2984</v>
      </c>
      <c r="UJN240" s="79" t="s">
        <v>4213</v>
      </c>
      <c r="UJP240" t="s">
        <v>823</v>
      </c>
      <c r="UJR240" t="s">
        <v>2987</v>
      </c>
      <c r="UJS240" t="s">
        <v>2436</v>
      </c>
      <c r="UJT240" t="s">
        <v>2437</v>
      </c>
      <c r="UJU240" t="s">
        <v>908</v>
      </c>
      <c r="UJV240" t="s">
        <v>909</v>
      </c>
      <c r="UJY240" t="s">
        <v>2980</v>
      </c>
      <c r="UJZ240" t="s">
        <v>4210</v>
      </c>
      <c r="UKA240" t="s">
        <v>4211</v>
      </c>
      <c r="UKB240" t="s">
        <v>4212</v>
      </c>
      <c r="UKC240" t="s">
        <v>2984</v>
      </c>
      <c r="UKD240" s="79" t="s">
        <v>4213</v>
      </c>
      <c r="UKF240" t="s">
        <v>823</v>
      </c>
      <c r="UKH240" t="s">
        <v>2987</v>
      </c>
      <c r="UKI240" t="s">
        <v>2436</v>
      </c>
      <c r="UKJ240" t="s">
        <v>2437</v>
      </c>
      <c r="UKK240" t="s">
        <v>908</v>
      </c>
      <c r="UKL240" t="s">
        <v>909</v>
      </c>
      <c r="UKO240" t="s">
        <v>2980</v>
      </c>
      <c r="UKP240" t="s">
        <v>4210</v>
      </c>
      <c r="UKQ240" t="s">
        <v>4211</v>
      </c>
      <c r="UKR240" t="s">
        <v>4212</v>
      </c>
      <c r="UKS240" t="s">
        <v>2984</v>
      </c>
      <c r="UKT240" s="79" t="s">
        <v>4213</v>
      </c>
      <c r="UKV240" t="s">
        <v>823</v>
      </c>
      <c r="UKX240" t="s">
        <v>2987</v>
      </c>
      <c r="UKY240" t="s">
        <v>2436</v>
      </c>
      <c r="UKZ240" t="s">
        <v>2437</v>
      </c>
      <c r="ULA240" t="s">
        <v>908</v>
      </c>
      <c r="ULB240" t="s">
        <v>909</v>
      </c>
      <c r="ULE240" t="s">
        <v>2980</v>
      </c>
      <c r="ULF240" t="s">
        <v>4210</v>
      </c>
      <c r="ULG240" t="s">
        <v>4211</v>
      </c>
      <c r="ULH240" t="s">
        <v>4212</v>
      </c>
      <c r="ULI240" t="s">
        <v>2984</v>
      </c>
      <c r="ULJ240" s="79" t="s">
        <v>4213</v>
      </c>
      <c r="ULL240" t="s">
        <v>823</v>
      </c>
      <c r="ULN240" t="s">
        <v>2987</v>
      </c>
      <c r="ULO240" t="s">
        <v>2436</v>
      </c>
      <c r="ULP240" t="s">
        <v>2437</v>
      </c>
      <c r="ULQ240" t="s">
        <v>908</v>
      </c>
      <c r="ULR240" t="s">
        <v>909</v>
      </c>
      <c r="ULU240" t="s">
        <v>2980</v>
      </c>
      <c r="ULV240" t="s">
        <v>4210</v>
      </c>
      <c r="ULW240" t="s">
        <v>4211</v>
      </c>
      <c r="ULX240" t="s">
        <v>4212</v>
      </c>
      <c r="ULY240" t="s">
        <v>2984</v>
      </c>
      <c r="ULZ240" s="79" t="s">
        <v>4213</v>
      </c>
      <c r="UMB240" t="s">
        <v>823</v>
      </c>
      <c r="UMD240" t="s">
        <v>2987</v>
      </c>
      <c r="UME240" t="s">
        <v>2436</v>
      </c>
      <c r="UMF240" t="s">
        <v>2437</v>
      </c>
      <c r="UMG240" t="s">
        <v>908</v>
      </c>
      <c r="UMH240" t="s">
        <v>909</v>
      </c>
      <c r="UMK240" t="s">
        <v>2980</v>
      </c>
      <c r="UML240" t="s">
        <v>4210</v>
      </c>
      <c r="UMM240" t="s">
        <v>4211</v>
      </c>
      <c r="UMN240" t="s">
        <v>4212</v>
      </c>
      <c r="UMO240" t="s">
        <v>2984</v>
      </c>
      <c r="UMP240" s="79" t="s">
        <v>4213</v>
      </c>
      <c r="UMR240" t="s">
        <v>823</v>
      </c>
      <c r="UMT240" t="s">
        <v>2987</v>
      </c>
      <c r="UMU240" t="s">
        <v>2436</v>
      </c>
      <c r="UMV240" t="s">
        <v>2437</v>
      </c>
      <c r="UMW240" t="s">
        <v>908</v>
      </c>
      <c r="UMX240" t="s">
        <v>909</v>
      </c>
      <c r="UNA240" t="s">
        <v>2980</v>
      </c>
      <c r="UNB240" t="s">
        <v>4210</v>
      </c>
      <c r="UNC240" t="s">
        <v>4211</v>
      </c>
      <c r="UND240" t="s">
        <v>4212</v>
      </c>
      <c r="UNE240" t="s">
        <v>2984</v>
      </c>
      <c r="UNF240" s="79" t="s">
        <v>4213</v>
      </c>
      <c r="UNH240" t="s">
        <v>823</v>
      </c>
      <c r="UNJ240" t="s">
        <v>2987</v>
      </c>
      <c r="UNK240" t="s">
        <v>2436</v>
      </c>
      <c r="UNL240" t="s">
        <v>2437</v>
      </c>
      <c r="UNM240" t="s">
        <v>908</v>
      </c>
      <c r="UNN240" t="s">
        <v>909</v>
      </c>
      <c r="UNQ240" t="s">
        <v>2980</v>
      </c>
      <c r="UNR240" t="s">
        <v>4210</v>
      </c>
      <c r="UNS240" t="s">
        <v>4211</v>
      </c>
      <c r="UNT240" t="s">
        <v>4212</v>
      </c>
      <c r="UNU240" t="s">
        <v>2984</v>
      </c>
      <c r="UNV240" s="79" t="s">
        <v>4213</v>
      </c>
      <c r="UNX240" t="s">
        <v>823</v>
      </c>
      <c r="UNZ240" t="s">
        <v>2987</v>
      </c>
      <c r="UOA240" t="s">
        <v>2436</v>
      </c>
      <c r="UOB240" t="s">
        <v>2437</v>
      </c>
      <c r="UOC240" t="s">
        <v>908</v>
      </c>
      <c r="UOD240" t="s">
        <v>909</v>
      </c>
      <c r="UOG240" t="s">
        <v>2980</v>
      </c>
      <c r="UOH240" t="s">
        <v>4210</v>
      </c>
      <c r="UOI240" t="s">
        <v>4211</v>
      </c>
      <c r="UOJ240" t="s">
        <v>4212</v>
      </c>
      <c r="UOK240" t="s">
        <v>2984</v>
      </c>
      <c r="UOL240" s="79" t="s">
        <v>4213</v>
      </c>
      <c r="UON240" t="s">
        <v>823</v>
      </c>
      <c r="UOP240" t="s">
        <v>2987</v>
      </c>
      <c r="UOQ240" t="s">
        <v>2436</v>
      </c>
      <c r="UOR240" t="s">
        <v>2437</v>
      </c>
      <c r="UOS240" t="s">
        <v>908</v>
      </c>
      <c r="UOT240" t="s">
        <v>909</v>
      </c>
      <c r="UOW240" t="s">
        <v>2980</v>
      </c>
      <c r="UOX240" t="s">
        <v>4210</v>
      </c>
      <c r="UOY240" t="s">
        <v>4211</v>
      </c>
      <c r="UOZ240" t="s">
        <v>4212</v>
      </c>
      <c r="UPA240" t="s">
        <v>2984</v>
      </c>
      <c r="UPB240" s="79" t="s">
        <v>4213</v>
      </c>
      <c r="UPD240" t="s">
        <v>823</v>
      </c>
      <c r="UPF240" t="s">
        <v>2987</v>
      </c>
      <c r="UPG240" t="s">
        <v>2436</v>
      </c>
      <c r="UPH240" t="s">
        <v>2437</v>
      </c>
      <c r="UPI240" t="s">
        <v>908</v>
      </c>
      <c r="UPJ240" t="s">
        <v>909</v>
      </c>
      <c r="UPM240" t="s">
        <v>2980</v>
      </c>
      <c r="UPN240" t="s">
        <v>4210</v>
      </c>
      <c r="UPO240" t="s">
        <v>4211</v>
      </c>
      <c r="UPP240" t="s">
        <v>4212</v>
      </c>
      <c r="UPQ240" t="s">
        <v>2984</v>
      </c>
      <c r="UPR240" s="79" t="s">
        <v>4213</v>
      </c>
      <c r="UPT240" t="s">
        <v>823</v>
      </c>
      <c r="UPV240" t="s">
        <v>2987</v>
      </c>
      <c r="UPW240" t="s">
        <v>2436</v>
      </c>
      <c r="UPX240" t="s">
        <v>2437</v>
      </c>
      <c r="UPY240" t="s">
        <v>908</v>
      </c>
      <c r="UPZ240" t="s">
        <v>909</v>
      </c>
      <c r="UQC240" t="s">
        <v>2980</v>
      </c>
      <c r="UQD240" t="s">
        <v>4210</v>
      </c>
      <c r="UQE240" t="s">
        <v>4211</v>
      </c>
      <c r="UQF240" t="s">
        <v>4212</v>
      </c>
      <c r="UQG240" t="s">
        <v>2984</v>
      </c>
      <c r="UQH240" s="79" t="s">
        <v>4213</v>
      </c>
      <c r="UQJ240" t="s">
        <v>823</v>
      </c>
      <c r="UQL240" t="s">
        <v>2987</v>
      </c>
      <c r="UQM240" t="s">
        <v>2436</v>
      </c>
      <c r="UQN240" t="s">
        <v>2437</v>
      </c>
      <c r="UQO240" t="s">
        <v>908</v>
      </c>
      <c r="UQP240" t="s">
        <v>909</v>
      </c>
      <c r="UQS240" t="s">
        <v>2980</v>
      </c>
      <c r="UQT240" t="s">
        <v>4210</v>
      </c>
      <c r="UQU240" t="s">
        <v>4211</v>
      </c>
      <c r="UQV240" t="s">
        <v>4212</v>
      </c>
      <c r="UQW240" t="s">
        <v>2984</v>
      </c>
      <c r="UQX240" s="79" t="s">
        <v>4213</v>
      </c>
      <c r="UQZ240" t="s">
        <v>823</v>
      </c>
      <c r="URB240" t="s">
        <v>2987</v>
      </c>
      <c r="URC240" t="s">
        <v>2436</v>
      </c>
      <c r="URD240" t="s">
        <v>2437</v>
      </c>
      <c r="URE240" t="s">
        <v>908</v>
      </c>
      <c r="URF240" t="s">
        <v>909</v>
      </c>
      <c r="URI240" t="s">
        <v>2980</v>
      </c>
      <c r="URJ240" t="s">
        <v>4210</v>
      </c>
      <c r="URK240" t="s">
        <v>4211</v>
      </c>
      <c r="URL240" t="s">
        <v>4212</v>
      </c>
      <c r="URM240" t="s">
        <v>2984</v>
      </c>
      <c r="URN240" s="79" t="s">
        <v>4213</v>
      </c>
      <c r="URP240" t="s">
        <v>823</v>
      </c>
      <c r="URR240" t="s">
        <v>2987</v>
      </c>
      <c r="URS240" t="s">
        <v>2436</v>
      </c>
      <c r="URT240" t="s">
        <v>2437</v>
      </c>
      <c r="URU240" t="s">
        <v>908</v>
      </c>
      <c r="URV240" t="s">
        <v>909</v>
      </c>
      <c r="URY240" t="s">
        <v>2980</v>
      </c>
      <c r="URZ240" t="s">
        <v>4210</v>
      </c>
      <c r="USA240" t="s">
        <v>4211</v>
      </c>
      <c r="USB240" t="s">
        <v>4212</v>
      </c>
      <c r="USC240" t="s">
        <v>2984</v>
      </c>
      <c r="USD240" s="79" t="s">
        <v>4213</v>
      </c>
      <c r="USF240" t="s">
        <v>823</v>
      </c>
      <c r="USH240" t="s">
        <v>2987</v>
      </c>
      <c r="USI240" t="s">
        <v>2436</v>
      </c>
      <c r="USJ240" t="s">
        <v>2437</v>
      </c>
      <c r="USK240" t="s">
        <v>908</v>
      </c>
      <c r="USL240" t="s">
        <v>909</v>
      </c>
      <c r="USO240" t="s">
        <v>2980</v>
      </c>
      <c r="USP240" t="s">
        <v>4210</v>
      </c>
      <c r="USQ240" t="s">
        <v>4211</v>
      </c>
      <c r="USR240" t="s">
        <v>4212</v>
      </c>
      <c r="USS240" t="s">
        <v>2984</v>
      </c>
      <c r="UST240" s="79" t="s">
        <v>4213</v>
      </c>
      <c r="USV240" t="s">
        <v>823</v>
      </c>
      <c r="USX240" t="s">
        <v>2987</v>
      </c>
      <c r="USY240" t="s">
        <v>2436</v>
      </c>
      <c r="USZ240" t="s">
        <v>2437</v>
      </c>
      <c r="UTA240" t="s">
        <v>908</v>
      </c>
      <c r="UTB240" t="s">
        <v>909</v>
      </c>
      <c r="UTE240" t="s">
        <v>2980</v>
      </c>
      <c r="UTF240" t="s">
        <v>4210</v>
      </c>
      <c r="UTG240" t="s">
        <v>4211</v>
      </c>
      <c r="UTH240" t="s">
        <v>4212</v>
      </c>
      <c r="UTI240" t="s">
        <v>2984</v>
      </c>
      <c r="UTJ240" s="79" t="s">
        <v>4213</v>
      </c>
      <c r="UTL240" t="s">
        <v>823</v>
      </c>
      <c r="UTN240" t="s">
        <v>2987</v>
      </c>
      <c r="UTO240" t="s">
        <v>2436</v>
      </c>
      <c r="UTP240" t="s">
        <v>2437</v>
      </c>
      <c r="UTQ240" t="s">
        <v>908</v>
      </c>
      <c r="UTR240" t="s">
        <v>909</v>
      </c>
      <c r="UTU240" t="s">
        <v>2980</v>
      </c>
      <c r="UTV240" t="s">
        <v>4210</v>
      </c>
      <c r="UTW240" t="s">
        <v>4211</v>
      </c>
      <c r="UTX240" t="s">
        <v>4212</v>
      </c>
      <c r="UTY240" t="s">
        <v>2984</v>
      </c>
      <c r="UTZ240" s="79" t="s">
        <v>4213</v>
      </c>
      <c r="UUB240" t="s">
        <v>823</v>
      </c>
      <c r="UUD240" t="s">
        <v>2987</v>
      </c>
      <c r="UUE240" t="s">
        <v>2436</v>
      </c>
      <c r="UUF240" t="s">
        <v>2437</v>
      </c>
      <c r="UUG240" t="s">
        <v>908</v>
      </c>
      <c r="UUH240" t="s">
        <v>909</v>
      </c>
      <c r="UUK240" t="s">
        <v>2980</v>
      </c>
      <c r="UUL240" t="s">
        <v>4210</v>
      </c>
      <c r="UUM240" t="s">
        <v>4211</v>
      </c>
      <c r="UUN240" t="s">
        <v>4212</v>
      </c>
      <c r="UUO240" t="s">
        <v>2984</v>
      </c>
      <c r="UUP240" s="79" t="s">
        <v>4213</v>
      </c>
      <c r="UUR240" t="s">
        <v>823</v>
      </c>
      <c r="UUT240" t="s">
        <v>2987</v>
      </c>
      <c r="UUU240" t="s">
        <v>2436</v>
      </c>
      <c r="UUV240" t="s">
        <v>2437</v>
      </c>
      <c r="UUW240" t="s">
        <v>908</v>
      </c>
      <c r="UUX240" t="s">
        <v>909</v>
      </c>
      <c r="UVA240" t="s">
        <v>2980</v>
      </c>
      <c r="UVB240" t="s">
        <v>4210</v>
      </c>
      <c r="UVC240" t="s">
        <v>4211</v>
      </c>
      <c r="UVD240" t="s">
        <v>4212</v>
      </c>
      <c r="UVE240" t="s">
        <v>2984</v>
      </c>
      <c r="UVF240" s="79" t="s">
        <v>4213</v>
      </c>
      <c r="UVH240" t="s">
        <v>823</v>
      </c>
      <c r="UVJ240" t="s">
        <v>2987</v>
      </c>
      <c r="UVK240" t="s">
        <v>2436</v>
      </c>
      <c r="UVL240" t="s">
        <v>2437</v>
      </c>
      <c r="UVM240" t="s">
        <v>908</v>
      </c>
      <c r="UVN240" t="s">
        <v>909</v>
      </c>
      <c r="UVQ240" t="s">
        <v>2980</v>
      </c>
      <c r="UVR240" t="s">
        <v>4210</v>
      </c>
      <c r="UVS240" t="s">
        <v>4211</v>
      </c>
      <c r="UVT240" t="s">
        <v>4212</v>
      </c>
      <c r="UVU240" t="s">
        <v>2984</v>
      </c>
      <c r="UVV240" s="79" t="s">
        <v>4213</v>
      </c>
      <c r="UVX240" t="s">
        <v>823</v>
      </c>
      <c r="UVZ240" t="s">
        <v>2987</v>
      </c>
      <c r="UWA240" t="s">
        <v>2436</v>
      </c>
      <c r="UWB240" t="s">
        <v>2437</v>
      </c>
      <c r="UWC240" t="s">
        <v>908</v>
      </c>
      <c r="UWD240" t="s">
        <v>909</v>
      </c>
      <c r="UWG240" t="s">
        <v>2980</v>
      </c>
      <c r="UWH240" t="s">
        <v>4210</v>
      </c>
      <c r="UWI240" t="s">
        <v>4211</v>
      </c>
      <c r="UWJ240" t="s">
        <v>4212</v>
      </c>
      <c r="UWK240" t="s">
        <v>2984</v>
      </c>
      <c r="UWL240" s="79" t="s">
        <v>4213</v>
      </c>
      <c r="UWN240" t="s">
        <v>823</v>
      </c>
      <c r="UWP240" t="s">
        <v>2987</v>
      </c>
      <c r="UWQ240" t="s">
        <v>2436</v>
      </c>
      <c r="UWR240" t="s">
        <v>2437</v>
      </c>
      <c r="UWS240" t="s">
        <v>908</v>
      </c>
      <c r="UWT240" t="s">
        <v>909</v>
      </c>
      <c r="UWW240" t="s">
        <v>2980</v>
      </c>
      <c r="UWX240" t="s">
        <v>4210</v>
      </c>
      <c r="UWY240" t="s">
        <v>4211</v>
      </c>
      <c r="UWZ240" t="s">
        <v>4212</v>
      </c>
      <c r="UXA240" t="s">
        <v>2984</v>
      </c>
      <c r="UXB240" s="79" t="s">
        <v>4213</v>
      </c>
      <c r="UXD240" t="s">
        <v>823</v>
      </c>
      <c r="UXF240" t="s">
        <v>2987</v>
      </c>
      <c r="UXG240" t="s">
        <v>2436</v>
      </c>
      <c r="UXH240" t="s">
        <v>2437</v>
      </c>
      <c r="UXI240" t="s">
        <v>908</v>
      </c>
      <c r="UXJ240" t="s">
        <v>909</v>
      </c>
      <c r="UXM240" t="s">
        <v>2980</v>
      </c>
      <c r="UXN240" t="s">
        <v>4210</v>
      </c>
      <c r="UXO240" t="s">
        <v>4211</v>
      </c>
      <c r="UXP240" t="s">
        <v>4212</v>
      </c>
      <c r="UXQ240" t="s">
        <v>2984</v>
      </c>
      <c r="UXR240" s="79" t="s">
        <v>4213</v>
      </c>
      <c r="UXT240" t="s">
        <v>823</v>
      </c>
      <c r="UXV240" t="s">
        <v>2987</v>
      </c>
      <c r="UXW240" t="s">
        <v>2436</v>
      </c>
      <c r="UXX240" t="s">
        <v>2437</v>
      </c>
      <c r="UXY240" t="s">
        <v>908</v>
      </c>
      <c r="UXZ240" t="s">
        <v>909</v>
      </c>
      <c r="UYC240" t="s">
        <v>2980</v>
      </c>
      <c r="UYD240" t="s">
        <v>4210</v>
      </c>
      <c r="UYE240" t="s">
        <v>4211</v>
      </c>
      <c r="UYF240" t="s">
        <v>4212</v>
      </c>
      <c r="UYG240" t="s">
        <v>2984</v>
      </c>
      <c r="UYH240" s="79" t="s">
        <v>4213</v>
      </c>
      <c r="UYJ240" t="s">
        <v>823</v>
      </c>
      <c r="UYL240" t="s">
        <v>2987</v>
      </c>
      <c r="UYM240" t="s">
        <v>2436</v>
      </c>
      <c r="UYN240" t="s">
        <v>2437</v>
      </c>
      <c r="UYO240" t="s">
        <v>908</v>
      </c>
      <c r="UYP240" t="s">
        <v>909</v>
      </c>
      <c r="UYS240" t="s">
        <v>2980</v>
      </c>
      <c r="UYT240" t="s">
        <v>4210</v>
      </c>
      <c r="UYU240" t="s">
        <v>4211</v>
      </c>
      <c r="UYV240" t="s">
        <v>4212</v>
      </c>
      <c r="UYW240" t="s">
        <v>2984</v>
      </c>
      <c r="UYX240" s="79" t="s">
        <v>4213</v>
      </c>
      <c r="UYZ240" t="s">
        <v>823</v>
      </c>
      <c r="UZB240" t="s">
        <v>2987</v>
      </c>
      <c r="UZC240" t="s">
        <v>2436</v>
      </c>
      <c r="UZD240" t="s">
        <v>2437</v>
      </c>
      <c r="UZE240" t="s">
        <v>908</v>
      </c>
      <c r="UZF240" t="s">
        <v>909</v>
      </c>
      <c r="UZI240" t="s">
        <v>2980</v>
      </c>
      <c r="UZJ240" t="s">
        <v>4210</v>
      </c>
      <c r="UZK240" t="s">
        <v>4211</v>
      </c>
      <c r="UZL240" t="s">
        <v>4212</v>
      </c>
      <c r="UZM240" t="s">
        <v>2984</v>
      </c>
      <c r="UZN240" s="79" t="s">
        <v>4213</v>
      </c>
      <c r="UZP240" t="s">
        <v>823</v>
      </c>
      <c r="UZR240" t="s">
        <v>2987</v>
      </c>
      <c r="UZS240" t="s">
        <v>2436</v>
      </c>
      <c r="UZT240" t="s">
        <v>2437</v>
      </c>
      <c r="UZU240" t="s">
        <v>908</v>
      </c>
      <c r="UZV240" t="s">
        <v>909</v>
      </c>
      <c r="UZY240" t="s">
        <v>2980</v>
      </c>
      <c r="UZZ240" t="s">
        <v>4210</v>
      </c>
      <c r="VAA240" t="s">
        <v>4211</v>
      </c>
      <c r="VAB240" t="s">
        <v>4212</v>
      </c>
      <c r="VAC240" t="s">
        <v>2984</v>
      </c>
      <c r="VAD240" s="79" t="s">
        <v>4213</v>
      </c>
      <c r="VAF240" t="s">
        <v>823</v>
      </c>
      <c r="VAH240" t="s">
        <v>2987</v>
      </c>
      <c r="VAI240" t="s">
        <v>2436</v>
      </c>
      <c r="VAJ240" t="s">
        <v>2437</v>
      </c>
      <c r="VAK240" t="s">
        <v>908</v>
      </c>
      <c r="VAL240" t="s">
        <v>909</v>
      </c>
      <c r="VAO240" t="s">
        <v>2980</v>
      </c>
      <c r="VAP240" t="s">
        <v>4210</v>
      </c>
      <c r="VAQ240" t="s">
        <v>4211</v>
      </c>
      <c r="VAR240" t="s">
        <v>4212</v>
      </c>
      <c r="VAS240" t="s">
        <v>2984</v>
      </c>
      <c r="VAT240" s="79" t="s">
        <v>4213</v>
      </c>
      <c r="VAV240" t="s">
        <v>823</v>
      </c>
      <c r="VAX240" t="s">
        <v>2987</v>
      </c>
      <c r="VAY240" t="s">
        <v>2436</v>
      </c>
      <c r="VAZ240" t="s">
        <v>2437</v>
      </c>
      <c r="VBA240" t="s">
        <v>908</v>
      </c>
      <c r="VBB240" t="s">
        <v>909</v>
      </c>
      <c r="VBE240" t="s">
        <v>2980</v>
      </c>
      <c r="VBF240" t="s">
        <v>4210</v>
      </c>
      <c r="VBG240" t="s">
        <v>4211</v>
      </c>
      <c r="VBH240" t="s">
        <v>4212</v>
      </c>
      <c r="VBI240" t="s">
        <v>2984</v>
      </c>
      <c r="VBJ240" s="79" t="s">
        <v>4213</v>
      </c>
      <c r="VBL240" t="s">
        <v>823</v>
      </c>
      <c r="VBN240" t="s">
        <v>2987</v>
      </c>
      <c r="VBO240" t="s">
        <v>2436</v>
      </c>
      <c r="VBP240" t="s">
        <v>2437</v>
      </c>
      <c r="VBQ240" t="s">
        <v>908</v>
      </c>
      <c r="VBR240" t="s">
        <v>909</v>
      </c>
      <c r="VBU240" t="s">
        <v>2980</v>
      </c>
      <c r="VBV240" t="s">
        <v>4210</v>
      </c>
      <c r="VBW240" t="s">
        <v>4211</v>
      </c>
      <c r="VBX240" t="s">
        <v>4212</v>
      </c>
      <c r="VBY240" t="s">
        <v>2984</v>
      </c>
      <c r="VBZ240" s="79" t="s">
        <v>4213</v>
      </c>
      <c r="VCB240" t="s">
        <v>823</v>
      </c>
      <c r="VCD240" t="s">
        <v>2987</v>
      </c>
      <c r="VCE240" t="s">
        <v>2436</v>
      </c>
      <c r="VCF240" t="s">
        <v>2437</v>
      </c>
      <c r="VCG240" t="s">
        <v>908</v>
      </c>
      <c r="VCH240" t="s">
        <v>909</v>
      </c>
      <c r="VCK240" t="s">
        <v>2980</v>
      </c>
      <c r="VCL240" t="s">
        <v>4210</v>
      </c>
      <c r="VCM240" t="s">
        <v>4211</v>
      </c>
      <c r="VCN240" t="s">
        <v>4212</v>
      </c>
      <c r="VCO240" t="s">
        <v>2984</v>
      </c>
      <c r="VCP240" s="79" t="s">
        <v>4213</v>
      </c>
      <c r="VCR240" t="s">
        <v>823</v>
      </c>
      <c r="VCT240" t="s">
        <v>2987</v>
      </c>
      <c r="VCU240" t="s">
        <v>2436</v>
      </c>
      <c r="VCV240" t="s">
        <v>2437</v>
      </c>
      <c r="VCW240" t="s">
        <v>908</v>
      </c>
      <c r="VCX240" t="s">
        <v>909</v>
      </c>
      <c r="VDA240" t="s">
        <v>2980</v>
      </c>
      <c r="VDB240" t="s">
        <v>4210</v>
      </c>
      <c r="VDC240" t="s">
        <v>4211</v>
      </c>
      <c r="VDD240" t="s">
        <v>4212</v>
      </c>
      <c r="VDE240" t="s">
        <v>2984</v>
      </c>
      <c r="VDF240" s="79" t="s">
        <v>4213</v>
      </c>
      <c r="VDH240" t="s">
        <v>823</v>
      </c>
      <c r="VDJ240" t="s">
        <v>2987</v>
      </c>
      <c r="VDK240" t="s">
        <v>2436</v>
      </c>
      <c r="VDL240" t="s">
        <v>2437</v>
      </c>
      <c r="VDM240" t="s">
        <v>908</v>
      </c>
      <c r="VDN240" t="s">
        <v>909</v>
      </c>
      <c r="VDQ240" t="s">
        <v>2980</v>
      </c>
      <c r="VDR240" t="s">
        <v>4210</v>
      </c>
      <c r="VDS240" t="s">
        <v>4211</v>
      </c>
      <c r="VDT240" t="s">
        <v>4212</v>
      </c>
      <c r="VDU240" t="s">
        <v>2984</v>
      </c>
      <c r="VDV240" s="79" t="s">
        <v>4213</v>
      </c>
      <c r="VDX240" t="s">
        <v>823</v>
      </c>
      <c r="VDZ240" t="s">
        <v>2987</v>
      </c>
      <c r="VEA240" t="s">
        <v>2436</v>
      </c>
      <c r="VEB240" t="s">
        <v>2437</v>
      </c>
      <c r="VEC240" t="s">
        <v>908</v>
      </c>
      <c r="VED240" t="s">
        <v>909</v>
      </c>
      <c r="VEG240" t="s">
        <v>2980</v>
      </c>
      <c r="VEH240" t="s">
        <v>4210</v>
      </c>
      <c r="VEI240" t="s">
        <v>4211</v>
      </c>
      <c r="VEJ240" t="s">
        <v>4212</v>
      </c>
      <c r="VEK240" t="s">
        <v>2984</v>
      </c>
      <c r="VEL240" s="79" t="s">
        <v>4213</v>
      </c>
      <c r="VEN240" t="s">
        <v>823</v>
      </c>
      <c r="VEP240" t="s">
        <v>2987</v>
      </c>
      <c r="VEQ240" t="s">
        <v>2436</v>
      </c>
      <c r="VER240" t="s">
        <v>2437</v>
      </c>
      <c r="VES240" t="s">
        <v>908</v>
      </c>
      <c r="VET240" t="s">
        <v>909</v>
      </c>
      <c r="VEW240" t="s">
        <v>2980</v>
      </c>
      <c r="VEX240" t="s">
        <v>4210</v>
      </c>
      <c r="VEY240" t="s">
        <v>4211</v>
      </c>
      <c r="VEZ240" t="s">
        <v>4212</v>
      </c>
      <c r="VFA240" t="s">
        <v>2984</v>
      </c>
      <c r="VFB240" s="79" t="s">
        <v>4213</v>
      </c>
      <c r="VFD240" t="s">
        <v>823</v>
      </c>
      <c r="VFF240" t="s">
        <v>2987</v>
      </c>
      <c r="VFG240" t="s">
        <v>2436</v>
      </c>
      <c r="VFH240" t="s">
        <v>2437</v>
      </c>
      <c r="VFI240" t="s">
        <v>908</v>
      </c>
      <c r="VFJ240" t="s">
        <v>909</v>
      </c>
      <c r="VFM240" t="s">
        <v>2980</v>
      </c>
      <c r="VFN240" t="s">
        <v>4210</v>
      </c>
      <c r="VFO240" t="s">
        <v>4211</v>
      </c>
      <c r="VFP240" t="s">
        <v>4212</v>
      </c>
      <c r="VFQ240" t="s">
        <v>2984</v>
      </c>
      <c r="VFR240" s="79" t="s">
        <v>4213</v>
      </c>
      <c r="VFT240" t="s">
        <v>823</v>
      </c>
      <c r="VFV240" t="s">
        <v>2987</v>
      </c>
      <c r="VFW240" t="s">
        <v>2436</v>
      </c>
      <c r="VFX240" t="s">
        <v>2437</v>
      </c>
      <c r="VFY240" t="s">
        <v>908</v>
      </c>
      <c r="VFZ240" t="s">
        <v>909</v>
      </c>
      <c r="VGC240" t="s">
        <v>2980</v>
      </c>
      <c r="VGD240" t="s">
        <v>4210</v>
      </c>
      <c r="VGE240" t="s">
        <v>4211</v>
      </c>
      <c r="VGF240" t="s">
        <v>4212</v>
      </c>
      <c r="VGG240" t="s">
        <v>2984</v>
      </c>
      <c r="VGH240" s="79" t="s">
        <v>4213</v>
      </c>
      <c r="VGJ240" t="s">
        <v>823</v>
      </c>
      <c r="VGL240" t="s">
        <v>2987</v>
      </c>
      <c r="VGM240" t="s">
        <v>2436</v>
      </c>
      <c r="VGN240" t="s">
        <v>2437</v>
      </c>
      <c r="VGO240" t="s">
        <v>908</v>
      </c>
      <c r="VGP240" t="s">
        <v>909</v>
      </c>
      <c r="VGS240" t="s">
        <v>2980</v>
      </c>
      <c r="VGT240" t="s">
        <v>4210</v>
      </c>
      <c r="VGU240" t="s">
        <v>4211</v>
      </c>
      <c r="VGV240" t="s">
        <v>4212</v>
      </c>
      <c r="VGW240" t="s">
        <v>2984</v>
      </c>
      <c r="VGX240" s="79" t="s">
        <v>4213</v>
      </c>
      <c r="VGZ240" t="s">
        <v>823</v>
      </c>
      <c r="VHB240" t="s">
        <v>2987</v>
      </c>
      <c r="VHC240" t="s">
        <v>2436</v>
      </c>
      <c r="VHD240" t="s">
        <v>2437</v>
      </c>
      <c r="VHE240" t="s">
        <v>908</v>
      </c>
      <c r="VHF240" t="s">
        <v>909</v>
      </c>
      <c r="VHI240" t="s">
        <v>2980</v>
      </c>
      <c r="VHJ240" t="s">
        <v>4210</v>
      </c>
      <c r="VHK240" t="s">
        <v>4211</v>
      </c>
      <c r="VHL240" t="s">
        <v>4212</v>
      </c>
      <c r="VHM240" t="s">
        <v>2984</v>
      </c>
      <c r="VHN240" s="79" t="s">
        <v>4213</v>
      </c>
      <c r="VHP240" t="s">
        <v>823</v>
      </c>
      <c r="VHR240" t="s">
        <v>2987</v>
      </c>
      <c r="VHS240" t="s">
        <v>2436</v>
      </c>
      <c r="VHT240" t="s">
        <v>2437</v>
      </c>
      <c r="VHU240" t="s">
        <v>908</v>
      </c>
      <c r="VHV240" t="s">
        <v>909</v>
      </c>
      <c r="VHY240" t="s">
        <v>2980</v>
      </c>
      <c r="VHZ240" t="s">
        <v>4210</v>
      </c>
      <c r="VIA240" t="s">
        <v>4211</v>
      </c>
      <c r="VIB240" t="s">
        <v>4212</v>
      </c>
      <c r="VIC240" t="s">
        <v>2984</v>
      </c>
      <c r="VID240" s="79" t="s">
        <v>4213</v>
      </c>
      <c r="VIF240" t="s">
        <v>823</v>
      </c>
      <c r="VIH240" t="s">
        <v>2987</v>
      </c>
      <c r="VII240" t="s">
        <v>2436</v>
      </c>
      <c r="VIJ240" t="s">
        <v>2437</v>
      </c>
      <c r="VIK240" t="s">
        <v>908</v>
      </c>
      <c r="VIL240" t="s">
        <v>909</v>
      </c>
      <c r="VIO240" t="s">
        <v>2980</v>
      </c>
      <c r="VIP240" t="s">
        <v>4210</v>
      </c>
      <c r="VIQ240" t="s">
        <v>4211</v>
      </c>
      <c r="VIR240" t="s">
        <v>4212</v>
      </c>
      <c r="VIS240" t="s">
        <v>2984</v>
      </c>
      <c r="VIT240" s="79" t="s">
        <v>4213</v>
      </c>
      <c r="VIV240" t="s">
        <v>823</v>
      </c>
      <c r="VIX240" t="s">
        <v>2987</v>
      </c>
      <c r="VIY240" t="s">
        <v>2436</v>
      </c>
      <c r="VIZ240" t="s">
        <v>2437</v>
      </c>
      <c r="VJA240" t="s">
        <v>908</v>
      </c>
      <c r="VJB240" t="s">
        <v>909</v>
      </c>
      <c r="VJE240" t="s">
        <v>2980</v>
      </c>
      <c r="VJF240" t="s">
        <v>4210</v>
      </c>
      <c r="VJG240" t="s">
        <v>4211</v>
      </c>
      <c r="VJH240" t="s">
        <v>4212</v>
      </c>
      <c r="VJI240" t="s">
        <v>2984</v>
      </c>
      <c r="VJJ240" s="79" t="s">
        <v>4213</v>
      </c>
      <c r="VJL240" t="s">
        <v>823</v>
      </c>
      <c r="VJN240" t="s">
        <v>2987</v>
      </c>
      <c r="VJO240" t="s">
        <v>2436</v>
      </c>
      <c r="VJP240" t="s">
        <v>2437</v>
      </c>
      <c r="VJQ240" t="s">
        <v>908</v>
      </c>
      <c r="VJR240" t="s">
        <v>909</v>
      </c>
      <c r="VJU240" t="s">
        <v>2980</v>
      </c>
      <c r="VJV240" t="s">
        <v>4210</v>
      </c>
      <c r="VJW240" t="s">
        <v>4211</v>
      </c>
      <c r="VJX240" t="s">
        <v>4212</v>
      </c>
      <c r="VJY240" t="s">
        <v>2984</v>
      </c>
      <c r="VJZ240" s="79" t="s">
        <v>4213</v>
      </c>
      <c r="VKB240" t="s">
        <v>823</v>
      </c>
      <c r="VKD240" t="s">
        <v>2987</v>
      </c>
      <c r="VKE240" t="s">
        <v>2436</v>
      </c>
      <c r="VKF240" t="s">
        <v>2437</v>
      </c>
      <c r="VKG240" t="s">
        <v>908</v>
      </c>
      <c r="VKH240" t="s">
        <v>909</v>
      </c>
      <c r="VKK240" t="s">
        <v>2980</v>
      </c>
      <c r="VKL240" t="s">
        <v>4210</v>
      </c>
      <c r="VKM240" t="s">
        <v>4211</v>
      </c>
      <c r="VKN240" t="s">
        <v>4212</v>
      </c>
      <c r="VKO240" t="s">
        <v>2984</v>
      </c>
      <c r="VKP240" s="79" t="s">
        <v>4213</v>
      </c>
      <c r="VKR240" t="s">
        <v>823</v>
      </c>
      <c r="VKT240" t="s">
        <v>2987</v>
      </c>
      <c r="VKU240" t="s">
        <v>2436</v>
      </c>
      <c r="VKV240" t="s">
        <v>2437</v>
      </c>
      <c r="VKW240" t="s">
        <v>908</v>
      </c>
      <c r="VKX240" t="s">
        <v>909</v>
      </c>
      <c r="VLA240" t="s">
        <v>2980</v>
      </c>
      <c r="VLB240" t="s">
        <v>4210</v>
      </c>
      <c r="VLC240" t="s">
        <v>4211</v>
      </c>
      <c r="VLD240" t="s">
        <v>4212</v>
      </c>
      <c r="VLE240" t="s">
        <v>2984</v>
      </c>
      <c r="VLF240" s="79" t="s">
        <v>4213</v>
      </c>
      <c r="VLH240" t="s">
        <v>823</v>
      </c>
      <c r="VLJ240" t="s">
        <v>2987</v>
      </c>
      <c r="VLK240" t="s">
        <v>2436</v>
      </c>
      <c r="VLL240" t="s">
        <v>2437</v>
      </c>
      <c r="VLM240" t="s">
        <v>908</v>
      </c>
      <c r="VLN240" t="s">
        <v>909</v>
      </c>
      <c r="VLQ240" t="s">
        <v>2980</v>
      </c>
      <c r="VLR240" t="s">
        <v>4210</v>
      </c>
      <c r="VLS240" t="s">
        <v>4211</v>
      </c>
      <c r="VLT240" t="s">
        <v>4212</v>
      </c>
      <c r="VLU240" t="s">
        <v>2984</v>
      </c>
      <c r="VLV240" s="79" t="s">
        <v>4213</v>
      </c>
      <c r="VLX240" t="s">
        <v>823</v>
      </c>
      <c r="VLZ240" t="s">
        <v>2987</v>
      </c>
      <c r="VMA240" t="s">
        <v>2436</v>
      </c>
      <c r="VMB240" t="s">
        <v>2437</v>
      </c>
      <c r="VMC240" t="s">
        <v>908</v>
      </c>
      <c r="VMD240" t="s">
        <v>909</v>
      </c>
      <c r="VMG240" t="s">
        <v>2980</v>
      </c>
      <c r="VMH240" t="s">
        <v>4210</v>
      </c>
      <c r="VMI240" t="s">
        <v>4211</v>
      </c>
      <c r="VMJ240" t="s">
        <v>4212</v>
      </c>
      <c r="VMK240" t="s">
        <v>2984</v>
      </c>
      <c r="VML240" s="79" t="s">
        <v>4213</v>
      </c>
      <c r="VMN240" t="s">
        <v>823</v>
      </c>
      <c r="VMP240" t="s">
        <v>2987</v>
      </c>
      <c r="VMQ240" t="s">
        <v>2436</v>
      </c>
      <c r="VMR240" t="s">
        <v>2437</v>
      </c>
      <c r="VMS240" t="s">
        <v>908</v>
      </c>
      <c r="VMT240" t="s">
        <v>909</v>
      </c>
      <c r="VMW240" t="s">
        <v>2980</v>
      </c>
      <c r="VMX240" t="s">
        <v>4210</v>
      </c>
      <c r="VMY240" t="s">
        <v>4211</v>
      </c>
      <c r="VMZ240" t="s">
        <v>4212</v>
      </c>
      <c r="VNA240" t="s">
        <v>2984</v>
      </c>
      <c r="VNB240" s="79" t="s">
        <v>4213</v>
      </c>
      <c r="VND240" t="s">
        <v>823</v>
      </c>
      <c r="VNF240" t="s">
        <v>2987</v>
      </c>
      <c r="VNG240" t="s">
        <v>2436</v>
      </c>
      <c r="VNH240" t="s">
        <v>2437</v>
      </c>
      <c r="VNI240" t="s">
        <v>908</v>
      </c>
      <c r="VNJ240" t="s">
        <v>909</v>
      </c>
      <c r="VNM240" t="s">
        <v>2980</v>
      </c>
      <c r="VNN240" t="s">
        <v>4210</v>
      </c>
      <c r="VNO240" t="s">
        <v>4211</v>
      </c>
      <c r="VNP240" t="s">
        <v>4212</v>
      </c>
      <c r="VNQ240" t="s">
        <v>2984</v>
      </c>
      <c r="VNR240" s="79" t="s">
        <v>4213</v>
      </c>
      <c r="VNT240" t="s">
        <v>823</v>
      </c>
      <c r="VNV240" t="s">
        <v>2987</v>
      </c>
      <c r="VNW240" t="s">
        <v>2436</v>
      </c>
      <c r="VNX240" t="s">
        <v>2437</v>
      </c>
      <c r="VNY240" t="s">
        <v>908</v>
      </c>
      <c r="VNZ240" t="s">
        <v>909</v>
      </c>
      <c r="VOC240" t="s">
        <v>2980</v>
      </c>
      <c r="VOD240" t="s">
        <v>4210</v>
      </c>
      <c r="VOE240" t="s">
        <v>4211</v>
      </c>
      <c r="VOF240" t="s">
        <v>4212</v>
      </c>
      <c r="VOG240" t="s">
        <v>2984</v>
      </c>
      <c r="VOH240" s="79" t="s">
        <v>4213</v>
      </c>
      <c r="VOJ240" t="s">
        <v>823</v>
      </c>
      <c r="VOL240" t="s">
        <v>2987</v>
      </c>
      <c r="VOM240" t="s">
        <v>2436</v>
      </c>
      <c r="VON240" t="s">
        <v>2437</v>
      </c>
      <c r="VOO240" t="s">
        <v>908</v>
      </c>
      <c r="VOP240" t="s">
        <v>909</v>
      </c>
      <c r="VOS240" t="s">
        <v>2980</v>
      </c>
      <c r="VOT240" t="s">
        <v>4210</v>
      </c>
      <c r="VOU240" t="s">
        <v>4211</v>
      </c>
      <c r="VOV240" t="s">
        <v>4212</v>
      </c>
      <c r="VOW240" t="s">
        <v>2984</v>
      </c>
      <c r="VOX240" s="79" t="s">
        <v>4213</v>
      </c>
      <c r="VOZ240" t="s">
        <v>823</v>
      </c>
      <c r="VPB240" t="s">
        <v>2987</v>
      </c>
      <c r="VPC240" t="s">
        <v>2436</v>
      </c>
      <c r="VPD240" t="s">
        <v>2437</v>
      </c>
      <c r="VPE240" t="s">
        <v>908</v>
      </c>
      <c r="VPF240" t="s">
        <v>909</v>
      </c>
      <c r="VPI240" t="s">
        <v>2980</v>
      </c>
      <c r="VPJ240" t="s">
        <v>4210</v>
      </c>
      <c r="VPK240" t="s">
        <v>4211</v>
      </c>
      <c r="VPL240" t="s">
        <v>4212</v>
      </c>
      <c r="VPM240" t="s">
        <v>2984</v>
      </c>
      <c r="VPN240" s="79" t="s">
        <v>4213</v>
      </c>
      <c r="VPP240" t="s">
        <v>823</v>
      </c>
      <c r="VPR240" t="s">
        <v>2987</v>
      </c>
      <c r="VPS240" t="s">
        <v>2436</v>
      </c>
      <c r="VPT240" t="s">
        <v>2437</v>
      </c>
      <c r="VPU240" t="s">
        <v>908</v>
      </c>
      <c r="VPV240" t="s">
        <v>909</v>
      </c>
      <c r="VPY240" t="s">
        <v>2980</v>
      </c>
      <c r="VPZ240" t="s">
        <v>4210</v>
      </c>
      <c r="VQA240" t="s">
        <v>4211</v>
      </c>
      <c r="VQB240" t="s">
        <v>4212</v>
      </c>
      <c r="VQC240" t="s">
        <v>2984</v>
      </c>
      <c r="VQD240" s="79" t="s">
        <v>4213</v>
      </c>
      <c r="VQF240" t="s">
        <v>823</v>
      </c>
      <c r="VQH240" t="s">
        <v>2987</v>
      </c>
      <c r="VQI240" t="s">
        <v>2436</v>
      </c>
      <c r="VQJ240" t="s">
        <v>2437</v>
      </c>
      <c r="VQK240" t="s">
        <v>908</v>
      </c>
      <c r="VQL240" t="s">
        <v>909</v>
      </c>
      <c r="VQO240" t="s">
        <v>2980</v>
      </c>
      <c r="VQP240" t="s">
        <v>4210</v>
      </c>
      <c r="VQQ240" t="s">
        <v>4211</v>
      </c>
      <c r="VQR240" t="s">
        <v>4212</v>
      </c>
      <c r="VQS240" t="s">
        <v>2984</v>
      </c>
      <c r="VQT240" s="79" t="s">
        <v>4213</v>
      </c>
      <c r="VQV240" t="s">
        <v>823</v>
      </c>
      <c r="VQX240" t="s">
        <v>2987</v>
      </c>
      <c r="VQY240" t="s">
        <v>2436</v>
      </c>
      <c r="VQZ240" t="s">
        <v>2437</v>
      </c>
      <c r="VRA240" t="s">
        <v>908</v>
      </c>
      <c r="VRB240" t="s">
        <v>909</v>
      </c>
      <c r="VRE240" t="s">
        <v>2980</v>
      </c>
      <c r="VRF240" t="s">
        <v>4210</v>
      </c>
      <c r="VRG240" t="s">
        <v>4211</v>
      </c>
      <c r="VRH240" t="s">
        <v>4212</v>
      </c>
      <c r="VRI240" t="s">
        <v>2984</v>
      </c>
      <c r="VRJ240" s="79" t="s">
        <v>4213</v>
      </c>
      <c r="VRL240" t="s">
        <v>823</v>
      </c>
      <c r="VRN240" t="s">
        <v>2987</v>
      </c>
      <c r="VRO240" t="s">
        <v>2436</v>
      </c>
      <c r="VRP240" t="s">
        <v>2437</v>
      </c>
      <c r="VRQ240" t="s">
        <v>908</v>
      </c>
      <c r="VRR240" t="s">
        <v>909</v>
      </c>
      <c r="VRU240" t="s">
        <v>2980</v>
      </c>
      <c r="VRV240" t="s">
        <v>4210</v>
      </c>
      <c r="VRW240" t="s">
        <v>4211</v>
      </c>
      <c r="VRX240" t="s">
        <v>4212</v>
      </c>
      <c r="VRY240" t="s">
        <v>2984</v>
      </c>
      <c r="VRZ240" s="79" t="s">
        <v>4213</v>
      </c>
      <c r="VSB240" t="s">
        <v>823</v>
      </c>
      <c r="VSD240" t="s">
        <v>2987</v>
      </c>
      <c r="VSE240" t="s">
        <v>2436</v>
      </c>
      <c r="VSF240" t="s">
        <v>2437</v>
      </c>
      <c r="VSG240" t="s">
        <v>908</v>
      </c>
      <c r="VSH240" t="s">
        <v>909</v>
      </c>
      <c r="VSK240" t="s">
        <v>2980</v>
      </c>
      <c r="VSL240" t="s">
        <v>4210</v>
      </c>
      <c r="VSM240" t="s">
        <v>4211</v>
      </c>
      <c r="VSN240" t="s">
        <v>4212</v>
      </c>
      <c r="VSO240" t="s">
        <v>2984</v>
      </c>
      <c r="VSP240" s="79" t="s">
        <v>4213</v>
      </c>
      <c r="VSR240" t="s">
        <v>823</v>
      </c>
      <c r="VST240" t="s">
        <v>2987</v>
      </c>
      <c r="VSU240" t="s">
        <v>2436</v>
      </c>
      <c r="VSV240" t="s">
        <v>2437</v>
      </c>
      <c r="VSW240" t="s">
        <v>908</v>
      </c>
      <c r="VSX240" t="s">
        <v>909</v>
      </c>
      <c r="VTA240" t="s">
        <v>2980</v>
      </c>
      <c r="VTB240" t="s">
        <v>4210</v>
      </c>
      <c r="VTC240" t="s">
        <v>4211</v>
      </c>
      <c r="VTD240" t="s">
        <v>4212</v>
      </c>
      <c r="VTE240" t="s">
        <v>2984</v>
      </c>
      <c r="VTF240" s="79" t="s">
        <v>4213</v>
      </c>
      <c r="VTH240" t="s">
        <v>823</v>
      </c>
      <c r="VTJ240" t="s">
        <v>2987</v>
      </c>
      <c r="VTK240" t="s">
        <v>2436</v>
      </c>
      <c r="VTL240" t="s">
        <v>2437</v>
      </c>
      <c r="VTM240" t="s">
        <v>908</v>
      </c>
      <c r="VTN240" t="s">
        <v>909</v>
      </c>
      <c r="VTQ240" t="s">
        <v>2980</v>
      </c>
      <c r="VTR240" t="s">
        <v>4210</v>
      </c>
      <c r="VTS240" t="s">
        <v>4211</v>
      </c>
      <c r="VTT240" t="s">
        <v>4212</v>
      </c>
      <c r="VTU240" t="s">
        <v>2984</v>
      </c>
      <c r="VTV240" s="79" t="s">
        <v>4213</v>
      </c>
      <c r="VTX240" t="s">
        <v>823</v>
      </c>
      <c r="VTZ240" t="s">
        <v>2987</v>
      </c>
      <c r="VUA240" t="s">
        <v>2436</v>
      </c>
      <c r="VUB240" t="s">
        <v>2437</v>
      </c>
      <c r="VUC240" t="s">
        <v>908</v>
      </c>
      <c r="VUD240" t="s">
        <v>909</v>
      </c>
      <c r="VUG240" t="s">
        <v>2980</v>
      </c>
      <c r="VUH240" t="s">
        <v>4210</v>
      </c>
      <c r="VUI240" t="s">
        <v>4211</v>
      </c>
      <c r="VUJ240" t="s">
        <v>4212</v>
      </c>
      <c r="VUK240" t="s">
        <v>2984</v>
      </c>
      <c r="VUL240" s="79" t="s">
        <v>4213</v>
      </c>
      <c r="VUN240" t="s">
        <v>823</v>
      </c>
      <c r="VUP240" t="s">
        <v>2987</v>
      </c>
      <c r="VUQ240" t="s">
        <v>2436</v>
      </c>
      <c r="VUR240" t="s">
        <v>2437</v>
      </c>
      <c r="VUS240" t="s">
        <v>908</v>
      </c>
      <c r="VUT240" t="s">
        <v>909</v>
      </c>
      <c r="VUW240" t="s">
        <v>2980</v>
      </c>
      <c r="VUX240" t="s">
        <v>4210</v>
      </c>
      <c r="VUY240" t="s">
        <v>4211</v>
      </c>
      <c r="VUZ240" t="s">
        <v>4212</v>
      </c>
      <c r="VVA240" t="s">
        <v>2984</v>
      </c>
      <c r="VVB240" s="79" t="s">
        <v>4213</v>
      </c>
      <c r="VVD240" t="s">
        <v>823</v>
      </c>
      <c r="VVF240" t="s">
        <v>2987</v>
      </c>
      <c r="VVG240" t="s">
        <v>2436</v>
      </c>
      <c r="VVH240" t="s">
        <v>2437</v>
      </c>
      <c r="VVI240" t="s">
        <v>908</v>
      </c>
      <c r="VVJ240" t="s">
        <v>909</v>
      </c>
      <c r="VVM240" t="s">
        <v>2980</v>
      </c>
      <c r="VVN240" t="s">
        <v>4210</v>
      </c>
      <c r="VVO240" t="s">
        <v>4211</v>
      </c>
      <c r="VVP240" t="s">
        <v>4212</v>
      </c>
      <c r="VVQ240" t="s">
        <v>2984</v>
      </c>
      <c r="VVR240" s="79" t="s">
        <v>4213</v>
      </c>
      <c r="VVT240" t="s">
        <v>823</v>
      </c>
      <c r="VVV240" t="s">
        <v>2987</v>
      </c>
      <c r="VVW240" t="s">
        <v>2436</v>
      </c>
      <c r="VVX240" t="s">
        <v>2437</v>
      </c>
      <c r="VVY240" t="s">
        <v>908</v>
      </c>
      <c r="VVZ240" t="s">
        <v>909</v>
      </c>
      <c r="VWC240" t="s">
        <v>2980</v>
      </c>
      <c r="VWD240" t="s">
        <v>4210</v>
      </c>
      <c r="VWE240" t="s">
        <v>4211</v>
      </c>
      <c r="VWF240" t="s">
        <v>4212</v>
      </c>
      <c r="VWG240" t="s">
        <v>2984</v>
      </c>
      <c r="VWH240" s="79" t="s">
        <v>4213</v>
      </c>
      <c r="VWJ240" t="s">
        <v>823</v>
      </c>
      <c r="VWL240" t="s">
        <v>2987</v>
      </c>
      <c r="VWM240" t="s">
        <v>2436</v>
      </c>
      <c r="VWN240" t="s">
        <v>2437</v>
      </c>
      <c r="VWO240" t="s">
        <v>908</v>
      </c>
      <c r="VWP240" t="s">
        <v>909</v>
      </c>
      <c r="VWS240" t="s">
        <v>2980</v>
      </c>
      <c r="VWT240" t="s">
        <v>4210</v>
      </c>
      <c r="VWU240" t="s">
        <v>4211</v>
      </c>
      <c r="VWV240" t="s">
        <v>4212</v>
      </c>
      <c r="VWW240" t="s">
        <v>2984</v>
      </c>
      <c r="VWX240" s="79" t="s">
        <v>4213</v>
      </c>
      <c r="VWZ240" t="s">
        <v>823</v>
      </c>
      <c r="VXB240" t="s">
        <v>2987</v>
      </c>
      <c r="VXC240" t="s">
        <v>2436</v>
      </c>
      <c r="VXD240" t="s">
        <v>2437</v>
      </c>
      <c r="VXE240" t="s">
        <v>908</v>
      </c>
      <c r="VXF240" t="s">
        <v>909</v>
      </c>
      <c r="VXI240" t="s">
        <v>2980</v>
      </c>
      <c r="VXJ240" t="s">
        <v>4210</v>
      </c>
      <c r="VXK240" t="s">
        <v>4211</v>
      </c>
      <c r="VXL240" t="s">
        <v>4212</v>
      </c>
      <c r="VXM240" t="s">
        <v>2984</v>
      </c>
      <c r="VXN240" s="79" t="s">
        <v>4213</v>
      </c>
      <c r="VXP240" t="s">
        <v>823</v>
      </c>
      <c r="VXR240" t="s">
        <v>2987</v>
      </c>
      <c r="VXS240" t="s">
        <v>2436</v>
      </c>
      <c r="VXT240" t="s">
        <v>2437</v>
      </c>
      <c r="VXU240" t="s">
        <v>908</v>
      </c>
      <c r="VXV240" t="s">
        <v>909</v>
      </c>
      <c r="VXY240" t="s">
        <v>2980</v>
      </c>
      <c r="VXZ240" t="s">
        <v>4210</v>
      </c>
      <c r="VYA240" t="s">
        <v>4211</v>
      </c>
      <c r="VYB240" t="s">
        <v>4212</v>
      </c>
      <c r="VYC240" t="s">
        <v>2984</v>
      </c>
      <c r="VYD240" s="79" t="s">
        <v>4213</v>
      </c>
      <c r="VYF240" t="s">
        <v>823</v>
      </c>
      <c r="VYH240" t="s">
        <v>2987</v>
      </c>
      <c r="VYI240" t="s">
        <v>2436</v>
      </c>
      <c r="VYJ240" t="s">
        <v>2437</v>
      </c>
      <c r="VYK240" t="s">
        <v>908</v>
      </c>
      <c r="VYL240" t="s">
        <v>909</v>
      </c>
      <c r="VYO240" t="s">
        <v>2980</v>
      </c>
      <c r="VYP240" t="s">
        <v>4210</v>
      </c>
      <c r="VYQ240" t="s">
        <v>4211</v>
      </c>
      <c r="VYR240" t="s">
        <v>4212</v>
      </c>
      <c r="VYS240" t="s">
        <v>2984</v>
      </c>
      <c r="VYT240" s="79" t="s">
        <v>4213</v>
      </c>
      <c r="VYV240" t="s">
        <v>823</v>
      </c>
      <c r="VYX240" t="s">
        <v>2987</v>
      </c>
      <c r="VYY240" t="s">
        <v>2436</v>
      </c>
      <c r="VYZ240" t="s">
        <v>2437</v>
      </c>
      <c r="VZA240" t="s">
        <v>908</v>
      </c>
      <c r="VZB240" t="s">
        <v>909</v>
      </c>
      <c r="VZE240" t="s">
        <v>2980</v>
      </c>
      <c r="VZF240" t="s">
        <v>4210</v>
      </c>
      <c r="VZG240" t="s">
        <v>4211</v>
      </c>
      <c r="VZH240" t="s">
        <v>4212</v>
      </c>
      <c r="VZI240" t="s">
        <v>2984</v>
      </c>
      <c r="VZJ240" s="79" t="s">
        <v>4213</v>
      </c>
      <c r="VZL240" t="s">
        <v>823</v>
      </c>
      <c r="VZN240" t="s">
        <v>2987</v>
      </c>
      <c r="VZO240" t="s">
        <v>2436</v>
      </c>
      <c r="VZP240" t="s">
        <v>2437</v>
      </c>
      <c r="VZQ240" t="s">
        <v>908</v>
      </c>
      <c r="VZR240" t="s">
        <v>909</v>
      </c>
      <c r="VZU240" t="s">
        <v>2980</v>
      </c>
      <c r="VZV240" t="s">
        <v>4210</v>
      </c>
      <c r="VZW240" t="s">
        <v>4211</v>
      </c>
      <c r="VZX240" t="s">
        <v>4212</v>
      </c>
      <c r="VZY240" t="s">
        <v>2984</v>
      </c>
      <c r="VZZ240" s="79" t="s">
        <v>4213</v>
      </c>
      <c r="WAB240" t="s">
        <v>823</v>
      </c>
      <c r="WAD240" t="s">
        <v>2987</v>
      </c>
      <c r="WAE240" t="s">
        <v>2436</v>
      </c>
      <c r="WAF240" t="s">
        <v>2437</v>
      </c>
      <c r="WAG240" t="s">
        <v>908</v>
      </c>
      <c r="WAH240" t="s">
        <v>909</v>
      </c>
      <c r="WAK240" t="s">
        <v>2980</v>
      </c>
      <c r="WAL240" t="s">
        <v>4210</v>
      </c>
      <c r="WAM240" t="s">
        <v>4211</v>
      </c>
      <c r="WAN240" t="s">
        <v>4212</v>
      </c>
      <c r="WAO240" t="s">
        <v>2984</v>
      </c>
      <c r="WAP240" s="79" t="s">
        <v>4213</v>
      </c>
      <c r="WAR240" t="s">
        <v>823</v>
      </c>
      <c r="WAT240" t="s">
        <v>2987</v>
      </c>
      <c r="WAU240" t="s">
        <v>2436</v>
      </c>
      <c r="WAV240" t="s">
        <v>2437</v>
      </c>
      <c r="WAW240" t="s">
        <v>908</v>
      </c>
      <c r="WAX240" t="s">
        <v>909</v>
      </c>
      <c r="WBA240" t="s">
        <v>2980</v>
      </c>
      <c r="WBB240" t="s">
        <v>4210</v>
      </c>
      <c r="WBC240" t="s">
        <v>4211</v>
      </c>
      <c r="WBD240" t="s">
        <v>4212</v>
      </c>
      <c r="WBE240" t="s">
        <v>2984</v>
      </c>
      <c r="WBF240" s="79" t="s">
        <v>4213</v>
      </c>
      <c r="WBH240" t="s">
        <v>823</v>
      </c>
      <c r="WBJ240" t="s">
        <v>2987</v>
      </c>
      <c r="WBK240" t="s">
        <v>2436</v>
      </c>
      <c r="WBL240" t="s">
        <v>2437</v>
      </c>
      <c r="WBM240" t="s">
        <v>908</v>
      </c>
      <c r="WBN240" t="s">
        <v>909</v>
      </c>
      <c r="WBQ240" t="s">
        <v>2980</v>
      </c>
      <c r="WBR240" t="s">
        <v>4210</v>
      </c>
      <c r="WBS240" t="s">
        <v>4211</v>
      </c>
      <c r="WBT240" t="s">
        <v>4212</v>
      </c>
      <c r="WBU240" t="s">
        <v>2984</v>
      </c>
      <c r="WBV240" s="79" t="s">
        <v>4213</v>
      </c>
      <c r="WBX240" t="s">
        <v>823</v>
      </c>
      <c r="WBZ240" t="s">
        <v>2987</v>
      </c>
      <c r="WCA240" t="s">
        <v>2436</v>
      </c>
      <c r="WCB240" t="s">
        <v>2437</v>
      </c>
      <c r="WCC240" t="s">
        <v>908</v>
      </c>
      <c r="WCD240" t="s">
        <v>909</v>
      </c>
      <c r="WCG240" t="s">
        <v>2980</v>
      </c>
      <c r="WCH240" t="s">
        <v>4210</v>
      </c>
      <c r="WCI240" t="s">
        <v>4211</v>
      </c>
      <c r="WCJ240" t="s">
        <v>4212</v>
      </c>
      <c r="WCK240" t="s">
        <v>2984</v>
      </c>
      <c r="WCL240" s="79" t="s">
        <v>4213</v>
      </c>
      <c r="WCN240" t="s">
        <v>823</v>
      </c>
      <c r="WCP240" t="s">
        <v>2987</v>
      </c>
      <c r="WCQ240" t="s">
        <v>2436</v>
      </c>
      <c r="WCR240" t="s">
        <v>2437</v>
      </c>
      <c r="WCS240" t="s">
        <v>908</v>
      </c>
      <c r="WCT240" t="s">
        <v>909</v>
      </c>
      <c r="WCW240" t="s">
        <v>2980</v>
      </c>
      <c r="WCX240" t="s">
        <v>4210</v>
      </c>
      <c r="WCY240" t="s">
        <v>4211</v>
      </c>
      <c r="WCZ240" t="s">
        <v>4212</v>
      </c>
      <c r="WDA240" t="s">
        <v>2984</v>
      </c>
      <c r="WDB240" s="79" t="s">
        <v>4213</v>
      </c>
      <c r="WDD240" t="s">
        <v>823</v>
      </c>
      <c r="WDF240" t="s">
        <v>2987</v>
      </c>
      <c r="WDG240" t="s">
        <v>2436</v>
      </c>
      <c r="WDH240" t="s">
        <v>2437</v>
      </c>
      <c r="WDI240" t="s">
        <v>908</v>
      </c>
      <c r="WDJ240" t="s">
        <v>909</v>
      </c>
      <c r="WDM240" t="s">
        <v>2980</v>
      </c>
      <c r="WDN240" t="s">
        <v>4210</v>
      </c>
      <c r="WDO240" t="s">
        <v>4211</v>
      </c>
      <c r="WDP240" t="s">
        <v>4212</v>
      </c>
      <c r="WDQ240" t="s">
        <v>2984</v>
      </c>
      <c r="WDR240" s="79" t="s">
        <v>4213</v>
      </c>
      <c r="WDT240" t="s">
        <v>823</v>
      </c>
      <c r="WDV240" t="s">
        <v>2987</v>
      </c>
      <c r="WDW240" t="s">
        <v>2436</v>
      </c>
      <c r="WDX240" t="s">
        <v>2437</v>
      </c>
      <c r="WDY240" t="s">
        <v>908</v>
      </c>
      <c r="WDZ240" t="s">
        <v>909</v>
      </c>
      <c r="WEC240" t="s">
        <v>2980</v>
      </c>
      <c r="WED240" t="s">
        <v>4210</v>
      </c>
      <c r="WEE240" t="s">
        <v>4211</v>
      </c>
      <c r="WEF240" t="s">
        <v>4212</v>
      </c>
      <c r="WEG240" t="s">
        <v>2984</v>
      </c>
      <c r="WEH240" s="79" t="s">
        <v>4213</v>
      </c>
      <c r="WEJ240" t="s">
        <v>823</v>
      </c>
      <c r="WEL240" t="s">
        <v>2987</v>
      </c>
      <c r="WEM240" t="s">
        <v>2436</v>
      </c>
      <c r="WEN240" t="s">
        <v>2437</v>
      </c>
      <c r="WEO240" t="s">
        <v>908</v>
      </c>
      <c r="WEP240" t="s">
        <v>909</v>
      </c>
      <c r="WES240" t="s">
        <v>2980</v>
      </c>
      <c r="WET240" t="s">
        <v>4210</v>
      </c>
      <c r="WEU240" t="s">
        <v>4211</v>
      </c>
      <c r="WEV240" t="s">
        <v>4212</v>
      </c>
      <c r="WEW240" t="s">
        <v>2984</v>
      </c>
      <c r="WEX240" s="79" t="s">
        <v>4213</v>
      </c>
      <c r="WEZ240" t="s">
        <v>823</v>
      </c>
      <c r="WFB240" t="s">
        <v>2987</v>
      </c>
      <c r="WFC240" t="s">
        <v>2436</v>
      </c>
      <c r="WFD240" t="s">
        <v>2437</v>
      </c>
      <c r="WFE240" t="s">
        <v>908</v>
      </c>
      <c r="WFF240" t="s">
        <v>909</v>
      </c>
      <c r="WFI240" t="s">
        <v>2980</v>
      </c>
      <c r="WFJ240" t="s">
        <v>4210</v>
      </c>
      <c r="WFK240" t="s">
        <v>4211</v>
      </c>
      <c r="WFL240" t="s">
        <v>4212</v>
      </c>
      <c r="WFM240" t="s">
        <v>2984</v>
      </c>
      <c r="WFN240" s="79" t="s">
        <v>4213</v>
      </c>
      <c r="WFP240" t="s">
        <v>823</v>
      </c>
      <c r="WFR240" t="s">
        <v>2987</v>
      </c>
      <c r="WFS240" t="s">
        <v>2436</v>
      </c>
      <c r="WFT240" t="s">
        <v>2437</v>
      </c>
      <c r="WFU240" t="s">
        <v>908</v>
      </c>
      <c r="WFV240" t="s">
        <v>909</v>
      </c>
      <c r="WFY240" t="s">
        <v>2980</v>
      </c>
      <c r="WFZ240" t="s">
        <v>4210</v>
      </c>
      <c r="WGA240" t="s">
        <v>4211</v>
      </c>
      <c r="WGB240" t="s">
        <v>4212</v>
      </c>
      <c r="WGC240" t="s">
        <v>2984</v>
      </c>
      <c r="WGD240" s="79" t="s">
        <v>4213</v>
      </c>
      <c r="WGF240" t="s">
        <v>823</v>
      </c>
      <c r="WGH240" t="s">
        <v>2987</v>
      </c>
      <c r="WGI240" t="s">
        <v>2436</v>
      </c>
      <c r="WGJ240" t="s">
        <v>2437</v>
      </c>
      <c r="WGK240" t="s">
        <v>908</v>
      </c>
      <c r="WGL240" t="s">
        <v>909</v>
      </c>
      <c r="WGO240" t="s">
        <v>2980</v>
      </c>
      <c r="WGP240" t="s">
        <v>4210</v>
      </c>
      <c r="WGQ240" t="s">
        <v>4211</v>
      </c>
      <c r="WGR240" t="s">
        <v>4212</v>
      </c>
      <c r="WGS240" t="s">
        <v>2984</v>
      </c>
      <c r="WGT240" s="79" t="s">
        <v>4213</v>
      </c>
      <c r="WGV240" t="s">
        <v>823</v>
      </c>
      <c r="WGX240" t="s">
        <v>2987</v>
      </c>
      <c r="WGY240" t="s">
        <v>2436</v>
      </c>
      <c r="WGZ240" t="s">
        <v>2437</v>
      </c>
      <c r="WHA240" t="s">
        <v>908</v>
      </c>
      <c r="WHB240" t="s">
        <v>909</v>
      </c>
      <c r="WHE240" t="s">
        <v>2980</v>
      </c>
      <c r="WHF240" t="s">
        <v>4210</v>
      </c>
      <c r="WHG240" t="s">
        <v>4211</v>
      </c>
      <c r="WHH240" t="s">
        <v>4212</v>
      </c>
      <c r="WHI240" t="s">
        <v>2984</v>
      </c>
      <c r="WHJ240" s="79" t="s">
        <v>4213</v>
      </c>
      <c r="WHL240" t="s">
        <v>823</v>
      </c>
      <c r="WHN240" t="s">
        <v>2987</v>
      </c>
      <c r="WHO240" t="s">
        <v>2436</v>
      </c>
      <c r="WHP240" t="s">
        <v>2437</v>
      </c>
      <c r="WHQ240" t="s">
        <v>908</v>
      </c>
      <c r="WHR240" t="s">
        <v>909</v>
      </c>
      <c r="WHU240" t="s">
        <v>2980</v>
      </c>
      <c r="WHV240" t="s">
        <v>4210</v>
      </c>
      <c r="WHW240" t="s">
        <v>4211</v>
      </c>
      <c r="WHX240" t="s">
        <v>4212</v>
      </c>
      <c r="WHY240" t="s">
        <v>2984</v>
      </c>
      <c r="WHZ240" s="79" t="s">
        <v>4213</v>
      </c>
      <c r="WIB240" t="s">
        <v>823</v>
      </c>
      <c r="WID240" t="s">
        <v>2987</v>
      </c>
      <c r="WIE240" t="s">
        <v>2436</v>
      </c>
      <c r="WIF240" t="s">
        <v>2437</v>
      </c>
      <c r="WIG240" t="s">
        <v>908</v>
      </c>
      <c r="WIH240" t="s">
        <v>909</v>
      </c>
      <c r="WIK240" t="s">
        <v>2980</v>
      </c>
      <c r="WIL240" t="s">
        <v>4210</v>
      </c>
      <c r="WIM240" t="s">
        <v>4211</v>
      </c>
      <c r="WIN240" t="s">
        <v>4212</v>
      </c>
      <c r="WIO240" t="s">
        <v>2984</v>
      </c>
      <c r="WIP240" s="79" t="s">
        <v>4213</v>
      </c>
      <c r="WIR240" t="s">
        <v>823</v>
      </c>
      <c r="WIT240" t="s">
        <v>2987</v>
      </c>
      <c r="WIU240" t="s">
        <v>2436</v>
      </c>
      <c r="WIV240" t="s">
        <v>2437</v>
      </c>
      <c r="WIW240" t="s">
        <v>908</v>
      </c>
      <c r="WIX240" t="s">
        <v>909</v>
      </c>
      <c r="WJA240" t="s">
        <v>2980</v>
      </c>
      <c r="WJB240" t="s">
        <v>4210</v>
      </c>
      <c r="WJC240" t="s">
        <v>4211</v>
      </c>
      <c r="WJD240" t="s">
        <v>4212</v>
      </c>
      <c r="WJE240" t="s">
        <v>2984</v>
      </c>
      <c r="WJF240" s="79" t="s">
        <v>4213</v>
      </c>
      <c r="WJH240" t="s">
        <v>823</v>
      </c>
      <c r="WJJ240" t="s">
        <v>2987</v>
      </c>
      <c r="WJK240" t="s">
        <v>2436</v>
      </c>
      <c r="WJL240" t="s">
        <v>2437</v>
      </c>
      <c r="WJM240" t="s">
        <v>908</v>
      </c>
      <c r="WJN240" t="s">
        <v>909</v>
      </c>
      <c r="WJQ240" t="s">
        <v>2980</v>
      </c>
      <c r="WJR240" t="s">
        <v>4210</v>
      </c>
      <c r="WJS240" t="s">
        <v>4211</v>
      </c>
      <c r="WJT240" t="s">
        <v>4212</v>
      </c>
      <c r="WJU240" t="s">
        <v>2984</v>
      </c>
      <c r="WJV240" s="79" t="s">
        <v>4213</v>
      </c>
      <c r="WJX240" t="s">
        <v>823</v>
      </c>
      <c r="WJZ240" t="s">
        <v>2987</v>
      </c>
      <c r="WKA240" t="s">
        <v>2436</v>
      </c>
      <c r="WKB240" t="s">
        <v>2437</v>
      </c>
      <c r="WKC240" t="s">
        <v>908</v>
      </c>
      <c r="WKD240" t="s">
        <v>909</v>
      </c>
      <c r="WKG240" t="s">
        <v>2980</v>
      </c>
      <c r="WKH240" t="s">
        <v>4210</v>
      </c>
      <c r="WKI240" t="s">
        <v>4211</v>
      </c>
      <c r="WKJ240" t="s">
        <v>4212</v>
      </c>
      <c r="WKK240" t="s">
        <v>2984</v>
      </c>
      <c r="WKL240" s="79" t="s">
        <v>4213</v>
      </c>
      <c r="WKN240" t="s">
        <v>823</v>
      </c>
      <c r="WKP240" t="s">
        <v>2987</v>
      </c>
      <c r="WKQ240" t="s">
        <v>2436</v>
      </c>
      <c r="WKR240" t="s">
        <v>2437</v>
      </c>
      <c r="WKS240" t="s">
        <v>908</v>
      </c>
      <c r="WKT240" t="s">
        <v>909</v>
      </c>
      <c r="WKW240" t="s">
        <v>2980</v>
      </c>
      <c r="WKX240" t="s">
        <v>4210</v>
      </c>
      <c r="WKY240" t="s">
        <v>4211</v>
      </c>
      <c r="WKZ240" t="s">
        <v>4212</v>
      </c>
      <c r="WLA240" t="s">
        <v>2984</v>
      </c>
      <c r="WLB240" s="79" t="s">
        <v>4213</v>
      </c>
      <c r="WLD240" t="s">
        <v>823</v>
      </c>
      <c r="WLF240" t="s">
        <v>2987</v>
      </c>
      <c r="WLG240" t="s">
        <v>2436</v>
      </c>
      <c r="WLH240" t="s">
        <v>2437</v>
      </c>
      <c r="WLI240" t="s">
        <v>908</v>
      </c>
      <c r="WLJ240" t="s">
        <v>909</v>
      </c>
      <c r="WLM240" t="s">
        <v>2980</v>
      </c>
      <c r="WLN240" t="s">
        <v>4210</v>
      </c>
      <c r="WLO240" t="s">
        <v>4211</v>
      </c>
      <c r="WLP240" t="s">
        <v>4212</v>
      </c>
      <c r="WLQ240" t="s">
        <v>2984</v>
      </c>
      <c r="WLR240" s="79" t="s">
        <v>4213</v>
      </c>
      <c r="WLT240" t="s">
        <v>823</v>
      </c>
      <c r="WLV240" t="s">
        <v>2987</v>
      </c>
      <c r="WLW240" t="s">
        <v>2436</v>
      </c>
      <c r="WLX240" t="s">
        <v>2437</v>
      </c>
      <c r="WLY240" t="s">
        <v>908</v>
      </c>
      <c r="WLZ240" t="s">
        <v>909</v>
      </c>
      <c r="WMC240" t="s">
        <v>2980</v>
      </c>
      <c r="WMD240" t="s">
        <v>4210</v>
      </c>
      <c r="WME240" t="s">
        <v>4211</v>
      </c>
      <c r="WMF240" t="s">
        <v>4212</v>
      </c>
      <c r="WMG240" t="s">
        <v>2984</v>
      </c>
      <c r="WMH240" s="79" t="s">
        <v>4213</v>
      </c>
      <c r="WMJ240" t="s">
        <v>823</v>
      </c>
      <c r="WML240" t="s">
        <v>2987</v>
      </c>
      <c r="WMM240" t="s">
        <v>2436</v>
      </c>
      <c r="WMN240" t="s">
        <v>2437</v>
      </c>
      <c r="WMO240" t="s">
        <v>908</v>
      </c>
      <c r="WMP240" t="s">
        <v>909</v>
      </c>
      <c r="WMS240" t="s">
        <v>2980</v>
      </c>
      <c r="WMT240" t="s">
        <v>4210</v>
      </c>
      <c r="WMU240" t="s">
        <v>4211</v>
      </c>
      <c r="WMV240" t="s">
        <v>4212</v>
      </c>
      <c r="WMW240" t="s">
        <v>2984</v>
      </c>
      <c r="WMX240" s="79" t="s">
        <v>4213</v>
      </c>
      <c r="WMZ240" t="s">
        <v>823</v>
      </c>
      <c r="WNB240" t="s">
        <v>2987</v>
      </c>
      <c r="WNC240" t="s">
        <v>2436</v>
      </c>
      <c r="WND240" t="s">
        <v>2437</v>
      </c>
      <c r="WNE240" t="s">
        <v>908</v>
      </c>
      <c r="WNF240" t="s">
        <v>909</v>
      </c>
      <c r="WNI240" t="s">
        <v>2980</v>
      </c>
      <c r="WNJ240" t="s">
        <v>4210</v>
      </c>
      <c r="WNK240" t="s">
        <v>4211</v>
      </c>
      <c r="WNL240" t="s">
        <v>4212</v>
      </c>
      <c r="WNM240" t="s">
        <v>2984</v>
      </c>
      <c r="WNN240" s="79" t="s">
        <v>4213</v>
      </c>
      <c r="WNP240" t="s">
        <v>823</v>
      </c>
      <c r="WNR240" t="s">
        <v>2987</v>
      </c>
      <c r="WNS240" t="s">
        <v>2436</v>
      </c>
      <c r="WNT240" t="s">
        <v>2437</v>
      </c>
      <c r="WNU240" t="s">
        <v>908</v>
      </c>
      <c r="WNV240" t="s">
        <v>909</v>
      </c>
      <c r="WNY240" t="s">
        <v>2980</v>
      </c>
      <c r="WNZ240" t="s">
        <v>4210</v>
      </c>
      <c r="WOA240" t="s">
        <v>4211</v>
      </c>
      <c r="WOB240" t="s">
        <v>4212</v>
      </c>
      <c r="WOC240" t="s">
        <v>2984</v>
      </c>
      <c r="WOD240" s="79" t="s">
        <v>4213</v>
      </c>
      <c r="WOF240" t="s">
        <v>823</v>
      </c>
      <c r="WOH240" t="s">
        <v>2987</v>
      </c>
      <c r="WOI240" t="s">
        <v>2436</v>
      </c>
      <c r="WOJ240" t="s">
        <v>2437</v>
      </c>
      <c r="WOK240" t="s">
        <v>908</v>
      </c>
      <c r="WOL240" t="s">
        <v>909</v>
      </c>
      <c r="WOO240" t="s">
        <v>2980</v>
      </c>
      <c r="WOP240" t="s">
        <v>4210</v>
      </c>
      <c r="WOQ240" t="s">
        <v>4211</v>
      </c>
      <c r="WOR240" t="s">
        <v>4212</v>
      </c>
      <c r="WOS240" t="s">
        <v>2984</v>
      </c>
      <c r="WOT240" s="79" t="s">
        <v>4213</v>
      </c>
      <c r="WOV240" t="s">
        <v>823</v>
      </c>
      <c r="WOX240" t="s">
        <v>2987</v>
      </c>
      <c r="WOY240" t="s">
        <v>2436</v>
      </c>
      <c r="WOZ240" t="s">
        <v>2437</v>
      </c>
      <c r="WPA240" t="s">
        <v>908</v>
      </c>
      <c r="WPB240" t="s">
        <v>909</v>
      </c>
      <c r="WPE240" t="s">
        <v>2980</v>
      </c>
      <c r="WPF240" t="s">
        <v>4210</v>
      </c>
      <c r="WPG240" t="s">
        <v>4211</v>
      </c>
      <c r="WPH240" t="s">
        <v>4212</v>
      </c>
      <c r="WPI240" t="s">
        <v>2984</v>
      </c>
      <c r="WPJ240" s="79" t="s">
        <v>4213</v>
      </c>
      <c r="WPL240" t="s">
        <v>823</v>
      </c>
      <c r="WPN240" t="s">
        <v>2987</v>
      </c>
      <c r="WPO240" t="s">
        <v>2436</v>
      </c>
      <c r="WPP240" t="s">
        <v>2437</v>
      </c>
      <c r="WPQ240" t="s">
        <v>908</v>
      </c>
      <c r="WPR240" t="s">
        <v>909</v>
      </c>
      <c r="WPU240" t="s">
        <v>2980</v>
      </c>
      <c r="WPV240" t="s">
        <v>4210</v>
      </c>
      <c r="WPW240" t="s">
        <v>4211</v>
      </c>
      <c r="WPX240" t="s">
        <v>4212</v>
      </c>
      <c r="WPY240" t="s">
        <v>2984</v>
      </c>
      <c r="WPZ240" s="79" t="s">
        <v>4213</v>
      </c>
      <c r="WQB240" t="s">
        <v>823</v>
      </c>
      <c r="WQD240" t="s">
        <v>2987</v>
      </c>
      <c r="WQE240" t="s">
        <v>2436</v>
      </c>
      <c r="WQF240" t="s">
        <v>2437</v>
      </c>
      <c r="WQG240" t="s">
        <v>908</v>
      </c>
      <c r="WQH240" t="s">
        <v>909</v>
      </c>
      <c r="WQK240" t="s">
        <v>2980</v>
      </c>
      <c r="WQL240" t="s">
        <v>4210</v>
      </c>
      <c r="WQM240" t="s">
        <v>4211</v>
      </c>
      <c r="WQN240" t="s">
        <v>4212</v>
      </c>
      <c r="WQO240" t="s">
        <v>2984</v>
      </c>
      <c r="WQP240" s="79" t="s">
        <v>4213</v>
      </c>
      <c r="WQR240" t="s">
        <v>823</v>
      </c>
      <c r="WQT240" t="s">
        <v>2987</v>
      </c>
      <c r="WQU240" t="s">
        <v>2436</v>
      </c>
      <c r="WQV240" t="s">
        <v>2437</v>
      </c>
      <c r="WQW240" t="s">
        <v>908</v>
      </c>
      <c r="WQX240" t="s">
        <v>909</v>
      </c>
      <c r="WRA240" t="s">
        <v>2980</v>
      </c>
      <c r="WRB240" t="s">
        <v>4210</v>
      </c>
      <c r="WRC240" t="s">
        <v>4211</v>
      </c>
      <c r="WRD240" t="s">
        <v>4212</v>
      </c>
      <c r="WRE240" t="s">
        <v>2984</v>
      </c>
      <c r="WRF240" s="79" t="s">
        <v>4213</v>
      </c>
      <c r="WRH240" t="s">
        <v>823</v>
      </c>
      <c r="WRJ240" t="s">
        <v>2987</v>
      </c>
      <c r="WRK240" t="s">
        <v>2436</v>
      </c>
      <c r="WRL240" t="s">
        <v>2437</v>
      </c>
      <c r="WRM240" t="s">
        <v>908</v>
      </c>
      <c r="WRN240" t="s">
        <v>909</v>
      </c>
      <c r="WRQ240" t="s">
        <v>2980</v>
      </c>
      <c r="WRR240" t="s">
        <v>4210</v>
      </c>
      <c r="WRS240" t="s">
        <v>4211</v>
      </c>
      <c r="WRT240" t="s">
        <v>4212</v>
      </c>
      <c r="WRU240" t="s">
        <v>2984</v>
      </c>
      <c r="WRV240" s="79" t="s">
        <v>4213</v>
      </c>
      <c r="WRX240" t="s">
        <v>823</v>
      </c>
      <c r="WRZ240" t="s">
        <v>2987</v>
      </c>
      <c r="WSA240" t="s">
        <v>2436</v>
      </c>
      <c r="WSB240" t="s">
        <v>2437</v>
      </c>
      <c r="WSC240" t="s">
        <v>908</v>
      </c>
      <c r="WSD240" t="s">
        <v>909</v>
      </c>
      <c r="WSG240" t="s">
        <v>2980</v>
      </c>
      <c r="WSH240" t="s">
        <v>4210</v>
      </c>
      <c r="WSI240" t="s">
        <v>4211</v>
      </c>
      <c r="WSJ240" t="s">
        <v>4212</v>
      </c>
      <c r="WSK240" t="s">
        <v>2984</v>
      </c>
      <c r="WSL240" s="79" t="s">
        <v>4213</v>
      </c>
      <c r="WSN240" t="s">
        <v>823</v>
      </c>
      <c r="WSP240" t="s">
        <v>2987</v>
      </c>
      <c r="WSQ240" t="s">
        <v>2436</v>
      </c>
      <c r="WSR240" t="s">
        <v>2437</v>
      </c>
      <c r="WSS240" t="s">
        <v>908</v>
      </c>
      <c r="WST240" t="s">
        <v>909</v>
      </c>
      <c r="WSW240" t="s">
        <v>2980</v>
      </c>
      <c r="WSX240" t="s">
        <v>4210</v>
      </c>
      <c r="WSY240" t="s">
        <v>4211</v>
      </c>
      <c r="WSZ240" t="s">
        <v>4212</v>
      </c>
      <c r="WTA240" t="s">
        <v>2984</v>
      </c>
      <c r="WTB240" s="79" t="s">
        <v>4213</v>
      </c>
      <c r="WTD240" t="s">
        <v>823</v>
      </c>
      <c r="WTF240" t="s">
        <v>2987</v>
      </c>
      <c r="WTG240" t="s">
        <v>2436</v>
      </c>
      <c r="WTH240" t="s">
        <v>2437</v>
      </c>
      <c r="WTI240" t="s">
        <v>908</v>
      </c>
      <c r="WTJ240" t="s">
        <v>909</v>
      </c>
      <c r="WTM240" t="s">
        <v>2980</v>
      </c>
      <c r="WTN240" t="s">
        <v>4210</v>
      </c>
      <c r="WTO240" t="s">
        <v>4211</v>
      </c>
      <c r="WTP240" t="s">
        <v>4212</v>
      </c>
      <c r="WTQ240" t="s">
        <v>2984</v>
      </c>
      <c r="WTR240" s="79" t="s">
        <v>4213</v>
      </c>
      <c r="WTT240" t="s">
        <v>823</v>
      </c>
      <c r="WTV240" t="s">
        <v>2987</v>
      </c>
      <c r="WTW240" t="s">
        <v>2436</v>
      </c>
      <c r="WTX240" t="s">
        <v>2437</v>
      </c>
      <c r="WTY240" t="s">
        <v>908</v>
      </c>
      <c r="WTZ240" t="s">
        <v>909</v>
      </c>
      <c r="WUC240" t="s">
        <v>2980</v>
      </c>
      <c r="WUD240" t="s">
        <v>4210</v>
      </c>
      <c r="WUE240" t="s">
        <v>4211</v>
      </c>
      <c r="WUF240" t="s">
        <v>4212</v>
      </c>
      <c r="WUG240" t="s">
        <v>2984</v>
      </c>
      <c r="WUH240" s="79" t="s">
        <v>4213</v>
      </c>
      <c r="WUJ240" t="s">
        <v>823</v>
      </c>
      <c r="WUL240" t="s">
        <v>2987</v>
      </c>
      <c r="WUM240" t="s">
        <v>2436</v>
      </c>
      <c r="WUN240" t="s">
        <v>2437</v>
      </c>
      <c r="WUO240" t="s">
        <v>908</v>
      </c>
      <c r="WUP240" t="s">
        <v>909</v>
      </c>
      <c r="WUS240" t="s">
        <v>2980</v>
      </c>
      <c r="WUT240" t="s">
        <v>4210</v>
      </c>
      <c r="WUU240" t="s">
        <v>4211</v>
      </c>
      <c r="WUV240" t="s">
        <v>4212</v>
      </c>
      <c r="WUW240" t="s">
        <v>2984</v>
      </c>
      <c r="WUX240" s="79" t="s">
        <v>4213</v>
      </c>
      <c r="WUZ240" t="s">
        <v>823</v>
      </c>
      <c r="WVB240" t="s">
        <v>2987</v>
      </c>
      <c r="WVC240" t="s">
        <v>2436</v>
      </c>
      <c r="WVD240" t="s">
        <v>2437</v>
      </c>
      <c r="WVE240" t="s">
        <v>908</v>
      </c>
      <c r="WVF240" t="s">
        <v>909</v>
      </c>
      <c r="WVI240" t="s">
        <v>2980</v>
      </c>
      <c r="WVJ240" t="s">
        <v>4210</v>
      </c>
      <c r="WVK240" t="s">
        <v>4211</v>
      </c>
      <c r="WVL240" t="s">
        <v>4212</v>
      </c>
      <c r="WVM240" t="s">
        <v>2984</v>
      </c>
      <c r="WVN240" s="79" t="s">
        <v>4213</v>
      </c>
      <c r="WVP240" t="s">
        <v>823</v>
      </c>
      <c r="WVR240" t="s">
        <v>2987</v>
      </c>
      <c r="WVS240" t="s">
        <v>2436</v>
      </c>
      <c r="WVT240" t="s">
        <v>2437</v>
      </c>
      <c r="WVU240" t="s">
        <v>908</v>
      </c>
      <c r="WVV240" t="s">
        <v>909</v>
      </c>
      <c r="WVY240" t="s">
        <v>2980</v>
      </c>
      <c r="WVZ240" t="s">
        <v>4210</v>
      </c>
      <c r="WWA240" t="s">
        <v>4211</v>
      </c>
      <c r="WWB240" t="s">
        <v>4212</v>
      </c>
      <c r="WWC240" t="s">
        <v>2984</v>
      </c>
      <c r="WWD240" s="79" t="s">
        <v>4213</v>
      </c>
      <c r="WWF240" t="s">
        <v>823</v>
      </c>
      <c r="WWH240" t="s">
        <v>2987</v>
      </c>
      <c r="WWI240" t="s">
        <v>2436</v>
      </c>
      <c r="WWJ240" t="s">
        <v>2437</v>
      </c>
      <c r="WWK240" t="s">
        <v>908</v>
      </c>
      <c r="WWL240" t="s">
        <v>909</v>
      </c>
      <c r="WWO240" t="s">
        <v>2980</v>
      </c>
      <c r="WWP240" t="s">
        <v>4210</v>
      </c>
      <c r="WWQ240" t="s">
        <v>4211</v>
      </c>
      <c r="WWR240" t="s">
        <v>4212</v>
      </c>
      <c r="WWS240" t="s">
        <v>2984</v>
      </c>
      <c r="WWT240" s="79" t="s">
        <v>4213</v>
      </c>
      <c r="WWV240" t="s">
        <v>823</v>
      </c>
      <c r="WWX240" t="s">
        <v>2987</v>
      </c>
      <c r="WWY240" t="s">
        <v>2436</v>
      </c>
      <c r="WWZ240" t="s">
        <v>2437</v>
      </c>
      <c r="WXA240" t="s">
        <v>908</v>
      </c>
      <c r="WXB240" t="s">
        <v>909</v>
      </c>
      <c r="WXE240" t="s">
        <v>2980</v>
      </c>
      <c r="WXF240" t="s">
        <v>4210</v>
      </c>
      <c r="WXG240" t="s">
        <v>4211</v>
      </c>
      <c r="WXH240" t="s">
        <v>4212</v>
      </c>
      <c r="WXI240" t="s">
        <v>2984</v>
      </c>
      <c r="WXJ240" s="79" t="s">
        <v>4213</v>
      </c>
      <c r="WXL240" t="s">
        <v>823</v>
      </c>
      <c r="WXN240" t="s">
        <v>2987</v>
      </c>
      <c r="WXO240" t="s">
        <v>2436</v>
      </c>
      <c r="WXP240" t="s">
        <v>2437</v>
      </c>
      <c r="WXQ240" t="s">
        <v>908</v>
      </c>
      <c r="WXR240" t="s">
        <v>909</v>
      </c>
      <c r="WXU240" t="s">
        <v>2980</v>
      </c>
      <c r="WXV240" t="s">
        <v>4210</v>
      </c>
      <c r="WXW240" t="s">
        <v>4211</v>
      </c>
      <c r="WXX240" t="s">
        <v>4212</v>
      </c>
      <c r="WXY240" t="s">
        <v>2984</v>
      </c>
      <c r="WXZ240" s="79" t="s">
        <v>4213</v>
      </c>
      <c r="WYB240" t="s">
        <v>823</v>
      </c>
      <c r="WYD240" t="s">
        <v>2987</v>
      </c>
      <c r="WYE240" t="s">
        <v>2436</v>
      </c>
      <c r="WYF240" t="s">
        <v>2437</v>
      </c>
      <c r="WYG240" t="s">
        <v>908</v>
      </c>
      <c r="WYH240" t="s">
        <v>909</v>
      </c>
      <c r="WYK240" t="s">
        <v>2980</v>
      </c>
      <c r="WYL240" t="s">
        <v>4210</v>
      </c>
      <c r="WYM240" t="s">
        <v>4211</v>
      </c>
      <c r="WYN240" t="s">
        <v>4212</v>
      </c>
      <c r="WYO240" t="s">
        <v>2984</v>
      </c>
      <c r="WYP240" s="79" t="s">
        <v>4213</v>
      </c>
      <c r="WYR240" t="s">
        <v>823</v>
      </c>
      <c r="WYT240" t="s">
        <v>2987</v>
      </c>
      <c r="WYU240" t="s">
        <v>2436</v>
      </c>
      <c r="WYV240" t="s">
        <v>2437</v>
      </c>
      <c r="WYW240" t="s">
        <v>908</v>
      </c>
      <c r="WYX240" t="s">
        <v>909</v>
      </c>
      <c r="WZA240" t="s">
        <v>2980</v>
      </c>
      <c r="WZB240" t="s">
        <v>4210</v>
      </c>
      <c r="WZC240" t="s">
        <v>4211</v>
      </c>
      <c r="WZD240" t="s">
        <v>4212</v>
      </c>
      <c r="WZE240" t="s">
        <v>2984</v>
      </c>
      <c r="WZF240" s="79" t="s">
        <v>4213</v>
      </c>
      <c r="WZH240" t="s">
        <v>823</v>
      </c>
      <c r="WZJ240" t="s">
        <v>2987</v>
      </c>
      <c r="WZK240" t="s">
        <v>2436</v>
      </c>
      <c r="WZL240" t="s">
        <v>2437</v>
      </c>
      <c r="WZM240" t="s">
        <v>908</v>
      </c>
      <c r="WZN240" t="s">
        <v>909</v>
      </c>
      <c r="WZQ240" t="s">
        <v>2980</v>
      </c>
      <c r="WZR240" t="s">
        <v>4210</v>
      </c>
      <c r="WZS240" t="s">
        <v>4211</v>
      </c>
      <c r="WZT240" t="s">
        <v>4212</v>
      </c>
      <c r="WZU240" t="s">
        <v>2984</v>
      </c>
      <c r="WZV240" s="79" t="s">
        <v>4213</v>
      </c>
      <c r="WZX240" t="s">
        <v>823</v>
      </c>
      <c r="WZZ240" t="s">
        <v>2987</v>
      </c>
      <c r="XAA240" t="s">
        <v>2436</v>
      </c>
      <c r="XAB240" t="s">
        <v>2437</v>
      </c>
      <c r="XAC240" t="s">
        <v>908</v>
      </c>
      <c r="XAD240" t="s">
        <v>909</v>
      </c>
      <c r="XAG240" t="s">
        <v>2980</v>
      </c>
      <c r="XAH240" t="s">
        <v>4210</v>
      </c>
      <c r="XAI240" t="s">
        <v>4211</v>
      </c>
      <c r="XAJ240" t="s">
        <v>4212</v>
      </c>
      <c r="XAK240" t="s">
        <v>2984</v>
      </c>
      <c r="XAL240" s="79" t="s">
        <v>4213</v>
      </c>
      <c r="XAN240" t="s">
        <v>823</v>
      </c>
      <c r="XAP240" t="s">
        <v>2987</v>
      </c>
      <c r="XAQ240" t="s">
        <v>2436</v>
      </c>
      <c r="XAR240" t="s">
        <v>2437</v>
      </c>
      <c r="XAS240" t="s">
        <v>908</v>
      </c>
      <c r="XAT240" t="s">
        <v>909</v>
      </c>
      <c r="XAW240" t="s">
        <v>2980</v>
      </c>
      <c r="XAX240" t="s">
        <v>4210</v>
      </c>
      <c r="XAY240" t="s">
        <v>4211</v>
      </c>
      <c r="XAZ240" t="s">
        <v>4212</v>
      </c>
      <c r="XBA240" t="s">
        <v>2984</v>
      </c>
      <c r="XBB240" s="79" t="s">
        <v>4213</v>
      </c>
      <c r="XBD240" t="s">
        <v>823</v>
      </c>
      <c r="XBF240" t="s">
        <v>2987</v>
      </c>
      <c r="XBG240" t="s">
        <v>2436</v>
      </c>
      <c r="XBH240" t="s">
        <v>2437</v>
      </c>
      <c r="XBI240" t="s">
        <v>908</v>
      </c>
      <c r="XBJ240" t="s">
        <v>909</v>
      </c>
      <c r="XBM240" t="s">
        <v>2980</v>
      </c>
      <c r="XBN240" t="s">
        <v>4210</v>
      </c>
      <c r="XBO240" t="s">
        <v>4211</v>
      </c>
      <c r="XBP240" t="s">
        <v>4212</v>
      </c>
      <c r="XBQ240" t="s">
        <v>2984</v>
      </c>
      <c r="XBR240" s="79" t="s">
        <v>4213</v>
      </c>
      <c r="XBT240" t="s">
        <v>823</v>
      </c>
      <c r="XBV240" t="s">
        <v>2987</v>
      </c>
      <c r="XBW240" t="s">
        <v>2436</v>
      </c>
      <c r="XBX240" t="s">
        <v>2437</v>
      </c>
      <c r="XBY240" t="s">
        <v>908</v>
      </c>
      <c r="XBZ240" t="s">
        <v>909</v>
      </c>
      <c r="XCC240" t="s">
        <v>2980</v>
      </c>
      <c r="XCD240" t="s">
        <v>4210</v>
      </c>
      <c r="XCE240" t="s">
        <v>4211</v>
      </c>
      <c r="XCF240" t="s">
        <v>4212</v>
      </c>
      <c r="XCG240" t="s">
        <v>2984</v>
      </c>
      <c r="XCH240" s="79" t="s">
        <v>4213</v>
      </c>
      <c r="XCJ240" t="s">
        <v>823</v>
      </c>
      <c r="XCL240" t="s">
        <v>2987</v>
      </c>
      <c r="XCM240" t="s">
        <v>2436</v>
      </c>
      <c r="XCN240" t="s">
        <v>2437</v>
      </c>
      <c r="XCO240" t="s">
        <v>908</v>
      </c>
      <c r="XCP240" t="s">
        <v>909</v>
      </c>
      <c r="XCS240" t="s">
        <v>2980</v>
      </c>
      <c r="XCT240" t="s">
        <v>4210</v>
      </c>
      <c r="XCU240" t="s">
        <v>4211</v>
      </c>
      <c r="XCV240" t="s">
        <v>4212</v>
      </c>
      <c r="XCW240" t="s">
        <v>2984</v>
      </c>
      <c r="XCX240" s="79" t="s">
        <v>4213</v>
      </c>
      <c r="XCZ240" t="s">
        <v>823</v>
      </c>
      <c r="XDB240" t="s">
        <v>2987</v>
      </c>
      <c r="XDC240" t="s">
        <v>2436</v>
      </c>
      <c r="XDD240" t="s">
        <v>2437</v>
      </c>
      <c r="XDE240" t="s">
        <v>908</v>
      </c>
      <c r="XDF240" t="s">
        <v>909</v>
      </c>
      <c r="XDI240" t="s">
        <v>2980</v>
      </c>
      <c r="XDJ240" t="s">
        <v>4210</v>
      </c>
      <c r="XDK240" t="s">
        <v>4211</v>
      </c>
      <c r="XDL240" t="s">
        <v>4212</v>
      </c>
      <c r="XDM240" t="s">
        <v>2984</v>
      </c>
      <c r="XDN240" s="79" t="s">
        <v>4213</v>
      </c>
      <c r="XDP240" t="s">
        <v>823</v>
      </c>
      <c r="XDR240" t="s">
        <v>2987</v>
      </c>
      <c r="XDS240" t="s">
        <v>2436</v>
      </c>
      <c r="XDT240" t="s">
        <v>2437</v>
      </c>
      <c r="XDU240" t="s">
        <v>908</v>
      </c>
      <c r="XDV240" t="s">
        <v>909</v>
      </c>
      <c r="XDY240" t="s">
        <v>2980</v>
      </c>
      <c r="XDZ240" t="s">
        <v>4210</v>
      </c>
      <c r="XEA240" t="s">
        <v>4211</v>
      </c>
      <c r="XEB240" t="s">
        <v>4212</v>
      </c>
      <c r="XEC240" t="s">
        <v>2984</v>
      </c>
      <c r="XED240" s="79" t="s">
        <v>4213</v>
      </c>
      <c r="XEF240" t="s">
        <v>823</v>
      </c>
      <c r="XEH240" t="s">
        <v>2987</v>
      </c>
      <c r="XEI240" t="s">
        <v>2436</v>
      </c>
      <c r="XEJ240" t="s">
        <v>2437</v>
      </c>
      <c r="XEK240" t="s">
        <v>908</v>
      </c>
      <c r="XEL240" t="s">
        <v>909</v>
      </c>
      <c r="XEO240" t="s">
        <v>2980</v>
      </c>
      <c r="XEP240" t="s">
        <v>4210</v>
      </c>
      <c r="XEQ240" t="s">
        <v>4211</v>
      </c>
      <c r="XER240" t="s">
        <v>4212</v>
      </c>
      <c r="XES240" t="s">
        <v>2984</v>
      </c>
      <c r="XET240" s="79" t="s">
        <v>4213</v>
      </c>
      <c r="XEV240" t="s">
        <v>823</v>
      </c>
      <c r="XEX240" t="s">
        <v>2987</v>
      </c>
      <c r="XEY240" t="s">
        <v>2436</v>
      </c>
      <c r="XEZ240" t="s">
        <v>2437</v>
      </c>
      <c r="XFA240" t="s">
        <v>908</v>
      </c>
      <c r="XFB240" t="s">
        <v>909</v>
      </c>
    </row>
    <row r="241" spans="1:21" ht="112" hidden="1" x14ac:dyDescent="0.2">
      <c r="A241" s="20" t="s">
        <v>2980</v>
      </c>
      <c r="B241" s="11" t="s">
        <v>4214</v>
      </c>
      <c r="C241" s="11" t="s">
        <v>4215</v>
      </c>
      <c r="D241" s="11" t="s">
        <v>4216</v>
      </c>
      <c r="E241" s="11" t="s">
        <v>2984</v>
      </c>
      <c r="F241" s="11" t="s">
        <v>4217</v>
      </c>
      <c r="G241" s="11" t="s">
        <v>4218</v>
      </c>
      <c r="H241" s="11" t="s">
        <v>257</v>
      </c>
      <c r="I241" s="11"/>
      <c r="J241" s="11" t="s">
        <v>2987</v>
      </c>
      <c r="K241" s="33" t="s">
        <v>1982</v>
      </c>
      <c r="L241" s="32" t="s">
        <v>1983</v>
      </c>
      <c r="M241" s="11" t="s">
        <v>651</v>
      </c>
      <c r="N241" s="11" t="s">
        <v>652</v>
      </c>
      <c r="O241" s="11"/>
      <c r="P241" s="11"/>
      <c r="Q241" t="str">
        <f t="shared" si="3"/>
        <v>TAX</v>
      </c>
      <c r="U241" s="11" t="s">
        <v>651</v>
      </c>
    </row>
    <row r="242" spans="1:21" ht="128" hidden="1" x14ac:dyDescent="0.2">
      <c r="A242" s="20" t="s">
        <v>2980</v>
      </c>
      <c r="B242" s="11" t="s">
        <v>4219</v>
      </c>
      <c r="C242" s="11" t="s">
        <v>4220</v>
      </c>
      <c r="D242" s="11" t="s">
        <v>4221</v>
      </c>
      <c r="E242" s="11" t="s">
        <v>2984</v>
      </c>
      <c r="F242" s="11" t="s">
        <v>4222</v>
      </c>
      <c r="G242" s="11" t="s">
        <v>4223</v>
      </c>
      <c r="H242" s="11" t="s">
        <v>123</v>
      </c>
      <c r="I242" s="11"/>
      <c r="J242" s="11" t="s">
        <v>3019</v>
      </c>
      <c r="K242" s="11" t="s">
        <v>1979</v>
      </c>
      <c r="L242" s="11" t="s">
        <v>1980</v>
      </c>
      <c r="M242" s="11" t="s">
        <v>651</v>
      </c>
      <c r="N242" s="11" t="s">
        <v>652</v>
      </c>
      <c r="O242" s="11"/>
      <c r="P242" s="11"/>
      <c r="Q242" t="str">
        <f t="shared" si="3"/>
        <v>TAX</v>
      </c>
      <c r="U242" s="11" t="s">
        <v>651</v>
      </c>
    </row>
    <row r="243" spans="1:21" ht="160" hidden="1" x14ac:dyDescent="0.2">
      <c r="A243" s="20" t="s">
        <v>2980</v>
      </c>
      <c r="B243" s="11" t="s">
        <v>4224</v>
      </c>
      <c r="C243" s="11" t="s">
        <v>4225</v>
      </c>
      <c r="D243" s="11" t="s">
        <v>4226</v>
      </c>
      <c r="E243" s="11" t="s">
        <v>2984</v>
      </c>
      <c r="F243" s="11" t="s">
        <v>4227</v>
      </c>
      <c r="G243" s="11" t="s">
        <v>4228</v>
      </c>
      <c r="H243" s="11" t="s">
        <v>123</v>
      </c>
      <c r="I243" s="11"/>
      <c r="J243" s="11" t="s">
        <v>2987</v>
      </c>
      <c r="K243" s="11" t="s">
        <v>1985</v>
      </c>
      <c r="L243" s="11" t="s">
        <v>1986</v>
      </c>
      <c r="M243" s="11" t="s">
        <v>121</v>
      </c>
      <c r="N243" s="11" t="s">
        <v>122</v>
      </c>
      <c r="O243" s="11"/>
      <c r="P243" s="11"/>
      <c r="Q243" t="str">
        <f t="shared" si="3"/>
        <v>TAX</v>
      </c>
      <c r="U243" s="11" t="s">
        <v>121</v>
      </c>
    </row>
    <row r="244" spans="1:21" ht="160" hidden="1" x14ac:dyDescent="0.2">
      <c r="A244" s="20" t="s">
        <v>2980</v>
      </c>
      <c r="B244" s="11" t="s">
        <v>4229</v>
      </c>
      <c r="C244" s="11" t="s">
        <v>4230</v>
      </c>
      <c r="D244" s="11" t="s">
        <v>4231</v>
      </c>
      <c r="E244" s="11" t="s">
        <v>2984</v>
      </c>
      <c r="F244" s="11" t="s">
        <v>4232</v>
      </c>
      <c r="G244" s="11" t="s">
        <v>4233</v>
      </c>
      <c r="H244" s="11" t="s">
        <v>123</v>
      </c>
      <c r="I244" s="11"/>
      <c r="J244" s="11" t="s">
        <v>3019</v>
      </c>
      <c r="K244" s="11" t="s">
        <v>1989</v>
      </c>
      <c r="L244" s="11" t="s">
        <v>1990</v>
      </c>
      <c r="M244" s="11" t="s">
        <v>121</v>
      </c>
      <c r="N244" s="11" t="s">
        <v>122</v>
      </c>
      <c r="O244" s="11"/>
      <c r="P244" s="11"/>
      <c r="Q244" t="str">
        <f t="shared" si="3"/>
        <v>TAX</v>
      </c>
      <c r="U244" s="11" t="s">
        <v>121</v>
      </c>
    </row>
    <row r="245" spans="1:21" ht="144" hidden="1" x14ac:dyDescent="0.2">
      <c r="A245" s="20" t="s">
        <v>2980</v>
      </c>
      <c r="B245" s="11" t="s">
        <v>4234</v>
      </c>
      <c r="C245" s="11" t="s">
        <v>4235</v>
      </c>
      <c r="D245" s="11" t="s">
        <v>4236</v>
      </c>
      <c r="E245" s="11" t="s">
        <v>2984</v>
      </c>
      <c r="F245" s="11" t="s">
        <v>4237</v>
      </c>
      <c r="G245" s="11" t="s">
        <v>4238</v>
      </c>
      <c r="H245" s="11" t="s">
        <v>123</v>
      </c>
      <c r="I245" s="11"/>
      <c r="J245" s="11" t="s">
        <v>2987</v>
      </c>
      <c r="K245" s="11" t="s">
        <v>1993</v>
      </c>
      <c r="L245" s="11" t="s">
        <v>1994</v>
      </c>
      <c r="M245" s="11" t="s">
        <v>121</v>
      </c>
      <c r="N245" s="11" t="s">
        <v>122</v>
      </c>
      <c r="O245" s="11"/>
      <c r="P245" s="11"/>
      <c r="Q245" t="str">
        <f t="shared" si="3"/>
        <v>TAX</v>
      </c>
      <c r="U245" s="11" t="s">
        <v>121</v>
      </c>
    </row>
    <row r="246" spans="1:21" ht="128" hidden="1" x14ac:dyDescent="0.2">
      <c r="A246" s="20" t="s">
        <v>2980</v>
      </c>
      <c r="B246" s="11" t="s">
        <v>4239</v>
      </c>
      <c r="C246" s="11" t="s">
        <v>4240</v>
      </c>
      <c r="D246" s="11" t="s">
        <v>4241</v>
      </c>
      <c r="E246" s="11" t="s">
        <v>2984</v>
      </c>
      <c r="F246" s="11" t="s">
        <v>4242</v>
      </c>
      <c r="G246" s="11" t="s">
        <v>4243</v>
      </c>
      <c r="H246" s="11" t="s">
        <v>748</v>
      </c>
      <c r="I246" s="11"/>
      <c r="J246" s="11" t="s">
        <v>2987</v>
      </c>
      <c r="K246" s="11" t="s">
        <v>1996</v>
      </c>
      <c r="L246" s="11" t="s">
        <v>1997</v>
      </c>
      <c r="M246" s="11" t="s">
        <v>121</v>
      </c>
      <c r="N246" s="11" t="s">
        <v>122</v>
      </c>
      <c r="O246" s="11"/>
      <c r="P246" s="11"/>
      <c r="Q246" t="str">
        <f t="shared" si="3"/>
        <v>TAX</v>
      </c>
      <c r="U246" s="11" t="s">
        <v>121</v>
      </c>
    </row>
    <row r="247" spans="1:21" ht="144" hidden="1" x14ac:dyDescent="0.2">
      <c r="A247" s="20" t="s">
        <v>2980</v>
      </c>
      <c r="B247" s="11" t="s">
        <v>4244</v>
      </c>
      <c r="C247" s="11" t="s">
        <v>4245</v>
      </c>
      <c r="D247" s="11" t="s">
        <v>4246</v>
      </c>
      <c r="E247" s="11" t="s">
        <v>2984</v>
      </c>
      <c r="F247" s="11" t="s">
        <v>4247</v>
      </c>
      <c r="G247" s="11" t="s">
        <v>4248</v>
      </c>
      <c r="H247" s="11" t="s">
        <v>748</v>
      </c>
      <c r="I247" s="11"/>
      <c r="J247" s="11" t="s">
        <v>2987</v>
      </c>
      <c r="K247" s="11" t="s">
        <v>1996</v>
      </c>
      <c r="L247" s="11" t="s">
        <v>1997</v>
      </c>
      <c r="M247" s="11" t="s">
        <v>121</v>
      </c>
      <c r="N247" s="11" t="s">
        <v>122</v>
      </c>
      <c r="O247" s="11"/>
      <c r="P247" s="11"/>
      <c r="Q247" t="str">
        <f t="shared" si="3"/>
        <v>TAX</v>
      </c>
      <c r="U247" s="11" t="s">
        <v>121</v>
      </c>
    </row>
    <row r="248" spans="1:21" ht="144" hidden="1" x14ac:dyDescent="0.2">
      <c r="A248" s="20" t="s">
        <v>2980</v>
      </c>
      <c r="B248" s="11" t="s">
        <v>4249</v>
      </c>
      <c r="C248" s="11" t="s">
        <v>4250</v>
      </c>
      <c r="D248" s="11" t="s">
        <v>4251</v>
      </c>
      <c r="E248" s="11" t="s">
        <v>2984</v>
      </c>
      <c r="F248" s="11" t="s">
        <v>4252</v>
      </c>
      <c r="G248" s="11" t="s">
        <v>4253</v>
      </c>
      <c r="H248" s="11" t="s">
        <v>123</v>
      </c>
      <c r="I248" s="11"/>
      <c r="J248" s="11" t="s">
        <v>3019</v>
      </c>
      <c r="K248" s="11" t="s">
        <v>1999</v>
      </c>
      <c r="L248" s="11" t="s">
        <v>2000</v>
      </c>
      <c r="M248" s="11" t="s">
        <v>121</v>
      </c>
      <c r="N248" s="11" t="s">
        <v>122</v>
      </c>
      <c r="O248" s="11"/>
      <c r="P248" s="11"/>
      <c r="Q248" t="str">
        <f t="shared" si="3"/>
        <v>TAX</v>
      </c>
      <c r="U248" s="11" t="s">
        <v>121</v>
      </c>
    </row>
    <row r="249" spans="1:21" ht="144" hidden="1" x14ac:dyDescent="0.2">
      <c r="A249" s="20" t="s">
        <v>2980</v>
      </c>
      <c r="B249" s="11" t="s">
        <v>4254</v>
      </c>
      <c r="C249" s="11" t="s">
        <v>4255</v>
      </c>
      <c r="D249" s="11" t="s">
        <v>4256</v>
      </c>
      <c r="E249" s="11" t="s">
        <v>2984</v>
      </c>
      <c r="F249" s="11" t="s">
        <v>4257</v>
      </c>
      <c r="G249" s="11" t="s">
        <v>4258</v>
      </c>
      <c r="H249" s="11" t="s">
        <v>257</v>
      </c>
      <c r="I249" s="11"/>
      <c r="J249" s="11" t="s">
        <v>2987</v>
      </c>
      <c r="K249" s="11" t="s">
        <v>2002</v>
      </c>
      <c r="L249" s="11" t="s">
        <v>2003</v>
      </c>
      <c r="M249" s="11" t="s">
        <v>121</v>
      </c>
      <c r="N249" s="11" t="s">
        <v>122</v>
      </c>
      <c r="O249" s="11"/>
      <c r="P249" s="11"/>
      <c r="Q249" t="str">
        <f t="shared" si="3"/>
        <v>TAX</v>
      </c>
      <c r="U249" s="11" t="s">
        <v>121</v>
      </c>
    </row>
    <row r="250" spans="1:21" ht="144" hidden="1" x14ac:dyDescent="0.2">
      <c r="A250" s="20" t="s">
        <v>2980</v>
      </c>
      <c r="B250" s="11" t="s">
        <v>4259</v>
      </c>
      <c r="C250" s="11" t="s">
        <v>4260</v>
      </c>
      <c r="D250" s="11" t="s">
        <v>4261</v>
      </c>
      <c r="E250" s="11" t="s">
        <v>2984</v>
      </c>
      <c r="F250" s="11" t="s">
        <v>4262</v>
      </c>
      <c r="G250" s="11" t="s">
        <v>4263</v>
      </c>
      <c r="H250" s="11" t="s">
        <v>525</v>
      </c>
      <c r="I250" s="11"/>
      <c r="J250" s="11" t="s">
        <v>2987</v>
      </c>
      <c r="K250" s="11" t="s">
        <v>2005</v>
      </c>
      <c r="L250" s="11" t="s">
        <v>2006</v>
      </c>
      <c r="M250" s="11" t="s">
        <v>121</v>
      </c>
      <c r="N250" s="11" t="s">
        <v>122</v>
      </c>
      <c r="O250" s="11"/>
      <c r="P250" s="11"/>
      <c r="Q250" t="str">
        <f t="shared" si="3"/>
        <v>TAX</v>
      </c>
      <c r="U250" s="11" t="s">
        <v>121</v>
      </c>
    </row>
    <row r="251" spans="1:21" ht="160" hidden="1" x14ac:dyDescent="0.2">
      <c r="A251" s="20" t="s">
        <v>2980</v>
      </c>
      <c r="B251" s="11" t="s">
        <v>4264</v>
      </c>
      <c r="C251" s="11" t="s">
        <v>4265</v>
      </c>
      <c r="D251" s="11" t="s">
        <v>4266</v>
      </c>
      <c r="E251" s="11" t="s">
        <v>2984</v>
      </c>
      <c r="F251" s="11" t="s">
        <v>4267</v>
      </c>
      <c r="G251" s="11" t="s">
        <v>4268</v>
      </c>
      <c r="H251" s="11" t="s">
        <v>525</v>
      </c>
      <c r="I251" s="11"/>
      <c r="J251" s="11" t="s">
        <v>2987</v>
      </c>
      <c r="K251" s="11" t="s">
        <v>2005</v>
      </c>
      <c r="L251" s="11" t="s">
        <v>2006</v>
      </c>
      <c r="M251" s="11" t="s">
        <v>121</v>
      </c>
      <c r="N251" s="11" t="s">
        <v>122</v>
      </c>
      <c r="O251" s="11"/>
      <c r="P251" s="11"/>
      <c r="Q251" t="str">
        <f t="shared" si="3"/>
        <v>TAX</v>
      </c>
      <c r="U251" s="11" t="s">
        <v>121</v>
      </c>
    </row>
    <row r="252" spans="1:21" ht="128" hidden="1" x14ac:dyDescent="0.2">
      <c r="A252" s="20" t="s">
        <v>2980</v>
      </c>
      <c r="B252" s="11" t="s">
        <v>4269</v>
      </c>
      <c r="C252" s="11" t="s">
        <v>4270</v>
      </c>
      <c r="D252" s="11" t="s">
        <v>4271</v>
      </c>
      <c r="E252" s="11" t="s">
        <v>2984</v>
      </c>
      <c r="F252" s="11" t="s">
        <v>4272</v>
      </c>
      <c r="G252" s="11" t="s">
        <v>4273</v>
      </c>
      <c r="H252" s="11" t="s">
        <v>525</v>
      </c>
      <c r="I252" s="11"/>
      <c r="J252" s="11" t="s">
        <v>2987</v>
      </c>
      <c r="K252" s="11" t="s">
        <v>2005</v>
      </c>
      <c r="L252" s="11" t="s">
        <v>2006</v>
      </c>
      <c r="M252" s="11" t="s">
        <v>121</v>
      </c>
      <c r="N252" s="11" t="s">
        <v>122</v>
      </c>
      <c r="O252" s="11"/>
      <c r="P252" s="11"/>
      <c r="Q252" t="str">
        <f t="shared" si="3"/>
        <v>TAX</v>
      </c>
      <c r="U252" s="11" t="s">
        <v>121</v>
      </c>
    </row>
    <row r="253" spans="1:21" ht="176" hidden="1" x14ac:dyDescent="0.2">
      <c r="A253" s="20" t="s">
        <v>2980</v>
      </c>
      <c r="B253" s="11" t="s">
        <v>4274</v>
      </c>
      <c r="C253" s="11" t="s">
        <v>4275</v>
      </c>
      <c r="D253" s="11" t="s">
        <v>4276</v>
      </c>
      <c r="E253" s="11" t="s">
        <v>2984</v>
      </c>
      <c r="F253" s="11" t="s">
        <v>4277</v>
      </c>
      <c r="G253" s="11" t="s">
        <v>4278</v>
      </c>
      <c r="H253" s="11" t="s">
        <v>123</v>
      </c>
      <c r="I253" s="11"/>
      <c r="J253" s="11" t="s">
        <v>2987</v>
      </c>
      <c r="K253" s="11" t="s">
        <v>2014</v>
      </c>
      <c r="L253" s="11" t="s">
        <v>2015</v>
      </c>
      <c r="M253" s="11" t="s">
        <v>673</v>
      </c>
      <c r="N253" s="11" t="s">
        <v>674</v>
      </c>
      <c r="O253" s="11"/>
      <c r="P253" s="11"/>
      <c r="Q253" t="str">
        <f t="shared" si="3"/>
        <v>R2R</v>
      </c>
      <c r="U253" s="11" t="s">
        <v>673</v>
      </c>
    </row>
    <row r="254" spans="1:21" ht="144" hidden="1" x14ac:dyDescent="0.2">
      <c r="A254" s="20" t="s">
        <v>3020</v>
      </c>
      <c r="B254" s="11" t="s">
        <v>4279</v>
      </c>
      <c r="C254" s="11" t="s">
        <v>4280</v>
      </c>
      <c r="D254" s="11" t="s">
        <v>4281</v>
      </c>
      <c r="E254" s="11" t="s">
        <v>2984</v>
      </c>
      <c r="F254" s="11" t="s">
        <v>4282</v>
      </c>
      <c r="G254" s="11"/>
      <c r="H254" s="11" t="s">
        <v>123</v>
      </c>
      <c r="I254" s="11"/>
      <c r="J254" s="11" t="s">
        <v>3019</v>
      </c>
      <c r="K254" s="11" t="s">
        <v>1615</v>
      </c>
      <c r="L254" s="11" t="s">
        <v>2009</v>
      </c>
      <c r="M254" s="11" t="s">
        <v>121</v>
      </c>
      <c r="N254" s="11" t="s">
        <v>122</v>
      </c>
      <c r="O254" s="11"/>
      <c r="P254" s="11"/>
      <c r="Q254" t="str">
        <f t="shared" si="3"/>
        <v>TAX</v>
      </c>
      <c r="U254" s="11" t="s">
        <v>121</v>
      </c>
    </row>
    <row r="255" spans="1:21" ht="144" hidden="1" x14ac:dyDescent="0.2">
      <c r="A255" s="20" t="s">
        <v>3020</v>
      </c>
      <c r="B255" s="11" t="s">
        <v>4283</v>
      </c>
      <c r="C255" s="11" t="s">
        <v>4284</v>
      </c>
      <c r="D255" s="11" t="s">
        <v>4285</v>
      </c>
      <c r="E255" s="11" t="s">
        <v>3006</v>
      </c>
      <c r="F255" s="11" t="s">
        <v>4286</v>
      </c>
      <c r="G255" s="11"/>
      <c r="H255" s="11" t="s">
        <v>123</v>
      </c>
      <c r="I255" s="11"/>
      <c r="J255" s="11" t="s">
        <v>3171</v>
      </c>
      <c r="K255" s="11" t="s">
        <v>1615</v>
      </c>
      <c r="L255" s="11" t="s">
        <v>2009</v>
      </c>
      <c r="M255" s="11" t="s">
        <v>121</v>
      </c>
      <c r="N255" s="11" t="s">
        <v>122</v>
      </c>
      <c r="O255" s="11"/>
      <c r="P255" s="11"/>
      <c r="Q255" t="str">
        <f t="shared" si="3"/>
        <v>TAX</v>
      </c>
      <c r="U255" s="11" t="s">
        <v>121</v>
      </c>
    </row>
    <row r="256" spans="1:21" ht="112" hidden="1" x14ac:dyDescent="0.2">
      <c r="A256" s="20" t="s">
        <v>3020</v>
      </c>
      <c r="B256" s="11" t="s">
        <v>4287</v>
      </c>
      <c r="C256" s="11" t="s">
        <v>4288</v>
      </c>
      <c r="D256" s="11" t="s">
        <v>4289</v>
      </c>
      <c r="E256" s="11" t="s">
        <v>2984</v>
      </c>
      <c r="F256" s="11" t="s">
        <v>4290</v>
      </c>
      <c r="G256" s="11"/>
      <c r="H256" s="11" t="s">
        <v>123</v>
      </c>
      <c r="I256" s="11"/>
      <c r="J256" s="11" t="s">
        <v>2987</v>
      </c>
      <c r="K256" s="11" t="s">
        <v>1615</v>
      </c>
      <c r="L256" s="53" t="s">
        <v>2009</v>
      </c>
      <c r="M256" s="11" t="s">
        <v>121</v>
      </c>
      <c r="N256" s="11" t="s">
        <v>122</v>
      </c>
      <c r="O256" s="11"/>
      <c r="P256" s="11"/>
      <c r="Q256" t="str">
        <f t="shared" si="3"/>
        <v>TAX</v>
      </c>
      <c r="U256" s="11" t="s">
        <v>121</v>
      </c>
    </row>
    <row r="257" spans="1:21" ht="144" x14ac:dyDescent="0.2">
      <c r="A257" s="103" t="s">
        <v>3020</v>
      </c>
      <c r="B257" s="53" t="s">
        <v>4291</v>
      </c>
      <c r="C257" s="53" t="s">
        <v>4292</v>
      </c>
      <c r="D257" s="53" t="s">
        <v>4293</v>
      </c>
      <c r="E257" s="53" t="s">
        <v>2984</v>
      </c>
      <c r="F257" s="53" t="s">
        <v>4294</v>
      </c>
      <c r="G257" s="53"/>
      <c r="H257" s="53" t="s">
        <v>123</v>
      </c>
      <c r="I257" s="53"/>
      <c r="J257" s="53" t="s">
        <v>2987</v>
      </c>
      <c r="K257" s="53" t="s">
        <v>1619</v>
      </c>
      <c r="L257" s="53" t="s">
        <v>2012</v>
      </c>
      <c r="M257" s="53" t="s">
        <v>121</v>
      </c>
      <c r="N257" s="53" t="s">
        <v>122</v>
      </c>
      <c r="O257" s="53"/>
      <c r="P257" s="53"/>
      <c r="Q257" t="str">
        <f t="shared" si="3"/>
        <v>TAX</v>
      </c>
      <c r="U257" s="53" t="s">
        <v>121</v>
      </c>
    </row>
    <row r="258" spans="1:21" s="11" customFormat="1" ht="112" hidden="1" x14ac:dyDescent="0.2">
      <c r="A258" s="20" t="s">
        <v>3020</v>
      </c>
      <c r="B258" s="11" t="s">
        <v>4295</v>
      </c>
      <c r="C258" s="55" t="s">
        <v>4296</v>
      </c>
      <c r="D258" s="55" t="s">
        <v>4297</v>
      </c>
      <c r="E258" s="55" t="s">
        <v>2984</v>
      </c>
      <c r="F258" s="55" t="s">
        <v>4298</v>
      </c>
      <c r="G258" s="55" t="s">
        <v>4299</v>
      </c>
      <c r="H258" s="55" t="s">
        <v>857</v>
      </c>
      <c r="I258" s="106"/>
      <c r="J258" s="55" t="s">
        <v>3019</v>
      </c>
      <c r="K258" s="55" t="s">
        <v>1800</v>
      </c>
      <c r="L258" s="55" t="s">
        <v>1802</v>
      </c>
      <c r="M258" s="55" t="s">
        <v>1364</v>
      </c>
      <c r="N258" s="55" t="s">
        <v>1365</v>
      </c>
      <c r="Q258" t="str">
        <f t="shared" ref="Q258:Q321" si="4">LEFT(M258,3)</f>
        <v>Q2C</v>
      </c>
      <c r="R258"/>
      <c r="U258" s="55" t="s">
        <v>1364</v>
      </c>
    </row>
    <row r="259" spans="1:21" s="11" customFormat="1" ht="128" x14ac:dyDescent="0.2">
      <c r="A259" s="20" t="s">
        <v>2980</v>
      </c>
      <c r="B259" s="11" t="s">
        <v>4300</v>
      </c>
      <c r="C259" s="55" t="s">
        <v>4301</v>
      </c>
      <c r="D259" s="55" t="s">
        <v>4302</v>
      </c>
      <c r="E259" s="65" t="s">
        <v>2984</v>
      </c>
      <c r="F259" s="55" t="s">
        <v>4303</v>
      </c>
      <c r="G259" s="55" t="s">
        <v>4304</v>
      </c>
      <c r="H259" s="117" t="s">
        <v>1090</v>
      </c>
      <c r="J259" s="112" t="s">
        <v>2987</v>
      </c>
      <c r="K259" s="65" t="s">
        <v>4305</v>
      </c>
      <c r="L259" s="65" t="s">
        <v>4306</v>
      </c>
      <c r="M259" s="65" t="s">
        <v>1387</v>
      </c>
      <c r="N259" s="55" t="s">
        <v>4307</v>
      </c>
      <c r="Q259" t="str">
        <f t="shared" si="4"/>
        <v>Q2C</v>
      </c>
      <c r="R259"/>
      <c r="U259" s="65" t="s">
        <v>4308</v>
      </c>
    </row>
    <row r="260" spans="1:21" s="12" customFormat="1" ht="112" x14ac:dyDescent="0.2">
      <c r="A260" s="20" t="s">
        <v>3020</v>
      </c>
      <c r="B260" s="11" t="s">
        <v>4309</v>
      </c>
      <c r="C260" s="55" t="s">
        <v>4310</v>
      </c>
      <c r="D260" s="55" t="s">
        <v>4311</v>
      </c>
      <c r="E260" s="65" t="s">
        <v>3006</v>
      </c>
      <c r="F260" s="55" t="s">
        <v>4312</v>
      </c>
      <c r="G260" s="65" t="s">
        <v>4313</v>
      </c>
      <c r="H260" s="117" t="s">
        <v>1090</v>
      </c>
      <c r="I260" s="11"/>
      <c r="J260" s="112" t="s">
        <v>2987</v>
      </c>
      <c r="K260" s="65" t="s">
        <v>4305</v>
      </c>
      <c r="L260" s="65" t="s">
        <v>4306</v>
      </c>
      <c r="M260" s="65" t="s">
        <v>1387</v>
      </c>
      <c r="N260" s="55" t="s">
        <v>4307</v>
      </c>
      <c r="O260" s="99"/>
      <c r="P260" s="99"/>
      <c r="Q260" t="str">
        <f t="shared" si="4"/>
        <v>Q2C</v>
      </c>
      <c r="R260"/>
      <c r="U260" s="65" t="s">
        <v>4308</v>
      </c>
    </row>
    <row r="261" spans="1:21" ht="144" x14ac:dyDescent="0.2">
      <c r="A261" s="116" t="s">
        <v>3020</v>
      </c>
      <c r="B261" s="99" t="s">
        <v>4314</v>
      </c>
      <c r="C261" s="99" t="s">
        <v>4315</v>
      </c>
      <c r="D261" s="99" t="s">
        <v>4316</v>
      </c>
      <c r="E261" s="99" t="s">
        <v>2984</v>
      </c>
      <c r="F261" s="99" t="s">
        <v>4317</v>
      </c>
      <c r="G261" s="99"/>
      <c r="H261" s="118" t="s">
        <v>123</v>
      </c>
      <c r="I261" s="11"/>
      <c r="J261" s="119" t="s">
        <v>2987</v>
      </c>
      <c r="K261" s="99" t="s">
        <v>1619</v>
      </c>
      <c r="L261" s="99" t="s">
        <v>2012</v>
      </c>
      <c r="M261" s="99" t="s">
        <v>121</v>
      </c>
      <c r="N261" s="99" t="s">
        <v>122</v>
      </c>
      <c r="O261" s="99"/>
      <c r="P261" s="99"/>
      <c r="Q261" t="str">
        <f t="shared" si="4"/>
        <v>TAX</v>
      </c>
      <c r="U261" s="99" t="s">
        <v>121</v>
      </c>
    </row>
    <row r="262" spans="1:21" ht="160" hidden="1" x14ac:dyDescent="0.2">
      <c r="A262" s="20" t="s">
        <v>2980</v>
      </c>
      <c r="B262" s="11" t="s">
        <v>4318</v>
      </c>
      <c r="C262" s="11" t="s">
        <v>4319</v>
      </c>
      <c r="D262" s="11" t="s">
        <v>4320</v>
      </c>
      <c r="E262" s="11" t="s">
        <v>3006</v>
      </c>
      <c r="F262" s="11" t="s">
        <v>4321</v>
      </c>
      <c r="G262" s="11" t="s">
        <v>4322</v>
      </c>
      <c r="H262" s="11" t="s">
        <v>123</v>
      </c>
      <c r="I262" s="99"/>
      <c r="J262" s="11" t="s">
        <v>3171</v>
      </c>
      <c r="K262" s="11" t="s">
        <v>2014</v>
      </c>
      <c r="L262" s="11" t="s">
        <v>2015</v>
      </c>
      <c r="M262" s="11" t="s">
        <v>673</v>
      </c>
      <c r="N262" s="11" t="s">
        <v>674</v>
      </c>
      <c r="O262" s="11"/>
      <c r="P262" s="11"/>
      <c r="Q262" t="str">
        <f t="shared" si="4"/>
        <v>R2R</v>
      </c>
      <c r="U262" s="11" t="s">
        <v>673</v>
      </c>
    </row>
    <row r="263" spans="1:21" ht="144" hidden="1" x14ac:dyDescent="0.2">
      <c r="A263" s="20" t="s">
        <v>2980</v>
      </c>
      <c r="B263" s="11" t="s">
        <v>4323</v>
      </c>
      <c r="C263" s="11" t="s">
        <v>4324</v>
      </c>
      <c r="D263" s="11" t="s">
        <v>4325</v>
      </c>
      <c r="E263" s="11" t="s">
        <v>2984</v>
      </c>
      <c r="F263" s="11" t="s">
        <v>4326</v>
      </c>
      <c r="G263" s="11" t="s">
        <v>4327</v>
      </c>
      <c r="H263" s="11" t="s">
        <v>123</v>
      </c>
      <c r="I263" s="11"/>
      <c r="J263" s="11" t="s">
        <v>2987</v>
      </c>
      <c r="K263" s="11" t="s">
        <v>2018</v>
      </c>
      <c r="L263" s="11" t="s">
        <v>2019</v>
      </c>
      <c r="M263" s="11" t="s">
        <v>673</v>
      </c>
      <c r="N263" s="11" t="s">
        <v>674</v>
      </c>
      <c r="O263" s="11"/>
      <c r="P263" s="11"/>
      <c r="Q263" t="str">
        <f t="shared" si="4"/>
        <v>R2R</v>
      </c>
      <c r="U263" s="11" t="s">
        <v>673</v>
      </c>
    </row>
    <row r="264" spans="1:21" ht="144" hidden="1" x14ac:dyDescent="0.2">
      <c r="A264" s="20" t="s">
        <v>2980</v>
      </c>
      <c r="B264" s="11" t="s">
        <v>4328</v>
      </c>
      <c r="C264" s="11" t="s">
        <v>4329</v>
      </c>
      <c r="D264" s="11" t="s">
        <v>4330</v>
      </c>
      <c r="E264" s="11" t="s">
        <v>2984</v>
      </c>
      <c r="F264" s="11" t="s">
        <v>4331</v>
      </c>
      <c r="G264" s="11" t="s">
        <v>4332</v>
      </c>
      <c r="H264" s="11" t="s">
        <v>123</v>
      </c>
      <c r="I264" s="11"/>
      <c r="J264" s="11" t="s">
        <v>2987</v>
      </c>
      <c r="K264" s="11" t="s">
        <v>2018</v>
      </c>
      <c r="L264" s="11" t="s">
        <v>2019</v>
      </c>
      <c r="M264" s="11" t="s">
        <v>673</v>
      </c>
      <c r="N264" s="11" t="s">
        <v>674</v>
      </c>
      <c r="O264" s="11"/>
      <c r="P264" s="11"/>
      <c r="Q264" t="str">
        <f t="shared" si="4"/>
        <v>R2R</v>
      </c>
      <c r="U264" s="11" t="s">
        <v>673</v>
      </c>
    </row>
    <row r="265" spans="1:21" ht="128" hidden="1" x14ac:dyDescent="0.2">
      <c r="A265" s="20" t="s">
        <v>2980</v>
      </c>
      <c r="B265" s="11" t="s">
        <v>4333</v>
      </c>
      <c r="C265" s="11" t="s">
        <v>4334</v>
      </c>
      <c r="D265" s="11" t="s">
        <v>4335</v>
      </c>
      <c r="E265" s="11" t="s">
        <v>2984</v>
      </c>
      <c r="F265" s="11" t="s">
        <v>4336</v>
      </c>
      <c r="G265" s="11" t="s">
        <v>4337</v>
      </c>
      <c r="H265" s="11" t="s">
        <v>748</v>
      </c>
      <c r="I265" s="11"/>
      <c r="J265" s="11" t="s">
        <v>2987</v>
      </c>
      <c r="K265" s="11" t="s">
        <v>2022</v>
      </c>
      <c r="L265" s="11" t="s">
        <v>2023</v>
      </c>
      <c r="M265" s="11" t="s">
        <v>673</v>
      </c>
      <c r="N265" s="11" t="s">
        <v>674</v>
      </c>
      <c r="O265" s="11"/>
      <c r="P265" s="11"/>
      <c r="Q265" t="str">
        <f t="shared" si="4"/>
        <v>R2R</v>
      </c>
      <c r="U265" s="11" t="s">
        <v>673</v>
      </c>
    </row>
    <row r="266" spans="1:21" ht="144" hidden="1" x14ac:dyDescent="0.2">
      <c r="A266" s="20" t="s">
        <v>2980</v>
      </c>
      <c r="B266" s="11" t="s">
        <v>4338</v>
      </c>
      <c r="C266" s="11" t="s">
        <v>4339</v>
      </c>
      <c r="D266" s="11" t="s">
        <v>4340</v>
      </c>
      <c r="E266" s="11" t="s">
        <v>2984</v>
      </c>
      <c r="F266" s="11" t="s">
        <v>4341</v>
      </c>
      <c r="G266" s="11" t="s">
        <v>4342</v>
      </c>
      <c r="H266" s="11" t="s">
        <v>748</v>
      </c>
      <c r="I266" s="11"/>
      <c r="J266" s="11" t="s">
        <v>2987</v>
      </c>
      <c r="K266" s="11" t="s">
        <v>2022</v>
      </c>
      <c r="L266" s="11" t="s">
        <v>2023</v>
      </c>
      <c r="M266" s="11" t="s">
        <v>673</v>
      </c>
      <c r="N266" s="11" t="s">
        <v>674</v>
      </c>
      <c r="O266" s="11"/>
      <c r="P266" s="11"/>
      <c r="Q266" t="str">
        <f t="shared" si="4"/>
        <v>R2R</v>
      </c>
      <c r="U266" s="11" t="s">
        <v>673</v>
      </c>
    </row>
    <row r="267" spans="1:21" ht="160" hidden="1" x14ac:dyDescent="0.2">
      <c r="A267" s="20" t="s">
        <v>2980</v>
      </c>
      <c r="B267" s="11" t="s">
        <v>4343</v>
      </c>
      <c r="C267" s="11" t="s">
        <v>4344</v>
      </c>
      <c r="D267" s="11" t="s">
        <v>4345</v>
      </c>
      <c r="E267" s="11" t="s">
        <v>3006</v>
      </c>
      <c r="F267" s="11" t="s">
        <v>4346</v>
      </c>
      <c r="G267" s="11" t="s">
        <v>4347</v>
      </c>
      <c r="H267" s="11" t="s">
        <v>748</v>
      </c>
      <c r="I267" s="11"/>
      <c r="J267" s="11" t="s">
        <v>2987</v>
      </c>
      <c r="K267" s="11" t="s">
        <v>2022</v>
      </c>
      <c r="L267" s="11" t="s">
        <v>2023</v>
      </c>
      <c r="M267" s="11" t="s">
        <v>673</v>
      </c>
      <c r="N267" s="11" t="s">
        <v>674</v>
      </c>
      <c r="O267" s="11"/>
      <c r="P267" s="11"/>
      <c r="Q267" t="str">
        <f t="shared" si="4"/>
        <v>R2R</v>
      </c>
      <c r="U267" s="11" t="s">
        <v>673</v>
      </c>
    </row>
    <row r="268" spans="1:21" ht="112" x14ac:dyDescent="0.2">
      <c r="A268" s="20" t="s">
        <v>2980</v>
      </c>
      <c r="B268" s="11" t="s">
        <v>4348</v>
      </c>
      <c r="C268" s="11" t="s">
        <v>4349</v>
      </c>
      <c r="D268" s="11" t="s">
        <v>4350</v>
      </c>
      <c r="E268" s="11" t="s">
        <v>2984</v>
      </c>
      <c r="F268" s="11" t="s">
        <v>4351</v>
      </c>
      <c r="G268" s="11" t="s">
        <v>4352</v>
      </c>
      <c r="H268" s="11" t="s">
        <v>123</v>
      </c>
      <c r="I268" s="11"/>
      <c r="J268" s="11" t="s">
        <v>2987</v>
      </c>
      <c r="K268" s="11" t="s">
        <v>2025</v>
      </c>
      <c r="L268" s="11" t="s">
        <v>2026</v>
      </c>
      <c r="M268" s="11" t="s">
        <v>680</v>
      </c>
      <c r="N268" s="11" t="s">
        <v>681</v>
      </c>
      <c r="O268" s="11"/>
      <c r="P268" s="11"/>
      <c r="Q268" t="str">
        <f t="shared" si="4"/>
        <v>R2R</v>
      </c>
      <c r="U268" s="11" t="s">
        <v>680</v>
      </c>
    </row>
    <row r="269" spans="1:21" ht="112" x14ac:dyDescent="0.2">
      <c r="A269" s="20" t="s">
        <v>2980</v>
      </c>
      <c r="B269" s="11" t="s">
        <v>4353</v>
      </c>
      <c r="C269" s="11" t="s">
        <v>4354</v>
      </c>
      <c r="D269" s="11" t="s">
        <v>4355</v>
      </c>
      <c r="E269" s="11" t="s">
        <v>2984</v>
      </c>
      <c r="F269" s="11" t="s">
        <v>4356</v>
      </c>
      <c r="G269" s="11" t="s">
        <v>4357</v>
      </c>
      <c r="H269" s="11" t="s">
        <v>123</v>
      </c>
      <c r="I269" s="11"/>
      <c r="J269" s="11" t="s">
        <v>2987</v>
      </c>
      <c r="K269" s="11" t="s">
        <v>2025</v>
      </c>
      <c r="L269" s="11" t="s">
        <v>2026</v>
      </c>
      <c r="M269" s="11" t="s">
        <v>680</v>
      </c>
      <c r="N269" s="11" t="s">
        <v>681</v>
      </c>
      <c r="O269" s="11"/>
      <c r="P269" s="11"/>
      <c r="Q269" t="str">
        <f t="shared" si="4"/>
        <v>R2R</v>
      </c>
      <c r="U269" s="11" t="s">
        <v>680</v>
      </c>
    </row>
    <row r="270" spans="1:21" ht="128" x14ac:dyDescent="0.2">
      <c r="A270" s="20" t="s">
        <v>2980</v>
      </c>
      <c r="B270" s="11" t="s">
        <v>4358</v>
      </c>
      <c r="C270" s="11" t="s">
        <v>4359</v>
      </c>
      <c r="D270" s="11" t="s">
        <v>4360</v>
      </c>
      <c r="E270" s="11" t="s">
        <v>3006</v>
      </c>
      <c r="F270" s="11" t="s">
        <v>4361</v>
      </c>
      <c r="G270" s="11" t="s">
        <v>4357</v>
      </c>
      <c r="H270" s="11" t="s">
        <v>123</v>
      </c>
      <c r="I270" s="11"/>
      <c r="J270" s="11" t="s">
        <v>2987</v>
      </c>
      <c r="K270" s="11" t="s">
        <v>2025</v>
      </c>
      <c r="L270" s="11" t="s">
        <v>2026</v>
      </c>
      <c r="M270" s="11" t="s">
        <v>680</v>
      </c>
      <c r="N270" s="11" t="s">
        <v>681</v>
      </c>
      <c r="O270" s="11"/>
      <c r="P270" s="11"/>
      <c r="Q270" t="str">
        <f t="shared" si="4"/>
        <v>R2R</v>
      </c>
      <c r="U270" s="11" t="s">
        <v>680</v>
      </c>
    </row>
    <row r="271" spans="1:21" ht="128" x14ac:dyDescent="0.2">
      <c r="A271" s="20" t="s">
        <v>2980</v>
      </c>
      <c r="B271" s="11" t="s">
        <v>4362</v>
      </c>
      <c r="C271" s="11" t="s">
        <v>4363</v>
      </c>
      <c r="D271" s="11" t="s">
        <v>4364</v>
      </c>
      <c r="E271" s="11" t="s">
        <v>2984</v>
      </c>
      <c r="F271" s="11" t="s">
        <v>4365</v>
      </c>
      <c r="G271" s="11"/>
      <c r="H271" s="11" t="s">
        <v>123</v>
      </c>
      <c r="I271" s="11"/>
      <c r="J271" s="11" t="s">
        <v>3019</v>
      </c>
      <c r="K271" s="11" t="s">
        <v>2029</v>
      </c>
      <c r="L271" s="11" t="s">
        <v>2030</v>
      </c>
      <c r="M271" s="11" t="s">
        <v>680</v>
      </c>
      <c r="N271" s="11" t="s">
        <v>681</v>
      </c>
      <c r="O271" s="11"/>
      <c r="P271" s="11"/>
      <c r="Q271" t="str">
        <f t="shared" si="4"/>
        <v>R2R</v>
      </c>
      <c r="U271" s="11" t="s">
        <v>680</v>
      </c>
    </row>
    <row r="272" spans="1:21" ht="112" x14ac:dyDescent="0.2">
      <c r="A272" s="20" t="s">
        <v>2980</v>
      </c>
      <c r="B272" s="11" t="s">
        <v>4366</v>
      </c>
      <c r="C272" s="11" t="s">
        <v>4367</v>
      </c>
      <c r="D272" s="11" t="s">
        <v>4368</v>
      </c>
      <c r="E272" s="11" t="s">
        <v>2984</v>
      </c>
      <c r="F272" s="11" t="s">
        <v>4369</v>
      </c>
      <c r="G272" s="11" t="s">
        <v>4362</v>
      </c>
      <c r="H272" s="11" t="s">
        <v>123</v>
      </c>
      <c r="I272" s="11"/>
      <c r="J272" s="11" t="s">
        <v>3019</v>
      </c>
      <c r="K272" s="11" t="s">
        <v>2029</v>
      </c>
      <c r="L272" s="11" t="s">
        <v>2030</v>
      </c>
      <c r="M272" s="11" t="s">
        <v>680</v>
      </c>
      <c r="N272" s="11" t="s">
        <v>681</v>
      </c>
      <c r="O272" s="11"/>
      <c r="P272" s="11"/>
      <c r="Q272" t="str">
        <f t="shared" si="4"/>
        <v>R2R</v>
      </c>
      <c r="U272" s="11" t="s">
        <v>680</v>
      </c>
    </row>
    <row r="273" spans="1:21" ht="112" x14ac:dyDescent="0.2">
      <c r="A273" s="20" t="s">
        <v>2980</v>
      </c>
      <c r="B273" s="11" t="s">
        <v>4370</v>
      </c>
      <c r="C273" s="11" t="s">
        <v>4371</v>
      </c>
      <c r="D273" s="11" t="s">
        <v>4372</v>
      </c>
      <c r="E273" s="11" t="s">
        <v>2984</v>
      </c>
      <c r="F273" s="11" t="s">
        <v>4373</v>
      </c>
      <c r="G273" s="11" t="s">
        <v>4374</v>
      </c>
      <c r="H273" s="11" t="s">
        <v>123</v>
      </c>
      <c r="I273" s="11"/>
      <c r="J273" s="11" t="s">
        <v>2987</v>
      </c>
      <c r="K273" s="11" t="s">
        <v>2032</v>
      </c>
      <c r="L273" s="11" t="s">
        <v>2033</v>
      </c>
      <c r="M273" s="11" t="s">
        <v>680</v>
      </c>
      <c r="N273" s="11" t="s">
        <v>681</v>
      </c>
      <c r="O273" s="11"/>
      <c r="P273" s="11"/>
      <c r="Q273" t="str">
        <f t="shared" si="4"/>
        <v>R2R</v>
      </c>
      <c r="U273" s="11" t="s">
        <v>680</v>
      </c>
    </row>
    <row r="274" spans="1:21" ht="144" x14ac:dyDescent="0.2">
      <c r="A274" s="20" t="s">
        <v>2980</v>
      </c>
      <c r="B274" s="11" t="s">
        <v>4375</v>
      </c>
      <c r="C274" s="11" t="s">
        <v>4376</v>
      </c>
      <c r="D274" s="11" t="s">
        <v>4377</v>
      </c>
      <c r="E274" s="11" t="s">
        <v>3006</v>
      </c>
      <c r="F274" s="11" t="s">
        <v>4378</v>
      </c>
      <c r="G274" s="11" t="s">
        <v>4379</v>
      </c>
      <c r="H274" s="11" t="s">
        <v>123</v>
      </c>
      <c r="I274" s="11"/>
      <c r="J274" s="11" t="s">
        <v>2987</v>
      </c>
      <c r="K274" s="11" t="s">
        <v>2032</v>
      </c>
      <c r="L274" s="11" t="s">
        <v>2033</v>
      </c>
      <c r="M274" s="11" t="s">
        <v>680</v>
      </c>
      <c r="N274" s="11" t="s">
        <v>681</v>
      </c>
      <c r="O274" s="11"/>
      <c r="P274" s="11"/>
      <c r="Q274" t="str">
        <f t="shared" si="4"/>
        <v>R2R</v>
      </c>
      <c r="U274" s="11" t="s">
        <v>680</v>
      </c>
    </row>
    <row r="275" spans="1:21" ht="128" x14ac:dyDescent="0.2">
      <c r="A275" s="20" t="s">
        <v>2980</v>
      </c>
      <c r="B275" s="11" t="s">
        <v>4380</v>
      </c>
      <c r="C275" s="11" t="s">
        <v>4381</v>
      </c>
      <c r="D275" s="11" t="s">
        <v>4382</v>
      </c>
      <c r="E275" s="11" t="s">
        <v>2984</v>
      </c>
      <c r="F275" s="11" t="s">
        <v>4383</v>
      </c>
      <c r="G275" s="11" t="s">
        <v>4384</v>
      </c>
      <c r="H275" s="11" t="s">
        <v>123</v>
      </c>
      <c r="I275" s="11"/>
      <c r="J275" s="11" t="s">
        <v>2987</v>
      </c>
      <c r="K275" s="11" t="s">
        <v>2032</v>
      </c>
      <c r="L275" s="11" t="s">
        <v>2033</v>
      </c>
      <c r="M275" s="11" t="s">
        <v>680</v>
      </c>
      <c r="N275" s="11" t="s">
        <v>681</v>
      </c>
      <c r="O275" s="11"/>
      <c r="P275" s="11"/>
      <c r="Q275" t="str">
        <f t="shared" si="4"/>
        <v>R2R</v>
      </c>
      <c r="U275" s="11" t="s">
        <v>680</v>
      </c>
    </row>
    <row r="276" spans="1:21" ht="96" hidden="1" x14ac:dyDescent="0.2">
      <c r="A276" s="20" t="s">
        <v>2980</v>
      </c>
      <c r="B276" s="11" t="s">
        <v>4385</v>
      </c>
      <c r="C276" s="11" t="s">
        <v>4386</v>
      </c>
      <c r="D276" s="11" t="s">
        <v>4387</v>
      </c>
      <c r="E276" s="11" t="s">
        <v>2984</v>
      </c>
      <c r="F276" s="11" t="s">
        <v>4388</v>
      </c>
      <c r="G276" s="11"/>
      <c r="H276" s="11" t="s">
        <v>123</v>
      </c>
      <c r="I276" s="11"/>
      <c r="J276" s="11" t="s">
        <v>2987</v>
      </c>
      <c r="K276" s="11" t="s">
        <v>2035</v>
      </c>
      <c r="L276" s="11" t="s">
        <v>2036</v>
      </c>
      <c r="M276" s="11" t="s">
        <v>690</v>
      </c>
      <c r="N276" s="11" t="s">
        <v>691</v>
      </c>
      <c r="O276" s="11"/>
      <c r="P276" s="11"/>
      <c r="Q276" t="str">
        <f t="shared" si="4"/>
        <v>R2R</v>
      </c>
      <c r="U276" s="11" t="s">
        <v>690</v>
      </c>
    </row>
    <row r="277" spans="1:21" ht="112" hidden="1" x14ac:dyDescent="0.2">
      <c r="A277" s="20" t="s">
        <v>2980</v>
      </c>
      <c r="B277" s="11" t="s">
        <v>4389</v>
      </c>
      <c r="C277" s="11" t="s">
        <v>4390</v>
      </c>
      <c r="D277" s="11" t="s">
        <v>4391</v>
      </c>
      <c r="E277" s="11" t="s">
        <v>2984</v>
      </c>
      <c r="F277" s="11" t="s">
        <v>4392</v>
      </c>
      <c r="G277" s="11" t="s">
        <v>4385</v>
      </c>
      <c r="H277" s="11" t="s">
        <v>123</v>
      </c>
      <c r="I277" s="11"/>
      <c r="J277" s="11" t="s">
        <v>2987</v>
      </c>
      <c r="K277" s="11" t="s">
        <v>2035</v>
      </c>
      <c r="L277" s="11" t="s">
        <v>2036</v>
      </c>
      <c r="M277" s="11" t="s">
        <v>690</v>
      </c>
      <c r="N277" s="11" t="s">
        <v>691</v>
      </c>
      <c r="O277" s="11"/>
      <c r="P277" s="11"/>
      <c r="Q277" t="str">
        <f t="shared" si="4"/>
        <v>R2R</v>
      </c>
      <c r="U277" s="11" t="s">
        <v>690</v>
      </c>
    </row>
    <row r="278" spans="1:21" ht="128" hidden="1" x14ac:dyDescent="0.2">
      <c r="A278" s="20" t="s">
        <v>2980</v>
      </c>
      <c r="B278" s="11" t="s">
        <v>4393</v>
      </c>
      <c r="C278" s="11" t="s">
        <v>4394</v>
      </c>
      <c r="D278" s="11" t="s">
        <v>4395</v>
      </c>
      <c r="E278" s="11" t="s">
        <v>2984</v>
      </c>
      <c r="F278" s="11" t="s">
        <v>4396</v>
      </c>
      <c r="G278" s="11" t="s">
        <v>4389</v>
      </c>
      <c r="H278" s="11" t="s">
        <v>123</v>
      </c>
      <c r="I278" s="11"/>
      <c r="J278" s="11" t="s">
        <v>2987</v>
      </c>
      <c r="K278" s="11" t="s">
        <v>2035</v>
      </c>
      <c r="L278" s="11" t="s">
        <v>2036</v>
      </c>
      <c r="M278" s="11" t="s">
        <v>690</v>
      </c>
      <c r="N278" s="11" t="s">
        <v>691</v>
      </c>
      <c r="O278" s="11"/>
      <c r="P278" s="11"/>
      <c r="Q278" t="str">
        <f t="shared" si="4"/>
        <v>R2R</v>
      </c>
      <c r="U278" s="11" t="s">
        <v>690</v>
      </c>
    </row>
    <row r="279" spans="1:21" ht="128" hidden="1" x14ac:dyDescent="0.2">
      <c r="A279" s="20" t="s">
        <v>2980</v>
      </c>
      <c r="B279" s="11" t="s">
        <v>4397</v>
      </c>
      <c r="C279" s="11" t="s">
        <v>4398</v>
      </c>
      <c r="D279" s="11" t="s">
        <v>4399</v>
      </c>
      <c r="E279" s="11" t="s">
        <v>2984</v>
      </c>
      <c r="F279" s="11" t="s">
        <v>4400</v>
      </c>
      <c r="G279" s="11" t="s">
        <v>4401</v>
      </c>
      <c r="H279" s="11" t="s">
        <v>123</v>
      </c>
      <c r="I279" s="11"/>
      <c r="J279" s="11" t="s">
        <v>2987</v>
      </c>
      <c r="K279" s="11" t="s">
        <v>2035</v>
      </c>
      <c r="L279" s="11" t="s">
        <v>2036</v>
      </c>
      <c r="M279" s="11" t="s">
        <v>690</v>
      </c>
      <c r="N279" s="11" t="s">
        <v>691</v>
      </c>
      <c r="O279" s="11"/>
      <c r="P279" s="11"/>
      <c r="Q279" t="str">
        <f t="shared" si="4"/>
        <v>R2R</v>
      </c>
      <c r="U279" s="11" t="s">
        <v>690</v>
      </c>
    </row>
    <row r="280" spans="1:21" ht="112" hidden="1" x14ac:dyDescent="0.2">
      <c r="A280" s="20" t="s">
        <v>2980</v>
      </c>
      <c r="B280" s="11" t="s">
        <v>4402</v>
      </c>
      <c r="C280" s="11" t="s">
        <v>4403</v>
      </c>
      <c r="D280" s="11" t="s">
        <v>4404</v>
      </c>
      <c r="E280" s="11" t="s">
        <v>2984</v>
      </c>
      <c r="F280" s="11" t="s">
        <v>4405</v>
      </c>
      <c r="G280" s="11" t="s">
        <v>4406</v>
      </c>
      <c r="H280" s="11" t="s">
        <v>2043</v>
      </c>
      <c r="I280" s="11"/>
      <c r="J280" s="11" t="s">
        <v>2987</v>
      </c>
      <c r="K280" s="11" t="s">
        <v>2039</v>
      </c>
      <c r="L280" s="11" t="s">
        <v>2041</v>
      </c>
      <c r="M280" s="11" t="s">
        <v>695</v>
      </c>
      <c r="N280" s="11" t="s">
        <v>696</v>
      </c>
      <c r="O280" s="11"/>
      <c r="P280" s="11"/>
      <c r="Q280" t="str">
        <f t="shared" si="4"/>
        <v>R2R</v>
      </c>
      <c r="U280" s="11" t="s">
        <v>695</v>
      </c>
    </row>
    <row r="281" spans="1:21" ht="128" hidden="1" x14ac:dyDescent="0.2">
      <c r="A281" s="20" t="s">
        <v>2980</v>
      </c>
      <c r="B281" s="11" t="s">
        <v>4407</v>
      </c>
      <c r="C281" s="11" t="s">
        <v>4408</v>
      </c>
      <c r="D281" s="11" t="s">
        <v>4409</v>
      </c>
      <c r="E281" s="11" t="s">
        <v>2984</v>
      </c>
      <c r="F281" s="11" t="s">
        <v>4410</v>
      </c>
      <c r="G281" s="11" t="s">
        <v>4411</v>
      </c>
      <c r="H281" s="11" t="s">
        <v>2043</v>
      </c>
      <c r="I281" s="11"/>
      <c r="J281" s="11" t="s">
        <v>2987</v>
      </c>
      <c r="K281" s="11" t="s">
        <v>2039</v>
      </c>
      <c r="L281" s="11" t="s">
        <v>2041</v>
      </c>
      <c r="M281" s="11" t="s">
        <v>695</v>
      </c>
      <c r="N281" s="11" t="s">
        <v>696</v>
      </c>
      <c r="O281" s="11"/>
      <c r="P281" s="11"/>
      <c r="Q281" t="str">
        <f t="shared" si="4"/>
        <v>R2R</v>
      </c>
      <c r="U281" s="11" t="s">
        <v>695</v>
      </c>
    </row>
    <row r="282" spans="1:21" ht="144" hidden="1" x14ac:dyDescent="0.2">
      <c r="A282" s="20" t="s">
        <v>2980</v>
      </c>
      <c r="B282" s="11" t="s">
        <v>4412</v>
      </c>
      <c r="C282" s="11" t="s">
        <v>4413</v>
      </c>
      <c r="D282" s="11" t="s">
        <v>4414</v>
      </c>
      <c r="E282" s="11" t="s">
        <v>2984</v>
      </c>
      <c r="F282" s="11" t="s">
        <v>4415</v>
      </c>
      <c r="G282" s="11" t="s">
        <v>4416</v>
      </c>
      <c r="H282" s="11" t="s">
        <v>123</v>
      </c>
      <c r="I282" s="11"/>
      <c r="J282" s="11" t="s">
        <v>2987</v>
      </c>
      <c r="K282" s="11" t="s">
        <v>2045</v>
      </c>
      <c r="L282" s="11" t="s">
        <v>2046</v>
      </c>
      <c r="M282" s="11" t="s">
        <v>695</v>
      </c>
      <c r="N282" s="11" t="s">
        <v>696</v>
      </c>
      <c r="O282" s="11"/>
      <c r="P282" s="11"/>
      <c r="Q282" t="str">
        <f t="shared" si="4"/>
        <v>R2R</v>
      </c>
      <c r="U282" s="11" t="s">
        <v>695</v>
      </c>
    </row>
    <row r="283" spans="1:21" ht="144" x14ac:dyDescent="0.2">
      <c r="A283" s="20" t="s">
        <v>2980</v>
      </c>
      <c r="B283" s="11" t="s">
        <v>4417</v>
      </c>
      <c r="C283" s="11" t="s">
        <v>4418</v>
      </c>
      <c r="D283" s="11" t="s">
        <v>4419</v>
      </c>
      <c r="E283" s="11" t="s">
        <v>2984</v>
      </c>
      <c r="F283" s="11" t="s">
        <v>4420</v>
      </c>
      <c r="G283" s="11"/>
      <c r="H283" s="11" t="s">
        <v>123</v>
      </c>
      <c r="I283" s="11"/>
      <c r="J283" s="11" t="s">
        <v>2987</v>
      </c>
      <c r="K283" s="11" t="s">
        <v>2048</v>
      </c>
      <c r="L283" s="11" t="s">
        <v>2049</v>
      </c>
      <c r="M283" s="11" t="s">
        <v>702</v>
      </c>
      <c r="N283" s="11" t="s">
        <v>703</v>
      </c>
      <c r="O283" s="11"/>
      <c r="P283" s="11"/>
      <c r="Q283" t="str">
        <f t="shared" si="4"/>
        <v>R2R</v>
      </c>
      <c r="U283" s="11" t="s">
        <v>702</v>
      </c>
    </row>
    <row r="284" spans="1:21" ht="160" x14ac:dyDescent="0.2">
      <c r="A284" s="20" t="s">
        <v>2980</v>
      </c>
      <c r="B284" s="11" t="s">
        <v>4421</v>
      </c>
      <c r="C284" s="11" t="s">
        <v>4422</v>
      </c>
      <c r="D284" s="11" t="s">
        <v>4423</v>
      </c>
      <c r="E284" s="11" t="s">
        <v>2984</v>
      </c>
      <c r="F284" s="11" t="s">
        <v>4424</v>
      </c>
      <c r="G284" s="11" t="s">
        <v>4425</v>
      </c>
      <c r="H284" s="11" t="s">
        <v>123</v>
      </c>
      <c r="I284" s="11"/>
      <c r="J284" s="11" t="s">
        <v>2987</v>
      </c>
      <c r="K284" s="11" t="s">
        <v>2048</v>
      </c>
      <c r="L284" s="11" t="s">
        <v>2049</v>
      </c>
      <c r="M284" s="11" t="s">
        <v>702</v>
      </c>
      <c r="N284" s="11" t="s">
        <v>703</v>
      </c>
      <c r="O284" s="11"/>
      <c r="P284" s="11"/>
      <c r="Q284" t="str">
        <f t="shared" si="4"/>
        <v>R2R</v>
      </c>
      <c r="U284" s="11" t="s">
        <v>702</v>
      </c>
    </row>
    <row r="285" spans="1:21" ht="128" hidden="1" x14ac:dyDescent="0.2">
      <c r="A285" s="20" t="s">
        <v>2980</v>
      </c>
      <c r="B285" s="11" t="s">
        <v>4426</v>
      </c>
      <c r="C285" s="11" t="s">
        <v>4427</v>
      </c>
      <c r="D285" s="11" t="s">
        <v>4428</v>
      </c>
      <c r="E285" s="11" t="s">
        <v>2984</v>
      </c>
      <c r="F285" s="11" t="s">
        <v>4429</v>
      </c>
      <c r="G285" s="11" t="s">
        <v>4421</v>
      </c>
      <c r="H285" s="11" t="s">
        <v>123</v>
      </c>
      <c r="I285" s="11"/>
      <c r="J285" s="11" t="s">
        <v>3019</v>
      </c>
      <c r="K285" s="11" t="s">
        <v>2052</v>
      </c>
      <c r="L285" s="11" t="s">
        <v>2053</v>
      </c>
      <c r="M285" s="11" t="s">
        <v>702</v>
      </c>
      <c r="N285" s="11" t="s">
        <v>703</v>
      </c>
      <c r="O285" s="11"/>
      <c r="P285" s="11"/>
      <c r="Q285" t="str">
        <f t="shared" si="4"/>
        <v>R2R</v>
      </c>
      <c r="U285" s="11" t="s">
        <v>702</v>
      </c>
    </row>
    <row r="286" spans="1:21" ht="144" hidden="1" x14ac:dyDescent="0.2">
      <c r="A286" s="20" t="s">
        <v>2980</v>
      </c>
      <c r="B286" s="11" t="s">
        <v>4430</v>
      </c>
      <c r="C286" s="11" t="s">
        <v>4431</v>
      </c>
      <c r="D286" s="11" t="s">
        <v>4432</v>
      </c>
      <c r="E286" s="11" t="s">
        <v>2984</v>
      </c>
      <c r="F286" s="11" t="s">
        <v>4433</v>
      </c>
      <c r="G286" s="11" t="s">
        <v>4434</v>
      </c>
      <c r="H286" s="11" t="s">
        <v>123</v>
      </c>
      <c r="I286" s="11"/>
      <c r="J286" s="11" t="s">
        <v>3019</v>
      </c>
      <c r="K286" s="11" t="s">
        <v>2052</v>
      </c>
      <c r="L286" s="11" t="s">
        <v>2053</v>
      </c>
      <c r="M286" s="11" t="s">
        <v>702</v>
      </c>
      <c r="N286" s="11" t="s">
        <v>703</v>
      </c>
      <c r="O286" s="11"/>
      <c r="P286" s="11"/>
      <c r="Q286" t="str">
        <f t="shared" si="4"/>
        <v>R2R</v>
      </c>
      <c r="U286" s="11" t="s">
        <v>702</v>
      </c>
    </row>
    <row r="287" spans="1:21" ht="144" x14ac:dyDescent="0.2">
      <c r="A287" s="20" t="s">
        <v>2980</v>
      </c>
      <c r="B287" s="11" t="s">
        <v>4435</v>
      </c>
      <c r="C287" s="11" t="s">
        <v>4436</v>
      </c>
      <c r="D287" s="11" t="s">
        <v>4437</v>
      </c>
      <c r="E287" s="11" t="s">
        <v>2984</v>
      </c>
      <c r="F287" s="11" t="s">
        <v>4438</v>
      </c>
      <c r="G287" s="11" t="s">
        <v>4439</v>
      </c>
      <c r="H287" s="11" t="s">
        <v>123</v>
      </c>
      <c r="I287" s="11"/>
      <c r="J287" s="11" t="s">
        <v>2987</v>
      </c>
      <c r="K287" s="11" t="s">
        <v>2056</v>
      </c>
      <c r="L287" s="11" t="s">
        <v>2057</v>
      </c>
      <c r="M287" s="11" t="s">
        <v>709</v>
      </c>
      <c r="N287" s="11" t="s">
        <v>710</v>
      </c>
      <c r="O287" s="11"/>
      <c r="P287" s="11"/>
      <c r="Q287" t="str">
        <f t="shared" si="4"/>
        <v>R2R</v>
      </c>
      <c r="U287" s="11" t="s">
        <v>709</v>
      </c>
    </row>
    <row r="288" spans="1:21" ht="112" x14ac:dyDescent="0.2">
      <c r="A288" s="20" t="s">
        <v>2980</v>
      </c>
      <c r="B288" s="11" t="s">
        <v>4440</v>
      </c>
      <c r="C288" s="11" t="s">
        <v>4441</v>
      </c>
      <c r="D288" s="11" t="s">
        <v>4442</v>
      </c>
      <c r="E288" s="11" t="s">
        <v>3006</v>
      </c>
      <c r="F288" s="11" t="s">
        <v>4443</v>
      </c>
      <c r="G288" s="11" t="s">
        <v>4444</v>
      </c>
      <c r="H288" s="11" t="s">
        <v>123</v>
      </c>
      <c r="I288" s="11"/>
      <c r="J288" s="11" t="s">
        <v>2987</v>
      </c>
      <c r="K288" s="11" t="s">
        <v>2056</v>
      </c>
      <c r="L288" s="11" t="s">
        <v>2057</v>
      </c>
      <c r="M288" s="11" t="s">
        <v>709</v>
      </c>
      <c r="N288" s="11" t="s">
        <v>710</v>
      </c>
      <c r="O288" s="11"/>
      <c r="P288" s="11"/>
      <c r="Q288" t="str">
        <f t="shared" si="4"/>
        <v>R2R</v>
      </c>
      <c r="U288" s="11" t="s">
        <v>709</v>
      </c>
    </row>
    <row r="289" spans="1:21" ht="128" x14ac:dyDescent="0.2">
      <c r="A289" s="20" t="s">
        <v>2980</v>
      </c>
      <c r="B289" s="11" t="s">
        <v>4445</v>
      </c>
      <c r="C289" s="11" t="s">
        <v>4446</v>
      </c>
      <c r="D289" s="11" t="s">
        <v>4447</v>
      </c>
      <c r="E289" s="11" t="s">
        <v>2984</v>
      </c>
      <c r="F289" s="11" t="s">
        <v>4448</v>
      </c>
      <c r="G289" s="11" t="s">
        <v>4449</v>
      </c>
      <c r="H289" s="11" t="s">
        <v>123</v>
      </c>
      <c r="I289" s="11"/>
      <c r="J289" s="11" t="s">
        <v>2987</v>
      </c>
      <c r="K289" s="11" t="s">
        <v>2059</v>
      </c>
      <c r="L289" s="11" t="s">
        <v>2060</v>
      </c>
      <c r="M289" s="11" t="s">
        <v>709</v>
      </c>
      <c r="N289" s="11" t="s">
        <v>710</v>
      </c>
      <c r="O289" s="11"/>
      <c r="P289" s="11"/>
      <c r="Q289" t="str">
        <f t="shared" si="4"/>
        <v>R2R</v>
      </c>
      <c r="U289" s="11" t="s">
        <v>709</v>
      </c>
    </row>
    <row r="290" spans="1:21" ht="144" x14ac:dyDescent="0.2">
      <c r="A290" s="20" t="s">
        <v>2980</v>
      </c>
      <c r="B290" s="11" t="s">
        <v>4450</v>
      </c>
      <c r="C290" s="11" t="s">
        <v>4451</v>
      </c>
      <c r="D290" s="11" t="s">
        <v>4452</v>
      </c>
      <c r="E290" s="11" t="s">
        <v>2984</v>
      </c>
      <c r="F290" s="11" t="s">
        <v>4453</v>
      </c>
      <c r="G290" s="11" t="s">
        <v>4449</v>
      </c>
      <c r="H290" s="11" t="s">
        <v>123</v>
      </c>
      <c r="I290" s="11"/>
      <c r="J290" s="11" t="s">
        <v>2987</v>
      </c>
      <c r="K290" s="11" t="s">
        <v>2059</v>
      </c>
      <c r="L290" s="11" t="s">
        <v>2060</v>
      </c>
      <c r="M290" s="11" t="s">
        <v>709</v>
      </c>
      <c r="N290" s="11" t="s">
        <v>710</v>
      </c>
      <c r="O290" s="11"/>
      <c r="P290" s="11"/>
      <c r="Q290" t="str">
        <f t="shared" si="4"/>
        <v>R2R</v>
      </c>
      <c r="U290" s="11" t="s">
        <v>709</v>
      </c>
    </row>
    <row r="291" spans="1:21" ht="128" x14ac:dyDescent="0.2">
      <c r="A291" s="20" t="s">
        <v>2980</v>
      </c>
      <c r="B291" s="11" t="s">
        <v>4454</v>
      </c>
      <c r="C291" s="11" t="s">
        <v>4455</v>
      </c>
      <c r="D291" s="11" t="s">
        <v>4456</v>
      </c>
      <c r="E291" s="11" t="s">
        <v>2984</v>
      </c>
      <c r="F291" s="11" t="s">
        <v>4457</v>
      </c>
      <c r="G291" s="11" t="s">
        <v>4458</v>
      </c>
      <c r="H291" s="11" t="s">
        <v>123</v>
      </c>
      <c r="I291" s="11"/>
      <c r="J291" s="11" t="s">
        <v>3019</v>
      </c>
      <c r="K291" s="11" t="s">
        <v>2062</v>
      </c>
      <c r="L291" s="11" t="s">
        <v>2063</v>
      </c>
      <c r="M291" s="11" t="s">
        <v>709</v>
      </c>
      <c r="N291" s="11" t="s">
        <v>710</v>
      </c>
      <c r="O291" s="11"/>
      <c r="P291" s="11"/>
      <c r="Q291" t="str">
        <f t="shared" si="4"/>
        <v>R2R</v>
      </c>
      <c r="U291" s="11" t="s">
        <v>709</v>
      </c>
    </row>
    <row r="292" spans="1:21" ht="112" x14ac:dyDescent="0.2">
      <c r="A292" s="20" t="s">
        <v>2980</v>
      </c>
      <c r="B292" s="11" t="s">
        <v>4459</v>
      </c>
      <c r="C292" s="11" t="s">
        <v>4460</v>
      </c>
      <c r="D292" s="11" t="s">
        <v>4461</v>
      </c>
      <c r="E292" s="11" t="s">
        <v>3006</v>
      </c>
      <c r="F292" s="11" t="s">
        <v>4462</v>
      </c>
      <c r="G292" s="11" t="s">
        <v>4463</v>
      </c>
      <c r="H292" s="11" t="s">
        <v>123</v>
      </c>
      <c r="I292" s="11"/>
      <c r="J292" s="11" t="s">
        <v>3019</v>
      </c>
      <c r="K292" s="11" t="s">
        <v>2062</v>
      </c>
      <c r="L292" s="11" t="s">
        <v>2063</v>
      </c>
      <c r="M292" s="11" t="s">
        <v>709</v>
      </c>
      <c r="N292" s="11" t="s">
        <v>710</v>
      </c>
      <c r="O292" s="11"/>
      <c r="P292" s="11"/>
      <c r="Q292" t="str">
        <f t="shared" si="4"/>
        <v>R2R</v>
      </c>
      <c r="U292" s="11" t="s">
        <v>709</v>
      </c>
    </row>
    <row r="293" spans="1:21" ht="160" x14ac:dyDescent="0.2">
      <c r="A293" s="20" t="s">
        <v>2980</v>
      </c>
      <c r="B293" s="11" t="s">
        <v>4464</v>
      </c>
      <c r="C293" s="11" t="s">
        <v>4465</v>
      </c>
      <c r="D293" s="11" t="s">
        <v>4466</v>
      </c>
      <c r="E293" s="11" t="s">
        <v>2984</v>
      </c>
      <c r="F293" s="11" t="s">
        <v>4467</v>
      </c>
      <c r="G293" s="11" t="s">
        <v>4468</v>
      </c>
      <c r="H293" s="11" t="s">
        <v>123</v>
      </c>
      <c r="I293" s="11"/>
      <c r="J293" s="11" t="s">
        <v>2987</v>
      </c>
      <c r="K293" s="11" t="s">
        <v>2065</v>
      </c>
      <c r="L293" s="11" t="s">
        <v>2066</v>
      </c>
      <c r="M293" s="11" t="s">
        <v>709</v>
      </c>
      <c r="N293" s="11" t="s">
        <v>710</v>
      </c>
      <c r="O293" s="11"/>
      <c r="P293" s="11"/>
      <c r="Q293" t="str">
        <f t="shared" si="4"/>
        <v>R2R</v>
      </c>
      <c r="U293" s="11" t="s">
        <v>709</v>
      </c>
    </row>
    <row r="294" spans="1:21" ht="128" hidden="1" x14ac:dyDescent="0.2">
      <c r="A294" s="20" t="s">
        <v>2980</v>
      </c>
      <c r="B294" s="11" t="s">
        <v>4434</v>
      </c>
      <c r="C294" s="11" t="s">
        <v>4469</v>
      </c>
      <c r="D294" s="11" t="s">
        <v>4470</v>
      </c>
      <c r="E294" s="11" t="s">
        <v>2984</v>
      </c>
      <c r="F294" s="11" t="s">
        <v>4471</v>
      </c>
      <c r="G294" s="11" t="s">
        <v>4472</v>
      </c>
      <c r="H294" s="11" t="s">
        <v>123</v>
      </c>
      <c r="I294" s="11"/>
      <c r="J294" s="11" t="s">
        <v>2987</v>
      </c>
      <c r="K294" s="11" t="s">
        <v>2068</v>
      </c>
      <c r="L294" s="11" t="s">
        <v>2069</v>
      </c>
      <c r="M294" s="11" t="s">
        <v>720</v>
      </c>
      <c r="N294" s="11" t="s">
        <v>721</v>
      </c>
      <c r="O294" s="11"/>
      <c r="P294" s="11"/>
      <c r="Q294" t="str">
        <f t="shared" si="4"/>
        <v>R2R</v>
      </c>
      <c r="U294" s="11" t="s">
        <v>720</v>
      </c>
    </row>
    <row r="295" spans="1:21" ht="128" hidden="1" x14ac:dyDescent="0.2">
      <c r="A295" s="20" t="s">
        <v>2980</v>
      </c>
      <c r="B295" s="11" t="s">
        <v>4473</v>
      </c>
      <c r="C295" s="11" t="s">
        <v>4474</v>
      </c>
      <c r="D295" s="11" t="s">
        <v>4475</v>
      </c>
      <c r="E295" s="11" t="s">
        <v>2984</v>
      </c>
      <c r="F295" s="11" t="s">
        <v>4476</v>
      </c>
      <c r="G295" s="11" t="s">
        <v>4477</v>
      </c>
      <c r="H295" s="11" t="s">
        <v>123</v>
      </c>
      <c r="I295" s="11"/>
      <c r="J295" s="11" t="s">
        <v>2987</v>
      </c>
      <c r="K295" s="11" t="s">
        <v>2068</v>
      </c>
      <c r="L295" s="11" t="s">
        <v>2069</v>
      </c>
      <c r="M295" s="11" t="s">
        <v>720</v>
      </c>
      <c r="N295" s="11" t="s">
        <v>721</v>
      </c>
      <c r="O295" s="11"/>
      <c r="P295" s="11"/>
      <c r="Q295" t="str">
        <f t="shared" si="4"/>
        <v>R2R</v>
      </c>
      <c r="U295" s="11" t="s">
        <v>720</v>
      </c>
    </row>
    <row r="296" spans="1:21" ht="112" hidden="1" x14ac:dyDescent="0.2">
      <c r="A296" s="20" t="s">
        <v>2980</v>
      </c>
      <c r="B296" s="11" t="s">
        <v>4478</v>
      </c>
      <c r="C296" s="11" t="s">
        <v>4479</v>
      </c>
      <c r="D296" s="11" t="s">
        <v>4480</v>
      </c>
      <c r="E296" s="11" t="s">
        <v>2984</v>
      </c>
      <c r="F296" s="11" t="s">
        <v>4481</v>
      </c>
      <c r="G296" s="11" t="s">
        <v>4434</v>
      </c>
      <c r="H296" s="11" t="s">
        <v>123</v>
      </c>
      <c r="I296" s="11"/>
      <c r="J296" s="11" t="s">
        <v>2987</v>
      </c>
      <c r="K296" s="11" t="s">
        <v>2068</v>
      </c>
      <c r="L296" s="11" t="s">
        <v>2069</v>
      </c>
      <c r="M296" s="11" t="s">
        <v>720</v>
      </c>
      <c r="N296" s="11" t="s">
        <v>721</v>
      </c>
      <c r="O296" s="11"/>
      <c r="P296" s="11"/>
      <c r="Q296" t="str">
        <f t="shared" si="4"/>
        <v>R2R</v>
      </c>
      <c r="U296" s="11" t="s">
        <v>720</v>
      </c>
    </row>
    <row r="297" spans="1:21" ht="144" hidden="1" x14ac:dyDescent="0.2">
      <c r="A297" s="20" t="s">
        <v>2980</v>
      </c>
      <c r="B297" s="11" t="s">
        <v>4482</v>
      </c>
      <c r="C297" s="11" t="s">
        <v>4483</v>
      </c>
      <c r="D297" s="11" t="s">
        <v>4484</v>
      </c>
      <c r="E297" s="11" t="s">
        <v>2984</v>
      </c>
      <c r="F297" s="11" t="s">
        <v>4485</v>
      </c>
      <c r="G297" s="11" t="s">
        <v>4486</v>
      </c>
      <c r="H297" s="11" t="s">
        <v>2074</v>
      </c>
      <c r="I297" s="11"/>
      <c r="J297" s="11" t="s">
        <v>2987</v>
      </c>
      <c r="K297" s="11" t="s">
        <v>2071</v>
      </c>
      <c r="L297" s="11" t="s">
        <v>2072</v>
      </c>
      <c r="M297" s="11" t="s">
        <v>720</v>
      </c>
      <c r="N297" s="11" t="s">
        <v>721</v>
      </c>
      <c r="O297" s="11"/>
      <c r="P297" s="11"/>
      <c r="Q297" t="str">
        <f t="shared" si="4"/>
        <v>R2R</v>
      </c>
      <c r="U297" s="11" t="s">
        <v>720</v>
      </c>
    </row>
    <row r="298" spans="1:21" ht="144" hidden="1" x14ac:dyDescent="0.2">
      <c r="A298" s="20" t="s">
        <v>2980</v>
      </c>
      <c r="B298" s="11" t="s">
        <v>4487</v>
      </c>
      <c r="C298" s="11" t="s">
        <v>4488</v>
      </c>
      <c r="D298" s="11" t="s">
        <v>4489</v>
      </c>
      <c r="E298" s="11" t="s">
        <v>3006</v>
      </c>
      <c r="F298" s="11" t="s">
        <v>4490</v>
      </c>
      <c r="G298" s="11" t="s">
        <v>4491</v>
      </c>
      <c r="H298" s="11" t="s">
        <v>2074</v>
      </c>
      <c r="I298" s="11"/>
      <c r="J298" s="11" t="s">
        <v>2987</v>
      </c>
      <c r="K298" s="11" t="s">
        <v>2071</v>
      </c>
      <c r="L298" s="11" t="s">
        <v>2072</v>
      </c>
      <c r="M298" s="11" t="s">
        <v>720</v>
      </c>
      <c r="N298" s="11" t="s">
        <v>721</v>
      </c>
      <c r="O298" s="11"/>
      <c r="P298" s="11"/>
      <c r="Q298" t="str">
        <f t="shared" si="4"/>
        <v>R2R</v>
      </c>
      <c r="U298" s="11" t="s">
        <v>720</v>
      </c>
    </row>
    <row r="299" spans="1:21" ht="160" hidden="1" x14ac:dyDescent="0.2">
      <c r="A299" s="20" t="s">
        <v>2980</v>
      </c>
      <c r="B299" s="11" t="s">
        <v>4492</v>
      </c>
      <c r="C299" s="11" t="s">
        <v>4493</v>
      </c>
      <c r="D299" s="11" t="s">
        <v>4494</v>
      </c>
      <c r="E299" s="11" t="s">
        <v>2984</v>
      </c>
      <c r="F299" s="11" t="s">
        <v>4495</v>
      </c>
      <c r="G299" s="11" t="s">
        <v>4491</v>
      </c>
      <c r="H299" s="11" t="s">
        <v>257</v>
      </c>
      <c r="I299" s="11"/>
      <c r="J299" s="11" t="s">
        <v>2987</v>
      </c>
      <c r="K299" s="11" t="s">
        <v>2075</v>
      </c>
      <c r="L299" s="11" t="s">
        <v>2076</v>
      </c>
      <c r="M299" s="11" t="s">
        <v>720</v>
      </c>
      <c r="N299" s="11" t="s">
        <v>721</v>
      </c>
      <c r="O299" s="11"/>
      <c r="P299" s="11"/>
      <c r="Q299" t="str">
        <f t="shared" si="4"/>
        <v>R2R</v>
      </c>
      <c r="U299" s="11" t="s">
        <v>720</v>
      </c>
    </row>
    <row r="300" spans="1:21" ht="144" hidden="1" x14ac:dyDescent="0.2">
      <c r="A300" s="20" t="s">
        <v>2980</v>
      </c>
      <c r="B300" s="11" t="s">
        <v>4496</v>
      </c>
      <c r="C300" s="11" t="s">
        <v>4497</v>
      </c>
      <c r="D300" s="11" t="s">
        <v>4498</v>
      </c>
      <c r="E300" s="11" t="s">
        <v>2984</v>
      </c>
      <c r="F300" s="11" t="s">
        <v>4499</v>
      </c>
      <c r="G300" s="11" t="s">
        <v>4500</v>
      </c>
      <c r="H300" s="11" t="s">
        <v>123</v>
      </c>
      <c r="I300" s="11"/>
      <c r="J300" s="11" t="s">
        <v>3019</v>
      </c>
      <c r="K300" s="11" t="s">
        <v>2078</v>
      </c>
      <c r="L300" s="11" t="s">
        <v>2079</v>
      </c>
      <c r="M300" s="11" t="s">
        <v>725</v>
      </c>
      <c r="N300" s="11" t="s">
        <v>726</v>
      </c>
      <c r="O300" s="11"/>
      <c r="P300" s="11"/>
      <c r="Q300" t="str">
        <f t="shared" si="4"/>
        <v>R2R</v>
      </c>
      <c r="U300" s="11" t="s">
        <v>725</v>
      </c>
    </row>
    <row r="301" spans="1:21" ht="112" hidden="1" x14ac:dyDescent="0.2">
      <c r="A301" s="20" t="s">
        <v>2980</v>
      </c>
      <c r="B301" s="11" t="s">
        <v>4501</v>
      </c>
      <c r="C301" s="11" t="s">
        <v>4502</v>
      </c>
      <c r="D301" s="11" t="s">
        <v>4503</v>
      </c>
      <c r="E301" s="11" t="s">
        <v>2984</v>
      </c>
      <c r="F301" s="11" t="s">
        <v>4504</v>
      </c>
      <c r="G301" s="11" t="s">
        <v>4505</v>
      </c>
      <c r="H301" s="11" t="s">
        <v>123</v>
      </c>
      <c r="I301" s="11"/>
      <c r="J301" s="11" t="s">
        <v>3019</v>
      </c>
      <c r="K301" s="11" t="s">
        <v>2078</v>
      </c>
      <c r="L301" s="11" t="s">
        <v>2079</v>
      </c>
      <c r="M301" s="11" t="s">
        <v>725</v>
      </c>
      <c r="N301" s="11" t="s">
        <v>726</v>
      </c>
      <c r="O301" s="11"/>
      <c r="P301" s="11"/>
      <c r="Q301" t="str">
        <f t="shared" si="4"/>
        <v>R2R</v>
      </c>
      <c r="U301" s="11" t="s">
        <v>725</v>
      </c>
    </row>
    <row r="302" spans="1:21" ht="144" hidden="1" x14ac:dyDescent="0.2">
      <c r="A302" s="20" t="s">
        <v>2980</v>
      </c>
      <c r="B302" s="11" t="s">
        <v>4506</v>
      </c>
      <c r="C302" s="53" t="s">
        <v>4507</v>
      </c>
      <c r="D302" s="53" t="s">
        <v>4508</v>
      </c>
      <c r="E302" s="11" t="s">
        <v>2984</v>
      </c>
      <c r="F302" s="53" t="s">
        <v>4509</v>
      </c>
      <c r="G302" s="53" t="s">
        <v>4510</v>
      </c>
      <c r="H302" s="53" t="s">
        <v>123</v>
      </c>
      <c r="I302" s="11"/>
      <c r="J302" s="11" t="s">
        <v>3019</v>
      </c>
      <c r="K302" s="11" t="s">
        <v>2082</v>
      </c>
      <c r="L302" s="53" t="s">
        <v>2083</v>
      </c>
      <c r="M302" s="11" t="s">
        <v>730</v>
      </c>
      <c r="N302" s="11" t="s">
        <v>731</v>
      </c>
      <c r="O302" s="11"/>
      <c r="P302" s="11"/>
      <c r="Q302" t="str">
        <f t="shared" si="4"/>
        <v>R2R</v>
      </c>
      <c r="U302" s="11" t="s">
        <v>730</v>
      </c>
    </row>
    <row r="303" spans="1:21" ht="128" x14ac:dyDescent="0.2">
      <c r="A303" s="20" t="s">
        <v>2980</v>
      </c>
      <c r="B303" s="11" t="s">
        <v>4511</v>
      </c>
      <c r="C303" s="11" t="s">
        <v>4512</v>
      </c>
      <c r="D303" s="11" t="s">
        <v>4513</v>
      </c>
      <c r="E303" s="11" t="s">
        <v>2984</v>
      </c>
      <c r="F303" s="11" t="s">
        <v>4514</v>
      </c>
      <c r="G303" s="11" t="s">
        <v>4515</v>
      </c>
      <c r="H303" s="11" t="s">
        <v>123</v>
      </c>
      <c r="I303" s="11"/>
      <c r="J303" s="11" t="s">
        <v>2987</v>
      </c>
      <c r="K303" s="11" t="s">
        <v>2086</v>
      </c>
      <c r="L303" s="11" t="s">
        <v>2087</v>
      </c>
      <c r="M303" s="11" t="s">
        <v>734</v>
      </c>
      <c r="N303" s="11" t="s">
        <v>735</v>
      </c>
      <c r="O303" s="11"/>
      <c r="P303" s="11"/>
      <c r="Q303" t="str">
        <f t="shared" si="4"/>
        <v>R2R</v>
      </c>
      <c r="U303" s="11" t="s">
        <v>734</v>
      </c>
    </row>
    <row r="304" spans="1:21" ht="128" x14ac:dyDescent="0.2">
      <c r="A304" s="20" t="s">
        <v>2980</v>
      </c>
      <c r="B304" s="11" t="s">
        <v>4516</v>
      </c>
      <c r="C304" s="11" t="s">
        <v>4517</v>
      </c>
      <c r="D304" s="11" t="s">
        <v>4518</v>
      </c>
      <c r="E304" s="11" t="s">
        <v>3006</v>
      </c>
      <c r="F304" s="11" t="s">
        <v>4519</v>
      </c>
      <c r="G304" s="11" t="s">
        <v>4520</v>
      </c>
      <c r="H304" s="11" t="s">
        <v>123</v>
      </c>
      <c r="I304" s="11"/>
      <c r="J304" s="11" t="s">
        <v>2987</v>
      </c>
      <c r="K304" s="11" t="s">
        <v>2086</v>
      </c>
      <c r="L304" s="11" t="s">
        <v>2087</v>
      </c>
      <c r="M304" s="11" t="s">
        <v>734</v>
      </c>
      <c r="N304" s="11" t="s">
        <v>735</v>
      </c>
      <c r="O304" s="11"/>
      <c r="P304" s="11"/>
      <c r="Q304" t="str">
        <f t="shared" si="4"/>
        <v>R2R</v>
      </c>
      <c r="U304" s="11" t="s">
        <v>734</v>
      </c>
    </row>
    <row r="305" spans="1:21" ht="128" x14ac:dyDescent="0.2">
      <c r="A305" s="20" t="s">
        <v>2980</v>
      </c>
      <c r="B305" s="11" t="s">
        <v>4521</v>
      </c>
      <c r="C305" s="11" t="s">
        <v>4522</v>
      </c>
      <c r="D305" s="11" t="s">
        <v>4523</v>
      </c>
      <c r="E305" s="11" t="s">
        <v>2984</v>
      </c>
      <c r="F305" s="11" t="s">
        <v>4524</v>
      </c>
      <c r="G305" s="11" t="s">
        <v>4520</v>
      </c>
      <c r="H305" s="11" t="s">
        <v>123</v>
      </c>
      <c r="I305" s="11"/>
      <c r="J305" s="11" t="s">
        <v>2987</v>
      </c>
      <c r="K305" s="11" t="s">
        <v>2086</v>
      </c>
      <c r="L305" s="11" t="s">
        <v>2087</v>
      </c>
      <c r="M305" s="11" t="s">
        <v>734</v>
      </c>
      <c r="N305" s="11" t="s">
        <v>735</v>
      </c>
      <c r="O305" s="11"/>
      <c r="P305" s="11"/>
      <c r="Q305" t="str">
        <f t="shared" si="4"/>
        <v>R2R</v>
      </c>
      <c r="U305" s="11" t="s">
        <v>734</v>
      </c>
    </row>
    <row r="306" spans="1:21" ht="160" hidden="1" x14ac:dyDescent="0.2">
      <c r="A306" s="20" t="s">
        <v>2980</v>
      </c>
      <c r="B306" s="11" t="s">
        <v>4525</v>
      </c>
      <c r="C306" s="11" t="s">
        <v>4526</v>
      </c>
      <c r="D306" s="11" t="s">
        <v>4527</v>
      </c>
      <c r="E306" s="11" t="s">
        <v>2984</v>
      </c>
      <c r="F306" s="11" t="s">
        <v>4528</v>
      </c>
      <c r="G306" s="11"/>
      <c r="H306" s="11" t="s">
        <v>809</v>
      </c>
      <c r="I306" s="11"/>
      <c r="J306" s="11" t="s">
        <v>3019</v>
      </c>
      <c r="K306" s="11" t="s">
        <v>2378</v>
      </c>
      <c r="L306" s="11" t="str">
        <f>_xlfn.XLOOKUP(K306,'User Stories'!A:A,'User Stories'!C:C,0)</f>
        <v>As a Project Administrator, I want to create a project hierarchy without needing approval, so that I can structure and organise projects efficiently.</v>
      </c>
      <c r="M306" s="11" t="s">
        <v>807</v>
      </c>
      <c r="N306" s="11" t="s">
        <v>808</v>
      </c>
      <c r="O306" s="11"/>
      <c r="P306" s="11"/>
      <c r="Q306" t="str">
        <f t="shared" si="4"/>
        <v>P2R</v>
      </c>
      <c r="U306" s="11" t="s">
        <v>807</v>
      </c>
    </row>
    <row r="307" spans="1:21" ht="160" hidden="1" x14ac:dyDescent="0.2">
      <c r="A307" s="20" t="s">
        <v>2980</v>
      </c>
      <c r="B307" s="11" t="s">
        <v>4529</v>
      </c>
      <c r="C307" s="11" t="s">
        <v>4530</v>
      </c>
      <c r="D307" s="11" t="s">
        <v>4531</v>
      </c>
      <c r="E307" s="11" t="s">
        <v>2984</v>
      </c>
      <c r="F307" s="11" t="s">
        <v>4532</v>
      </c>
      <c r="G307" s="11"/>
      <c r="H307" s="11" t="s">
        <v>812</v>
      </c>
      <c r="I307" s="11"/>
      <c r="J307" s="11" t="s">
        <v>2987</v>
      </c>
      <c r="K307" s="11" t="s">
        <v>2382</v>
      </c>
      <c r="L307" s="11" t="str">
        <f>_xlfn.XLOOKUP(K307,'User Stories'!A:A,'User Stories'!C:C,0)</f>
        <v>As a Portfolio Administrator, I want to create a project hierarchy and submit it for review, so that I can propose new project structures with oversight from a Project Administrator.</v>
      </c>
      <c r="M307" s="11" t="s">
        <v>807</v>
      </c>
      <c r="N307" s="11" t="s">
        <v>808</v>
      </c>
      <c r="O307" s="11"/>
      <c r="P307" s="11"/>
      <c r="Q307" t="str">
        <f t="shared" si="4"/>
        <v>P2R</v>
      </c>
      <c r="U307" s="11" t="s">
        <v>807</v>
      </c>
    </row>
    <row r="308" spans="1:21" ht="176" hidden="1" x14ac:dyDescent="0.2">
      <c r="A308" s="20" t="s">
        <v>2980</v>
      </c>
      <c r="B308" s="11" t="s">
        <v>4533</v>
      </c>
      <c r="C308" s="11" t="s">
        <v>4534</v>
      </c>
      <c r="D308" s="11" t="s">
        <v>4535</v>
      </c>
      <c r="E308" s="11" t="s">
        <v>2984</v>
      </c>
      <c r="F308" s="11" t="s">
        <v>4536</v>
      </c>
      <c r="G308" s="11"/>
      <c r="H308" s="11" t="s">
        <v>809</v>
      </c>
      <c r="I308" s="11"/>
      <c r="J308" s="11" t="s">
        <v>2987</v>
      </c>
      <c r="K308" s="11" t="s">
        <v>2385</v>
      </c>
      <c r="L308" s="11" t="str">
        <f>_xlfn.XLOOKUP(K308,'User Stories'!A:A,'User Stories'!C:C,0)</f>
        <v>As a Project Administrator, I want to create a new project with all required details that requires no approval, so that post-approval tasks are triggered immediately.</v>
      </c>
      <c r="M308" s="11" t="s">
        <v>807</v>
      </c>
      <c r="N308" s="11" t="s">
        <v>808</v>
      </c>
      <c r="O308" s="11"/>
      <c r="P308" s="11"/>
      <c r="Q308" t="str">
        <f t="shared" si="4"/>
        <v>P2R</v>
      </c>
      <c r="U308" s="11" t="s">
        <v>807</v>
      </c>
    </row>
    <row r="309" spans="1:21" ht="135" hidden="1" x14ac:dyDescent="0.2">
      <c r="A309" s="20" t="s">
        <v>2980</v>
      </c>
      <c r="B309" s="11" t="s">
        <v>4537</v>
      </c>
      <c r="C309" s="46" t="s">
        <v>4534</v>
      </c>
      <c r="D309" s="37" t="s">
        <v>4538</v>
      </c>
      <c r="E309" s="46" t="s">
        <v>2984</v>
      </c>
      <c r="F309" s="57" t="s">
        <v>4539</v>
      </c>
      <c r="G309" s="37"/>
      <c r="H309" s="37" t="s">
        <v>809</v>
      </c>
      <c r="I309" s="8"/>
      <c r="J309" s="37" t="s">
        <v>2987</v>
      </c>
      <c r="K309" s="37" t="s">
        <v>2385</v>
      </c>
      <c r="L309" s="11" t="str">
        <f>_xlfn.XLOOKUP(K309,'User Stories'!A:A,'User Stories'!C:C,0)</f>
        <v>As a Project Administrator, I want to create a new project with all required details that requires no approval, so that post-approval tasks are triggered immediately.</v>
      </c>
      <c r="M309" s="37" t="s">
        <v>807</v>
      </c>
      <c r="N309" s="37" t="s">
        <v>808</v>
      </c>
      <c r="O309" s="8"/>
      <c r="P309" s="8"/>
      <c r="Q309" t="str">
        <f t="shared" si="4"/>
        <v>P2R</v>
      </c>
      <c r="U309" s="37" t="s">
        <v>807</v>
      </c>
    </row>
    <row r="310" spans="1:21" ht="135" hidden="1" x14ac:dyDescent="0.2">
      <c r="A310" s="20" t="s">
        <v>2980</v>
      </c>
      <c r="B310" s="11" t="s">
        <v>4540</v>
      </c>
      <c r="C310" s="46" t="s">
        <v>4534</v>
      </c>
      <c r="D310" s="37" t="s">
        <v>4541</v>
      </c>
      <c r="E310" s="46" t="s">
        <v>2984</v>
      </c>
      <c r="F310" s="57" t="s">
        <v>4542</v>
      </c>
      <c r="G310" s="37"/>
      <c r="H310" s="37" t="s">
        <v>809</v>
      </c>
      <c r="I310" s="8"/>
      <c r="J310" s="37" t="s">
        <v>2987</v>
      </c>
      <c r="K310" s="37" t="s">
        <v>2385</v>
      </c>
      <c r="L310" s="11" t="str">
        <f>_xlfn.XLOOKUP(K310,'User Stories'!A:A,'User Stories'!C:C,0)</f>
        <v>As a Project Administrator, I want to create a new project with all required details that requires no approval, so that post-approval tasks are triggered immediately.</v>
      </c>
      <c r="M310" s="37" t="s">
        <v>807</v>
      </c>
      <c r="N310" s="37" t="s">
        <v>808</v>
      </c>
      <c r="O310" s="8"/>
      <c r="P310" s="8"/>
      <c r="Q310" t="str">
        <f t="shared" si="4"/>
        <v>P2R</v>
      </c>
      <c r="U310" s="37" t="s">
        <v>807</v>
      </c>
    </row>
    <row r="311" spans="1:21" ht="150" hidden="1" x14ac:dyDescent="0.2">
      <c r="A311" s="20" t="s">
        <v>2980</v>
      </c>
      <c r="B311" s="11" t="s">
        <v>4543</v>
      </c>
      <c r="C311" s="46" t="s">
        <v>4544</v>
      </c>
      <c r="D311" s="37" t="s">
        <v>4545</v>
      </c>
      <c r="E311" s="46" t="s">
        <v>2984</v>
      </c>
      <c r="F311" s="57" t="s">
        <v>4542</v>
      </c>
      <c r="G311" s="37"/>
      <c r="H311" s="37" t="s">
        <v>809</v>
      </c>
      <c r="I311" s="8"/>
      <c r="J311" s="37" t="s">
        <v>2987</v>
      </c>
      <c r="K311" s="37" t="s">
        <v>2385</v>
      </c>
      <c r="L311" s="11" t="str">
        <f>_xlfn.XLOOKUP(K311,'User Stories'!A:A,'User Stories'!C:C,0)</f>
        <v>As a Project Administrator, I want to create a new project with all required details that requires no approval, so that post-approval tasks are triggered immediately.</v>
      </c>
      <c r="M311" s="37" t="s">
        <v>807</v>
      </c>
      <c r="N311" s="37" t="s">
        <v>808</v>
      </c>
      <c r="O311" s="8"/>
      <c r="P311" s="8"/>
      <c r="Q311" t="str">
        <f t="shared" si="4"/>
        <v>P2R</v>
      </c>
      <c r="U311" s="37" t="s">
        <v>807</v>
      </c>
    </row>
    <row r="312" spans="1:21" ht="150" hidden="1" x14ac:dyDescent="0.2">
      <c r="A312" s="20" t="s">
        <v>3576</v>
      </c>
      <c r="B312" s="22" t="s">
        <v>4546</v>
      </c>
      <c r="C312" s="62" t="s">
        <v>4547</v>
      </c>
      <c r="D312" s="63" t="s">
        <v>4548</v>
      </c>
      <c r="E312" s="62" t="s">
        <v>2984</v>
      </c>
      <c r="F312" s="71" t="s">
        <v>4542</v>
      </c>
      <c r="G312" s="63"/>
      <c r="H312" s="63" t="s">
        <v>809</v>
      </c>
      <c r="I312" s="34"/>
      <c r="J312" s="63" t="s">
        <v>2987</v>
      </c>
      <c r="K312" s="63" t="s">
        <v>2385</v>
      </c>
      <c r="L312" s="11" t="str">
        <f>_xlfn.XLOOKUP(K312,'User Stories'!A:A,'User Stories'!C:C,0)</f>
        <v>As a Project Administrator, I want to create a new project with all required details that requires no approval, so that post-approval tasks are triggered immediately.</v>
      </c>
      <c r="M312" s="63" t="s">
        <v>807</v>
      </c>
      <c r="N312" s="63" t="s">
        <v>808</v>
      </c>
      <c r="O312" s="34" t="s">
        <v>4549</v>
      </c>
      <c r="P312" s="34"/>
      <c r="Q312" t="str">
        <f t="shared" si="4"/>
        <v>P2R</v>
      </c>
      <c r="U312" s="63" t="s">
        <v>807</v>
      </c>
    </row>
    <row r="313" spans="1:21" ht="165" hidden="1" x14ac:dyDescent="0.2">
      <c r="A313" s="20" t="s">
        <v>2980</v>
      </c>
      <c r="B313" s="11" t="s">
        <v>4550</v>
      </c>
      <c r="C313" s="46" t="s">
        <v>4551</v>
      </c>
      <c r="D313" s="37" t="s">
        <v>4552</v>
      </c>
      <c r="E313" s="46" t="s">
        <v>3006</v>
      </c>
      <c r="F313" s="37" t="s">
        <v>4553</v>
      </c>
      <c r="G313" s="37"/>
      <c r="H313" s="37" t="s">
        <v>809</v>
      </c>
      <c r="I313" s="8"/>
      <c r="J313" s="37" t="s">
        <v>3019</v>
      </c>
      <c r="K313" s="37" t="s">
        <v>2389</v>
      </c>
      <c r="L313" s="11" t="str">
        <f>_xlfn.XLOOKUP(K313,'User Stories'!A:A,'User Stories'!C:C,0)</f>
        <v>As a Project Administrator I want restrictions around project creation so that it contains all the neccesary information</v>
      </c>
      <c r="M313" s="37" t="s">
        <v>807</v>
      </c>
      <c r="N313" s="37" t="s">
        <v>808</v>
      </c>
      <c r="O313" s="11"/>
      <c r="P313" s="11"/>
      <c r="Q313" t="str">
        <f t="shared" si="4"/>
        <v>P2R</v>
      </c>
      <c r="U313" s="37" t="s">
        <v>807</v>
      </c>
    </row>
    <row r="314" spans="1:21" ht="165" hidden="1" x14ac:dyDescent="0.2">
      <c r="A314" s="20" t="s">
        <v>2980</v>
      </c>
      <c r="B314" s="11" t="s">
        <v>4554</v>
      </c>
      <c r="C314" s="46" t="s">
        <v>4555</v>
      </c>
      <c r="D314" s="37" t="s">
        <v>4556</v>
      </c>
      <c r="E314" s="46" t="s">
        <v>3006</v>
      </c>
      <c r="F314" s="37" t="s">
        <v>4553</v>
      </c>
      <c r="G314" s="37"/>
      <c r="H314" s="37" t="s">
        <v>809</v>
      </c>
      <c r="I314" s="8"/>
      <c r="J314" s="37" t="s">
        <v>3019</v>
      </c>
      <c r="K314" s="37" t="s">
        <v>2389</v>
      </c>
      <c r="L314" s="11" t="str">
        <f>_xlfn.XLOOKUP(K314,'User Stories'!A:A,'User Stories'!C:C,0)</f>
        <v>As a Project Administrator I want restrictions around project creation so that it contains all the neccesary information</v>
      </c>
      <c r="M314" s="37" t="s">
        <v>807</v>
      </c>
      <c r="N314" s="37" t="s">
        <v>808</v>
      </c>
      <c r="O314" s="8"/>
      <c r="P314" s="8"/>
      <c r="Q314" t="str">
        <f t="shared" si="4"/>
        <v>P2R</v>
      </c>
      <c r="U314" s="37" t="s">
        <v>807</v>
      </c>
    </row>
    <row r="315" spans="1:21" ht="165" hidden="1" x14ac:dyDescent="0.2">
      <c r="A315" s="20" t="s">
        <v>2980</v>
      </c>
      <c r="B315" s="11" t="s">
        <v>4557</v>
      </c>
      <c r="C315" s="46" t="s">
        <v>4558</v>
      </c>
      <c r="D315" s="37" t="s">
        <v>4559</v>
      </c>
      <c r="E315" s="46" t="s">
        <v>3006</v>
      </c>
      <c r="F315" s="37" t="s">
        <v>4553</v>
      </c>
      <c r="G315" s="37"/>
      <c r="H315" s="37" t="s">
        <v>809</v>
      </c>
      <c r="I315" s="8"/>
      <c r="J315" s="37" t="s">
        <v>3019</v>
      </c>
      <c r="K315" s="37" t="s">
        <v>2389</v>
      </c>
      <c r="L315" s="11" t="str">
        <f>_xlfn.XLOOKUP(K315,'User Stories'!A:A,'User Stories'!C:C,0)</f>
        <v>As a Project Administrator I want restrictions around project creation so that it contains all the neccesary information</v>
      </c>
      <c r="M315" s="37" t="s">
        <v>807</v>
      </c>
      <c r="N315" s="37" t="s">
        <v>808</v>
      </c>
      <c r="O315" s="8"/>
      <c r="P315" s="8"/>
      <c r="Q315" t="str">
        <f t="shared" si="4"/>
        <v>P2R</v>
      </c>
      <c r="U315" s="37" t="s">
        <v>807</v>
      </c>
    </row>
    <row r="316" spans="1:21" ht="165" hidden="1" x14ac:dyDescent="0.2">
      <c r="A316" s="20" t="s">
        <v>2980</v>
      </c>
      <c r="B316" s="11" t="s">
        <v>4560</v>
      </c>
      <c r="C316" s="46" t="s">
        <v>4561</v>
      </c>
      <c r="D316" s="37" t="s">
        <v>4562</v>
      </c>
      <c r="E316" s="46" t="s">
        <v>3006</v>
      </c>
      <c r="F316" s="37" t="s">
        <v>4553</v>
      </c>
      <c r="G316" s="57" t="s">
        <v>4563</v>
      </c>
      <c r="H316" s="37" t="s">
        <v>809</v>
      </c>
      <c r="I316" s="8"/>
      <c r="J316" s="37" t="s">
        <v>3019</v>
      </c>
      <c r="K316" s="37" t="s">
        <v>2389</v>
      </c>
      <c r="L316" s="11" t="str">
        <f>_xlfn.XLOOKUP(K316,'User Stories'!A:A,'User Stories'!C:C,0)</f>
        <v>As a Project Administrator I want restrictions around project creation so that it contains all the neccesary information</v>
      </c>
      <c r="M316" s="37" t="s">
        <v>807</v>
      </c>
      <c r="N316" s="37" t="s">
        <v>808</v>
      </c>
      <c r="O316" s="8"/>
      <c r="P316" s="8"/>
      <c r="Q316" t="str">
        <f t="shared" si="4"/>
        <v>P2R</v>
      </c>
      <c r="U316" s="37" t="s">
        <v>807</v>
      </c>
    </row>
    <row r="317" spans="1:21" ht="165" hidden="1" x14ac:dyDescent="0.2">
      <c r="A317" s="20" t="s">
        <v>2980</v>
      </c>
      <c r="B317" s="11" t="s">
        <v>4564</v>
      </c>
      <c r="C317" s="46" t="s">
        <v>4565</v>
      </c>
      <c r="D317" s="37" t="s">
        <v>4566</v>
      </c>
      <c r="E317" s="46" t="s">
        <v>3006</v>
      </c>
      <c r="F317" s="37" t="s">
        <v>4553</v>
      </c>
      <c r="G317" s="37"/>
      <c r="H317" s="37" t="s">
        <v>809</v>
      </c>
      <c r="I317" s="8"/>
      <c r="J317" s="37" t="s">
        <v>3019</v>
      </c>
      <c r="K317" s="37" t="s">
        <v>2389</v>
      </c>
      <c r="L317" s="11" t="str">
        <f>_xlfn.XLOOKUP(K317,'User Stories'!A:A,'User Stories'!C:C,0)</f>
        <v>As a Project Administrator I want restrictions around project creation so that it contains all the neccesary information</v>
      </c>
      <c r="M317" s="37" t="s">
        <v>807</v>
      </c>
      <c r="N317" s="37" t="s">
        <v>808</v>
      </c>
      <c r="O317" s="8"/>
      <c r="Q317" t="str">
        <f t="shared" si="4"/>
        <v>P2R</v>
      </c>
      <c r="U317" s="37" t="s">
        <v>807</v>
      </c>
    </row>
    <row r="318" spans="1:21" ht="165" hidden="1" x14ac:dyDescent="0.2">
      <c r="A318" s="20" t="s">
        <v>2980</v>
      </c>
      <c r="B318" s="11" t="s">
        <v>4567</v>
      </c>
      <c r="C318" s="46" t="s">
        <v>4568</v>
      </c>
      <c r="D318" s="37" t="s">
        <v>4569</v>
      </c>
      <c r="E318" s="46" t="s">
        <v>3006</v>
      </c>
      <c r="F318" s="37" t="s">
        <v>4553</v>
      </c>
      <c r="G318" s="37"/>
      <c r="H318" s="37" t="s">
        <v>809</v>
      </c>
      <c r="I318" s="8"/>
      <c r="J318" s="37" t="s">
        <v>3019</v>
      </c>
      <c r="K318" s="37" t="s">
        <v>2389</v>
      </c>
      <c r="L318" s="11" t="str">
        <f>_xlfn.XLOOKUP(K318,'User Stories'!A:A,'User Stories'!C:C,0)</f>
        <v>As a Project Administrator I want restrictions around project creation so that it contains all the neccesary information</v>
      </c>
      <c r="M318" s="37" t="s">
        <v>807</v>
      </c>
      <c r="N318" s="37" t="s">
        <v>808</v>
      </c>
      <c r="O318" s="8"/>
      <c r="Q318" t="str">
        <f t="shared" si="4"/>
        <v>P2R</v>
      </c>
      <c r="U318" s="37" t="s">
        <v>807</v>
      </c>
    </row>
    <row r="319" spans="1:21" ht="165" hidden="1" x14ac:dyDescent="0.2">
      <c r="A319" s="20" t="s">
        <v>2980</v>
      </c>
      <c r="B319" s="11" t="s">
        <v>4570</v>
      </c>
      <c r="C319" s="46" t="s">
        <v>4571</v>
      </c>
      <c r="D319" s="37" t="s">
        <v>4572</v>
      </c>
      <c r="E319" s="46" t="s">
        <v>3006</v>
      </c>
      <c r="F319" s="37" t="s">
        <v>4573</v>
      </c>
      <c r="G319" s="37"/>
      <c r="H319" s="37" t="s">
        <v>809</v>
      </c>
      <c r="I319" s="8"/>
      <c r="J319" s="37" t="s">
        <v>3019</v>
      </c>
      <c r="K319" s="37" t="s">
        <v>2389</v>
      </c>
      <c r="L319" s="11" t="str">
        <f>_xlfn.XLOOKUP(K319,'User Stories'!A:A,'User Stories'!C:C,0)</f>
        <v>As a Project Administrator I want restrictions around project creation so that it contains all the neccesary information</v>
      </c>
      <c r="M319" s="37" t="s">
        <v>807</v>
      </c>
      <c r="N319" s="37" t="s">
        <v>808</v>
      </c>
      <c r="O319" s="8"/>
      <c r="Q319" t="str">
        <f t="shared" si="4"/>
        <v>P2R</v>
      </c>
      <c r="U319" s="37" t="s">
        <v>807</v>
      </c>
    </row>
    <row r="320" spans="1:21" ht="180" hidden="1" x14ac:dyDescent="0.2">
      <c r="A320" s="20" t="s">
        <v>2980</v>
      </c>
      <c r="B320" s="11" t="s">
        <v>4574</v>
      </c>
      <c r="C320" s="46" t="s">
        <v>4575</v>
      </c>
      <c r="D320" s="37" t="s">
        <v>4576</v>
      </c>
      <c r="E320" s="46" t="s">
        <v>3006</v>
      </c>
      <c r="F320" s="37" t="s">
        <v>4577</v>
      </c>
      <c r="G320" s="37"/>
      <c r="H320" s="37" t="s">
        <v>809</v>
      </c>
      <c r="I320" s="8"/>
      <c r="J320" s="37" t="s">
        <v>3019</v>
      </c>
      <c r="K320" s="37" t="s">
        <v>2392</v>
      </c>
      <c r="L320" s="11" t="str">
        <f>_xlfn.XLOOKUP(K320,'User Stories'!A:A,'User Stories'!C:C,0)</f>
        <v>As a Project Administrator I want restrictions around capital project creation so that it contains all the neccesary information.</v>
      </c>
      <c r="M320" s="37" t="s">
        <v>807</v>
      </c>
      <c r="N320" s="37" t="s">
        <v>808</v>
      </c>
      <c r="O320" s="8"/>
      <c r="Q320" t="str">
        <f t="shared" si="4"/>
        <v>P2R</v>
      </c>
      <c r="U320" s="37" t="s">
        <v>807</v>
      </c>
    </row>
    <row r="321" spans="1:21" ht="135" hidden="1" x14ac:dyDescent="0.2">
      <c r="A321" s="21" t="s">
        <v>3576</v>
      </c>
      <c r="B321" s="22" t="s">
        <v>4578</v>
      </c>
      <c r="C321" s="62" t="s">
        <v>4579</v>
      </c>
      <c r="D321" s="63" t="s">
        <v>4580</v>
      </c>
      <c r="E321" s="62" t="s">
        <v>3006</v>
      </c>
      <c r="F321" s="63" t="s">
        <v>4577</v>
      </c>
      <c r="G321" s="63"/>
      <c r="H321" s="63" t="s">
        <v>809</v>
      </c>
      <c r="I321" s="34"/>
      <c r="J321" s="63" t="s">
        <v>3019</v>
      </c>
      <c r="K321" s="63" t="s">
        <v>2392</v>
      </c>
      <c r="L321" s="11" t="str">
        <f>_xlfn.XLOOKUP(K321,'User Stories'!A:A,'User Stories'!C:C,0)</f>
        <v>As a Project Administrator I want restrictions around capital project creation so that it contains all the neccesary information.</v>
      </c>
      <c r="M321" s="63" t="s">
        <v>807</v>
      </c>
      <c r="N321" s="63" t="s">
        <v>808</v>
      </c>
      <c r="O321" s="34" t="s">
        <v>4581</v>
      </c>
      <c r="P321" s="114"/>
      <c r="Q321" t="str">
        <f t="shared" si="4"/>
        <v>P2R</v>
      </c>
      <c r="U321" s="63" t="s">
        <v>807</v>
      </c>
    </row>
    <row r="322" spans="1:21" ht="135" hidden="1" x14ac:dyDescent="0.2">
      <c r="A322" s="20" t="s">
        <v>2980</v>
      </c>
      <c r="B322" s="11" t="s">
        <v>4582</v>
      </c>
      <c r="C322" s="46" t="s">
        <v>4583</v>
      </c>
      <c r="D322" s="37" t="s">
        <v>4584</v>
      </c>
      <c r="E322" s="46" t="s">
        <v>2984</v>
      </c>
      <c r="F322" s="37" t="s">
        <v>4585</v>
      </c>
      <c r="G322" s="37" t="s">
        <v>4586</v>
      </c>
      <c r="H322" s="37" t="s">
        <v>812</v>
      </c>
      <c r="I322" s="8"/>
      <c r="J322" s="37" t="s">
        <v>2987</v>
      </c>
      <c r="K322" s="37" t="s">
        <v>2395</v>
      </c>
      <c r="L322" s="11" t="str">
        <f>_xlfn.XLOOKUP(K322,'User Stories'!A:A,'User Stories'!C:C,0)</f>
        <v>As a Portfolio Administrator, I want to create a new project with all required details and submit it for approval, so that all new projects are properly vetted by a Project Administrator before becoming active.</v>
      </c>
      <c r="M322" s="37" t="s">
        <v>807</v>
      </c>
      <c r="N322" s="37" t="s">
        <v>808</v>
      </c>
      <c r="O322" s="8"/>
      <c r="Q322" t="str">
        <f t="shared" ref="Q322:Q385" si="5">LEFT(M322,3)</f>
        <v>P2R</v>
      </c>
      <c r="U322" s="37" t="s">
        <v>807</v>
      </c>
    </row>
    <row r="323" spans="1:21" ht="135" hidden="1" x14ac:dyDescent="0.2">
      <c r="A323" s="20" t="s">
        <v>2980</v>
      </c>
      <c r="B323" s="11" t="s">
        <v>4587</v>
      </c>
      <c r="C323" s="46" t="s">
        <v>4588</v>
      </c>
      <c r="D323" s="37" t="s">
        <v>4589</v>
      </c>
      <c r="E323" s="46" t="s">
        <v>2984</v>
      </c>
      <c r="F323" s="57" t="s">
        <v>4590</v>
      </c>
      <c r="G323" s="37" t="s">
        <v>4586</v>
      </c>
      <c r="H323" s="37" t="s">
        <v>812</v>
      </c>
      <c r="I323" s="8"/>
      <c r="J323" s="37" t="s">
        <v>2987</v>
      </c>
      <c r="K323" s="37" t="s">
        <v>2399</v>
      </c>
      <c r="L323" s="11" t="str">
        <f>_xlfn.XLOOKUP(K323,'User Stories'!A:A,'User Stories'!C:C,0)</f>
        <v>As a Portfolio Administrator, I want to create a new project with all required details and submit it for approval, so that all new projects are properly vetted by a Project Administrator before becoming active.</v>
      </c>
      <c r="M323" s="37" t="s">
        <v>807</v>
      </c>
      <c r="N323" s="37" t="s">
        <v>808</v>
      </c>
      <c r="O323" s="8"/>
      <c r="Q323" t="str">
        <f t="shared" si="5"/>
        <v>P2R</v>
      </c>
      <c r="U323" s="37" t="s">
        <v>807</v>
      </c>
    </row>
    <row r="324" spans="1:21" ht="135" hidden="1" x14ac:dyDescent="0.2">
      <c r="A324" s="20" t="s">
        <v>2980</v>
      </c>
      <c r="B324" s="11" t="s">
        <v>4591</v>
      </c>
      <c r="C324" s="46" t="s">
        <v>4592</v>
      </c>
      <c r="D324" s="37" t="s">
        <v>4593</v>
      </c>
      <c r="E324" s="46" t="s">
        <v>2984</v>
      </c>
      <c r="F324" s="37" t="s">
        <v>4594</v>
      </c>
      <c r="G324" s="37"/>
      <c r="H324" s="37" t="s">
        <v>823</v>
      </c>
      <c r="I324" s="8"/>
      <c r="J324" s="37" t="s">
        <v>3019</v>
      </c>
      <c r="K324" s="37" t="s">
        <v>2401</v>
      </c>
      <c r="L324" s="11" t="str">
        <f>_xlfn.XLOOKUP(K324,'User Stories'!A:A,'User Stories'!C:C,0)</f>
        <v>As a Project Manager, I want to view and update the project plan, so that I can define and modify the appropriate phases and tasks for the project's lifecycle.</v>
      </c>
      <c r="M324" s="37" t="s">
        <v>821</v>
      </c>
      <c r="N324" s="37" t="s">
        <v>822</v>
      </c>
      <c r="O324" s="8"/>
      <c r="Q324" t="str">
        <f t="shared" si="5"/>
        <v>P2R</v>
      </c>
      <c r="U324" s="37" t="s">
        <v>821</v>
      </c>
    </row>
    <row r="325" spans="1:21" ht="150" hidden="1" x14ac:dyDescent="0.2">
      <c r="A325" s="20" t="s">
        <v>2980</v>
      </c>
      <c r="B325" s="11" t="s">
        <v>4595</v>
      </c>
      <c r="C325" s="46" t="s">
        <v>4596</v>
      </c>
      <c r="D325" s="37" t="s">
        <v>4597</v>
      </c>
      <c r="E325" s="46" t="s">
        <v>2984</v>
      </c>
      <c r="F325" s="57" t="s">
        <v>4598</v>
      </c>
      <c r="G325" s="37"/>
      <c r="H325" s="37" t="s">
        <v>823</v>
      </c>
      <c r="I325" s="8"/>
      <c r="J325" s="37" t="s">
        <v>2987</v>
      </c>
      <c r="K325" s="37" t="s">
        <v>2404</v>
      </c>
      <c r="L325" s="11" t="str">
        <f>_xlfn.XLOOKUP(K325,'User Stories'!A:A,'User Stories'!C:C,0)</f>
        <v>As a Project Manager, I want to create a project budget and generate a plan workbook, so that I can prepare the detailed budgetary information for the project.</v>
      </c>
      <c r="M325" s="37" t="s">
        <v>821</v>
      </c>
      <c r="N325" s="37" t="s">
        <v>822</v>
      </c>
      <c r="O325" s="8"/>
      <c r="Q325" t="str">
        <f t="shared" si="5"/>
        <v>P2R</v>
      </c>
      <c r="U325" s="37" t="s">
        <v>821</v>
      </c>
    </row>
    <row r="326" spans="1:21" ht="120" hidden="1" x14ac:dyDescent="0.2">
      <c r="A326" s="20" t="s">
        <v>2980</v>
      </c>
      <c r="B326" s="11" t="s">
        <v>4599</v>
      </c>
      <c r="C326" s="46" t="s">
        <v>4600</v>
      </c>
      <c r="D326" s="37" t="s">
        <v>4601</v>
      </c>
      <c r="E326" s="46" t="s">
        <v>2984</v>
      </c>
      <c r="F326" s="57" t="s">
        <v>4602</v>
      </c>
      <c r="G326" s="57" t="s">
        <v>4603</v>
      </c>
      <c r="H326" s="37" t="s">
        <v>823</v>
      </c>
      <c r="I326" s="8"/>
      <c r="J326" s="37" t="s">
        <v>2987</v>
      </c>
      <c r="K326" s="37" t="s">
        <v>2408</v>
      </c>
      <c r="L326" s="11" t="str">
        <f>_xlfn.XLOOKUP(K326,'User Stories'!A:A,'User Stories'!C:C,0)</f>
        <v>As a Project Manager, I want to submit my completed budget plan to be assigned as the official baseline, so that the project has an approved financial framework reviewed by the Project Management Office.</v>
      </c>
      <c r="M326" s="37" t="s">
        <v>821</v>
      </c>
      <c r="N326" s="37" t="s">
        <v>822</v>
      </c>
      <c r="O326" s="8"/>
      <c r="Q326" t="str">
        <f t="shared" si="5"/>
        <v>P2R</v>
      </c>
      <c r="U326" s="37" t="s">
        <v>821</v>
      </c>
    </row>
    <row r="327" spans="1:21" ht="135" hidden="1" x14ac:dyDescent="0.2">
      <c r="A327" s="20" t="s">
        <v>2980</v>
      </c>
      <c r="B327" s="11" t="s">
        <v>4604</v>
      </c>
      <c r="C327" s="46" t="s">
        <v>4605</v>
      </c>
      <c r="D327" s="37" t="s">
        <v>4606</v>
      </c>
      <c r="E327" s="46" t="s">
        <v>2984</v>
      </c>
      <c r="F327" s="57" t="s">
        <v>4607</v>
      </c>
      <c r="G327" s="37" t="s">
        <v>4608</v>
      </c>
      <c r="H327" s="37" t="s">
        <v>823</v>
      </c>
      <c r="I327" s="8"/>
      <c r="J327" s="37" t="s">
        <v>2987</v>
      </c>
      <c r="K327" s="37" t="s">
        <v>2408</v>
      </c>
      <c r="L327" s="11" t="str">
        <f>_xlfn.XLOOKUP(K327,'User Stories'!A:A,'User Stories'!C:C,0)</f>
        <v>As a Project Manager, I want to submit my completed budget plan to be assigned as the official baseline, so that the project has an approved financial framework reviewed by the Project Management Office.</v>
      </c>
      <c r="M327" s="37" t="s">
        <v>821</v>
      </c>
      <c r="N327" s="37" t="s">
        <v>822</v>
      </c>
      <c r="O327" s="8"/>
      <c r="P327" s="8"/>
      <c r="Q327" t="str">
        <f t="shared" si="5"/>
        <v>P2R</v>
      </c>
      <c r="U327" s="37" t="s">
        <v>821</v>
      </c>
    </row>
    <row r="328" spans="1:21" ht="150" hidden="1" x14ac:dyDescent="0.2">
      <c r="A328" s="20" t="s">
        <v>2980</v>
      </c>
      <c r="B328" s="11" t="s">
        <v>4609</v>
      </c>
      <c r="C328" s="46" t="s">
        <v>4610</v>
      </c>
      <c r="D328" s="37" t="s">
        <v>4611</v>
      </c>
      <c r="E328" s="46" t="s">
        <v>2984</v>
      </c>
      <c r="F328" s="57" t="s">
        <v>4598</v>
      </c>
      <c r="G328" s="37"/>
      <c r="H328" s="37" t="s">
        <v>123</v>
      </c>
      <c r="I328" s="8"/>
      <c r="J328" s="37" t="s">
        <v>2987</v>
      </c>
      <c r="K328" s="37" t="s">
        <v>2411</v>
      </c>
      <c r="L328" s="11" t="str">
        <f>_xlfn.XLOOKUP(K328,'User Stories'!A:A,'User Stories'!C:C,0)</f>
        <v>As a Financial Accountant, I want to create a project budget and generate a plan workbook, so that I can prepare the detailed budgetary information for a project.</v>
      </c>
      <c r="M328" s="37" t="s">
        <v>821</v>
      </c>
      <c r="N328" s="37" t="s">
        <v>822</v>
      </c>
      <c r="O328" s="8"/>
      <c r="P328" s="8"/>
      <c r="Q328" t="str">
        <f t="shared" si="5"/>
        <v>P2R</v>
      </c>
      <c r="U328" s="37" t="s">
        <v>821</v>
      </c>
    </row>
    <row r="329" spans="1:21" ht="150" hidden="1" x14ac:dyDescent="0.2">
      <c r="A329" s="20" t="s">
        <v>2980</v>
      </c>
      <c r="B329" s="11" t="s">
        <v>4612</v>
      </c>
      <c r="C329" s="46" t="s">
        <v>4613</v>
      </c>
      <c r="D329" s="37" t="s">
        <v>4614</v>
      </c>
      <c r="E329" s="46" t="s">
        <v>2984</v>
      </c>
      <c r="F329" s="57" t="s">
        <v>4598</v>
      </c>
      <c r="G329" s="37"/>
      <c r="H329" s="37" t="s">
        <v>834</v>
      </c>
      <c r="I329" s="8"/>
      <c r="J329" s="37" t="s">
        <v>2987</v>
      </c>
      <c r="K329" s="37" t="s">
        <v>2414</v>
      </c>
      <c r="L329" s="11" t="str">
        <f>_xlfn.XLOOKUP(K329,'User Stories'!A:A,'User Stories'!C:C,0)</f>
        <v>As a member of the Project Management Office, I want to create a project budget and generate a plan workbook, so that I can directly prepare the detailed budgetary information for a project.</v>
      </c>
      <c r="M329" s="37" t="s">
        <v>821</v>
      </c>
      <c r="N329" s="37" t="s">
        <v>822</v>
      </c>
      <c r="O329" s="8"/>
      <c r="P329" s="8"/>
      <c r="Q329" t="str">
        <f t="shared" si="5"/>
        <v>P2R</v>
      </c>
      <c r="U329" s="37" t="s">
        <v>821</v>
      </c>
    </row>
    <row r="330" spans="1:21" ht="150" hidden="1" x14ac:dyDescent="0.2">
      <c r="A330" s="20" t="s">
        <v>2980</v>
      </c>
      <c r="B330" s="11" t="s">
        <v>4615</v>
      </c>
      <c r="C330" s="46" t="s">
        <v>4616</v>
      </c>
      <c r="D330" s="37" t="s">
        <v>4617</v>
      </c>
      <c r="E330" s="46" t="s">
        <v>2984</v>
      </c>
      <c r="F330" s="37" t="s">
        <v>4618</v>
      </c>
      <c r="G330" s="57" t="s">
        <v>4603</v>
      </c>
      <c r="H330" s="37" t="s">
        <v>834</v>
      </c>
      <c r="I330" s="8"/>
      <c r="J330" s="37" t="s">
        <v>2987</v>
      </c>
      <c r="K330" s="37" t="s">
        <v>2417</v>
      </c>
      <c r="L330" s="11" t="str">
        <f>_xlfn.XLOOKUP(K330,'User Stories'!A:A,'User Stories'!C:C,0)</f>
        <v>As a member of the Project Management Office, I want to assign a completed budget plan as the official baseline without requiring further approval, so that the process is expedited.</v>
      </c>
      <c r="M330" s="37" t="s">
        <v>821</v>
      </c>
      <c r="N330" s="37" t="s">
        <v>822</v>
      </c>
      <c r="O330" s="8"/>
      <c r="P330" s="8"/>
      <c r="Q330" t="str">
        <f t="shared" si="5"/>
        <v>P2R</v>
      </c>
      <c r="U330" s="37" t="s">
        <v>821</v>
      </c>
    </row>
    <row r="331" spans="1:21" ht="150" hidden="1" x14ac:dyDescent="0.2">
      <c r="A331" s="20" t="s">
        <v>3020</v>
      </c>
      <c r="B331" s="11" t="s">
        <v>4619</v>
      </c>
      <c r="C331" s="46" t="s">
        <v>4620</v>
      </c>
      <c r="D331" s="37" t="s">
        <v>4621</v>
      </c>
      <c r="E331" s="46" t="s">
        <v>2984</v>
      </c>
      <c r="F331" s="57" t="s">
        <v>4622</v>
      </c>
      <c r="G331" s="57" t="s">
        <v>4603</v>
      </c>
      <c r="H331" s="37" t="s">
        <v>123</v>
      </c>
      <c r="I331" s="8"/>
      <c r="J331" s="37" t="s">
        <v>2987</v>
      </c>
      <c r="K331" s="37" t="s">
        <v>2420</v>
      </c>
      <c r="L331" s="11" t="str">
        <f>_xlfn.XLOOKUP(K331,'User Stories'!A:A,'User Stories'!C:C,0)</f>
        <v>As a Financial Accountant, I want to submit a completed budget plan to be assigned as the official baseline, so that the project has an approved financial framework reviewed by the Project Management Office.</v>
      </c>
      <c r="M331" s="37" t="s">
        <v>821</v>
      </c>
      <c r="N331" s="37" t="s">
        <v>822</v>
      </c>
      <c r="O331" s="8"/>
      <c r="P331" s="8"/>
      <c r="Q331" t="str">
        <f t="shared" si="5"/>
        <v>P2R</v>
      </c>
      <c r="U331" s="37" t="s">
        <v>821</v>
      </c>
    </row>
    <row r="332" spans="1:21" ht="105" hidden="1" x14ac:dyDescent="0.2">
      <c r="A332" s="20" t="s">
        <v>2980</v>
      </c>
      <c r="B332" s="11" t="s">
        <v>4623</v>
      </c>
      <c r="C332" s="46" t="s">
        <v>4624</v>
      </c>
      <c r="D332" s="37" t="s">
        <v>4625</v>
      </c>
      <c r="E332" s="46" t="s">
        <v>2984</v>
      </c>
      <c r="F332" s="37" t="s">
        <v>4626</v>
      </c>
      <c r="G332" s="37"/>
      <c r="H332" s="37" t="s">
        <v>823</v>
      </c>
      <c r="I332" s="8"/>
      <c r="J332" s="37" t="s">
        <v>3019</v>
      </c>
      <c r="K332" s="37" t="s">
        <v>2423</v>
      </c>
      <c r="L332" s="11" t="str">
        <f>_xlfn.XLOOKUP(K332,'User Stories'!A:A,'User Stories'!C:C,0)</f>
        <v>As a Project Manager, I want to create a project resource plan.</v>
      </c>
      <c r="M332" s="37" t="s">
        <v>821</v>
      </c>
      <c r="N332" s="37" t="s">
        <v>822</v>
      </c>
      <c r="O332" s="8"/>
      <c r="P332" s="8"/>
      <c r="Q332" t="str">
        <f t="shared" si="5"/>
        <v>P2R</v>
      </c>
      <c r="U332" s="37" t="s">
        <v>821</v>
      </c>
    </row>
    <row r="333" spans="1:21" ht="150" hidden="1" x14ac:dyDescent="0.2">
      <c r="A333" s="20" t="s">
        <v>2980</v>
      </c>
      <c r="B333" s="11" t="s">
        <v>4627</v>
      </c>
      <c r="C333" s="46" t="s">
        <v>4628</v>
      </c>
      <c r="D333" s="37" t="s">
        <v>4629</v>
      </c>
      <c r="E333" s="46" t="s">
        <v>2984</v>
      </c>
      <c r="F333" s="37" t="s">
        <v>4630</v>
      </c>
      <c r="G333" s="37"/>
      <c r="H333" s="37" t="s">
        <v>823</v>
      </c>
      <c r="I333" s="8"/>
      <c r="J333" s="37" t="s">
        <v>2987</v>
      </c>
      <c r="K333" s="37" t="s">
        <v>2427</v>
      </c>
      <c r="L333" s="11" t="str">
        <f>_xlfn.XLOOKUP(K333,'User Stories'!A:A,'User Stories'!C:C,0)</f>
        <v>As a Project Manager, I want to assign resources to my project who will record their time via timesheets, so that their effort is accurately costed to the project.</v>
      </c>
      <c r="M333" s="37" t="s">
        <v>821</v>
      </c>
      <c r="N333" s="37" t="s">
        <v>822</v>
      </c>
      <c r="O333" s="8"/>
      <c r="P333" s="8"/>
      <c r="Q333" t="str">
        <f t="shared" si="5"/>
        <v>P2R</v>
      </c>
      <c r="U333" s="37" t="s">
        <v>821</v>
      </c>
    </row>
    <row r="334" spans="1:21" ht="135" hidden="1" x14ac:dyDescent="0.2">
      <c r="A334" s="20" t="s">
        <v>2980</v>
      </c>
      <c r="B334" s="11" t="s">
        <v>4631</v>
      </c>
      <c r="C334" s="46" t="s">
        <v>4632</v>
      </c>
      <c r="D334" s="37" t="s">
        <v>4633</v>
      </c>
      <c r="E334" s="46" t="s">
        <v>3006</v>
      </c>
      <c r="F334" s="57" t="s">
        <v>4634</v>
      </c>
      <c r="G334" s="37"/>
      <c r="H334" s="37" t="s">
        <v>823</v>
      </c>
      <c r="I334" s="8"/>
      <c r="J334" s="37" t="s">
        <v>2987</v>
      </c>
      <c r="K334" s="37" t="s">
        <v>2427</v>
      </c>
      <c r="L334" s="11" t="str">
        <f>_xlfn.XLOOKUP(K334,'User Stories'!A:A,'User Stories'!C:C,0)</f>
        <v>As a Project Manager, I want to assign resources to my project who will record their time via timesheets, so that their effort is accurately costed to the project.</v>
      </c>
      <c r="M334" s="37" t="s">
        <v>821</v>
      </c>
      <c r="N334" s="37" t="s">
        <v>822</v>
      </c>
      <c r="O334" s="8"/>
      <c r="P334" s="8"/>
      <c r="Q334" t="str">
        <f t="shared" si="5"/>
        <v>P2R</v>
      </c>
      <c r="U334" s="37" t="s">
        <v>821</v>
      </c>
    </row>
    <row r="335" spans="1:21" ht="135" hidden="1" x14ac:dyDescent="0.2">
      <c r="A335" s="20" t="s">
        <v>2980</v>
      </c>
      <c r="B335" s="11" t="s">
        <v>4635</v>
      </c>
      <c r="C335" s="46" t="s">
        <v>4636</v>
      </c>
      <c r="D335" s="37" t="s">
        <v>4637</v>
      </c>
      <c r="E335" s="46" t="s">
        <v>2984</v>
      </c>
      <c r="F335" s="37" t="s">
        <v>4638</v>
      </c>
      <c r="G335" s="37"/>
      <c r="H335" s="37" t="s">
        <v>823</v>
      </c>
      <c r="I335" s="8"/>
      <c r="J335" s="37" t="s">
        <v>2987</v>
      </c>
      <c r="K335" s="37" t="s">
        <v>2430</v>
      </c>
      <c r="L335" s="11" t="str">
        <f>_xlfn.XLOOKUP(K335,'User Stories'!A:A,'User Stories'!C:C,0)</f>
        <v>As a Project Manager, I want to assign resources to my project whose time will be allocated via a percentage, so that their cost is distributed to the project without requiring timesheets.</v>
      </c>
      <c r="M335" s="37" t="s">
        <v>821</v>
      </c>
      <c r="N335" s="37" t="s">
        <v>822</v>
      </c>
      <c r="O335" s="8"/>
      <c r="P335" s="8"/>
      <c r="Q335" t="str">
        <f t="shared" si="5"/>
        <v>P2R</v>
      </c>
      <c r="U335" s="37" t="s">
        <v>821</v>
      </c>
    </row>
    <row r="336" spans="1:21" ht="135" hidden="1" x14ac:dyDescent="0.2">
      <c r="A336" s="20" t="s">
        <v>2980</v>
      </c>
      <c r="B336" s="11" t="s">
        <v>4639</v>
      </c>
      <c r="C336" s="46" t="s">
        <v>4640</v>
      </c>
      <c r="D336" s="37" t="s">
        <v>4641</v>
      </c>
      <c r="E336" s="46" t="s">
        <v>2984</v>
      </c>
      <c r="F336" s="57" t="s">
        <v>4642</v>
      </c>
      <c r="G336" s="57" t="s">
        <v>4643</v>
      </c>
      <c r="H336" s="37" t="s">
        <v>851</v>
      </c>
      <c r="I336" s="8"/>
      <c r="J336" s="37" t="s">
        <v>2987</v>
      </c>
      <c r="K336" s="37" t="s">
        <v>2433</v>
      </c>
      <c r="L336" s="11" t="str">
        <f>_xlfn.XLOOKUP(K336,'User Stories'!A:A,'User Stories'!C:C,0)</f>
        <v>As a Strategic Business Partner, I want to create a costing allocation for a project resource, so that a specific percentage of their time is correctly charged to the project.</v>
      </c>
      <c r="M336" s="37" t="s">
        <v>821</v>
      </c>
      <c r="N336" s="37" t="s">
        <v>822</v>
      </c>
      <c r="O336" s="8"/>
      <c r="P336" s="8"/>
      <c r="Q336" t="str">
        <f t="shared" si="5"/>
        <v>P2R</v>
      </c>
      <c r="U336" s="37" t="s">
        <v>821</v>
      </c>
    </row>
    <row r="337" spans="1:21" ht="120" hidden="1" x14ac:dyDescent="0.2">
      <c r="A337" s="20" t="s">
        <v>2980</v>
      </c>
      <c r="B337" s="11" t="s">
        <v>4210</v>
      </c>
      <c r="C337" s="46" t="s">
        <v>4211</v>
      </c>
      <c r="D337" s="37" t="s">
        <v>4212</v>
      </c>
      <c r="E337" s="46" t="s">
        <v>2984</v>
      </c>
      <c r="F337" s="57" t="s">
        <v>4213</v>
      </c>
      <c r="G337" s="37"/>
      <c r="H337" s="37" t="s">
        <v>823</v>
      </c>
      <c r="I337" s="8"/>
      <c r="J337" s="37" t="s">
        <v>2987</v>
      </c>
      <c r="K337" s="37" t="s">
        <v>2436</v>
      </c>
      <c r="L337" s="11" t="str">
        <f>_xlfn.XLOOKUP(K337,'User Stories'!A:A,'User Stories'!C:C,0)</f>
        <v>As a Project Manager, I want to create a project asset for a capital project, so that costs can be correctly tracked for capitalisation.</v>
      </c>
      <c r="M337" s="37" t="s">
        <v>908</v>
      </c>
      <c r="N337" s="37" t="s">
        <v>909</v>
      </c>
      <c r="O337" s="8"/>
      <c r="P337" s="8"/>
      <c r="Q337" t="str">
        <f t="shared" si="5"/>
        <v>P2R</v>
      </c>
      <c r="U337" s="37" t="s">
        <v>908</v>
      </c>
    </row>
    <row r="338" spans="1:21" ht="135" hidden="1" x14ac:dyDescent="0.2">
      <c r="A338" s="20" t="s">
        <v>3020</v>
      </c>
      <c r="B338" s="11" t="s">
        <v>4644</v>
      </c>
      <c r="C338" s="46" t="s">
        <v>4645</v>
      </c>
      <c r="D338" s="37" t="s">
        <v>4646</v>
      </c>
      <c r="E338" s="46" t="s">
        <v>2984</v>
      </c>
      <c r="F338" s="57" t="s">
        <v>4647</v>
      </c>
      <c r="G338" s="37"/>
      <c r="H338" s="37" t="s">
        <v>823</v>
      </c>
      <c r="I338" s="8"/>
      <c r="J338" s="37" t="s">
        <v>2987</v>
      </c>
      <c r="K338" s="37" t="s">
        <v>2436</v>
      </c>
      <c r="L338" s="11" t="str">
        <f>_xlfn.XLOOKUP(K338,'User Stories'!A:A,'User Stories'!C:C,0)</f>
        <v>As a Project Manager, I want to create a project asset for a capital project, so that costs can be correctly tracked for capitalisation.</v>
      </c>
      <c r="M338" s="37" t="s">
        <v>908</v>
      </c>
      <c r="N338" s="37" t="s">
        <v>909</v>
      </c>
      <c r="O338" s="8"/>
      <c r="P338" s="8" t="s">
        <v>4648</v>
      </c>
      <c r="Q338" t="str">
        <f t="shared" si="5"/>
        <v>P2R</v>
      </c>
      <c r="U338" s="37" t="s">
        <v>908</v>
      </c>
    </row>
    <row r="339" spans="1:21" ht="135" hidden="1" x14ac:dyDescent="0.2">
      <c r="A339" s="20" t="s">
        <v>2980</v>
      </c>
      <c r="B339" s="11" t="s">
        <v>4649</v>
      </c>
      <c r="C339" s="46" t="s">
        <v>4650</v>
      </c>
      <c r="D339" s="37" t="s">
        <v>4651</v>
      </c>
      <c r="E339" s="46" t="s">
        <v>2984</v>
      </c>
      <c r="F339" s="37" t="s">
        <v>4652</v>
      </c>
      <c r="G339" s="57" t="s">
        <v>4653</v>
      </c>
      <c r="H339" s="37" t="s">
        <v>123</v>
      </c>
      <c r="I339" s="8"/>
      <c r="J339" s="37" t="s">
        <v>2987</v>
      </c>
      <c r="K339" s="37" t="s">
        <v>2442</v>
      </c>
      <c r="L339" s="11" t="str">
        <f>_xlfn.XLOOKUP(K339,'User Stories'!A:A,'User Stories'!C:C,0)</f>
        <v>As a Financial Accountant, I want to review capital project transactions, so that I can decide whether to expense them or assign them to a project asset for capitalisation.</v>
      </c>
      <c r="M339" s="37" t="s">
        <v>908</v>
      </c>
      <c r="N339" s="37" t="s">
        <v>909</v>
      </c>
      <c r="O339" s="8"/>
      <c r="P339" s="8"/>
      <c r="Q339" t="str">
        <f t="shared" si="5"/>
        <v>P2R</v>
      </c>
      <c r="U339" s="37" t="s">
        <v>908</v>
      </c>
    </row>
    <row r="340" spans="1:21" ht="135" hidden="1" x14ac:dyDescent="0.2">
      <c r="A340" s="20" t="s">
        <v>2980</v>
      </c>
      <c r="B340" s="11" t="s">
        <v>4654</v>
      </c>
      <c r="C340" s="46" t="s">
        <v>4655</v>
      </c>
      <c r="D340" s="37" t="s">
        <v>4656</v>
      </c>
      <c r="E340" s="46" t="s">
        <v>2984</v>
      </c>
      <c r="F340" s="57" t="s">
        <v>4657</v>
      </c>
      <c r="G340" s="57" t="s">
        <v>4658</v>
      </c>
      <c r="H340" s="37" t="s">
        <v>123</v>
      </c>
      <c r="I340" s="8"/>
      <c r="J340" s="37" t="s">
        <v>2987</v>
      </c>
      <c r="K340" s="37" t="s">
        <v>2442</v>
      </c>
      <c r="L340" s="11" t="str">
        <f>_xlfn.XLOOKUP(K340,'User Stories'!A:A,'User Stories'!C:C,0)</f>
        <v>As a Financial Accountant, I want to review capital project transactions, so that I can decide whether to expense them or assign them to a project asset for capitalisation.</v>
      </c>
      <c r="M340" s="37" t="s">
        <v>908</v>
      </c>
      <c r="N340" s="37" t="s">
        <v>909</v>
      </c>
      <c r="O340" s="8"/>
      <c r="P340" s="8"/>
      <c r="Q340" t="str">
        <f t="shared" si="5"/>
        <v>P2R</v>
      </c>
      <c r="U340" s="37" t="s">
        <v>908</v>
      </c>
    </row>
    <row r="341" spans="1:21" ht="135" hidden="1" x14ac:dyDescent="0.2">
      <c r="A341" s="20" t="s">
        <v>2980</v>
      </c>
      <c r="B341" s="11" t="s">
        <v>4659</v>
      </c>
      <c r="C341" s="46" t="s">
        <v>4660</v>
      </c>
      <c r="D341" s="37" t="s">
        <v>4661</v>
      </c>
      <c r="E341" s="46" t="s">
        <v>2984</v>
      </c>
      <c r="F341" s="37" t="s">
        <v>4662</v>
      </c>
      <c r="G341" s="57" t="s">
        <v>4663</v>
      </c>
      <c r="H341" s="37" t="s">
        <v>123</v>
      </c>
      <c r="I341" s="8"/>
      <c r="J341" s="37" t="s">
        <v>2987</v>
      </c>
      <c r="K341" s="37" t="s">
        <v>2446</v>
      </c>
      <c r="L341" s="11" t="str">
        <f>_xlfn.XLOOKUP(K341,'User Stories'!A:A,'User Stories'!C:C,0)</f>
        <v>As a Financial Accountant, I want to capitalise a project asset, so that it can be formally registered and placed in service as a fixed asset.</v>
      </c>
      <c r="M341" s="37" t="s">
        <v>908</v>
      </c>
      <c r="N341" s="37" t="s">
        <v>909</v>
      </c>
      <c r="O341" s="8"/>
      <c r="P341" s="8"/>
      <c r="Q341" t="str">
        <f t="shared" si="5"/>
        <v>P2R</v>
      </c>
      <c r="U341" s="37" t="s">
        <v>908</v>
      </c>
    </row>
    <row r="342" spans="1:21" ht="150" hidden="1" x14ac:dyDescent="0.2">
      <c r="A342" s="20" t="s">
        <v>3020</v>
      </c>
      <c r="B342" s="11" t="s">
        <v>4664</v>
      </c>
      <c r="C342" s="46" t="s">
        <v>4660</v>
      </c>
      <c r="D342" s="37" t="s">
        <v>4665</v>
      </c>
      <c r="E342" s="46" t="s">
        <v>2984</v>
      </c>
      <c r="F342" s="37" t="s">
        <v>4662</v>
      </c>
      <c r="G342" s="37" t="s">
        <v>4663</v>
      </c>
      <c r="H342" s="37" t="s">
        <v>123</v>
      </c>
      <c r="I342" s="8"/>
      <c r="J342" s="37" t="s">
        <v>2987</v>
      </c>
      <c r="K342" s="37" t="s">
        <v>2446</v>
      </c>
      <c r="L342" s="11" t="str">
        <f>_xlfn.XLOOKUP(K342,'User Stories'!A:A,'User Stories'!C:C,0)</f>
        <v>As a Financial Accountant, I want to capitalise a project asset, so that it can be formally registered and placed in service as a fixed asset.</v>
      </c>
      <c r="M342" s="37" t="s">
        <v>908</v>
      </c>
      <c r="N342" s="37" t="s">
        <v>909</v>
      </c>
      <c r="O342" s="8"/>
      <c r="P342" s="8" t="s">
        <v>4648</v>
      </c>
      <c r="Q342" t="str">
        <f t="shared" si="5"/>
        <v>P2R</v>
      </c>
      <c r="U342" s="37" t="s">
        <v>908</v>
      </c>
    </row>
    <row r="343" spans="1:21" ht="120" hidden="1" x14ac:dyDescent="0.2">
      <c r="A343" s="20" t="s">
        <v>2980</v>
      </c>
      <c r="B343" s="11" t="s">
        <v>4666</v>
      </c>
      <c r="C343" s="46" t="s">
        <v>4667</v>
      </c>
      <c r="D343" s="37" t="s">
        <v>4668</v>
      </c>
      <c r="E343" s="46" t="s">
        <v>2984</v>
      </c>
      <c r="F343" s="37" t="s">
        <v>4669</v>
      </c>
      <c r="G343" s="37"/>
      <c r="H343" s="37" t="s">
        <v>823</v>
      </c>
      <c r="I343" s="8"/>
      <c r="J343" s="37" t="s">
        <v>2987</v>
      </c>
      <c r="K343" s="37" t="s">
        <v>2453</v>
      </c>
      <c r="L343" s="11" t="str">
        <f>_xlfn.XLOOKUP(K343,'User Stories'!A:A,'User Stories'!C:C,0)</f>
        <v>As a Project Manager, I want to request a change to my project's status, so that the project lifecycle state is updated after review by the Project Administrator.</v>
      </c>
      <c r="M343" s="37" t="s">
        <v>921</v>
      </c>
      <c r="N343" s="37" t="s">
        <v>4670</v>
      </c>
      <c r="O343" s="8"/>
      <c r="P343" s="8"/>
      <c r="Q343" t="str">
        <f t="shared" si="5"/>
        <v>P2R</v>
      </c>
      <c r="U343" s="37" t="s">
        <v>921</v>
      </c>
    </row>
    <row r="344" spans="1:21" ht="135" hidden="1" x14ac:dyDescent="0.2">
      <c r="A344" s="20" t="s">
        <v>3020</v>
      </c>
      <c r="B344" s="11" t="s">
        <v>4671</v>
      </c>
      <c r="C344" s="46" t="s">
        <v>4672</v>
      </c>
      <c r="D344" s="37" t="s">
        <v>4673</v>
      </c>
      <c r="E344" s="46" t="s">
        <v>2984</v>
      </c>
      <c r="F344" s="37" t="s">
        <v>4669</v>
      </c>
      <c r="G344" s="37"/>
      <c r="H344" s="37" t="s">
        <v>812</v>
      </c>
      <c r="I344" s="8"/>
      <c r="J344" s="37" t="s">
        <v>2987</v>
      </c>
      <c r="K344" s="37" t="s">
        <v>2456</v>
      </c>
      <c r="L344" s="11" t="str">
        <f>_xlfn.XLOOKUP(K344,'User Stories'!A:A,'User Stories'!C:C,0)</f>
        <v>As a Portfolio Administrator, I want to request a change to my project's status, so that the project lifecycle state is updated after review by the Project Administrator.</v>
      </c>
      <c r="M344" s="37" t="s">
        <v>921</v>
      </c>
      <c r="N344" s="37" t="s">
        <v>4670</v>
      </c>
      <c r="O344" s="8"/>
      <c r="P344" s="8"/>
      <c r="Q344" t="str">
        <f t="shared" si="5"/>
        <v>P2R</v>
      </c>
      <c r="U344" s="37" t="s">
        <v>921</v>
      </c>
    </row>
    <row r="345" spans="1:21" ht="120" hidden="1" x14ac:dyDescent="0.2">
      <c r="A345" s="20" t="s">
        <v>2980</v>
      </c>
      <c r="B345" s="11" t="s">
        <v>4674</v>
      </c>
      <c r="C345" s="46" t="s">
        <v>4675</v>
      </c>
      <c r="D345" s="37" t="s">
        <v>4676</v>
      </c>
      <c r="E345" s="46" t="s">
        <v>2984</v>
      </c>
      <c r="F345" s="37" t="s">
        <v>4677</v>
      </c>
      <c r="G345" s="37"/>
      <c r="H345" s="37" t="s">
        <v>823</v>
      </c>
      <c r="I345" s="8"/>
      <c r="J345" s="37" t="s">
        <v>2987</v>
      </c>
      <c r="K345" s="37" t="s">
        <v>2459</v>
      </c>
      <c r="L345" s="11" t="str">
        <f>_xlfn.XLOOKUP(K345,'User Stories'!A:A,'User Stories'!C:C,0)</f>
        <v>As a Project Manager, I want to put a project into a 'Pending Close' status, so that I can begin the formal project closure checklist and prevent premature closing.</v>
      </c>
      <c r="M345" s="37" t="s">
        <v>921</v>
      </c>
      <c r="N345" s="37" t="s">
        <v>4670</v>
      </c>
      <c r="O345" s="8"/>
      <c r="P345" s="8"/>
      <c r="Q345" t="str">
        <f t="shared" si="5"/>
        <v>P2R</v>
      </c>
      <c r="U345" s="37" t="s">
        <v>921</v>
      </c>
    </row>
    <row r="346" spans="1:21" ht="105" hidden="1" x14ac:dyDescent="0.2">
      <c r="A346" s="20" t="s">
        <v>2980</v>
      </c>
      <c r="B346" s="11" t="s">
        <v>4678</v>
      </c>
      <c r="C346" s="46" t="s">
        <v>4679</v>
      </c>
      <c r="D346" s="37" t="s">
        <v>4680</v>
      </c>
      <c r="E346" s="46" t="s">
        <v>4681</v>
      </c>
      <c r="F346" s="57" t="s">
        <v>4682</v>
      </c>
      <c r="G346" s="57" t="s">
        <v>4683</v>
      </c>
      <c r="H346" s="37" t="s">
        <v>823</v>
      </c>
      <c r="I346" s="8"/>
      <c r="J346" s="37" t="s">
        <v>2987</v>
      </c>
      <c r="K346" s="37" t="s">
        <v>2459</v>
      </c>
      <c r="L346" s="11" t="str">
        <f>_xlfn.XLOOKUP(K346,'User Stories'!A:A,'User Stories'!C:C,0)</f>
        <v>As a Project Manager, I want to put a project into a 'Pending Close' status, so that I can begin the formal project closure checklist and prevent premature closing.</v>
      </c>
      <c r="M346" s="37" t="s">
        <v>921</v>
      </c>
      <c r="N346" s="37" t="s">
        <v>4670</v>
      </c>
      <c r="O346" s="8"/>
      <c r="P346" s="8"/>
      <c r="Q346" t="str">
        <f t="shared" si="5"/>
        <v>P2R</v>
      </c>
      <c r="U346" s="37" t="s">
        <v>921</v>
      </c>
    </row>
    <row r="347" spans="1:21" ht="210" hidden="1" x14ac:dyDescent="0.2">
      <c r="A347" s="20" t="s">
        <v>2980</v>
      </c>
      <c r="B347" s="11" t="s">
        <v>4684</v>
      </c>
      <c r="C347" s="46" t="s">
        <v>4685</v>
      </c>
      <c r="D347" s="37" t="s">
        <v>4686</v>
      </c>
      <c r="E347" s="46" t="s">
        <v>3006</v>
      </c>
      <c r="F347" s="57" t="s">
        <v>4687</v>
      </c>
      <c r="G347" s="37" t="s">
        <v>4688</v>
      </c>
      <c r="H347" s="37" t="s">
        <v>4689</v>
      </c>
      <c r="I347" s="8"/>
      <c r="J347" s="37" t="s">
        <v>2987</v>
      </c>
      <c r="K347" s="37" t="s">
        <v>2462</v>
      </c>
      <c r="L347" s="11" t="str">
        <f>_xlfn.XLOOKUP(K347,'User Stories'!A:A,'User Stories'!C:C,0)</f>
        <v>As a Project Manager, I want the system to block new financial commitments once my project is 'closed in progress', so that the project's financials can be finalised without new transactions being added.</v>
      </c>
      <c r="M347" s="37" t="s">
        <v>921</v>
      </c>
      <c r="N347" s="37" t="s">
        <v>4670</v>
      </c>
      <c r="O347" s="8"/>
      <c r="P347" s="8"/>
      <c r="Q347" t="str">
        <f t="shared" si="5"/>
        <v>P2R</v>
      </c>
      <c r="U347" s="37" t="s">
        <v>921</v>
      </c>
    </row>
    <row r="348" spans="1:21" ht="300" hidden="1" x14ac:dyDescent="0.2">
      <c r="A348" s="20" t="s">
        <v>2980</v>
      </c>
      <c r="B348" s="11" t="s">
        <v>4690</v>
      </c>
      <c r="C348" s="46" t="s">
        <v>4691</v>
      </c>
      <c r="D348" s="37" t="s">
        <v>4692</v>
      </c>
      <c r="E348" s="46" t="s">
        <v>2984</v>
      </c>
      <c r="F348" s="37" t="s">
        <v>4693</v>
      </c>
      <c r="G348" s="37" t="s">
        <v>4688</v>
      </c>
      <c r="H348" s="37" t="s">
        <v>4689</v>
      </c>
      <c r="I348" s="8"/>
      <c r="J348" s="46" t="s">
        <v>2987</v>
      </c>
      <c r="K348" s="46" t="s">
        <v>2462</v>
      </c>
      <c r="L348" s="11" t="str">
        <f>_xlfn.XLOOKUP(K348,'User Stories'!A:A,'User Stories'!C:C,0)</f>
        <v>As a Project Manager, I want the system to block new financial commitments once my project is 'closed in progress', so that the project's financials can be finalised without new transactions being added.</v>
      </c>
      <c r="M348" s="46" t="s">
        <v>921</v>
      </c>
      <c r="N348" s="46" t="s">
        <v>4670</v>
      </c>
      <c r="O348" s="8"/>
      <c r="P348" s="8"/>
      <c r="Q348" t="str">
        <f t="shared" si="5"/>
        <v>P2R</v>
      </c>
      <c r="U348" s="46" t="s">
        <v>921</v>
      </c>
    </row>
    <row r="349" spans="1:21" ht="105" hidden="1" x14ac:dyDescent="0.2">
      <c r="A349" s="20" t="s">
        <v>2980</v>
      </c>
      <c r="B349" s="11" t="s">
        <v>4694</v>
      </c>
      <c r="C349" s="46" t="s">
        <v>4695</v>
      </c>
      <c r="D349" s="37" t="s">
        <v>4696</v>
      </c>
      <c r="E349" s="46" t="s">
        <v>3006</v>
      </c>
      <c r="F349" s="37" t="s">
        <v>4697</v>
      </c>
      <c r="G349" s="37" t="s">
        <v>4698</v>
      </c>
      <c r="H349" s="37" t="s">
        <v>4689</v>
      </c>
      <c r="I349" s="8"/>
      <c r="J349" s="46" t="s">
        <v>2987</v>
      </c>
      <c r="K349" s="46" t="s">
        <v>2466</v>
      </c>
      <c r="L349" s="11" t="str">
        <f>_xlfn.XLOOKUP(K349,'User Stories'!A:A,'User Stories'!C:C,0)</f>
        <v>As a Project Manager, I want the system to block all new financial transactions once my project is 'closed', so that the project's financial records are permanently finalised.</v>
      </c>
      <c r="M349" s="46" t="s">
        <v>921</v>
      </c>
      <c r="N349" s="46" t="s">
        <v>4670</v>
      </c>
      <c r="O349" s="8"/>
      <c r="P349" s="8"/>
      <c r="Q349" t="str">
        <f t="shared" si="5"/>
        <v>P2R</v>
      </c>
      <c r="U349" s="46" t="s">
        <v>921</v>
      </c>
    </row>
    <row r="350" spans="1:21" ht="135" hidden="1" x14ac:dyDescent="0.2">
      <c r="A350" s="20" t="s">
        <v>2980</v>
      </c>
      <c r="B350" s="11" t="s">
        <v>4699</v>
      </c>
      <c r="C350" s="46" t="s">
        <v>4700</v>
      </c>
      <c r="D350" s="37" t="s">
        <v>4701</v>
      </c>
      <c r="E350" s="46" t="s">
        <v>2984</v>
      </c>
      <c r="F350" s="37" t="s">
        <v>4702</v>
      </c>
      <c r="G350" s="57" t="s">
        <v>4703</v>
      </c>
      <c r="H350" s="37" t="s">
        <v>823</v>
      </c>
      <c r="I350" s="8"/>
      <c r="J350" s="46" t="s">
        <v>2987</v>
      </c>
      <c r="K350" s="46" t="s">
        <v>2470</v>
      </c>
      <c r="L350" s="11" t="str">
        <f>_xlfn.XLOOKUP(K350,'User Stories'!A:A,'User Stories'!C:C,0)</f>
        <v>As a Project Manager, I want to request to change a project's status from 'Pending Close' to 'closed' after completing all close-out tasks, so that the project is formally and finally closed.</v>
      </c>
      <c r="M350" s="46" t="s">
        <v>921</v>
      </c>
      <c r="N350" s="46" t="s">
        <v>4670</v>
      </c>
      <c r="O350" s="8"/>
      <c r="P350" s="8"/>
      <c r="Q350" t="str">
        <f t="shared" si="5"/>
        <v>P2R</v>
      </c>
      <c r="U350" s="46" t="s">
        <v>921</v>
      </c>
    </row>
    <row r="351" spans="1:21" ht="105" hidden="1" x14ac:dyDescent="0.2">
      <c r="A351" s="20" t="s">
        <v>2980</v>
      </c>
      <c r="B351" s="11" t="s">
        <v>4704</v>
      </c>
      <c r="C351" s="46" t="s">
        <v>4705</v>
      </c>
      <c r="D351" s="37" t="s">
        <v>4706</v>
      </c>
      <c r="E351" s="46" t="s">
        <v>2984</v>
      </c>
      <c r="F351" s="57" t="s">
        <v>4707</v>
      </c>
      <c r="G351" s="57" t="s">
        <v>4708</v>
      </c>
      <c r="H351" s="37" t="s">
        <v>823</v>
      </c>
      <c r="I351" s="8"/>
      <c r="J351" s="46" t="s">
        <v>2987</v>
      </c>
      <c r="K351" s="46" t="s">
        <v>2473</v>
      </c>
      <c r="L351" s="11" t="str">
        <f>_xlfn.XLOOKUP(K351,'User Stories'!A:A,'User Stories'!C:C,0)</f>
        <v>As a Project Manager, I want to request to change a project's status to 'defect liability period'.</v>
      </c>
      <c r="M351" s="46" t="s">
        <v>921</v>
      </c>
      <c r="N351" s="46" t="s">
        <v>4670</v>
      </c>
      <c r="O351" s="8"/>
      <c r="P351" s="8"/>
      <c r="Q351" t="str">
        <f t="shared" si="5"/>
        <v>P2R</v>
      </c>
      <c r="U351" s="46" t="s">
        <v>921</v>
      </c>
    </row>
    <row r="352" spans="1:21" ht="120" hidden="1" x14ac:dyDescent="0.2">
      <c r="A352" s="20" t="s">
        <v>2980</v>
      </c>
      <c r="B352" s="11" t="s">
        <v>4709</v>
      </c>
      <c r="C352" s="46" t="s">
        <v>4710</v>
      </c>
      <c r="D352" s="37" t="s">
        <v>4711</v>
      </c>
      <c r="E352" s="46" t="s">
        <v>2984</v>
      </c>
      <c r="F352" s="37" t="s">
        <v>4693</v>
      </c>
      <c r="G352" s="37" t="s">
        <v>4712</v>
      </c>
      <c r="H352" s="37" t="s">
        <v>4689</v>
      </c>
      <c r="I352" s="8"/>
      <c r="J352" s="46" t="s">
        <v>2987</v>
      </c>
      <c r="K352" s="46" t="s">
        <v>2476</v>
      </c>
      <c r="L352" s="11" t="str">
        <f>_xlfn.XLOOKUP(K352,'User Stories'!A:A,'User Stories'!C:C,0)</f>
        <v>As the Project Manager, I want all project transactions to be allowed against a project in 'Defect Liability Period'.</v>
      </c>
      <c r="M352" s="46" t="s">
        <v>921</v>
      </c>
      <c r="N352" s="46" t="s">
        <v>4670</v>
      </c>
      <c r="O352" s="8"/>
      <c r="P352" s="8"/>
      <c r="Q352" t="str">
        <f t="shared" si="5"/>
        <v>P2R</v>
      </c>
      <c r="U352" s="46" t="s">
        <v>921</v>
      </c>
    </row>
    <row r="353" spans="1:21" ht="120" hidden="1" x14ac:dyDescent="0.2">
      <c r="A353" s="20" t="s">
        <v>2980</v>
      </c>
      <c r="B353" s="11" t="s">
        <v>4713</v>
      </c>
      <c r="C353" s="46" t="s">
        <v>4714</v>
      </c>
      <c r="D353" s="37" t="s">
        <v>4715</v>
      </c>
      <c r="E353" s="46" t="s">
        <v>2984</v>
      </c>
      <c r="F353" s="57" t="s">
        <v>4716</v>
      </c>
      <c r="G353" s="57" t="s">
        <v>4717</v>
      </c>
      <c r="H353" s="67" t="s">
        <v>823</v>
      </c>
      <c r="I353" s="8"/>
      <c r="J353" s="46"/>
      <c r="K353" s="46" t="s">
        <v>2594</v>
      </c>
      <c r="L353" s="11" t="str">
        <f>_xlfn.XLOOKUP(K353,'User Stories'!A:A,'User Stories'!C:C,0)</f>
        <v>As a Project Manager, I want all project related transactions to default with my projects related worktags.</v>
      </c>
      <c r="M353" s="46" t="s">
        <v>989</v>
      </c>
      <c r="N353" s="46" t="s">
        <v>990</v>
      </c>
      <c r="O353" s="8"/>
      <c r="P353" s="8"/>
      <c r="Q353" t="str">
        <f t="shared" si="5"/>
        <v>P2R</v>
      </c>
      <c r="U353" s="46" t="s">
        <v>989</v>
      </c>
    </row>
    <row r="354" spans="1:21" ht="120" hidden="1" x14ac:dyDescent="0.2">
      <c r="A354" s="21" t="s">
        <v>3576</v>
      </c>
      <c r="B354" s="22" t="s">
        <v>4718</v>
      </c>
      <c r="C354" s="62" t="s">
        <v>4714</v>
      </c>
      <c r="D354" s="63" t="s">
        <v>4719</v>
      </c>
      <c r="E354" s="62" t="s">
        <v>2984</v>
      </c>
      <c r="F354" s="63" t="s">
        <v>4720</v>
      </c>
      <c r="G354" s="63" t="s">
        <v>4721</v>
      </c>
      <c r="H354" s="63" t="s">
        <v>823</v>
      </c>
      <c r="I354" s="34"/>
      <c r="J354" s="62"/>
      <c r="K354" s="62" t="s">
        <v>2594</v>
      </c>
      <c r="L354" s="22" t="str">
        <f>_xlfn.XLOOKUP(K354,'User Stories'!A:A,'User Stories'!C:C,0)</f>
        <v>As a Project Manager, I want all project related transactions to default with my projects related worktags.</v>
      </c>
      <c r="M354" s="62" t="s">
        <v>989</v>
      </c>
      <c r="N354" s="62" t="s">
        <v>990</v>
      </c>
      <c r="O354" s="34" t="s">
        <v>4581</v>
      </c>
      <c r="P354" s="34"/>
      <c r="Q354" t="str">
        <f t="shared" si="5"/>
        <v>P2R</v>
      </c>
      <c r="U354" s="62" t="s">
        <v>989</v>
      </c>
    </row>
    <row r="355" spans="1:21" ht="165" hidden="1" x14ac:dyDescent="0.2">
      <c r="A355" s="20" t="s">
        <v>2980</v>
      </c>
      <c r="B355" s="11" t="s">
        <v>4722</v>
      </c>
      <c r="C355" s="46" t="s">
        <v>4723</v>
      </c>
      <c r="D355" s="37" t="s">
        <v>4724</v>
      </c>
      <c r="E355" s="46" t="s">
        <v>2984</v>
      </c>
      <c r="F355" s="37" t="s">
        <v>4725</v>
      </c>
      <c r="G355" s="57" t="s">
        <v>4726</v>
      </c>
      <c r="H355" s="46" t="s">
        <v>857</v>
      </c>
      <c r="I355" s="8"/>
      <c r="J355" s="46" t="s">
        <v>2987</v>
      </c>
      <c r="K355" s="46" t="s">
        <v>2481</v>
      </c>
      <c r="L355" s="11" t="str">
        <f>_xlfn.XLOOKUP(K355,'User Stories'!A:A,'User Stories'!C:C,0)</f>
        <v>As an Accounts Receivable Officer, I want to create a customer contract with revenue treatment of invoice for a billable project, so that the financial terms are captured and subsequent billing  tasks is triggered.</v>
      </c>
      <c r="M355" s="46" t="s">
        <v>855</v>
      </c>
      <c r="N355" s="46" t="s">
        <v>4727</v>
      </c>
      <c r="O355" s="8"/>
      <c r="P355" s="8"/>
      <c r="Q355" t="str">
        <f t="shared" si="5"/>
        <v>P2R</v>
      </c>
      <c r="U355" s="46" t="s">
        <v>855</v>
      </c>
    </row>
    <row r="356" spans="1:21" ht="105" hidden="1" x14ac:dyDescent="0.2">
      <c r="A356" s="20" t="s">
        <v>2980</v>
      </c>
      <c r="B356" s="11" t="s">
        <v>4728</v>
      </c>
      <c r="C356" s="46" t="s">
        <v>4729</v>
      </c>
      <c r="D356" s="37" t="s">
        <v>4730</v>
      </c>
      <c r="E356" s="46" t="s">
        <v>3006</v>
      </c>
      <c r="F356" s="37" t="s">
        <v>4731</v>
      </c>
      <c r="G356" s="37" t="s">
        <v>4732</v>
      </c>
      <c r="H356" s="46" t="s">
        <v>857</v>
      </c>
      <c r="I356" s="8"/>
      <c r="J356" s="46" t="s">
        <v>3171</v>
      </c>
      <c r="K356" s="46" t="s">
        <v>2485</v>
      </c>
      <c r="L356" s="11" t="str">
        <f>_xlfn.XLOOKUP(K356,'User Stories'!A:A,'User Stories'!C:C,0)</f>
        <v>As an Accounts Receivable Officer, I want to be prevented from creating a customer contract without an attachment, so that all required documentation is included from the start.</v>
      </c>
      <c r="M356" s="46" t="s">
        <v>855</v>
      </c>
      <c r="N356" s="46" t="s">
        <v>4727</v>
      </c>
      <c r="O356" s="8"/>
      <c r="P356" s="8"/>
      <c r="Q356" t="str">
        <f t="shared" si="5"/>
        <v>P2R</v>
      </c>
      <c r="U356" s="46" t="s">
        <v>855</v>
      </c>
    </row>
    <row r="357" spans="1:21" ht="105" hidden="1" x14ac:dyDescent="0.2">
      <c r="A357" s="20" t="s">
        <v>2980</v>
      </c>
      <c r="B357" s="11" t="s">
        <v>4733</v>
      </c>
      <c r="C357" s="46" t="s">
        <v>4734</v>
      </c>
      <c r="D357" s="37" t="s">
        <v>4735</v>
      </c>
      <c r="E357" s="46" t="s">
        <v>3006</v>
      </c>
      <c r="F357" s="37" t="s">
        <v>4736</v>
      </c>
      <c r="G357" s="57" t="s">
        <v>4726</v>
      </c>
      <c r="H357" s="46" t="s">
        <v>857</v>
      </c>
      <c r="I357" s="8"/>
      <c r="J357" s="46" t="s">
        <v>3171</v>
      </c>
      <c r="K357" s="46" t="s">
        <v>2488</v>
      </c>
      <c r="L357" s="11" t="str">
        <f>_xlfn.XLOOKUP(K357,'User Stories'!A:A,'User Stories'!C:C,0)</f>
        <v>As an Accounts Receivable Officer, I want to be prevented from creating a customer contract with a missing line item description, so that all contract lines are clearly defined.</v>
      </c>
      <c r="M357" s="46" t="s">
        <v>855</v>
      </c>
      <c r="N357" s="46" t="s">
        <v>4727</v>
      </c>
      <c r="O357" s="8"/>
      <c r="P357" s="8"/>
      <c r="Q357" t="str">
        <f t="shared" si="5"/>
        <v>P2R</v>
      </c>
      <c r="U357" s="46" t="s">
        <v>855</v>
      </c>
    </row>
    <row r="358" spans="1:21" ht="105" hidden="1" x14ac:dyDescent="0.2">
      <c r="A358" s="20" t="s">
        <v>2980</v>
      </c>
      <c r="B358" s="11" t="s">
        <v>4737</v>
      </c>
      <c r="C358" s="46" t="s">
        <v>4738</v>
      </c>
      <c r="D358" s="37" t="s">
        <v>4739</v>
      </c>
      <c r="E358" s="46" t="s">
        <v>3006</v>
      </c>
      <c r="F358" s="37" t="s">
        <v>4740</v>
      </c>
      <c r="G358" s="57" t="s">
        <v>4726</v>
      </c>
      <c r="H358" s="46" t="s">
        <v>857</v>
      </c>
      <c r="I358" s="8"/>
      <c r="J358" s="46" t="s">
        <v>3171</v>
      </c>
      <c r="K358" s="46" t="s">
        <v>2491</v>
      </c>
      <c r="L358" s="11" t="str">
        <f>_xlfn.XLOOKUP(K358,'User Stories'!A:A,'User Stories'!C:C,0)</f>
        <v>As an Accounts Receivable Officer, I want to be prevented from creating a customer contract if tax information is missing, so that tax is calculated correctly on invoices.</v>
      </c>
      <c r="M358" s="46" t="s">
        <v>855</v>
      </c>
      <c r="N358" s="46" t="s">
        <v>4727</v>
      </c>
      <c r="O358" s="8"/>
      <c r="P358" s="8"/>
      <c r="Q358" t="str">
        <f t="shared" si="5"/>
        <v>P2R</v>
      </c>
      <c r="U358" s="46" t="s">
        <v>855</v>
      </c>
    </row>
    <row r="359" spans="1:21" ht="120" hidden="1" x14ac:dyDescent="0.2">
      <c r="A359" s="20" t="s">
        <v>2980</v>
      </c>
      <c r="B359" s="11" t="s">
        <v>4741</v>
      </c>
      <c r="C359" s="46" t="s">
        <v>4742</v>
      </c>
      <c r="D359" s="37" t="s">
        <v>4743</v>
      </c>
      <c r="E359" s="46" t="s">
        <v>3006</v>
      </c>
      <c r="F359" s="37" t="s">
        <v>4744</v>
      </c>
      <c r="G359" s="57" t="s">
        <v>4726</v>
      </c>
      <c r="H359" s="46" t="s">
        <v>857</v>
      </c>
      <c r="I359" s="8"/>
      <c r="J359" s="46" t="s">
        <v>3171</v>
      </c>
      <c r="K359" s="46" t="s">
        <v>2494</v>
      </c>
      <c r="L359" s="11" t="str">
        <f>_xlfn.XLOOKUP(K359,'User Stories'!A:A,'User Stories'!C:C,0)</f>
        <v>As an Accounts Receivable Officer, I want to be prevented from creating a customer contract with an invalid tax code combination, so that tax calculations are accurate.</v>
      </c>
      <c r="M359" s="46" t="s">
        <v>855</v>
      </c>
      <c r="N359" s="46" t="s">
        <v>4727</v>
      </c>
      <c r="O359" s="8"/>
      <c r="P359" s="8"/>
      <c r="Q359" t="str">
        <f t="shared" si="5"/>
        <v>P2R</v>
      </c>
      <c r="U359" s="46" t="s">
        <v>855</v>
      </c>
    </row>
    <row r="360" spans="1:21" ht="135" hidden="1" x14ac:dyDescent="0.2">
      <c r="A360" s="20" t="s">
        <v>2980</v>
      </c>
      <c r="B360" s="11" t="s">
        <v>4745</v>
      </c>
      <c r="C360" s="46" t="s">
        <v>4746</v>
      </c>
      <c r="D360" s="37" t="s">
        <v>4747</v>
      </c>
      <c r="E360" s="46" t="s">
        <v>3006</v>
      </c>
      <c r="F360" s="37" t="s">
        <v>4748</v>
      </c>
      <c r="G360" s="57" t="s">
        <v>4726</v>
      </c>
      <c r="H360" s="46" t="s">
        <v>857</v>
      </c>
      <c r="I360" s="8"/>
      <c r="J360" s="46" t="s">
        <v>3171</v>
      </c>
      <c r="K360" s="46" t="s">
        <v>2497</v>
      </c>
      <c r="L360" s="11" t="str">
        <f>_xlfn.XLOOKUP(K360,'User Stories'!A:A,'User Stories'!C:C,0)</f>
        <v>As an Accounts Receivable Officer, I want to be prevented from creating a contract if the project phase or task information is missing or wrong, so that costs and revenues are linked to the correct project components.</v>
      </c>
      <c r="M360" s="46" t="s">
        <v>855</v>
      </c>
      <c r="N360" s="46" t="s">
        <v>4727</v>
      </c>
      <c r="O360" s="8"/>
      <c r="P360" s="8"/>
      <c r="Q360" t="str">
        <f t="shared" si="5"/>
        <v>P2R</v>
      </c>
      <c r="U360" s="46" t="s">
        <v>855</v>
      </c>
    </row>
    <row r="361" spans="1:21" ht="105" hidden="1" x14ac:dyDescent="0.2">
      <c r="A361" s="20" t="s">
        <v>2980</v>
      </c>
      <c r="B361" s="11" t="s">
        <v>4749</v>
      </c>
      <c r="C361" s="46" t="s">
        <v>4750</v>
      </c>
      <c r="D361" s="37" t="s">
        <v>4751</v>
      </c>
      <c r="E361" s="46" t="s">
        <v>3006</v>
      </c>
      <c r="F361" s="37" t="s">
        <v>4752</v>
      </c>
      <c r="G361" s="37" t="s">
        <v>4753</v>
      </c>
      <c r="H361" s="46" t="s">
        <v>857</v>
      </c>
      <c r="I361" s="8"/>
      <c r="J361" s="46" t="s">
        <v>3171</v>
      </c>
      <c r="K361" s="46" t="s">
        <v>2500</v>
      </c>
      <c r="L361" s="11" t="str">
        <f>_xlfn.XLOOKUP(K361,'User Stories'!A:A,'User Stories'!C:C,0)</f>
        <v>As an Accounts Receivable Officer, I want to be prevented from creating a contract with incorrect related worktags, so that financial transactions are categorised correctly for reporting.</v>
      </c>
      <c r="M361" s="46" t="s">
        <v>855</v>
      </c>
      <c r="N361" s="46" t="s">
        <v>4727</v>
      </c>
      <c r="O361" s="8"/>
      <c r="P361" s="8"/>
      <c r="Q361" t="str">
        <f t="shared" si="5"/>
        <v>P2R</v>
      </c>
      <c r="U361" s="46" t="s">
        <v>855</v>
      </c>
    </row>
    <row r="362" spans="1:21" ht="135" hidden="1" x14ac:dyDescent="0.2">
      <c r="A362" s="20" t="s">
        <v>2980</v>
      </c>
      <c r="B362" s="11" t="s">
        <v>4754</v>
      </c>
      <c r="C362" s="46" t="s">
        <v>4755</v>
      </c>
      <c r="D362" s="37" t="s">
        <v>4756</v>
      </c>
      <c r="E362" s="46" t="s">
        <v>3006</v>
      </c>
      <c r="F362" s="37" t="s">
        <v>4757</v>
      </c>
      <c r="G362" s="37" t="s">
        <v>4758</v>
      </c>
      <c r="H362" s="46" t="s">
        <v>857</v>
      </c>
      <c r="I362" s="8"/>
      <c r="J362" s="46" t="s">
        <v>3171</v>
      </c>
      <c r="K362" s="46" t="s">
        <v>2503</v>
      </c>
      <c r="L362" s="11" t="str">
        <f>_xlfn.XLOOKUP(K362,'User Stories'!A:A,'User Stories'!C:C,0)</f>
        <v>As an Accounts Receivable Officer, I want to be required to enter intercompany details on an intercompany contract, so that intercompany transactions are properly identified and processed.</v>
      </c>
      <c r="M362" s="46" t="s">
        <v>855</v>
      </c>
      <c r="N362" s="46" t="s">
        <v>4727</v>
      </c>
      <c r="O362" s="8"/>
      <c r="P362" s="8"/>
      <c r="Q362" t="str">
        <f t="shared" si="5"/>
        <v>P2R</v>
      </c>
      <c r="U362" s="46" t="s">
        <v>855</v>
      </c>
    </row>
    <row r="363" spans="1:21" ht="120" hidden="1" x14ac:dyDescent="0.2">
      <c r="A363" s="20" t="s">
        <v>2980</v>
      </c>
      <c r="B363" s="11" t="s">
        <v>4759</v>
      </c>
      <c r="C363" s="46" t="s">
        <v>4760</v>
      </c>
      <c r="D363" s="37" t="s">
        <v>4761</v>
      </c>
      <c r="E363" s="46" t="s">
        <v>3006</v>
      </c>
      <c r="F363" s="37" t="s">
        <v>4762</v>
      </c>
      <c r="G363" s="37" t="s">
        <v>4763</v>
      </c>
      <c r="H363" s="46" t="s">
        <v>857</v>
      </c>
      <c r="I363" s="8"/>
      <c r="J363" s="46" t="s">
        <v>3171</v>
      </c>
      <c r="K363" s="46" t="s">
        <v>2506</v>
      </c>
      <c r="L363" s="11" t="str">
        <f>_xlfn.XLOOKUP(K363,'User Stories'!A:A,'User Stories'!C:C,0)</f>
        <v>As an Accounts Receivable Officer, I want to be prevented from using intercompany worktags on a non-intercompany contract, so that worktags are used appropriately and financial reporting is accurate.</v>
      </c>
      <c r="M363" s="46" t="s">
        <v>855</v>
      </c>
      <c r="N363" s="46" t="s">
        <v>4727</v>
      </c>
      <c r="O363" s="8"/>
      <c r="P363" s="8"/>
      <c r="Q363" t="str">
        <f t="shared" si="5"/>
        <v>P2R</v>
      </c>
      <c r="U363" s="46" t="s">
        <v>855</v>
      </c>
    </row>
    <row r="364" spans="1:21" ht="105" hidden="1" x14ac:dyDescent="0.2">
      <c r="A364" s="20" t="s">
        <v>3576</v>
      </c>
      <c r="B364" s="22" t="s">
        <v>4764</v>
      </c>
      <c r="C364" s="62" t="s">
        <v>4765</v>
      </c>
      <c r="D364" s="63" t="s">
        <v>4766</v>
      </c>
      <c r="E364" s="62" t="s">
        <v>2984</v>
      </c>
      <c r="F364" s="63" t="s">
        <v>4767</v>
      </c>
      <c r="G364" s="63" t="s">
        <v>4768</v>
      </c>
      <c r="H364" s="62" t="s">
        <v>823</v>
      </c>
      <c r="I364" s="34"/>
      <c r="J364" s="62" t="s">
        <v>3171</v>
      </c>
      <c r="K364" s="62" t="s">
        <v>2509</v>
      </c>
      <c r="L364" s="22" t="str">
        <f>_xlfn.XLOOKUP(K364,'User Stories'!A:A,'User Stories'!C:C,0)</f>
        <v>As an Accounts Receivable Officer, I want to be prevented from creating a contract against a closed project, so that no new financial commitments are made against completed projects.</v>
      </c>
      <c r="M364" s="62" t="s">
        <v>855</v>
      </c>
      <c r="N364" s="62" t="s">
        <v>4727</v>
      </c>
      <c r="O364" s="34" t="s">
        <v>4581</v>
      </c>
      <c r="P364" s="34"/>
      <c r="Q364" t="str">
        <f t="shared" si="5"/>
        <v>P2R</v>
      </c>
      <c r="U364" s="62" t="s">
        <v>855</v>
      </c>
    </row>
    <row r="365" spans="1:21" ht="105" hidden="1" x14ac:dyDescent="0.2">
      <c r="A365" s="20" t="s">
        <v>2980</v>
      </c>
      <c r="B365" s="11" t="s">
        <v>4769</v>
      </c>
      <c r="C365" s="46" t="s">
        <v>4770</v>
      </c>
      <c r="D365" s="37" t="s">
        <v>4771</v>
      </c>
      <c r="E365" s="46" t="s">
        <v>3006</v>
      </c>
      <c r="F365" s="37" t="s">
        <v>4772</v>
      </c>
      <c r="G365" s="57" t="s">
        <v>4773</v>
      </c>
      <c r="H365" s="46" t="s">
        <v>857</v>
      </c>
      <c r="I365" s="8"/>
      <c r="J365" s="46" t="s">
        <v>3171</v>
      </c>
      <c r="K365" s="46" t="s">
        <v>2509</v>
      </c>
      <c r="L365" s="11" t="str">
        <f>_xlfn.XLOOKUP(K365,'User Stories'!A:A,'User Stories'!C:C,0)</f>
        <v>As an Accounts Receivable Officer, I want to be prevented from creating a contract against a closed project, so that no new financial commitments are made against completed projects.</v>
      </c>
      <c r="M365" s="46" t="s">
        <v>855</v>
      </c>
      <c r="N365" s="46" t="s">
        <v>4727</v>
      </c>
      <c r="O365" s="8"/>
      <c r="P365" s="8"/>
      <c r="Q365" t="str">
        <f t="shared" si="5"/>
        <v>P2R</v>
      </c>
      <c r="U365" s="46" t="s">
        <v>855</v>
      </c>
    </row>
    <row r="366" spans="1:21" ht="105" hidden="1" x14ac:dyDescent="0.2">
      <c r="A366" s="20" t="s">
        <v>2980</v>
      </c>
      <c r="B366" s="11" t="s">
        <v>4774</v>
      </c>
      <c r="C366" s="46" t="s">
        <v>4775</v>
      </c>
      <c r="D366" s="37" t="s">
        <v>4776</v>
      </c>
      <c r="E366" s="46" t="s">
        <v>2984</v>
      </c>
      <c r="F366" s="37" t="s">
        <v>4777</v>
      </c>
      <c r="G366" s="37" t="s">
        <v>4778</v>
      </c>
      <c r="H366" s="46" t="s">
        <v>123</v>
      </c>
      <c r="I366" s="8"/>
      <c r="J366" s="46" t="s">
        <v>3171</v>
      </c>
      <c r="K366" s="46" t="s">
        <v>2512</v>
      </c>
      <c r="L366" s="11" t="str">
        <f>_xlfn.XLOOKUP(K366,'User Stories'!A:A,'User Stories'!C:C,0)</f>
        <v>As an Accounts Receivable Officer, I want to be prevented from using an inactive worktag on a contract, so that all financial transactions are coded to active and valid reporting dimensions.</v>
      </c>
      <c r="M366" s="46" t="s">
        <v>855</v>
      </c>
      <c r="N366" s="46" t="s">
        <v>4727</v>
      </c>
      <c r="O366" s="8"/>
      <c r="P366" s="8"/>
      <c r="Q366" t="str">
        <f t="shared" si="5"/>
        <v>P2R</v>
      </c>
      <c r="U366" s="46" t="s">
        <v>855</v>
      </c>
    </row>
    <row r="367" spans="1:21" ht="105" hidden="1" x14ac:dyDescent="0.2">
      <c r="A367" s="20" t="s">
        <v>2980</v>
      </c>
      <c r="B367" s="11" t="s">
        <v>4779</v>
      </c>
      <c r="C367" s="46" t="s">
        <v>4780</v>
      </c>
      <c r="D367" s="37" t="s">
        <v>4781</v>
      </c>
      <c r="E367" s="46" t="s">
        <v>3006</v>
      </c>
      <c r="F367" s="37" t="s">
        <v>4782</v>
      </c>
      <c r="G367" s="57" t="s">
        <v>4783</v>
      </c>
      <c r="H367" s="46" t="s">
        <v>857</v>
      </c>
      <c r="I367" s="8"/>
      <c r="J367" s="46" t="s">
        <v>3171</v>
      </c>
      <c r="K367" s="46" t="s">
        <v>2512</v>
      </c>
      <c r="L367" s="11" t="str">
        <f>_xlfn.XLOOKUP(K367,'User Stories'!A:A,'User Stories'!C:C,0)</f>
        <v>As an Accounts Receivable Officer, I want to be prevented from using an inactive worktag on a contract, so that all financial transactions are coded to active and valid reporting dimensions.</v>
      </c>
      <c r="M367" s="46" t="s">
        <v>855</v>
      </c>
      <c r="N367" s="46" t="s">
        <v>4727</v>
      </c>
      <c r="O367" s="8"/>
      <c r="P367" s="8"/>
      <c r="Q367" t="str">
        <f t="shared" si="5"/>
        <v>P2R</v>
      </c>
      <c r="U367" s="46" t="s">
        <v>855</v>
      </c>
    </row>
    <row r="368" spans="1:21" ht="105" hidden="1" x14ac:dyDescent="0.2">
      <c r="A368" s="20" t="s">
        <v>2980</v>
      </c>
      <c r="B368" s="11" t="s">
        <v>4784</v>
      </c>
      <c r="C368" s="46" t="s">
        <v>4785</v>
      </c>
      <c r="D368" s="37" t="s">
        <v>4786</v>
      </c>
      <c r="E368" s="46" t="s">
        <v>2984</v>
      </c>
      <c r="F368" s="37" t="s">
        <v>4787</v>
      </c>
      <c r="G368" s="37" t="s">
        <v>4788</v>
      </c>
      <c r="H368" s="46" t="s">
        <v>857</v>
      </c>
      <c r="I368" s="8"/>
      <c r="J368" s="46" t="s">
        <v>2987</v>
      </c>
      <c r="K368" s="46" t="s">
        <v>2515</v>
      </c>
      <c r="L368" s="11" t="str">
        <f>_xlfn.XLOOKUP(K368,'User Stories'!A:A,'User Stories'!C:C,0)</f>
        <v>As an Accounts Receivable Officer, I want to create a billing schedule for a customer contract, so that invoices can be generated at the correct times based on the agreement.</v>
      </c>
      <c r="M368" s="46" t="s">
        <v>855</v>
      </c>
      <c r="N368" s="46" t="s">
        <v>4727</v>
      </c>
      <c r="O368" s="8"/>
      <c r="P368" s="8"/>
      <c r="Q368" t="str">
        <f t="shared" si="5"/>
        <v>P2R</v>
      </c>
      <c r="U368" s="46" t="s">
        <v>855</v>
      </c>
    </row>
    <row r="369" spans="1:21" ht="105" hidden="1" x14ac:dyDescent="0.2">
      <c r="A369" s="20" t="s">
        <v>2980</v>
      </c>
      <c r="B369" s="11" t="s">
        <v>4789</v>
      </c>
      <c r="C369" s="46" t="s">
        <v>4790</v>
      </c>
      <c r="D369" s="37" t="s">
        <v>4791</v>
      </c>
      <c r="E369" s="46" t="s">
        <v>3006</v>
      </c>
      <c r="F369" s="37" t="s">
        <v>4792</v>
      </c>
      <c r="G369" s="37"/>
      <c r="H369" s="46" t="s">
        <v>857</v>
      </c>
      <c r="I369" s="8"/>
      <c r="J369" s="46" t="s">
        <v>3171</v>
      </c>
      <c r="K369" s="46" t="s">
        <v>2518</v>
      </c>
      <c r="L369" s="11" t="str">
        <f>_xlfn.XLOOKUP(K369,'User Stories'!A:A,'User Stories'!C:C,0)</f>
        <v>As an Accounts Receivable Officer, I want to be restricted from creating a billing schedule when the invoice type is not selected</v>
      </c>
      <c r="M369" s="46" t="s">
        <v>855</v>
      </c>
      <c r="N369" s="46" t="s">
        <v>4727</v>
      </c>
      <c r="O369" s="8"/>
      <c r="P369" s="8"/>
      <c r="Q369" t="str">
        <f t="shared" si="5"/>
        <v>P2R</v>
      </c>
      <c r="U369" s="46" t="s">
        <v>855</v>
      </c>
    </row>
    <row r="370" spans="1:21" ht="120" hidden="1" x14ac:dyDescent="0.2">
      <c r="A370" s="20" t="s">
        <v>2980</v>
      </c>
      <c r="B370" s="11" t="s">
        <v>4793</v>
      </c>
      <c r="C370" s="46" t="s">
        <v>4794</v>
      </c>
      <c r="D370" s="37" t="s">
        <v>4795</v>
      </c>
      <c r="E370" s="46" t="s">
        <v>2984</v>
      </c>
      <c r="F370" s="37" t="s">
        <v>4796</v>
      </c>
      <c r="G370" s="37" t="s">
        <v>4797</v>
      </c>
      <c r="H370" s="46" t="s">
        <v>823</v>
      </c>
      <c r="I370" s="8"/>
      <c r="J370" s="46" t="s">
        <v>3019</v>
      </c>
      <c r="K370" s="46" t="s">
        <v>2521</v>
      </c>
      <c r="L370" s="11" t="str">
        <f>_xlfn.XLOOKUP(K370,'User Stories'!A:A,'User Stories'!C:C,0)</f>
        <v>As an Accounts Receivable Officer, I want to link a billing instalment to a specific project milestone, so that billing is triggered automatically when the milestone is completed.</v>
      </c>
      <c r="M370" s="46" t="s">
        <v>855</v>
      </c>
      <c r="N370" s="46" t="s">
        <v>4727</v>
      </c>
      <c r="O370" s="8"/>
      <c r="P370" s="8"/>
      <c r="Q370" t="str">
        <f t="shared" si="5"/>
        <v>P2R</v>
      </c>
      <c r="U370" s="46" t="s">
        <v>855</v>
      </c>
    </row>
    <row r="371" spans="1:21" ht="105" hidden="1" x14ac:dyDescent="0.2">
      <c r="A371" s="20" t="s">
        <v>2980</v>
      </c>
      <c r="B371" s="11" t="s">
        <v>4798</v>
      </c>
      <c r="C371" s="46" t="s">
        <v>4799</v>
      </c>
      <c r="D371" s="37" t="s">
        <v>4800</v>
      </c>
      <c r="E371" s="46" t="s">
        <v>2984</v>
      </c>
      <c r="F371" s="37" t="s">
        <v>4801</v>
      </c>
      <c r="G371" s="57" t="s">
        <v>4802</v>
      </c>
      <c r="H371" s="46" t="s">
        <v>857</v>
      </c>
      <c r="I371" s="8"/>
      <c r="J371" s="46" t="s">
        <v>2987</v>
      </c>
      <c r="K371" s="46" t="s">
        <v>2521</v>
      </c>
      <c r="L371" s="11" t="str">
        <f>_xlfn.XLOOKUP(K371,'User Stories'!A:A,'User Stories'!C:C,0)</f>
        <v>As an Accounts Receivable Officer, I want to link a billing instalment to a specific project milestone, so that billing is triggered automatically when the milestone is completed.</v>
      </c>
      <c r="M371" s="46" t="s">
        <v>855</v>
      </c>
      <c r="N371" s="46" t="s">
        <v>4727</v>
      </c>
      <c r="O371" s="8"/>
      <c r="P371" s="8"/>
      <c r="Q371" t="str">
        <f t="shared" si="5"/>
        <v>P2R</v>
      </c>
      <c r="U371" s="46" t="s">
        <v>855</v>
      </c>
    </row>
    <row r="372" spans="1:21" ht="105" hidden="1" x14ac:dyDescent="0.2">
      <c r="A372" s="20" t="s">
        <v>2980</v>
      </c>
      <c r="B372" s="11" t="s">
        <v>4803</v>
      </c>
      <c r="C372" s="46" t="s">
        <v>4804</v>
      </c>
      <c r="D372" s="37" t="s">
        <v>4805</v>
      </c>
      <c r="E372" s="46" t="s">
        <v>2984</v>
      </c>
      <c r="F372" s="37" t="s">
        <v>4806</v>
      </c>
      <c r="G372" s="37" t="s">
        <v>4807</v>
      </c>
      <c r="H372" s="46" t="s">
        <v>857</v>
      </c>
      <c r="I372" s="8"/>
      <c r="J372" s="46" t="s">
        <v>2987</v>
      </c>
      <c r="K372" s="46" t="s">
        <v>2525</v>
      </c>
      <c r="L372" s="11" t="str">
        <f>_xlfn.XLOOKUP(K372,'User Stories'!A:A,'User Stories'!C:C,0)</f>
        <v>As a Revenue Accountant, I want to create a revenue recognition schedule for deferred revenue contract lines, so that revenue is recognised accurately over the life of the project.</v>
      </c>
      <c r="M372" s="46" t="s">
        <v>855</v>
      </c>
      <c r="N372" s="46" t="s">
        <v>4727</v>
      </c>
      <c r="O372" s="8"/>
      <c r="P372" s="8"/>
      <c r="Q372" t="str">
        <f t="shared" si="5"/>
        <v>P2R</v>
      </c>
      <c r="U372" s="46" t="s">
        <v>855</v>
      </c>
    </row>
    <row r="373" spans="1:21" ht="105" hidden="1" x14ac:dyDescent="0.2">
      <c r="A373" s="20" t="s">
        <v>2980</v>
      </c>
      <c r="B373" s="11" t="s">
        <v>4808</v>
      </c>
      <c r="C373" s="46" t="s">
        <v>4809</v>
      </c>
      <c r="D373" s="37" t="s">
        <v>4810</v>
      </c>
      <c r="E373" s="46" t="s">
        <v>2984</v>
      </c>
      <c r="F373" s="37" t="s">
        <v>4811</v>
      </c>
      <c r="G373" s="57" t="s">
        <v>4812</v>
      </c>
      <c r="H373" s="46" t="s">
        <v>2528</v>
      </c>
      <c r="I373" s="8"/>
      <c r="J373" s="46" t="s">
        <v>2987</v>
      </c>
      <c r="K373" s="46" t="s">
        <v>2525</v>
      </c>
      <c r="L373" s="11" t="str">
        <f>_xlfn.XLOOKUP(K373,'User Stories'!A:A,'User Stories'!C:C,0)</f>
        <v>As a Revenue Accountant, I want to create a revenue recognition schedule for deferred revenue contract lines, so that revenue is recognised accurately over the life of the project.</v>
      </c>
      <c r="M373" s="46" t="s">
        <v>855</v>
      </c>
      <c r="N373" s="46" t="s">
        <v>4727</v>
      </c>
      <c r="O373" s="8"/>
      <c r="P373" s="8"/>
      <c r="Q373" t="str">
        <f t="shared" si="5"/>
        <v>P2R</v>
      </c>
      <c r="U373" s="46" t="s">
        <v>855</v>
      </c>
    </row>
    <row r="374" spans="1:21" ht="105" hidden="1" x14ac:dyDescent="0.2">
      <c r="A374" s="20" t="s">
        <v>2980</v>
      </c>
      <c r="B374" s="11" t="s">
        <v>4813</v>
      </c>
      <c r="C374" s="46" t="s">
        <v>4814</v>
      </c>
      <c r="D374" s="37" t="s">
        <v>4815</v>
      </c>
      <c r="E374" s="46" t="s">
        <v>2984</v>
      </c>
      <c r="F374" s="37" t="s">
        <v>4816</v>
      </c>
      <c r="G374" s="57" t="s">
        <v>4817</v>
      </c>
      <c r="H374" s="46" t="s">
        <v>89</v>
      </c>
      <c r="I374" s="8"/>
      <c r="J374" s="46" t="s">
        <v>2987</v>
      </c>
      <c r="K374" s="46" t="s">
        <v>2529</v>
      </c>
      <c r="L374" s="11" t="str">
        <f>_xlfn.XLOOKUP(K374,'User Stories'!A:A,'User Stories'!C:C,0)</f>
        <v>The 'Create Customer Invoice for Billing Installments' schedule automatically produces customer invoices for invoices that are eligible.</v>
      </c>
      <c r="M374" s="46" t="s">
        <v>894</v>
      </c>
      <c r="N374" s="46" t="s">
        <v>895</v>
      </c>
      <c r="O374" s="8"/>
      <c r="P374" s="8"/>
      <c r="Q374" t="str">
        <f t="shared" si="5"/>
        <v>P2R</v>
      </c>
      <c r="U374" s="46" t="s">
        <v>894</v>
      </c>
    </row>
    <row r="375" spans="1:21" ht="150" hidden="1" x14ac:dyDescent="0.2">
      <c r="A375" s="20" t="s">
        <v>2980</v>
      </c>
      <c r="B375" s="11" t="s">
        <v>4818</v>
      </c>
      <c r="C375" s="46" t="s">
        <v>4819</v>
      </c>
      <c r="D375" s="37" t="s">
        <v>4820</v>
      </c>
      <c r="E375" s="46" t="s">
        <v>2984</v>
      </c>
      <c r="F375" s="57" t="s">
        <v>4821</v>
      </c>
      <c r="G375" s="57" t="s">
        <v>4822</v>
      </c>
      <c r="H375" s="46" t="s">
        <v>823</v>
      </c>
      <c r="I375" s="8"/>
      <c r="J375" s="46" t="s">
        <v>2987</v>
      </c>
      <c r="K375" s="46" t="s">
        <v>2529</v>
      </c>
      <c r="L375" s="11" t="str">
        <f>_xlfn.XLOOKUP(K375,'User Stories'!A:A,'User Stories'!C:C,0)</f>
        <v>The 'Create Customer Invoice for Billing Installments' schedule automatically produces customer invoices for invoices that are eligible.</v>
      </c>
      <c r="M375" s="46" t="s">
        <v>894</v>
      </c>
      <c r="N375" s="46" t="s">
        <v>895</v>
      </c>
      <c r="O375" s="8"/>
      <c r="P375" s="8"/>
      <c r="Q375" t="str">
        <f t="shared" si="5"/>
        <v>P2R</v>
      </c>
      <c r="U375" s="46" t="s">
        <v>894</v>
      </c>
    </row>
    <row r="376" spans="1:21" ht="135" hidden="1" x14ac:dyDescent="0.2">
      <c r="A376" s="20" t="s">
        <v>2980</v>
      </c>
      <c r="B376" s="11" t="s">
        <v>4823</v>
      </c>
      <c r="C376" s="46" t="s">
        <v>4824</v>
      </c>
      <c r="D376" s="37" t="s">
        <v>4825</v>
      </c>
      <c r="E376" s="46" t="s">
        <v>2984</v>
      </c>
      <c r="F376" s="37" t="s">
        <v>4826</v>
      </c>
      <c r="G376" s="46" t="s">
        <v>4827</v>
      </c>
      <c r="H376" s="46" t="s">
        <v>857</v>
      </c>
      <c r="I376" s="8"/>
      <c r="J376" s="46" t="s">
        <v>2987</v>
      </c>
      <c r="K376" s="46" t="s">
        <v>2536</v>
      </c>
      <c r="L376" s="11" t="str">
        <f>_xlfn.XLOOKUP(K376,'User Stories'!A:A,'User Stories'!C:C,0)</f>
        <v>As an Accounts Receivable Officer, I want to finalise a Time &amp; Material invoice initiated by a Project Manager, so that a correct and final invoice is sent to the customer.</v>
      </c>
      <c r="M376" s="46" t="s">
        <v>902</v>
      </c>
      <c r="N376" s="46" t="s">
        <v>903</v>
      </c>
      <c r="O376" s="8"/>
      <c r="P376" s="8"/>
      <c r="Q376" t="str">
        <f t="shared" si="5"/>
        <v>P2R</v>
      </c>
      <c r="U376" s="46" t="s">
        <v>902</v>
      </c>
    </row>
    <row r="377" spans="1:21" ht="90" hidden="1" x14ac:dyDescent="0.2">
      <c r="A377" s="20" t="s">
        <v>2980</v>
      </c>
      <c r="B377" s="11" t="s">
        <v>4828</v>
      </c>
      <c r="C377" s="46" t="s">
        <v>4829</v>
      </c>
      <c r="D377" s="37" t="s">
        <v>4830</v>
      </c>
      <c r="E377" s="46" t="s">
        <v>3006</v>
      </c>
      <c r="F377" s="57" t="s">
        <v>4831</v>
      </c>
      <c r="G377" s="37" t="s">
        <v>4832</v>
      </c>
      <c r="H377" s="46" t="s">
        <v>857</v>
      </c>
      <c r="I377" s="8"/>
      <c r="J377" s="46" t="s">
        <v>2987</v>
      </c>
      <c r="K377" s="46" t="s">
        <v>2539</v>
      </c>
      <c r="L377" s="11" t="str">
        <f>_xlfn.XLOOKUP(K377,'User Stories'!A:A,'User Stories'!C:C,0)</f>
        <v>As an Accounts Receivable Officer, I want to be alerted to or blocked from processing invoices with configuration issues, so that I can prevent billing failures and address potential problems.</v>
      </c>
      <c r="M377" s="46" t="s">
        <v>902</v>
      </c>
      <c r="N377" s="46" t="s">
        <v>903</v>
      </c>
      <c r="O377" s="8"/>
      <c r="P377" s="8"/>
      <c r="Q377" t="str">
        <f t="shared" si="5"/>
        <v>P2R</v>
      </c>
      <c r="U377" s="46" t="s">
        <v>902</v>
      </c>
    </row>
    <row r="378" spans="1:21" ht="120" hidden="1" x14ac:dyDescent="0.2">
      <c r="A378" s="20" t="s">
        <v>2980</v>
      </c>
      <c r="B378" s="11" t="s">
        <v>4833</v>
      </c>
      <c r="C378" s="46" t="s">
        <v>4834</v>
      </c>
      <c r="D378" s="37" t="s">
        <v>4835</v>
      </c>
      <c r="E378" s="46" t="s">
        <v>4681</v>
      </c>
      <c r="F378" s="37" t="s">
        <v>4836</v>
      </c>
      <c r="G378" s="37" t="s">
        <v>4837</v>
      </c>
      <c r="H378" s="46" t="s">
        <v>857</v>
      </c>
      <c r="I378" s="8"/>
      <c r="J378" s="46" t="s">
        <v>3019</v>
      </c>
      <c r="K378" s="46" t="s">
        <v>2539</v>
      </c>
      <c r="L378" s="11" t="str">
        <f>_xlfn.XLOOKUP(K378,'User Stories'!A:A,'User Stories'!C:C,0)</f>
        <v>As an Accounts Receivable Officer, I want to be alerted to or blocked from processing invoices with configuration issues, so that I can prevent billing failures and address potential problems.</v>
      </c>
      <c r="M378" s="46" t="s">
        <v>902</v>
      </c>
      <c r="N378" s="46" t="s">
        <v>903</v>
      </c>
      <c r="O378" s="8"/>
      <c r="P378" s="8"/>
      <c r="Q378" t="str">
        <f t="shared" si="5"/>
        <v>P2R</v>
      </c>
      <c r="U378" s="46" t="s">
        <v>902</v>
      </c>
    </row>
    <row r="379" spans="1:21" ht="150" hidden="1" x14ac:dyDescent="0.2">
      <c r="A379" s="20" t="s">
        <v>2980</v>
      </c>
      <c r="B379" s="11" t="s">
        <v>4838</v>
      </c>
      <c r="C379" s="46" t="s">
        <v>4839</v>
      </c>
      <c r="D379" s="37" t="s">
        <v>4840</v>
      </c>
      <c r="E379" s="46" t="s">
        <v>2984</v>
      </c>
      <c r="F379" s="37" t="s">
        <v>4841</v>
      </c>
      <c r="G379" s="37" t="s">
        <v>4842</v>
      </c>
      <c r="H379" s="46" t="s">
        <v>823</v>
      </c>
      <c r="I379" s="8"/>
      <c r="J379" s="46" t="s">
        <v>2987</v>
      </c>
      <c r="K379" s="46" t="s">
        <v>2542</v>
      </c>
      <c r="L379" s="11" t="str">
        <f>_xlfn.XLOOKUP(K379,'User Stories'!A:A,'User Stories'!C:C,0)</f>
        <v>As a Project Manager, I want to trigger the creation of a fixed-fee invoice when a milestone is complete, so that the customer is billed according to the contract schedule.</v>
      </c>
      <c r="M379" s="46" t="s">
        <v>939</v>
      </c>
      <c r="N379" s="46" t="s">
        <v>940</v>
      </c>
      <c r="O379" s="8"/>
      <c r="P379" s="8"/>
      <c r="Q379" t="str">
        <f t="shared" si="5"/>
        <v>P2R</v>
      </c>
      <c r="U379" s="46" t="s">
        <v>939</v>
      </c>
    </row>
    <row r="380" spans="1:21" ht="90" hidden="1" x14ac:dyDescent="0.2">
      <c r="A380" s="20" t="s">
        <v>2980</v>
      </c>
      <c r="B380" s="11" t="s">
        <v>4843</v>
      </c>
      <c r="C380" s="46" t="s">
        <v>4844</v>
      </c>
      <c r="D380" s="37" t="s">
        <v>4845</v>
      </c>
      <c r="E380" s="46" t="s">
        <v>3006</v>
      </c>
      <c r="F380" s="37" t="s">
        <v>4846</v>
      </c>
      <c r="G380" s="37" t="s">
        <v>4847</v>
      </c>
      <c r="H380" s="46" t="s">
        <v>857</v>
      </c>
      <c r="I380" s="8"/>
      <c r="J380" s="46" t="s">
        <v>2987</v>
      </c>
      <c r="K380" s="46" t="s">
        <v>2546</v>
      </c>
      <c r="L380" s="11" t="str">
        <f>_xlfn.XLOOKUP(K380,'User Stories'!A:A,'User Stories'!C:C,0)</f>
        <v>As an Accounts Receivable Officer, I want to be alerted to or blocked from processing fixed-fee invoices with configuration issues, so that I can prevent billing failures.</v>
      </c>
      <c r="M380" s="46" t="s">
        <v>939</v>
      </c>
      <c r="N380" s="46" t="s">
        <v>940</v>
      </c>
      <c r="O380" s="8"/>
      <c r="P380" s="8"/>
      <c r="Q380" t="str">
        <f t="shared" si="5"/>
        <v>P2R</v>
      </c>
      <c r="U380" s="46" t="s">
        <v>939</v>
      </c>
    </row>
    <row r="381" spans="1:21" ht="150" hidden="1" x14ac:dyDescent="0.2">
      <c r="A381" s="20" t="s">
        <v>2980</v>
      </c>
      <c r="B381" s="11" t="s">
        <v>4848</v>
      </c>
      <c r="C381" s="46" t="s">
        <v>4849</v>
      </c>
      <c r="D381" s="37" t="s">
        <v>4850</v>
      </c>
      <c r="E381" s="46" t="s">
        <v>2984</v>
      </c>
      <c r="F381" s="37" t="s">
        <v>4851</v>
      </c>
      <c r="G381" s="57" t="s">
        <v>4852</v>
      </c>
      <c r="H381" s="46" t="s">
        <v>823</v>
      </c>
      <c r="I381" s="8"/>
      <c r="J381" s="46" t="s">
        <v>3019</v>
      </c>
      <c r="K381" s="46" t="s">
        <v>2549</v>
      </c>
      <c r="L381" s="11" t="str">
        <f>_xlfn.XLOOKUP(K381,'User Stories'!A:A,'User Stories'!C:C,0)</f>
        <v>As a Project Manager, I want to create a new forecast by copying an existing budget and updating it with actuals, so that I can efficiently revise my project forecast based on historical performance.</v>
      </c>
      <c r="M381" s="46" t="s">
        <v>939</v>
      </c>
      <c r="N381" s="46" t="s">
        <v>940</v>
      </c>
      <c r="O381" s="8"/>
      <c r="P381" s="8"/>
      <c r="Q381" t="str">
        <f t="shared" si="5"/>
        <v>P2R</v>
      </c>
      <c r="U381" s="46" t="s">
        <v>939</v>
      </c>
    </row>
    <row r="382" spans="1:21" ht="150" hidden="1" x14ac:dyDescent="0.2">
      <c r="A382" s="20" t="s">
        <v>2980</v>
      </c>
      <c r="B382" s="11" t="s">
        <v>4853</v>
      </c>
      <c r="C382" s="46" t="s">
        <v>4854</v>
      </c>
      <c r="D382" s="37" t="s">
        <v>4855</v>
      </c>
      <c r="E382" s="46" t="s">
        <v>2984</v>
      </c>
      <c r="F382" s="37" t="s">
        <v>4856</v>
      </c>
      <c r="G382" s="57" t="s">
        <v>4852</v>
      </c>
      <c r="H382" s="46" t="s">
        <v>834</v>
      </c>
      <c r="I382" s="8"/>
      <c r="J382" s="46" t="s">
        <v>3019</v>
      </c>
      <c r="K382" s="46" t="s">
        <v>2553</v>
      </c>
      <c r="L382" s="11" t="str">
        <f>_xlfn.XLOOKUP(K382,'User Stories'!A:A,'User Stories'!C:C,0)</f>
        <v>As a Project Management Office user, I want to create a new forecast by copying an existing budget and updating it with actuals, so that I can support project managers in revising their forecasts.</v>
      </c>
      <c r="M382" s="46" t="s">
        <v>949</v>
      </c>
      <c r="N382" s="46" t="s">
        <v>950</v>
      </c>
      <c r="O382" s="8" t="s">
        <v>4857</v>
      </c>
      <c r="P382" s="8"/>
      <c r="Q382" t="str">
        <f t="shared" si="5"/>
        <v>P2R</v>
      </c>
      <c r="U382" s="46" t="s">
        <v>949</v>
      </c>
    </row>
    <row r="383" spans="1:21" ht="150" hidden="1" x14ac:dyDescent="0.2">
      <c r="A383" s="20" t="s">
        <v>2980</v>
      </c>
      <c r="B383" s="11" t="s">
        <v>4858</v>
      </c>
      <c r="C383" s="46" t="s">
        <v>4859</v>
      </c>
      <c r="D383" s="37" t="s">
        <v>4860</v>
      </c>
      <c r="E383" s="46" t="s">
        <v>2984</v>
      </c>
      <c r="F383" s="37" t="s">
        <v>4861</v>
      </c>
      <c r="G383" s="57" t="s">
        <v>4852</v>
      </c>
      <c r="H383" s="46" t="s">
        <v>123</v>
      </c>
      <c r="I383" s="8"/>
      <c r="J383" s="46" t="s">
        <v>3019</v>
      </c>
      <c r="K383" s="46" t="s">
        <v>2555</v>
      </c>
      <c r="L383" s="11" t="str">
        <f>_xlfn.XLOOKUP(K383,'User Stories'!A:A,'User Stories'!C:C,0)</f>
        <v>As a Financial Accountant, I want to create a new forecast by copying an existing budget and updating it with actuals, so that I can ensure financial forecasts are aligned with project performance.</v>
      </c>
      <c r="M383" s="46" t="s">
        <v>949</v>
      </c>
      <c r="N383" s="46" t="s">
        <v>950</v>
      </c>
      <c r="O383" s="8"/>
      <c r="P383" s="8"/>
      <c r="Q383" t="str">
        <f t="shared" si="5"/>
        <v>P2R</v>
      </c>
      <c r="U383" s="46" t="s">
        <v>949</v>
      </c>
    </row>
    <row r="384" spans="1:21" ht="135" hidden="1" x14ac:dyDescent="0.2">
      <c r="A384" s="20" t="s">
        <v>2980</v>
      </c>
      <c r="B384" s="11" t="s">
        <v>4862</v>
      </c>
      <c r="C384" s="46" t="s">
        <v>4863</v>
      </c>
      <c r="D384" s="37" t="s">
        <v>4864</v>
      </c>
      <c r="E384" s="46" t="s">
        <v>2984</v>
      </c>
      <c r="F384" s="57" t="s">
        <v>4865</v>
      </c>
      <c r="G384" s="57" t="s">
        <v>4866</v>
      </c>
      <c r="H384" s="46" t="s">
        <v>823</v>
      </c>
      <c r="I384" s="8"/>
      <c r="J384" s="46" t="s">
        <v>2987</v>
      </c>
      <c r="K384" s="46" t="s">
        <v>2557</v>
      </c>
      <c r="L384" s="11" t="str">
        <f>_xlfn.XLOOKUP(K384,'User Stories'!A:A,'User Stories'!C:C,0)</f>
        <v>As a Project Manager, I want to move transactions between different tasks within my project, so that I can correct coding errors and ensure costs are allocated to the right place.</v>
      </c>
      <c r="M384" s="46" t="s">
        <v>908</v>
      </c>
      <c r="N384" s="46" t="s">
        <v>909</v>
      </c>
      <c r="O384" s="8"/>
      <c r="P384" s="8"/>
      <c r="Q384" t="str">
        <f t="shared" si="5"/>
        <v>P2R</v>
      </c>
      <c r="U384" s="46" t="s">
        <v>908</v>
      </c>
    </row>
    <row r="385" spans="1:21" ht="150" hidden="1" x14ac:dyDescent="0.2">
      <c r="A385" s="20" t="s">
        <v>2980</v>
      </c>
      <c r="B385" s="11" t="s">
        <v>4867</v>
      </c>
      <c r="C385" s="46" t="s">
        <v>4868</v>
      </c>
      <c r="D385" s="37" t="s">
        <v>4869</v>
      </c>
      <c r="E385" s="46" t="s">
        <v>2984</v>
      </c>
      <c r="F385" s="37" t="s">
        <v>4870</v>
      </c>
      <c r="G385" s="57" t="s">
        <v>4871</v>
      </c>
      <c r="H385" s="46" t="s">
        <v>123</v>
      </c>
      <c r="I385" s="8"/>
      <c r="J385" s="46" t="s">
        <v>2987</v>
      </c>
      <c r="K385" s="46" t="s">
        <v>2560</v>
      </c>
      <c r="L385" s="11" t="str">
        <f>_xlfn.XLOOKUP(K385,'User Stories'!A:A,'User Stories'!C:C,0)</f>
        <v>As a Financial Accountant, I want to move transactions between different projects, so that I can correct coding errors that span across projects.</v>
      </c>
      <c r="M385" s="46" t="s">
        <v>939</v>
      </c>
      <c r="N385" s="46" t="s">
        <v>940</v>
      </c>
      <c r="O385" s="8"/>
      <c r="P385" s="8"/>
      <c r="Q385" t="str">
        <f t="shared" si="5"/>
        <v>P2R</v>
      </c>
      <c r="U385" s="46" t="s">
        <v>939</v>
      </c>
    </row>
    <row r="386" spans="1:21" ht="105" hidden="1" x14ac:dyDescent="0.2">
      <c r="A386" s="20" t="s">
        <v>2980</v>
      </c>
      <c r="B386" s="11" t="s">
        <v>4872</v>
      </c>
      <c r="C386" s="46" t="s">
        <v>4873</v>
      </c>
      <c r="D386" s="37" t="s">
        <v>4874</v>
      </c>
      <c r="E386" s="46" t="s">
        <v>2984</v>
      </c>
      <c r="F386" s="37" t="s">
        <v>4875</v>
      </c>
      <c r="G386" s="57" t="s">
        <v>4876</v>
      </c>
      <c r="H386" s="46" t="s">
        <v>123</v>
      </c>
      <c r="I386" s="8"/>
      <c r="J386" s="46" t="s">
        <v>2987</v>
      </c>
      <c r="K386" s="46" t="s">
        <v>2564</v>
      </c>
      <c r="L386" s="11" t="str">
        <f>_xlfn.XLOOKUP(K386,'User Stories'!A:A,'User Stories'!C:C,0)</f>
        <v>As a Financial Accountant, I want to reverse the capitalisation of a project asset, so that I can correct errors and return the asset's value to Work in Progress (WIP).</v>
      </c>
      <c r="M386" s="46" t="s">
        <v>939</v>
      </c>
      <c r="N386" s="46" t="s">
        <v>940</v>
      </c>
      <c r="O386" s="8"/>
      <c r="P386" s="8"/>
      <c r="Q386" t="str">
        <f t="shared" ref="Q386:Q449" si="6">LEFT(M386,3)</f>
        <v>P2R</v>
      </c>
      <c r="U386" s="46" t="s">
        <v>939</v>
      </c>
    </row>
    <row r="387" spans="1:21" ht="135" hidden="1" x14ac:dyDescent="0.2">
      <c r="A387" s="20" t="s">
        <v>2980</v>
      </c>
      <c r="B387" s="11" t="s">
        <v>4877</v>
      </c>
      <c r="C387" s="46" t="s">
        <v>4878</v>
      </c>
      <c r="D387" s="37" t="s">
        <v>4879</v>
      </c>
      <c r="E387" s="46" t="s">
        <v>2984</v>
      </c>
      <c r="F387" s="37" t="s">
        <v>4880</v>
      </c>
      <c r="G387" s="57" t="s">
        <v>4881</v>
      </c>
      <c r="H387" s="46" t="s">
        <v>123</v>
      </c>
      <c r="I387" s="8"/>
      <c r="J387" s="46" t="s">
        <v>2987</v>
      </c>
      <c r="K387" s="46" t="s">
        <v>2564</v>
      </c>
      <c r="L387" s="11" t="str">
        <f>_xlfn.XLOOKUP(K387,'User Stories'!A:A,'User Stories'!C:C,0)</f>
        <v>As a Financial Accountant, I want to reverse the capitalisation of a project asset, so that I can correct errors and return the asset's value to Work in Progress (WIP).</v>
      </c>
      <c r="M387" s="46" t="s">
        <v>939</v>
      </c>
      <c r="N387" s="46" t="s">
        <v>940</v>
      </c>
      <c r="O387" s="8"/>
      <c r="P387" s="8"/>
      <c r="Q387" t="str">
        <f t="shared" si="6"/>
        <v>P2R</v>
      </c>
      <c r="U387" s="46" t="s">
        <v>939</v>
      </c>
    </row>
    <row r="388" spans="1:21" ht="105" hidden="1" x14ac:dyDescent="0.2">
      <c r="A388" s="20" t="s">
        <v>2980</v>
      </c>
      <c r="B388" s="11" t="s">
        <v>4882</v>
      </c>
      <c r="C388" s="46" t="s">
        <v>4883</v>
      </c>
      <c r="D388" s="37" t="s">
        <v>4884</v>
      </c>
      <c r="E388" s="46" t="s">
        <v>2984</v>
      </c>
      <c r="F388" s="37" t="s">
        <v>4885</v>
      </c>
      <c r="G388" s="37" t="s">
        <v>4886</v>
      </c>
      <c r="H388" s="46" t="s">
        <v>823</v>
      </c>
      <c r="I388" s="8"/>
      <c r="J388" s="46" t="s">
        <v>3019</v>
      </c>
      <c r="K388" s="46" t="s">
        <v>2567</v>
      </c>
      <c r="L388" s="11" t="str">
        <f>_xlfn.XLOOKUP(K388,'User Stories'!A:A,'User Stories'!C:C,0)</f>
        <v>As a Project Manager, I want to create a resource forecast at the project plan task level, so that I can plan resource needs with high granularity.</v>
      </c>
      <c r="M388" s="46" t="s">
        <v>939</v>
      </c>
      <c r="N388" s="46" t="s">
        <v>940</v>
      </c>
      <c r="O388" s="8"/>
      <c r="P388" s="8"/>
      <c r="Q388" t="str">
        <f t="shared" si="6"/>
        <v>P2R</v>
      </c>
      <c r="U388" s="46" t="s">
        <v>939</v>
      </c>
    </row>
    <row r="389" spans="1:21" ht="105" hidden="1" x14ac:dyDescent="0.2">
      <c r="A389" s="20" t="s">
        <v>2980</v>
      </c>
      <c r="B389" s="11" t="s">
        <v>4887</v>
      </c>
      <c r="C389" s="46" t="s">
        <v>4888</v>
      </c>
      <c r="D389" s="37" t="s">
        <v>4889</v>
      </c>
      <c r="E389" s="46" t="s">
        <v>2984</v>
      </c>
      <c r="F389" s="37" t="s">
        <v>4890</v>
      </c>
      <c r="G389" s="37" t="s">
        <v>4891</v>
      </c>
      <c r="H389" s="46" t="s">
        <v>823</v>
      </c>
      <c r="I389" s="8"/>
      <c r="J389" s="46" t="s">
        <v>3019</v>
      </c>
      <c r="K389" s="46" t="s">
        <v>2570</v>
      </c>
      <c r="L389" s="11" t="str">
        <f>_xlfn.XLOOKUP(K389,'User Stories'!A:A,'User Stories'!C:C,0)</f>
        <v>As a Project Manager, I want to assign hours to a resource on a project task, so that I can quantify the forecasted effort.</v>
      </c>
      <c r="M389" s="46" t="s">
        <v>939</v>
      </c>
      <c r="N389" s="46" t="s">
        <v>940</v>
      </c>
      <c r="O389" s="8"/>
      <c r="P389" s="8"/>
      <c r="Q389" t="str">
        <f t="shared" si="6"/>
        <v>P2R</v>
      </c>
      <c r="U389" s="46" t="s">
        <v>939</v>
      </c>
    </row>
    <row r="390" spans="1:21" ht="135" hidden="1" x14ac:dyDescent="0.2">
      <c r="A390" s="20" t="s">
        <v>2980</v>
      </c>
      <c r="B390" s="11" t="s">
        <v>4892</v>
      </c>
      <c r="C390" s="46" t="s">
        <v>4893</v>
      </c>
      <c r="D390" s="37" t="s">
        <v>4894</v>
      </c>
      <c r="E390" s="55" t="s">
        <v>2984</v>
      </c>
      <c r="F390" s="37" t="s">
        <v>4895</v>
      </c>
      <c r="G390" s="37" t="s">
        <v>4896</v>
      </c>
      <c r="H390" s="46" t="s">
        <v>823</v>
      </c>
      <c r="I390" s="8"/>
      <c r="J390" s="55" t="s">
        <v>3019</v>
      </c>
      <c r="K390" s="55" t="s">
        <v>2573</v>
      </c>
      <c r="L390" s="11" t="str">
        <f>_xlfn.XLOOKUP(K390,'User Stories'!A:A,'User Stories'!C:C,0)</f>
        <v>As a Project Manager, I want to use the resource forecaster data to create a forecast budget, so that my budget reflects the detailed resource plan.</v>
      </c>
      <c r="M390" s="55" t="s">
        <v>939</v>
      </c>
      <c r="N390" s="55" t="s">
        <v>940</v>
      </c>
      <c r="O390" s="8" t="s">
        <v>4897</v>
      </c>
      <c r="P390" s="8"/>
      <c r="Q390" t="str">
        <f t="shared" si="6"/>
        <v>P2R</v>
      </c>
      <c r="U390" s="55" t="s">
        <v>939</v>
      </c>
    </row>
    <row r="391" spans="1:21" ht="105" hidden="1" x14ac:dyDescent="0.2">
      <c r="A391" s="20" t="s">
        <v>2980</v>
      </c>
      <c r="B391" s="11" t="s">
        <v>4898</v>
      </c>
      <c r="C391" s="46" t="s">
        <v>4899</v>
      </c>
      <c r="D391" s="37" t="s">
        <v>4884</v>
      </c>
      <c r="E391" s="55" t="s">
        <v>2984</v>
      </c>
      <c r="F391" s="37" t="s">
        <v>4885</v>
      </c>
      <c r="G391" s="37" t="s">
        <v>4886</v>
      </c>
      <c r="H391" s="46" t="s">
        <v>823</v>
      </c>
      <c r="I391" s="8"/>
      <c r="J391" s="55" t="s">
        <v>3019</v>
      </c>
      <c r="K391" s="55" t="s">
        <v>2567</v>
      </c>
      <c r="L391" s="11" t="str">
        <f>_xlfn.XLOOKUP(K391,'User Stories'!A:A,'User Stories'!C:C,0)</f>
        <v>As a Project Manager, I want to create a resource forecast at the project plan task level, so that I can plan resource needs with high granularity.</v>
      </c>
      <c r="M391" s="55" t="s">
        <v>939</v>
      </c>
      <c r="N391" s="55" t="s">
        <v>940</v>
      </c>
      <c r="O391" s="8" t="s">
        <v>4897</v>
      </c>
      <c r="P391" s="8"/>
      <c r="Q391" t="str">
        <f t="shared" si="6"/>
        <v>P2R</v>
      </c>
      <c r="U391" s="55" t="s">
        <v>939</v>
      </c>
    </row>
    <row r="392" spans="1:21" ht="105" hidden="1" x14ac:dyDescent="0.2">
      <c r="A392" s="20" t="s">
        <v>2980</v>
      </c>
      <c r="B392" s="11" t="s">
        <v>4900</v>
      </c>
      <c r="C392" s="46" t="s">
        <v>4901</v>
      </c>
      <c r="D392" s="37" t="s">
        <v>4889</v>
      </c>
      <c r="E392" s="55" t="s">
        <v>2984</v>
      </c>
      <c r="F392" s="37" t="s">
        <v>4890</v>
      </c>
      <c r="G392" s="57" t="s">
        <v>4902</v>
      </c>
      <c r="H392" s="46" t="s">
        <v>823</v>
      </c>
      <c r="I392" s="8"/>
      <c r="J392" s="55" t="s">
        <v>3019</v>
      </c>
      <c r="K392" s="55" t="s">
        <v>2570</v>
      </c>
      <c r="L392" s="11" t="str">
        <f>_xlfn.XLOOKUP(K392,'User Stories'!A:A,'User Stories'!C:C,0)</f>
        <v>As a Project Manager, I want to assign hours to a resource on a project task, so that I can quantify the forecasted effort.</v>
      </c>
      <c r="M392" s="55" t="s">
        <v>939</v>
      </c>
      <c r="N392" s="55" t="s">
        <v>940</v>
      </c>
      <c r="O392" s="8"/>
      <c r="P392" s="8"/>
      <c r="Q392" t="str">
        <f t="shared" si="6"/>
        <v>P2R</v>
      </c>
      <c r="U392" s="55" t="s">
        <v>939</v>
      </c>
    </row>
    <row r="393" spans="1:21" ht="135" hidden="1" x14ac:dyDescent="0.2">
      <c r="A393" s="20" t="s">
        <v>2980</v>
      </c>
      <c r="B393" s="11" t="s">
        <v>4903</v>
      </c>
      <c r="C393" s="46" t="s">
        <v>4904</v>
      </c>
      <c r="D393" s="37" t="s">
        <v>4894</v>
      </c>
      <c r="E393" s="55" t="s">
        <v>2984</v>
      </c>
      <c r="F393" s="37" t="s">
        <v>4895</v>
      </c>
      <c r="G393" s="57" t="s">
        <v>4905</v>
      </c>
      <c r="H393" s="46" t="s">
        <v>823</v>
      </c>
      <c r="I393" s="8"/>
      <c r="J393" s="55" t="s">
        <v>3019</v>
      </c>
      <c r="K393" s="55" t="s">
        <v>2573</v>
      </c>
      <c r="L393" s="11" t="str">
        <f>_xlfn.XLOOKUP(K393,'User Stories'!A:A,'User Stories'!C:C,0)</f>
        <v>As a Project Manager, I want to use the resource forecaster data to create a forecast budget, so that my budget reflects the detailed resource plan.</v>
      </c>
      <c r="M393" s="55" t="s">
        <v>939</v>
      </c>
      <c r="N393" s="55" t="s">
        <v>940</v>
      </c>
      <c r="O393" s="8"/>
      <c r="P393" s="8"/>
      <c r="Q393" t="str">
        <f t="shared" si="6"/>
        <v>P2R</v>
      </c>
      <c r="U393" s="55" t="s">
        <v>939</v>
      </c>
    </row>
    <row r="394" spans="1:21" ht="105" hidden="1" x14ac:dyDescent="0.2">
      <c r="A394" s="20" t="s">
        <v>2980</v>
      </c>
      <c r="B394" s="11" t="s">
        <v>4906</v>
      </c>
      <c r="C394" s="46" t="s">
        <v>4907</v>
      </c>
      <c r="D394" s="37" t="s">
        <v>4884</v>
      </c>
      <c r="E394" s="55" t="s">
        <v>2984</v>
      </c>
      <c r="F394" s="37" t="s">
        <v>4885</v>
      </c>
      <c r="G394" s="37" t="s">
        <v>4886</v>
      </c>
      <c r="H394" s="46" t="s">
        <v>823</v>
      </c>
      <c r="I394" s="8"/>
      <c r="J394" s="55" t="s">
        <v>3019</v>
      </c>
      <c r="K394" s="55" t="s">
        <v>2567</v>
      </c>
      <c r="L394" s="11" t="str">
        <f>_xlfn.XLOOKUP(K394,'User Stories'!A:A,'User Stories'!C:C,0)</f>
        <v>As a Project Manager, I want to create a resource forecast at the project plan task level, so that I can plan resource needs with high granularity.</v>
      </c>
      <c r="M394" s="55" t="s">
        <v>939</v>
      </c>
      <c r="N394" s="55" t="s">
        <v>940</v>
      </c>
      <c r="O394" s="8"/>
      <c r="P394" s="8"/>
      <c r="Q394" t="str">
        <f t="shared" si="6"/>
        <v>P2R</v>
      </c>
      <c r="U394" s="55" t="s">
        <v>939</v>
      </c>
    </row>
    <row r="395" spans="1:21" ht="105" hidden="1" x14ac:dyDescent="0.2">
      <c r="A395" s="20" t="s">
        <v>2980</v>
      </c>
      <c r="B395" s="11" t="s">
        <v>4908</v>
      </c>
      <c r="C395" s="46" t="s">
        <v>4909</v>
      </c>
      <c r="D395" s="37" t="s">
        <v>4889</v>
      </c>
      <c r="E395" s="55" t="s">
        <v>2984</v>
      </c>
      <c r="F395" s="37" t="s">
        <v>4890</v>
      </c>
      <c r="G395" s="57" t="s">
        <v>4910</v>
      </c>
      <c r="H395" s="46" t="s">
        <v>823</v>
      </c>
      <c r="I395" s="8"/>
      <c r="J395" s="55" t="s">
        <v>3019</v>
      </c>
      <c r="K395" s="55" t="s">
        <v>2570</v>
      </c>
      <c r="L395" s="11" t="str">
        <f>_xlfn.XLOOKUP(K395,'User Stories'!A:A,'User Stories'!C:C,0)</f>
        <v>As a Project Manager, I want to assign hours to a resource on a project task, so that I can quantify the forecasted effort.</v>
      </c>
      <c r="M395" s="55" t="s">
        <v>939</v>
      </c>
      <c r="N395" s="55" t="s">
        <v>940</v>
      </c>
      <c r="O395" s="8"/>
      <c r="P395" s="8"/>
      <c r="Q395" t="str">
        <f t="shared" si="6"/>
        <v>P2R</v>
      </c>
      <c r="U395" s="55" t="s">
        <v>939</v>
      </c>
    </row>
    <row r="396" spans="1:21" ht="135" hidden="1" x14ac:dyDescent="0.2">
      <c r="A396" s="20" t="s">
        <v>2980</v>
      </c>
      <c r="B396" s="11" t="s">
        <v>4911</v>
      </c>
      <c r="C396" s="46" t="s">
        <v>4912</v>
      </c>
      <c r="D396" s="37" t="s">
        <v>4894</v>
      </c>
      <c r="E396" s="55" t="s">
        <v>2984</v>
      </c>
      <c r="F396" s="37" t="s">
        <v>4895</v>
      </c>
      <c r="G396" s="57" t="s">
        <v>4913</v>
      </c>
      <c r="H396" s="46" t="s">
        <v>823</v>
      </c>
      <c r="I396" s="8"/>
      <c r="J396" s="55" t="s">
        <v>3019</v>
      </c>
      <c r="K396" s="55" t="s">
        <v>2573</v>
      </c>
      <c r="L396" s="11" t="str">
        <f>_xlfn.XLOOKUP(K396,'User Stories'!A:A,'User Stories'!C:C,0)</f>
        <v>As a Project Manager, I want to use the resource forecaster data to create a forecast budget, so that my budget reflects the detailed resource plan.</v>
      </c>
      <c r="M396" s="55" t="s">
        <v>939</v>
      </c>
      <c r="N396" s="55" t="s">
        <v>940</v>
      </c>
      <c r="O396" s="8"/>
      <c r="P396" s="8"/>
      <c r="Q396" t="str">
        <f t="shared" si="6"/>
        <v>P2R</v>
      </c>
      <c r="U396" s="55" t="s">
        <v>939</v>
      </c>
    </row>
    <row r="397" spans="1:21" ht="160" hidden="1" x14ac:dyDescent="0.2">
      <c r="A397" s="20" t="s">
        <v>2980</v>
      </c>
      <c r="B397" s="11" t="s">
        <v>4914</v>
      </c>
      <c r="C397" s="55" t="s">
        <v>4915</v>
      </c>
      <c r="D397" s="55" t="s">
        <v>4916</v>
      </c>
      <c r="E397" s="55" t="s">
        <v>2984</v>
      </c>
      <c r="F397" s="56" t="s">
        <v>4917</v>
      </c>
      <c r="G397" s="68" t="s">
        <v>4918</v>
      </c>
      <c r="H397" s="55" t="s">
        <v>823</v>
      </c>
      <c r="I397" s="8"/>
      <c r="J397" s="55" t="s">
        <v>2987</v>
      </c>
      <c r="K397" s="55" t="s">
        <v>2576</v>
      </c>
      <c r="L397" s="11" t="str">
        <f>_xlfn.XLOOKUP(K397,'User Stories'!A:A,'User Stories'!C:C,0)</f>
        <v>As a Project Manager, I want to create a balanced budget amendment without an approval step, so that I can make immediate, self-contained adjustments to project budgets.</v>
      </c>
      <c r="M397" s="55" t="s">
        <v>939</v>
      </c>
      <c r="N397" s="55" t="s">
        <v>940</v>
      </c>
      <c r="O397" s="8"/>
      <c r="P397" s="8"/>
      <c r="Q397" t="str">
        <f t="shared" si="6"/>
        <v>P2R</v>
      </c>
      <c r="U397" s="55" t="s">
        <v>939</v>
      </c>
    </row>
    <row r="398" spans="1:21" ht="144" hidden="1" x14ac:dyDescent="0.2">
      <c r="A398" s="20" t="s">
        <v>2980</v>
      </c>
      <c r="B398" s="11" t="s">
        <v>4919</v>
      </c>
      <c r="C398" s="55" t="s">
        <v>4920</v>
      </c>
      <c r="D398" s="55" t="s">
        <v>4921</v>
      </c>
      <c r="E398" s="55" t="s">
        <v>2984</v>
      </c>
      <c r="F398" s="56" t="s">
        <v>4917</v>
      </c>
      <c r="G398" s="56" t="s">
        <v>4922</v>
      </c>
      <c r="H398" s="55" t="s">
        <v>123</v>
      </c>
      <c r="I398" s="8"/>
      <c r="J398" s="55" t="s">
        <v>2987</v>
      </c>
      <c r="K398" s="55" t="s">
        <v>2579</v>
      </c>
      <c r="L398" s="11" t="str">
        <f>_xlfn.XLOOKUP(K398,'User Stories'!A:A,'User Stories'!C:C,0)</f>
        <v>As a Financial Accountant, I want to create a balanced budget amendment without an approval step, so that I can efficiently correct or update project financial records.</v>
      </c>
      <c r="M398" s="55" t="s">
        <v>939</v>
      </c>
      <c r="N398" s="55" t="s">
        <v>940</v>
      </c>
      <c r="O398" s="8"/>
      <c r="P398" s="8"/>
      <c r="Q398" t="str">
        <f t="shared" si="6"/>
        <v>P2R</v>
      </c>
      <c r="U398" s="55" t="s">
        <v>939</v>
      </c>
    </row>
    <row r="399" spans="1:21" ht="160" hidden="1" x14ac:dyDescent="0.2">
      <c r="A399" s="20" t="s">
        <v>2980</v>
      </c>
      <c r="B399" s="11" t="s">
        <v>4923</v>
      </c>
      <c r="C399" s="55" t="s">
        <v>4924</v>
      </c>
      <c r="D399" s="55" t="s">
        <v>4925</v>
      </c>
      <c r="E399" s="55" t="s">
        <v>2984</v>
      </c>
      <c r="F399" s="56" t="s">
        <v>4917</v>
      </c>
      <c r="G399" s="68" t="s">
        <v>4918</v>
      </c>
      <c r="H399" s="55" t="s">
        <v>834</v>
      </c>
      <c r="I399" s="8"/>
      <c r="J399" s="55" t="s">
        <v>2987</v>
      </c>
      <c r="K399" s="55" t="s">
        <v>2582</v>
      </c>
      <c r="L399" s="11" t="str">
        <f>_xlfn.XLOOKUP(K399,'User Stories'!A:A,'User Stories'!C:C,0)</f>
        <v>As a member of the Project Management Office, I want to create a balanced budget amendment without an approval step, so that I can perform administrative financial adjustments on behalf of the project.</v>
      </c>
      <c r="M399" s="55" t="s">
        <v>939</v>
      </c>
      <c r="N399" s="55" t="s">
        <v>940</v>
      </c>
      <c r="O399" s="8"/>
      <c r="P399" s="8"/>
      <c r="Q399" t="str">
        <f t="shared" si="6"/>
        <v>P2R</v>
      </c>
      <c r="U399" s="55" t="s">
        <v>939</v>
      </c>
    </row>
    <row r="400" spans="1:21" ht="128" hidden="1" x14ac:dyDescent="0.2">
      <c r="A400" s="20" t="s">
        <v>2980</v>
      </c>
      <c r="B400" s="11" t="s">
        <v>4926</v>
      </c>
      <c r="C400" s="55" t="s">
        <v>4927</v>
      </c>
      <c r="D400" s="55" t="s">
        <v>4928</v>
      </c>
      <c r="E400" s="55" t="s">
        <v>2984</v>
      </c>
      <c r="F400" s="56" t="s">
        <v>4929</v>
      </c>
      <c r="G400" s="68" t="s">
        <v>4918</v>
      </c>
      <c r="H400" s="55" t="s">
        <v>823</v>
      </c>
      <c r="I400" s="8"/>
      <c r="J400" s="55" t="s">
        <v>2987</v>
      </c>
      <c r="K400" s="55" t="s">
        <v>2585</v>
      </c>
      <c r="L400" s="11" t="str">
        <f>_xlfn.XLOOKUP(K400,'User Stories'!A:A,'User Stories'!C:C,0)</f>
        <v>As a Project Manager, I want to create an unbalanced budget amendment that requires approval, so that significant budget changes are reviewed and formally authorised.</v>
      </c>
      <c r="M400" s="55" t="s">
        <v>939</v>
      </c>
      <c r="N400" s="55" t="s">
        <v>940</v>
      </c>
      <c r="O400" s="8"/>
      <c r="P400" s="8"/>
      <c r="Q400" t="str">
        <f t="shared" si="6"/>
        <v>P2R</v>
      </c>
      <c r="U400" s="55" t="s">
        <v>939</v>
      </c>
    </row>
    <row r="401" spans="1:21" ht="144" hidden="1" x14ac:dyDescent="0.2">
      <c r="A401" s="20" t="s">
        <v>2980</v>
      </c>
      <c r="B401" s="11" t="s">
        <v>4930</v>
      </c>
      <c r="C401" s="55" t="s">
        <v>4931</v>
      </c>
      <c r="D401" s="55" t="s">
        <v>4932</v>
      </c>
      <c r="E401" s="8" t="s">
        <v>2984</v>
      </c>
      <c r="F401" s="56" t="s">
        <v>4933</v>
      </c>
      <c r="G401" s="56" t="s">
        <v>4934</v>
      </c>
      <c r="H401" s="55" t="s">
        <v>4935</v>
      </c>
      <c r="I401" s="8"/>
      <c r="J401" s="8" t="s">
        <v>2987</v>
      </c>
      <c r="K401" s="8" t="s">
        <v>2585</v>
      </c>
      <c r="L401" s="11" t="str">
        <f>_xlfn.XLOOKUP(K401,'User Stories'!A:A,'User Stories'!C:C,0)</f>
        <v>As a Project Manager, I want to create an unbalanced budget amendment that requires approval, so that significant budget changes are reviewed and formally authorised.</v>
      </c>
      <c r="M401" s="55" t="s">
        <v>939</v>
      </c>
      <c r="N401" s="11" t="s">
        <v>940</v>
      </c>
      <c r="O401" s="8"/>
      <c r="P401" s="8"/>
      <c r="Q401" t="str">
        <f t="shared" si="6"/>
        <v>P2R</v>
      </c>
      <c r="U401" s="55" t="s">
        <v>939</v>
      </c>
    </row>
    <row r="402" spans="1:21" ht="128" hidden="1" x14ac:dyDescent="0.2">
      <c r="A402" s="20" t="s">
        <v>2980</v>
      </c>
      <c r="B402" s="11" t="s">
        <v>4936</v>
      </c>
      <c r="C402" s="55" t="s">
        <v>4937</v>
      </c>
      <c r="D402" s="55" t="s">
        <v>4938</v>
      </c>
      <c r="E402" s="8" t="s">
        <v>3006</v>
      </c>
      <c r="F402" s="56" t="s">
        <v>4939</v>
      </c>
      <c r="G402" s="56" t="s">
        <v>4934</v>
      </c>
      <c r="H402" s="55" t="s">
        <v>4940</v>
      </c>
      <c r="I402" s="8"/>
      <c r="J402" s="8" t="s">
        <v>2987</v>
      </c>
      <c r="K402" s="8" t="s">
        <v>2585</v>
      </c>
      <c r="L402" s="11" t="str">
        <f>_xlfn.XLOOKUP(K402,'User Stories'!A:A,'User Stories'!C:C,0)</f>
        <v>As a Project Manager, I want to create an unbalanced budget amendment that requires approval, so that significant budget changes are reviewed and formally authorised.</v>
      </c>
      <c r="M402" s="55" t="s">
        <v>939</v>
      </c>
      <c r="N402" s="11" t="s">
        <v>940</v>
      </c>
      <c r="O402" s="8"/>
      <c r="P402" s="8"/>
      <c r="Q402" t="str">
        <f t="shared" si="6"/>
        <v>P2R</v>
      </c>
      <c r="U402" s="55" t="s">
        <v>939</v>
      </c>
    </row>
    <row r="403" spans="1:21" ht="144" hidden="1" x14ac:dyDescent="0.2">
      <c r="A403" s="20" t="s">
        <v>2980</v>
      </c>
      <c r="B403" s="11" t="s">
        <v>4941</v>
      </c>
      <c r="C403" s="55" t="s">
        <v>4942</v>
      </c>
      <c r="D403" s="55" t="s">
        <v>4943</v>
      </c>
      <c r="E403" s="8" t="s">
        <v>2984</v>
      </c>
      <c r="F403" s="56" t="s">
        <v>4929</v>
      </c>
      <c r="G403" s="68" t="s">
        <v>4918</v>
      </c>
      <c r="H403" s="55" t="s">
        <v>123</v>
      </c>
      <c r="I403" s="8"/>
      <c r="J403" s="8" t="s">
        <v>2987</v>
      </c>
      <c r="K403" s="8" t="s">
        <v>2588</v>
      </c>
      <c r="L403" s="11" t="str">
        <f>_xlfn.XLOOKUP(K403,'User Stories'!A:A,'User Stories'!C:C,0)</f>
        <v>As a Financial Accountant, I want to create an unbalanced budget amendment that requires approval, so that material changes to project financials are properly governed.</v>
      </c>
      <c r="M403" s="55" t="s">
        <v>939</v>
      </c>
      <c r="N403" s="11" t="s">
        <v>940</v>
      </c>
      <c r="O403" s="8"/>
      <c r="P403" s="8"/>
      <c r="Q403" t="str">
        <f t="shared" si="6"/>
        <v>P2R</v>
      </c>
      <c r="U403" s="55" t="s">
        <v>939</v>
      </c>
    </row>
    <row r="404" spans="1:21" ht="128" hidden="1" x14ac:dyDescent="0.2">
      <c r="A404" s="20" t="s">
        <v>3020</v>
      </c>
      <c r="B404" s="11" t="s">
        <v>4944</v>
      </c>
      <c r="C404" s="55" t="s">
        <v>4937</v>
      </c>
      <c r="D404" s="55" t="s">
        <v>4945</v>
      </c>
      <c r="E404" s="8" t="s">
        <v>3006</v>
      </c>
      <c r="F404" s="56" t="s">
        <v>4946</v>
      </c>
      <c r="G404" s="68" t="s">
        <v>4947</v>
      </c>
      <c r="H404" s="55" t="s">
        <v>123</v>
      </c>
      <c r="I404" s="8"/>
      <c r="J404" s="8" t="s">
        <v>2987</v>
      </c>
      <c r="K404" s="8" t="s">
        <v>2588</v>
      </c>
      <c r="L404" s="11" t="str">
        <f>_xlfn.XLOOKUP(K404,'User Stories'!A:A,'User Stories'!C:C,0)</f>
        <v>As a Financial Accountant, I want to create an unbalanced budget amendment that requires approval, so that material changes to project financials are properly governed.</v>
      </c>
      <c r="M404" s="55" t="s">
        <v>939</v>
      </c>
      <c r="N404" s="11" t="s">
        <v>940</v>
      </c>
      <c r="O404" s="8"/>
      <c r="P404" s="8"/>
      <c r="Q404" t="str">
        <f t="shared" si="6"/>
        <v>P2R</v>
      </c>
      <c r="U404" s="55" t="s">
        <v>939</v>
      </c>
    </row>
    <row r="405" spans="1:21" ht="144" hidden="1" x14ac:dyDescent="0.2">
      <c r="A405" s="20" t="s">
        <v>2980</v>
      </c>
      <c r="B405" s="11" t="s">
        <v>4948</v>
      </c>
      <c r="C405" s="55" t="s">
        <v>4949</v>
      </c>
      <c r="D405" s="55" t="s">
        <v>4950</v>
      </c>
      <c r="E405" s="8" t="s">
        <v>2984</v>
      </c>
      <c r="F405" s="56" t="s">
        <v>4951</v>
      </c>
      <c r="G405" s="68" t="s">
        <v>4918</v>
      </c>
      <c r="H405" s="55" t="s">
        <v>834</v>
      </c>
      <c r="I405" s="8"/>
      <c r="J405" s="8" t="s">
        <v>2987</v>
      </c>
      <c r="K405" s="8" t="s">
        <v>2591</v>
      </c>
      <c r="L405" s="11" t="str">
        <f>_xlfn.XLOOKUP(K405,'User Stories'!A:A,'User Stories'!C:C,0)</f>
        <v>As a member of the Project Management Office, I want to create an unbalanced budget amendment without requiring approval, so that I can make authorised changes directly and notify relevant stakeholders.</v>
      </c>
      <c r="M405" s="55" t="s">
        <v>939</v>
      </c>
      <c r="N405" s="11" t="s">
        <v>940</v>
      </c>
      <c r="O405" s="8"/>
      <c r="P405" s="8"/>
      <c r="Q405" t="str">
        <f t="shared" si="6"/>
        <v>P2R</v>
      </c>
      <c r="U405" s="55" t="s">
        <v>939</v>
      </c>
    </row>
    <row r="406" spans="1:21" ht="144" hidden="1" x14ac:dyDescent="0.2">
      <c r="A406" s="20" t="s">
        <v>2980</v>
      </c>
      <c r="B406" s="11" t="s">
        <v>4952</v>
      </c>
      <c r="C406" s="55" t="s">
        <v>4953</v>
      </c>
      <c r="D406" s="55" t="s">
        <v>4954</v>
      </c>
      <c r="E406" s="8" t="s">
        <v>2984</v>
      </c>
      <c r="F406" s="56" t="s">
        <v>4955</v>
      </c>
      <c r="G406" s="56" t="s">
        <v>4956</v>
      </c>
      <c r="H406" s="55" t="s">
        <v>834</v>
      </c>
      <c r="I406" s="8"/>
      <c r="J406" s="8" t="s">
        <v>2987</v>
      </c>
      <c r="K406" s="8" t="s">
        <v>2591</v>
      </c>
      <c r="L406" s="11" t="str">
        <f>_xlfn.XLOOKUP(K406,'User Stories'!A:A,'User Stories'!C:C,0)</f>
        <v>As a member of the Project Management Office, I want to create an unbalanced budget amendment without requiring approval, so that I can make authorised changes directly and notify relevant stakeholders.</v>
      </c>
      <c r="M406" s="55" t="s">
        <v>939</v>
      </c>
      <c r="N406" s="11" t="s">
        <v>940</v>
      </c>
      <c r="O406" s="8"/>
      <c r="P406" s="8"/>
      <c r="Q406" t="str">
        <f t="shared" si="6"/>
        <v>P2R</v>
      </c>
      <c r="U406" s="55" t="s">
        <v>939</v>
      </c>
    </row>
    <row r="407" spans="1:21" ht="144" hidden="1" x14ac:dyDescent="0.2">
      <c r="A407" s="20" t="s">
        <v>2997</v>
      </c>
      <c r="B407" s="11" t="s">
        <v>4957</v>
      </c>
      <c r="C407" s="59" t="s">
        <v>4958</v>
      </c>
      <c r="D407" s="59" t="s">
        <v>4959</v>
      </c>
      <c r="E407" s="8" t="s">
        <v>2984</v>
      </c>
      <c r="F407" s="59" t="s">
        <v>4960</v>
      </c>
      <c r="G407" s="59" t="s">
        <v>4961</v>
      </c>
      <c r="H407" s="59" t="s">
        <v>823</v>
      </c>
      <c r="I407" s="8"/>
      <c r="J407" s="8" t="s">
        <v>3019</v>
      </c>
      <c r="K407" s="8" t="s">
        <v>2601</v>
      </c>
      <c r="L407" s="11" t="str">
        <f>_xlfn.XLOOKUP(K407,'User Stories'!A:A,'User Stories'!C:C,0)</f>
        <v>As a Project Manager, I want to customise the project transaction report view, so that I can analyse the data from different perspectives.</v>
      </c>
      <c r="M407" s="8" t="s">
        <v>989</v>
      </c>
      <c r="N407" s="11" t="s">
        <v>990</v>
      </c>
      <c r="O407" s="8" t="s">
        <v>4962</v>
      </c>
      <c r="P407" s="8"/>
      <c r="Q407" t="str">
        <f t="shared" si="6"/>
        <v>P2R</v>
      </c>
      <c r="U407" s="8" t="s">
        <v>989</v>
      </c>
    </row>
    <row r="408" spans="1:21" ht="128" hidden="1" x14ac:dyDescent="0.2">
      <c r="A408" s="20" t="s">
        <v>2997</v>
      </c>
      <c r="B408" s="11" t="s">
        <v>4963</v>
      </c>
      <c r="C408" s="59" t="s">
        <v>4964</v>
      </c>
      <c r="D408" s="59" t="s">
        <v>4965</v>
      </c>
      <c r="E408" s="8" t="s">
        <v>3006</v>
      </c>
      <c r="F408" s="59" t="s">
        <v>4966</v>
      </c>
      <c r="G408" s="59" t="s">
        <v>4961</v>
      </c>
      <c r="H408" s="59" t="s">
        <v>4967</v>
      </c>
      <c r="I408" s="8"/>
      <c r="J408" s="8" t="s">
        <v>3019</v>
      </c>
      <c r="K408" s="8" t="s">
        <v>2601</v>
      </c>
      <c r="L408" s="11" t="str">
        <f>_xlfn.XLOOKUP(K408,'User Stories'!A:A,'User Stories'!C:C,0)</f>
        <v>As a Project Manager, I want to customise the project transaction report view, so that I can analyse the data from different perspectives.</v>
      </c>
      <c r="M408" s="8" t="s">
        <v>989</v>
      </c>
      <c r="N408" s="11" t="s">
        <v>990</v>
      </c>
      <c r="O408" s="8" t="s">
        <v>4962</v>
      </c>
      <c r="P408" s="8"/>
      <c r="Q408" t="str">
        <f t="shared" si="6"/>
        <v>P2R</v>
      </c>
      <c r="U408" s="8" t="s">
        <v>989</v>
      </c>
    </row>
    <row r="409" spans="1:21" ht="128" hidden="1" x14ac:dyDescent="0.2">
      <c r="A409" s="20" t="s">
        <v>2997</v>
      </c>
      <c r="B409" s="11" t="s">
        <v>4968</v>
      </c>
      <c r="C409" s="59" t="s">
        <v>4969</v>
      </c>
      <c r="D409" s="59" t="s">
        <v>4970</v>
      </c>
      <c r="E409" s="8" t="s">
        <v>2984</v>
      </c>
      <c r="F409" s="59" t="s">
        <v>4971</v>
      </c>
      <c r="G409" s="59" t="s">
        <v>4961</v>
      </c>
      <c r="H409" s="59" t="s">
        <v>823</v>
      </c>
      <c r="I409" s="8"/>
      <c r="J409" s="8" t="s">
        <v>3019</v>
      </c>
      <c r="K409" s="8" t="s">
        <v>2601</v>
      </c>
      <c r="L409" s="11" t="str">
        <f>_xlfn.XLOOKUP(K409,'User Stories'!A:A,'User Stories'!C:C,0)</f>
        <v>As a Project Manager, I want to customise the project transaction report view, so that I can analyse the data from different perspectives.</v>
      </c>
      <c r="M409" s="8" t="s">
        <v>989</v>
      </c>
      <c r="N409" s="11" t="s">
        <v>990</v>
      </c>
      <c r="O409" s="8" t="s">
        <v>4962</v>
      </c>
      <c r="P409" s="8"/>
      <c r="Q409" t="str">
        <f t="shared" si="6"/>
        <v>P2R</v>
      </c>
      <c r="U409" s="8" t="s">
        <v>989</v>
      </c>
    </row>
    <row r="410" spans="1:21" ht="128" hidden="1" x14ac:dyDescent="0.2">
      <c r="A410" s="20" t="s">
        <v>2997</v>
      </c>
      <c r="B410" s="11" t="s">
        <v>4972</v>
      </c>
      <c r="C410" s="59" t="s">
        <v>4973</v>
      </c>
      <c r="D410" s="59" t="s">
        <v>4974</v>
      </c>
      <c r="E410" s="8" t="s">
        <v>2984</v>
      </c>
      <c r="F410" s="60" t="s">
        <v>4975</v>
      </c>
      <c r="G410" s="59"/>
      <c r="H410" s="59" t="s">
        <v>4976</v>
      </c>
      <c r="I410" s="8"/>
      <c r="J410" s="8" t="s">
        <v>3019</v>
      </c>
      <c r="K410" s="8" t="s">
        <v>2601</v>
      </c>
      <c r="L410" s="11" t="str">
        <f>_xlfn.XLOOKUP(K410,'User Stories'!A:A,'User Stories'!C:C,0)</f>
        <v>As a Project Manager, I want to customise the project transaction report view, so that I can analyse the data from different perspectives.</v>
      </c>
      <c r="M410" s="8" t="s">
        <v>989</v>
      </c>
      <c r="N410" s="11" t="s">
        <v>990</v>
      </c>
      <c r="O410" s="8" t="s">
        <v>4977</v>
      </c>
      <c r="P410" s="8"/>
      <c r="Q410" t="str">
        <f t="shared" si="6"/>
        <v>P2R</v>
      </c>
      <c r="U410" s="8" t="s">
        <v>989</v>
      </c>
    </row>
    <row r="411" spans="1:21" ht="144" x14ac:dyDescent="0.2">
      <c r="A411" s="20" t="s">
        <v>2980</v>
      </c>
      <c r="B411" s="11" t="s">
        <v>4978</v>
      </c>
      <c r="C411" s="59" t="s">
        <v>4979</v>
      </c>
      <c r="D411" s="59" t="s">
        <v>4980</v>
      </c>
      <c r="E411" s="8" t="s">
        <v>2984</v>
      </c>
      <c r="F411" s="59" t="s">
        <v>4981</v>
      </c>
      <c r="G411" s="59"/>
      <c r="H411" s="59" t="s">
        <v>123</v>
      </c>
      <c r="I411" s="8"/>
      <c r="J411" s="8" t="s">
        <v>2987</v>
      </c>
      <c r="K411" s="8" t="s">
        <v>2089</v>
      </c>
      <c r="L411" s="59" t="s">
        <v>4982</v>
      </c>
      <c r="M411" s="8" t="s">
        <v>680</v>
      </c>
      <c r="N411" s="11" t="s">
        <v>4983</v>
      </c>
      <c r="O411" s="8"/>
      <c r="P411" s="8"/>
      <c r="Q411" t="str">
        <f t="shared" si="6"/>
        <v>R2R</v>
      </c>
      <c r="U411" s="8" t="s">
        <v>4984</v>
      </c>
    </row>
    <row r="412" spans="1:21" ht="144" x14ac:dyDescent="0.2">
      <c r="A412" s="20" t="s">
        <v>2980</v>
      </c>
      <c r="B412" s="11" t="s">
        <v>4985</v>
      </c>
      <c r="C412" s="59" t="s">
        <v>4986</v>
      </c>
      <c r="D412" s="59" t="s">
        <v>4987</v>
      </c>
      <c r="E412" s="8" t="s">
        <v>3006</v>
      </c>
      <c r="F412" s="59" t="s">
        <v>4988</v>
      </c>
      <c r="G412" s="59"/>
      <c r="H412" s="59" t="s">
        <v>3119</v>
      </c>
      <c r="I412" s="8"/>
      <c r="J412" s="8" t="s">
        <v>2987</v>
      </c>
      <c r="K412" s="8" t="s">
        <v>2089</v>
      </c>
      <c r="L412" s="59" t="s">
        <v>4982</v>
      </c>
      <c r="M412" s="8" t="s">
        <v>680</v>
      </c>
      <c r="N412" s="11" t="s">
        <v>4983</v>
      </c>
      <c r="O412" s="8"/>
      <c r="P412" s="8"/>
      <c r="Q412" t="str">
        <f t="shared" si="6"/>
        <v>R2R</v>
      </c>
      <c r="U412" s="8" t="s">
        <v>4984</v>
      </c>
    </row>
    <row r="413" spans="1:21" ht="128" x14ac:dyDescent="0.2">
      <c r="A413" s="20" t="s">
        <v>2980</v>
      </c>
      <c r="B413" s="11" t="s">
        <v>4989</v>
      </c>
      <c r="C413" s="59" t="s">
        <v>4990</v>
      </c>
      <c r="D413" s="59" t="s">
        <v>4991</v>
      </c>
      <c r="E413" s="8" t="s">
        <v>2984</v>
      </c>
      <c r="F413" s="59" t="s">
        <v>4992</v>
      </c>
      <c r="G413" s="59"/>
      <c r="H413" s="59" t="s">
        <v>3119</v>
      </c>
      <c r="I413" s="8"/>
      <c r="J413" s="8" t="s">
        <v>2987</v>
      </c>
      <c r="K413" s="8" t="s">
        <v>2089</v>
      </c>
      <c r="L413" s="59" t="s">
        <v>4982</v>
      </c>
      <c r="M413" s="8" t="s">
        <v>680</v>
      </c>
      <c r="N413" s="11" t="s">
        <v>4983</v>
      </c>
      <c r="O413" s="8"/>
      <c r="P413" s="8"/>
      <c r="Q413" t="str">
        <f t="shared" si="6"/>
        <v>R2R</v>
      </c>
      <c r="U413" s="8" t="s">
        <v>4984</v>
      </c>
    </row>
    <row r="414" spans="1:21" ht="128" x14ac:dyDescent="0.2">
      <c r="A414" s="20" t="s">
        <v>2980</v>
      </c>
      <c r="B414" s="11" t="s">
        <v>4993</v>
      </c>
      <c r="C414" s="59" t="s">
        <v>4994</v>
      </c>
      <c r="D414" s="59" t="s">
        <v>4995</v>
      </c>
      <c r="E414" s="8" t="s">
        <v>3006</v>
      </c>
      <c r="F414" s="59" t="s">
        <v>4996</v>
      </c>
      <c r="G414" s="59"/>
      <c r="H414" s="59" t="s">
        <v>3119</v>
      </c>
      <c r="I414" s="8"/>
      <c r="J414" s="8" t="s">
        <v>2987</v>
      </c>
      <c r="K414" s="8" t="s">
        <v>2089</v>
      </c>
      <c r="L414" s="59" t="s">
        <v>4982</v>
      </c>
      <c r="M414" s="8" t="s">
        <v>680</v>
      </c>
      <c r="N414" s="11" t="s">
        <v>4983</v>
      </c>
      <c r="O414" s="8"/>
      <c r="P414" s="8"/>
      <c r="Q414" t="str">
        <f t="shared" si="6"/>
        <v>R2R</v>
      </c>
      <c r="U414" s="8" t="s">
        <v>4984</v>
      </c>
    </row>
    <row r="415" spans="1:21" ht="128" x14ac:dyDescent="0.2">
      <c r="A415" s="20" t="s">
        <v>2980</v>
      </c>
      <c r="B415" s="11" t="s">
        <v>4997</v>
      </c>
      <c r="C415" s="59" t="s">
        <v>4998</v>
      </c>
      <c r="D415" s="59" t="s">
        <v>4999</v>
      </c>
      <c r="E415" s="8" t="s">
        <v>3006</v>
      </c>
      <c r="F415" s="59" t="s">
        <v>5000</v>
      </c>
      <c r="G415" s="59"/>
      <c r="H415" s="59" t="s">
        <v>3119</v>
      </c>
      <c r="I415" s="8"/>
      <c r="J415" s="8" t="s">
        <v>2987</v>
      </c>
      <c r="K415" s="8" t="s">
        <v>2089</v>
      </c>
      <c r="L415" s="59" t="s">
        <v>4982</v>
      </c>
      <c r="M415" s="8" t="s">
        <v>680</v>
      </c>
      <c r="N415" s="11" t="s">
        <v>4983</v>
      </c>
      <c r="O415" s="8"/>
      <c r="P415" s="8"/>
      <c r="Q415" t="str">
        <f t="shared" si="6"/>
        <v>R2R</v>
      </c>
      <c r="U415" s="8" t="s">
        <v>4984</v>
      </c>
    </row>
    <row r="416" spans="1:21" ht="128" x14ac:dyDescent="0.2">
      <c r="A416" s="20" t="s">
        <v>2980</v>
      </c>
      <c r="B416" s="11" t="s">
        <v>5001</v>
      </c>
      <c r="C416" s="59" t="s">
        <v>5002</v>
      </c>
      <c r="D416" s="59" t="s">
        <v>5003</v>
      </c>
      <c r="E416" s="8" t="s">
        <v>2984</v>
      </c>
      <c r="F416" s="59" t="s">
        <v>4992</v>
      </c>
      <c r="G416" s="59"/>
      <c r="H416" s="59" t="s">
        <v>3119</v>
      </c>
      <c r="I416" s="8"/>
      <c r="J416" s="8" t="s">
        <v>2987</v>
      </c>
      <c r="K416" s="8" t="s">
        <v>2089</v>
      </c>
      <c r="L416" s="59" t="s">
        <v>4982</v>
      </c>
      <c r="M416" s="8" t="s">
        <v>680</v>
      </c>
      <c r="N416" s="11" t="s">
        <v>4983</v>
      </c>
      <c r="O416" s="8"/>
      <c r="P416" s="8"/>
      <c r="Q416" t="str">
        <f t="shared" si="6"/>
        <v>R2R</v>
      </c>
      <c r="U416" s="8" t="s">
        <v>4984</v>
      </c>
    </row>
    <row r="417" spans="1:21" ht="128" x14ac:dyDescent="0.2">
      <c r="A417" s="20" t="s">
        <v>2980</v>
      </c>
      <c r="B417" s="11" t="s">
        <v>5004</v>
      </c>
      <c r="C417" s="59" t="s">
        <v>5005</v>
      </c>
      <c r="D417" s="59" t="s">
        <v>5006</v>
      </c>
      <c r="E417" s="8" t="s">
        <v>3006</v>
      </c>
      <c r="F417" s="59" t="s">
        <v>5007</v>
      </c>
      <c r="G417" s="59"/>
      <c r="H417" s="59" t="s">
        <v>3119</v>
      </c>
      <c r="I417" s="8"/>
      <c r="J417" s="8" t="s">
        <v>2987</v>
      </c>
      <c r="K417" s="8" t="s">
        <v>2089</v>
      </c>
      <c r="L417" s="59" t="s">
        <v>4982</v>
      </c>
      <c r="M417" s="8" t="s">
        <v>680</v>
      </c>
      <c r="N417" s="11" t="s">
        <v>4983</v>
      </c>
      <c r="O417" s="8"/>
      <c r="P417" s="8"/>
      <c r="Q417" t="str">
        <f t="shared" si="6"/>
        <v>R2R</v>
      </c>
      <c r="U417" s="8" t="s">
        <v>4984</v>
      </c>
    </row>
    <row r="418" spans="1:21" ht="144" x14ac:dyDescent="0.2">
      <c r="A418" s="20" t="s">
        <v>2980</v>
      </c>
      <c r="B418" s="11" t="s">
        <v>5008</v>
      </c>
      <c r="C418" s="59" t="s">
        <v>5009</v>
      </c>
      <c r="D418" s="59" t="s">
        <v>5010</v>
      </c>
      <c r="E418" s="8" t="s">
        <v>2984</v>
      </c>
      <c r="F418" s="59" t="s">
        <v>5011</v>
      </c>
      <c r="G418" s="59"/>
      <c r="H418" s="59" t="s">
        <v>123</v>
      </c>
      <c r="I418" s="8"/>
      <c r="J418" s="8" t="s">
        <v>2987</v>
      </c>
      <c r="K418" s="8" t="s">
        <v>2089</v>
      </c>
      <c r="L418" s="59" t="s">
        <v>2090</v>
      </c>
      <c r="M418" s="8" t="s">
        <v>680</v>
      </c>
      <c r="N418" s="11" t="s">
        <v>681</v>
      </c>
      <c r="O418" s="8"/>
      <c r="P418" s="8"/>
      <c r="Q418" t="str">
        <f t="shared" si="6"/>
        <v>R2R</v>
      </c>
      <c r="U418" s="8" t="s">
        <v>680</v>
      </c>
    </row>
    <row r="419" spans="1:21" ht="144" x14ac:dyDescent="0.2">
      <c r="A419" s="20" t="s">
        <v>2980</v>
      </c>
      <c r="B419" s="11" t="s">
        <v>5012</v>
      </c>
      <c r="C419" s="59" t="s">
        <v>5013</v>
      </c>
      <c r="D419" s="59" t="s">
        <v>5014</v>
      </c>
      <c r="E419" s="8" t="s">
        <v>3006</v>
      </c>
      <c r="F419" s="59" t="s">
        <v>5015</v>
      </c>
      <c r="G419" s="59"/>
      <c r="H419" s="59" t="s">
        <v>123</v>
      </c>
      <c r="I419" s="8"/>
      <c r="J419" s="8" t="s">
        <v>2987</v>
      </c>
      <c r="K419" s="8" t="s">
        <v>2089</v>
      </c>
      <c r="L419" s="59" t="s">
        <v>2090</v>
      </c>
      <c r="M419" s="8" t="s">
        <v>680</v>
      </c>
      <c r="N419" s="11" t="s">
        <v>681</v>
      </c>
      <c r="Q419" t="str">
        <f t="shared" si="6"/>
        <v>R2R</v>
      </c>
      <c r="U419" s="8" t="s">
        <v>680</v>
      </c>
    </row>
    <row r="420" spans="1:21" ht="144" x14ac:dyDescent="0.2">
      <c r="A420" s="20" t="s">
        <v>2980</v>
      </c>
      <c r="B420" s="11" t="s">
        <v>5016</v>
      </c>
      <c r="C420" s="59" t="s">
        <v>5017</v>
      </c>
      <c r="D420" s="59" t="s">
        <v>5018</v>
      </c>
      <c r="E420" s="8" t="s">
        <v>2984</v>
      </c>
      <c r="F420" s="59" t="s">
        <v>5011</v>
      </c>
      <c r="G420" s="59"/>
      <c r="H420" s="59" t="s">
        <v>123</v>
      </c>
      <c r="I420" s="8"/>
      <c r="J420" s="8" t="s">
        <v>2987</v>
      </c>
      <c r="K420" s="8" t="s">
        <v>2089</v>
      </c>
      <c r="L420" s="59" t="s">
        <v>2090</v>
      </c>
      <c r="M420" s="8" t="s">
        <v>680</v>
      </c>
      <c r="N420" s="11" t="s">
        <v>681</v>
      </c>
      <c r="Q420" t="str">
        <f t="shared" si="6"/>
        <v>R2R</v>
      </c>
      <c r="U420" s="8" t="s">
        <v>680</v>
      </c>
    </row>
    <row r="421" spans="1:21" ht="144" x14ac:dyDescent="0.2">
      <c r="A421" s="20" t="s">
        <v>2980</v>
      </c>
      <c r="B421" s="11" t="s">
        <v>5019</v>
      </c>
      <c r="C421" s="59" t="s">
        <v>5020</v>
      </c>
      <c r="D421" s="59" t="s">
        <v>5021</v>
      </c>
      <c r="E421" s="8" t="s">
        <v>3006</v>
      </c>
      <c r="F421" s="59" t="s">
        <v>5022</v>
      </c>
      <c r="G421" s="59"/>
      <c r="H421" s="59" t="s">
        <v>123</v>
      </c>
      <c r="I421" s="8"/>
      <c r="J421" s="8" t="s">
        <v>2987</v>
      </c>
      <c r="K421" s="8" t="s">
        <v>2089</v>
      </c>
      <c r="L421" s="59" t="s">
        <v>2090</v>
      </c>
      <c r="M421" s="8" t="s">
        <v>680</v>
      </c>
      <c r="N421" s="11" t="s">
        <v>681</v>
      </c>
      <c r="Q421" t="str">
        <f t="shared" si="6"/>
        <v>R2R</v>
      </c>
      <c r="U421" s="8" t="s">
        <v>680</v>
      </c>
    </row>
    <row r="422" spans="1:21" ht="144" x14ac:dyDescent="0.2">
      <c r="A422" s="20" t="s">
        <v>2980</v>
      </c>
      <c r="B422" s="11" t="s">
        <v>5023</v>
      </c>
      <c r="C422" s="59" t="s">
        <v>5024</v>
      </c>
      <c r="D422" s="59" t="s">
        <v>5025</v>
      </c>
      <c r="E422" s="8" t="s">
        <v>2984</v>
      </c>
      <c r="F422" s="59" t="s">
        <v>5011</v>
      </c>
      <c r="G422" s="59"/>
      <c r="H422" s="59" t="s">
        <v>123</v>
      </c>
      <c r="I422" s="8"/>
      <c r="J422" s="8" t="s">
        <v>2987</v>
      </c>
      <c r="K422" s="8" t="s">
        <v>2089</v>
      </c>
      <c r="L422" s="59" t="s">
        <v>2090</v>
      </c>
      <c r="M422" s="8" t="s">
        <v>680</v>
      </c>
      <c r="N422" s="11" t="s">
        <v>681</v>
      </c>
      <c r="Q422" t="str">
        <f t="shared" si="6"/>
        <v>R2R</v>
      </c>
      <c r="U422" s="8" t="s">
        <v>680</v>
      </c>
    </row>
    <row r="423" spans="1:21" ht="144" x14ac:dyDescent="0.2">
      <c r="A423" s="20" t="s">
        <v>2980</v>
      </c>
      <c r="B423" s="11" t="s">
        <v>5026</v>
      </c>
      <c r="C423" s="59" t="s">
        <v>5027</v>
      </c>
      <c r="D423" s="59" t="s">
        <v>5028</v>
      </c>
      <c r="E423" s="8" t="s">
        <v>3006</v>
      </c>
      <c r="F423" s="59" t="s">
        <v>5029</v>
      </c>
      <c r="G423" s="59"/>
      <c r="H423" s="59" t="s">
        <v>123</v>
      </c>
      <c r="I423" s="8"/>
      <c r="J423" s="8" t="s">
        <v>2987</v>
      </c>
      <c r="K423" s="8" t="s">
        <v>2089</v>
      </c>
      <c r="L423" s="59" t="s">
        <v>2090</v>
      </c>
      <c r="M423" s="8" t="s">
        <v>680</v>
      </c>
      <c r="N423" s="11" t="s">
        <v>681</v>
      </c>
      <c r="Q423" t="str">
        <f t="shared" si="6"/>
        <v>R2R</v>
      </c>
      <c r="U423" s="8" t="s">
        <v>680</v>
      </c>
    </row>
    <row r="424" spans="1:21" ht="128" x14ac:dyDescent="0.2">
      <c r="A424" s="20" t="s">
        <v>2980</v>
      </c>
      <c r="B424" s="11" t="s">
        <v>5030</v>
      </c>
      <c r="C424" s="59" t="s">
        <v>5031</v>
      </c>
      <c r="D424" s="59" t="s">
        <v>5032</v>
      </c>
      <c r="E424" s="8" t="s">
        <v>3006</v>
      </c>
      <c r="F424" s="59" t="s">
        <v>5033</v>
      </c>
      <c r="G424" s="59"/>
      <c r="H424" s="59" t="s">
        <v>3119</v>
      </c>
      <c r="I424" s="8"/>
      <c r="J424" s="8" t="s">
        <v>2987</v>
      </c>
      <c r="K424" s="8" t="s">
        <v>2093</v>
      </c>
      <c r="L424" s="59" t="s">
        <v>5034</v>
      </c>
      <c r="M424" s="8" t="s">
        <v>680</v>
      </c>
      <c r="N424" s="11" t="s">
        <v>4983</v>
      </c>
      <c r="Q424" t="str">
        <f t="shared" si="6"/>
        <v>R2R</v>
      </c>
      <c r="U424" s="8" t="s">
        <v>4984</v>
      </c>
    </row>
    <row r="425" spans="1:21" ht="128" x14ac:dyDescent="0.2">
      <c r="A425" s="20" t="s">
        <v>2980</v>
      </c>
      <c r="B425" s="11" t="s">
        <v>5035</v>
      </c>
      <c r="C425" s="59" t="s">
        <v>5036</v>
      </c>
      <c r="D425" s="59" t="s">
        <v>5037</v>
      </c>
      <c r="E425" s="8" t="s">
        <v>2984</v>
      </c>
      <c r="F425" s="59" t="s">
        <v>4992</v>
      </c>
      <c r="G425" s="59"/>
      <c r="H425" s="59" t="s">
        <v>3119</v>
      </c>
      <c r="I425" s="8"/>
      <c r="J425" s="8" t="s">
        <v>2987</v>
      </c>
      <c r="K425" s="8" t="s">
        <v>2093</v>
      </c>
      <c r="L425" s="59" t="s">
        <v>5034</v>
      </c>
      <c r="M425" s="8" t="s">
        <v>680</v>
      </c>
      <c r="N425" s="11" t="s">
        <v>4983</v>
      </c>
      <c r="Q425" t="str">
        <f t="shared" si="6"/>
        <v>R2R</v>
      </c>
      <c r="U425" s="8" t="s">
        <v>4984</v>
      </c>
    </row>
    <row r="426" spans="1:21" ht="144" x14ac:dyDescent="0.2">
      <c r="A426" s="20" t="s">
        <v>2980</v>
      </c>
      <c r="B426" s="11" t="s">
        <v>5038</v>
      </c>
      <c r="C426" s="59" t="s">
        <v>5039</v>
      </c>
      <c r="D426" s="59" t="s">
        <v>5040</v>
      </c>
      <c r="E426" s="8" t="s">
        <v>2984</v>
      </c>
      <c r="F426" s="59" t="s">
        <v>4992</v>
      </c>
      <c r="G426" s="59"/>
      <c r="H426" s="59" t="s">
        <v>3119</v>
      </c>
      <c r="I426" s="8"/>
      <c r="J426" s="8" t="s">
        <v>2987</v>
      </c>
      <c r="K426" s="8" t="s">
        <v>2093</v>
      </c>
      <c r="L426" s="59" t="s">
        <v>5034</v>
      </c>
      <c r="M426" s="8" t="s">
        <v>680</v>
      </c>
      <c r="N426" s="11" t="s">
        <v>4983</v>
      </c>
      <c r="Q426" t="str">
        <f t="shared" si="6"/>
        <v>R2R</v>
      </c>
      <c r="U426" s="8" t="s">
        <v>4984</v>
      </c>
    </row>
    <row r="427" spans="1:21" ht="144" x14ac:dyDescent="0.2">
      <c r="A427" s="20" t="s">
        <v>2980</v>
      </c>
      <c r="B427" s="11" t="s">
        <v>5041</v>
      </c>
      <c r="C427" s="59" t="s">
        <v>5042</v>
      </c>
      <c r="D427" s="59" t="s">
        <v>5043</v>
      </c>
      <c r="E427" s="8" t="s">
        <v>3006</v>
      </c>
      <c r="F427" s="59" t="s">
        <v>5044</v>
      </c>
      <c r="G427" s="59"/>
      <c r="H427" s="59" t="s">
        <v>3119</v>
      </c>
      <c r="I427" s="8"/>
      <c r="J427" s="8" t="s">
        <v>2987</v>
      </c>
      <c r="K427" s="8" t="s">
        <v>2093</v>
      </c>
      <c r="L427" s="59" t="s">
        <v>5034</v>
      </c>
      <c r="M427" s="8" t="s">
        <v>680</v>
      </c>
      <c r="N427" s="11" t="s">
        <v>4983</v>
      </c>
      <c r="Q427" t="str">
        <f t="shared" si="6"/>
        <v>R2R</v>
      </c>
      <c r="U427" s="8" t="s">
        <v>4984</v>
      </c>
    </row>
    <row r="428" spans="1:21" ht="160" x14ac:dyDescent="0.2">
      <c r="A428" s="20" t="s">
        <v>2980</v>
      </c>
      <c r="B428" s="11" t="s">
        <v>5045</v>
      </c>
      <c r="C428" s="59" t="s">
        <v>5046</v>
      </c>
      <c r="D428" s="59" t="s">
        <v>5047</v>
      </c>
      <c r="E428" s="8" t="s">
        <v>3006</v>
      </c>
      <c r="F428" s="59" t="s">
        <v>5048</v>
      </c>
      <c r="G428" s="59"/>
      <c r="H428" s="59" t="s">
        <v>3119</v>
      </c>
      <c r="I428" s="8"/>
      <c r="J428" s="8" t="s">
        <v>2987</v>
      </c>
      <c r="K428" s="8" t="s">
        <v>2097</v>
      </c>
      <c r="L428" s="59" t="s">
        <v>5049</v>
      </c>
      <c r="M428" s="8" t="s">
        <v>702</v>
      </c>
      <c r="N428" s="11" t="s">
        <v>5050</v>
      </c>
      <c r="Q428" t="str">
        <f t="shared" si="6"/>
        <v>R2R</v>
      </c>
      <c r="U428" s="8" t="s">
        <v>5051</v>
      </c>
    </row>
    <row r="429" spans="1:21" ht="160" x14ac:dyDescent="0.2">
      <c r="A429" s="20" t="s">
        <v>2980</v>
      </c>
      <c r="B429" s="11" t="s">
        <v>5052</v>
      </c>
      <c r="C429" s="59" t="s">
        <v>5053</v>
      </c>
      <c r="D429" s="59" t="s">
        <v>5054</v>
      </c>
      <c r="E429" s="8" t="s">
        <v>2984</v>
      </c>
      <c r="F429" s="59" t="s">
        <v>4992</v>
      </c>
      <c r="G429" s="59"/>
      <c r="H429" s="59" t="s">
        <v>3119</v>
      </c>
      <c r="I429" s="8"/>
      <c r="J429" s="8" t="s">
        <v>2987</v>
      </c>
      <c r="K429" s="8" t="s">
        <v>2097</v>
      </c>
      <c r="L429" s="59" t="s">
        <v>5049</v>
      </c>
      <c r="M429" s="8" t="s">
        <v>702</v>
      </c>
      <c r="N429" s="11" t="s">
        <v>5050</v>
      </c>
      <c r="O429" s="107"/>
      <c r="Q429" t="str">
        <f t="shared" si="6"/>
        <v>R2R</v>
      </c>
      <c r="U429" s="8" t="s">
        <v>5051</v>
      </c>
    </row>
    <row r="430" spans="1:21" ht="160" x14ac:dyDescent="0.2">
      <c r="A430" s="20" t="s">
        <v>2980</v>
      </c>
      <c r="B430" s="11" t="s">
        <v>5055</v>
      </c>
      <c r="C430" s="59" t="s">
        <v>5056</v>
      </c>
      <c r="D430" s="59" t="s">
        <v>5057</v>
      </c>
      <c r="E430" s="8" t="s">
        <v>3006</v>
      </c>
      <c r="F430" s="59" t="s">
        <v>5058</v>
      </c>
      <c r="G430" s="59"/>
      <c r="H430" s="59" t="s">
        <v>3119</v>
      </c>
      <c r="I430" s="8"/>
      <c r="J430" s="8" t="s">
        <v>3019</v>
      </c>
      <c r="K430" s="8" t="s">
        <v>2097</v>
      </c>
      <c r="L430" s="59" t="s">
        <v>2098</v>
      </c>
      <c r="M430" s="8" t="s">
        <v>702</v>
      </c>
      <c r="N430" s="11" t="s">
        <v>703</v>
      </c>
      <c r="Q430" t="str">
        <f t="shared" si="6"/>
        <v>R2R</v>
      </c>
      <c r="U430" s="8" t="s">
        <v>702</v>
      </c>
    </row>
    <row r="431" spans="1:21" ht="128" hidden="1" x14ac:dyDescent="0.2">
      <c r="A431" s="20" t="s">
        <v>2980</v>
      </c>
      <c r="B431" s="11" t="s">
        <v>5059</v>
      </c>
      <c r="C431" s="59" t="s">
        <v>5060</v>
      </c>
      <c r="D431" s="59" t="s">
        <v>5061</v>
      </c>
      <c r="E431" s="8" t="s">
        <v>2984</v>
      </c>
      <c r="F431" s="59" t="s">
        <v>5062</v>
      </c>
      <c r="G431" s="59" t="s">
        <v>5063</v>
      </c>
      <c r="H431" s="59" t="s">
        <v>4191</v>
      </c>
      <c r="I431" s="8"/>
      <c r="J431" s="8" t="s">
        <v>2987</v>
      </c>
      <c r="K431" s="8" t="s">
        <v>5064</v>
      </c>
      <c r="L431" s="59" t="s">
        <v>5065</v>
      </c>
      <c r="M431" s="8" t="s">
        <v>765</v>
      </c>
      <c r="N431" s="11" t="s">
        <v>5066</v>
      </c>
      <c r="Q431" t="str">
        <f t="shared" si="6"/>
        <v>A2R</v>
      </c>
      <c r="U431" s="8" t="s">
        <v>5067</v>
      </c>
    </row>
    <row r="432" spans="1:21" ht="128" hidden="1" x14ac:dyDescent="0.2">
      <c r="A432" s="20" t="s">
        <v>2980</v>
      </c>
      <c r="B432" s="11" t="s">
        <v>5068</v>
      </c>
      <c r="C432" s="59" t="s">
        <v>5069</v>
      </c>
      <c r="D432" s="59" t="s">
        <v>5070</v>
      </c>
      <c r="E432" s="8" t="s">
        <v>2984</v>
      </c>
      <c r="F432" s="59" t="s">
        <v>5071</v>
      </c>
      <c r="G432" s="59" t="s">
        <v>5063</v>
      </c>
      <c r="H432" s="59" t="s">
        <v>4191</v>
      </c>
      <c r="I432" s="8"/>
      <c r="J432" s="8" t="s">
        <v>2987</v>
      </c>
      <c r="K432" s="8" t="s">
        <v>5064</v>
      </c>
      <c r="L432" s="59" t="s">
        <v>5065</v>
      </c>
      <c r="M432" s="8" t="s">
        <v>765</v>
      </c>
      <c r="N432" s="11" t="s">
        <v>5066</v>
      </c>
      <c r="O432" s="107"/>
      <c r="Q432" t="str">
        <f t="shared" si="6"/>
        <v>A2R</v>
      </c>
      <c r="U432" s="8" t="s">
        <v>5067</v>
      </c>
    </row>
    <row r="433" spans="1:21" ht="112" hidden="1" x14ac:dyDescent="0.2">
      <c r="A433" s="20" t="s">
        <v>2980</v>
      </c>
      <c r="B433" s="11" t="s">
        <v>5072</v>
      </c>
      <c r="C433" s="59" t="s">
        <v>5073</v>
      </c>
      <c r="D433" s="59" t="s">
        <v>5074</v>
      </c>
      <c r="E433" s="8" t="s">
        <v>2984</v>
      </c>
      <c r="F433" s="59" t="s">
        <v>5075</v>
      </c>
      <c r="G433" s="59" t="s">
        <v>5076</v>
      </c>
      <c r="H433" s="59" t="s">
        <v>4191</v>
      </c>
      <c r="I433" s="8"/>
      <c r="J433" s="8" t="s">
        <v>2987</v>
      </c>
      <c r="K433" s="8" t="s">
        <v>5064</v>
      </c>
      <c r="L433" s="59" t="s">
        <v>1942</v>
      </c>
      <c r="M433" s="8" t="s">
        <v>765</v>
      </c>
      <c r="N433" s="11" t="s">
        <v>766</v>
      </c>
      <c r="O433" s="107"/>
      <c r="Q433" t="str">
        <f t="shared" si="6"/>
        <v>A2R</v>
      </c>
      <c r="U433" s="8" t="s">
        <v>765</v>
      </c>
    </row>
    <row r="434" spans="1:21" ht="128" hidden="1" x14ac:dyDescent="0.2">
      <c r="A434" s="20" t="s">
        <v>2980</v>
      </c>
      <c r="B434" s="11" t="s">
        <v>5077</v>
      </c>
      <c r="C434" s="59" t="s">
        <v>5078</v>
      </c>
      <c r="D434" s="59" t="s">
        <v>5079</v>
      </c>
      <c r="E434" s="8" t="s">
        <v>3006</v>
      </c>
      <c r="F434" s="59" t="s">
        <v>5080</v>
      </c>
      <c r="G434" s="59" t="s">
        <v>5081</v>
      </c>
      <c r="H434" s="59" t="s">
        <v>4191</v>
      </c>
      <c r="I434" s="8"/>
      <c r="J434" s="8" t="s">
        <v>2987</v>
      </c>
      <c r="K434" s="8" t="s">
        <v>5082</v>
      </c>
      <c r="L434" s="59" t="s">
        <v>5083</v>
      </c>
      <c r="M434" s="8" t="s">
        <v>765</v>
      </c>
      <c r="N434" s="11" t="s">
        <v>5066</v>
      </c>
      <c r="O434" s="107"/>
      <c r="Q434" t="str">
        <f t="shared" si="6"/>
        <v>A2R</v>
      </c>
      <c r="U434" s="8" t="s">
        <v>5067</v>
      </c>
    </row>
    <row r="435" spans="1:21" ht="112" hidden="1" x14ac:dyDescent="0.2">
      <c r="A435" s="20" t="s">
        <v>2980</v>
      </c>
      <c r="B435" s="11" t="s">
        <v>5084</v>
      </c>
      <c r="C435" s="59" t="s">
        <v>5085</v>
      </c>
      <c r="D435" s="59" t="s">
        <v>5086</v>
      </c>
      <c r="E435" s="8" t="s">
        <v>3006</v>
      </c>
      <c r="F435" s="59" t="s">
        <v>5087</v>
      </c>
      <c r="G435" s="59" t="s">
        <v>5088</v>
      </c>
      <c r="H435" s="59" t="s">
        <v>4191</v>
      </c>
      <c r="I435" s="8"/>
      <c r="J435" s="8" t="s">
        <v>2987</v>
      </c>
      <c r="K435" s="8" t="s">
        <v>5082</v>
      </c>
      <c r="L435" s="59" t="s">
        <v>5083</v>
      </c>
      <c r="M435" s="8" t="s">
        <v>765</v>
      </c>
      <c r="N435" s="11" t="s">
        <v>5066</v>
      </c>
      <c r="O435" s="107"/>
      <c r="Q435" t="str">
        <f t="shared" si="6"/>
        <v>A2R</v>
      </c>
      <c r="U435" s="8" t="s">
        <v>5067</v>
      </c>
    </row>
    <row r="436" spans="1:21" ht="112" hidden="1" x14ac:dyDescent="0.2">
      <c r="A436" s="20" t="s">
        <v>2980</v>
      </c>
      <c r="B436" s="11" t="s">
        <v>5089</v>
      </c>
      <c r="C436" s="59" t="s">
        <v>5090</v>
      </c>
      <c r="D436" s="59" t="s">
        <v>5091</v>
      </c>
      <c r="E436" s="8" t="s">
        <v>3006</v>
      </c>
      <c r="F436" s="59" t="s">
        <v>5092</v>
      </c>
      <c r="G436" s="59" t="s">
        <v>5093</v>
      </c>
      <c r="H436" s="59" t="s">
        <v>4191</v>
      </c>
      <c r="I436" s="8"/>
      <c r="J436" s="8" t="s">
        <v>2987</v>
      </c>
      <c r="K436" s="8" t="s">
        <v>5082</v>
      </c>
      <c r="L436" s="59" t="s">
        <v>5083</v>
      </c>
      <c r="M436" s="8" t="s">
        <v>765</v>
      </c>
      <c r="N436" s="11" t="s">
        <v>5066</v>
      </c>
      <c r="O436" s="107"/>
      <c r="Q436" t="str">
        <f t="shared" si="6"/>
        <v>A2R</v>
      </c>
      <c r="U436" s="8" t="s">
        <v>5067</v>
      </c>
    </row>
    <row r="437" spans="1:21" ht="128" hidden="1" x14ac:dyDescent="0.2">
      <c r="A437" s="20" t="s">
        <v>2980</v>
      </c>
      <c r="B437" s="11" t="s">
        <v>5094</v>
      </c>
      <c r="C437" s="59" t="s">
        <v>5095</v>
      </c>
      <c r="D437" s="59" t="s">
        <v>5096</v>
      </c>
      <c r="E437" s="8" t="s">
        <v>2984</v>
      </c>
      <c r="F437" s="59" t="s">
        <v>5097</v>
      </c>
      <c r="G437" s="59" t="s">
        <v>5098</v>
      </c>
      <c r="H437" s="59" t="s">
        <v>4191</v>
      </c>
      <c r="I437" s="8"/>
      <c r="J437" s="8" t="s">
        <v>2987</v>
      </c>
      <c r="K437" s="8" t="s">
        <v>5082</v>
      </c>
      <c r="L437" s="59" t="s">
        <v>1946</v>
      </c>
      <c r="M437" s="8" t="s">
        <v>765</v>
      </c>
      <c r="N437" s="11" t="s">
        <v>766</v>
      </c>
      <c r="O437" s="107"/>
      <c r="Q437" t="str">
        <f t="shared" si="6"/>
        <v>A2R</v>
      </c>
      <c r="U437" s="8" t="s">
        <v>765</v>
      </c>
    </row>
    <row r="438" spans="1:21" ht="144" hidden="1" x14ac:dyDescent="0.2">
      <c r="A438" s="20" t="s">
        <v>2980</v>
      </c>
      <c r="B438" s="11" t="s">
        <v>5099</v>
      </c>
      <c r="C438" s="59" t="s">
        <v>5100</v>
      </c>
      <c r="D438" s="59" t="s">
        <v>5101</v>
      </c>
      <c r="E438" s="8" t="s">
        <v>2984</v>
      </c>
      <c r="F438" s="59" t="s">
        <v>5102</v>
      </c>
      <c r="G438" s="59" t="s">
        <v>5103</v>
      </c>
      <c r="H438" s="59" t="s">
        <v>4191</v>
      </c>
      <c r="I438" s="8"/>
      <c r="J438" s="8" t="s">
        <v>2987</v>
      </c>
      <c r="K438" s="8" t="s">
        <v>5104</v>
      </c>
      <c r="L438" s="59" t="s">
        <v>5105</v>
      </c>
      <c r="M438" s="8" t="s">
        <v>765</v>
      </c>
      <c r="N438" s="11" t="s">
        <v>5066</v>
      </c>
      <c r="Q438" t="str">
        <f t="shared" si="6"/>
        <v>A2R</v>
      </c>
      <c r="U438" s="8" t="s">
        <v>5067</v>
      </c>
    </row>
    <row r="439" spans="1:21" ht="160" hidden="1" x14ac:dyDescent="0.2">
      <c r="A439" s="20" t="s">
        <v>2980</v>
      </c>
      <c r="B439" s="11" t="s">
        <v>5106</v>
      </c>
      <c r="C439" s="59" t="s">
        <v>5107</v>
      </c>
      <c r="D439" s="59" t="s">
        <v>5108</v>
      </c>
      <c r="E439" s="8" t="s">
        <v>2984</v>
      </c>
      <c r="F439" s="59" t="s">
        <v>5109</v>
      </c>
      <c r="G439" s="59" t="s">
        <v>5110</v>
      </c>
      <c r="H439" s="59" t="s">
        <v>4191</v>
      </c>
      <c r="I439" s="8"/>
      <c r="J439" s="8" t="s">
        <v>2987</v>
      </c>
      <c r="K439" s="8" t="s">
        <v>5104</v>
      </c>
      <c r="L439" s="59" t="s">
        <v>5105</v>
      </c>
      <c r="M439" s="8" t="s">
        <v>765</v>
      </c>
      <c r="N439" s="11" t="s">
        <v>5066</v>
      </c>
      <c r="Q439" t="str">
        <f t="shared" si="6"/>
        <v>A2R</v>
      </c>
      <c r="U439" s="8" t="s">
        <v>5067</v>
      </c>
    </row>
    <row r="440" spans="1:21" ht="128" hidden="1" x14ac:dyDescent="0.2">
      <c r="A440" s="20" t="s">
        <v>2980</v>
      </c>
      <c r="B440" s="11" t="s">
        <v>5111</v>
      </c>
      <c r="C440" s="59" t="s">
        <v>5112</v>
      </c>
      <c r="D440" s="59" t="s">
        <v>5113</v>
      </c>
      <c r="E440" s="8" t="s">
        <v>2984</v>
      </c>
      <c r="F440" s="59" t="s">
        <v>5114</v>
      </c>
      <c r="G440" s="59" t="s">
        <v>5115</v>
      </c>
      <c r="H440" s="59" t="s">
        <v>4191</v>
      </c>
      <c r="I440" s="8"/>
      <c r="J440" s="8" t="s">
        <v>3019</v>
      </c>
      <c r="K440" s="8" t="s">
        <v>5116</v>
      </c>
      <c r="L440" s="59" t="s">
        <v>5117</v>
      </c>
      <c r="M440" s="8" t="s">
        <v>765</v>
      </c>
      <c r="N440" s="11" t="s">
        <v>5066</v>
      </c>
      <c r="Q440" t="str">
        <f t="shared" si="6"/>
        <v>A2R</v>
      </c>
      <c r="U440" s="8" t="s">
        <v>5067</v>
      </c>
    </row>
    <row r="441" spans="1:21" ht="128" hidden="1" x14ac:dyDescent="0.2">
      <c r="A441" s="20" t="s">
        <v>2980</v>
      </c>
      <c r="B441" s="11" t="s">
        <v>5118</v>
      </c>
      <c r="C441" s="59" t="s">
        <v>5119</v>
      </c>
      <c r="D441" s="59" t="s">
        <v>5120</v>
      </c>
      <c r="E441" s="8" t="s">
        <v>2984</v>
      </c>
      <c r="F441" s="59" t="s">
        <v>5121</v>
      </c>
      <c r="G441" s="59" t="s">
        <v>5103</v>
      </c>
      <c r="H441" s="59" t="s">
        <v>4191</v>
      </c>
      <c r="I441" s="8"/>
      <c r="J441" s="8" t="s">
        <v>2987</v>
      </c>
      <c r="K441" s="8" t="s">
        <v>5122</v>
      </c>
      <c r="L441" s="59" t="s">
        <v>5123</v>
      </c>
      <c r="M441" s="8" t="s">
        <v>777</v>
      </c>
      <c r="N441" s="11" t="s">
        <v>5124</v>
      </c>
      <c r="Q441" t="str">
        <f t="shared" si="6"/>
        <v>A2R</v>
      </c>
      <c r="U441" s="8" t="s">
        <v>777</v>
      </c>
    </row>
    <row r="442" spans="1:21" ht="128" hidden="1" x14ac:dyDescent="0.2">
      <c r="A442" s="20" t="s">
        <v>2980</v>
      </c>
      <c r="B442" s="11" t="s">
        <v>5125</v>
      </c>
      <c r="C442" s="59" t="s">
        <v>5126</v>
      </c>
      <c r="D442" s="59" t="s">
        <v>5127</v>
      </c>
      <c r="E442" s="8" t="s">
        <v>2984</v>
      </c>
      <c r="F442" s="59" t="s">
        <v>5128</v>
      </c>
      <c r="G442" s="59" t="s">
        <v>5129</v>
      </c>
      <c r="H442" s="59" t="s">
        <v>4191</v>
      </c>
      <c r="I442" s="8"/>
      <c r="J442" s="8" t="s">
        <v>2987</v>
      </c>
      <c r="K442" s="8" t="s">
        <v>5122</v>
      </c>
      <c r="L442" s="59" t="s">
        <v>5123</v>
      </c>
      <c r="M442" s="8" t="s">
        <v>777</v>
      </c>
      <c r="N442" s="11" t="s">
        <v>5124</v>
      </c>
      <c r="Q442" t="str">
        <f t="shared" si="6"/>
        <v>A2R</v>
      </c>
      <c r="U442" s="8" t="s">
        <v>777</v>
      </c>
    </row>
    <row r="443" spans="1:21" ht="144" hidden="1" x14ac:dyDescent="0.2">
      <c r="A443" s="20" t="s">
        <v>2980</v>
      </c>
      <c r="B443" s="11" t="s">
        <v>5130</v>
      </c>
      <c r="C443" s="59" t="s">
        <v>5131</v>
      </c>
      <c r="D443" s="59" t="s">
        <v>5132</v>
      </c>
      <c r="E443" s="8" t="s">
        <v>2984</v>
      </c>
      <c r="F443" s="59" t="s">
        <v>5133</v>
      </c>
      <c r="G443" s="59" t="s">
        <v>5134</v>
      </c>
      <c r="H443" s="59" t="s">
        <v>4191</v>
      </c>
      <c r="I443" s="8"/>
      <c r="J443" s="8" t="s">
        <v>2987</v>
      </c>
      <c r="K443" s="8" t="s">
        <v>5122</v>
      </c>
      <c r="L443" s="59" t="s">
        <v>5123</v>
      </c>
      <c r="M443" s="8" t="s">
        <v>777</v>
      </c>
      <c r="N443" s="11" t="s">
        <v>5124</v>
      </c>
      <c r="Q443" t="str">
        <f t="shared" si="6"/>
        <v>A2R</v>
      </c>
      <c r="U443" s="8" t="s">
        <v>777</v>
      </c>
    </row>
    <row r="444" spans="1:21" ht="128" hidden="1" x14ac:dyDescent="0.2">
      <c r="A444" s="20" t="s">
        <v>2980</v>
      </c>
      <c r="B444" s="11" t="s">
        <v>5135</v>
      </c>
      <c r="C444" s="59" t="s">
        <v>5136</v>
      </c>
      <c r="D444" s="59" t="s">
        <v>5137</v>
      </c>
      <c r="E444" s="8" t="s">
        <v>2984</v>
      </c>
      <c r="F444" s="59" t="s">
        <v>5138</v>
      </c>
      <c r="G444" s="59" t="s">
        <v>5134</v>
      </c>
      <c r="H444" s="59" t="s">
        <v>4191</v>
      </c>
      <c r="I444" s="8"/>
      <c r="J444" s="8" t="s">
        <v>2987</v>
      </c>
      <c r="K444" s="8" t="s">
        <v>5122</v>
      </c>
      <c r="L444" s="59" t="s">
        <v>5123</v>
      </c>
      <c r="M444" s="8" t="s">
        <v>777</v>
      </c>
      <c r="N444" s="11" t="s">
        <v>5124</v>
      </c>
      <c r="Q444" t="str">
        <f t="shared" si="6"/>
        <v>A2R</v>
      </c>
      <c r="U444" s="8" t="s">
        <v>777</v>
      </c>
    </row>
    <row r="445" spans="1:21" ht="144" hidden="1" x14ac:dyDescent="0.2">
      <c r="A445" s="20" t="s">
        <v>2980</v>
      </c>
      <c r="B445" s="11" t="s">
        <v>5139</v>
      </c>
      <c r="C445" s="59" t="s">
        <v>5140</v>
      </c>
      <c r="D445" s="59" t="s">
        <v>5141</v>
      </c>
      <c r="E445" s="8" t="s">
        <v>2984</v>
      </c>
      <c r="F445" s="59" t="s">
        <v>5142</v>
      </c>
      <c r="G445" s="59" t="s">
        <v>5143</v>
      </c>
      <c r="H445" s="59" t="s">
        <v>4191</v>
      </c>
      <c r="I445" s="8"/>
      <c r="J445" s="8" t="s">
        <v>2987</v>
      </c>
      <c r="K445" s="8" t="s">
        <v>5144</v>
      </c>
      <c r="L445" s="59" t="s">
        <v>5145</v>
      </c>
      <c r="M445" s="8" t="s">
        <v>777</v>
      </c>
      <c r="N445" s="11" t="s">
        <v>5124</v>
      </c>
      <c r="Q445" t="str">
        <f t="shared" si="6"/>
        <v>A2R</v>
      </c>
      <c r="U445" s="8" t="s">
        <v>777</v>
      </c>
    </row>
    <row r="446" spans="1:21" ht="144" hidden="1" x14ac:dyDescent="0.2">
      <c r="A446" s="20" t="s">
        <v>2980</v>
      </c>
      <c r="B446" s="11" t="s">
        <v>5146</v>
      </c>
      <c r="C446" s="59" t="s">
        <v>5147</v>
      </c>
      <c r="D446" s="59" t="s">
        <v>5148</v>
      </c>
      <c r="E446" s="8" t="s">
        <v>2984</v>
      </c>
      <c r="F446" s="59" t="s">
        <v>5149</v>
      </c>
      <c r="G446" s="59" t="s">
        <v>5150</v>
      </c>
      <c r="H446" s="59" t="s">
        <v>4191</v>
      </c>
      <c r="I446" s="8"/>
      <c r="J446" s="8" t="s">
        <v>2987</v>
      </c>
      <c r="K446" s="8" t="s">
        <v>5144</v>
      </c>
      <c r="L446" s="59" t="s">
        <v>1959</v>
      </c>
      <c r="M446" s="8" t="s">
        <v>777</v>
      </c>
      <c r="N446" s="11" t="s">
        <v>778</v>
      </c>
      <c r="Q446" t="str">
        <f t="shared" si="6"/>
        <v>A2R</v>
      </c>
      <c r="U446" s="8" t="s">
        <v>777</v>
      </c>
    </row>
    <row r="447" spans="1:21" ht="144" hidden="1" x14ac:dyDescent="0.2">
      <c r="A447" s="20" t="s">
        <v>2980</v>
      </c>
      <c r="B447" s="11" t="s">
        <v>5151</v>
      </c>
      <c r="C447" s="59" t="s">
        <v>5152</v>
      </c>
      <c r="D447" s="59" t="s">
        <v>5153</v>
      </c>
      <c r="E447" s="8" t="s">
        <v>3006</v>
      </c>
      <c r="F447" s="59" t="s">
        <v>5154</v>
      </c>
      <c r="G447" s="59" t="s">
        <v>5155</v>
      </c>
      <c r="H447" s="59" t="s">
        <v>123</v>
      </c>
      <c r="I447" s="8"/>
      <c r="J447" s="8" t="s">
        <v>2987</v>
      </c>
      <c r="K447" s="8" t="s">
        <v>5144</v>
      </c>
      <c r="L447" s="59" t="s">
        <v>5145</v>
      </c>
      <c r="M447" s="8" t="s">
        <v>777</v>
      </c>
      <c r="N447" s="11" t="s">
        <v>5124</v>
      </c>
      <c r="Q447" t="str">
        <f t="shared" si="6"/>
        <v>A2R</v>
      </c>
      <c r="U447" s="8" t="s">
        <v>777</v>
      </c>
    </row>
    <row r="448" spans="1:21" ht="128" hidden="1" x14ac:dyDescent="0.2">
      <c r="A448" s="20" t="s">
        <v>2980</v>
      </c>
      <c r="B448" s="11" t="s">
        <v>5156</v>
      </c>
      <c r="C448" s="59" t="s">
        <v>5157</v>
      </c>
      <c r="D448" s="59" t="s">
        <v>5158</v>
      </c>
      <c r="E448" s="8" t="s">
        <v>2984</v>
      </c>
      <c r="F448" s="59" t="s">
        <v>5159</v>
      </c>
      <c r="G448" s="59" t="s">
        <v>5160</v>
      </c>
      <c r="H448" s="59" t="s">
        <v>4191</v>
      </c>
      <c r="I448" s="8"/>
      <c r="J448" s="8" t="s">
        <v>2987</v>
      </c>
      <c r="K448" s="8" t="s">
        <v>5161</v>
      </c>
      <c r="L448" s="59" t="s">
        <v>5162</v>
      </c>
      <c r="M448" s="8" t="s">
        <v>777</v>
      </c>
      <c r="N448" s="11" t="s">
        <v>5124</v>
      </c>
      <c r="Q448" t="str">
        <f t="shared" si="6"/>
        <v>A2R</v>
      </c>
      <c r="U448" s="8" t="s">
        <v>777</v>
      </c>
    </row>
    <row r="449" spans="1:21" ht="112" hidden="1" x14ac:dyDescent="0.2">
      <c r="A449" s="20" t="s">
        <v>2980</v>
      </c>
      <c r="B449" s="11" t="s">
        <v>5163</v>
      </c>
      <c r="C449" s="59" t="s">
        <v>5164</v>
      </c>
      <c r="D449" s="59" t="s">
        <v>5165</v>
      </c>
      <c r="E449" s="8" t="s">
        <v>3006</v>
      </c>
      <c r="F449" s="59" t="s">
        <v>5166</v>
      </c>
      <c r="G449" s="59" t="s">
        <v>5167</v>
      </c>
      <c r="H449" s="59" t="s">
        <v>4191</v>
      </c>
      <c r="I449" s="8"/>
      <c r="J449" s="8" t="s">
        <v>2987</v>
      </c>
      <c r="K449" s="8" t="s">
        <v>5161</v>
      </c>
      <c r="L449" s="59" t="s">
        <v>5162</v>
      </c>
      <c r="M449" s="8" t="s">
        <v>777</v>
      </c>
      <c r="N449" s="11" t="s">
        <v>5124</v>
      </c>
      <c r="Q449" t="str">
        <f t="shared" si="6"/>
        <v>A2R</v>
      </c>
      <c r="U449" s="8" t="s">
        <v>777</v>
      </c>
    </row>
    <row r="450" spans="1:21" ht="128" hidden="1" x14ac:dyDescent="0.2">
      <c r="A450" s="20" t="s">
        <v>2980</v>
      </c>
      <c r="B450" s="11" t="s">
        <v>5168</v>
      </c>
      <c r="C450" s="59" t="s">
        <v>5169</v>
      </c>
      <c r="D450" s="59" t="s">
        <v>5170</v>
      </c>
      <c r="E450" s="8" t="s">
        <v>2984</v>
      </c>
      <c r="F450" s="59" t="s">
        <v>5171</v>
      </c>
      <c r="G450" s="59" t="s">
        <v>5172</v>
      </c>
      <c r="H450" s="59" t="s">
        <v>4191</v>
      </c>
      <c r="I450" s="8"/>
      <c r="J450" s="8" t="s">
        <v>2987</v>
      </c>
      <c r="K450" s="8" t="s">
        <v>5161</v>
      </c>
      <c r="L450" s="59" t="s">
        <v>5162</v>
      </c>
      <c r="M450" s="8" t="s">
        <v>777</v>
      </c>
      <c r="N450" s="11" t="s">
        <v>5124</v>
      </c>
      <c r="Q450" t="str">
        <f t="shared" ref="Q450:Q513" si="7">LEFT(M450,3)</f>
        <v>A2R</v>
      </c>
      <c r="U450" s="8" t="s">
        <v>777</v>
      </c>
    </row>
    <row r="451" spans="1:21" ht="128" x14ac:dyDescent="0.2">
      <c r="A451" s="20" t="s">
        <v>2980</v>
      </c>
      <c r="B451" s="11" t="s">
        <v>5173</v>
      </c>
      <c r="C451" s="59" t="s">
        <v>5174</v>
      </c>
      <c r="D451" s="59" t="s">
        <v>5175</v>
      </c>
      <c r="E451" s="8" t="s">
        <v>2984</v>
      </c>
      <c r="F451" s="59" t="s">
        <v>5176</v>
      </c>
      <c r="G451" s="59" t="s">
        <v>5177</v>
      </c>
      <c r="H451" s="59" t="s">
        <v>4191</v>
      </c>
      <c r="I451" s="8"/>
      <c r="J451" s="8" t="s">
        <v>2987</v>
      </c>
      <c r="K451" s="8" t="s">
        <v>5161</v>
      </c>
      <c r="L451" s="59" t="s">
        <v>5162</v>
      </c>
      <c r="M451" s="8" t="s">
        <v>777</v>
      </c>
      <c r="N451" s="11" t="s">
        <v>5124</v>
      </c>
      <c r="Q451" t="str">
        <f t="shared" si="7"/>
        <v>A2R</v>
      </c>
      <c r="U451" s="8" t="s">
        <v>777</v>
      </c>
    </row>
    <row r="452" spans="1:21" ht="128" hidden="1" x14ac:dyDescent="0.2">
      <c r="A452" s="20" t="s">
        <v>2980</v>
      </c>
      <c r="B452" s="11" t="s">
        <v>5178</v>
      </c>
      <c r="C452" s="59" t="s">
        <v>5179</v>
      </c>
      <c r="D452" s="59" t="s">
        <v>5180</v>
      </c>
      <c r="E452" s="8" t="s">
        <v>2984</v>
      </c>
      <c r="F452" s="59" t="s">
        <v>5181</v>
      </c>
      <c r="G452" s="59" t="s">
        <v>5177</v>
      </c>
      <c r="H452" s="59" t="s">
        <v>4191</v>
      </c>
      <c r="I452" s="8"/>
      <c r="J452" s="8" t="s">
        <v>2987</v>
      </c>
      <c r="K452" s="8" t="s">
        <v>5161</v>
      </c>
      <c r="L452" s="59" t="s">
        <v>5162</v>
      </c>
      <c r="M452" s="8" t="s">
        <v>777</v>
      </c>
      <c r="N452" s="11" t="s">
        <v>5124</v>
      </c>
      <c r="Q452" t="str">
        <f t="shared" si="7"/>
        <v>A2R</v>
      </c>
      <c r="U452" s="8" t="s">
        <v>777</v>
      </c>
    </row>
    <row r="453" spans="1:21" ht="128" hidden="1" x14ac:dyDescent="0.2">
      <c r="A453" s="20" t="s">
        <v>2980</v>
      </c>
      <c r="B453" s="11" t="s">
        <v>5182</v>
      </c>
      <c r="C453" s="59" t="s">
        <v>5183</v>
      </c>
      <c r="D453" s="59" t="s">
        <v>5184</v>
      </c>
      <c r="E453" s="8" t="s">
        <v>3006</v>
      </c>
      <c r="F453" s="59" t="s">
        <v>5185</v>
      </c>
      <c r="G453" s="59" t="s">
        <v>5186</v>
      </c>
      <c r="H453" s="59" t="s">
        <v>257</v>
      </c>
      <c r="I453" s="8"/>
      <c r="J453" s="8" t="s">
        <v>2987</v>
      </c>
      <c r="K453" s="8" t="s">
        <v>5187</v>
      </c>
      <c r="L453" s="59" t="s">
        <v>5188</v>
      </c>
      <c r="M453" s="59" t="s">
        <v>126</v>
      </c>
      <c r="N453" s="11" t="s">
        <v>5189</v>
      </c>
      <c r="Q453" t="str">
        <f t="shared" si="7"/>
        <v>A2R</v>
      </c>
      <c r="U453" s="59" t="s">
        <v>126</v>
      </c>
    </row>
    <row r="454" spans="1:21" ht="128" hidden="1" x14ac:dyDescent="0.2">
      <c r="A454" s="20" t="s">
        <v>2980</v>
      </c>
      <c r="B454" s="11" t="s">
        <v>5190</v>
      </c>
      <c r="C454" s="59" t="s">
        <v>5191</v>
      </c>
      <c r="D454" s="59" t="s">
        <v>5192</v>
      </c>
      <c r="E454" s="8" t="s">
        <v>2984</v>
      </c>
      <c r="F454" s="59" t="s">
        <v>5193</v>
      </c>
      <c r="G454" s="59" t="s">
        <v>5194</v>
      </c>
      <c r="H454" s="59" t="s">
        <v>257</v>
      </c>
      <c r="I454" s="8"/>
      <c r="J454" s="8" t="s">
        <v>2987</v>
      </c>
      <c r="K454" s="8" t="s">
        <v>5187</v>
      </c>
      <c r="L454" s="59" t="s">
        <v>5188</v>
      </c>
      <c r="M454" s="59" t="s">
        <v>126</v>
      </c>
      <c r="N454" s="11" t="s">
        <v>5189</v>
      </c>
      <c r="Q454" t="str">
        <f t="shared" si="7"/>
        <v>A2R</v>
      </c>
      <c r="U454" s="59" t="s">
        <v>126</v>
      </c>
    </row>
    <row r="455" spans="1:21" ht="128" hidden="1" x14ac:dyDescent="0.2">
      <c r="A455" s="20" t="s">
        <v>2980</v>
      </c>
      <c r="B455" s="11" t="s">
        <v>5195</v>
      </c>
      <c r="C455" s="59" t="s">
        <v>5196</v>
      </c>
      <c r="D455" s="59" t="s">
        <v>5197</v>
      </c>
      <c r="E455" s="8" t="s">
        <v>2984</v>
      </c>
      <c r="F455" s="59" t="s">
        <v>5198</v>
      </c>
      <c r="G455" s="59" t="s">
        <v>5199</v>
      </c>
      <c r="H455" s="59" t="s">
        <v>257</v>
      </c>
      <c r="I455" s="8"/>
      <c r="J455" s="8" t="s">
        <v>2987</v>
      </c>
      <c r="K455" s="8" t="s">
        <v>5187</v>
      </c>
      <c r="L455" s="59" t="s">
        <v>5188</v>
      </c>
      <c r="M455" s="59" t="s">
        <v>126</v>
      </c>
      <c r="N455" s="11" t="s">
        <v>5189</v>
      </c>
      <c r="Q455" t="str">
        <f t="shared" si="7"/>
        <v>A2R</v>
      </c>
      <c r="U455" s="59" t="s">
        <v>126</v>
      </c>
    </row>
    <row r="456" spans="1:21" ht="128" hidden="1" x14ac:dyDescent="0.2">
      <c r="A456" s="20" t="s">
        <v>2980</v>
      </c>
      <c r="B456" s="11" t="s">
        <v>5200</v>
      </c>
      <c r="C456" s="59" t="s">
        <v>5201</v>
      </c>
      <c r="D456" s="59" t="s">
        <v>5202</v>
      </c>
      <c r="E456" s="8" t="s">
        <v>2984</v>
      </c>
      <c r="F456" s="59" t="s">
        <v>5203</v>
      </c>
      <c r="G456" s="59" t="s">
        <v>5204</v>
      </c>
      <c r="H456" s="59" t="s">
        <v>257</v>
      </c>
      <c r="I456" s="8"/>
      <c r="J456" s="8" t="s">
        <v>2987</v>
      </c>
      <c r="K456" s="8" t="s">
        <v>5187</v>
      </c>
      <c r="L456" s="59" t="s">
        <v>5188</v>
      </c>
      <c r="M456" s="59" t="s">
        <v>126</v>
      </c>
      <c r="N456" s="11" t="s">
        <v>5189</v>
      </c>
      <c r="Q456" t="str">
        <f t="shared" si="7"/>
        <v>A2R</v>
      </c>
      <c r="U456" s="59" t="s">
        <v>126</v>
      </c>
    </row>
    <row r="457" spans="1:21" ht="144" hidden="1" x14ac:dyDescent="0.2">
      <c r="A457" s="20" t="s">
        <v>2980</v>
      </c>
      <c r="B457" s="11" t="s">
        <v>5205</v>
      </c>
      <c r="C457" s="59" t="s">
        <v>5206</v>
      </c>
      <c r="D457" s="59" t="s">
        <v>5207</v>
      </c>
      <c r="E457" s="8" t="s">
        <v>2984</v>
      </c>
      <c r="F457" s="59" t="s">
        <v>5208</v>
      </c>
      <c r="G457" s="59" t="s">
        <v>5209</v>
      </c>
      <c r="H457" s="59" t="s">
        <v>4191</v>
      </c>
      <c r="I457" s="8"/>
      <c r="J457" s="8" t="s">
        <v>2987</v>
      </c>
      <c r="K457" s="8" t="s">
        <v>5210</v>
      </c>
      <c r="L457" s="59" t="s">
        <v>5211</v>
      </c>
      <c r="M457" s="59" t="s">
        <v>126</v>
      </c>
      <c r="N457" s="11" t="s">
        <v>5189</v>
      </c>
      <c r="Q457" t="str">
        <f t="shared" si="7"/>
        <v>A2R</v>
      </c>
      <c r="U457" s="59" t="s">
        <v>126</v>
      </c>
    </row>
    <row r="458" spans="1:21" ht="128" hidden="1" x14ac:dyDescent="0.2">
      <c r="A458" s="20" t="s">
        <v>2980</v>
      </c>
      <c r="B458" s="11" t="s">
        <v>5212</v>
      </c>
      <c r="C458" s="59" t="s">
        <v>5213</v>
      </c>
      <c r="D458" s="59" t="s">
        <v>5214</v>
      </c>
      <c r="E458" s="8" t="s">
        <v>2984</v>
      </c>
      <c r="F458" s="59" t="s">
        <v>5215</v>
      </c>
      <c r="G458" s="59" t="s">
        <v>5216</v>
      </c>
      <c r="H458" s="59" t="s">
        <v>4191</v>
      </c>
      <c r="I458" s="8"/>
      <c r="J458" s="8" t="s">
        <v>2987</v>
      </c>
      <c r="K458" s="8" t="s">
        <v>5210</v>
      </c>
      <c r="L458" s="59" t="s">
        <v>1969</v>
      </c>
      <c r="M458" s="59" t="s">
        <v>126</v>
      </c>
      <c r="N458" s="11" t="s">
        <v>127</v>
      </c>
      <c r="Q458" t="str">
        <f t="shared" si="7"/>
        <v>A2R</v>
      </c>
      <c r="U458" s="59" t="s">
        <v>126</v>
      </c>
    </row>
    <row r="459" spans="1:21" ht="128" hidden="1" x14ac:dyDescent="0.2">
      <c r="A459" s="20" t="s">
        <v>2980</v>
      </c>
      <c r="B459" s="11" t="s">
        <v>5217</v>
      </c>
      <c r="C459" s="59" t="s">
        <v>5218</v>
      </c>
      <c r="D459" s="59" t="s">
        <v>5219</v>
      </c>
      <c r="E459" s="8" t="s">
        <v>2984</v>
      </c>
      <c r="F459" s="59" t="s">
        <v>5220</v>
      </c>
      <c r="G459" s="59" t="s">
        <v>5221</v>
      </c>
      <c r="H459" s="59" t="s">
        <v>525</v>
      </c>
      <c r="I459" s="8"/>
      <c r="J459" s="8" t="s">
        <v>2987</v>
      </c>
      <c r="K459" s="8" t="s">
        <v>2260</v>
      </c>
      <c r="L459" s="59" t="s">
        <v>2261</v>
      </c>
      <c r="M459" s="8" t="s">
        <v>523</v>
      </c>
      <c r="N459" s="11" t="s">
        <v>524</v>
      </c>
      <c r="Q459" t="str">
        <f t="shared" si="7"/>
        <v>TRE</v>
      </c>
      <c r="U459" s="8" t="s">
        <v>523</v>
      </c>
    </row>
    <row r="460" spans="1:21" ht="80" hidden="1" x14ac:dyDescent="0.2">
      <c r="A460" s="20" t="s">
        <v>2980</v>
      </c>
      <c r="B460" s="11" t="s">
        <v>5222</v>
      </c>
      <c r="C460" s="59" t="s">
        <v>5223</v>
      </c>
      <c r="D460" s="59" t="s">
        <v>5224</v>
      </c>
      <c r="E460" s="8" t="s">
        <v>2984</v>
      </c>
      <c r="F460" s="59" t="s">
        <v>5225</v>
      </c>
      <c r="G460" s="59" t="s">
        <v>5226</v>
      </c>
      <c r="H460" s="59" t="s">
        <v>525</v>
      </c>
      <c r="I460" s="8"/>
      <c r="J460" s="8" t="s">
        <v>2987</v>
      </c>
      <c r="K460" s="8" t="s">
        <v>2260</v>
      </c>
      <c r="L460" s="59" t="s">
        <v>2261</v>
      </c>
      <c r="M460" s="8" t="s">
        <v>523</v>
      </c>
      <c r="N460" s="11" t="s">
        <v>524</v>
      </c>
      <c r="Q460" t="str">
        <f t="shared" si="7"/>
        <v>TRE</v>
      </c>
      <c r="U460" s="8" t="s">
        <v>523</v>
      </c>
    </row>
    <row r="461" spans="1:21" ht="128" hidden="1" x14ac:dyDescent="0.2">
      <c r="A461" s="20" t="s">
        <v>2980</v>
      </c>
      <c r="B461" s="11" t="s">
        <v>5227</v>
      </c>
      <c r="C461" s="59" t="s">
        <v>5228</v>
      </c>
      <c r="D461" s="59" t="s">
        <v>5229</v>
      </c>
      <c r="E461" s="8" t="s">
        <v>2984</v>
      </c>
      <c r="F461" s="59" t="s">
        <v>5230</v>
      </c>
      <c r="G461" s="59" t="s">
        <v>5231</v>
      </c>
      <c r="H461" s="59" t="s">
        <v>525</v>
      </c>
      <c r="I461" s="8"/>
      <c r="J461" s="8" t="s">
        <v>2987</v>
      </c>
      <c r="K461" s="8" t="s">
        <v>2263</v>
      </c>
      <c r="L461" s="59" t="s">
        <v>2264</v>
      </c>
      <c r="M461" s="8" t="s">
        <v>529</v>
      </c>
      <c r="N461" s="11" t="s">
        <v>530</v>
      </c>
      <c r="Q461" t="str">
        <f t="shared" si="7"/>
        <v>TRE</v>
      </c>
      <c r="U461" s="8" t="s">
        <v>529</v>
      </c>
    </row>
    <row r="462" spans="1:21" ht="128" hidden="1" x14ac:dyDescent="0.2">
      <c r="A462" s="20" t="s">
        <v>2980</v>
      </c>
      <c r="B462" s="11" t="s">
        <v>5232</v>
      </c>
      <c r="C462" s="59" t="s">
        <v>5233</v>
      </c>
      <c r="D462" s="59" t="s">
        <v>5234</v>
      </c>
      <c r="E462" s="8" t="s">
        <v>2984</v>
      </c>
      <c r="F462" s="59" t="s">
        <v>5235</v>
      </c>
      <c r="G462" s="59" t="s">
        <v>5236</v>
      </c>
      <c r="H462" s="59" t="s">
        <v>525</v>
      </c>
      <c r="I462" s="8"/>
      <c r="J462" s="8" t="s">
        <v>2987</v>
      </c>
      <c r="K462" s="8" t="s">
        <v>2266</v>
      </c>
      <c r="L462" s="59" t="s">
        <v>2267</v>
      </c>
      <c r="M462" s="8" t="s">
        <v>529</v>
      </c>
      <c r="N462" s="11" t="s">
        <v>530</v>
      </c>
      <c r="Q462" t="str">
        <f t="shared" si="7"/>
        <v>TRE</v>
      </c>
      <c r="U462" s="8" t="s">
        <v>529</v>
      </c>
    </row>
    <row r="463" spans="1:21" ht="128" hidden="1" x14ac:dyDescent="0.2">
      <c r="A463" s="20" t="s">
        <v>2980</v>
      </c>
      <c r="B463" s="11" t="s">
        <v>5237</v>
      </c>
      <c r="C463" s="59" t="s">
        <v>5238</v>
      </c>
      <c r="D463" s="59" t="s">
        <v>5239</v>
      </c>
      <c r="E463" s="8" t="s">
        <v>2984</v>
      </c>
      <c r="F463" s="59" t="s">
        <v>5240</v>
      </c>
      <c r="G463" s="59" t="s">
        <v>5241</v>
      </c>
      <c r="H463" s="59" t="s">
        <v>525</v>
      </c>
      <c r="I463" s="8"/>
      <c r="J463" s="8" t="s">
        <v>2987</v>
      </c>
      <c r="K463" s="8" t="s">
        <v>2269</v>
      </c>
      <c r="L463" s="59" t="s">
        <v>2270</v>
      </c>
      <c r="M463" s="8" t="s">
        <v>529</v>
      </c>
      <c r="N463" s="11" t="s">
        <v>530</v>
      </c>
      <c r="Q463" t="str">
        <f t="shared" si="7"/>
        <v>TRE</v>
      </c>
      <c r="U463" s="8" t="s">
        <v>529</v>
      </c>
    </row>
    <row r="464" spans="1:21" ht="112" hidden="1" x14ac:dyDescent="0.2">
      <c r="A464" s="20" t="s">
        <v>2980</v>
      </c>
      <c r="B464" s="11" t="s">
        <v>5242</v>
      </c>
      <c r="C464" s="59" t="s">
        <v>5243</v>
      </c>
      <c r="D464" s="59" t="s">
        <v>5244</v>
      </c>
      <c r="E464" s="8" t="s">
        <v>2984</v>
      </c>
      <c r="F464" s="59" t="s">
        <v>5245</v>
      </c>
      <c r="G464" s="59" t="s">
        <v>5246</v>
      </c>
      <c r="H464" s="59" t="s">
        <v>525</v>
      </c>
      <c r="I464" s="8"/>
      <c r="J464" s="8" t="s">
        <v>3019</v>
      </c>
      <c r="K464" s="8" t="s">
        <v>2272</v>
      </c>
      <c r="L464" s="59" t="s">
        <v>2273</v>
      </c>
      <c r="M464" s="8" t="s">
        <v>529</v>
      </c>
      <c r="N464" s="11" t="s">
        <v>530</v>
      </c>
      <c r="Q464" t="str">
        <f t="shared" si="7"/>
        <v>TRE</v>
      </c>
      <c r="U464" s="8" t="s">
        <v>529</v>
      </c>
    </row>
    <row r="465" spans="1:21" ht="96" hidden="1" x14ac:dyDescent="0.2">
      <c r="A465" s="20" t="s">
        <v>2980</v>
      </c>
      <c r="B465" s="11" t="s">
        <v>5247</v>
      </c>
      <c r="C465" s="59" t="s">
        <v>5248</v>
      </c>
      <c r="D465" s="59" t="s">
        <v>5249</v>
      </c>
      <c r="E465" s="8" t="s">
        <v>2984</v>
      </c>
      <c r="F465" s="59" t="s">
        <v>5250</v>
      </c>
      <c r="G465" s="59" t="s">
        <v>5251</v>
      </c>
      <c r="H465" s="59" t="s">
        <v>525</v>
      </c>
      <c r="I465" s="8"/>
      <c r="J465" s="8" t="s">
        <v>2987</v>
      </c>
      <c r="K465" s="8" t="s">
        <v>2275</v>
      </c>
      <c r="L465" s="59" t="s">
        <v>2276</v>
      </c>
      <c r="M465" s="8" t="s">
        <v>529</v>
      </c>
      <c r="N465" s="11" t="s">
        <v>530</v>
      </c>
      <c r="Q465" t="str">
        <f t="shared" si="7"/>
        <v>TRE</v>
      </c>
      <c r="U465" s="8" t="s">
        <v>529</v>
      </c>
    </row>
    <row r="466" spans="1:21" ht="96" hidden="1" x14ac:dyDescent="0.2">
      <c r="A466" s="20" t="s">
        <v>2980</v>
      </c>
      <c r="B466" s="11" t="s">
        <v>5252</v>
      </c>
      <c r="C466" s="59" t="s">
        <v>5253</v>
      </c>
      <c r="D466" s="59" t="s">
        <v>5254</v>
      </c>
      <c r="E466" s="8" t="s">
        <v>2984</v>
      </c>
      <c r="F466" s="59" t="s">
        <v>5255</v>
      </c>
      <c r="G466" s="59" t="s">
        <v>5246</v>
      </c>
      <c r="H466" s="59" t="s">
        <v>525</v>
      </c>
      <c r="I466" s="8"/>
      <c r="J466" s="8" t="s">
        <v>3019</v>
      </c>
      <c r="K466" s="8" t="s">
        <v>2278</v>
      </c>
      <c r="L466" s="59" t="s">
        <v>2279</v>
      </c>
      <c r="M466" s="8" t="s">
        <v>529</v>
      </c>
      <c r="N466" s="11" t="s">
        <v>530</v>
      </c>
      <c r="Q466" t="str">
        <f t="shared" si="7"/>
        <v>TRE</v>
      </c>
      <c r="U466" s="8" t="s">
        <v>529</v>
      </c>
    </row>
    <row r="467" spans="1:21" ht="144" hidden="1" x14ac:dyDescent="0.2">
      <c r="A467" s="20" t="s">
        <v>2980</v>
      </c>
      <c r="B467" s="11" t="s">
        <v>5256</v>
      </c>
      <c r="C467" s="59" t="s">
        <v>5257</v>
      </c>
      <c r="D467" s="59" t="s">
        <v>5258</v>
      </c>
      <c r="E467" s="8" t="s">
        <v>2984</v>
      </c>
      <c r="F467" s="59" t="s">
        <v>5259</v>
      </c>
      <c r="G467" s="59" t="s">
        <v>5260</v>
      </c>
      <c r="H467" s="59" t="s">
        <v>525</v>
      </c>
      <c r="I467" s="8"/>
      <c r="J467" s="8" t="s">
        <v>2987</v>
      </c>
      <c r="K467" s="8" t="s">
        <v>2281</v>
      </c>
      <c r="L467" s="59" t="s">
        <v>2282</v>
      </c>
      <c r="M467" s="8" t="s">
        <v>529</v>
      </c>
      <c r="N467" s="11" t="s">
        <v>530</v>
      </c>
      <c r="Q467" t="str">
        <f t="shared" si="7"/>
        <v>TRE</v>
      </c>
      <c r="U467" s="8" t="s">
        <v>529</v>
      </c>
    </row>
    <row r="468" spans="1:21" ht="128" hidden="1" x14ac:dyDescent="0.2">
      <c r="A468" s="20" t="s">
        <v>2980</v>
      </c>
      <c r="B468" s="11" t="s">
        <v>5261</v>
      </c>
      <c r="C468" s="59" t="s">
        <v>5262</v>
      </c>
      <c r="D468" s="59" t="s">
        <v>5263</v>
      </c>
      <c r="E468" s="8" t="s">
        <v>2984</v>
      </c>
      <c r="F468" s="59" t="s">
        <v>5264</v>
      </c>
      <c r="G468" s="59" t="s">
        <v>5265</v>
      </c>
      <c r="H468" s="59" t="s">
        <v>525</v>
      </c>
      <c r="I468" s="8"/>
      <c r="J468" s="8" t="s">
        <v>2987</v>
      </c>
      <c r="K468" s="8" t="s">
        <v>2284</v>
      </c>
      <c r="L468" s="59" t="s">
        <v>5266</v>
      </c>
      <c r="M468" s="8" t="s">
        <v>548</v>
      </c>
      <c r="N468" s="11" t="s">
        <v>549</v>
      </c>
      <c r="Q468" t="str">
        <f t="shared" si="7"/>
        <v>TRE</v>
      </c>
      <c r="U468" s="8" t="s">
        <v>548</v>
      </c>
    </row>
    <row r="469" spans="1:21" ht="112" hidden="1" x14ac:dyDescent="0.2">
      <c r="A469" s="20" t="s">
        <v>2980</v>
      </c>
      <c r="B469" s="11" t="s">
        <v>5267</v>
      </c>
      <c r="C469" s="59" t="s">
        <v>5268</v>
      </c>
      <c r="D469" s="59" t="s">
        <v>5269</v>
      </c>
      <c r="E469" s="8" t="s">
        <v>2984</v>
      </c>
      <c r="F469" s="59" t="s">
        <v>5270</v>
      </c>
      <c r="G469" s="59" t="s">
        <v>5271</v>
      </c>
      <c r="H469" s="59" t="s">
        <v>525</v>
      </c>
      <c r="I469" s="8"/>
      <c r="J469" s="8" t="s">
        <v>3019</v>
      </c>
      <c r="K469" s="8" t="s">
        <v>2288</v>
      </c>
      <c r="L469" s="59" t="s">
        <v>2289</v>
      </c>
      <c r="M469" s="8" t="s">
        <v>548</v>
      </c>
      <c r="N469" s="11" t="s">
        <v>549</v>
      </c>
      <c r="Q469" t="str">
        <f t="shared" si="7"/>
        <v>TRE</v>
      </c>
      <c r="U469" s="8" t="s">
        <v>548</v>
      </c>
    </row>
    <row r="470" spans="1:21" ht="128" hidden="1" x14ac:dyDescent="0.2">
      <c r="A470" s="20" t="s">
        <v>2980</v>
      </c>
      <c r="B470" s="11" t="s">
        <v>5272</v>
      </c>
      <c r="C470" s="59" t="s">
        <v>5273</v>
      </c>
      <c r="D470" s="59" t="s">
        <v>5274</v>
      </c>
      <c r="E470" s="8" t="s">
        <v>2984</v>
      </c>
      <c r="F470" s="59" t="s">
        <v>5275</v>
      </c>
      <c r="G470" s="59" t="s">
        <v>5276</v>
      </c>
      <c r="H470" s="59" t="s">
        <v>525</v>
      </c>
      <c r="I470" s="8"/>
      <c r="J470" s="8" t="s">
        <v>2987</v>
      </c>
      <c r="K470" s="8" t="s">
        <v>2291</v>
      </c>
      <c r="L470" s="59" t="s">
        <v>2292</v>
      </c>
      <c r="M470" s="8" t="s">
        <v>548</v>
      </c>
      <c r="N470" s="11" t="s">
        <v>549</v>
      </c>
      <c r="Q470" t="str">
        <f t="shared" si="7"/>
        <v>TRE</v>
      </c>
      <c r="U470" s="8" t="s">
        <v>548</v>
      </c>
    </row>
    <row r="471" spans="1:21" ht="96" hidden="1" x14ac:dyDescent="0.2">
      <c r="A471" s="20" t="s">
        <v>2980</v>
      </c>
      <c r="B471" s="11" t="s">
        <v>5277</v>
      </c>
      <c r="C471" s="59" t="s">
        <v>5278</v>
      </c>
      <c r="D471" s="59" t="s">
        <v>5279</v>
      </c>
      <c r="E471" s="8" t="s">
        <v>3006</v>
      </c>
      <c r="F471" s="59" t="s">
        <v>5280</v>
      </c>
      <c r="G471" s="59" t="s">
        <v>5281</v>
      </c>
      <c r="H471" s="59" t="s">
        <v>525</v>
      </c>
      <c r="I471" s="8"/>
      <c r="J471" s="8" t="s">
        <v>2987</v>
      </c>
      <c r="K471" s="8" t="s">
        <v>2291</v>
      </c>
      <c r="L471" s="59" t="s">
        <v>2292</v>
      </c>
      <c r="M471" s="8" t="s">
        <v>548</v>
      </c>
      <c r="N471" s="11" t="s">
        <v>549</v>
      </c>
      <c r="Q471" t="str">
        <f t="shared" si="7"/>
        <v>TRE</v>
      </c>
      <c r="U471" s="8" t="s">
        <v>548</v>
      </c>
    </row>
    <row r="472" spans="1:21" ht="128" hidden="1" x14ac:dyDescent="0.2">
      <c r="A472" s="20" t="s">
        <v>2980</v>
      </c>
      <c r="B472" s="11" t="s">
        <v>5282</v>
      </c>
      <c r="C472" s="59" t="s">
        <v>5283</v>
      </c>
      <c r="D472" s="59" t="s">
        <v>5284</v>
      </c>
      <c r="E472" s="8" t="s">
        <v>2984</v>
      </c>
      <c r="F472" s="59" t="s">
        <v>5285</v>
      </c>
      <c r="G472" s="59" t="s">
        <v>5286</v>
      </c>
      <c r="H472" s="59" t="s">
        <v>525</v>
      </c>
      <c r="I472" s="8"/>
      <c r="J472" s="8" t="s">
        <v>2987</v>
      </c>
      <c r="K472" s="8" t="s">
        <v>2294</v>
      </c>
      <c r="L472" s="59" t="s">
        <v>2295</v>
      </c>
      <c r="M472" s="8" t="s">
        <v>548</v>
      </c>
      <c r="N472" s="11" t="s">
        <v>549</v>
      </c>
      <c r="Q472" t="str">
        <f t="shared" si="7"/>
        <v>TRE</v>
      </c>
      <c r="U472" s="8" t="s">
        <v>548</v>
      </c>
    </row>
    <row r="473" spans="1:21" ht="128" hidden="1" x14ac:dyDescent="0.2">
      <c r="A473" s="20" t="s">
        <v>2980</v>
      </c>
      <c r="B473" s="11" t="s">
        <v>5287</v>
      </c>
      <c r="C473" s="59" t="s">
        <v>5288</v>
      </c>
      <c r="D473" s="59" t="s">
        <v>5289</v>
      </c>
      <c r="E473" s="8" t="s">
        <v>2984</v>
      </c>
      <c r="F473" s="59" t="s">
        <v>5290</v>
      </c>
      <c r="G473" s="59" t="s">
        <v>5291</v>
      </c>
      <c r="H473" s="59" t="s">
        <v>525</v>
      </c>
      <c r="I473" s="8"/>
      <c r="J473" s="8" t="s">
        <v>2987</v>
      </c>
      <c r="K473" s="8" t="s">
        <v>2298</v>
      </c>
      <c r="L473" s="59" t="s">
        <v>2299</v>
      </c>
      <c r="M473" s="8" t="s">
        <v>548</v>
      </c>
      <c r="N473" s="11" t="s">
        <v>549</v>
      </c>
      <c r="Q473" t="str">
        <f t="shared" si="7"/>
        <v>TRE</v>
      </c>
      <c r="U473" s="8" t="s">
        <v>548</v>
      </c>
    </row>
    <row r="474" spans="1:21" ht="128" hidden="1" x14ac:dyDescent="0.2">
      <c r="A474" s="20" t="s">
        <v>2980</v>
      </c>
      <c r="B474" s="11" t="s">
        <v>5292</v>
      </c>
      <c r="C474" s="59" t="s">
        <v>5293</v>
      </c>
      <c r="D474" s="59" t="s">
        <v>5294</v>
      </c>
      <c r="E474" s="8" t="s">
        <v>2984</v>
      </c>
      <c r="F474" s="59" t="s">
        <v>5295</v>
      </c>
      <c r="G474" s="59" t="s">
        <v>5296</v>
      </c>
      <c r="H474" s="59" t="s">
        <v>525</v>
      </c>
      <c r="I474" s="8"/>
      <c r="J474" s="8" t="s">
        <v>2987</v>
      </c>
      <c r="K474" s="8" t="s">
        <v>2302</v>
      </c>
      <c r="L474" s="59" t="s">
        <v>2303</v>
      </c>
      <c r="M474" s="8" t="s">
        <v>548</v>
      </c>
      <c r="N474" s="11" t="s">
        <v>549</v>
      </c>
      <c r="Q474" t="str">
        <f t="shared" si="7"/>
        <v>TRE</v>
      </c>
      <c r="U474" s="8" t="s">
        <v>548</v>
      </c>
    </row>
    <row r="475" spans="1:21" ht="80" hidden="1" x14ac:dyDescent="0.2">
      <c r="A475" s="20" t="s">
        <v>2980</v>
      </c>
      <c r="B475" s="11" t="s">
        <v>5297</v>
      </c>
      <c r="C475" s="59" t="s">
        <v>5298</v>
      </c>
      <c r="D475" s="59" t="s">
        <v>5299</v>
      </c>
      <c r="E475" s="8" t="s">
        <v>2984</v>
      </c>
      <c r="F475" s="59" t="s">
        <v>5300</v>
      </c>
      <c r="G475" s="59" t="s">
        <v>5301</v>
      </c>
      <c r="H475" s="59" t="s">
        <v>525</v>
      </c>
      <c r="I475" s="8"/>
      <c r="J475" s="8" t="s">
        <v>2987</v>
      </c>
      <c r="K475" s="8" t="s">
        <v>2302</v>
      </c>
      <c r="L475" s="59" t="s">
        <v>2303</v>
      </c>
      <c r="M475" s="8" t="s">
        <v>548</v>
      </c>
      <c r="N475" s="11" t="s">
        <v>549</v>
      </c>
      <c r="Q475" t="str">
        <f t="shared" si="7"/>
        <v>TRE</v>
      </c>
      <c r="U475" s="8" t="s">
        <v>548</v>
      </c>
    </row>
    <row r="476" spans="1:21" ht="128" hidden="1" x14ac:dyDescent="0.2">
      <c r="A476" s="20" t="s">
        <v>2980</v>
      </c>
      <c r="B476" s="11" t="s">
        <v>5302</v>
      </c>
      <c r="C476" s="59" t="s">
        <v>5303</v>
      </c>
      <c r="D476" s="59" t="s">
        <v>5304</v>
      </c>
      <c r="E476" s="8" t="s">
        <v>2984</v>
      </c>
      <c r="F476" s="59" t="s">
        <v>5305</v>
      </c>
      <c r="G476" s="59" t="s">
        <v>5306</v>
      </c>
      <c r="H476" s="59" t="s">
        <v>525</v>
      </c>
      <c r="I476" s="8"/>
      <c r="J476" s="8" t="s">
        <v>2987</v>
      </c>
      <c r="K476" s="8" t="s">
        <v>2305</v>
      </c>
      <c r="L476" s="59" t="s">
        <v>2306</v>
      </c>
      <c r="M476" s="8" t="s">
        <v>548</v>
      </c>
      <c r="N476" s="11" t="s">
        <v>549</v>
      </c>
      <c r="Q476" t="str">
        <f t="shared" si="7"/>
        <v>TRE</v>
      </c>
      <c r="U476" s="8" t="s">
        <v>548</v>
      </c>
    </row>
    <row r="477" spans="1:21" ht="64" hidden="1" x14ac:dyDescent="0.2">
      <c r="A477" s="20" t="s">
        <v>2980</v>
      </c>
      <c r="B477" s="11" t="s">
        <v>5307</v>
      </c>
      <c r="C477" s="59" t="s">
        <v>5308</v>
      </c>
      <c r="D477" s="59" t="s">
        <v>5309</v>
      </c>
      <c r="E477" s="8" t="s">
        <v>2984</v>
      </c>
      <c r="F477" s="59" t="s">
        <v>5310</v>
      </c>
      <c r="G477" s="59" t="s">
        <v>5311</v>
      </c>
      <c r="H477" s="59" t="s">
        <v>525</v>
      </c>
      <c r="I477" s="8"/>
      <c r="J477" s="8" t="s">
        <v>3019</v>
      </c>
      <c r="K477" s="8" t="s">
        <v>2308</v>
      </c>
      <c r="L477" s="59" t="s">
        <v>2309</v>
      </c>
      <c r="M477" s="8" t="s">
        <v>548</v>
      </c>
      <c r="N477" s="11" t="s">
        <v>1238</v>
      </c>
      <c r="Q477" t="str">
        <f t="shared" si="7"/>
        <v>TRE</v>
      </c>
      <c r="U477" s="8" t="s">
        <v>548</v>
      </c>
    </row>
    <row r="478" spans="1:21" ht="96" hidden="1" x14ac:dyDescent="0.2">
      <c r="A478" s="20" t="s">
        <v>2980</v>
      </c>
      <c r="B478" s="11" t="s">
        <v>5312</v>
      </c>
      <c r="C478" s="59" t="s">
        <v>5313</v>
      </c>
      <c r="D478" s="59" t="s">
        <v>5314</v>
      </c>
      <c r="E478" s="8" t="s">
        <v>3006</v>
      </c>
      <c r="F478" s="59" t="s">
        <v>5315</v>
      </c>
      <c r="G478" s="59" t="s">
        <v>5316</v>
      </c>
      <c r="H478" s="59" t="s">
        <v>525</v>
      </c>
      <c r="I478" s="8"/>
      <c r="J478" s="8" t="s">
        <v>3019</v>
      </c>
      <c r="K478" s="8" t="s">
        <v>2308</v>
      </c>
      <c r="L478" s="59" t="s">
        <v>2309</v>
      </c>
      <c r="M478" s="8" t="s">
        <v>548</v>
      </c>
      <c r="N478" s="11" t="s">
        <v>1238</v>
      </c>
      <c r="Q478" t="str">
        <f t="shared" si="7"/>
        <v>TRE</v>
      </c>
      <c r="U478" s="8" t="s">
        <v>548</v>
      </c>
    </row>
    <row r="479" spans="1:21" ht="80" hidden="1" x14ac:dyDescent="0.2">
      <c r="A479" s="20" t="s">
        <v>2980</v>
      </c>
      <c r="B479" s="11" t="s">
        <v>5317</v>
      </c>
      <c r="C479" s="59" t="s">
        <v>5318</v>
      </c>
      <c r="D479" s="59" t="s">
        <v>5319</v>
      </c>
      <c r="E479" s="8" t="s">
        <v>3006</v>
      </c>
      <c r="F479" s="59" t="s">
        <v>5320</v>
      </c>
      <c r="G479" s="59" t="s">
        <v>5316</v>
      </c>
      <c r="H479" s="59" t="s">
        <v>525</v>
      </c>
      <c r="I479" s="8"/>
      <c r="J479" s="8" t="s">
        <v>3019</v>
      </c>
      <c r="K479" s="8" t="s">
        <v>2308</v>
      </c>
      <c r="L479" s="59" t="s">
        <v>2309</v>
      </c>
      <c r="M479" s="8" t="s">
        <v>548</v>
      </c>
      <c r="N479" s="11" t="s">
        <v>1238</v>
      </c>
      <c r="Q479" t="str">
        <f t="shared" si="7"/>
        <v>TRE</v>
      </c>
      <c r="U479" s="8" t="s">
        <v>548</v>
      </c>
    </row>
    <row r="480" spans="1:21" ht="96" hidden="1" x14ac:dyDescent="0.2">
      <c r="A480" s="20" t="s">
        <v>2980</v>
      </c>
      <c r="B480" s="11" t="s">
        <v>5321</v>
      </c>
      <c r="C480" s="59" t="s">
        <v>5322</v>
      </c>
      <c r="D480" s="59" t="s">
        <v>5323</v>
      </c>
      <c r="E480" s="8" t="s">
        <v>3006</v>
      </c>
      <c r="F480" s="59" t="s">
        <v>5324</v>
      </c>
      <c r="G480" s="59" t="s">
        <v>5316</v>
      </c>
      <c r="H480" s="59" t="s">
        <v>525</v>
      </c>
      <c r="I480" s="8"/>
      <c r="J480" s="8" t="s">
        <v>3019</v>
      </c>
      <c r="K480" s="8" t="s">
        <v>2308</v>
      </c>
      <c r="L480" s="59" t="s">
        <v>2309</v>
      </c>
      <c r="M480" s="8" t="s">
        <v>548</v>
      </c>
      <c r="N480" s="11" t="s">
        <v>1238</v>
      </c>
      <c r="Q480" t="str">
        <f t="shared" si="7"/>
        <v>TRE</v>
      </c>
      <c r="U480" s="8" t="s">
        <v>548</v>
      </c>
    </row>
    <row r="481" spans="1:21" ht="80" hidden="1" x14ac:dyDescent="0.2">
      <c r="A481" s="20" t="s">
        <v>2980</v>
      </c>
      <c r="B481" s="11" t="s">
        <v>5325</v>
      </c>
      <c r="C481" s="59" t="s">
        <v>5326</v>
      </c>
      <c r="D481" s="59" t="s">
        <v>5327</v>
      </c>
      <c r="E481" s="8" t="s">
        <v>3006</v>
      </c>
      <c r="F481" s="59" t="s">
        <v>5328</v>
      </c>
      <c r="G481" s="59" t="s">
        <v>5329</v>
      </c>
      <c r="H481" s="59" t="s">
        <v>525</v>
      </c>
      <c r="I481" s="8"/>
      <c r="J481" s="8" t="s">
        <v>3019</v>
      </c>
      <c r="K481" s="8" t="s">
        <v>2308</v>
      </c>
      <c r="L481" s="59" t="s">
        <v>2309</v>
      </c>
      <c r="M481" s="8" t="s">
        <v>548</v>
      </c>
      <c r="N481" s="11" t="s">
        <v>1238</v>
      </c>
      <c r="Q481" t="str">
        <f t="shared" si="7"/>
        <v>TRE</v>
      </c>
      <c r="U481" s="8" t="s">
        <v>548</v>
      </c>
    </row>
    <row r="482" spans="1:21" ht="112" hidden="1" x14ac:dyDescent="0.2">
      <c r="A482" s="20" t="s">
        <v>2980</v>
      </c>
      <c r="B482" s="11" t="s">
        <v>5330</v>
      </c>
      <c r="C482" s="59" t="s">
        <v>5331</v>
      </c>
      <c r="D482" s="59" t="s">
        <v>5332</v>
      </c>
      <c r="E482" s="8" t="s">
        <v>4681</v>
      </c>
      <c r="F482" s="59" t="s">
        <v>5333</v>
      </c>
      <c r="G482" s="59" t="s">
        <v>5334</v>
      </c>
      <c r="H482" s="59" t="s">
        <v>525</v>
      </c>
      <c r="I482" s="8"/>
      <c r="J482" s="8" t="s">
        <v>3171</v>
      </c>
      <c r="K482" s="8" t="s">
        <v>2311</v>
      </c>
      <c r="L482" s="59" t="s">
        <v>2312</v>
      </c>
      <c r="M482" s="8" t="s">
        <v>548</v>
      </c>
      <c r="N482" s="11" t="s">
        <v>1238</v>
      </c>
      <c r="Q482" t="str">
        <f t="shared" si="7"/>
        <v>TRE</v>
      </c>
      <c r="U482" s="8" t="s">
        <v>548</v>
      </c>
    </row>
    <row r="483" spans="1:21" ht="112" hidden="1" x14ac:dyDescent="0.2">
      <c r="A483" s="20" t="s">
        <v>2980</v>
      </c>
      <c r="B483" s="11" t="s">
        <v>5335</v>
      </c>
      <c r="C483" s="59" t="s">
        <v>5336</v>
      </c>
      <c r="D483" s="59" t="s">
        <v>5337</v>
      </c>
      <c r="E483" s="8" t="s">
        <v>2984</v>
      </c>
      <c r="F483" s="59" t="s">
        <v>5338</v>
      </c>
      <c r="G483" s="59" t="s">
        <v>5339</v>
      </c>
      <c r="H483" s="59" t="s">
        <v>525</v>
      </c>
      <c r="I483" s="8"/>
      <c r="J483" s="8" t="s">
        <v>2987</v>
      </c>
      <c r="K483" s="8" t="s">
        <v>2314</v>
      </c>
      <c r="L483" s="59" t="s">
        <v>2315</v>
      </c>
      <c r="M483" s="8" t="s">
        <v>548</v>
      </c>
      <c r="N483" s="11" t="s">
        <v>1238</v>
      </c>
      <c r="Q483" t="str">
        <f t="shared" si="7"/>
        <v>TRE</v>
      </c>
      <c r="U483" s="8" t="s">
        <v>548</v>
      </c>
    </row>
    <row r="484" spans="1:21" ht="96" hidden="1" x14ac:dyDescent="0.2">
      <c r="A484" s="20" t="s">
        <v>2980</v>
      </c>
      <c r="B484" s="11" t="s">
        <v>5340</v>
      </c>
      <c r="C484" s="59" t="s">
        <v>5341</v>
      </c>
      <c r="D484" s="59" t="s">
        <v>5342</v>
      </c>
      <c r="E484" s="8" t="s">
        <v>2984</v>
      </c>
      <c r="F484" s="59" t="s">
        <v>5343</v>
      </c>
      <c r="G484" s="59" t="s">
        <v>5344</v>
      </c>
      <c r="H484" s="59" t="s">
        <v>123</v>
      </c>
      <c r="I484" s="8"/>
      <c r="J484" s="8" t="s">
        <v>2987</v>
      </c>
      <c r="K484" s="8" t="s">
        <v>2317</v>
      </c>
      <c r="L484" s="59" t="s">
        <v>2318</v>
      </c>
      <c r="M484" s="8" t="s">
        <v>548</v>
      </c>
      <c r="N484" s="11" t="s">
        <v>1238</v>
      </c>
      <c r="Q484" t="str">
        <f t="shared" si="7"/>
        <v>TRE</v>
      </c>
      <c r="U484" s="8" t="s">
        <v>548</v>
      </c>
    </row>
    <row r="485" spans="1:21" ht="96" hidden="1" x14ac:dyDescent="0.2">
      <c r="A485" s="103" t="s">
        <v>2980</v>
      </c>
      <c r="B485" s="12" t="s">
        <v>5345</v>
      </c>
      <c r="C485" s="105" t="s">
        <v>5346</v>
      </c>
      <c r="D485" s="105" t="s">
        <v>5347</v>
      </c>
      <c r="E485" t="s">
        <v>3006</v>
      </c>
      <c r="F485" s="105" t="s">
        <v>5348</v>
      </c>
      <c r="G485" s="105" t="s">
        <v>5349</v>
      </c>
      <c r="H485" s="105" t="s">
        <v>525</v>
      </c>
      <c r="J485" t="s">
        <v>3019</v>
      </c>
      <c r="K485" t="s">
        <v>2320</v>
      </c>
      <c r="L485" s="105" t="s">
        <v>2321</v>
      </c>
      <c r="M485" t="s">
        <v>548</v>
      </c>
      <c r="N485" s="12" t="s">
        <v>1238</v>
      </c>
      <c r="Q485" t="str">
        <f t="shared" si="7"/>
        <v>TRE</v>
      </c>
      <c r="U485" t="s">
        <v>548</v>
      </c>
    </row>
    <row r="486" spans="1:21" ht="80" hidden="1" x14ac:dyDescent="0.2">
      <c r="A486" s="20" t="s">
        <v>2980</v>
      </c>
      <c r="B486" s="11" t="s">
        <v>5350</v>
      </c>
      <c r="C486" s="59" t="s">
        <v>5351</v>
      </c>
      <c r="D486" s="59" t="s">
        <v>5352</v>
      </c>
      <c r="E486" s="8" t="s">
        <v>3006</v>
      </c>
      <c r="F486" s="59" t="s">
        <v>5353</v>
      </c>
      <c r="G486" s="59" t="s">
        <v>5329</v>
      </c>
      <c r="H486" s="59" t="s">
        <v>525</v>
      </c>
      <c r="I486" s="8"/>
      <c r="J486" s="8" t="s">
        <v>3019</v>
      </c>
      <c r="K486" s="8" t="s">
        <v>2320</v>
      </c>
      <c r="L486" s="59" t="s">
        <v>2321</v>
      </c>
      <c r="M486" s="8" t="s">
        <v>548</v>
      </c>
      <c r="N486" s="11" t="s">
        <v>1238</v>
      </c>
      <c r="O486" s="8"/>
      <c r="P486" s="8"/>
      <c r="Q486" t="str">
        <f t="shared" si="7"/>
        <v>TRE</v>
      </c>
      <c r="U486" s="8" t="s">
        <v>548</v>
      </c>
    </row>
    <row r="487" spans="1:21" ht="112" hidden="1" x14ac:dyDescent="0.2">
      <c r="A487" s="20" t="s">
        <v>2980</v>
      </c>
      <c r="B487" s="11" t="s">
        <v>5354</v>
      </c>
      <c r="C487" s="59" t="s">
        <v>5355</v>
      </c>
      <c r="D487" s="59" t="s">
        <v>5356</v>
      </c>
      <c r="E487" s="8" t="s">
        <v>3006</v>
      </c>
      <c r="F487" s="59" t="s">
        <v>5357</v>
      </c>
      <c r="G487" s="59" t="s">
        <v>5358</v>
      </c>
      <c r="H487" s="59" t="s">
        <v>525</v>
      </c>
      <c r="I487" s="8"/>
      <c r="J487" s="8" t="s">
        <v>3019</v>
      </c>
      <c r="K487" s="8" t="s">
        <v>2320</v>
      </c>
      <c r="L487" s="59" t="s">
        <v>2321</v>
      </c>
      <c r="M487" s="8" t="s">
        <v>548</v>
      </c>
      <c r="N487" s="11" t="s">
        <v>1238</v>
      </c>
      <c r="O487" s="8"/>
      <c r="P487" s="8"/>
      <c r="Q487" t="str">
        <f t="shared" si="7"/>
        <v>TRE</v>
      </c>
      <c r="U487" s="8" t="s">
        <v>548</v>
      </c>
    </row>
    <row r="488" spans="1:21" ht="96" hidden="1" x14ac:dyDescent="0.2">
      <c r="A488" s="20" t="s">
        <v>2980</v>
      </c>
      <c r="B488" s="11" t="s">
        <v>5359</v>
      </c>
      <c r="C488" s="59" t="s">
        <v>5360</v>
      </c>
      <c r="D488" s="59" t="s">
        <v>5361</v>
      </c>
      <c r="E488" s="8" t="s">
        <v>3006</v>
      </c>
      <c r="F488" s="59" t="s">
        <v>5362</v>
      </c>
      <c r="G488" s="59" t="s">
        <v>5363</v>
      </c>
      <c r="H488" s="59" t="s">
        <v>525</v>
      </c>
      <c r="I488" s="8"/>
      <c r="J488" s="8" t="s">
        <v>3019</v>
      </c>
      <c r="K488" s="8" t="s">
        <v>2320</v>
      </c>
      <c r="L488" s="59" t="s">
        <v>2321</v>
      </c>
      <c r="M488" s="8" t="s">
        <v>548</v>
      </c>
      <c r="N488" s="11" t="s">
        <v>1238</v>
      </c>
      <c r="O488" s="8"/>
      <c r="P488" s="8"/>
      <c r="Q488" t="str">
        <f t="shared" si="7"/>
        <v>TRE</v>
      </c>
      <c r="U488" s="8" t="s">
        <v>548</v>
      </c>
    </row>
    <row r="489" spans="1:21" ht="80" hidden="1" x14ac:dyDescent="0.2">
      <c r="A489" s="20" t="s">
        <v>2980</v>
      </c>
      <c r="B489" s="11" t="s">
        <v>5364</v>
      </c>
      <c r="C489" s="59" t="s">
        <v>5365</v>
      </c>
      <c r="D489" s="59" t="s">
        <v>5366</v>
      </c>
      <c r="E489" s="8" t="s">
        <v>3006</v>
      </c>
      <c r="F489" s="59" t="s">
        <v>5367</v>
      </c>
      <c r="G489" s="59" t="s">
        <v>5363</v>
      </c>
      <c r="H489" s="59" t="s">
        <v>525</v>
      </c>
      <c r="I489" s="8"/>
      <c r="J489" s="8" t="s">
        <v>3019</v>
      </c>
      <c r="K489" s="8" t="s">
        <v>2320</v>
      </c>
      <c r="L489" s="59" t="s">
        <v>2321</v>
      </c>
      <c r="M489" s="8" t="s">
        <v>548</v>
      </c>
      <c r="N489" s="11" t="s">
        <v>1238</v>
      </c>
      <c r="O489" s="8"/>
      <c r="P489" s="8"/>
      <c r="Q489" t="str">
        <f t="shared" si="7"/>
        <v>TRE</v>
      </c>
      <c r="U489" s="8" t="s">
        <v>548</v>
      </c>
    </row>
    <row r="490" spans="1:21" ht="96" hidden="1" x14ac:dyDescent="0.2">
      <c r="A490" s="20" t="s">
        <v>2980</v>
      </c>
      <c r="B490" s="11" t="s">
        <v>5368</v>
      </c>
      <c r="C490" s="59" t="s">
        <v>5369</v>
      </c>
      <c r="D490" s="59" t="s">
        <v>5370</v>
      </c>
      <c r="E490" s="8" t="s">
        <v>3006</v>
      </c>
      <c r="F490" s="59" t="s">
        <v>5371</v>
      </c>
      <c r="G490" s="59" t="s">
        <v>5363</v>
      </c>
      <c r="H490" s="59" t="s">
        <v>525</v>
      </c>
      <c r="I490" s="8"/>
      <c r="J490" s="8" t="s">
        <v>3019</v>
      </c>
      <c r="K490" s="8" t="s">
        <v>2320</v>
      </c>
      <c r="L490" s="59" t="s">
        <v>2321</v>
      </c>
      <c r="M490" s="8" t="s">
        <v>548</v>
      </c>
      <c r="N490" s="11" t="s">
        <v>1238</v>
      </c>
      <c r="O490" s="8"/>
      <c r="P490" s="8"/>
      <c r="Q490" t="str">
        <f t="shared" si="7"/>
        <v>TRE</v>
      </c>
      <c r="U490" s="8" t="s">
        <v>548</v>
      </c>
    </row>
    <row r="491" spans="1:21" ht="96" hidden="1" x14ac:dyDescent="0.2">
      <c r="A491" s="20" t="s">
        <v>2980</v>
      </c>
      <c r="B491" s="11" t="s">
        <v>5372</v>
      </c>
      <c r="C491" s="59" t="s">
        <v>5373</v>
      </c>
      <c r="D491" s="59" t="s">
        <v>5374</v>
      </c>
      <c r="E491" s="8" t="s">
        <v>3006</v>
      </c>
      <c r="F491" s="59" t="s">
        <v>5375</v>
      </c>
      <c r="G491" s="59" t="s">
        <v>5363</v>
      </c>
      <c r="H491" s="59" t="s">
        <v>525</v>
      </c>
      <c r="I491" s="8"/>
      <c r="J491" s="8" t="s">
        <v>3019</v>
      </c>
      <c r="K491" s="8" t="s">
        <v>2320</v>
      </c>
      <c r="L491" s="59" t="s">
        <v>2321</v>
      </c>
      <c r="M491" s="8" t="s">
        <v>548</v>
      </c>
      <c r="N491" s="11" t="s">
        <v>1238</v>
      </c>
      <c r="O491" s="8"/>
      <c r="P491" s="8"/>
      <c r="Q491" t="str">
        <f t="shared" si="7"/>
        <v>TRE</v>
      </c>
      <c r="U491" s="8" t="s">
        <v>548</v>
      </c>
    </row>
    <row r="492" spans="1:21" ht="96" hidden="1" x14ac:dyDescent="0.2">
      <c r="A492" s="20" t="s">
        <v>2980</v>
      </c>
      <c r="B492" s="11" t="s">
        <v>5376</v>
      </c>
      <c r="C492" s="59" t="s">
        <v>5377</v>
      </c>
      <c r="D492" s="59" t="s">
        <v>5378</v>
      </c>
      <c r="E492" s="8" t="s">
        <v>3006</v>
      </c>
      <c r="F492" s="59" t="s">
        <v>5379</v>
      </c>
      <c r="G492" s="59" t="s">
        <v>5363</v>
      </c>
      <c r="H492" s="59" t="s">
        <v>525</v>
      </c>
      <c r="I492" s="8"/>
      <c r="J492" s="8" t="s">
        <v>3019</v>
      </c>
      <c r="K492" s="8" t="s">
        <v>2320</v>
      </c>
      <c r="L492" s="59" t="s">
        <v>2321</v>
      </c>
      <c r="M492" s="8" t="s">
        <v>548</v>
      </c>
      <c r="N492" s="11" t="s">
        <v>1238</v>
      </c>
      <c r="O492" s="8"/>
      <c r="P492" s="8"/>
      <c r="Q492" t="str">
        <f t="shared" si="7"/>
        <v>TRE</v>
      </c>
      <c r="U492" s="8" t="s">
        <v>548</v>
      </c>
    </row>
    <row r="493" spans="1:21" ht="96" hidden="1" x14ac:dyDescent="0.2">
      <c r="A493" s="20" t="s">
        <v>2980</v>
      </c>
      <c r="B493" s="11" t="s">
        <v>5380</v>
      </c>
      <c r="C493" s="59" t="s">
        <v>5381</v>
      </c>
      <c r="D493" s="59" t="s">
        <v>5382</v>
      </c>
      <c r="E493" s="8" t="s">
        <v>3006</v>
      </c>
      <c r="F493" s="59" t="s">
        <v>5383</v>
      </c>
      <c r="G493" s="59" t="s">
        <v>5384</v>
      </c>
      <c r="H493" s="59" t="s">
        <v>525</v>
      </c>
      <c r="I493" s="8"/>
      <c r="J493" s="8" t="s">
        <v>3019</v>
      </c>
      <c r="K493" s="8" t="s">
        <v>2320</v>
      </c>
      <c r="L493" s="59" t="s">
        <v>2321</v>
      </c>
      <c r="M493" s="8" t="s">
        <v>548</v>
      </c>
      <c r="N493" s="11" t="s">
        <v>1238</v>
      </c>
      <c r="O493" s="8"/>
      <c r="P493" s="8"/>
      <c r="Q493" t="str">
        <f t="shared" si="7"/>
        <v>TRE</v>
      </c>
      <c r="U493" s="8" t="s">
        <v>548</v>
      </c>
    </row>
    <row r="494" spans="1:21" ht="96" hidden="1" x14ac:dyDescent="0.2">
      <c r="A494" s="20" t="s">
        <v>2980</v>
      </c>
      <c r="B494" s="11" t="s">
        <v>5385</v>
      </c>
      <c r="C494" s="59" t="s">
        <v>5386</v>
      </c>
      <c r="D494" s="59" t="s">
        <v>5387</v>
      </c>
      <c r="E494" s="8" t="s">
        <v>2984</v>
      </c>
      <c r="F494" s="59" t="s">
        <v>5388</v>
      </c>
      <c r="G494" s="59" t="s">
        <v>5389</v>
      </c>
      <c r="H494" s="59" t="s">
        <v>525</v>
      </c>
      <c r="I494" s="8"/>
      <c r="J494" s="8" t="s">
        <v>3019</v>
      </c>
      <c r="K494" s="8" t="s">
        <v>2323</v>
      </c>
      <c r="L494" s="59" t="s">
        <v>2324</v>
      </c>
      <c r="M494" s="8" t="s">
        <v>548</v>
      </c>
      <c r="N494" s="11" t="s">
        <v>1238</v>
      </c>
      <c r="O494" s="8"/>
      <c r="Q494" t="str">
        <f t="shared" si="7"/>
        <v>TRE</v>
      </c>
      <c r="U494" s="8" t="s">
        <v>548</v>
      </c>
    </row>
    <row r="495" spans="1:21" ht="96" hidden="1" x14ac:dyDescent="0.2">
      <c r="A495" s="20" t="s">
        <v>2980</v>
      </c>
      <c r="B495" s="11" t="s">
        <v>5390</v>
      </c>
      <c r="C495" s="59" t="s">
        <v>5391</v>
      </c>
      <c r="D495" s="59" t="s">
        <v>5392</v>
      </c>
      <c r="E495" s="8" t="s">
        <v>2984</v>
      </c>
      <c r="F495" s="59" t="s">
        <v>5393</v>
      </c>
      <c r="G495" s="59" t="s">
        <v>5394</v>
      </c>
      <c r="H495" s="59" t="s">
        <v>525</v>
      </c>
      <c r="I495" s="8"/>
      <c r="J495" s="8" t="s">
        <v>3019</v>
      </c>
      <c r="K495" s="8" t="s">
        <v>2323</v>
      </c>
      <c r="L495" s="59" t="s">
        <v>2324</v>
      </c>
      <c r="M495" s="8" t="s">
        <v>548</v>
      </c>
      <c r="N495" s="11" t="s">
        <v>1238</v>
      </c>
      <c r="O495" s="8"/>
      <c r="Q495" t="str">
        <f t="shared" si="7"/>
        <v>TRE</v>
      </c>
      <c r="U495" s="8" t="s">
        <v>548</v>
      </c>
    </row>
    <row r="496" spans="1:21" ht="128" hidden="1" x14ac:dyDescent="0.2">
      <c r="A496" s="20" t="s">
        <v>2980</v>
      </c>
      <c r="B496" s="11" t="s">
        <v>5395</v>
      </c>
      <c r="C496" s="59" t="s">
        <v>5396</v>
      </c>
      <c r="D496" s="59" t="s">
        <v>5397</v>
      </c>
      <c r="E496" s="8" t="s">
        <v>2984</v>
      </c>
      <c r="F496" s="59" t="s">
        <v>5398</v>
      </c>
      <c r="G496" s="59" t="s">
        <v>5399</v>
      </c>
      <c r="H496" s="59" t="s">
        <v>525</v>
      </c>
      <c r="I496" s="8"/>
      <c r="J496" s="8" t="s">
        <v>2987</v>
      </c>
      <c r="K496" s="8" t="s">
        <v>2326</v>
      </c>
      <c r="L496" s="59" t="s">
        <v>2327</v>
      </c>
      <c r="M496" s="8" t="s">
        <v>589</v>
      </c>
      <c r="N496" s="11" t="s">
        <v>590</v>
      </c>
      <c r="O496" s="8"/>
      <c r="Q496" t="str">
        <f t="shared" si="7"/>
        <v>TRE</v>
      </c>
      <c r="U496" s="8" t="s">
        <v>589</v>
      </c>
    </row>
    <row r="497" spans="1:21" ht="112" hidden="1" x14ac:dyDescent="0.2">
      <c r="A497" s="20" t="s">
        <v>2980</v>
      </c>
      <c r="B497" s="11" t="s">
        <v>5400</v>
      </c>
      <c r="C497" s="59" t="s">
        <v>5401</v>
      </c>
      <c r="D497" s="59" t="s">
        <v>5402</v>
      </c>
      <c r="E497" s="8" t="s">
        <v>2984</v>
      </c>
      <c r="F497" s="59" t="s">
        <v>5403</v>
      </c>
      <c r="G497" s="59" t="s">
        <v>5404</v>
      </c>
      <c r="H497" s="59" t="s">
        <v>257</v>
      </c>
      <c r="I497" s="8"/>
      <c r="J497" s="8" t="s">
        <v>2987</v>
      </c>
      <c r="K497" s="8" t="s">
        <v>2329</v>
      </c>
      <c r="L497" s="59" t="s">
        <v>2330</v>
      </c>
      <c r="M497" s="8" t="s">
        <v>589</v>
      </c>
      <c r="N497" s="11" t="s">
        <v>590</v>
      </c>
      <c r="O497" s="8"/>
      <c r="Q497" t="str">
        <f t="shared" si="7"/>
        <v>TRE</v>
      </c>
      <c r="U497" s="8" t="s">
        <v>589</v>
      </c>
    </row>
    <row r="498" spans="1:21" ht="144" hidden="1" x14ac:dyDescent="0.2">
      <c r="A498" s="20" t="s">
        <v>2980</v>
      </c>
      <c r="B498" s="11" t="s">
        <v>5405</v>
      </c>
      <c r="C498" s="59" t="s">
        <v>5406</v>
      </c>
      <c r="D498" s="59" t="s">
        <v>5407</v>
      </c>
      <c r="E498" s="8" t="s">
        <v>2984</v>
      </c>
      <c r="F498" s="59" t="s">
        <v>5408</v>
      </c>
      <c r="G498" s="59" t="s">
        <v>5409</v>
      </c>
      <c r="H498" s="59" t="s">
        <v>525</v>
      </c>
      <c r="I498" s="8"/>
      <c r="J498" s="8" t="s">
        <v>2987</v>
      </c>
      <c r="K498" s="8" t="s">
        <v>2332</v>
      </c>
      <c r="L498" s="59" t="s">
        <v>2333</v>
      </c>
      <c r="M498" s="8" t="s">
        <v>589</v>
      </c>
      <c r="N498" s="11" t="s">
        <v>590</v>
      </c>
      <c r="O498" s="8"/>
      <c r="Q498" t="str">
        <f t="shared" si="7"/>
        <v>TRE</v>
      </c>
      <c r="U498" s="8" t="s">
        <v>589</v>
      </c>
    </row>
    <row r="499" spans="1:21" ht="112" hidden="1" x14ac:dyDescent="0.2">
      <c r="A499" s="20" t="s">
        <v>2980</v>
      </c>
      <c r="B499" s="11" t="s">
        <v>5410</v>
      </c>
      <c r="C499" s="59" t="s">
        <v>5411</v>
      </c>
      <c r="D499" s="59" t="s">
        <v>5412</v>
      </c>
      <c r="E499" s="8" t="s">
        <v>2984</v>
      </c>
      <c r="F499" s="59" t="s">
        <v>5413</v>
      </c>
      <c r="G499" s="59" t="s">
        <v>5414</v>
      </c>
      <c r="H499" s="59" t="s">
        <v>257</v>
      </c>
      <c r="I499" s="8"/>
      <c r="J499" s="8" t="s">
        <v>2987</v>
      </c>
      <c r="K499" s="8" t="s">
        <v>2335</v>
      </c>
      <c r="L499" s="59" t="s">
        <v>2336</v>
      </c>
      <c r="M499" s="8" t="s">
        <v>589</v>
      </c>
      <c r="N499" s="11" t="s">
        <v>590</v>
      </c>
      <c r="O499" s="8"/>
      <c r="Q499" t="str">
        <f t="shared" si="7"/>
        <v>TRE</v>
      </c>
      <c r="U499" s="8" t="s">
        <v>589</v>
      </c>
    </row>
    <row r="500" spans="1:21" ht="96" hidden="1" x14ac:dyDescent="0.2">
      <c r="A500" s="20" t="s">
        <v>2980</v>
      </c>
      <c r="B500" s="11" t="s">
        <v>5415</v>
      </c>
      <c r="C500" s="59" t="s">
        <v>5416</v>
      </c>
      <c r="D500" s="59" t="s">
        <v>5417</v>
      </c>
      <c r="E500" s="8" t="s">
        <v>4681</v>
      </c>
      <c r="F500" s="59" t="s">
        <v>5418</v>
      </c>
      <c r="G500" s="59" t="s">
        <v>5419</v>
      </c>
      <c r="H500" s="59" t="s">
        <v>257</v>
      </c>
      <c r="I500" s="8"/>
      <c r="J500" s="8" t="s">
        <v>2987</v>
      </c>
      <c r="K500" s="8" t="s">
        <v>2335</v>
      </c>
      <c r="L500" s="59" t="s">
        <v>2336</v>
      </c>
      <c r="M500" s="8" t="s">
        <v>589</v>
      </c>
      <c r="N500" s="11" t="s">
        <v>590</v>
      </c>
      <c r="O500" s="8"/>
      <c r="Q500" t="str">
        <f t="shared" si="7"/>
        <v>TRE</v>
      </c>
      <c r="U500" s="8" t="s">
        <v>589</v>
      </c>
    </row>
    <row r="501" spans="1:21" ht="96" hidden="1" x14ac:dyDescent="0.2">
      <c r="A501" s="20" t="s">
        <v>2980</v>
      </c>
      <c r="B501" s="11" t="s">
        <v>5420</v>
      </c>
      <c r="C501" s="59" t="s">
        <v>5421</v>
      </c>
      <c r="D501" s="59" t="s">
        <v>5422</v>
      </c>
      <c r="E501" s="8" t="s">
        <v>2984</v>
      </c>
      <c r="F501" s="59" t="s">
        <v>5423</v>
      </c>
      <c r="G501" s="59" t="s">
        <v>5424</v>
      </c>
      <c r="H501" s="59" t="s">
        <v>257</v>
      </c>
      <c r="I501" s="8"/>
      <c r="J501" s="8" t="s">
        <v>2987</v>
      </c>
      <c r="K501" s="8" t="s">
        <v>2338</v>
      </c>
      <c r="L501" s="59" t="s">
        <v>2339</v>
      </c>
      <c r="M501" s="8" t="s">
        <v>603</v>
      </c>
      <c r="N501" s="11" t="s">
        <v>604</v>
      </c>
      <c r="O501" s="8"/>
      <c r="Q501" t="str">
        <f t="shared" si="7"/>
        <v>TRE</v>
      </c>
      <c r="U501" s="8" t="s">
        <v>603</v>
      </c>
    </row>
    <row r="502" spans="1:21" ht="64" hidden="1" x14ac:dyDescent="0.2">
      <c r="A502" s="20" t="s">
        <v>2980</v>
      </c>
      <c r="B502" s="11" t="s">
        <v>5425</v>
      </c>
      <c r="C502" s="59" t="s">
        <v>5426</v>
      </c>
      <c r="D502" s="59" t="s">
        <v>5427</v>
      </c>
      <c r="E502" s="59" t="s">
        <v>2984</v>
      </c>
      <c r="F502" s="59" t="s">
        <v>5428</v>
      </c>
      <c r="G502" s="59" t="s">
        <v>5429</v>
      </c>
      <c r="H502" s="59" t="s">
        <v>5430</v>
      </c>
      <c r="I502" s="59"/>
      <c r="J502" s="59" t="s">
        <v>2987</v>
      </c>
      <c r="K502" s="59" t="s">
        <v>2341</v>
      </c>
      <c r="L502" s="59" t="s">
        <v>5431</v>
      </c>
      <c r="M502" s="59" t="s">
        <v>608</v>
      </c>
      <c r="N502" s="59" t="s">
        <v>5432</v>
      </c>
      <c r="O502" s="8"/>
      <c r="Q502" t="str">
        <f t="shared" si="7"/>
        <v>TRE</v>
      </c>
      <c r="U502" s="59" t="s">
        <v>608</v>
      </c>
    </row>
    <row r="503" spans="1:21" ht="112" hidden="1" x14ac:dyDescent="0.2">
      <c r="A503" s="20" t="s">
        <v>2980</v>
      </c>
      <c r="B503" s="11" t="s">
        <v>5433</v>
      </c>
      <c r="C503" s="59" t="s">
        <v>5434</v>
      </c>
      <c r="D503" s="59" t="s">
        <v>5435</v>
      </c>
      <c r="E503" s="59" t="s">
        <v>2984</v>
      </c>
      <c r="F503" s="59" t="s">
        <v>5436</v>
      </c>
      <c r="G503" s="59" t="s">
        <v>5437</v>
      </c>
      <c r="H503" s="59" t="s">
        <v>5430</v>
      </c>
      <c r="I503" s="59"/>
      <c r="J503" s="59" t="s">
        <v>2987</v>
      </c>
      <c r="K503" s="59" t="s">
        <v>2341</v>
      </c>
      <c r="L503" s="59" t="s">
        <v>5431</v>
      </c>
      <c r="M503" s="59" t="s">
        <v>608</v>
      </c>
      <c r="N503" s="59" t="s">
        <v>5432</v>
      </c>
      <c r="O503" s="8"/>
      <c r="Q503" t="str">
        <f t="shared" si="7"/>
        <v>TRE</v>
      </c>
      <c r="U503" s="59" t="s">
        <v>608</v>
      </c>
    </row>
    <row r="504" spans="1:21" ht="96" hidden="1" x14ac:dyDescent="0.2">
      <c r="A504" s="20" t="s">
        <v>2980</v>
      </c>
      <c r="B504" s="11" t="s">
        <v>5438</v>
      </c>
      <c r="C504" s="59" t="s">
        <v>5439</v>
      </c>
      <c r="D504" s="59" t="s">
        <v>5440</v>
      </c>
      <c r="E504" s="59" t="s">
        <v>3006</v>
      </c>
      <c r="F504" s="59" t="s">
        <v>5441</v>
      </c>
      <c r="G504" s="59" t="s">
        <v>5437</v>
      </c>
      <c r="H504" s="59" t="s">
        <v>5430</v>
      </c>
      <c r="I504" s="59"/>
      <c r="J504" s="59" t="s">
        <v>2987</v>
      </c>
      <c r="K504" s="59" t="s">
        <v>2341</v>
      </c>
      <c r="L504" s="59" t="s">
        <v>5431</v>
      </c>
      <c r="M504" s="59" t="s">
        <v>608</v>
      </c>
      <c r="N504" s="59" t="s">
        <v>5432</v>
      </c>
      <c r="O504" s="8"/>
      <c r="Q504" t="str">
        <f t="shared" si="7"/>
        <v>TRE</v>
      </c>
      <c r="U504" s="59" t="s">
        <v>608</v>
      </c>
    </row>
    <row r="505" spans="1:21" ht="96" hidden="1" x14ac:dyDescent="0.2">
      <c r="A505" s="20" t="s">
        <v>2980</v>
      </c>
      <c r="B505" s="11" t="s">
        <v>5442</v>
      </c>
      <c r="C505" s="59" t="s">
        <v>5443</v>
      </c>
      <c r="D505" s="59" t="s">
        <v>5444</v>
      </c>
      <c r="E505" s="59" t="s">
        <v>2984</v>
      </c>
      <c r="F505" s="59" t="s">
        <v>5445</v>
      </c>
      <c r="G505" s="59" t="s">
        <v>5429</v>
      </c>
      <c r="H505" s="59" t="s">
        <v>5430</v>
      </c>
      <c r="I505" s="59"/>
      <c r="J505" s="59" t="s">
        <v>2987</v>
      </c>
      <c r="K505" s="59" t="s">
        <v>2345</v>
      </c>
      <c r="L505" s="59" t="s">
        <v>5446</v>
      </c>
      <c r="M505" s="59" t="s">
        <v>608</v>
      </c>
      <c r="N505" s="59" t="s">
        <v>5432</v>
      </c>
      <c r="O505" s="8"/>
      <c r="Q505" t="str">
        <f t="shared" si="7"/>
        <v>TRE</v>
      </c>
      <c r="U505" s="59" t="s">
        <v>608</v>
      </c>
    </row>
    <row r="506" spans="1:21" ht="112" hidden="1" x14ac:dyDescent="0.2">
      <c r="A506" s="20" t="s">
        <v>2980</v>
      </c>
      <c r="B506" s="11" t="s">
        <v>5447</v>
      </c>
      <c r="C506" s="59" t="s">
        <v>5448</v>
      </c>
      <c r="D506" s="59" t="s">
        <v>5449</v>
      </c>
      <c r="E506" s="59" t="s">
        <v>2984</v>
      </c>
      <c r="F506" s="59" t="s">
        <v>5450</v>
      </c>
      <c r="G506" s="59" t="s">
        <v>5451</v>
      </c>
      <c r="H506" s="59" t="s">
        <v>5430</v>
      </c>
      <c r="I506" s="59"/>
      <c r="J506" s="59" t="s">
        <v>2987</v>
      </c>
      <c r="K506" s="59" t="s">
        <v>2345</v>
      </c>
      <c r="L506" s="59" t="s">
        <v>5446</v>
      </c>
      <c r="M506" s="59" t="s">
        <v>608</v>
      </c>
      <c r="N506" s="59" t="s">
        <v>5432</v>
      </c>
      <c r="O506" s="8"/>
      <c r="Q506" t="str">
        <f t="shared" si="7"/>
        <v>TRE</v>
      </c>
      <c r="U506" s="59" t="s">
        <v>608</v>
      </c>
    </row>
    <row r="507" spans="1:21" ht="64" hidden="1" x14ac:dyDescent="0.2">
      <c r="A507" s="20" t="s">
        <v>2980</v>
      </c>
      <c r="B507" s="11" t="s">
        <v>5452</v>
      </c>
      <c r="C507" s="59" t="s">
        <v>5453</v>
      </c>
      <c r="D507" s="59" t="s">
        <v>5454</v>
      </c>
      <c r="E507" s="59" t="s">
        <v>3006</v>
      </c>
      <c r="F507" s="59" t="s">
        <v>5455</v>
      </c>
      <c r="G507" s="59" t="s">
        <v>5451</v>
      </c>
      <c r="H507" s="59" t="s">
        <v>5430</v>
      </c>
      <c r="I507" s="59"/>
      <c r="J507" s="59" t="s">
        <v>2987</v>
      </c>
      <c r="K507" s="59" t="s">
        <v>2345</v>
      </c>
      <c r="L507" s="59" t="s">
        <v>5446</v>
      </c>
      <c r="M507" s="59" t="s">
        <v>608</v>
      </c>
      <c r="N507" s="59" t="s">
        <v>5432</v>
      </c>
      <c r="O507" s="8"/>
      <c r="Q507" t="str">
        <f t="shared" si="7"/>
        <v>TRE</v>
      </c>
      <c r="U507" s="59" t="s">
        <v>608</v>
      </c>
    </row>
    <row r="508" spans="1:21" ht="96" hidden="1" x14ac:dyDescent="0.2">
      <c r="A508" s="20" t="s">
        <v>2980</v>
      </c>
      <c r="B508" s="11" t="s">
        <v>5456</v>
      </c>
      <c r="C508" s="59" t="s">
        <v>5457</v>
      </c>
      <c r="D508" s="59" t="s">
        <v>5458</v>
      </c>
      <c r="E508" s="59" t="s">
        <v>2984</v>
      </c>
      <c r="F508" s="59" t="s">
        <v>5459</v>
      </c>
      <c r="G508" s="59" t="s">
        <v>5460</v>
      </c>
      <c r="H508" s="59" t="s">
        <v>5430</v>
      </c>
      <c r="I508" s="59"/>
      <c r="J508" s="59" t="s">
        <v>2987</v>
      </c>
      <c r="K508" s="59" t="s">
        <v>2348</v>
      </c>
      <c r="L508" s="59" t="s">
        <v>5461</v>
      </c>
      <c r="M508" s="59" t="s">
        <v>608</v>
      </c>
      <c r="N508" s="59" t="s">
        <v>5432</v>
      </c>
      <c r="O508" s="8"/>
      <c r="Q508" t="str">
        <f t="shared" si="7"/>
        <v>TRE</v>
      </c>
      <c r="U508" s="59" t="s">
        <v>608</v>
      </c>
    </row>
    <row r="509" spans="1:21" ht="96" hidden="1" x14ac:dyDescent="0.2">
      <c r="A509" s="20" t="s">
        <v>2980</v>
      </c>
      <c r="B509" s="11" t="s">
        <v>5462</v>
      </c>
      <c r="C509" s="59" t="s">
        <v>5463</v>
      </c>
      <c r="D509" s="59" t="s">
        <v>5464</v>
      </c>
      <c r="E509" s="59" t="s">
        <v>2984</v>
      </c>
      <c r="F509" s="59" t="s">
        <v>5465</v>
      </c>
      <c r="G509" s="59" t="s">
        <v>5466</v>
      </c>
      <c r="H509" s="59" t="s">
        <v>5430</v>
      </c>
      <c r="I509" s="59"/>
      <c r="J509" s="59" t="s">
        <v>2987</v>
      </c>
      <c r="K509" s="59" t="s">
        <v>2348</v>
      </c>
      <c r="L509" s="59" t="s">
        <v>5461</v>
      </c>
      <c r="M509" s="59" t="s">
        <v>608</v>
      </c>
      <c r="N509" s="59" t="s">
        <v>5432</v>
      </c>
      <c r="O509" s="8"/>
      <c r="Q509" t="str">
        <f t="shared" si="7"/>
        <v>TRE</v>
      </c>
      <c r="U509" s="59" t="s">
        <v>608</v>
      </c>
    </row>
    <row r="510" spans="1:21" ht="80" hidden="1" x14ac:dyDescent="0.2">
      <c r="A510" s="20" t="s">
        <v>2980</v>
      </c>
      <c r="B510" s="11" t="s">
        <v>5467</v>
      </c>
      <c r="C510" s="59" t="s">
        <v>5468</v>
      </c>
      <c r="D510" s="59" t="s">
        <v>5469</v>
      </c>
      <c r="E510" s="59" t="s">
        <v>3006</v>
      </c>
      <c r="F510" s="59" t="s">
        <v>5470</v>
      </c>
      <c r="G510" s="59" t="s">
        <v>5466</v>
      </c>
      <c r="H510" s="59" t="s">
        <v>5430</v>
      </c>
      <c r="I510" s="59"/>
      <c r="J510" s="59" t="s">
        <v>2987</v>
      </c>
      <c r="K510" s="59" t="s">
        <v>2348</v>
      </c>
      <c r="L510" s="59" t="s">
        <v>5461</v>
      </c>
      <c r="M510" s="59" t="s">
        <v>608</v>
      </c>
      <c r="N510" s="59" t="s">
        <v>5432</v>
      </c>
      <c r="O510" s="8"/>
      <c r="Q510" t="str">
        <f t="shared" si="7"/>
        <v>TRE</v>
      </c>
      <c r="U510" s="59" t="s">
        <v>608</v>
      </c>
    </row>
    <row r="511" spans="1:21" ht="80" hidden="1" x14ac:dyDescent="0.2">
      <c r="A511" s="20" t="s">
        <v>2980</v>
      </c>
      <c r="B511" s="11" t="s">
        <v>5471</v>
      </c>
      <c r="C511" s="59" t="s">
        <v>5472</v>
      </c>
      <c r="D511" s="59" t="s">
        <v>5473</v>
      </c>
      <c r="E511" s="59" t="s">
        <v>2984</v>
      </c>
      <c r="F511" s="59" t="s">
        <v>5474</v>
      </c>
      <c r="G511" s="59" t="s">
        <v>5475</v>
      </c>
      <c r="H511" s="59" t="s">
        <v>5430</v>
      </c>
      <c r="I511" s="59"/>
      <c r="J511" s="59" t="s">
        <v>3019</v>
      </c>
      <c r="K511" s="59" t="s">
        <v>2351</v>
      </c>
      <c r="L511" s="59" t="s">
        <v>5476</v>
      </c>
      <c r="M511" s="59" t="s">
        <v>608</v>
      </c>
      <c r="N511" s="59" t="s">
        <v>5432</v>
      </c>
      <c r="O511" s="8"/>
      <c r="Q511" t="str">
        <f t="shared" si="7"/>
        <v>TRE</v>
      </c>
      <c r="U511" s="59" t="s">
        <v>608</v>
      </c>
    </row>
    <row r="512" spans="1:21" ht="112" hidden="1" x14ac:dyDescent="0.2">
      <c r="A512" s="20" t="s">
        <v>2997</v>
      </c>
      <c r="B512" s="11" t="s">
        <v>5477</v>
      </c>
      <c r="C512" s="59" t="s">
        <v>5478</v>
      </c>
      <c r="D512" s="59" t="s">
        <v>5479</v>
      </c>
      <c r="E512" s="59" t="s">
        <v>2984</v>
      </c>
      <c r="F512" s="59" t="s">
        <v>5480</v>
      </c>
      <c r="G512" s="59" t="s">
        <v>5481</v>
      </c>
      <c r="H512" s="59" t="s">
        <v>5430</v>
      </c>
      <c r="I512" s="59"/>
      <c r="J512" s="59" t="s">
        <v>3019</v>
      </c>
      <c r="K512" s="59" t="s">
        <v>2354</v>
      </c>
      <c r="L512" s="59" t="s">
        <v>5482</v>
      </c>
      <c r="M512" s="59" t="s">
        <v>622</v>
      </c>
      <c r="N512" s="59" t="s">
        <v>5483</v>
      </c>
      <c r="O512" s="8"/>
      <c r="Q512" t="str">
        <f t="shared" si="7"/>
        <v>TRE</v>
      </c>
      <c r="U512" s="59" t="s">
        <v>622</v>
      </c>
    </row>
    <row r="513" spans="1:21" ht="96" x14ac:dyDescent="0.2">
      <c r="A513" s="20" t="s">
        <v>2980</v>
      </c>
      <c r="B513" s="11" t="s">
        <v>5484</v>
      </c>
      <c r="C513" s="59" t="s">
        <v>5485</v>
      </c>
      <c r="D513" s="59" t="s">
        <v>5486</v>
      </c>
      <c r="E513" s="59" t="s">
        <v>2984</v>
      </c>
      <c r="F513" s="59" t="s">
        <v>5487</v>
      </c>
      <c r="G513" s="59" t="s">
        <v>5488</v>
      </c>
      <c r="H513" s="59" t="s">
        <v>3119</v>
      </c>
      <c r="I513" s="59"/>
      <c r="J513" s="59" t="s">
        <v>2987</v>
      </c>
      <c r="K513" s="59" t="s">
        <v>2357</v>
      </c>
      <c r="L513" s="59" t="s">
        <v>5489</v>
      </c>
      <c r="M513" s="59" t="s">
        <v>622</v>
      </c>
      <c r="N513" s="59" t="s">
        <v>5483</v>
      </c>
      <c r="O513" s="105" t="s">
        <v>5490</v>
      </c>
      <c r="Q513" t="str">
        <f t="shared" si="7"/>
        <v>TRE</v>
      </c>
      <c r="U513" s="59" t="s">
        <v>622</v>
      </c>
    </row>
    <row r="514" spans="1:21" ht="112" hidden="1" x14ac:dyDescent="0.2">
      <c r="A514" s="20" t="s">
        <v>2980</v>
      </c>
      <c r="B514" s="11" t="s">
        <v>5491</v>
      </c>
      <c r="C514" s="59" t="s">
        <v>5492</v>
      </c>
      <c r="D514" s="59" t="s">
        <v>5493</v>
      </c>
      <c r="E514" s="59" t="s">
        <v>2984</v>
      </c>
      <c r="F514" s="59" t="s">
        <v>5494</v>
      </c>
      <c r="G514" s="59" t="s">
        <v>5495</v>
      </c>
      <c r="H514" s="59" t="s">
        <v>3119</v>
      </c>
      <c r="I514" s="59"/>
      <c r="J514" s="59" t="s">
        <v>2987</v>
      </c>
      <c r="K514" s="59" t="s">
        <v>2360</v>
      </c>
      <c r="L514" s="59" t="s">
        <v>5496</v>
      </c>
      <c r="M514" s="59" t="s">
        <v>630</v>
      </c>
      <c r="N514" s="59" t="s">
        <v>5497</v>
      </c>
      <c r="Q514" t="str">
        <f t="shared" ref="Q514:Q588" si="8">LEFT(M514,3)</f>
        <v>TRE</v>
      </c>
      <c r="U514" s="59" t="s">
        <v>630</v>
      </c>
    </row>
    <row r="515" spans="1:21" ht="96" hidden="1" x14ac:dyDescent="0.2">
      <c r="A515" s="20" t="s">
        <v>2980</v>
      </c>
      <c r="B515" s="11" t="s">
        <v>5498</v>
      </c>
      <c r="C515" s="59" t="s">
        <v>5499</v>
      </c>
      <c r="D515" s="59" t="s">
        <v>5500</v>
      </c>
      <c r="E515" s="59" t="s">
        <v>2984</v>
      </c>
      <c r="F515" s="59" t="s">
        <v>5501</v>
      </c>
      <c r="G515" s="59" t="s">
        <v>5502</v>
      </c>
      <c r="H515" s="59" t="s">
        <v>3119</v>
      </c>
      <c r="I515" s="59"/>
      <c r="J515" s="59" t="s">
        <v>2987</v>
      </c>
      <c r="K515" s="59" t="s">
        <v>2363</v>
      </c>
      <c r="L515" s="59" t="s">
        <v>5503</v>
      </c>
      <c r="M515" s="59" t="s">
        <v>630</v>
      </c>
      <c r="N515" s="59" t="s">
        <v>5497</v>
      </c>
      <c r="Q515" t="str">
        <f t="shared" si="8"/>
        <v>TRE</v>
      </c>
      <c r="U515" s="59" t="s">
        <v>630</v>
      </c>
    </row>
    <row r="516" spans="1:21" ht="112" hidden="1" x14ac:dyDescent="0.2">
      <c r="A516" s="20" t="s">
        <v>2997</v>
      </c>
      <c r="B516" s="11" t="s">
        <v>5504</v>
      </c>
      <c r="C516" s="59" t="s">
        <v>5505</v>
      </c>
      <c r="D516" s="59" t="s">
        <v>5506</v>
      </c>
      <c r="E516" s="59" t="s">
        <v>2984</v>
      </c>
      <c r="F516" s="59" t="s">
        <v>5507</v>
      </c>
      <c r="G516" s="59" t="s">
        <v>5508</v>
      </c>
      <c r="H516" s="59" t="s">
        <v>5430</v>
      </c>
      <c r="I516" s="59"/>
      <c r="J516" s="59" t="s">
        <v>3019</v>
      </c>
      <c r="K516" s="59" t="s">
        <v>2366</v>
      </c>
      <c r="L516" s="59" t="s">
        <v>5509</v>
      </c>
      <c r="M516" s="59" t="s">
        <v>608</v>
      </c>
      <c r="N516" s="59" t="s">
        <v>5432</v>
      </c>
      <c r="O516" s="105" t="s">
        <v>5510</v>
      </c>
      <c r="Q516" t="str">
        <f t="shared" si="8"/>
        <v>TRE</v>
      </c>
      <c r="U516" s="59" t="s">
        <v>608</v>
      </c>
    </row>
    <row r="517" spans="1:21" ht="80" hidden="1" x14ac:dyDescent="0.2">
      <c r="A517" s="20" t="s">
        <v>2997</v>
      </c>
      <c r="B517" s="11" t="s">
        <v>5511</v>
      </c>
      <c r="C517" s="59" t="s">
        <v>5512</v>
      </c>
      <c r="D517" s="59" t="s">
        <v>5513</v>
      </c>
      <c r="E517" s="59" t="s">
        <v>2984</v>
      </c>
      <c r="F517" s="59" t="s">
        <v>5514</v>
      </c>
      <c r="G517" s="59" t="s">
        <v>5515</v>
      </c>
      <c r="H517" s="59" t="s">
        <v>3119</v>
      </c>
      <c r="I517" s="59"/>
      <c r="J517" s="59" t="s">
        <v>3019</v>
      </c>
      <c r="K517" s="59" t="s">
        <v>2369</v>
      </c>
      <c r="L517" s="59" t="s">
        <v>5516</v>
      </c>
      <c r="M517" s="59" t="s">
        <v>630</v>
      </c>
      <c r="N517" s="59" t="s">
        <v>5497</v>
      </c>
      <c r="O517" s="105" t="s">
        <v>5510</v>
      </c>
      <c r="Q517" t="str">
        <f t="shared" si="8"/>
        <v>TRE</v>
      </c>
      <c r="U517" s="59" t="s">
        <v>630</v>
      </c>
    </row>
    <row r="518" spans="1:21" ht="96" hidden="1" x14ac:dyDescent="0.2">
      <c r="A518" s="20" t="s">
        <v>2997</v>
      </c>
      <c r="B518" s="11" t="s">
        <v>5517</v>
      </c>
      <c r="C518" s="59" t="s">
        <v>5518</v>
      </c>
      <c r="D518" s="59" t="s">
        <v>5519</v>
      </c>
      <c r="E518" s="59" t="s">
        <v>2984</v>
      </c>
      <c r="F518" s="59" t="s">
        <v>5520</v>
      </c>
      <c r="G518" s="59" t="s">
        <v>5521</v>
      </c>
      <c r="H518" s="59" t="s">
        <v>3119</v>
      </c>
      <c r="I518" s="59"/>
      <c r="J518" s="59" t="s">
        <v>3019</v>
      </c>
      <c r="K518" s="59" t="s">
        <v>2369</v>
      </c>
      <c r="L518" s="59" t="s">
        <v>5516</v>
      </c>
      <c r="M518" s="59" t="s">
        <v>630</v>
      </c>
      <c r="N518" s="59" t="s">
        <v>5497</v>
      </c>
      <c r="O518" s="105" t="s">
        <v>5510</v>
      </c>
      <c r="Q518" t="str">
        <f t="shared" si="8"/>
        <v>TRE</v>
      </c>
      <c r="U518" s="59" t="s">
        <v>630</v>
      </c>
    </row>
    <row r="519" spans="1:21" ht="96" hidden="1" x14ac:dyDescent="0.2">
      <c r="A519" s="20" t="s">
        <v>2997</v>
      </c>
      <c r="B519" s="11" t="s">
        <v>5522</v>
      </c>
      <c r="C519" s="59" t="s">
        <v>5523</v>
      </c>
      <c r="D519" s="59" t="s">
        <v>5524</v>
      </c>
      <c r="E519" s="59" t="s">
        <v>2984</v>
      </c>
      <c r="F519" s="59" t="s">
        <v>5525</v>
      </c>
      <c r="G519" s="59" t="s">
        <v>5526</v>
      </c>
      <c r="H519" s="59" t="s">
        <v>5430</v>
      </c>
      <c r="I519" s="59"/>
      <c r="J519" s="59" t="s">
        <v>3019</v>
      </c>
      <c r="K519" s="59" t="s">
        <v>2372</v>
      </c>
      <c r="L519" s="59" t="s">
        <v>5527</v>
      </c>
      <c r="M519" s="59" t="s">
        <v>608</v>
      </c>
      <c r="N519" s="59" t="s">
        <v>5432</v>
      </c>
      <c r="O519" s="105" t="s">
        <v>5510</v>
      </c>
      <c r="Q519" t="str">
        <f t="shared" si="8"/>
        <v>TRE</v>
      </c>
      <c r="U519" s="59" t="s">
        <v>608</v>
      </c>
    </row>
    <row r="520" spans="1:21" ht="96" hidden="1" x14ac:dyDescent="0.2">
      <c r="A520" s="20" t="s">
        <v>2997</v>
      </c>
      <c r="B520" s="11" t="s">
        <v>5528</v>
      </c>
      <c r="C520" s="59" t="s">
        <v>5529</v>
      </c>
      <c r="D520" s="59" t="s">
        <v>5530</v>
      </c>
      <c r="E520" s="59" t="s">
        <v>2984</v>
      </c>
      <c r="F520" s="59" t="s">
        <v>5531</v>
      </c>
      <c r="G520" s="59" t="s">
        <v>5532</v>
      </c>
      <c r="H520" s="59" t="s">
        <v>5430</v>
      </c>
      <c r="I520" s="59"/>
      <c r="J520" s="59" t="s">
        <v>3019</v>
      </c>
      <c r="K520" s="59" t="s">
        <v>2372</v>
      </c>
      <c r="L520" s="59" t="s">
        <v>5527</v>
      </c>
      <c r="M520" s="59" t="s">
        <v>608</v>
      </c>
      <c r="N520" s="59" t="s">
        <v>5432</v>
      </c>
      <c r="O520" s="105" t="s">
        <v>5510</v>
      </c>
      <c r="Q520" t="str">
        <f t="shared" si="8"/>
        <v>TRE</v>
      </c>
      <c r="U520" s="59" t="s">
        <v>608</v>
      </c>
    </row>
    <row r="521" spans="1:21" ht="80" hidden="1" x14ac:dyDescent="0.2">
      <c r="A521" s="20" t="s">
        <v>2997</v>
      </c>
      <c r="B521" s="11" t="s">
        <v>5533</v>
      </c>
      <c r="C521" s="59" t="s">
        <v>5534</v>
      </c>
      <c r="D521" s="59" t="s">
        <v>5535</v>
      </c>
      <c r="E521" s="59" t="s">
        <v>2984</v>
      </c>
      <c r="F521" s="59" t="s">
        <v>5536</v>
      </c>
      <c r="G521" s="59" t="s">
        <v>5537</v>
      </c>
      <c r="H521" s="59" t="s">
        <v>5538</v>
      </c>
      <c r="I521" s="59"/>
      <c r="J521" s="59" t="s">
        <v>3019</v>
      </c>
      <c r="K521" s="59" t="s">
        <v>2375</v>
      </c>
      <c r="L521" s="59" t="s">
        <v>5539</v>
      </c>
      <c r="M521" s="59" t="s">
        <v>608</v>
      </c>
      <c r="N521" s="59" t="s">
        <v>5432</v>
      </c>
      <c r="O521" s="105" t="s">
        <v>5510</v>
      </c>
      <c r="Q521" t="str">
        <f t="shared" si="8"/>
        <v>TRE</v>
      </c>
      <c r="U521" s="59" t="s">
        <v>608</v>
      </c>
    </row>
    <row r="522" spans="1:21" ht="80" hidden="1" x14ac:dyDescent="0.2">
      <c r="A522" s="20" t="s">
        <v>2980</v>
      </c>
      <c r="B522" s="11" t="s">
        <v>5540</v>
      </c>
      <c r="C522" s="59" t="s">
        <v>5541</v>
      </c>
      <c r="D522" s="59" t="s">
        <v>5542</v>
      </c>
      <c r="E522" s="59" t="s">
        <v>2984</v>
      </c>
      <c r="F522" s="59" t="s">
        <v>5543</v>
      </c>
      <c r="G522" s="59"/>
      <c r="H522" s="59" t="s">
        <v>1033</v>
      </c>
      <c r="I522" s="59"/>
      <c r="J522" s="59" t="s">
        <v>2987</v>
      </c>
      <c r="K522" s="59" t="s">
        <v>2630</v>
      </c>
      <c r="L522" s="59" t="s">
        <v>2631</v>
      </c>
      <c r="M522" s="59" t="s">
        <v>1031</v>
      </c>
      <c r="N522" s="59" t="s">
        <v>1032</v>
      </c>
      <c r="Q522" t="str">
        <f t="shared" si="8"/>
        <v>RES</v>
      </c>
      <c r="U522" s="59" t="s">
        <v>1031</v>
      </c>
    </row>
    <row r="523" spans="1:21" ht="80" hidden="1" x14ac:dyDescent="0.2">
      <c r="A523" s="20" t="s">
        <v>2980</v>
      </c>
      <c r="B523" s="11" t="s">
        <v>5544</v>
      </c>
      <c r="C523" s="59" t="s">
        <v>5545</v>
      </c>
      <c r="D523" s="59" t="s">
        <v>5546</v>
      </c>
      <c r="E523" s="59" t="s">
        <v>2984</v>
      </c>
      <c r="F523" s="59" t="s">
        <v>5547</v>
      </c>
      <c r="G523" s="59" t="str">
        <f xml:space="preserve"> "• A research project hierarchy has been successfully submitted for approval (as per " &amp;B522 &amp;")."</f>
        <v>• A research project hierarchy has been successfully submitted for approval (as per TS407).</v>
      </c>
      <c r="H523" s="59" t="s">
        <v>1033</v>
      </c>
      <c r="I523" s="59"/>
      <c r="J523" s="59" t="s">
        <v>2987</v>
      </c>
      <c r="K523" s="59" t="s">
        <v>2630</v>
      </c>
      <c r="L523" s="59" t="s">
        <v>2631</v>
      </c>
      <c r="M523" s="59" t="s">
        <v>1031</v>
      </c>
      <c r="N523" s="59" t="s">
        <v>1032</v>
      </c>
      <c r="Q523" t="str">
        <f t="shared" si="8"/>
        <v>RES</v>
      </c>
      <c r="U523" s="59" t="s">
        <v>1031</v>
      </c>
    </row>
    <row r="524" spans="1:21" ht="80" hidden="1" x14ac:dyDescent="0.2">
      <c r="A524" s="20" t="s">
        <v>2980</v>
      </c>
      <c r="B524" s="11" t="s">
        <v>5548</v>
      </c>
      <c r="C524" s="59" t="s">
        <v>5549</v>
      </c>
      <c r="D524" s="59" t="s">
        <v>5550</v>
      </c>
      <c r="E524" s="59" t="s">
        <v>2984</v>
      </c>
      <c r="F524" s="59" t="s">
        <v>5551</v>
      </c>
      <c r="G524" s="59" t="str">
        <f xml:space="preserve"> "• A research project hierarchy has been successfully submitted for approval (as per " &amp;B522 &amp;")."</f>
        <v>• A research project hierarchy has been successfully submitted for approval (as per TS407).</v>
      </c>
      <c r="H524" s="59" t="s">
        <v>1033</v>
      </c>
      <c r="I524" s="59"/>
      <c r="J524" s="59" t="s">
        <v>2987</v>
      </c>
      <c r="K524" s="59" t="s">
        <v>2630</v>
      </c>
      <c r="L524" s="59" t="s">
        <v>2631</v>
      </c>
      <c r="M524" s="59" t="s">
        <v>1031</v>
      </c>
      <c r="N524" s="59" t="s">
        <v>1032</v>
      </c>
      <c r="O524" s="8"/>
      <c r="Q524" t="str">
        <f t="shared" si="8"/>
        <v>RES</v>
      </c>
      <c r="U524" s="59" t="s">
        <v>1031</v>
      </c>
    </row>
    <row r="525" spans="1:21" ht="96" hidden="1" x14ac:dyDescent="0.2">
      <c r="A525" s="20" t="s">
        <v>2980</v>
      </c>
      <c r="B525" s="11" t="s">
        <v>5552</v>
      </c>
      <c r="C525" s="59" t="s">
        <v>5553</v>
      </c>
      <c r="D525" s="59" t="s">
        <v>5554</v>
      </c>
      <c r="E525" s="59" t="s">
        <v>2984</v>
      </c>
      <c r="F525" s="59" t="s">
        <v>5555</v>
      </c>
      <c r="G525" s="59" t="s">
        <v>5556</v>
      </c>
      <c r="H525" s="59" t="s">
        <v>1033</v>
      </c>
      <c r="I525" s="59"/>
      <c r="J525" s="59" t="s">
        <v>2987</v>
      </c>
      <c r="K525" s="59" t="s">
        <v>2633</v>
      </c>
      <c r="L525" s="59" t="s">
        <v>2634</v>
      </c>
      <c r="M525" s="59" t="s">
        <v>1031</v>
      </c>
      <c r="N525" s="59" t="s">
        <v>1032</v>
      </c>
      <c r="O525" s="8"/>
      <c r="Q525" t="str">
        <f t="shared" si="8"/>
        <v>RES</v>
      </c>
      <c r="U525" s="59" t="s">
        <v>1031</v>
      </c>
    </row>
    <row r="526" spans="1:21" ht="96" hidden="1" x14ac:dyDescent="0.2">
      <c r="A526" s="20" t="s">
        <v>2980</v>
      </c>
      <c r="B526" s="11" t="s">
        <v>5557</v>
      </c>
      <c r="C526" s="59" t="s">
        <v>5558</v>
      </c>
      <c r="D526" s="59" t="s">
        <v>5559</v>
      </c>
      <c r="E526" s="59" t="s">
        <v>2984</v>
      </c>
      <c r="F526" s="59" t="s">
        <v>5560</v>
      </c>
      <c r="G526" s="59" t="s">
        <v>5561</v>
      </c>
      <c r="H526" s="59" t="s">
        <v>1033</v>
      </c>
      <c r="I526" s="59"/>
      <c r="J526" s="59" t="s">
        <v>2987</v>
      </c>
      <c r="K526" s="59" t="s">
        <v>2633</v>
      </c>
      <c r="L526" s="59" t="s">
        <v>2634</v>
      </c>
      <c r="M526" s="59" t="s">
        <v>1031</v>
      </c>
      <c r="N526" s="59" t="s">
        <v>1032</v>
      </c>
      <c r="O526" s="8"/>
      <c r="Q526" t="str">
        <f t="shared" si="8"/>
        <v>RES</v>
      </c>
      <c r="U526" s="59" t="s">
        <v>1031</v>
      </c>
    </row>
    <row r="527" spans="1:21" ht="80" hidden="1" x14ac:dyDescent="0.2">
      <c r="A527" s="20" t="s">
        <v>2980</v>
      </c>
      <c r="B527" s="11" t="s">
        <v>5562</v>
      </c>
      <c r="C527" s="59" t="s">
        <v>5563</v>
      </c>
      <c r="D527" s="59" t="s">
        <v>5564</v>
      </c>
      <c r="E527" s="59" t="s">
        <v>2984</v>
      </c>
      <c r="F527" s="59" t="s">
        <v>5565</v>
      </c>
      <c r="G527" s="59" t="s">
        <v>5561</v>
      </c>
      <c r="H527" s="59" t="s">
        <v>1033</v>
      </c>
      <c r="I527" s="59"/>
      <c r="J527" s="59" t="s">
        <v>2987</v>
      </c>
      <c r="K527" s="59" t="s">
        <v>2633</v>
      </c>
      <c r="L527" s="59" t="s">
        <v>2634</v>
      </c>
      <c r="M527" s="59" t="s">
        <v>1031</v>
      </c>
      <c r="N527" s="59" t="s">
        <v>1032</v>
      </c>
      <c r="O527" s="8"/>
      <c r="Q527" t="str">
        <f t="shared" si="8"/>
        <v>RES</v>
      </c>
      <c r="U527" s="59" t="s">
        <v>1031</v>
      </c>
    </row>
    <row r="528" spans="1:21" ht="112" hidden="1" x14ac:dyDescent="0.2">
      <c r="A528" s="20" t="s">
        <v>2980</v>
      </c>
      <c r="B528" s="11" t="s">
        <v>5566</v>
      </c>
      <c r="C528" s="59" t="s">
        <v>5567</v>
      </c>
      <c r="D528" s="59" t="s">
        <v>5568</v>
      </c>
      <c r="E528" s="59" t="s">
        <v>3006</v>
      </c>
      <c r="F528" s="59" t="s">
        <v>5569</v>
      </c>
      <c r="G528" s="59" t="s">
        <v>5570</v>
      </c>
      <c r="H528" s="59" t="s">
        <v>1033</v>
      </c>
      <c r="I528" s="59"/>
      <c r="J528" s="59" t="s">
        <v>2987</v>
      </c>
      <c r="K528" s="59" t="s">
        <v>2637</v>
      </c>
      <c r="L528" s="59" t="s">
        <v>2638</v>
      </c>
      <c r="M528" s="59" t="s">
        <v>1031</v>
      </c>
      <c r="N528" s="59" t="s">
        <v>1032</v>
      </c>
      <c r="O528" s="8"/>
      <c r="Q528" t="str">
        <f t="shared" si="8"/>
        <v>RES</v>
      </c>
      <c r="U528" s="59" t="s">
        <v>1031</v>
      </c>
    </row>
    <row r="529" spans="1:21" ht="96" hidden="1" x14ac:dyDescent="0.2">
      <c r="A529" s="20" t="s">
        <v>2980</v>
      </c>
      <c r="B529" s="11" t="s">
        <v>5571</v>
      </c>
      <c r="C529" s="59" t="s">
        <v>5572</v>
      </c>
      <c r="D529" s="59" t="s">
        <v>5573</v>
      </c>
      <c r="E529" s="59" t="s">
        <v>3006</v>
      </c>
      <c r="F529" s="59" t="s">
        <v>5574</v>
      </c>
      <c r="G529" s="59" t="s">
        <v>5570</v>
      </c>
      <c r="H529" s="59" t="s">
        <v>1033</v>
      </c>
      <c r="I529" s="59"/>
      <c r="J529" s="59" t="s">
        <v>2987</v>
      </c>
      <c r="K529" s="59" t="s">
        <v>2640</v>
      </c>
      <c r="L529" s="59" t="s">
        <v>2641</v>
      </c>
      <c r="M529" s="59" t="s">
        <v>1031</v>
      </c>
      <c r="N529" s="59" t="s">
        <v>1032</v>
      </c>
      <c r="O529" s="8"/>
      <c r="Q529" t="str">
        <f t="shared" si="8"/>
        <v>RES</v>
      </c>
      <c r="U529" s="59" t="s">
        <v>1031</v>
      </c>
    </row>
    <row r="530" spans="1:21" ht="96" hidden="1" x14ac:dyDescent="0.2">
      <c r="A530" s="20" t="s">
        <v>2980</v>
      </c>
      <c r="B530" s="11" t="s">
        <v>5575</v>
      </c>
      <c r="C530" s="59" t="s">
        <v>5576</v>
      </c>
      <c r="D530" s="59" t="s">
        <v>5577</v>
      </c>
      <c r="E530" s="59" t="s">
        <v>3006</v>
      </c>
      <c r="F530" s="59" t="s">
        <v>5578</v>
      </c>
      <c r="G530" s="59" t="s">
        <v>5570</v>
      </c>
      <c r="H530" s="59" t="s">
        <v>1033</v>
      </c>
      <c r="I530" s="59"/>
      <c r="J530" s="59" t="s">
        <v>2987</v>
      </c>
      <c r="K530" s="59" t="s">
        <v>2643</v>
      </c>
      <c r="L530" s="59" t="s">
        <v>2644</v>
      </c>
      <c r="M530" s="59" t="s">
        <v>1031</v>
      </c>
      <c r="N530" s="59" t="s">
        <v>1032</v>
      </c>
      <c r="O530" s="8"/>
      <c r="Q530" t="str">
        <f t="shared" si="8"/>
        <v>RES</v>
      </c>
      <c r="U530" s="59" t="s">
        <v>1031</v>
      </c>
    </row>
    <row r="531" spans="1:21" ht="96" hidden="1" x14ac:dyDescent="0.2">
      <c r="A531" s="20" t="s">
        <v>2980</v>
      </c>
      <c r="B531" s="11" t="s">
        <v>5579</v>
      </c>
      <c r="C531" s="59" t="s">
        <v>5580</v>
      </c>
      <c r="D531" s="59" t="s">
        <v>5581</v>
      </c>
      <c r="E531" s="59" t="s">
        <v>3006</v>
      </c>
      <c r="F531" s="59" t="s">
        <v>5582</v>
      </c>
      <c r="G531" s="59" t="s">
        <v>5570</v>
      </c>
      <c r="H531" s="59" t="s">
        <v>1033</v>
      </c>
      <c r="I531" s="59"/>
      <c r="J531" s="59" t="s">
        <v>2987</v>
      </c>
      <c r="K531" s="59" t="s">
        <v>2646</v>
      </c>
      <c r="L531" s="59" t="s">
        <v>2647</v>
      </c>
      <c r="M531" s="59" t="s">
        <v>1031</v>
      </c>
      <c r="N531" s="59" t="s">
        <v>1032</v>
      </c>
      <c r="O531" s="8"/>
      <c r="Q531" t="str">
        <f t="shared" si="8"/>
        <v>RES</v>
      </c>
      <c r="U531" s="59" t="s">
        <v>1031</v>
      </c>
    </row>
    <row r="532" spans="1:21" ht="112" hidden="1" x14ac:dyDescent="0.2">
      <c r="A532" s="20" t="s">
        <v>2980</v>
      </c>
      <c r="B532" s="11" t="s">
        <v>5583</v>
      </c>
      <c r="C532" s="59" t="s">
        <v>5584</v>
      </c>
      <c r="D532" s="59" t="s">
        <v>5585</v>
      </c>
      <c r="E532" s="59" t="s">
        <v>3006</v>
      </c>
      <c r="F532" s="59" t="s">
        <v>5586</v>
      </c>
      <c r="G532" s="59" t="s">
        <v>5587</v>
      </c>
      <c r="H532" s="59" t="s">
        <v>1033</v>
      </c>
      <c r="I532" s="59"/>
      <c r="J532" s="59" t="s">
        <v>3019</v>
      </c>
      <c r="K532" s="59" t="s">
        <v>2650</v>
      </c>
      <c r="L532" s="59" t="s">
        <v>2651</v>
      </c>
      <c r="M532" s="59" t="s">
        <v>1031</v>
      </c>
      <c r="N532" s="59" t="s">
        <v>1032</v>
      </c>
      <c r="O532" s="8"/>
      <c r="P532" s="8"/>
      <c r="Q532" t="str">
        <f t="shared" si="8"/>
        <v>RES</v>
      </c>
      <c r="U532" s="59" t="s">
        <v>1031</v>
      </c>
    </row>
    <row r="533" spans="1:21" ht="112" hidden="1" x14ac:dyDescent="0.2">
      <c r="A533" s="20" t="s">
        <v>2980</v>
      </c>
      <c r="B533" s="11" t="s">
        <v>5588</v>
      </c>
      <c r="C533" s="59" t="s">
        <v>5589</v>
      </c>
      <c r="D533" s="59" t="s">
        <v>5590</v>
      </c>
      <c r="E533" s="59" t="s">
        <v>2984</v>
      </c>
      <c r="F533" s="59" t="s">
        <v>5591</v>
      </c>
      <c r="G533" s="59" t="s">
        <v>5592</v>
      </c>
      <c r="H533" s="59" t="s">
        <v>823</v>
      </c>
      <c r="I533" s="59"/>
      <c r="J533" s="59" t="s">
        <v>2987</v>
      </c>
      <c r="K533" s="59" t="s">
        <v>2653</v>
      </c>
      <c r="L533" s="59" t="s">
        <v>2654</v>
      </c>
      <c r="M533" s="59" t="s">
        <v>1031</v>
      </c>
      <c r="N533" s="59" t="s">
        <v>1032</v>
      </c>
      <c r="O533" s="8"/>
      <c r="P533" s="8"/>
      <c r="Q533" t="str">
        <f t="shared" si="8"/>
        <v>RES</v>
      </c>
      <c r="U533" s="59" t="s">
        <v>1031</v>
      </c>
    </row>
    <row r="534" spans="1:21" ht="112" hidden="1" x14ac:dyDescent="0.2">
      <c r="A534" s="20" t="s">
        <v>2980</v>
      </c>
      <c r="B534" s="11" t="s">
        <v>5593</v>
      </c>
      <c r="C534" s="59" t="s">
        <v>5594</v>
      </c>
      <c r="D534" s="59" t="s">
        <v>5595</v>
      </c>
      <c r="E534" s="59" t="s">
        <v>2984</v>
      </c>
      <c r="F534" s="59" t="s">
        <v>5596</v>
      </c>
      <c r="G534" s="59" t="s">
        <v>5597</v>
      </c>
      <c r="H534" s="59" t="s">
        <v>1043</v>
      </c>
      <c r="I534" s="59"/>
      <c r="J534" s="59" t="s">
        <v>2987</v>
      </c>
      <c r="K534" s="59" t="s">
        <v>2656</v>
      </c>
      <c r="L534" s="59" t="s">
        <v>2657</v>
      </c>
      <c r="M534" s="59" t="s">
        <v>1031</v>
      </c>
      <c r="N534" s="59" t="s">
        <v>1032</v>
      </c>
      <c r="O534" s="8"/>
      <c r="P534" s="8"/>
      <c r="Q534" t="str">
        <f t="shared" si="8"/>
        <v>RES</v>
      </c>
      <c r="U534" s="59" t="s">
        <v>1031</v>
      </c>
    </row>
    <row r="535" spans="1:21" ht="112" hidden="1" x14ac:dyDescent="0.2">
      <c r="A535" s="20" t="s">
        <v>2980</v>
      </c>
      <c r="B535" s="11" t="s">
        <v>5598</v>
      </c>
      <c r="C535" s="59" t="s">
        <v>5599</v>
      </c>
      <c r="D535" s="59" t="s">
        <v>5600</v>
      </c>
      <c r="E535" s="59" t="s">
        <v>2984</v>
      </c>
      <c r="F535" s="59" t="s">
        <v>5601</v>
      </c>
      <c r="G535" s="59" t="s">
        <v>5602</v>
      </c>
      <c r="H535" s="59" t="s">
        <v>823</v>
      </c>
      <c r="I535" s="59"/>
      <c r="J535" s="59" t="s">
        <v>3019</v>
      </c>
      <c r="K535" s="59" t="s">
        <v>2659</v>
      </c>
      <c r="L535" s="59" t="s">
        <v>2660</v>
      </c>
      <c r="M535" s="59" t="s">
        <v>1031</v>
      </c>
      <c r="N535" s="59" t="s">
        <v>1032</v>
      </c>
      <c r="O535" s="8"/>
      <c r="P535" s="8"/>
      <c r="Q535" t="str">
        <f t="shared" si="8"/>
        <v>RES</v>
      </c>
      <c r="U535" s="59" t="s">
        <v>1031</v>
      </c>
    </row>
    <row r="536" spans="1:21" ht="96" hidden="1" x14ac:dyDescent="0.2">
      <c r="A536" s="20" t="s">
        <v>2980</v>
      </c>
      <c r="B536" s="11" t="s">
        <v>5603</v>
      </c>
      <c r="C536" s="59" t="s">
        <v>5604</v>
      </c>
      <c r="D536" s="59" t="s">
        <v>5605</v>
      </c>
      <c r="E536" s="59" t="s">
        <v>2984</v>
      </c>
      <c r="F536" s="59" t="s">
        <v>5606</v>
      </c>
      <c r="G536" s="59" t="s">
        <v>5607</v>
      </c>
      <c r="H536" s="59" t="s">
        <v>1033</v>
      </c>
      <c r="I536" s="59"/>
      <c r="J536" s="59" t="s">
        <v>3019</v>
      </c>
      <c r="K536" s="59" t="s">
        <v>2662</v>
      </c>
      <c r="L536" s="59" t="s">
        <v>2663</v>
      </c>
      <c r="M536" s="59" t="s">
        <v>1031</v>
      </c>
      <c r="N536" s="59" t="s">
        <v>1032</v>
      </c>
      <c r="O536" s="8"/>
      <c r="P536" s="8"/>
      <c r="Q536" t="str">
        <f t="shared" si="8"/>
        <v>RES</v>
      </c>
      <c r="U536" s="59" t="s">
        <v>1031</v>
      </c>
    </row>
    <row r="537" spans="1:21" ht="112" hidden="1" x14ac:dyDescent="0.2">
      <c r="A537" s="20" t="s">
        <v>2980</v>
      </c>
      <c r="B537" s="11" t="s">
        <v>5608</v>
      </c>
      <c r="C537" s="59" t="s">
        <v>5609</v>
      </c>
      <c r="D537" s="59" t="s">
        <v>5610</v>
      </c>
      <c r="E537" s="59" t="s">
        <v>2984</v>
      </c>
      <c r="F537" s="59" t="s">
        <v>5611</v>
      </c>
      <c r="G537" s="59" t="s">
        <v>5612</v>
      </c>
      <c r="H537" s="59" t="s">
        <v>823</v>
      </c>
      <c r="I537" s="59"/>
      <c r="J537" s="59" t="s">
        <v>2987</v>
      </c>
      <c r="K537" s="59" t="s">
        <v>2665</v>
      </c>
      <c r="L537" s="59" t="s">
        <v>2666</v>
      </c>
      <c r="M537" s="59" t="s">
        <v>1031</v>
      </c>
      <c r="N537" s="59" t="s">
        <v>1032</v>
      </c>
      <c r="O537" s="8"/>
      <c r="P537" s="8"/>
      <c r="Q537" t="str">
        <f t="shared" si="8"/>
        <v>RES</v>
      </c>
      <c r="U537" s="59" t="s">
        <v>1031</v>
      </c>
    </row>
    <row r="538" spans="1:21" ht="96" hidden="1" x14ac:dyDescent="0.2">
      <c r="A538" s="20" t="s">
        <v>2980</v>
      </c>
      <c r="B538" s="11" t="s">
        <v>5613</v>
      </c>
      <c r="C538" s="59" t="s">
        <v>5614</v>
      </c>
      <c r="D538" s="59" t="s">
        <v>5615</v>
      </c>
      <c r="E538" s="59" t="s">
        <v>2984</v>
      </c>
      <c r="F538" s="59" t="s">
        <v>5616</v>
      </c>
      <c r="G538" s="59" t="s">
        <v>5617</v>
      </c>
      <c r="H538" s="59" t="s">
        <v>823</v>
      </c>
      <c r="I538" s="59"/>
      <c r="J538" s="59" t="s">
        <v>2987</v>
      </c>
      <c r="K538" s="59" t="s">
        <v>2669</v>
      </c>
      <c r="L538" s="59" t="s">
        <v>2670</v>
      </c>
      <c r="M538" s="59" t="s">
        <v>1031</v>
      </c>
      <c r="N538" s="59" t="s">
        <v>1032</v>
      </c>
      <c r="O538" s="8"/>
      <c r="P538" s="8"/>
      <c r="Q538" t="str">
        <f t="shared" si="8"/>
        <v>RES</v>
      </c>
      <c r="U538" s="59" t="s">
        <v>1031</v>
      </c>
    </row>
    <row r="539" spans="1:21" ht="80" hidden="1" x14ac:dyDescent="0.2">
      <c r="A539" s="20" t="s">
        <v>2980</v>
      </c>
      <c r="B539" s="11" t="s">
        <v>5618</v>
      </c>
      <c r="C539" s="59" t="s">
        <v>5619</v>
      </c>
      <c r="D539" s="59" t="s">
        <v>5620</v>
      </c>
      <c r="E539" s="59" t="s">
        <v>2984</v>
      </c>
      <c r="F539" s="59" t="s">
        <v>5621</v>
      </c>
      <c r="G539" s="59" t="s">
        <v>5622</v>
      </c>
      <c r="H539" s="59" t="s">
        <v>823</v>
      </c>
      <c r="I539" s="59"/>
      <c r="J539" s="59" t="s">
        <v>2987</v>
      </c>
      <c r="K539" s="59" t="s">
        <v>2669</v>
      </c>
      <c r="L539" s="59" t="s">
        <v>2670</v>
      </c>
      <c r="M539" s="59" t="s">
        <v>1031</v>
      </c>
      <c r="N539" s="59" t="s">
        <v>1032</v>
      </c>
      <c r="O539" s="8"/>
      <c r="P539" s="8"/>
      <c r="Q539" t="str">
        <f t="shared" si="8"/>
        <v>RES</v>
      </c>
      <c r="U539" s="59" t="s">
        <v>1031</v>
      </c>
    </row>
    <row r="540" spans="1:21" ht="80" hidden="1" x14ac:dyDescent="0.2">
      <c r="A540" s="20" t="s">
        <v>2980</v>
      </c>
      <c r="B540" s="11" t="s">
        <v>5623</v>
      </c>
      <c r="C540" s="59" t="s">
        <v>5624</v>
      </c>
      <c r="D540" s="59" t="s">
        <v>5625</v>
      </c>
      <c r="E540" s="59" t="s">
        <v>2984</v>
      </c>
      <c r="F540" s="59" t="s">
        <v>5626</v>
      </c>
      <c r="G540" s="59" t="s">
        <v>5627</v>
      </c>
      <c r="H540" s="59" t="s">
        <v>823</v>
      </c>
      <c r="I540" s="59"/>
      <c r="J540" s="59" t="s">
        <v>2987</v>
      </c>
      <c r="K540" s="59" t="s">
        <v>2669</v>
      </c>
      <c r="L540" s="59" t="s">
        <v>2670</v>
      </c>
      <c r="M540" s="59" t="s">
        <v>1031</v>
      </c>
      <c r="N540" s="59" t="s">
        <v>1032</v>
      </c>
      <c r="O540" s="8"/>
      <c r="P540" s="8"/>
      <c r="Q540" t="str">
        <f t="shared" si="8"/>
        <v>RES</v>
      </c>
      <c r="U540" s="59" t="s">
        <v>1031</v>
      </c>
    </row>
    <row r="541" spans="1:21" ht="112" hidden="1" x14ac:dyDescent="0.2">
      <c r="A541" s="20" t="s">
        <v>2980</v>
      </c>
      <c r="B541" s="11" t="s">
        <v>5628</v>
      </c>
      <c r="C541" s="59" t="s">
        <v>5629</v>
      </c>
      <c r="D541" s="59" t="s">
        <v>5630</v>
      </c>
      <c r="E541" s="59" t="s">
        <v>2984</v>
      </c>
      <c r="F541" s="59" t="s">
        <v>5611</v>
      </c>
      <c r="G541" s="59" t="s">
        <v>5631</v>
      </c>
      <c r="H541" s="59" t="s">
        <v>123</v>
      </c>
      <c r="I541" s="59"/>
      <c r="J541" s="59" t="s">
        <v>2987</v>
      </c>
      <c r="K541" s="59" t="s">
        <v>2672</v>
      </c>
      <c r="L541" s="59" t="s">
        <v>2673</v>
      </c>
      <c r="M541" s="59" t="s">
        <v>1031</v>
      </c>
      <c r="N541" s="59" t="s">
        <v>1032</v>
      </c>
      <c r="O541" s="8"/>
      <c r="P541" s="8"/>
      <c r="Q541" t="str">
        <f t="shared" si="8"/>
        <v>RES</v>
      </c>
      <c r="U541" s="59" t="s">
        <v>1031</v>
      </c>
    </row>
    <row r="542" spans="1:21" ht="128" hidden="1" x14ac:dyDescent="0.2">
      <c r="A542" s="20" t="s">
        <v>2980</v>
      </c>
      <c r="B542" s="11" t="s">
        <v>5632</v>
      </c>
      <c r="C542" s="59" t="s">
        <v>5633</v>
      </c>
      <c r="D542" s="59" t="s">
        <v>5634</v>
      </c>
      <c r="E542" s="59" t="s">
        <v>2984</v>
      </c>
      <c r="F542" s="59" t="s">
        <v>5611</v>
      </c>
      <c r="G542" s="59" t="s">
        <v>5631</v>
      </c>
      <c r="H542" s="59" t="s">
        <v>834</v>
      </c>
      <c r="I542" s="59"/>
      <c r="J542" s="59" t="s">
        <v>2987</v>
      </c>
      <c r="K542" s="59" t="s">
        <v>2675</v>
      </c>
      <c r="L542" s="59" t="s">
        <v>2676</v>
      </c>
      <c r="M542" s="59" t="s">
        <v>1031</v>
      </c>
      <c r="N542" s="59" t="s">
        <v>1032</v>
      </c>
      <c r="O542" s="8"/>
      <c r="P542" s="8"/>
      <c r="Q542" t="str">
        <f t="shared" si="8"/>
        <v>RES</v>
      </c>
      <c r="U542" s="59" t="s">
        <v>1031</v>
      </c>
    </row>
    <row r="543" spans="1:21" ht="128" hidden="1" x14ac:dyDescent="0.2">
      <c r="A543" s="20" t="s">
        <v>2980</v>
      </c>
      <c r="B543" s="11" t="s">
        <v>5635</v>
      </c>
      <c r="C543" s="59" t="s">
        <v>5636</v>
      </c>
      <c r="D543" s="59" t="s">
        <v>5637</v>
      </c>
      <c r="E543" s="59" t="s">
        <v>2984</v>
      </c>
      <c r="F543" s="59" t="s">
        <v>5638</v>
      </c>
      <c r="G543" s="59" t="s">
        <v>5639</v>
      </c>
      <c r="H543" s="59" t="s">
        <v>834</v>
      </c>
      <c r="I543" s="59"/>
      <c r="J543" s="59" t="s">
        <v>2987</v>
      </c>
      <c r="K543" s="59" t="s">
        <v>2677</v>
      </c>
      <c r="L543" s="59" t="s">
        <v>2678</v>
      </c>
      <c r="M543" s="59" t="s">
        <v>1031</v>
      </c>
      <c r="N543" s="59" t="s">
        <v>1032</v>
      </c>
      <c r="O543" s="8"/>
      <c r="P543" s="8"/>
      <c r="Q543" t="str">
        <f t="shared" si="8"/>
        <v>RES</v>
      </c>
      <c r="U543" s="59" t="s">
        <v>1031</v>
      </c>
    </row>
    <row r="544" spans="1:21" ht="96" hidden="1" x14ac:dyDescent="0.2">
      <c r="A544" s="20" t="s">
        <v>2980</v>
      </c>
      <c r="B544" s="11" t="s">
        <v>5640</v>
      </c>
      <c r="C544" s="59" t="s">
        <v>5641</v>
      </c>
      <c r="D544" s="59" t="s">
        <v>5642</v>
      </c>
      <c r="E544" s="59" t="s">
        <v>2984</v>
      </c>
      <c r="F544" s="59" t="s">
        <v>5643</v>
      </c>
      <c r="G544" s="59" t="s">
        <v>5644</v>
      </c>
      <c r="H544" s="59" t="s">
        <v>123</v>
      </c>
      <c r="I544" s="59"/>
      <c r="J544" s="59" t="s">
        <v>2987</v>
      </c>
      <c r="K544" s="59" t="s">
        <v>2680</v>
      </c>
      <c r="L544" s="59" t="s">
        <v>2681</v>
      </c>
      <c r="M544" s="59" t="s">
        <v>1031</v>
      </c>
      <c r="N544" s="59" t="s">
        <v>1032</v>
      </c>
      <c r="O544" s="8"/>
      <c r="P544" s="8"/>
      <c r="Q544" t="str">
        <f t="shared" si="8"/>
        <v>RES</v>
      </c>
      <c r="U544" s="59" t="s">
        <v>1031</v>
      </c>
    </row>
    <row r="545" spans="1:21" ht="80" hidden="1" x14ac:dyDescent="0.2">
      <c r="A545" s="20" t="s">
        <v>2980</v>
      </c>
      <c r="B545" s="11" t="s">
        <v>5645</v>
      </c>
      <c r="C545" s="59" t="s">
        <v>5646</v>
      </c>
      <c r="D545" s="59" t="s">
        <v>5647</v>
      </c>
      <c r="E545" s="59" t="s">
        <v>2984</v>
      </c>
      <c r="F545" s="59" t="s">
        <v>5648</v>
      </c>
      <c r="G545" s="59" t="s">
        <v>5607</v>
      </c>
      <c r="H545" s="59" t="s">
        <v>823</v>
      </c>
      <c r="I545" s="59"/>
      <c r="J545" s="59" t="s">
        <v>3019</v>
      </c>
      <c r="K545" s="59" t="s">
        <v>2683</v>
      </c>
      <c r="L545" s="59" t="s">
        <v>2684</v>
      </c>
      <c r="M545" s="59" t="s">
        <v>1062</v>
      </c>
      <c r="N545" s="59" t="s">
        <v>1063</v>
      </c>
      <c r="O545" s="8"/>
      <c r="P545" s="8"/>
      <c r="Q545" t="str">
        <f t="shared" si="8"/>
        <v>RES</v>
      </c>
      <c r="U545" s="59" t="s">
        <v>1062</v>
      </c>
    </row>
    <row r="546" spans="1:21" ht="80" hidden="1" x14ac:dyDescent="0.2">
      <c r="A546" s="20" t="s">
        <v>2980</v>
      </c>
      <c r="B546" s="11" t="s">
        <v>5649</v>
      </c>
      <c r="C546" s="59" t="s">
        <v>5650</v>
      </c>
      <c r="D546" s="59" t="s">
        <v>5651</v>
      </c>
      <c r="E546" s="59" t="s">
        <v>2984</v>
      </c>
      <c r="F546" s="59" t="s">
        <v>5652</v>
      </c>
      <c r="G546" s="59" t="s">
        <v>5607</v>
      </c>
      <c r="H546" s="59" t="s">
        <v>1033</v>
      </c>
      <c r="I546" s="59"/>
      <c r="J546" s="59" t="s">
        <v>3019</v>
      </c>
      <c r="K546" s="59" t="s">
        <v>2687</v>
      </c>
      <c r="L546" s="59" t="s">
        <v>2688</v>
      </c>
      <c r="M546" s="59" t="s">
        <v>1062</v>
      </c>
      <c r="N546" s="59" t="s">
        <v>1063</v>
      </c>
      <c r="O546" s="8"/>
      <c r="P546" s="8"/>
      <c r="Q546" t="str">
        <f t="shared" si="8"/>
        <v>RES</v>
      </c>
      <c r="U546" s="59" t="s">
        <v>1062</v>
      </c>
    </row>
    <row r="547" spans="1:21" ht="128" hidden="1" x14ac:dyDescent="0.2">
      <c r="A547" s="20" t="s">
        <v>2980</v>
      </c>
      <c r="B547" s="11" t="s">
        <v>5653</v>
      </c>
      <c r="C547" s="59" t="s">
        <v>5654</v>
      </c>
      <c r="D547" s="59" t="s">
        <v>5655</v>
      </c>
      <c r="E547" s="59" t="s">
        <v>2984</v>
      </c>
      <c r="F547" s="59" t="s">
        <v>5656</v>
      </c>
      <c r="G547" s="59" t="s">
        <v>5657</v>
      </c>
      <c r="H547" s="59" t="s">
        <v>823</v>
      </c>
      <c r="I547" s="59"/>
      <c r="J547" s="59" t="s">
        <v>2987</v>
      </c>
      <c r="K547" s="59" t="s">
        <v>2690</v>
      </c>
      <c r="L547" s="59" t="s">
        <v>2691</v>
      </c>
      <c r="M547" s="59" t="s">
        <v>1062</v>
      </c>
      <c r="N547" s="59" t="s">
        <v>1063</v>
      </c>
      <c r="O547" s="8"/>
      <c r="P547" s="8"/>
      <c r="Q547" t="str">
        <f t="shared" si="8"/>
        <v>RES</v>
      </c>
      <c r="U547" s="59" t="s">
        <v>1062</v>
      </c>
    </row>
    <row r="548" spans="1:21" ht="96" hidden="1" x14ac:dyDescent="0.2">
      <c r="A548" s="20" t="s">
        <v>2980</v>
      </c>
      <c r="B548" s="11" t="s">
        <v>5658</v>
      </c>
      <c r="C548" s="59" t="s">
        <v>5659</v>
      </c>
      <c r="D548" s="59" t="s">
        <v>5660</v>
      </c>
      <c r="E548" s="59" t="s">
        <v>2984</v>
      </c>
      <c r="F548" s="59" t="s">
        <v>5661</v>
      </c>
      <c r="G548" s="59" t="s">
        <v>5657</v>
      </c>
      <c r="H548" s="59" t="s">
        <v>823</v>
      </c>
      <c r="I548" s="59"/>
      <c r="J548" s="59" t="s">
        <v>2987</v>
      </c>
      <c r="K548" s="59" t="s">
        <v>2693</v>
      </c>
      <c r="L548" s="59" t="s">
        <v>2694</v>
      </c>
      <c r="M548" s="59" t="s">
        <v>1062</v>
      </c>
      <c r="N548" s="59" t="s">
        <v>1063</v>
      </c>
      <c r="O548" s="8"/>
      <c r="P548" s="8"/>
      <c r="Q548" t="str">
        <f t="shared" si="8"/>
        <v>RES</v>
      </c>
      <c r="U548" s="59" t="s">
        <v>1062</v>
      </c>
    </row>
    <row r="549" spans="1:21" ht="96" hidden="1" x14ac:dyDescent="0.2">
      <c r="A549" s="20" t="s">
        <v>2980</v>
      </c>
      <c r="B549" s="11" t="s">
        <v>5662</v>
      </c>
      <c r="C549" s="59" t="s">
        <v>5663</v>
      </c>
      <c r="D549" s="59" t="s">
        <v>5664</v>
      </c>
      <c r="E549" s="59" t="s">
        <v>2984</v>
      </c>
      <c r="F549" s="59" t="s">
        <v>5665</v>
      </c>
      <c r="G549" s="59" t="str">
        <f>"• A 'To Do' task to create a costing allocation exists for the SBP (generated from "&amp;B548&amp;")."</f>
        <v>• A 'To Do' task to create a costing allocation exists for the SBP (generated from TS434).</v>
      </c>
      <c r="H549" s="59" t="s">
        <v>851</v>
      </c>
      <c r="I549" s="59"/>
      <c r="J549" s="59" t="s">
        <v>2987</v>
      </c>
      <c r="K549" s="59" t="s">
        <v>2696</v>
      </c>
      <c r="L549" s="59" t="s">
        <v>2697</v>
      </c>
      <c r="M549" s="59" t="s">
        <v>1062</v>
      </c>
      <c r="N549" s="59" t="s">
        <v>1063</v>
      </c>
      <c r="O549" s="8"/>
      <c r="P549" s="8"/>
      <c r="Q549" t="str">
        <f t="shared" si="8"/>
        <v>RES</v>
      </c>
      <c r="U549" s="59" t="s">
        <v>1062</v>
      </c>
    </row>
    <row r="550" spans="1:21" ht="96" hidden="1" x14ac:dyDescent="0.2">
      <c r="A550" s="20" t="s">
        <v>2980</v>
      </c>
      <c r="B550" s="11" t="s">
        <v>5666</v>
      </c>
      <c r="C550" s="59" t="s">
        <v>5667</v>
      </c>
      <c r="D550" s="59" t="s">
        <v>5668</v>
      </c>
      <c r="E550" s="59" t="s">
        <v>2984</v>
      </c>
      <c r="F550" s="59" t="s">
        <v>5669</v>
      </c>
      <c r="G550" s="59" t="s">
        <v>5670</v>
      </c>
      <c r="H550" s="59" t="s">
        <v>1033</v>
      </c>
      <c r="I550" s="59"/>
      <c r="J550" s="59" t="s">
        <v>2987</v>
      </c>
      <c r="K550" s="59" t="s">
        <v>2700</v>
      </c>
      <c r="L550" s="59" t="s">
        <v>2701</v>
      </c>
      <c r="M550" s="59" t="s">
        <v>1031</v>
      </c>
      <c r="N550" s="59" t="s">
        <v>1032</v>
      </c>
      <c r="O550" s="8"/>
      <c r="P550" s="8"/>
      <c r="Q550" t="str">
        <f t="shared" si="8"/>
        <v>RES</v>
      </c>
      <c r="U550" s="59" t="s">
        <v>1031</v>
      </c>
    </row>
    <row r="551" spans="1:21" ht="96" hidden="1" x14ac:dyDescent="0.2">
      <c r="A551" s="20" t="s">
        <v>2980</v>
      </c>
      <c r="B551" s="11" t="s">
        <v>5671</v>
      </c>
      <c r="C551" s="59" t="s">
        <v>5672</v>
      </c>
      <c r="D551" s="59" t="s">
        <v>5673</v>
      </c>
      <c r="E551" s="59" t="s">
        <v>2984</v>
      </c>
      <c r="F551" s="59" t="s">
        <v>5674</v>
      </c>
      <c r="G551" s="59" t="s">
        <v>5675</v>
      </c>
      <c r="H551" s="59" t="s">
        <v>1033</v>
      </c>
      <c r="I551" s="59"/>
      <c r="J551" s="59" t="s">
        <v>2987</v>
      </c>
      <c r="K551" s="59" t="s">
        <v>2700</v>
      </c>
      <c r="L551" s="59" t="s">
        <v>2701</v>
      </c>
      <c r="M551" s="59" t="s">
        <v>1031</v>
      </c>
      <c r="N551" s="59" t="s">
        <v>1032</v>
      </c>
      <c r="O551" s="8"/>
      <c r="P551" s="8"/>
      <c r="Q551" t="str">
        <f t="shared" si="8"/>
        <v>RES</v>
      </c>
      <c r="U551" s="59" t="s">
        <v>1031</v>
      </c>
    </row>
    <row r="552" spans="1:21" ht="80" hidden="1" x14ac:dyDescent="0.2">
      <c r="A552" s="20" t="s">
        <v>2980</v>
      </c>
      <c r="B552" s="11" t="s">
        <v>5676</v>
      </c>
      <c r="C552" s="59" t="s">
        <v>5677</v>
      </c>
      <c r="D552" s="59" t="s">
        <v>5678</v>
      </c>
      <c r="E552" s="59" t="s">
        <v>2984</v>
      </c>
      <c r="F552" s="59" t="s">
        <v>5679</v>
      </c>
      <c r="G552" s="59" t="s">
        <v>5680</v>
      </c>
      <c r="H552" s="59" t="s">
        <v>1033</v>
      </c>
      <c r="I552" s="59"/>
      <c r="J552" s="59" t="s">
        <v>2987</v>
      </c>
      <c r="K552" s="59" t="s">
        <v>2700</v>
      </c>
      <c r="L552" s="59" t="s">
        <v>2701</v>
      </c>
      <c r="M552" s="59" t="s">
        <v>1031</v>
      </c>
      <c r="N552" s="59" t="s">
        <v>1032</v>
      </c>
      <c r="O552" s="8"/>
      <c r="P552" s="8"/>
      <c r="Q552" t="str">
        <f t="shared" si="8"/>
        <v>RES</v>
      </c>
      <c r="U552" s="59" t="s">
        <v>1031</v>
      </c>
    </row>
    <row r="553" spans="1:21" ht="80" hidden="1" x14ac:dyDescent="0.2">
      <c r="A553" s="20" t="s">
        <v>2980</v>
      </c>
      <c r="B553" s="11" t="s">
        <v>5681</v>
      </c>
      <c r="C553" s="59" t="s">
        <v>5682</v>
      </c>
      <c r="D553" s="59" t="s">
        <v>5683</v>
      </c>
      <c r="E553" s="59" t="s">
        <v>3006</v>
      </c>
      <c r="F553" s="59" t="s">
        <v>5684</v>
      </c>
      <c r="G553" s="59" t="s">
        <v>5685</v>
      </c>
      <c r="H553" s="59" t="s">
        <v>1033</v>
      </c>
      <c r="I553" s="59"/>
      <c r="J553" s="59" t="s">
        <v>2987</v>
      </c>
      <c r="K553" s="59" t="s">
        <v>2703</v>
      </c>
      <c r="L553" s="59" t="s">
        <v>2704</v>
      </c>
      <c r="M553" s="59" t="s">
        <v>1031</v>
      </c>
      <c r="N553" s="59" t="s">
        <v>1032</v>
      </c>
      <c r="O553" s="8"/>
      <c r="P553" s="8"/>
      <c r="Q553" t="str">
        <f t="shared" si="8"/>
        <v>RES</v>
      </c>
      <c r="U553" s="59" t="s">
        <v>1031</v>
      </c>
    </row>
    <row r="554" spans="1:21" ht="80" hidden="1" x14ac:dyDescent="0.2">
      <c r="A554" s="20" t="s">
        <v>2980</v>
      </c>
      <c r="B554" s="11" t="s">
        <v>5686</v>
      </c>
      <c r="C554" s="59" t="s">
        <v>5687</v>
      </c>
      <c r="D554" s="59" t="s">
        <v>5688</v>
      </c>
      <c r="E554" s="59" t="s">
        <v>3006</v>
      </c>
      <c r="F554" s="59" t="s">
        <v>5689</v>
      </c>
      <c r="G554" s="59" t="s">
        <v>5685</v>
      </c>
      <c r="H554" s="59" t="s">
        <v>1033</v>
      </c>
      <c r="I554" s="59"/>
      <c r="J554" s="59" t="s">
        <v>2987</v>
      </c>
      <c r="K554" s="59" t="s">
        <v>2706</v>
      </c>
      <c r="L554" s="59" t="s">
        <v>2707</v>
      </c>
      <c r="M554" s="59" t="s">
        <v>1031</v>
      </c>
      <c r="N554" s="59" t="s">
        <v>1032</v>
      </c>
      <c r="O554" s="8"/>
      <c r="P554" s="8"/>
      <c r="Q554" t="str">
        <f t="shared" si="8"/>
        <v>RES</v>
      </c>
      <c r="U554" s="59" t="s">
        <v>1031</v>
      </c>
    </row>
    <row r="555" spans="1:21" ht="96" hidden="1" x14ac:dyDescent="0.2">
      <c r="A555" s="20" t="s">
        <v>2980</v>
      </c>
      <c r="B555" s="11" t="s">
        <v>5690</v>
      </c>
      <c r="C555" s="59" t="s">
        <v>5691</v>
      </c>
      <c r="D555" s="59" t="s">
        <v>5692</v>
      </c>
      <c r="E555" s="59" t="s">
        <v>3006</v>
      </c>
      <c r="F555" s="59" t="s">
        <v>5693</v>
      </c>
      <c r="G555" s="59" t="s">
        <v>5694</v>
      </c>
      <c r="H555" s="59" t="s">
        <v>1033</v>
      </c>
      <c r="I555" s="59"/>
      <c r="J555" s="59" t="s">
        <v>2987</v>
      </c>
      <c r="K555" s="59" t="s">
        <v>2709</v>
      </c>
      <c r="L555" s="59" t="s">
        <v>2710</v>
      </c>
      <c r="M555" s="59" t="s">
        <v>1031</v>
      </c>
      <c r="N555" s="59" t="s">
        <v>1032</v>
      </c>
      <c r="O555" s="8"/>
      <c r="P555" s="8"/>
      <c r="Q555" t="str">
        <f t="shared" si="8"/>
        <v>RES</v>
      </c>
      <c r="U555" s="59" t="s">
        <v>1031</v>
      </c>
    </row>
    <row r="556" spans="1:21" ht="112" hidden="1" x14ac:dyDescent="0.2">
      <c r="A556" s="20" t="s">
        <v>2980</v>
      </c>
      <c r="B556" s="11" t="s">
        <v>5695</v>
      </c>
      <c r="C556" s="59" t="s">
        <v>5696</v>
      </c>
      <c r="D556" s="59" t="s">
        <v>5697</v>
      </c>
      <c r="E556" s="59" t="s">
        <v>3006</v>
      </c>
      <c r="F556" s="59" t="s">
        <v>5698</v>
      </c>
      <c r="G556" s="59" t="s">
        <v>5699</v>
      </c>
      <c r="H556" s="59" t="s">
        <v>1033</v>
      </c>
      <c r="I556" s="59"/>
      <c r="J556" s="59" t="s">
        <v>2987</v>
      </c>
      <c r="K556" s="59" t="s">
        <v>2712</v>
      </c>
      <c r="L556" s="59" t="s">
        <v>2713</v>
      </c>
      <c r="M556" s="59" t="s">
        <v>1031</v>
      </c>
      <c r="N556" s="59" t="s">
        <v>1032</v>
      </c>
      <c r="O556" s="8"/>
      <c r="P556" s="8"/>
      <c r="Q556" t="str">
        <f t="shared" si="8"/>
        <v>RES</v>
      </c>
      <c r="U556" s="59" t="s">
        <v>1031</v>
      </c>
    </row>
    <row r="557" spans="1:21" ht="112" hidden="1" x14ac:dyDescent="0.2">
      <c r="A557" s="20" t="s">
        <v>2980</v>
      </c>
      <c r="B557" s="11" t="s">
        <v>5700</v>
      </c>
      <c r="C557" s="59" t="s">
        <v>5701</v>
      </c>
      <c r="D557" s="59" t="s">
        <v>5702</v>
      </c>
      <c r="E557" s="59" t="s">
        <v>3006</v>
      </c>
      <c r="F557" s="59" t="s">
        <v>5703</v>
      </c>
      <c r="G557" s="59" t="s">
        <v>5704</v>
      </c>
      <c r="H557" s="59" t="s">
        <v>1033</v>
      </c>
      <c r="I557" s="59"/>
      <c r="J557" s="59" t="s">
        <v>2987</v>
      </c>
      <c r="K557" s="59" t="s">
        <v>2715</v>
      </c>
      <c r="L557" s="59" t="s">
        <v>2716</v>
      </c>
      <c r="M557" s="59" t="s">
        <v>1031</v>
      </c>
      <c r="N557" s="59" t="s">
        <v>1032</v>
      </c>
      <c r="O557" s="8"/>
      <c r="P557" s="8"/>
      <c r="Q557" t="str">
        <f t="shared" si="8"/>
        <v>RES</v>
      </c>
      <c r="U557" s="59" t="s">
        <v>1031</v>
      </c>
    </row>
    <row r="558" spans="1:21" ht="96" hidden="1" x14ac:dyDescent="0.2">
      <c r="A558" s="20" t="s">
        <v>2980</v>
      </c>
      <c r="B558" s="11" t="s">
        <v>5705</v>
      </c>
      <c r="C558" s="59" t="s">
        <v>5706</v>
      </c>
      <c r="D558" s="59" t="s">
        <v>5707</v>
      </c>
      <c r="E558" s="59" t="s">
        <v>2984</v>
      </c>
      <c r="F558" s="59" t="s">
        <v>5708</v>
      </c>
      <c r="G558" s="59" t="s">
        <v>5709</v>
      </c>
      <c r="H558" s="59" t="s">
        <v>1033</v>
      </c>
      <c r="I558" s="59"/>
      <c r="J558" s="59" t="s">
        <v>2987</v>
      </c>
      <c r="K558" s="59" t="s">
        <v>2718</v>
      </c>
      <c r="L558" s="59" t="s">
        <v>2719</v>
      </c>
      <c r="M558" s="59" t="s">
        <v>1031</v>
      </c>
      <c r="N558" s="59" t="s">
        <v>1032</v>
      </c>
      <c r="O558" s="8"/>
      <c r="P558" s="8"/>
      <c r="Q558" t="str">
        <f t="shared" si="8"/>
        <v>RES</v>
      </c>
      <c r="U558" s="59" t="s">
        <v>1031</v>
      </c>
    </row>
    <row r="559" spans="1:21" ht="112" hidden="1" x14ac:dyDescent="0.2">
      <c r="A559" s="20" t="s">
        <v>2980</v>
      </c>
      <c r="B559" s="11" t="s">
        <v>5710</v>
      </c>
      <c r="C559" s="59" t="s">
        <v>5711</v>
      </c>
      <c r="D559" s="59" t="s">
        <v>5712</v>
      </c>
      <c r="E559" s="59" t="s">
        <v>2984</v>
      </c>
      <c r="F559" s="59" t="s">
        <v>5713</v>
      </c>
      <c r="G559" s="59" t="s">
        <v>5714</v>
      </c>
      <c r="H559" s="59" t="s">
        <v>1033</v>
      </c>
      <c r="I559" s="59"/>
      <c r="J559" s="59" t="s">
        <v>2987</v>
      </c>
      <c r="K559" s="59" t="s">
        <v>2721</v>
      </c>
      <c r="L559" s="59" t="s">
        <v>2722</v>
      </c>
      <c r="M559" s="59" t="s">
        <v>1031</v>
      </c>
      <c r="N559" s="59" t="s">
        <v>1032</v>
      </c>
      <c r="O559" s="8"/>
      <c r="P559" s="8"/>
      <c r="Q559" t="str">
        <f t="shared" si="8"/>
        <v>RES</v>
      </c>
      <c r="U559" s="59" t="s">
        <v>1031</v>
      </c>
    </row>
    <row r="560" spans="1:21" ht="96" hidden="1" x14ac:dyDescent="0.2">
      <c r="A560" s="20" t="s">
        <v>2980</v>
      </c>
      <c r="B560" s="11" t="s">
        <v>5715</v>
      </c>
      <c r="C560" s="59" t="s">
        <v>5716</v>
      </c>
      <c r="D560" s="59" t="s">
        <v>5717</v>
      </c>
      <c r="E560" s="59" t="s">
        <v>2984</v>
      </c>
      <c r="F560" s="59" t="s">
        <v>5718</v>
      </c>
      <c r="G560" s="59" t="s">
        <v>5719</v>
      </c>
      <c r="H560" s="59" t="s">
        <v>1033</v>
      </c>
      <c r="I560" s="59"/>
      <c r="J560" s="59" t="s">
        <v>3019</v>
      </c>
      <c r="K560" s="59" t="s">
        <v>2724</v>
      </c>
      <c r="L560" s="59" t="s">
        <v>2725</v>
      </c>
      <c r="M560" s="59" t="s">
        <v>1031</v>
      </c>
      <c r="N560" s="59" t="s">
        <v>1032</v>
      </c>
      <c r="O560" s="8"/>
      <c r="P560" s="8"/>
      <c r="Q560" t="str">
        <f t="shared" si="8"/>
        <v>RES</v>
      </c>
      <c r="U560" s="59" t="s">
        <v>1031</v>
      </c>
    </row>
    <row r="561" spans="1:21" ht="112" hidden="1" x14ac:dyDescent="0.2">
      <c r="A561" s="20" t="s">
        <v>2980</v>
      </c>
      <c r="B561" s="11" t="s">
        <v>5720</v>
      </c>
      <c r="C561" s="59" t="s">
        <v>4785</v>
      </c>
      <c r="D561" s="59" t="s">
        <v>5721</v>
      </c>
      <c r="E561" s="59" t="s">
        <v>2984</v>
      </c>
      <c r="F561" s="59" t="s">
        <v>5722</v>
      </c>
      <c r="G561" s="59" t="s">
        <v>5723</v>
      </c>
      <c r="H561" s="59" t="s">
        <v>1033</v>
      </c>
      <c r="I561" s="59"/>
      <c r="J561" s="59" t="s">
        <v>2987</v>
      </c>
      <c r="K561" s="59" t="s">
        <v>2727</v>
      </c>
      <c r="L561" s="59" t="s">
        <v>2728</v>
      </c>
      <c r="M561" s="59" t="s">
        <v>1031</v>
      </c>
      <c r="N561" s="59" t="s">
        <v>1032</v>
      </c>
      <c r="O561" s="8"/>
      <c r="P561" s="8"/>
      <c r="Q561" t="str">
        <f t="shared" si="8"/>
        <v>RES</v>
      </c>
      <c r="U561" s="59" t="s">
        <v>1031</v>
      </c>
    </row>
    <row r="562" spans="1:21" ht="112" hidden="1" x14ac:dyDescent="0.2">
      <c r="A562" s="20" t="s">
        <v>2980</v>
      </c>
      <c r="B562" s="11" t="s">
        <v>5724</v>
      </c>
      <c r="C562" s="59" t="s">
        <v>5725</v>
      </c>
      <c r="D562" s="59" t="s">
        <v>5726</v>
      </c>
      <c r="E562" s="59" t="s">
        <v>2984</v>
      </c>
      <c r="F562" s="59" t="s">
        <v>5727</v>
      </c>
      <c r="G562" s="59" t="s">
        <v>5728</v>
      </c>
      <c r="H562" s="59" t="s">
        <v>1033</v>
      </c>
      <c r="I562" s="59"/>
      <c r="J562" s="59" t="s">
        <v>2987</v>
      </c>
      <c r="K562" s="59" t="s">
        <v>2730</v>
      </c>
      <c r="L562" s="59" t="s">
        <v>2731</v>
      </c>
      <c r="M562" s="59" t="s">
        <v>1031</v>
      </c>
      <c r="N562" s="59" t="s">
        <v>1032</v>
      </c>
      <c r="O562" s="8"/>
      <c r="P562" s="8"/>
      <c r="Q562" t="str">
        <f t="shared" si="8"/>
        <v>RES</v>
      </c>
      <c r="U562" s="59" t="s">
        <v>1031</v>
      </c>
    </row>
    <row r="563" spans="1:21" ht="80" hidden="1" x14ac:dyDescent="0.2">
      <c r="A563" s="20" t="s">
        <v>2980</v>
      </c>
      <c r="B563" s="11" t="s">
        <v>5729</v>
      </c>
      <c r="C563" s="59" t="s">
        <v>5730</v>
      </c>
      <c r="D563" s="59" t="s">
        <v>5731</v>
      </c>
      <c r="E563" s="59" t="s">
        <v>3006</v>
      </c>
      <c r="F563" s="59" t="s">
        <v>5732</v>
      </c>
      <c r="G563" s="59" t="s">
        <v>5728</v>
      </c>
      <c r="H563" s="59" t="s">
        <v>1033</v>
      </c>
      <c r="I563" s="59"/>
      <c r="J563" s="59" t="s">
        <v>2987</v>
      </c>
      <c r="K563" s="59" t="s">
        <v>2730</v>
      </c>
      <c r="L563" s="59" t="s">
        <v>2731</v>
      </c>
      <c r="M563" s="59" t="s">
        <v>1031</v>
      </c>
      <c r="N563" s="59" t="s">
        <v>1032</v>
      </c>
      <c r="O563" s="8"/>
      <c r="P563" s="8"/>
      <c r="Q563" t="str">
        <f t="shared" si="8"/>
        <v>RES</v>
      </c>
      <c r="U563" s="59" t="s">
        <v>1031</v>
      </c>
    </row>
    <row r="564" spans="1:21" ht="112" hidden="1" x14ac:dyDescent="0.2">
      <c r="A564" s="20" t="s">
        <v>2980</v>
      </c>
      <c r="B564" s="11" t="s">
        <v>5733</v>
      </c>
      <c r="C564" s="59" t="s">
        <v>5734</v>
      </c>
      <c r="D564" s="59" t="s">
        <v>5735</v>
      </c>
      <c r="E564" s="59" t="s">
        <v>2984</v>
      </c>
      <c r="F564" s="59" t="s">
        <v>5736</v>
      </c>
      <c r="G564" s="59" t="s">
        <v>5737</v>
      </c>
      <c r="H564" s="59" t="s">
        <v>1033</v>
      </c>
      <c r="I564" s="59"/>
      <c r="J564" s="59" t="s">
        <v>2987</v>
      </c>
      <c r="K564" s="59" t="s">
        <v>2733</v>
      </c>
      <c r="L564" s="59" t="s">
        <v>2734</v>
      </c>
      <c r="M564" s="59" t="s">
        <v>1031</v>
      </c>
      <c r="N564" s="59" t="s">
        <v>1032</v>
      </c>
      <c r="O564" s="8"/>
      <c r="P564" s="8"/>
      <c r="Q564" t="str">
        <f t="shared" si="8"/>
        <v>RES</v>
      </c>
      <c r="U564" s="59" t="s">
        <v>1031</v>
      </c>
    </row>
    <row r="565" spans="1:21" ht="96" hidden="1" x14ac:dyDescent="0.2">
      <c r="A565" s="20" t="s">
        <v>3020</v>
      </c>
      <c r="B565" s="11" t="s">
        <v>5738</v>
      </c>
      <c r="C565" s="59" t="s">
        <v>5739</v>
      </c>
      <c r="D565" s="59" t="s">
        <v>5740</v>
      </c>
      <c r="E565" s="59" t="s">
        <v>2984</v>
      </c>
      <c r="F565" s="59" t="s">
        <v>5741</v>
      </c>
      <c r="G565" s="59" t="s">
        <v>5742</v>
      </c>
      <c r="H565" s="59" t="s">
        <v>2528</v>
      </c>
      <c r="I565" s="59"/>
      <c r="J565" s="59" t="s">
        <v>2987</v>
      </c>
      <c r="K565" s="59" t="s">
        <v>2737</v>
      </c>
      <c r="L565" s="59" t="s">
        <v>2738</v>
      </c>
      <c r="M565" s="59" t="s">
        <v>1031</v>
      </c>
      <c r="N565" s="59" t="s">
        <v>1032</v>
      </c>
      <c r="O565" s="8"/>
      <c r="P565" s="8"/>
      <c r="Q565" t="str">
        <f t="shared" si="8"/>
        <v>RES</v>
      </c>
      <c r="U565" s="59" t="s">
        <v>1031</v>
      </c>
    </row>
    <row r="566" spans="1:21" ht="208" hidden="1" x14ac:dyDescent="0.2">
      <c r="A566" s="20" t="s">
        <v>2980</v>
      </c>
      <c r="B566" s="11" t="s">
        <v>5743</v>
      </c>
      <c r="C566" s="59" t="s">
        <v>5744</v>
      </c>
      <c r="D566" s="59" t="s">
        <v>5745</v>
      </c>
      <c r="E566" s="59" t="s">
        <v>2984</v>
      </c>
      <c r="F566" s="59" t="s">
        <v>5746</v>
      </c>
      <c r="G566" s="59" t="s">
        <v>5747</v>
      </c>
      <c r="H566" s="59" t="s">
        <v>823</v>
      </c>
      <c r="I566" s="59"/>
      <c r="J566" s="59" t="s">
        <v>2987</v>
      </c>
      <c r="K566" s="59" t="s">
        <v>2741</v>
      </c>
      <c r="L566" s="59" t="s">
        <v>2742</v>
      </c>
      <c r="M566" s="59" t="s">
        <v>1002</v>
      </c>
      <c r="N566" s="59" t="s">
        <v>1003</v>
      </c>
      <c r="O566" s="8"/>
      <c r="P566" s="8"/>
      <c r="Q566" t="str">
        <f t="shared" si="8"/>
        <v>RES</v>
      </c>
      <c r="U566" s="59" t="s">
        <v>1002</v>
      </c>
    </row>
    <row r="567" spans="1:21" ht="96" hidden="1" x14ac:dyDescent="0.2">
      <c r="A567" s="20" t="s">
        <v>2980</v>
      </c>
      <c r="B567" s="11" t="s">
        <v>5748</v>
      </c>
      <c r="C567" s="59" t="s">
        <v>5749</v>
      </c>
      <c r="D567" s="59" t="s">
        <v>5750</v>
      </c>
      <c r="E567" s="59" t="s">
        <v>2984</v>
      </c>
      <c r="F567" s="59" t="s">
        <v>5751</v>
      </c>
      <c r="G567" s="59" t="s">
        <v>5752</v>
      </c>
      <c r="H567" s="59" t="s">
        <v>1033</v>
      </c>
      <c r="I567" s="59"/>
      <c r="J567" s="59" t="s">
        <v>2987</v>
      </c>
      <c r="K567" s="59" t="s">
        <v>2745</v>
      </c>
      <c r="L567" s="59" t="s">
        <v>2746</v>
      </c>
      <c r="M567" s="59" t="s">
        <v>1002</v>
      </c>
      <c r="N567" s="59" t="s">
        <v>1003</v>
      </c>
      <c r="O567" s="8"/>
      <c r="P567" s="8"/>
      <c r="Q567" t="str">
        <f t="shared" si="8"/>
        <v>RES</v>
      </c>
      <c r="U567" s="59" t="s">
        <v>1002</v>
      </c>
    </row>
    <row r="568" spans="1:21" ht="96" hidden="1" x14ac:dyDescent="0.2">
      <c r="A568" s="103" t="s">
        <v>2980</v>
      </c>
      <c r="B568" s="53" t="s">
        <v>5753</v>
      </c>
      <c r="C568" s="129" t="s">
        <v>5754</v>
      </c>
      <c r="D568" s="129" t="s">
        <v>5755</v>
      </c>
      <c r="E568" s="129" t="s">
        <v>2984</v>
      </c>
      <c r="F568" s="129" t="s">
        <v>5756</v>
      </c>
      <c r="G568" s="129" t="s">
        <v>5757</v>
      </c>
      <c r="H568" s="129" t="s">
        <v>1033</v>
      </c>
      <c r="I568" s="129"/>
      <c r="J568" s="129" t="s">
        <v>3019</v>
      </c>
      <c r="K568" s="129" t="s">
        <v>2745</v>
      </c>
      <c r="L568" s="129" t="s">
        <v>2746</v>
      </c>
      <c r="M568" s="129" t="s">
        <v>1002</v>
      </c>
      <c r="N568" s="129" t="s">
        <v>1003</v>
      </c>
      <c r="O568" s="130"/>
      <c r="P568" s="130"/>
      <c r="Q568" t="str">
        <f t="shared" si="8"/>
        <v>RES</v>
      </c>
      <c r="U568" s="129" t="s">
        <v>1002</v>
      </c>
    </row>
    <row r="569" spans="1:21" s="8" customFormat="1" ht="112" hidden="1" x14ac:dyDescent="0.2">
      <c r="A569" s="20" t="s">
        <v>3020</v>
      </c>
      <c r="B569" s="55" t="s">
        <v>5758</v>
      </c>
      <c r="C569" s="65" t="s">
        <v>5759</v>
      </c>
      <c r="D569" s="55" t="s">
        <v>5760</v>
      </c>
      <c r="E569" s="65" t="s">
        <v>2984</v>
      </c>
      <c r="F569" s="65" t="s">
        <v>5761</v>
      </c>
      <c r="G569" s="55" t="s">
        <v>5762</v>
      </c>
      <c r="H569" s="65" t="s">
        <v>1033</v>
      </c>
      <c r="I569" s="65"/>
      <c r="J569" s="65" t="s">
        <v>3019</v>
      </c>
      <c r="K569" s="65" t="s">
        <v>2748</v>
      </c>
      <c r="L569" s="65" t="s">
        <v>2749</v>
      </c>
      <c r="M569" s="65" t="s">
        <v>1420</v>
      </c>
      <c r="N569" s="65" t="s">
        <v>1421</v>
      </c>
      <c r="Q569" t="str">
        <f t="shared" si="8"/>
        <v>P2R</v>
      </c>
      <c r="U569" s="129" t="s">
        <v>5763</v>
      </c>
    </row>
    <row r="570" spans="1:21" s="8" customFormat="1" ht="112" hidden="1" x14ac:dyDescent="0.2">
      <c r="A570" s="20" t="s">
        <v>3020</v>
      </c>
      <c r="B570" s="55" t="s">
        <v>5764</v>
      </c>
      <c r="C570" s="65" t="s">
        <v>5765</v>
      </c>
      <c r="D570" s="55" t="s">
        <v>5766</v>
      </c>
      <c r="E570" s="65" t="s">
        <v>3006</v>
      </c>
      <c r="F570" s="65" t="s">
        <v>5761</v>
      </c>
      <c r="G570" s="55" t="s">
        <v>5767</v>
      </c>
      <c r="H570" s="65" t="s">
        <v>823</v>
      </c>
      <c r="I570" s="65"/>
      <c r="J570" s="65" t="s">
        <v>3171</v>
      </c>
      <c r="K570" s="65" t="s">
        <v>2748</v>
      </c>
      <c r="L570" s="65" t="s">
        <v>2749</v>
      </c>
      <c r="M570" s="65" t="s">
        <v>1420</v>
      </c>
      <c r="N570" s="65" t="s">
        <v>1421</v>
      </c>
      <c r="Q570" t="str">
        <f t="shared" si="8"/>
        <v>P2R</v>
      </c>
      <c r="U570" s="129" t="s">
        <v>5768</v>
      </c>
    </row>
    <row r="571" spans="1:21" s="8" customFormat="1" ht="288" hidden="1" x14ac:dyDescent="0.2">
      <c r="A571" s="20" t="s">
        <v>3020</v>
      </c>
      <c r="B571" s="55" t="s">
        <v>5769</v>
      </c>
      <c r="C571" s="65" t="s">
        <v>5770</v>
      </c>
      <c r="D571" s="55" t="s">
        <v>5771</v>
      </c>
      <c r="E571" s="65" t="s">
        <v>2984</v>
      </c>
      <c r="F571" s="55" t="s">
        <v>5772</v>
      </c>
      <c r="G571" s="55" t="s">
        <v>5773</v>
      </c>
      <c r="H571" s="65" t="s">
        <v>123</v>
      </c>
      <c r="I571" s="65"/>
      <c r="J571" s="65" t="s">
        <v>2987</v>
      </c>
      <c r="K571" s="65" t="s">
        <v>2757</v>
      </c>
      <c r="L571" s="65" t="s">
        <v>2758</v>
      </c>
      <c r="M571" s="65" t="s">
        <v>1420</v>
      </c>
      <c r="N571" s="65" t="s">
        <v>1421</v>
      </c>
      <c r="O571" s="72" t="s">
        <v>5774</v>
      </c>
      <c r="Q571" t="str">
        <f t="shared" si="8"/>
        <v>P2R</v>
      </c>
      <c r="U571" s="55" t="s">
        <v>1420</v>
      </c>
    </row>
    <row r="572" spans="1:21" s="8" customFormat="1" ht="144" hidden="1" x14ac:dyDescent="0.2">
      <c r="A572" s="20" t="s">
        <v>3020</v>
      </c>
      <c r="B572" s="55" t="s">
        <v>5775</v>
      </c>
      <c r="C572" s="65" t="s">
        <v>5776</v>
      </c>
      <c r="D572" s="55" t="s">
        <v>5777</v>
      </c>
      <c r="E572" s="65" t="s">
        <v>2984</v>
      </c>
      <c r="F572" s="55" t="s">
        <v>5778</v>
      </c>
      <c r="G572" s="55" t="s">
        <v>5779</v>
      </c>
      <c r="H572" s="65" t="s">
        <v>123</v>
      </c>
      <c r="I572" s="65"/>
      <c r="J572" s="65" t="s">
        <v>2987</v>
      </c>
      <c r="K572" s="65" t="s">
        <v>2757</v>
      </c>
      <c r="L572" s="65" t="s">
        <v>2758</v>
      </c>
      <c r="M572" s="65" t="s">
        <v>1420</v>
      </c>
      <c r="N572" s="65" t="s">
        <v>1421</v>
      </c>
      <c r="O572" s="72" t="s">
        <v>5774</v>
      </c>
      <c r="Q572" s="8" t="str">
        <f t="shared" ref="Q572" si="9">LEFT(M572,3)</f>
        <v>P2R</v>
      </c>
      <c r="U572" s="55" t="s">
        <v>1420</v>
      </c>
    </row>
    <row r="573" spans="1:21" s="8" customFormat="1" ht="112" hidden="1" x14ac:dyDescent="0.2">
      <c r="A573" s="20" t="s">
        <v>3020</v>
      </c>
      <c r="B573" s="55" t="s">
        <v>5780</v>
      </c>
      <c r="C573" s="65" t="s">
        <v>5781</v>
      </c>
      <c r="D573" s="55" t="s">
        <v>5782</v>
      </c>
      <c r="E573" s="65" t="s">
        <v>4681</v>
      </c>
      <c r="F573" s="55" t="s">
        <v>5783</v>
      </c>
      <c r="G573" s="55" t="s">
        <v>5784</v>
      </c>
      <c r="H573" s="65" t="s">
        <v>123</v>
      </c>
      <c r="I573" s="65"/>
      <c r="J573" s="65" t="s">
        <v>3019</v>
      </c>
      <c r="K573" s="65" t="s">
        <v>2757</v>
      </c>
      <c r="L573" s="65" t="s">
        <v>2758</v>
      </c>
      <c r="M573" s="65" t="s">
        <v>1420</v>
      </c>
      <c r="N573" s="65" t="s">
        <v>1421</v>
      </c>
      <c r="U573" s="59"/>
    </row>
    <row r="574" spans="1:21" s="8" customFormat="1" ht="112" hidden="1" x14ac:dyDescent="0.2">
      <c r="A574" s="20" t="s">
        <v>3020</v>
      </c>
      <c r="B574" s="55" t="s">
        <v>5785</v>
      </c>
      <c r="C574" s="65" t="s">
        <v>5759</v>
      </c>
      <c r="D574" s="55" t="s">
        <v>5786</v>
      </c>
      <c r="E574" s="65" t="s">
        <v>2984</v>
      </c>
      <c r="F574" s="55" t="s">
        <v>5787</v>
      </c>
      <c r="G574" s="55" t="s">
        <v>5762</v>
      </c>
      <c r="H574" s="65" t="s">
        <v>1033</v>
      </c>
      <c r="I574" s="65"/>
      <c r="J574" s="65" t="s">
        <v>3019</v>
      </c>
      <c r="K574" s="65" t="s">
        <v>2748</v>
      </c>
      <c r="L574" s="65" t="s">
        <v>2749</v>
      </c>
      <c r="M574" s="65" t="s">
        <v>1420</v>
      </c>
      <c r="N574" s="65" t="s">
        <v>1421</v>
      </c>
      <c r="O574" s="72" t="s">
        <v>5774</v>
      </c>
      <c r="Q574" s="8" t="str">
        <f t="shared" ref="Q574" si="10">LEFT(M574,3)</f>
        <v>P2R</v>
      </c>
      <c r="U574" s="55" t="s">
        <v>1420</v>
      </c>
    </row>
    <row r="575" spans="1:21" s="8" customFormat="1" ht="288" hidden="1" x14ac:dyDescent="0.2">
      <c r="A575" s="20" t="s">
        <v>3020</v>
      </c>
      <c r="B575" s="55" t="s">
        <v>5788</v>
      </c>
      <c r="C575" s="65" t="s">
        <v>5789</v>
      </c>
      <c r="D575" s="55" t="s">
        <v>5790</v>
      </c>
      <c r="E575" s="65" t="s">
        <v>2984</v>
      </c>
      <c r="F575" s="55" t="s">
        <v>5791</v>
      </c>
      <c r="G575" s="55" t="s">
        <v>5773</v>
      </c>
      <c r="H575" s="65" t="s">
        <v>123</v>
      </c>
      <c r="I575" s="65"/>
      <c r="J575" s="65" t="s">
        <v>2987</v>
      </c>
      <c r="K575" s="65" t="s">
        <v>2757</v>
      </c>
      <c r="L575" s="65" t="s">
        <v>2758</v>
      </c>
      <c r="M575" s="65" t="s">
        <v>1420</v>
      </c>
      <c r="N575" s="65" t="s">
        <v>1421</v>
      </c>
      <c r="U575" s="59"/>
    </row>
    <row r="576" spans="1:21" s="8" customFormat="1" ht="128" hidden="1" x14ac:dyDescent="0.2">
      <c r="A576" s="20" t="s">
        <v>3020</v>
      </c>
      <c r="B576" s="55" t="s">
        <v>5792</v>
      </c>
      <c r="C576" s="65" t="s">
        <v>5793</v>
      </c>
      <c r="D576" s="55" t="s">
        <v>5794</v>
      </c>
      <c r="E576" s="65" t="s">
        <v>2984</v>
      </c>
      <c r="F576" s="65" t="s">
        <v>5761</v>
      </c>
      <c r="G576" s="55" t="s">
        <v>5795</v>
      </c>
      <c r="H576" s="65" t="s">
        <v>1033</v>
      </c>
      <c r="I576" s="65"/>
      <c r="J576" s="65" t="s">
        <v>3019</v>
      </c>
      <c r="K576" s="65" t="s">
        <v>2748</v>
      </c>
      <c r="L576" s="65" t="s">
        <v>2749</v>
      </c>
      <c r="M576" s="65" t="s">
        <v>1420</v>
      </c>
      <c r="N576" s="65" t="s">
        <v>1421</v>
      </c>
      <c r="U576" s="59"/>
    </row>
    <row r="577" spans="1:21" s="8" customFormat="1" ht="112" hidden="1" x14ac:dyDescent="0.2">
      <c r="A577" s="20" t="s">
        <v>3020</v>
      </c>
      <c r="B577" s="55" t="s">
        <v>5796</v>
      </c>
      <c r="C577" s="65" t="s">
        <v>5797</v>
      </c>
      <c r="D577" s="55" t="s">
        <v>5798</v>
      </c>
      <c r="E577" s="65" t="s">
        <v>2984</v>
      </c>
      <c r="F577" s="55" t="s">
        <v>5799</v>
      </c>
      <c r="G577" s="55" t="s">
        <v>5800</v>
      </c>
      <c r="H577" s="65" t="s">
        <v>1033</v>
      </c>
      <c r="I577" s="65"/>
      <c r="J577" s="65" t="s">
        <v>2987</v>
      </c>
      <c r="K577" s="65" t="s">
        <v>2752</v>
      </c>
      <c r="L577" s="65" t="s">
        <v>2753</v>
      </c>
      <c r="M577" s="65" t="s">
        <v>1420</v>
      </c>
      <c r="N577" s="65" t="s">
        <v>1421</v>
      </c>
      <c r="O577" s="72" t="s">
        <v>5774</v>
      </c>
      <c r="Q577" s="8" t="str">
        <f t="shared" ref="Q577" si="11">LEFT(M577,3)</f>
        <v>P2R</v>
      </c>
      <c r="U577" s="55" t="s">
        <v>1420</v>
      </c>
    </row>
    <row r="578" spans="1:21" s="8" customFormat="1" ht="112" hidden="1" x14ac:dyDescent="0.2">
      <c r="A578" s="20" t="s">
        <v>3020</v>
      </c>
      <c r="B578" s="55" t="s">
        <v>5801</v>
      </c>
      <c r="C578" s="65" t="s">
        <v>5802</v>
      </c>
      <c r="D578" s="55" t="s">
        <v>5803</v>
      </c>
      <c r="E578" s="65" t="s">
        <v>2984</v>
      </c>
      <c r="F578" s="55" t="s">
        <v>5804</v>
      </c>
      <c r="G578" s="55" t="s">
        <v>5805</v>
      </c>
      <c r="H578" s="65" t="s">
        <v>1033</v>
      </c>
      <c r="I578" s="65"/>
      <c r="J578" s="65" t="s">
        <v>2987</v>
      </c>
      <c r="K578" s="65" t="s">
        <v>2752</v>
      </c>
      <c r="L578" s="65" t="s">
        <v>2753</v>
      </c>
      <c r="M578" s="65" t="s">
        <v>1420</v>
      </c>
      <c r="N578" s="65" t="s">
        <v>1421</v>
      </c>
      <c r="O578" s="72" t="s">
        <v>5774</v>
      </c>
      <c r="Q578" s="8" t="str">
        <f t="shared" ref="Q578" si="12">LEFT(M578,3)</f>
        <v>P2R</v>
      </c>
      <c r="U578" s="55" t="s">
        <v>1420</v>
      </c>
    </row>
    <row r="579" spans="1:21" s="8" customFormat="1" ht="112" hidden="1" x14ac:dyDescent="0.2">
      <c r="A579" s="20" t="s">
        <v>3020</v>
      </c>
      <c r="B579" s="55" t="s">
        <v>5806</v>
      </c>
      <c r="C579" s="65" t="s">
        <v>5797</v>
      </c>
      <c r="D579" s="55" t="s">
        <v>5798</v>
      </c>
      <c r="E579" s="65" t="s">
        <v>2984</v>
      </c>
      <c r="F579" s="55" t="s">
        <v>5799</v>
      </c>
      <c r="G579" s="55" t="s">
        <v>5800</v>
      </c>
      <c r="H579" s="65" t="s">
        <v>123</v>
      </c>
      <c r="I579" s="65"/>
      <c r="J579" s="65" t="s">
        <v>2987</v>
      </c>
      <c r="K579" s="65" t="s">
        <v>2755</v>
      </c>
      <c r="L579" s="65" t="s">
        <v>2756</v>
      </c>
      <c r="M579" s="65" t="s">
        <v>1420</v>
      </c>
      <c r="N579" s="65" t="s">
        <v>1421</v>
      </c>
      <c r="U579" s="59"/>
    </row>
    <row r="580" spans="1:21" s="8" customFormat="1" ht="112" hidden="1" x14ac:dyDescent="0.2">
      <c r="A580" s="20" t="s">
        <v>3020</v>
      </c>
      <c r="B580" s="55" t="s">
        <v>5807</v>
      </c>
      <c r="C580" s="65" t="s">
        <v>5802</v>
      </c>
      <c r="D580" s="55" t="s">
        <v>5803</v>
      </c>
      <c r="E580" s="65" t="s">
        <v>2984</v>
      </c>
      <c r="F580" s="55" t="s">
        <v>5804</v>
      </c>
      <c r="G580" s="55" t="s">
        <v>5805</v>
      </c>
      <c r="H580" s="65" t="s">
        <v>123</v>
      </c>
      <c r="I580" s="65"/>
      <c r="J580" s="65" t="s">
        <v>2987</v>
      </c>
      <c r="K580" s="65" t="s">
        <v>2755</v>
      </c>
      <c r="L580" s="65" t="s">
        <v>2756</v>
      </c>
      <c r="M580" s="65" t="s">
        <v>1420</v>
      </c>
      <c r="N580" s="65" t="s">
        <v>1421</v>
      </c>
      <c r="O580" s="72" t="s">
        <v>5774</v>
      </c>
      <c r="Q580" s="8" t="str">
        <f t="shared" si="8"/>
        <v>P2R</v>
      </c>
      <c r="U580" s="55" t="s">
        <v>1420</v>
      </c>
    </row>
    <row r="581" spans="1:21" s="8" customFormat="1" ht="160" hidden="1" x14ac:dyDescent="0.2">
      <c r="A581" s="20" t="s">
        <v>3020</v>
      </c>
      <c r="B581" s="55" t="s">
        <v>5808</v>
      </c>
      <c r="C581" s="55" t="s">
        <v>5809</v>
      </c>
      <c r="D581" s="55" t="s">
        <v>5810</v>
      </c>
      <c r="E581" s="55" t="s">
        <v>2984</v>
      </c>
      <c r="F581" s="55" t="s">
        <v>5811</v>
      </c>
      <c r="G581" s="55" t="s">
        <v>5812</v>
      </c>
      <c r="H581" s="55" t="s">
        <v>123</v>
      </c>
      <c r="J581" s="55" t="s">
        <v>2987</v>
      </c>
      <c r="K581" s="55" t="s">
        <v>2760</v>
      </c>
      <c r="L581" s="55" t="s">
        <v>2761</v>
      </c>
      <c r="M581" s="3" t="s">
        <v>1420</v>
      </c>
      <c r="N581" s="3" t="s">
        <v>1421</v>
      </c>
      <c r="O581" s="55" t="s">
        <v>5813</v>
      </c>
      <c r="Q581" s="8" t="str">
        <f t="shared" si="8"/>
        <v>P2R</v>
      </c>
      <c r="U581" s="3" t="s">
        <v>1420</v>
      </c>
    </row>
    <row r="582" spans="1:21" s="8" customFormat="1" ht="96" hidden="1" x14ac:dyDescent="0.2">
      <c r="A582" s="20" t="s">
        <v>2980</v>
      </c>
      <c r="B582" s="11" t="s">
        <v>5814</v>
      </c>
      <c r="C582" s="59" t="s">
        <v>5815</v>
      </c>
      <c r="D582" s="59" t="s">
        <v>5816</v>
      </c>
      <c r="E582" s="59" t="s">
        <v>2984</v>
      </c>
      <c r="F582" s="59" t="s">
        <v>5817</v>
      </c>
      <c r="G582" s="59" t="s">
        <v>5818</v>
      </c>
      <c r="H582" s="59" t="s">
        <v>1033</v>
      </c>
      <c r="I582" s="59"/>
      <c r="J582" s="59" t="s">
        <v>3019</v>
      </c>
      <c r="K582" s="59" t="s">
        <v>2764</v>
      </c>
      <c r="L582" s="59" t="s">
        <v>2765</v>
      </c>
      <c r="M582" s="59" t="s">
        <v>1103</v>
      </c>
      <c r="N582" s="59" t="s">
        <v>1104</v>
      </c>
      <c r="O582" s="11"/>
      <c r="P582" s="59"/>
      <c r="Q582" s="8" t="str">
        <f t="shared" si="8"/>
        <v>RES</v>
      </c>
      <c r="U582" s="59" t="s">
        <v>1103</v>
      </c>
    </row>
    <row r="583" spans="1:21" s="8" customFormat="1" ht="96" hidden="1" x14ac:dyDescent="0.2">
      <c r="A583" s="20" t="s">
        <v>2980</v>
      </c>
      <c r="B583" s="11" t="s">
        <v>5819</v>
      </c>
      <c r="C583" s="59" t="s">
        <v>5820</v>
      </c>
      <c r="D583" s="59" t="s">
        <v>5821</v>
      </c>
      <c r="E583" s="59" t="s">
        <v>2984</v>
      </c>
      <c r="F583" s="59" t="s">
        <v>5822</v>
      </c>
      <c r="G583" s="59" t="s">
        <v>5818</v>
      </c>
      <c r="H583" s="59" t="s">
        <v>823</v>
      </c>
      <c r="I583" s="59"/>
      <c r="J583" s="59" t="s">
        <v>2987</v>
      </c>
      <c r="K583" s="59" t="s">
        <v>2767</v>
      </c>
      <c r="L583" s="59" t="s">
        <v>2768</v>
      </c>
      <c r="M583" s="59" t="s">
        <v>1103</v>
      </c>
      <c r="N583" s="59" t="s">
        <v>1104</v>
      </c>
      <c r="O583" s="11"/>
      <c r="P583" s="59"/>
      <c r="Q583" s="8" t="str">
        <f t="shared" si="8"/>
        <v>RES</v>
      </c>
      <c r="U583" s="59" t="s">
        <v>1103</v>
      </c>
    </row>
    <row r="584" spans="1:21" s="8" customFormat="1" ht="96" hidden="1" x14ac:dyDescent="0.2">
      <c r="A584" s="20" t="s">
        <v>2980</v>
      </c>
      <c r="B584" s="11" t="s">
        <v>5823</v>
      </c>
      <c r="C584" s="59" t="s">
        <v>5824</v>
      </c>
      <c r="D584" s="59" t="s">
        <v>5825</v>
      </c>
      <c r="E584" s="59" t="s">
        <v>2984</v>
      </c>
      <c r="F584" s="59" t="s">
        <v>5826</v>
      </c>
      <c r="G584" s="59" t="s">
        <v>5818</v>
      </c>
      <c r="H584" s="59" t="s">
        <v>823</v>
      </c>
      <c r="I584" s="59"/>
      <c r="J584" s="59" t="s">
        <v>2987</v>
      </c>
      <c r="K584" s="59" t="s">
        <v>2770</v>
      </c>
      <c r="L584" s="59" t="s">
        <v>2771</v>
      </c>
      <c r="M584" s="59" t="s">
        <v>1103</v>
      </c>
      <c r="N584" s="59" t="s">
        <v>1104</v>
      </c>
      <c r="O584" s="11"/>
      <c r="P584" s="59"/>
      <c r="Q584" s="8" t="str">
        <f t="shared" si="8"/>
        <v>RES</v>
      </c>
      <c r="U584" s="59" t="s">
        <v>1103</v>
      </c>
    </row>
    <row r="585" spans="1:21" s="8" customFormat="1" ht="96" hidden="1" x14ac:dyDescent="0.2">
      <c r="A585" s="20" t="s">
        <v>2980</v>
      </c>
      <c r="B585" s="11" t="s">
        <v>5827</v>
      </c>
      <c r="C585" s="59" t="s">
        <v>5828</v>
      </c>
      <c r="D585" s="59" t="s">
        <v>5829</v>
      </c>
      <c r="E585" s="59" t="s">
        <v>2984</v>
      </c>
      <c r="F585" s="59" t="s">
        <v>5830</v>
      </c>
      <c r="G585" s="59" t="s">
        <v>5831</v>
      </c>
      <c r="H585" s="59" t="s">
        <v>823</v>
      </c>
      <c r="I585" s="59"/>
      <c r="J585" s="59" t="s">
        <v>2987</v>
      </c>
      <c r="K585" s="59" t="s">
        <v>2770</v>
      </c>
      <c r="L585" s="59" t="s">
        <v>2771</v>
      </c>
      <c r="M585" s="59" t="s">
        <v>1103</v>
      </c>
      <c r="N585" s="59" t="s">
        <v>1104</v>
      </c>
      <c r="O585" s="11"/>
      <c r="P585" s="59"/>
      <c r="Q585" s="8" t="str">
        <f t="shared" si="8"/>
        <v>RES</v>
      </c>
      <c r="U585" s="59" t="s">
        <v>1103</v>
      </c>
    </row>
    <row r="586" spans="1:21" s="8" customFormat="1" ht="128" hidden="1" x14ac:dyDescent="0.2">
      <c r="A586" s="20" t="s">
        <v>2980</v>
      </c>
      <c r="B586" s="11" t="s">
        <v>5832</v>
      </c>
      <c r="C586" s="59" t="s">
        <v>5833</v>
      </c>
      <c r="D586" s="59" t="s">
        <v>5834</v>
      </c>
      <c r="E586" s="59" t="s">
        <v>2984</v>
      </c>
      <c r="F586" s="59" t="s">
        <v>5835</v>
      </c>
      <c r="G586" s="59" t="s">
        <v>5836</v>
      </c>
      <c r="H586" s="59" t="s">
        <v>4689</v>
      </c>
      <c r="I586" s="59"/>
      <c r="J586" s="59" t="s">
        <v>2987</v>
      </c>
      <c r="K586" s="59" t="s">
        <v>2774</v>
      </c>
      <c r="L586" s="59" t="s">
        <v>2775</v>
      </c>
      <c r="M586" s="59" t="s">
        <v>1103</v>
      </c>
      <c r="N586" s="59" t="s">
        <v>1104</v>
      </c>
      <c r="O586" s="11"/>
      <c r="P586" s="59"/>
      <c r="Q586" s="8" t="str">
        <f t="shared" si="8"/>
        <v>RES</v>
      </c>
      <c r="U586" s="59" t="s">
        <v>1103</v>
      </c>
    </row>
    <row r="587" spans="1:21" s="8" customFormat="1" ht="112" hidden="1" x14ac:dyDescent="0.2">
      <c r="A587" s="20" t="s">
        <v>2980</v>
      </c>
      <c r="B587" s="11" t="s">
        <v>5837</v>
      </c>
      <c r="C587" s="59" t="s">
        <v>5838</v>
      </c>
      <c r="D587" s="59" t="s">
        <v>5839</v>
      </c>
      <c r="E587" s="59" t="s">
        <v>2984</v>
      </c>
      <c r="F587" s="59" t="s">
        <v>5840</v>
      </c>
      <c r="G587" s="59" t="s">
        <v>5841</v>
      </c>
      <c r="H587" s="59" t="s">
        <v>4689</v>
      </c>
      <c r="I587" s="59"/>
      <c r="J587" s="59" t="s">
        <v>2987</v>
      </c>
      <c r="K587" s="59" t="s">
        <v>2777</v>
      </c>
      <c r="L587" s="59" t="s">
        <v>2778</v>
      </c>
      <c r="M587" s="59" t="s">
        <v>1103</v>
      </c>
      <c r="N587" s="59" t="s">
        <v>1104</v>
      </c>
      <c r="O587" s="11"/>
      <c r="P587" s="59"/>
      <c r="Q587" s="8" t="str">
        <f t="shared" si="8"/>
        <v>RES</v>
      </c>
      <c r="U587" s="59" t="s">
        <v>1103</v>
      </c>
    </row>
    <row r="588" spans="1:21" s="8" customFormat="1" ht="128" hidden="1" x14ac:dyDescent="0.2">
      <c r="A588" s="20" t="s">
        <v>2980</v>
      </c>
      <c r="B588" s="11" t="s">
        <v>5842</v>
      </c>
      <c r="C588" s="59" t="s">
        <v>5843</v>
      </c>
      <c r="D588" s="59" t="s">
        <v>5844</v>
      </c>
      <c r="E588" s="59" t="s">
        <v>2984</v>
      </c>
      <c r="F588" s="59" t="s">
        <v>5845</v>
      </c>
      <c r="G588" s="59" t="s">
        <v>5846</v>
      </c>
      <c r="H588" s="59" t="s">
        <v>823</v>
      </c>
      <c r="I588" s="59"/>
      <c r="J588" s="59" t="s">
        <v>2987</v>
      </c>
      <c r="K588" s="59" t="s">
        <v>2781</v>
      </c>
      <c r="L588" s="59" t="s">
        <v>2782</v>
      </c>
      <c r="M588" s="59" t="s">
        <v>1103</v>
      </c>
      <c r="N588" s="59" t="s">
        <v>1104</v>
      </c>
      <c r="O588" s="11"/>
      <c r="P588" s="59"/>
      <c r="Q588" s="8" t="str">
        <f t="shared" si="8"/>
        <v>RES</v>
      </c>
      <c r="U588" s="59" t="s">
        <v>1103</v>
      </c>
    </row>
    <row r="589" spans="1:21" s="8" customFormat="1" ht="112" hidden="1" x14ac:dyDescent="0.2">
      <c r="A589" s="20" t="s">
        <v>5847</v>
      </c>
      <c r="B589" s="11" t="s">
        <v>5848</v>
      </c>
      <c r="C589" s="59" t="s">
        <v>5849</v>
      </c>
      <c r="D589" s="59" t="s">
        <v>5850</v>
      </c>
      <c r="E589" s="59" t="s">
        <v>2984</v>
      </c>
      <c r="F589" s="59" t="s">
        <v>5851</v>
      </c>
      <c r="G589" s="59" t="s">
        <v>5852</v>
      </c>
      <c r="H589" s="59" t="s">
        <v>823</v>
      </c>
      <c r="I589" s="59"/>
      <c r="J589" s="59" t="s">
        <v>2987</v>
      </c>
      <c r="K589" s="59" t="s">
        <v>2784</v>
      </c>
      <c r="L589" s="59" t="s">
        <v>2785</v>
      </c>
      <c r="M589" s="59" t="s">
        <v>1103</v>
      </c>
      <c r="N589" s="59" t="s">
        <v>1104</v>
      </c>
      <c r="O589" s="11" t="s">
        <v>5853</v>
      </c>
      <c r="Q589" s="8" t="str">
        <f t="shared" ref="Q589:Q652" si="13">LEFT(M589,3)</f>
        <v>RES</v>
      </c>
      <c r="U589" s="59" t="s">
        <v>1103</v>
      </c>
    </row>
    <row r="590" spans="1:21" s="8" customFormat="1" ht="96" hidden="1" x14ac:dyDescent="0.2">
      <c r="A590" s="20" t="s">
        <v>5847</v>
      </c>
      <c r="B590" s="11" t="s">
        <v>5854</v>
      </c>
      <c r="C590" s="59" t="s">
        <v>5855</v>
      </c>
      <c r="D590" s="59" t="s">
        <v>5856</v>
      </c>
      <c r="E590" s="59" t="s">
        <v>2984</v>
      </c>
      <c r="F590" s="59" t="s">
        <v>5857</v>
      </c>
      <c r="G590" s="59" t="s">
        <v>5858</v>
      </c>
      <c r="H590" s="59" t="s">
        <v>1033</v>
      </c>
      <c r="I590" s="59"/>
      <c r="J590" s="59" t="s">
        <v>2987</v>
      </c>
      <c r="K590" s="59" t="s">
        <v>2784</v>
      </c>
      <c r="L590" s="59" t="s">
        <v>2785</v>
      </c>
      <c r="M590" s="59" t="s">
        <v>1103</v>
      </c>
      <c r="N590" s="59" t="s">
        <v>1104</v>
      </c>
      <c r="O590" s="11" t="s">
        <v>5853</v>
      </c>
      <c r="Q590" s="8" t="str">
        <f t="shared" si="13"/>
        <v>RES</v>
      </c>
      <c r="U590" s="59" t="s">
        <v>1103</v>
      </c>
    </row>
    <row r="591" spans="1:21" s="8" customFormat="1" ht="96" hidden="1" x14ac:dyDescent="0.2">
      <c r="A591" s="20" t="s">
        <v>5847</v>
      </c>
      <c r="B591" s="11" t="s">
        <v>5859</v>
      </c>
      <c r="C591" s="59" t="s">
        <v>5860</v>
      </c>
      <c r="D591" s="59" t="s">
        <v>5861</v>
      </c>
      <c r="E591" s="59" t="s">
        <v>2984</v>
      </c>
      <c r="F591" s="59" t="s">
        <v>5862</v>
      </c>
      <c r="G591" s="59" t="str">
        <f>"• A research project is in 'acquitted - residual funds' status.
• A 'To Do' task to complete the checklist has been assigned to the Research Finance user (as per "&amp;B590&amp;")."</f>
        <v>• A research project is in 'acquitted - residual funds' status.
• A 'To Do' task to complete the checklist has been assigned to the Research Finance user (as per TS465).</v>
      </c>
      <c r="H591" s="59" t="s">
        <v>1033</v>
      </c>
      <c r="I591" s="59"/>
      <c r="J591" s="59" t="s">
        <v>2987</v>
      </c>
      <c r="K591" s="59" t="s">
        <v>2787</v>
      </c>
      <c r="L591" s="59" t="s">
        <v>2788</v>
      </c>
      <c r="M591" s="59" t="s">
        <v>1103</v>
      </c>
      <c r="N591" s="59" t="s">
        <v>1104</v>
      </c>
      <c r="O591" s="11" t="s">
        <v>5853</v>
      </c>
      <c r="Q591" s="8" t="str">
        <f t="shared" si="13"/>
        <v>RES</v>
      </c>
      <c r="U591" s="59" t="s">
        <v>1103</v>
      </c>
    </row>
    <row r="592" spans="1:21" s="8" customFormat="1" ht="96" hidden="1" x14ac:dyDescent="0.2">
      <c r="A592" s="20" t="s">
        <v>5847</v>
      </c>
      <c r="B592" s="11" t="s">
        <v>5863</v>
      </c>
      <c r="C592" s="59" t="s">
        <v>5864</v>
      </c>
      <c r="D592" s="59" t="s">
        <v>5865</v>
      </c>
      <c r="E592" s="59" t="s">
        <v>2984</v>
      </c>
      <c r="F592" s="59" t="s">
        <v>5866</v>
      </c>
      <c r="G592" s="59" t="str">
        <f>"• The Research Finance user is in the process of adding the 'Residual Funds' phase to a research project (as per "&amp;B591&amp;")."</f>
        <v>• The Research Finance user is in the process of adding the 'Residual Funds' phase to a research project (as per TS466).</v>
      </c>
      <c r="H592" s="59" t="s">
        <v>1033</v>
      </c>
      <c r="I592" s="59"/>
      <c r="J592" s="59" t="s">
        <v>3019</v>
      </c>
      <c r="K592" s="59" t="s">
        <v>2787</v>
      </c>
      <c r="L592" s="59" t="s">
        <v>2788</v>
      </c>
      <c r="M592" s="59" t="s">
        <v>1103</v>
      </c>
      <c r="N592" s="59" t="s">
        <v>1104</v>
      </c>
      <c r="O592" s="11" t="s">
        <v>5853</v>
      </c>
      <c r="Q592" s="8" t="str">
        <f t="shared" si="13"/>
        <v>RES</v>
      </c>
      <c r="U592" s="59" t="s">
        <v>1103</v>
      </c>
    </row>
    <row r="593" spans="1:21" s="8" customFormat="1" ht="96" hidden="1" x14ac:dyDescent="0.2">
      <c r="A593" s="20" t="s">
        <v>5847</v>
      </c>
      <c r="B593" s="11" t="s">
        <v>5867</v>
      </c>
      <c r="C593" s="59" t="s">
        <v>5868</v>
      </c>
      <c r="D593" s="59" t="s">
        <v>5869</v>
      </c>
      <c r="E593" s="59" t="s">
        <v>3006</v>
      </c>
      <c r="F593" s="59" t="s">
        <v>5870</v>
      </c>
      <c r="G593" s="59" t="s">
        <v>5871</v>
      </c>
      <c r="H593" s="59" t="s">
        <v>823</v>
      </c>
      <c r="I593" s="59"/>
      <c r="J593" s="59" t="s">
        <v>2987</v>
      </c>
      <c r="K593" s="59" t="s">
        <v>2790</v>
      </c>
      <c r="L593" s="59" t="s">
        <v>2791</v>
      </c>
      <c r="M593" s="59" t="s">
        <v>1103</v>
      </c>
      <c r="N593" s="59" t="s">
        <v>1104</v>
      </c>
      <c r="O593" s="11" t="s">
        <v>5853</v>
      </c>
      <c r="Q593" s="8" t="str">
        <f t="shared" si="13"/>
        <v>RES</v>
      </c>
      <c r="U593" s="59" t="s">
        <v>1103</v>
      </c>
    </row>
    <row r="594" spans="1:21" s="8" customFormat="1" ht="112" hidden="1" x14ac:dyDescent="0.2">
      <c r="A594" s="20" t="s">
        <v>5847</v>
      </c>
      <c r="B594" s="11" t="s">
        <v>5872</v>
      </c>
      <c r="C594" s="59" t="s">
        <v>5873</v>
      </c>
      <c r="D594" s="59" t="s">
        <v>5874</v>
      </c>
      <c r="E594" s="59" t="s">
        <v>2984</v>
      </c>
      <c r="F594" s="59" t="s">
        <v>5875</v>
      </c>
      <c r="G594" s="59" t="s">
        <v>5876</v>
      </c>
      <c r="H594" s="59" t="s">
        <v>823</v>
      </c>
      <c r="I594" s="59"/>
      <c r="J594" s="59" t="s">
        <v>2987</v>
      </c>
      <c r="K594" s="59" t="s">
        <v>2790</v>
      </c>
      <c r="L594" s="59" t="s">
        <v>2791</v>
      </c>
      <c r="M594" s="59" t="s">
        <v>1103</v>
      </c>
      <c r="N594" s="59" t="s">
        <v>1104</v>
      </c>
      <c r="O594" s="11" t="s">
        <v>5853</v>
      </c>
      <c r="Q594" s="8" t="str">
        <f t="shared" si="13"/>
        <v>RES</v>
      </c>
      <c r="U594" s="59" t="s">
        <v>1103</v>
      </c>
    </row>
    <row r="595" spans="1:21" s="8" customFormat="1" ht="96" hidden="1" x14ac:dyDescent="0.2">
      <c r="A595" s="20" t="s">
        <v>2980</v>
      </c>
      <c r="B595" s="11" t="s">
        <v>5877</v>
      </c>
      <c r="C595" s="59" t="s">
        <v>5878</v>
      </c>
      <c r="D595" s="59" t="s">
        <v>5879</v>
      </c>
      <c r="E595" s="59" t="s">
        <v>2984</v>
      </c>
      <c r="F595" s="59" t="s">
        <v>5880</v>
      </c>
      <c r="G595" s="59" t="s">
        <v>5881</v>
      </c>
      <c r="H595" s="59" t="s">
        <v>1033</v>
      </c>
      <c r="I595" s="59"/>
      <c r="J595" s="59" t="s">
        <v>3019</v>
      </c>
      <c r="K595" s="59" t="s">
        <v>2793</v>
      </c>
      <c r="L595" s="59" t="s">
        <v>2794</v>
      </c>
      <c r="M595" s="59" t="s">
        <v>1002</v>
      </c>
      <c r="N595" s="59" t="s">
        <v>1003</v>
      </c>
      <c r="O595" s="11"/>
      <c r="Q595" s="8" t="str">
        <f t="shared" si="13"/>
        <v>RES</v>
      </c>
      <c r="U595" s="59" t="s">
        <v>1002</v>
      </c>
    </row>
    <row r="596" spans="1:21" s="8" customFormat="1" ht="96" hidden="1" x14ac:dyDescent="0.2">
      <c r="A596" s="20" t="s">
        <v>2980</v>
      </c>
      <c r="B596" s="11" t="s">
        <v>5882</v>
      </c>
      <c r="C596" s="59" t="s">
        <v>5883</v>
      </c>
      <c r="D596" s="59" t="s">
        <v>5884</v>
      </c>
      <c r="E596" s="59" t="s">
        <v>2984</v>
      </c>
      <c r="F596" s="59" t="s">
        <v>5885</v>
      </c>
      <c r="G596" s="59" t="s">
        <v>5886</v>
      </c>
      <c r="H596" s="59" t="s">
        <v>1033</v>
      </c>
      <c r="I596" s="59"/>
      <c r="J596" s="59" t="s">
        <v>3019</v>
      </c>
      <c r="K596" s="59" t="s">
        <v>2793</v>
      </c>
      <c r="L596" s="59" t="s">
        <v>2794</v>
      </c>
      <c r="M596" s="59" t="s">
        <v>1002</v>
      </c>
      <c r="N596" s="59" t="s">
        <v>1003</v>
      </c>
      <c r="O596" s="11"/>
      <c r="Q596" s="8" t="str">
        <f t="shared" si="13"/>
        <v>RES</v>
      </c>
      <c r="U596" s="59" t="s">
        <v>1002</v>
      </c>
    </row>
    <row r="597" spans="1:21" s="8" customFormat="1" ht="112" hidden="1" x14ac:dyDescent="0.2">
      <c r="A597" s="20" t="s">
        <v>2980</v>
      </c>
      <c r="B597" s="11" t="s">
        <v>5887</v>
      </c>
      <c r="C597" s="59" t="s">
        <v>5888</v>
      </c>
      <c r="D597" s="59" t="s">
        <v>5889</v>
      </c>
      <c r="E597" s="59" t="s">
        <v>2984</v>
      </c>
      <c r="F597" s="59" t="s">
        <v>5890</v>
      </c>
      <c r="G597" s="59" t="s">
        <v>5891</v>
      </c>
      <c r="H597" s="59" t="s">
        <v>1033</v>
      </c>
      <c r="I597" s="59"/>
      <c r="J597" s="59" t="s">
        <v>2987</v>
      </c>
      <c r="K597" s="59" t="s">
        <v>2796</v>
      </c>
      <c r="L597" s="59" t="s">
        <v>2797</v>
      </c>
      <c r="M597" s="59" t="s">
        <v>1002</v>
      </c>
      <c r="N597" s="59" t="s">
        <v>1003</v>
      </c>
      <c r="O597" s="11"/>
      <c r="Q597" s="8" t="str">
        <f t="shared" si="13"/>
        <v>RES</v>
      </c>
      <c r="U597" s="59" t="s">
        <v>1002</v>
      </c>
    </row>
    <row r="598" spans="1:21" s="8" customFormat="1" ht="112" hidden="1" x14ac:dyDescent="0.2">
      <c r="A598" s="20" t="s">
        <v>2980</v>
      </c>
      <c r="B598" s="11" t="s">
        <v>5892</v>
      </c>
      <c r="C598" s="59" t="s">
        <v>5893</v>
      </c>
      <c r="D598" s="59" t="s">
        <v>5894</v>
      </c>
      <c r="E598" s="59" t="s">
        <v>2984</v>
      </c>
      <c r="F598" s="59" t="s">
        <v>5895</v>
      </c>
      <c r="G598" s="59" t="s">
        <v>5891</v>
      </c>
      <c r="H598" s="59" t="s">
        <v>1033</v>
      </c>
      <c r="I598" s="59"/>
      <c r="J598" s="59" t="s">
        <v>2987</v>
      </c>
      <c r="K598" s="59" t="s">
        <v>2799</v>
      </c>
      <c r="L598" s="59" t="s">
        <v>2800</v>
      </c>
      <c r="M598" s="59" t="s">
        <v>1002</v>
      </c>
      <c r="N598" s="59" t="s">
        <v>1003</v>
      </c>
      <c r="O598" s="11"/>
      <c r="Q598" s="8" t="str">
        <f t="shared" si="13"/>
        <v>RES</v>
      </c>
      <c r="U598" s="59" t="s">
        <v>1002</v>
      </c>
    </row>
    <row r="599" spans="1:21" s="8" customFormat="1" ht="112" hidden="1" x14ac:dyDescent="0.2">
      <c r="A599" s="20" t="s">
        <v>2980</v>
      </c>
      <c r="B599" s="11" t="s">
        <v>5896</v>
      </c>
      <c r="C599" s="59" t="s">
        <v>5897</v>
      </c>
      <c r="D599" s="59" t="s">
        <v>5898</v>
      </c>
      <c r="E599" s="59" t="s">
        <v>2984</v>
      </c>
      <c r="F599" s="59" t="s">
        <v>5899</v>
      </c>
      <c r="G599" s="59" t="str">
        <f>"• An unbalanced budget amendment is pending approval by the Project Management Office (as per "&amp;B$143 &amp; ")."</f>
        <v>• An unbalanced budget amendment is pending approval by the Project Management Office (as per TS040).</v>
      </c>
      <c r="H599" s="59" t="s">
        <v>834</v>
      </c>
      <c r="I599" s="59"/>
      <c r="J599" s="59" t="s">
        <v>2987</v>
      </c>
      <c r="K599" s="59" t="s">
        <v>2799</v>
      </c>
      <c r="L599" s="59" t="s">
        <v>2800</v>
      </c>
      <c r="M599" s="59" t="s">
        <v>1002</v>
      </c>
      <c r="N599" s="59" t="s">
        <v>1003</v>
      </c>
      <c r="O599" s="11"/>
      <c r="Q599" s="8" t="str">
        <f t="shared" si="13"/>
        <v>RES</v>
      </c>
      <c r="U599" s="59" t="s">
        <v>1002</v>
      </c>
    </row>
    <row r="600" spans="1:21" s="8" customFormat="1" ht="112" hidden="1" x14ac:dyDescent="0.2">
      <c r="A600" s="20" t="s">
        <v>2980</v>
      </c>
      <c r="B600" s="11" t="s">
        <v>5900</v>
      </c>
      <c r="C600" s="59" t="s">
        <v>5901</v>
      </c>
      <c r="D600" s="59" t="s">
        <v>5902</v>
      </c>
      <c r="E600" s="59" t="s">
        <v>3006</v>
      </c>
      <c r="F600" s="59" t="s">
        <v>5903</v>
      </c>
      <c r="G600" s="59" t="str">
        <f>"• An unbalanced budget amendment is pending approval by the Project Management Office (as per "&amp;B$143 &amp; ")."</f>
        <v>• An unbalanced budget amendment is pending approval by the Project Management Office (as per TS040).</v>
      </c>
      <c r="H600" s="59" t="s">
        <v>834</v>
      </c>
      <c r="I600" s="59"/>
      <c r="J600" s="59" t="s">
        <v>2987</v>
      </c>
      <c r="K600" s="59" t="s">
        <v>2799</v>
      </c>
      <c r="L600" s="59" t="s">
        <v>2800</v>
      </c>
      <c r="M600" s="59" t="s">
        <v>1002</v>
      </c>
      <c r="N600" s="59" t="s">
        <v>1003</v>
      </c>
      <c r="O600" s="11"/>
      <c r="Q600" s="8" t="str">
        <f t="shared" si="13"/>
        <v>RES</v>
      </c>
      <c r="U600" s="59" t="s">
        <v>1002</v>
      </c>
    </row>
    <row r="601" spans="1:21" s="8" customFormat="1" ht="112" hidden="1" x14ac:dyDescent="0.2">
      <c r="A601" s="20" t="s">
        <v>2980</v>
      </c>
      <c r="B601" s="11" t="s">
        <v>5904</v>
      </c>
      <c r="C601" s="59" t="s">
        <v>5905</v>
      </c>
      <c r="D601" s="59" t="s">
        <v>5906</v>
      </c>
      <c r="E601" s="59" t="s">
        <v>2984</v>
      </c>
      <c r="F601" s="59" t="s">
        <v>5907</v>
      </c>
      <c r="G601" s="59" t="s">
        <v>5908</v>
      </c>
      <c r="H601" s="59" t="s">
        <v>1033</v>
      </c>
      <c r="I601" s="59"/>
      <c r="J601" s="59" t="s">
        <v>2987</v>
      </c>
      <c r="K601" s="59" t="s">
        <v>2812</v>
      </c>
      <c r="L601" s="59" t="s">
        <v>2813</v>
      </c>
      <c r="M601" s="59" t="s">
        <v>1002</v>
      </c>
      <c r="N601" s="59" t="s">
        <v>1003</v>
      </c>
      <c r="O601" s="11"/>
      <c r="Q601" s="8" t="str">
        <f t="shared" si="13"/>
        <v>RES</v>
      </c>
      <c r="U601" s="59" t="s">
        <v>1002</v>
      </c>
    </row>
    <row r="602" spans="1:21" s="8" customFormat="1" ht="112" hidden="1" x14ac:dyDescent="0.2">
      <c r="A602" s="20" t="s">
        <v>2980</v>
      </c>
      <c r="B602" s="11" t="s">
        <v>5909</v>
      </c>
      <c r="C602" s="59" t="s">
        <v>5910</v>
      </c>
      <c r="D602" s="59" t="s">
        <v>5911</v>
      </c>
      <c r="E602" s="59" t="s">
        <v>2984</v>
      </c>
      <c r="F602" s="59" t="s">
        <v>5912</v>
      </c>
      <c r="G602" s="59" t="s">
        <v>5913</v>
      </c>
      <c r="H602" s="59" t="s">
        <v>1033</v>
      </c>
      <c r="I602" s="59"/>
      <c r="J602" s="59" t="s">
        <v>2987</v>
      </c>
      <c r="K602" s="59" t="s">
        <v>2812</v>
      </c>
      <c r="L602" s="59" t="s">
        <v>2813</v>
      </c>
      <c r="M602" s="59" t="s">
        <v>1002</v>
      </c>
      <c r="N602" s="59" t="s">
        <v>1003</v>
      </c>
      <c r="O602" s="11"/>
      <c r="Q602" s="8" t="str">
        <f t="shared" si="13"/>
        <v>RES</v>
      </c>
      <c r="U602" s="59" t="s">
        <v>1002</v>
      </c>
    </row>
    <row r="603" spans="1:21" s="8" customFormat="1" ht="96" hidden="1" x14ac:dyDescent="0.2">
      <c r="A603" s="20" t="s">
        <v>2980</v>
      </c>
      <c r="B603" s="11" t="s">
        <v>5914</v>
      </c>
      <c r="C603" s="59" t="s">
        <v>5915</v>
      </c>
      <c r="D603" s="59" t="s">
        <v>5916</v>
      </c>
      <c r="E603" s="59" t="s">
        <v>2984</v>
      </c>
      <c r="F603" s="59" t="s">
        <v>5917</v>
      </c>
      <c r="G603" s="59" t="s">
        <v>5918</v>
      </c>
      <c r="H603" s="59" t="s">
        <v>1033</v>
      </c>
      <c r="I603" s="59"/>
      <c r="J603" s="59" t="s">
        <v>2987</v>
      </c>
      <c r="K603" s="59" t="s">
        <v>2815</v>
      </c>
      <c r="L603" s="59" t="s">
        <v>2816</v>
      </c>
      <c r="M603" s="59" t="s">
        <v>1103</v>
      </c>
      <c r="N603" s="59" t="s">
        <v>1104</v>
      </c>
      <c r="O603" s="11"/>
      <c r="Q603" s="8" t="str">
        <f t="shared" si="13"/>
        <v>RES</v>
      </c>
      <c r="U603" s="59" t="s">
        <v>1103</v>
      </c>
    </row>
    <row r="604" spans="1:21" s="8" customFormat="1" ht="96" hidden="1" x14ac:dyDescent="0.2">
      <c r="A604" s="20" t="s">
        <v>2980</v>
      </c>
      <c r="B604" s="11" t="s">
        <v>5919</v>
      </c>
      <c r="C604" s="59" t="s">
        <v>5920</v>
      </c>
      <c r="D604" s="59" t="s">
        <v>5921</v>
      </c>
      <c r="E604" s="59" t="s">
        <v>2984</v>
      </c>
      <c r="F604" s="59" t="s">
        <v>5922</v>
      </c>
      <c r="G604" s="59" t="s">
        <v>5923</v>
      </c>
      <c r="H604" s="59" t="s">
        <v>257</v>
      </c>
      <c r="I604" s="59"/>
      <c r="J604" s="59" t="s">
        <v>2987</v>
      </c>
      <c r="K604" s="59" t="s">
        <v>2833</v>
      </c>
      <c r="L604" s="59" t="s">
        <v>2834</v>
      </c>
      <c r="M604" s="59" t="s">
        <v>1145</v>
      </c>
      <c r="N604" s="59" t="s">
        <v>1146</v>
      </c>
      <c r="O604" s="11"/>
      <c r="Q604" s="8" t="str">
        <f t="shared" si="13"/>
        <v>RES</v>
      </c>
      <c r="U604" s="59" t="s">
        <v>1145</v>
      </c>
    </row>
    <row r="605" spans="1:21" s="8" customFormat="1" ht="96" hidden="1" x14ac:dyDescent="0.2">
      <c r="A605" s="20" t="s">
        <v>2980</v>
      </c>
      <c r="B605" s="11" t="s">
        <v>5924</v>
      </c>
      <c r="C605" s="59" t="s">
        <v>5925</v>
      </c>
      <c r="D605" s="59" t="s">
        <v>5926</v>
      </c>
      <c r="E605" s="59" t="s">
        <v>3006</v>
      </c>
      <c r="F605" s="59" t="s">
        <v>5927</v>
      </c>
      <c r="G605" s="59" t="str">
        <f>"• An Accounts Payable Officer has created and submitted an Ad Hoc Payment (as per "&amp;B604&amp;")."</f>
        <v>• An Accounts Payable Officer has created and submitted an Ad Hoc Payment (as per TS479).</v>
      </c>
      <c r="H605" s="59" t="s">
        <v>257</v>
      </c>
      <c r="I605" s="59"/>
      <c r="J605" s="59" t="s">
        <v>2987</v>
      </c>
      <c r="K605" s="59" t="s">
        <v>2833</v>
      </c>
      <c r="L605" s="59" t="s">
        <v>2834</v>
      </c>
      <c r="M605" s="59" t="s">
        <v>1145</v>
      </c>
      <c r="N605" s="59" t="s">
        <v>1146</v>
      </c>
      <c r="O605" s="11"/>
      <c r="Q605" s="8" t="str">
        <f t="shared" si="13"/>
        <v>RES</v>
      </c>
      <c r="U605" s="59" t="s">
        <v>1145</v>
      </c>
    </row>
    <row r="606" spans="1:21" s="8" customFormat="1" ht="96" hidden="1" x14ac:dyDescent="0.2">
      <c r="A606" s="20" t="s">
        <v>2980</v>
      </c>
      <c r="B606" s="11" t="s">
        <v>5928</v>
      </c>
      <c r="C606" s="59" t="s">
        <v>5929</v>
      </c>
      <c r="D606" s="59" t="s">
        <v>5930</v>
      </c>
      <c r="E606" s="59" t="s">
        <v>2984</v>
      </c>
      <c r="F606" s="59" t="s">
        <v>5931</v>
      </c>
      <c r="G606" s="59" t="s">
        <v>5932</v>
      </c>
      <c r="H606" s="59" t="s">
        <v>257</v>
      </c>
      <c r="I606" s="59"/>
      <c r="J606" s="59" t="s">
        <v>2987</v>
      </c>
      <c r="K606" s="59" t="s">
        <v>2833</v>
      </c>
      <c r="L606" s="59" t="s">
        <v>2834</v>
      </c>
      <c r="M606" s="59" t="s">
        <v>1145</v>
      </c>
      <c r="N606" s="59" t="s">
        <v>1146</v>
      </c>
      <c r="O606" s="11"/>
      <c r="Q606" s="8" t="str">
        <f t="shared" si="13"/>
        <v>RES</v>
      </c>
      <c r="U606" s="59" t="s">
        <v>1145</v>
      </c>
    </row>
    <row r="607" spans="1:21" s="8" customFormat="1" ht="112" hidden="1" x14ac:dyDescent="0.2">
      <c r="A607" s="20" t="s">
        <v>2980</v>
      </c>
      <c r="B607" s="11" t="s">
        <v>5933</v>
      </c>
      <c r="C607" s="59" t="s">
        <v>5934</v>
      </c>
      <c r="D607" s="59" t="s">
        <v>5935</v>
      </c>
      <c r="E607" s="59" t="s">
        <v>3006</v>
      </c>
      <c r="F607" s="59" t="s">
        <v>5936</v>
      </c>
      <c r="G607" s="59" t="s">
        <v>5937</v>
      </c>
      <c r="H607" s="59" t="s">
        <v>823</v>
      </c>
      <c r="I607" s="59"/>
      <c r="J607" s="59" t="s">
        <v>2987</v>
      </c>
      <c r="K607" s="59" t="s">
        <v>2836</v>
      </c>
      <c r="L607" s="59" t="s">
        <v>5938</v>
      </c>
      <c r="M607" s="59" t="s">
        <v>1103</v>
      </c>
      <c r="N607" s="59" t="s">
        <v>1104</v>
      </c>
      <c r="O607" s="11"/>
      <c r="Q607" s="8" t="str">
        <f t="shared" si="13"/>
        <v>RES</v>
      </c>
      <c r="U607" s="59" t="s">
        <v>1103</v>
      </c>
    </row>
    <row r="608" spans="1:21" s="8" customFormat="1" ht="80" hidden="1" x14ac:dyDescent="0.2">
      <c r="A608" s="21" t="s">
        <v>2980</v>
      </c>
      <c r="B608" s="22" t="s">
        <v>5939</v>
      </c>
      <c r="C608" s="123" t="s">
        <v>5940</v>
      </c>
      <c r="D608" s="123" t="s">
        <v>5941</v>
      </c>
      <c r="E608" s="123" t="s">
        <v>2984</v>
      </c>
      <c r="F608" s="123" t="s">
        <v>5942</v>
      </c>
      <c r="G608" s="123" t="s">
        <v>5943</v>
      </c>
      <c r="H608" s="123" t="s">
        <v>2528</v>
      </c>
      <c r="I608" s="123"/>
      <c r="J608" s="123" t="s">
        <v>3019</v>
      </c>
      <c r="K608" s="123" t="s">
        <v>2843</v>
      </c>
      <c r="L608" s="123" t="s">
        <v>5944</v>
      </c>
      <c r="M608" s="22" t="s">
        <v>1420</v>
      </c>
      <c r="N608" s="22" t="str">
        <f>_xlfn.XLOOKUP(M608,'User Stories'!H:H,'User Stories'!I:I)</f>
        <v>Close PA Sub ledger and Reconcile with GL</v>
      </c>
      <c r="O608" s="121" t="s">
        <v>5945</v>
      </c>
      <c r="P608" s="34"/>
      <c r="Q608" s="8" t="str">
        <f t="shared" si="13"/>
        <v>P2R</v>
      </c>
      <c r="U608" s="11">
        <f>_xlfn.XLOOKUP(S608,'User Stories'!I:I,'User Stories'!P:P)</f>
        <v>0</v>
      </c>
    </row>
    <row r="609" spans="1:1023 1025:2047 2049:3071 3073:4095 4097:5119 5121:6143 6145:7167 7169:8191 8193:9215 9217:10239 10241:11263 11265:12287 12289:13311 13313:14335 14337:15359 15361:16383" s="8" customFormat="1" ht="144" hidden="1" x14ac:dyDescent="0.2">
      <c r="A609" s="20" t="s">
        <v>3020</v>
      </c>
      <c r="B609" s="11" t="s">
        <v>5946</v>
      </c>
      <c r="C609" s="59" t="s">
        <v>5947</v>
      </c>
      <c r="D609" s="59" t="s">
        <v>5948</v>
      </c>
      <c r="E609" s="59" t="s">
        <v>2984</v>
      </c>
      <c r="F609" s="59" t="s">
        <v>5949</v>
      </c>
      <c r="G609" s="59" t="s">
        <v>5950</v>
      </c>
      <c r="H609" s="59" t="s">
        <v>2528</v>
      </c>
      <c r="I609" s="59"/>
      <c r="J609" s="59" t="s">
        <v>2987</v>
      </c>
      <c r="K609" s="59" t="s">
        <v>2843</v>
      </c>
      <c r="L609" s="59" t="s">
        <v>5944</v>
      </c>
      <c r="M609" s="11" t="s">
        <v>1420</v>
      </c>
      <c r="N609" s="11" t="str">
        <f>_xlfn.XLOOKUP(M609,'User Stories'!H:H,'User Stories'!I:I)</f>
        <v>Close PA Sub ledger and Reconcile with GL</v>
      </c>
      <c r="O609" s="55"/>
      <c r="Q609" s="8" t="str">
        <f t="shared" si="13"/>
        <v>P2R</v>
      </c>
      <c r="U609" s="11">
        <f>_xlfn.XLOOKUP(S609,'User Stories'!I:I,'User Stories'!P:P)</f>
        <v>0</v>
      </c>
    </row>
    <row r="610" spans="1:1023 1025:2047 2049:3071 3073:4095 4097:5119 5121:6143 6145:7167 7169:8191 8193:9215 9217:10239 10241:11263 11265:12287 12289:13311 13313:14335 14337:15359 15361:16383" s="8" customFormat="1" ht="80" hidden="1" x14ac:dyDescent="0.2">
      <c r="A610" s="21" t="s">
        <v>2980</v>
      </c>
      <c r="B610" s="22" t="s">
        <v>5951</v>
      </c>
      <c r="C610" s="123" t="s">
        <v>5952</v>
      </c>
      <c r="D610" s="123" t="s">
        <v>5953</v>
      </c>
      <c r="E610" s="123" t="s">
        <v>2984</v>
      </c>
      <c r="F610" s="123" t="s">
        <v>5954</v>
      </c>
      <c r="G610" s="123" t="s">
        <v>5955</v>
      </c>
      <c r="H610" s="123" t="s">
        <v>2528</v>
      </c>
      <c r="I610" s="123"/>
      <c r="J610" s="123" t="s">
        <v>3019</v>
      </c>
      <c r="K610" s="123" t="s">
        <v>2843</v>
      </c>
      <c r="L610" s="123" t="s">
        <v>5944</v>
      </c>
      <c r="M610" s="22" t="s">
        <v>1420</v>
      </c>
      <c r="N610" s="22" t="str">
        <f>_xlfn.XLOOKUP(M610,'User Stories'!H:H,'User Stories'!I:I)</f>
        <v>Close PA Sub ledger and Reconcile with GL</v>
      </c>
      <c r="O610" s="121"/>
      <c r="P610" s="34"/>
      <c r="Q610" s="8" t="str">
        <f t="shared" si="13"/>
        <v>P2R</v>
      </c>
      <c r="U610" s="11">
        <f>_xlfn.XLOOKUP(S610,'User Stories'!I:I,'User Stories'!P:P)</f>
        <v>0</v>
      </c>
    </row>
    <row r="611" spans="1:1023 1025:2047 2049:3071 3073:4095 4097:5119 5121:6143 6145:7167 7169:8191 8193:9215 9217:10239 10241:11263 11265:12287 12289:13311 13313:14335 14337:15359 15361:16383" s="8" customFormat="1" ht="144" hidden="1" x14ac:dyDescent="0.2">
      <c r="A611" s="20" t="s">
        <v>2980</v>
      </c>
      <c r="B611" s="11" t="s">
        <v>5956</v>
      </c>
      <c r="C611" s="59" t="s">
        <v>5957</v>
      </c>
      <c r="D611" s="59" t="s">
        <v>5958</v>
      </c>
      <c r="E611" s="59" t="s">
        <v>2984</v>
      </c>
      <c r="F611" s="59" t="s">
        <v>5959</v>
      </c>
      <c r="G611" s="59" t="s">
        <v>5960</v>
      </c>
      <c r="H611" s="59" t="s">
        <v>2528</v>
      </c>
      <c r="I611" s="59"/>
      <c r="J611" s="59" t="s">
        <v>2987</v>
      </c>
      <c r="K611" s="59" t="s">
        <v>2843</v>
      </c>
      <c r="L611" s="59" t="s">
        <v>5944</v>
      </c>
      <c r="M611" s="11" t="s">
        <v>1420</v>
      </c>
      <c r="N611" s="11" t="str">
        <f>_xlfn.XLOOKUP(M611,'User Stories'!H:H,'User Stories'!I:I)</f>
        <v>Close PA Sub ledger and Reconcile with GL</v>
      </c>
      <c r="O611" s="55"/>
      <c r="Q611" s="8" t="str">
        <f t="shared" si="13"/>
        <v>P2R</v>
      </c>
      <c r="U611" s="11">
        <f>_xlfn.XLOOKUP(S611,'User Stories'!I:I,'User Stories'!P:P)</f>
        <v>0</v>
      </c>
    </row>
    <row r="612" spans="1:1023 1025:2047 2049:3071 3073:4095 4097:5119 5121:6143 6145:7167 7169:8191 8193:9215 9217:10239 10241:11263 11265:12287 12289:13311 13313:14335 14337:15359 15361:16383" s="8" customFormat="1" ht="80" hidden="1" x14ac:dyDescent="0.2">
      <c r="A612" s="20" t="s">
        <v>2980</v>
      </c>
      <c r="B612" s="11" t="s">
        <v>5961</v>
      </c>
      <c r="C612" s="59" t="s">
        <v>5962</v>
      </c>
      <c r="D612" s="59" t="s">
        <v>5963</v>
      </c>
      <c r="E612" s="59" t="s">
        <v>2984</v>
      </c>
      <c r="F612" s="59" t="s">
        <v>5964</v>
      </c>
      <c r="G612" s="59" t="s">
        <v>5965</v>
      </c>
      <c r="H612" s="59" t="s">
        <v>2528</v>
      </c>
      <c r="I612" s="59"/>
      <c r="J612" s="59" t="s">
        <v>3019</v>
      </c>
      <c r="K612" s="59" t="s">
        <v>2843</v>
      </c>
      <c r="L612" s="59" t="s">
        <v>5944</v>
      </c>
      <c r="M612" s="11" t="s">
        <v>1420</v>
      </c>
      <c r="N612" s="11" t="str">
        <f>_xlfn.XLOOKUP(M612,'User Stories'!H:H,'User Stories'!I:I)</f>
        <v>Close PA Sub ledger and Reconcile with GL</v>
      </c>
      <c r="O612" s="55"/>
      <c r="Q612" s="8" t="str">
        <f t="shared" si="13"/>
        <v>P2R</v>
      </c>
      <c r="U612" s="11">
        <f>_xlfn.XLOOKUP(S612,'User Stories'!I:I,'User Stories'!P:P)</f>
        <v>0</v>
      </c>
    </row>
    <row r="613" spans="1:1023 1025:2047 2049:3071 3073:4095 4097:5119 5121:6143 6145:7167 7169:8191 8193:9215 9217:10239 10241:11263 11265:12287 12289:13311 13313:14335 14337:15359 15361:16383" s="8" customFormat="1" ht="96" hidden="1" x14ac:dyDescent="0.2">
      <c r="A613" s="20" t="s">
        <v>3020</v>
      </c>
      <c r="B613" s="11" t="s">
        <v>5966</v>
      </c>
      <c r="C613" s="59" t="s">
        <v>5967</v>
      </c>
      <c r="D613" s="59" t="s">
        <v>5968</v>
      </c>
      <c r="E613" s="59" t="s">
        <v>2984</v>
      </c>
      <c r="F613" s="59" t="s">
        <v>5969</v>
      </c>
      <c r="G613" s="59" t="s">
        <v>5970</v>
      </c>
      <c r="H613" s="59" t="s">
        <v>1033</v>
      </c>
      <c r="I613" s="59"/>
      <c r="J613" s="59" t="s">
        <v>3019</v>
      </c>
      <c r="K613" s="59" t="s">
        <v>2843</v>
      </c>
      <c r="L613" s="59" t="s">
        <v>5944</v>
      </c>
      <c r="M613" s="11" t="s">
        <v>1420</v>
      </c>
      <c r="N613" s="11" t="str">
        <f>_xlfn.XLOOKUP(M613,'User Stories'!H:H,'User Stories'!I:I)</f>
        <v>Close PA Sub ledger and Reconcile with GL</v>
      </c>
      <c r="O613" s="55"/>
      <c r="Q613" s="8" t="str">
        <f t="shared" si="13"/>
        <v>P2R</v>
      </c>
      <c r="U613" s="11">
        <f>_xlfn.XLOOKUP(S613,'User Stories'!I:I,'User Stories'!P:P)</f>
        <v>0</v>
      </c>
    </row>
    <row r="614" spans="1:1023 1025:2047 2049:3071 3073:4095 4097:5119 5121:6143 6145:7167 7169:8191 8193:9215 9217:10239 10241:11263 11265:12287 12289:13311 13313:14335 14337:15359 15361:16383" s="8" customFormat="1" ht="48" hidden="1" x14ac:dyDescent="0.2">
      <c r="A614" s="20" t="s">
        <v>3020</v>
      </c>
      <c r="B614" s="11" t="s">
        <v>5971</v>
      </c>
      <c r="C614" s="59" t="s">
        <v>5972</v>
      </c>
      <c r="D614" s="59" t="s">
        <v>5973</v>
      </c>
      <c r="E614" s="59" t="s">
        <v>2984</v>
      </c>
      <c r="F614" s="59" t="s">
        <v>5974</v>
      </c>
      <c r="G614" s="59" t="s">
        <v>5975</v>
      </c>
      <c r="H614" s="59" t="s">
        <v>257</v>
      </c>
      <c r="I614" s="59"/>
      <c r="J614" s="59" t="s">
        <v>3019</v>
      </c>
      <c r="K614" s="59" t="s">
        <v>2843</v>
      </c>
      <c r="L614" s="59" t="s">
        <v>5944</v>
      </c>
      <c r="M614" s="11" t="s">
        <v>1420</v>
      </c>
      <c r="N614" s="11" t="str">
        <f>_xlfn.XLOOKUP(M614,'User Stories'!H:H,'User Stories'!I:I)</f>
        <v>Close PA Sub ledger and Reconcile with GL</v>
      </c>
      <c r="O614" s="55"/>
      <c r="Q614" s="8" t="str">
        <f t="shared" si="13"/>
        <v>P2R</v>
      </c>
      <c r="U614" s="11"/>
    </row>
    <row r="615" spans="1:1023 1025:2047 2049:3071 3073:4095 4097:5119 5121:6143 6145:7167 7169:8191 8193:9215 9217:10239 10241:11263 11265:12287 12289:13311 13313:14335 14337:15359 15361:16383" s="8" customFormat="1" ht="48" hidden="1" x14ac:dyDescent="0.2">
      <c r="A615" s="20" t="s">
        <v>2980</v>
      </c>
      <c r="B615" s="11" t="s">
        <v>5976</v>
      </c>
      <c r="C615" s="59" t="s">
        <v>5977</v>
      </c>
      <c r="D615" s="59" t="s">
        <v>5978</v>
      </c>
      <c r="E615" s="59" t="s">
        <v>2984</v>
      </c>
      <c r="F615" s="59" t="s">
        <v>5979</v>
      </c>
      <c r="G615" s="59" t="s">
        <v>5980</v>
      </c>
      <c r="H615" s="59" t="s">
        <v>2528</v>
      </c>
      <c r="I615" s="59"/>
      <c r="J615" s="59" t="s">
        <v>2987</v>
      </c>
      <c r="K615" s="59" t="s">
        <v>2843</v>
      </c>
      <c r="L615" s="59" t="s">
        <v>5944</v>
      </c>
      <c r="M615" s="11" t="s">
        <v>1420</v>
      </c>
      <c r="N615" s="11" t="str">
        <f>_xlfn.XLOOKUP(M615,'User Stories'!H:H,'User Stories'!I:I)</f>
        <v>Close PA Sub ledger and Reconcile with GL</v>
      </c>
      <c r="O615" s="55"/>
      <c r="Q615" s="8" t="str">
        <f t="shared" si="13"/>
        <v>P2R</v>
      </c>
      <c r="U615" s="11">
        <f>_xlfn.XLOOKUP(S615,'User Stories'!I:I,'User Stories'!P:P)</f>
        <v>0</v>
      </c>
    </row>
    <row r="616" spans="1:1023 1025:2047 2049:3071 3073:4095 4097:5119 5121:6143 6145:7167 7169:8191 8193:9215 9217:10239 10241:11263 11265:12287 12289:13311 13313:14335 14337:15359 15361:16383" s="8" customFormat="1" ht="64" x14ac:dyDescent="0.2">
      <c r="A616" s="20" t="s">
        <v>3020</v>
      </c>
      <c r="B616" s="11" t="s">
        <v>5981</v>
      </c>
      <c r="C616" s="59" t="s">
        <v>5982</v>
      </c>
      <c r="D616" s="59" t="s">
        <v>5983</v>
      </c>
      <c r="E616" s="59" t="s">
        <v>2984</v>
      </c>
      <c r="F616" s="59" t="s">
        <v>5984</v>
      </c>
      <c r="G616" s="59" t="s">
        <v>5985</v>
      </c>
      <c r="H616" s="59" t="s">
        <v>1033</v>
      </c>
      <c r="I616" s="59"/>
      <c r="J616" s="59" t="s">
        <v>3019</v>
      </c>
      <c r="K616" s="59" t="s">
        <v>2843</v>
      </c>
      <c r="L616" s="59" t="s">
        <v>5944</v>
      </c>
      <c r="M616" s="11" t="s">
        <v>1420</v>
      </c>
      <c r="N616" s="11" t="str">
        <f>_xlfn.XLOOKUP(M616,'User Stories'!H:H,'User Stories'!I:I)</f>
        <v>Close PA Sub ledger and Reconcile with GL</v>
      </c>
      <c r="O616" s="55"/>
      <c r="Q616" s="8" t="str">
        <f t="shared" si="13"/>
        <v>P2R</v>
      </c>
      <c r="U616" s="11">
        <f>_xlfn.XLOOKUP(S616,'User Stories'!I:I,'User Stories'!P:P)</f>
        <v>0</v>
      </c>
    </row>
    <row r="617" spans="1:1023 1025:2047 2049:3071 3073:4095 4097:5119 5121:6143 6145:7167 7169:8191 8193:9215 9217:10239 10241:11263 11265:12287 12289:13311 13313:14335 14337:15359 15361:16383" s="8" customFormat="1" ht="48" hidden="1" x14ac:dyDescent="0.2">
      <c r="A617" s="20" t="s">
        <v>3020</v>
      </c>
      <c r="B617" s="11" t="s">
        <v>5986</v>
      </c>
      <c r="C617" s="59" t="s">
        <v>5987</v>
      </c>
      <c r="D617" s="59" t="s">
        <v>5988</v>
      </c>
      <c r="E617" s="59" t="s">
        <v>2984</v>
      </c>
      <c r="F617" s="59" t="s">
        <v>5989</v>
      </c>
      <c r="G617" s="59" t="s">
        <v>5990</v>
      </c>
      <c r="H617" s="59" t="s">
        <v>257</v>
      </c>
      <c r="I617" s="59"/>
      <c r="J617" s="59" t="s">
        <v>3019</v>
      </c>
      <c r="K617" s="59" t="s">
        <v>2843</v>
      </c>
      <c r="L617" s="59" t="s">
        <v>5944</v>
      </c>
      <c r="M617" s="11" t="s">
        <v>1420</v>
      </c>
      <c r="N617" s="11" t="str">
        <f>_xlfn.XLOOKUP(M617,'User Stories'!H:H,'User Stories'!I:I)</f>
        <v>Close PA Sub ledger and Reconcile with GL</v>
      </c>
      <c r="O617" s="55"/>
      <c r="Q617" s="8" t="str">
        <f t="shared" si="13"/>
        <v>P2R</v>
      </c>
      <c r="U617" s="11"/>
    </row>
    <row r="618" spans="1:1023 1025:2047 2049:3071 3073:4095 4097:5119 5121:6143 6145:7167 7169:8191 8193:9215 9217:10239 10241:11263 11265:12287 12289:13311 13313:14335 14337:15359 15361:16383" s="8" customFormat="1" ht="80" x14ac:dyDescent="0.2">
      <c r="A618" s="20" t="s">
        <v>3020</v>
      </c>
      <c r="B618" s="11" t="s">
        <v>5991</v>
      </c>
      <c r="C618" s="59" t="s">
        <v>5992</v>
      </c>
      <c r="D618" s="59" t="s">
        <v>5993</v>
      </c>
      <c r="E618" s="59" t="s">
        <v>2984</v>
      </c>
      <c r="F618" s="59" t="s">
        <v>5994</v>
      </c>
      <c r="G618" s="59" t="s">
        <v>5995</v>
      </c>
      <c r="H618" s="59" t="s">
        <v>2528</v>
      </c>
      <c r="I618" s="59"/>
      <c r="J618" s="59" t="s">
        <v>2987</v>
      </c>
      <c r="K618" s="59" t="s">
        <v>2843</v>
      </c>
      <c r="L618" s="59" t="s">
        <v>5944</v>
      </c>
      <c r="M618" s="11" t="s">
        <v>1420</v>
      </c>
      <c r="N618" s="11" t="str">
        <f>_xlfn.XLOOKUP(M618,'User Stories'!H:H,'User Stories'!I:I)</f>
        <v>Close PA Sub ledger and Reconcile with GL</v>
      </c>
      <c r="O618" s="55"/>
      <c r="Q618" s="8" t="str">
        <f t="shared" si="13"/>
        <v>P2R</v>
      </c>
      <c r="U618" s="11">
        <f>_xlfn.XLOOKUP(S618,'User Stories'!I:I,'User Stories'!P:P)</f>
        <v>0</v>
      </c>
    </row>
    <row r="619" spans="1:1023 1025:2047 2049:3071 3073:4095 4097:5119 5121:6143 6145:7167 7169:8191 8193:9215 9217:10239 10241:11263 11265:12287 12289:13311 13313:14335 14337:15359 15361:16383" s="8" customFormat="1" ht="365" x14ac:dyDescent="0.2">
      <c r="A619" s="20" t="s">
        <v>3020</v>
      </c>
      <c r="B619" s="11" t="s">
        <v>5996</v>
      </c>
      <c r="C619" s="59" t="s">
        <v>5997</v>
      </c>
      <c r="D619" s="59" t="s">
        <v>5998</v>
      </c>
      <c r="E619" s="59" t="s">
        <v>2984</v>
      </c>
      <c r="F619" s="59" t="s">
        <v>5999</v>
      </c>
      <c r="G619" s="59" t="s">
        <v>5985</v>
      </c>
      <c r="H619" s="59" t="s">
        <v>1033</v>
      </c>
      <c r="I619" s="59"/>
      <c r="J619" s="59" t="s">
        <v>3019</v>
      </c>
      <c r="K619" s="59" t="s">
        <v>2843</v>
      </c>
      <c r="L619" s="59" t="s">
        <v>5944</v>
      </c>
      <c r="M619" s="11" t="s">
        <v>1420</v>
      </c>
      <c r="N619" s="11" t="str">
        <f>_xlfn.XLOOKUP(M619,'User Stories'!H:H,'User Stories'!I:I)</f>
        <v>Close PA Sub ledger and Reconcile with GL</v>
      </c>
      <c r="O619" s="55"/>
      <c r="Q619" s="8" t="str">
        <f t="shared" si="13"/>
        <v>P2R</v>
      </c>
      <c r="R619" s="11"/>
      <c r="S619" s="59"/>
      <c r="T619" s="59"/>
      <c r="U619" s="59"/>
      <c r="V619" s="59"/>
      <c r="W619" s="59"/>
      <c r="X619" s="59"/>
      <c r="Y619" s="59"/>
      <c r="Z619" s="59"/>
      <c r="AA619" s="59"/>
      <c r="AB619" s="59"/>
      <c r="AC619" s="11"/>
      <c r="AD619" s="11"/>
      <c r="AE619" s="55"/>
      <c r="AG619" s="20"/>
      <c r="AH619" s="11"/>
      <c r="AI619" s="59"/>
      <c r="AJ619" s="59"/>
      <c r="AK619" s="59"/>
      <c r="AL619" s="59"/>
      <c r="AM619" s="59"/>
      <c r="AN619" s="59"/>
      <c r="AO619" s="59"/>
      <c r="AP619" s="59"/>
      <c r="AQ619" s="59"/>
      <c r="AR619" s="59"/>
      <c r="AS619" s="11"/>
      <c r="AT619" s="11"/>
      <c r="AU619" s="55"/>
      <c r="AW619" s="20"/>
      <c r="AX619" s="11"/>
      <c r="AY619" s="59"/>
      <c r="AZ619" s="59"/>
      <c r="BA619" s="59"/>
      <c r="BB619" s="59"/>
      <c r="BC619" s="59"/>
      <c r="BD619" s="59"/>
      <c r="BE619" s="59"/>
      <c r="BF619" s="59"/>
      <c r="BG619" s="59"/>
      <c r="BH619" s="59"/>
      <c r="BI619" s="11"/>
      <c r="BJ619" s="11"/>
      <c r="BK619" s="55"/>
      <c r="BM619" s="20"/>
      <c r="BN619" s="11"/>
      <c r="BO619" s="59"/>
      <c r="BP619" s="59"/>
      <c r="BQ619" s="59"/>
      <c r="BR619" s="59"/>
      <c r="BS619" s="59"/>
      <c r="BT619" s="59"/>
      <c r="BU619" s="59"/>
      <c r="BV619" s="59"/>
      <c r="BW619" s="59"/>
      <c r="BX619" s="59"/>
      <c r="BY619" s="11"/>
      <c r="BZ619" s="11"/>
      <c r="CA619" s="55"/>
      <c r="CC619" s="20"/>
      <c r="CD619" s="11"/>
      <c r="CE619" s="59"/>
      <c r="CF619" s="59"/>
      <c r="CG619" s="59"/>
      <c r="CH619" s="59"/>
      <c r="CI619" s="59"/>
      <c r="CJ619" s="59"/>
      <c r="CK619" s="59"/>
      <c r="CL619" s="59"/>
      <c r="CM619" s="59"/>
      <c r="CN619" s="59"/>
      <c r="CO619" s="11"/>
      <c r="CP619" s="11"/>
      <c r="CQ619" s="55"/>
      <c r="CS619" s="20"/>
      <c r="CT619" s="11"/>
      <c r="CU619" s="59"/>
      <c r="CV619" s="59"/>
      <c r="CW619" s="59"/>
      <c r="CX619" s="59"/>
      <c r="CY619" s="59"/>
      <c r="CZ619" s="59"/>
      <c r="DA619" s="59"/>
      <c r="DB619" s="59"/>
      <c r="DC619" s="59"/>
      <c r="DD619" s="59"/>
      <c r="DE619" s="11"/>
      <c r="DF619" s="11"/>
      <c r="DG619" s="55"/>
      <c r="DI619" s="20"/>
      <c r="DJ619" s="11"/>
      <c r="DK619" s="59"/>
      <c r="DL619" s="59"/>
      <c r="DM619" s="59"/>
      <c r="DN619" s="59"/>
      <c r="DO619" s="59"/>
      <c r="DP619" s="59"/>
      <c r="DQ619" s="59"/>
      <c r="DR619" s="59"/>
      <c r="DS619" s="59"/>
      <c r="DT619" s="59"/>
      <c r="DU619" s="11"/>
      <c r="DV619" s="11"/>
      <c r="DW619" s="55"/>
      <c r="DY619" s="20"/>
      <c r="DZ619" s="11"/>
      <c r="EA619" s="59"/>
      <c r="EB619" s="59"/>
      <c r="EC619" s="59"/>
      <c r="ED619" s="59"/>
      <c r="EE619" s="59"/>
      <c r="EF619" s="59"/>
      <c r="EG619" s="59"/>
      <c r="EH619" s="59"/>
      <c r="EI619" s="59"/>
      <c r="EJ619" s="59"/>
      <c r="EK619" s="11"/>
      <c r="EL619" s="11"/>
      <c r="EM619" s="55"/>
      <c r="EO619" s="20"/>
      <c r="EP619" s="11"/>
      <c r="EQ619" s="59"/>
      <c r="ER619" s="59"/>
      <c r="ES619" s="59"/>
      <c r="ET619" s="59"/>
      <c r="EU619" s="59"/>
      <c r="EV619" s="59"/>
      <c r="EW619" s="59"/>
      <c r="EX619" s="59"/>
      <c r="EY619" s="59"/>
      <c r="EZ619" s="59"/>
      <c r="FA619" s="11"/>
      <c r="FB619" s="11"/>
      <c r="FC619" s="55"/>
      <c r="FE619" s="20"/>
      <c r="FF619" s="11"/>
      <c r="FG619" s="59"/>
      <c r="FH619" s="59"/>
      <c r="FI619" s="59"/>
      <c r="FJ619" s="59"/>
      <c r="FK619" s="59"/>
      <c r="FL619" s="59"/>
      <c r="FM619" s="59"/>
      <c r="FN619" s="59"/>
      <c r="FO619" s="59"/>
      <c r="FP619" s="59"/>
      <c r="FQ619" s="11"/>
      <c r="FR619" s="11"/>
      <c r="FS619" s="55"/>
      <c r="FU619" s="20"/>
      <c r="FV619" s="11"/>
      <c r="FW619" s="59"/>
      <c r="FX619" s="59"/>
      <c r="FY619" s="59"/>
      <c r="FZ619" s="59"/>
      <c r="GA619" s="59"/>
      <c r="GB619" s="59"/>
      <c r="GC619" s="59"/>
      <c r="GD619" s="59"/>
      <c r="GE619" s="59"/>
      <c r="GF619" s="59"/>
      <c r="GG619" s="11"/>
      <c r="GH619" s="11"/>
      <c r="GI619" s="55"/>
      <c r="GK619" s="20"/>
      <c r="GL619" s="11"/>
      <c r="GM619" s="59"/>
      <c r="GN619" s="59"/>
      <c r="GO619" s="59"/>
      <c r="GP619" s="59"/>
      <c r="GQ619" s="59"/>
      <c r="GR619" s="59"/>
      <c r="GS619" s="59"/>
      <c r="GT619" s="59"/>
      <c r="GU619" s="59"/>
      <c r="GV619" s="59"/>
      <c r="GW619" s="11"/>
      <c r="GX619" s="11"/>
      <c r="GY619" s="55"/>
      <c r="HA619" s="20"/>
      <c r="HB619" s="11"/>
      <c r="HC619" s="59"/>
      <c r="HD619" s="59"/>
      <c r="HE619" s="59"/>
      <c r="HF619" s="59"/>
      <c r="HG619" s="59"/>
      <c r="HH619" s="59"/>
      <c r="HI619" s="59"/>
      <c r="HJ619" s="59"/>
      <c r="HK619" s="59"/>
      <c r="HL619" s="59"/>
      <c r="HM619" s="11"/>
      <c r="HN619" s="11"/>
      <c r="HO619" s="55"/>
      <c r="HQ619" s="20"/>
      <c r="HR619" s="11"/>
      <c r="HS619" s="59"/>
      <c r="HT619" s="59"/>
      <c r="HU619" s="59"/>
      <c r="HV619" s="59"/>
      <c r="HW619" s="59"/>
      <c r="HX619" s="59"/>
      <c r="HY619" s="59"/>
      <c r="HZ619" s="59"/>
      <c r="IA619" s="59"/>
      <c r="IB619" s="59"/>
      <c r="IC619" s="11"/>
      <c r="ID619" s="11"/>
      <c r="IE619" s="55"/>
      <c r="IG619" s="20"/>
      <c r="IH619" s="11"/>
      <c r="II619" s="59"/>
      <c r="IJ619" s="59"/>
      <c r="IK619" s="59"/>
      <c r="IL619" s="59"/>
      <c r="IM619" s="59"/>
      <c r="IN619" s="59"/>
      <c r="IO619" s="59"/>
      <c r="IP619" s="59"/>
      <c r="IQ619" s="59"/>
      <c r="IR619" s="59"/>
      <c r="IS619" s="11"/>
      <c r="IT619" s="11"/>
      <c r="IU619" s="55"/>
      <c r="IW619" s="20"/>
      <c r="IX619" s="11"/>
      <c r="IY619" s="59"/>
      <c r="IZ619" s="59"/>
      <c r="JA619" s="59"/>
      <c r="JB619" s="59"/>
      <c r="JC619" s="59"/>
      <c r="JD619" s="59"/>
      <c r="JE619" s="59"/>
      <c r="JF619" s="59"/>
      <c r="JG619" s="59"/>
      <c r="JH619" s="59"/>
      <c r="JI619" s="11"/>
      <c r="JJ619" s="11"/>
      <c r="JK619" s="55"/>
      <c r="JM619" s="20"/>
      <c r="JN619" s="11"/>
      <c r="JO619" s="59"/>
      <c r="JP619" s="59"/>
      <c r="JQ619" s="59"/>
      <c r="JR619" s="59"/>
      <c r="JS619" s="59"/>
      <c r="JT619" s="59"/>
      <c r="JU619" s="59"/>
      <c r="JV619" s="59"/>
      <c r="JW619" s="59"/>
      <c r="JX619" s="59"/>
      <c r="JY619" s="11"/>
      <c r="JZ619" s="11"/>
      <c r="KA619" s="55"/>
      <c r="KC619" s="20"/>
      <c r="KD619" s="11"/>
      <c r="KE619" s="59"/>
      <c r="KF619" s="59"/>
      <c r="KG619" s="59"/>
      <c r="KH619" s="59"/>
      <c r="KI619" s="59"/>
      <c r="KJ619" s="59"/>
      <c r="KK619" s="59"/>
      <c r="KL619" s="59"/>
      <c r="KM619" s="59"/>
      <c r="KN619" s="59"/>
      <c r="KO619" s="11"/>
      <c r="KP619" s="11"/>
      <c r="KQ619" s="55"/>
      <c r="KS619" s="20"/>
      <c r="KT619" s="11"/>
      <c r="KU619" s="59"/>
      <c r="KV619" s="59"/>
      <c r="KW619" s="59"/>
      <c r="KX619" s="59"/>
      <c r="KY619" s="59"/>
      <c r="KZ619" s="59"/>
      <c r="LA619" s="59"/>
      <c r="LB619" s="59"/>
      <c r="LC619" s="59"/>
      <c r="LD619" s="59"/>
      <c r="LE619" s="11"/>
      <c r="LF619" s="11"/>
      <c r="LG619" s="55"/>
      <c r="LI619" s="20"/>
      <c r="LJ619" s="11"/>
      <c r="LK619" s="59"/>
      <c r="LL619" s="59"/>
      <c r="LM619" s="59"/>
      <c r="LN619" s="59"/>
      <c r="LO619" s="59"/>
      <c r="LP619" s="59"/>
      <c r="LQ619" s="59"/>
      <c r="LR619" s="59"/>
      <c r="LS619" s="59"/>
      <c r="LT619" s="59"/>
      <c r="LU619" s="11"/>
      <c r="LV619" s="11"/>
      <c r="LW619" s="55"/>
      <c r="LY619" s="20"/>
      <c r="LZ619" s="11"/>
      <c r="MA619" s="59"/>
      <c r="MB619" s="59"/>
      <c r="MC619" s="59"/>
      <c r="MD619" s="59"/>
      <c r="ME619" s="59"/>
      <c r="MF619" s="59"/>
      <c r="MG619" s="59"/>
      <c r="MH619" s="59"/>
      <c r="MI619" s="59"/>
      <c r="MJ619" s="59"/>
      <c r="MK619" s="11"/>
      <c r="ML619" s="11"/>
      <c r="MM619" s="55"/>
      <c r="MO619" s="20"/>
      <c r="MP619" s="11"/>
      <c r="MQ619" s="59"/>
      <c r="MR619" s="59"/>
      <c r="MS619" s="59"/>
      <c r="MT619" s="59"/>
      <c r="MU619" s="59"/>
      <c r="MV619" s="59"/>
      <c r="MW619" s="59"/>
      <c r="MX619" s="59"/>
      <c r="MY619" s="59"/>
      <c r="MZ619" s="59"/>
      <c r="NA619" s="11"/>
      <c r="NB619" s="11"/>
      <c r="NC619" s="55"/>
      <c r="NE619" s="20"/>
      <c r="NF619" s="11"/>
      <c r="NG619" s="59"/>
      <c r="NH619" s="59"/>
      <c r="NI619" s="59"/>
      <c r="NJ619" s="59"/>
      <c r="NK619" s="59"/>
      <c r="NL619" s="59"/>
      <c r="NM619" s="59"/>
      <c r="NN619" s="59"/>
      <c r="NO619" s="59"/>
      <c r="NP619" s="59"/>
      <c r="NQ619" s="11"/>
      <c r="NR619" s="11"/>
      <c r="NS619" s="55"/>
      <c r="NU619" s="20"/>
      <c r="NV619" s="11"/>
      <c r="NW619" s="59"/>
      <c r="NX619" s="59"/>
      <c r="NY619" s="59"/>
      <c r="NZ619" s="59"/>
      <c r="OA619" s="59"/>
      <c r="OB619" s="59"/>
      <c r="OC619" s="59"/>
      <c r="OD619" s="59"/>
      <c r="OE619" s="59"/>
      <c r="OF619" s="59"/>
      <c r="OG619" s="11"/>
      <c r="OH619" s="11"/>
      <c r="OI619" s="55"/>
      <c r="OK619" s="20"/>
      <c r="OL619" s="11"/>
      <c r="OM619" s="59"/>
      <c r="ON619" s="59"/>
      <c r="OO619" s="59"/>
      <c r="OP619" s="59"/>
      <c r="OQ619" s="59"/>
      <c r="OR619" s="59"/>
      <c r="OS619" s="59"/>
      <c r="OT619" s="59"/>
      <c r="OU619" s="59"/>
      <c r="OV619" s="59"/>
      <c r="OW619" s="11"/>
      <c r="OX619" s="11"/>
      <c r="OY619" s="55"/>
      <c r="PA619" s="20"/>
      <c r="PB619" s="11"/>
      <c r="PC619" s="59"/>
      <c r="PD619" s="59"/>
      <c r="PE619" s="59"/>
      <c r="PF619" s="59"/>
      <c r="PG619" s="59"/>
      <c r="PH619" s="59"/>
      <c r="PI619" s="59"/>
      <c r="PJ619" s="59"/>
      <c r="PK619" s="59"/>
      <c r="PL619" s="59"/>
      <c r="PM619" s="11"/>
      <c r="PN619" s="11"/>
      <c r="PO619" s="55"/>
      <c r="PQ619" s="20"/>
      <c r="PR619" s="11"/>
      <c r="PS619" s="59"/>
      <c r="PT619" s="59"/>
      <c r="PU619" s="59"/>
      <c r="PV619" s="59"/>
      <c r="PW619" s="59"/>
      <c r="PX619" s="59"/>
      <c r="PY619" s="59"/>
      <c r="PZ619" s="59"/>
      <c r="QA619" s="59"/>
      <c r="QB619" s="59"/>
      <c r="QC619" s="11"/>
      <c r="QD619" s="11"/>
      <c r="QE619" s="55"/>
      <c r="QG619" s="20" t="s">
        <v>3020</v>
      </c>
      <c r="QH619" s="11" t="s">
        <v>5981</v>
      </c>
      <c r="QI619" s="59" t="s">
        <v>5982</v>
      </c>
      <c r="QJ619" s="59" t="s">
        <v>5983</v>
      </c>
      <c r="QK619" s="59" t="s">
        <v>2984</v>
      </c>
      <c r="QL619" s="59" t="s">
        <v>5984</v>
      </c>
      <c r="QM619" s="59" t="s">
        <v>5985</v>
      </c>
      <c r="QN619" s="59" t="s">
        <v>1033</v>
      </c>
      <c r="QO619" s="59"/>
      <c r="QP619" s="59" t="s">
        <v>3019</v>
      </c>
      <c r="QQ619" s="59" t="s">
        <v>2843</v>
      </c>
      <c r="QR619" s="59" t="s">
        <v>5944</v>
      </c>
      <c r="QS619" s="11" t="s">
        <v>1420</v>
      </c>
      <c r="QT619" s="11" t="e">
        <f>_xlfn.XLOOKUP(QS619,'User Stories'!QN:QN,'User Stories'!QO:QO)</f>
        <v>#N/A</v>
      </c>
      <c r="QU619" s="55"/>
      <c r="QW619" s="20" t="s">
        <v>3020</v>
      </c>
      <c r="QX619" s="11" t="s">
        <v>5981</v>
      </c>
      <c r="QY619" s="59" t="s">
        <v>5982</v>
      </c>
      <c r="QZ619" s="59" t="s">
        <v>5983</v>
      </c>
      <c r="RA619" s="59" t="s">
        <v>2984</v>
      </c>
      <c r="RB619" s="59" t="s">
        <v>5984</v>
      </c>
      <c r="RC619" s="59" t="s">
        <v>5985</v>
      </c>
      <c r="RD619" s="59" t="s">
        <v>1033</v>
      </c>
      <c r="RE619" s="59"/>
      <c r="RF619" s="59" t="s">
        <v>3019</v>
      </c>
      <c r="RG619" s="59" t="s">
        <v>2843</v>
      </c>
      <c r="RH619" s="59" t="s">
        <v>5944</v>
      </c>
      <c r="RI619" s="11" t="s">
        <v>1420</v>
      </c>
      <c r="RJ619" s="11" t="e">
        <f>_xlfn.XLOOKUP(RI619,'User Stories'!RD:RD,'User Stories'!RE:RE)</f>
        <v>#N/A</v>
      </c>
      <c r="RK619" s="55"/>
      <c r="RM619" s="20" t="s">
        <v>3020</v>
      </c>
      <c r="RN619" s="11" t="s">
        <v>5981</v>
      </c>
      <c r="RO619" s="59" t="s">
        <v>5982</v>
      </c>
      <c r="RP619" s="59" t="s">
        <v>5983</v>
      </c>
      <c r="RQ619" s="59" t="s">
        <v>2984</v>
      </c>
      <c r="RR619" s="59" t="s">
        <v>5984</v>
      </c>
      <c r="RS619" s="59" t="s">
        <v>5985</v>
      </c>
      <c r="RT619" s="59" t="s">
        <v>1033</v>
      </c>
      <c r="RU619" s="59"/>
      <c r="RV619" s="59" t="s">
        <v>3019</v>
      </c>
      <c r="RW619" s="59" t="s">
        <v>2843</v>
      </c>
      <c r="RX619" s="59" t="s">
        <v>5944</v>
      </c>
      <c r="RY619" s="11" t="s">
        <v>1420</v>
      </c>
      <c r="RZ619" s="11" t="e">
        <f>_xlfn.XLOOKUP(RY619,'User Stories'!RT:RT,'User Stories'!RU:RU)</f>
        <v>#N/A</v>
      </c>
      <c r="SA619" s="55"/>
      <c r="SC619" s="20" t="s">
        <v>3020</v>
      </c>
      <c r="SD619" s="11" t="s">
        <v>5981</v>
      </c>
      <c r="SE619" s="59" t="s">
        <v>5982</v>
      </c>
      <c r="SF619" s="59" t="s">
        <v>5983</v>
      </c>
      <c r="SG619" s="59" t="s">
        <v>2984</v>
      </c>
      <c r="SH619" s="59" t="s">
        <v>5984</v>
      </c>
      <c r="SI619" s="59" t="s">
        <v>5985</v>
      </c>
      <c r="SJ619" s="59" t="s">
        <v>1033</v>
      </c>
      <c r="SK619" s="59"/>
      <c r="SL619" s="59" t="s">
        <v>3019</v>
      </c>
      <c r="SM619" s="59" t="s">
        <v>2843</v>
      </c>
      <c r="SN619" s="59" t="s">
        <v>5944</v>
      </c>
      <c r="SO619" s="11" t="s">
        <v>1420</v>
      </c>
      <c r="SP619" s="11" t="e">
        <f>_xlfn.XLOOKUP(SO619,'User Stories'!SJ:SJ,'User Stories'!SK:SK)</f>
        <v>#N/A</v>
      </c>
      <c r="SQ619" s="55"/>
      <c r="SS619" s="20" t="s">
        <v>3020</v>
      </c>
      <c r="ST619" s="11" t="s">
        <v>5981</v>
      </c>
      <c r="SU619" s="59" t="s">
        <v>5982</v>
      </c>
      <c r="SV619" s="59" t="s">
        <v>5983</v>
      </c>
      <c r="SW619" s="59" t="s">
        <v>2984</v>
      </c>
      <c r="SX619" s="59" t="s">
        <v>5984</v>
      </c>
      <c r="SY619" s="59" t="s">
        <v>5985</v>
      </c>
      <c r="SZ619" s="59" t="s">
        <v>1033</v>
      </c>
      <c r="TA619" s="59"/>
      <c r="TB619" s="59" t="s">
        <v>3019</v>
      </c>
      <c r="TC619" s="59" t="s">
        <v>2843</v>
      </c>
      <c r="TD619" s="59" t="s">
        <v>5944</v>
      </c>
      <c r="TE619" s="11" t="s">
        <v>1420</v>
      </c>
      <c r="TF619" s="11" t="e">
        <f>_xlfn.XLOOKUP(TE619,'User Stories'!SZ:SZ,'User Stories'!TA:TA)</f>
        <v>#N/A</v>
      </c>
      <c r="TG619" s="55"/>
      <c r="TI619" s="20" t="s">
        <v>3020</v>
      </c>
      <c r="TJ619" s="11" t="s">
        <v>5981</v>
      </c>
      <c r="TK619" s="59" t="s">
        <v>5982</v>
      </c>
      <c r="TL619" s="59" t="s">
        <v>5983</v>
      </c>
      <c r="TM619" s="59" t="s">
        <v>2984</v>
      </c>
      <c r="TN619" s="59" t="s">
        <v>5984</v>
      </c>
      <c r="TO619" s="59" t="s">
        <v>5985</v>
      </c>
      <c r="TP619" s="59" t="s">
        <v>1033</v>
      </c>
      <c r="TQ619" s="59"/>
      <c r="TR619" s="59" t="s">
        <v>3019</v>
      </c>
      <c r="TS619" s="59" t="s">
        <v>2843</v>
      </c>
      <c r="TT619" s="59" t="s">
        <v>5944</v>
      </c>
      <c r="TU619" s="11" t="s">
        <v>1420</v>
      </c>
      <c r="TV619" s="11" t="e">
        <f>_xlfn.XLOOKUP(TU619,'User Stories'!TP:TP,'User Stories'!TQ:TQ)</f>
        <v>#N/A</v>
      </c>
      <c r="TW619" s="55"/>
      <c r="TY619" s="20" t="s">
        <v>3020</v>
      </c>
      <c r="TZ619" s="11" t="s">
        <v>5981</v>
      </c>
      <c r="UA619" s="59" t="s">
        <v>5982</v>
      </c>
      <c r="UB619" s="59" t="s">
        <v>5983</v>
      </c>
      <c r="UC619" s="59" t="s">
        <v>2984</v>
      </c>
      <c r="UD619" s="59" t="s">
        <v>5984</v>
      </c>
      <c r="UE619" s="59" t="s">
        <v>5985</v>
      </c>
      <c r="UF619" s="59" t="s">
        <v>1033</v>
      </c>
      <c r="UG619" s="59"/>
      <c r="UH619" s="59" t="s">
        <v>3019</v>
      </c>
      <c r="UI619" s="59" t="s">
        <v>2843</v>
      </c>
      <c r="UJ619" s="59" t="s">
        <v>5944</v>
      </c>
      <c r="UK619" s="11" t="s">
        <v>1420</v>
      </c>
      <c r="UL619" s="11" t="e">
        <f>_xlfn.XLOOKUP(UK619,'User Stories'!UF:UF,'User Stories'!UG:UG)</f>
        <v>#N/A</v>
      </c>
      <c r="UM619" s="55"/>
      <c r="UO619" s="20" t="s">
        <v>3020</v>
      </c>
      <c r="UP619" s="11" t="s">
        <v>5981</v>
      </c>
      <c r="UQ619" s="59" t="s">
        <v>5982</v>
      </c>
      <c r="UR619" s="59" t="s">
        <v>5983</v>
      </c>
      <c r="US619" s="59" t="s">
        <v>2984</v>
      </c>
      <c r="UT619" s="59" t="s">
        <v>5984</v>
      </c>
      <c r="UU619" s="59" t="s">
        <v>5985</v>
      </c>
      <c r="UV619" s="59" t="s">
        <v>1033</v>
      </c>
      <c r="UW619" s="59"/>
      <c r="UX619" s="59" t="s">
        <v>3019</v>
      </c>
      <c r="UY619" s="59" t="s">
        <v>2843</v>
      </c>
      <c r="UZ619" s="59" t="s">
        <v>5944</v>
      </c>
      <c r="VA619" s="11" t="s">
        <v>1420</v>
      </c>
      <c r="VB619" s="11" t="e">
        <f>_xlfn.XLOOKUP(VA619,'User Stories'!UV:UV,'User Stories'!UW:UW)</f>
        <v>#N/A</v>
      </c>
      <c r="VC619" s="55"/>
      <c r="VE619" s="20" t="s">
        <v>3020</v>
      </c>
      <c r="VF619" s="11" t="s">
        <v>5981</v>
      </c>
      <c r="VG619" s="59" t="s">
        <v>5982</v>
      </c>
      <c r="VH619" s="59" t="s">
        <v>5983</v>
      </c>
      <c r="VI619" s="59" t="s">
        <v>2984</v>
      </c>
      <c r="VJ619" s="59" t="s">
        <v>5984</v>
      </c>
      <c r="VK619" s="59" t="s">
        <v>5985</v>
      </c>
      <c r="VL619" s="59" t="s">
        <v>1033</v>
      </c>
      <c r="VM619" s="59"/>
      <c r="VN619" s="59" t="s">
        <v>3019</v>
      </c>
      <c r="VO619" s="59" t="s">
        <v>2843</v>
      </c>
      <c r="VP619" s="59" t="s">
        <v>5944</v>
      </c>
      <c r="VQ619" s="11" t="s">
        <v>1420</v>
      </c>
      <c r="VR619" s="11" t="e">
        <f>_xlfn.XLOOKUP(VQ619,'User Stories'!VL:VL,'User Stories'!VM:VM)</f>
        <v>#N/A</v>
      </c>
      <c r="VS619" s="55"/>
      <c r="VU619" s="20" t="s">
        <v>3020</v>
      </c>
      <c r="VV619" s="11" t="s">
        <v>5981</v>
      </c>
      <c r="VW619" s="59" t="s">
        <v>5982</v>
      </c>
      <c r="VX619" s="59" t="s">
        <v>5983</v>
      </c>
      <c r="VY619" s="59" t="s">
        <v>2984</v>
      </c>
      <c r="VZ619" s="59" t="s">
        <v>5984</v>
      </c>
      <c r="WA619" s="59" t="s">
        <v>5985</v>
      </c>
      <c r="WB619" s="59" t="s">
        <v>1033</v>
      </c>
      <c r="WC619" s="59"/>
      <c r="WD619" s="59" t="s">
        <v>3019</v>
      </c>
      <c r="WE619" s="59" t="s">
        <v>2843</v>
      </c>
      <c r="WF619" s="59" t="s">
        <v>5944</v>
      </c>
      <c r="WG619" s="11" t="s">
        <v>1420</v>
      </c>
      <c r="WH619" s="11" t="e">
        <f>_xlfn.XLOOKUP(WG619,'User Stories'!WB:WB,'User Stories'!WC:WC)</f>
        <v>#N/A</v>
      </c>
      <c r="WI619" s="55"/>
      <c r="WK619" s="20" t="s">
        <v>3020</v>
      </c>
      <c r="WL619" s="11" t="s">
        <v>5981</v>
      </c>
      <c r="WM619" s="59" t="s">
        <v>5982</v>
      </c>
      <c r="WN619" s="59" t="s">
        <v>5983</v>
      </c>
      <c r="WO619" s="59" t="s">
        <v>2984</v>
      </c>
      <c r="WP619" s="59" t="s">
        <v>5984</v>
      </c>
      <c r="WQ619" s="59" t="s">
        <v>5985</v>
      </c>
      <c r="WR619" s="59" t="s">
        <v>1033</v>
      </c>
      <c r="WS619" s="59"/>
      <c r="WT619" s="59" t="s">
        <v>3019</v>
      </c>
      <c r="WU619" s="59" t="s">
        <v>2843</v>
      </c>
      <c r="WV619" s="59" t="s">
        <v>5944</v>
      </c>
      <c r="WW619" s="11" t="s">
        <v>1420</v>
      </c>
      <c r="WX619" s="11" t="e">
        <f>_xlfn.XLOOKUP(WW619,'User Stories'!WR:WR,'User Stories'!WS:WS)</f>
        <v>#N/A</v>
      </c>
      <c r="WY619" s="55"/>
      <c r="XA619" s="20" t="s">
        <v>3020</v>
      </c>
      <c r="XB619" s="11" t="s">
        <v>5981</v>
      </c>
      <c r="XC619" s="59" t="s">
        <v>5982</v>
      </c>
      <c r="XD619" s="59" t="s">
        <v>5983</v>
      </c>
      <c r="XE619" s="59" t="s">
        <v>2984</v>
      </c>
      <c r="XF619" s="59" t="s">
        <v>5984</v>
      </c>
      <c r="XG619" s="59" t="s">
        <v>5985</v>
      </c>
      <c r="XH619" s="59" t="s">
        <v>1033</v>
      </c>
      <c r="XI619" s="59"/>
      <c r="XJ619" s="59" t="s">
        <v>3019</v>
      </c>
      <c r="XK619" s="59" t="s">
        <v>2843</v>
      </c>
      <c r="XL619" s="59" t="s">
        <v>5944</v>
      </c>
      <c r="XM619" s="11" t="s">
        <v>1420</v>
      </c>
      <c r="XN619" s="11" t="e">
        <f>_xlfn.XLOOKUP(XM619,'User Stories'!XH:XH,'User Stories'!XI:XI)</f>
        <v>#N/A</v>
      </c>
      <c r="XO619" s="55"/>
      <c r="XQ619" s="20" t="s">
        <v>3020</v>
      </c>
      <c r="XR619" s="11" t="s">
        <v>5981</v>
      </c>
      <c r="XS619" s="59" t="s">
        <v>5982</v>
      </c>
      <c r="XT619" s="59" t="s">
        <v>5983</v>
      </c>
      <c r="XU619" s="59" t="s">
        <v>2984</v>
      </c>
      <c r="XV619" s="59" t="s">
        <v>5984</v>
      </c>
      <c r="XW619" s="59" t="s">
        <v>5985</v>
      </c>
      <c r="XX619" s="59" t="s">
        <v>1033</v>
      </c>
      <c r="XY619" s="59"/>
      <c r="XZ619" s="59" t="s">
        <v>3019</v>
      </c>
      <c r="YA619" s="59" t="s">
        <v>2843</v>
      </c>
      <c r="YB619" s="59" t="s">
        <v>5944</v>
      </c>
      <c r="YC619" s="11" t="s">
        <v>1420</v>
      </c>
      <c r="YD619" s="11" t="e">
        <f>_xlfn.XLOOKUP(YC619,'User Stories'!XX:XX,'User Stories'!XY:XY)</f>
        <v>#N/A</v>
      </c>
      <c r="YE619" s="55"/>
      <c r="YG619" s="20" t="s">
        <v>3020</v>
      </c>
      <c r="YH619" s="11" t="s">
        <v>5981</v>
      </c>
      <c r="YI619" s="59" t="s">
        <v>5982</v>
      </c>
      <c r="YJ619" s="59" t="s">
        <v>5983</v>
      </c>
      <c r="YK619" s="59" t="s">
        <v>2984</v>
      </c>
      <c r="YL619" s="59" t="s">
        <v>5984</v>
      </c>
      <c r="YM619" s="59" t="s">
        <v>5985</v>
      </c>
      <c r="YN619" s="59" t="s">
        <v>1033</v>
      </c>
      <c r="YO619" s="59"/>
      <c r="YP619" s="59" t="s">
        <v>3019</v>
      </c>
      <c r="YQ619" s="59" t="s">
        <v>2843</v>
      </c>
      <c r="YR619" s="59" t="s">
        <v>5944</v>
      </c>
      <c r="YS619" s="11" t="s">
        <v>1420</v>
      </c>
      <c r="YT619" s="11" t="e">
        <f>_xlfn.XLOOKUP(YS619,'User Stories'!YN:YN,'User Stories'!YO:YO)</f>
        <v>#N/A</v>
      </c>
      <c r="YU619" s="55"/>
      <c r="YW619" s="20" t="s">
        <v>3020</v>
      </c>
      <c r="YX619" s="11" t="s">
        <v>5981</v>
      </c>
      <c r="YY619" s="59" t="s">
        <v>5982</v>
      </c>
      <c r="YZ619" s="59" t="s">
        <v>5983</v>
      </c>
      <c r="ZA619" s="59" t="s">
        <v>2984</v>
      </c>
      <c r="ZB619" s="59" t="s">
        <v>5984</v>
      </c>
      <c r="ZC619" s="59" t="s">
        <v>5985</v>
      </c>
      <c r="ZD619" s="59" t="s">
        <v>1033</v>
      </c>
      <c r="ZE619" s="59"/>
      <c r="ZF619" s="59" t="s">
        <v>3019</v>
      </c>
      <c r="ZG619" s="59" t="s">
        <v>2843</v>
      </c>
      <c r="ZH619" s="59" t="s">
        <v>5944</v>
      </c>
      <c r="ZI619" s="11" t="s">
        <v>1420</v>
      </c>
      <c r="ZJ619" s="11" t="e">
        <f>_xlfn.XLOOKUP(ZI619,'User Stories'!ZD:ZD,'User Stories'!ZE:ZE)</f>
        <v>#N/A</v>
      </c>
      <c r="ZK619" s="55"/>
      <c r="ZM619" s="20" t="s">
        <v>3020</v>
      </c>
      <c r="ZN619" s="11" t="s">
        <v>5981</v>
      </c>
      <c r="ZO619" s="59" t="s">
        <v>5982</v>
      </c>
      <c r="ZP619" s="59" t="s">
        <v>5983</v>
      </c>
      <c r="ZQ619" s="59" t="s">
        <v>2984</v>
      </c>
      <c r="ZR619" s="59" t="s">
        <v>5984</v>
      </c>
      <c r="ZS619" s="59" t="s">
        <v>5985</v>
      </c>
      <c r="ZT619" s="59" t="s">
        <v>1033</v>
      </c>
      <c r="ZU619" s="59"/>
      <c r="ZV619" s="59" t="s">
        <v>3019</v>
      </c>
      <c r="ZW619" s="59" t="s">
        <v>2843</v>
      </c>
      <c r="ZX619" s="59" t="s">
        <v>5944</v>
      </c>
      <c r="ZY619" s="11" t="s">
        <v>1420</v>
      </c>
      <c r="ZZ619" s="11" t="e">
        <f>_xlfn.XLOOKUP(ZY619,'User Stories'!ZT:ZT,'User Stories'!ZU:ZU)</f>
        <v>#N/A</v>
      </c>
      <c r="AAA619" s="55"/>
      <c r="AAC619" s="20" t="s">
        <v>3020</v>
      </c>
      <c r="AAD619" s="11" t="s">
        <v>5981</v>
      </c>
      <c r="AAE619" s="59" t="s">
        <v>5982</v>
      </c>
      <c r="AAF619" s="59" t="s">
        <v>5983</v>
      </c>
      <c r="AAG619" s="59" t="s">
        <v>2984</v>
      </c>
      <c r="AAH619" s="59" t="s">
        <v>5984</v>
      </c>
      <c r="AAI619" s="59" t="s">
        <v>5985</v>
      </c>
      <c r="AAJ619" s="59" t="s">
        <v>1033</v>
      </c>
      <c r="AAK619" s="59"/>
      <c r="AAL619" s="59" t="s">
        <v>3019</v>
      </c>
      <c r="AAM619" s="59" t="s">
        <v>2843</v>
      </c>
      <c r="AAN619" s="59" t="s">
        <v>5944</v>
      </c>
      <c r="AAO619" s="11" t="s">
        <v>1420</v>
      </c>
      <c r="AAP619" s="11" t="e">
        <f>_xlfn.XLOOKUP(AAO619,'User Stories'!AAJ:AAJ,'User Stories'!AAK:AAK)</f>
        <v>#N/A</v>
      </c>
      <c r="AAQ619" s="55"/>
      <c r="AAS619" s="20" t="s">
        <v>3020</v>
      </c>
      <c r="AAT619" s="11" t="s">
        <v>5981</v>
      </c>
      <c r="AAU619" s="59" t="s">
        <v>5982</v>
      </c>
      <c r="AAV619" s="59" t="s">
        <v>5983</v>
      </c>
      <c r="AAW619" s="59" t="s">
        <v>2984</v>
      </c>
      <c r="AAX619" s="59" t="s">
        <v>5984</v>
      </c>
      <c r="AAY619" s="59" t="s">
        <v>5985</v>
      </c>
      <c r="AAZ619" s="59" t="s">
        <v>1033</v>
      </c>
      <c r="ABA619" s="59"/>
      <c r="ABB619" s="59" t="s">
        <v>3019</v>
      </c>
      <c r="ABC619" s="59" t="s">
        <v>2843</v>
      </c>
      <c r="ABD619" s="59" t="s">
        <v>5944</v>
      </c>
      <c r="ABE619" s="11" t="s">
        <v>1420</v>
      </c>
      <c r="ABF619" s="11" t="e">
        <f>_xlfn.XLOOKUP(ABE619,'User Stories'!AAZ:AAZ,'User Stories'!ABA:ABA)</f>
        <v>#N/A</v>
      </c>
      <c r="ABG619" s="55"/>
      <c r="ABI619" s="20" t="s">
        <v>3020</v>
      </c>
      <c r="ABJ619" s="11" t="s">
        <v>5981</v>
      </c>
      <c r="ABK619" s="59" t="s">
        <v>5982</v>
      </c>
      <c r="ABL619" s="59" t="s">
        <v>5983</v>
      </c>
      <c r="ABM619" s="59" t="s">
        <v>2984</v>
      </c>
      <c r="ABN619" s="59" t="s">
        <v>5984</v>
      </c>
      <c r="ABO619" s="59" t="s">
        <v>5985</v>
      </c>
      <c r="ABP619" s="59" t="s">
        <v>1033</v>
      </c>
      <c r="ABQ619" s="59"/>
      <c r="ABR619" s="59" t="s">
        <v>3019</v>
      </c>
      <c r="ABS619" s="59" t="s">
        <v>2843</v>
      </c>
      <c r="ABT619" s="59" t="s">
        <v>5944</v>
      </c>
      <c r="ABU619" s="11" t="s">
        <v>1420</v>
      </c>
      <c r="ABV619" s="11" t="e">
        <f>_xlfn.XLOOKUP(ABU619,'User Stories'!ABP:ABP,'User Stories'!ABQ:ABQ)</f>
        <v>#N/A</v>
      </c>
      <c r="ABW619" s="55"/>
      <c r="ABY619" s="20" t="s">
        <v>3020</v>
      </c>
      <c r="ABZ619" s="11" t="s">
        <v>5981</v>
      </c>
      <c r="ACA619" s="59" t="s">
        <v>5982</v>
      </c>
      <c r="ACB619" s="59" t="s">
        <v>5983</v>
      </c>
      <c r="ACC619" s="59" t="s">
        <v>2984</v>
      </c>
      <c r="ACD619" s="59" t="s">
        <v>5984</v>
      </c>
      <c r="ACE619" s="59" t="s">
        <v>5985</v>
      </c>
      <c r="ACF619" s="59" t="s">
        <v>1033</v>
      </c>
      <c r="ACG619" s="59"/>
      <c r="ACH619" s="59" t="s">
        <v>3019</v>
      </c>
      <c r="ACI619" s="59" t="s">
        <v>2843</v>
      </c>
      <c r="ACJ619" s="59" t="s">
        <v>5944</v>
      </c>
      <c r="ACK619" s="11" t="s">
        <v>1420</v>
      </c>
      <c r="ACL619" s="11" t="e">
        <f>_xlfn.XLOOKUP(ACK619,'User Stories'!ACF:ACF,'User Stories'!ACG:ACG)</f>
        <v>#N/A</v>
      </c>
      <c r="ACM619" s="55"/>
      <c r="ACO619" s="20" t="s">
        <v>3020</v>
      </c>
      <c r="ACP619" s="11" t="s">
        <v>5981</v>
      </c>
      <c r="ACQ619" s="59" t="s">
        <v>5982</v>
      </c>
      <c r="ACR619" s="59" t="s">
        <v>5983</v>
      </c>
      <c r="ACS619" s="59" t="s">
        <v>2984</v>
      </c>
      <c r="ACT619" s="59" t="s">
        <v>5984</v>
      </c>
      <c r="ACU619" s="59" t="s">
        <v>5985</v>
      </c>
      <c r="ACV619" s="59" t="s">
        <v>1033</v>
      </c>
      <c r="ACW619" s="59"/>
      <c r="ACX619" s="59" t="s">
        <v>3019</v>
      </c>
      <c r="ACY619" s="59" t="s">
        <v>2843</v>
      </c>
      <c r="ACZ619" s="59" t="s">
        <v>5944</v>
      </c>
      <c r="ADA619" s="11" t="s">
        <v>1420</v>
      </c>
      <c r="ADB619" s="11" t="e">
        <f>_xlfn.XLOOKUP(ADA619,'User Stories'!ACV:ACV,'User Stories'!ACW:ACW)</f>
        <v>#N/A</v>
      </c>
      <c r="ADC619" s="55"/>
      <c r="ADE619" s="20" t="s">
        <v>3020</v>
      </c>
      <c r="ADF619" s="11" t="s">
        <v>5981</v>
      </c>
      <c r="ADG619" s="59" t="s">
        <v>5982</v>
      </c>
      <c r="ADH619" s="59" t="s">
        <v>5983</v>
      </c>
      <c r="ADI619" s="59" t="s">
        <v>2984</v>
      </c>
      <c r="ADJ619" s="59" t="s">
        <v>5984</v>
      </c>
      <c r="ADK619" s="59" t="s">
        <v>5985</v>
      </c>
      <c r="ADL619" s="59" t="s">
        <v>1033</v>
      </c>
      <c r="ADM619" s="59"/>
      <c r="ADN619" s="59" t="s">
        <v>3019</v>
      </c>
      <c r="ADO619" s="59" t="s">
        <v>2843</v>
      </c>
      <c r="ADP619" s="59" t="s">
        <v>5944</v>
      </c>
      <c r="ADQ619" s="11" t="s">
        <v>1420</v>
      </c>
      <c r="ADR619" s="11" t="e">
        <f>_xlfn.XLOOKUP(ADQ619,'User Stories'!ADL:ADL,'User Stories'!ADM:ADM)</f>
        <v>#N/A</v>
      </c>
      <c r="ADS619" s="55"/>
      <c r="ADU619" s="20" t="s">
        <v>3020</v>
      </c>
      <c r="ADV619" s="11" t="s">
        <v>5981</v>
      </c>
      <c r="ADW619" s="59" t="s">
        <v>5982</v>
      </c>
      <c r="ADX619" s="59" t="s">
        <v>5983</v>
      </c>
      <c r="ADY619" s="59" t="s">
        <v>2984</v>
      </c>
      <c r="ADZ619" s="59" t="s">
        <v>5984</v>
      </c>
      <c r="AEA619" s="59" t="s">
        <v>5985</v>
      </c>
      <c r="AEB619" s="59" t="s">
        <v>1033</v>
      </c>
      <c r="AEC619" s="59"/>
      <c r="AED619" s="59" t="s">
        <v>3019</v>
      </c>
      <c r="AEE619" s="59" t="s">
        <v>2843</v>
      </c>
      <c r="AEF619" s="59" t="s">
        <v>5944</v>
      </c>
      <c r="AEG619" s="11" t="s">
        <v>1420</v>
      </c>
      <c r="AEH619" s="11" t="e">
        <f>_xlfn.XLOOKUP(AEG619,'User Stories'!AEB:AEB,'User Stories'!AEC:AEC)</f>
        <v>#N/A</v>
      </c>
      <c r="AEI619" s="55"/>
      <c r="AEK619" s="20" t="s">
        <v>3020</v>
      </c>
      <c r="AEL619" s="11" t="s">
        <v>5981</v>
      </c>
      <c r="AEM619" s="59" t="s">
        <v>5982</v>
      </c>
      <c r="AEN619" s="59" t="s">
        <v>5983</v>
      </c>
      <c r="AEO619" s="59" t="s">
        <v>2984</v>
      </c>
      <c r="AEP619" s="59" t="s">
        <v>5984</v>
      </c>
      <c r="AEQ619" s="59" t="s">
        <v>5985</v>
      </c>
      <c r="AER619" s="59" t="s">
        <v>1033</v>
      </c>
      <c r="AES619" s="59"/>
      <c r="AET619" s="59" t="s">
        <v>3019</v>
      </c>
      <c r="AEU619" s="59" t="s">
        <v>2843</v>
      </c>
      <c r="AEV619" s="59" t="s">
        <v>5944</v>
      </c>
      <c r="AEW619" s="11" t="s">
        <v>1420</v>
      </c>
      <c r="AEX619" s="11" t="e">
        <f>_xlfn.XLOOKUP(AEW619,'User Stories'!AER:AER,'User Stories'!AES:AES)</f>
        <v>#N/A</v>
      </c>
      <c r="AEY619" s="55"/>
      <c r="AFA619" s="20" t="s">
        <v>3020</v>
      </c>
      <c r="AFB619" s="11" t="s">
        <v>5981</v>
      </c>
      <c r="AFC619" s="59" t="s">
        <v>5982</v>
      </c>
      <c r="AFD619" s="59" t="s">
        <v>5983</v>
      </c>
      <c r="AFE619" s="59" t="s">
        <v>2984</v>
      </c>
      <c r="AFF619" s="59" t="s">
        <v>5984</v>
      </c>
      <c r="AFG619" s="59" t="s">
        <v>5985</v>
      </c>
      <c r="AFH619" s="59" t="s">
        <v>1033</v>
      </c>
      <c r="AFI619" s="59"/>
      <c r="AFJ619" s="59" t="s">
        <v>3019</v>
      </c>
      <c r="AFK619" s="59" t="s">
        <v>2843</v>
      </c>
      <c r="AFL619" s="59" t="s">
        <v>5944</v>
      </c>
      <c r="AFM619" s="11" t="s">
        <v>1420</v>
      </c>
      <c r="AFN619" s="11" t="e">
        <f>_xlfn.XLOOKUP(AFM619,'User Stories'!AFH:AFH,'User Stories'!AFI:AFI)</f>
        <v>#N/A</v>
      </c>
      <c r="AFO619" s="55"/>
      <c r="AFQ619" s="20" t="s">
        <v>3020</v>
      </c>
      <c r="AFR619" s="11" t="s">
        <v>5981</v>
      </c>
      <c r="AFS619" s="59" t="s">
        <v>5982</v>
      </c>
      <c r="AFT619" s="59" t="s">
        <v>5983</v>
      </c>
      <c r="AFU619" s="59" t="s">
        <v>2984</v>
      </c>
      <c r="AFV619" s="59" t="s">
        <v>5984</v>
      </c>
      <c r="AFW619" s="59" t="s">
        <v>5985</v>
      </c>
      <c r="AFX619" s="59" t="s">
        <v>1033</v>
      </c>
      <c r="AFY619" s="59"/>
      <c r="AFZ619" s="59" t="s">
        <v>3019</v>
      </c>
      <c r="AGA619" s="59" t="s">
        <v>2843</v>
      </c>
      <c r="AGB619" s="59" t="s">
        <v>5944</v>
      </c>
      <c r="AGC619" s="11" t="s">
        <v>1420</v>
      </c>
      <c r="AGD619" s="11" t="e">
        <f>_xlfn.XLOOKUP(AGC619,'User Stories'!AFX:AFX,'User Stories'!AFY:AFY)</f>
        <v>#N/A</v>
      </c>
      <c r="AGE619" s="55"/>
      <c r="AGG619" s="20" t="s">
        <v>3020</v>
      </c>
      <c r="AGH619" s="11" t="s">
        <v>5981</v>
      </c>
      <c r="AGI619" s="59" t="s">
        <v>5982</v>
      </c>
      <c r="AGJ619" s="59" t="s">
        <v>5983</v>
      </c>
      <c r="AGK619" s="59" t="s">
        <v>2984</v>
      </c>
      <c r="AGL619" s="59" t="s">
        <v>5984</v>
      </c>
      <c r="AGM619" s="59" t="s">
        <v>5985</v>
      </c>
      <c r="AGN619" s="59" t="s">
        <v>1033</v>
      </c>
      <c r="AGO619" s="59"/>
      <c r="AGP619" s="59" t="s">
        <v>3019</v>
      </c>
      <c r="AGQ619" s="59" t="s">
        <v>2843</v>
      </c>
      <c r="AGR619" s="59" t="s">
        <v>5944</v>
      </c>
      <c r="AGS619" s="11" t="s">
        <v>1420</v>
      </c>
      <c r="AGT619" s="11" t="e">
        <f>_xlfn.XLOOKUP(AGS619,'User Stories'!AGN:AGN,'User Stories'!AGO:AGO)</f>
        <v>#N/A</v>
      </c>
      <c r="AGU619" s="55"/>
      <c r="AGW619" s="20" t="s">
        <v>3020</v>
      </c>
      <c r="AGX619" s="11" t="s">
        <v>5981</v>
      </c>
      <c r="AGY619" s="59" t="s">
        <v>5982</v>
      </c>
      <c r="AGZ619" s="59" t="s">
        <v>5983</v>
      </c>
      <c r="AHA619" s="59" t="s">
        <v>2984</v>
      </c>
      <c r="AHB619" s="59" t="s">
        <v>5984</v>
      </c>
      <c r="AHC619" s="59" t="s">
        <v>5985</v>
      </c>
      <c r="AHD619" s="59" t="s">
        <v>1033</v>
      </c>
      <c r="AHE619" s="59"/>
      <c r="AHF619" s="59" t="s">
        <v>3019</v>
      </c>
      <c r="AHG619" s="59" t="s">
        <v>2843</v>
      </c>
      <c r="AHH619" s="59" t="s">
        <v>5944</v>
      </c>
      <c r="AHI619" s="11" t="s">
        <v>1420</v>
      </c>
      <c r="AHJ619" s="11" t="e">
        <f>_xlfn.XLOOKUP(AHI619,'User Stories'!AHD:AHD,'User Stories'!AHE:AHE)</f>
        <v>#N/A</v>
      </c>
      <c r="AHK619" s="55"/>
      <c r="AHM619" s="20" t="s">
        <v>3020</v>
      </c>
      <c r="AHN619" s="11" t="s">
        <v>5981</v>
      </c>
      <c r="AHO619" s="59" t="s">
        <v>5982</v>
      </c>
      <c r="AHP619" s="59" t="s">
        <v>5983</v>
      </c>
      <c r="AHQ619" s="59" t="s">
        <v>2984</v>
      </c>
      <c r="AHR619" s="59" t="s">
        <v>5984</v>
      </c>
      <c r="AHS619" s="59" t="s">
        <v>5985</v>
      </c>
      <c r="AHT619" s="59" t="s">
        <v>1033</v>
      </c>
      <c r="AHU619" s="59"/>
      <c r="AHV619" s="59" t="s">
        <v>3019</v>
      </c>
      <c r="AHW619" s="59" t="s">
        <v>2843</v>
      </c>
      <c r="AHX619" s="59" t="s">
        <v>5944</v>
      </c>
      <c r="AHY619" s="11" t="s">
        <v>1420</v>
      </c>
      <c r="AHZ619" s="11" t="e">
        <f>_xlfn.XLOOKUP(AHY619,'User Stories'!AHT:AHT,'User Stories'!AHU:AHU)</f>
        <v>#N/A</v>
      </c>
      <c r="AIA619" s="55"/>
      <c r="AIC619" s="20" t="s">
        <v>3020</v>
      </c>
      <c r="AID619" s="11" t="s">
        <v>5981</v>
      </c>
      <c r="AIE619" s="59" t="s">
        <v>5982</v>
      </c>
      <c r="AIF619" s="59" t="s">
        <v>5983</v>
      </c>
      <c r="AIG619" s="59" t="s">
        <v>2984</v>
      </c>
      <c r="AIH619" s="59" t="s">
        <v>5984</v>
      </c>
      <c r="AII619" s="59" t="s">
        <v>5985</v>
      </c>
      <c r="AIJ619" s="59" t="s">
        <v>1033</v>
      </c>
      <c r="AIK619" s="59"/>
      <c r="AIL619" s="59" t="s">
        <v>3019</v>
      </c>
      <c r="AIM619" s="59" t="s">
        <v>2843</v>
      </c>
      <c r="AIN619" s="59" t="s">
        <v>5944</v>
      </c>
      <c r="AIO619" s="11" t="s">
        <v>1420</v>
      </c>
      <c r="AIP619" s="11" t="e">
        <f>_xlfn.XLOOKUP(AIO619,'User Stories'!AIJ:AIJ,'User Stories'!AIK:AIK)</f>
        <v>#N/A</v>
      </c>
      <c r="AIQ619" s="55"/>
      <c r="AIS619" s="20" t="s">
        <v>3020</v>
      </c>
      <c r="AIT619" s="11" t="s">
        <v>5981</v>
      </c>
      <c r="AIU619" s="59" t="s">
        <v>5982</v>
      </c>
      <c r="AIV619" s="59" t="s">
        <v>5983</v>
      </c>
      <c r="AIW619" s="59" t="s">
        <v>2984</v>
      </c>
      <c r="AIX619" s="59" t="s">
        <v>5984</v>
      </c>
      <c r="AIY619" s="59" t="s">
        <v>5985</v>
      </c>
      <c r="AIZ619" s="59" t="s">
        <v>1033</v>
      </c>
      <c r="AJA619" s="59"/>
      <c r="AJB619" s="59" t="s">
        <v>3019</v>
      </c>
      <c r="AJC619" s="59" t="s">
        <v>2843</v>
      </c>
      <c r="AJD619" s="59" t="s">
        <v>5944</v>
      </c>
      <c r="AJE619" s="11" t="s">
        <v>1420</v>
      </c>
      <c r="AJF619" s="11" t="e">
        <f>_xlfn.XLOOKUP(AJE619,'User Stories'!AIZ:AIZ,'User Stories'!AJA:AJA)</f>
        <v>#N/A</v>
      </c>
      <c r="AJG619" s="55"/>
      <c r="AJI619" s="20" t="s">
        <v>3020</v>
      </c>
      <c r="AJJ619" s="11" t="s">
        <v>5981</v>
      </c>
      <c r="AJK619" s="59" t="s">
        <v>5982</v>
      </c>
      <c r="AJL619" s="59" t="s">
        <v>5983</v>
      </c>
      <c r="AJM619" s="59" t="s">
        <v>2984</v>
      </c>
      <c r="AJN619" s="59" t="s">
        <v>5984</v>
      </c>
      <c r="AJO619" s="59" t="s">
        <v>5985</v>
      </c>
      <c r="AJP619" s="59" t="s">
        <v>1033</v>
      </c>
      <c r="AJQ619" s="59"/>
      <c r="AJR619" s="59" t="s">
        <v>3019</v>
      </c>
      <c r="AJS619" s="59" t="s">
        <v>2843</v>
      </c>
      <c r="AJT619" s="59" t="s">
        <v>5944</v>
      </c>
      <c r="AJU619" s="11" t="s">
        <v>1420</v>
      </c>
      <c r="AJV619" s="11" t="e">
        <f>_xlfn.XLOOKUP(AJU619,'User Stories'!AJP:AJP,'User Stories'!AJQ:AJQ)</f>
        <v>#N/A</v>
      </c>
      <c r="AJW619" s="55"/>
      <c r="AJY619" s="20" t="s">
        <v>3020</v>
      </c>
      <c r="AJZ619" s="11" t="s">
        <v>5981</v>
      </c>
      <c r="AKA619" s="59" t="s">
        <v>5982</v>
      </c>
      <c r="AKB619" s="59" t="s">
        <v>5983</v>
      </c>
      <c r="AKC619" s="59" t="s">
        <v>2984</v>
      </c>
      <c r="AKD619" s="59" t="s">
        <v>5984</v>
      </c>
      <c r="AKE619" s="59" t="s">
        <v>5985</v>
      </c>
      <c r="AKF619" s="59" t="s">
        <v>1033</v>
      </c>
      <c r="AKG619" s="59"/>
      <c r="AKH619" s="59" t="s">
        <v>3019</v>
      </c>
      <c r="AKI619" s="59" t="s">
        <v>2843</v>
      </c>
      <c r="AKJ619" s="59" t="s">
        <v>5944</v>
      </c>
      <c r="AKK619" s="11" t="s">
        <v>1420</v>
      </c>
      <c r="AKL619" s="11" t="e">
        <f>_xlfn.XLOOKUP(AKK619,'User Stories'!AKF:AKF,'User Stories'!AKG:AKG)</f>
        <v>#N/A</v>
      </c>
      <c r="AKM619" s="55"/>
      <c r="AKO619" s="20" t="s">
        <v>3020</v>
      </c>
      <c r="AKP619" s="11" t="s">
        <v>5981</v>
      </c>
      <c r="AKQ619" s="59" t="s">
        <v>5982</v>
      </c>
      <c r="AKR619" s="59" t="s">
        <v>5983</v>
      </c>
      <c r="AKS619" s="59" t="s">
        <v>2984</v>
      </c>
      <c r="AKT619" s="59" t="s">
        <v>5984</v>
      </c>
      <c r="AKU619" s="59" t="s">
        <v>5985</v>
      </c>
      <c r="AKV619" s="59" t="s">
        <v>1033</v>
      </c>
      <c r="AKW619" s="59"/>
      <c r="AKX619" s="59" t="s">
        <v>3019</v>
      </c>
      <c r="AKY619" s="59" t="s">
        <v>2843</v>
      </c>
      <c r="AKZ619" s="59" t="s">
        <v>5944</v>
      </c>
      <c r="ALA619" s="11" t="s">
        <v>1420</v>
      </c>
      <c r="ALB619" s="11" t="e">
        <f>_xlfn.XLOOKUP(ALA619,'User Stories'!AKV:AKV,'User Stories'!AKW:AKW)</f>
        <v>#N/A</v>
      </c>
      <c r="ALC619" s="55"/>
      <c r="ALE619" s="20" t="s">
        <v>3020</v>
      </c>
      <c r="ALF619" s="11" t="s">
        <v>5981</v>
      </c>
      <c r="ALG619" s="59" t="s">
        <v>5982</v>
      </c>
      <c r="ALH619" s="59" t="s">
        <v>5983</v>
      </c>
      <c r="ALI619" s="59" t="s">
        <v>2984</v>
      </c>
      <c r="ALJ619" s="59" t="s">
        <v>5984</v>
      </c>
      <c r="ALK619" s="59" t="s">
        <v>5985</v>
      </c>
      <c r="ALL619" s="59" t="s">
        <v>1033</v>
      </c>
      <c r="ALM619" s="59"/>
      <c r="ALN619" s="59" t="s">
        <v>3019</v>
      </c>
      <c r="ALO619" s="59" t="s">
        <v>2843</v>
      </c>
      <c r="ALP619" s="59" t="s">
        <v>5944</v>
      </c>
      <c r="ALQ619" s="11" t="s">
        <v>1420</v>
      </c>
      <c r="ALR619" s="11" t="e">
        <f>_xlfn.XLOOKUP(ALQ619,'User Stories'!ALL:ALL,'User Stories'!ALM:ALM)</f>
        <v>#N/A</v>
      </c>
      <c r="ALS619" s="55"/>
      <c r="ALU619" s="20" t="s">
        <v>3020</v>
      </c>
      <c r="ALV619" s="11" t="s">
        <v>5981</v>
      </c>
      <c r="ALW619" s="59" t="s">
        <v>5982</v>
      </c>
      <c r="ALX619" s="59" t="s">
        <v>5983</v>
      </c>
      <c r="ALY619" s="59" t="s">
        <v>2984</v>
      </c>
      <c r="ALZ619" s="59" t="s">
        <v>5984</v>
      </c>
      <c r="AMA619" s="59" t="s">
        <v>5985</v>
      </c>
      <c r="AMB619" s="59" t="s">
        <v>1033</v>
      </c>
      <c r="AMC619" s="59"/>
      <c r="AMD619" s="59" t="s">
        <v>3019</v>
      </c>
      <c r="AME619" s="59" t="s">
        <v>2843</v>
      </c>
      <c r="AMF619" s="59" t="s">
        <v>5944</v>
      </c>
      <c r="AMG619" s="11" t="s">
        <v>1420</v>
      </c>
      <c r="AMH619" s="11" t="e">
        <f>_xlfn.XLOOKUP(AMG619,'User Stories'!AMB:AMB,'User Stories'!AMC:AMC)</f>
        <v>#N/A</v>
      </c>
      <c r="AMI619" s="55"/>
      <c r="AMK619" s="20" t="s">
        <v>3020</v>
      </c>
      <c r="AML619" s="11" t="s">
        <v>5981</v>
      </c>
      <c r="AMM619" s="59" t="s">
        <v>5982</v>
      </c>
      <c r="AMN619" s="59" t="s">
        <v>5983</v>
      </c>
      <c r="AMO619" s="59" t="s">
        <v>2984</v>
      </c>
      <c r="AMP619" s="59" t="s">
        <v>5984</v>
      </c>
      <c r="AMQ619" s="59" t="s">
        <v>5985</v>
      </c>
      <c r="AMR619" s="59" t="s">
        <v>1033</v>
      </c>
      <c r="AMS619" s="59"/>
      <c r="AMT619" s="59" t="s">
        <v>3019</v>
      </c>
      <c r="AMU619" s="59" t="s">
        <v>2843</v>
      </c>
      <c r="AMV619" s="59" t="s">
        <v>5944</v>
      </c>
      <c r="AMW619" s="11" t="s">
        <v>1420</v>
      </c>
      <c r="AMX619" s="11" t="e">
        <f>_xlfn.XLOOKUP(AMW619,'User Stories'!AMR:AMR,'User Stories'!AMS:AMS)</f>
        <v>#N/A</v>
      </c>
      <c r="AMY619" s="55"/>
      <c r="ANA619" s="20" t="s">
        <v>3020</v>
      </c>
      <c r="ANB619" s="11" t="s">
        <v>5981</v>
      </c>
      <c r="ANC619" s="59" t="s">
        <v>5982</v>
      </c>
      <c r="AND619" s="59" t="s">
        <v>5983</v>
      </c>
      <c r="ANE619" s="59" t="s">
        <v>2984</v>
      </c>
      <c r="ANF619" s="59" t="s">
        <v>5984</v>
      </c>
      <c r="ANG619" s="59" t="s">
        <v>5985</v>
      </c>
      <c r="ANH619" s="59" t="s">
        <v>1033</v>
      </c>
      <c r="ANI619" s="59"/>
      <c r="ANJ619" s="59" t="s">
        <v>3019</v>
      </c>
      <c r="ANK619" s="59" t="s">
        <v>2843</v>
      </c>
      <c r="ANL619" s="59" t="s">
        <v>5944</v>
      </c>
      <c r="ANM619" s="11" t="s">
        <v>1420</v>
      </c>
      <c r="ANN619" s="11" t="e">
        <f>_xlfn.XLOOKUP(ANM619,'User Stories'!ANH:ANH,'User Stories'!ANI:ANI)</f>
        <v>#N/A</v>
      </c>
      <c r="ANO619" s="55"/>
      <c r="ANQ619" s="20" t="s">
        <v>3020</v>
      </c>
      <c r="ANR619" s="11" t="s">
        <v>5981</v>
      </c>
      <c r="ANS619" s="59" t="s">
        <v>5982</v>
      </c>
      <c r="ANT619" s="59" t="s">
        <v>5983</v>
      </c>
      <c r="ANU619" s="59" t="s">
        <v>2984</v>
      </c>
      <c r="ANV619" s="59" t="s">
        <v>5984</v>
      </c>
      <c r="ANW619" s="59" t="s">
        <v>5985</v>
      </c>
      <c r="ANX619" s="59" t="s">
        <v>1033</v>
      </c>
      <c r="ANY619" s="59"/>
      <c r="ANZ619" s="59" t="s">
        <v>3019</v>
      </c>
      <c r="AOA619" s="59" t="s">
        <v>2843</v>
      </c>
      <c r="AOB619" s="59" t="s">
        <v>5944</v>
      </c>
      <c r="AOC619" s="11" t="s">
        <v>1420</v>
      </c>
      <c r="AOD619" s="11" t="e">
        <f>_xlfn.XLOOKUP(AOC619,'User Stories'!ANX:ANX,'User Stories'!ANY:ANY)</f>
        <v>#N/A</v>
      </c>
      <c r="AOE619" s="55"/>
      <c r="AOG619" s="20" t="s">
        <v>3020</v>
      </c>
      <c r="AOH619" s="11" t="s">
        <v>5981</v>
      </c>
      <c r="AOI619" s="59" t="s">
        <v>5982</v>
      </c>
      <c r="AOJ619" s="59" t="s">
        <v>5983</v>
      </c>
      <c r="AOK619" s="59" t="s">
        <v>2984</v>
      </c>
      <c r="AOL619" s="59" t="s">
        <v>5984</v>
      </c>
      <c r="AOM619" s="59" t="s">
        <v>5985</v>
      </c>
      <c r="AON619" s="59" t="s">
        <v>1033</v>
      </c>
      <c r="AOO619" s="59"/>
      <c r="AOP619" s="59" t="s">
        <v>3019</v>
      </c>
      <c r="AOQ619" s="59" t="s">
        <v>2843</v>
      </c>
      <c r="AOR619" s="59" t="s">
        <v>5944</v>
      </c>
      <c r="AOS619" s="11" t="s">
        <v>1420</v>
      </c>
      <c r="AOT619" s="11" t="e">
        <f>_xlfn.XLOOKUP(AOS619,'User Stories'!AON:AON,'User Stories'!AOO:AOO)</f>
        <v>#N/A</v>
      </c>
      <c r="AOU619" s="55"/>
      <c r="AOW619" s="20" t="s">
        <v>3020</v>
      </c>
      <c r="AOX619" s="11" t="s">
        <v>5981</v>
      </c>
      <c r="AOY619" s="59" t="s">
        <v>5982</v>
      </c>
      <c r="AOZ619" s="59" t="s">
        <v>5983</v>
      </c>
      <c r="APA619" s="59" t="s">
        <v>2984</v>
      </c>
      <c r="APB619" s="59" t="s">
        <v>5984</v>
      </c>
      <c r="APC619" s="59" t="s">
        <v>5985</v>
      </c>
      <c r="APD619" s="59" t="s">
        <v>1033</v>
      </c>
      <c r="APE619" s="59"/>
      <c r="APF619" s="59" t="s">
        <v>3019</v>
      </c>
      <c r="APG619" s="59" t="s">
        <v>2843</v>
      </c>
      <c r="APH619" s="59" t="s">
        <v>5944</v>
      </c>
      <c r="API619" s="11" t="s">
        <v>1420</v>
      </c>
      <c r="APJ619" s="11" t="e">
        <f>_xlfn.XLOOKUP(API619,'User Stories'!APD:APD,'User Stories'!APE:APE)</f>
        <v>#N/A</v>
      </c>
      <c r="APK619" s="55"/>
      <c r="APM619" s="20" t="s">
        <v>3020</v>
      </c>
      <c r="APN619" s="11" t="s">
        <v>5981</v>
      </c>
      <c r="APO619" s="59" t="s">
        <v>5982</v>
      </c>
      <c r="APP619" s="59" t="s">
        <v>5983</v>
      </c>
      <c r="APQ619" s="59" t="s">
        <v>2984</v>
      </c>
      <c r="APR619" s="59" t="s">
        <v>5984</v>
      </c>
      <c r="APS619" s="59" t="s">
        <v>5985</v>
      </c>
      <c r="APT619" s="59" t="s">
        <v>1033</v>
      </c>
      <c r="APU619" s="59"/>
      <c r="APV619" s="59" t="s">
        <v>3019</v>
      </c>
      <c r="APW619" s="59" t="s">
        <v>2843</v>
      </c>
      <c r="APX619" s="59" t="s">
        <v>5944</v>
      </c>
      <c r="APY619" s="11" t="s">
        <v>1420</v>
      </c>
      <c r="APZ619" s="11" t="e">
        <f>_xlfn.XLOOKUP(APY619,'User Stories'!APT:APT,'User Stories'!APU:APU)</f>
        <v>#N/A</v>
      </c>
      <c r="AQA619" s="55"/>
      <c r="AQC619" s="20" t="s">
        <v>3020</v>
      </c>
      <c r="AQD619" s="11" t="s">
        <v>5981</v>
      </c>
      <c r="AQE619" s="59" t="s">
        <v>5982</v>
      </c>
      <c r="AQF619" s="59" t="s">
        <v>5983</v>
      </c>
      <c r="AQG619" s="59" t="s">
        <v>2984</v>
      </c>
      <c r="AQH619" s="59" t="s">
        <v>5984</v>
      </c>
      <c r="AQI619" s="59" t="s">
        <v>5985</v>
      </c>
      <c r="AQJ619" s="59" t="s">
        <v>1033</v>
      </c>
      <c r="AQK619" s="59"/>
      <c r="AQL619" s="59" t="s">
        <v>3019</v>
      </c>
      <c r="AQM619" s="59" t="s">
        <v>2843</v>
      </c>
      <c r="AQN619" s="59" t="s">
        <v>5944</v>
      </c>
      <c r="AQO619" s="11" t="s">
        <v>1420</v>
      </c>
      <c r="AQP619" s="11" t="e">
        <f>_xlfn.XLOOKUP(AQO619,'User Stories'!AQJ:AQJ,'User Stories'!AQK:AQK)</f>
        <v>#N/A</v>
      </c>
      <c r="AQQ619" s="55"/>
      <c r="AQS619" s="20" t="s">
        <v>3020</v>
      </c>
      <c r="AQT619" s="11" t="s">
        <v>5981</v>
      </c>
      <c r="AQU619" s="59" t="s">
        <v>5982</v>
      </c>
      <c r="AQV619" s="59" t="s">
        <v>5983</v>
      </c>
      <c r="AQW619" s="59" t="s">
        <v>2984</v>
      </c>
      <c r="AQX619" s="59" t="s">
        <v>5984</v>
      </c>
      <c r="AQY619" s="59" t="s">
        <v>5985</v>
      </c>
      <c r="AQZ619" s="59" t="s">
        <v>1033</v>
      </c>
      <c r="ARA619" s="59"/>
      <c r="ARB619" s="59" t="s">
        <v>3019</v>
      </c>
      <c r="ARC619" s="59" t="s">
        <v>2843</v>
      </c>
      <c r="ARD619" s="59" t="s">
        <v>5944</v>
      </c>
      <c r="ARE619" s="11" t="s">
        <v>1420</v>
      </c>
      <c r="ARF619" s="11" t="e">
        <f>_xlfn.XLOOKUP(ARE619,'User Stories'!AQZ:AQZ,'User Stories'!ARA:ARA)</f>
        <v>#N/A</v>
      </c>
      <c r="ARG619" s="55"/>
      <c r="ARI619" s="20" t="s">
        <v>3020</v>
      </c>
      <c r="ARJ619" s="11" t="s">
        <v>5981</v>
      </c>
      <c r="ARK619" s="59" t="s">
        <v>5982</v>
      </c>
      <c r="ARL619" s="59" t="s">
        <v>5983</v>
      </c>
      <c r="ARM619" s="59" t="s">
        <v>2984</v>
      </c>
      <c r="ARN619" s="59" t="s">
        <v>5984</v>
      </c>
      <c r="ARO619" s="59" t="s">
        <v>5985</v>
      </c>
      <c r="ARP619" s="59" t="s">
        <v>1033</v>
      </c>
      <c r="ARQ619" s="59"/>
      <c r="ARR619" s="59" t="s">
        <v>3019</v>
      </c>
      <c r="ARS619" s="59" t="s">
        <v>2843</v>
      </c>
      <c r="ART619" s="59" t="s">
        <v>5944</v>
      </c>
      <c r="ARU619" s="11" t="s">
        <v>1420</v>
      </c>
      <c r="ARV619" s="11" t="e">
        <f>_xlfn.XLOOKUP(ARU619,'User Stories'!ARP:ARP,'User Stories'!ARQ:ARQ)</f>
        <v>#N/A</v>
      </c>
      <c r="ARW619" s="55"/>
      <c r="ARY619" s="20" t="s">
        <v>3020</v>
      </c>
      <c r="ARZ619" s="11" t="s">
        <v>5981</v>
      </c>
      <c r="ASA619" s="59" t="s">
        <v>5982</v>
      </c>
      <c r="ASB619" s="59" t="s">
        <v>5983</v>
      </c>
      <c r="ASC619" s="59" t="s">
        <v>2984</v>
      </c>
      <c r="ASD619" s="59" t="s">
        <v>5984</v>
      </c>
      <c r="ASE619" s="59" t="s">
        <v>5985</v>
      </c>
      <c r="ASF619" s="59" t="s">
        <v>1033</v>
      </c>
      <c r="ASG619" s="59"/>
      <c r="ASH619" s="59" t="s">
        <v>3019</v>
      </c>
      <c r="ASI619" s="59" t="s">
        <v>2843</v>
      </c>
      <c r="ASJ619" s="59" t="s">
        <v>5944</v>
      </c>
      <c r="ASK619" s="11" t="s">
        <v>1420</v>
      </c>
      <c r="ASL619" s="11" t="e">
        <f>_xlfn.XLOOKUP(ASK619,'User Stories'!ASF:ASF,'User Stories'!ASG:ASG)</f>
        <v>#N/A</v>
      </c>
      <c r="ASM619" s="55"/>
      <c r="ASO619" s="20" t="s">
        <v>3020</v>
      </c>
      <c r="ASP619" s="11" t="s">
        <v>5981</v>
      </c>
      <c r="ASQ619" s="59" t="s">
        <v>5982</v>
      </c>
      <c r="ASR619" s="59" t="s">
        <v>5983</v>
      </c>
      <c r="ASS619" s="59" t="s">
        <v>2984</v>
      </c>
      <c r="AST619" s="59" t="s">
        <v>5984</v>
      </c>
      <c r="ASU619" s="59" t="s">
        <v>5985</v>
      </c>
      <c r="ASV619" s="59" t="s">
        <v>1033</v>
      </c>
      <c r="ASW619" s="59"/>
      <c r="ASX619" s="59" t="s">
        <v>3019</v>
      </c>
      <c r="ASY619" s="59" t="s">
        <v>2843</v>
      </c>
      <c r="ASZ619" s="59" t="s">
        <v>5944</v>
      </c>
      <c r="ATA619" s="11" t="s">
        <v>1420</v>
      </c>
      <c r="ATB619" s="11" t="e">
        <f>_xlfn.XLOOKUP(ATA619,'User Stories'!ASV:ASV,'User Stories'!ASW:ASW)</f>
        <v>#N/A</v>
      </c>
      <c r="ATC619" s="55"/>
      <c r="ATE619" s="20" t="s">
        <v>3020</v>
      </c>
      <c r="ATF619" s="11" t="s">
        <v>5981</v>
      </c>
      <c r="ATG619" s="59" t="s">
        <v>5982</v>
      </c>
      <c r="ATH619" s="59" t="s">
        <v>5983</v>
      </c>
      <c r="ATI619" s="59" t="s">
        <v>2984</v>
      </c>
      <c r="ATJ619" s="59" t="s">
        <v>5984</v>
      </c>
      <c r="ATK619" s="59" t="s">
        <v>5985</v>
      </c>
      <c r="ATL619" s="59" t="s">
        <v>1033</v>
      </c>
      <c r="ATM619" s="59"/>
      <c r="ATN619" s="59" t="s">
        <v>3019</v>
      </c>
      <c r="ATO619" s="59" t="s">
        <v>2843</v>
      </c>
      <c r="ATP619" s="59" t="s">
        <v>5944</v>
      </c>
      <c r="ATQ619" s="11" t="s">
        <v>1420</v>
      </c>
      <c r="ATR619" s="11" t="e">
        <f>_xlfn.XLOOKUP(ATQ619,'User Stories'!ATL:ATL,'User Stories'!ATM:ATM)</f>
        <v>#N/A</v>
      </c>
      <c r="ATS619" s="55"/>
      <c r="ATU619" s="20" t="s">
        <v>3020</v>
      </c>
      <c r="ATV619" s="11" t="s">
        <v>5981</v>
      </c>
      <c r="ATW619" s="59" t="s">
        <v>5982</v>
      </c>
      <c r="ATX619" s="59" t="s">
        <v>5983</v>
      </c>
      <c r="ATY619" s="59" t="s">
        <v>2984</v>
      </c>
      <c r="ATZ619" s="59" t="s">
        <v>5984</v>
      </c>
      <c r="AUA619" s="59" t="s">
        <v>5985</v>
      </c>
      <c r="AUB619" s="59" t="s">
        <v>1033</v>
      </c>
      <c r="AUC619" s="59"/>
      <c r="AUD619" s="59" t="s">
        <v>3019</v>
      </c>
      <c r="AUE619" s="59" t="s">
        <v>2843</v>
      </c>
      <c r="AUF619" s="59" t="s">
        <v>5944</v>
      </c>
      <c r="AUG619" s="11" t="s">
        <v>1420</v>
      </c>
      <c r="AUH619" s="11" t="e">
        <f>_xlfn.XLOOKUP(AUG619,'User Stories'!AUB:AUB,'User Stories'!AUC:AUC)</f>
        <v>#N/A</v>
      </c>
      <c r="AUI619" s="55"/>
      <c r="AUK619" s="20" t="s">
        <v>3020</v>
      </c>
      <c r="AUL619" s="11" t="s">
        <v>5981</v>
      </c>
      <c r="AUM619" s="59" t="s">
        <v>5982</v>
      </c>
      <c r="AUN619" s="59" t="s">
        <v>5983</v>
      </c>
      <c r="AUO619" s="59" t="s">
        <v>2984</v>
      </c>
      <c r="AUP619" s="59" t="s">
        <v>5984</v>
      </c>
      <c r="AUQ619" s="59" t="s">
        <v>5985</v>
      </c>
      <c r="AUR619" s="59" t="s">
        <v>1033</v>
      </c>
      <c r="AUS619" s="59"/>
      <c r="AUT619" s="59" t="s">
        <v>3019</v>
      </c>
      <c r="AUU619" s="59" t="s">
        <v>2843</v>
      </c>
      <c r="AUV619" s="59" t="s">
        <v>5944</v>
      </c>
      <c r="AUW619" s="11" t="s">
        <v>1420</v>
      </c>
      <c r="AUX619" s="11" t="e">
        <f>_xlfn.XLOOKUP(AUW619,'User Stories'!AUR:AUR,'User Stories'!AUS:AUS)</f>
        <v>#N/A</v>
      </c>
      <c r="AUY619" s="55"/>
      <c r="AVA619" s="20" t="s">
        <v>3020</v>
      </c>
      <c r="AVB619" s="11" t="s">
        <v>5981</v>
      </c>
      <c r="AVC619" s="59" t="s">
        <v>5982</v>
      </c>
      <c r="AVD619" s="59" t="s">
        <v>5983</v>
      </c>
      <c r="AVE619" s="59" t="s">
        <v>2984</v>
      </c>
      <c r="AVF619" s="59" t="s">
        <v>5984</v>
      </c>
      <c r="AVG619" s="59" t="s">
        <v>5985</v>
      </c>
      <c r="AVH619" s="59" t="s">
        <v>1033</v>
      </c>
      <c r="AVI619" s="59"/>
      <c r="AVJ619" s="59" t="s">
        <v>3019</v>
      </c>
      <c r="AVK619" s="59" t="s">
        <v>2843</v>
      </c>
      <c r="AVL619" s="59" t="s">
        <v>5944</v>
      </c>
      <c r="AVM619" s="11" t="s">
        <v>1420</v>
      </c>
      <c r="AVN619" s="11" t="e">
        <f>_xlfn.XLOOKUP(AVM619,'User Stories'!AVH:AVH,'User Stories'!AVI:AVI)</f>
        <v>#N/A</v>
      </c>
      <c r="AVO619" s="55"/>
      <c r="AVQ619" s="20" t="s">
        <v>3020</v>
      </c>
      <c r="AVR619" s="11" t="s">
        <v>5981</v>
      </c>
      <c r="AVS619" s="59" t="s">
        <v>5982</v>
      </c>
      <c r="AVT619" s="59" t="s">
        <v>5983</v>
      </c>
      <c r="AVU619" s="59" t="s">
        <v>2984</v>
      </c>
      <c r="AVV619" s="59" t="s">
        <v>5984</v>
      </c>
      <c r="AVW619" s="59" t="s">
        <v>5985</v>
      </c>
      <c r="AVX619" s="59" t="s">
        <v>1033</v>
      </c>
      <c r="AVY619" s="59"/>
      <c r="AVZ619" s="59" t="s">
        <v>3019</v>
      </c>
      <c r="AWA619" s="59" t="s">
        <v>2843</v>
      </c>
      <c r="AWB619" s="59" t="s">
        <v>5944</v>
      </c>
      <c r="AWC619" s="11" t="s">
        <v>1420</v>
      </c>
      <c r="AWD619" s="11" t="e">
        <f>_xlfn.XLOOKUP(AWC619,'User Stories'!AVX:AVX,'User Stories'!AVY:AVY)</f>
        <v>#N/A</v>
      </c>
      <c r="AWE619" s="55"/>
      <c r="AWG619" s="20" t="s">
        <v>3020</v>
      </c>
      <c r="AWH619" s="11" t="s">
        <v>5981</v>
      </c>
      <c r="AWI619" s="59" t="s">
        <v>5982</v>
      </c>
      <c r="AWJ619" s="59" t="s">
        <v>5983</v>
      </c>
      <c r="AWK619" s="59" t="s">
        <v>2984</v>
      </c>
      <c r="AWL619" s="59" t="s">
        <v>5984</v>
      </c>
      <c r="AWM619" s="59" t="s">
        <v>5985</v>
      </c>
      <c r="AWN619" s="59" t="s">
        <v>1033</v>
      </c>
      <c r="AWO619" s="59"/>
      <c r="AWP619" s="59" t="s">
        <v>3019</v>
      </c>
      <c r="AWQ619" s="59" t="s">
        <v>2843</v>
      </c>
      <c r="AWR619" s="59" t="s">
        <v>5944</v>
      </c>
      <c r="AWS619" s="11" t="s">
        <v>1420</v>
      </c>
      <c r="AWT619" s="11" t="e">
        <f>_xlfn.XLOOKUP(AWS619,'User Stories'!AWN:AWN,'User Stories'!AWO:AWO)</f>
        <v>#N/A</v>
      </c>
      <c r="AWU619" s="55"/>
      <c r="AWW619" s="20" t="s">
        <v>3020</v>
      </c>
      <c r="AWX619" s="11" t="s">
        <v>5981</v>
      </c>
      <c r="AWY619" s="59" t="s">
        <v>5982</v>
      </c>
      <c r="AWZ619" s="59" t="s">
        <v>5983</v>
      </c>
      <c r="AXA619" s="59" t="s">
        <v>2984</v>
      </c>
      <c r="AXB619" s="59" t="s">
        <v>5984</v>
      </c>
      <c r="AXC619" s="59" t="s">
        <v>5985</v>
      </c>
      <c r="AXD619" s="59" t="s">
        <v>1033</v>
      </c>
      <c r="AXE619" s="59"/>
      <c r="AXF619" s="59" t="s">
        <v>3019</v>
      </c>
      <c r="AXG619" s="59" t="s">
        <v>2843</v>
      </c>
      <c r="AXH619" s="59" t="s">
        <v>5944</v>
      </c>
      <c r="AXI619" s="11" t="s">
        <v>1420</v>
      </c>
      <c r="AXJ619" s="11" t="e">
        <f>_xlfn.XLOOKUP(AXI619,'User Stories'!AXD:AXD,'User Stories'!AXE:AXE)</f>
        <v>#N/A</v>
      </c>
      <c r="AXK619" s="55"/>
      <c r="AXM619" s="20" t="s">
        <v>3020</v>
      </c>
      <c r="AXN619" s="11" t="s">
        <v>5981</v>
      </c>
      <c r="AXO619" s="59" t="s">
        <v>5982</v>
      </c>
      <c r="AXP619" s="59" t="s">
        <v>5983</v>
      </c>
      <c r="AXQ619" s="59" t="s">
        <v>2984</v>
      </c>
      <c r="AXR619" s="59" t="s">
        <v>5984</v>
      </c>
      <c r="AXS619" s="59" t="s">
        <v>5985</v>
      </c>
      <c r="AXT619" s="59" t="s">
        <v>1033</v>
      </c>
      <c r="AXU619" s="59"/>
      <c r="AXV619" s="59" t="s">
        <v>3019</v>
      </c>
      <c r="AXW619" s="59" t="s">
        <v>2843</v>
      </c>
      <c r="AXX619" s="59" t="s">
        <v>5944</v>
      </c>
      <c r="AXY619" s="11" t="s">
        <v>1420</v>
      </c>
      <c r="AXZ619" s="11" t="e">
        <f>_xlfn.XLOOKUP(AXY619,'User Stories'!AXT:AXT,'User Stories'!AXU:AXU)</f>
        <v>#N/A</v>
      </c>
      <c r="AYA619" s="55"/>
      <c r="AYC619" s="20" t="s">
        <v>3020</v>
      </c>
      <c r="AYD619" s="11" t="s">
        <v>5981</v>
      </c>
      <c r="AYE619" s="59" t="s">
        <v>5982</v>
      </c>
      <c r="AYF619" s="59" t="s">
        <v>5983</v>
      </c>
      <c r="AYG619" s="59" t="s">
        <v>2984</v>
      </c>
      <c r="AYH619" s="59" t="s">
        <v>5984</v>
      </c>
      <c r="AYI619" s="59" t="s">
        <v>5985</v>
      </c>
      <c r="AYJ619" s="59" t="s">
        <v>1033</v>
      </c>
      <c r="AYK619" s="59"/>
      <c r="AYL619" s="59" t="s">
        <v>3019</v>
      </c>
      <c r="AYM619" s="59" t="s">
        <v>2843</v>
      </c>
      <c r="AYN619" s="59" t="s">
        <v>5944</v>
      </c>
      <c r="AYO619" s="11" t="s">
        <v>1420</v>
      </c>
      <c r="AYP619" s="11" t="e">
        <f>_xlfn.XLOOKUP(AYO619,'User Stories'!AYJ:AYJ,'User Stories'!AYK:AYK)</f>
        <v>#N/A</v>
      </c>
      <c r="AYQ619" s="55"/>
      <c r="AYS619" s="20" t="s">
        <v>3020</v>
      </c>
      <c r="AYT619" s="11" t="s">
        <v>5981</v>
      </c>
      <c r="AYU619" s="59" t="s">
        <v>5982</v>
      </c>
      <c r="AYV619" s="59" t="s">
        <v>5983</v>
      </c>
      <c r="AYW619" s="59" t="s">
        <v>2984</v>
      </c>
      <c r="AYX619" s="59" t="s">
        <v>5984</v>
      </c>
      <c r="AYY619" s="59" t="s">
        <v>5985</v>
      </c>
      <c r="AYZ619" s="59" t="s">
        <v>1033</v>
      </c>
      <c r="AZA619" s="59"/>
      <c r="AZB619" s="59" t="s">
        <v>3019</v>
      </c>
      <c r="AZC619" s="59" t="s">
        <v>2843</v>
      </c>
      <c r="AZD619" s="59" t="s">
        <v>5944</v>
      </c>
      <c r="AZE619" s="11" t="s">
        <v>1420</v>
      </c>
      <c r="AZF619" s="11" t="e">
        <f>_xlfn.XLOOKUP(AZE619,'User Stories'!AYZ:AYZ,'User Stories'!AZA:AZA)</f>
        <v>#N/A</v>
      </c>
      <c r="AZG619" s="55"/>
      <c r="AZI619" s="20" t="s">
        <v>3020</v>
      </c>
      <c r="AZJ619" s="11" t="s">
        <v>5981</v>
      </c>
      <c r="AZK619" s="59" t="s">
        <v>5982</v>
      </c>
      <c r="AZL619" s="59" t="s">
        <v>5983</v>
      </c>
      <c r="AZM619" s="59" t="s">
        <v>2984</v>
      </c>
      <c r="AZN619" s="59" t="s">
        <v>5984</v>
      </c>
      <c r="AZO619" s="59" t="s">
        <v>5985</v>
      </c>
      <c r="AZP619" s="59" t="s">
        <v>1033</v>
      </c>
      <c r="AZQ619" s="59"/>
      <c r="AZR619" s="59" t="s">
        <v>3019</v>
      </c>
      <c r="AZS619" s="59" t="s">
        <v>2843</v>
      </c>
      <c r="AZT619" s="59" t="s">
        <v>5944</v>
      </c>
      <c r="AZU619" s="11" t="s">
        <v>1420</v>
      </c>
      <c r="AZV619" s="11" t="e">
        <f>_xlfn.XLOOKUP(AZU619,'User Stories'!AZP:AZP,'User Stories'!AZQ:AZQ)</f>
        <v>#N/A</v>
      </c>
      <c r="AZW619" s="55"/>
      <c r="AZY619" s="20" t="s">
        <v>3020</v>
      </c>
      <c r="AZZ619" s="11" t="s">
        <v>5981</v>
      </c>
      <c r="BAA619" s="59" t="s">
        <v>5982</v>
      </c>
      <c r="BAB619" s="59" t="s">
        <v>5983</v>
      </c>
      <c r="BAC619" s="59" t="s">
        <v>2984</v>
      </c>
      <c r="BAD619" s="59" t="s">
        <v>5984</v>
      </c>
      <c r="BAE619" s="59" t="s">
        <v>5985</v>
      </c>
      <c r="BAF619" s="59" t="s">
        <v>1033</v>
      </c>
      <c r="BAG619" s="59"/>
      <c r="BAH619" s="59" t="s">
        <v>3019</v>
      </c>
      <c r="BAI619" s="59" t="s">
        <v>2843</v>
      </c>
      <c r="BAJ619" s="59" t="s">
        <v>5944</v>
      </c>
      <c r="BAK619" s="11" t="s">
        <v>1420</v>
      </c>
      <c r="BAL619" s="11" t="e">
        <f>_xlfn.XLOOKUP(BAK619,'User Stories'!BAF:BAF,'User Stories'!BAG:BAG)</f>
        <v>#N/A</v>
      </c>
      <c r="BAM619" s="55"/>
      <c r="BAO619" s="20" t="s">
        <v>3020</v>
      </c>
      <c r="BAP619" s="11" t="s">
        <v>5981</v>
      </c>
      <c r="BAQ619" s="59" t="s">
        <v>5982</v>
      </c>
      <c r="BAR619" s="59" t="s">
        <v>5983</v>
      </c>
      <c r="BAS619" s="59" t="s">
        <v>2984</v>
      </c>
      <c r="BAT619" s="59" t="s">
        <v>5984</v>
      </c>
      <c r="BAU619" s="59" t="s">
        <v>5985</v>
      </c>
      <c r="BAV619" s="59" t="s">
        <v>1033</v>
      </c>
      <c r="BAW619" s="59"/>
      <c r="BAX619" s="59" t="s">
        <v>3019</v>
      </c>
      <c r="BAY619" s="59" t="s">
        <v>2843</v>
      </c>
      <c r="BAZ619" s="59" t="s">
        <v>5944</v>
      </c>
      <c r="BBA619" s="11" t="s">
        <v>1420</v>
      </c>
      <c r="BBB619" s="11" t="e">
        <f>_xlfn.XLOOKUP(BBA619,'User Stories'!BAV:BAV,'User Stories'!BAW:BAW)</f>
        <v>#N/A</v>
      </c>
      <c r="BBC619" s="55"/>
      <c r="BBE619" s="20" t="s">
        <v>3020</v>
      </c>
      <c r="BBF619" s="11" t="s">
        <v>5981</v>
      </c>
      <c r="BBG619" s="59" t="s">
        <v>5982</v>
      </c>
      <c r="BBH619" s="59" t="s">
        <v>5983</v>
      </c>
      <c r="BBI619" s="59" t="s">
        <v>2984</v>
      </c>
      <c r="BBJ619" s="59" t="s">
        <v>5984</v>
      </c>
      <c r="BBK619" s="59" t="s">
        <v>5985</v>
      </c>
      <c r="BBL619" s="59" t="s">
        <v>1033</v>
      </c>
      <c r="BBM619" s="59"/>
      <c r="BBN619" s="59" t="s">
        <v>3019</v>
      </c>
      <c r="BBO619" s="59" t="s">
        <v>2843</v>
      </c>
      <c r="BBP619" s="59" t="s">
        <v>5944</v>
      </c>
      <c r="BBQ619" s="11" t="s">
        <v>1420</v>
      </c>
      <c r="BBR619" s="11" t="e">
        <f>_xlfn.XLOOKUP(BBQ619,'User Stories'!BBL:BBL,'User Stories'!BBM:BBM)</f>
        <v>#N/A</v>
      </c>
      <c r="BBS619" s="55"/>
      <c r="BBU619" s="20" t="s">
        <v>3020</v>
      </c>
      <c r="BBV619" s="11" t="s">
        <v>5981</v>
      </c>
      <c r="BBW619" s="59" t="s">
        <v>5982</v>
      </c>
      <c r="BBX619" s="59" t="s">
        <v>5983</v>
      </c>
      <c r="BBY619" s="59" t="s">
        <v>2984</v>
      </c>
      <c r="BBZ619" s="59" t="s">
        <v>5984</v>
      </c>
      <c r="BCA619" s="59" t="s">
        <v>5985</v>
      </c>
      <c r="BCB619" s="59" t="s">
        <v>1033</v>
      </c>
      <c r="BCC619" s="59"/>
      <c r="BCD619" s="59" t="s">
        <v>3019</v>
      </c>
      <c r="BCE619" s="59" t="s">
        <v>2843</v>
      </c>
      <c r="BCF619" s="59" t="s">
        <v>5944</v>
      </c>
      <c r="BCG619" s="11" t="s">
        <v>1420</v>
      </c>
      <c r="BCH619" s="11" t="e">
        <f>_xlfn.XLOOKUP(BCG619,'User Stories'!BCB:BCB,'User Stories'!BCC:BCC)</f>
        <v>#N/A</v>
      </c>
      <c r="BCI619" s="55"/>
      <c r="BCK619" s="20" t="s">
        <v>3020</v>
      </c>
      <c r="BCL619" s="11" t="s">
        <v>5981</v>
      </c>
      <c r="BCM619" s="59" t="s">
        <v>5982</v>
      </c>
      <c r="BCN619" s="59" t="s">
        <v>5983</v>
      </c>
      <c r="BCO619" s="59" t="s">
        <v>2984</v>
      </c>
      <c r="BCP619" s="59" t="s">
        <v>5984</v>
      </c>
      <c r="BCQ619" s="59" t="s">
        <v>5985</v>
      </c>
      <c r="BCR619" s="59" t="s">
        <v>1033</v>
      </c>
      <c r="BCS619" s="59"/>
      <c r="BCT619" s="59" t="s">
        <v>3019</v>
      </c>
      <c r="BCU619" s="59" t="s">
        <v>2843</v>
      </c>
      <c r="BCV619" s="59" t="s">
        <v>5944</v>
      </c>
      <c r="BCW619" s="11" t="s">
        <v>1420</v>
      </c>
      <c r="BCX619" s="11" t="e">
        <f>_xlfn.XLOOKUP(BCW619,'User Stories'!BCR:BCR,'User Stories'!BCS:BCS)</f>
        <v>#N/A</v>
      </c>
      <c r="BCY619" s="55"/>
      <c r="BDA619" s="20" t="s">
        <v>3020</v>
      </c>
      <c r="BDB619" s="11" t="s">
        <v>5981</v>
      </c>
      <c r="BDC619" s="59" t="s">
        <v>5982</v>
      </c>
      <c r="BDD619" s="59" t="s">
        <v>5983</v>
      </c>
      <c r="BDE619" s="59" t="s">
        <v>2984</v>
      </c>
      <c r="BDF619" s="59" t="s">
        <v>5984</v>
      </c>
      <c r="BDG619" s="59" t="s">
        <v>5985</v>
      </c>
      <c r="BDH619" s="59" t="s">
        <v>1033</v>
      </c>
      <c r="BDI619" s="59"/>
      <c r="BDJ619" s="59" t="s">
        <v>3019</v>
      </c>
      <c r="BDK619" s="59" t="s">
        <v>2843</v>
      </c>
      <c r="BDL619" s="59" t="s">
        <v>5944</v>
      </c>
      <c r="BDM619" s="11" t="s">
        <v>1420</v>
      </c>
      <c r="BDN619" s="11" t="e">
        <f>_xlfn.XLOOKUP(BDM619,'User Stories'!BDH:BDH,'User Stories'!BDI:BDI)</f>
        <v>#N/A</v>
      </c>
      <c r="BDO619" s="55"/>
      <c r="BDQ619" s="20" t="s">
        <v>3020</v>
      </c>
      <c r="BDR619" s="11" t="s">
        <v>5981</v>
      </c>
      <c r="BDS619" s="59" t="s">
        <v>5982</v>
      </c>
      <c r="BDT619" s="59" t="s">
        <v>5983</v>
      </c>
      <c r="BDU619" s="59" t="s">
        <v>2984</v>
      </c>
      <c r="BDV619" s="59" t="s">
        <v>5984</v>
      </c>
      <c r="BDW619" s="59" t="s">
        <v>5985</v>
      </c>
      <c r="BDX619" s="59" t="s">
        <v>1033</v>
      </c>
      <c r="BDY619" s="59"/>
      <c r="BDZ619" s="59" t="s">
        <v>3019</v>
      </c>
      <c r="BEA619" s="59" t="s">
        <v>2843</v>
      </c>
      <c r="BEB619" s="59" t="s">
        <v>5944</v>
      </c>
      <c r="BEC619" s="11" t="s">
        <v>1420</v>
      </c>
      <c r="BED619" s="11" t="e">
        <f>_xlfn.XLOOKUP(BEC619,'User Stories'!BDX:BDX,'User Stories'!BDY:BDY)</f>
        <v>#N/A</v>
      </c>
      <c r="BEE619" s="55"/>
      <c r="BEG619" s="20" t="s">
        <v>3020</v>
      </c>
      <c r="BEH619" s="11" t="s">
        <v>5981</v>
      </c>
      <c r="BEI619" s="59" t="s">
        <v>5982</v>
      </c>
      <c r="BEJ619" s="59" t="s">
        <v>5983</v>
      </c>
      <c r="BEK619" s="59" t="s">
        <v>2984</v>
      </c>
      <c r="BEL619" s="59" t="s">
        <v>5984</v>
      </c>
      <c r="BEM619" s="59" t="s">
        <v>5985</v>
      </c>
      <c r="BEN619" s="59" t="s">
        <v>1033</v>
      </c>
      <c r="BEO619" s="59"/>
      <c r="BEP619" s="59" t="s">
        <v>3019</v>
      </c>
      <c r="BEQ619" s="59" t="s">
        <v>2843</v>
      </c>
      <c r="BER619" s="59" t="s">
        <v>5944</v>
      </c>
      <c r="BES619" s="11" t="s">
        <v>1420</v>
      </c>
      <c r="BET619" s="11" t="e">
        <f>_xlfn.XLOOKUP(BES619,'User Stories'!BEN:BEN,'User Stories'!BEO:BEO)</f>
        <v>#N/A</v>
      </c>
      <c r="BEU619" s="55"/>
      <c r="BEW619" s="20" t="s">
        <v>3020</v>
      </c>
      <c r="BEX619" s="11" t="s">
        <v>5981</v>
      </c>
      <c r="BEY619" s="59" t="s">
        <v>5982</v>
      </c>
      <c r="BEZ619" s="59" t="s">
        <v>5983</v>
      </c>
      <c r="BFA619" s="59" t="s">
        <v>2984</v>
      </c>
      <c r="BFB619" s="59" t="s">
        <v>5984</v>
      </c>
      <c r="BFC619" s="59" t="s">
        <v>5985</v>
      </c>
      <c r="BFD619" s="59" t="s">
        <v>1033</v>
      </c>
      <c r="BFE619" s="59"/>
      <c r="BFF619" s="59" t="s">
        <v>3019</v>
      </c>
      <c r="BFG619" s="59" t="s">
        <v>2843</v>
      </c>
      <c r="BFH619" s="59" t="s">
        <v>5944</v>
      </c>
      <c r="BFI619" s="11" t="s">
        <v>1420</v>
      </c>
      <c r="BFJ619" s="11" t="e">
        <f>_xlfn.XLOOKUP(BFI619,'User Stories'!BFD:BFD,'User Stories'!BFE:BFE)</f>
        <v>#N/A</v>
      </c>
      <c r="BFK619" s="55"/>
      <c r="BFM619" s="20" t="s">
        <v>3020</v>
      </c>
      <c r="BFN619" s="11" t="s">
        <v>5981</v>
      </c>
      <c r="BFO619" s="59" t="s">
        <v>5982</v>
      </c>
      <c r="BFP619" s="59" t="s">
        <v>5983</v>
      </c>
      <c r="BFQ619" s="59" t="s">
        <v>2984</v>
      </c>
      <c r="BFR619" s="59" t="s">
        <v>5984</v>
      </c>
      <c r="BFS619" s="59" t="s">
        <v>5985</v>
      </c>
      <c r="BFT619" s="59" t="s">
        <v>1033</v>
      </c>
      <c r="BFU619" s="59"/>
      <c r="BFV619" s="59" t="s">
        <v>3019</v>
      </c>
      <c r="BFW619" s="59" t="s">
        <v>2843</v>
      </c>
      <c r="BFX619" s="59" t="s">
        <v>5944</v>
      </c>
      <c r="BFY619" s="11" t="s">
        <v>1420</v>
      </c>
      <c r="BFZ619" s="11" t="e">
        <f>_xlfn.XLOOKUP(BFY619,'User Stories'!BFT:BFT,'User Stories'!BFU:BFU)</f>
        <v>#N/A</v>
      </c>
      <c r="BGA619" s="55"/>
      <c r="BGC619" s="20" t="s">
        <v>3020</v>
      </c>
      <c r="BGD619" s="11" t="s">
        <v>5981</v>
      </c>
      <c r="BGE619" s="59" t="s">
        <v>5982</v>
      </c>
      <c r="BGF619" s="59" t="s">
        <v>5983</v>
      </c>
      <c r="BGG619" s="59" t="s">
        <v>2984</v>
      </c>
      <c r="BGH619" s="59" t="s">
        <v>5984</v>
      </c>
      <c r="BGI619" s="59" t="s">
        <v>5985</v>
      </c>
      <c r="BGJ619" s="59" t="s">
        <v>1033</v>
      </c>
      <c r="BGK619" s="59"/>
      <c r="BGL619" s="59" t="s">
        <v>3019</v>
      </c>
      <c r="BGM619" s="59" t="s">
        <v>2843</v>
      </c>
      <c r="BGN619" s="59" t="s">
        <v>5944</v>
      </c>
      <c r="BGO619" s="11" t="s">
        <v>1420</v>
      </c>
      <c r="BGP619" s="11" t="e">
        <f>_xlfn.XLOOKUP(BGO619,'User Stories'!BGJ:BGJ,'User Stories'!BGK:BGK)</f>
        <v>#N/A</v>
      </c>
      <c r="BGQ619" s="55"/>
      <c r="BGS619" s="20" t="s">
        <v>3020</v>
      </c>
      <c r="BGT619" s="11" t="s">
        <v>5981</v>
      </c>
      <c r="BGU619" s="59" t="s">
        <v>5982</v>
      </c>
      <c r="BGV619" s="59" t="s">
        <v>5983</v>
      </c>
      <c r="BGW619" s="59" t="s">
        <v>2984</v>
      </c>
      <c r="BGX619" s="59" t="s">
        <v>5984</v>
      </c>
      <c r="BGY619" s="59" t="s">
        <v>5985</v>
      </c>
      <c r="BGZ619" s="59" t="s">
        <v>1033</v>
      </c>
      <c r="BHA619" s="59"/>
      <c r="BHB619" s="59" t="s">
        <v>3019</v>
      </c>
      <c r="BHC619" s="59" t="s">
        <v>2843</v>
      </c>
      <c r="BHD619" s="59" t="s">
        <v>5944</v>
      </c>
      <c r="BHE619" s="11" t="s">
        <v>1420</v>
      </c>
      <c r="BHF619" s="11" t="e">
        <f>_xlfn.XLOOKUP(BHE619,'User Stories'!BGZ:BGZ,'User Stories'!BHA:BHA)</f>
        <v>#N/A</v>
      </c>
      <c r="BHG619" s="55"/>
      <c r="BHI619" s="20" t="s">
        <v>3020</v>
      </c>
      <c r="BHJ619" s="11" t="s">
        <v>5981</v>
      </c>
      <c r="BHK619" s="59" t="s">
        <v>5982</v>
      </c>
      <c r="BHL619" s="59" t="s">
        <v>5983</v>
      </c>
      <c r="BHM619" s="59" t="s">
        <v>2984</v>
      </c>
      <c r="BHN619" s="59" t="s">
        <v>5984</v>
      </c>
      <c r="BHO619" s="59" t="s">
        <v>5985</v>
      </c>
      <c r="BHP619" s="59" t="s">
        <v>1033</v>
      </c>
      <c r="BHQ619" s="59"/>
      <c r="BHR619" s="59" t="s">
        <v>3019</v>
      </c>
      <c r="BHS619" s="59" t="s">
        <v>2843</v>
      </c>
      <c r="BHT619" s="59" t="s">
        <v>5944</v>
      </c>
      <c r="BHU619" s="11" t="s">
        <v>1420</v>
      </c>
      <c r="BHV619" s="11" t="e">
        <f>_xlfn.XLOOKUP(BHU619,'User Stories'!BHP:BHP,'User Stories'!BHQ:BHQ)</f>
        <v>#N/A</v>
      </c>
      <c r="BHW619" s="55"/>
      <c r="BHY619" s="20" t="s">
        <v>3020</v>
      </c>
      <c r="BHZ619" s="11" t="s">
        <v>5981</v>
      </c>
      <c r="BIA619" s="59" t="s">
        <v>5982</v>
      </c>
      <c r="BIB619" s="59" t="s">
        <v>5983</v>
      </c>
      <c r="BIC619" s="59" t="s">
        <v>2984</v>
      </c>
      <c r="BID619" s="59" t="s">
        <v>5984</v>
      </c>
      <c r="BIE619" s="59" t="s">
        <v>5985</v>
      </c>
      <c r="BIF619" s="59" t="s">
        <v>1033</v>
      </c>
      <c r="BIG619" s="59"/>
      <c r="BIH619" s="59" t="s">
        <v>3019</v>
      </c>
      <c r="BII619" s="59" t="s">
        <v>2843</v>
      </c>
      <c r="BIJ619" s="59" t="s">
        <v>5944</v>
      </c>
      <c r="BIK619" s="11" t="s">
        <v>1420</v>
      </c>
      <c r="BIL619" s="11" t="e">
        <f>_xlfn.XLOOKUP(BIK619,'User Stories'!BIF:BIF,'User Stories'!BIG:BIG)</f>
        <v>#N/A</v>
      </c>
      <c r="BIM619" s="55"/>
      <c r="BIO619" s="20" t="s">
        <v>3020</v>
      </c>
      <c r="BIP619" s="11" t="s">
        <v>5981</v>
      </c>
      <c r="BIQ619" s="59" t="s">
        <v>5982</v>
      </c>
      <c r="BIR619" s="59" t="s">
        <v>5983</v>
      </c>
      <c r="BIS619" s="59" t="s">
        <v>2984</v>
      </c>
      <c r="BIT619" s="59" t="s">
        <v>5984</v>
      </c>
      <c r="BIU619" s="59" t="s">
        <v>5985</v>
      </c>
      <c r="BIV619" s="59" t="s">
        <v>1033</v>
      </c>
      <c r="BIW619" s="59"/>
      <c r="BIX619" s="59" t="s">
        <v>3019</v>
      </c>
      <c r="BIY619" s="59" t="s">
        <v>2843</v>
      </c>
      <c r="BIZ619" s="59" t="s">
        <v>5944</v>
      </c>
      <c r="BJA619" s="11" t="s">
        <v>1420</v>
      </c>
      <c r="BJB619" s="11" t="e">
        <f>_xlfn.XLOOKUP(BJA619,'User Stories'!BIV:BIV,'User Stories'!BIW:BIW)</f>
        <v>#N/A</v>
      </c>
      <c r="BJC619" s="55"/>
      <c r="BJE619" s="20" t="s">
        <v>3020</v>
      </c>
      <c r="BJF619" s="11" t="s">
        <v>5981</v>
      </c>
      <c r="BJG619" s="59" t="s">
        <v>5982</v>
      </c>
      <c r="BJH619" s="59" t="s">
        <v>5983</v>
      </c>
      <c r="BJI619" s="59" t="s">
        <v>2984</v>
      </c>
      <c r="BJJ619" s="59" t="s">
        <v>5984</v>
      </c>
      <c r="BJK619" s="59" t="s">
        <v>5985</v>
      </c>
      <c r="BJL619" s="59" t="s">
        <v>1033</v>
      </c>
      <c r="BJM619" s="59"/>
      <c r="BJN619" s="59" t="s">
        <v>3019</v>
      </c>
      <c r="BJO619" s="59" t="s">
        <v>2843</v>
      </c>
      <c r="BJP619" s="59" t="s">
        <v>5944</v>
      </c>
      <c r="BJQ619" s="11" t="s">
        <v>1420</v>
      </c>
      <c r="BJR619" s="11" t="e">
        <f>_xlfn.XLOOKUP(BJQ619,'User Stories'!BJL:BJL,'User Stories'!BJM:BJM)</f>
        <v>#N/A</v>
      </c>
      <c r="BJS619" s="55"/>
      <c r="BJU619" s="20" t="s">
        <v>3020</v>
      </c>
      <c r="BJV619" s="11" t="s">
        <v>5981</v>
      </c>
      <c r="BJW619" s="59" t="s">
        <v>5982</v>
      </c>
      <c r="BJX619" s="59" t="s">
        <v>5983</v>
      </c>
      <c r="BJY619" s="59" t="s">
        <v>2984</v>
      </c>
      <c r="BJZ619" s="59" t="s">
        <v>5984</v>
      </c>
      <c r="BKA619" s="59" t="s">
        <v>5985</v>
      </c>
      <c r="BKB619" s="59" t="s">
        <v>1033</v>
      </c>
      <c r="BKC619" s="59"/>
      <c r="BKD619" s="59" t="s">
        <v>3019</v>
      </c>
      <c r="BKE619" s="59" t="s">
        <v>2843</v>
      </c>
      <c r="BKF619" s="59" t="s">
        <v>5944</v>
      </c>
      <c r="BKG619" s="11" t="s">
        <v>1420</v>
      </c>
      <c r="BKH619" s="11" t="e">
        <f>_xlfn.XLOOKUP(BKG619,'User Stories'!BKB:BKB,'User Stories'!BKC:BKC)</f>
        <v>#N/A</v>
      </c>
      <c r="BKI619" s="55"/>
      <c r="BKK619" s="20" t="s">
        <v>3020</v>
      </c>
      <c r="BKL619" s="11" t="s">
        <v>5981</v>
      </c>
      <c r="BKM619" s="59" t="s">
        <v>5982</v>
      </c>
      <c r="BKN619" s="59" t="s">
        <v>5983</v>
      </c>
      <c r="BKO619" s="59" t="s">
        <v>2984</v>
      </c>
      <c r="BKP619" s="59" t="s">
        <v>5984</v>
      </c>
      <c r="BKQ619" s="59" t="s">
        <v>5985</v>
      </c>
      <c r="BKR619" s="59" t="s">
        <v>1033</v>
      </c>
      <c r="BKS619" s="59"/>
      <c r="BKT619" s="59" t="s">
        <v>3019</v>
      </c>
      <c r="BKU619" s="59" t="s">
        <v>2843</v>
      </c>
      <c r="BKV619" s="59" t="s">
        <v>5944</v>
      </c>
      <c r="BKW619" s="11" t="s">
        <v>1420</v>
      </c>
      <c r="BKX619" s="11" t="e">
        <f>_xlfn.XLOOKUP(BKW619,'User Stories'!BKR:BKR,'User Stories'!BKS:BKS)</f>
        <v>#N/A</v>
      </c>
      <c r="BKY619" s="55"/>
      <c r="BLA619" s="20" t="s">
        <v>3020</v>
      </c>
      <c r="BLB619" s="11" t="s">
        <v>5981</v>
      </c>
      <c r="BLC619" s="59" t="s">
        <v>5982</v>
      </c>
      <c r="BLD619" s="59" t="s">
        <v>5983</v>
      </c>
      <c r="BLE619" s="59" t="s">
        <v>2984</v>
      </c>
      <c r="BLF619" s="59" t="s">
        <v>5984</v>
      </c>
      <c r="BLG619" s="59" t="s">
        <v>5985</v>
      </c>
      <c r="BLH619" s="59" t="s">
        <v>1033</v>
      </c>
      <c r="BLI619" s="59"/>
      <c r="BLJ619" s="59" t="s">
        <v>3019</v>
      </c>
      <c r="BLK619" s="59" t="s">
        <v>2843</v>
      </c>
      <c r="BLL619" s="59" t="s">
        <v>5944</v>
      </c>
      <c r="BLM619" s="11" t="s">
        <v>1420</v>
      </c>
      <c r="BLN619" s="11" t="e">
        <f>_xlfn.XLOOKUP(BLM619,'User Stories'!BLH:BLH,'User Stories'!BLI:BLI)</f>
        <v>#N/A</v>
      </c>
      <c r="BLO619" s="55"/>
      <c r="BLQ619" s="20" t="s">
        <v>3020</v>
      </c>
      <c r="BLR619" s="11" t="s">
        <v>5981</v>
      </c>
      <c r="BLS619" s="59" t="s">
        <v>5982</v>
      </c>
      <c r="BLT619" s="59" t="s">
        <v>5983</v>
      </c>
      <c r="BLU619" s="59" t="s">
        <v>2984</v>
      </c>
      <c r="BLV619" s="59" t="s">
        <v>5984</v>
      </c>
      <c r="BLW619" s="59" t="s">
        <v>5985</v>
      </c>
      <c r="BLX619" s="59" t="s">
        <v>1033</v>
      </c>
      <c r="BLY619" s="59"/>
      <c r="BLZ619" s="59" t="s">
        <v>3019</v>
      </c>
      <c r="BMA619" s="59" t="s">
        <v>2843</v>
      </c>
      <c r="BMB619" s="59" t="s">
        <v>5944</v>
      </c>
      <c r="BMC619" s="11" t="s">
        <v>1420</v>
      </c>
      <c r="BMD619" s="11" t="e">
        <f>_xlfn.XLOOKUP(BMC619,'User Stories'!BLX:BLX,'User Stories'!BLY:BLY)</f>
        <v>#N/A</v>
      </c>
      <c r="BME619" s="55"/>
      <c r="BMG619" s="20" t="s">
        <v>3020</v>
      </c>
      <c r="BMH619" s="11" t="s">
        <v>5981</v>
      </c>
      <c r="BMI619" s="59" t="s">
        <v>5982</v>
      </c>
      <c r="BMJ619" s="59" t="s">
        <v>5983</v>
      </c>
      <c r="BMK619" s="59" t="s">
        <v>2984</v>
      </c>
      <c r="BML619" s="59" t="s">
        <v>5984</v>
      </c>
      <c r="BMM619" s="59" t="s">
        <v>5985</v>
      </c>
      <c r="BMN619" s="59" t="s">
        <v>1033</v>
      </c>
      <c r="BMO619" s="59"/>
      <c r="BMP619" s="59" t="s">
        <v>3019</v>
      </c>
      <c r="BMQ619" s="59" t="s">
        <v>2843</v>
      </c>
      <c r="BMR619" s="59" t="s">
        <v>5944</v>
      </c>
      <c r="BMS619" s="11" t="s">
        <v>1420</v>
      </c>
      <c r="BMT619" s="11" t="e">
        <f>_xlfn.XLOOKUP(BMS619,'User Stories'!BMN:BMN,'User Stories'!BMO:BMO)</f>
        <v>#N/A</v>
      </c>
      <c r="BMU619" s="55"/>
      <c r="BMW619" s="20" t="s">
        <v>3020</v>
      </c>
      <c r="BMX619" s="11" t="s">
        <v>5981</v>
      </c>
      <c r="BMY619" s="59" t="s">
        <v>5982</v>
      </c>
      <c r="BMZ619" s="59" t="s">
        <v>5983</v>
      </c>
      <c r="BNA619" s="59" t="s">
        <v>2984</v>
      </c>
      <c r="BNB619" s="59" t="s">
        <v>5984</v>
      </c>
      <c r="BNC619" s="59" t="s">
        <v>5985</v>
      </c>
      <c r="BND619" s="59" t="s">
        <v>1033</v>
      </c>
      <c r="BNE619" s="59"/>
      <c r="BNF619" s="59" t="s">
        <v>3019</v>
      </c>
      <c r="BNG619" s="59" t="s">
        <v>2843</v>
      </c>
      <c r="BNH619" s="59" t="s">
        <v>5944</v>
      </c>
      <c r="BNI619" s="11" t="s">
        <v>1420</v>
      </c>
      <c r="BNJ619" s="11" t="e">
        <f>_xlfn.XLOOKUP(BNI619,'User Stories'!BND:BND,'User Stories'!BNE:BNE)</f>
        <v>#N/A</v>
      </c>
      <c r="BNK619" s="55"/>
      <c r="BNM619" s="20" t="s">
        <v>3020</v>
      </c>
      <c r="BNN619" s="11" t="s">
        <v>5981</v>
      </c>
      <c r="BNO619" s="59" t="s">
        <v>5982</v>
      </c>
      <c r="BNP619" s="59" t="s">
        <v>5983</v>
      </c>
      <c r="BNQ619" s="59" t="s">
        <v>2984</v>
      </c>
      <c r="BNR619" s="59" t="s">
        <v>5984</v>
      </c>
      <c r="BNS619" s="59" t="s">
        <v>5985</v>
      </c>
      <c r="BNT619" s="59" t="s">
        <v>1033</v>
      </c>
      <c r="BNU619" s="59"/>
      <c r="BNV619" s="59" t="s">
        <v>3019</v>
      </c>
      <c r="BNW619" s="59" t="s">
        <v>2843</v>
      </c>
      <c r="BNX619" s="59" t="s">
        <v>5944</v>
      </c>
      <c r="BNY619" s="11" t="s">
        <v>1420</v>
      </c>
      <c r="BNZ619" s="11" t="e">
        <f>_xlfn.XLOOKUP(BNY619,'User Stories'!BNT:BNT,'User Stories'!BNU:BNU)</f>
        <v>#N/A</v>
      </c>
      <c r="BOA619" s="55"/>
      <c r="BOC619" s="20" t="s">
        <v>3020</v>
      </c>
      <c r="BOD619" s="11" t="s">
        <v>5981</v>
      </c>
      <c r="BOE619" s="59" t="s">
        <v>5982</v>
      </c>
      <c r="BOF619" s="59" t="s">
        <v>5983</v>
      </c>
      <c r="BOG619" s="59" t="s">
        <v>2984</v>
      </c>
      <c r="BOH619" s="59" t="s">
        <v>5984</v>
      </c>
      <c r="BOI619" s="59" t="s">
        <v>5985</v>
      </c>
      <c r="BOJ619" s="59" t="s">
        <v>1033</v>
      </c>
      <c r="BOK619" s="59"/>
      <c r="BOL619" s="59" t="s">
        <v>3019</v>
      </c>
      <c r="BOM619" s="59" t="s">
        <v>2843</v>
      </c>
      <c r="BON619" s="59" t="s">
        <v>5944</v>
      </c>
      <c r="BOO619" s="11" t="s">
        <v>1420</v>
      </c>
      <c r="BOP619" s="11" t="e">
        <f>_xlfn.XLOOKUP(BOO619,'User Stories'!BOJ:BOJ,'User Stories'!BOK:BOK)</f>
        <v>#N/A</v>
      </c>
      <c r="BOQ619" s="55"/>
      <c r="BOS619" s="20" t="s">
        <v>3020</v>
      </c>
      <c r="BOT619" s="11" t="s">
        <v>5981</v>
      </c>
      <c r="BOU619" s="59" t="s">
        <v>5982</v>
      </c>
      <c r="BOV619" s="59" t="s">
        <v>5983</v>
      </c>
      <c r="BOW619" s="59" t="s">
        <v>2984</v>
      </c>
      <c r="BOX619" s="59" t="s">
        <v>5984</v>
      </c>
      <c r="BOY619" s="59" t="s">
        <v>5985</v>
      </c>
      <c r="BOZ619" s="59" t="s">
        <v>1033</v>
      </c>
      <c r="BPA619" s="59"/>
      <c r="BPB619" s="59" t="s">
        <v>3019</v>
      </c>
      <c r="BPC619" s="59" t="s">
        <v>2843</v>
      </c>
      <c r="BPD619" s="59" t="s">
        <v>5944</v>
      </c>
      <c r="BPE619" s="11" t="s">
        <v>1420</v>
      </c>
      <c r="BPF619" s="11" t="e">
        <f>_xlfn.XLOOKUP(BPE619,'User Stories'!BOZ:BOZ,'User Stories'!BPA:BPA)</f>
        <v>#N/A</v>
      </c>
      <c r="BPG619" s="55"/>
      <c r="BPI619" s="20" t="s">
        <v>3020</v>
      </c>
      <c r="BPJ619" s="11" t="s">
        <v>5981</v>
      </c>
      <c r="BPK619" s="59" t="s">
        <v>5982</v>
      </c>
      <c r="BPL619" s="59" t="s">
        <v>5983</v>
      </c>
      <c r="BPM619" s="59" t="s">
        <v>2984</v>
      </c>
      <c r="BPN619" s="59" t="s">
        <v>5984</v>
      </c>
      <c r="BPO619" s="59" t="s">
        <v>5985</v>
      </c>
      <c r="BPP619" s="59" t="s">
        <v>1033</v>
      </c>
      <c r="BPQ619" s="59"/>
      <c r="BPR619" s="59" t="s">
        <v>3019</v>
      </c>
      <c r="BPS619" s="59" t="s">
        <v>2843</v>
      </c>
      <c r="BPT619" s="59" t="s">
        <v>5944</v>
      </c>
      <c r="BPU619" s="11" t="s">
        <v>1420</v>
      </c>
      <c r="BPV619" s="11" t="e">
        <f>_xlfn.XLOOKUP(BPU619,'User Stories'!BPP:BPP,'User Stories'!BPQ:BPQ)</f>
        <v>#N/A</v>
      </c>
      <c r="BPW619" s="55"/>
      <c r="BPY619" s="20" t="s">
        <v>3020</v>
      </c>
      <c r="BPZ619" s="11" t="s">
        <v>5981</v>
      </c>
      <c r="BQA619" s="59" t="s">
        <v>5982</v>
      </c>
      <c r="BQB619" s="59" t="s">
        <v>5983</v>
      </c>
      <c r="BQC619" s="59" t="s">
        <v>2984</v>
      </c>
      <c r="BQD619" s="59" t="s">
        <v>5984</v>
      </c>
      <c r="BQE619" s="59" t="s">
        <v>5985</v>
      </c>
      <c r="BQF619" s="59" t="s">
        <v>1033</v>
      </c>
      <c r="BQG619" s="59"/>
      <c r="BQH619" s="59" t="s">
        <v>3019</v>
      </c>
      <c r="BQI619" s="59" t="s">
        <v>2843</v>
      </c>
      <c r="BQJ619" s="59" t="s">
        <v>5944</v>
      </c>
      <c r="BQK619" s="11" t="s">
        <v>1420</v>
      </c>
      <c r="BQL619" s="11" t="e">
        <f>_xlfn.XLOOKUP(BQK619,'User Stories'!BQF:BQF,'User Stories'!BQG:BQG)</f>
        <v>#N/A</v>
      </c>
      <c r="BQM619" s="55"/>
      <c r="BQO619" s="20" t="s">
        <v>3020</v>
      </c>
      <c r="BQP619" s="11" t="s">
        <v>5981</v>
      </c>
      <c r="BQQ619" s="59" t="s">
        <v>5982</v>
      </c>
      <c r="BQR619" s="59" t="s">
        <v>5983</v>
      </c>
      <c r="BQS619" s="59" t="s">
        <v>2984</v>
      </c>
      <c r="BQT619" s="59" t="s">
        <v>5984</v>
      </c>
      <c r="BQU619" s="59" t="s">
        <v>5985</v>
      </c>
      <c r="BQV619" s="59" t="s">
        <v>1033</v>
      </c>
      <c r="BQW619" s="59"/>
      <c r="BQX619" s="59" t="s">
        <v>3019</v>
      </c>
      <c r="BQY619" s="59" t="s">
        <v>2843</v>
      </c>
      <c r="BQZ619" s="59" t="s">
        <v>5944</v>
      </c>
      <c r="BRA619" s="11" t="s">
        <v>1420</v>
      </c>
      <c r="BRB619" s="11" t="e">
        <f>_xlfn.XLOOKUP(BRA619,'User Stories'!BQV:BQV,'User Stories'!BQW:BQW)</f>
        <v>#N/A</v>
      </c>
      <c r="BRC619" s="55"/>
      <c r="BRE619" s="20" t="s">
        <v>3020</v>
      </c>
      <c r="BRF619" s="11" t="s">
        <v>5981</v>
      </c>
      <c r="BRG619" s="59" t="s">
        <v>5982</v>
      </c>
      <c r="BRH619" s="59" t="s">
        <v>5983</v>
      </c>
      <c r="BRI619" s="59" t="s">
        <v>2984</v>
      </c>
      <c r="BRJ619" s="59" t="s">
        <v>5984</v>
      </c>
      <c r="BRK619" s="59" t="s">
        <v>5985</v>
      </c>
      <c r="BRL619" s="59" t="s">
        <v>1033</v>
      </c>
      <c r="BRM619" s="59"/>
      <c r="BRN619" s="59" t="s">
        <v>3019</v>
      </c>
      <c r="BRO619" s="59" t="s">
        <v>2843</v>
      </c>
      <c r="BRP619" s="59" t="s">
        <v>5944</v>
      </c>
      <c r="BRQ619" s="11" t="s">
        <v>1420</v>
      </c>
      <c r="BRR619" s="11" t="e">
        <f>_xlfn.XLOOKUP(BRQ619,'User Stories'!BRL:BRL,'User Stories'!BRM:BRM)</f>
        <v>#N/A</v>
      </c>
      <c r="BRS619" s="55"/>
      <c r="BRU619" s="20" t="s">
        <v>3020</v>
      </c>
      <c r="BRV619" s="11" t="s">
        <v>5981</v>
      </c>
      <c r="BRW619" s="59" t="s">
        <v>5982</v>
      </c>
      <c r="BRX619" s="59" t="s">
        <v>5983</v>
      </c>
      <c r="BRY619" s="59" t="s">
        <v>2984</v>
      </c>
      <c r="BRZ619" s="59" t="s">
        <v>5984</v>
      </c>
      <c r="BSA619" s="59" t="s">
        <v>5985</v>
      </c>
      <c r="BSB619" s="59" t="s">
        <v>1033</v>
      </c>
      <c r="BSC619" s="59"/>
      <c r="BSD619" s="59" t="s">
        <v>3019</v>
      </c>
      <c r="BSE619" s="59" t="s">
        <v>2843</v>
      </c>
      <c r="BSF619" s="59" t="s">
        <v>5944</v>
      </c>
      <c r="BSG619" s="11" t="s">
        <v>1420</v>
      </c>
      <c r="BSH619" s="11" t="e">
        <f>_xlfn.XLOOKUP(BSG619,'User Stories'!BSB:BSB,'User Stories'!BSC:BSC)</f>
        <v>#N/A</v>
      </c>
      <c r="BSI619" s="55"/>
      <c r="BSK619" s="20" t="s">
        <v>3020</v>
      </c>
      <c r="BSL619" s="11" t="s">
        <v>5981</v>
      </c>
      <c r="BSM619" s="59" t="s">
        <v>5982</v>
      </c>
      <c r="BSN619" s="59" t="s">
        <v>5983</v>
      </c>
      <c r="BSO619" s="59" t="s">
        <v>2984</v>
      </c>
      <c r="BSP619" s="59" t="s">
        <v>5984</v>
      </c>
      <c r="BSQ619" s="59" t="s">
        <v>5985</v>
      </c>
      <c r="BSR619" s="59" t="s">
        <v>1033</v>
      </c>
      <c r="BSS619" s="59"/>
      <c r="BST619" s="59" t="s">
        <v>3019</v>
      </c>
      <c r="BSU619" s="59" t="s">
        <v>2843</v>
      </c>
      <c r="BSV619" s="59" t="s">
        <v>5944</v>
      </c>
      <c r="BSW619" s="11" t="s">
        <v>1420</v>
      </c>
      <c r="BSX619" s="11" t="e">
        <f>_xlfn.XLOOKUP(BSW619,'User Stories'!BSR:BSR,'User Stories'!BSS:BSS)</f>
        <v>#N/A</v>
      </c>
      <c r="BSY619" s="55"/>
      <c r="BTA619" s="20" t="s">
        <v>3020</v>
      </c>
      <c r="BTB619" s="11" t="s">
        <v>5981</v>
      </c>
      <c r="BTC619" s="59" t="s">
        <v>5982</v>
      </c>
      <c r="BTD619" s="59" t="s">
        <v>5983</v>
      </c>
      <c r="BTE619" s="59" t="s">
        <v>2984</v>
      </c>
      <c r="BTF619" s="59" t="s">
        <v>5984</v>
      </c>
      <c r="BTG619" s="59" t="s">
        <v>5985</v>
      </c>
      <c r="BTH619" s="59" t="s">
        <v>1033</v>
      </c>
      <c r="BTI619" s="59"/>
      <c r="BTJ619" s="59" t="s">
        <v>3019</v>
      </c>
      <c r="BTK619" s="59" t="s">
        <v>2843</v>
      </c>
      <c r="BTL619" s="59" t="s">
        <v>5944</v>
      </c>
      <c r="BTM619" s="11" t="s">
        <v>1420</v>
      </c>
      <c r="BTN619" s="11" t="e">
        <f>_xlfn.XLOOKUP(BTM619,'User Stories'!BTH:BTH,'User Stories'!BTI:BTI)</f>
        <v>#N/A</v>
      </c>
      <c r="BTO619" s="55"/>
      <c r="BTQ619" s="20" t="s">
        <v>3020</v>
      </c>
      <c r="BTR619" s="11" t="s">
        <v>5981</v>
      </c>
      <c r="BTS619" s="59" t="s">
        <v>5982</v>
      </c>
      <c r="BTT619" s="59" t="s">
        <v>5983</v>
      </c>
      <c r="BTU619" s="59" t="s">
        <v>2984</v>
      </c>
      <c r="BTV619" s="59" t="s">
        <v>5984</v>
      </c>
      <c r="BTW619" s="59" t="s">
        <v>5985</v>
      </c>
      <c r="BTX619" s="59" t="s">
        <v>1033</v>
      </c>
      <c r="BTY619" s="59"/>
      <c r="BTZ619" s="59" t="s">
        <v>3019</v>
      </c>
      <c r="BUA619" s="59" t="s">
        <v>2843</v>
      </c>
      <c r="BUB619" s="59" t="s">
        <v>5944</v>
      </c>
      <c r="BUC619" s="11" t="s">
        <v>1420</v>
      </c>
      <c r="BUD619" s="11" t="e">
        <f>_xlfn.XLOOKUP(BUC619,'User Stories'!BTX:BTX,'User Stories'!BTY:BTY)</f>
        <v>#N/A</v>
      </c>
      <c r="BUE619" s="55"/>
      <c r="BUG619" s="20" t="s">
        <v>3020</v>
      </c>
      <c r="BUH619" s="11" t="s">
        <v>5981</v>
      </c>
      <c r="BUI619" s="59" t="s">
        <v>5982</v>
      </c>
      <c r="BUJ619" s="59" t="s">
        <v>5983</v>
      </c>
      <c r="BUK619" s="59" t="s">
        <v>2984</v>
      </c>
      <c r="BUL619" s="59" t="s">
        <v>5984</v>
      </c>
      <c r="BUM619" s="59" t="s">
        <v>5985</v>
      </c>
      <c r="BUN619" s="59" t="s">
        <v>1033</v>
      </c>
      <c r="BUO619" s="59"/>
      <c r="BUP619" s="59" t="s">
        <v>3019</v>
      </c>
      <c r="BUQ619" s="59" t="s">
        <v>2843</v>
      </c>
      <c r="BUR619" s="59" t="s">
        <v>5944</v>
      </c>
      <c r="BUS619" s="11" t="s">
        <v>1420</v>
      </c>
      <c r="BUT619" s="11" t="e">
        <f>_xlfn.XLOOKUP(BUS619,'User Stories'!BUN:BUN,'User Stories'!BUO:BUO)</f>
        <v>#N/A</v>
      </c>
      <c r="BUU619" s="55"/>
      <c r="BUW619" s="20" t="s">
        <v>3020</v>
      </c>
      <c r="BUX619" s="11" t="s">
        <v>5981</v>
      </c>
      <c r="BUY619" s="59" t="s">
        <v>5982</v>
      </c>
      <c r="BUZ619" s="59" t="s">
        <v>5983</v>
      </c>
      <c r="BVA619" s="59" t="s">
        <v>2984</v>
      </c>
      <c r="BVB619" s="59" t="s">
        <v>5984</v>
      </c>
      <c r="BVC619" s="59" t="s">
        <v>5985</v>
      </c>
      <c r="BVD619" s="59" t="s">
        <v>1033</v>
      </c>
      <c r="BVE619" s="59"/>
      <c r="BVF619" s="59" t="s">
        <v>3019</v>
      </c>
      <c r="BVG619" s="59" t="s">
        <v>2843</v>
      </c>
      <c r="BVH619" s="59" t="s">
        <v>5944</v>
      </c>
      <c r="BVI619" s="11" t="s">
        <v>1420</v>
      </c>
      <c r="BVJ619" s="11" t="e">
        <f>_xlfn.XLOOKUP(BVI619,'User Stories'!BVD:BVD,'User Stories'!BVE:BVE)</f>
        <v>#N/A</v>
      </c>
      <c r="BVK619" s="55"/>
      <c r="BVM619" s="20" t="s">
        <v>3020</v>
      </c>
      <c r="BVN619" s="11" t="s">
        <v>5981</v>
      </c>
      <c r="BVO619" s="59" t="s">
        <v>5982</v>
      </c>
      <c r="BVP619" s="59" t="s">
        <v>5983</v>
      </c>
      <c r="BVQ619" s="59" t="s">
        <v>2984</v>
      </c>
      <c r="BVR619" s="59" t="s">
        <v>5984</v>
      </c>
      <c r="BVS619" s="59" t="s">
        <v>5985</v>
      </c>
      <c r="BVT619" s="59" t="s">
        <v>1033</v>
      </c>
      <c r="BVU619" s="59"/>
      <c r="BVV619" s="59" t="s">
        <v>3019</v>
      </c>
      <c r="BVW619" s="59" t="s">
        <v>2843</v>
      </c>
      <c r="BVX619" s="59" t="s">
        <v>5944</v>
      </c>
      <c r="BVY619" s="11" t="s">
        <v>1420</v>
      </c>
      <c r="BVZ619" s="11" t="e">
        <f>_xlfn.XLOOKUP(BVY619,'User Stories'!BVT:BVT,'User Stories'!BVU:BVU)</f>
        <v>#N/A</v>
      </c>
      <c r="BWA619" s="55"/>
      <c r="BWC619" s="20" t="s">
        <v>3020</v>
      </c>
      <c r="BWD619" s="11" t="s">
        <v>5981</v>
      </c>
      <c r="BWE619" s="59" t="s">
        <v>5982</v>
      </c>
      <c r="BWF619" s="59" t="s">
        <v>5983</v>
      </c>
      <c r="BWG619" s="59" t="s">
        <v>2984</v>
      </c>
      <c r="BWH619" s="59" t="s">
        <v>5984</v>
      </c>
      <c r="BWI619" s="59" t="s">
        <v>5985</v>
      </c>
      <c r="BWJ619" s="59" t="s">
        <v>1033</v>
      </c>
      <c r="BWK619" s="59"/>
      <c r="BWL619" s="59" t="s">
        <v>3019</v>
      </c>
      <c r="BWM619" s="59" t="s">
        <v>2843</v>
      </c>
      <c r="BWN619" s="59" t="s">
        <v>5944</v>
      </c>
      <c r="BWO619" s="11" t="s">
        <v>1420</v>
      </c>
      <c r="BWP619" s="11" t="e">
        <f>_xlfn.XLOOKUP(BWO619,'User Stories'!BWJ:BWJ,'User Stories'!BWK:BWK)</f>
        <v>#N/A</v>
      </c>
      <c r="BWQ619" s="55"/>
      <c r="BWS619" s="20" t="s">
        <v>3020</v>
      </c>
      <c r="BWT619" s="11" t="s">
        <v>5981</v>
      </c>
      <c r="BWU619" s="59" t="s">
        <v>5982</v>
      </c>
      <c r="BWV619" s="59" t="s">
        <v>5983</v>
      </c>
      <c r="BWW619" s="59" t="s">
        <v>2984</v>
      </c>
      <c r="BWX619" s="59" t="s">
        <v>5984</v>
      </c>
      <c r="BWY619" s="59" t="s">
        <v>5985</v>
      </c>
      <c r="BWZ619" s="59" t="s">
        <v>1033</v>
      </c>
      <c r="BXA619" s="59"/>
      <c r="BXB619" s="59" t="s">
        <v>3019</v>
      </c>
      <c r="BXC619" s="59" t="s">
        <v>2843</v>
      </c>
      <c r="BXD619" s="59" t="s">
        <v>5944</v>
      </c>
      <c r="BXE619" s="11" t="s">
        <v>1420</v>
      </c>
      <c r="BXF619" s="11" t="e">
        <f>_xlfn.XLOOKUP(BXE619,'User Stories'!BWZ:BWZ,'User Stories'!BXA:BXA)</f>
        <v>#N/A</v>
      </c>
      <c r="BXG619" s="55"/>
      <c r="BXI619" s="20" t="s">
        <v>3020</v>
      </c>
      <c r="BXJ619" s="11" t="s">
        <v>5981</v>
      </c>
      <c r="BXK619" s="59" t="s">
        <v>5982</v>
      </c>
      <c r="BXL619" s="59" t="s">
        <v>5983</v>
      </c>
      <c r="BXM619" s="59" t="s">
        <v>2984</v>
      </c>
      <c r="BXN619" s="59" t="s">
        <v>5984</v>
      </c>
      <c r="BXO619" s="59" t="s">
        <v>5985</v>
      </c>
      <c r="BXP619" s="59" t="s">
        <v>1033</v>
      </c>
      <c r="BXQ619" s="59"/>
      <c r="BXR619" s="59" t="s">
        <v>3019</v>
      </c>
      <c r="BXS619" s="59" t="s">
        <v>2843</v>
      </c>
      <c r="BXT619" s="59" t="s">
        <v>5944</v>
      </c>
      <c r="BXU619" s="11" t="s">
        <v>1420</v>
      </c>
      <c r="BXV619" s="11" t="e">
        <f>_xlfn.XLOOKUP(BXU619,'User Stories'!BXP:BXP,'User Stories'!BXQ:BXQ)</f>
        <v>#N/A</v>
      </c>
      <c r="BXW619" s="55"/>
      <c r="BXY619" s="20" t="s">
        <v>3020</v>
      </c>
      <c r="BXZ619" s="11" t="s">
        <v>5981</v>
      </c>
      <c r="BYA619" s="59" t="s">
        <v>5982</v>
      </c>
      <c r="BYB619" s="59" t="s">
        <v>5983</v>
      </c>
      <c r="BYC619" s="59" t="s">
        <v>2984</v>
      </c>
      <c r="BYD619" s="59" t="s">
        <v>5984</v>
      </c>
      <c r="BYE619" s="59" t="s">
        <v>5985</v>
      </c>
      <c r="BYF619" s="59" t="s">
        <v>1033</v>
      </c>
      <c r="BYG619" s="59"/>
      <c r="BYH619" s="59" t="s">
        <v>3019</v>
      </c>
      <c r="BYI619" s="59" t="s">
        <v>2843</v>
      </c>
      <c r="BYJ619" s="59" t="s">
        <v>5944</v>
      </c>
      <c r="BYK619" s="11" t="s">
        <v>1420</v>
      </c>
      <c r="BYL619" s="11" t="e">
        <f>_xlfn.XLOOKUP(BYK619,'User Stories'!BYF:BYF,'User Stories'!BYG:BYG)</f>
        <v>#N/A</v>
      </c>
      <c r="BYM619" s="55"/>
      <c r="BYO619" s="20" t="s">
        <v>3020</v>
      </c>
      <c r="BYP619" s="11" t="s">
        <v>5981</v>
      </c>
      <c r="BYQ619" s="59" t="s">
        <v>5982</v>
      </c>
      <c r="BYR619" s="59" t="s">
        <v>5983</v>
      </c>
      <c r="BYS619" s="59" t="s">
        <v>2984</v>
      </c>
      <c r="BYT619" s="59" t="s">
        <v>5984</v>
      </c>
      <c r="BYU619" s="59" t="s">
        <v>5985</v>
      </c>
      <c r="BYV619" s="59" t="s">
        <v>1033</v>
      </c>
      <c r="BYW619" s="59"/>
      <c r="BYX619" s="59" t="s">
        <v>3019</v>
      </c>
      <c r="BYY619" s="59" t="s">
        <v>2843</v>
      </c>
      <c r="BYZ619" s="59" t="s">
        <v>5944</v>
      </c>
      <c r="BZA619" s="11" t="s">
        <v>1420</v>
      </c>
      <c r="BZB619" s="11" t="e">
        <f>_xlfn.XLOOKUP(BZA619,'User Stories'!BYV:BYV,'User Stories'!BYW:BYW)</f>
        <v>#N/A</v>
      </c>
      <c r="BZC619" s="55"/>
      <c r="BZE619" s="20" t="s">
        <v>3020</v>
      </c>
      <c r="BZF619" s="11" t="s">
        <v>5981</v>
      </c>
      <c r="BZG619" s="59" t="s">
        <v>5982</v>
      </c>
      <c r="BZH619" s="59" t="s">
        <v>5983</v>
      </c>
      <c r="BZI619" s="59" t="s">
        <v>2984</v>
      </c>
      <c r="BZJ619" s="59" t="s">
        <v>5984</v>
      </c>
      <c r="BZK619" s="59" t="s">
        <v>5985</v>
      </c>
      <c r="BZL619" s="59" t="s">
        <v>1033</v>
      </c>
      <c r="BZM619" s="59"/>
      <c r="BZN619" s="59" t="s">
        <v>3019</v>
      </c>
      <c r="BZO619" s="59" t="s">
        <v>2843</v>
      </c>
      <c r="BZP619" s="59" t="s">
        <v>5944</v>
      </c>
      <c r="BZQ619" s="11" t="s">
        <v>1420</v>
      </c>
      <c r="BZR619" s="11" t="e">
        <f>_xlfn.XLOOKUP(BZQ619,'User Stories'!BZL:BZL,'User Stories'!BZM:BZM)</f>
        <v>#N/A</v>
      </c>
      <c r="BZS619" s="55"/>
      <c r="BZU619" s="20" t="s">
        <v>3020</v>
      </c>
      <c r="BZV619" s="11" t="s">
        <v>5981</v>
      </c>
      <c r="BZW619" s="59" t="s">
        <v>5982</v>
      </c>
      <c r="BZX619" s="59" t="s">
        <v>5983</v>
      </c>
      <c r="BZY619" s="59" t="s">
        <v>2984</v>
      </c>
      <c r="BZZ619" s="59" t="s">
        <v>5984</v>
      </c>
      <c r="CAA619" s="59" t="s">
        <v>5985</v>
      </c>
      <c r="CAB619" s="59" t="s">
        <v>1033</v>
      </c>
      <c r="CAC619" s="59"/>
      <c r="CAD619" s="59" t="s">
        <v>3019</v>
      </c>
      <c r="CAE619" s="59" t="s">
        <v>2843</v>
      </c>
      <c r="CAF619" s="59" t="s">
        <v>5944</v>
      </c>
      <c r="CAG619" s="11" t="s">
        <v>1420</v>
      </c>
      <c r="CAH619" s="11" t="e">
        <f>_xlfn.XLOOKUP(CAG619,'User Stories'!CAB:CAB,'User Stories'!CAC:CAC)</f>
        <v>#N/A</v>
      </c>
      <c r="CAI619" s="55"/>
      <c r="CAK619" s="20" t="s">
        <v>3020</v>
      </c>
      <c r="CAL619" s="11" t="s">
        <v>5981</v>
      </c>
      <c r="CAM619" s="59" t="s">
        <v>5982</v>
      </c>
      <c r="CAN619" s="59" t="s">
        <v>5983</v>
      </c>
      <c r="CAO619" s="59" t="s">
        <v>2984</v>
      </c>
      <c r="CAP619" s="59" t="s">
        <v>5984</v>
      </c>
      <c r="CAQ619" s="59" t="s">
        <v>5985</v>
      </c>
      <c r="CAR619" s="59" t="s">
        <v>1033</v>
      </c>
      <c r="CAS619" s="59"/>
      <c r="CAT619" s="59" t="s">
        <v>3019</v>
      </c>
      <c r="CAU619" s="59" t="s">
        <v>2843</v>
      </c>
      <c r="CAV619" s="59" t="s">
        <v>5944</v>
      </c>
      <c r="CAW619" s="11" t="s">
        <v>1420</v>
      </c>
      <c r="CAX619" s="11" t="e">
        <f>_xlfn.XLOOKUP(CAW619,'User Stories'!CAR:CAR,'User Stories'!CAS:CAS)</f>
        <v>#N/A</v>
      </c>
      <c r="CAY619" s="55"/>
      <c r="CBA619" s="20" t="s">
        <v>3020</v>
      </c>
      <c r="CBB619" s="11" t="s">
        <v>5981</v>
      </c>
      <c r="CBC619" s="59" t="s">
        <v>5982</v>
      </c>
      <c r="CBD619" s="59" t="s">
        <v>5983</v>
      </c>
      <c r="CBE619" s="59" t="s">
        <v>2984</v>
      </c>
      <c r="CBF619" s="59" t="s">
        <v>5984</v>
      </c>
      <c r="CBG619" s="59" t="s">
        <v>5985</v>
      </c>
      <c r="CBH619" s="59" t="s">
        <v>1033</v>
      </c>
      <c r="CBI619" s="59"/>
      <c r="CBJ619" s="59" t="s">
        <v>3019</v>
      </c>
      <c r="CBK619" s="59" t="s">
        <v>2843</v>
      </c>
      <c r="CBL619" s="59" t="s">
        <v>5944</v>
      </c>
      <c r="CBM619" s="11" t="s">
        <v>1420</v>
      </c>
      <c r="CBN619" s="11" t="e">
        <f>_xlfn.XLOOKUP(CBM619,'User Stories'!CBH:CBH,'User Stories'!CBI:CBI)</f>
        <v>#N/A</v>
      </c>
      <c r="CBO619" s="55"/>
      <c r="CBQ619" s="20" t="s">
        <v>3020</v>
      </c>
      <c r="CBR619" s="11" t="s">
        <v>5981</v>
      </c>
      <c r="CBS619" s="59" t="s">
        <v>5982</v>
      </c>
      <c r="CBT619" s="59" t="s">
        <v>5983</v>
      </c>
      <c r="CBU619" s="59" t="s">
        <v>2984</v>
      </c>
      <c r="CBV619" s="59" t="s">
        <v>5984</v>
      </c>
      <c r="CBW619" s="59" t="s">
        <v>5985</v>
      </c>
      <c r="CBX619" s="59" t="s">
        <v>1033</v>
      </c>
      <c r="CBY619" s="59"/>
      <c r="CBZ619" s="59" t="s">
        <v>3019</v>
      </c>
      <c r="CCA619" s="59" t="s">
        <v>2843</v>
      </c>
      <c r="CCB619" s="59" t="s">
        <v>5944</v>
      </c>
      <c r="CCC619" s="11" t="s">
        <v>1420</v>
      </c>
      <c r="CCD619" s="11" t="e">
        <f>_xlfn.XLOOKUP(CCC619,'User Stories'!CBX:CBX,'User Stories'!CBY:CBY)</f>
        <v>#N/A</v>
      </c>
      <c r="CCE619" s="55"/>
      <c r="CCG619" s="20" t="s">
        <v>3020</v>
      </c>
      <c r="CCH619" s="11" t="s">
        <v>5981</v>
      </c>
      <c r="CCI619" s="59" t="s">
        <v>5982</v>
      </c>
      <c r="CCJ619" s="59" t="s">
        <v>5983</v>
      </c>
      <c r="CCK619" s="59" t="s">
        <v>2984</v>
      </c>
      <c r="CCL619" s="59" t="s">
        <v>5984</v>
      </c>
      <c r="CCM619" s="59" t="s">
        <v>5985</v>
      </c>
      <c r="CCN619" s="59" t="s">
        <v>1033</v>
      </c>
      <c r="CCO619" s="59"/>
      <c r="CCP619" s="59" t="s">
        <v>3019</v>
      </c>
      <c r="CCQ619" s="59" t="s">
        <v>2843</v>
      </c>
      <c r="CCR619" s="59" t="s">
        <v>5944</v>
      </c>
      <c r="CCS619" s="11" t="s">
        <v>1420</v>
      </c>
      <c r="CCT619" s="11" t="e">
        <f>_xlfn.XLOOKUP(CCS619,'User Stories'!CCN:CCN,'User Stories'!CCO:CCO)</f>
        <v>#N/A</v>
      </c>
      <c r="CCU619" s="55"/>
      <c r="CCW619" s="20" t="s">
        <v>3020</v>
      </c>
      <c r="CCX619" s="11" t="s">
        <v>5981</v>
      </c>
      <c r="CCY619" s="59" t="s">
        <v>5982</v>
      </c>
      <c r="CCZ619" s="59" t="s">
        <v>5983</v>
      </c>
      <c r="CDA619" s="59" t="s">
        <v>2984</v>
      </c>
      <c r="CDB619" s="59" t="s">
        <v>5984</v>
      </c>
      <c r="CDC619" s="59" t="s">
        <v>5985</v>
      </c>
      <c r="CDD619" s="59" t="s">
        <v>1033</v>
      </c>
      <c r="CDE619" s="59"/>
      <c r="CDF619" s="59" t="s">
        <v>3019</v>
      </c>
      <c r="CDG619" s="59" t="s">
        <v>2843</v>
      </c>
      <c r="CDH619" s="59" t="s">
        <v>5944</v>
      </c>
      <c r="CDI619" s="11" t="s">
        <v>1420</v>
      </c>
      <c r="CDJ619" s="11" t="e">
        <f>_xlfn.XLOOKUP(CDI619,'User Stories'!CDD:CDD,'User Stories'!CDE:CDE)</f>
        <v>#N/A</v>
      </c>
      <c r="CDK619" s="55"/>
      <c r="CDM619" s="20" t="s">
        <v>3020</v>
      </c>
      <c r="CDN619" s="11" t="s">
        <v>5981</v>
      </c>
      <c r="CDO619" s="59" t="s">
        <v>5982</v>
      </c>
      <c r="CDP619" s="59" t="s">
        <v>5983</v>
      </c>
      <c r="CDQ619" s="59" t="s">
        <v>2984</v>
      </c>
      <c r="CDR619" s="59" t="s">
        <v>5984</v>
      </c>
      <c r="CDS619" s="59" t="s">
        <v>5985</v>
      </c>
      <c r="CDT619" s="59" t="s">
        <v>1033</v>
      </c>
      <c r="CDU619" s="59"/>
      <c r="CDV619" s="59" t="s">
        <v>3019</v>
      </c>
      <c r="CDW619" s="59" t="s">
        <v>2843</v>
      </c>
      <c r="CDX619" s="59" t="s">
        <v>5944</v>
      </c>
      <c r="CDY619" s="11" t="s">
        <v>1420</v>
      </c>
      <c r="CDZ619" s="11" t="e">
        <f>_xlfn.XLOOKUP(CDY619,'User Stories'!CDT:CDT,'User Stories'!CDU:CDU)</f>
        <v>#N/A</v>
      </c>
      <c r="CEA619" s="55"/>
      <c r="CEC619" s="20" t="s">
        <v>3020</v>
      </c>
      <c r="CED619" s="11" t="s">
        <v>5981</v>
      </c>
      <c r="CEE619" s="59" t="s">
        <v>5982</v>
      </c>
      <c r="CEF619" s="59" t="s">
        <v>5983</v>
      </c>
      <c r="CEG619" s="59" t="s">
        <v>2984</v>
      </c>
      <c r="CEH619" s="59" t="s">
        <v>5984</v>
      </c>
      <c r="CEI619" s="59" t="s">
        <v>5985</v>
      </c>
      <c r="CEJ619" s="59" t="s">
        <v>1033</v>
      </c>
      <c r="CEK619" s="59"/>
      <c r="CEL619" s="59" t="s">
        <v>3019</v>
      </c>
      <c r="CEM619" s="59" t="s">
        <v>2843</v>
      </c>
      <c r="CEN619" s="59" t="s">
        <v>5944</v>
      </c>
      <c r="CEO619" s="11" t="s">
        <v>1420</v>
      </c>
      <c r="CEP619" s="11" t="e">
        <f>_xlfn.XLOOKUP(CEO619,'User Stories'!CEJ:CEJ,'User Stories'!CEK:CEK)</f>
        <v>#N/A</v>
      </c>
      <c r="CEQ619" s="55"/>
      <c r="CES619" s="20" t="s">
        <v>3020</v>
      </c>
      <c r="CET619" s="11" t="s">
        <v>5981</v>
      </c>
      <c r="CEU619" s="59" t="s">
        <v>5982</v>
      </c>
      <c r="CEV619" s="59" t="s">
        <v>5983</v>
      </c>
      <c r="CEW619" s="59" t="s">
        <v>2984</v>
      </c>
      <c r="CEX619" s="59" t="s">
        <v>5984</v>
      </c>
      <c r="CEY619" s="59" t="s">
        <v>5985</v>
      </c>
      <c r="CEZ619" s="59" t="s">
        <v>1033</v>
      </c>
      <c r="CFA619" s="59"/>
      <c r="CFB619" s="59" t="s">
        <v>3019</v>
      </c>
      <c r="CFC619" s="59" t="s">
        <v>2843</v>
      </c>
      <c r="CFD619" s="59" t="s">
        <v>5944</v>
      </c>
      <c r="CFE619" s="11" t="s">
        <v>1420</v>
      </c>
      <c r="CFF619" s="11" t="e">
        <f>_xlfn.XLOOKUP(CFE619,'User Stories'!CEZ:CEZ,'User Stories'!CFA:CFA)</f>
        <v>#N/A</v>
      </c>
      <c r="CFG619" s="55"/>
      <c r="CFI619" s="20" t="s">
        <v>3020</v>
      </c>
      <c r="CFJ619" s="11" t="s">
        <v>5981</v>
      </c>
      <c r="CFK619" s="59" t="s">
        <v>5982</v>
      </c>
      <c r="CFL619" s="59" t="s">
        <v>5983</v>
      </c>
      <c r="CFM619" s="59" t="s">
        <v>2984</v>
      </c>
      <c r="CFN619" s="59" t="s">
        <v>5984</v>
      </c>
      <c r="CFO619" s="59" t="s">
        <v>5985</v>
      </c>
      <c r="CFP619" s="59" t="s">
        <v>1033</v>
      </c>
      <c r="CFQ619" s="59"/>
      <c r="CFR619" s="59" t="s">
        <v>3019</v>
      </c>
      <c r="CFS619" s="59" t="s">
        <v>2843</v>
      </c>
      <c r="CFT619" s="59" t="s">
        <v>5944</v>
      </c>
      <c r="CFU619" s="11" t="s">
        <v>1420</v>
      </c>
      <c r="CFV619" s="11" t="e">
        <f>_xlfn.XLOOKUP(CFU619,'User Stories'!CFP:CFP,'User Stories'!CFQ:CFQ)</f>
        <v>#N/A</v>
      </c>
      <c r="CFW619" s="55"/>
      <c r="CFY619" s="20" t="s">
        <v>3020</v>
      </c>
      <c r="CFZ619" s="11" t="s">
        <v>5981</v>
      </c>
      <c r="CGA619" s="59" t="s">
        <v>5982</v>
      </c>
      <c r="CGB619" s="59" t="s">
        <v>5983</v>
      </c>
      <c r="CGC619" s="59" t="s">
        <v>2984</v>
      </c>
      <c r="CGD619" s="59" t="s">
        <v>5984</v>
      </c>
      <c r="CGE619" s="59" t="s">
        <v>5985</v>
      </c>
      <c r="CGF619" s="59" t="s">
        <v>1033</v>
      </c>
      <c r="CGG619" s="59"/>
      <c r="CGH619" s="59" t="s">
        <v>3019</v>
      </c>
      <c r="CGI619" s="59" t="s">
        <v>2843</v>
      </c>
      <c r="CGJ619" s="59" t="s">
        <v>5944</v>
      </c>
      <c r="CGK619" s="11" t="s">
        <v>1420</v>
      </c>
      <c r="CGL619" s="11" t="e">
        <f>_xlfn.XLOOKUP(CGK619,'User Stories'!CGF:CGF,'User Stories'!CGG:CGG)</f>
        <v>#N/A</v>
      </c>
      <c r="CGM619" s="55"/>
      <c r="CGO619" s="20" t="s">
        <v>3020</v>
      </c>
      <c r="CGP619" s="11" t="s">
        <v>5981</v>
      </c>
      <c r="CGQ619" s="59" t="s">
        <v>5982</v>
      </c>
      <c r="CGR619" s="59" t="s">
        <v>5983</v>
      </c>
      <c r="CGS619" s="59" t="s">
        <v>2984</v>
      </c>
      <c r="CGT619" s="59" t="s">
        <v>5984</v>
      </c>
      <c r="CGU619" s="59" t="s">
        <v>5985</v>
      </c>
      <c r="CGV619" s="59" t="s">
        <v>1033</v>
      </c>
      <c r="CGW619" s="59"/>
      <c r="CGX619" s="59" t="s">
        <v>3019</v>
      </c>
      <c r="CGY619" s="59" t="s">
        <v>2843</v>
      </c>
      <c r="CGZ619" s="59" t="s">
        <v>5944</v>
      </c>
      <c r="CHA619" s="11" t="s">
        <v>1420</v>
      </c>
      <c r="CHB619" s="11" t="e">
        <f>_xlfn.XLOOKUP(CHA619,'User Stories'!CGV:CGV,'User Stories'!CGW:CGW)</f>
        <v>#N/A</v>
      </c>
      <c r="CHC619" s="55"/>
      <c r="CHE619" s="20" t="s">
        <v>3020</v>
      </c>
      <c r="CHF619" s="11" t="s">
        <v>5981</v>
      </c>
      <c r="CHG619" s="59" t="s">
        <v>5982</v>
      </c>
      <c r="CHH619" s="59" t="s">
        <v>5983</v>
      </c>
      <c r="CHI619" s="59" t="s">
        <v>2984</v>
      </c>
      <c r="CHJ619" s="59" t="s">
        <v>5984</v>
      </c>
      <c r="CHK619" s="59" t="s">
        <v>5985</v>
      </c>
      <c r="CHL619" s="59" t="s">
        <v>1033</v>
      </c>
      <c r="CHM619" s="59"/>
      <c r="CHN619" s="59" t="s">
        <v>3019</v>
      </c>
      <c r="CHO619" s="59" t="s">
        <v>2843</v>
      </c>
      <c r="CHP619" s="59" t="s">
        <v>5944</v>
      </c>
      <c r="CHQ619" s="11" t="s">
        <v>1420</v>
      </c>
      <c r="CHR619" s="11" t="e">
        <f>_xlfn.XLOOKUP(CHQ619,'User Stories'!CHL:CHL,'User Stories'!CHM:CHM)</f>
        <v>#N/A</v>
      </c>
      <c r="CHS619" s="55"/>
      <c r="CHU619" s="20" t="s">
        <v>3020</v>
      </c>
      <c r="CHV619" s="11" t="s">
        <v>5981</v>
      </c>
      <c r="CHW619" s="59" t="s">
        <v>5982</v>
      </c>
      <c r="CHX619" s="59" t="s">
        <v>5983</v>
      </c>
      <c r="CHY619" s="59" t="s">
        <v>2984</v>
      </c>
      <c r="CHZ619" s="59" t="s">
        <v>5984</v>
      </c>
      <c r="CIA619" s="59" t="s">
        <v>5985</v>
      </c>
      <c r="CIB619" s="59" t="s">
        <v>1033</v>
      </c>
      <c r="CIC619" s="59"/>
      <c r="CID619" s="59" t="s">
        <v>3019</v>
      </c>
      <c r="CIE619" s="59" t="s">
        <v>2843</v>
      </c>
      <c r="CIF619" s="59" t="s">
        <v>5944</v>
      </c>
      <c r="CIG619" s="11" t="s">
        <v>1420</v>
      </c>
      <c r="CIH619" s="11" t="e">
        <f>_xlfn.XLOOKUP(CIG619,'User Stories'!CIB:CIB,'User Stories'!CIC:CIC)</f>
        <v>#N/A</v>
      </c>
      <c r="CII619" s="55"/>
      <c r="CIK619" s="20" t="s">
        <v>3020</v>
      </c>
      <c r="CIL619" s="11" t="s">
        <v>5981</v>
      </c>
      <c r="CIM619" s="59" t="s">
        <v>5982</v>
      </c>
      <c r="CIN619" s="59" t="s">
        <v>5983</v>
      </c>
      <c r="CIO619" s="59" t="s">
        <v>2984</v>
      </c>
      <c r="CIP619" s="59" t="s">
        <v>5984</v>
      </c>
      <c r="CIQ619" s="59" t="s">
        <v>5985</v>
      </c>
      <c r="CIR619" s="59" t="s">
        <v>1033</v>
      </c>
      <c r="CIS619" s="59"/>
      <c r="CIT619" s="59" t="s">
        <v>3019</v>
      </c>
      <c r="CIU619" s="59" t="s">
        <v>2843</v>
      </c>
      <c r="CIV619" s="59" t="s">
        <v>5944</v>
      </c>
      <c r="CIW619" s="11" t="s">
        <v>1420</v>
      </c>
      <c r="CIX619" s="11" t="e">
        <f>_xlfn.XLOOKUP(CIW619,'User Stories'!CIR:CIR,'User Stories'!CIS:CIS)</f>
        <v>#N/A</v>
      </c>
      <c r="CIY619" s="55"/>
      <c r="CJA619" s="20" t="s">
        <v>3020</v>
      </c>
      <c r="CJB619" s="11" t="s">
        <v>5981</v>
      </c>
      <c r="CJC619" s="59" t="s">
        <v>5982</v>
      </c>
      <c r="CJD619" s="59" t="s">
        <v>5983</v>
      </c>
      <c r="CJE619" s="59" t="s">
        <v>2984</v>
      </c>
      <c r="CJF619" s="59" t="s">
        <v>5984</v>
      </c>
      <c r="CJG619" s="59" t="s">
        <v>5985</v>
      </c>
      <c r="CJH619" s="59" t="s">
        <v>1033</v>
      </c>
      <c r="CJI619" s="59"/>
      <c r="CJJ619" s="59" t="s">
        <v>3019</v>
      </c>
      <c r="CJK619" s="59" t="s">
        <v>2843</v>
      </c>
      <c r="CJL619" s="59" t="s">
        <v>5944</v>
      </c>
      <c r="CJM619" s="11" t="s">
        <v>1420</v>
      </c>
      <c r="CJN619" s="11" t="e">
        <f>_xlfn.XLOOKUP(CJM619,'User Stories'!CJH:CJH,'User Stories'!CJI:CJI)</f>
        <v>#N/A</v>
      </c>
      <c r="CJO619" s="55"/>
      <c r="CJQ619" s="20" t="s">
        <v>3020</v>
      </c>
      <c r="CJR619" s="11" t="s">
        <v>5981</v>
      </c>
      <c r="CJS619" s="59" t="s">
        <v>5982</v>
      </c>
      <c r="CJT619" s="59" t="s">
        <v>5983</v>
      </c>
      <c r="CJU619" s="59" t="s">
        <v>2984</v>
      </c>
      <c r="CJV619" s="59" t="s">
        <v>5984</v>
      </c>
      <c r="CJW619" s="59" t="s">
        <v>5985</v>
      </c>
      <c r="CJX619" s="59" t="s">
        <v>1033</v>
      </c>
      <c r="CJY619" s="59"/>
      <c r="CJZ619" s="59" t="s">
        <v>3019</v>
      </c>
      <c r="CKA619" s="59" t="s">
        <v>2843</v>
      </c>
      <c r="CKB619" s="59" t="s">
        <v>5944</v>
      </c>
      <c r="CKC619" s="11" t="s">
        <v>1420</v>
      </c>
      <c r="CKD619" s="11" t="e">
        <f>_xlfn.XLOOKUP(CKC619,'User Stories'!CJX:CJX,'User Stories'!CJY:CJY)</f>
        <v>#N/A</v>
      </c>
      <c r="CKE619" s="55"/>
      <c r="CKG619" s="20" t="s">
        <v>3020</v>
      </c>
      <c r="CKH619" s="11" t="s">
        <v>5981</v>
      </c>
      <c r="CKI619" s="59" t="s">
        <v>5982</v>
      </c>
      <c r="CKJ619" s="59" t="s">
        <v>5983</v>
      </c>
      <c r="CKK619" s="59" t="s">
        <v>2984</v>
      </c>
      <c r="CKL619" s="59" t="s">
        <v>5984</v>
      </c>
      <c r="CKM619" s="59" t="s">
        <v>5985</v>
      </c>
      <c r="CKN619" s="59" t="s">
        <v>1033</v>
      </c>
      <c r="CKO619" s="59"/>
      <c r="CKP619" s="59" t="s">
        <v>3019</v>
      </c>
      <c r="CKQ619" s="59" t="s">
        <v>2843</v>
      </c>
      <c r="CKR619" s="59" t="s">
        <v>5944</v>
      </c>
      <c r="CKS619" s="11" t="s">
        <v>1420</v>
      </c>
      <c r="CKT619" s="11" t="e">
        <f>_xlfn.XLOOKUP(CKS619,'User Stories'!CKN:CKN,'User Stories'!CKO:CKO)</f>
        <v>#N/A</v>
      </c>
      <c r="CKU619" s="55"/>
      <c r="CKW619" s="20" t="s">
        <v>3020</v>
      </c>
      <c r="CKX619" s="11" t="s">
        <v>5981</v>
      </c>
      <c r="CKY619" s="59" t="s">
        <v>5982</v>
      </c>
      <c r="CKZ619" s="59" t="s">
        <v>5983</v>
      </c>
      <c r="CLA619" s="59" t="s">
        <v>2984</v>
      </c>
      <c r="CLB619" s="59" t="s">
        <v>5984</v>
      </c>
      <c r="CLC619" s="59" t="s">
        <v>5985</v>
      </c>
      <c r="CLD619" s="59" t="s">
        <v>1033</v>
      </c>
      <c r="CLE619" s="59"/>
      <c r="CLF619" s="59" t="s">
        <v>3019</v>
      </c>
      <c r="CLG619" s="59" t="s">
        <v>2843</v>
      </c>
      <c r="CLH619" s="59" t="s">
        <v>5944</v>
      </c>
      <c r="CLI619" s="11" t="s">
        <v>1420</v>
      </c>
      <c r="CLJ619" s="11" t="e">
        <f>_xlfn.XLOOKUP(CLI619,'User Stories'!CLD:CLD,'User Stories'!CLE:CLE)</f>
        <v>#N/A</v>
      </c>
      <c r="CLK619" s="55"/>
      <c r="CLM619" s="20" t="s">
        <v>3020</v>
      </c>
      <c r="CLN619" s="11" t="s">
        <v>5981</v>
      </c>
      <c r="CLO619" s="59" t="s">
        <v>5982</v>
      </c>
      <c r="CLP619" s="59" t="s">
        <v>5983</v>
      </c>
      <c r="CLQ619" s="59" t="s">
        <v>2984</v>
      </c>
      <c r="CLR619" s="59" t="s">
        <v>5984</v>
      </c>
      <c r="CLS619" s="59" t="s">
        <v>5985</v>
      </c>
      <c r="CLT619" s="59" t="s">
        <v>1033</v>
      </c>
      <c r="CLU619" s="59"/>
      <c r="CLV619" s="59" t="s">
        <v>3019</v>
      </c>
      <c r="CLW619" s="59" t="s">
        <v>2843</v>
      </c>
      <c r="CLX619" s="59" t="s">
        <v>5944</v>
      </c>
      <c r="CLY619" s="11" t="s">
        <v>1420</v>
      </c>
      <c r="CLZ619" s="11" t="e">
        <f>_xlfn.XLOOKUP(CLY619,'User Stories'!CLT:CLT,'User Stories'!CLU:CLU)</f>
        <v>#N/A</v>
      </c>
      <c r="CMA619" s="55"/>
      <c r="CMC619" s="20" t="s">
        <v>3020</v>
      </c>
      <c r="CMD619" s="11" t="s">
        <v>5981</v>
      </c>
      <c r="CME619" s="59" t="s">
        <v>5982</v>
      </c>
      <c r="CMF619" s="59" t="s">
        <v>5983</v>
      </c>
      <c r="CMG619" s="59" t="s">
        <v>2984</v>
      </c>
      <c r="CMH619" s="59" t="s">
        <v>5984</v>
      </c>
      <c r="CMI619" s="59" t="s">
        <v>5985</v>
      </c>
      <c r="CMJ619" s="59" t="s">
        <v>1033</v>
      </c>
      <c r="CMK619" s="59"/>
      <c r="CML619" s="59" t="s">
        <v>3019</v>
      </c>
      <c r="CMM619" s="59" t="s">
        <v>2843</v>
      </c>
      <c r="CMN619" s="59" t="s">
        <v>5944</v>
      </c>
      <c r="CMO619" s="11" t="s">
        <v>1420</v>
      </c>
      <c r="CMP619" s="11" t="e">
        <f>_xlfn.XLOOKUP(CMO619,'User Stories'!CMJ:CMJ,'User Stories'!CMK:CMK)</f>
        <v>#N/A</v>
      </c>
      <c r="CMQ619" s="55"/>
      <c r="CMS619" s="20" t="s">
        <v>3020</v>
      </c>
      <c r="CMT619" s="11" t="s">
        <v>5981</v>
      </c>
      <c r="CMU619" s="59" t="s">
        <v>5982</v>
      </c>
      <c r="CMV619" s="59" t="s">
        <v>5983</v>
      </c>
      <c r="CMW619" s="59" t="s">
        <v>2984</v>
      </c>
      <c r="CMX619" s="59" t="s">
        <v>5984</v>
      </c>
      <c r="CMY619" s="59" t="s">
        <v>5985</v>
      </c>
      <c r="CMZ619" s="59" t="s">
        <v>1033</v>
      </c>
      <c r="CNA619" s="59"/>
      <c r="CNB619" s="59" t="s">
        <v>3019</v>
      </c>
      <c r="CNC619" s="59" t="s">
        <v>2843</v>
      </c>
      <c r="CND619" s="59" t="s">
        <v>5944</v>
      </c>
      <c r="CNE619" s="11" t="s">
        <v>1420</v>
      </c>
      <c r="CNF619" s="11" t="e">
        <f>_xlfn.XLOOKUP(CNE619,'User Stories'!CMZ:CMZ,'User Stories'!CNA:CNA)</f>
        <v>#N/A</v>
      </c>
      <c r="CNG619" s="55"/>
      <c r="CNI619" s="20" t="s">
        <v>3020</v>
      </c>
      <c r="CNJ619" s="11" t="s">
        <v>5981</v>
      </c>
      <c r="CNK619" s="59" t="s">
        <v>5982</v>
      </c>
      <c r="CNL619" s="59" t="s">
        <v>5983</v>
      </c>
      <c r="CNM619" s="59" t="s">
        <v>2984</v>
      </c>
      <c r="CNN619" s="59" t="s">
        <v>5984</v>
      </c>
      <c r="CNO619" s="59" t="s">
        <v>5985</v>
      </c>
      <c r="CNP619" s="59" t="s">
        <v>1033</v>
      </c>
      <c r="CNQ619" s="59"/>
      <c r="CNR619" s="59" t="s">
        <v>3019</v>
      </c>
      <c r="CNS619" s="59" t="s">
        <v>2843</v>
      </c>
      <c r="CNT619" s="59" t="s">
        <v>5944</v>
      </c>
      <c r="CNU619" s="11" t="s">
        <v>1420</v>
      </c>
      <c r="CNV619" s="11" t="e">
        <f>_xlfn.XLOOKUP(CNU619,'User Stories'!CNP:CNP,'User Stories'!CNQ:CNQ)</f>
        <v>#N/A</v>
      </c>
      <c r="CNW619" s="55"/>
      <c r="CNY619" s="20" t="s">
        <v>3020</v>
      </c>
      <c r="CNZ619" s="11" t="s">
        <v>5981</v>
      </c>
      <c r="COA619" s="59" t="s">
        <v>5982</v>
      </c>
      <c r="COB619" s="59" t="s">
        <v>5983</v>
      </c>
      <c r="COC619" s="59" t="s">
        <v>2984</v>
      </c>
      <c r="COD619" s="59" t="s">
        <v>5984</v>
      </c>
      <c r="COE619" s="59" t="s">
        <v>5985</v>
      </c>
      <c r="COF619" s="59" t="s">
        <v>1033</v>
      </c>
      <c r="COG619" s="59"/>
      <c r="COH619" s="59" t="s">
        <v>3019</v>
      </c>
      <c r="COI619" s="59" t="s">
        <v>2843</v>
      </c>
      <c r="COJ619" s="59" t="s">
        <v>5944</v>
      </c>
      <c r="COK619" s="11" t="s">
        <v>1420</v>
      </c>
      <c r="COL619" s="11" t="e">
        <f>_xlfn.XLOOKUP(COK619,'User Stories'!COF:COF,'User Stories'!COG:COG)</f>
        <v>#N/A</v>
      </c>
      <c r="COM619" s="55"/>
      <c r="COO619" s="20" t="s">
        <v>3020</v>
      </c>
      <c r="COP619" s="11" t="s">
        <v>5981</v>
      </c>
      <c r="COQ619" s="59" t="s">
        <v>5982</v>
      </c>
      <c r="COR619" s="59" t="s">
        <v>5983</v>
      </c>
      <c r="COS619" s="59" t="s">
        <v>2984</v>
      </c>
      <c r="COT619" s="59" t="s">
        <v>5984</v>
      </c>
      <c r="COU619" s="59" t="s">
        <v>5985</v>
      </c>
      <c r="COV619" s="59" t="s">
        <v>1033</v>
      </c>
      <c r="COW619" s="59"/>
      <c r="COX619" s="59" t="s">
        <v>3019</v>
      </c>
      <c r="COY619" s="59" t="s">
        <v>2843</v>
      </c>
      <c r="COZ619" s="59" t="s">
        <v>5944</v>
      </c>
      <c r="CPA619" s="11" t="s">
        <v>1420</v>
      </c>
      <c r="CPB619" s="11" t="e">
        <f>_xlfn.XLOOKUP(CPA619,'User Stories'!COV:COV,'User Stories'!COW:COW)</f>
        <v>#N/A</v>
      </c>
      <c r="CPC619" s="55"/>
      <c r="CPE619" s="20" t="s">
        <v>3020</v>
      </c>
      <c r="CPF619" s="11" t="s">
        <v>5981</v>
      </c>
      <c r="CPG619" s="59" t="s">
        <v>5982</v>
      </c>
      <c r="CPH619" s="59" t="s">
        <v>5983</v>
      </c>
      <c r="CPI619" s="59" t="s">
        <v>2984</v>
      </c>
      <c r="CPJ619" s="59" t="s">
        <v>5984</v>
      </c>
      <c r="CPK619" s="59" t="s">
        <v>5985</v>
      </c>
      <c r="CPL619" s="59" t="s">
        <v>1033</v>
      </c>
      <c r="CPM619" s="59"/>
      <c r="CPN619" s="59" t="s">
        <v>3019</v>
      </c>
      <c r="CPO619" s="59" t="s">
        <v>2843</v>
      </c>
      <c r="CPP619" s="59" t="s">
        <v>5944</v>
      </c>
      <c r="CPQ619" s="11" t="s">
        <v>1420</v>
      </c>
      <c r="CPR619" s="11" t="e">
        <f>_xlfn.XLOOKUP(CPQ619,'User Stories'!CPL:CPL,'User Stories'!CPM:CPM)</f>
        <v>#N/A</v>
      </c>
      <c r="CPS619" s="55"/>
      <c r="CPU619" s="20" t="s">
        <v>3020</v>
      </c>
      <c r="CPV619" s="11" t="s">
        <v>5981</v>
      </c>
      <c r="CPW619" s="59" t="s">
        <v>5982</v>
      </c>
      <c r="CPX619" s="59" t="s">
        <v>5983</v>
      </c>
      <c r="CPY619" s="59" t="s">
        <v>2984</v>
      </c>
      <c r="CPZ619" s="59" t="s">
        <v>5984</v>
      </c>
      <c r="CQA619" s="59" t="s">
        <v>5985</v>
      </c>
      <c r="CQB619" s="59" t="s">
        <v>1033</v>
      </c>
      <c r="CQC619" s="59"/>
      <c r="CQD619" s="59" t="s">
        <v>3019</v>
      </c>
      <c r="CQE619" s="59" t="s">
        <v>2843</v>
      </c>
      <c r="CQF619" s="59" t="s">
        <v>5944</v>
      </c>
      <c r="CQG619" s="11" t="s">
        <v>1420</v>
      </c>
      <c r="CQH619" s="11" t="e">
        <f>_xlfn.XLOOKUP(CQG619,'User Stories'!CQB:CQB,'User Stories'!CQC:CQC)</f>
        <v>#N/A</v>
      </c>
      <c r="CQI619" s="55"/>
      <c r="CQK619" s="20" t="s">
        <v>3020</v>
      </c>
      <c r="CQL619" s="11" t="s">
        <v>5981</v>
      </c>
      <c r="CQM619" s="59" t="s">
        <v>5982</v>
      </c>
      <c r="CQN619" s="59" t="s">
        <v>5983</v>
      </c>
      <c r="CQO619" s="59" t="s">
        <v>2984</v>
      </c>
      <c r="CQP619" s="59" t="s">
        <v>5984</v>
      </c>
      <c r="CQQ619" s="59" t="s">
        <v>5985</v>
      </c>
      <c r="CQR619" s="59" t="s">
        <v>1033</v>
      </c>
      <c r="CQS619" s="59"/>
      <c r="CQT619" s="59" t="s">
        <v>3019</v>
      </c>
      <c r="CQU619" s="59" t="s">
        <v>2843</v>
      </c>
      <c r="CQV619" s="59" t="s">
        <v>5944</v>
      </c>
      <c r="CQW619" s="11" t="s">
        <v>1420</v>
      </c>
      <c r="CQX619" s="11" t="e">
        <f>_xlfn.XLOOKUP(CQW619,'User Stories'!CQR:CQR,'User Stories'!CQS:CQS)</f>
        <v>#N/A</v>
      </c>
      <c r="CQY619" s="55"/>
      <c r="CRA619" s="20" t="s">
        <v>3020</v>
      </c>
      <c r="CRB619" s="11" t="s">
        <v>5981</v>
      </c>
      <c r="CRC619" s="59" t="s">
        <v>5982</v>
      </c>
      <c r="CRD619" s="59" t="s">
        <v>5983</v>
      </c>
      <c r="CRE619" s="59" t="s">
        <v>2984</v>
      </c>
      <c r="CRF619" s="59" t="s">
        <v>5984</v>
      </c>
      <c r="CRG619" s="59" t="s">
        <v>5985</v>
      </c>
      <c r="CRH619" s="59" t="s">
        <v>1033</v>
      </c>
      <c r="CRI619" s="59"/>
      <c r="CRJ619" s="59" t="s">
        <v>3019</v>
      </c>
      <c r="CRK619" s="59" t="s">
        <v>2843</v>
      </c>
      <c r="CRL619" s="59" t="s">
        <v>5944</v>
      </c>
      <c r="CRM619" s="11" t="s">
        <v>1420</v>
      </c>
      <c r="CRN619" s="11" t="e">
        <f>_xlfn.XLOOKUP(CRM619,'User Stories'!CRH:CRH,'User Stories'!CRI:CRI)</f>
        <v>#N/A</v>
      </c>
      <c r="CRO619" s="55"/>
      <c r="CRQ619" s="20" t="s">
        <v>3020</v>
      </c>
      <c r="CRR619" s="11" t="s">
        <v>5981</v>
      </c>
      <c r="CRS619" s="59" t="s">
        <v>5982</v>
      </c>
      <c r="CRT619" s="59" t="s">
        <v>5983</v>
      </c>
      <c r="CRU619" s="59" t="s">
        <v>2984</v>
      </c>
      <c r="CRV619" s="59" t="s">
        <v>5984</v>
      </c>
      <c r="CRW619" s="59" t="s">
        <v>5985</v>
      </c>
      <c r="CRX619" s="59" t="s">
        <v>1033</v>
      </c>
      <c r="CRY619" s="59"/>
      <c r="CRZ619" s="59" t="s">
        <v>3019</v>
      </c>
      <c r="CSA619" s="59" t="s">
        <v>2843</v>
      </c>
      <c r="CSB619" s="59" t="s">
        <v>5944</v>
      </c>
      <c r="CSC619" s="11" t="s">
        <v>1420</v>
      </c>
      <c r="CSD619" s="11" t="e">
        <f>_xlfn.XLOOKUP(CSC619,'User Stories'!CRX:CRX,'User Stories'!CRY:CRY)</f>
        <v>#N/A</v>
      </c>
      <c r="CSE619" s="55"/>
      <c r="CSG619" s="20" t="s">
        <v>3020</v>
      </c>
      <c r="CSH619" s="11" t="s">
        <v>5981</v>
      </c>
      <c r="CSI619" s="59" t="s">
        <v>5982</v>
      </c>
      <c r="CSJ619" s="59" t="s">
        <v>5983</v>
      </c>
      <c r="CSK619" s="59" t="s">
        <v>2984</v>
      </c>
      <c r="CSL619" s="59" t="s">
        <v>5984</v>
      </c>
      <c r="CSM619" s="59" t="s">
        <v>5985</v>
      </c>
      <c r="CSN619" s="59" t="s">
        <v>1033</v>
      </c>
      <c r="CSO619" s="59"/>
      <c r="CSP619" s="59" t="s">
        <v>3019</v>
      </c>
      <c r="CSQ619" s="59" t="s">
        <v>2843</v>
      </c>
      <c r="CSR619" s="59" t="s">
        <v>5944</v>
      </c>
      <c r="CSS619" s="11" t="s">
        <v>1420</v>
      </c>
      <c r="CST619" s="11" t="e">
        <f>_xlfn.XLOOKUP(CSS619,'User Stories'!CSN:CSN,'User Stories'!CSO:CSO)</f>
        <v>#N/A</v>
      </c>
      <c r="CSU619" s="55"/>
      <c r="CSW619" s="20" t="s">
        <v>3020</v>
      </c>
      <c r="CSX619" s="11" t="s">
        <v>5981</v>
      </c>
      <c r="CSY619" s="59" t="s">
        <v>5982</v>
      </c>
      <c r="CSZ619" s="59" t="s">
        <v>5983</v>
      </c>
      <c r="CTA619" s="59" t="s">
        <v>2984</v>
      </c>
      <c r="CTB619" s="59" t="s">
        <v>5984</v>
      </c>
      <c r="CTC619" s="59" t="s">
        <v>5985</v>
      </c>
      <c r="CTD619" s="59" t="s">
        <v>1033</v>
      </c>
      <c r="CTE619" s="59"/>
      <c r="CTF619" s="59" t="s">
        <v>3019</v>
      </c>
      <c r="CTG619" s="59" t="s">
        <v>2843</v>
      </c>
      <c r="CTH619" s="59" t="s">
        <v>5944</v>
      </c>
      <c r="CTI619" s="11" t="s">
        <v>1420</v>
      </c>
      <c r="CTJ619" s="11" t="e">
        <f>_xlfn.XLOOKUP(CTI619,'User Stories'!CTD:CTD,'User Stories'!CTE:CTE)</f>
        <v>#N/A</v>
      </c>
      <c r="CTK619" s="55"/>
      <c r="CTM619" s="20" t="s">
        <v>3020</v>
      </c>
      <c r="CTN619" s="11" t="s">
        <v>5981</v>
      </c>
      <c r="CTO619" s="59" t="s">
        <v>5982</v>
      </c>
      <c r="CTP619" s="59" t="s">
        <v>5983</v>
      </c>
      <c r="CTQ619" s="59" t="s">
        <v>2984</v>
      </c>
      <c r="CTR619" s="59" t="s">
        <v>5984</v>
      </c>
      <c r="CTS619" s="59" t="s">
        <v>5985</v>
      </c>
      <c r="CTT619" s="59" t="s">
        <v>1033</v>
      </c>
      <c r="CTU619" s="59"/>
      <c r="CTV619" s="59" t="s">
        <v>3019</v>
      </c>
      <c r="CTW619" s="59" t="s">
        <v>2843</v>
      </c>
      <c r="CTX619" s="59" t="s">
        <v>5944</v>
      </c>
      <c r="CTY619" s="11" t="s">
        <v>1420</v>
      </c>
      <c r="CTZ619" s="11" t="e">
        <f>_xlfn.XLOOKUP(CTY619,'User Stories'!CTT:CTT,'User Stories'!CTU:CTU)</f>
        <v>#N/A</v>
      </c>
      <c r="CUA619" s="55"/>
      <c r="CUC619" s="20" t="s">
        <v>3020</v>
      </c>
      <c r="CUD619" s="11" t="s">
        <v>5981</v>
      </c>
      <c r="CUE619" s="59" t="s">
        <v>5982</v>
      </c>
      <c r="CUF619" s="59" t="s">
        <v>5983</v>
      </c>
      <c r="CUG619" s="59" t="s">
        <v>2984</v>
      </c>
      <c r="CUH619" s="59" t="s">
        <v>5984</v>
      </c>
      <c r="CUI619" s="59" t="s">
        <v>5985</v>
      </c>
      <c r="CUJ619" s="59" t="s">
        <v>1033</v>
      </c>
      <c r="CUK619" s="59"/>
      <c r="CUL619" s="59" t="s">
        <v>3019</v>
      </c>
      <c r="CUM619" s="59" t="s">
        <v>2843</v>
      </c>
      <c r="CUN619" s="59" t="s">
        <v>5944</v>
      </c>
      <c r="CUO619" s="11" t="s">
        <v>1420</v>
      </c>
      <c r="CUP619" s="11" t="e">
        <f>_xlfn.XLOOKUP(CUO619,'User Stories'!CUJ:CUJ,'User Stories'!CUK:CUK)</f>
        <v>#N/A</v>
      </c>
      <c r="CUQ619" s="55"/>
      <c r="CUS619" s="20" t="s">
        <v>3020</v>
      </c>
      <c r="CUT619" s="11" t="s">
        <v>5981</v>
      </c>
      <c r="CUU619" s="59" t="s">
        <v>5982</v>
      </c>
      <c r="CUV619" s="59" t="s">
        <v>5983</v>
      </c>
      <c r="CUW619" s="59" t="s">
        <v>2984</v>
      </c>
      <c r="CUX619" s="59" t="s">
        <v>5984</v>
      </c>
      <c r="CUY619" s="59" t="s">
        <v>5985</v>
      </c>
      <c r="CUZ619" s="59" t="s">
        <v>1033</v>
      </c>
      <c r="CVA619" s="59"/>
      <c r="CVB619" s="59" t="s">
        <v>3019</v>
      </c>
      <c r="CVC619" s="59" t="s">
        <v>2843</v>
      </c>
      <c r="CVD619" s="59" t="s">
        <v>5944</v>
      </c>
      <c r="CVE619" s="11" t="s">
        <v>1420</v>
      </c>
      <c r="CVF619" s="11" t="e">
        <f>_xlfn.XLOOKUP(CVE619,'User Stories'!CUZ:CUZ,'User Stories'!CVA:CVA)</f>
        <v>#N/A</v>
      </c>
      <c r="CVG619" s="55"/>
      <c r="CVI619" s="20" t="s">
        <v>3020</v>
      </c>
      <c r="CVJ619" s="11" t="s">
        <v>5981</v>
      </c>
      <c r="CVK619" s="59" t="s">
        <v>5982</v>
      </c>
      <c r="CVL619" s="59" t="s">
        <v>5983</v>
      </c>
      <c r="CVM619" s="59" t="s">
        <v>2984</v>
      </c>
      <c r="CVN619" s="59" t="s">
        <v>5984</v>
      </c>
      <c r="CVO619" s="59" t="s">
        <v>5985</v>
      </c>
      <c r="CVP619" s="59" t="s">
        <v>1033</v>
      </c>
      <c r="CVQ619" s="59"/>
      <c r="CVR619" s="59" t="s">
        <v>3019</v>
      </c>
      <c r="CVS619" s="59" t="s">
        <v>2843</v>
      </c>
      <c r="CVT619" s="59" t="s">
        <v>5944</v>
      </c>
      <c r="CVU619" s="11" t="s">
        <v>1420</v>
      </c>
      <c r="CVV619" s="11" t="e">
        <f>_xlfn.XLOOKUP(CVU619,'User Stories'!CVP:CVP,'User Stories'!CVQ:CVQ)</f>
        <v>#N/A</v>
      </c>
      <c r="CVW619" s="55"/>
      <c r="CVY619" s="20" t="s">
        <v>3020</v>
      </c>
      <c r="CVZ619" s="11" t="s">
        <v>5981</v>
      </c>
      <c r="CWA619" s="59" t="s">
        <v>5982</v>
      </c>
      <c r="CWB619" s="59" t="s">
        <v>5983</v>
      </c>
      <c r="CWC619" s="59" t="s">
        <v>2984</v>
      </c>
      <c r="CWD619" s="59" t="s">
        <v>5984</v>
      </c>
      <c r="CWE619" s="59" t="s">
        <v>5985</v>
      </c>
      <c r="CWF619" s="59" t="s">
        <v>1033</v>
      </c>
      <c r="CWG619" s="59"/>
      <c r="CWH619" s="59" t="s">
        <v>3019</v>
      </c>
      <c r="CWI619" s="59" t="s">
        <v>2843</v>
      </c>
      <c r="CWJ619" s="59" t="s">
        <v>5944</v>
      </c>
      <c r="CWK619" s="11" t="s">
        <v>1420</v>
      </c>
      <c r="CWL619" s="11" t="e">
        <f>_xlfn.XLOOKUP(CWK619,'User Stories'!CWF:CWF,'User Stories'!CWG:CWG)</f>
        <v>#N/A</v>
      </c>
      <c r="CWM619" s="55"/>
      <c r="CWO619" s="20" t="s">
        <v>3020</v>
      </c>
      <c r="CWP619" s="11" t="s">
        <v>5981</v>
      </c>
      <c r="CWQ619" s="59" t="s">
        <v>5982</v>
      </c>
      <c r="CWR619" s="59" t="s">
        <v>5983</v>
      </c>
      <c r="CWS619" s="59" t="s">
        <v>2984</v>
      </c>
      <c r="CWT619" s="59" t="s">
        <v>5984</v>
      </c>
      <c r="CWU619" s="59" t="s">
        <v>5985</v>
      </c>
      <c r="CWV619" s="59" t="s">
        <v>1033</v>
      </c>
      <c r="CWW619" s="59"/>
      <c r="CWX619" s="59" t="s">
        <v>3019</v>
      </c>
      <c r="CWY619" s="59" t="s">
        <v>2843</v>
      </c>
      <c r="CWZ619" s="59" t="s">
        <v>5944</v>
      </c>
      <c r="CXA619" s="11" t="s">
        <v>1420</v>
      </c>
      <c r="CXB619" s="11" t="e">
        <f>_xlfn.XLOOKUP(CXA619,'User Stories'!CWV:CWV,'User Stories'!CWW:CWW)</f>
        <v>#N/A</v>
      </c>
      <c r="CXC619" s="55"/>
      <c r="CXE619" s="20" t="s">
        <v>3020</v>
      </c>
      <c r="CXF619" s="11" t="s">
        <v>5981</v>
      </c>
      <c r="CXG619" s="59" t="s">
        <v>5982</v>
      </c>
      <c r="CXH619" s="59" t="s">
        <v>5983</v>
      </c>
      <c r="CXI619" s="59" t="s">
        <v>2984</v>
      </c>
      <c r="CXJ619" s="59" t="s">
        <v>5984</v>
      </c>
      <c r="CXK619" s="59" t="s">
        <v>5985</v>
      </c>
      <c r="CXL619" s="59" t="s">
        <v>1033</v>
      </c>
      <c r="CXM619" s="59"/>
      <c r="CXN619" s="59" t="s">
        <v>3019</v>
      </c>
      <c r="CXO619" s="59" t="s">
        <v>2843</v>
      </c>
      <c r="CXP619" s="59" t="s">
        <v>5944</v>
      </c>
      <c r="CXQ619" s="11" t="s">
        <v>1420</v>
      </c>
      <c r="CXR619" s="11" t="e">
        <f>_xlfn.XLOOKUP(CXQ619,'User Stories'!CXL:CXL,'User Stories'!CXM:CXM)</f>
        <v>#N/A</v>
      </c>
      <c r="CXS619" s="55"/>
      <c r="CXU619" s="20" t="s">
        <v>3020</v>
      </c>
      <c r="CXV619" s="11" t="s">
        <v>5981</v>
      </c>
      <c r="CXW619" s="59" t="s">
        <v>5982</v>
      </c>
      <c r="CXX619" s="59" t="s">
        <v>5983</v>
      </c>
      <c r="CXY619" s="59" t="s">
        <v>2984</v>
      </c>
      <c r="CXZ619" s="59" t="s">
        <v>5984</v>
      </c>
      <c r="CYA619" s="59" t="s">
        <v>5985</v>
      </c>
      <c r="CYB619" s="59" t="s">
        <v>1033</v>
      </c>
      <c r="CYC619" s="59"/>
      <c r="CYD619" s="59" t="s">
        <v>3019</v>
      </c>
      <c r="CYE619" s="59" t="s">
        <v>2843</v>
      </c>
      <c r="CYF619" s="59" t="s">
        <v>5944</v>
      </c>
      <c r="CYG619" s="11" t="s">
        <v>1420</v>
      </c>
      <c r="CYH619" s="11" t="e">
        <f>_xlfn.XLOOKUP(CYG619,'User Stories'!CYB:CYB,'User Stories'!CYC:CYC)</f>
        <v>#N/A</v>
      </c>
      <c r="CYI619" s="55"/>
      <c r="CYK619" s="20" t="s">
        <v>3020</v>
      </c>
      <c r="CYL619" s="11" t="s">
        <v>5981</v>
      </c>
      <c r="CYM619" s="59" t="s">
        <v>5982</v>
      </c>
      <c r="CYN619" s="59" t="s">
        <v>5983</v>
      </c>
      <c r="CYO619" s="59" t="s">
        <v>2984</v>
      </c>
      <c r="CYP619" s="59" t="s">
        <v>5984</v>
      </c>
      <c r="CYQ619" s="59" t="s">
        <v>5985</v>
      </c>
      <c r="CYR619" s="59" t="s">
        <v>1033</v>
      </c>
      <c r="CYS619" s="59"/>
      <c r="CYT619" s="59" t="s">
        <v>3019</v>
      </c>
      <c r="CYU619" s="59" t="s">
        <v>2843</v>
      </c>
      <c r="CYV619" s="59" t="s">
        <v>5944</v>
      </c>
      <c r="CYW619" s="11" t="s">
        <v>1420</v>
      </c>
      <c r="CYX619" s="11" t="e">
        <f>_xlfn.XLOOKUP(CYW619,'User Stories'!CYR:CYR,'User Stories'!CYS:CYS)</f>
        <v>#N/A</v>
      </c>
      <c r="CYY619" s="55"/>
      <c r="CZA619" s="20" t="s">
        <v>3020</v>
      </c>
      <c r="CZB619" s="11" t="s">
        <v>5981</v>
      </c>
      <c r="CZC619" s="59" t="s">
        <v>5982</v>
      </c>
      <c r="CZD619" s="59" t="s">
        <v>5983</v>
      </c>
      <c r="CZE619" s="59" t="s">
        <v>2984</v>
      </c>
      <c r="CZF619" s="59" t="s">
        <v>5984</v>
      </c>
      <c r="CZG619" s="59" t="s">
        <v>5985</v>
      </c>
      <c r="CZH619" s="59" t="s">
        <v>1033</v>
      </c>
      <c r="CZI619" s="59"/>
      <c r="CZJ619" s="59" t="s">
        <v>3019</v>
      </c>
      <c r="CZK619" s="59" t="s">
        <v>2843</v>
      </c>
      <c r="CZL619" s="59" t="s">
        <v>5944</v>
      </c>
      <c r="CZM619" s="11" t="s">
        <v>1420</v>
      </c>
      <c r="CZN619" s="11" t="e">
        <f>_xlfn.XLOOKUP(CZM619,'User Stories'!CZH:CZH,'User Stories'!CZI:CZI)</f>
        <v>#N/A</v>
      </c>
      <c r="CZO619" s="55"/>
      <c r="CZQ619" s="20" t="s">
        <v>3020</v>
      </c>
      <c r="CZR619" s="11" t="s">
        <v>5981</v>
      </c>
      <c r="CZS619" s="59" t="s">
        <v>5982</v>
      </c>
      <c r="CZT619" s="59" t="s">
        <v>5983</v>
      </c>
      <c r="CZU619" s="59" t="s">
        <v>2984</v>
      </c>
      <c r="CZV619" s="59" t="s">
        <v>5984</v>
      </c>
      <c r="CZW619" s="59" t="s">
        <v>5985</v>
      </c>
      <c r="CZX619" s="59" t="s">
        <v>1033</v>
      </c>
      <c r="CZY619" s="59"/>
      <c r="CZZ619" s="59" t="s">
        <v>3019</v>
      </c>
      <c r="DAA619" s="59" t="s">
        <v>2843</v>
      </c>
      <c r="DAB619" s="59" t="s">
        <v>5944</v>
      </c>
      <c r="DAC619" s="11" t="s">
        <v>1420</v>
      </c>
      <c r="DAD619" s="11" t="e">
        <f>_xlfn.XLOOKUP(DAC619,'User Stories'!CZX:CZX,'User Stories'!CZY:CZY)</f>
        <v>#N/A</v>
      </c>
      <c r="DAE619" s="55"/>
      <c r="DAG619" s="20" t="s">
        <v>3020</v>
      </c>
      <c r="DAH619" s="11" t="s">
        <v>5981</v>
      </c>
      <c r="DAI619" s="59" t="s">
        <v>5982</v>
      </c>
      <c r="DAJ619" s="59" t="s">
        <v>5983</v>
      </c>
      <c r="DAK619" s="59" t="s">
        <v>2984</v>
      </c>
      <c r="DAL619" s="59" t="s">
        <v>5984</v>
      </c>
      <c r="DAM619" s="59" t="s">
        <v>5985</v>
      </c>
      <c r="DAN619" s="59" t="s">
        <v>1033</v>
      </c>
      <c r="DAO619" s="59"/>
      <c r="DAP619" s="59" t="s">
        <v>3019</v>
      </c>
      <c r="DAQ619" s="59" t="s">
        <v>2843</v>
      </c>
      <c r="DAR619" s="59" t="s">
        <v>5944</v>
      </c>
      <c r="DAS619" s="11" t="s">
        <v>1420</v>
      </c>
      <c r="DAT619" s="11" t="e">
        <f>_xlfn.XLOOKUP(DAS619,'User Stories'!DAN:DAN,'User Stories'!DAO:DAO)</f>
        <v>#N/A</v>
      </c>
      <c r="DAU619" s="55"/>
      <c r="DAW619" s="20" t="s">
        <v>3020</v>
      </c>
      <c r="DAX619" s="11" t="s">
        <v>5981</v>
      </c>
      <c r="DAY619" s="59" t="s">
        <v>5982</v>
      </c>
      <c r="DAZ619" s="59" t="s">
        <v>5983</v>
      </c>
      <c r="DBA619" s="59" t="s">
        <v>2984</v>
      </c>
      <c r="DBB619" s="59" t="s">
        <v>5984</v>
      </c>
      <c r="DBC619" s="59" t="s">
        <v>5985</v>
      </c>
      <c r="DBD619" s="59" t="s">
        <v>1033</v>
      </c>
      <c r="DBE619" s="59"/>
      <c r="DBF619" s="59" t="s">
        <v>3019</v>
      </c>
      <c r="DBG619" s="59" t="s">
        <v>2843</v>
      </c>
      <c r="DBH619" s="59" t="s">
        <v>5944</v>
      </c>
      <c r="DBI619" s="11" t="s">
        <v>1420</v>
      </c>
      <c r="DBJ619" s="11" t="e">
        <f>_xlfn.XLOOKUP(DBI619,'User Stories'!DBD:DBD,'User Stories'!DBE:DBE)</f>
        <v>#N/A</v>
      </c>
      <c r="DBK619" s="55"/>
      <c r="DBM619" s="20" t="s">
        <v>3020</v>
      </c>
      <c r="DBN619" s="11" t="s">
        <v>5981</v>
      </c>
      <c r="DBO619" s="59" t="s">
        <v>5982</v>
      </c>
      <c r="DBP619" s="59" t="s">
        <v>5983</v>
      </c>
      <c r="DBQ619" s="59" t="s">
        <v>2984</v>
      </c>
      <c r="DBR619" s="59" t="s">
        <v>5984</v>
      </c>
      <c r="DBS619" s="59" t="s">
        <v>5985</v>
      </c>
      <c r="DBT619" s="59" t="s">
        <v>1033</v>
      </c>
      <c r="DBU619" s="59"/>
      <c r="DBV619" s="59" t="s">
        <v>3019</v>
      </c>
      <c r="DBW619" s="59" t="s">
        <v>2843</v>
      </c>
      <c r="DBX619" s="59" t="s">
        <v>5944</v>
      </c>
      <c r="DBY619" s="11" t="s">
        <v>1420</v>
      </c>
      <c r="DBZ619" s="11" t="e">
        <f>_xlfn.XLOOKUP(DBY619,'User Stories'!DBT:DBT,'User Stories'!DBU:DBU)</f>
        <v>#N/A</v>
      </c>
      <c r="DCA619" s="55"/>
      <c r="DCC619" s="20" t="s">
        <v>3020</v>
      </c>
      <c r="DCD619" s="11" t="s">
        <v>5981</v>
      </c>
      <c r="DCE619" s="59" t="s">
        <v>5982</v>
      </c>
      <c r="DCF619" s="59" t="s">
        <v>5983</v>
      </c>
      <c r="DCG619" s="59" t="s">
        <v>2984</v>
      </c>
      <c r="DCH619" s="59" t="s">
        <v>5984</v>
      </c>
      <c r="DCI619" s="59" t="s">
        <v>5985</v>
      </c>
      <c r="DCJ619" s="59" t="s">
        <v>1033</v>
      </c>
      <c r="DCK619" s="59"/>
      <c r="DCL619" s="59" t="s">
        <v>3019</v>
      </c>
      <c r="DCM619" s="59" t="s">
        <v>2843</v>
      </c>
      <c r="DCN619" s="59" t="s">
        <v>5944</v>
      </c>
      <c r="DCO619" s="11" t="s">
        <v>1420</v>
      </c>
      <c r="DCP619" s="11" t="e">
        <f>_xlfn.XLOOKUP(DCO619,'User Stories'!DCJ:DCJ,'User Stories'!DCK:DCK)</f>
        <v>#N/A</v>
      </c>
      <c r="DCQ619" s="55"/>
      <c r="DCS619" s="20" t="s">
        <v>3020</v>
      </c>
      <c r="DCT619" s="11" t="s">
        <v>5981</v>
      </c>
      <c r="DCU619" s="59" t="s">
        <v>5982</v>
      </c>
      <c r="DCV619" s="59" t="s">
        <v>5983</v>
      </c>
      <c r="DCW619" s="59" t="s">
        <v>2984</v>
      </c>
      <c r="DCX619" s="59" t="s">
        <v>5984</v>
      </c>
      <c r="DCY619" s="59" t="s">
        <v>5985</v>
      </c>
      <c r="DCZ619" s="59" t="s">
        <v>1033</v>
      </c>
      <c r="DDA619" s="59"/>
      <c r="DDB619" s="59" t="s">
        <v>3019</v>
      </c>
      <c r="DDC619" s="59" t="s">
        <v>2843</v>
      </c>
      <c r="DDD619" s="59" t="s">
        <v>5944</v>
      </c>
      <c r="DDE619" s="11" t="s">
        <v>1420</v>
      </c>
      <c r="DDF619" s="11" t="e">
        <f>_xlfn.XLOOKUP(DDE619,'User Stories'!DCZ:DCZ,'User Stories'!DDA:DDA)</f>
        <v>#N/A</v>
      </c>
      <c r="DDG619" s="55"/>
      <c r="DDI619" s="20" t="s">
        <v>3020</v>
      </c>
      <c r="DDJ619" s="11" t="s">
        <v>5981</v>
      </c>
      <c r="DDK619" s="59" t="s">
        <v>5982</v>
      </c>
      <c r="DDL619" s="59" t="s">
        <v>5983</v>
      </c>
      <c r="DDM619" s="59" t="s">
        <v>2984</v>
      </c>
      <c r="DDN619" s="59" t="s">
        <v>5984</v>
      </c>
      <c r="DDO619" s="59" t="s">
        <v>5985</v>
      </c>
      <c r="DDP619" s="59" t="s">
        <v>1033</v>
      </c>
      <c r="DDQ619" s="59"/>
      <c r="DDR619" s="59" t="s">
        <v>3019</v>
      </c>
      <c r="DDS619" s="59" t="s">
        <v>2843</v>
      </c>
      <c r="DDT619" s="59" t="s">
        <v>5944</v>
      </c>
      <c r="DDU619" s="11" t="s">
        <v>1420</v>
      </c>
      <c r="DDV619" s="11" t="e">
        <f>_xlfn.XLOOKUP(DDU619,'User Stories'!DDP:DDP,'User Stories'!DDQ:DDQ)</f>
        <v>#N/A</v>
      </c>
      <c r="DDW619" s="55"/>
      <c r="DDY619" s="20" t="s">
        <v>3020</v>
      </c>
      <c r="DDZ619" s="11" t="s">
        <v>5981</v>
      </c>
      <c r="DEA619" s="59" t="s">
        <v>5982</v>
      </c>
      <c r="DEB619" s="59" t="s">
        <v>5983</v>
      </c>
      <c r="DEC619" s="59" t="s">
        <v>2984</v>
      </c>
      <c r="DED619" s="59" t="s">
        <v>5984</v>
      </c>
      <c r="DEE619" s="59" t="s">
        <v>5985</v>
      </c>
      <c r="DEF619" s="59" t="s">
        <v>1033</v>
      </c>
      <c r="DEG619" s="59"/>
      <c r="DEH619" s="59" t="s">
        <v>3019</v>
      </c>
      <c r="DEI619" s="59" t="s">
        <v>2843</v>
      </c>
      <c r="DEJ619" s="59" t="s">
        <v>5944</v>
      </c>
      <c r="DEK619" s="11" t="s">
        <v>1420</v>
      </c>
      <c r="DEL619" s="11" t="e">
        <f>_xlfn.XLOOKUP(DEK619,'User Stories'!DEF:DEF,'User Stories'!DEG:DEG)</f>
        <v>#N/A</v>
      </c>
      <c r="DEM619" s="55"/>
      <c r="DEO619" s="20" t="s">
        <v>3020</v>
      </c>
      <c r="DEP619" s="11" t="s">
        <v>5981</v>
      </c>
      <c r="DEQ619" s="59" t="s">
        <v>5982</v>
      </c>
      <c r="DER619" s="59" t="s">
        <v>5983</v>
      </c>
      <c r="DES619" s="59" t="s">
        <v>2984</v>
      </c>
      <c r="DET619" s="59" t="s">
        <v>5984</v>
      </c>
      <c r="DEU619" s="59" t="s">
        <v>5985</v>
      </c>
      <c r="DEV619" s="59" t="s">
        <v>1033</v>
      </c>
      <c r="DEW619" s="59"/>
      <c r="DEX619" s="59" t="s">
        <v>3019</v>
      </c>
      <c r="DEY619" s="59" t="s">
        <v>2843</v>
      </c>
      <c r="DEZ619" s="59" t="s">
        <v>5944</v>
      </c>
      <c r="DFA619" s="11" t="s">
        <v>1420</v>
      </c>
      <c r="DFB619" s="11" t="e">
        <f>_xlfn.XLOOKUP(DFA619,'User Stories'!DEV:DEV,'User Stories'!DEW:DEW)</f>
        <v>#N/A</v>
      </c>
      <c r="DFC619" s="55"/>
      <c r="DFE619" s="20" t="s">
        <v>3020</v>
      </c>
      <c r="DFF619" s="11" t="s">
        <v>5981</v>
      </c>
      <c r="DFG619" s="59" t="s">
        <v>5982</v>
      </c>
      <c r="DFH619" s="59" t="s">
        <v>5983</v>
      </c>
      <c r="DFI619" s="59" t="s">
        <v>2984</v>
      </c>
      <c r="DFJ619" s="59" t="s">
        <v>5984</v>
      </c>
      <c r="DFK619" s="59" t="s">
        <v>5985</v>
      </c>
      <c r="DFL619" s="59" t="s">
        <v>1033</v>
      </c>
      <c r="DFM619" s="59"/>
      <c r="DFN619" s="59" t="s">
        <v>3019</v>
      </c>
      <c r="DFO619" s="59" t="s">
        <v>2843</v>
      </c>
      <c r="DFP619" s="59" t="s">
        <v>5944</v>
      </c>
      <c r="DFQ619" s="11" t="s">
        <v>1420</v>
      </c>
      <c r="DFR619" s="11" t="e">
        <f>_xlfn.XLOOKUP(DFQ619,'User Stories'!DFL:DFL,'User Stories'!DFM:DFM)</f>
        <v>#N/A</v>
      </c>
      <c r="DFS619" s="55"/>
      <c r="DFU619" s="20" t="s">
        <v>3020</v>
      </c>
      <c r="DFV619" s="11" t="s">
        <v>5981</v>
      </c>
      <c r="DFW619" s="59" t="s">
        <v>5982</v>
      </c>
      <c r="DFX619" s="59" t="s">
        <v>5983</v>
      </c>
      <c r="DFY619" s="59" t="s">
        <v>2984</v>
      </c>
      <c r="DFZ619" s="59" t="s">
        <v>5984</v>
      </c>
      <c r="DGA619" s="59" t="s">
        <v>5985</v>
      </c>
      <c r="DGB619" s="59" t="s">
        <v>1033</v>
      </c>
      <c r="DGC619" s="59"/>
      <c r="DGD619" s="59" t="s">
        <v>3019</v>
      </c>
      <c r="DGE619" s="59" t="s">
        <v>2843</v>
      </c>
      <c r="DGF619" s="59" t="s">
        <v>5944</v>
      </c>
      <c r="DGG619" s="11" t="s">
        <v>1420</v>
      </c>
      <c r="DGH619" s="11" t="e">
        <f>_xlfn.XLOOKUP(DGG619,'User Stories'!DGB:DGB,'User Stories'!DGC:DGC)</f>
        <v>#N/A</v>
      </c>
      <c r="DGI619" s="55"/>
      <c r="DGK619" s="20" t="s">
        <v>3020</v>
      </c>
      <c r="DGL619" s="11" t="s">
        <v>5981</v>
      </c>
      <c r="DGM619" s="59" t="s">
        <v>5982</v>
      </c>
      <c r="DGN619" s="59" t="s">
        <v>5983</v>
      </c>
      <c r="DGO619" s="59" t="s">
        <v>2984</v>
      </c>
      <c r="DGP619" s="59" t="s">
        <v>5984</v>
      </c>
      <c r="DGQ619" s="59" t="s">
        <v>5985</v>
      </c>
      <c r="DGR619" s="59" t="s">
        <v>1033</v>
      </c>
      <c r="DGS619" s="59"/>
      <c r="DGT619" s="59" t="s">
        <v>3019</v>
      </c>
      <c r="DGU619" s="59" t="s">
        <v>2843</v>
      </c>
      <c r="DGV619" s="59" t="s">
        <v>5944</v>
      </c>
      <c r="DGW619" s="11" t="s">
        <v>1420</v>
      </c>
      <c r="DGX619" s="11" t="e">
        <f>_xlfn.XLOOKUP(DGW619,'User Stories'!DGR:DGR,'User Stories'!DGS:DGS)</f>
        <v>#N/A</v>
      </c>
      <c r="DGY619" s="55"/>
      <c r="DHA619" s="20" t="s">
        <v>3020</v>
      </c>
      <c r="DHB619" s="11" t="s">
        <v>5981</v>
      </c>
      <c r="DHC619" s="59" t="s">
        <v>5982</v>
      </c>
      <c r="DHD619" s="59" t="s">
        <v>5983</v>
      </c>
      <c r="DHE619" s="59" t="s">
        <v>2984</v>
      </c>
      <c r="DHF619" s="59" t="s">
        <v>5984</v>
      </c>
      <c r="DHG619" s="59" t="s">
        <v>5985</v>
      </c>
      <c r="DHH619" s="59" t="s">
        <v>1033</v>
      </c>
      <c r="DHI619" s="59"/>
      <c r="DHJ619" s="59" t="s">
        <v>3019</v>
      </c>
      <c r="DHK619" s="59" t="s">
        <v>2843</v>
      </c>
      <c r="DHL619" s="59" t="s">
        <v>5944</v>
      </c>
      <c r="DHM619" s="11" t="s">
        <v>1420</v>
      </c>
      <c r="DHN619" s="11" t="e">
        <f>_xlfn.XLOOKUP(DHM619,'User Stories'!DHH:DHH,'User Stories'!DHI:DHI)</f>
        <v>#N/A</v>
      </c>
      <c r="DHO619" s="55"/>
      <c r="DHQ619" s="20" t="s">
        <v>3020</v>
      </c>
      <c r="DHR619" s="11" t="s">
        <v>5981</v>
      </c>
      <c r="DHS619" s="59" t="s">
        <v>5982</v>
      </c>
      <c r="DHT619" s="59" t="s">
        <v>5983</v>
      </c>
      <c r="DHU619" s="59" t="s">
        <v>2984</v>
      </c>
      <c r="DHV619" s="59" t="s">
        <v>5984</v>
      </c>
      <c r="DHW619" s="59" t="s">
        <v>5985</v>
      </c>
      <c r="DHX619" s="59" t="s">
        <v>1033</v>
      </c>
      <c r="DHY619" s="59"/>
      <c r="DHZ619" s="59" t="s">
        <v>3019</v>
      </c>
      <c r="DIA619" s="59" t="s">
        <v>2843</v>
      </c>
      <c r="DIB619" s="59" t="s">
        <v>5944</v>
      </c>
      <c r="DIC619" s="11" t="s">
        <v>1420</v>
      </c>
      <c r="DID619" s="11" t="e">
        <f>_xlfn.XLOOKUP(DIC619,'User Stories'!DHX:DHX,'User Stories'!DHY:DHY)</f>
        <v>#N/A</v>
      </c>
      <c r="DIE619" s="55"/>
      <c r="DIG619" s="20" t="s">
        <v>3020</v>
      </c>
      <c r="DIH619" s="11" t="s">
        <v>5981</v>
      </c>
      <c r="DII619" s="59" t="s">
        <v>5982</v>
      </c>
      <c r="DIJ619" s="59" t="s">
        <v>5983</v>
      </c>
      <c r="DIK619" s="59" t="s">
        <v>2984</v>
      </c>
      <c r="DIL619" s="59" t="s">
        <v>5984</v>
      </c>
      <c r="DIM619" s="59" t="s">
        <v>5985</v>
      </c>
      <c r="DIN619" s="59" t="s">
        <v>1033</v>
      </c>
      <c r="DIO619" s="59"/>
      <c r="DIP619" s="59" t="s">
        <v>3019</v>
      </c>
      <c r="DIQ619" s="59" t="s">
        <v>2843</v>
      </c>
      <c r="DIR619" s="59" t="s">
        <v>5944</v>
      </c>
      <c r="DIS619" s="11" t="s">
        <v>1420</v>
      </c>
      <c r="DIT619" s="11" t="e">
        <f>_xlfn.XLOOKUP(DIS619,'User Stories'!DIN:DIN,'User Stories'!DIO:DIO)</f>
        <v>#N/A</v>
      </c>
      <c r="DIU619" s="55"/>
      <c r="DIW619" s="20" t="s">
        <v>3020</v>
      </c>
      <c r="DIX619" s="11" t="s">
        <v>5981</v>
      </c>
      <c r="DIY619" s="59" t="s">
        <v>5982</v>
      </c>
      <c r="DIZ619" s="59" t="s">
        <v>5983</v>
      </c>
      <c r="DJA619" s="59" t="s">
        <v>2984</v>
      </c>
      <c r="DJB619" s="59" t="s">
        <v>5984</v>
      </c>
      <c r="DJC619" s="59" t="s">
        <v>5985</v>
      </c>
      <c r="DJD619" s="59" t="s">
        <v>1033</v>
      </c>
      <c r="DJE619" s="59"/>
      <c r="DJF619" s="59" t="s">
        <v>3019</v>
      </c>
      <c r="DJG619" s="59" t="s">
        <v>2843</v>
      </c>
      <c r="DJH619" s="59" t="s">
        <v>5944</v>
      </c>
      <c r="DJI619" s="11" t="s">
        <v>1420</v>
      </c>
      <c r="DJJ619" s="11" t="e">
        <f>_xlfn.XLOOKUP(DJI619,'User Stories'!DJD:DJD,'User Stories'!DJE:DJE)</f>
        <v>#N/A</v>
      </c>
      <c r="DJK619" s="55"/>
      <c r="DJM619" s="20" t="s">
        <v>3020</v>
      </c>
      <c r="DJN619" s="11" t="s">
        <v>5981</v>
      </c>
      <c r="DJO619" s="59" t="s">
        <v>5982</v>
      </c>
      <c r="DJP619" s="59" t="s">
        <v>5983</v>
      </c>
      <c r="DJQ619" s="59" t="s">
        <v>2984</v>
      </c>
      <c r="DJR619" s="59" t="s">
        <v>5984</v>
      </c>
      <c r="DJS619" s="59" t="s">
        <v>5985</v>
      </c>
      <c r="DJT619" s="59" t="s">
        <v>1033</v>
      </c>
      <c r="DJU619" s="59"/>
      <c r="DJV619" s="59" t="s">
        <v>3019</v>
      </c>
      <c r="DJW619" s="59" t="s">
        <v>2843</v>
      </c>
      <c r="DJX619" s="59" t="s">
        <v>5944</v>
      </c>
      <c r="DJY619" s="11" t="s">
        <v>1420</v>
      </c>
      <c r="DJZ619" s="11" t="e">
        <f>_xlfn.XLOOKUP(DJY619,'User Stories'!DJT:DJT,'User Stories'!DJU:DJU)</f>
        <v>#N/A</v>
      </c>
      <c r="DKA619" s="55"/>
      <c r="DKC619" s="20" t="s">
        <v>3020</v>
      </c>
      <c r="DKD619" s="11" t="s">
        <v>5981</v>
      </c>
      <c r="DKE619" s="59" t="s">
        <v>5982</v>
      </c>
      <c r="DKF619" s="59" t="s">
        <v>5983</v>
      </c>
      <c r="DKG619" s="59" t="s">
        <v>2984</v>
      </c>
      <c r="DKH619" s="59" t="s">
        <v>5984</v>
      </c>
      <c r="DKI619" s="59" t="s">
        <v>5985</v>
      </c>
      <c r="DKJ619" s="59" t="s">
        <v>1033</v>
      </c>
      <c r="DKK619" s="59"/>
      <c r="DKL619" s="59" t="s">
        <v>3019</v>
      </c>
      <c r="DKM619" s="59" t="s">
        <v>2843</v>
      </c>
      <c r="DKN619" s="59" t="s">
        <v>5944</v>
      </c>
      <c r="DKO619" s="11" t="s">
        <v>1420</v>
      </c>
      <c r="DKP619" s="11" t="e">
        <f>_xlfn.XLOOKUP(DKO619,'User Stories'!DKJ:DKJ,'User Stories'!DKK:DKK)</f>
        <v>#N/A</v>
      </c>
      <c r="DKQ619" s="55"/>
      <c r="DKS619" s="20" t="s">
        <v>3020</v>
      </c>
      <c r="DKT619" s="11" t="s">
        <v>5981</v>
      </c>
      <c r="DKU619" s="59" t="s">
        <v>5982</v>
      </c>
      <c r="DKV619" s="59" t="s">
        <v>5983</v>
      </c>
      <c r="DKW619" s="59" t="s">
        <v>2984</v>
      </c>
      <c r="DKX619" s="59" t="s">
        <v>5984</v>
      </c>
      <c r="DKY619" s="59" t="s">
        <v>5985</v>
      </c>
      <c r="DKZ619" s="59" t="s">
        <v>1033</v>
      </c>
      <c r="DLA619" s="59"/>
      <c r="DLB619" s="59" t="s">
        <v>3019</v>
      </c>
      <c r="DLC619" s="59" t="s">
        <v>2843</v>
      </c>
      <c r="DLD619" s="59" t="s">
        <v>5944</v>
      </c>
      <c r="DLE619" s="11" t="s">
        <v>1420</v>
      </c>
      <c r="DLF619" s="11" t="e">
        <f>_xlfn.XLOOKUP(DLE619,'User Stories'!DKZ:DKZ,'User Stories'!DLA:DLA)</f>
        <v>#N/A</v>
      </c>
      <c r="DLG619" s="55"/>
      <c r="DLI619" s="20" t="s">
        <v>3020</v>
      </c>
      <c r="DLJ619" s="11" t="s">
        <v>5981</v>
      </c>
      <c r="DLK619" s="59" t="s">
        <v>5982</v>
      </c>
      <c r="DLL619" s="59" t="s">
        <v>5983</v>
      </c>
      <c r="DLM619" s="59" t="s">
        <v>2984</v>
      </c>
      <c r="DLN619" s="59" t="s">
        <v>5984</v>
      </c>
      <c r="DLO619" s="59" t="s">
        <v>5985</v>
      </c>
      <c r="DLP619" s="59" t="s">
        <v>1033</v>
      </c>
      <c r="DLQ619" s="59"/>
      <c r="DLR619" s="59" t="s">
        <v>3019</v>
      </c>
      <c r="DLS619" s="59" t="s">
        <v>2843</v>
      </c>
      <c r="DLT619" s="59" t="s">
        <v>5944</v>
      </c>
      <c r="DLU619" s="11" t="s">
        <v>1420</v>
      </c>
      <c r="DLV619" s="11" t="e">
        <f>_xlfn.XLOOKUP(DLU619,'User Stories'!DLP:DLP,'User Stories'!DLQ:DLQ)</f>
        <v>#N/A</v>
      </c>
      <c r="DLW619" s="55"/>
      <c r="DLY619" s="20" t="s">
        <v>3020</v>
      </c>
      <c r="DLZ619" s="11" t="s">
        <v>5981</v>
      </c>
      <c r="DMA619" s="59" t="s">
        <v>5982</v>
      </c>
      <c r="DMB619" s="59" t="s">
        <v>5983</v>
      </c>
      <c r="DMC619" s="59" t="s">
        <v>2984</v>
      </c>
      <c r="DMD619" s="59" t="s">
        <v>5984</v>
      </c>
      <c r="DME619" s="59" t="s">
        <v>5985</v>
      </c>
      <c r="DMF619" s="59" t="s">
        <v>1033</v>
      </c>
      <c r="DMG619" s="59"/>
      <c r="DMH619" s="59" t="s">
        <v>3019</v>
      </c>
      <c r="DMI619" s="59" t="s">
        <v>2843</v>
      </c>
      <c r="DMJ619" s="59" t="s">
        <v>5944</v>
      </c>
      <c r="DMK619" s="11" t="s">
        <v>1420</v>
      </c>
      <c r="DML619" s="11" t="e">
        <f>_xlfn.XLOOKUP(DMK619,'User Stories'!DMF:DMF,'User Stories'!DMG:DMG)</f>
        <v>#N/A</v>
      </c>
      <c r="DMM619" s="55"/>
      <c r="DMO619" s="20" t="s">
        <v>3020</v>
      </c>
      <c r="DMP619" s="11" t="s">
        <v>5981</v>
      </c>
      <c r="DMQ619" s="59" t="s">
        <v>5982</v>
      </c>
      <c r="DMR619" s="59" t="s">
        <v>5983</v>
      </c>
      <c r="DMS619" s="59" t="s">
        <v>2984</v>
      </c>
      <c r="DMT619" s="59" t="s">
        <v>5984</v>
      </c>
      <c r="DMU619" s="59" t="s">
        <v>5985</v>
      </c>
      <c r="DMV619" s="59" t="s">
        <v>1033</v>
      </c>
      <c r="DMW619" s="59"/>
      <c r="DMX619" s="59" t="s">
        <v>3019</v>
      </c>
      <c r="DMY619" s="59" t="s">
        <v>2843</v>
      </c>
      <c r="DMZ619" s="59" t="s">
        <v>5944</v>
      </c>
      <c r="DNA619" s="11" t="s">
        <v>1420</v>
      </c>
      <c r="DNB619" s="11" t="e">
        <f>_xlfn.XLOOKUP(DNA619,'User Stories'!DMV:DMV,'User Stories'!DMW:DMW)</f>
        <v>#N/A</v>
      </c>
      <c r="DNC619" s="55"/>
      <c r="DNE619" s="20" t="s">
        <v>3020</v>
      </c>
      <c r="DNF619" s="11" t="s">
        <v>5981</v>
      </c>
      <c r="DNG619" s="59" t="s">
        <v>5982</v>
      </c>
      <c r="DNH619" s="59" t="s">
        <v>5983</v>
      </c>
      <c r="DNI619" s="59" t="s">
        <v>2984</v>
      </c>
      <c r="DNJ619" s="59" t="s">
        <v>5984</v>
      </c>
      <c r="DNK619" s="59" t="s">
        <v>5985</v>
      </c>
      <c r="DNL619" s="59" t="s">
        <v>1033</v>
      </c>
      <c r="DNM619" s="59"/>
      <c r="DNN619" s="59" t="s">
        <v>3019</v>
      </c>
      <c r="DNO619" s="59" t="s">
        <v>2843</v>
      </c>
      <c r="DNP619" s="59" t="s">
        <v>5944</v>
      </c>
      <c r="DNQ619" s="11" t="s">
        <v>1420</v>
      </c>
      <c r="DNR619" s="11" t="e">
        <f>_xlfn.XLOOKUP(DNQ619,'User Stories'!DNL:DNL,'User Stories'!DNM:DNM)</f>
        <v>#N/A</v>
      </c>
      <c r="DNS619" s="55"/>
      <c r="DNU619" s="20" t="s">
        <v>3020</v>
      </c>
      <c r="DNV619" s="11" t="s">
        <v>5981</v>
      </c>
      <c r="DNW619" s="59" t="s">
        <v>5982</v>
      </c>
      <c r="DNX619" s="59" t="s">
        <v>5983</v>
      </c>
      <c r="DNY619" s="59" t="s">
        <v>2984</v>
      </c>
      <c r="DNZ619" s="59" t="s">
        <v>5984</v>
      </c>
      <c r="DOA619" s="59" t="s">
        <v>5985</v>
      </c>
      <c r="DOB619" s="59" t="s">
        <v>1033</v>
      </c>
      <c r="DOC619" s="59"/>
      <c r="DOD619" s="59" t="s">
        <v>3019</v>
      </c>
      <c r="DOE619" s="59" t="s">
        <v>2843</v>
      </c>
      <c r="DOF619" s="59" t="s">
        <v>5944</v>
      </c>
      <c r="DOG619" s="11" t="s">
        <v>1420</v>
      </c>
      <c r="DOH619" s="11" t="e">
        <f>_xlfn.XLOOKUP(DOG619,'User Stories'!DOB:DOB,'User Stories'!DOC:DOC)</f>
        <v>#N/A</v>
      </c>
      <c r="DOI619" s="55"/>
      <c r="DOK619" s="20" t="s">
        <v>3020</v>
      </c>
      <c r="DOL619" s="11" t="s">
        <v>5981</v>
      </c>
      <c r="DOM619" s="59" t="s">
        <v>5982</v>
      </c>
      <c r="DON619" s="59" t="s">
        <v>5983</v>
      </c>
      <c r="DOO619" s="59" t="s">
        <v>2984</v>
      </c>
      <c r="DOP619" s="59" t="s">
        <v>5984</v>
      </c>
      <c r="DOQ619" s="59" t="s">
        <v>5985</v>
      </c>
      <c r="DOR619" s="59" t="s">
        <v>1033</v>
      </c>
      <c r="DOS619" s="59"/>
      <c r="DOT619" s="59" t="s">
        <v>3019</v>
      </c>
      <c r="DOU619" s="59" t="s">
        <v>2843</v>
      </c>
      <c r="DOV619" s="59" t="s">
        <v>5944</v>
      </c>
      <c r="DOW619" s="11" t="s">
        <v>1420</v>
      </c>
      <c r="DOX619" s="11" t="e">
        <f>_xlfn.XLOOKUP(DOW619,'User Stories'!DOR:DOR,'User Stories'!DOS:DOS)</f>
        <v>#N/A</v>
      </c>
      <c r="DOY619" s="55"/>
      <c r="DPA619" s="20" t="s">
        <v>3020</v>
      </c>
      <c r="DPB619" s="11" t="s">
        <v>5981</v>
      </c>
      <c r="DPC619" s="59" t="s">
        <v>5982</v>
      </c>
      <c r="DPD619" s="59" t="s">
        <v>5983</v>
      </c>
      <c r="DPE619" s="59" t="s">
        <v>2984</v>
      </c>
      <c r="DPF619" s="59" t="s">
        <v>5984</v>
      </c>
      <c r="DPG619" s="59" t="s">
        <v>5985</v>
      </c>
      <c r="DPH619" s="59" t="s">
        <v>1033</v>
      </c>
      <c r="DPI619" s="59"/>
      <c r="DPJ619" s="59" t="s">
        <v>3019</v>
      </c>
      <c r="DPK619" s="59" t="s">
        <v>2843</v>
      </c>
      <c r="DPL619" s="59" t="s">
        <v>5944</v>
      </c>
      <c r="DPM619" s="11" t="s">
        <v>1420</v>
      </c>
      <c r="DPN619" s="11" t="e">
        <f>_xlfn.XLOOKUP(DPM619,'User Stories'!DPH:DPH,'User Stories'!DPI:DPI)</f>
        <v>#N/A</v>
      </c>
      <c r="DPO619" s="55"/>
      <c r="DPQ619" s="20" t="s">
        <v>3020</v>
      </c>
      <c r="DPR619" s="11" t="s">
        <v>5981</v>
      </c>
      <c r="DPS619" s="59" t="s">
        <v>5982</v>
      </c>
      <c r="DPT619" s="59" t="s">
        <v>5983</v>
      </c>
      <c r="DPU619" s="59" t="s">
        <v>2984</v>
      </c>
      <c r="DPV619" s="59" t="s">
        <v>5984</v>
      </c>
      <c r="DPW619" s="59" t="s">
        <v>5985</v>
      </c>
      <c r="DPX619" s="59" t="s">
        <v>1033</v>
      </c>
      <c r="DPY619" s="59"/>
      <c r="DPZ619" s="59" t="s">
        <v>3019</v>
      </c>
      <c r="DQA619" s="59" t="s">
        <v>2843</v>
      </c>
      <c r="DQB619" s="59" t="s">
        <v>5944</v>
      </c>
      <c r="DQC619" s="11" t="s">
        <v>1420</v>
      </c>
      <c r="DQD619" s="11" t="e">
        <f>_xlfn.XLOOKUP(DQC619,'User Stories'!DPX:DPX,'User Stories'!DPY:DPY)</f>
        <v>#N/A</v>
      </c>
      <c r="DQE619" s="55"/>
      <c r="DQG619" s="20" t="s">
        <v>3020</v>
      </c>
      <c r="DQH619" s="11" t="s">
        <v>5981</v>
      </c>
      <c r="DQI619" s="59" t="s">
        <v>5982</v>
      </c>
      <c r="DQJ619" s="59" t="s">
        <v>5983</v>
      </c>
      <c r="DQK619" s="59" t="s">
        <v>2984</v>
      </c>
      <c r="DQL619" s="59" t="s">
        <v>5984</v>
      </c>
      <c r="DQM619" s="59" t="s">
        <v>5985</v>
      </c>
      <c r="DQN619" s="59" t="s">
        <v>1033</v>
      </c>
      <c r="DQO619" s="59"/>
      <c r="DQP619" s="59" t="s">
        <v>3019</v>
      </c>
      <c r="DQQ619" s="59" t="s">
        <v>2843</v>
      </c>
      <c r="DQR619" s="59" t="s">
        <v>5944</v>
      </c>
      <c r="DQS619" s="11" t="s">
        <v>1420</v>
      </c>
      <c r="DQT619" s="11" t="e">
        <f>_xlfn.XLOOKUP(DQS619,'User Stories'!DQN:DQN,'User Stories'!DQO:DQO)</f>
        <v>#N/A</v>
      </c>
      <c r="DQU619" s="55"/>
      <c r="DQW619" s="20" t="s">
        <v>3020</v>
      </c>
      <c r="DQX619" s="11" t="s">
        <v>5981</v>
      </c>
      <c r="DQY619" s="59" t="s">
        <v>5982</v>
      </c>
      <c r="DQZ619" s="59" t="s">
        <v>5983</v>
      </c>
      <c r="DRA619" s="59" t="s">
        <v>2984</v>
      </c>
      <c r="DRB619" s="59" t="s">
        <v>5984</v>
      </c>
      <c r="DRC619" s="59" t="s">
        <v>5985</v>
      </c>
      <c r="DRD619" s="59" t="s">
        <v>1033</v>
      </c>
      <c r="DRE619" s="59"/>
      <c r="DRF619" s="59" t="s">
        <v>3019</v>
      </c>
      <c r="DRG619" s="59" t="s">
        <v>2843</v>
      </c>
      <c r="DRH619" s="59" t="s">
        <v>5944</v>
      </c>
      <c r="DRI619" s="11" t="s">
        <v>1420</v>
      </c>
      <c r="DRJ619" s="11" t="e">
        <f>_xlfn.XLOOKUP(DRI619,'User Stories'!DRD:DRD,'User Stories'!DRE:DRE)</f>
        <v>#N/A</v>
      </c>
      <c r="DRK619" s="55"/>
      <c r="DRM619" s="20" t="s">
        <v>3020</v>
      </c>
      <c r="DRN619" s="11" t="s">
        <v>5981</v>
      </c>
      <c r="DRO619" s="59" t="s">
        <v>5982</v>
      </c>
      <c r="DRP619" s="59" t="s">
        <v>5983</v>
      </c>
      <c r="DRQ619" s="59" t="s">
        <v>2984</v>
      </c>
      <c r="DRR619" s="59" t="s">
        <v>5984</v>
      </c>
      <c r="DRS619" s="59" t="s">
        <v>5985</v>
      </c>
      <c r="DRT619" s="59" t="s">
        <v>1033</v>
      </c>
      <c r="DRU619" s="59"/>
      <c r="DRV619" s="59" t="s">
        <v>3019</v>
      </c>
      <c r="DRW619" s="59" t="s">
        <v>2843</v>
      </c>
      <c r="DRX619" s="59" t="s">
        <v>5944</v>
      </c>
      <c r="DRY619" s="11" t="s">
        <v>1420</v>
      </c>
      <c r="DRZ619" s="11" t="e">
        <f>_xlfn.XLOOKUP(DRY619,'User Stories'!DRT:DRT,'User Stories'!DRU:DRU)</f>
        <v>#N/A</v>
      </c>
      <c r="DSA619" s="55"/>
      <c r="DSC619" s="20" t="s">
        <v>3020</v>
      </c>
      <c r="DSD619" s="11" t="s">
        <v>5981</v>
      </c>
      <c r="DSE619" s="59" t="s">
        <v>5982</v>
      </c>
      <c r="DSF619" s="59" t="s">
        <v>5983</v>
      </c>
      <c r="DSG619" s="59" t="s">
        <v>2984</v>
      </c>
      <c r="DSH619" s="59" t="s">
        <v>5984</v>
      </c>
      <c r="DSI619" s="59" t="s">
        <v>5985</v>
      </c>
      <c r="DSJ619" s="59" t="s">
        <v>1033</v>
      </c>
      <c r="DSK619" s="59"/>
      <c r="DSL619" s="59" t="s">
        <v>3019</v>
      </c>
      <c r="DSM619" s="59" t="s">
        <v>2843</v>
      </c>
      <c r="DSN619" s="59" t="s">
        <v>5944</v>
      </c>
      <c r="DSO619" s="11" t="s">
        <v>1420</v>
      </c>
      <c r="DSP619" s="11" t="e">
        <f>_xlfn.XLOOKUP(DSO619,'User Stories'!DSJ:DSJ,'User Stories'!DSK:DSK)</f>
        <v>#N/A</v>
      </c>
      <c r="DSQ619" s="55"/>
      <c r="DSS619" s="20" t="s">
        <v>3020</v>
      </c>
      <c r="DST619" s="11" t="s">
        <v>5981</v>
      </c>
      <c r="DSU619" s="59" t="s">
        <v>5982</v>
      </c>
      <c r="DSV619" s="59" t="s">
        <v>5983</v>
      </c>
      <c r="DSW619" s="59" t="s">
        <v>2984</v>
      </c>
      <c r="DSX619" s="59" t="s">
        <v>5984</v>
      </c>
      <c r="DSY619" s="59" t="s">
        <v>5985</v>
      </c>
      <c r="DSZ619" s="59" t="s">
        <v>1033</v>
      </c>
      <c r="DTA619" s="59"/>
      <c r="DTB619" s="59" t="s">
        <v>3019</v>
      </c>
      <c r="DTC619" s="59" t="s">
        <v>2843</v>
      </c>
      <c r="DTD619" s="59" t="s">
        <v>5944</v>
      </c>
      <c r="DTE619" s="11" t="s">
        <v>1420</v>
      </c>
      <c r="DTF619" s="11" t="e">
        <f>_xlfn.XLOOKUP(DTE619,'User Stories'!DSZ:DSZ,'User Stories'!DTA:DTA)</f>
        <v>#N/A</v>
      </c>
      <c r="DTG619" s="55"/>
      <c r="DTI619" s="20" t="s">
        <v>3020</v>
      </c>
      <c r="DTJ619" s="11" t="s">
        <v>5981</v>
      </c>
      <c r="DTK619" s="59" t="s">
        <v>5982</v>
      </c>
      <c r="DTL619" s="59" t="s">
        <v>5983</v>
      </c>
      <c r="DTM619" s="59" t="s">
        <v>2984</v>
      </c>
      <c r="DTN619" s="59" t="s">
        <v>5984</v>
      </c>
      <c r="DTO619" s="59" t="s">
        <v>5985</v>
      </c>
      <c r="DTP619" s="59" t="s">
        <v>1033</v>
      </c>
      <c r="DTQ619" s="59"/>
      <c r="DTR619" s="59" t="s">
        <v>3019</v>
      </c>
      <c r="DTS619" s="59" t="s">
        <v>2843</v>
      </c>
      <c r="DTT619" s="59" t="s">
        <v>5944</v>
      </c>
      <c r="DTU619" s="11" t="s">
        <v>1420</v>
      </c>
      <c r="DTV619" s="11" t="e">
        <f>_xlfn.XLOOKUP(DTU619,'User Stories'!DTP:DTP,'User Stories'!DTQ:DTQ)</f>
        <v>#N/A</v>
      </c>
      <c r="DTW619" s="55"/>
      <c r="DTY619" s="20" t="s">
        <v>3020</v>
      </c>
      <c r="DTZ619" s="11" t="s">
        <v>5981</v>
      </c>
      <c r="DUA619" s="59" t="s">
        <v>5982</v>
      </c>
      <c r="DUB619" s="59" t="s">
        <v>5983</v>
      </c>
      <c r="DUC619" s="59" t="s">
        <v>2984</v>
      </c>
      <c r="DUD619" s="59" t="s">
        <v>5984</v>
      </c>
      <c r="DUE619" s="59" t="s">
        <v>5985</v>
      </c>
      <c r="DUF619" s="59" t="s">
        <v>1033</v>
      </c>
      <c r="DUG619" s="59"/>
      <c r="DUH619" s="59" t="s">
        <v>3019</v>
      </c>
      <c r="DUI619" s="59" t="s">
        <v>2843</v>
      </c>
      <c r="DUJ619" s="59" t="s">
        <v>5944</v>
      </c>
      <c r="DUK619" s="11" t="s">
        <v>1420</v>
      </c>
      <c r="DUL619" s="11" t="e">
        <f>_xlfn.XLOOKUP(DUK619,'User Stories'!DUF:DUF,'User Stories'!DUG:DUG)</f>
        <v>#N/A</v>
      </c>
      <c r="DUM619" s="55"/>
      <c r="DUO619" s="20" t="s">
        <v>3020</v>
      </c>
      <c r="DUP619" s="11" t="s">
        <v>5981</v>
      </c>
      <c r="DUQ619" s="59" t="s">
        <v>5982</v>
      </c>
      <c r="DUR619" s="59" t="s">
        <v>5983</v>
      </c>
      <c r="DUS619" s="59" t="s">
        <v>2984</v>
      </c>
      <c r="DUT619" s="59" t="s">
        <v>5984</v>
      </c>
      <c r="DUU619" s="59" t="s">
        <v>5985</v>
      </c>
      <c r="DUV619" s="59" t="s">
        <v>1033</v>
      </c>
      <c r="DUW619" s="59"/>
      <c r="DUX619" s="59" t="s">
        <v>3019</v>
      </c>
      <c r="DUY619" s="59" t="s">
        <v>2843</v>
      </c>
      <c r="DUZ619" s="59" t="s">
        <v>5944</v>
      </c>
      <c r="DVA619" s="11" t="s">
        <v>1420</v>
      </c>
      <c r="DVB619" s="11" t="e">
        <f>_xlfn.XLOOKUP(DVA619,'User Stories'!DUV:DUV,'User Stories'!DUW:DUW)</f>
        <v>#N/A</v>
      </c>
      <c r="DVC619" s="55"/>
      <c r="DVE619" s="20" t="s">
        <v>3020</v>
      </c>
      <c r="DVF619" s="11" t="s">
        <v>5981</v>
      </c>
      <c r="DVG619" s="59" t="s">
        <v>5982</v>
      </c>
      <c r="DVH619" s="59" t="s">
        <v>5983</v>
      </c>
      <c r="DVI619" s="59" t="s">
        <v>2984</v>
      </c>
      <c r="DVJ619" s="59" t="s">
        <v>5984</v>
      </c>
      <c r="DVK619" s="59" t="s">
        <v>5985</v>
      </c>
      <c r="DVL619" s="59" t="s">
        <v>1033</v>
      </c>
      <c r="DVM619" s="59"/>
      <c r="DVN619" s="59" t="s">
        <v>3019</v>
      </c>
      <c r="DVO619" s="59" t="s">
        <v>2843</v>
      </c>
      <c r="DVP619" s="59" t="s">
        <v>5944</v>
      </c>
      <c r="DVQ619" s="11" t="s">
        <v>1420</v>
      </c>
      <c r="DVR619" s="11" t="e">
        <f>_xlfn.XLOOKUP(DVQ619,'User Stories'!DVL:DVL,'User Stories'!DVM:DVM)</f>
        <v>#N/A</v>
      </c>
      <c r="DVS619" s="55"/>
      <c r="DVU619" s="20" t="s">
        <v>3020</v>
      </c>
      <c r="DVV619" s="11" t="s">
        <v>5981</v>
      </c>
      <c r="DVW619" s="59" t="s">
        <v>5982</v>
      </c>
      <c r="DVX619" s="59" t="s">
        <v>5983</v>
      </c>
      <c r="DVY619" s="59" t="s">
        <v>2984</v>
      </c>
      <c r="DVZ619" s="59" t="s">
        <v>5984</v>
      </c>
      <c r="DWA619" s="59" t="s">
        <v>5985</v>
      </c>
      <c r="DWB619" s="59" t="s">
        <v>1033</v>
      </c>
      <c r="DWC619" s="59"/>
      <c r="DWD619" s="59" t="s">
        <v>3019</v>
      </c>
      <c r="DWE619" s="59" t="s">
        <v>2843</v>
      </c>
      <c r="DWF619" s="59" t="s">
        <v>5944</v>
      </c>
      <c r="DWG619" s="11" t="s">
        <v>1420</v>
      </c>
      <c r="DWH619" s="11" t="e">
        <f>_xlfn.XLOOKUP(DWG619,'User Stories'!DWB:DWB,'User Stories'!DWC:DWC)</f>
        <v>#N/A</v>
      </c>
      <c r="DWI619" s="55"/>
      <c r="DWK619" s="20" t="s">
        <v>3020</v>
      </c>
      <c r="DWL619" s="11" t="s">
        <v>5981</v>
      </c>
      <c r="DWM619" s="59" t="s">
        <v>5982</v>
      </c>
      <c r="DWN619" s="59" t="s">
        <v>5983</v>
      </c>
      <c r="DWO619" s="59" t="s">
        <v>2984</v>
      </c>
      <c r="DWP619" s="59" t="s">
        <v>5984</v>
      </c>
      <c r="DWQ619" s="59" t="s">
        <v>5985</v>
      </c>
      <c r="DWR619" s="59" t="s">
        <v>1033</v>
      </c>
      <c r="DWS619" s="59"/>
      <c r="DWT619" s="59" t="s">
        <v>3019</v>
      </c>
      <c r="DWU619" s="59" t="s">
        <v>2843</v>
      </c>
      <c r="DWV619" s="59" t="s">
        <v>5944</v>
      </c>
      <c r="DWW619" s="11" t="s">
        <v>1420</v>
      </c>
      <c r="DWX619" s="11" t="e">
        <f>_xlfn.XLOOKUP(DWW619,'User Stories'!DWR:DWR,'User Stories'!DWS:DWS)</f>
        <v>#N/A</v>
      </c>
      <c r="DWY619" s="55"/>
      <c r="DXA619" s="20" t="s">
        <v>3020</v>
      </c>
      <c r="DXB619" s="11" t="s">
        <v>5981</v>
      </c>
      <c r="DXC619" s="59" t="s">
        <v>5982</v>
      </c>
      <c r="DXD619" s="59" t="s">
        <v>5983</v>
      </c>
      <c r="DXE619" s="59" t="s">
        <v>2984</v>
      </c>
      <c r="DXF619" s="59" t="s">
        <v>5984</v>
      </c>
      <c r="DXG619" s="59" t="s">
        <v>5985</v>
      </c>
      <c r="DXH619" s="59" t="s">
        <v>1033</v>
      </c>
      <c r="DXI619" s="59"/>
      <c r="DXJ619" s="59" t="s">
        <v>3019</v>
      </c>
      <c r="DXK619" s="59" t="s">
        <v>2843</v>
      </c>
      <c r="DXL619" s="59" t="s">
        <v>5944</v>
      </c>
      <c r="DXM619" s="11" t="s">
        <v>1420</v>
      </c>
      <c r="DXN619" s="11" t="e">
        <f>_xlfn.XLOOKUP(DXM619,'User Stories'!DXH:DXH,'User Stories'!DXI:DXI)</f>
        <v>#N/A</v>
      </c>
      <c r="DXO619" s="55"/>
      <c r="DXQ619" s="20" t="s">
        <v>3020</v>
      </c>
      <c r="DXR619" s="11" t="s">
        <v>5981</v>
      </c>
      <c r="DXS619" s="59" t="s">
        <v>5982</v>
      </c>
      <c r="DXT619" s="59" t="s">
        <v>5983</v>
      </c>
      <c r="DXU619" s="59" t="s">
        <v>2984</v>
      </c>
      <c r="DXV619" s="59" t="s">
        <v>5984</v>
      </c>
      <c r="DXW619" s="59" t="s">
        <v>5985</v>
      </c>
      <c r="DXX619" s="59" t="s">
        <v>1033</v>
      </c>
      <c r="DXY619" s="59"/>
      <c r="DXZ619" s="59" t="s">
        <v>3019</v>
      </c>
      <c r="DYA619" s="59" t="s">
        <v>2843</v>
      </c>
      <c r="DYB619" s="59" t="s">
        <v>5944</v>
      </c>
      <c r="DYC619" s="11" t="s">
        <v>1420</v>
      </c>
      <c r="DYD619" s="11" t="e">
        <f>_xlfn.XLOOKUP(DYC619,'User Stories'!DXX:DXX,'User Stories'!DXY:DXY)</f>
        <v>#N/A</v>
      </c>
      <c r="DYE619" s="55"/>
      <c r="DYG619" s="20" t="s">
        <v>3020</v>
      </c>
      <c r="DYH619" s="11" t="s">
        <v>5981</v>
      </c>
      <c r="DYI619" s="59" t="s">
        <v>5982</v>
      </c>
      <c r="DYJ619" s="59" t="s">
        <v>5983</v>
      </c>
      <c r="DYK619" s="59" t="s">
        <v>2984</v>
      </c>
      <c r="DYL619" s="59" t="s">
        <v>5984</v>
      </c>
      <c r="DYM619" s="59" t="s">
        <v>5985</v>
      </c>
      <c r="DYN619" s="59" t="s">
        <v>1033</v>
      </c>
      <c r="DYO619" s="59"/>
      <c r="DYP619" s="59" t="s">
        <v>3019</v>
      </c>
      <c r="DYQ619" s="59" t="s">
        <v>2843</v>
      </c>
      <c r="DYR619" s="59" t="s">
        <v>5944</v>
      </c>
      <c r="DYS619" s="11" t="s">
        <v>1420</v>
      </c>
      <c r="DYT619" s="11" t="e">
        <f>_xlfn.XLOOKUP(DYS619,'User Stories'!DYN:DYN,'User Stories'!DYO:DYO)</f>
        <v>#N/A</v>
      </c>
      <c r="DYU619" s="55"/>
      <c r="DYW619" s="20" t="s">
        <v>3020</v>
      </c>
      <c r="DYX619" s="11" t="s">
        <v>5981</v>
      </c>
      <c r="DYY619" s="59" t="s">
        <v>5982</v>
      </c>
      <c r="DYZ619" s="59" t="s">
        <v>5983</v>
      </c>
      <c r="DZA619" s="59" t="s">
        <v>2984</v>
      </c>
      <c r="DZB619" s="59" t="s">
        <v>5984</v>
      </c>
      <c r="DZC619" s="59" t="s">
        <v>5985</v>
      </c>
      <c r="DZD619" s="59" t="s">
        <v>1033</v>
      </c>
      <c r="DZE619" s="59"/>
      <c r="DZF619" s="59" t="s">
        <v>3019</v>
      </c>
      <c r="DZG619" s="59" t="s">
        <v>2843</v>
      </c>
      <c r="DZH619" s="59" t="s">
        <v>5944</v>
      </c>
      <c r="DZI619" s="11" t="s">
        <v>1420</v>
      </c>
      <c r="DZJ619" s="11" t="e">
        <f>_xlfn.XLOOKUP(DZI619,'User Stories'!DZD:DZD,'User Stories'!DZE:DZE)</f>
        <v>#N/A</v>
      </c>
      <c r="DZK619" s="55"/>
      <c r="DZM619" s="20" t="s">
        <v>3020</v>
      </c>
      <c r="DZN619" s="11" t="s">
        <v>5981</v>
      </c>
      <c r="DZO619" s="59" t="s">
        <v>5982</v>
      </c>
      <c r="DZP619" s="59" t="s">
        <v>5983</v>
      </c>
      <c r="DZQ619" s="59" t="s">
        <v>2984</v>
      </c>
      <c r="DZR619" s="59" t="s">
        <v>5984</v>
      </c>
      <c r="DZS619" s="59" t="s">
        <v>5985</v>
      </c>
      <c r="DZT619" s="59" t="s">
        <v>1033</v>
      </c>
      <c r="DZU619" s="59"/>
      <c r="DZV619" s="59" t="s">
        <v>3019</v>
      </c>
      <c r="DZW619" s="59" t="s">
        <v>2843</v>
      </c>
      <c r="DZX619" s="59" t="s">
        <v>5944</v>
      </c>
      <c r="DZY619" s="11" t="s">
        <v>1420</v>
      </c>
      <c r="DZZ619" s="11" t="e">
        <f>_xlfn.XLOOKUP(DZY619,'User Stories'!DZT:DZT,'User Stories'!DZU:DZU)</f>
        <v>#N/A</v>
      </c>
      <c r="EAA619" s="55"/>
      <c r="EAC619" s="20" t="s">
        <v>3020</v>
      </c>
      <c r="EAD619" s="11" t="s">
        <v>5981</v>
      </c>
      <c r="EAE619" s="59" t="s">
        <v>5982</v>
      </c>
      <c r="EAF619" s="59" t="s">
        <v>5983</v>
      </c>
      <c r="EAG619" s="59" t="s">
        <v>2984</v>
      </c>
      <c r="EAH619" s="59" t="s">
        <v>5984</v>
      </c>
      <c r="EAI619" s="59" t="s">
        <v>5985</v>
      </c>
      <c r="EAJ619" s="59" t="s">
        <v>1033</v>
      </c>
      <c r="EAK619" s="59"/>
      <c r="EAL619" s="59" t="s">
        <v>3019</v>
      </c>
      <c r="EAM619" s="59" t="s">
        <v>2843</v>
      </c>
      <c r="EAN619" s="59" t="s">
        <v>5944</v>
      </c>
      <c r="EAO619" s="11" t="s">
        <v>1420</v>
      </c>
      <c r="EAP619" s="11" t="e">
        <f>_xlfn.XLOOKUP(EAO619,'User Stories'!EAJ:EAJ,'User Stories'!EAK:EAK)</f>
        <v>#N/A</v>
      </c>
      <c r="EAQ619" s="55"/>
      <c r="EAS619" s="20" t="s">
        <v>3020</v>
      </c>
      <c r="EAT619" s="11" t="s">
        <v>5981</v>
      </c>
      <c r="EAU619" s="59" t="s">
        <v>5982</v>
      </c>
      <c r="EAV619" s="59" t="s">
        <v>5983</v>
      </c>
      <c r="EAW619" s="59" t="s">
        <v>2984</v>
      </c>
      <c r="EAX619" s="59" t="s">
        <v>5984</v>
      </c>
      <c r="EAY619" s="59" t="s">
        <v>5985</v>
      </c>
      <c r="EAZ619" s="59" t="s">
        <v>1033</v>
      </c>
      <c r="EBA619" s="59"/>
      <c r="EBB619" s="59" t="s">
        <v>3019</v>
      </c>
      <c r="EBC619" s="59" t="s">
        <v>2843</v>
      </c>
      <c r="EBD619" s="59" t="s">
        <v>5944</v>
      </c>
      <c r="EBE619" s="11" t="s">
        <v>1420</v>
      </c>
      <c r="EBF619" s="11" t="e">
        <f>_xlfn.XLOOKUP(EBE619,'User Stories'!EAZ:EAZ,'User Stories'!EBA:EBA)</f>
        <v>#N/A</v>
      </c>
      <c r="EBG619" s="55"/>
      <c r="EBI619" s="20" t="s">
        <v>3020</v>
      </c>
      <c r="EBJ619" s="11" t="s">
        <v>5981</v>
      </c>
      <c r="EBK619" s="59" t="s">
        <v>5982</v>
      </c>
      <c r="EBL619" s="59" t="s">
        <v>5983</v>
      </c>
      <c r="EBM619" s="59" t="s">
        <v>2984</v>
      </c>
      <c r="EBN619" s="59" t="s">
        <v>5984</v>
      </c>
      <c r="EBO619" s="59" t="s">
        <v>5985</v>
      </c>
      <c r="EBP619" s="59" t="s">
        <v>1033</v>
      </c>
      <c r="EBQ619" s="59"/>
      <c r="EBR619" s="59" t="s">
        <v>3019</v>
      </c>
      <c r="EBS619" s="59" t="s">
        <v>2843</v>
      </c>
      <c r="EBT619" s="59" t="s">
        <v>5944</v>
      </c>
      <c r="EBU619" s="11" t="s">
        <v>1420</v>
      </c>
      <c r="EBV619" s="11" t="e">
        <f>_xlfn.XLOOKUP(EBU619,'User Stories'!EBP:EBP,'User Stories'!EBQ:EBQ)</f>
        <v>#N/A</v>
      </c>
      <c r="EBW619" s="55"/>
      <c r="EBY619" s="20" t="s">
        <v>3020</v>
      </c>
      <c r="EBZ619" s="11" t="s">
        <v>5981</v>
      </c>
      <c r="ECA619" s="59" t="s">
        <v>5982</v>
      </c>
      <c r="ECB619" s="59" t="s">
        <v>5983</v>
      </c>
      <c r="ECC619" s="59" t="s">
        <v>2984</v>
      </c>
      <c r="ECD619" s="59" t="s">
        <v>5984</v>
      </c>
      <c r="ECE619" s="59" t="s">
        <v>5985</v>
      </c>
      <c r="ECF619" s="59" t="s">
        <v>1033</v>
      </c>
      <c r="ECG619" s="59"/>
      <c r="ECH619" s="59" t="s">
        <v>3019</v>
      </c>
      <c r="ECI619" s="59" t="s">
        <v>2843</v>
      </c>
      <c r="ECJ619" s="59" t="s">
        <v>5944</v>
      </c>
      <c r="ECK619" s="11" t="s">
        <v>1420</v>
      </c>
      <c r="ECL619" s="11" t="e">
        <f>_xlfn.XLOOKUP(ECK619,'User Stories'!ECF:ECF,'User Stories'!ECG:ECG)</f>
        <v>#N/A</v>
      </c>
      <c r="ECM619" s="55"/>
      <c r="ECO619" s="20" t="s">
        <v>3020</v>
      </c>
      <c r="ECP619" s="11" t="s">
        <v>5981</v>
      </c>
      <c r="ECQ619" s="59" t="s">
        <v>5982</v>
      </c>
      <c r="ECR619" s="59" t="s">
        <v>5983</v>
      </c>
      <c r="ECS619" s="59" t="s">
        <v>2984</v>
      </c>
      <c r="ECT619" s="59" t="s">
        <v>5984</v>
      </c>
      <c r="ECU619" s="59" t="s">
        <v>5985</v>
      </c>
      <c r="ECV619" s="59" t="s">
        <v>1033</v>
      </c>
      <c r="ECW619" s="59"/>
      <c r="ECX619" s="59" t="s">
        <v>3019</v>
      </c>
      <c r="ECY619" s="59" t="s">
        <v>2843</v>
      </c>
      <c r="ECZ619" s="59" t="s">
        <v>5944</v>
      </c>
      <c r="EDA619" s="11" t="s">
        <v>1420</v>
      </c>
      <c r="EDB619" s="11" t="e">
        <f>_xlfn.XLOOKUP(EDA619,'User Stories'!ECV:ECV,'User Stories'!ECW:ECW)</f>
        <v>#N/A</v>
      </c>
      <c r="EDC619" s="55"/>
      <c r="EDE619" s="20" t="s">
        <v>3020</v>
      </c>
      <c r="EDF619" s="11" t="s">
        <v>5981</v>
      </c>
      <c r="EDG619" s="59" t="s">
        <v>5982</v>
      </c>
      <c r="EDH619" s="59" t="s">
        <v>5983</v>
      </c>
      <c r="EDI619" s="59" t="s">
        <v>2984</v>
      </c>
      <c r="EDJ619" s="59" t="s">
        <v>5984</v>
      </c>
      <c r="EDK619" s="59" t="s">
        <v>5985</v>
      </c>
      <c r="EDL619" s="59" t="s">
        <v>1033</v>
      </c>
      <c r="EDM619" s="59"/>
      <c r="EDN619" s="59" t="s">
        <v>3019</v>
      </c>
      <c r="EDO619" s="59" t="s">
        <v>2843</v>
      </c>
      <c r="EDP619" s="59" t="s">
        <v>5944</v>
      </c>
      <c r="EDQ619" s="11" t="s">
        <v>1420</v>
      </c>
      <c r="EDR619" s="11" t="e">
        <f>_xlfn.XLOOKUP(EDQ619,'User Stories'!EDL:EDL,'User Stories'!EDM:EDM)</f>
        <v>#N/A</v>
      </c>
      <c r="EDS619" s="55"/>
      <c r="EDU619" s="20" t="s">
        <v>3020</v>
      </c>
      <c r="EDV619" s="11" t="s">
        <v>5981</v>
      </c>
      <c r="EDW619" s="59" t="s">
        <v>5982</v>
      </c>
      <c r="EDX619" s="59" t="s">
        <v>5983</v>
      </c>
      <c r="EDY619" s="59" t="s">
        <v>2984</v>
      </c>
      <c r="EDZ619" s="59" t="s">
        <v>5984</v>
      </c>
      <c r="EEA619" s="59" t="s">
        <v>5985</v>
      </c>
      <c r="EEB619" s="59" t="s">
        <v>1033</v>
      </c>
      <c r="EEC619" s="59"/>
      <c r="EED619" s="59" t="s">
        <v>3019</v>
      </c>
      <c r="EEE619" s="59" t="s">
        <v>2843</v>
      </c>
      <c r="EEF619" s="59" t="s">
        <v>5944</v>
      </c>
      <c r="EEG619" s="11" t="s">
        <v>1420</v>
      </c>
      <c r="EEH619" s="11" t="e">
        <f>_xlfn.XLOOKUP(EEG619,'User Stories'!EEB:EEB,'User Stories'!EEC:EEC)</f>
        <v>#N/A</v>
      </c>
      <c r="EEI619" s="55"/>
      <c r="EEK619" s="20" t="s">
        <v>3020</v>
      </c>
      <c r="EEL619" s="11" t="s">
        <v>5981</v>
      </c>
      <c r="EEM619" s="59" t="s">
        <v>5982</v>
      </c>
      <c r="EEN619" s="59" t="s">
        <v>5983</v>
      </c>
      <c r="EEO619" s="59" t="s">
        <v>2984</v>
      </c>
      <c r="EEP619" s="59" t="s">
        <v>5984</v>
      </c>
      <c r="EEQ619" s="59" t="s">
        <v>5985</v>
      </c>
      <c r="EER619" s="59" t="s">
        <v>1033</v>
      </c>
      <c r="EES619" s="59"/>
      <c r="EET619" s="59" t="s">
        <v>3019</v>
      </c>
      <c r="EEU619" s="59" t="s">
        <v>2843</v>
      </c>
      <c r="EEV619" s="59" t="s">
        <v>5944</v>
      </c>
      <c r="EEW619" s="11" t="s">
        <v>1420</v>
      </c>
      <c r="EEX619" s="11" t="e">
        <f>_xlfn.XLOOKUP(EEW619,'User Stories'!EER:EER,'User Stories'!EES:EES)</f>
        <v>#N/A</v>
      </c>
      <c r="EEY619" s="55"/>
      <c r="EFA619" s="20" t="s">
        <v>3020</v>
      </c>
      <c r="EFB619" s="11" t="s">
        <v>5981</v>
      </c>
      <c r="EFC619" s="59" t="s">
        <v>5982</v>
      </c>
      <c r="EFD619" s="59" t="s">
        <v>5983</v>
      </c>
      <c r="EFE619" s="59" t="s">
        <v>2984</v>
      </c>
      <c r="EFF619" s="59" t="s">
        <v>5984</v>
      </c>
      <c r="EFG619" s="59" t="s">
        <v>5985</v>
      </c>
      <c r="EFH619" s="59" t="s">
        <v>1033</v>
      </c>
      <c r="EFI619" s="59"/>
      <c r="EFJ619" s="59" t="s">
        <v>3019</v>
      </c>
      <c r="EFK619" s="59" t="s">
        <v>2843</v>
      </c>
      <c r="EFL619" s="59" t="s">
        <v>5944</v>
      </c>
      <c r="EFM619" s="11" t="s">
        <v>1420</v>
      </c>
      <c r="EFN619" s="11" t="e">
        <f>_xlfn.XLOOKUP(EFM619,'User Stories'!EFH:EFH,'User Stories'!EFI:EFI)</f>
        <v>#N/A</v>
      </c>
      <c r="EFO619" s="55"/>
      <c r="EFQ619" s="20" t="s">
        <v>3020</v>
      </c>
      <c r="EFR619" s="11" t="s">
        <v>5981</v>
      </c>
      <c r="EFS619" s="59" t="s">
        <v>5982</v>
      </c>
      <c r="EFT619" s="59" t="s">
        <v>5983</v>
      </c>
      <c r="EFU619" s="59" t="s">
        <v>2984</v>
      </c>
      <c r="EFV619" s="59" t="s">
        <v>5984</v>
      </c>
      <c r="EFW619" s="59" t="s">
        <v>5985</v>
      </c>
      <c r="EFX619" s="59" t="s">
        <v>1033</v>
      </c>
      <c r="EFY619" s="59"/>
      <c r="EFZ619" s="59" t="s">
        <v>3019</v>
      </c>
      <c r="EGA619" s="59" t="s">
        <v>2843</v>
      </c>
      <c r="EGB619" s="59" t="s">
        <v>5944</v>
      </c>
      <c r="EGC619" s="11" t="s">
        <v>1420</v>
      </c>
      <c r="EGD619" s="11" t="e">
        <f>_xlfn.XLOOKUP(EGC619,'User Stories'!EFX:EFX,'User Stories'!EFY:EFY)</f>
        <v>#N/A</v>
      </c>
      <c r="EGE619" s="55"/>
      <c r="EGG619" s="20" t="s">
        <v>3020</v>
      </c>
      <c r="EGH619" s="11" t="s">
        <v>5981</v>
      </c>
      <c r="EGI619" s="59" t="s">
        <v>5982</v>
      </c>
      <c r="EGJ619" s="59" t="s">
        <v>5983</v>
      </c>
      <c r="EGK619" s="59" t="s">
        <v>2984</v>
      </c>
      <c r="EGL619" s="59" t="s">
        <v>5984</v>
      </c>
      <c r="EGM619" s="59" t="s">
        <v>5985</v>
      </c>
      <c r="EGN619" s="59" t="s">
        <v>1033</v>
      </c>
      <c r="EGO619" s="59"/>
      <c r="EGP619" s="59" t="s">
        <v>3019</v>
      </c>
      <c r="EGQ619" s="59" t="s">
        <v>2843</v>
      </c>
      <c r="EGR619" s="59" t="s">
        <v>5944</v>
      </c>
      <c r="EGS619" s="11" t="s">
        <v>1420</v>
      </c>
      <c r="EGT619" s="11" t="e">
        <f>_xlfn.XLOOKUP(EGS619,'User Stories'!EGN:EGN,'User Stories'!EGO:EGO)</f>
        <v>#N/A</v>
      </c>
      <c r="EGU619" s="55"/>
      <c r="EGW619" s="20" t="s">
        <v>3020</v>
      </c>
      <c r="EGX619" s="11" t="s">
        <v>5981</v>
      </c>
      <c r="EGY619" s="59" t="s">
        <v>5982</v>
      </c>
      <c r="EGZ619" s="59" t="s">
        <v>5983</v>
      </c>
      <c r="EHA619" s="59" t="s">
        <v>2984</v>
      </c>
      <c r="EHB619" s="59" t="s">
        <v>5984</v>
      </c>
      <c r="EHC619" s="59" t="s">
        <v>5985</v>
      </c>
      <c r="EHD619" s="59" t="s">
        <v>1033</v>
      </c>
      <c r="EHE619" s="59"/>
      <c r="EHF619" s="59" t="s">
        <v>3019</v>
      </c>
      <c r="EHG619" s="59" t="s">
        <v>2843</v>
      </c>
      <c r="EHH619" s="59" t="s">
        <v>5944</v>
      </c>
      <c r="EHI619" s="11" t="s">
        <v>1420</v>
      </c>
      <c r="EHJ619" s="11" t="e">
        <f>_xlfn.XLOOKUP(EHI619,'User Stories'!EHD:EHD,'User Stories'!EHE:EHE)</f>
        <v>#N/A</v>
      </c>
      <c r="EHK619" s="55"/>
      <c r="EHM619" s="20" t="s">
        <v>3020</v>
      </c>
      <c r="EHN619" s="11" t="s">
        <v>5981</v>
      </c>
      <c r="EHO619" s="59" t="s">
        <v>5982</v>
      </c>
      <c r="EHP619" s="59" t="s">
        <v>5983</v>
      </c>
      <c r="EHQ619" s="59" t="s">
        <v>2984</v>
      </c>
      <c r="EHR619" s="59" t="s">
        <v>5984</v>
      </c>
      <c r="EHS619" s="59" t="s">
        <v>5985</v>
      </c>
      <c r="EHT619" s="59" t="s">
        <v>1033</v>
      </c>
      <c r="EHU619" s="59"/>
      <c r="EHV619" s="59" t="s">
        <v>3019</v>
      </c>
      <c r="EHW619" s="59" t="s">
        <v>2843</v>
      </c>
      <c r="EHX619" s="59" t="s">
        <v>5944</v>
      </c>
      <c r="EHY619" s="11" t="s">
        <v>1420</v>
      </c>
      <c r="EHZ619" s="11" t="e">
        <f>_xlfn.XLOOKUP(EHY619,'User Stories'!EHT:EHT,'User Stories'!EHU:EHU)</f>
        <v>#N/A</v>
      </c>
      <c r="EIA619" s="55"/>
      <c r="EIC619" s="20" t="s">
        <v>3020</v>
      </c>
      <c r="EID619" s="11" t="s">
        <v>5981</v>
      </c>
      <c r="EIE619" s="59" t="s">
        <v>5982</v>
      </c>
      <c r="EIF619" s="59" t="s">
        <v>5983</v>
      </c>
      <c r="EIG619" s="59" t="s">
        <v>2984</v>
      </c>
      <c r="EIH619" s="59" t="s">
        <v>5984</v>
      </c>
      <c r="EII619" s="59" t="s">
        <v>5985</v>
      </c>
      <c r="EIJ619" s="59" t="s">
        <v>1033</v>
      </c>
      <c r="EIK619" s="59"/>
      <c r="EIL619" s="59" t="s">
        <v>3019</v>
      </c>
      <c r="EIM619" s="59" t="s">
        <v>2843</v>
      </c>
      <c r="EIN619" s="59" t="s">
        <v>5944</v>
      </c>
      <c r="EIO619" s="11" t="s">
        <v>1420</v>
      </c>
      <c r="EIP619" s="11" t="e">
        <f>_xlfn.XLOOKUP(EIO619,'User Stories'!EIJ:EIJ,'User Stories'!EIK:EIK)</f>
        <v>#N/A</v>
      </c>
      <c r="EIQ619" s="55"/>
      <c r="EIS619" s="20" t="s">
        <v>3020</v>
      </c>
      <c r="EIT619" s="11" t="s">
        <v>5981</v>
      </c>
      <c r="EIU619" s="59" t="s">
        <v>5982</v>
      </c>
      <c r="EIV619" s="59" t="s">
        <v>5983</v>
      </c>
      <c r="EIW619" s="59" t="s">
        <v>2984</v>
      </c>
      <c r="EIX619" s="59" t="s">
        <v>5984</v>
      </c>
      <c r="EIY619" s="59" t="s">
        <v>5985</v>
      </c>
      <c r="EIZ619" s="59" t="s">
        <v>1033</v>
      </c>
      <c r="EJA619" s="59"/>
      <c r="EJB619" s="59" t="s">
        <v>3019</v>
      </c>
      <c r="EJC619" s="59" t="s">
        <v>2843</v>
      </c>
      <c r="EJD619" s="59" t="s">
        <v>5944</v>
      </c>
      <c r="EJE619" s="11" t="s">
        <v>1420</v>
      </c>
      <c r="EJF619" s="11" t="e">
        <f>_xlfn.XLOOKUP(EJE619,'User Stories'!EIZ:EIZ,'User Stories'!EJA:EJA)</f>
        <v>#N/A</v>
      </c>
      <c r="EJG619" s="55"/>
      <c r="EJI619" s="20" t="s">
        <v>3020</v>
      </c>
      <c r="EJJ619" s="11" t="s">
        <v>5981</v>
      </c>
      <c r="EJK619" s="59" t="s">
        <v>5982</v>
      </c>
      <c r="EJL619" s="59" t="s">
        <v>5983</v>
      </c>
      <c r="EJM619" s="59" t="s">
        <v>2984</v>
      </c>
      <c r="EJN619" s="59" t="s">
        <v>5984</v>
      </c>
      <c r="EJO619" s="59" t="s">
        <v>5985</v>
      </c>
      <c r="EJP619" s="59" t="s">
        <v>1033</v>
      </c>
      <c r="EJQ619" s="59"/>
      <c r="EJR619" s="59" t="s">
        <v>3019</v>
      </c>
      <c r="EJS619" s="59" t="s">
        <v>2843</v>
      </c>
      <c r="EJT619" s="59" t="s">
        <v>5944</v>
      </c>
      <c r="EJU619" s="11" t="s">
        <v>1420</v>
      </c>
      <c r="EJV619" s="11" t="e">
        <f>_xlfn.XLOOKUP(EJU619,'User Stories'!EJP:EJP,'User Stories'!EJQ:EJQ)</f>
        <v>#N/A</v>
      </c>
      <c r="EJW619" s="55"/>
      <c r="EJY619" s="20" t="s">
        <v>3020</v>
      </c>
      <c r="EJZ619" s="11" t="s">
        <v>5981</v>
      </c>
      <c r="EKA619" s="59" t="s">
        <v>5982</v>
      </c>
      <c r="EKB619" s="59" t="s">
        <v>5983</v>
      </c>
      <c r="EKC619" s="59" t="s">
        <v>2984</v>
      </c>
      <c r="EKD619" s="59" t="s">
        <v>5984</v>
      </c>
      <c r="EKE619" s="59" t="s">
        <v>5985</v>
      </c>
      <c r="EKF619" s="59" t="s">
        <v>1033</v>
      </c>
      <c r="EKG619" s="59"/>
      <c r="EKH619" s="59" t="s">
        <v>3019</v>
      </c>
      <c r="EKI619" s="59" t="s">
        <v>2843</v>
      </c>
      <c r="EKJ619" s="59" t="s">
        <v>5944</v>
      </c>
      <c r="EKK619" s="11" t="s">
        <v>1420</v>
      </c>
      <c r="EKL619" s="11" t="e">
        <f>_xlfn.XLOOKUP(EKK619,'User Stories'!EKF:EKF,'User Stories'!EKG:EKG)</f>
        <v>#N/A</v>
      </c>
      <c r="EKM619" s="55"/>
      <c r="EKO619" s="20" t="s">
        <v>3020</v>
      </c>
      <c r="EKP619" s="11" t="s">
        <v>5981</v>
      </c>
      <c r="EKQ619" s="59" t="s">
        <v>5982</v>
      </c>
      <c r="EKR619" s="59" t="s">
        <v>5983</v>
      </c>
      <c r="EKS619" s="59" t="s">
        <v>2984</v>
      </c>
      <c r="EKT619" s="59" t="s">
        <v>5984</v>
      </c>
      <c r="EKU619" s="59" t="s">
        <v>5985</v>
      </c>
      <c r="EKV619" s="59" t="s">
        <v>1033</v>
      </c>
      <c r="EKW619" s="59"/>
      <c r="EKX619" s="59" t="s">
        <v>3019</v>
      </c>
      <c r="EKY619" s="59" t="s">
        <v>2843</v>
      </c>
      <c r="EKZ619" s="59" t="s">
        <v>5944</v>
      </c>
      <c r="ELA619" s="11" t="s">
        <v>1420</v>
      </c>
      <c r="ELB619" s="11" t="e">
        <f>_xlfn.XLOOKUP(ELA619,'User Stories'!EKV:EKV,'User Stories'!EKW:EKW)</f>
        <v>#N/A</v>
      </c>
      <c r="ELC619" s="55"/>
      <c r="ELE619" s="20" t="s">
        <v>3020</v>
      </c>
      <c r="ELF619" s="11" t="s">
        <v>5981</v>
      </c>
      <c r="ELG619" s="59" t="s">
        <v>5982</v>
      </c>
      <c r="ELH619" s="59" t="s">
        <v>5983</v>
      </c>
      <c r="ELI619" s="59" t="s">
        <v>2984</v>
      </c>
      <c r="ELJ619" s="59" t="s">
        <v>5984</v>
      </c>
      <c r="ELK619" s="59" t="s">
        <v>5985</v>
      </c>
      <c r="ELL619" s="59" t="s">
        <v>1033</v>
      </c>
      <c r="ELM619" s="59"/>
      <c r="ELN619" s="59" t="s">
        <v>3019</v>
      </c>
      <c r="ELO619" s="59" t="s">
        <v>2843</v>
      </c>
      <c r="ELP619" s="59" t="s">
        <v>5944</v>
      </c>
      <c r="ELQ619" s="11" t="s">
        <v>1420</v>
      </c>
      <c r="ELR619" s="11" t="e">
        <f>_xlfn.XLOOKUP(ELQ619,'User Stories'!ELL:ELL,'User Stories'!ELM:ELM)</f>
        <v>#N/A</v>
      </c>
      <c r="ELS619" s="55"/>
      <c r="ELU619" s="20" t="s">
        <v>3020</v>
      </c>
      <c r="ELV619" s="11" t="s">
        <v>5981</v>
      </c>
      <c r="ELW619" s="59" t="s">
        <v>5982</v>
      </c>
      <c r="ELX619" s="59" t="s">
        <v>5983</v>
      </c>
      <c r="ELY619" s="59" t="s">
        <v>2984</v>
      </c>
      <c r="ELZ619" s="59" t="s">
        <v>5984</v>
      </c>
      <c r="EMA619" s="59" t="s">
        <v>5985</v>
      </c>
      <c r="EMB619" s="59" t="s">
        <v>1033</v>
      </c>
      <c r="EMC619" s="59"/>
      <c r="EMD619" s="59" t="s">
        <v>3019</v>
      </c>
      <c r="EME619" s="59" t="s">
        <v>2843</v>
      </c>
      <c r="EMF619" s="59" t="s">
        <v>5944</v>
      </c>
      <c r="EMG619" s="11" t="s">
        <v>1420</v>
      </c>
      <c r="EMH619" s="11" t="e">
        <f>_xlfn.XLOOKUP(EMG619,'User Stories'!EMB:EMB,'User Stories'!EMC:EMC)</f>
        <v>#N/A</v>
      </c>
      <c r="EMI619" s="55"/>
      <c r="EMK619" s="20" t="s">
        <v>3020</v>
      </c>
      <c r="EML619" s="11" t="s">
        <v>5981</v>
      </c>
      <c r="EMM619" s="59" t="s">
        <v>5982</v>
      </c>
      <c r="EMN619" s="59" t="s">
        <v>5983</v>
      </c>
      <c r="EMO619" s="59" t="s">
        <v>2984</v>
      </c>
      <c r="EMP619" s="59" t="s">
        <v>5984</v>
      </c>
      <c r="EMQ619" s="59" t="s">
        <v>5985</v>
      </c>
      <c r="EMR619" s="59" t="s">
        <v>1033</v>
      </c>
      <c r="EMS619" s="59"/>
      <c r="EMT619" s="59" t="s">
        <v>3019</v>
      </c>
      <c r="EMU619" s="59" t="s">
        <v>2843</v>
      </c>
      <c r="EMV619" s="59" t="s">
        <v>5944</v>
      </c>
      <c r="EMW619" s="11" t="s">
        <v>1420</v>
      </c>
      <c r="EMX619" s="11" t="e">
        <f>_xlfn.XLOOKUP(EMW619,'User Stories'!EMR:EMR,'User Stories'!EMS:EMS)</f>
        <v>#N/A</v>
      </c>
      <c r="EMY619" s="55"/>
      <c r="ENA619" s="20" t="s">
        <v>3020</v>
      </c>
      <c r="ENB619" s="11" t="s">
        <v>5981</v>
      </c>
      <c r="ENC619" s="59" t="s">
        <v>5982</v>
      </c>
      <c r="END619" s="59" t="s">
        <v>5983</v>
      </c>
      <c r="ENE619" s="59" t="s">
        <v>2984</v>
      </c>
      <c r="ENF619" s="59" t="s">
        <v>5984</v>
      </c>
      <c r="ENG619" s="59" t="s">
        <v>5985</v>
      </c>
      <c r="ENH619" s="59" t="s">
        <v>1033</v>
      </c>
      <c r="ENI619" s="59"/>
      <c r="ENJ619" s="59" t="s">
        <v>3019</v>
      </c>
      <c r="ENK619" s="59" t="s">
        <v>2843</v>
      </c>
      <c r="ENL619" s="59" t="s">
        <v>5944</v>
      </c>
      <c r="ENM619" s="11" t="s">
        <v>1420</v>
      </c>
      <c r="ENN619" s="11" t="e">
        <f>_xlfn.XLOOKUP(ENM619,'User Stories'!ENH:ENH,'User Stories'!ENI:ENI)</f>
        <v>#N/A</v>
      </c>
      <c r="ENO619" s="55"/>
      <c r="ENQ619" s="20" t="s">
        <v>3020</v>
      </c>
      <c r="ENR619" s="11" t="s">
        <v>5981</v>
      </c>
      <c r="ENS619" s="59" t="s">
        <v>5982</v>
      </c>
      <c r="ENT619" s="59" t="s">
        <v>5983</v>
      </c>
      <c r="ENU619" s="59" t="s">
        <v>2984</v>
      </c>
      <c r="ENV619" s="59" t="s">
        <v>5984</v>
      </c>
      <c r="ENW619" s="59" t="s">
        <v>5985</v>
      </c>
      <c r="ENX619" s="59" t="s">
        <v>1033</v>
      </c>
      <c r="ENY619" s="59"/>
      <c r="ENZ619" s="59" t="s">
        <v>3019</v>
      </c>
      <c r="EOA619" s="59" t="s">
        <v>2843</v>
      </c>
      <c r="EOB619" s="59" t="s">
        <v>5944</v>
      </c>
      <c r="EOC619" s="11" t="s">
        <v>1420</v>
      </c>
      <c r="EOD619" s="11" t="e">
        <f>_xlfn.XLOOKUP(EOC619,'User Stories'!ENX:ENX,'User Stories'!ENY:ENY)</f>
        <v>#N/A</v>
      </c>
      <c r="EOE619" s="55"/>
      <c r="EOG619" s="20" t="s">
        <v>3020</v>
      </c>
      <c r="EOH619" s="11" t="s">
        <v>5981</v>
      </c>
      <c r="EOI619" s="59" t="s">
        <v>5982</v>
      </c>
      <c r="EOJ619" s="59" t="s">
        <v>5983</v>
      </c>
      <c r="EOK619" s="59" t="s">
        <v>2984</v>
      </c>
      <c r="EOL619" s="59" t="s">
        <v>5984</v>
      </c>
      <c r="EOM619" s="59" t="s">
        <v>5985</v>
      </c>
      <c r="EON619" s="59" t="s">
        <v>1033</v>
      </c>
      <c r="EOO619" s="59"/>
      <c r="EOP619" s="59" t="s">
        <v>3019</v>
      </c>
      <c r="EOQ619" s="59" t="s">
        <v>2843</v>
      </c>
      <c r="EOR619" s="59" t="s">
        <v>5944</v>
      </c>
      <c r="EOS619" s="11" t="s">
        <v>1420</v>
      </c>
      <c r="EOT619" s="11" t="e">
        <f>_xlfn.XLOOKUP(EOS619,'User Stories'!EON:EON,'User Stories'!EOO:EOO)</f>
        <v>#N/A</v>
      </c>
      <c r="EOU619" s="55"/>
      <c r="EOW619" s="20" t="s">
        <v>3020</v>
      </c>
      <c r="EOX619" s="11" t="s">
        <v>5981</v>
      </c>
      <c r="EOY619" s="59" t="s">
        <v>5982</v>
      </c>
      <c r="EOZ619" s="59" t="s">
        <v>5983</v>
      </c>
      <c r="EPA619" s="59" t="s">
        <v>2984</v>
      </c>
      <c r="EPB619" s="59" t="s">
        <v>5984</v>
      </c>
      <c r="EPC619" s="59" t="s">
        <v>5985</v>
      </c>
      <c r="EPD619" s="59" t="s">
        <v>1033</v>
      </c>
      <c r="EPE619" s="59"/>
      <c r="EPF619" s="59" t="s">
        <v>3019</v>
      </c>
      <c r="EPG619" s="59" t="s">
        <v>2843</v>
      </c>
      <c r="EPH619" s="59" t="s">
        <v>5944</v>
      </c>
      <c r="EPI619" s="11" t="s">
        <v>1420</v>
      </c>
      <c r="EPJ619" s="11" t="e">
        <f>_xlfn.XLOOKUP(EPI619,'User Stories'!EPD:EPD,'User Stories'!EPE:EPE)</f>
        <v>#N/A</v>
      </c>
      <c r="EPK619" s="55"/>
      <c r="EPM619" s="20" t="s">
        <v>3020</v>
      </c>
      <c r="EPN619" s="11" t="s">
        <v>5981</v>
      </c>
      <c r="EPO619" s="59" t="s">
        <v>5982</v>
      </c>
      <c r="EPP619" s="59" t="s">
        <v>5983</v>
      </c>
      <c r="EPQ619" s="59" t="s">
        <v>2984</v>
      </c>
      <c r="EPR619" s="59" t="s">
        <v>5984</v>
      </c>
      <c r="EPS619" s="59" t="s">
        <v>5985</v>
      </c>
      <c r="EPT619" s="59" t="s">
        <v>1033</v>
      </c>
      <c r="EPU619" s="59"/>
      <c r="EPV619" s="59" t="s">
        <v>3019</v>
      </c>
      <c r="EPW619" s="59" t="s">
        <v>2843</v>
      </c>
      <c r="EPX619" s="59" t="s">
        <v>5944</v>
      </c>
      <c r="EPY619" s="11" t="s">
        <v>1420</v>
      </c>
      <c r="EPZ619" s="11" t="e">
        <f>_xlfn.XLOOKUP(EPY619,'User Stories'!EPT:EPT,'User Stories'!EPU:EPU)</f>
        <v>#N/A</v>
      </c>
      <c r="EQA619" s="55"/>
      <c r="EQC619" s="20" t="s">
        <v>3020</v>
      </c>
      <c r="EQD619" s="11" t="s">
        <v>5981</v>
      </c>
      <c r="EQE619" s="59" t="s">
        <v>5982</v>
      </c>
      <c r="EQF619" s="59" t="s">
        <v>5983</v>
      </c>
      <c r="EQG619" s="59" t="s">
        <v>2984</v>
      </c>
      <c r="EQH619" s="59" t="s">
        <v>5984</v>
      </c>
      <c r="EQI619" s="59" t="s">
        <v>5985</v>
      </c>
      <c r="EQJ619" s="59" t="s">
        <v>1033</v>
      </c>
      <c r="EQK619" s="59"/>
      <c r="EQL619" s="59" t="s">
        <v>3019</v>
      </c>
      <c r="EQM619" s="59" t="s">
        <v>2843</v>
      </c>
      <c r="EQN619" s="59" t="s">
        <v>5944</v>
      </c>
      <c r="EQO619" s="11" t="s">
        <v>1420</v>
      </c>
      <c r="EQP619" s="11" t="e">
        <f>_xlfn.XLOOKUP(EQO619,'User Stories'!EQJ:EQJ,'User Stories'!EQK:EQK)</f>
        <v>#N/A</v>
      </c>
      <c r="EQQ619" s="55"/>
      <c r="EQS619" s="20" t="s">
        <v>3020</v>
      </c>
      <c r="EQT619" s="11" t="s">
        <v>5981</v>
      </c>
      <c r="EQU619" s="59" t="s">
        <v>5982</v>
      </c>
      <c r="EQV619" s="59" t="s">
        <v>5983</v>
      </c>
      <c r="EQW619" s="59" t="s">
        <v>2984</v>
      </c>
      <c r="EQX619" s="59" t="s">
        <v>5984</v>
      </c>
      <c r="EQY619" s="59" t="s">
        <v>5985</v>
      </c>
      <c r="EQZ619" s="59" t="s">
        <v>1033</v>
      </c>
      <c r="ERA619" s="59"/>
      <c r="ERB619" s="59" t="s">
        <v>3019</v>
      </c>
      <c r="ERC619" s="59" t="s">
        <v>2843</v>
      </c>
      <c r="ERD619" s="59" t="s">
        <v>5944</v>
      </c>
      <c r="ERE619" s="11" t="s">
        <v>1420</v>
      </c>
      <c r="ERF619" s="11" t="e">
        <f>_xlfn.XLOOKUP(ERE619,'User Stories'!EQZ:EQZ,'User Stories'!ERA:ERA)</f>
        <v>#N/A</v>
      </c>
      <c r="ERG619" s="55"/>
      <c r="ERI619" s="20" t="s">
        <v>3020</v>
      </c>
      <c r="ERJ619" s="11" t="s">
        <v>5981</v>
      </c>
      <c r="ERK619" s="59" t="s">
        <v>5982</v>
      </c>
      <c r="ERL619" s="59" t="s">
        <v>5983</v>
      </c>
      <c r="ERM619" s="59" t="s">
        <v>2984</v>
      </c>
      <c r="ERN619" s="59" t="s">
        <v>5984</v>
      </c>
      <c r="ERO619" s="59" t="s">
        <v>5985</v>
      </c>
      <c r="ERP619" s="59" t="s">
        <v>1033</v>
      </c>
      <c r="ERQ619" s="59"/>
      <c r="ERR619" s="59" t="s">
        <v>3019</v>
      </c>
      <c r="ERS619" s="59" t="s">
        <v>2843</v>
      </c>
      <c r="ERT619" s="59" t="s">
        <v>5944</v>
      </c>
      <c r="ERU619" s="11" t="s">
        <v>1420</v>
      </c>
      <c r="ERV619" s="11" t="e">
        <f>_xlfn.XLOOKUP(ERU619,'User Stories'!ERP:ERP,'User Stories'!ERQ:ERQ)</f>
        <v>#N/A</v>
      </c>
      <c r="ERW619" s="55"/>
      <c r="ERY619" s="20" t="s">
        <v>3020</v>
      </c>
      <c r="ERZ619" s="11" t="s">
        <v>5981</v>
      </c>
      <c r="ESA619" s="59" t="s">
        <v>5982</v>
      </c>
      <c r="ESB619" s="59" t="s">
        <v>5983</v>
      </c>
      <c r="ESC619" s="59" t="s">
        <v>2984</v>
      </c>
      <c r="ESD619" s="59" t="s">
        <v>5984</v>
      </c>
      <c r="ESE619" s="59" t="s">
        <v>5985</v>
      </c>
      <c r="ESF619" s="59" t="s">
        <v>1033</v>
      </c>
      <c r="ESG619" s="59"/>
      <c r="ESH619" s="59" t="s">
        <v>3019</v>
      </c>
      <c r="ESI619" s="59" t="s">
        <v>2843</v>
      </c>
      <c r="ESJ619" s="59" t="s">
        <v>5944</v>
      </c>
      <c r="ESK619" s="11" t="s">
        <v>1420</v>
      </c>
      <c r="ESL619" s="11" t="e">
        <f>_xlfn.XLOOKUP(ESK619,'User Stories'!ESF:ESF,'User Stories'!ESG:ESG)</f>
        <v>#N/A</v>
      </c>
      <c r="ESM619" s="55"/>
      <c r="ESO619" s="20" t="s">
        <v>3020</v>
      </c>
      <c r="ESP619" s="11" t="s">
        <v>5981</v>
      </c>
      <c r="ESQ619" s="59" t="s">
        <v>5982</v>
      </c>
      <c r="ESR619" s="59" t="s">
        <v>5983</v>
      </c>
      <c r="ESS619" s="59" t="s">
        <v>2984</v>
      </c>
      <c r="EST619" s="59" t="s">
        <v>5984</v>
      </c>
      <c r="ESU619" s="59" t="s">
        <v>5985</v>
      </c>
      <c r="ESV619" s="59" t="s">
        <v>1033</v>
      </c>
      <c r="ESW619" s="59"/>
      <c r="ESX619" s="59" t="s">
        <v>3019</v>
      </c>
      <c r="ESY619" s="59" t="s">
        <v>2843</v>
      </c>
      <c r="ESZ619" s="59" t="s">
        <v>5944</v>
      </c>
      <c r="ETA619" s="11" t="s">
        <v>1420</v>
      </c>
      <c r="ETB619" s="11" t="e">
        <f>_xlfn.XLOOKUP(ETA619,'User Stories'!ESV:ESV,'User Stories'!ESW:ESW)</f>
        <v>#N/A</v>
      </c>
      <c r="ETC619" s="55"/>
      <c r="ETE619" s="20" t="s">
        <v>3020</v>
      </c>
      <c r="ETF619" s="11" t="s">
        <v>5981</v>
      </c>
      <c r="ETG619" s="59" t="s">
        <v>5982</v>
      </c>
      <c r="ETH619" s="59" t="s">
        <v>5983</v>
      </c>
      <c r="ETI619" s="59" t="s">
        <v>2984</v>
      </c>
      <c r="ETJ619" s="59" t="s">
        <v>5984</v>
      </c>
      <c r="ETK619" s="59" t="s">
        <v>5985</v>
      </c>
      <c r="ETL619" s="59" t="s">
        <v>1033</v>
      </c>
      <c r="ETM619" s="59"/>
      <c r="ETN619" s="59" t="s">
        <v>3019</v>
      </c>
      <c r="ETO619" s="59" t="s">
        <v>2843</v>
      </c>
      <c r="ETP619" s="59" t="s">
        <v>5944</v>
      </c>
      <c r="ETQ619" s="11" t="s">
        <v>1420</v>
      </c>
      <c r="ETR619" s="11" t="e">
        <f>_xlfn.XLOOKUP(ETQ619,'User Stories'!ETL:ETL,'User Stories'!ETM:ETM)</f>
        <v>#N/A</v>
      </c>
      <c r="ETS619" s="55"/>
      <c r="ETU619" s="20" t="s">
        <v>3020</v>
      </c>
      <c r="ETV619" s="11" t="s">
        <v>5981</v>
      </c>
      <c r="ETW619" s="59" t="s">
        <v>5982</v>
      </c>
      <c r="ETX619" s="59" t="s">
        <v>5983</v>
      </c>
      <c r="ETY619" s="59" t="s">
        <v>2984</v>
      </c>
      <c r="ETZ619" s="59" t="s">
        <v>5984</v>
      </c>
      <c r="EUA619" s="59" t="s">
        <v>5985</v>
      </c>
      <c r="EUB619" s="59" t="s">
        <v>1033</v>
      </c>
      <c r="EUC619" s="59"/>
      <c r="EUD619" s="59" t="s">
        <v>3019</v>
      </c>
      <c r="EUE619" s="59" t="s">
        <v>2843</v>
      </c>
      <c r="EUF619" s="59" t="s">
        <v>5944</v>
      </c>
      <c r="EUG619" s="11" t="s">
        <v>1420</v>
      </c>
      <c r="EUH619" s="11" t="e">
        <f>_xlfn.XLOOKUP(EUG619,'User Stories'!EUB:EUB,'User Stories'!EUC:EUC)</f>
        <v>#N/A</v>
      </c>
      <c r="EUI619" s="55"/>
      <c r="EUK619" s="20" t="s">
        <v>3020</v>
      </c>
      <c r="EUL619" s="11" t="s">
        <v>5981</v>
      </c>
      <c r="EUM619" s="59" t="s">
        <v>5982</v>
      </c>
      <c r="EUN619" s="59" t="s">
        <v>5983</v>
      </c>
      <c r="EUO619" s="59" t="s">
        <v>2984</v>
      </c>
      <c r="EUP619" s="59" t="s">
        <v>5984</v>
      </c>
      <c r="EUQ619" s="59" t="s">
        <v>5985</v>
      </c>
      <c r="EUR619" s="59" t="s">
        <v>1033</v>
      </c>
      <c r="EUS619" s="59"/>
      <c r="EUT619" s="59" t="s">
        <v>3019</v>
      </c>
      <c r="EUU619" s="59" t="s">
        <v>2843</v>
      </c>
      <c r="EUV619" s="59" t="s">
        <v>5944</v>
      </c>
      <c r="EUW619" s="11" t="s">
        <v>1420</v>
      </c>
      <c r="EUX619" s="11" t="e">
        <f>_xlfn.XLOOKUP(EUW619,'User Stories'!EUR:EUR,'User Stories'!EUS:EUS)</f>
        <v>#N/A</v>
      </c>
      <c r="EUY619" s="55"/>
      <c r="EVA619" s="20" t="s">
        <v>3020</v>
      </c>
      <c r="EVB619" s="11" t="s">
        <v>5981</v>
      </c>
      <c r="EVC619" s="59" t="s">
        <v>5982</v>
      </c>
      <c r="EVD619" s="59" t="s">
        <v>5983</v>
      </c>
      <c r="EVE619" s="59" t="s">
        <v>2984</v>
      </c>
      <c r="EVF619" s="59" t="s">
        <v>5984</v>
      </c>
      <c r="EVG619" s="59" t="s">
        <v>5985</v>
      </c>
      <c r="EVH619" s="59" t="s">
        <v>1033</v>
      </c>
      <c r="EVI619" s="59"/>
      <c r="EVJ619" s="59" t="s">
        <v>3019</v>
      </c>
      <c r="EVK619" s="59" t="s">
        <v>2843</v>
      </c>
      <c r="EVL619" s="59" t="s">
        <v>5944</v>
      </c>
      <c r="EVM619" s="11" t="s">
        <v>1420</v>
      </c>
      <c r="EVN619" s="11" t="e">
        <f>_xlfn.XLOOKUP(EVM619,'User Stories'!EVH:EVH,'User Stories'!EVI:EVI)</f>
        <v>#N/A</v>
      </c>
      <c r="EVO619" s="55"/>
      <c r="EVQ619" s="20" t="s">
        <v>3020</v>
      </c>
      <c r="EVR619" s="11" t="s">
        <v>5981</v>
      </c>
      <c r="EVS619" s="59" t="s">
        <v>5982</v>
      </c>
      <c r="EVT619" s="59" t="s">
        <v>5983</v>
      </c>
      <c r="EVU619" s="59" t="s">
        <v>2984</v>
      </c>
      <c r="EVV619" s="59" t="s">
        <v>5984</v>
      </c>
      <c r="EVW619" s="59" t="s">
        <v>5985</v>
      </c>
      <c r="EVX619" s="59" t="s">
        <v>1033</v>
      </c>
      <c r="EVY619" s="59"/>
      <c r="EVZ619" s="59" t="s">
        <v>3019</v>
      </c>
      <c r="EWA619" s="59" t="s">
        <v>2843</v>
      </c>
      <c r="EWB619" s="59" t="s">
        <v>5944</v>
      </c>
      <c r="EWC619" s="11" t="s">
        <v>1420</v>
      </c>
      <c r="EWD619" s="11" t="e">
        <f>_xlfn.XLOOKUP(EWC619,'User Stories'!EVX:EVX,'User Stories'!EVY:EVY)</f>
        <v>#N/A</v>
      </c>
      <c r="EWE619" s="55"/>
      <c r="EWG619" s="20" t="s">
        <v>3020</v>
      </c>
      <c r="EWH619" s="11" t="s">
        <v>5981</v>
      </c>
      <c r="EWI619" s="59" t="s">
        <v>5982</v>
      </c>
      <c r="EWJ619" s="59" t="s">
        <v>5983</v>
      </c>
      <c r="EWK619" s="59" t="s">
        <v>2984</v>
      </c>
      <c r="EWL619" s="59" t="s">
        <v>5984</v>
      </c>
      <c r="EWM619" s="59" t="s">
        <v>5985</v>
      </c>
      <c r="EWN619" s="59" t="s">
        <v>1033</v>
      </c>
      <c r="EWO619" s="59"/>
      <c r="EWP619" s="59" t="s">
        <v>3019</v>
      </c>
      <c r="EWQ619" s="59" t="s">
        <v>2843</v>
      </c>
      <c r="EWR619" s="59" t="s">
        <v>5944</v>
      </c>
      <c r="EWS619" s="11" t="s">
        <v>1420</v>
      </c>
      <c r="EWT619" s="11" t="e">
        <f>_xlfn.XLOOKUP(EWS619,'User Stories'!EWN:EWN,'User Stories'!EWO:EWO)</f>
        <v>#N/A</v>
      </c>
      <c r="EWU619" s="55"/>
      <c r="EWW619" s="20" t="s">
        <v>3020</v>
      </c>
      <c r="EWX619" s="11" t="s">
        <v>5981</v>
      </c>
      <c r="EWY619" s="59" t="s">
        <v>5982</v>
      </c>
      <c r="EWZ619" s="59" t="s">
        <v>5983</v>
      </c>
      <c r="EXA619" s="59" t="s">
        <v>2984</v>
      </c>
      <c r="EXB619" s="59" t="s">
        <v>5984</v>
      </c>
      <c r="EXC619" s="59" t="s">
        <v>5985</v>
      </c>
      <c r="EXD619" s="59" t="s">
        <v>1033</v>
      </c>
      <c r="EXE619" s="59"/>
      <c r="EXF619" s="59" t="s">
        <v>3019</v>
      </c>
      <c r="EXG619" s="59" t="s">
        <v>2843</v>
      </c>
      <c r="EXH619" s="59" t="s">
        <v>5944</v>
      </c>
      <c r="EXI619" s="11" t="s">
        <v>1420</v>
      </c>
      <c r="EXJ619" s="11" t="e">
        <f>_xlfn.XLOOKUP(EXI619,'User Stories'!EXD:EXD,'User Stories'!EXE:EXE)</f>
        <v>#N/A</v>
      </c>
      <c r="EXK619" s="55"/>
      <c r="EXM619" s="20" t="s">
        <v>3020</v>
      </c>
      <c r="EXN619" s="11" t="s">
        <v>5981</v>
      </c>
      <c r="EXO619" s="59" t="s">
        <v>5982</v>
      </c>
      <c r="EXP619" s="59" t="s">
        <v>5983</v>
      </c>
      <c r="EXQ619" s="59" t="s">
        <v>2984</v>
      </c>
      <c r="EXR619" s="59" t="s">
        <v>5984</v>
      </c>
      <c r="EXS619" s="59" t="s">
        <v>5985</v>
      </c>
      <c r="EXT619" s="59" t="s">
        <v>1033</v>
      </c>
      <c r="EXU619" s="59"/>
      <c r="EXV619" s="59" t="s">
        <v>3019</v>
      </c>
      <c r="EXW619" s="59" t="s">
        <v>2843</v>
      </c>
      <c r="EXX619" s="59" t="s">
        <v>5944</v>
      </c>
      <c r="EXY619" s="11" t="s">
        <v>1420</v>
      </c>
      <c r="EXZ619" s="11" t="e">
        <f>_xlfn.XLOOKUP(EXY619,'User Stories'!EXT:EXT,'User Stories'!EXU:EXU)</f>
        <v>#N/A</v>
      </c>
      <c r="EYA619" s="55"/>
      <c r="EYC619" s="20" t="s">
        <v>3020</v>
      </c>
      <c r="EYD619" s="11" t="s">
        <v>5981</v>
      </c>
      <c r="EYE619" s="59" t="s">
        <v>5982</v>
      </c>
      <c r="EYF619" s="59" t="s">
        <v>5983</v>
      </c>
      <c r="EYG619" s="59" t="s">
        <v>2984</v>
      </c>
      <c r="EYH619" s="59" t="s">
        <v>5984</v>
      </c>
      <c r="EYI619" s="59" t="s">
        <v>5985</v>
      </c>
      <c r="EYJ619" s="59" t="s">
        <v>1033</v>
      </c>
      <c r="EYK619" s="59"/>
      <c r="EYL619" s="59" t="s">
        <v>3019</v>
      </c>
      <c r="EYM619" s="59" t="s">
        <v>2843</v>
      </c>
      <c r="EYN619" s="59" t="s">
        <v>5944</v>
      </c>
      <c r="EYO619" s="11" t="s">
        <v>1420</v>
      </c>
      <c r="EYP619" s="11" t="e">
        <f>_xlfn.XLOOKUP(EYO619,'User Stories'!EYJ:EYJ,'User Stories'!EYK:EYK)</f>
        <v>#N/A</v>
      </c>
      <c r="EYQ619" s="55"/>
      <c r="EYS619" s="20" t="s">
        <v>3020</v>
      </c>
      <c r="EYT619" s="11" t="s">
        <v>5981</v>
      </c>
      <c r="EYU619" s="59" t="s">
        <v>5982</v>
      </c>
      <c r="EYV619" s="59" t="s">
        <v>5983</v>
      </c>
      <c r="EYW619" s="59" t="s">
        <v>2984</v>
      </c>
      <c r="EYX619" s="59" t="s">
        <v>5984</v>
      </c>
      <c r="EYY619" s="59" t="s">
        <v>5985</v>
      </c>
      <c r="EYZ619" s="59" t="s">
        <v>1033</v>
      </c>
      <c r="EZA619" s="59"/>
      <c r="EZB619" s="59" t="s">
        <v>3019</v>
      </c>
      <c r="EZC619" s="59" t="s">
        <v>2843</v>
      </c>
      <c r="EZD619" s="59" t="s">
        <v>5944</v>
      </c>
      <c r="EZE619" s="11" t="s">
        <v>1420</v>
      </c>
      <c r="EZF619" s="11" t="e">
        <f>_xlfn.XLOOKUP(EZE619,'User Stories'!EYZ:EYZ,'User Stories'!EZA:EZA)</f>
        <v>#N/A</v>
      </c>
      <c r="EZG619" s="55"/>
      <c r="EZI619" s="20" t="s">
        <v>3020</v>
      </c>
      <c r="EZJ619" s="11" t="s">
        <v>5981</v>
      </c>
      <c r="EZK619" s="59" t="s">
        <v>5982</v>
      </c>
      <c r="EZL619" s="59" t="s">
        <v>5983</v>
      </c>
      <c r="EZM619" s="59" t="s">
        <v>2984</v>
      </c>
      <c r="EZN619" s="59" t="s">
        <v>5984</v>
      </c>
      <c r="EZO619" s="59" t="s">
        <v>5985</v>
      </c>
      <c r="EZP619" s="59" t="s">
        <v>1033</v>
      </c>
      <c r="EZQ619" s="59"/>
      <c r="EZR619" s="59" t="s">
        <v>3019</v>
      </c>
      <c r="EZS619" s="59" t="s">
        <v>2843</v>
      </c>
      <c r="EZT619" s="59" t="s">
        <v>5944</v>
      </c>
      <c r="EZU619" s="11" t="s">
        <v>1420</v>
      </c>
      <c r="EZV619" s="11" t="e">
        <f>_xlfn.XLOOKUP(EZU619,'User Stories'!EZP:EZP,'User Stories'!EZQ:EZQ)</f>
        <v>#N/A</v>
      </c>
      <c r="EZW619" s="55"/>
      <c r="EZY619" s="20" t="s">
        <v>3020</v>
      </c>
      <c r="EZZ619" s="11" t="s">
        <v>5981</v>
      </c>
      <c r="FAA619" s="59" t="s">
        <v>5982</v>
      </c>
      <c r="FAB619" s="59" t="s">
        <v>5983</v>
      </c>
      <c r="FAC619" s="59" t="s">
        <v>2984</v>
      </c>
      <c r="FAD619" s="59" t="s">
        <v>5984</v>
      </c>
      <c r="FAE619" s="59" t="s">
        <v>5985</v>
      </c>
      <c r="FAF619" s="59" t="s">
        <v>1033</v>
      </c>
      <c r="FAG619" s="59"/>
      <c r="FAH619" s="59" t="s">
        <v>3019</v>
      </c>
      <c r="FAI619" s="59" t="s">
        <v>2843</v>
      </c>
      <c r="FAJ619" s="59" t="s">
        <v>5944</v>
      </c>
      <c r="FAK619" s="11" t="s">
        <v>1420</v>
      </c>
      <c r="FAL619" s="11" t="e">
        <f>_xlfn.XLOOKUP(FAK619,'User Stories'!FAF:FAF,'User Stories'!FAG:FAG)</f>
        <v>#N/A</v>
      </c>
      <c r="FAM619" s="55"/>
      <c r="FAO619" s="20" t="s">
        <v>3020</v>
      </c>
      <c r="FAP619" s="11" t="s">
        <v>5981</v>
      </c>
      <c r="FAQ619" s="59" t="s">
        <v>5982</v>
      </c>
      <c r="FAR619" s="59" t="s">
        <v>5983</v>
      </c>
      <c r="FAS619" s="59" t="s">
        <v>2984</v>
      </c>
      <c r="FAT619" s="59" t="s">
        <v>5984</v>
      </c>
      <c r="FAU619" s="59" t="s">
        <v>5985</v>
      </c>
      <c r="FAV619" s="59" t="s">
        <v>1033</v>
      </c>
      <c r="FAW619" s="59"/>
      <c r="FAX619" s="59" t="s">
        <v>3019</v>
      </c>
      <c r="FAY619" s="59" t="s">
        <v>2843</v>
      </c>
      <c r="FAZ619" s="59" t="s">
        <v>5944</v>
      </c>
      <c r="FBA619" s="11" t="s">
        <v>1420</v>
      </c>
      <c r="FBB619" s="11" t="e">
        <f>_xlfn.XLOOKUP(FBA619,'User Stories'!FAV:FAV,'User Stories'!FAW:FAW)</f>
        <v>#N/A</v>
      </c>
      <c r="FBC619" s="55"/>
      <c r="FBE619" s="20" t="s">
        <v>3020</v>
      </c>
      <c r="FBF619" s="11" t="s">
        <v>5981</v>
      </c>
      <c r="FBG619" s="59" t="s">
        <v>5982</v>
      </c>
      <c r="FBH619" s="59" t="s">
        <v>5983</v>
      </c>
      <c r="FBI619" s="59" t="s">
        <v>2984</v>
      </c>
      <c r="FBJ619" s="59" t="s">
        <v>5984</v>
      </c>
      <c r="FBK619" s="59" t="s">
        <v>5985</v>
      </c>
      <c r="FBL619" s="59" t="s">
        <v>1033</v>
      </c>
      <c r="FBM619" s="59"/>
      <c r="FBN619" s="59" t="s">
        <v>3019</v>
      </c>
      <c r="FBO619" s="59" t="s">
        <v>2843</v>
      </c>
      <c r="FBP619" s="59" t="s">
        <v>5944</v>
      </c>
      <c r="FBQ619" s="11" t="s">
        <v>1420</v>
      </c>
      <c r="FBR619" s="11" t="e">
        <f>_xlfn.XLOOKUP(FBQ619,'User Stories'!FBL:FBL,'User Stories'!FBM:FBM)</f>
        <v>#N/A</v>
      </c>
      <c r="FBS619" s="55"/>
      <c r="FBU619" s="20" t="s">
        <v>3020</v>
      </c>
      <c r="FBV619" s="11" t="s">
        <v>5981</v>
      </c>
      <c r="FBW619" s="59" t="s">
        <v>5982</v>
      </c>
      <c r="FBX619" s="59" t="s">
        <v>5983</v>
      </c>
      <c r="FBY619" s="59" t="s">
        <v>2984</v>
      </c>
      <c r="FBZ619" s="59" t="s">
        <v>5984</v>
      </c>
      <c r="FCA619" s="59" t="s">
        <v>5985</v>
      </c>
      <c r="FCB619" s="59" t="s">
        <v>1033</v>
      </c>
      <c r="FCC619" s="59"/>
      <c r="FCD619" s="59" t="s">
        <v>3019</v>
      </c>
      <c r="FCE619" s="59" t="s">
        <v>2843</v>
      </c>
      <c r="FCF619" s="59" t="s">
        <v>5944</v>
      </c>
      <c r="FCG619" s="11" t="s">
        <v>1420</v>
      </c>
      <c r="FCH619" s="11" t="e">
        <f>_xlfn.XLOOKUP(FCG619,'User Stories'!FCB:FCB,'User Stories'!FCC:FCC)</f>
        <v>#N/A</v>
      </c>
      <c r="FCI619" s="55"/>
      <c r="FCK619" s="20" t="s">
        <v>3020</v>
      </c>
      <c r="FCL619" s="11" t="s">
        <v>5981</v>
      </c>
      <c r="FCM619" s="59" t="s">
        <v>5982</v>
      </c>
      <c r="FCN619" s="59" t="s">
        <v>5983</v>
      </c>
      <c r="FCO619" s="59" t="s">
        <v>2984</v>
      </c>
      <c r="FCP619" s="59" t="s">
        <v>5984</v>
      </c>
      <c r="FCQ619" s="59" t="s">
        <v>5985</v>
      </c>
      <c r="FCR619" s="59" t="s">
        <v>1033</v>
      </c>
      <c r="FCS619" s="59"/>
      <c r="FCT619" s="59" t="s">
        <v>3019</v>
      </c>
      <c r="FCU619" s="59" t="s">
        <v>2843</v>
      </c>
      <c r="FCV619" s="59" t="s">
        <v>5944</v>
      </c>
      <c r="FCW619" s="11" t="s">
        <v>1420</v>
      </c>
      <c r="FCX619" s="11" t="e">
        <f>_xlfn.XLOOKUP(FCW619,'User Stories'!FCR:FCR,'User Stories'!FCS:FCS)</f>
        <v>#N/A</v>
      </c>
      <c r="FCY619" s="55"/>
      <c r="FDA619" s="20" t="s">
        <v>3020</v>
      </c>
      <c r="FDB619" s="11" t="s">
        <v>5981</v>
      </c>
      <c r="FDC619" s="59" t="s">
        <v>5982</v>
      </c>
      <c r="FDD619" s="59" t="s">
        <v>5983</v>
      </c>
      <c r="FDE619" s="59" t="s">
        <v>2984</v>
      </c>
      <c r="FDF619" s="59" t="s">
        <v>5984</v>
      </c>
      <c r="FDG619" s="59" t="s">
        <v>5985</v>
      </c>
      <c r="FDH619" s="59" t="s">
        <v>1033</v>
      </c>
      <c r="FDI619" s="59"/>
      <c r="FDJ619" s="59" t="s">
        <v>3019</v>
      </c>
      <c r="FDK619" s="59" t="s">
        <v>2843</v>
      </c>
      <c r="FDL619" s="59" t="s">
        <v>5944</v>
      </c>
      <c r="FDM619" s="11" t="s">
        <v>1420</v>
      </c>
      <c r="FDN619" s="11" t="e">
        <f>_xlfn.XLOOKUP(FDM619,'User Stories'!FDH:FDH,'User Stories'!FDI:FDI)</f>
        <v>#N/A</v>
      </c>
      <c r="FDO619" s="55"/>
      <c r="FDQ619" s="20" t="s">
        <v>3020</v>
      </c>
      <c r="FDR619" s="11" t="s">
        <v>5981</v>
      </c>
      <c r="FDS619" s="59" t="s">
        <v>5982</v>
      </c>
      <c r="FDT619" s="59" t="s">
        <v>5983</v>
      </c>
      <c r="FDU619" s="59" t="s">
        <v>2984</v>
      </c>
      <c r="FDV619" s="59" t="s">
        <v>5984</v>
      </c>
      <c r="FDW619" s="59" t="s">
        <v>5985</v>
      </c>
      <c r="FDX619" s="59" t="s">
        <v>1033</v>
      </c>
      <c r="FDY619" s="59"/>
      <c r="FDZ619" s="59" t="s">
        <v>3019</v>
      </c>
      <c r="FEA619" s="59" t="s">
        <v>2843</v>
      </c>
      <c r="FEB619" s="59" t="s">
        <v>5944</v>
      </c>
      <c r="FEC619" s="11" t="s">
        <v>1420</v>
      </c>
      <c r="FED619" s="11" t="e">
        <f>_xlfn.XLOOKUP(FEC619,'User Stories'!FDX:FDX,'User Stories'!FDY:FDY)</f>
        <v>#N/A</v>
      </c>
      <c r="FEE619" s="55"/>
      <c r="FEG619" s="20" t="s">
        <v>3020</v>
      </c>
      <c r="FEH619" s="11" t="s">
        <v>5981</v>
      </c>
      <c r="FEI619" s="59" t="s">
        <v>5982</v>
      </c>
      <c r="FEJ619" s="59" t="s">
        <v>5983</v>
      </c>
      <c r="FEK619" s="59" t="s">
        <v>2984</v>
      </c>
      <c r="FEL619" s="59" t="s">
        <v>5984</v>
      </c>
      <c r="FEM619" s="59" t="s">
        <v>5985</v>
      </c>
      <c r="FEN619" s="59" t="s">
        <v>1033</v>
      </c>
      <c r="FEO619" s="59"/>
      <c r="FEP619" s="59" t="s">
        <v>3019</v>
      </c>
      <c r="FEQ619" s="59" t="s">
        <v>2843</v>
      </c>
      <c r="FER619" s="59" t="s">
        <v>5944</v>
      </c>
      <c r="FES619" s="11" t="s">
        <v>1420</v>
      </c>
      <c r="FET619" s="11" t="e">
        <f>_xlfn.XLOOKUP(FES619,'User Stories'!FEN:FEN,'User Stories'!FEO:FEO)</f>
        <v>#N/A</v>
      </c>
      <c r="FEU619" s="55"/>
      <c r="FEW619" s="20" t="s">
        <v>3020</v>
      </c>
      <c r="FEX619" s="11" t="s">
        <v>5981</v>
      </c>
      <c r="FEY619" s="59" t="s">
        <v>5982</v>
      </c>
      <c r="FEZ619" s="59" t="s">
        <v>5983</v>
      </c>
      <c r="FFA619" s="59" t="s">
        <v>2984</v>
      </c>
      <c r="FFB619" s="59" t="s">
        <v>5984</v>
      </c>
      <c r="FFC619" s="59" t="s">
        <v>5985</v>
      </c>
      <c r="FFD619" s="59" t="s">
        <v>1033</v>
      </c>
      <c r="FFE619" s="59"/>
      <c r="FFF619" s="59" t="s">
        <v>3019</v>
      </c>
      <c r="FFG619" s="59" t="s">
        <v>2843</v>
      </c>
      <c r="FFH619" s="59" t="s">
        <v>5944</v>
      </c>
      <c r="FFI619" s="11" t="s">
        <v>1420</v>
      </c>
      <c r="FFJ619" s="11" t="e">
        <f>_xlfn.XLOOKUP(FFI619,'User Stories'!FFD:FFD,'User Stories'!FFE:FFE)</f>
        <v>#N/A</v>
      </c>
      <c r="FFK619" s="55"/>
      <c r="FFM619" s="20" t="s">
        <v>3020</v>
      </c>
      <c r="FFN619" s="11" t="s">
        <v>5981</v>
      </c>
      <c r="FFO619" s="59" t="s">
        <v>5982</v>
      </c>
      <c r="FFP619" s="59" t="s">
        <v>5983</v>
      </c>
      <c r="FFQ619" s="59" t="s">
        <v>2984</v>
      </c>
      <c r="FFR619" s="59" t="s">
        <v>5984</v>
      </c>
      <c r="FFS619" s="59" t="s">
        <v>5985</v>
      </c>
      <c r="FFT619" s="59" t="s">
        <v>1033</v>
      </c>
      <c r="FFU619" s="59"/>
      <c r="FFV619" s="59" t="s">
        <v>3019</v>
      </c>
      <c r="FFW619" s="59" t="s">
        <v>2843</v>
      </c>
      <c r="FFX619" s="59" t="s">
        <v>5944</v>
      </c>
      <c r="FFY619" s="11" t="s">
        <v>1420</v>
      </c>
      <c r="FFZ619" s="11" t="e">
        <f>_xlfn.XLOOKUP(FFY619,'User Stories'!FFT:FFT,'User Stories'!FFU:FFU)</f>
        <v>#N/A</v>
      </c>
      <c r="FGA619" s="55"/>
      <c r="FGC619" s="20" t="s">
        <v>3020</v>
      </c>
      <c r="FGD619" s="11" t="s">
        <v>5981</v>
      </c>
      <c r="FGE619" s="59" t="s">
        <v>5982</v>
      </c>
      <c r="FGF619" s="59" t="s">
        <v>5983</v>
      </c>
      <c r="FGG619" s="59" t="s">
        <v>2984</v>
      </c>
      <c r="FGH619" s="59" t="s">
        <v>5984</v>
      </c>
      <c r="FGI619" s="59" t="s">
        <v>5985</v>
      </c>
      <c r="FGJ619" s="59" t="s">
        <v>1033</v>
      </c>
      <c r="FGK619" s="59"/>
      <c r="FGL619" s="59" t="s">
        <v>3019</v>
      </c>
      <c r="FGM619" s="59" t="s">
        <v>2843</v>
      </c>
      <c r="FGN619" s="59" t="s">
        <v>5944</v>
      </c>
      <c r="FGO619" s="11" t="s">
        <v>1420</v>
      </c>
      <c r="FGP619" s="11" t="e">
        <f>_xlfn.XLOOKUP(FGO619,'User Stories'!FGJ:FGJ,'User Stories'!FGK:FGK)</f>
        <v>#N/A</v>
      </c>
      <c r="FGQ619" s="55"/>
      <c r="FGS619" s="20" t="s">
        <v>3020</v>
      </c>
      <c r="FGT619" s="11" t="s">
        <v>5981</v>
      </c>
      <c r="FGU619" s="59" t="s">
        <v>5982</v>
      </c>
      <c r="FGV619" s="59" t="s">
        <v>5983</v>
      </c>
      <c r="FGW619" s="59" t="s">
        <v>2984</v>
      </c>
      <c r="FGX619" s="59" t="s">
        <v>5984</v>
      </c>
      <c r="FGY619" s="59" t="s">
        <v>5985</v>
      </c>
      <c r="FGZ619" s="59" t="s">
        <v>1033</v>
      </c>
      <c r="FHA619" s="59"/>
      <c r="FHB619" s="59" t="s">
        <v>3019</v>
      </c>
      <c r="FHC619" s="59" t="s">
        <v>2843</v>
      </c>
      <c r="FHD619" s="59" t="s">
        <v>5944</v>
      </c>
      <c r="FHE619" s="11" t="s">
        <v>1420</v>
      </c>
      <c r="FHF619" s="11" t="e">
        <f>_xlfn.XLOOKUP(FHE619,'User Stories'!FGZ:FGZ,'User Stories'!FHA:FHA)</f>
        <v>#N/A</v>
      </c>
      <c r="FHG619" s="55"/>
      <c r="FHI619" s="20" t="s">
        <v>3020</v>
      </c>
      <c r="FHJ619" s="11" t="s">
        <v>5981</v>
      </c>
      <c r="FHK619" s="59" t="s">
        <v>5982</v>
      </c>
      <c r="FHL619" s="59" t="s">
        <v>5983</v>
      </c>
      <c r="FHM619" s="59" t="s">
        <v>2984</v>
      </c>
      <c r="FHN619" s="59" t="s">
        <v>5984</v>
      </c>
      <c r="FHO619" s="59" t="s">
        <v>5985</v>
      </c>
      <c r="FHP619" s="59" t="s">
        <v>1033</v>
      </c>
      <c r="FHQ619" s="59"/>
      <c r="FHR619" s="59" t="s">
        <v>3019</v>
      </c>
      <c r="FHS619" s="59" t="s">
        <v>2843</v>
      </c>
      <c r="FHT619" s="59" t="s">
        <v>5944</v>
      </c>
      <c r="FHU619" s="11" t="s">
        <v>1420</v>
      </c>
      <c r="FHV619" s="11" t="e">
        <f>_xlfn.XLOOKUP(FHU619,'User Stories'!FHP:FHP,'User Stories'!FHQ:FHQ)</f>
        <v>#N/A</v>
      </c>
      <c r="FHW619" s="55"/>
      <c r="FHY619" s="20" t="s">
        <v>3020</v>
      </c>
      <c r="FHZ619" s="11" t="s">
        <v>5981</v>
      </c>
      <c r="FIA619" s="59" t="s">
        <v>5982</v>
      </c>
      <c r="FIB619" s="59" t="s">
        <v>5983</v>
      </c>
      <c r="FIC619" s="59" t="s">
        <v>2984</v>
      </c>
      <c r="FID619" s="59" t="s">
        <v>5984</v>
      </c>
      <c r="FIE619" s="59" t="s">
        <v>5985</v>
      </c>
      <c r="FIF619" s="59" t="s">
        <v>1033</v>
      </c>
      <c r="FIG619" s="59"/>
      <c r="FIH619" s="59" t="s">
        <v>3019</v>
      </c>
      <c r="FII619" s="59" t="s">
        <v>2843</v>
      </c>
      <c r="FIJ619" s="59" t="s">
        <v>5944</v>
      </c>
      <c r="FIK619" s="11" t="s">
        <v>1420</v>
      </c>
      <c r="FIL619" s="11" t="e">
        <f>_xlfn.XLOOKUP(FIK619,'User Stories'!FIF:FIF,'User Stories'!FIG:FIG)</f>
        <v>#N/A</v>
      </c>
      <c r="FIM619" s="55"/>
      <c r="FIO619" s="20" t="s">
        <v>3020</v>
      </c>
      <c r="FIP619" s="11" t="s">
        <v>5981</v>
      </c>
      <c r="FIQ619" s="59" t="s">
        <v>5982</v>
      </c>
      <c r="FIR619" s="59" t="s">
        <v>5983</v>
      </c>
      <c r="FIS619" s="59" t="s">
        <v>2984</v>
      </c>
      <c r="FIT619" s="59" t="s">
        <v>5984</v>
      </c>
      <c r="FIU619" s="59" t="s">
        <v>5985</v>
      </c>
      <c r="FIV619" s="59" t="s">
        <v>1033</v>
      </c>
      <c r="FIW619" s="59"/>
      <c r="FIX619" s="59" t="s">
        <v>3019</v>
      </c>
      <c r="FIY619" s="59" t="s">
        <v>2843</v>
      </c>
      <c r="FIZ619" s="59" t="s">
        <v>5944</v>
      </c>
      <c r="FJA619" s="11" t="s">
        <v>1420</v>
      </c>
      <c r="FJB619" s="11" t="e">
        <f>_xlfn.XLOOKUP(FJA619,'User Stories'!FIV:FIV,'User Stories'!FIW:FIW)</f>
        <v>#N/A</v>
      </c>
      <c r="FJC619" s="55"/>
      <c r="FJE619" s="20" t="s">
        <v>3020</v>
      </c>
      <c r="FJF619" s="11" t="s">
        <v>5981</v>
      </c>
      <c r="FJG619" s="59" t="s">
        <v>5982</v>
      </c>
      <c r="FJH619" s="59" t="s">
        <v>5983</v>
      </c>
      <c r="FJI619" s="59" t="s">
        <v>2984</v>
      </c>
      <c r="FJJ619" s="59" t="s">
        <v>5984</v>
      </c>
      <c r="FJK619" s="59" t="s">
        <v>5985</v>
      </c>
      <c r="FJL619" s="59" t="s">
        <v>1033</v>
      </c>
      <c r="FJM619" s="59"/>
      <c r="FJN619" s="59" t="s">
        <v>3019</v>
      </c>
      <c r="FJO619" s="59" t="s">
        <v>2843</v>
      </c>
      <c r="FJP619" s="59" t="s">
        <v>5944</v>
      </c>
      <c r="FJQ619" s="11" t="s">
        <v>1420</v>
      </c>
      <c r="FJR619" s="11" t="e">
        <f>_xlfn.XLOOKUP(FJQ619,'User Stories'!FJL:FJL,'User Stories'!FJM:FJM)</f>
        <v>#N/A</v>
      </c>
      <c r="FJS619" s="55"/>
      <c r="FJU619" s="20" t="s">
        <v>3020</v>
      </c>
      <c r="FJV619" s="11" t="s">
        <v>5981</v>
      </c>
      <c r="FJW619" s="59" t="s">
        <v>5982</v>
      </c>
      <c r="FJX619" s="59" t="s">
        <v>5983</v>
      </c>
      <c r="FJY619" s="59" t="s">
        <v>2984</v>
      </c>
      <c r="FJZ619" s="59" t="s">
        <v>5984</v>
      </c>
      <c r="FKA619" s="59" t="s">
        <v>5985</v>
      </c>
      <c r="FKB619" s="59" t="s">
        <v>1033</v>
      </c>
      <c r="FKC619" s="59"/>
      <c r="FKD619" s="59" t="s">
        <v>3019</v>
      </c>
      <c r="FKE619" s="59" t="s">
        <v>2843</v>
      </c>
      <c r="FKF619" s="59" t="s">
        <v>5944</v>
      </c>
      <c r="FKG619" s="11" t="s">
        <v>1420</v>
      </c>
      <c r="FKH619" s="11" t="e">
        <f>_xlfn.XLOOKUP(FKG619,'User Stories'!FKB:FKB,'User Stories'!FKC:FKC)</f>
        <v>#N/A</v>
      </c>
      <c r="FKI619" s="55"/>
      <c r="FKK619" s="20" t="s">
        <v>3020</v>
      </c>
      <c r="FKL619" s="11" t="s">
        <v>5981</v>
      </c>
      <c r="FKM619" s="59" t="s">
        <v>5982</v>
      </c>
      <c r="FKN619" s="59" t="s">
        <v>5983</v>
      </c>
      <c r="FKO619" s="59" t="s">
        <v>2984</v>
      </c>
      <c r="FKP619" s="59" t="s">
        <v>5984</v>
      </c>
      <c r="FKQ619" s="59" t="s">
        <v>5985</v>
      </c>
      <c r="FKR619" s="59" t="s">
        <v>1033</v>
      </c>
      <c r="FKS619" s="59"/>
      <c r="FKT619" s="59" t="s">
        <v>3019</v>
      </c>
      <c r="FKU619" s="59" t="s">
        <v>2843</v>
      </c>
      <c r="FKV619" s="59" t="s">
        <v>5944</v>
      </c>
      <c r="FKW619" s="11" t="s">
        <v>1420</v>
      </c>
      <c r="FKX619" s="11" t="e">
        <f>_xlfn.XLOOKUP(FKW619,'User Stories'!FKR:FKR,'User Stories'!FKS:FKS)</f>
        <v>#N/A</v>
      </c>
      <c r="FKY619" s="55"/>
      <c r="FLA619" s="20" t="s">
        <v>3020</v>
      </c>
      <c r="FLB619" s="11" t="s">
        <v>5981</v>
      </c>
      <c r="FLC619" s="59" t="s">
        <v>5982</v>
      </c>
      <c r="FLD619" s="59" t="s">
        <v>5983</v>
      </c>
      <c r="FLE619" s="59" t="s">
        <v>2984</v>
      </c>
      <c r="FLF619" s="59" t="s">
        <v>5984</v>
      </c>
      <c r="FLG619" s="59" t="s">
        <v>5985</v>
      </c>
      <c r="FLH619" s="59" t="s">
        <v>1033</v>
      </c>
      <c r="FLI619" s="59"/>
      <c r="FLJ619" s="59" t="s">
        <v>3019</v>
      </c>
      <c r="FLK619" s="59" t="s">
        <v>2843</v>
      </c>
      <c r="FLL619" s="59" t="s">
        <v>5944</v>
      </c>
      <c r="FLM619" s="11" t="s">
        <v>1420</v>
      </c>
      <c r="FLN619" s="11" t="e">
        <f>_xlfn.XLOOKUP(FLM619,'User Stories'!FLH:FLH,'User Stories'!FLI:FLI)</f>
        <v>#N/A</v>
      </c>
      <c r="FLO619" s="55"/>
      <c r="FLQ619" s="20" t="s">
        <v>3020</v>
      </c>
      <c r="FLR619" s="11" t="s">
        <v>5981</v>
      </c>
      <c r="FLS619" s="59" t="s">
        <v>5982</v>
      </c>
      <c r="FLT619" s="59" t="s">
        <v>5983</v>
      </c>
      <c r="FLU619" s="59" t="s">
        <v>2984</v>
      </c>
      <c r="FLV619" s="59" t="s">
        <v>5984</v>
      </c>
      <c r="FLW619" s="59" t="s">
        <v>5985</v>
      </c>
      <c r="FLX619" s="59" t="s">
        <v>1033</v>
      </c>
      <c r="FLY619" s="59"/>
      <c r="FLZ619" s="59" t="s">
        <v>3019</v>
      </c>
      <c r="FMA619" s="59" t="s">
        <v>2843</v>
      </c>
      <c r="FMB619" s="59" t="s">
        <v>5944</v>
      </c>
      <c r="FMC619" s="11" t="s">
        <v>1420</v>
      </c>
      <c r="FMD619" s="11" t="e">
        <f>_xlfn.XLOOKUP(FMC619,'User Stories'!FLX:FLX,'User Stories'!FLY:FLY)</f>
        <v>#N/A</v>
      </c>
      <c r="FME619" s="55"/>
      <c r="FMG619" s="20" t="s">
        <v>3020</v>
      </c>
      <c r="FMH619" s="11" t="s">
        <v>5981</v>
      </c>
      <c r="FMI619" s="59" t="s">
        <v>5982</v>
      </c>
      <c r="FMJ619" s="59" t="s">
        <v>5983</v>
      </c>
      <c r="FMK619" s="59" t="s">
        <v>2984</v>
      </c>
      <c r="FML619" s="59" t="s">
        <v>5984</v>
      </c>
      <c r="FMM619" s="59" t="s">
        <v>5985</v>
      </c>
      <c r="FMN619" s="59" t="s">
        <v>1033</v>
      </c>
      <c r="FMO619" s="59"/>
      <c r="FMP619" s="59" t="s">
        <v>3019</v>
      </c>
      <c r="FMQ619" s="59" t="s">
        <v>2843</v>
      </c>
      <c r="FMR619" s="59" t="s">
        <v>5944</v>
      </c>
      <c r="FMS619" s="11" t="s">
        <v>1420</v>
      </c>
      <c r="FMT619" s="11" t="e">
        <f>_xlfn.XLOOKUP(FMS619,'User Stories'!FMN:FMN,'User Stories'!FMO:FMO)</f>
        <v>#N/A</v>
      </c>
      <c r="FMU619" s="55"/>
      <c r="FMW619" s="20" t="s">
        <v>3020</v>
      </c>
      <c r="FMX619" s="11" t="s">
        <v>5981</v>
      </c>
      <c r="FMY619" s="59" t="s">
        <v>5982</v>
      </c>
      <c r="FMZ619" s="59" t="s">
        <v>5983</v>
      </c>
      <c r="FNA619" s="59" t="s">
        <v>2984</v>
      </c>
      <c r="FNB619" s="59" t="s">
        <v>5984</v>
      </c>
      <c r="FNC619" s="59" t="s">
        <v>5985</v>
      </c>
      <c r="FND619" s="59" t="s">
        <v>1033</v>
      </c>
      <c r="FNE619" s="59"/>
      <c r="FNF619" s="59" t="s">
        <v>3019</v>
      </c>
      <c r="FNG619" s="59" t="s">
        <v>2843</v>
      </c>
      <c r="FNH619" s="59" t="s">
        <v>5944</v>
      </c>
      <c r="FNI619" s="11" t="s">
        <v>1420</v>
      </c>
      <c r="FNJ619" s="11" t="e">
        <f>_xlfn.XLOOKUP(FNI619,'User Stories'!FND:FND,'User Stories'!FNE:FNE)</f>
        <v>#N/A</v>
      </c>
      <c r="FNK619" s="55"/>
      <c r="FNM619" s="20" t="s">
        <v>3020</v>
      </c>
      <c r="FNN619" s="11" t="s">
        <v>5981</v>
      </c>
      <c r="FNO619" s="59" t="s">
        <v>5982</v>
      </c>
      <c r="FNP619" s="59" t="s">
        <v>5983</v>
      </c>
      <c r="FNQ619" s="59" t="s">
        <v>2984</v>
      </c>
      <c r="FNR619" s="59" t="s">
        <v>5984</v>
      </c>
      <c r="FNS619" s="59" t="s">
        <v>5985</v>
      </c>
      <c r="FNT619" s="59" t="s">
        <v>1033</v>
      </c>
      <c r="FNU619" s="59"/>
      <c r="FNV619" s="59" t="s">
        <v>3019</v>
      </c>
      <c r="FNW619" s="59" t="s">
        <v>2843</v>
      </c>
      <c r="FNX619" s="59" t="s">
        <v>5944</v>
      </c>
      <c r="FNY619" s="11" t="s">
        <v>1420</v>
      </c>
      <c r="FNZ619" s="11" t="e">
        <f>_xlfn.XLOOKUP(FNY619,'User Stories'!FNT:FNT,'User Stories'!FNU:FNU)</f>
        <v>#N/A</v>
      </c>
      <c r="FOA619" s="55"/>
      <c r="FOC619" s="20" t="s">
        <v>3020</v>
      </c>
      <c r="FOD619" s="11" t="s">
        <v>5981</v>
      </c>
      <c r="FOE619" s="59" t="s">
        <v>5982</v>
      </c>
      <c r="FOF619" s="59" t="s">
        <v>5983</v>
      </c>
      <c r="FOG619" s="59" t="s">
        <v>2984</v>
      </c>
      <c r="FOH619" s="59" t="s">
        <v>5984</v>
      </c>
      <c r="FOI619" s="59" t="s">
        <v>5985</v>
      </c>
      <c r="FOJ619" s="59" t="s">
        <v>1033</v>
      </c>
      <c r="FOK619" s="59"/>
      <c r="FOL619" s="59" t="s">
        <v>3019</v>
      </c>
      <c r="FOM619" s="59" t="s">
        <v>2843</v>
      </c>
      <c r="FON619" s="59" t="s">
        <v>5944</v>
      </c>
      <c r="FOO619" s="11" t="s">
        <v>1420</v>
      </c>
      <c r="FOP619" s="11" t="e">
        <f>_xlfn.XLOOKUP(FOO619,'User Stories'!FOJ:FOJ,'User Stories'!FOK:FOK)</f>
        <v>#N/A</v>
      </c>
      <c r="FOQ619" s="55"/>
      <c r="FOS619" s="20" t="s">
        <v>3020</v>
      </c>
      <c r="FOT619" s="11" t="s">
        <v>5981</v>
      </c>
      <c r="FOU619" s="59" t="s">
        <v>5982</v>
      </c>
      <c r="FOV619" s="59" t="s">
        <v>5983</v>
      </c>
      <c r="FOW619" s="59" t="s">
        <v>2984</v>
      </c>
      <c r="FOX619" s="59" t="s">
        <v>5984</v>
      </c>
      <c r="FOY619" s="59" t="s">
        <v>5985</v>
      </c>
      <c r="FOZ619" s="59" t="s">
        <v>1033</v>
      </c>
      <c r="FPA619" s="59"/>
      <c r="FPB619" s="59" t="s">
        <v>3019</v>
      </c>
      <c r="FPC619" s="59" t="s">
        <v>2843</v>
      </c>
      <c r="FPD619" s="59" t="s">
        <v>5944</v>
      </c>
      <c r="FPE619" s="11" t="s">
        <v>1420</v>
      </c>
      <c r="FPF619" s="11" t="e">
        <f>_xlfn.XLOOKUP(FPE619,'User Stories'!FOZ:FOZ,'User Stories'!FPA:FPA)</f>
        <v>#N/A</v>
      </c>
      <c r="FPG619" s="55"/>
      <c r="FPI619" s="20" t="s">
        <v>3020</v>
      </c>
      <c r="FPJ619" s="11" t="s">
        <v>5981</v>
      </c>
      <c r="FPK619" s="59" t="s">
        <v>5982</v>
      </c>
      <c r="FPL619" s="59" t="s">
        <v>5983</v>
      </c>
      <c r="FPM619" s="59" t="s">
        <v>2984</v>
      </c>
      <c r="FPN619" s="59" t="s">
        <v>5984</v>
      </c>
      <c r="FPO619" s="59" t="s">
        <v>5985</v>
      </c>
      <c r="FPP619" s="59" t="s">
        <v>1033</v>
      </c>
      <c r="FPQ619" s="59"/>
      <c r="FPR619" s="59" t="s">
        <v>3019</v>
      </c>
      <c r="FPS619" s="59" t="s">
        <v>2843</v>
      </c>
      <c r="FPT619" s="59" t="s">
        <v>5944</v>
      </c>
      <c r="FPU619" s="11" t="s">
        <v>1420</v>
      </c>
      <c r="FPV619" s="11" t="e">
        <f>_xlfn.XLOOKUP(FPU619,'User Stories'!FPP:FPP,'User Stories'!FPQ:FPQ)</f>
        <v>#N/A</v>
      </c>
      <c r="FPW619" s="55"/>
      <c r="FPY619" s="20" t="s">
        <v>3020</v>
      </c>
      <c r="FPZ619" s="11" t="s">
        <v>5981</v>
      </c>
      <c r="FQA619" s="59" t="s">
        <v>5982</v>
      </c>
      <c r="FQB619" s="59" t="s">
        <v>5983</v>
      </c>
      <c r="FQC619" s="59" t="s">
        <v>2984</v>
      </c>
      <c r="FQD619" s="59" t="s">
        <v>5984</v>
      </c>
      <c r="FQE619" s="59" t="s">
        <v>5985</v>
      </c>
      <c r="FQF619" s="59" t="s">
        <v>1033</v>
      </c>
      <c r="FQG619" s="59"/>
      <c r="FQH619" s="59" t="s">
        <v>3019</v>
      </c>
      <c r="FQI619" s="59" t="s">
        <v>2843</v>
      </c>
      <c r="FQJ619" s="59" t="s">
        <v>5944</v>
      </c>
      <c r="FQK619" s="11" t="s">
        <v>1420</v>
      </c>
      <c r="FQL619" s="11" t="e">
        <f>_xlfn.XLOOKUP(FQK619,'User Stories'!FQF:FQF,'User Stories'!FQG:FQG)</f>
        <v>#N/A</v>
      </c>
      <c r="FQM619" s="55"/>
      <c r="FQO619" s="20" t="s">
        <v>3020</v>
      </c>
      <c r="FQP619" s="11" t="s">
        <v>5981</v>
      </c>
      <c r="FQQ619" s="59" t="s">
        <v>5982</v>
      </c>
      <c r="FQR619" s="59" t="s">
        <v>5983</v>
      </c>
      <c r="FQS619" s="59" t="s">
        <v>2984</v>
      </c>
      <c r="FQT619" s="59" t="s">
        <v>5984</v>
      </c>
      <c r="FQU619" s="59" t="s">
        <v>5985</v>
      </c>
      <c r="FQV619" s="59" t="s">
        <v>1033</v>
      </c>
      <c r="FQW619" s="59"/>
      <c r="FQX619" s="59" t="s">
        <v>3019</v>
      </c>
      <c r="FQY619" s="59" t="s">
        <v>2843</v>
      </c>
      <c r="FQZ619" s="59" t="s">
        <v>5944</v>
      </c>
      <c r="FRA619" s="11" t="s">
        <v>1420</v>
      </c>
      <c r="FRB619" s="11" t="e">
        <f>_xlfn.XLOOKUP(FRA619,'User Stories'!FQV:FQV,'User Stories'!FQW:FQW)</f>
        <v>#N/A</v>
      </c>
      <c r="FRC619" s="55"/>
      <c r="FRE619" s="20" t="s">
        <v>3020</v>
      </c>
      <c r="FRF619" s="11" t="s">
        <v>5981</v>
      </c>
      <c r="FRG619" s="59" t="s">
        <v>5982</v>
      </c>
      <c r="FRH619" s="59" t="s">
        <v>5983</v>
      </c>
      <c r="FRI619" s="59" t="s">
        <v>2984</v>
      </c>
      <c r="FRJ619" s="59" t="s">
        <v>5984</v>
      </c>
      <c r="FRK619" s="59" t="s">
        <v>5985</v>
      </c>
      <c r="FRL619" s="59" t="s">
        <v>1033</v>
      </c>
      <c r="FRM619" s="59"/>
      <c r="FRN619" s="59" t="s">
        <v>3019</v>
      </c>
      <c r="FRO619" s="59" t="s">
        <v>2843</v>
      </c>
      <c r="FRP619" s="59" t="s">
        <v>5944</v>
      </c>
      <c r="FRQ619" s="11" t="s">
        <v>1420</v>
      </c>
      <c r="FRR619" s="11" t="e">
        <f>_xlfn.XLOOKUP(FRQ619,'User Stories'!FRL:FRL,'User Stories'!FRM:FRM)</f>
        <v>#N/A</v>
      </c>
      <c r="FRS619" s="55"/>
      <c r="FRU619" s="20" t="s">
        <v>3020</v>
      </c>
      <c r="FRV619" s="11" t="s">
        <v>5981</v>
      </c>
      <c r="FRW619" s="59" t="s">
        <v>5982</v>
      </c>
      <c r="FRX619" s="59" t="s">
        <v>5983</v>
      </c>
      <c r="FRY619" s="59" t="s">
        <v>2984</v>
      </c>
      <c r="FRZ619" s="59" t="s">
        <v>5984</v>
      </c>
      <c r="FSA619" s="59" t="s">
        <v>5985</v>
      </c>
      <c r="FSB619" s="59" t="s">
        <v>1033</v>
      </c>
      <c r="FSC619" s="59"/>
      <c r="FSD619" s="59" t="s">
        <v>3019</v>
      </c>
      <c r="FSE619" s="59" t="s">
        <v>2843</v>
      </c>
      <c r="FSF619" s="59" t="s">
        <v>5944</v>
      </c>
      <c r="FSG619" s="11" t="s">
        <v>1420</v>
      </c>
      <c r="FSH619" s="11" t="e">
        <f>_xlfn.XLOOKUP(FSG619,'User Stories'!FSB:FSB,'User Stories'!FSC:FSC)</f>
        <v>#N/A</v>
      </c>
      <c r="FSI619" s="55"/>
      <c r="FSK619" s="20" t="s">
        <v>3020</v>
      </c>
      <c r="FSL619" s="11" t="s">
        <v>5981</v>
      </c>
      <c r="FSM619" s="59" t="s">
        <v>5982</v>
      </c>
      <c r="FSN619" s="59" t="s">
        <v>5983</v>
      </c>
      <c r="FSO619" s="59" t="s">
        <v>2984</v>
      </c>
      <c r="FSP619" s="59" t="s">
        <v>5984</v>
      </c>
      <c r="FSQ619" s="59" t="s">
        <v>5985</v>
      </c>
      <c r="FSR619" s="59" t="s">
        <v>1033</v>
      </c>
      <c r="FSS619" s="59"/>
      <c r="FST619" s="59" t="s">
        <v>3019</v>
      </c>
      <c r="FSU619" s="59" t="s">
        <v>2843</v>
      </c>
      <c r="FSV619" s="59" t="s">
        <v>5944</v>
      </c>
      <c r="FSW619" s="11" t="s">
        <v>1420</v>
      </c>
      <c r="FSX619" s="11" t="e">
        <f>_xlfn.XLOOKUP(FSW619,'User Stories'!FSR:FSR,'User Stories'!FSS:FSS)</f>
        <v>#N/A</v>
      </c>
      <c r="FSY619" s="55"/>
      <c r="FTA619" s="20" t="s">
        <v>3020</v>
      </c>
      <c r="FTB619" s="11" t="s">
        <v>5981</v>
      </c>
      <c r="FTC619" s="59" t="s">
        <v>5982</v>
      </c>
      <c r="FTD619" s="59" t="s">
        <v>5983</v>
      </c>
      <c r="FTE619" s="59" t="s">
        <v>2984</v>
      </c>
      <c r="FTF619" s="59" t="s">
        <v>5984</v>
      </c>
      <c r="FTG619" s="59" t="s">
        <v>5985</v>
      </c>
      <c r="FTH619" s="59" t="s">
        <v>1033</v>
      </c>
      <c r="FTI619" s="59"/>
      <c r="FTJ619" s="59" t="s">
        <v>3019</v>
      </c>
      <c r="FTK619" s="59" t="s">
        <v>2843</v>
      </c>
      <c r="FTL619" s="59" t="s">
        <v>5944</v>
      </c>
      <c r="FTM619" s="11" t="s">
        <v>1420</v>
      </c>
      <c r="FTN619" s="11" t="e">
        <f>_xlfn.XLOOKUP(FTM619,'User Stories'!FTH:FTH,'User Stories'!FTI:FTI)</f>
        <v>#N/A</v>
      </c>
      <c r="FTO619" s="55"/>
      <c r="FTQ619" s="20" t="s">
        <v>3020</v>
      </c>
      <c r="FTR619" s="11" t="s">
        <v>5981</v>
      </c>
      <c r="FTS619" s="59" t="s">
        <v>5982</v>
      </c>
      <c r="FTT619" s="59" t="s">
        <v>5983</v>
      </c>
      <c r="FTU619" s="59" t="s">
        <v>2984</v>
      </c>
      <c r="FTV619" s="59" t="s">
        <v>5984</v>
      </c>
      <c r="FTW619" s="59" t="s">
        <v>5985</v>
      </c>
      <c r="FTX619" s="59" t="s">
        <v>1033</v>
      </c>
      <c r="FTY619" s="59"/>
      <c r="FTZ619" s="59" t="s">
        <v>3019</v>
      </c>
      <c r="FUA619" s="59" t="s">
        <v>2843</v>
      </c>
      <c r="FUB619" s="59" t="s">
        <v>5944</v>
      </c>
      <c r="FUC619" s="11" t="s">
        <v>1420</v>
      </c>
      <c r="FUD619" s="11" t="e">
        <f>_xlfn.XLOOKUP(FUC619,'User Stories'!FTX:FTX,'User Stories'!FTY:FTY)</f>
        <v>#N/A</v>
      </c>
      <c r="FUE619" s="55"/>
      <c r="FUG619" s="20" t="s">
        <v>3020</v>
      </c>
      <c r="FUH619" s="11" t="s">
        <v>5981</v>
      </c>
      <c r="FUI619" s="59" t="s">
        <v>5982</v>
      </c>
      <c r="FUJ619" s="59" t="s">
        <v>5983</v>
      </c>
      <c r="FUK619" s="59" t="s">
        <v>2984</v>
      </c>
      <c r="FUL619" s="59" t="s">
        <v>5984</v>
      </c>
      <c r="FUM619" s="59" t="s">
        <v>5985</v>
      </c>
      <c r="FUN619" s="59" t="s">
        <v>1033</v>
      </c>
      <c r="FUO619" s="59"/>
      <c r="FUP619" s="59" t="s">
        <v>3019</v>
      </c>
      <c r="FUQ619" s="59" t="s">
        <v>2843</v>
      </c>
      <c r="FUR619" s="59" t="s">
        <v>5944</v>
      </c>
      <c r="FUS619" s="11" t="s">
        <v>1420</v>
      </c>
      <c r="FUT619" s="11" t="e">
        <f>_xlfn.XLOOKUP(FUS619,'User Stories'!FUN:FUN,'User Stories'!FUO:FUO)</f>
        <v>#N/A</v>
      </c>
      <c r="FUU619" s="55"/>
      <c r="FUW619" s="20" t="s">
        <v>3020</v>
      </c>
      <c r="FUX619" s="11" t="s">
        <v>5981</v>
      </c>
      <c r="FUY619" s="59" t="s">
        <v>5982</v>
      </c>
      <c r="FUZ619" s="59" t="s">
        <v>5983</v>
      </c>
      <c r="FVA619" s="59" t="s">
        <v>2984</v>
      </c>
      <c r="FVB619" s="59" t="s">
        <v>5984</v>
      </c>
      <c r="FVC619" s="59" t="s">
        <v>5985</v>
      </c>
      <c r="FVD619" s="59" t="s">
        <v>1033</v>
      </c>
      <c r="FVE619" s="59"/>
      <c r="FVF619" s="59" t="s">
        <v>3019</v>
      </c>
      <c r="FVG619" s="59" t="s">
        <v>2843</v>
      </c>
      <c r="FVH619" s="59" t="s">
        <v>5944</v>
      </c>
      <c r="FVI619" s="11" t="s">
        <v>1420</v>
      </c>
      <c r="FVJ619" s="11" t="e">
        <f>_xlfn.XLOOKUP(FVI619,'User Stories'!FVD:FVD,'User Stories'!FVE:FVE)</f>
        <v>#N/A</v>
      </c>
      <c r="FVK619" s="55"/>
      <c r="FVM619" s="20" t="s">
        <v>3020</v>
      </c>
      <c r="FVN619" s="11" t="s">
        <v>5981</v>
      </c>
      <c r="FVO619" s="59" t="s">
        <v>5982</v>
      </c>
      <c r="FVP619" s="59" t="s">
        <v>5983</v>
      </c>
      <c r="FVQ619" s="59" t="s">
        <v>2984</v>
      </c>
      <c r="FVR619" s="59" t="s">
        <v>5984</v>
      </c>
      <c r="FVS619" s="59" t="s">
        <v>5985</v>
      </c>
      <c r="FVT619" s="59" t="s">
        <v>1033</v>
      </c>
      <c r="FVU619" s="59"/>
      <c r="FVV619" s="59" t="s">
        <v>3019</v>
      </c>
      <c r="FVW619" s="59" t="s">
        <v>2843</v>
      </c>
      <c r="FVX619" s="59" t="s">
        <v>5944</v>
      </c>
      <c r="FVY619" s="11" t="s">
        <v>1420</v>
      </c>
      <c r="FVZ619" s="11" t="e">
        <f>_xlfn.XLOOKUP(FVY619,'User Stories'!FVT:FVT,'User Stories'!FVU:FVU)</f>
        <v>#N/A</v>
      </c>
      <c r="FWA619" s="55"/>
      <c r="FWC619" s="20" t="s">
        <v>3020</v>
      </c>
      <c r="FWD619" s="11" t="s">
        <v>5981</v>
      </c>
      <c r="FWE619" s="59" t="s">
        <v>5982</v>
      </c>
      <c r="FWF619" s="59" t="s">
        <v>5983</v>
      </c>
      <c r="FWG619" s="59" t="s">
        <v>2984</v>
      </c>
      <c r="FWH619" s="59" t="s">
        <v>5984</v>
      </c>
      <c r="FWI619" s="59" t="s">
        <v>5985</v>
      </c>
      <c r="FWJ619" s="59" t="s">
        <v>1033</v>
      </c>
      <c r="FWK619" s="59"/>
      <c r="FWL619" s="59" t="s">
        <v>3019</v>
      </c>
      <c r="FWM619" s="59" t="s">
        <v>2843</v>
      </c>
      <c r="FWN619" s="59" t="s">
        <v>5944</v>
      </c>
      <c r="FWO619" s="11" t="s">
        <v>1420</v>
      </c>
      <c r="FWP619" s="11" t="e">
        <f>_xlfn.XLOOKUP(FWO619,'User Stories'!FWJ:FWJ,'User Stories'!FWK:FWK)</f>
        <v>#N/A</v>
      </c>
      <c r="FWQ619" s="55"/>
      <c r="FWS619" s="20" t="s">
        <v>3020</v>
      </c>
      <c r="FWT619" s="11" t="s">
        <v>5981</v>
      </c>
      <c r="FWU619" s="59" t="s">
        <v>5982</v>
      </c>
      <c r="FWV619" s="59" t="s">
        <v>5983</v>
      </c>
      <c r="FWW619" s="59" t="s">
        <v>2984</v>
      </c>
      <c r="FWX619" s="59" t="s">
        <v>5984</v>
      </c>
      <c r="FWY619" s="59" t="s">
        <v>5985</v>
      </c>
      <c r="FWZ619" s="59" t="s">
        <v>1033</v>
      </c>
      <c r="FXA619" s="59"/>
      <c r="FXB619" s="59" t="s">
        <v>3019</v>
      </c>
      <c r="FXC619" s="59" t="s">
        <v>2843</v>
      </c>
      <c r="FXD619" s="59" t="s">
        <v>5944</v>
      </c>
      <c r="FXE619" s="11" t="s">
        <v>1420</v>
      </c>
      <c r="FXF619" s="11" t="e">
        <f>_xlfn.XLOOKUP(FXE619,'User Stories'!FWZ:FWZ,'User Stories'!FXA:FXA)</f>
        <v>#N/A</v>
      </c>
      <c r="FXG619" s="55"/>
      <c r="FXI619" s="20" t="s">
        <v>3020</v>
      </c>
      <c r="FXJ619" s="11" t="s">
        <v>5981</v>
      </c>
      <c r="FXK619" s="59" t="s">
        <v>5982</v>
      </c>
      <c r="FXL619" s="59" t="s">
        <v>5983</v>
      </c>
      <c r="FXM619" s="59" t="s">
        <v>2984</v>
      </c>
      <c r="FXN619" s="59" t="s">
        <v>5984</v>
      </c>
      <c r="FXO619" s="59" t="s">
        <v>5985</v>
      </c>
      <c r="FXP619" s="59" t="s">
        <v>1033</v>
      </c>
      <c r="FXQ619" s="59"/>
      <c r="FXR619" s="59" t="s">
        <v>3019</v>
      </c>
      <c r="FXS619" s="59" t="s">
        <v>2843</v>
      </c>
      <c r="FXT619" s="59" t="s">
        <v>5944</v>
      </c>
      <c r="FXU619" s="11" t="s">
        <v>1420</v>
      </c>
      <c r="FXV619" s="11" t="e">
        <f>_xlfn.XLOOKUP(FXU619,'User Stories'!FXP:FXP,'User Stories'!FXQ:FXQ)</f>
        <v>#N/A</v>
      </c>
      <c r="FXW619" s="55"/>
      <c r="FXY619" s="20" t="s">
        <v>3020</v>
      </c>
      <c r="FXZ619" s="11" t="s">
        <v>5981</v>
      </c>
      <c r="FYA619" s="59" t="s">
        <v>5982</v>
      </c>
      <c r="FYB619" s="59" t="s">
        <v>5983</v>
      </c>
      <c r="FYC619" s="59" t="s">
        <v>2984</v>
      </c>
      <c r="FYD619" s="59" t="s">
        <v>5984</v>
      </c>
      <c r="FYE619" s="59" t="s">
        <v>5985</v>
      </c>
      <c r="FYF619" s="59" t="s">
        <v>1033</v>
      </c>
      <c r="FYG619" s="59"/>
      <c r="FYH619" s="59" t="s">
        <v>3019</v>
      </c>
      <c r="FYI619" s="59" t="s">
        <v>2843</v>
      </c>
      <c r="FYJ619" s="59" t="s">
        <v>5944</v>
      </c>
      <c r="FYK619" s="11" t="s">
        <v>1420</v>
      </c>
      <c r="FYL619" s="11" t="e">
        <f>_xlfn.XLOOKUP(FYK619,'User Stories'!FYF:FYF,'User Stories'!FYG:FYG)</f>
        <v>#N/A</v>
      </c>
      <c r="FYM619" s="55"/>
      <c r="FYO619" s="20" t="s">
        <v>3020</v>
      </c>
      <c r="FYP619" s="11" t="s">
        <v>5981</v>
      </c>
      <c r="FYQ619" s="59" t="s">
        <v>5982</v>
      </c>
      <c r="FYR619" s="59" t="s">
        <v>5983</v>
      </c>
      <c r="FYS619" s="59" t="s">
        <v>2984</v>
      </c>
      <c r="FYT619" s="59" t="s">
        <v>5984</v>
      </c>
      <c r="FYU619" s="59" t="s">
        <v>5985</v>
      </c>
      <c r="FYV619" s="59" t="s">
        <v>1033</v>
      </c>
      <c r="FYW619" s="59"/>
      <c r="FYX619" s="59" t="s">
        <v>3019</v>
      </c>
      <c r="FYY619" s="59" t="s">
        <v>2843</v>
      </c>
      <c r="FYZ619" s="59" t="s">
        <v>5944</v>
      </c>
      <c r="FZA619" s="11" t="s">
        <v>1420</v>
      </c>
      <c r="FZB619" s="11" t="e">
        <f>_xlfn.XLOOKUP(FZA619,'User Stories'!FYV:FYV,'User Stories'!FYW:FYW)</f>
        <v>#N/A</v>
      </c>
      <c r="FZC619" s="55"/>
      <c r="FZE619" s="20" t="s">
        <v>3020</v>
      </c>
      <c r="FZF619" s="11" t="s">
        <v>5981</v>
      </c>
      <c r="FZG619" s="59" t="s">
        <v>5982</v>
      </c>
      <c r="FZH619" s="59" t="s">
        <v>5983</v>
      </c>
      <c r="FZI619" s="59" t="s">
        <v>2984</v>
      </c>
      <c r="FZJ619" s="59" t="s">
        <v>5984</v>
      </c>
      <c r="FZK619" s="59" t="s">
        <v>5985</v>
      </c>
      <c r="FZL619" s="59" t="s">
        <v>1033</v>
      </c>
      <c r="FZM619" s="59"/>
      <c r="FZN619" s="59" t="s">
        <v>3019</v>
      </c>
      <c r="FZO619" s="59" t="s">
        <v>2843</v>
      </c>
      <c r="FZP619" s="59" t="s">
        <v>5944</v>
      </c>
      <c r="FZQ619" s="11" t="s">
        <v>1420</v>
      </c>
      <c r="FZR619" s="11" t="e">
        <f>_xlfn.XLOOKUP(FZQ619,'User Stories'!FZL:FZL,'User Stories'!FZM:FZM)</f>
        <v>#N/A</v>
      </c>
      <c r="FZS619" s="55"/>
      <c r="FZU619" s="20" t="s">
        <v>3020</v>
      </c>
      <c r="FZV619" s="11" t="s">
        <v>5981</v>
      </c>
      <c r="FZW619" s="59" t="s">
        <v>5982</v>
      </c>
      <c r="FZX619" s="59" t="s">
        <v>5983</v>
      </c>
      <c r="FZY619" s="59" t="s">
        <v>2984</v>
      </c>
      <c r="FZZ619" s="59" t="s">
        <v>5984</v>
      </c>
      <c r="GAA619" s="59" t="s">
        <v>5985</v>
      </c>
      <c r="GAB619" s="59" t="s">
        <v>1033</v>
      </c>
      <c r="GAC619" s="59"/>
      <c r="GAD619" s="59" t="s">
        <v>3019</v>
      </c>
      <c r="GAE619" s="59" t="s">
        <v>2843</v>
      </c>
      <c r="GAF619" s="59" t="s">
        <v>5944</v>
      </c>
      <c r="GAG619" s="11" t="s">
        <v>1420</v>
      </c>
      <c r="GAH619" s="11" t="e">
        <f>_xlfn.XLOOKUP(GAG619,'User Stories'!GAB:GAB,'User Stories'!GAC:GAC)</f>
        <v>#N/A</v>
      </c>
      <c r="GAI619" s="55"/>
      <c r="GAK619" s="20" t="s">
        <v>3020</v>
      </c>
      <c r="GAL619" s="11" t="s">
        <v>5981</v>
      </c>
      <c r="GAM619" s="59" t="s">
        <v>5982</v>
      </c>
      <c r="GAN619" s="59" t="s">
        <v>5983</v>
      </c>
      <c r="GAO619" s="59" t="s">
        <v>2984</v>
      </c>
      <c r="GAP619" s="59" t="s">
        <v>5984</v>
      </c>
      <c r="GAQ619" s="59" t="s">
        <v>5985</v>
      </c>
      <c r="GAR619" s="59" t="s">
        <v>1033</v>
      </c>
      <c r="GAS619" s="59"/>
      <c r="GAT619" s="59" t="s">
        <v>3019</v>
      </c>
      <c r="GAU619" s="59" t="s">
        <v>2843</v>
      </c>
      <c r="GAV619" s="59" t="s">
        <v>5944</v>
      </c>
      <c r="GAW619" s="11" t="s">
        <v>1420</v>
      </c>
      <c r="GAX619" s="11" t="e">
        <f>_xlfn.XLOOKUP(GAW619,'User Stories'!GAR:GAR,'User Stories'!GAS:GAS)</f>
        <v>#N/A</v>
      </c>
      <c r="GAY619" s="55"/>
      <c r="GBA619" s="20" t="s">
        <v>3020</v>
      </c>
      <c r="GBB619" s="11" t="s">
        <v>5981</v>
      </c>
      <c r="GBC619" s="59" t="s">
        <v>5982</v>
      </c>
      <c r="GBD619" s="59" t="s">
        <v>5983</v>
      </c>
      <c r="GBE619" s="59" t="s">
        <v>2984</v>
      </c>
      <c r="GBF619" s="59" t="s">
        <v>5984</v>
      </c>
      <c r="GBG619" s="59" t="s">
        <v>5985</v>
      </c>
      <c r="GBH619" s="59" t="s">
        <v>1033</v>
      </c>
      <c r="GBI619" s="59"/>
      <c r="GBJ619" s="59" t="s">
        <v>3019</v>
      </c>
      <c r="GBK619" s="59" t="s">
        <v>2843</v>
      </c>
      <c r="GBL619" s="59" t="s">
        <v>5944</v>
      </c>
      <c r="GBM619" s="11" t="s">
        <v>1420</v>
      </c>
      <c r="GBN619" s="11" t="e">
        <f>_xlfn.XLOOKUP(GBM619,'User Stories'!GBH:GBH,'User Stories'!GBI:GBI)</f>
        <v>#N/A</v>
      </c>
      <c r="GBO619" s="55"/>
      <c r="GBQ619" s="20" t="s">
        <v>3020</v>
      </c>
      <c r="GBR619" s="11" t="s">
        <v>5981</v>
      </c>
      <c r="GBS619" s="59" t="s">
        <v>5982</v>
      </c>
      <c r="GBT619" s="59" t="s">
        <v>5983</v>
      </c>
      <c r="GBU619" s="59" t="s">
        <v>2984</v>
      </c>
      <c r="GBV619" s="59" t="s">
        <v>5984</v>
      </c>
      <c r="GBW619" s="59" t="s">
        <v>5985</v>
      </c>
      <c r="GBX619" s="59" t="s">
        <v>1033</v>
      </c>
      <c r="GBY619" s="59"/>
      <c r="GBZ619" s="59" t="s">
        <v>3019</v>
      </c>
      <c r="GCA619" s="59" t="s">
        <v>2843</v>
      </c>
      <c r="GCB619" s="59" t="s">
        <v>5944</v>
      </c>
      <c r="GCC619" s="11" t="s">
        <v>1420</v>
      </c>
      <c r="GCD619" s="11" t="e">
        <f>_xlfn.XLOOKUP(GCC619,'User Stories'!GBX:GBX,'User Stories'!GBY:GBY)</f>
        <v>#N/A</v>
      </c>
      <c r="GCE619" s="55"/>
      <c r="GCG619" s="20" t="s">
        <v>3020</v>
      </c>
      <c r="GCH619" s="11" t="s">
        <v>5981</v>
      </c>
      <c r="GCI619" s="59" t="s">
        <v>5982</v>
      </c>
      <c r="GCJ619" s="59" t="s">
        <v>5983</v>
      </c>
      <c r="GCK619" s="59" t="s">
        <v>2984</v>
      </c>
      <c r="GCL619" s="59" t="s">
        <v>5984</v>
      </c>
      <c r="GCM619" s="59" t="s">
        <v>5985</v>
      </c>
      <c r="GCN619" s="59" t="s">
        <v>1033</v>
      </c>
      <c r="GCO619" s="59"/>
      <c r="GCP619" s="59" t="s">
        <v>3019</v>
      </c>
      <c r="GCQ619" s="59" t="s">
        <v>2843</v>
      </c>
      <c r="GCR619" s="59" t="s">
        <v>5944</v>
      </c>
      <c r="GCS619" s="11" t="s">
        <v>1420</v>
      </c>
      <c r="GCT619" s="11" t="e">
        <f>_xlfn.XLOOKUP(GCS619,'User Stories'!GCN:GCN,'User Stories'!GCO:GCO)</f>
        <v>#N/A</v>
      </c>
      <c r="GCU619" s="55"/>
      <c r="GCW619" s="20" t="s">
        <v>3020</v>
      </c>
      <c r="GCX619" s="11" t="s">
        <v>5981</v>
      </c>
      <c r="GCY619" s="59" t="s">
        <v>5982</v>
      </c>
      <c r="GCZ619" s="59" t="s">
        <v>5983</v>
      </c>
      <c r="GDA619" s="59" t="s">
        <v>2984</v>
      </c>
      <c r="GDB619" s="59" t="s">
        <v>5984</v>
      </c>
      <c r="GDC619" s="59" t="s">
        <v>5985</v>
      </c>
      <c r="GDD619" s="59" t="s">
        <v>1033</v>
      </c>
      <c r="GDE619" s="59"/>
      <c r="GDF619" s="59" t="s">
        <v>3019</v>
      </c>
      <c r="GDG619" s="59" t="s">
        <v>2843</v>
      </c>
      <c r="GDH619" s="59" t="s">
        <v>5944</v>
      </c>
      <c r="GDI619" s="11" t="s">
        <v>1420</v>
      </c>
      <c r="GDJ619" s="11" t="e">
        <f>_xlfn.XLOOKUP(GDI619,'User Stories'!GDD:GDD,'User Stories'!GDE:GDE)</f>
        <v>#N/A</v>
      </c>
      <c r="GDK619" s="55"/>
      <c r="GDM619" s="20" t="s">
        <v>3020</v>
      </c>
      <c r="GDN619" s="11" t="s">
        <v>5981</v>
      </c>
      <c r="GDO619" s="59" t="s">
        <v>5982</v>
      </c>
      <c r="GDP619" s="59" t="s">
        <v>5983</v>
      </c>
      <c r="GDQ619" s="59" t="s">
        <v>2984</v>
      </c>
      <c r="GDR619" s="59" t="s">
        <v>5984</v>
      </c>
      <c r="GDS619" s="59" t="s">
        <v>5985</v>
      </c>
      <c r="GDT619" s="59" t="s">
        <v>1033</v>
      </c>
      <c r="GDU619" s="59"/>
      <c r="GDV619" s="59" t="s">
        <v>3019</v>
      </c>
      <c r="GDW619" s="59" t="s">
        <v>2843</v>
      </c>
      <c r="GDX619" s="59" t="s">
        <v>5944</v>
      </c>
      <c r="GDY619" s="11" t="s">
        <v>1420</v>
      </c>
      <c r="GDZ619" s="11" t="e">
        <f>_xlfn.XLOOKUP(GDY619,'User Stories'!GDT:GDT,'User Stories'!GDU:GDU)</f>
        <v>#N/A</v>
      </c>
      <c r="GEA619" s="55"/>
      <c r="GEC619" s="20" t="s">
        <v>3020</v>
      </c>
      <c r="GED619" s="11" t="s">
        <v>5981</v>
      </c>
      <c r="GEE619" s="59" t="s">
        <v>5982</v>
      </c>
      <c r="GEF619" s="59" t="s">
        <v>5983</v>
      </c>
      <c r="GEG619" s="59" t="s">
        <v>2984</v>
      </c>
      <c r="GEH619" s="59" t="s">
        <v>5984</v>
      </c>
      <c r="GEI619" s="59" t="s">
        <v>5985</v>
      </c>
      <c r="GEJ619" s="59" t="s">
        <v>1033</v>
      </c>
      <c r="GEK619" s="59"/>
      <c r="GEL619" s="59" t="s">
        <v>3019</v>
      </c>
      <c r="GEM619" s="59" t="s">
        <v>2843</v>
      </c>
      <c r="GEN619" s="59" t="s">
        <v>5944</v>
      </c>
      <c r="GEO619" s="11" t="s">
        <v>1420</v>
      </c>
      <c r="GEP619" s="11" t="e">
        <f>_xlfn.XLOOKUP(GEO619,'User Stories'!GEJ:GEJ,'User Stories'!GEK:GEK)</f>
        <v>#N/A</v>
      </c>
      <c r="GEQ619" s="55"/>
      <c r="GES619" s="20" t="s">
        <v>3020</v>
      </c>
      <c r="GET619" s="11" t="s">
        <v>5981</v>
      </c>
      <c r="GEU619" s="59" t="s">
        <v>5982</v>
      </c>
      <c r="GEV619" s="59" t="s">
        <v>5983</v>
      </c>
      <c r="GEW619" s="59" t="s">
        <v>2984</v>
      </c>
      <c r="GEX619" s="59" t="s">
        <v>5984</v>
      </c>
      <c r="GEY619" s="59" t="s">
        <v>5985</v>
      </c>
      <c r="GEZ619" s="59" t="s">
        <v>1033</v>
      </c>
      <c r="GFA619" s="59"/>
      <c r="GFB619" s="59" t="s">
        <v>3019</v>
      </c>
      <c r="GFC619" s="59" t="s">
        <v>2843</v>
      </c>
      <c r="GFD619" s="59" t="s">
        <v>5944</v>
      </c>
      <c r="GFE619" s="11" t="s">
        <v>1420</v>
      </c>
      <c r="GFF619" s="11" t="e">
        <f>_xlfn.XLOOKUP(GFE619,'User Stories'!GEZ:GEZ,'User Stories'!GFA:GFA)</f>
        <v>#N/A</v>
      </c>
      <c r="GFG619" s="55"/>
      <c r="GFI619" s="20" t="s">
        <v>3020</v>
      </c>
      <c r="GFJ619" s="11" t="s">
        <v>5981</v>
      </c>
      <c r="GFK619" s="59" t="s">
        <v>5982</v>
      </c>
      <c r="GFL619" s="59" t="s">
        <v>5983</v>
      </c>
      <c r="GFM619" s="59" t="s">
        <v>2984</v>
      </c>
      <c r="GFN619" s="59" t="s">
        <v>5984</v>
      </c>
      <c r="GFO619" s="59" t="s">
        <v>5985</v>
      </c>
      <c r="GFP619" s="59" t="s">
        <v>1033</v>
      </c>
      <c r="GFQ619" s="59"/>
      <c r="GFR619" s="59" t="s">
        <v>3019</v>
      </c>
      <c r="GFS619" s="59" t="s">
        <v>2843</v>
      </c>
      <c r="GFT619" s="59" t="s">
        <v>5944</v>
      </c>
      <c r="GFU619" s="11" t="s">
        <v>1420</v>
      </c>
      <c r="GFV619" s="11" t="e">
        <f>_xlfn.XLOOKUP(GFU619,'User Stories'!GFP:GFP,'User Stories'!GFQ:GFQ)</f>
        <v>#N/A</v>
      </c>
      <c r="GFW619" s="55"/>
      <c r="GFY619" s="20" t="s">
        <v>3020</v>
      </c>
      <c r="GFZ619" s="11" t="s">
        <v>5981</v>
      </c>
      <c r="GGA619" s="59" t="s">
        <v>5982</v>
      </c>
      <c r="GGB619" s="59" t="s">
        <v>5983</v>
      </c>
      <c r="GGC619" s="59" t="s">
        <v>2984</v>
      </c>
      <c r="GGD619" s="59" t="s">
        <v>5984</v>
      </c>
      <c r="GGE619" s="59" t="s">
        <v>5985</v>
      </c>
      <c r="GGF619" s="59" t="s">
        <v>1033</v>
      </c>
      <c r="GGG619" s="59"/>
      <c r="GGH619" s="59" t="s">
        <v>3019</v>
      </c>
      <c r="GGI619" s="59" t="s">
        <v>2843</v>
      </c>
      <c r="GGJ619" s="59" t="s">
        <v>5944</v>
      </c>
      <c r="GGK619" s="11" t="s">
        <v>1420</v>
      </c>
      <c r="GGL619" s="11" t="e">
        <f>_xlfn.XLOOKUP(GGK619,'User Stories'!GGF:GGF,'User Stories'!GGG:GGG)</f>
        <v>#N/A</v>
      </c>
      <c r="GGM619" s="55"/>
      <c r="GGO619" s="20" t="s">
        <v>3020</v>
      </c>
      <c r="GGP619" s="11" t="s">
        <v>5981</v>
      </c>
      <c r="GGQ619" s="59" t="s">
        <v>5982</v>
      </c>
      <c r="GGR619" s="59" t="s">
        <v>5983</v>
      </c>
      <c r="GGS619" s="59" t="s">
        <v>2984</v>
      </c>
      <c r="GGT619" s="59" t="s">
        <v>5984</v>
      </c>
      <c r="GGU619" s="59" t="s">
        <v>5985</v>
      </c>
      <c r="GGV619" s="59" t="s">
        <v>1033</v>
      </c>
      <c r="GGW619" s="59"/>
      <c r="GGX619" s="59" t="s">
        <v>3019</v>
      </c>
      <c r="GGY619" s="59" t="s">
        <v>2843</v>
      </c>
      <c r="GGZ619" s="59" t="s">
        <v>5944</v>
      </c>
      <c r="GHA619" s="11" t="s">
        <v>1420</v>
      </c>
      <c r="GHB619" s="11" t="e">
        <f>_xlfn.XLOOKUP(GHA619,'User Stories'!GGV:GGV,'User Stories'!GGW:GGW)</f>
        <v>#N/A</v>
      </c>
      <c r="GHC619" s="55"/>
      <c r="GHE619" s="20" t="s">
        <v>3020</v>
      </c>
      <c r="GHF619" s="11" t="s">
        <v>5981</v>
      </c>
      <c r="GHG619" s="59" t="s">
        <v>5982</v>
      </c>
      <c r="GHH619" s="59" t="s">
        <v>5983</v>
      </c>
      <c r="GHI619" s="59" t="s">
        <v>2984</v>
      </c>
      <c r="GHJ619" s="59" t="s">
        <v>5984</v>
      </c>
      <c r="GHK619" s="59" t="s">
        <v>5985</v>
      </c>
      <c r="GHL619" s="59" t="s">
        <v>1033</v>
      </c>
      <c r="GHM619" s="59"/>
      <c r="GHN619" s="59" t="s">
        <v>3019</v>
      </c>
      <c r="GHO619" s="59" t="s">
        <v>2843</v>
      </c>
      <c r="GHP619" s="59" t="s">
        <v>5944</v>
      </c>
      <c r="GHQ619" s="11" t="s">
        <v>1420</v>
      </c>
      <c r="GHR619" s="11" t="e">
        <f>_xlfn.XLOOKUP(GHQ619,'User Stories'!GHL:GHL,'User Stories'!GHM:GHM)</f>
        <v>#N/A</v>
      </c>
      <c r="GHS619" s="55"/>
      <c r="GHU619" s="20" t="s">
        <v>3020</v>
      </c>
      <c r="GHV619" s="11" t="s">
        <v>5981</v>
      </c>
      <c r="GHW619" s="59" t="s">
        <v>5982</v>
      </c>
      <c r="GHX619" s="59" t="s">
        <v>5983</v>
      </c>
      <c r="GHY619" s="59" t="s">
        <v>2984</v>
      </c>
      <c r="GHZ619" s="59" t="s">
        <v>5984</v>
      </c>
      <c r="GIA619" s="59" t="s">
        <v>5985</v>
      </c>
      <c r="GIB619" s="59" t="s">
        <v>1033</v>
      </c>
      <c r="GIC619" s="59"/>
      <c r="GID619" s="59" t="s">
        <v>3019</v>
      </c>
      <c r="GIE619" s="59" t="s">
        <v>2843</v>
      </c>
      <c r="GIF619" s="59" t="s">
        <v>5944</v>
      </c>
      <c r="GIG619" s="11" t="s">
        <v>1420</v>
      </c>
      <c r="GIH619" s="11" t="e">
        <f>_xlfn.XLOOKUP(GIG619,'User Stories'!GIB:GIB,'User Stories'!GIC:GIC)</f>
        <v>#N/A</v>
      </c>
      <c r="GII619" s="55"/>
      <c r="GIK619" s="20" t="s">
        <v>3020</v>
      </c>
      <c r="GIL619" s="11" t="s">
        <v>5981</v>
      </c>
      <c r="GIM619" s="59" t="s">
        <v>5982</v>
      </c>
      <c r="GIN619" s="59" t="s">
        <v>5983</v>
      </c>
      <c r="GIO619" s="59" t="s">
        <v>2984</v>
      </c>
      <c r="GIP619" s="59" t="s">
        <v>5984</v>
      </c>
      <c r="GIQ619" s="59" t="s">
        <v>5985</v>
      </c>
      <c r="GIR619" s="59" t="s">
        <v>1033</v>
      </c>
      <c r="GIS619" s="59"/>
      <c r="GIT619" s="59" t="s">
        <v>3019</v>
      </c>
      <c r="GIU619" s="59" t="s">
        <v>2843</v>
      </c>
      <c r="GIV619" s="59" t="s">
        <v>5944</v>
      </c>
      <c r="GIW619" s="11" t="s">
        <v>1420</v>
      </c>
      <c r="GIX619" s="11" t="e">
        <f>_xlfn.XLOOKUP(GIW619,'User Stories'!GIR:GIR,'User Stories'!GIS:GIS)</f>
        <v>#N/A</v>
      </c>
      <c r="GIY619" s="55"/>
      <c r="GJA619" s="20" t="s">
        <v>3020</v>
      </c>
      <c r="GJB619" s="11" t="s">
        <v>5981</v>
      </c>
      <c r="GJC619" s="59" t="s">
        <v>5982</v>
      </c>
      <c r="GJD619" s="59" t="s">
        <v>5983</v>
      </c>
      <c r="GJE619" s="59" t="s">
        <v>2984</v>
      </c>
      <c r="GJF619" s="59" t="s">
        <v>5984</v>
      </c>
      <c r="GJG619" s="59" t="s">
        <v>5985</v>
      </c>
      <c r="GJH619" s="59" t="s">
        <v>1033</v>
      </c>
      <c r="GJI619" s="59"/>
      <c r="GJJ619" s="59" t="s">
        <v>3019</v>
      </c>
      <c r="GJK619" s="59" t="s">
        <v>2843</v>
      </c>
      <c r="GJL619" s="59" t="s">
        <v>5944</v>
      </c>
      <c r="GJM619" s="11" t="s">
        <v>1420</v>
      </c>
      <c r="GJN619" s="11" t="e">
        <f>_xlfn.XLOOKUP(GJM619,'User Stories'!GJH:GJH,'User Stories'!GJI:GJI)</f>
        <v>#N/A</v>
      </c>
      <c r="GJO619" s="55"/>
      <c r="GJQ619" s="20" t="s">
        <v>3020</v>
      </c>
      <c r="GJR619" s="11" t="s">
        <v>5981</v>
      </c>
      <c r="GJS619" s="59" t="s">
        <v>5982</v>
      </c>
      <c r="GJT619" s="59" t="s">
        <v>5983</v>
      </c>
      <c r="GJU619" s="59" t="s">
        <v>2984</v>
      </c>
      <c r="GJV619" s="59" t="s">
        <v>5984</v>
      </c>
      <c r="GJW619" s="59" t="s">
        <v>5985</v>
      </c>
      <c r="GJX619" s="59" t="s">
        <v>1033</v>
      </c>
      <c r="GJY619" s="59"/>
      <c r="GJZ619" s="59" t="s">
        <v>3019</v>
      </c>
      <c r="GKA619" s="59" t="s">
        <v>2843</v>
      </c>
      <c r="GKB619" s="59" t="s">
        <v>5944</v>
      </c>
      <c r="GKC619" s="11" t="s">
        <v>1420</v>
      </c>
      <c r="GKD619" s="11" t="e">
        <f>_xlfn.XLOOKUP(GKC619,'User Stories'!GJX:GJX,'User Stories'!GJY:GJY)</f>
        <v>#N/A</v>
      </c>
      <c r="GKE619" s="55"/>
      <c r="GKG619" s="20" t="s">
        <v>3020</v>
      </c>
      <c r="GKH619" s="11" t="s">
        <v>5981</v>
      </c>
      <c r="GKI619" s="59" t="s">
        <v>5982</v>
      </c>
      <c r="GKJ619" s="59" t="s">
        <v>5983</v>
      </c>
      <c r="GKK619" s="59" t="s">
        <v>2984</v>
      </c>
      <c r="GKL619" s="59" t="s">
        <v>5984</v>
      </c>
      <c r="GKM619" s="59" t="s">
        <v>5985</v>
      </c>
      <c r="GKN619" s="59" t="s">
        <v>1033</v>
      </c>
      <c r="GKO619" s="59"/>
      <c r="GKP619" s="59" t="s">
        <v>3019</v>
      </c>
      <c r="GKQ619" s="59" t="s">
        <v>2843</v>
      </c>
      <c r="GKR619" s="59" t="s">
        <v>5944</v>
      </c>
      <c r="GKS619" s="11" t="s">
        <v>1420</v>
      </c>
      <c r="GKT619" s="11" t="e">
        <f>_xlfn.XLOOKUP(GKS619,'User Stories'!GKN:GKN,'User Stories'!GKO:GKO)</f>
        <v>#N/A</v>
      </c>
      <c r="GKU619" s="55"/>
      <c r="GKW619" s="20" t="s">
        <v>3020</v>
      </c>
      <c r="GKX619" s="11" t="s">
        <v>5981</v>
      </c>
      <c r="GKY619" s="59" t="s">
        <v>5982</v>
      </c>
      <c r="GKZ619" s="59" t="s">
        <v>5983</v>
      </c>
      <c r="GLA619" s="59" t="s">
        <v>2984</v>
      </c>
      <c r="GLB619" s="59" t="s">
        <v>5984</v>
      </c>
      <c r="GLC619" s="59" t="s">
        <v>5985</v>
      </c>
      <c r="GLD619" s="59" t="s">
        <v>1033</v>
      </c>
      <c r="GLE619" s="59"/>
      <c r="GLF619" s="59" t="s">
        <v>3019</v>
      </c>
      <c r="GLG619" s="59" t="s">
        <v>2843</v>
      </c>
      <c r="GLH619" s="59" t="s">
        <v>5944</v>
      </c>
      <c r="GLI619" s="11" t="s">
        <v>1420</v>
      </c>
      <c r="GLJ619" s="11" t="e">
        <f>_xlfn.XLOOKUP(GLI619,'User Stories'!GLD:GLD,'User Stories'!GLE:GLE)</f>
        <v>#N/A</v>
      </c>
      <c r="GLK619" s="55"/>
      <c r="GLM619" s="20" t="s">
        <v>3020</v>
      </c>
      <c r="GLN619" s="11" t="s">
        <v>5981</v>
      </c>
      <c r="GLO619" s="59" t="s">
        <v>5982</v>
      </c>
      <c r="GLP619" s="59" t="s">
        <v>5983</v>
      </c>
      <c r="GLQ619" s="59" t="s">
        <v>2984</v>
      </c>
      <c r="GLR619" s="59" t="s">
        <v>5984</v>
      </c>
      <c r="GLS619" s="59" t="s">
        <v>5985</v>
      </c>
      <c r="GLT619" s="59" t="s">
        <v>1033</v>
      </c>
      <c r="GLU619" s="59"/>
      <c r="GLV619" s="59" t="s">
        <v>3019</v>
      </c>
      <c r="GLW619" s="59" t="s">
        <v>2843</v>
      </c>
      <c r="GLX619" s="59" t="s">
        <v>5944</v>
      </c>
      <c r="GLY619" s="11" t="s">
        <v>1420</v>
      </c>
      <c r="GLZ619" s="11" t="e">
        <f>_xlfn.XLOOKUP(GLY619,'User Stories'!GLT:GLT,'User Stories'!GLU:GLU)</f>
        <v>#N/A</v>
      </c>
      <c r="GMA619" s="55"/>
      <c r="GMC619" s="20" t="s">
        <v>3020</v>
      </c>
      <c r="GMD619" s="11" t="s">
        <v>5981</v>
      </c>
      <c r="GME619" s="59" t="s">
        <v>5982</v>
      </c>
      <c r="GMF619" s="59" t="s">
        <v>5983</v>
      </c>
      <c r="GMG619" s="59" t="s">
        <v>2984</v>
      </c>
      <c r="GMH619" s="59" t="s">
        <v>5984</v>
      </c>
      <c r="GMI619" s="59" t="s">
        <v>5985</v>
      </c>
      <c r="GMJ619" s="59" t="s">
        <v>1033</v>
      </c>
      <c r="GMK619" s="59"/>
      <c r="GML619" s="59" t="s">
        <v>3019</v>
      </c>
      <c r="GMM619" s="59" t="s">
        <v>2843</v>
      </c>
      <c r="GMN619" s="59" t="s">
        <v>5944</v>
      </c>
      <c r="GMO619" s="11" t="s">
        <v>1420</v>
      </c>
      <c r="GMP619" s="11" t="e">
        <f>_xlfn.XLOOKUP(GMO619,'User Stories'!GMJ:GMJ,'User Stories'!GMK:GMK)</f>
        <v>#N/A</v>
      </c>
      <c r="GMQ619" s="55"/>
      <c r="GMS619" s="20" t="s">
        <v>3020</v>
      </c>
      <c r="GMT619" s="11" t="s">
        <v>5981</v>
      </c>
      <c r="GMU619" s="59" t="s">
        <v>5982</v>
      </c>
      <c r="GMV619" s="59" t="s">
        <v>5983</v>
      </c>
      <c r="GMW619" s="59" t="s">
        <v>2984</v>
      </c>
      <c r="GMX619" s="59" t="s">
        <v>5984</v>
      </c>
      <c r="GMY619" s="59" t="s">
        <v>5985</v>
      </c>
      <c r="GMZ619" s="59" t="s">
        <v>1033</v>
      </c>
      <c r="GNA619" s="59"/>
      <c r="GNB619" s="59" t="s">
        <v>3019</v>
      </c>
      <c r="GNC619" s="59" t="s">
        <v>2843</v>
      </c>
      <c r="GND619" s="59" t="s">
        <v>5944</v>
      </c>
      <c r="GNE619" s="11" t="s">
        <v>1420</v>
      </c>
      <c r="GNF619" s="11" t="e">
        <f>_xlfn.XLOOKUP(GNE619,'User Stories'!GMZ:GMZ,'User Stories'!GNA:GNA)</f>
        <v>#N/A</v>
      </c>
      <c r="GNG619" s="55"/>
      <c r="GNI619" s="20" t="s">
        <v>3020</v>
      </c>
      <c r="GNJ619" s="11" t="s">
        <v>5981</v>
      </c>
      <c r="GNK619" s="59" t="s">
        <v>5982</v>
      </c>
      <c r="GNL619" s="59" t="s">
        <v>5983</v>
      </c>
      <c r="GNM619" s="59" t="s">
        <v>2984</v>
      </c>
      <c r="GNN619" s="59" t="s">
        <v>5984</v>
      </c>
      <c r="GNO619" s="59" t="s">
        <v>5985</v>
      </c>
      <c r="GNP619" s="59" t="s">
        <v>1033</v>
      </c>
      <c r="GNQ619" s="59"/>
      <c r="GNR619" s="59" t="s">
        <v>3019</v>
      </c>
      <c r="GNS619" s="59" t="s">
        <v>2843</v>
      </c>
      <c r="GNT619" s="59" t="s">
        <v>5944</v>
      </c>
      <c r="GNU619" s="11" t="s">
        <v>1420</v>
      </c>
      <c r="GNV619" s="11" t="e">
        <f>_xlfn.XLOOKUP(GNU619,'User Stories'!GNP:GNP,'User Stories'!GNQ:GNQ)</f>
        <v>#N/A</v>
      </c>
      <c r="GNW619" s="55"/>
      <c r="GNY619" s="20" t="s">
        <v>3020</v>
      </c>
      <c r="GNZ619" s="11" t="s">
        <v>5981</v>
      </c>
      <c r="GOA619" s="59" t="s">
        <v>5982</v>
      </c>
      <c r="GOB619" s="59" t="s">
        <v>5983</v>
      </c>
      <c r="GOC619" s="59" t="s">
        <v>2984</v>
      </c>
      <c r="GOD619" s="59" t="s">
        <v>5984</v>
      </c>
      <c r="GOE619" s="59" t="s">
        <v>5985</v>
      </c>
      <c r="GOF619" s="59" t="s">
        <v>1033</v>
      </c>
      <c r="GOG619" s="59"/>
      <c r="GOH619" s="59" t="s">
        <v>3019</v>
      </c>
      <c r="GOI619" s="59" t="s">
        <v>2843</v>
      </c>
      <c r="GOJ619" s="59" t="s">
        <v>5944</v>
      </c>
      <c r="GOK619" s="11" t="s">
        <v>1420</v>
      </c>
      <c r="GOL619" s="11" t="e">
        <f>_xlfn.XLOOKUP(GOK619,'User Stories'!GOF:GOF,'User Stories'!GOG:GOG)</f>
        <v>#N/A</v>
      </c>
      <c r="GOM619" s="55"/>
      <c r="GOO619" s="20" t="s">
        <v>3020</v>
      </c>
      <c r="GOP619" s="11" t="s">
        <v>5981</v>
      </c>
      <c r="GOQ619" s="59" t="s">
        <v>5982</v>
      </c>
      <c r="GOR619" s="59" t="s">
        <v>5983</v>
      </c>
      <c r="GOS619" s="59" t="s">
        <v>2984</v>
      </c>
      <c r="GOT619" s="59" t="s">
        <v>5984</v>
      </c>
      <c r="GOU619" s="59" t="s">
        <v>5985</v>
      </c>
      <c r="GOV619" s="59" t="s">
        <v>1033</v>
      </c>
      <c r="GOW619" s="59"/>
      <c r="GOX619" s="59" t="s">
        <v>3019</v>
      </c>
      <c r="GOY619" s="59" t="s">
        <v>2843</v>
      </c>
      <c r="GOZ619" s="59" t="s">
        <v>5944</v>
      </c>
      <c r="GPA619" s="11" t="s">
        <v>1420</v>
      </c>
      <c r="GPB619" s="11" t="e">
        <f>_xlfn.XLOOKUP(GPA619,'User Stories'!GOV:GOV,'User Stories'!GOW:GOW)</f>
        <v>#N/A</v>
      </c>
      <c r="GPC619" s="55"/>
      <c r="GPE619" s="20" t="s">
        <v>3020</v>
      </c>
      <c r="GPF619" s="11" t="s">
        <v>5981</v>
      </c>
      <c r="GPG619" s="59" t="s">
        <v>5982</v>
      </c>
      <c r="GPH619" s="59" t="s">
        <v>5983</v>
      </c>
      <c r="GPI619" s="59" t="s">
        <v>2984</v>
      </c>
      <c r="GPJ619" s="59" t="s">
        <v>5984</v>
      </c>
      <c r="GPK619" s="59" t="s">
        <v>5985</v>
      </c>
      <c r="GPL619" s="59" t="s">
        <v>1033</v>
      </c>
      <c r="GPM619" s="59"/>
      <c r="GPN619" s="59" t="s">
        <v>3019</v>
      </c>
      <c r="GPO619" s="59" t="s">
        <v>2843</v>
      </c>
      <c r="GPP619" s="59" t="s">
        <v>5944</v>
      </c>
      <c r="GPQ619" s="11" t="s">
        <v>1420</v>
      </c>
      <c r="GPR619" s="11" t="e">
        <f>_xlfn.XLOOKUP(GPQ619,'User Stories'!GPL:GPL,'User Stories'!GPM:GPM)</f>
        <v>#N/A</v>
      </c>
      <c r="GPS619" s="55"/>
      <c r="GPU619" s="20" t="s">
        <v>3020</v>
      </c>
      <c r="GPV619" s="11" t="s">
        <v>5981</v>
      </c>
      <c r="GPW619" s="59" t="s">
        <v>5982</v>
      </c>
      <c r="GPX619" s="59" t="s">
        <v>5983</v>
      </c>
      <c r="GPY619" s="59" t="s">
        <v>2984</v>
      </c>
      <c r="GPZ619" s="59" t="s">
        <v>5984</v>
      </c>
      <c r="GQA619" s="59" t="s">
        <v>5985</v>
      </c>
      <c r="GQB619" s="59" t="s">
        <v>1033</v>
      </c>
      <c r="GQC619" s="59"/>
      <c r="GQD619" s="59" t="s">
        <v>3019</v>
      </c>
      <c r="GQE619" s="59" t="s">
        <v>2843</v>
      </c>
      <c r="GQF619" s="59" t="s">
        <v>5944</v>
      </c>
      <c r="GQG619" s="11" t="s">
        <v>1420</v>
      </c>
      <c r="GQH619" s="11" t="e">
        <f>_xlfn.XLOOKUP(GQG619,'User Stories'!GQB:GQB,'User Stories'!GQC:GQC)</f>
        <v>#N/A</v>
      </c>
      <c r="GQI619" s="55"/>
      <c r="GQK619" s="20" t="s">
        <v>3020</v>
      </c>
      <c r="GQL619" s="11" t="s">
        <v>5981</v>
      </c>
      <c r="GQM619" s="59" t="s">
        <v>5982</v>
      </c>
      <c r="GQN619" s="59" t="s">
        <v>5983</v>
      </c>
      <c r="GQO619" s="59" t="s">
        <v>2984</v>
      </c>
      <c r="GQP619" s="59" t="s">
        <v>5984</v>
      </c>
      <c r="GQQ619" s="59" t="s">
        <v>5985</v>
      </c>
      <c r="GQR619" s="59" t="s">
        <v>1033</v>
      </c>
      <c r="GQS619" s="59"/>
      <c r="GQT619" s="59" t="s">
        <v>3019</v>
      </c>
      <c r="GQU619" s="59" t="s">
        <v>2843</v>
      </c>
      <c r="GQV619" s="59" t="s">
        <v>5944</v>
      </c>
      <c r="GQW619" s="11" t="s">
        <v>1420</v>
      </c>
      <c r="GQX619" s="11" t="e">
        <f>_xlfn.XLOOKUP(GQW619,'User Stories'!GQR:GQR,'User Stories'!GQS:GQS)</f>
        <v>#N/A</v>
      </c>
      <c r="GQY619" s="55"/>
      <c r="GRA619" s="20" t="s">
        <v>3020</v>
      </c>
      <c r="GRB619" s="11" t="s">
        <v>5981</v>
      </c>
      <c r="GRC619" s="59" t="s">
        <v>5982</v>
      </c>
      <c r="GRD619" s="59" t="s">
        <v>5983</v>
      </c>
      <c r="GRE619" s="59" t="s">
        <v>2984</v>
      </c>
      <c r="GRF619" s="59" t="s">
        <v>5984</v>
      </c>
      <c r="GRG619" s="59" t="s">
        <v>5985</v>
      </c>
      <c r="GRH619" s="59" t="s">
        <v>1033</v>
      </c>
      <c r="GRI619" s="59"/>
      <c r="GRJ619" s="59" t="s">
        <v>3019</v>
      </c>
      <c r="GRK619" s="59" t="s">
        <v>2843</v>
      </c>
      <c r="GRL619" s="59" t="s">
        <v>5944</v>
      </c>
      <c r="GRM619" s="11" t="s">
        <v>1420</v>
      </c>
      <c r="GRN619" s="11" t="e">
        <f>_xlfn.XLOOKUP(GRM619,'User Stories'!GRH:GRH,'User Stories'!GRI:GRI)</f>
        <v>#N/A</v>
      </c>
      <c r="GRO619" s="55"/>
      <c r="GRQ619" s="20" t="s">
        <v>3020</v>
      </c>
      <c r="GRR619" s="11" t="s">
        <v>5981</v>
      </c>
      <c r="GRS619" s="59" t="s">
        <v>5982</v>
      </c>
      <c r="GRT619" s="59" t="s">
        <v>5983</v>
      </c>
      <c r="GRU619" s="59" t="s">
        <v>2984</v>
      </c>
      <c r="GRV619" s="59" t="s">
        <v>5984</v>
      </c>
      <c r="GRW619" s="59" t="s">
        <v>5985</v>
      </c>
      <c r="GRX619" s="59" t="s">
        <v>1033</v>
      </c>
      <c r="GRY619" s="59"/>
      <c r="GRZ619" s="59" t="s">
        <v>3019</v>
      </c>
      <c r="GSA619" s="59" t="s">
        <v>2843</v>
      </c>
      <c r="GSB619" s="59" t="s">
        <v>5944</v>
      </c>
      <c r="GSC619" s="11" t="s">
        <v>1420</v>
      </c>
      <c r="GSD619" s="11" t="e">
        <f>_xlfn.XLOOKUP(GSC619,'User Stories'!GRX:GRX,'User Stories'!GRY:GRY)</f>
        <v>#N/A</v>
      </c>
      <c r="GSE619" s="55"/>
      <c r="GSG619" s="20" t="s">
        <v>3020</v>
      </c>
      <c r="GSH619" s="11" t="s">
        <v>5981</v>
      </c>
      <c r="GSI619" s="59" t="s">
        <v>5982</v>
      </c>
      <c r="GSJ619" s="59" t="s">
        <v>5983</v>
      </c>
      <c r="GSK619" s="59" t="s">
        <v>2984</v>
      </c>
      <c r="GSL619" s="59" t="s">
        <v>5984</v>
      </c>
      <c r="GSM619" s="59" t="s">
        <v>5985</v>
      </c>
      <c r="GSN619" s="59" t="s">
        <v>1033</v>
      </c>
      <c r="GSO619" s="59"/>
      <c r="GSP619" s="59" t="s">
        <v>3019</v>
      </c>
      <c r="GSQ619" s="59" t="s">
        <v>2843</v>
      </c>
      <c r="GSR619" s="59" t="s">
        <v>5944</v>
      </c>
      <c r="GSS619" s="11" t="s">
        <v>1420</v>
      </c>
      <c r="GST619" s="11" t="e">
        <f>_xlfn.XLOOKUP(GSS619,'User Stories'!GSN:GSN,'User Stories'!GSO:GSO)</f>
        <v>#N/A</v>
      </c>
      <c r="GSU619" s="55"/>
      <c r="GSW619" s="20" t="s">
        <v>3020</v>
      </c>
      <c r="GSX619" s="11" t="s">
        <v>5981</v>
      </c>
      <c r="GSY619" s="59" t="s">
        <v>5982</v>
      </c>
      <c r="GSZ619" s="59" t="s">
        <v>5983</v>
      </c>
      <c r="GTA619" s="59" t="s">
        <v>2984</v>
      </c>
      <c r="GTB619" s="59" t="s">
        <v>5984</v>
      </c>
      <c r="GTC619" s="59" t="s">
        <v>5985</v>
      </c>
      <c r="GTD619" s="59" t="s">
        <v>1033</v>
      </c>
      <c r="GTE619" s="59"/>
      <c r="GTF619" s="59" t="s">
        <v>3019</v>
      </c>
      <c r="GTG619" s="59" t="s">
        <v>2843</v>
      </c>
      <c r="GTH619" s="59" t="s">
        <v>5944</v>
      </c>
      <c r="GTI619" s="11" t="s">
        <v>1420</v>
      </c>
      <c r="GTJ619" s="11" t="e">
        <f>_xlfn.XLOOKUP(GTI619,'User Stories'!GTD:GTD,'User Stories'!GTE:GTE)</f>
        <v>#N/A</v>
      </c>
      <c r="GTK619" s="55"/>
      <c r="GTM619" s="20" t="s">
        <v>3020</v>
      </c>
      <c r="GTN619" s="11" t="s">
        <v>5981</v>
      </c>
      <c r="GTO619" s="59" t="s">
        <v>5982</v>
      </c>
      <c r="GTP619" s="59" t="s">
        <v>5983</v>
      </c>
      <c r="GTQ619" s="59" t="s">
        <v>2984</v>
      </c>
      <c r="GTR619" s="59" t="s">
        <v>5984</v>
      </c>
      <c r="GTS619" s="59" t="s">
        <v>5985</v>
      </c>
      <c r="GTT619" s="59" t="s">
        <v>1033</v>
      </c>
      <c r="GTU619" s="59"/>
      <c r="GTV619" s="59" t="s">
        <v>3019</v>
      </c>
      <c r="GTW619" s="59" t="s">
        <v>2843</v>
      </c>
      <c r="GTX619" s="59" t="s">
        <v>5944</v>
      </c>
      <c r="GTY619" s="11" t="s">
        <v>1420</v>
      </c>
      <c r="GTZ619" s="11" t="e">
        <f>_xlfn.XLOOKUP(GTY619,'User Stories'!GTT:GTT,'User Stories'!GTU:GTU)</f>
        <v>#N/A</v>
      </c>
      <c r="GUA619" s="55"/>
      <c r="GUC619" s="20" t="s">
        <v>3020</v>
      </c>
      <c r="GUD619" s="11" t="s">
        <v>5981</v>
      </c>
      <c r="GUE619" s="59" t="s">
        <v>5982</v>
      </c>
      <c r="GUF619" s="59" t="s">
        <v>5983</v>
      </c>
      <c r="GUG619" s="59" t="s">
        <v>2984</v>
      </c>
      <c r="GUH619" s="59" t="s">
        <v>5984</v>
      </c>
      <c r="GUI619" s="59" t="s">
        <v>5985</v>
      </c>
      <c r="GUJ619" s="59" t="s">
        <v>1033</v>
      </c>
      <c r="GUK619" s="59"/>
      <c r="GUL619" s="59" t="s">
        <v>3019</v>
      </c>
      <c r="GUM619" s="59" t="s">
        <v>2843</v>
      </c>
      <c r="GUN619" s="59" t="s">
        <v>5944</v>
      </c>
      <c r="GUO619" s="11" t="s">
        <v>1420</v>
      </c>
      <c r="GUP619" s="11" t="e">
        <f>_xlfn.XLOOKUP(GUO619,'User Stories'!GUJ:GUJ,'User Stories'!GUK:GUK)</f>
        <v>#N/A</v>
      </c>
      <c r="GUQ619" s="55"/>
      <c r="GUS619" s="20" t="s">
        <v>3020</v>
      </c>
      <c r="GUT619" s="11" t="s">
        <v>5981</v>
      </c>
      <c r="GUU619" s="59" t="s">
        <v>5982</v>
      </c>
      <c r="GUV619" s="59" t="s">
        <v>5983</v>
      </c>
      <c r="GUW619" s="59" t="s">
        <v>2984</v>
      </c>
      <c r="GUX619" s="59" t="s">
        <v>5984</v>
      </c>
      <c r="GUY619" s="59" t="s">
        <v>5985</v>
      </c>
      <c r="GUZ619" s="59" t="s">
        <v>1033</v>
      </c>
      <c r="GVA619" s="59"/>
      <c r="GVB619" s="59" t="s">
        <v>3019</v>
      </c>
      <c r="GVC619" s="59" t="s">
        <v>2843</v>
      </c>
      <c r="GVD619" s="59" t="s">
        <v>5944</v>
      </c>
      <c r="GVE619" s="11" t="s">
        <v>1420</v>
      </c>
      <c r="GVF619" s="11" t="e">
        <f>_xlfn.XLOOKUP(GVE619,'User Stories'!GUZ:GUZ,'User Stories'!GVA:GVA)</f>
        <v>#N/A</v>
      </c>
      <c r="GVG619" s="55"/>
      <c r="GVI619" s="20" t="s">
        <v>3020</v>
      </c>
      <c r="GVJ619" s="11" t="s">
        <v>5981</v>
      </c>
      <c r="GVK619" s="59" t="s">
        <v>5982</v>
      </c>
      <c r="GVL619" s="59" t="s">
        <v>5983</v>
      </c>
      <c r="GVM619" s="59" t="s">
        <v>2984</v>
      </c>
      <c r="GVN619" s="59" t="s">
        <v>5984</v>
      </c>
      <c r="GVO619" s="59" t="s">
        <v>5985</v>
      </c>
      <c r="GVP619" s="59" t="s">
        <v>1033</v>
      </c>
      <c r="GVQ619" s="59"/>
      <c r="GVR619" s="59" t="s">
        <v>3019</v>
      </c>
      <c r="GVS619" s="59" t="s">
        <v>2843</v>
      </c>
      <c r="GVT619" s="59" t="s">
        <v>5944</v>
      </c>
      <c r="GVU619" s="11" t="s">
        <v>1420</v>
      </c>
      <c r="GVV619" s="11" t="e">
        <f>_xlfn.XLOOKUP(GVU619,'User Stories'!GVP:GVP,'User Stories'!GVQ:GVQ)</f>
        <v>#N/A</v>
      </c>
      <c r="GVW619" s="55"/>
      <c r="GVY619" s="20" t="s">
        <v>3020</v>
      </c>
      <c r="GVZ619" s="11" t="s">
        <v>5981</v>
      </c>
      <c r="GWA619" s="59" t="s">
        <v>5982</v>
      </c>
      <c r="GWB619" s="59" t="s">
        <v>5983</v>
      </c>
      <c r="GWC619" s="59" t="s">
        <v>2984</v>
      </c>
      <c r="GWD619" s="59" t="s">
        <v>5984</v>
      </c>
      <c r="GWE619" s="59" t="s">
        <v>5985</v>
      </c>
      <c r="GWF619" s="59" t="s">
        <v>1033</v>
      </c>
      <c r="GWG619" s="59"/>
      <c r="GWH619" s="59" t="s">
        <v>3019</v>
      </c>
      <c r="GWI619" s="59" t="s">
        <v>2843</v>
      </c>
      <c r="GWJ619" s="59" t="s">
        <v>5944</v>
      </c>
      <c r="GWK619" s="11" t="s">
        <v>1420</v>
      </c>
      <c r="GWL619" s="11" t="e">
        <f>_xlfn.XLOOKUP(GWK619,'User Stories'!GWF:GWF,'User Stories'!GWG:GWG)</f>
        <v>#N/A</v>
      </c>
      <c r="GWM619" s="55"/>
      <c r="GWO619" s="20" t="s">
        <v>3020</v>
      </c>
      <c r="GWP619" s="11" t="s">
        <v>5981</v>
      </c>
      <c r="GWQ619" s="59" t="s">
        <v>5982</v>
      </c>
      <c r="GWR619" s="59" t="s">
        <v>5983</v>
      </c>
      <c r="GWS619" s="59" t="s">
        <v>2984</v>
      </c>
      <c r="GWT619" s="59" t="s">
        <v>5984</v>
      </c>
      <c r="GWU619" s="59" t="s">
        <v>5985</v>
      </c>
      <c r="GWV619" s="59" t="s">
        <v>1033</v>
      </c>
      <c r="GWW619" s="59"/>
      <c r="GWX619" s="59" t="s">
        <v>3019</v>
      </c>
      <c r="GWY619" s="59" t="s">
        <v>2843</v>
      </c>
      <c r="GWZ619" s="59" t="s">
        <v>5944</v>
      </c>
      <c r="GXA619" s="11" t="s">
        <v>1420</v>
      </c>
      <c r="GXB619" s="11" t="e">
        <f>_xlfn.XLOOKUP(GXA619,'User Stories'!GWV:GWV,'User Stories'!GWW:GWW)</f>
        <v>#N/A</v>
      </c>
      <c r="GXC619" s="55"/>
      <c r="GXE619" s="20" t="s">
        <v>3020</v>
      </c>
      <c r="GXF619" s="11" t="s">
        <v>5981</v>
      </c>
      <c r="GXG619" s="59" t="s">
        <v>5982</v>
      </c>
      <c r="GXH619" s="59" t="s">
        <v>5983</v>
      </c>
      <c r="GXI619" s="59" t="s">
        <v>2984</v>
      </c>
      <c r="GXJ619" s="59" t="s">
        <v>5984</v>
      </c>
      <c r="GXK619" s="59" t="s">
        <v>5985</v>
      </c>
      <c r="GXL619" s="59" t="s">
        <v>1033</v>
      </c>
      <c r="GXM619" s="59"/>
      <c r="GXN619" s="59" t="s">
        <v>3019</v>
      </c>
      <c r="GXO619" s="59" t="s">
        <v>2843</v>
      </c>
      <c r="GXP619" s="59" t="s">
        <v>5944</v>
      </c>
      <c r="GXQ619" s="11" t="s">
        <v>1420</v>
      </c>
      <c r="GXR619" s="11" t="e">
        <f>_xlfn.XLOOKUP(GXQ619,'User Stories'!GXL:GXL,'User Stories'!GXM:GXM)</f>
        <v>#N/A</v>
      </c>
      <c r="GXS619" s="55"/>
      <c r="GXU619" s="20" t="s">
        <v>3020</v>
      </c>
      <c r="GXV619" s="11" t="s">
        <v>5981</v>
      </c>
      <c r="GXW619" s="59" t="s">
        <v>5982</v>
      </c>
      <c r="GXX619" s="59" t="s">
        <v>5983</v>
      </c>
      <c r="GXY619" s="59" t="s">
        <v>2984</v>
      </c>
      <c r="GXZ619" s="59" t="s">
        <v>5984</v>
      </c>
      <c r="GYA619" s="59" t="s">
        <v>5985</v>
      </c>
      <c r="GYB619" s="59" t="s">
        <v>1033</v>
      </c>
      <c r="GYC619" s="59"/>
      <c r="GYD619" s="59" t="s">
        <v>3019</v>
      </c>
      <c r="GYE619" s="59" t="s">
        <v>2843</v>
      </c>
      <c r="GYF619" s="59" t="s">
        <v>5944</v>
      </c>
      <c r="GYG619" s="11" t="s">
        <v>1420</v>
      </c>
      <c r="GYH619" s="11" t="e">
        <f>_xlfn.XLOOKUP(GYG619,'User Stories'!GYB:GYB,'User Stories'!GYC:GYC)</f>
        <v>#N/A</v>
      </c>
      <c r="GYI619" s="55"/>
      <c r="GYK619" s="20" t="s">
        <v>3020</v>
      </c>
      <c r="GYL619" s="11" t="s">
        <v>5981</v>
      </c>
      <c r="GYM619" s="59" t="s">
        <v>5982</v>
      </c>
      <c r="GYN619" s="59" t="s">
        <v>5983</v>
      </c>
      <c r="GYO619" s="59" t="s">
        <v>2984</v>
      </c>
      <c r="GYP619" s="59" t="s">
        <v>5984</v>
      </c>
      <c r="GYQ619" s="59" t="s">
        <v>5985</v>
      </c>
      <c r="GYR619" s="59" t="s">
        <v>1033</v>
      </c>
      <c r="GYS619" s="59"/>
      <c r="GYT619" s="59" t="s">
        <v>3019</v>
      </c>
      <c r="GYU619" s="59" t="s">
        <v>2843</v>
      </c>
      <c r="GYV619" s="59" t="s">
        <v>5944</v>
      </c>
      <c r="GYW619" s="11" t="s">
        <v>1420</v>
      </c>
      <c r="GYX619" s="11" t="e">
        <f>_xlfn.XLOOKUP(GYW619,'User Stories'!GYR:GYR,'User Stories'!GYS:GYS)</f>
        <v>#N/A</v>
      </c>
      <c r="GYY619" s="55"/>
      <c r="GZA619" s="20" t="s">
        <v>3020</v>
      </c>
      <c r="GZB619" s="11" t="s">
        <v>5981</v>
      </c>
      <c r="GZC619" s="59" t="s">
        <v>5982</v>
      </c>
      <c r="GZD619" s="59" t="s">
        <v>5983</v>
      </c>
      <c r="GZE619" s="59" t="s">
        <v>2984</v>
      </c>
      <c r="GZF619" s="59" t="s">
        <v>5984</v>
      </c>
      <c r="GZG619" s="59" t="s">
        <v>5985</v>
      </c>
      <c r="GZH619" s="59" t="s">
        <v>1033</v>
      </c>
      <c r="GZI619" s="59"/>
      <c r="GZJ619" s="59" t="s">
        <v>3019</v>
      </c>
      <c r="GZK619" s="59" t="s">
        <v>2843</v>
      </c>
      <c r="GZL619" s="59" t="s">
        <v>5944</v>
      </c>
      <c r="GZM619" s="11" t="s">
        <v>1420</v>
      </c>
      <c r="GZN619" s="11" t="e">
        <f>_xlfn.XLOOKUP(GZM619,'User Stories'!GZH:GZH,'User Stories'!GZI:GZI)</f>
        <v>#N/A</v>
      </c>
      <c r="GZO619" s="55"/>
      <c r="GZQ619" s="20" t="s">
        <v>3020</v>
      </c>
      <c r="GZR619" s="11" t="s">
        <v>5981</v>
      </c>
      <c r="GZS619" s="59" t="s">
        <v>5982</v>
      </c>
      <c r="GZT619" s="59" t="s">
        <v>5983</v>
      </c>
      <c r="GZU619" s="59" t="s">
        <v>2984</v>
      </c>
      <c r="GZV619" s="59" t="s">
        <v>5984</v>
      </c>
      <c r="GZW619" s="59" t="s">
        <v>5985</v>
      </c>
      <c r="GZX619" s="59" t="s">
        <v>1033</v>
      </c>
      <c r="GZY619" s="59"/>
      <c r="GZZ619" s="59" t="s">
        <v>3019</v>
      </c>
      <c r="HAA619" s="59" t="s">
        <v>2843</v>
      </c>
      <c r="HAB619" s="59" t="s">
        <v>5944</v>
      </c>
      <c r="HAC619" s="11" t="s">
        <v>1420</v>
      </c>
      <c r="HAD619" s="11" t="e">
        <f>_xlfn.XLOOKUP(HAC619,'User Stories'!GZX:GZX,'User Stories'!GZY:GZY)</f>
        <v>#N/A</v>
      </c>
      <c r="HAE619" s="55"/>
      <c r="HAG619" s="20" t="s">
        <v>3020</v>
      </c>
      <c r="HAH619" s="11" t="s">
        <v>5981</v>
      </c>
      <c r="HAI619" s="59" t="s">
        <v>5982</v>
      </c>
      <c r="HAJ619" s="59" t="s">
        <v>5983</v>
      </c>
      <c r="HAK619" s="59" t="s">
        <v>2984</v>
      </c>
      <c r="HAL619" s="59" t="s">
        <v>5984</v>
      </c>
      <c r="HAM619" s="59" t="s">
        <v>5985</v>
      </c>
      <c r="HAN619" s="59" t="s">
        <v>1033</v>
      </c>
      <c r="HAO619" s="59"/>
      <c r="HAP619" s="59" t="s">
        <v>3019</v>
      </c>
      <c r="HAQ619" s="59" t="s">
        <v>2843</v>
      </c>
      <c r="HAR619" s="59" t="s">
        <v>5944</v>
      </c>
      <c r="HAS619" s="11" t="s">
        <v>1420</v>
      </c>
      <c r="HAT619" s="11" t="e">
        <f>_xlfn.XLOOKUP(HAS619,'User Stories'!HAN:HAN,'User Stories'!HAO:HAO)</f>
        <v>#N/A</v>
      </c>
      <c r="HAU619" s="55"/>
      <c r="HAW619" s="20" t="s">
        <v>3020</v>
      </c>
      <c r="HAX619" s="11" t="s">
        <v>5981</v>
      </c>
      <c r="HAY619" s="59" t="s">
        <v>5982</v>
      </c>
      <c r="HAZ619" s="59" t="s">
        <v>5983</v>
      </c>
      <c r="HBA619" s="59" t="s">
        <v>2984</v>
      </c>
      <c r="HBB619" s="59" t="s">
        <v>5984</v>
      </c>
      <c r="HBC619" s="59" t="s">
        <v>5985</v>
      </c>
      <c r="HBD619" s="59" t="s">
        <v>1033</v>
      </c>
      <c r="HBE619" s="59"/>
      <c r="HBF619" s="59" t="s">
        <v>3019</v>
      </c>
      <c r="HBG619" s="59" t="s">
        <v>2843</v>
      </c>
      <c r="HBH619" s="59" t="s">
        <v>5944</v>
      </c>
      <c r="HBI619" s="11" t="s">
        <v>1420</v>
      </c>
      <c r="HBJ619" s="11" t="e">
        <f>_xlfn.XLOOKUP(HBI619,'User Stories'!HBD:HBD,'User Stories'!HBE:HBE)</f>
        <v>#N/A</v>
      </c>
      <c r="HBK619" s="55"/>
      <c r="HBM619" s="20" t="s">
        <v>3020</v>
      </c>
      <c r="HBN619" s="11" t="s">
        <v>5981</v>
      </c>
      <c r="HBO619" s="59" t="s">
        <v>5982</v>
      </c>
      <c r="HBP619" s="59" t="s">
        <v>5983</v>
      </c>
      <c r="HBQ619" s="59" t="s">
        <v>2984</v>
      </c>
      <c r="HBR619" s="59" t="s">
        <v>5984</v>
      </c>
      <c r="HBS619" s="59" t="s">
        <v>5985</v>
      </c>
      <c r="HBT619" s="59" t="s">
        <v>1033</v>
      </c>
      <c r="HBU619" s="59"/>
      <c r="HBV619" s="59" t="s">
        <v>3019</v>
      </c>
      <c r="HBW619" s="59" t="s">
        <v>2843</v>
      </c>
      <c r="HBX619" s="59" t="s">
        <v>5944</v>
      </c>
      <c r="HBY619" s="11" t="s">
        <v>1420</v>
      </c>
      <c r="HBZ619" s="11" t="e">
        <f>_xlfn.XLOOKUP(HBY619,'User Stories'!HBT:HBT,'User Stories'!HBU:HBU)</f>
        <v>#N/A</v>
      </c>
      <c r="HCA619" s="55"/>
      <c r="HCC619" s="20" t="s">
        <v>3020</v>
      </c>
      <c r="HCD619" s="11" t="s">
        <v>5981</v>
      </c>
      <c r="HCE619" s="59" t="s">
        <v>5982</v>
      </c>
      <c r="HCF619" s="59" t="s">
        <v>5983</v>
      </c>
      <c r="HCG619" s="59" t="s">
        <v>2984</v>
      </c>
      <c r="HCH619" s="59" t="s">
        <v>5984</v>
      </c>
      <c r="HCI619" s="59" t="s">
        <v>5985</v>
      </c>
      <c r="HCJ619" s="59" t="s">
        <v>1033</v>
      </c>
      <c r="HCK619" s="59"/>
      <c r="HCL619" s="59" t="s">
        <v>3019</v>
      </c>
      <c r="HCM619" s="59" t="s">
        <v>2843</v>
      </c>
      <c r="HCN619" s="59" t="s">
        <v>5944</v>
      </c>
      <c r="HCO619" s="11" t="s">
        <v>1420</v>
      </c>
      <c r="HCP619" s="11" t="e">
        <f>_xlfn.XLOOKUP(HCO619,'User Stories'!HCJ:HCJ,'User Stories'!HCK:HCK)</f>
        <v>#N/A</v>
      </c>
      <c r="HCQ619" s="55"/>
      <c r="HCS619" s="20" t="s">
        <v>3020</v>
      </c>
      <c r="HCT619" s="11" t="s">
        <v>5981</v>
      </c>
      <c r="HCU619" s="59" t="s">
        <v>5982</v>
      </c>
      <c r="HCV619" s="59" t="s">
        <v>5983</v>
      </c>
      <c r="HCW619" s="59" t="s">
        <v>2984</v>
      </c>
      <c r="HCX619" s="59" t="s">
        <v>5984</v>
      </c>
      <c r="HCY619" s="59" t="s">
        <v>5985</v>
      </c>
      <c r="HCZ619" s="59" t="s">
        <v>1033</v>
      </c>
      <c r="HDA619" s="59"/>
      <c r="HDB619" s="59" t="s">
        <v>3019</v>
      </c>
      <c r="HDC619" s="59" t="s">
        <v>2843</v>
      </c>
      <c r="HDD619" s="59" t="s">
        <v>5944</v>
      </c>
      <c r="HDE619" s="11" t="s">
        <v>1420</v>
      </c>
      <c r="HDF619" s="11" t="e">
        <f>_xlfn.XLOOKUP(HDE619,'User Stories'!HCZ:HCZ,'User Stories'!HDA:HDA)</f>
        <v>#N/A</v>
      </c>
      <c r="HDG619" s="55"/>
      <c r="HDI619" s="20" t="s">
        <v>3020</v>
      </c>
      <c r="HDJ619" s="11" t="s">
        <v>5981</v>
      </c>
      <c r="HDK619" s="59" t="s">
        <v>5982</v>
      </c>
      <c r="HDL619" s="59" t="s">
        <v>5983</v>
      </c>
      <c r="HDM619" s="59" t="s">
        <v>2984</v>
      </c>
      <c r="HDN619" s="59" t="s">
        <v>5984</v>
      </c>
      <c r="HDO619" s="59" t="s">
        <v>5985</v>
      </c>
      <c r="HDP619" s="59" t="s">
        <v>1033</v>
      </c>
      <c r="HDQ619" s="59"/>
      <c r="HDR619" s="59" t="s">
        <v>3019</v>
      </c>
      <c r="HDS619" s="59" t="s">
        <v>2843</v>
      </c>
      <c r="HDT619" s="59" t="s">
        <v>5944</v>
      </c>
      <c r="HDU619" s="11" t="s">
        <v>1420</v>
      </c>
      <c r="HDV619" s="11" t="e">
        <f>_xlfn.XLOOKUP(HDU619,'User Stories'!HDP:HDP,'User Stories'!HDQ:HDQ)</f>
        <v>#N/A</v>
      </c>
      <c r="HDW619" s="55"/>
      <c r="HDY619" s="20" t="s">
        <v>3020</v>
      </c>
      <c r="HDZ619" s="11" t="s">
        <v>5981</v>
      </c>
      <c r="HEA619" s="59" t="s">
        <v>5982</v>
      </c>
      <c r="HEB619" s="59" t="s">
        <v>5983</v>
      </c>
      <c r="HEC619" s="59" t="s">
        <v>2984</v>
      </c>
      <c r="HED619" s="59" t="s">
        <v>5984</v>
      </c>
      <c r="HEE619" s="59" t="s">
        <v>5985</v>
      </c>
      <c r="HEF619" s="59" t="s">
        <v>1033</v>
      </c>
      <c r="HEG619" s="59"/>
      <c r="HEH619" s="59" t="s">
        <v>3019</v>
      </c>
      <c r="HEI619" s="59" t="s">
        <v>2843</v>
      </c>
      <c r="HEJ619" s="59" t="s">
        <v>5944</v>
      </c>
      <c r="HEK619" s="11" t="s">
        <v>1420</v>
      </c>
      <c r="HEL619" s="11" t="e">
        <f>_xlfn.XLOOKUP(HEK619,'User Stories'!HEF:HEF,'User Stories'!HEG:HEG)</f>
        <v>#N/A</v>
      </c>
      <c r="HEM619" s="55"/>
      <c r="HEO619" s="20" t="s">
        <v>3020</v>
      </c>
      <c r="HEP619" s="11" t="s">
        <v>5981</v>
      </c>
      <c r="HEQ619" s="59" t="s">
        <v>5982</v>
      </c>
      <c r="HER619" s="59" t="s">
        <v>5983</v>
      </c>
      <c r="HES619" s="59" t="s">
        <v>2984</v>
      </c>
      <c r="HET619" s="59" t="s">
        <v>5984</v>
      </c>
      <c r="HEU619" s="59" t="s">
        <v>5985</v>
      </c>
      <c r="HEV619" s="59" t="s">
        <v>1033</v>
      </c>
      <c r="HEW619" s="59"/>
      <c r="HEX619" s="59" t="s">
        <v>3019</v>
      </c>
      <c r="HEY619" s="59" t="s">
        <v>2843</v>
      </c>
      <c r="HEZ619" s="59" t="s">
        <v>5944</v>
      </c>
      <c r="HFA619" s="11" t="s">
        <v>1420</v>
      </c>
      <c r="HFB619" s="11" t="e">
        <f>_xlfn.XLOOKUP(HFA619,'User Stories'!HEV:HEV,'User Stories'!HEW:HEW)</f>
        <v>#N/A</v>
      </c>
      <c r="HFC619" s="55"/>
      <c r="HFE619" s="20" t="s">
        <v>3020</v>
      </c>
      <c r="HFF619" s="11" t="s">
        <v>5981</v>
      </c>
      <c r="HFG619" s="59" t="s">
        <v>5982</v>
      </c>
      <c r="HFH619" s="59" t="s">
        <v>5983</v>
      </c>
      <c r="HFI619" s="59" t="s">
        <v>2984</v>
      </c>
      <c r="HFJ619" s="59" t="s">
        <v>5984</v>
      </c>
      <c r="HFK619" s="59" t="s">
        <v>5985</v>
      </c>
      <c r="HFL619" s="59" t="s">
        <v>1033</v>
      </c>
      <c r="HFM619" s="59"/>
      <c r="HFN619" s="59" t="s">
        <v>3019</v>
      </c>
      <c r="HFO619" s="59" t="s">
        <v>2843</v>
      </c>
      <c r="HFP619" s="59" t="s">
        <v>5944</v>
      </c>
      <c r="HFQ619" s="11" t="s">
        <v>1420</v>
      </c>
      <c r="HFR619" s="11" t="e">
        <f>_xlfn.XLOOKUP(HFQ619,'User Stories'!HFL:HFL,'User Stories'!HFM:HFM)</f>
        <v>#N/A</v>
      </c>
      <c r="HFS619" s="55"/>
      <c r="HFU619" s="20" t="s">
        <v>3020</v>
      </c>
      <c r="HFV619" s="11" t="s">
        <v>5981</v>
      </c>
      <c r="HFW619" s="59" t="s">
        <v>5982</v>
      </c>
      <c r="HFX619" s="59" t="s">
        <v>5983</v>
      </c>
      <c r="HFY619" s="59" t="s">
        <v>2984</v>
      </c>
      <c r="HFZ619" s="59" t="s">
        <v>5984</v>
      </c>
      <c r="HGA619" s="59" t="s">
        <v>5985</v>
      </c>
      <c r="HGB619" s="59" t="s">
        <v>1033</v>
      </c>
      <c r="HGC619" s="59"/>
      <c r="HGD619" s="59" t="s">
        <v>3019</v>
      </c>
      <c r="HGE619" s="59" t="s">
        <v>2843</v>
      </c>
      <c r="HGF619" s="59" t="s">
        <v>5944</v>
      </c>
      <c r="HGG619" s="11" t="s">
        <v>1420</v>
      </c>
      <c r="HGH619" s="11" t="e">
        <f>_xlfn.XLOOKUP(HGG619,'User Stories'!HGB:HGB,'User Stories'!HGC:HGC)</f>
        <v>#N/A</v>
      </c>
      <c r="HGI619" s="55"/>
      <c r="HGK619" s="20" t="s">
        <v>3020</v>
      </c>
      <c r="HGL619" s="11" t="s">
        <v>5981</v>
      </c>
      <c r="HGM619" s="59" t="s">
        <v>5982</v>
      </c>
      <c r="HGN619" s="59" t="s">
        <v>5983</v>
      </c>
      <c r="HGO619" s="59" t="s">
        <v>2984</v>
      </c>
      <c r="HGP619" s="59" t="s">
        <v>5984</v>
      </c>
      <c r="HGQ619" s="59" t="s">
        <v>5985</v>
      </c>
      <c r="HGR619" s="59" t="s">
        <v>1033</v>
      </c>
      <c r="HGS619" s="59"/>
      <c r="HGT619" s="59" t="s">
        <v>3019</v>
      </c>
      <c r="HGU619" s="59" t="s">
        <v>2843</v>
      </c>
      <c r="HGV619" s="59" t="s">
        <v>5944</v>
      </c>
      <c r="HGW619" s="11" t="s">
        <v>1420</v>
      </c>
      <c r="HGX619" s="11" t="e">
        <f>_xlfn.XLOOKUP(HGW619,'User Stories'!HGR:HGR,'User Stories'!HGS:HGS)</f>
        <v>#N/A</v>
      </c>
      <c r="HGY619" s="55"/>
      <c r="HHA619" s="20" t="s">
        <v>3020</v>
      </c>
      <c r="HHB619" s="11" t="s">
        <v>5981</v>
      </c>
      <c r="HHC619" s="59" t="s">
        <v>5982</v>
      </c>
      <c r="HHD619" s="59" t="s">
        <v>5983</v>
      </c>
      <c r="HHE619" s="59" t="s">
        <v>2984</v>
      </c>
      <c r="HHF619" s="59" t="s">
        <v>5984</v>
      </c>
      <c r="HHG619" s="59" t="s">
        <v>5985</v>
      </c>
      <c r="HHH619" s="59" t="s">
        <v>1033</v>
      </c>
      <c r="HHI619" s="59"/>
      <c r="HHJ619" s="59" t="s">
        <v>3019</v>
      </c>
      <c r="HHK619" s="59" t="s">
        <v>2843</v>
      </c>
      <c r="HHL619" s="59" t="s">
        <v>5944</v>
      </c>
      <c r="HHM619" s="11" t="s">
        <v>1420</v>
      </c>
      <c r="HHN619" s="11" t="e">
        <f>_xlfn.XLOOKUP(HHM619,'User Stories'!HHH:HHH,'User Stories'!HHI:HHI)</f>
        <v>#N/A</v>
      </c>
      <c r="HHO619" s="55"/>
      <c r="HHQ619" s="20" t="s">
        <v>3020</v>
      </c>
      <c r="HHR619" s="11" t="s">
        <v>5981</v>
      </c>
      <c r="HHS619" s="59" t="s">
        <v>5982</v>
      </c>
      <c r="HHT619" s="59" t="s">
        <v>5983</v>
      </c>
      <c r="HHU619" s="59" t="s">
        <v>2984</v>
      </c>
      <c r="HHV619" s="59" t="s">
        <v>5984</v>
      </c>
      <c r="HHW619" s="59" t="s">
        <v>5985</v>
      </c>
      <c r="HHX619" s="59" t="s">
        <v>1033</v>
      </c>
      <c r="HHY619" s="59"/>
      <c r="HHZ619" s="59" t="s">
        <v>3019</v>
      </c>
      <c r="HIA619" s="59" t="s">
        <v>2843</v>
      </c>
      <c r="HIB619" s="59" t="s">
        <v>5944</v>
      </c>
      <c r="HIC619" s="11" t="s">
        <v>1420</v>
      </c>
      <c r="HID619" s="11" t="e">
        <f>_xlfn.XLOOKUP(HIC619,'User Stories'!HHX:HHX,'User Stories'!HHY:HHY)</f>
        <v>#N/A</v>
      </c>
      <c r="HIE619" s="55"/>
      <c r="HIG619" s="20" t="s">
        <v>3020</v>
      </c>
      <c r="HIH619" s="11" t="s">
        <v>5981</v>
      </c>
      <c r="HII619" s="59" t="s">
        <v>5982</v>
      </c>
      <c r="HIJ619" s="59" t="s">
        <v>5983</v>
      </c>
      <c r="HIK619" s="59" t="s">
        <v>2984</v>
      </c>
      <c r="HIL619" s="59" t="s">
        <v>5984</v>
      </c>
      <c r="HIM619" s="59" t="s">
        <v>5985</v>
      </c>
      <c r="HIN619" s="59" t="s">
        <v>1033</v>
      </c>
      <c r="HIO619" s="59"/>
      <c r="HIP619" s="59" t="s">
        <v>3019</v>
      </c>
      <c r="HIQ619" s="59" t="s">
        <v>2843</v>
      </c>
      <c r="HIR619" s="59" t="s">
        <v>5944</v>
      </c>
      <c r="HIS619" s="11" t="s">
        <v>1420</v>
      </c>
      <c r="HIT619" s="11" t="e">
        <f>_xlfn.XLOOKUP(HIS619,'User Stories'!HIN:HIN,'User Stories'!HIO:HIO)</f>
        <v>#N/A</v>
      </c>
      <c r="HIU619" s="55"/>
      <c r="HIW619" s="20" t="s">
        <v>3020</v>
      </c>
      <c r="HIX619" s="11" t="s">
        <v>5981</v>
      </c>
      <c r="HIY619" s="59" t="s">
        <v>5982</v>
      </c>
      <c r="HIZ619" s="59" t="s">
        <v>5983</v>
      </c>
      <c r="HJA619" s="59" t="s">
        <v>2984</v>
      </c>
      <c r="HJB619" s="59" t="s">
        <v>5984</v>
      </c>
      <c r="HJC619" s="59" t="s">
        <v>5985</v>
      </c>
      <c r="HJD619" s="59" t="s">
        <v>1033</v>
      </c>
      <c r="HJE619" s="59"/>
      <c r="HJF619" s="59" t="s">
        <v>3019</v>
      </c>
      <c r="HJG619" s="59" t="s">
        <v>2843</v>
      </c>
      <c r="HJH619" s="59" t="s">
        <v>5944</v>
      </c>
      <c r="HJI619" s="11" t="s">
        <v>1420</v>
      </c>
      <c r="HJJ619" s="11" t="e">
        <f>_xlfn.XLOOKUP(HJI619,'User Stories'!HJD:HJD,'User Stories'!HJE:HJE)</f>
        <v>#N/A</v>
      </c>
      <c r="HJK619" s="55"/>
      <c r="HJM619" s="20" t="s">
        <v>3020</v>
      </c>
      <c r="HJN619" s="11" t="s">
        <v>5981</v>
      </c>
      <c r="HJO619" s="59" t="s">
        <v>5982</v>
      </c>
      <c r="HJP619" s="59" t="s">
        <v>5983</v>
      </c>
      <c r="HJQ619" s="59" t="s">
        <v>2984</v>
      </c>
      <c r="HJR619" s="59" t="s">
        <v>5984</v>
      </c>
      <c r="HJS619" s="59" t="s">
        <v>5985</v>
      </c>
      <c r="HJT619" s="59" t="s">
        <v>1033</v>
      </c>
      <c r="HJU619" s="59"/>
      <c r="HJV619" s="59" t="s">
        <v>3019</v>
      </c>
      <c r="HJW619" s="59" t="s">
        <v>2843</v>
      </c>
      <c r="HJX619" s="59" t="s">
        <v>5944</v>
      </c>
      <c r="HJY619" s="11" t="s">
        <v>1420</v>
      </c>
      <c r="HJZ619" s="11" t="e">
        <f>_xlfn.XLOOKUP(HJY619,'User Stories'!HJT:HJT,'User Stories'!HJU:HJU)</f>
        <v>#N/A</v>
      </c>
      <c r="HKA619" s="55"/>
      <c r="HKC619" s="20" t="s">
        <v>3020</v>
      </c>
      <c r="HKD619" s="11" t="s">
        <v>5981</v>
      </c>
      <c r="HKE619" s="59" t="s">
        <v>5982</v>
      </c>
      <c r="HKF619" s="59" t="s">
        <v>5983</v>
      </c>
      <c r="HKG619" s="59" t="s">
        <v>2984</v>
      </c>
      <c r="HKH619" s="59" t="s">
        <v>5984</v>
      </c>
      <c r="HKI619" s="59" t="s">
        <v>5985</v>
      </c>
      <c r="HKJ619" s="59" t="s">
        <v>1033</v>
      </c>
      <c r="HKK619" s="59"/>
      <c r="HKL619" s="59" t="s">
        <v>3019</v>
      </c>
      <c r="HKM619" s="59" t="s">
        <v>2843</v>
      </c>
      <c r="HKN619" s="59" t="s">
        <v>5944</v>
      </c>
      <c r="HKO619" s="11" t="s">
        <v>1420</v>
      </c>
      <c r="HKP619" s="11" t="e">
        <f>_xlfn.XLOOKUP(HKO619,'User Stories'!HKJ:HKJ,'User Stories'!HKK:HKK)</f>
        <v>#N/A</v>
      </c>
      <c r="HKQ619" s="55"/>
      <c r="HKS619" s="20" t="s">
        <v>3020</v>
      </c>
      <c r="HKT619" s="11" t="s">
        <v>5981</v>
      </c>
      <c r="HKU619" s="59" t="s">
        <v>5982</v>
      </c>
      <c r="HKV619" s="59" t="s">
        <v>5983</v>
      </c>
      <c r="HKW619" s="59" t="s">
        <v>2984</v>
      </c>
      <c r="HKX619" s="59" t="s">
        <v>5984</v>
      </c>
      <c r="HKY619" s="59" t="s">
        <v>5985</v>
      </c>
      <c r="HKZ619" s="59" t="s">
        <v>1033</v>
      </c>
      <c r="HLA619" s="59"/>
      <c r="HLB619" s="59" t="s">
        <v>3019</v>
      </c>
      <c r="HLC619" s="59" t="s">
        <v>2843</v>
      </c>
      <c r="HLD619" s="59" t="s">
        <v>5944</v>
      </c>
      <c r="HLE619" s="11" t="s">
        <v>1420</v>
      </c>
      <c r="HLF619" s="11" t="e">
        <f>_xlfn.XLOOKUP(HLE619,'User Stories'!HKZ:HKZ,'User Stories'!HLA:HLA)</f>
        <v>#N/A</v>
      </c>
      <c r="HLG619" s="55"/>
      <c r="HLI619" s="20" t="s">
        <v>3020</v>
      </c>
      <c r="HLJ619" s="11" t="s">
        <v>5981</v>
      </c>
      <c r="HLK619" s="59" t="s">
        <v>5982</v>
      </c>
      <c r="HLL619" s="59" t="s">
        <v>5983</v>
      </c>
      <c r="HLM619" s="59" t="s">
        <v>2984</v>
      </c>
      <c r="HLN619" s="59" t="s">
        <v>5984</v>
      </c>
      <c r="HLO619" s="59" t="s">
        <v>5985</v>
      </c>
      <c r="HLP619" s="59" t="s">
        <v>1033</v>
      </c>
      <c r="HLQ619" s="59"/>
      <c r="HLR619" s="59" t="s">
        <v>3019</v>
      </c>
      <c r="HLS619" s="59" t="s">
        <v>2843</v>
      </c>
      <c r="HLT619" s="59" t="s">
        <v>5944</v>
      </c>
      <c r="HLU619" s="11" t="s">
        <v>1420</v>
      </c>
      <c r="HLV619" s="11" t="e">
        <f>_xlfn.XLOOKUP(HLU619,'User Stories'!HLP:HLP,'User Stories'!HLQ:HLQ)</f>
        <v>#N/A</v>
      </c>
      <c r="HLW619" s="55"/>
      <c r="HLY619" s="20" t="s">
        <v>3020</v>
      </c>
      <c r="HLZ619" s="11" t="s">
        <v>5981</v>
      </c>
      <c r="HMA619" s="59" t="s">
        <v>5982</v>
      </c>
      <c r="HMB619" s="59" t="s">
        <v>5983</v>
      </c>
      <c r="HMC619" s="59" t="s">
        <v>2984</v>
      </c>
      <c r="HMD619" s="59" t="s">
        <v>5984</v>
      </c>
      <c r="HME619" s="59" t="s">
        <v>5985</v>
      </c>
      <c r="HMF619" s="59" t="s">
        <v>1033</v>
      </c>
      <c r="HMG619" s="59"/>
      <c r="HMH619" s="59" t="s">
        <v>3019</v>
      </c>
      <c r="HMI619" s="59" t="s">
        <v>2843</v>
      </c>
      <c r="HMJ619" s="59" t="s">
        <v>5944</v>
      </c>
      <c r="HMK619" s="11" t="s">
        <v>1420</v>
      </c>
      <c r="HML619" s="11" t="e">
        <f>_xlfn.XLOOKUP(HMK619,'User Stories'!HMF:HMF,'User Stories'!HMG:HMG)</f>
        <v>#N/A</v>
      </c>
      <c r="HMM619" s="55"/>
      <c r="HMO619" s="20" t="s">
        <v>3020</v>
      </c>
      <c r="HMP619" s="11" t="s">
        <v>5981</v>
      </c>
      <c r="HMQ619" s="59" t="s">
        <v>5982</v>
      </c>
      <c r="HMR619" s="59" t="s">
        <v>5983</v>
      </c>
      <c r="HMS619" s="59" t="s">
        <v>2984</v>
      </c>
      <c r="HMT619" s="59" t="s">
        <v>5984</v>
      </c>
      <c r="HMU619" s="59" t="s">
        <v>5985</v>
      </c>
      <c r="HMV619" s="59" t="s">
        <v>1033</v>
      </c>
      <c r="HMW619" s="59"/>
      <c r="HMX619" s="59" t="s">
        <v>3019</v>
      </c>
      <c r="HMY619" s="59" t="s">
        <v>2843</v>
      </c>
      <c r="HMZ619" s="59" t="s">
        <v>5944</v>
      </c>
      <c r="HNA619" s="11" t="s">
        <v>1420</v>
      </c>
      <c r="HNB619" s="11" t="e">
        <f>_xlfn.XLOOKUP(HNA619,'User Stories'!HMV:HMV,'User Stories'!HMW:HMW)</f>
        <v>#N/A</v>
      </c>
      <c r="HNC619" s="55"/>
      <c r="HNE619" s="20" t="s">
        <v>3020</v>
      </c>
      <c r="HNF619" s="11" t="s">
        <v>5981</v>
      </c>
      <c r="HNG619" s="59" t="s">
        <v>5982</v>
      </c>
      <c r="HNH619" s="59" t="s">
        <v>5983</v>
      </c>
      <c r="HNI619" s="59" t="s">
        <v>2984</v>
      </c>
      <c r="HNJ619" s="59" t="s">
        <v>5984</v>
      </c>
      <c r="HNK619" s="59" t="s">
        <v>5985</v>
      </c>
      <c r="HNL619" s="59" t="s">
        <v>1033</v>
      </c>
      <c r="HNM619" s="59"/>
      <c r="HNN619" s="59" t="s">
        <v>3019</v>
      </c>
      <c r="HNO619" s="59" t="s">
        <v>2843</v>
      </c>
      <c r="HNP619" s="59" t="s">
        <v>5944</v>
      </c>
      <c r="HNQ619" s="11" t="s">
        <v>1420</v>
      </c>
      <c r="HNR619" s="11" t="e">
        <f>_xlfn.XLOOKUP(HNQ619,'User Stories'!HNL:HNL,'User Stories'!HNM:HNM)</f>
        <v>#N/A</v>
      </c>
      <c r="HNS619" s="55"/>
      <c r="HNU619" s="20" t="s">
        <v>3020</v>
      </c>
      <c r="HNV619" s="11" t="s">
        <v>5981</v>
      </c>
      <c r="HNW619" s="59" t="s">
        <v>5982</v>
      </c>
      <c r="HNX619" s="59" t="s">
        <v>5983</v>
      </c>
      <c r="HNY619" s="59" t="s">
        <v>2984</v>
      </c>
      <c r="HNZ619" s="59" t="s">
        <v>5984</v>
      </c>
      <c r="HOA619" s="59" t="s">
        <v>5985</v>
      </c>
      <c r="HOB619" s="59" t="s">
        <v>1033</v>
      </c>
      <c r="HOC619" s="59"/>
      <c r="HOD619" s="59" t="s">
        <v>3019</v>
      </c>
      <c r="HOE619" s="59" t="s">
        <v>2843</v>
      </c>
      <c r="HOF619" s="59" t="s">
        <v>5944</v>
      </c>
      <c r="HOG619" s="11" t="s">
        <v>1420</v>
      </c>
      <c r="HOH619" s="11" t="e">
        <f>_xlfn.XLOOKUP(HOG619,'User Stories'!HOB:HOB,'User Stories'!HOC:HOC)</f>
        <v>#N/A</v>
      </c>
      <c r="HOI619" s="55"/>
      <c r="HOK619" s="20" t="s">
        <v>3020</v>
      </c>
      <c r="HOL619" s="11" t="s">
        <v>5981</v>
      </c>
      <c r="HOM619" s="59" t="s">
        <v>5982</v>
      </c>
      <c r="HON619" s="59" t="s">
        <v>5983</v>
      </c>
      <c r="HOO619" s="59" t="s">
        <v>2984</v>
      </c>
      <c r="HOP619" s="59" t="s">
        <v>5984</v>
      </c>
      <c r="HOQ619" s="59" t="s">
        <v>5985</v>
      </c>
      <c r="HOR619" s="59" t="s">
        <v>1033</v>
      </c>
      <c r="HOS619" s="59"/>
      <c r="HOT619" s="59" t="s">
        <v>3019</v>
      </c>
      <c r="HOU619" s="59" t="s">
        <v>2843</v>
      </c>
      <c r="HOV619" s="59" t="s">
        <v>5944</v>
      </c>
      <c r="HOW619" s="11" t="s">
        <v>1420</v>
      </c>
      <c r="HOX619" s="11" t="e">
        <f>_xlfn.XLOOKUP(HOW619,'User Stories'!HOR:HOR,'User Stories'!HOS:HOS)</f>
        <v>#N/A</v>
      </c>
      <c r="HOY619" s="55"/>
      <c r="HPA619" s="20" t="s">
        <v>3020</v>
      </c>
      <c r="HPB619" s="11" t="s">
        <v>5981</v>
      </c>
      <c r="HPC619" s="59" t="s">
        <v>5982</v>
      </c>
      <c r="HPD619" s="59" t="s">
        <v>5983</v>
      </c>
      <c r="HPE619" s="59" t="s">
        <v>2984</v>
      </c>
      <c r="HPF619" s="59" t="s">
        <v>5984</v>
      </c>
      <c r="HPG619" s="59" t="s">
        <v>5985</v>
      </c>
      <c r="HPH619" s="59" t="s">
        <v>1033</v>
      </c>
      <c r="HPI619" s="59"/>
      <c r="HPJ619" s="59" t="s">
        <v>3019</v>
      </c>
      <c r="HPK619" s="59" t="s">
        <v>2843</v>
      </c>
      <c r="HPL619" s="59" t="s">
        <v>5944</v>
      </c>
      <c r="HPM619" s="11" t="s">
        <v>1420</v>
      </c>
      <c r="HPN619" s="11" t="e">
        <f>_xlfn.XLOOKUP(HPM619,'User Stories'!HPH:HPH,'User Stories'!HPI:HPI)</f>
        <v>#N/A</v>
      </c>
      <c r="HPO619" s="55"/>
      <c r="HPQ619" s="20" t="s">
        <v>3020</v>
      </c>
      <c r="HPR619" s="11" t="s">
        <v>5981</v>
      </c>
      <c r="HPS619" s="59" t="s">
        <v>5982</v>
      </c>
      <c r="HPT619" s="59" t="s">
        <v>5983</v>
      </c>
      <c r="HPU619" s="59" t="s">
        <v>2984</v>
      </c>
      <c r="HPV619" s="59" t="s">
        <v>5984</v>
      </c>
      <c r="HPW619" s="59" t="s">
        <v>5985</v>
      </c>
      <c r="HPX619" s="59" t="s">
        <v>1033</v>
      </c>
      <c r="HPY619" s="59"/>
      <c r="HPZ619" s="59" t="s">
        <v>3019</v>
      </c>
      <c r="HQA619" s="59" t="s">
        <v>2843</v>
      </c>
      <c r="HQB619" s="59" t="s">
        <v>5944</v>
      </c>
      <c r="HQC619" s="11" t="s">
        <v>1420</v>
      </c>
      <c r="HQD619" s="11" t="e">
        <f>_xlfn.XLOOKUP(HQC619,'User Stories'!HPX:HPX,'User Stories'!HPY:HPY)</f>
        <v>#N/A</v>
      </c>
      <c r="HQE619" s="55"/>
      <c r="HQG619" s="20" t="s">
        <v>3020</v>
      </c>
      <c r="HQH619" s="11" t="s">
        <v>5981</v>
      </c>
      <c r="HQI619" s="59" t="s">
        <v>5982</v>
      </c>
      <c r="HQJ619" s="59" t="s">
        <v>5983</v>
      </c>
      <c r="HQK619" s="59" t="s">
        <v>2984</v>
      </c>
      <c r="HQL619" s="59" t="s">
        <v>5984</v>
      </c>
      <c r="HQM619" s="59" t="s">
        <v>5985</v>
      </c>
      <c r="HQN619" s="59" t="s">
        <v>1033</v>
      </c>
      <c r="HQO619" s="59"/>
      <c r="HQP619" s="59" t="s">
        <v>3019</v>
      </c>
      <c r="HQQ619" s="59" t="s">
        <v>2843</v>
      </c>
      <c r="HQR619" s="59" t="s">
        <v>5944</v>
      </c>
      <c r="HQS619" s="11" t="s">
        <v>1420</v>
      </c>
      <c r="HQT619" s="11" t="e">
        <f>_xlfn.XLOOKUP(HQS619,'User Stories'!HQN:HQN,'User Stories'!HQO:HQO)</f>
        <v>#N/A</v>
      </c>
      <c r="HQU619" s="55"/>
      <c r="HQW619" s="20" t="s">
        <v>3020</v>
      </c>
      <c r="HQX619" s="11" t="s">
        <v>5981</v>
      </c>
      <c r="HQY619" s="59" t="s">
        <v>5982</v>
      </c>
      <c r="HQZ619" s="59" t="s">
        <v>5983</v>
      </c>
      <c r="HRA619" s="59" t="s">
        <v>2984</v>
      </c>
      <c r="HRB619" s="59" t="s">
        <v>5984</v>
      </c>
      <c r="HRC619" s="59" t="s">
        <v>5985</v>
      </c>
      <c r="HRD619" s="59" t="s">
        <v>1033</v>
      </c>
      <c r="HRE619" s="59"/>
      <c r="HRF619" s="59" t="s">
        <v>3019</v>
      </c>
      <c r="HRG619" s="59" t="s">
        <v>2843</v>
      </c>
      <c r="HRH619" s="59" t="s">
        <v>5944</v>
      </c>
      <c r="HRI619" s="11" t="s">
        <v>1420</v>
      </c>
      <c r="HRJ619" s="11" t="e">
        <f>_xlfn.XLOOKUP(HRI619,'User Stories'!HRD:HRD,'User Stories'!HRE:HRE)</f>
        <v>#N/A</v>
      </c>
      <c r="HRK619" s="55"/>
      <c r="HRM619" s="20" t="s">
        <v>3020</v>
      </c>
      <c r="HRN619" s="11" t="s">
        <v>5981</v>
      </c>
      <c r="HRO619" s="59" t="s">
        <v>5982</v>
      </c>
      <c r="HRP619" s="59" t="s">
        <v>5983</v>
      </c>
      <c r="HRQ619" s="59" t="s">
        <v>2984</v>
      </c>
      <c r="HRR619" s="59" t="s">
        <v>5984</v>
      </c>
      <c r="HRS619" s="59" t="s">
        <v>5985</v>
      </c>
      <c r="HRT619" s="59" t="s">
        <v>1033</v>
      </c>
      <c r="HRU619" s="59"/>
      <c r="HRV619" s="59" t="s">
        <v>3019</v>
      </c>
      <c r="HRW619" s="59" t="s">
        <v>2843</v>
      </c>
      <c r="HRX619" s="59" t="s">
        <v>5944</v>
      </c>
      <c r="HRY619" s="11" t="s">
        <v>1420</v>
      </c>
      <c r="HRZ619" s="11" t="e">
        <f>_xlfn.XLOOKUP(HRY619,'User Stories'!HRT:HRT,'User Stories'!HRU:HRU)</f>
        <v>#N/A</v>
      </c>
      <c r="HSA619" s="55"/>
      <c r="HSC619" s="20" t="s">
        <v>3020</v>
      </c>
      <c r="HSD619" s="11" t="s">
        <v>5981</v>
      </c>
      <c r="HSE619" s="59" t="s">
        <v>5982</v>
      </c>
      <c r="HSF619" s="59" t="s">
        <v>5983</v>
      </c>
      <c r="HSG619" s="59" t="s">
        <v>2984</v>
      </c>
      <c r="HSH619" s="59" t="s">
        <v>5984</v>
      </c>
      <c r="HSI619" s="59" t="s">
        <v>5985</v>
      </c>
      <c r="HSJ619" s="59" t="s">
        <v>1033</v>
      </c>
      <c r="HSK619" s="59"/>
      <c r="HSL619" s="59" t="s">
        <v>3019</v>
      </c>
      <c r="HSM619" s="59" t="s">
        <v>2843</v>
      </c>
      <c r="HSN619" s="59" t="s">
        <v>5944</v>
      </c>
      <c r="HSO619" s="11" t="s">
        <v>1420</v>
      </c>
      <c r="HSP619" s="11" t="e">
        <f>_xlfn.XLOOKUP(HSO619,'User Stories'!HSJ:HSJ,'User Stories'!HSK:HSK)</f>
        <v>#N/A</v>
      </c>
      <c r="HSQ619" s="55"/>
      <c r="HSS619" s="20" t="s">
        <v>3020</v>
      </c>
      <c r="HST619" s="11" t="s">
        <v>5981</v>
      </c>
      <c r="HSU619" s="59" t="s">
        <v>5982</v>
      </c>
      <c r="HSV619" s="59" t="s">
        <v>5983</v>
      </c>
      <c r="HSW619" s="59" t="s">
        <v>2984</v>
      </c>
      <c r="HSX619" s="59" t="s">
        <v>5984</v>
      </c>
      <c r="HSY619" s="59" t="s">
        <v>5985</v>
      </c>
      <c r="HSZ619" s="59" t="s">
        <v>1033</v>
      </c>
      <c r="HTA619" s="59"/>
      <c r="HTB619" s="59" t="s">
        <v>3019</v>
      </c>
      <c r="HTC619" s="59" t="s">
        <v>2843</v>
      </c>
      <c r="HTD619" s="59" t="s">
        <v>5944</v>
      </c>
      <c r="HTE619" s="11" t="s">
        <v>1420</v>
      </c>
      <c r="HTF619" s="11" t="e">
        <f>_xlfn.XLOOKUP(HTE619,'User Stories'!HSZ:HSZ,'User Stories'!HTA:HTA)</f>
        <v>#N/A</v>
      </c>
      <c r="HTG619" s="55"/>
      <c r="HTI619" s="20" t="s">
        <v>3020</v>
      </c>
      <c r="HTJ619" s="11" t="s">
        <v>5981</v>
      </c>
      <c r="HTK619" s="59" t="s">
        <v>5982</v>
      </c>
      <c r="HTL619" s="59" t="s">
        <v>5983</v>
      </c>
      <c r="HTM619" s="59" t="s">
        <v>2984</v>
      </c>
      <c r="HTN619" s="59" t="s">
        <v>5984</v>
      </c>
      <c r="HTO619" s="59" t="s">
        <v>5985</v>
      </c>
      <c r="HTP619" s="59" t="s">
        <v>1033</v>
      </c>
      <c r="HTQ619" s="59"/>
      <c r="HTR619" s="59" t="s">
        <v>3019</v>
      </c>
      <c r="HTS619" s="59" t="s">
        <v>2843</v>
      </c>
      <c r="HTT619" s="59" t="s">
        <v>5944</v>
      </c>
      <c r="HTU619" s="11" t="s">
        <v>1420</v>
      </c>
      <c r="HTV619" s="11" t="e">
        <f>_xlfn.XLOOKUP(HTU619,'User Stories'!HTP:HTP,'User Stories'!HTQ:HTQ)</f>
        <v>#N/A</v>
      </c>
      <c r="HTW619" s="55"/>
      <c r="HTY619" s="20" t="s">
        <v>3020</v>
      </c>
      <c r="HTZ619" s="11" t="s">
        <v>5981</v>
      </c>
      <c r="HUA619" s="59" t="s">
        <v>5982</v>
      </c>
      <c r="HUB619" s="59" t="s">
        <v>5983</v>
      </c>
      <c r="HUC619" s="59" t="s">
        <v>2984</v>
      </c>
      <c r="HUD619" s="59" t="s">
        <v>5984</v>
      </c>
      <c r="HUE619" s="59" t="s">
        <v>5985</v>
      </c>
      <c r="HUF619" s="59" t="s">
        <v>1033</v>
      </c>
      <c r="HUG619" s="59"/>
      <c r="HUH619" s="59" t="s">
        <v>3019</v>
      </c>
      <c r="HUI619" s="59" t="s">
        <v>2843</v>
      </c>
      <c r="HUJ619" s="59" t="s">
        <v>5944</v>
      </c>
      <c r="HUK619" s="11" t="s">
        <v>1420</v>
      </c>
      <c r="HUL619" s="11" t="e">
        <f>_xlfn.XLOOKUP(HUK619,'User Stories'!HUF:HUF,'User Stories'!HUG:HUG)</f>
        <v>#N/A</v>
      </c>
      <c r="HUM619" s="55"/>
      <c r="HUO619" s="20" t="s">
        <v>3020</v>
      </c>
      <c r="HUP619" s="11" t="s">
        <v>5981</v>
      </c>
      <c r="HUQ619" s="59" t="s">
        <v>5982</v>
      </c>
      <c r="HUR619" s="59" t="s">
        <v>5983</v>
      </c>
      <c r="HUS619" s="59" t="s">
        <v>2984</v>
      </c>
      <c r="HUT619" s="59" t="s">
        <v>5984</v>
      </c>
      <c r="HUU619" s="59" t="s">
        <v>5985</v>
      </c>
      <c r="HUV619" s="59" t="s">
        <v>1033</v>
      </c>
      <c r="HUW619" s="59"/>
      <c r="HUX619" s="59" t="s">
        <v>3019</v>
      </c>
      <c r="HUY619" s="59" t="s">
        <v>2843</v>
      </c>
      <c r="HUZ619" s="59" t="s">
        <v>5944</v>
      </c>
      <c r="HVA619" s="11" t="s">
        <v>1420</v>
      </c>
      <c r="HVB619" s="11" t="e">
        <f>_xlfn.XLOOKUP(HVA619,'User Stories'!HUV:HUV,'User Stories'!HUW:HUW)</f>
        <v>#N/A</v>
      </c>
      <c r="HVC619" s="55"/>
      <c r="HVE619" s="20" t="s">
        <v>3020</v>
      </c>
      <c r="HVF619" s="11" t="s">
        <v>5981</v>
      </c>
      <c r="HVG619" s="59" t="s">
        <v>5982</v>
      </c>
      <c r="HVH619" s="59" t="s">
        <v>5983</v>
      </c>
      <c r="HVI619" s="59" t="s">
        <v>2984</v>
      </c>
      <c r="HVJ619" s="59" t="s">
        <v>5984</v>
      </c>
      <c r="HVK619" s="59" t="s">
        <v>5985</v>
      </c>
      <c r="HVL619" s="59" t="s">
        <v>1033</v>
      </c>
      <c r="HVM619" s="59"/>
      <c r="HVN619" s="59" t="s">
        <v>3019</v>
      </c>
      <c r="HVO619" s="59" t="s">
        <v>2843</v>
      </c>
      <c r="HVP619" s="59" t="s">
        <v>5944</v>
      </c>
      <c r="HVQ619" s="11" t="s">
        <v>1420</v>
      </c>
      <c r="HVR619" s="11" t="e">
        <f>_xlfn.XLOOKUP(HVQ619,'User Stories'!HVL:HVL,'User Stories'!HVM:HVM)</f>
        <v>#N/A</v>
      </c>
      <c r="HVS619" s="55"/>
      <c r="HVU619" s="20" t="s">
        <v>3020</v>
      </c>
      <c r="HVV619" s="11" t="s">
        <v>5981</v>
      </c>
      <c r="HVW619" s="59" t="s">
        <v>5982</v>
      </c>
      <c r="HVX619" s="59" t="s">
        <v>5983</v>
      </c>
      <c r="HVY619" s="59" t="s">
        <v>2984</v>
      </c>
      <c r="HVZ619" s="59" t="s">
        <v>5984</v>
      </c>
      <c r="HWA619" s="59" t="s">
        <v>5985</v>
      </c>
      <c r="HWB619" s="59" t="s">
        <v>1033</v>
      </c>
      <c r="HWC619" s="59"/>
      <c r="HWD619" s="59" t="s">
        <v>3019</v>
      </c>
      <c r="HWE619" s="59" t="s">
        <v>2843</v>
      </c>
      <c r="HWF619" s="59" t="s">
        <v>5944</v>
      </c>
      <c r="HWG619" s="11" t="s">
        <v>1420</v>
      </c>
      <c r="HWH619" s="11" t="e">
        <f>_xlfn.XLOOKUP(HWG619,'User Stories'!HWB:HWB,'User Stories'!HWC:HWC)</f>
        <v>#N/A</v>
      </c>
      <c r="HWI619" s="55"/>
      <c r="HWK619" s="20" t="s">
        <v>3020</v>
      </c>
      <c r="HWL619" s="11" t="s">
        <v>5981</v>
      </c>
      <c r="HWM619" s="59" t="s">
        <v>5982</v>
      </c>
      <c r="HWN619" s="59" t="s">
        <v>5983</v>
      </c>
      <c r="HWO619" s="59" t="s">
        <v>2984</v>
      </c>
      <c r="HWP619" s="59" t="s">
        <v>5984</v>
      </c>
      <c r="HWQ619" s="59" t="s">
        <v>5985</v>
      </c>
      <c r="HWR619" s="59" t="s">
        <v>1033</v>
      </c>
      <c r="HWS619" s="59"/>
      <c r="HWT619" s="59" t="s">
        <v>3019</v>
      </c>
      <c r="HWU619" s="59" t="s">
        <v>2843</v>
      </c>
      <c r="HWV619" s="59" t="s">
        <v>5944</v>
      </c>
      <c r="HWW619" s="11" t="s">
        <v>1420</v>
      </c>
      <c r="HWX619" s="11" t="e">
        <f>_xlfn.XLOOKUP(HWW619,'User Stories'!HWR:HWR,'User Stories'!HWS:HWS)</f>
        <v>#N/A</v>
      </c>
      <c r="HWY619" s="55"/>
      <c r="HXA619" s="20" t="s">
        <v>3020</v>
      </c>
      <c r="HXB619" s="11" t="s">
        <v>5981</v>
      </c>
      <c r="HXC619" s="59" t="s">
        <v>5982</v>
      </c>
      <c r="HXD619" s="59" t="s">
        <v>5983</v>
      </c>
      <c r="HXE619" s="59" t="s">
        <v>2984</v>
      </c>
      <c r="HXF619" s="59" t="s">
        <v>5984</v>
      </c>
      <c r="HXG619" s="59" t="s">
        <v>5985</v>
      </c>
      <c r="HXH619" s="59" t="s">
        <v>1033</v>
      </c>
      <c r="HXI619" s="59"/>
      <c r="HXJ619" s="59" t="s">
        <v>3019</v>
      </c>
      <c r="HXK619" s="59" t="s">
        <v>2843</v>
      </c>
      <c r="HXL619" s="59" t="s">
        <v>5944</v>
      </c>
      <c r="HXM619" s="11" t="s">
        <v>1420</v>
      </c>
      <c r="HXN619" s="11" t="e">
        <f>_xlfn.XLOOKUP(HXM619,'User Stories'!HXH:HXH,'User Stories'!HXI:HXI)</f>
        <v>#N/A</v>
      </c>
      <c r="HXO619" s="55"/>
      <c r="HXQ619" s="20" t="s">
        <v>3020</v>
      </c>
      <c r="HXR619" s="11" t="s">
        <v>5981</v>
      </c>
      <c r="HXS619" s="59" t="s">
        <v>5982</v>
      </c>
      <c r="HXT619" s="59" t="s">
        <v>5983</v>
      </c>
      <c r="HXU619" s="59" t="s">
        <v>2984</v>
      </c>
      <c r="HXV619" s="59" t="s">
        <v>5984</v>
      </c>
      <c r="HXW619" s="59" t="s">
        <v>5985</v>
      </c>
      <c r="HXX619" s="59" t="s">
        <v>1033</v>
      </c>
      <c r="HXY619" s="59"/>
      <c r="HXZ619" s="59" t="s">
        <v>3019</v>
      </c>
      <c r="HYA619" s="59" t="s">
        <v>2843</v>
      </c>
      <c r="HYB619" s="59" t="s">
        <v>5944</v>
      </c>
      <c r="HYC619" s="11" t="s">
        <v>1420</v>
      </c>
      <c r="HYD619" s="11" t="e">
        <f>_xlfn.XLOOKUP(HYC619,'User Stories'!HXX:HXX,'User Stories'!HXY:HXY)</f>
        <v>#N/A</v>
      </c>
      <c r="HYE619" s="55"/>
      <c r="HYG619" s="20" t="s">
        <v>3020</v>
      </c>
      <c r="HYH619" s="11" t="s">
        <v>5981</v>
      </c>
      <c r="HYI619" s="59" t="s">
        <v>5982</v>
      </c>
      <c r="HYJ619" s="59" t="s">
        <v>5983</v>
      </c>
      <c r="HYK619" s="59" t="s">
        <v>2984</v>
      </c>
      <c r="HYL619" s="59" t="s">
        <v>5984</v>
      </c>
      <c r="HYM619" s="59" t="s">
        <v>5985</v>
      </c>
      <c r="HYN619" s="59" t="s">
        <v>1033</v>
      </c>
      <c r="HYO619" s="59"/>
      <c r="HYP619" s="59" t="s">
        <v>3019</v>
      </c>
      <c r="HYQ619" s="59" t="s">
        <v>2843</v>
      </c>
      <c r="HYR619" s="59" t="s">
        <v>5944</v>
      </c>
      <c r="HYS619" s="11" t="s">
        <v>1420</v>
      </c>
      <c r="HYT619" s="11" t="e">
        <f>_xlfn.XLOOKUP(HYS619,'User Stories'!HYN:HYN,'User Stories'!HYO:HYO)</f>
        <v>#N/A</v>
      </c>
      <c r="HYU619" s="55"/>
      <c r="HYW619" s="20" t="s">
        <v>3020</v>
      </c>
      <c r="HYX619" s="11" t="s">
        <v>5981</v>
      </c>
      <c r="HYY619" s="59" t="s">
        <v>5982</v>
      </c>
      <c r="HYZ619" s="59" t="s">
        <v>5983</v>
      </c>
      <c r="HZA619" s="59" t="s">
        <v>2984</v>
      </c>
      <c r="HZB619" s="59" t="s">
        <v>5984</v>
      </c>
      <c r="HZC619" s="59" t="s">
        <v>5985</v>
      </c>
      <c r="HZD619" s="59" t="s">
        <v>1033</v>
      </c>
      <c r="HZE619" s="59"/>
      <c r="HZF619" s="59" t="s">
        <v>3019</v>
      </c>
      <c r="HZG619" s="59" t="s">
        <v>2843</v>
      </c>
      <c r="HZH619" s="59" t="s">
        <v>5944</v>
      </c>
      <c r="HZI619" s="11" t="s">
        <v>1420</v>
      </c>
      <c r="HZJ619" s="11" t="e">
        <f>_xlfn.XLOOKUP(HZI619,'User Stories'!HZD:HZD,'User Stories'!HZE:HZE)</f>
        <v>#N/A</v>
      </c>
      <c r="HZK619" s="55"/>
      <c r="HZM619" s="20" t="s">
        <v>3020</v>
      </c>
      <c r="HZN619" s="11" t="s">
        <v>5981</v>
      </c>
      <c r="HZO619" s="59" t="s">
        <v>5982</v>
      </c>
      <c r="HZP619" s="59" t="s">
        <v>5983</v>
      </c>
      <c r="HZQ619" s="59" t="s">
        <v>2984</v>
      </c>
      <c r="HZR619" s="59" t="s">
        <v>5984</v>
      </c>
      <c r="HZS619" s="59" t="s">
        <v>5985</v>
      </c>
      <c r="HZT619" s="59" t="s">
        <v>1033</v>
      </c>
      <c r="HZU619" s="59"/>
      <c r="HZV619" s="59" t="s">
        <v>3019</v>
      </c>
      <c r="HZW619" s="59" t="s">
        <v>2843</v>
      </c>
      <c r="HZX619" s="59" t="s">
        <v>5944</v>
      </c>
      <c r="HZY619" s="11" t="s">
        <v>1420</v>
      </c>
      <c r="HZZ619" s="11" t="e">
        <f>_xlfn.XLOOKUP(HZY619,'User Stories'!HZT:HZT,'User Stories'!HZU:HZU)</f>
        <v>#N/A</v>
      </c>
      <c r="IAA619" s="55"/>
      <c r="IAC619" s="20" t="s">
        <v>3020</v>
      </c>
      <c r="IAD619" s="11" t="s">
        <v>5981</v>
      </c>
      <c r="IAE619" s="59" t="s">
        <v>5982</v>
      </c>
      <c r="IAF619" s="59" t="s">
        <v>5983</v>
      </c>
      <c r="IAG619" s="59" t="s">
        <v>2984</v>
      </c>
      <c r="IAH619" s="59" t="s">
        <v>5984</v>
      </c>
      <c r="IAI619" s="59" t="s">
        <v>5985</v>
      </c>
      <c r="IAJ619" s="59" t="s">
        <v>1033</v>
      </c>
      <c r="IAK619" s="59"/>
      <c r="IAL619" s="59" t="s">
        <v>3019</v>
      </c>
      <c r="IAM619" s="59" t="s">
        <v>2843</v>
      </c>
      <c r="IAN619" s="59" t="s">
        <v>5944</v>
      </c>
      <c r="IAO619" s="11" t="s">
        <v>1420</v>
      </c>
      <c r="IAP619" s="11" t="e">
        <f>_xlfn.XLOOKUP(IAO619,'User Stories'!IAJ:IAJ,'User Stories'!IAK:IAK)</f>
        <v>#N/A</v>
      </c>
      <c r="IAQ619" s="55"/>
      <c r="IAS619" s="20" t="s">
        <v>3020</v>
      </c>
      <c r="IAT619" s="11" t="s">
        <v>5981</v>
      </c>
      <c r="IAU619" s="59" t="s">
        <v>5982</v>
      </c>
      <c r="IAV619" s="59" t="s">
        <v>5983</v>
      </c>
      <c r="IAW619" s="59" t="s">
        <v>2984</v>
      </c>
      <c r="IAX619" s="59" t="s">
        <v>5984</v>
      </c>
      <c r="IAY619" s="59" t="s">
        <v>5985</v>
      </c>
      <c r="IAZ619" s="59" t="s">
        <v>1033</v>
      </c>
      <c r="IBA619" s="59"/>
      <c r="IBB619" s="59" t="s">
        <v>3019</v>
      </c>
      <c r="IBC619" s="59" t="s">
        <v>2843</v>
      </c>
      <c r="IBD619" s="59" t="s">
        <v>5944</v>
      </c>
      <c r="IBE619" s="11" t="s">
        <v>1420</v>
      </c>
      <c r="IBF619" s="11" t="e">
        <f>_xlfn.XLOOKUP(IBE619,'User Stories'!IAZ:IAZ,'User Stories'!IBA:IBA)</f>
        <v>#N/A</v>
      </c>
      <c r="IBG619" s="55"/>
      <c r="IBI619" s="20" t="s">
        <v>3020</v>
      </c>
      <c r="IBJ619" s="11" t="s">
        <v>5981</v>
      </c>
      <c r="IBK619" s="59" t="s">
        <v>5982</v>
      </c>
      <c r="IBL619" s="59" t="s">
        <v>5983</v>
      </c>
      <c r="IBM619" s="59" t="s">
        <v>2984</v>
      </c>
      <c r="IBN619" s="59" t="s">
        <v>5984</v>
      </c>
      <c r="IBO619" s="59" t="s">
        <v>5985</v>
      </c>
      <c r="IBP619" s="59" t="s">
        <v>1033</v>
      </c>
      <c r="IBQ619" s="59"/>
      <c r="IBR619" s="59" t="s">
        <v>3019</v>
      </c>
      <c r="IBS619" s="59" t="s">
        <v>2843</v>
      </c>
      <c r="IBT619" s="59" t="s">
        <v>5944</v>
      </c>
      <c r="IBU619" s="11" t="s">
        <v>1420</v>
      </c>
      <c r="IBV619" s="11" t="e">
        <f>_xlfn.XLOOKUP(IBU619,'User Stories'!IBP:IBP,'User Stories'!IBQ:IBQ)</f>
        <v>#N/A</v>
      </c>
      <c r="IBW619" s="55"/>
      <c r="IBY619" s="20" t="s">
        <v>3020</v>
      </c>
      <c r="IBZ619" s="11" t="s">
        <v>5981</v>
      </c>
      <c r="ICA619" s="59" t="s">
        <v>5982</v>
      </c>
      <c r="ICB619" s="59" t="s">
        <v>5983</v>
      </c>
      <c r="ICC619" s="59" t="s">
        <v>2984</v>
      </c>
      <c r="ICD619" s="59" t="s">
        <v>5984</v>
      </c>
      <c r="ICE619" s="59" t="s">
        <v>5985</v>
      </c>
      <c r="ICF619" s="59" t="s">
        <v>1033</v>
      </c>
      <c r="ICG619" s="59"/>
      <c r="ICH619" s="59" t="s">
        <v>3019</v>
      </c>
      <c r="ICI619" s="59" t="s">
        <v>2843</v>
      </c>
      <c r="ICJ619" s="59" t="s">
        <v>5944</v>
      </c>
      <c r="ICK619" s="11" t="s">
        <v>1420</v>
      </c>
      <c r="ICL619" s="11" t="e">
        <f>_xlfn.XLOOKUP(ICK619,'User Stories'!ICF:ICF,'User Stories'!ICG:ICG)</f>
        <v>#N/A</v>
      </c>
      <c r="ICM619" s="55"/>
      <c r="ICO619" s="20" t="s">
        <v>3020</v>
      </c>
      <c r="ICP619" s="11" t="s">
        <v>5981</v>
      </c>
      <c r="ICQ619" s="59" t="s">
        <v>5982</v>
      </c>
      <c r="ICR619" s="59" t="s">
        <v>5983</v>
      </c>
      <c r="ICS619" s="59" t="s">
        <v>2984</v>
      </c>
      <c r="ICT619" s="59" t="s">
        <v>5984</v>
      </c>
      <c r="ICU619" s="59" t="s">
        <v>5985</v>
      </c>
      <c r="ICV619" s="59" t="s">
        <v>1033</v>
      </c>
      <c r="ICW619" s="59"/>
      <c r="ICX619" s="59" t="s">
        <v>3019</v>
      </c>
      <c r="ICY619" s="59" t="s">
        <v>2843</v>
      </c>
      <c r="ICZ619" s="59" t="s">
        <v>5944</v>
      </c>
      <c r="IDA619" s="11" t="s">
        <v>1420</v>
      </c>
      <c r="IDB619" s="11" t="e">
        <f>_xlfn.XLOOKUP(IDA619,'User Stories'!ICV:ICV,'User Stories'!ICW:ICW)</f>
        <v>#N/A</v>
      </c>
      <c r="IDC619" s="55"/>
      <c r="IDE619" s="20" t="s">
        <v>3020</v>
      </c>
      <c r="IDF619" s="11" t="s">
        <v>5981</v>
      </c>
      <c r="IDG619" s="59" t="s">
        <v>5982</v>
      </c>
      <c r="IDH619" s="59" t="s">
        <v>5983</v>
      </c>
      <c r="IDI619" s="59" t="s">
        <v>2984</v>
      </c>
      <c r="IDJ619" s="59" t="s">
        <v>5984</v>
      </c>
      <c r="IDK619" s="59" t="s">
        <v>5985</v>
      </c>
      <c r="IDL619" s="59" t="s">
        <v>1033</v>
      </c>
      <c r="IDM619" s="59"/>
      <c r="IDN619" s="59" t="s">
        <v>3019</v>
      </c>
      <c r="IDO619" s="59" t="s">
        <v>2843</v>
      </c>
      <c r="IDP619" s="59" t="s">
        <v>5944</v>
      </c>
      <c r="IDQ619" s="11" t="s">
        <v>1420</v>
      </c>
      <c r="IDR619" s="11" t="e">
        <f>_xlfn.XLOOKUP(IDQ619,'User Stories'!IDL:IDL,'User Stories'!IDM:IDM)</f>
        <v>#N/A</v>
      </c>
      <c r="IDS619" s="55"/>
      <c r="IDU619" s="20" t="s">
        <v>3020</v>
      </c>
      <c r="IDV619" s="11" t="s">
        <v>5981</v>
      </c>
      <c r="IDW619" s="59" t="s">
        <v>5982</v>
      </c>
      <c r="IDX619" s="59" t="s">
        <v>5983</v>
      </c>
      <c r="IDY619" s="59" t="s">
        <v>2984</v>
      </c>
      <c r="IDZ619" s="59" t="s">
        <v>5984</v>
      </c>
      <c r="IEA619" s="59" t="s">
        <v>5985</v>
      </c>
      <c r="IEB619" s="59" t="s">
        <v>1033</v>
      </c>
      <c r="IEC619" s="59"/>
      <c r="IED619" s="59" t="s">
        <v>3019</v>
      </c>
      <c r="IEE619" s="59" t="s">
        <v>2843</v>
      </c>
      <c r="IEF619" s="59" t="s">
        <v>5944</v>
      </c>
      <c r="IEG619" s="11" t="s">
        <v>1420</v>
      </c>
      <c r="IEH619" s="11" t="e">
        <f>_xlfn.XLOOKUP(IEG619,'User Stories'!IEB:IEB,'User Stories'!IEC:IEC)</f>
        <v>#N/A</v>
      </c>
      <c r="IEI619" s="55"/>
      <c r="IEK619" s="20" t="s">
        <v>3020</v>
      </c>
      <c r="IEL619" s="11" t="s">
        <v>5981</v>
      </c>
      <c r="IEM619" s="59" t="s">
        <v>5982</v>
      </c>
      <c r="IEN619" s="59" t="s">
        <v>5983</v>
      </c>
      <c r="IEO619" s="59" t="s">
        <v>2984</v>
      </c>
      <c r="IEP619" s="59" t="s">
        <v>5984</v>
      </c>
      <c r="IEQ619" s="59" t="s">
        <v>5985</v>
      </c>
      <c r="IER619" s="59" t="s">
        <v>1033</v>
      </c>
      <c r="IES619" s="59"/>
      <c r="IET619" s="59" t="s">
        <v>3019</v>
      </c>
      <c r="IEU619" s="59" t="s">
        <v>2843</v>
      </c>
      <c r="IEV619" s="59" t="s">
        <v>5944</v>
      </c>
      <c r="IEW619" s="11" t="s">
        <v>1420</v>
      </c>
      <c r="IEX619" s="11" t="e">
        <f>_xlfn.XLOOKUP(IEW619,'User Stories'!IER:IER,'User Stories'!IES:IES)</f>
        <v>#N/A</v>
      </c>
      <c r="IEY619" s="55"/>
      <c r="IFA619" s="20" t="s">
        <v>3020</v>
      </c>
      <c r="IFB619" s="11" t="s">
        <v>5981</v>
      </c>
      <c r="IFC619" s="59" t="s">
        <v>5982</v>
      </c>
      <c r="IFD619" s="59" t="s">
        <v>5983</v>
      </c>
      <c r="IFE619" s="59" t="s">
        <v>2984</v>
      </c>
      <c r="IFF619" s="59" t="s">
        <v>5984</v>
      </c>
      <c r="IFG619" s="59" t="s">
        <v>5985</v>
      </c>
      <c r="IFH619" s="59" t="s">
        <v>1033</v>
      </c>
      <c r="IFI619" s="59"/>
      <c r="IFJ619" s="59" t="s">
        <v>3019</v>
      </c>
      <c r="IFK619" s="59" t="s">
        <v>2843</v>
      </c>
      <c r="IFL619" s="59" t="s">
        <v>5944</v>
      </c>
      <c r="IFM619" s="11" t="s">
        <v>1420</v>
      </c>
      <c r="IFN619" s="11" t="e">
        <f>_xlfn.XLOOKUP(IFM619,'User Stories'!IFH:IFH,'User Stories'!IFI:IFI)</f>
        <v>#N/A</v>
      </c>
      <c r="IFO619" s="55"/>
      <c r="IFQ619" s="20" t="s">
        <v>3020</v>
      </c>
      <c r="IFR619" s="11" t="s">
        <v>5981</v>
      </c>
      <c r="IFS619" s="59" t="s">
        <v>5982</v>
      </c>
      <c r="IFT619" s="59" t="s">
        <v>5983</v>
      </c>
      <c r="IFU619" s="59" t="s">
        <v>2984</v>
      </c>
      <c r="IFV619" s="59" t="s">
        <v>5984</v>
      </c>
      <c r="IFW619" s="59" t="s">
        <v>5985</v>
      </c>
      <c r="IFX619" s="59" t="s">
        <v>1033</v>
      </c>
      <c r="IFY619" s="59"/>
      <c r="IFZ619" s="59" t="s">
        <v>3019</v>
      </c>
      <c r="IGA619" s="59" t="s">
        <v>2843</v>
      </c>
      <c r="IGB619" s="59" t="s">
        <v>5944</v>
      </c>
      <c r="IGC619" s="11" t="s">
        <v>1420</v>
      </c>
      <c r="IGD619" s="11" t="e">
        <f>_xlfn.XLOOKUP(IGC619,'User Stories'!IFX:IFX,'User Stories'!IFY:IFY)</f>
        <v>#N/A</v>
      </c>
      <c r="IGE619" s="55"/>
      <c r="IGG619" s="20" t="s">
        <v>3020</v>
      </c>
      <c r="IGH619" s="11" t="s">
        <v>5981</v>
      </c>
      <c r="IGI619" s="59" t="s">
        <v>5982</v>
      </c>
      <c r="IGJ619" s="59" t="s">
        <v>5983</v>
      </c>
      <c r="IGK619" s="59" t="s">
        <v>2984</v>
      </c>
      <c r="IGL619" s="59" t="s">
        <v>5984</v>
      </c>
      <c r="IGM619" s="59" t="s">
        <v>5985</v>
      </c>
      <c r="IGN619" s="59" t="s">
        <v>1033</v>
      </c>
      <c r="IGO619" s="59"/>
      <c r="IGP619" s="59" t="s">
        <v>3019</v>
      </c>
      <c r="IGQ619" s="59" t="s">
        <v>2843</v>
      </c>
      <c r="IGR619" s="59" t="s">
        <v>5944</v>
      </c>
      <c r="IGS619" s="11" t="s">
        <v>1420</v>
      </c>
      <c r="IGT619" s="11" t="e">
        <f>_xlfn.XLOOKUP(IGS619,'User Stories'!IGN:IGN,'User Stories'!IGO:IGO)</f>
        <v>#N/A</v>
      </c>
      <c r="IGU619" s="55"/>
      <c r="IGW619" s="20" t="s">
        <v>3020</v>
      </c>
      <c r="IGX619" s="11" t="s">
        <v>5981</v>
      </c>
      <c r="IGY619" s="59" t="s">
        <v>5982</v>
      </c>
      <c r="IGZ619" s="59" t="s">
        <v>5983</v>
      </c>
      <c r="IHA619" s="59" t="s">
        <v>2984</v>
      </c>
      <c r="IHB619" s="59" t="s">
        <v>5984</v>
      </c>
      <c r="IHC619" s="59" t="s">
        <v>5985</v>
      </c>
      <c r="IHD619" s="59" t="s">
        <v>1033</v>
      </c>
      <c r="IHE619" s="59"/>
      <c r="IHF619" s="59" t="s">
        <v>3019</v>
      </c>
      <c r="IHG619" s="59" t="s">
        <v>2843</v>
      </c>
      <c r="IHH619" s="59" t="s">
        <v>5944</v>
      </c>
      <c r="IHI619" s="11" t="s">
        <v>1420</v>
      </c>
      <c r="IHJ619" s="11" t="e">
        <f>_xlfn.XLOOKUP(IHI619,'User Stories'!IHD:IHD,'User Stories'!IHE:IHE)</f>
        <v>#N/A</v>
      </c>
      <c r="IHK619" s="55"/>
      <c r="IHM619" s="20" t="s">
        <v>3020</v>
      </c>
      <c r="IHN619" s="11" t="s">
        <v>5981</v>
      </c>
      <c r="IHO619" s="59" t="s">
        <v>5982</v>
      </c>
      <c r="IHP619" s="59" t="s">
        <v>5983</v>
      </c>
      <c r="IHQ619" s="59" t="s">
        <v>2984</v>
      </c>
      <c r="IHR619" s="59" t="s">
        <v>5984</v>
      </c>
      <c r="IHS619" s="59" t="s">
        <v>5985</v>
      </c>
      <c r="IHT619" s="59" t="s">
        <v>1033</v>
      </c>
      <c r="IHU619" s="59"/>
      <c r="IHV619" s="59" t="s">
        <v>3019</v>
      </c>
      <c r="IHW619" s="59" t="s">
        <v>2843</v>
      </c>
      <c r="IHX619" s="59" t="s">
        <v>5944</v>
      </c>
      <c r="IHY619" s="11" t="s">
        <v>1420</v>
      </c>
      <c r="IHZ619" s="11" t="e">
        <f>_xlfn.XLOOKUP(IHY619,'User Stories'!IHT:IHT,'User Stories'!IHU:IHU)</f>
        <v>#N/A</v>
      </c>
      <c r="IIA619" s="55"/>
      <c r="IIC619" s="20" t="s">
        <v>3020</v>
      </c>
      <c r="IID619" s="11" t="s">
        <v>5981</v>
      </c>
      <c r="IIE619" s="59" t="s">
        <v>5982</v>
      </c>
      <c r="IIF619" s="59" t="s">
        <v>5983</v>
      </c>
      <c r="IIG619" s="59" t="s">
        <v>2984</v>
      </c>
      <c r="IIH619" s="59" t="s">
        <v>5984</v>
      </c>
      <c r="III619" s="59" t="s">
        <v>5985</v>
      </c>
      <c r="IIJ619" s="59" t="s">
        <v>1033</v>
      </c>
      <c r="IIK619" s="59"/>
      <c r="IIL619" s="59" t="s">
        <v>3019</v>
      </c>
      <c r="IIM619" s="59" t="s">
        <v>2843</v>
      </c>
      <c r="IIN619" s="59" t="s">
        <v>5944</v>
      </c>
      <c r="IIO619" s="11" t="s">
        <v>1420</v>
      </c>
      <c r="IIP619" s="11" t="e">
        <f>_xlfn.XLOOKUP(IIO619,'User Stories'!IIJ:IIJ,'User Stories'!IIK:IIK)</f>
        <v>#N/A</v>
      </c>
      <c r="IIQ619" s="55"/>
      <c r="IIS619" s="20" t="s">
        <v>3020</v>
      </c>
      <c r="IIT619" s="11" t="s">
        <v>5981</v>
      </c>
      <c r="IIU619" s="59" t="s">
        <v>5982</v>
      </c>
      <c r="IIV619" s="59" t="s">
        <v>5983</v>
      </c>
      <c r="IIW619" s="59" t="s">
        <v>2984</v>
      </c>
      <c r="IIX619" s="59" t="s">
        <v>5984</v>
      </c>
      <c r="IIY619" s="59" t="s">
        <v>5985</v>
      </c>
      <c r="IIZ619" s="59" t="s">
        <v>1033</v>
      </c>
      <c r="IJA619" s="59"/>
      <c r="IJB619" s="59" t="s">
        <v>3019</v>
      </c>
      <c r="IJC619" s="59" t="s">
        <v>2843</v>
      </c>
      <c r="IJD619" s="59" t="s">
        <v>5944</v>
      </c>
      <c r="IJE619" s="11" t="s">
        <v>1420</v>
      </c>
      <c r="IJF619" s="11" t="e">
        <f>_xlfn.XLOOKUP(IJE619,'User Stories'!IIZ:IIZ,'User Stories'!IJA:IJA)</f>
        <v>#N/A</v>
      </c>
      <c r="IJG619" s="55"/>
      <c r="IJI619" s="20" t="s">
        <v>3020</v>
      </c>
      <c r="IJJ619" s="11" t="s">
        <v>5981</v>
      </c>
      <c r="IJK619" s="59" t="s">
        <v>5982</v>
      </c>
      <c r="IJL619" s="59" t="s">
        <v>5983</v>
      </c>
      <c r="IJM619" s="59" t="s">
        <v>2984</v>
      </c>
      <c r="IJN619" s="59" t="s">
        <v>5984</v>
      </c>
      <c r="IJO619" s="59" t="s">
        <v>5985</v>
      </c>
      <c r="IJP619" s="59" t="s">
        <v>1033</v>
      </c>
      <c r="IJQ619" s="59"/>
      <c r="IJR619" s="59" t="s">
        <v>3019</v>
      </c>
      <c r="IJS619" s="59" t="s">
        <v>2843</v>
      </c>
      <c r="IJT619" s="59" t="s">
        <v>5944</v>
      </c>
      <c r="IJU619" s="11" t="s">
        <v>1420</v>
      </c>
      <c r="IJV619" s="11" t="e">
        <f>_xlfn.XLOOKUP(IJU619,'User Stories'!IJP:IJP,'User Stories'!IJQ:IJQ)</f>
        <v>#N/A</v>
      </c>
      <c r="IJW619" s="55"/>
      <c r="IJY619" s="20" t="s">
        <v>3020</v>
      </c>
      <c r="IJZ619" s="11" t="s">
        <v>5981</v>
      </c>
      <c r="IKA619" s="59" t="s">
        <v>5982</v>
      </c>
      <c r="IKB619" s="59" t="s">
        <v>5983</v>
      </c>
      <c r="IKC619" s="59" t="s">
        <v>2984</v>
      </c>
      <c r="IKD619" s="59" t="s">
        <v>5984</v>
      </c>
      <c r="IKE619" s="59" t="s">
        <v>5985</v>
      </c>
      <c r="IKF619" s="59" t="s">
        <v>1033</v>
      </c>
      <c r="IKG619" s="59"/>
      <c r="IKH619" s="59" t="s">
        <v>3019</v>
      </c>
      <c r="IKI619" s="59" t="s">
        <v>2843</v>
      </c>
      <c r="IKJ619" s="59" t="s">
        <v>5944</v>
      </c>
      <c r="IKK619" s="11" t="s">
        <v>1420</v>
      </c>
      <c r="IKL619" s="11" t="e">
        <f>_xlfn.XLOOKUP(IKK619,'User Stories'!IKF:IKF,'User Stories'!IKG:IKG)</f>
        <v>#N/A</v>
      </c>
      <c r="IKM619" s="55"/>
      <c r="IKO619" s="20" t="s">
        <v>3020</v>
      </c>
      <c r="IKP619" s="11" t="s">
        <v>5981</v>
      </c>
      <c r="IKQ619" s="59" t="s">
        <v>5982</v>
      </c>
      <c r="IKR619" s="59" t="s">
        <v>5983</v>
      </c>
      <c r="IKS619" s="59" t="s">
        <v>2984</v>
      </c>
      <c r="IKT619" s="59" t="s">
        <v>5984</v>
      </c>
      <c r="IKU619" s="59" t="s">
        <v>5985</v>
      </c>
      <c r="IKV619" s="59" t="s">
        <v>1033</v>
      </c>
      <c r="IKW619" s="59"/>
      <c r="IKX619" s="59" t="s">
        <v>3019</v>
      </c>
      <c r="IKY619" s="59" t="s">
        <v>2843</v>
      </c>
      <c r="IKZ619" s="59" t="s">
        <v>5944</v>
      </c>
      <c r="ILA619" s="11" t="s">
        <v>1420</v>
      </c>
      <c r="ILB619" s="11" t="e">
        <f>_xlfn.XLOOKUP(ILA619,'User Stories'!IKV:IKV,'User Stories'!IKW:IKW)</f>
        <v>#N/A</v>
      </c>
      <c r="ILC619" s="55"/>
      <c r="ILE619" s="20" t="s">
        <v>3020</v>
      </c>
      <c r="ILF619" s="11" t="s">
        <v>5981</v>
      </c>
      <c r="ILG619" s="59" t="s">
        <v>5982</v>
      </c>
      <c r="ILH619" s="59" t="s">
        <v>5983</v>
      </c>
      <c r="ILI619" s="59" t="s">
        <v>2984</v>
      </c>
      <c r="ILJ619" s="59" t="s">
        <v>5984</v>
      </c>
      <c r="ILK619" s="59" t="s">
        <v>5985</v>
      </c>
      <c r="ILL619" s="59" t="s">
        <v>1033</v>
      </c>
      <c r="ILM619" s="59"/>
      <c r="ILN619" s="59" t="s">
        <v>3019</v>
      </c>
      <c r="ILO619" s="59" t="s">
        <v>2843</v>
      </c>
      <c r="ILP619" s="59" t="s">
        <v>5944</v>
      </c>
      <c r="ILQ619" s="11" t="s">
        <v>1420</v>
      </c>
      <c r="ILR619" s="11" t="e">
        <f>_xlfn.XLOOKUP(ILQ619,'User Stories'!ILL:ILL,'User Stories'!ILM:ILM)</f>
        <v>#N/A</v>
      </c>
      <c r="ILS619" s="55"/>
      <c r="ILU619" s="20" t="s">
        <v>3020</v>
      </c>
      <c r="ILV619" s="11" t="s">
        <v>5981</v>
      </c>
      <c r="ILW619" s="59" t="s">
        <v>5982</v>
      </c>
      <c r="ILX619" s="59" t="s">
        <v>5983</v>
      </c>
      <c r="ILY619" s="59" t="s">
        <v>2984</v>
      </c>
      <c r="ILZ619" s="59" t="s">
        <v>5984</v>
      </c>
      <c r="IMA619" s="59" t="s">
        <v>5985</v>
      </c>
      <c r="IMB619" s="59" t="s">
        <v>1033</v>
      </c>
      <c r="IMC619" s="59"/>
      <c r="IMD619" s="59" t="s">
        <v>3019</v>
      </c>
      <c r="IME619" s="59" t="s">
        <v>2843</v>
      </c>
      <c r="IMF619" s="59" t="s">
        <v>5944</v>
      </c>
      <c r="IMG619" s="11" t="s">
        <v>1420</v>
      </c>
      <c r="IMH619" s="11" t="e">
        <f>_xlfn.XLOOKUP(IMG619,'User Stories'!IMB:IMB,'User Stories'!IMC:IMC)</f>
        <v>#N/A</v>
      </c>
      <c r="IMI619" s="55"/>
      <c r="IMK619" s="20" t="s">
        <v>3020</v>
      </c>
      <c r="IML619" s="11" t="s">
        <v>5981</v>
      </c>
      <c r="IMM619" s="59" t="s">
        <v>5982</v>
      </c>
      <c r="IMN619" s="59" t="s">
        <v>5983</v>
      </c>
      <c r="IMO619" s="59" t="s">
        <v>2984</v>
      </c>
      <c r="IMP619" s="59" t="s">
        <v>5984</v>
      </c>
      <c r="IMQ619" s="59" t="s">
        <v>5985</v>
      </c>
      <c r="IMR619" s="59" t="s">
        <v>1033</v>
      </c>
      <c r="IMS619" s="59"/>
      <c r="IMT619" s="59" t="s">
        <v>3019</v>
      </c>
      <c r="IMU619" s="59" t="s">
        <v>2843</v>
      </c>
      <c r="IMV619" s="59" t="s">
        <v>5944</v>
      </c>
      <c r="IMW619" s="11" t="s">
        <v>1420</v>
      </c>
      <c r="IMX619" s="11" t="e">
        <f>_xlfn.XLOOKUP(IMW619,'User Stories'!IMR:IMR,'User Stories'!IMS:IMS)</f>
        <v>#N/A</v>
      </c>
      <c r="IMY619" s="55"/>
      <c r="INA619" s="20" t="s">
        <v>3020</v>
      </c>
      <c r="INB619" s="11" t="s">
        <v>5981</v>
      </c>
      <c r="INC619" s="59" t="s">
        <v>5982</v>
      </c>
      <c r="IND619" s="59" t="s">
        <v>5983</v>
      </c>
      <c r="INE619" s="59" t="s">
        <v>2984</v>
      </c>
      <c r="INF619" s="59" t="s">
        <v>5984</v>
      </c>
      <c r="ING619" s="59" t="s">
        <v>5985</v>
      </c>
      <c r="INH619" s="59" t="s">
        <v>1033</v>
      </c>
      <c r="INI619" s="59"/>
      <c r="INJ619" s="59" t="s">
        <v>3019</v>
      </c>
      <c r="INK619" s="59" t="s">
        <v>2843</v>
      </c>
      <c r="INL619" s="59" t="s">
        <v>5944</v>
      </c>
      <c r="INM619" s="11" t="s">
        <v>1420</v>
      </c>
      <c r="INN619" s="11" t="e">
        <f>_xlfn.XLOOKUP(INM619,'User Stories'!INH:INH,'User Stories'!INI:INI)</f>
        <v>#N/A</v>
      </c>
      <c r="INO619" s="55"/>
      <c r="INQ619" s="20" t="s">
        <v>3020</v>
      </c>
      <c r="INR619" s="11" t="s">
        <v>5981</v>
      </c>
      <c r="INS619" s="59" t="s">
        <v>5982</v>
      </c>
      <c r="INT619" s="59" t="s">
        <v>5983</v>
      </c>
      <c r="INU619" s="59" t="s">
        <v>2984</v>
      </c>
      <c r="INV619" s="59" t="s">
        <v>5984</v>
      </c>
      <c r="INW619" s="59" t="s">
        <v>5985</v>
      </c>
      <c r="INX619" s="59" t="s">
        <v>1033</v>
      </c>
      <c r="INY619" s="59"/>
      <c r="INZ619" s="59" t="s">
        <v>3019</v>
      </c>
      <c r="IOA619" s="59" t="s">
        <v>2843</v>
      </c>
      <c r="IOB619" s="59" t="s">
        <v>5944</v>
      </c>
      <c r="IOC619" s="11" t="s">
        <v>1420</v>
      </c>
      <c r="IOD619" s="11" t="e">
        <f>_xlfn.XLOOKUP(IOC619,'User Stories'!INX:INX,'User Stories'!INY:INY)</f>
        <v>#N/A</v>
      </c>
      <c r="IOE619" s="55"/>
      <c r="IOG619" s="20" t="s">
        <v>3020</v>
      </c>
      <c r="IOH619" s="11" t="s">
        <v>5981</v>
      </c>
      <c r="IOI619" s="59" t="s">
        <v>5982</v>
      </c>
      <c r="IOJ619" s="59" t="s">
        <v>5983</v>
      </c>
      <c r="IOK619" s="59" t="s">
        <v>2984</v>
      </c>
      <c r="IOL619" s="59" t="s">
        <v>5984</v>
      </c>
      <c r="IOM619" s="59" t="s">
        <v>5985</v>
      </c>
      <c r="ION619" s="59" t="s">
        <v>1033</v>
      </c>
      <c r="IOO619" s="59"/>
      <c r="IOP619" s="59" t="s">
        <v>3019</v>
      </c>
      <c r="IOQ619" s="59" t="s">
        <v>2843</v>
      </c>
      <c r="IOR619" s="59" t="s">
        <v>5944</v>
      </c>
      <c r="IOS619" s="11" t="s">
        <v>1420</v>
      </c>
      <c r="IOT619" s="11" t="e">
        <f>_xlfn.XLOOKUP(IOS619,'User Stories'!ION:ION,'User Stories'!IOO:IOO)</f>
        <v>#N/A</v>
      </c>
      <c r="IOU619" s="55"/>
      <c r="IOW619" s="20" t="s">
        <v>3020</v>
      </c>
      <c r="IOX619" s="11" t="s">
        <v>5981</v>
      </c>
      <c r="IOY619" s="59" t="s">
        <v>5982</v>
      </c>
      <c r="IOZ619" s="59" t="s">
        <v>5983</v>
      </c>
      <c r="IPA619" s="59" t="s">
        <v>2984</v>
      </c>
      <c r="IPB619" s="59" t="s">
        <v>5984</v>
      </c>
      <c r="IPC619" s="59" t="s">
        <v>5985</v>
      </c>
      <c r="IPD619" s="59" t="s">
        <v>1033</v>
      </c>
      <c r="IPE619" s="59"/>
      <c r="IPF619" s="59" t="s">
        <v>3019</v>
      </c>
      <c r="IPG619" s="59" t="s">
        <v>2843</v>
      </c>
      <c r="IPH619" s="59" t="s">
        <v>5944</v>
      </c>
      <c r="IPI619" s="11" t="s">
        <v>1420</v>
      </c>
      <c r="IPJ619" s="11" t="e">
        <f>_xlfn.XLOOKUP(IPI619,'User Stories'!IPD:IPD,'User Stories'!IPE:IPE)</f>
        <v>#N/A</v>
      </c>
      <c r="IPK619" s="55"/>
      <c r="IPM619" s="20" t="s">
        <v>3020</v>
      </c>
      <c r="IPN619" s="11" t="s">
        <v>5981</v>
      </c>
      <c r="IPO619" s="59" t="s">
        <v>5982</v>
      </c>
      <c r="IPP619" s="59" t="s">
        <v>5983</v>
      </c>
      <c r="IPQ619" s="59" t="s">
        <v>2984</v>
      </c>
      <c r="IPR619" s="59" t="s">
        <v>5984</v>
      </c>
      <c r="IPS619" s="59" t="s">
        <v>5985</v>
      </c>
      <c r="IPT619" s="59" t="s">
        <v>1033</v>
      </c>
      <c r="IPU619" s="59"/>
      <c r="IPV619" s="59" t="s">
        <v>3019</v>
      </c>
      <c r="IPW619" s="59" t="s">
        <v>2843</v>
      </c>
      <c r="IPX619" s="59" t="s">
        <v>5944</v>
      </c>
      <c r="IPY619" s="11" t="s">
        <v>1420</v>
      </c>
      <c r="IPZ619" s="11" t="e">
        <f>_xlfn.XLOOKUP(IPY619,'User Stories'!IPT:IPT,'User Stories'!IPU:IPU)</f>
        <v>#N/A</v>
      </c>
      <c r="IQA619" s="55"/>
      <c r="IQC619" s="20" t="s">
        <v>3020</v>
      </c>
      <c r="IQD619" s="11" t="s">
        <v>5981</v>
      </c>
      <c r="IQE619" s="59" t="s">
        <v>5982</v>
      </c>
      <c r="IQF619" s="59" t="s">
        <v>5983</v>
      </c>
      <c r="IQG619" s="59" t="s">
        <v>2984</v>
      </c>
      <c r="IQH619" s="59" t="s">
        <v>5984</v>
      </c>
      <c r="IQI619" s="59" t="s">
        <v>5985</v>
      </c>
      <c r="IQJ619" s="59" t="s">
        <v>1033</v>
      </c>
      <c r="IQK619" s="59"/>
      <c r="IQL619" s="59" t="s">
        <v>3019</v>
      </c>
      <c r="IQM619" s="59" t="s">
        <v>2843</v>
      </c>
      <c r="IQN619" s="59" t="s">
        <v>5944</v>
      </c>
      <c r="IQO619" s="11" t="s">
        <v>1420</v>
      </c>
      <c r="IQP619" s="11" t="e">
        <f>_xlfn.XLOOKUP(IQO619,'User Stories'!IQJ:IQJ,'User Stories'!IQK:IQK)</f>
        <v>#N/A</v>
      </c>
      <c r="IQQ619" s="55"/>
      <c r="IQS619" s="20" t="s">
        <v>3020</v>
      </c>
      <c r="IQT619" s="11" t="s">
        <v>5981</v>
      </c>
      <c r="IQU619" s="59" t="s">
        <v>5982</v>
      </c>
      <c r="IQV619" s="59" t="s">
        <v>5983</v>
      </c>
      <c r="IQW619" s="59" t="s">
        <v>2984</v>
      </c>
      <c r="IQX619" s="59" t="s">
        <v>5984</v>
      </c>
      <c r="IQY619" s="59" t="s">
        <v>5985</v>
      </c>
      <c r="IQZ619" s="59" t="s">
        <v>1033</v>
      </c>
      <c r="IRA619" s="59"/>
      <c r="IRB619" s="59" t="s">
        <v>3019</v>
      </c>
      <c r="IRC619" s="59" t="s">
        <v>2843</v>
      </c>
      <c r="IRD619" s="59" t="s">
        <v>5944</v>
      </c>
      <c r="IRE619" s="11" t="s">
        <v>1420</v>
      </c>
      <c r="IRF619" s="11" t="e">
        <f>_xlfn.XLOOKUP(IRE619,'User Stories'!IQZ:IQZ,'User Stories'!IRA:IRA)</f>
        <v>#N/A</v>
      </c>
      <c r="IRG619" s="55"/>
      <c r="IRI619" s="20" t="s">
        <v>3020</v>
      </c>
      <c r="IRJ619" s="11" t="s">
        <v>5981</v>
      </c>
      <c r="IRK619" s="59" t="s">
        <v>5982</v>
      </c>
      <c r="IRL619" s="59" t="s">
        <v>5983</v>
      </c>
      <c r="IRM619" s="59" t="s">
        <v>2984</v>
      </c>
      <c r="IRN619" s="59" t="s">
        <v>5984</v>
      </c>
      <c r="IRO619" s="59" t="s">
        <v>5985</v>
      </c>
      <c r="IRP619" s="59" t="s">
        <v>1033</v>
      </c>
      <c r="IRQ619" s="59"/>
      <c r="IRR619" s="59" t="s">
        <v>3019</v>
      </c>
      <c r="IRS619" s="59" t="s">
        <v>2843</v>
      </c>
      <c r="IRT619" s="59" t="s">
        <v>5944</v>
      </c>
      <c r="IRU619" s="11" t="s">
        <v>1420</v>
      </c>
      <c r="IRV619" s="11" t="e">
        <f>_xlfn.XLOOKUP(IRU619,'User Stories'!IRP:IRP,'User Stories'!IRQ:IRQ)</f>
        <v>#N/A</v>
      </c>
      <c r="IRW619" s="55"/>
      <c r="IRY619" s="20" t="s">
        <v>3020</v>
      </c>
      <c r="IRZ619" s="11" t="s">
        <v>5981</v>
      </c>
      <c r="ISA619" s="59" t="s">
        <v>5982</v>
      </c>
      <c r="ISB619" s="59" t="s">
        <v>5983</v>
      </c>
      <c r="ISC619" s="59" t="s">
        <v>2984</v>
      </c>
      <c r="ISD619" s="59" t="s">
        <v>5984</v>
      </c>
      <c r="ISE619" s="59" t="s">
        <v>5985</v>
      </c>
      <c r="ISF619" s="59" t="s">
        <v>1033</v>
      </c>
      <c r="ISG619" s="59"/>
      <c r="ISH619" s="59" t="s">
        <v>3019</v>
      </c>
      <c r="ISI619" s="59" t="s">
        <v>2843</v>
      </c>
      <c r="ISJ619" s="59" t="s">
        <v>5944</v>
      </c>
      <c r="ISK619" s="11" t="s">
        <v>1420</v>
      </c>
      <c r="ISL619" s="11" t="e">
        <f>_xlfn.XLOOKUP(ISK619,'User Stories'!ISF:ISF,'User Stories'!ISG:ISG)</f>
        <v>#N/A</v>
      </c>
      <c r="ISM619" s="55"/>
      <c r="ISO619" s="20" t="s">
        <v>3020</v>
      </c>
      <c r="ISP619" s="11" t="s">
        <v>5981</v>
      </c>
      <c r="ISQ619" s="59" t="s">
        <v>5982</v>
      </c>
      <c r="ISR619" s="59" t="s">
        <v>5983</v>
      </c>
      <c r="ISS619" s="59" t="s">
        <v>2984</v>
      </c>
      <c r="IST619" s="59" t="s">
        <v>5984</v>
      </c>
      <c r="ISU619" s="59" t="s">
        <v>5985</v>
      </c>
      <c r="ISV619" s="59" t="s">
        <v>1033</v>
      </c>
      <c r="ISW619" s="59"/>
      <c r="ISX619" s="59" t="s">
        <v>3019</v>
      </c>
      <c r="ISY619" s="59" t="s">
        <v>2843</v>
      </c>
      <c r="ISZ619" s="59" t="s">
        <v>5944</v>
      </c>
      <c r="ITA619" s="11" t="s">
        <v>1420</v>
      </c>
      <c r="ITB619" s="11" t="e">
        <f>_xlfn.XLOOKUP(ITA619,'User Stories'!ISV:ISV,'User Stories'!ISW:ISW)</f>
        <v>#N/A</v>
      </c>
      <c r="ITC619" s="55"/>
      <c r="ITE619" s="20" t="s">
        <v>3020</v>
      </c>
      <c r="ITF619" s="11" t="s">
        <v>5981</v>
      </c>
      <c r="ITG619" s="59" t="s">
        <v>5982</v>
      </c>
      <c r="ITH619" s="59" t="s">
        <v>5983</v>
      </c>
      <c r="ITI619" s="59" t="s">
        <v>2984</v>
      </c>
      <c r="ITJ619" s="59" t="s">
        <v>5984</v>
      </c>
      <c r="ITK619" s="59" t="s">
        <v>5985</v>
      </c>
      <c r="ITL619" s="59" t="s">
        <v>1033</v>
      </c>
      <c r="ITM619" s="59"/>
      <c r="ITN619" s="59" t="s">
        <v>3019</v>
      </c>
      <c r="ITO619" s="59" t="s">
        <v>2843</v>
      </c>
      <c r="ITP619" s="59" t="s">
        <v>5944</v>
      </c>
      <c r="ITQ619" s="11" t="s">
        <v>1420</v>
      </c>
      <c r="ITR619" s="11" t="e">
        <f>_xlfn.XLOOKUP(ITQ619,'User Stories'!ITL:ITL,'User Stories'!ITM:ITM)</f>
        <v>#N/A</v>
      </c>
      <c r="ITS619" s="55"/>
      <c r="ITU619" s="20" t="s">
        <v>3020</v>
      </c>
      <c r="ITV619" s="11" t="s">
        <v>5981</v>
      </c>
      <c r="ITW619" s="59" t="s">
        <v>5982</v>
      </c>
      <c r="ITX619" s="59" t="s">
        <v>5983</v>
      </c>
      <c r="ITY619" s="59" t="s">
        <v>2984</v>
      </c>
      <c r="ITZ619" s="59" t="s">
        <v>5984</v>
      </c>
      <c r="IUA619" s="59" t="s">
        <v>5985</v>
      </c>
      <c r="IUB619" s="59" t="s">
        <v>1033</v>
      </c>
      <c r="IUC619" s="59"/>
      <c r="IUD619" s="59" t="s">
        <v>3019</v>
      </c>
      <c r="IUE619" s="59" t="s">
        <v>2843</v>
      </c>
      <c r="IUF619" s="59" t="s">
        <v>5944</v>
      </c>
      <c r="IUG619" s="11" t="s">
        <v>1420</v>
      </c>
      <c r="IUH619" s="11" t="e">
        <f>_xlfn.XLOOKUP(IUG619,'User Stories'!IUB:IUB,'User Stories'!IUC:IUC)</f>
        <v>#N/A</v>
      </c>
      <c r="IUI619" s="55"/>
      <c r="IUK619" s="20" t="s">
        <v>3020</v>
      </c>
      <c r="IUL619" s="11" t="s">
        <v>5981</v>
      </c>
      <c r="IUM619" s="59" t="s">
        <v>5982</v>
      </c>
      <c r="IUN619" s="59" t="s">
        <v>5983</v>
      </c>
      <c r="IUO619" s="59" t="s">
        <v>2984</v>
      </c>
      <c r="IUP619" s="59" t="s">
        <v>5984</v>
      </c>
      <c r="IUQ619" s="59" t="s">
        <v>5985</v>
      </c>
      <c r="IUR619" s="59" t="s">
        <v>1033</v>
      </c>
      <c r="IUS619" s="59"/>
      <c r="IUT619" s="59" t="s">
        <v>3019</v>
      </c>
      <c r="IUU619" s="59" t="s">
        <v>2843</v>
      </c>
      <c r="IUV619" s="59" t="s">
        <v>5944</v>
      </c>
      <c r="IUW619" s="11" t="s">
        <v>1420</v>
      </c>
      <c r="IUX619" s="11" t="e">
        <f>_xlfn.XLOOKUP(IUW619,'User Stories'!IUR:IUR,'User Stories'!IUS:IUS)</f>
        <v>#N/A</v>
      </c>
      <c r="IUY619" s="55"/>
      <c r="IVA619" s="20" t="s">
        <v>3020</v>
      </c>
      <c r="IVB619" s="11" t="s">
        <v>5981</v>
      </c>
      <c r="IVC619" s="59" t="s">
        <v>5982</v>
      </c>
      <c r="IVD619" s="59" t="s">
        <v>5983</v>
      </c>
      <c r="IVE619" s="59" t="s">
        <v>2984</v>
      </c>
      <c r="IVF619" s="59" t="s">
        <v>5984</v>
      </c>
      <c r="IVG619" s="59" t="s">
        <v>5985</v>
      </c>
      <c r="IVH619" s="59" t="s">
        <v>1033</v>
      </c>
      <c r="IVI619" s="59"/>
      <c r="IVJ619" s="59" t="s">
        <v>3019</v>
      </c>
      <c r="IVK619" s="59" t="s">
        <v>2843</v>
      </c>
      <c r="IVL619" s="59" t="s">
        <v>5944</v>
      </c>
      <c r="IVM619" s="11" t="s">
        <v>1420</v>
      </c>
      <c r="IVN619" s="11" t="e">
        <f>_xlfn.XLOOKUP(IVM619,'User Stories'!IVH:IVH,'User Stories'!IVI:IVI)</f>
        <v>#N/A</v>
      </c>
      <c r="IVO619" s="55"/>
      <c r="IVQ619" s="20" t="s">
        <v>3020</v>
      </c>
      <c r="IVR619" s="11" t="s">
        <v>5981</v>
      </c>
      <c r="IVS619" s="59" t="s">
        <v>5982</v>
      </c>
      <c r="IVT619" s="59" t="s">
        <v>5983</v>
      </c>
      <c r="IVU619" s="59" t="s">
        <v>2984</v>
      </c>
      <c r="IVV619" s="59" t="s">
        <v>5984</v>
      </c>
      <c r="IVW619" s="59" t="s">
        <v>5985</v>
      </c>
      <c r="IVX619" s="59" t="s">
        <v>1033</v>
      </c>
      <c r="IVY619" s="59"/>
      <c r="IVZ619" s="59" t="s">
        <v>3019</v>
      </c>
      <c r="IWA619" s="59" t="s">
        <v>2843</v>
      </c>
      <c r="IWB619" s="59" t="s">
        <v>5944</v>
      </c>
      <c r="IWC619" s="11" t="s">
        <v>1420</v>
      </c>
      <c r="IWD619" s="11" t="e">
        <f>_xlfn.XLOOKUP(IWC619,'User Stories'!IVX:IVX,'User Stories'!IVY:IVY)</f>
        <v>#N/A</v>
      </c>
      <c r="IWE619" s="55"/>
      <c r="IWG619" s="20" t="s">
        <v>3020</v>
      </c>
      <c r="IWH619" s="11" t="s">
        <v>5981</v>
      </c>
      <c r="IWI619" s="59" t="s">
        <v>5982</v>
      </c>
      <c r="IWJ619" s="59" t="s">
        <v>5983</v>
      </c>
      <c r="IWK619" s="59" t="s">
        <v>2984</v>
      </c>
      <c r="IWL619" s="59" t="s">
        <v>5984</v>
      </c>
      <c r="IWM619" s="59" t="s">
        <v>5985</v>
      </c>
      <c r="IWN619" s="59" t="s">
        <v>1033</v>
      </c>
      <c r="IWO619" s="59"/>
      <c r="IWP619" s="59" t="s">
        <v>3019</v>
      </c>
      <c r="IWQ619" s="59" t="s">
        <v>2843</v>
      </c>
      <c r="IWR619" s="59" t="s">
        <v>5944</v>
      </c>
      <c r="IWS619" s="11" t="s">
        <v>1420</v>
      </c>
      <c r="IWT619" s="11" t="e">
        <f>_xlfn.XLOOKUP(IWS619,'User Stories'!IWN:IWN,'User Stories'!IWO:IWO)</f>
        <v>#N/A</v>
      </c>
      <c r="IWU619" s="55"/>
      <c r="IWW619" s="20" t="s">
        <v>3020</v>
      </c>
      <c r="IWX619" s="11" t="s">
        <v>5981</v>
      </c>
      <c r="IWY619" s="59" t="s">
        <v>5982</v>
      </c>
      <c r="IWZ619" s="59" t="s">
        <v>5983</v>
      </c>
      <c r="IXA619" s="59" t="s">
        <v>2984</v>
      </c>
      <c r="IXB619" s="59" t="s">
        <v>5984</v>
      </c>
      <c r="IXC619" s="59" t="s">
        <v>5985</v>
      </c>
      <c r="IXD619" s="59" t="s">
        <v>1033</v>
      </c>
      <c r="IXE619" s="59"/>
      <c r="IXF619" s="59" t="s">
        <v>3019</v>
      </c>
      <c r="IXG619" s="59" t="s">
        <v>2843</v>
      </c>
      <c r="IXH619" s="59" t="s">
        <v>5944</v>
      </c>
      <c r="IXI619" s="11" t="s">
        <v>1420</v>
      </c>
      <c r="IXJ619" s="11" t="e">
        <f>_xlfn.XLOOKUP(IXI619,'User Stories'!IXD:IXD,'User Stories'!IXE:IXE)</f>
        <v>#N/A</v>
      </c>
      <c r="IXK619" s="55"/>
      <c r="IXM619" s="20" t="s">
        <v>3020</v>
      </c>
      <c r="IXN619" s="11" t="s">
        <v>5981</v>
      </c>
      <c r="IXO619" s="59" t="s">
        <v>5982</v>
      </c>
      <c r="IXP619" s="59" t="s">
        <v>5983</v>
      </c>
      <c r="IXQ619" s="59" t="s">
        <v>2984</v>
      </c>
      <c r="IXR619" s="59" t="s">
        <v>5984</v>
      </c>
      <c r="IXS619" s="59" t="s">
        <v>5985</v>
      </c>
      <c r="IXT619" s="59" t="s">
        <v>1033</v>
      </c>
      <c r="IXU619" s="59"/>
      <c r="IXV619" s="59" t="s">
        <v>3019</v>
      </c>
      <c r="IXW619" s="59" t="s">
        <v>2843</v>
      </c>
      <c r="IXX619" s="59" t="s">
        <v>5944</v>
      </c>
      <c r="IXY619" s="11" t="s">
        <v>1420</v>
      </c>
      <c r="IXZ619" s="11" t="e">
        <f>_xlfn.XLOOKUP(IXY619,'User Stories'!IXT:IXT,'User Stories'!IXU:IXU)</f>
        <v>#N/A</v>
      </c>
      <c r="IYA619" s="55"/>
      <c r="IYC619" s="20" t="s">
        <v>3020</v>
      </c>
      <c r="IYD619" s="11" t="s">
        <v>5981</v>
      </c>
      <c r="IYE619" s="59" t="s">
        <v>5982</v>
      </c>
      <c r="IYF619" s="59" t="s">
        <v>5983</v>
      </c>
      <c r="IYG619" s="59" t="s">
        <v>2984</v>
      </c>
      <c r="IYH619" s="59" t="s">
        <v>5984</v>
      </c>
      <c r="IYI619" s="59" t="s">
        <v>5985</v>
      </c>
      <c r="IYJ619" s="59" t="s">
        <v>1033</v>
      </c>
      <c r="IYK619" s="59"/>
      <c r="IYL619" s="59" t="s">
        <v>3019</v>
      </c>
      <c r="IYM619" s="59" t="s">
        <v>2843</v>
      </c>
      <c r="IYN619" s="59" t="s">
        <v>5944</v>
      </c>
      <c r="IYO619" s="11" t="s">
        <v>1420</v>
      </c>
      <c r="IYP619" s="11" t="e">
        <f>_xlfn.XLOOKUP(IYO619,'User Stories'!IYJ:IYJ,'User Stories'!IYK:IYK)</f>
        <v>#N/A</v>
      </c>
      <c r="IYQ619" s="55"/>
      <c r="IYS619" s="20" t="s">
        <v>3020</v>
      </c>
      <c r="IYT619" s="11" t="s">
        <v>5981</v>
      </c>
      <c r="IYU619" s="59" t="s">
        <v>5982</v>
      </c>
      <c r="IYV619" s="59" t="s">
        <v>5983</v>
      </c>
      <c r="IYW619" s="59" t="s">
        <v>2984</v>
      </c>
      <c r="IYX619" s="59" t="s">
        <v>5984</v>
      </c>
      <c r="IYY619" s="59" t="s">
        <v>5985</v>
      </c>
      <c r="IYZ619" s="59" t="s">
        <v>1033</v>
      </c>
      <c r="IZA619" s="59"/>
      <c r="IZB619" s="59" t="s">
        <v>3019</v>
      </c>
      <c r="IZC619" s="59" t="s">
        <v>2843</v>
      </c>
      <c r="IZD619" s="59" t="s">
        <v>5944</v>
      </c>
      <c r="IZE619" s="11" t="s">
        <v>1420</v>
      </c>
      <c r="IZF619" s="11" t="e">
        <f>_xlfn.XLOOKUP(IZE619,'User Stories'!IYZ:IYZ,'User Stories'!IZA:IZA)</f>
        <v>#N/A</v>
      </c>
      <c r="IZG619" s="55"/>
      <c r="IZI619" s="20" t="s">
        <v>3020</v>
      </c>
      <c r="IZJ619" s="11" t="s">
        <v>5981</v>
      </c>
      <c r="IZK619" s="59" t="s">
        <v>5982</v>
      </c>
      <c r="IZL619" s="59" t="s">
        <v>5983</v>
      </c>
      <c r="IZM619" s="59" t="s">
        <v>2984</v>
      </c>
      <c r="IZN619" s="59" t="s">
        <v>5984</v>
      </c>
      <c r="IZO619" s="59" t="s">
        <v>5985</v>
      </c>
      <c r="IZP619" s="59" t="s">
        <v>1033</v>
      </c>
      <c r="IZQ619" s="59"/>
      <c r="IZR619" s="59" t="s">
        <v>3019</v>
      </c>
      <c r="IZS619" s="59" t="s">
        <v>2843</v>
      </c>
      <c r="IZT619" s="59" t="s">
        <v>5944</v>
      </c>
      <c r="IZU619" s="11" t="s">
        <v>1420</v>
      </c>
      <c r="IZV619" s="11" t="e">
        <f>_xlfn.XLOOKUP(IZU619,'User Stories'!IZP:IZP,'User Stories'!IZQ:IZQ)</f>
        <v>#N/A</v>
      </c>
      <c r="IZW619" s="55"/>
      <c r="IZY619" s="20" t="s">
        <v>3020</v>
      </c>
      <c r="IZZ619" s="11" t="s">
        <v>5981</v>
      </c>
      <c r="JAA619" s="59" t="s">
        <v>5982</v>
      </c>
      <c r="JAB619" s="59" t="s">
        <v>5983</v>
      </c>
      <c r="JAC619" s="59" t="s">
        <v>2984</v>
      </c>
      <c r="JAD619" s="59" t="s">
        <v>5984</v>
      </c>
      <c r="JAE619" s="59" t="s">
        <v>5985</v>
      </c>
      <c r="JAF619" s="59" t="s">
        <v>1033</v>
      </c>
      <c r="JAG619" s="59"/>
      <c r="JAH619" s="59" t="s">
        <v>3019</v>
      </c>
      <c r="JAI619" s="59" t="s">
        <v>2843</v>
      </c>
      <c r="JAJ619" s="59" t="s">
        <v>5944</v>
      </c>
      <c r="JAK619" s="11" t="s">
        <v>1420</v>
      </c>
      <c r="JAL619" s="11" t="e">
        <f>_xlfn.XLOOKUP(JAK619,'User Stories'!JAF:JAF,'User Stories'!JAG:JAG)</f>
        <v>#N/A</v>
      </c>
      <c r="JAM619" s="55"/>
      <c r="JAO619" s="20" t="s">
        <v>3020</v>
      </c>
      <c r="JAP619" s="11" t="s">
        <v>5981</v>
      </c>
      <c r="JAQ619" s="59" t="s">
        <v>5982</v>
      </c>
      <c r="JAR619" s="59" t="s">
        <v>5983</v>
      </c>
      <c r="JAS619" s="59" t="s">
        <v>2984</v>
      </c>
      <c r="JAT619" s="59" t="s">
        <v>5984</v>
      </c>
      <c r="JAU619" s="59" t="s">
        <v>5985</v>
      </c>
      <c r="JAV619" s="59" t="s">
        <v>1033</v>
      </c>
      <c r="JAW619" s="59"/>
      <c r="JAX619" s="59" t="s">
        <v>3019</v>
      </c>
      <c r="JAY619" s="59" t="s">
        <v>2843</v>
      </c>
      <c r="JAZ619" s="59" t="s">
        <v>5944</v>
      </c>
      <c r="JBA619" s="11" t="s">
        <v>1420</v>
      </c>
      <c r="JBB619" s="11" t="e">
        <f>_xlfn.XLOOKUP(JBA619,'User Stories'!JAV:JAV,'User Stories'!JAW:JAW)</f>
        <v>#N/A</v>
      </c>
      <c r="JBC619" s="55"/>
      <c r="JBE619" s="20" t="s">
        <v>3020</v>
      </c>
      <c r="JBF619" s="11" t="s">
        <v>5981</v>
      </c>
      <c r="JBG619" s="59" t="s">
        <v>5982</v>
      </c>
      <c r="JBH619" s="59" t="s">
        <v>5983</v>
      </c>
      <c r="JBI619" s="59" t="s">
        <v>2984</v>
      </c>
      <c r="JBJ619" s="59" t="s">
        <v>5984</v>
      </c>
      <c r="JBK619" s="59" t="s">
        <v>5985</v>
      </c>
      <c r="JBL619" s="59" t="s">
        <v>1033</v>
      </c>
      <c r="JBM619" s="59"/>
      <c r="JBN619" s="59" t="s">
        <v>3019</v>
      </c>
      <c r="JBO619" s="59" t="s">
        <v>2843</v>
      </c>
      <c r="JBP619" s="59" t="s">
        <v>5944</v>
      </c>
      <c r="JBQ619" s="11" t="s">
        <v>1420</v>
      </c>
      <c r="JBR619" s="11" t="e">
        <f>_xlfn.XLOOKUP(JBQ619,'User Stories'!JBL:JBL,'User Stories'!JBM:JBM)</f>
        <v>#N/A</v>
      </c>
      <c r="JBS619" s="55"/>
      <c r="JBU619" s="20" t="s">
        <v>3020</v>
      </c>
      <c r="JBV619" s="11" t="s">
        <v>5981</v>
      </c>
      <c r="JBW619" s="59" t="s">
        <v>5982</v>
      </c>
      <c r="JBX619" s="59" t="s">
        <v>5983</v>
      </c>
      <c r="JBY619" s="59" t="s">
        <v>2984</v>
      </c>
      <c r="JBZ619" s="59" t="s">
        <v>5984</v>
      </c>
      <c r="JCA619" s="59" t="s">
        <v>5985</v>
      </c>
      <c r="JCB619" s="59" t="s">
        <v>1033</v>
      </c>
      <c r="JCC619" s="59"/>
      <c r="JCD619" s="59" t="s">
        <v>3019</v>
      </c>
      <c r="JCE619" s="59" t="s">
        <v>2843</v>
      </c>
      <c r="JCF619" s="59" t="s">
        <v>5944</v>
      </c>
      <c r="JCG619" s="11" t="s">
        <v>1420</v>
      </c>
      <c r="JCH619" s="11" t="e">
        <f>_xlfn.XLOOKUP(JCG619,'User Stories'!JCB:JCB,'User Stories'!JCC:JCC)</f>
        <v>#N/A</v>
      </c>
      <c r="JCI619" s="55"/>
      <c r="JCK619" s="20" t="s">
        <v>3020</v>
      </c>
      <c r="JCL619" s="11" t="s">
        <v>5981</v>
      </c>
      <c r="JCM619" s="59" t="s">
        <v>5982</v>
      </c>
      <c r="JCN619" s="59" t="s">
        <v>5983</v>
      </c>
      <c r="JCO619" s="59" t="s">
        <v>2984</v>
      </c>
      <c r="JCP619" s="59" t="s">
        <v>5984</v>
      </c>
      <c r="JCQ619" s="59" t="s">
        <v>5985</v>
      </c>
      <c r="JCR619" s="59" t="s">
        <v>1033</v>
      </c>
      <c r="JCS619" s="59"/>
      <c r="JCT619" s="59" t="s">
        <v>3019</v>
      </c>
      <c r="JCU619" s="59" t="s">
        <v>2843</v>
      </c>
      <c r="JCV619" s="59" t="s">
        <v>5944</v>
      </c>
      <c r="JCW619" s="11" t="s">
        <v>1420</v>
      </c>
      <c r="JCX619" s="11" t="e">
        <f>_xlfn.XLOOKUP(JCW619,'User Stories'!JCR:JCR,'User Stories'!JCS:JCS)</f>
        <v>#N/A</v>
      </c>
      <c r="JCY619" s="55"/>
      <c r="JDA619" s="20" t="s">
        <v>3020</v>
      </c>
      <c r="JDB619" s="11" t="s">
        <v>5981</v>
      </c>
      <c r="JDC619" s="59" t="s">
        <v>5982</v>
      </c>
      <c r="JDD619" s="59" t="s">
        <v>5983</v>
      </c>
      <c r="JDE619" s="59" t="s">
        <v>2984</v>
      </c>
      <c r="JDF619" s="59" t="s">
        <v>5984</v>
      </c>
      <c r="JDG619" s="59" t="s">
        <v>5985</v>
      </c>
      <c r="JDH619" s="59" t="s">
        <v>1033</v>
      </c>
      <c r="JDI619" s="59"/>
      <c r="JDJ619" s="59" t="s">
        <v>3019</v>
      </c>
      <c r="JDK619" s="59" t="s">
        <v>2843</v>
      </c>
      <c r="JDL619" s="59" t="s">
        <v>5944</v>
      </c>
      <c r="JDM619" s="11" t="s">
        <v>1420</v>
      </c>
      <c r="JDN619" s="11" t="e">
        <f>_xlfn.XLOOKUP(JDM619,'User Stories'!JDH:JDH,'User Stories'!JDI:JDI)</f>
        <v>#N/A</v>
      </c>
      <c r="JDO619" s="55"/>
      <c r="JDQ619" s="20" t="s">
        <v>3020</v>
      </c>
      <c r="JDR619" s="11" t="s">
        <v>5981</v>
      </c>
      <c r="JDS619" s="59" t="s">
        <v>5982</v>
      </c>
      <c r="JDT619" s="59" t="s">
        <v>5983</v>
      </c>
      <c r="JDU619" s="59" t="s">
        <v>2984</v>
      </c>
      <c r="JDV619" s="59" t="s">
        <v>5984</v>
      </c>
      <c r="JDW619" s="59" t="s">
        <v>5985</v>
      </c>
      <c r="JDX619" s="59" t="s">
        <v>1033</v>
      </c>
      <c r="JDY619" s="59"/>
      <c r="JDZ619" s="59" t="s">
        <v>3019</v>
      </c>
      <c r="JEA619" s="59" t="s">
        <v>2843</v>
      </c>
      <c r="JEB619" s="59" t="s">
        <v>5944</v>
      </c>
      <c r="JEC619" s="11" t="s">
        <v>1420</v>
      </c>
      <c r="JED619" s="11" t="e">
        <f>_xlfn.XLOOKUP(JEC619,'User Stories'!JDX:JDX,'User Stories'!JDY:JDY)</f>
        <v>#N/A</v>
      </c>
      <c r="JEE619" s="55"/>
      <c r="JEG619" s="20" t="s">
        <v>3020</v>
      </c>
      <c r="JEH619" s="11" t="s">
        <v>5981</v>
      </c>
      <c r="JEI619" s="59" t="s">
        <v>5982</v>
      </c>
      <c r="JEJ619" s="59" t="s">
        <v>5983</v>
      </c>
      <c r="JEK619" s="59" t="s">
        <v>2984</v>
      </c>
      <c r="JEL619" s="59" t="s">
        <v>5984</v>
      </c>
      <c r="JEM619" s="59" t="s">
        <v>5985</v>
      </c>
      <c r="JEN619" s="59" t="s">
        <v>1033</v>
      </c>
      <c r="JEO619" s="59"/>
      <c r="JEP619" s="59" t="s">
        <v>3019</v>
      </c>
      <c r="JEQ619" s="59" t="s">
        <v>2843</v>
      </c>
      <c r="JER619" s="59" t="s">
        <v>5944</v>
      </c>
      <c r="JES619" s="11" t="s">
        <v>1420</v>
      </c>
      <c r="JET619" s="11" t="e">
        <f>_xlfn.XLOOKUP(JES619,'User Stories'!JEN:JEN,'User Stories'!JEO:JEO)</f>
        <v>#N/A</v>
      </c>
      <c r="JEU619" s="55"/>
      <c r="JEW619" s="20" t="s">
        <v>3020</v>
      </c>
      <c r="JEX619" s="11" t="s">
        <v>5981</v>
      </c>
      <c r="JEY619" s="59" t="s">
        <v>5982</v>
      </c>
      <c r="JEZ619" s="59" t="s">
        <v>5983</v>
      </c>
      <c r="JFA619" s="59" t="s">
        <v>2984</v>
      </c>
      <c r="JFB619" s="59" t="s">
        <v>5984</v>
      </c>
      <c r="JFC619" s="59" t="s">
        <v>5985</v>
      </c>
      <c r="JFD619" s="59" t="s">
        <v>1033</v>
      </c>
      <c r="JFE619" s="59"/>
      <c r="JFF619" s="59" t="s">
        <v>3019</v>
      </c>
      <c r="JFG619" s="59" t="s">
        <v>2843</v>
      </c>
      <c r="JFH619" s="59" t="s">
        <v>5944</v>
      </c>
      <c r="JFI619" s="11" t="s">
        <v>1420</v>
      </c>
      <c r="JFJ619" s="11" t="e">
        <f>_xlfn.XLOOKUP(JFI619,'User Stories'!JFD:JFD,'User Stories'!JFE:JFE)</f>
        <v>#N/A</v>
      </c>
      <c r="JFK619" s="55"/>
      <c r="JFM619" s="20" t="s">
        <v>3020</v>
      </c>
      <c r="JFN619" s="11" t="s">
        <v>5981</v>
      </c>
      <c r="JFO619" s="59" t="s">
        <v>5982</v>
      </c>
      <c r="JFP619" s="59" t="s">
        <v>5983</v>
      </c>
      <c r="JFQ619" s="59" t="s">
        <v>2984</v>
      </c>
      <c r="JFR619" s="59" t="s">
        <v>5984</v>
      </c>
      <c r="JFS619" s="59" t="s">
        <v>5985</v>
      </c>
      <c r="JFT619" s="59" t="s">
        <v>1033</v>
      </c>
      <c r="JFU619" s="59"/>
      <c r="JFV619" s="59" t="s">
        <v>3019</v>
      </c>
      <c r="JFW619" s="59" t="s">
        <v>2843</v>
      </c>
      <c r="JFX619" s="59" t="s">
        <v>5944</v>
      </c>
      <c r="JFY619" s="11" t="s">
        <v>1420</v>
      </c>
      <c r="JFZ619" s="11" t="e">
        <f>_xlfn.XLOOKUP(JFY619,'User Stories'!JFT:JFT,'User Stories'!JFU:JFU)</f>
        <v>#N/A</v>
      </c>
      <c r="JGA619" s="55"/>
      <c r="JGC619" s="20" t="s">
        <v>3020</v>
      </c>
      <c r="JGD619" s="11" t="s">
        <v>5981</v>
      </c>
      <c r="JGE619" s="59" t="s">
        <v>5982</v>
      </c>
      <c r="JGF619" s="59" t="s">
        <v>5983</v>
      </c>
      <c r="JGG619" s="59" t="s">
        <v>2984</v>
      </c>
      <c r="JGH619" s="59" t="s">
        <v>5984</v>
      </c>
      <c r="JGI619" s="59" t="s">
        <v>5985</v>
      </c>
      <c r="JGJ619" s="59" t="s">
        <v>1033</v>
      </c>
      <c r="JGK619" s="59"/>
      <c r="JGL619" s="59" t="s">
        <v>3019</v>
      </c>
      <c r="JGM619" s="59" t="s">
        <v>2843</v>
      </c>
      <c r="JGN619" s="59" t="s">
        <v>5944</v>
      </c>
      <c r="JGO619" s="11" t="s">
        <v>1420</v>
      </c>
      <c r="JGP619" s="11" t="e">
        <f>_xlfn.XLOOKUP(JGO619,'User Stories'!JGJ:JGJ,'User Stories'!JGK:JGK)</f>
        <v>#N/A</v>
      </c>
      <c r="JGQ619" s="55"/>
      <c r="JGS619" s="20" t="s">
        <v>3020</v>
      </c>
      <c r="JGT619" s="11" t="s">
        <v>5981</v>
      </c>
      <c r="JGU619" s="59" t="s">
        <v>5982</v>
      </c>
      <c r="JGV619" s="59" t="s">
        <v>5983</v>
      </c>
      <c r="JGW619" s="59" t="s">
        <v>2984</v>
      </c>
      <c r="JGX619" s="59" t="s">
        <v>5984</v>
      </c>
      <c r="JGY619" s="59" t="s">
        <v>5985</v>
      </c>
      <c r="JGZ619" s="59" t="s">
        <v>1033</v>
      </c>
      <c r="JHA619" s="59"/>
      <c r="JHB619" s="59" t="s">
        <v>3019</v>
      </c>
      <c r="JHC619" s="59" t="s">
        <v>2843</v>
      </c>
      <c r="JHD619" s="59" t="s">
        <v>5944</v>
      </c>
      <c r="JHE619" s="11" t="s">
        <v>1420</v>
      </c>
      <c r="JHF619" s="11" t="e">
        <f>_xlfn.XLOOKUP(JHE619,'User Stories'!JGZ:JGZ,'User Stories'!JHA:JHA)</f>
        <v>#N/A</v>
      </c>
      <c r="JHG619" s="55"/>
      <c r="JHI619" s="20" t="s">
        <v>3020</v>
      </c>
      <c r="JHJ619" s="11" t="s">
        <v>5981</v>
      </c>
      <c r="JHK619" s="59" t="s">
        <v>5982</v>
      </c>
      <c r="JHL619" s="59" t="s">
        <v>5983</v>
      </c>
      <c r="JHM619" s="59" t="s">
        <v>2984</v>
      </c>
      <c r="JHN619" s="59" t="s">
        <v>5984</v>
      </c>
      <c r="JHO619" s="59" t="s">
        <v>5985</v>
      </c>
      <c r="JHP619" s="59" t="s">
        <v>1033</v>
      </c>
      <c r="JHQ619" s="59"/>
      <c r="JHR619" s="59" t="s">
        <v>3019</v>
      </c>
      <c r="JHS619" s="59" t="s">
        <v>2843</v>
      </c>
      <c r="JHT619" s="59" t="s">
        <v>5944</v>
      </c>
      <c r="JHU619" s="11" t="s">
        <v>1420</v>
      </c>
      <c r="JHV619" s="11" t="e">
        <f>_xlfn.XLOOKUP(JHU619,'User Stories'!JHP:JHP,'User Stories'!JHQ:JHQ)</f>
        <v>#N/A</v>
      </c>
      <c r="JHW619" s="55"/>
      <c r="JHY619" s="20" t="s">
        <v>3020</v>
      </c>
      <c r="JHZ619" s="11" t="s">
        <v>5981</v>
      </c>
      <c r="JIA619" s="59" t="s">
        <v>5982</v>
      </c>
      <c r="JIB619" s="59" t="s">
        <v>5983</v>
      </c>
      <c r="JIC619" s="59" t="s">
        <v>2984</v>
      </c>
      <c r="JID619" s="59" t="s">
        <v>5984</v>
      </c>
      <c r="JIE619" s="59" t="s">
        <v>5985</v>
      </c>
      <c r="JIF619" s="59" t="s">
        <v>1033</v>
      </c>
      <c r="JIG619" s="59"/>
      <c r="JIH619" s="59" t="s">
        <v>3019</v>
      </c>
      <c r="JII619" s="59" t="s">
        <v>2843</v>
      </c>
      <c r="JIJ619" s="59" t="s">
        <v>5944</v>
      </c>
      <c r="JIK619" s="11" t="s">
        <v>1420</v>
      </c>
      <c r="JIL619" s="11" t="e">
        <f>_xlfn.XLOOKUP(JIK619,'User Stories'!JIF:JIF,'User Stories'!JIG:JIG)</f>
        <v>#N/A</v>
      </c>
      <c r="JIM619" s="55"/>
      <c r="JIO619" s="20" t="s">
        <v>3020</v>
      </c>
      <c r="JIP619" s="11" t="s">
        <v>5981</v>
      </c>
      <c r="JIQ619" s="59" t="s">
        <v>5982</v>
      </c>
      <c r="JIR619" s="59" t="s">
        <v>5983</v>
      </c>
      <c r="JIS619" s="59" t="s">
        <v>2984</v>
      </c>
      <c r="JIT619" s="59" t="s">
        <v>5984</v>
      </c>
      <c r="JIU619" s="59" t="s">
        <v>5985</v>
      </c>
      <c r="JIV619" s="59" t="s">
        <v>1033</v>
      </c>
      <c r="JIW619" s="59"/>
      <c r="JIX619" s="59" t="s">
        <v>3019</v>
      </c>
      <c r="JIY619" s="59" t="s">
        <v>2843</v>
      </c>
      <c r="JIZ619" s="59" t="s">
        <v>5944</v>
      </c>
      <c r="JJA619" s="11" t="s">
        <v>1420</v>
      </c>
      <c r="JJB619" s="11" t="e">
        <f>_xlfn.XLOOKUP(JJA619,'User Stories'!JIV:JIV,'User Stories'!JIW:JIW)</f>
        <v>#N/A</v>
      </c>
      <c r="JJC619" s="55"/>
      <c r="JJE619" s="20" t="s">
        <v>3020</v>
      </c>
      <c r="JJF619" s="11" t="s">
        <v>5981</v>
      </c>
      <c r="JJG619" s="59" t="s">
        <v>5982</v>
      </c>
      <c r="JJH619" s="59" t="s">
        <v>5983</v>
      </c>
      <c r="JJI619" s="59" t="s">
        <v>2984</v>
      </c>
      <c r="JJJ619" s="59" t="s">
        <v>5984</v>
      </c>
      <c r="JJK619" s="59" t="s">
        <v>5985</v>
      </c>
      <c r="JJL619" s="59" t="s">
        <v>1033</v>
      </c>
      <c r="JJM619" s="59"/>
      <c r="JJN619" s="59" t="s">
        <v>3019</v>
      </c>
      <c r="JJO619" s="59" t="s">
        <v>2843</v>
      </c>
      <c r="JJP619" s="59" t="s">
        <v>5944</v>
      </c>
      <c r="JJQ619" s="11" t="s">
        <v>1420</v>
      </c>
      <c r="JJR619" s="11" t="e">
        <f>_xlfn.XLOOKUP(JJQ619,'User Stories'!JJL:JJL,'User Stories'!JJM:JJM)</f>
        <v>#N/A</v>
      </c>
      <c r="JJS619" s="55"/>
      <c r="JJU619" s="20" t="s">
        <v>3020</v>
      </c>
      <c r="JJV619" s="11" t="s">
        <v>5981</v>
      </c>
      <c r="JJW619" s="59" t="s">
        <v>5982</v>
      </c>
      <c r="JJX619" s="59" t="s">
        <v>5983</v>
      </c>
      <c r="JJY619" s="59" t="s">
        <v>2984</v>
      </c>
      <c r="JJZ619" s="59" t="s">
        <v>5984</v>
      </c>
      <c r="JKA619" s="59" t="s">
        <v>5985</v>
      </c>
      <c r="JKB619" s="59" t="s">
        <v>1033</v>
      </c>
      <c r="JKC619" s="59"/>
      <c r="JKD619" s="59" t="s">
        <v>3019</v>
      </c>
      <c r="JKE619" s="59" t="s">
        <v>2843</v>
      </c>
      <c r="JKF619" s="59" t="s">
        <v>5944</v>
      </c>
      <c r="JKG619" s="11" t="s">
        <v>1420</v>
      </c>
      <c r="JKH619" s="11" t="e">
        <f>_xlfn.XLOOKUP(JKG619,'User Stories'!JKB:JKB,'User Stories'!JKC:JKC)</f>
        <v>#N/A</v>
      </c>
      <c r="JKI619" s="55"/>
      <c r="JKK619" s="20" t="s">
        <v>3020</v>
      </c>
      <c r="JKL619" s="11" t="s">
        <v>5981</v>
      </c>
      <c r="JKM619" s="59" t="s">
        <v>5982</v>
      </c>
      <c r="JKN619" s="59" t="s">
        <v>5983</v>
      </c>
      <c r="JKO619" s="59" t="s">
        <v>2984</v>
      </c>
      <c r="JKP619" s="59" t="s">
        <v>5984</v>
      </c>
      <c r="JKQ619" s="59" t="s">
        <v>5985</v>
      </c>
      <c r="JKR619" s="59" t="s">
        <v>1033</v>
      </c>
      <c r="JKS619" s="59"/>
      <c r="JKT619" s="59" t="s">
        <v>3019</v>
      </c>
      <c r="JKU619" s="59" t="s">
        <v>2843</v>
      </c>
      <c r="JKV619" s="59" t="s">
        <v>5944</v>
      </c>
      <c r="JKW619" s="11" t="s">
        <v>1420</v>
      </c>
      <c r="JKX619" s="11" t="e">
        <f>_xlfn.XLOOKUP(JKW619,'User Stories'!JKR:JKR,'User Stories'!JKS:JKS)</f>
        <v>#N/A</v>
      </c>
      <c r="JKY619" s="55"/>
      <c r="JLA619" s="20" t="s">
        <v>3020</v>
      </c>
      <c r="JLB619" s="11" t="s">
        <v>5981</v>
      </c>
      <c r="JLC619" s="59" t="s">
        <v>5982</v>
      </c>
      <c r="JLD619" s="59" t="s">
        <v>5983</v>
      </c>
      <c r="JLE619" s="59" t="s">
        <v>2984</v>
      </c>
      <c r="JLF619" s="59" t="s">
        <v>5984</v>
      </c>
      <c r="JLG619" s="59" t="s">
        <v>5985</v>
      </c>
      <c r="JLH619" s="59" t="s">
        <v>1033</v>
      </c>
      <c r="JLI619" s="59"/>
      <c r="JLJ619" s="59" t="s">
        <v>3019</v>
      </c>
      <c r="JLK619" s="59" t="s">
        <v>2843</v>
      </c>
      <c r="JLL619" s="59" t="s">
        <v>5944</v>
      </c>
      <c r="JLM619" s="11" t="s">
        <v>1420</v>
      </c>
      <c r="JLN619" s="11" t="e">
        <f>_xlfn.XLOOKUP(JLM619,'User Stories'!JLH:JLH,'User Stories'!JLI:JLI)</f>
        <v>#N/A</v>
      </c>
      <c r="JLO619" s="55"/>
      <c r="JLQ619" s="20" t="s">
        <v>3020</v>
      </c>
      <c r="JLR619" s="11" t="s">
        <v>5981</v>
      </c>
      <c r="JLS619" s="59" t="s">
        <v>5982</v>
      </c>
      <c r="JLT619" s="59" t="s">
        <v>5983</v>
      </c>
      <c r="JLU619" s="59" t="s">
        <v>2984</v>
      </c>
      <c r="JLV619" s="59" t="s">
        <v>5984</v>
      </c>
      <c r="JLW619" s="59" t="s">
        <v>5985</v>
      </c>
      <c r="JLX619" s="59" t="s">
        <v>1033</v>
      </c>
      <c r="JLY619" s="59"/>
      <c r="JLZ619" s="59" t="s">
        <v>3019</v>
      </c>
      <c r="JMA619" s="59" t="s">
        <v>2843</v>
      </c>
      <c r="JMB619" s="59" t="s">
        <v>5944</v>
      </c>
      <c r="JMC619" s="11" t="s">
        <v>1420</v>
      </c>
      <c r="JMD619" s="11" t="e">
        <f>_xlfn.XLOOKUP(JMC619,'User Stories'!JLX:JLX,'User Stories'!JLY:JLY)</f>
        <v>#N/A</v>
      </c>
      <c r="JME619" s="55"/>
      <c r="JMG619" s="20" t="s">
        <v>3020</v>
      </c>
      <c r="JMH619" s="11" t="s">
        <v>5981</v>
      </c>
      <c r="JMI619" s="59" t="s">
        <v>5982</v>
      </c>
      <c r="JMJ619" s="59" t="s">
        <v>5983</v>
      </c>
      <c r="JMK619" s="59" t="s">
        <v>2984</v>
      </c>
      <c r="JML619" s="59" t="s">
        <v>5984</v>
      </c>
      <c r="JMM619" s="59" t="s">
        <v>5985</v>
      </c>
      <c r="JMN619" s="59" t="s">
        <v>1033</v>
      </c>
      <c r="JMO619" s="59"/>
      <c r="JMP619" s="59" t="s">
        <v>3019</v>
      </c>
      <c r="JMQ619" s="59" t="s">
        <v>2843</v>
      </c>
      <c r="JMR619" s="59" t="s">
        <v>5944</v>
      </c>
      <c r="JMS619" s="11" t="s">
        <v>1420</v>
      </c>
      <c r="JMT619" s="11" t="e">
        <f>_xlfn.XLOOKUP(JMS619,'User Stories'!JMN:JMN,'User Stories'!JMO:JMO)</f>
        <v>#N/A</v>
      </c>
      <c r="JMU619" s="55"/>
      <c r="JMW619" s="20" t="s">
        <v>3020</v>
      </c>
      <c r="JMX619" s="11" t="s">
        <v>5981</v>
      </c>
      <c r="JMY619" s="59" t="s">
        <v>5982</v>
      </c>
      <c r="JMZ619" s="59" t="s">
        <v>5983</v>
      </c>
      <c r="JNA619" s="59" t="s">
        <v>2984</v>
      </c>
      <c r="JNB619" s="59" t="s">
        <v>5984</v>
      </c>
      <c r="JNC619" s="59" t="s">
        <v>5985</v>
      </c>
      <c r="JND619" s="59" t="s">
        <v>1033</v>
      </c>
      <c r="JNE619" s="59"/>
      <c r="JNF619" s="59" t="s">
        <v>3019</v>
      </c>
      <c r="JNG619" s="59" t="s">
        <v>2843</v>
      </c>
      <c r="JNH619" s="59" t="s">
        <v>5944</v>
      </c>
      <c r="JNI619" s="11" t="s">
        <v>1420</v>
      </c>
      <c r="JNJ619" s="11" t="e">
        <f>_xlfn.XLOOKUP(JNI619,'User Stories'!JND:JND,'User Stories'!JNE:JNE)</f>
        <v>#N/A</v>
      </c>
      <c r="JNK619" s="55"/>
      <c r="JNM619" s="20" t="s">
        <v>3020</v>
      </c>
      <c r="JNN619" s="11" t="s">
        <v>5981</v>
      </c>
      <c r="JNO619" s="59" t="s">
        <v>5982</v>
      </c>
      <c r="JNP619" s="59" t="s">
        <v>5983</v>
      </c>
      <c r="JNQ619" s="59" t="s">
        <v>2984</v>
      </c>
      <c r="JNR619" s="59" t="s">
        <v>5984</v>
      </c>
      <c r="JNS619" s="59" t="s">
        <v>5985</v>
      </c>
      <c r="JNT619" s="59" t="s">
        <v>1033</v>
      </c>
      <c r="JNU619" s="59"/>
      <c r="JNV619" s="59" t="s">
        <v>3019</v>
      </c>
      <c r="JNW619" s="59" t="s">
        <v>2843</v>
      </c>
      <c r="JNX619" s="59" t="s">
        <v>5944</v>
      </c>
      <c r="JNY619" s="11" t="s">
        <v>1420</v>
      </c>
      <c r="JNZ619" s="11" t="e">
        <f>_xlfn.XLOOKUP(JNY619,'User Stories'!JNT:JNT,'User Stories'!JNU:JNU)</f>
        <v>#N/A</v>
      </c>
      <c r="JOA619" s="55"/>
      <c r="JOC619" s="20" t="s">
        <v>3020</v>
      </c>
      <c r="JOD619" s="11" t="s">
        <v>5981</v>
      </c>
      <c r="JOE619" s="59" t="s">
        <v>5982</v>
      </c>
      <c r="JOF619" s="59" t="s">
        <v>5983</v>
      </c>
      <c r="JOG619" s="59" t="s">
        <v>2984</v>
      </c>
      <c r="JOH619" s="59" t="s">
        <v>5984</v>
      </c>
      <c r="JOI619" s="59" t="s">
        <v>5985</v>
      </c>
      <c r="JOJ619" s="59" t="s">
        <v>1033</v>
      </c>
      <c r="JOK619" s="59"/>
      <c r="JOL619" s="59" t="s">
        <v>3019</v>
      </c>
      <c r="JOM619" s="59" t="s">
        <v>2843</v>
      </c>
      <c r="JON619" s="59" t="s">
        <v>5944</v>
      </c>
      <c r="JOO619" s="11" t="s">
        <v>1420</v>
      </c>
      <c r="JOP619" s="11" t="e">
        <f>_xlfn.XLOOKUP(JOO619,'User Stories'!JOJ:JOJ,'User Stories'!JOK:JOK)</f>
        <v>#N/A</v>
      </c>
      <c r="JOQ619" s="55"/>
      <c r="JOS619" s="20" t="s">
        <v>3020</v>
      </c>
      <c r="JOT619" s="11" t="s">
        <v>5981</v>
      </c>
      <c r="JOU619" s="59" t="s">
        <v>5982</v>
      </c>
      <c r="JOV619" s="59" t="s">
        <v>5983</v>
      </c>
      <c r="JOW619" s="59" t="s">
        <v>2984</v>
      </c>
      <c r="JOX619" s="59" t="s">
        <v>5984</v>
      </c>
      <c r="JOY619" s="59" t="s">
        <v>5985</v>
      </c>
      <c r="JOZ619" s="59" t="s">
        <v>1033</v>
      </c>
      <c r="JPA619" s="59"/>
      <c r="JPB619" s="59" t="s">
        <v>3019</v>
      </c>
      <c r="JPC619" s="59" t="s">
        <v>2843</v>
      </c>
      <c r="JPD619" s="59" t="s">
        <v>5944</v>
      </c>
      <c r="JPE619" s="11" t="s">
        <v>1420</v>
      </c>
      <c r="JPF619" s="11" t="e">
        <f>_xlfn.XLOOKUP(JPE619,'User Stories'!JOZ:JOZ,'User Stories'!JPA:JPA)</f>
        <v>#N/A</v>
      </c>
      <c r="JPG619" s="55"/>
      <c r="JPI619" s="20" t="s">
        <v>3020</v>
      </c>
      <c r="JPJ619" s="11" t="s">
        <v>5981</v>
      </c>
      <c r="JPK619" s="59" t="s">
        <v>5982</v>
      </c>
      <c r="JPL619" s="59" t="s">
        <v>5983</v>
      </c>
      <c r="JPM619" s="59" t="s">
        <v>2984</v>
      </c>
      <c r="JPN619" s="59" t="s">
        <v>5984</v>
      </c>
      <c r="JPO619" s="59" t="s">
        <v>5985</v>
      </c>
      <c r="JPP619" s="59" t="s">
        <v>1033</v>
      </c>
      <c r="JPQ619" s="59"/>
      <c r="JPR619" s="59" t="s">
        <v>3019</v>
      </c>
      <c r="JPS619" s="59" t="s">
        <v>2843</v>
      </c>
      <c r="JPT619" s="59" t="s">
        <v>5944</v>
      </c>
      <c r="JPU619" s="11" t="s">
        <v>1420</v>
      </c>
      <c r="JPV619" s="11" t="e">
        <f>_xlfn.XLOOKUP(JPU619,'User Stories'!JPP:JPP,'User Stories'!JPQ:JPQ)</f>
        <v>#N/A</v>
      </c>
      <c r="JPW619" s="55"/>
      <c r="JPY619" s="20" t="s">
        <v>3020</v>
      </c>
      <c r="JPZ619" s="11" t="s">
        <v>5981</v>
      </c>
      <c r="JQA619" s="59" t="s">
        <v>5982</v>
      </c>
      <c r="JQB619" s="59" t="s">
        <v>5983</v>
      </c>
      <c r="JQC619" s="59" t="s">
        <v>2984</v>
      </c>
      <c r="JQD619" s="59" t="s">
        <v>5984</v>
      </c>
      <c r="JQE619" s="59" t="s">
        <v>5985</v>
      </c>
      <c r="JQF619" s="59" t="s">
        <v>1033</v>
      </c>
      <c r="JQG619" s="59"/>
      <c r="JQH619" s="59" t="s">
        <v>3019</v>
      </c>
      <c r="JQI619" s="59" t="s">
        <v>2843</v>
      </c>
      <c r="JQJ619" s="59" t="s">
        <v>5944</v>
      </c>
      <c r="JQK619" s="11" t="s">
        <v>1420</v>
      </c>
      <c r="JQL619" s="11" t="e">
        <f>_xlfn.XLOOKUP(JQK619,'User Stories'!JQF:JQF,'User Stories'!JQG:JQG)</f>
        <v>#N/A</v>
      </c>
      <c r="JQM619" s="55"/>
      <c r="JQO619" s="20" t="s">
        <v>3020</v>
      </c>
      <c r="JQP619" s="11" t="s">
        <v>5981</v>
      </c>
      <c r="JQQ619" s="59" t="s">
        <v>5982</v>
      </c>
      <c r="JQR619" s="59" t="s">
        <v>5983</v>
      </c>
      <c r="JQS619" s="59" t="s">
        <v>2984</v>
      </c>
      <c r="JQT619" s="59" t="s">
        <v>5984</v>
      </c>
      <c r="JQU619" s="59" t="s">
        <v>5985</v>
      </c>
      <c r="JQV619" s="59" t="s">
        <v>1033</v>
      </c>
      <c r="JQW619" s="59"/>
      <c r="JQX619" s="59" t="s">
        <v>3019</v>
      </c>
      <c r="JQY619" s="59" t="s">
        <v>2843</v>
      </c>
      <c r="JQZ619" s="59" t="s">
        <v>5944</v>
      </c>
      <c r="JRA619" s="11" t="s">
        <v>1420</v>
      </c>
      <c r="JRB619" s="11" t="e">
        <f>_xlfn.XLOOKUP(JRA619,'User Stories'!JQV:JQV,'User Stories'!JQW:JQW)</f>
        <v>#N/A</v>
      </c>
      <c r="JRC619" s="55"/>
      <c r="JRE619" s="20" t="s">
        <v>3020</v>
      </c>
      <c r="JRF619" s="11" t="s">
        <v>5981</v>
      </c>
      <c r="JRG619" s="59" t="s">
        <v>5982</v>
      </c>
      <c r="JRH619" s="59" t="s">
        <v>5983</v>
      </c>
      <c r="JRI619" s="59" t="s">
        <v>2984</v>
      </c>
      <c r="JRJ619" s="59" t="s">
        <v>5984</v>
      </c>
      <c r="JRK619" s="59" t="s">
        <v>5985</v>
      </c>
      <c r="JRL619" s="59" t="s">
        <v>1033</v>
      </c>
      <c r="JRM619" s="59"/>
      <c r="JRN619" s="59" t="s">
        <v>3019</v>
      </c>
      <c r="JRO619" s="59" t="s">
        <v>2843</v>
      </c>
      <c r="JRP619" s="59" t="s">
        <v>5944</v>
      </c>
      <c r="JRQ619" s="11" t="s">
        <v>1420</v>
      </c>
      <c r="JRR619" s="11" t="e">
        <f>_xlfn.XLOOKUP(JRQ619,'User Stories'!JRL:JRL,'User Stories'!JRM:JRM)</f>
        <v>#N/A</v>
      </c>
      <c r="JRS619" s="55"/>
      <c r="JRU619" s="20" t="s">
        <v>3020</v>
      </c>
      <c r="JRV619" s="11" t="s">
        <v>5981</v>
      </c>
      <c r="JRW619" s="59" t="s">
        <v>5982</v>
      </c>
      <c r="JRX619" s="59" t="s">
        <v>5983</v>
      </c>
      <c r="JRY619" s="59" t="s">
        <v>2984</v>
      </c>
      <c r="JRZ619" s="59" t="s">
        <v>5984</v>
      </c>
      <c r="JSA619" s="59" t="s">
        <v>5985</v>
      </c>
      <c r="JSB619" s="59" t="s">
        <v>1033</v>
      </c>
      <c r="JSC619" s="59"/>
      <c r="JSD619" s="59" t="s">
        <v>3019</v>
      </c>
      <c r="JSE619" s="59" t="s">
        <v>2843</v>
      </c>
      <c r="JSF619" s="59" t="s">
        <v>5944</v>
      </c>
      <c r="JSG619" s="11" t="s">
        <v>1420</v>
      </c>
      <c r="JSH619" s="11" t="e">
        <f>_xlfn.XLOOKUP(JSG619,'User Stories'!JSB:JSB,'User Stories'!JSC:JSC)</f>
        <v>#N/A</v>
      </c>
      <c r="JSI619" s="55"/>
      <c r="JSK619" s="20" t="s">
        <v>3020</v>
      </c>
      <c r="JSL619" s="11" t="s">
        <v>5981</v>
      </c>
      <c r="JSM619" s="59" t="s">
        <v>5982</v>
      </c>
      <c r="JSN619" s="59" t="s">
        <v>5983</v>
      </c>
      <c r="JSO619" s="59" t="s">
        <v>2984</v>
      </c>
      <c r="JSP619" s="59" t="s">
        <v>5984</v>
      </c>
      <c r="JSQ619" s="59" t="s">
        <v>5985</v>
      </c>
      <c r="JSR619" s="59" t="s">
        <v>1033</v>
      </c>
      <c r="JSS619" s="59"/>
      <c r="JST619" s="59" t="s">
        <v>3019</v>
      </c>
      <c r="JSU619" s="59" t="s">
        <v>2843</v>
      </c>
      <c r="JSV619" s="59" t="s">
        <v>5944</v>
      </c>
      <c r="JSW619" s="11" t="s">
        <v>1420</v>
      </c>
      <c r="JSX619" s="11" t="e">
        <f>_xlfn.XLOOKUP(JSW619,'User Stories'!JSR:JSR,'User Stories'!JSS:JSS)</f>
        <v>#N/A</v>
      </c>
      <c r="JSY619" s="55"/>
      <c r="JTA619" s="20" t="s">
        <v>3020</v>
      </c>
      <c r="JTB619" s="11" t="s">
        <v>5981</v>
      </c>
      <c r="JTC619" s="59" t="s">
        <v>5982</v>
      </c>
      <c r="JTD619" s="59" t="s">
        <v>5983</v>
      </c>
      <c r="JTE619" s="59" t="s">
        <v>2984</v>
      </c>
      <c r="JTF619" s="59" t="s">
        <v>5984</v>
      </c>
      <c r="JTG619" s="59" t="s">
        <v>5985</v>
      </c>
      <c r="JTH619" s="59" t="s">
        <v>1033</v>
      </c>
      <c r="JTI619" s="59"/>
      <c r="JTJ619" s="59" t="s">
        <v>3019</v>
      </c>
      <c r="JTK619" s="59" t="s">
        <v>2843</v>
      </c>
      <c r="JTL619" s="59" t="s">
        <v>5944</v>
      </c>
      <c r="JTM619" s="11" t="s">
        <v>1420</v>
      </c>
      <c r="JTN619" s="11" t="e">
        <f>_xlfn.XLOOKUP(JTM619,'User Stories'!JTH:JTH,'User Stories'!JTI:JTI)</f>
        <v>#N/A</v>
      </c>
      <c r="JTO619" s="55"/>
      <c r="JTQ619" s="20" t="s">
        <v>3020</v>
      </c>
      <c r="JTR619" s="11" t="s">
        <v>5981</v>
      </c>
      <c r="JTS619" s="59" t="s">
        <v>5982</v>
      </c>
      <c r="JTT619" s="59" t="s">
        <v>5983</v>
      </c>
      <c r="JTU619" s="59" t="s">
        <v>2984</v>
      </c>
      <c r="JTV619" s="59" t="s">
        <v>5984</v>
      </c>
      <c r="JTW619" s="59" t="s">
        <v>5985</v>
      </c>
      <c r="JTX619" s="59" t="s">
        <v>1033</v>
      </c>
      <c r="JTY619" s="59"/>
      <c r="JTZ619" s="59" t="s">
        <v>3019</v>
      </c>
      <c r="JUA619" s="59" t="s">
        <v>2843</v>
      </c>
      <c r="JUB619" s="59" t="s">
        <v>5944</v>
      </c>
      <c r="JUC619" s="11" t="s">
        <v>1420</v>
      </c>
      <c r="JUD619" s="11" t="e">
        <f>_xlfn.XLOOKUP(JUC619,'User Stories'!JTX:JTX,'User Stories'!JTY:JTY)</f>
        <v>#N/A</v>
      </c>
      <c r="JUE619" s="55"/>
      <c r="JUG619" s="20" t="s">
        <v>3020</v>
      </c>
      <c r="JUH619" s="11" t="s">
        <v>5981</v>
      </c>
      <c r="JUI619" s="59" t="s">
        <v>5982</v>
      </c>
      <c r="JUJ619" s="59" t="s">
        <v>5983</v>
      </c>
      <c r="JUK619" s="59" t="s">
        <v>2984</v>
      </c>
      <c r="JUL619" s="59" t="s">
        <v>5984</v>
      </c>
      <c r="JUM619" s="59" t="s">
        <v>5985</v>
      </c>
      <c r="JUN619" s="59" t="s">
        <v>1033</v>
      </c>
      <c r="JUO619" s="59"/>
      <c r="JUP619" s="59" t="s">
        <v>3019</v>
      </c>
      <c r="JUQ619" s="59" t="s">
        <v>2843</v>
      </c>
      <c r="JUR619" s="59" t="s">
        <v>5944</v>
      </c>
      <c r="JUS619" s="11" t="s">
        <v>1420</v>
      </c>
      <c r="JUT619" s="11" t="e">
        <f>_xlfn.XLOOKUP(JUS619,'User Stories'!JUN:JUN,'User Stories'!JUO:JUO)</f>
        <v>#N/A</v>
      </c>
      <c r="JUU619" s="55"/>
      <c r="JUW619" s="20" t="s">
        <v>3020</v>
      </c>
      <c r="JUX619" s="11" t="s">
        <v>5981</v>
      </c>
      <c r="JUY619" s="59" t="s">
        <v>5982</v>
      </c>
      <c r="JUZ619" s="59" t="s">
        <v>5983</v>
      </c>
      <c r="JVA619" s="59" t="s">
        <v>2984</v>
      </c>
      <c r="JVB619" s="59" t="s">
        <v>5984</v>
      </c>
      <c r="JVC619" s="59" t="s">
        <v>5985</v>
      </c>
      <c r="JVD619" s="59" t="s">
        <v>1033</v>
      </c>
      <c r="JVE619" s="59"/>
      <c r="JVF619" s="59" t="s">
        <v>3019</v>
      </c>
      <c r="JVG619" s="59" t="s">
        <v>2843</v>
      </c>
      <c r="JVH619" s="59" t="s">
        <v>5944</v>
      </c>
      <c r="JVI619" s="11" t="s">
        <v>1420</v>
      </c>
      <c r="JVJ619" s="11" t="e">
        <f>_xlfn.XLOOKUP(JVI619,'User Stories'!JVD:JVD,'User Stories'!JVE:JVE)</f>
        <v>#N/A</v>
      </c>
      <c r="JVK619" s="55"/>
      <c r="JVM619" s="20" t="s">
        <v>3020</v>
      </c>
      <c r="JVN619" s="11" t="s">
        <v>5981</v>
      </c>
      <c r="JVO619" s="59" t="s">
        <v>5982</v>
      </c>
      <c r="JVP619" s="59" t="s">
        <v>5983</v>
      </c>
      <c r="JVQ619" s="59" t="s">
        <v>2984</v>
      </c>
      <c r="JVR619" s="59" t="s">
        <v>5984</v>
      </c>
      <c r="JVS619" s="59" t="s">
        <v>5985</v>
      </c>
      <c r="JVT619" s="59" t="s">
        <v>1033</v>
      </c>
      <c r="JVU619" s="59"/>
      <c r="JVV619" s="59" t="s">
        <v>3019</v>
      </c>
      <c r="JVW619" s="59" t="s">
        <v>2843</v>
      </c>
      <c r="JVX619" s="59" t="s">
        <v>5944</v>
      </c>
      <c r="JVY619" s="11" t="s">
        <v>1420</v>
      </c>
      <c r="JVZ619" s="11" t="e">
        <f>_xlfn.XLOOKUP(JVY619,'User Stories'!JVT:JVT,'User Stories'!JVU:JVU)</f>
        <v>#N/A</v>
      </c>
      <c r="JWA619" s="55"/>
      <c r="JWC619" s="20" t="s">
        <v>3020</v>
      </c>
      <c r="JWD619" s="11" t="s">
        <v>5981</v>
      </c>
      <c r="JWE619" s="59" t="s">
        <v>5982</v>
      </c>
      <c r="JWF619" s="59" t="s">
        <v>5983</v>
      </c>
      <c r="JWG619" s="59" t="s">
        <v>2984</v>
      </c>
      <c r="JWH619" s="59" t="s">
        <v>5984</v>
      </c>
      <c r="JWI619" s="59" t="s">
        <v>5985</v>
      </c>
      <c r="JWJ619" s="59" t="s">
        <v>1033</v>
      </c>
      <c r="JWK619" s="59"/>
      <c r="JWL619" s="59" t="s">
        <v>3019</v>
      </c>
      <c r="JWM619" s="59" t="s">
        <v>2843</v>
      </c>
      <c r="JWN619" s="59" t="s">
        <v>5944</v>
      </c>
      <c r="JWO619" s="11" t="s">
        <v>1420</v>
      </c>
      <c r="JWP619" s="11" t="e">
        <f>_xlfn.XLOOKUP(JWO619,'User Stories'!JWJ:JWJ,'User Stories'!JWK:JWK)</f>
        <v>#N/A</v>
      </c>
      <c r="JWQ619" s="55"/>
      <c r="JWS619" s="20" t="s">
        <v>3020</v>
      </c>
      <c r="JWT619" s="11" t="s">
        <v>5981</v>
      </c>
      <c r="JWU619" s="59" t="s">
        <v>5982</v>
      </c>
      <c r="JWV619" s="59" t="s">
        <v>5983</v>
      </c>
      <c r="JWW619" s="59" t="s">
        <v>2984</v>
      </c>
      <c r="JWX619" s="59" t="s">
        <v>5984</v>
      </c>
      <c r="JWY619" s="59" t="s">
        <v>5985</v>
      </c>
      <c r="JWZ619" s="59" t="s">
        <v>1033</v>
      </c>
      <c r="JXA619" s="59"/>
      <c r="JXB619" s="59" t="s">
        <v>3019</v>
      </c>
      <c r="JXC619" s="59" t="s">
        <v>2843</v>
      </c>
      <c r="JXD619" s="59" t="s">
        <v>5944</v>
      </c>
      <c r="JXE619" s="11" t="s">
        <v>1420</v>
      </c>
      <c r="JXF619" s="11" t="e">
        <f>_xlfn.XLOOKUP(JXE619,'User Stories'!JWZ:JWZ,'User Stories'!JXA:JXA)</f>
        <v>#N/A</v>
      </c>
      <c r="JXG619" s="55"/>
      <c r="JXI619" s="20" t="s">
        <v>3020</v>
      </c>
      <c r="JXJ619" s="11" t="s">
        <v>5981</v>
      </c>
      <c r="JXK619" s="59" t="s">
        <v>5982</v>
      </c>
      <c r="JXL619" s="59" t="s">
        <v>5983</v>
      </c>
      <c r="JXM619" s="59" t="s">
        <v>2984</v>
      </c>
      <c r="JXN619" s="59" t="s">
        <v>5984</v>
      </c>
      <c r="JXO619" s="59" t="s">
        <v>5985</v>
      </c>
      <c r="JXP619" s="59" t="s">
        <v>1033</v>
      </c>
      <c r="JXQ619" s="59"/>
      <c r="JXR619" s="59" t="s">
        <v>3019</v>
      </c>
      <c r="JXS619" s="59" t="s">
        <v>2843</v>
      </c>
      <c r="JXT619" s="59" t="s">
        <v>5944</v>
      </c>
      <c r="JXU619" s="11" t="s">
        <v>1420</v>
      </c>
      <c r="JXV619" s="11" t="e">
        <f>_xlfn.XLOOKUP(JXU619,'User Stories'!JXP:JXP,'User Stories'!JXQ:JXQ)</f>
        <v>#N/A</v>
      </c>
      <c r="JXW619" s="55"/>
      <c r="JXY619" s="20" t="s">
        <v>3020</v>
      </c>
      <c r="JXZ619" s="11" t="s">
        <v>5981</v>
      </c>
      <c r="JYA619" s="59" t="s">
        <v>5982</v>
      </c>
      <c r="JYB619" s="59" t="s">
        <v>5983</v>
      </c>
      <c r="JYC619" s="59" t="s">
        <v>2984</v>
      </c>
      <c r="JYD619" s="59" t="s">
        <v>5984</v>
      </c>
      <c r="JYE619" s="59" t="s">
        <v>5985</v>
      </c>
      <c r="JYF619" s="59" t="s">
        <v>1033</v>
      </c>
      <c r="JYG619" s="59"/>
      <c r="JYH619" s="59" t="s">
        <v>3019</v>
      </c>
      <c r="JYI619" s="59" t="s">
        <v>2843</v>
      </c>
      <c r="JYJ619" s="59" t="s">
        <v>5944</v>
      </c>
      <c r="JYK619" s="11" t="s">
        <v>1420</v>
      </c>
      <c r="JYL619" s="11" t="e">
        <f>_xlfn.XLOOKUP(JYK619,'User Stories'!JYF:JYF,'User Stories'!JYG:JYG)</f>
        <v>#N/A</v>
      </c>
      <c r="JYM619" s="55"/>
      <c r="JYO619" s="20" t="s">
        <v>3020</v>
      </c>
      <c r="JYP619" s="11" t="s">
        <v>5981</v>
      </c>
      <c r="JYQ619" s="59" t="s">
        <v>5982</v>
      </c>
      <c r="JYR619" s="59" t="s">
        <v>5983</v>
      </c>
      <c r="JYS619" s="59" t="s">
        <v>2984</v>
      </c>
      <c r="JYT619" s="59" t="s">
        <v>5984</v>
      </c>
      <c r="JYU619" s="59" t="s">
        <v>5985</v>
      </c>
      <c r="JYV619" s="59" t="s">
        <v>1033</v>
      </c>
      <c r="JYW619" s="59"/>
      <c r="JYX619" s="59" t="s">
        <v>3019</v>
      </c>
      <c r="JYY619" s="59" t="s">
        <v>2843</v>
      </c>
      <c r="JYZ619" s="59" t="s">
        <v>5944</v>
      </c>
      <c r="JZA619" s="11" t="s">
        <v>1420</v>
      </c>
      <c r="JZB619" s="11" t="e">
        <f>_xlfn.XLOOKUP(JZA619,'User Stories'!JYV:JYV,'User Stories'!JYW:JYW)</f>
        <v>#N/A</v>
      </c>
      <c r="JZC619" s="55"/>
      <c r="JZE619" s="20" t="s">
        <v>3020</v>
      </c>
      <c r="JZF619" s="11" t="s">
        <v>5981</v>
      </c>
      <c r="JZG619" s="59" t="s">
        <v>5982</v>
      </c>
      <c r="JZH619" s="59" t="s">
        <v>5983</v>
      </c>
      <c r="JZI619" s="59" t="s">
        <v>2984</v>
      </c>
      <c r="JZJ619" s="59" t="s">
        <v>5984</v>
      </c>
      <c r="JZK619" s="59" t="s">
        <v>5985</v>
      </c>
      <c r="JZL619" s="59" t="s">
        <v>1033</v>
      </c>
      <c r="JZM619" s="59"/>
      <c r="JZN619" s="59" t="s">
        <v>3019</v>
      </c>
      <c r="JZO619" s="59" t="s">
        <v>2843</v>
      </c>
      <c r="JZP619" s="59" t="s">
        <v>5944</v>
      </c>
      <c r="JZQ619" s="11" t="s">
        <v>1420</v>
      </c>
      <c r="JZR619" s="11" t="e">
        <f>_xlfn.XLOOKUP(JZQ619,'User Stories'!JZL:JZL,'User Stories'!JZM:JZM)</f>
        <v>#N/A</v>
      </c>
      <c r="JZS619" s="55"/>
      <c r="JZU619" s="20" t="s">
        <v>3020</v>
      </c>
      <c r="JZV619" s="11" t="s">
        <v>5981</v>
      </c>
      <c r="JZW619" s="59" t="s">
        <v>5982</v>
      </c>
      <c r="JZX619" s="59" t="s">
        <v>5983</v>
      </c>
      <c r="JZY619" s="59" t="s">
        <v>2984</v>
      </c>
      <c r="JZZ619" s="59" t="s">
        <v>5984</v>
      </c>
      <c r="KAA619" s="59" t="s">
        <v>5985</v>
      </c>
      <c r="KAB619" s="59" t="s">
        <v>1033</v>
      </c>
      <c r="KAC619" s="59"/>
      <c r="KAD619" s="59" t="s">
        <v>3019</v>
      </c>
      <c r="KAE619" s="59" t="s">
        <v>2843</v>
      </c>
      <c r="KAF619" s="59" t="s">
        <v>5944</v>
      </c>
      <c r="KAG619" s="11" t="s">
        <v>1420</v>
      </c>
      <c r="KAH619" s="11" t="e">
        <f>_xlfn.XLOOKUP(KAG619,'User Stories'!KAB:KAB,'User Stories'!KAC:KAC)</f>
        <v>#N/A</v>
      </c>
      <c r="KAI619" s="55"/>
      <c r="KAK619" s="20" t="s">
        <v>3020</v>
      </c>
      <c r="KAL619" s="11" t="s">
        <v>5981</v>
      </c>
      <c r="KAM619" s="59" t="s">
        <v>5982</v>
      </c>
      <c r="KAN619" s="59" t="s">
        <v>5983</v>
      </c>
      <c r="KAO619" s="59" t="s">
        <v>2984</v>
      </c>
      <c r="KAP619" s="59" t="s">
        <v>5984</v>
      </c>
      <c r="KAQ619" s="59" t="s">
        <v>5985</v>
      </c>
      <c r="KAR619" s="59" t="s">
        <v>1033</v>
      </c>
      <c r="KAS619" s="59"/>
      <c r="KAT619" s="59" t="s">
        <v>3019</v>
      </c>
      <c r="KAU619" s="59" t="s">
        <v>2843</v>
      </c>
      <c r="KAV619" s="59" t="s">
        <v>5944</v>
      </c>
      <c r="KAW619" s="11" t="s">
        <v>1420</v>
      </c>
      <c r="KAX619" s="11" t="e">
        <f>_xlfn.XLOOKUP(KAW619,'User Stories'!KAR:KAR,'User Stories'!KAS:KAS)</f>
        <v>#N/A</v>
      </c>
      <c r="KAY619" s="55"/>
      <c r="KBA619" s="20" t="s">
        <v>3020</v>
      </c>
      <c r="KBB619" s="11" t="s">
        <v>5981</v>
      </c>
      <c r="KBC619" s="59" t="s">
        <v>5982</v>
      </c>
      <c r="KBD619" s="59" t="s">
        <v>5983</v>
      </c>
      <c r="KBE619" s="59" t="s">
        <v>2984</v>
      </c>
      <c r="KBF619" s="59" t="s">
        <v>5984</v>
      </c>
      <c r="KBG619" s="59" t="s">
        <v>5985</v>
      </c>
      <c r="KBH619" s="59" t="s">
        <v>1033</v>
      </c>
      <c r="KBI619" s="59"/>
      <c r="KBJ619" s="59" t="s">
        <v>3019</v>
      </c>
      <c r="KBK619" s="59" t="s">
        <v>2843</v>
      </c>
      <c r="KBL619" s="59" t="s">
        <v>5944</v>
      </c>
      <c r="KBM619" s="11" t="s">
        <v>1420</v>
      </c>
      <c r="KBN619" s="11" t="e">
        <f>_xlfn.XLOOKUP(KBM619,'User Stories'!KBH:KBH,'User Stories'!KBI:KBI)</f>
        <v>#N/A</v>
      </c>
      <c r="KBO619" s="55"/>
      <c r="KBQ619" s="20" t="s">
        <v>3020</v>
      </c>
      <c r="KBR619" s="11" t="s">
        <v>5981</v>
      </c>
      <c r="KBS619" s="59" t="s">
        <v>5982</v>
      </c>
      <c r="KBT619" s="59" t="s">
        <v>5983</v>
      </c>
      <c r="KBU619" s="59" t="s">
        <v>2984</v>
      </c>
      <c r="KBV619" s="59" t="s">
        <v>5984</v>
      </c>
      <c r="KBW619" s="59" t="s">
        <v>5985</v>
      </c>
      <c r="KBX619" s="59" t="s">
        <v>1033</v>
      </c>
      <c r="KBY619" s="59"/>
      <c r="KBZ619" s="59" t="s">
        <v>3019</v>
      </c>
      <c r="KCA619" s="59" t="s">
        <v>2843</v>
      </c>
      <c r="KCB619" s="59" t="s">
        <v>5944</v>
      </c>
      <c r="KCC619" s="11" t="s">
        <v>1420</v>
      </c>
      <c r="KCD619" s="11" t="e">
        <f>_xlfn.XLOOKUP(KCC619,'User Stories'!KBX:KBX,'User Stories'!KBY:KBY)</f>
        <v>#N/A</v>
      </c>
      <c r="KCE619" s="55"/>
      <c r="KCG619" s="20" t="s">
        <v>3020</v>
      </c>
      <c r="KCH619" s="11" t="s">
        <v>5981</v>
      </c>
      <c r="KCI619" s="59" t="s">
        <v>5982</v>
      </c>
      <c r="KCJ619" s="59" t="s">
        <v>5983</v>
      </c>
      <c r="KCK619" s="59" t="s">
        <v>2984</v>
      </c>
      <c r="KCL619" s="59" t="s">
        <v>5984</v>
      </c>
      <c r="KCM619" s="59" t="s">
        <v>5985</v>
      </c>
      <c r="KCN619" s="59" t="s">
        <v>1033</v>
      </c>
      <c r="KCO619" s="59"/>
      <c r="KCP619" s="59" t="s">
        <v>3019</v>
      </c>
      <c r="KCQ619" s="59" t="s">
        <v>2843</v>
      </c>
      <c r="KCR619" s="59" t="s">
        <v>5944</v>
      </c>
      <c r="KCS619" s="11" t="s">
        <v>1420</v>
      </c>
      <c r="KCT619" s="11" t="e">
        <f>_xlfn.XLOOKUP(KCS619,'User Stories'!KCN:KCN,'User Stories'!KCO:KCO)</f>
        <v>#N/A</v>
      </c>
      <c r="KCU619" s="55"/>
      <c r="KCW619" s="20" t="s">
        <v>3020</v>
      </c>
      <c r="KCX619" s="11" t="s">
        <v>5981</v>
      </c>
      <c r="KCY619" s="59" t="s">
        <v>5982</v>
      </c>
      <c r="KCZ619" s="59" t="s">
        <v>5983</v>
      </c>
      <c r="KDA619" s="59" t="s">
        <v>2984</v>
      </c>
      <c r="KDB619" s="59" t="s">
        <v>5984</v>
      </c>
      <c r="KDC619" s="59" t="s">
        <v>5985</v>
      </c>
      <c r="KDD619" s="59" t="s">
        <v>1033</v>
      </c>
      <c r="KDE619" s="59"/>
      <c r="KDF619" s="59" t="s">
        <v>3019</v>
      </c>
      <c r="KDG619" s="59" t="s">
        <v>2843</v>
      </c>
      <c r="KDH619" s="59" t="s">
        <v>5944</v>
      </c>
      <c r="KDI619" s="11" t="s">
        <v>1420</v>
      </c>
      <c r="KDJ619" s="11" t="e">
        <f>_xlfn.XLOOKUP(KDI619,'User Stories'!KDD:KDD,'User Stories'!KDE:KDE)</f>
        <v>#N/A</v>
      </c>
      <c r="KDK619" s="55"/>
      <c r="KDM619" s="20" t="s">
        <v>3020</v>
      </c>
      <c r="KDN619" s="11" t="s">
        <v>5981</v>
      </c>
      <c r="KDO619" s="59" t="s">
        <v>5982</v>
      </c>
      <c r="KDP619" s="59" t="s">
        <v>5983</v>
      </c>
      <c r="KDQ619" s="59" t="s">
        <v>2984</v>
      </c>
      <c r="KDR619" s="59" t="s">
        <v>5984</v>
      </c>
      <c r="KDS619" s="59" t="s">
        <v>5985</v>
      </c>
      <c r="KDT619" s="59" t="s">
        <v>1033</v>
      </c>
      <c r="KDU619" s="59"/>
      <c r="KDV619" s="59" t="s">
        <v>3019</v>
      </c>
      <c r="KDW619" s="59" t="s">
        <v>2843</v>
      </c>
      <c r="KDX619" s="59" t="s">
        <v>5944</v>
      </c>
      <c r="KDY619" s="11" t="s">
        <v>1420</v>
      </c>
      <c r="KDZ619" s="11" t="e">
        <f>_xlfn.XLOOKUP(KDY619,'User Stories'!KDT:KDT,'User Stories'!KDU:KDU)</f>
        <v>#N/A</v>
      </c>
      <c r="KEA619" s="55"/>
      <c r="KEC619" s="20" t="s">
        <v>3020</v>
      </c>
      <c r="KED619" s="11" t="s">
        <v>5981</v>
      </c>
      <c r="KEE619" s="59" t="s">
        <v>5982</v>
      </c>
      <c r="KEF619" s="59" t="s">
        <v>5983</v>
      </c>
      <c r="KEG619" s="59" t="s">
        <v>2984</v>
      </c>
      <c r="KEH619" s="59" t="s">
        <v>5984</v>
      </c>
      <c r="KEI619" s="59" t="s">
        <v>5985</v>
      </c>
      <c r="KEJ619" s="59" t="s">
        <v>1033</v>
      </c>
      <c r="KEK619" s="59"/>
      <c r="KEL619" s="59" t="s">
        <v>3019</v>
      </c>
      <c r="KEM619" s="59" t="s">
        <v>2843</v>
      </c>
      <c r="KEN619" s="59" t="s">
        <v>5944</v>
      </c>
      <c r="KEO619" s="11" t="s">
        <v>1420</v>
      </c>
      <c r="KEP619" s="11" t="e">
        <f>_xlfn.XLOOKUP(KEO619,'User Stories'!KEJ:KEJ,'User Stories'!KEK:KEK)</f>
        <v>#N/A</v>
      </c>
      <c r="KEQ619" s="55"/>
      <c r="KES619" s="20" t="s">
        <v>3020</v>
      </c>
      <c r="KET619" s="11" t="s">
        <v>5981</v>
      </c>
      <c r="KEU619" s="59" t="s">
        <v>5982</v>
      </c>
      <c r="KEV619" s="59" t="s">
        <v>5983</v>
      </c>
      <c r="KEW619" s="59" t="s">
        <v>2984</v>
      </c>
      <c r="KEX619" s="59" t="s">
        <v>5984</v>
      </c>
      <c r="KEY619" s="59" t="s">
        <v>5985</v>
      </c>
      <c r="KEZ619" s="59" t="s">
        <v>1033</v>
      </c>
      <c r="KFA619" s="59"/>
      <c r="KFB619" s="59" t="s">
        <v>3019</v>
      </c>
      <c r="KFC619" s="59" t="s">
        <v>2843</v>
      </c>
      <c r="KFD619" s="59" t="s">
        <v>5944</v>
      </c>
      <c r="KFE619" s="11" t="s">
        <v>1420</v>
      </c>
      <c r="KFF619" s="11" t="e">
        <f>_xlfn.XLOOKUP(KFE619,'User Stories'!KEZ:KEZ,'User Stories'!KFA:KFA)</f>
        <v>#N/A</v>
      </c>
      <c r="KFG619" s="55"/>
      <c r="KFI619" s="20" t="s">
        <v>3020</v>
      </c>
      <c r="KFJ619" s="11" t="s">
        <v>5981</v>
      </c>
      <c r="KFK619" s="59" t="s">
        <v>5982</v>
      </c>
      <c r="KFL619" s="59" t="s">
        <v>5983</v>
      </c>
      <c r="KFM619" s="59" t="s">
        <v>2984</v>
      </c>
      <c r="KFN619" s="59" t="s">
        <v>5984</v>
      </c>
      <c r="KFO619" s="59" t="s">
        <v>5985</v>
      </c>
      <c r="KFP619" s="59" t="s">
        <v>1033</v>
      </c>
      <c r="KFQ619" s="59"/>
      <c r="KFR619" s="59" t="s">
        <v>3019</v>
      </c>
      <c r="KFS619" s="59" t="s">
        <v>2843</v>
      </c>
      <c r="KFT619" s="59" t="s">
        <v>5944</v>
      </c>
      <c r="KFU619" s="11" t="s">
        <v>1420</v>
      </c>
      <c r="KFV619" s="11" t="e">
        <f>_xlfn.XLOOKUP(KFU619,'User Stories'!KFP:KFP,'User Stories'!KFQ:KFQ)</f>
        <v>#N/A</v>
      </c>
      <c r="KFW619" s="55"/>
      <c r="KFY619" s="20" t="s">
        <v>3020</v>
      </c>
      <c r="KFZ619" s="11" t="s">
        <v>5981</v>
      </c>
      <c r="KGA619" s="59" t="s">
        <v>5982</v>
      </c>
      <c r="KGB619" s="59" t="s">
        <v>5983</v>
      </c>
      <c r="KGC619" s="59" t="s">
        <v>2984</v>
      </c>
      <c r="KGD619" s="59" t="s">
        <v>5984</v>
      </c>
      <c r="KGE619" s="59" t="s">
        <v>5985</v>
      </c>
      <c r="KGF619" s="59" t="s">
        <v>1033</v>
      </c>
      <c r="KGG619" s="59"/>
      <c r="KGH619" s="59" t="s">
        <v>3019</v>
      </c>
      <c r="KGI619" s="59" t="s">
        <v>2843</v>
      </c>
      <c r="KGJ619" s="59" t="s">
        <v>5944</v>
      </c>
      <c r="KGK619" s="11" t="s">
        <v>1420</v>
      </c>
      <c r="KGL619" s="11" t="e">
        <f>_xlfn.XLOOKUP(KGK619,'User Stories'!KGF:KGF,'User Stories'!KGG:KGG)</f>
        <v>#N/A</v>
      </c>
      <c r="KGM619" s="55"/>
      <c r="KGO619" s="20" t="s">
        <v>3020</v>
      </c>
      <c r="KGP619" s="11" t="s">
        <v>5981</v>
      </c>
      <c r="KGQ619" s="59" t="s">
        <v>5982</v>
      </c>
      <c r="KGR619" s="59" t="s">
        <v>5983</v>
      </c>
      <c r="KGS619" s="59" t="s">
        <v>2984</v>
      </c>
      <c r="KGT619" s="59" t="s">
        <v>5984</v>
      </c>
      <c r="KGU619" s="59" t="s">
        <v>5985</v>
      </c>
      <c r="KGV619" s="59" t="s">
        <v>1033</v>
      </c>
      <c r="KGW619" s="59"/>
      <c r="KGX619" s="59" t="s">
        <v>3019</v>
      </c>
      <c r="KGY619" s="59" t="s">
        <v>2843</v>
      </c>
      <c r="KGZ619" s="59" t="s">
        <v>5944</v>
      </c>
      <c r="KHA619" s="11" t="s">
        <v>1420</v>
      </c>
      <c r="KHB619" s="11" t="e">
        <f>_xlfn.XLOOKUP(KHA619,'User Stories'!KGV:KGV,'User Stories'!KGW:KGW)</f>
        <v>#N/A</v>
      </c>
      <c r="KHC619" s="55"/>
      <c r="KHE619" s="20" t="s">
        <v>3020</v>
      </c>
      <c r="KHF619" s="11" t="s">
        <v>5981</v>
      </c>
      <c r="KHG619" s="59" t="s">
        <v>5982</v>
      </c>
      <c r="KHH619" s="59" t="s">
        <v>5983</v>
      </c>
      <c r="KHI619" s="59" t="s">
        <v>2984</v>
      </c>
      <c r="KHJ619" s="59" t="s">
        <v>5984</v>
      </c>
      <c r="KHK619" s="59" t="s">
        <v>5985</v>
      </c>
      <c r="KHL619" s="59" t="s">
        <v>1033</v>
      </c>
      <c r="KHM619" s="59"/>
      <c r="KHN619" s="59" t="s">
        <v>3019</v>
      </c>
      <c r="KHO619" s="59" t="s">
        <v>2843</v>
      </c>
      <c r="KHP619" s="59" t="s">
        <v>5944</v>
      </c>
      <c r="KHQ619" s="11" t="s">
        <v>1420</v>
      </c>
      <c r="KHR619" s="11" t="e">
        <f>_xlfn.XLOOKUP(KHQ619,'User Stories'!KHL:KHL,'User Stories'!KHM:KHM)</f>
        <v>#N/A</v>
      </c>
      <c r="KHS619" s="55"/>
      <c r="KHU619" s="20" t="s">
        <v>3020</v>
      </c>
      <c r="KHV619" s="11" t="s">
        <v>5981</v>
      </c>
      <c r="KHW619" s="59" t="s">
        <v>5982</v>
      </c>
      <c r="KHX619" s="59" t="s">
        <v>5983</v>
      </c>
      <c r="KHY619" s="59" t="s">
        <v>2984</v>
      </c>
      <c r="KHZ619" s="59" t="s">
        <v>5984</v>
      </c>
      <c r="KIA619" s="59" t="s">
        <v>5985</v>
      </c>
      <c r="KIB619" s="59" t="s">
        <v>1033</v>
      </c>
      <c r="KIC619" s="59"/>
      <c r="KID619" s="59" t="s">
        <v>3019</v>
      </c>
      <c r="KIE619" s="59" t="s">
        <v>2843</v>
      </c>
      <c r="KIF619" s="59" t="s">
        <v>5944</v>
      </c>
      <c r="KIG619" s="11" t="s">
        <v>1420</v>
      </c>
      <c r="KIH619" s="11" t="e">
        <f>_xlfn.XLOOKUP(KIG619,'User Stories'!KIB:KIB,'User Stories'!KIC:KIC)</f>
        <v>#N/A</v>
      </c>
      <c r="KII619" s="55"/>
      <c r="KIK619" s="20" t="s">
        <v>3020</v>
      </c>
      <c r="KIL619" s="11" t="s">
        <v>5981</v>
      </c>
      <c r="KIM619" s="59" t="s">
        <v>5982</v>
      </c>
      <c r="KIN619" s="59" t="s">
        <v>5983</v>
      </c>
      <c r="KIO619" s="59" t="s">
        <v>2984</v>
      </c>
      <c r="KIP619" s="59" t="s">
        <v>5984</v>
      </c>
      <c r="KIQ619" s="59" t="s">
        <v>5985</v>
      </c>
      <c r="KIR619" s="59" t="s">
        <v>1033</v>
      </c>
      <c r="KIS619" s="59"/>
      <c r="KIT619" s="59" t="s">
        <v>3019</v>
      </c>
      <c r="KIU619" s="59" t="s">
        <v>2843</v>
      </c>
      <c r="KIV619" s="59" t="s">
        <v>5944</v>
      </c>
      <c r="KIW619" s="11" t="s">
        <v>1420</v>
      </c>
      <c r="KIX619" s="11" t="e">
        <f>_xlfn.XLOOKUP(KIW619,'User Stories'!KIR:KIR,'User Stories'!KIS:KIS)</f>
        <v>#N/A</v>
      </c>
      <c r="KIY619" s="55"/>
      <c r="KJA619" s="20" t="s">
        <v>3020</v>
      </c>
      <c r="KJB619" s="11" t="s">
        <v>5981</v>
      </c>
      <c r="KJC619" s="59" t="s">
        <v>5982</v>
      </c>
      <c r="KJD619" s="59" t="s">
        <v>5983</v>
      </c>
      <c r="KJE619" s="59" t="s">
        <v>2984</v>
      </c>
      <c r="KJF619" s="59" t="s">
        <v>5984</v>
      </c>
      <c r="KJG619" s="59" t="s">
        <v>5985</v>
      </c>
      <c r="KJH619" s="59" t="s">
        <v>1033</v>
      </c>
      <c r="KJI619" s="59"/>
      <c r="KJJ619" s="59" t="s">
        <v>3019</v>
      </c>
      <c r="KJK619" s="59" t="s">
        <v>2843</v>
      </c>
      <c r="KJL619" s="59" t="s">
        <v>5944</v>
      </c>
      <c r="KJM619" s="11" t="s">
        <v>1420</v>
      </c>
      <c r="KJN619" s="11" t="e">
        <f>_xlfn.XLOOKUP(KJM619,'User Stories'!KJH:KJH,'User Stories'!KJI:KJI)</f>
        <v>#N/A</v>
      </c>
      <c r="KJO619" s="55"/>
      <c r="KJQ619" s="20" t="s">
        <v>3020</v>
      </c>
      <c r="KJR619" s="11" t="s">
        <v>5981</v>
      </c>
      <c r="KJS619" s="59" t="s">
        <v>5982</v>
      </c>
      <c r="KJT619" s="59" t="s">
        <v>5983</v>
      </c>
      <c r="KJU619" s="59" t="s">
        <v>2984</v>
      </c>
      <c r="KJV619" s="59" t="s">
        <v>5984</v>
      </c>
      <c r="KJW619" s="59" t="s">
        <v>5985</v>
      </c>
      <c r="KJX619" s="59" t="s">
        <v>1033</v>
      </c>
      <c r="KJY619" s="59"/>
      <c r="KJZ619" s="59" t="s">
        <v>3019</v>
      </c>
      <c r="KKA619" s="59" t="s">
        <v>2843</v>
      </c>
      <c r="KKB619" s="59" t="s">
        <v>5944</v>
      </c>
      <c r="KKC619" s="11" t="s">
        <v>1420</v>
      </c>
      <c r="KKD619" s="11" t="e">
        <f>_xlfn.XLOOKUP(KKC619,'User Stories'!KJX:KJX,'User Stories'!KJY:KJY)</f>
        <v>#N/A</v>
      </c>
      <c r="KKE619" s="55"/>
      <c r="KKG619" s="20" t="s">
        <v>3020</v>
      </c>
      <c r="KKH619" s="11" t="s">
        <v>5981</v>
      </c>
      <c r="KKI619" s="59" t="s">
        <v>5982</v>
      </c>
      <c r="KKJ619" s="59" t="s">
        <v>5983</v>
      </c>
      <c r="KKK619" s="59" t="s">
        <v>2984</v>
      </c>
      <c r="KKL619" s="59" t="s">
        <v>5984</v>
      </c>
      <c r="KKM619" s="59" t="s">
        <v>5985</v>
      </c>
      <c r="KKN619" s="59" t="s">
        <v>1033</v>
      </c>
      <c r="KKO619" s="59"/>
      <c r="KKP619" s="59" t="s">
        <v>3019</v>
      </c>
      <c r="KKQ619" s="59" t="s">
        <v>2843</v>
      </c>
      <c r="KKR619" s="59" t="s">
        <v>5944</v>
      </c>
      <c r="KKS619" s="11" t="s">
        <v>1420</v>
      </c>
      <c r="KKT619" s="11" t="e">
        <f>_xlfn.XLOOKUP(KKS619,'User Stories'!KKN:KKN,'User Stories'!KKO:KKO)</f>
        <v>#N/A</v>
      </c>
      <c r="KKU619" s="55"/>
      <c r="KKW619" s="20" t="s">
        <v>3020</v>
      </c>
      <c r="KKX619" s="11" t="s">
        <v>5981</v>
      </c>
      <c r="KKY619" s="59" t="s">
        <v>5982</v>
      </c>
      <c r="KKZ619" s="59" t="s">
        <v>5983</v>
      </c>
      <c r="KLA619" s="59" t="s">
        <v>2984</v>
      </c>
      <c r="KLB619" s="59" t="s">
        <v>5984</v>
      </c>
      <c r="KLC619" s="59" t="s">
        <v>5985</v>
      </c>
      <c r="KLD619" s="59" t="s">
        <v>1033</v>
      </c>
      <c r="KLE619" s="59"/>
      <c r="KLF619" s="59" t="s">
        <v>3019</v>
      </c>
      <c r="KLG619" s="59" t="s">
        <v>2843</v>
      </c>
      <c r="KLH619" s="59" t="s">
        <v>5944</v>
      </c>
      <c r="KLI619" s="11" t="s">
        <v>1420</v>
      </c>
      <c r="KLJ619" s="11" t="e">
        <f>_xlfn.XLOOKUP(KLI619,'User Stories'!KLD:KLD,'User Stories'!KLE:KLE)</f>
        <v>#N/A</v>
      </c>
      <c r="KLK619" s="55"/>
      <c r="KLM619" s="20" t="s">
        <v>3020</v>
      </c>
      <c r="KLN619" s="11" t="s">
        <v>5981</v>
      </c>
      <c r="KLO619" s="59" t="s">
        <v>5982</v>
      </c>
      <c r="KLP619" s="59" t="s">
        <v>5983</v>
      </c>
      <c r="KLQ619" s="59" t="s">
        <v>2984</v>
      </c>
      <c r="KLR619" s="59" t="s">
        <v>5984</v>
      </c>
      <c r="KLS619" s="59" t="s">
        <v>5985</v>
      </c>
      <c r="KLT619" s="59" t="s">
        <v>1033</v>
      </c>
      <c r="KLU619" s="59"/>
      <c r="KLV619" s="59" t="s">
        <v>3019</v>
      </c>
      <c r="KLW619" s="59" t="s">
        <v>2843</v>
      </c>
      <c r="KLX619" s="59" t="s">
        <v>5944</v>
      </c>
      <c r="KLY619" s="11" t="s">
        <v>1420</v>
      </c>
      <c r="KLZ619" s="11" t="e">
        <f>_xlfn.XLOOKUP(KLY619,'User Stories'!KLT:KLT,'User Stories'!KLU:KLU)</f>
        <v>#N/A</v>
      </c>
      <c r="KMA619" s="55"/>
      <c r="KMC619" s="20" t="s">
        <v>3020</v>
      </c>
      <c r="KMD619" s="11" t="s">
        <v>5981</v>
      </c>
      <c r="KME619" s="59" t="s">
        <v>5982</v>
      </c>
      <c r="KMF619" s="59" t="s">
        <v>5983</v>
      </c>
      <c r="KMG619" s="59" t="s">
        <v>2984</v>
      </c>
      <c r="KMH619" s="59" t="s">
        <v>5984</v>
      </c>
      <c r="KMI619" s="59" t="s">
        <v>5985</v>
      </c>
      <c r="KMJ619" s="59" t="s">
        <v>1033</v>
      </c>
      <c r="KMK619" s="59"/>
      <c r="KML619" s="59" t="s">
        <v>3019</v>
      </c>
      <c r="KMM619" s="59" t="s">
        <v>2843</v>
      </c>
      <c r="KMN619" s="59" t="s">
        <v>5944</v>
      </c>
      <c r="KMO619" s="11" t="s">
        <v>1420</v>
      </c>
      <c r="KMP619" s="11" t="e">
        <f>_xlfn.XLOOKUP(KMO619,'User Stories'!KMJ:KMJ,'User Stories'!KMK:KMK)</f>
        <v>#N/A</v>
      </c>
      <c r="KMQ619" s="55"/>
      <c r="KMS619" s="20" t="s">
        <v>3020</v>
      </c>
      <c r="KMT619" s="11" t="s">
        <v>5981</v>
      </c>
      <c r="KMU619" s="59" t="s">
        <v>5982</v>
      </c>
      <c r="KMV619" s="59" t="s">
        <v>5983</v>
      </c>
      <c r="KMW619" s="59" t="s">
        <v>2984</v>
      </c>
      <c r="KMX619" s="59" t="s">
        <v>5984</v>
      </c>
      <c r="KMY619" s="59" t="s">
        <v>5985</v>
      </c>
      <c r="KMZ619" s="59" t="s">
        <v>1033</v>
      </c>
      <c r="KNA619" s="59"/>
      <c r="KNB619" s="59" t="s">
        <v>3019</v>
      </c>
      <c r="KNC619" s="59" t="s">
        <v>2843</v>
      </c>
      <c r="KND619" s="59" t="s">
        <v>5944</v>
      </c>
      <c r="KNE619" s="11" t="s">
        <v>1420</v>
      </c>
      <c r="KNF619" s="11" t="e">
        <f>_xlfn.XLOOKUP(KNE619,'User Stories'!KMZ:KMZ,'User Stories'!KNA:KNA)</f>
        <v>#N/A</v>
      </c>
      <c r="KNG619" s="55"/>
      <c r="KNI619" s="20" t="s">
        <v>3020</v>
      </c>
      <c r="KNJ619" s="11" t="s">
        <v>5981</v>
      </c>
      <c r="KNK619" s="59" t="s">
        <v>5982</v>
      </c>
      <c r="KNL619" s="59" t="s">
        <v>5983</v>
      </c>
      <c r="KNM619" s="59" t="s">
        <v>2984</v>
      </c>
      <c r="KNN619" s="59" t="s">
        <v>5984</v>
      </c>
      <c r="KNO619" s="59" t="s">
        <v>5985</v>
      </c>
      <c r="KNP619" s="59" t="s">
        <v>1033</v>
      </c>
      <c r="KNQ619" s="59"/>
      <c r="KNR619" s="59" t="s">
        <v>3019</v>
      </c>
      <c r="KNS619" s="59" t="s">
        <v>2843</v>
      </c>
      <c r="KNT619" s="59" t="s">
        <v>5944</v>
      </c>
      <c r="KNU619" s="11" t="s">
        <v>1420</v>
      </c>
      <c r="KNV619" s="11" t="e">
        <f>_xlfn.XLOOKUP(KNU619,'User Stories'!KNP:KNP,'User Stories'!KNQ:KNQ)</f>
        <v>#N/A</v>
      </c>
      <c r="KNW619" s="55"/>
      <c r="KNY619" s="20" t="s">
        <v>3020</v>
      </c>
      <c r="KNZ619" s="11" t="s">
        <v>5981</v>
      </c>
      <c r="KOA619" s="59" t="s">
        <v>5982</v>
      </c>
      <c r="KOB619" s="59" t="s">
        <v>5983</v>
      </c>
      <c r="KOC619" s="59" t="s">
        <v>2984</v>
      </c>
      <c r="KOD619" s="59" t="s">
        <v>5984</v>
      </c>
      <c r="KOE619" s="59" t="s">
        <v>5985</v>
      </c>
      <c r="KOF619" s="59" t="s">
        <v>1033</v>
      </c>
      <c r="KOG619" s="59"/>
      <c r="KOH619" s="59" t="s">
        <v>3019</v>
      </c>
      <c r="KOI619" s="59" t="s">
        <v>2843</v>
      </c>
      <c r="KOJ619" s="59" t="s">
        <v>5944</v>
      </c>
      <c r="KOK619" s="11" t="s">
        <v>1420</v>
      </c>
      <c r="KOL619" s="11" t="e">
        <f>_xlfn.XLOOKUP(KOK619,'User Stories'!KOF:KOF,'User Stories'!KOG:KOG)</f>
        <v>#N/A</v>
      </c>
      <c r="KOM619" s="55"/>
      <c r="KOO619" s="20" t="s">
        <v>3020</v>
      </c>
      <c r="KOP619" s="11" t="s">
        <v>5981</v>
      </c>
      <c r="KOQ619" s="59" t="s">
        <v>5982</v>
      </c>
      <c r="KOR619" s="59" t="s">
        <v>5983</v>
      </c>
      <c r="KOS619" s="59" t="s">
        <v>2984</v>
      </c>
      <c r="KOT619" s="59" t="s">
        <v>5984</v>
      </c>
      <c r="KOU619" s="59" t="s">
        <v>5985</v>
      </c>
      <c r="KOV619" s="59" t="s">
        <v>1033</v>
      </c>
      <c r="KOW619" s="59"/>
      <c r="KOX619" s="59" t="s">
        <v>3019</v>
      </c>
      <c r="KOY619" s="59" t="s">
        <v>2843</v>
      </c>
      <c r="KOZ619" s="59" t="s">
        <v>5944</v>
      </c>
      <c r="KPA619" s="11" t="s">
        <v>1420</v>
      </c>
      <c r="KPB619" s="11" t="e">
        <f>_xlfn.XLOOKUP(KPA619,'User Stories'!KOV:KOV,'User Stories'!KOW:KOW)</f>
        <v>#N/A</v>
      </c>
      <c r="KPC619" s="55"/>
      <c r="KPE619" s="20" t="s">
        <v>3020</v>
      </c>
      <c r="KPF619" s="11" t="s">
        <v>5981</v>
      </c>
      <c r="KPG619" s="59" t="s">
        <v>5982</v>
      </c>
      <c r="KPH619" s="59" t="s">
        <v>5983</v>
      </c>
      <c r="KPI619" s="59" t="s">
        <v>2984</v>
      </c>
      <c r="KPJ619" s="59" t="s">
        <v>5984</v>
      </c>
      <c r="KPK619" s="59" t="s">
        <v>5985</v>
      </c>
      <c r="KPL619" s="59" t="s">
        <v>1033</v>
      </c>
      <c r="KPM619" s="59"/>
      <c r="KPN619" s="59" t="s">
        <v>3019</v>
      </c>
      <c r="KPO619" s="59" t="s">
        <v>2843</v>
      </c>
      <c r="KPP619" s="59" t="s">
        <v>5944</v>
      </c>
      <c r="KPQ619" s="11" t="s">
        <v>1420</v>
      </c>
      <c r="KPR619" s="11" t="e">
        <f>_xlfn.XLOOKUP(KPQ619,'User Stories'!KPL:KPL,'User Stories'!KPM:KPM)</f>
        <v>#N/A</v>
      </c>
      <c r="KPS619" s="55"/>
      <c r="KPU619" s="20" t="s">
        <v>3020</v>
      </c>
      <c r="KPV619" s="11" t="s">
        <v>5981</v>
      </c>
      <c r="KPW619" s="59" t="s">
        <v>5982</v>
      </c>
      <c r="KPX619" s="59" t="s">
        <v>5983</v>
      </c>
      <c r="KPY619" s="59" t="s">
        <v>2984</v>
      </c>
      <c r="KPZ619" s="59" t="s">
        <v>5984</v>
      </c>
      <c r="KQA619" s="59" t="s">
        <v>5985</v>
      </c>
      <c r="KQB619" s="59" t="s">
        <v>1033</v>
      </c>
      <c r="KQC619" s="59"/>
      <c r="KQD619" s="59" t="s">
        <v>3019</v>
      </c>
      <c r="KQE619" s="59" t="s">
        <v>2843</v>
      </c>
      <c r="KQF619" s="59" t="s">
        <v>5944</v>
      </c>
      <c r="KQG619" s="11" t="s">
        <v>1420</v>
      </c>
      <c r="KQH619" s="11" t="e">
        <f>_xlfn.XLOOKUP(KQG619,'User Stories'!KQB:KQB,'User Stories'!KQC:KQC)</f>
        <v>#N/A</v>
      </c>
      <c r="KQI619" s="55"/>
      <c r="KQK619" s="20" t="s">
        <v>3020</v>
      </c>
      <c r="KQL619" s="11" t="s">
        <v>5981</v>
      </c>
      <c r="KQM619" s="59" t="s">
        <v>5982</v>
      </c>
      <c r="KQN619" s="59" t="s">
        <v>5983</v>
      </c>
      <c r="KQO619" s="59" t="s">
        <v>2984</v>
      </c>
      <c r="KQP619" s="59" t="s">
        <v>5984</v>
      </c>
      <c r="KQQ619" s="59" t="s">
        <v>5985</v>
      </c>
      <c r="KQR619" s="59" t="s">
        <v>1033</v>
      </c>
      <c r="KQS619" s="59"/>
      <c r="KQT619" s="59" t="s">
        <v>3019</v>
      </c>
      <c r="KQU619" s="59" t="s">
        <v>2843</v>
      </c>
      <c r="KQV619" s="59" t="s">
        <v>5944</v>
      </c>
      <c r="KQW619" s="11" t="s">
        <v>1420</v>
      </c>
      <c r="KQX619" s="11" t="e">
        <f>_xlfn.XLOOKUP(KQW619,'User Stories'!KQR:KQR,'User Stories'!KQS:KQS)</f>
        <v>#N/A</v>
      </c>
      <c r="KQY619" s="55"/>
      <c r="KRA619" s="20" t="s">
        <v>3020</v>
      </c>
      <c r="KRB619" s="11" t="s">
        <v>5981</v>
      </c>
      <c r="KRC619" s="59" t="s">
        <v>5982</v>
      </c>
      <c r="KRD619" s="59" t="s">
        <v>5983</v>
      </c>
      <c r="KRE619" s="59" t="s">
        <v>2984</v>
      </c>
      <c r="KRF619" s="59" t="s">
        <v>5984</v>
      </c>
      <c r="KRG619" s="59" t="s">
        <v>5985</v>
      </c>
      <c r="KRH619" s="59" t="s">
        <v>1033</v>
      </c>
      <c r="KRI619" s="59"/>
      <c r="KRJ619" s="59" t="s">
        <v>3019</v>
      </c>
      <c r="KRK619" s="59" t="s">
        <v>2843</v>
      </c>
      <c r="KRL619" s="59" t="s">
        <v>5944</v>
      </c>
      <c r="KRM619" s="11" t="s">
        <v>1420</v>
      </c>
      <c r="KRN619" s="11" t="e">
        <f>_xlfn.XLOOKUP(KRM619,'User Stories'!KRH:KRH,'User Stories'!KRI:KRI)</f>
        <v>#N/A</v>
      </c>
      <c r="KRO619" s="55"/>
      <c r="KRQ619" s="20" t="s">
        <v>3020</v>
      </c>
      <c r="KRR619" s="11" t="s">
        <v>5981</v>
      </c>
      <c r="KRS619" s="59" t="s">
        <v>5982</v>
      </c>
      <c r="KRT619" s="59" t="s">
        <v>5983</v>
      </c>
      <c r="KRU619" s="59" t="s">
        <v>2984</v>
      </c>
      <c r="KRV619" s="59" t="s">
        <v>5984</v>
      </c>
      <c r="KRW619" s="59" t="s">
        <v>5985</v>
      </c>
      <c r="KRX619" s="59" t="s">
        <v>1033</v>
      </c>
      <c r="KRY619" s="59"/>
      <c r="KRZ619" s="59" t="s">
        <v>3019</v>
      </c>
      <c r="KSA619" s="59" t="s">
        <v>2843</v>
      </c>
      <c r="KSB619" s="59" t="s">
        <v>5944</v>
      </c>
      <c r="KSC619" s="11" t="s">
        <v>1420</v>
      </c>
      <c r="KSD619" s="11" t="e">
        <f>_xlfn.XLOOKUP(KSC619,'User Stories'!KRX:KRX,'User Stories'!KRY:KRY)</f>
        <v>#N/A</v>
      </c>
      <c r="KSE619" s="55"/>
      <c r="KSG619" s="20" t="s">
        <v>3020</v>
      </c>
      <c r="KSH619" s="11" t="s">
        <v>5981</v>
      </c>
      <c r="KSI619" s="59" t="s">
        <v>5982</v>
      </c>
      <c r="KSJ619" s="59" t="s">
        <v>5983</v>
      </c>
      <c r="KSK619" s="59" t="s">
        <v>2984</v>
      </c>
      <c r="KSL619" s="59" t="s">
        <v>5984</v>
      </c>
      <c r="KSM619" s="59" t="s">
        <v>5985</v>
      </c>
      <c r="KSN619" s="59" t="s">
        <v>1033</v>
      </c>
      <c r="KSO619" s="59"/>
      <c r="KSP619" s="59" t="s">
        <v>3019</v>
      </c>
      <c r="KSQ619" s="59" t="s">
        <v>2843</v>
      </c>
      <c r="KSR619" s="59" t="s">
        <v>5944</v>
      </c>
      <c r="KSS619" s="11" t="s">
        <v>1420</v>
      </c>
      <c r="KST619" s="11" t="e">
        <f>_xlfn.XLOOKUP(KSS619,'User Stories'!KSN:KSN,'User Stories'!KSO:KSO)</f>
        <v>#N/A</v>
      </c>
      <c r="KSU619" s="55"/>
      <c r="KSW619" s="20" t="s">
        <v>3020</v>
      </c>
      <c r="KSX619" s="11" t="s">
        <v>5981</v>
      </c>
      <c r="KSY619" s="59" t="s">
        <v>5982</v>
      </c>
      <c r="KSZ619" s="59" t="s">
        <v>5983</v>
      </c>
      <c r="KTA619" s="59" t="s">
        <v>2984</v>
      </c>
      <c r="KTB619" s="59" t="s">
        <v>5984</v>
      </c>
      <c r="KTC619" s="59" t="s">
        <v>5985</v>
      </c>
      <c r="KTD619" s="59" t="s">
        <v>1033</v>
      </c>
      <c r="KTE619" s="59"/>
      <c r="KTF619" s="59" t="s">
        <v>3019</v>
      </c>
      <c r="KTG619" s="59" t="s">
        <v>2843</v>
      </c>
      <c r="KTH619" s="59" t="s">
        <v>5944</v>
      </c>
      <c r="KTI619" s="11" t="s">
        <v>1420</v>
      </c>
      <c r="KTJ619" s="11" t="e">
        <f>_xlfn.XLOOKUP(KTI619,'User Stories'!KTD:KTD,'User Stories'!KTE:KTE)</f>
        <v>#N/A</v>
      </c>
      <c r="KTK619" s="55"/>
      <c r="KTM619" s="20" t="s">
        <v>3020</v>
      </c>
      <c r="KTN619" s="11" t="s">
        <v>5981</v>
      </c>
      <c r="KTO619" s="59" t="s">
        <v>5982</v>
      </c>
      <c r="KTP619" s="59" t="s">
        <v>5983</v>
      </c>
      <c r="KTQ619" s="59" t="s">
        <v>2984</v>
      </c>
      <c r="KTR619" s="59" t="s">
        <v>5984</v>
      </c>
      <c r="KTS619" s="59" t="s">
        <v>5985</v>
      </c>
      <c r="KTT619" s="59" t="s">
        <v>1033</v>
      </c>
      <c r="KTU619" s="59"/>
      <c r="KTV619" s="59" t="s">
        <v>3019</v>
      </c>
      <c r="KTW619" s="59" t="s">
        <v>2843</v>
      </c>
      <c r="KTX619" s="59" t="s">
        <v>5944</v>
      </c>
      <c r="KTY619" s="11" t="s">
        <v>1420</v>
      </c>
      <c r="KTZ619" s="11" t="e">
        <f>_xlfn.XLOOKUP(KTY619,'User Stories'!KTT:KTT,'User Stories'!KTU:KTU)</f>
        <v>#N/A</v>
      </c>
      <c r="KUA619" s="55"/>
      <c r="KUC619" s="20" t="s">
        <v>3020</v>
      </c>
      <c r="KUD619" s="11" t="s">
        <v>5981</v>
      </c>
      <c r="KUE619" s="59" t="s">
        <v>5982</v>
      </c>
      <c r="KUF619" s="59" t="s">
        <v>5983</v>
      </c>
      <c r="KUG619" s="59" t="s">
        <v>2984</v>
      </c>
      <c r="KUH619" s="59" t="s">
        <v>5984</v>
      </c>
      <c r="KUI619" s="59" t="s">
        <v>5985</v>
      </c>
      <c r="KUJ619" s="59" t="s">
        <v>1033</v>
      </c>
      <c r="KUK619" s="59"/>
      <c r="KUL619" s="59" t="s">
        <v>3019</v>
      </c>
      <c r="KUM619" s="59" t="s">
        <v>2843</v>
      </c>
      <c r="KUN619" s="59" t="s">
        <v>5944</v>
      </c>
      <c r="KUO619" s="11" t="s">
        <v>1420</v>
      </c>
      <c r="KUP619" s="11" t="e">
        <f>_xlfn.XLOOKUP(KUO619,'User Stories'!KUJ:KUJ,'User Stories'!KUK:KUK)</f>
        <v>#N/A</v>
      </c>
      <c r="KUQ619" s="55"/>
      <c r="KUS619" s="20" t="s">
        <v>3020</v>
      </c>
      <c r="KUT619" s="11" t="s">
        <v>5981</v>
      </c>
      <c r="KUU619" s="59" t="s">
        <v>5982</v>
      </c>
      <c r="KUV619" s="59" t="s">
        <v>5983</v>
      </c>
      <c r="KUW619" s="59" t="s">
        <v>2984</v>
      </c>
      <c r="KUX619" s="59" t="s">
        <v>5984</v>
      </c>
      <c r="KUY619" s="59" t="s">
        <v>5985</v>
      </c>
      <c r="KUZ619" s="59" t="s">
        <v>1033</v>
      </c>
      <c r="KVA619" s="59"/>
      <c r="KVB619" s="59" t="s">
        <v>3019</v>
      </c>
      <c r="KVC619" s="59" t="s">
        <v>2843</v>
      </c>
      <c r="KVD619" s="59" t="s">
        <v>5944</v>
      </c>
      <c r="KVE619" s="11" t="s">
        <v>1420</v>
      </c>
      <c r="KVF619" s="11" t="e">
        <f>_xlfn.XLOOKUP(KVE619,'User Stories'!KUZ:KUZ,'User Stories'!KVA:KVA)</f>
        <v>#N/A</v>
      </c>
      <c r="KVG619" s="55"/>
      <c r="KVI619" s="20" t="s">
        <v>3020</v>
      </c>
      <c r="KVJ619" s="11" t="s">
        <v>5981</v>
      </c>
      <c r="KVK619" s="59" t="s">
        <v>5982</v>
      </c>
      <c r="KVL619" s="59" t="s">
        <v>5983</v>
      </c>
      <c r="KVM619" s="59" t="s">
        <v>2984</v>
      </c>
      <c r="KVN619" s="59" t="s">
        <v>5984</v>
      </c>
      <c r="KVO619" s="59" t="s">
        <v>5985</v>
      </c>
      <c r="KVP619" s="59" t="s">
        <v>1033</v>
      </c>
      <c r="KVQ619" s="59"/>
      <c r="KVR619" s="59" t="s">
        <v>3019</v>
      </c>
      <c r="KVS619" s="59" t="s">
        <v>2843</v>
      </c>
      <c r="KVT619" s="59" t="s">
        <v>5944</v>
      </c>
      <c r="KVU619" s="11" t="s">
        <v>1420</v>
      </c>
      <c r="KVV619" s="11" t="e">
        <f>_xlfn.XLOOKUP(KVU619,'User Stories'!KVP:KVP,'User Stories'!KVQ:KVQ)</f>
        <v>#N/A</v>
      </c>
      <c r="KVW619" s="55"/>
      <c r="KVY619" s="20" t="s">
        <v>3020</v>
      </c>
      <c r="KVZ619" s="11" t="s">
        <v>5981</v>
      </c>
      <c r="KWA619" s="59" t="s">
        <v>5982</v>
      </c>
      <c r="KWB619" s="59" t="s">
        <v>5983</v>
      </c>
      <c r="KWC619" s="59" t="s">
        <v>2984</v>
      </c>
      <c r="KWD619" s="59" t="s">
        <v>5984</v>
      </c>
      <c r="KWE619" s="59" t="s">
        <v>5985</v>
      </c>
      <c r="KWF619" s="59" t="s">
        <v>1033</v>
      </c>
      <c r="KWG619" s="59"/>
      <c r="KWH619" s="59" t="s">
        <v>3019</v>
      </c>
      <c r="KWI619" s="59" t="s">
        <v>2843</v>
      </c>
      <c r="KWJ619" s="59" t="s">
        <v>5944</v>
      </c>
      <c r="KWK619" s="11" t="s">
        <v>1420</v>
      </c>
      <c r="KWL619" s="11" t="e">
        <f>_xlfn.XLOOKUP(KWK619,'User Stories'!KWF:KWF,'User Stories'!KWG:KWG)</f>
        <v>#N/A</v>
      </c>
      <c r="KWM619" s="55"/>
      <c r="KWO619" s="20" t="s">
        <v>3020</v>
      </c>
      <c r="KWP619" s="11" t="s">
        <v>5981</v>
      </c>
      <c r="KWQ619" s="59" t="s">
        <v>5982</v>
      </c>
      <c r="KWR619" s="59" t="s">
        <v>5983</v>
      </c>
      <c r="KWS619" s="59" t="s">
        <v>2984</v>
      </c>
      <c r="KWT619" s="59" t="s">
        <v>5984</v>
      </c>
      <c r="KWU619" s="59" t="s">
        <v>5985</v>
      </c>
      <c r="KWV619" s="59" t="s">
        <v>1033</v>
      </c>
      <c r="KWW619" s="59"/>
      <c r="KWX619" s="59" t="s">
        <v>3019</v>
      </c>
      <c r="KWY619" s="59" t="s">
        <v>2843</v>
      </c>
      <c r="KWZ619" s="59" t="s">
        <v>5944</v>
      </c>
      <c r="KXA619" s="11" t="s">
        <v>1420</v>
      </c>
      <c r="KXB619" s="11" t="e">
        <f>_xlfn.XLOOKUP(KXA619,'User Stories'!KWV:KWV,'User Stories'!KWW:KWW)</f>
        <v>#N/A</v>
      </c>
      <c r="KXC619" s="55"/>
      <c r="KXE619" s="20" t="s">
        <v>3020</v>
      </c>
      <c r="KXF619" s="11" t="s">
        <v>5981</v>
      </c>
      <c r="KXG619" s="59" t="s">
        <v>5982</v>
      </c>
      <c r="KXH619" s="59" t="s">
        <v>5983</v>
      </c>
      <c r="KXI619" s="59" t="s">
        <v>2984</v>
      </c>
      <c r="KXJ619" s="59" t="s">
        <v>5984</v>
      </c>
      <c r="KXK619" s="59" t="s">
        <v>5985</v>
      </c>
      <c r="KXL619" s="59" t="s">
        <v>1033</v>
      </c>
      <c r="KXM619" s="59"/>
      <c r="KXN619" s="59" t="s">
        <v>3019</v>
      </c>
      <c r="KXO619" s="59" t="s">
        <v>2843</v>
      </c>
      <c r="KXP619" s="59" t="s">
        <v>5944</v>
      </c>
      <c r="KXQ619" s="11" t="s">
        <v>1420</v>
      </c>
      <c r="KXR619" s="11" t="e">
        <f>_xlfn.XLOOKUP(KXQ619,'User Stories'!KXL:KXL,'User Stories'!KXM:KXM)</f>
        <v>#N/A</v>
      </c>
      <c r="KXS619" s="55"/>
      <c r="KXU619" s="20" t="s">
        <v>3020</v>
      </c>
      <c r="KXV619" s="11" t="s">
        <v>5981</v>
      </c>
      <c r="KXW619" s="59" t="s">
        <v>5982</v>
      </c>
      <c r="KXX619" s="59" t="s">
        <v>5983</v>
      </c>
      <c r="KXY619" s="59" t="s">
        <v>2984</v>
      </c>
      <c r="KXZ619" s="59" t="s">
        <v>5984</v>
      </c>
      <c r="KYA619" s="59" t="s">
        <v>5985</v>
      </c>
      <c r="KYB619" s="59" t="s">
        <v>1033</v>
      </c>
      <c r="KYC619" s="59"/>
      <c r="KYD619" s="59" t="s">
        <v>3019</v>
      </c>
      <c r="KYE619" s="59" t="s">
        <v>2843</v>
      </c>
      <c r="KYF619" s="59" t="s">
        <v>5944</v>
      </c>
      <c r="KYG619" s="11" t="s">
        <v>1420</v>
      </c>
      <c r="KYH619" s="11" t="e">
        <f>_xlfn.XLOOKUP(KYG619,'User Stories'!KYB:KYB,'User Stories'!KYC:KYC)</f>
        <v>#N/A</v>
      </c>
      <c r="KYI619" s="55"/>
      <c r="KYK619" s="20" t="s">
        <v>3020</v>
      </c>
      <c r="KYL619" s="11" t="s">
        <v>5981</v>
      </c>
      <c r="KYM619" s="59" t="s">
        <v>5982</v>
      </c>
      <c r="KYN619" s="59" t="s">
        <v>5983</v>
      </c>
      <c r="KYO619" s="59" t="s">
        <v>2984</v>
      </c>
      <c r="KYP619" s="59" t="s">
        <v>5984</v>
      </c>
      <c r="KYQ619" s="59" t="s">
        <v>5985</v>
      </c>
      <c r="KYR619" s="59" t="s">
        <v>1033</v>
      </c>
      <c r="KYS619" s="59"/>
      <c r="KYT619" s="59" t="s">
        <v>3019</v>
      </c>
      <c r="KYU619" s="59" t="s">
        <v>2843</v>
      </c>
      <c r="KYV619" s="59" t="s">
        <v>5944</v>
      </c>
      <c r="KYW619" s="11" t="s">
        <v>1420</v>
      </c>
      <c r="KYX619" s="11" t="e">
        <f>_xlfn.XLOOKUP(KYW619,'User Stories'!KYR:KYR,'User Stories'!KYS:KYS)</f>
        <v>#N/A</v>
      </c>
      <c r="KYY619" s="55"/>
      <c r="KZA619" s="20" t="s">
        <v>3020</v>
      </c>
      <c r="KZB619" s="11" t="s">
        <v>5981</v>
      </c>
      <c r="KZC619" s="59" t="s">
        <v>5982</v>
      </c>
      <c r="KZD619" s="59" t="s">
        <v>5983</v>
      </c>
      <c r="KZE619" s="59" t="s">
        <v>2984</v>
      </c>
      <c r="KZF619" s="59" t="s">
        <v>5984</v>
      </c>
      <c r="KZG619" s="59" t="s">
        <v>5985</v>
      </c>
      <c r="KZH619" s="59" t="s">
        <v>1033</v>
      </c>
      <c r="KZI619" s="59"/>
      <c r="KZJ619" s="59" t="s">
        <v>3019</v>
      </c>
      <c r="KZK619" s="59" t="s">
        <v>2843</v>
      </c>
      <c r="KZL619" s="59" t="s">
        <v>5944</v>
      </c>
      <c r="KZM619" s="11" t="s">
        <v>1420</v>
      </c>
      <c r="KZN619" s="11" t="e">
        <f>_xlfn.XLOOKUP(KZM619,'User Stories'!KZH:KZH,'User Stories'!KZI:KZI)</f>
        <v>#N/A</v>
      </c>
      <c r="KZO619" s="55"/>
      <c r="KZQ619" s="20" t="s">
        <v>3020</v>
      </c>
      <c r="KZR619" s="11" t="s">
        <v>5981</v>
      </c>
      <c r="KZS619" s="59" t="s">
        <v>5982</v>
      </c>
      <c r="KZT619" s="59" t="s">
        <v>5983</v>
      </c>
      <c r="KZU619" s="59" t="s">
        <v>2984</v>
      </c>
      <c r="KZV619" s="59" t="s">
        <v>5984</v>
      </c>
      <c r="KZW619" s="59" t="s">
        <v>5985</v>
      </c>
      <c r="KZX619" s="59" t="s">
        <v>1033</v>
      </c>
      <c r="KZY619" s="59"/>
      <c r="KZZ619" s="59" t="s">
        <v>3019</v>
      </c>
      <c r="LAA619" s="59" t="s">
        <v>2843</v>
      </c>
      <c r="LAB619" s="59" t="s">
        <v>5944</v>
      </c>
      <c r="LAC619" s="11" t="s">
        <v>1420</v>
      </c>
      <c r="LAD619" s="11" t="e">
        <f>_xlfn.XLOOKUP(LAC619,'User Stories'!KZX:KZX,'User Stories'!KZY:KZY)</f>
        <v>#N/A</v>
      </c>
      <c r="LAE619" s="55"/>
      <c r="LAG619" s="20" t="s">
        <v>3020</v>
      </c>
      <c r="LAH619" s="11" t="s">
        <v>5981</v>
      </c>
      <c r="LAI619" s="59" t="s">
        <v>5982</v>
      </c>
      <c r="LAJ619" s="59" t="s">
        <v>5983</v>
      </c>
      <c r="LAK619" s="59" t="s">
        <v>2984</v>
      </c>
      <c r="LAL619" s="59" t="s">
        <v>5984</v>
      </c>
      <c r="LAM619" s="59" t="s">
        <v>5985</v>
      </c>
      <c r="LAN619" s="59" t="s">
        <v>1033</v>
      </c>
      <c r="LAO619" s="59"/>
      <c r="LAP619" s="59" t="s">
        <v>3019</v>
      </c>
      <c r="LAQ619" s="59" t="s">
        <v>2843</v>
      </c>
      <c r="LAR619" s="59" t="s">
        <v>5944</v>
      </c>
      <c r="LAS619" s="11" t="s">
        <v>1420</v>
      </c>
      <c r="LAT619" s="11" t="e">
        <f>_xlfn.XLOOKUP(LAS619,'User Stories'!LAN:LAN,'User Stories'!LAO:LAO)</f>
        <v>#N/A</v>
      </c>
      <c r="LAU619" s="55"/>
      <c r="LAW619" s="20" t="s">
        <v>3020</v>
      </c>
      <c r="LAX619" s="11" t="s">
        <v>5981</v>
      </c>
      <c r="LAY619" s="59" t="s">
        <v>5982</v>
      </c>
      <c r="LAZ619" s="59" t="s">
        <v>5983</v>
      </c>
      <c r="LBA619" s="59" t="s">
        <v>2984</v>
      </c>
      <c r="LBB619" s="59" t="s">
        <v>5984</v>
      </c>
      <c r="LBC619" s="59" t="s">
        <v>5985</v>
      </c>
      <c r="LBD619" s="59" t="s">
        <v>1033</v>
      </c>
      <c r="LBE619" s="59"/>
      <c r="LBF619" s="59" t="s">
        <v>3019</v>
      </c>
      <c r="LBG619" s="59" t="s">
        <v>2843</v>
      </c>
      <c r="LBH619" s="59" t="s">
        <v>5944</v>
      </c>
      <c r="LBI619" s="11" t="s">
        <v>1420</v>
      </c>
      <c r="LBJ619" s="11" t="e">
        <f>_xlfn.XLOOKUP(LBI619,'User Stories'!LBD:LBD,'User Stories'!LBE:LBE)</f>
        <v>#N/A</v>
      </c>
      <c r="LBK619" s="55"/>
      <c r="LBM619" s="20" t="s">
        <v>3020</v>
      </c>
      <c r="LBN619" s="11" t="s">
        <v>5981</v>
      </c>
      <c r="LBO619" s="59" t="s">
        <v>5982</v>
      </c>
      <c r="LBP619" s="59" t="s">
        <v>5983</v>
      </c>
      <c r="LBQ619" s="59" t="s">
        <v>2984</v>
      </c>
      <c r="LBR619" s="59" t="s">
        <v>5984</v>
      </c>
      <c r="LBS619" s="59" t="s">
        <v>5985</v>
      </c>
      <c r="LBT619" s="59" t="s">
        <v>1033</v>
      </c>
      <c r="LBU619" s="59"/>
      <c r="LBV619" s="59" t="s">
        <v>3019</v>
      </c>
      <c r="LBW619" s="59" t="s">
        <v>2843</v>
      </c>
      <c r="LBX619" s="59" t="s">
        <v>5944</v>
      </c>
      <c r="LBY619" s="11" t="s">
        <v>1420</v>
      </c>
      <c r="LBZ619" s="11" t="e">
        <f>_xlfn.XLOOKUP(LBY619,'User Stories'!LBT:LBT,'User Stories'!LBU:LBU)</f>
        <v>#N/A</v>
      </c>
      <c r="LCA619" s="55"/>
      <c r="LCC619" s="20" t="s">
        <v>3020</v>
      </c>
      <c r="LCD619" s="11" t="s">
        <v>5981</v>
      </c>
      <c r="LCE619" s="59" t="s">
        <v>5982</v>
      </c>
      <c r="LCF619" s="59" t="s">
        <v>5983</v>
      </c>
      <c r="LCG619" s="59" t="s">
        <v>2984</v>
      </c>
      <c r="LCH619" s="59" t="s">
        <v>5984</v>
      </c>
      <c r="LCI619" s="59" t="s">
        <v>5985</v>
      </c>
      <c r="LCJ619" s="59" t="s">
        <v>1033</v>
      </c>
      <c r="LCK619" s="59"/>
      <c r="LCL619" s="59" t="s">
        <v>3019</v>
      </c>
      <c r="LCM619" s="59" t="s">
        <v>2843</v>
      </c>
      <c r="LCN619" s="59" t="s">
        <v>5944</v>
      </c>
      <c r="LCO619" s="11" t="s">
        <v>1420</v>
      </c>
      <c r="LCP619" s="11" t="e">
        <f>_xlfn.XLOOKUP(LCO619,'User Stories'!LCJ:LCJ,'User Stories'!LCK:LCK)</f>
        <v>#N/A</v>
      </c>
      <c r="LCQ619" s="55"/>
      <c r="LCS619" s="20" t="s">
        <v>3020</v>
      </c>
      <c r="LCT619" s="11" t="s">
        <v>5981</v>
      </c>
      <c r="LCU619" s="59" t="s">
        <v>5982</v>
      </c>
      <c r="LCV619" s="59" t="s">
        <v>5983</v>
      </c>
      <c r="LCW619" s="59" t="s">
        <v>2984</v>
      </c>
      <c r="LCX619" s="59" t="s">
        <v>5984</v>
      </c>
      <c r="LCY619" s="59" t="s">
        <v>5985</v>
      </c>
      <c r="LCZ619" s="59" t="s">
        <v>1033</v>
      </c>
      <c r="LDA619" s="59"/>
      <c r="LDB619" s="59" t="s">
        <v>3019</v>
      </c>
      <c r="LDC619" s="59" t="s">
        <v>2843</v>
      </c>
      <c r="LDD619" s="59" t="s">
        <v>5944</v>
      </c>
      <c r="LDE619" s="11" t="s">
        <v>1420</v>
      </c>
      <c r="LDF619" s="11" t="e">
        <f>_xlfn.XLOOKUP(LDE619,'User Stories'!LCZ:LCZ,'User Stories'!LDA:LDA)</f>
        <v>#N/A</v>
      </c>
      <c r="LDG619" s="55"/>
      <c r="LDI619" s="20" t="s">
        <v>3020</v>
      </c>
      <c r="LDJ619" s="11" t="s">
        <v>5981</v>
      </c>
      <c r="LDK619" s="59" t="s">
        <v>5982</v>
      </c>
      <c r="LDL619" s="59" t="s">
        <v>5983</v>
      </c>
      <c r="LDM619" s="59" t="s">
        <v>2984</v>
      </c>
      <c r="LDN619" s="59" t="s">
        <v>5984</v>
      </c>
      <c r="LDO619" s="59" t="s">
        <v>5985</v>
      </c>
      <c r="LDP619" s="59" t="s">
        <v>1033</v>
      </c>
      <c r="LDQ619" s="59"/>
      <c r="LDR619" s="59" t="s">
        <v>3019</v>
      </c>
      <c r="LDS619" s="59" t="s">
        <v>2843</v>
      </c>
      <c r="LDT619" s="59" t="s">
        <v>5944</v>
      </c>
      <c r="LDU619" s="11" t="s">
        <v>1420</v>
      </c>
      <c r="LDV619" s="11" t="e">
        <f>_xlfn.XLOOKUP(LDU619,'User Stories'!LDP:LDP,'User Stories'!LDQ:LDQ)</f>
        <v>#N/A</v>
      </c>
      <c r="LDW619" s="55"/>
      <c r="LDY619" s="20" t="s">
        <v>3020</v>
      </c>
      <c r="LDZ619" s="11" t="s">
        <v>5981</v>
      </c>
      <c r="LEA619" s="59" t="s">
        <v>5982</v>
      </c>
      <c r="LEB619" s="59" t="s">
        <v>5983</v>
      </c>
      <c r="LEC619" s="59" t="s">
        <v>2984</v>
      </c>
      <c r="LED619" s="59" t="s">
        <v>5984</v>
      </c>
      <c r="LEE619" s="59" t="s">
        <v>5985</v>
      </c>
      <c r="LEF619" s="59" t="s">
        <v>1033</v>
      </c>
      <c r="LEG619" s="59"/>
      <c r="LEH619" s="59" t="s">
        <v>3019</v>
      </c>
      <c r="LEI619" s="59" t="s">
        <v>2843</v>
      </c>
      <c r="LEJ619" s="59" t="s">
        <v>5944</v>
      </c>
      <c r="LEK619" s="11" t="s">
        <v>1420</v>
      </c>
      <c r="LEL619" s="11" t="e">
        <f>_xlfn.XLOOKUP(LEK619,'User Stories'!LEF:LEF,'User Stories'!LEG:LEG)</f>
        <v>#N/A</v>
      </c>
      <c r="LEM619" s="55"/>
      <c r="LEO619" s="20" t="s">
        <v>3020</v>
      </c>
      <c r="LEP619" s="11" t="s">
        <v>5981</v>
      </c>
      <c r="LEQ619" s="59" t="s">
        <v>5982</v>
      </c>
      <c r="LER619" s="59" t="s">
        <v>5983</v>
      </c>
      <c r="LES619" s="59" t="s">
        <v>2984</v>
      </c>
      <c r="LET619" s="59" t="s">
        <v>5984</v>
      </c>
      <c r="LEU619" s="59" t="s">
        <v>5985</v>
      </c>
      <c r="LEV619" s="59" t="s">
        <v>1033</v>
      </c>
      <c r="LEW619" s="59"/>
      <c r="LEX619" s="59" t="s">
        <v>3019</v>
      </c>
      <c r="LEY619" s="59" t="s">
        <v>2843</v>
      </c>
      <c r="LEZ619" s="59" t="s">
        <v>5944</v>
      </c>
      <c r="LFA619" s="11" t="s">
        <v>1420</v>
      </c>
      <c r="LFB619" s="11" t="e">
        <f>_xlfn.XLOOKUP(LFA619,'User Stories'!LEV:LEV,'User Stories'!LEW:LEW)</f>
        <v>#N/A</v>
      </c>
      <c r="LFC619" s="55"/>
      <c r="LFE619" s="20" t="s">
        <v>3020</v>
      </c>
      <c r="LFF619" s="11" t="s">
        <v>5981</v>
      </c>
      <c r="LFG619" s="59" t="s">
        <v>5982</v>
      </c>
      <c r="LFH619" s="59" t="s">
        <v>5983</v>
      </c>
      <c r="LFI619" s="59" t="s">
        <v>2984</v>
      </c>
      <c r="LFJ619" s="59" t="s">
        <v>5984</v>
      </c>
      <c r="LFK619" s="59" t="s">
        <v>5985</v>
      </c>
      <c r="LFL619" s="59" t="s">
        <v>1033</v>
      </c>
      <c r="LFM619" s="59"/>
      <c r="LFN619" s="59" t="s">
        <v>3019</v>
      </c>
      <c r="LFO619" s="59" t="s">
        <v>2843</v>
      </c>
      <c r="LFP619" s="59" t="s">
        <v>5944</v>
      </c>
      <c r="LFQ619" s="11" t="s">
        <v>1420</v>
      </c>
      <c r="LFR619" s="11" t="e">
        <f>_xlfn.XLOOKUP(LFQ619,'User Stories'!LFL:LFL,'User Stories'!LFM:LFM)</f>
        <v>#N/A</v>
      </c>
      <c r="LFS619" s="55"/>
      <c r="LFU619" s="20" t="s">
        <v>3020</v>
      </c>
      <c r="LFV619" s="11" t="s">
        <v>5981</v>
      </c>
      <c r="LFW619" s="59" t="s">
        <v>5982</v>
      </c>
      <c r="LFX619" s="59" t="s">
        <v>5983</v>
      </c>
      <c r="LFY619" s="59" t="s">
        <v>2984</v>
      </c>
      <c r="LFZ619" s="59" t="s">
        <v>5984</v>
      </c>
      <c r="LGA619" s="59" t="s">
        <v>5985</v>
      </c>
      <c r="LGB619" s="59" t="s">
        <v>1033</v>
      </c>
      <c r="LGC619" s="59"/>
      <c r="LGD619" s="59" t="s">
        <v>3019</v>
      </c>
      <c r="LGE619" s="59" t="s">
        <v>2843</v>
      </c>
      <c r="LGF619" s="59" t="s">
        <v>5944</v>
      </c>
      <c r="LGG619" s="11" t="s">
        <v>1420</v>
      </c>
      <c r="LGH619" s="11" t="e">
        <f>_xlfn.XLOOKUP(LGG619,'User Stories'!LGB:LGB,'User Stories'!LGC:LGC)</f>
        <v>#N/A</v>
      </c>
      <c r="LGI619" s="55"/>
      <c r="LGK619" s="20" t="s">
        <v>3020</v>
      </c>
      <c r="LGL619" s="11" t="s">
        <v>5981</v>
      </c>
      <c r="LGM619" s="59" t="s">
        <v>5982</v>
      </c>
      <c r="LGN619" s="59" t="s">
        <v>5983</v>
      </c>
      <c r="LGO619" s="59" t="s">
        <v>2984</v>
      </c>
      <c r="LGP619" s="59" t="s">
        <v>5984</v>
      </c>
      <c r="LGQ619" s="59" t="s">
        <v>5985</v>
      </c>
      <c r="LGR619" s="59" t="s">
        <v>1033</v>
      </c>
      <c r="LGS619" s="59"/>
      <c r="LGT619" s="59" t="s">
        <v>3019</v>
      </c>
      <c r="LGU619" s="59" t="s">
        <v>2843</v>
      </c>
      <c r="LGV619" s="59" t="s">
        <v>5944</v>
      </c>
      <c r="LGW619" s="11" t="s">
        <v>1420</v>
      </c>
      <c r="LGX619" s="11" t="e">
        <f>_xlfn.XLOOKUP(LGW619,'User Stories'!LGR:LGR,'User Stories'!LGS:LGS)</f>
        <v>#N/A</v>
      </c>
      <c r="LGY619" s="55"/>
      <c r="LHA619" s="20" t="s">
        <v>3020</v>
      </c>
      <c r="LHB619" s="11" t="s">
        <v>5981</v>
      </c>
      <c r="LHC619" s="59" t="s">
        <v>5982</v>
      </c>
      <c r="LHD619" s="59" t="s">
        <v>5983</v>
      </c>
      <c r="LHE619" s="59" t="s">
        <v>2984</v>
      </c>
      <c r="LHF619" s="59" t="s">
        <v>5984</v>
      </c>
      <c r="LHG619" s="59" t="s">
        <v>5985</v>
      </c>
      <c r="LHH619" s="59" t="s">
        <v>1033</v>
      </c>
      <c r="LHI619" s="59"/>
      <c r="LHJ619" s="59" t="s">
        <v>3019</v>
      </c>
      <c r="LHK619" s="59" t="s">
        <v>2843</v>
      </c>
      <c r="LHL619" s="59" t="s">
        <v>5944</v>
      </c>
      <c r="LHM619" s="11" t="s">
        <v>1420</v>
      </c>
      <c r="LHN619" s="11" t="e">
        <f>_xlfn.XLOOKUP(LHM619,'User Stories'!LHH:LHH,'User Stories'!LHI:LHI)</f>
        <v>#N/A</v>
      </c>
      <c r="LHO619" s="55"/>
      <c r="LHQ619" s="20" t="s">
        <v>3020</v>
      </c>
      <c r="LHR619" s="11" t="s">
        <v>5981</v>
      </c>
      <c r="LHS619" s="59" t="s">
        <v>5982</v>
      </c>
      <c r="LHT619" s="59" t="s">
        <v>5983</v>
      </c>
      <c r="LHU619" s="59" t="s">
        <v>2984</v>
      </c>
      <c r="LHV619" s="59" t="s">
        <v>5984</v>
      </c>
      <c r="LHW619" s="59" t="s">
        <v>5985</v>
      </c>
      <c r="LHX619" s="59" t="s">
        <v>1033</v>
      </c>
      <c r="LHY619" s="59"/>
      <c r="LHZ619" s="59" t="s">
        <v>3019</v>
      </c>
      <c r="LIA619" s="59" t="s">
        <v>2843</v>
      </c>
      <c r="LIB619" s="59" t="s">
        <v>5944</v>
      </c>
      <c r="LIC619" s="11" t="s">
        <v>1420</v>
      </c>
      <c r="LID619" s="11" t="e">
        <f>_xlfn.XLOOKUP(LIC619,'User Stories'!LHX:LHX,'User Stories'!LHY:LHY)</f>
        <v>#N/A</v>
      </c>
      <c r="LIE619" s="55"/>
      <c r="LIG619" s="20" t="s">
        <v>3020</v>
      </c>
      <c r="LIH619" s="11" t="s">
        <v>5981</v>
      </c>
      <c r="LII619" s="59" t="s">
        <v>5982</v>
      </c>
      <c r="LIJ619" s="59" t="s">
        <v>5983</v>
      </c>
      <c r="LIK619" s="59" t="s">
        <v>2984</v>
      </c>
      <c r="LIL619" s="59" t="s">
        <v>5984</v>
      </c>
      <c r="LIM619" s="59" t="s">
        <v>5985</v>
      </c>
      <c r="LIN619" s="59" t="s">
        <v>1033</v>
      </c>
      <c r="LIO619" s="59"/>
      <c r="LIP619" s="59" t="s">
        <v>3019</v>
      </c>
      <c r="LIQ619" s="59" t="s">
        <v>2843</v>
      </c>
      <c r="LIR619" s="59" t="s">
        <v>5944</v>
      </c>
      <c r="LIS619" s="11" t="s">
        <v>1420</v>
      </c>
      <c r="LIT619" s="11" t="e">
        <f>_xlfn.XLOOKUP(LIS619,'User Stories'!LIN:LIN,'User Stories'!LIO:LIO)</f>
        <v>#N/A</v>
      </c>
      <c r="LIU619" s="55"/>
      <c r="LIW619" s="20" t="s">
        <v>3020</v>
      </c>
      <c r="LIX619" s="11" t="s">
        <v>5981</v>
      </c>
      <c r="LIY619" s="59" t="s">
        <v>5982</v>
      </c>
      <c r="LIZ619" s="59" t="s">
        <v>5983</v>
      </c>
      <c r="LJA619" s="59" t="s">
        <v>2984</v>
      </c>
      <c r="LJB619" s="59" t="s">
        <v>5984</v>
      </c>
      <c r="LJC619" s="59" t="s">
        <v>5985</v>
      </c>
      <c r="LJD619" s="59" t="s">
        <v>1033</v>
      </c>
      <c r="LJE619" s="59"/>
      <c r="LJF619" s="59" t="s">
        <v>3019</v>
      </c>
      <c r="LJG619" s="59" t="s">
        <v>2843</v>
      </c>
      <c r="LJH619" s="59" t="s">
        <v>5944</v>
      </c>
      <c r="LJI619" s="11" t="s">
        <v>1420</v>
      </c>
      <c r="LJJ619" s="11" t="e">
        <f>_xlfn.XLOOKUP(LJI619,'User Stories'!LJD:LJD,'User Stories'!LJE:LJE)</f>
        <v>#N/A</v>
      </c>
      <c r="LJK619" s="55"/>
      <c r="LJM619" s="20" t="s">
        <v>3020</v>
      </c>
      <c r="LJN619" s="11" t="s">
        <v>5981</v>
      </c>
      <c r="LJO619" s="59" t="s">
        <v>5982</v>
      </c>
      <c r="LJP619" s="59" t="s">
        <v>5983</v>
      </c>
      <c r="LJQ619" s="59" t="s">
        <v>2984</v>
      </c>
      <c r="LJR619" s="59" t="s">
        <v>5984</v>
      </c>
      <c r="LJS619" s="59" t="s">
        <v>5985</v>
      </c>
      <c r="LJT619" s="59" t="s">
        <v>1033</v>
      </c>
      <c r="LJU619" s="59"/>
      <c r="LJV619" s="59" t="s">
        <v>3019</v>
      </c>
      <c r="LJW619" s="59" t="s">
        <v>2843</v>
      </c>
      <c r="LJX619" s="59" t="s">
        <v>5944</v>
      </c>
      <c r="LJY619" s="11" t="s">
        <v>1420</v>
      </c>
      <c r="LJZ619" s="11" t="e">
        <f>_xlfn.XLOOKUP(LJY619,'User Stories'!LJT:LJT,'User Stories'!LJU:LJU)</f>
        <v>#N/A</v>
      </c>
      <c r="LKA619" s="55"/>
      <c r="LKC619" s="20" t="s">
        <v>3020</v>
      </c>
      <c r="LKD619" s="11" t="s">
        <v>5981</v>
      </c>
      <c r="LKE619" s="59" t="s">
        <v>5982</v>
      </c>
      <c r="LKF619" s="59" t="s">
        <v>5983</v>
      </c>
      <c r="LKG619" s="59" t="s">
        <v>2984</v>
      </c>
      <c r="LKH619" s="59" t="s">
        <v>5984</v>
      </c>
      <c r="LKI619" s="59" t="s">
        <v>5985</v>
      </c>
      <c r="LKJ619" s="59" t="s">
        <v>1033</v>
      </c>
      <c r="LKK619" s="59"/>
      <c r="LKL619" s="59" t="s">
        <v>3019</v>
      </c>
      <c r="LKM619" s="59" t="s">
        <v>2843</v>
      </c>
      <c r="LKN619" s="59" t="s">
        <v>5944</v>
      </c>
      <c r="LKO619" s="11" t="s">
        <v>1420</v>
      </c>
      <c r="LKP619" s="11" t="e">
        <f>_xlfn.XLOOKUP(LKO619,'User Stories'!LKJ:LKJ,'User Stories'!LKK:LKK)</f>
        <v>#N/A</v>
      </c>
      <c r="LKQ619" s="55"/>
      <c r="LKS619" s="20" t="s">
        <v>3020</v>
      </c>
      <c r="LKT619" s="11" t="s">
        <v>5981</v>
      </c>
      <c r="LKU619" s="59" t="s">
        <v>5982</v>
      </c>
      <c r="LKV619" s="59" t="s">
        <v>5983</v>
      </c>
      <c r="LKW619" s="59" t="s">
        <v>2984</v>
      </c>
      <c r="LKX619" s="59" t="s">
        <v>5984</v>
      </c>
      <c r="LKY619" s="59" t="s">
        <v>5985</v>
      </c>
      <c r="LKZ619" s="59" t="s">
        <v>1033</v>
      </c>
      <c r="LLA619" s="59"/>
      <c r="LLB619" s="59" t="s">
        <v>3019</v>
      </c>
      <c r="LLC619" s="59" t="s">
        <v>2843</v>
      </c>
      <c r="LLD619" s="59" t="s">
        <v>5944</v>
      </c>
      <c r="LLE619" s="11" t="s">
        <v>1420</v>
      </c>
      <c r="LLF619" s="11" t="e">
        <f>_xlfn.XLOOKUP(LLE619,'User Stories'!LKZ:LKZ,'User Stories'!LLA:LLA)</f>
        <v>#N/A</v>
      </c>
      <c r="LLG619" s="55"/>
      <c r="LLI619" s="20" t="s">
        <v>3020</v>
      </c>
      <c r="LLJ619" s="11" t="s">
        <v>5981</v>
      </c>
      <c r="LLK619" s="59" t="s">
        <v>5982</v>
      </c>
      <c r="LLL619" s="59" t="s">
        <v>5983</v>
      </c>
      <c r="LLM619" s="59" t="s">
        <v>2984</v>
      </c>
      <c r="LLN619" s="59" t="s">
        <v>5984</v>
      </c>
      <c r="LLO619" s="59" t="s">
        <v>5985</v>
      </c>
      <c r="LLP619" s="59" t="s">
        <v>1033</v>
      </c>
      <c r="LLQ619" s="59"/>
      <c r="LLR619" s="59" t="s">
        <v>3019</v>
      </c>
      <c r="LLS619" s="59" t="s">
        <v>2843</v>
      </c>
      <c r="LLT619" s="59" t="s">
        <v>5944</v>
      </c>
      <c r="LLU619" s="11" t="s">
        <v>1420</v>
      </c>
      <c r="LLV619" s="11" t="e">
        <f>_xlfn.XLOOKUP(LLU619,'User Stories'!LLP:LLP,'User Stories'!LLQ:LLQ)</f>
        <v>#N/A</v>
      </c>
      <c r="LLW619" s="55"/>
      <c r="LLY619" s="20" t="s">
        <v>3020</v>
      </c>
      <c r="LLZ619" s="11" t="s">
        <v>5981</v>
      </c>
      <c r="LMA619" s="59" t="s">
        <v>5982</v>
      </c>
      <c r="LMB619" s="59" t="s">
        <v>5983</v>
      </c>
      <c r="LMC619" s="59" t="s">
        <v>2984</v>
      </c>
      <c r="LMD619" s="59" t="s">
        <v>5984</v>
      </c>
      <c r="LME619" s="59" t="s">
        <v>5985</v>
      </c>
      <c r="LMF619" s="59" t="s">
        <v>1033</v>
      </c>
      <c r="LMG619" s="59"/>
      <c r="LMH619" s="59" t="s">
        <v>3019</v>
      </c>
      <c r="LMI619" s="59" t="s">
        <v>2843</v>
      </c>
      <c r="LMJ619" s="59" t="s">
        <v>5944</v>
      </c>
      <c r="LMK619" s="11" t="s">
        <v>1420</v>
      </c>
      <c r="LML619" s="11" t="e">
        <f>_xlfn.XLOOKUP(LMK619,'User Stories'!LMF:LMF,'User Stories'!LMG:LMG)</f>
        <v>#N/A</v>
      </c>
      <c r="LMM619" s="55"/>
      <c r="LMO619" s="20" t="s">
        <v>3020</v>
      </c>
      <c r="LMP619" s="11" t="s">
        <v>5981</v>
      </c>
      <c r="LMQ619" s="59" t="s">
        <v>5982</v>
      </c>
      <c r="LMR619" s="59" t="s">
        <v>5983</v>
      </c>
      <c r="LMS619" s="59" t="s">
        <v>2984</v>
      </c>
      <c r="LMT619" s="59" t="s">
        <v>5984</v>
      </c>
      <c r="LMU619" s="59" t="s">
        <v>5985</v>
      </c>
      <c r="LMV619" s="59" t="s">
        <v>1033</v>
      </c>
      <c r="LMW619" s="59"/>
      <c r="LMX619" s="59" t="s">
        <v>3019</v>
      </c>
      <c r="LMY619" s="59" t="s">
        <v>2843</v>
      </c>
      <c r="LMZ619" s="59" t="s">
        <v>5944</v>
      </c>
      <c r="LNA619" s="11" t="s">
        <v>1420</v>
      </c>
      <c r="LNB619" s="11" t="e">
        <f>_xlfn.XLOOKUP(LNA619,'User Stories'!LMV:LMV,'User Stories'!LMW:LMW)</f>
        <v>#N/A</v>
      </c>
      <c r="LNC619" s="55"/>
      <c r="LNE619" s="20" t="s">
        <v>3020</v>
      </c>
      <c r="LNF619" s="11" t="s">
        <v>5981</v>
      </c>
      <c r="LNG619" s="59" t="s">
        <v>5982</v>
      </c>
      <c r="LNH619" s="59" t="s">
        <v>5983</v>
      </c>
      <c r="LNI619" s="59" t="s">
        <v>2984</v>
      </c>
      <c r="LNJ619" s="59" t="s">
        <v>5984</v>
      </c>
      <c r="LNK619" s="59" t="s">
        <v>5985</v>
      </c>
      <c r="LNL619" s="59" t="s">
        <v>1033</v>
      </c>
      <c r="LNM619" s="59"/>
      <c r="LNN619" s="59" t="s">
        <v>3019</v>
      </c>
      <c r="LNO619" s="59" t="s">
        <v>2843</v>
      </c>
      <c r="LNP619" s="59" t="s">
        <v>5944</v>
      </c>
      <c r="LNQ619" s="11" t="s">
        <v>1420</v>
      </c>
      <c r="LNR619" s="11" t="e">
        <f>_xlfn.XLOOKUP(LNQ619,'User Stories'!LNL:LNL,'User Stories'!LNM:LNM)</f>
        <v>#N/A</v>
      </c>
      <c r="LNS619" s="55"/>
      <c r="LNU619" s="20" t="s">
        <v>3020</v>
      </c>
      <c r="LNV619" s="11" t="s">
        <v>5981</v>
      </c>
      <c r="LNW619" s="59" t="s">
        <v>5982</v>
      </c>
      <c r="LNX619" s="59" t="s">
        <v>5983</v>
      </c>
      <c r="LNY619" s="59" t="s">
        <v>2984</v>
      </c>
      <c r="LNZ619" s="59" t="s">
        <v>5984</v>
      </c>
      <c r="LOA619" s="59" t="s">
        <v>5985</v>
      </c>
      <c r="LOB619" s="59" t="s">
        <v>1033</v>
      </c>
      <c r="LOC619" s="59"/>
      <c r="LOD619" s="59" t="s">
        <v>3019</v>
      </c>
      <c r="LOE619" s="59" t="s">
        <v>2843</v>
      </c>
      <c r="LOF619" s="59" t="s">
        <v>5944</v>
      </c>
      <c r="LOG619" s="11" t="s">
        <v>1420</v>
      </c>
      <c r="LOH619" s="11" t="e">
        <f>_xlfn.XLOOKUP(LOG619,'User Stories'!LOB:LOB,'User Stories'!LOC:LOC)</f>
        <v>#N/A</v>
      </c>
      <c r="LOI619" s="55"/>
      <c r="LOK619" s="20" t="s">
        <v>3020</v>
      </c>
      <c r="LOL619" s="11" t="s">
        <v>5981</v>
      </c>
      <c r="LOM619" s="59" t="s">
        <v>5982</v>
      </c>
      <c r="LON619" s="59" t="s">
        <v>5983</v>
      </c>
      <c r="LOO619" s="59" t="s">
        <v>2984</v>
      </c>
      <c r="LOP619" s="59" t="s">
        <v>5984</v>
      </c>
      <c r="LOQ619" s="59" t="s">
        <v>5985</v>
      </c>
      <c r="LOR619" s="59" t="s">
        <v>1033</v>
      </c>
      <c r="LOS619" s="59"/>
      <c r="LOT619" s="59" t="s">
        <v>3019</v>
      </c>
      <c r="LOU619" s="59" t="s">
        <v>2843</v>
      </c>
      <c r="LOV619" s="59" t="s">
        <v>5944</v>
      </c>
      <c r="LOW619" s="11" t="s">
        <v>1420</v>
      </c>
      <c r="LOX619" s="11" t="e">
        <f>_xlfn.XLOOKUP(LOW619,'User Stories'!LOR:LOR,'User Stories'!LOS:LOS)</f>
        <v>#N/A</v>
      </c>
      <c r="LOY619" s="55"/>
      <c r="LPA619" s="20" t="s">
        <v>3020</v>
      </c>
      <c r="LPB619" s="11" t="s">
        <v>5981</v>
      </c>
      <c r="LPC619" s="59" t="s">
        <v>5982</v>
      </c>
      <c r="LPD619" s="59" t="s">
        <v>5983</v>
      </c>
      <c r="LPE619" s="59" t="s">
        <v>2984</v>
      </c>
      <c r="LPF619" s="59" t="s">
        <v>5984</v>
      </c>
      <c r="LPG619" s="59" t="s">
        <v>5985</v>
      </c>
      <c r="LPH619" s="59" t="s">
        <v>1033</v>
      </c>
      <c r="LPI619" s="59"/>
      <c r="LPJ619" s="59" t="s">
        <v>3019</v>
      </c>
      <c r="LPK619" s="59" t="s">
        <v>2843</v>
      </c>
      <c r="LPL619" s="59" t="s">
        <v>5944</v>
      </c>
      <c r="LPM619" s="11" t="s">
        <v>1420</v>
      </c>
      <c r="LPN619" s="11" t="e">
        <f>_xlfn.XLOOKUP(LPM619,'User Stories'!LPH:LPH,'User Stories'!LPI:LPI)</f>
        <v>#N/A</v>
      </c>
      <c r="LPO619" s="55"/>
      <c r="LPQ619" s="20" t="s">
        <v>3020</v>
      </c>
      <c r="LPR619" s="11" t="s">
        <v>5981</v>
      </c>
      <c r="LPS619" s="59" t="s">
        <v>5982</v>
      </c>
      <c r="LPT619" s="59" t="s">
        <v>5983</v>
      </c>
      <c r="LPU619" s="59" t="s">
        <v>2984</v>
      </c>
      <c r="LPV619" s="59" t="s">
        <v>5984</v>
      </c>
      <c r="LPW619" s="59" t="s">
        <v>5985</v>
      </c>
      <c r="LPX619" s="59" t="s">
        <v>1033</v>
      </c>
      <c r="LPY619" s="59"/>
      <c r="LPZ619" s="59" t="s">
        <v>3019</v>
      </c>
      <c r="LQA619" s="59" t="s">
        <v>2843</v>
      </c>
      <c r="LQB619" s="59" t="s">
        <v>5944</v>
      </c>
      <c r="LQC619" s="11" t="s">
        <v>1420</v>
      </c>
      <c r="LQD619" s="11" t="e">
        <f>_xlfn.XLOOKUP(LQC619,'User Stories'!LPX:LPX,'User Stories'!LPY:LPY)</f>
        <v>#N/A</v>
      </c>
      <c r="LQE619" s="55"/>
      <c r="LQG619" s="20" t="s">
        <v>3020</v>
      </c>
      <c r="LQH619" s="11" t="s">
        <v>5981</v>
      </c>
      <c r="LQI619" s="59" t="s">
        <v>5982</v>
      </c>
      <c r="LQJ619" s="59" t="s">
        <v>5983</v>
      </c>
      <c r="LQK619" s="59" t="s">
        <v>2984</v>
      </c>
      <c r="LQL619" s="59" t="s">
        <v>5984</v>
      </c>
      <c r="LQM619" s="59" t="s">
        <v>5985</v>
      </c>
      <c r="LQN619" s="59" t="s">
        <v>1033</v>
      </c>
      <c r="LQO619" s="59"/>
      <c r="LQP619" s="59" t="s">
        <v>3019</v>
      </c>
      <c r="LQQ619" s="59" t="s">
        <v>2843</v>
      </c>
      <c r="LQR619" s="59" t="s">
        <v>5944</v>
      </c>
      <c r="LQS619" s="11" t="s">
        <v>1420</v>
      </c>
      <c r="LQT619" s="11" t="e">
        <f>_xlfn.XLOOKUP(LQS619,'User Stories'!LQN:LQN,'User Stories'!LQO:LQO)</f>
        <v>#N/A</v>
      </c>
      <c r="LQU619" s="55"/>
      <c r="LQW619" s="20" t="s">
        <v>3020</v>
      </c>
      <c r="LQX619" s="11" t="s">
        <v>5981</v>
      </c>
      <c r="LQY619" s="59" t="s">
        <v>5982</v>
      </c>
      <c r="LQZ619" s="59" t="s">
        <v>5983</v>
      </c>
      <c r="LRA619" s="59" t="s">
        <v>2984</v>
      </c>
      <c r="LRB619" s="59" t="s">
        <v>5984</v>
      </c>
      <c r="LRC619" s="59" t="s">
        <v>5985</v>
      </c>
      <c r="LRD619" s="59" t="s">
        <v>1033</v>
      </c>
      <c r="LRE619" s="59"/>
      <c r="LRF619" s="59" t="s">
        <v>3019</v>
      </c>
      <c r="LRG619" s="59" t="s">
        <v>2843</v>
      </c>
      <c r="LRH619" s="59" t="s">
        <v>5944</v>
      </c>
      <c r="LRI619" s="11" t="s">
        <v>1420</v>
      </c>
      <c r="LRJ619" s="11" t="e">
        <f>_xlfn.XLOOKUP(LRI619,'User Stories'!LRD:LRD,'User Stories'!LRE:LRE)</f>
        <v>#N/A</v>
      </c>
      <c r="LRK619" s="55"/>
      <c r="LRM619" s="20" t="s">
        <v>3020</v>
      </c>
      <c r="LRN619" s="11" t="s">
        <v>5981</v>
      </c>
      <c r="LRO619" s="59" t="s">
        <v>5982</v>
      </c>
      <c r="LRP619" s="59" t="s">
        <v>5983</v>
      </c>
      <c r="LRQ619" s="59" t="s">
        <v>2984</v>
      </c>
      <c r="LRR619" s="59" t="s">
        <v>5984</v>
      </c>
      <c r="LRS619" s="59" t="s">
        <v>5985</v>
      </c>
      <c r="LRT619" s="59" t="s">
        <v>1033</v>
      </c>
      <c r="LRU619" s="59"/>
      <c r="LRV619" s="59" t="s">
        <v>3019</v>
      </c>
      <c r="LRW619" s="59" t="s">
        <v>2843</v>
      </c>
      <c r="LRX619" s="59" t="s">
        <v>5944</v>
      </c>
      <c r="LRY619" s="11" t="s">
        <v>1420</v>
      </c>
      <c r="LRZ619" s="11" t="e">
        <f>_xlfn.XLOOKUP(LRY619,'User Stories'!LRT:LRT,'User Stories'!LRU:LRU)</f>
        <v>#N/A</v>
      </c>
      <c r="LSA619" s="55"/>
      <c r="LSC619" s="20" t="s">
        <v>3020</v>
      </c>
      <c r="LSD619" s="11" t="s">
        <v>5981</v>
      </c>
      <c r="LSE619" s="59" t="s">
        <v>5982</v>
      </c>
      <c r="LSF619" s="59" t="s">
        <v>5983</v>
      </c>
      <c r="LSG619" s="59" t="s">
        <v>2984</v>
      </c>
      <c r="LSH619" s="59" t="s">
        <v>5984</v>
      </c>
      <c r="LSI619" s="59" t="s">
        <v>5985</v>
      </c>
      <c r="LSJ619" s="59" t="s">
        <v>1033</v>
      </c>
      <c r="LSK619" s="59"/>
      <c r="LSL619" s="59" t="s">
        <v>3019</v>
      </c>
      <c r="LSM619" s="59" t="s">
        <v>2843</v>
      </c>
      <c r="LSN619" s="59" t="s">
        <v>5944</v>
      </c>
      <c r="LSO619" s="11" t="s">
        <v>1420</v>
      </c>
      <c r="LSP619" s="11" t="e">
        <f>_xlfn.XLOOKUP(LSO619,'User Stories'!LSJ:LSJ,'User Stories'!LSK:LSK)</f>
        <v>#N/A</v>
      </c>
      <c r="LSQ619" s="55"/>
      <c r="LSS619" s="20" t="s">
        <v>3020</v>
      </c>
      <c r="LST619" s="11" t="s">
        <v>5981</v>
      </c>
      <c r="LSU619" s="59" t="s">
        <v>5982</v>
      </c>
      <c r="LSV619" s="59" t="s">
        <v>5983</v>
      </c>
      <c r="LSW619" s="59" t="s">
        <v>2984</v>
      </c>
      <c r="LSX619" s="59" t="s">
        <v>5984</v>
      </c>
      <c r="LSY619" s="59" t="s">
        <v>5985</v>
      </c>
      <c r="LSZ619" s="59" t="s">
        <v>1033</v>
      </c>
      <c r="LTA619" s="59"/>
      <c r="LTB619" s="59" t="s">
        <v>3019</v>
      </c>
      <c r="LTC619" s="59" t="s">
        <v>2843</v>
      </c>
      <c r="LTD619" s="59" t="s">
        <v>5944</v>
      </c>
      <c r="LTE619" s="11" t="s">
        <v>1420</v>
      </c>
      <c r="LTF619" s="11" t="e">
        <f>_xlfn.XLOOKUP(LTE619,'User Stories'!LSZ:LSZ,'User Stories'!LTA:LTA)</f>
        <v>#N/A</v>
      </c>
      <c r="LTG619" s="55"/>
      <c r="LTI619" s="20" t="s">
        <v>3020</v>
      </c>
      <c r="LTJ619" s="11" t="s">
        <v>5981</v>
      </c>
      <c r="LTK619" s="59" t="s">
        <v>5982</v>
      </c>
      <c r="LTL619" s="59" t="s">
        <v>5983</v>
      </c>
      <c r="LTM619" s="59" t="s">
        <v>2984</v>
      </c>
      <c r="LTN619" s="59" t="s">
        <v>5984</v>
      </c>
      <c r="LTO619" s="59" t="s">
        <v>5985</v>
      </c>
      <c r="LTP619" s="59" t="s">
        <v>1033</v>
      </c>
      <c r="LTQ619" s="59"/>
      <c r="LTR619" s="59" t="s">
        <v>3019</v>
      </c>
      <c r="LTS619" s="59" t="s">
        <v>2843</v>
      </c>
      <c r="LTT619" s="59" t="s">
        <v>5944</v>
      </c>
      <c r="LTU619" s="11" t="s">
        <v>1420</v>
      </c>
      <c r="LTV619" s="11" t="e">
        <f>_xlfn.XLOOKUP(LTU619,'User Stories'!LTP:LTP,'User Stories'!LTQ:LTQ)</f>
        <v>#N/A</v>
      </c>
      <c r="LTW619" s="55"/>
      <c r="LTY619" s="20" t="s">
        <v>3020</v>
      </c>
      <c r="LTZ619" s="11" t="s">
        <v>5981</v>
      </c>
      <c r="LUA619" s="59" t="s">
        <v>5982</v>
      </c>
      <c r="LUB619" s="59" t="s">
        <v>5983</v>
      </c>
      <c r="LUC619" s="59" t="s">
        <v>2984</v>
      </c>
      <c r="LUD619" s="59" t="s">
        <v>5984</v>
      </c>
      <c r="LUE619" s="59" t="s">
        <v>5985</v>
      </c>
      <c r="LUF619" s="59" t="s">
        <v>1033</v>
      </c>
      <c r="LUG619" s="59"/>
      <c r="LUH619" s="59" t="s">
        <v>3019</v>
      </c>
      <c r="LUI619" s="59" t="s">
        <v>2843</v>
      </c>
      <c r="LUJ619" s="59" t="s">
        <v>5944</v>
      </c>
      <c r="LUK619" s="11" t="s">
        <v>1420</v>
      </c>
      <c r="LUL619" s="11" t="e">
        <f>_xlfn.XLOOKUP(LUK619,'User Stories'!LUF:LUF,'User Stories'!LUG:LUG)</f>
        <v>#N/A</v>
      </c>
      <c r="LUM619" s="55"/>
      <c r="LUO619" s="20" t="s">
        <v>3020</v>
      </c>
      <c r="LUP619" s="11" t="s">
        <v>5981</v>
      </c>
      <c r="LUQ619" s="59" t="s">
        <v>5982</v>
      </c>
      <c r="LUR619" s="59" t="s">
        <v>5983</v>
      </c>
      <c r="LUS619" s="59" t="s">
        <v>2984</v>
      </c>
      <c r="LUT619" s="59" t="s">
        <v>5984</v>
      </c>
      <c r="LUU619" s="59" t="s">
        <v>5985</v>
      </c>
      <c r="LUV619" s="59" t="s">
        <v>1033</v>
      </c>
      <c r="LUW619" s="59"/>
      <c r="LUX619" s="59" t="s">
        <v>3019</v>
      </c>
      <c r="LUY619" s="59" t="s">
        <v>2843</v>
      </c>
      <c r="LUZ619" s="59" t="s">
        <v>5944</v>
      </c>
      <c r="LVA619" s="11" t="s">
        <v>1420</v>
      </c>
      <c r="LVB619" s="11" t="e">
        <f>_xlfn.XLOOKUP(LVA619,'User Stories'!LUV:LUV,'User Stories'!LUW:LUW)</f>
        <v>#N/A</v>
      </c>
      <c r="LVC619" s="55"/>
      <c r="LVE619" s="20" t="s">
        <v>3020</v>
      </c>
      <c r="LVF619" s="11" t="s">
        <v>5981</v>
      </c>
      <c r="LVG619" s="59" t="s">
        <v>5982</v>
      </c>
      <c r="LVH619" s="59" t="s">
        <v>5983</v>
      </c>
      <c r="LVI619" s="59" t="s">
        <v>2984</v>
      </c>
      <c r="LVJ619" s="59" t="s">
        <v>5984</v>
      </c>
      <c r="LVK619" s="59" t="s">
        <v>5985</v>
      </c>
      <c r="LVL619" s="59" t="s">
        <v>1033</v>
      </c>
      <c r="LVM619" s="59"/>
      <c r="LVN619" s="59" t="s">
        <v>3019</v>
      </c>
      <c r="LVO619" s="59" t="s">
        <v>2843</v>
      </c>
      <c r="LVP619" s="59" t="s">
        <v>5944</v>
      </c>
      <c r="LVQ619" s="11" t="s">
        <v>1420</v>
      </c>
      <c r="LVR619" s="11" t="e">
        <f>_xlfn.XLOOKUP(LVQ619,'User Stories'!LVL:LVL,'User Stories'!LVM:LVM)</f>
        <v>#N/A</v>
      </c>
      <c r="LVS619" s="55"/>
      <c r="LVU619" s="20" t="s">
        <v>3020</v>
      </c>
      <c r="LVV619" s="11" t="s">
        <v>5981</v>
      </c>
      <c r="LVW619" s="59" t="s">
        <v>5982</v>
      </c>
      <c r="LVX619" s="59" t="s">
        <v>5983</v>
      </c>
      <c r="LVY619" s="59" t="s">
        <v>2984</v>
      </c>
      <c r="LVZ619" s="59" t="s">
        <v>5984</v>
      </c>
      <c r="LWA619" s="59" t="s">
        <v>5985</v>
      </c>
      <c r="LWB619" s="59" t="s">
        <v>1033</v>
      </c>
      <c r="LWC619" s="59"/>
      <c r="LWD619" s="59" t="s">
        <v>3019</v>
      </c>
      <c r="LWE619" s="59" t="s">
        <v>2843</v>
      </c>
      <c r="LWF619" s="59" t="s">
        <v>5944</v>
      </c>
      <c r="LWG619" s="11" t="s">
        <v>1420</v>
      </c>
      <c r="LWH619" s="11" t="e">
        <f>_xlfn.XLOOKUP(LWG619,'User Stories'!LWB:LWB,'User Stories'!LWC:LWC)</f>
        <v>#N/A</v>
      </c>
      <c r="LWI619" s="55"/>
      <c r="LWK619" s="20" t="s">
        <v>3020</v>
      </c>
      <c r="LWL619" s="11" t="s">
        <v>5981</v>
      </c>
      <c r="LWM619" s="59" t="s">
        <v>5982</v>
      </c>
      <c r="LWN619" s="59" t="s">
        <v>5983</v>
      </c>
      <c r="LWO619" s="59" t="s">
        <v>2984</v>
      </c>
      <c r="LWP619" s="59" t="s">
        <v>5984</v>
      </c>
      <c r="LWQ619" s="59" t="s">
        <v>5985</v>
      </c>
      <c r="LWR619" s="59" t="s">
        <v>1033</v>
      </c>
      <c r="LWS619" s="59"/>
      <c r="LWT619" s="59" t="s">
        <v>3019</v>
      </c>
      <c r="LWU619" s="59" t="s">
        <v>2843</v>
      </c>
      <c r="LWV619" s="59" t="s">
        <v>5944</v>
      </c>
      <c r="LWW619" s="11" t="s">
        <v>1420</v>
      </c>
      <c r="LWX619" s="11" t="e">
        <f>_xlfn.XLOOKUP(LWW619,'User Stories'!LWR:LWR,'User Stories'!LWS:LWS)</f>
        <v>#N/A</v>
      </c>
      <c r="LWY619" s="55"/>
      <c r="LXA619" s="20" t="s">
        <v>3020</v>
      </c>
      <c r="LXB619" s="11" t="s">
        <v>5981</v>
      </c>
      <c r="LXC619" s="59" t="s">
        <v>5982</v>
      </c>
      <c r="LXD619" s="59" t="s">
        <v>5983</v>
      </c>
      <c r="LXE619" s="59" t="s">
        <v>2984</v>
      </c>
      <c r="LXF619" s="59" t="s">
        <v>5984</v>
      </c>
      <c r="LXG619" s="59" t="s">
        <v>5985</v>
      </c>
      <c r="LXH619" s="59" t="s">
        <v>1033</v>
      </c>
      <c r="LXI619" s="59"/>
      <c r="LXJ619" s="59" t="s">
        <v>3019</v>
      </c>
      <c r="LXK619" s="59" t="s">
        <v>2843</v>
      </c>
      <c r="LXL619" s="59" t="s">
        <v>5944</v>
      </c>
      <c r="LXM619" s="11" t="s">
        <v>1420</v>
      </c>
      <c r="LXN619" s="11" t="e">
        <f>_xlfn.XLOOKUP(LXM619,'User Stories'!LXH:LXH,'User Stories'!LXI:LXI)</f>
        <v>#N/A</v>
      </c>
      <c r="LXO619" s="55"/>
      <c r="LXQ619" s="20" t="s">
        <v>3020</v>
      </c>
      <c r="LXR619" s="11" t="s">
        <v>5981</v>
      </c>
      <c r="LXS619" s="59" t="s">
        <v>5982</v>
      </c>
      <c r="LXT619" s="59" t="s">
        <v>5983</v>
      </c>
      <c r="LXU619" s="59" t="s">
        <v>2984</v>
      </c>
      <c r="LXV619" s="59" t="s">
        <v>5984</v>
      </c>
      <c r="LXW619" s="59" t="s">
        <v>5985</v>
      </c>
      <c r="LXX619" s="59" t="s">
        <v>1033</v>
      </c>
      <c r="LXY619" s="59"/>
      <c r="LXZ619" s="59" t="s">
        <v>3019</v>
      </c>
      <c r="LYA619" s="59" t="s">
        <v>2843</v>
      </c>
      <c r="LYB619" s="59" t="s">
        <v>5944</v>
      </c>
      <c r="LYC619" s="11" t="s">
        <v>1420</v>
      </c>
      <c r="LYD619" s="11" t="e">
        <f>_xlfn.XLOOKUP(LYC619,'User Stories'!LXX:LXX,'User Stories'!LXY:LXY)</f>
        <v>#N/A</v>
      </c>
      <c r="LYE619" s="55"/>
      <c r="LYG619" s="20" t="s">
        <v>3020</v>
      </c>
      <c r="LYH619" s="11" t="s">
        <v>5981</v>
      </c>
      <c r="LYI619" s="59" t="s">
        <v>5982</v>
      </c>
      <c r="LYJ619" s="59" t="s">
        <v>5983</v>
      </c>
      <c r="LYK619" s="59" t="s">
        <v>2984</v>
      </c>
      <c r="LYL619" s="59" t="s">
        <v>5984</v>
      </c>
      <c r="LYM619" s="59" t="s">
        <v>5985</v>
      </c>
      <c r="LYN619" s="59" t="s">
        <v>1033</v>
      </c>
      <c r="LYO619" s="59"/>
      <c r="LYP619" s="59" t="s">
        <v>3019</v>
      </c>
      <c r="LYQ619" s="59" t="s">
        <v>2843</v>
      </c>
      <c r="LYR619" s="59" t="s">
        <v>5944</v>
      </c>
      <c r="LYS619" s="11" t="s">
        <v>1420</v>
      </c>
      <c r="LYT619" s="11" t="e">
        <f>_xlfn.XLOOKUP(LYS619,'User Stories'!LYN:LYN,'User Stories'!LYO:LYO)</f>
        <v>#N/A</v>
      </c>
      <c r="LYU619" s="55"/>
      <c r="LYW619" s="20" t="s">
        <v>3020</v>
      </c>
      <c r="LYX619" s="11" t="s">
        <v>5981</v>
      </c>
      <c r="LYY619" s="59" t="s">
        <v>5982</v>
      </c>
      <c r="LYZ619" s="59" t="s">
        <v>5983</v>
      </c>
      <c r="LZA619" s="59" t="s">
        <v>2984</v>
      </c>
      <c r="LZB619" s="59" t="s">
        <v>5984</v>
      </c>
      <c r="LZC619" s="59" t="s">
        <v>5985</v>
      </c>
      <c r="LZD619" s="59" t="s">
        <v>1033</v>
      </c>
      <c r="LZE619" s="59"/>
      <c r="LZF619" s="59" t="s">
        <v>3019</v>
      </c>
      <c r="LZG619" s="59" t="s">
        <v>2843</v>
      </c>
      <c r="LZH619" s="59" t="s">
        <v>5944</v>
      </c>
      <c r="LZI619" s="11" t="s">
        <v>1420</v>
      </c>
      <c r="LZJ619" s="11" t="e">
        <f>_xlfn.XLOOKUP(LZI619,'User Stories'!LZD:LZD,'User Stories'!LZE:LZE)</f>
        <v>#N/A</v>
      </c>
      <c r="LZK619" s="55"/>
      <c r="LZM619" s="20" t="s">
        <v>3020</v>
      </c>
      <c r="LZN619" s="11" t="s">
        <v>5981</v>
      </c>
      <c r="LZO619" s="59" t="s">
        <v>5982</v>
      </c>
      <c r="LZP619" s="59" t="s">
        <v>5983</v>
      </c>
      <c r="LZQ619" s="59" t="s">
        <v>2984</v>
      </c>
      <c r="LZR619" s="59" t="s">
        <v>5984</v>
      </c>
      <c r="LZS619" s="59" t="s">
        <v>5985</v>
      </c>
      <c r="LZT619" s="59" t="s">
        <v>1033</v>
      </c>
      <c r="LZU619" s="59"/>
      <c r="LZV619" s="59" t="s">
        <v>3019</v>
      </c>
      <c r="LZW619" s="59" t="s">
        <v>2843</v>
      </c>
      <c r="LZX619" s="59" t="s">
        <v>5944</v>
      </c>
      <c r="LZY619" s="11" t="s">
        <v>1420</v>
      </c>
      <c r="LZZ619" s="11" t="e">
        <f>_xlfn.XLOOKUP(LZY619,'User Stories'!LZT:LZT,'User Stories'!LZU:LZU)</f>
        <v>#N/A</v>
      </c>
      <c r="MAA619" s="55"/>
      <c r="MAC619" s="20" t="s">
        <v>3020</v>
      </c>
      <c r="MAD619" s="11" t="s">
        <v>5981</v>
      </c>
      <c r="MAE619" s="59" t="s">
        <v>5982</v>
      </c>
      <c r="MAF619" s="59" t="s">
        <v>5983</v>
      </c>
      <c r="MAG619" s="59" t="s">
        <v>2984</v>
      </c>
      <c r="MAH619" s="59" t="s">
        <v>5984</v>
      </c>
      <c r="MAI619" s="59" t="s">
        <v>5985</v>
      </c>
      <c r="MAJ619" s="59" t="s">
        <v>1033</v>
      </c>
      <c r="MAK619" s="59"/>
      <c r="MAL619" s="59" t="s">
        <v>3019</v>
      </c>
      <c r="MAM619" s="59" t="s">
        <v>2843</v>
      </c>
      <c r="MAN619" s="59" t="s">
        <v>5944</v>
      </c>
      <c r="MAO619" s="11" t="s">
        <v>1420</v>
      </c>
      <c r="MAP619" s="11" t="e">
        <f>_xlfn.XLOOKUP(MAO619,'User Stories'!MAJ:MAJ,'User Stories'!MAK:MAK)</f>
        <v>#N/A</v>
      </c>
      <c r="MAQ619" s="55"/>
      <c r="MAS619" s="20" t="s">
        <v>3020</v>
      </c>
      <c r="MAT619" s="11" t="s">
        <v>5981</v>
      </c>
      <c r="MAU619" s="59" t="s">
        <v>5982</v>
      </c>
      <c r="MAV619" s="59" t="s">
        <v>5983</v>
      </c>
      <c r="MAW619" s="59" t="s">
        <v>2984</v>
      </c>
      <c r="MAX619" s="59" t="s">
        <v>5984</v>
      </c>
      <c r="MAY619" s="59" t="s">
        <v>5985</v>
      </c>
      <c r="MAZ619" s="59" t="s">
        <v>1033</v>
      </c>
      <c r="MBA619" s="59"/>
      <c r="MBB619" s="59" t="s">
        <v>3019</v>
      </c>
      <c r="MBC619" s="59" t="s">
        <v>2843</v>
      </c>
      <c r="MBD619" s="59" t="s">
        <v>5944</v>
      </c>
      <c r="MBE619" s="11" t="s">
        <v>1420</v>
      </c>
      <c r="MBF619" s="11" t="e">
        <f>_xlfn.XLOOKUP(MBE619,'User Stories'!MAZ:MAZ,'User Stories'!MBA:MBA)</f>
        <v>#N/A</v>
      </c>
      <c r="MBG619" s="55"/>
      <c r="MBI619" s="20" t="s">
        <v>3020</v>
      </c>
      <c r="MBJ619" s="11" t="s">
        <v>5981</v>
      </c>
      <c r="MBK619" s="59" t="s">
        <v>5982</v>
      </c>
      <c r="MBL619" s="59" t="s">
        <v>5983</v>
      </c>
      <c r="MBM619" s="59" t="s">
        <v>2984</v>
      </c>
      <c r="MBN619" s="59" t="s">
        <v>5984</v>
      </c>
      <c r="MBO619" s="59" t="s">
        <v>5985</v>
      </c>
      <c r="MBP619" s="59" t="s">
        <v>1033</v>
      </c>
      <c r="MBQ619" s="59"/>
      <c r="MBR619" s="59" t="s">
        <v>3019</v>
      </c>
      <c r="MBS619" s="59" t="s">
        <v>2843</v>
      </c>
      <c r="MBT619" s="59" t="s">
        <v>5944</v>
      </c>
      <c r="MBU619" s="11" t="s">
        <v>1420</v>
      </c>
      <c r="MBV619" s="11" t="e">
        <f>_xlfn.XLOOKUP(MBU619,'User Stories'!MBP:MBP,'User Stories'!MBQ:MBQ)</f>
        <v>#N/A</v>
      </c>
      <c r="MBW619" s="55"/>
      <c r="MBY619" s="20" t="s">
        <v>3020</v>
      </c>
      <c r="MBZ619" s="11" t="s">
        <v>5981</v>
      </c>
      <c r="MCA619" s="59" t="s">
        <v>5982</v>
      </c>
      <c r="MCB619" s="59" t="s">
        <v>5983</v>
      </c>
      <c r="MCC619" s="59" t="s">
        <v>2984</v>
      </c>
      <c r="MCD619" s="59" t="s">
        <v>5984</v>
      </c>
      <c r="MCE619" s="59" t="s">
        <v>5985</v>
      </c>
      <c r="MCF619" s="59" t="s">
        <v>1033</v>
      </c>
      <c r="MCG619" s="59"/>
      <c r="MCH619" s="59" t="s">
        <v>3019</v>
      </c>
      <c r="MCI619" s="59" t="s">
        <v>2843</v>
      </c>
      <c r="MCJ619" s="59" t="s">
        <v>5944</v>
      </c>
      <c r="MCK619" s="11" t="s">
        <v>1420</v>
      </c>
      <c r="MCL619" s="11" t="e">
        <f>_xlfn.XLOOKUP(MCK619,'User Stories'!MCF:MCF,'User Stories'!MCG:MCG)</f>
        <v>#N/A</v>
      </c>
      <c r="MCM619" s="55"/>
      <c r="MCO619" s="20" t="s">
        <v>3020</v>
      </c>
      <c r="MCP619" s="11" t="s">
        <v>5981</v>
      </c>
      <c r="MCQ619" s="59" t="s">
        <v>5982</v>
      </c>
      <c r="MCR619" s="59" t="s">
        <v>5983</v>
      </c>
      <c r="MCS619" s="59" t="s">
        <v>2984</v>
      </c>
      <c r="MCT619" s="59" t="s">
        <v>5984</v>
      </c>
      <c r="MCU619" s="59" t="s">
        <v>5985</v>
      </c>
      <c r="MCV619" s="59" t="s">
        <v>1033</v>
      </c>
      <c r="MCW619" s="59"/>
      <c r="MCX619" s="59" t="s">
        <v>3019</v>
      </c>
      <c r="MCY619" s="59" t="s">
        <v>2843</v>
      </c>
      <c r="MCZ619" s="59" t="s">
        <v>5944</v>
      </c>
      <c r="MDA619" s="11" t="s">
        <v>1420</v>
      </c>
      <c r="MDB619" s="11" t="e">
        <f>_xlfn.XLOOKUP(MDA619,'User Stories'!MCV:MCV,'User Stories'!MCW:MCW)</f>
        <v>#N/A</v>
      </c>
      <c r="MDC619" s="55"/>
      <c r="MDE619" s="20" t="s">
        <v>3020</v>
      </c>
      <c r="MDF619" s="11" t="s">
        <v>5981</v>
      </c>
      <c r="MDG619" s="59" t="s">
        <v>5982</v>
      </c>
      <c r="MDH619" s="59" t="s">
        <v>5983</v>
      </c>
      <c r="MDI619" s="59" t="s">
        <v>2984</v>
      </c>
      <c r="MDJ619" s="59" t="s">
        <v>5984</v>
      </c>
      <c r="MDK619" s="59" t="s">
        <v>5985</v>
      </c>
      <c r="MDL619" s="59" t="s">
        <v>1033</v>
      </c>
      <c r="MDM619" s="59"/>
      <c r="MDN619" s="59" t="s">
        <v>3019</v>
      </c>
      <c r="MDO619" s="59" t="s">
        <v>2843</v>
      </c>
      <c r="MDP619" s="59" t="s">
        <v>5944</v>
      </c>
      <c r="MDQ619" s="11" t="s">
        <v>1420</v>
      </c>
      <c r="MDR619" s="11" t="e">
        <f>_xlfn.XLOOKUP(MDQ619,'User Stories'!MDL:MDL,'User Stories'!MDM:MDM)</f>
        <v>#N/A</v>
      </c>
      <c r="MDS619" s="55"/>
      <c r="MDU619" s="20" t="s">
        <v>3020</v>
      </c>
      <c r="MDV619" s="11" t="s">
        <v>5981</v>
      </c>
      <c r="MDW619" s="59" t="s">
        <v>5982</v>
      </c>
      <c r="MDX619" s="59" t="s">
        <v>5983</v>
      </c>
      <c r="MDY619" s="59" t="s">
        <v>2984</v>
      </c>
      <c r="MDZ619" s="59" t="s">
        <v>5984</v>
      </c>
      <c r="MEA619" s="59" t="s">
        <v>5985</v>
      </c>
      <c r="MEB619" s="59" t="s">
        <v>1033</v>
      </c>
      <c r="MEC619" s="59"/>
      <c r="MED619" s="59" t="s">
        <v>3019</v>
      </c>
      <c r="MEE619" s="59" t="s">
        <v>2843</v>
      </c>
      <c r="MEF619" s="59" t="s">
        <v>5944</v>
      </c>
      <c r="MEG619" s="11" t="s">
        <v>1420</v>
      </c>
      <c r="MEH619" s="11" t="e">
        <f>_xlfn.XLOOKUP(MEG619,'User Stories'!MEB:MEB,'User Stories'!MEC:MEC)</f>
        <v>#N/A</v>
      </c>
      <c r="MEI619" s="55"/>
      <c r="MEK619" s="20" t="s">
        <v>3020</v>
      </c>
      <c r="MEL619" s="11" t="s">
        <v>5981</v>
      </c>
      <c r="MEM619" s="59" t="s">
        <v>5982</v>
      </c>
      <c r="MEN619" s="59" t="s">
        <v>5983</v>
      </c>
      <c r="MEO619" s="59" t="s">
        <v>2984</v>
      </c>
      <c r="MEP619" s="59" t="s">
        <v>5984</v>
      </c>
      <c r="MEQ619" s="59" t="s">
        <v>5985</v>
      </c>
      <c r="MER619" s="59" t="s">
        <v>1033</v>
      </c>
      <c r="MES619" s="59"/>
      <c r="MET619" s="59" t="s">
        <v>3019</v>
      </c>
      <c r="MEU619" s="59" t="s">
        <v>2843</v>
      </c>
      <c r="MEV619" s="59" t="s">
        <v>5944</v>
      </c>
      <c r="MEW619" s="11" t="s">
        <v>1420</v>
      </c>
      <c r="MEX619" s="11" t="e">
        <f>_xlfn.XLOOKUP(MEW619,'User Stories'!MER:MER,'User Stories'!MES:MES)</f>
        <v>#N/A</v>
      </c>
      <c r="MEY619" s="55"/>
      <c r="MFA619" s="20" t="s">
        <v>3020</v>
      </c>
      <c r="MFB619" s="11" t="s">
        <v>5981</v>
      </c>
      <c r="MFC619" s="59" t="s">
        <v>5982</v>
      </c>
      <c r="MFD619" s="59" t="s">
        <v>5983</v>
      </c>
      <c r="MFE619" s="59" t="s">
        <v>2984</v>
      </c>
      <c r="MFF619" s="59" t="s">
        <v>5984</v>
      </c>
      <c r="MFG619" s="59" t="s">
        <v>5985</v>
      </c>
      <c r="MFH619" s="59" t="s">
        <v>1033</v>
      </c>
      <c r="MFI619" s="59"/>
      <c r="MFJ619" s="59" t="s">
        <v>3019</v>
      </c>
      <c r="MFK619" s="59" t="s">
        <v>2843</v>
      </c>
      <c r="MFL619" s="59" t="s">
        <v>5944</v>
      </c>
      <c r="MFM619" s="11" t="s">
        <v>1420</v>
      </c>
      <c r="MFN619" s="11" t="e">
        <f>_xlfn.XLOOKUP(MFM619,'User Stories'!MFH:MFH,'User Stories'!MFI:MFI)</f>
        <v>#N/A</v>
      </c>
      <c r="MFO619" s="55"/>
      <c r="MFQ619" s="20" t="s">
        <v>3020</v>
      </c>
      <c r="MFR619" s="11" t="s">
        <v>5981</v>
      </c>
      <c r="MFS619" s="59" t="s">
        <v>5982</v>
      </c>
      <c r="MFT619" s="59" t="s">
        <v>5983</v>
      </c>
      <c r="MFU619" s="59" t="s">
        <v>2984</v>
      </c>
      <c r="MFV619" s="59" t="s">
        <v>5984</v>
      </c>
      <c r="MFW619" s="59" t="s">
        <v>5985</v>
      </c>
      <c r="MFX619" s="59" t="s">
        <v>1033</v>
      </c>
      <c r="MFY619" s="59"/>
      <c r="MFZ619" s="59" t="s">
        <v>3019</v>
      </c>
      <c r="MGA619" s="59" t="s">
        <v>2843</v>
      </c>
      <c r="MGB619" s="59" t="s">
        <v>5944</v>
      </c>
      <c r="MGC619" s="11" t="s">
        <v>1420</v>
      </c>
      <c r="MGD619" s="11" t="e">
        <f>_xlfn.XLOOKUP(MGC619,'User Stories'!MFX:MFX,'User Stories'!MFY:MFY)</f>
        <v>#N/A</v>
      </c>
      <c r="MGE619" s="55"/>
      <c r="MGG619" s="20" t="s">
        <v>3020</v>
      </c>
      <c r="MGH619" s="11" t="s">
        <v>5981</v>
      </c>
      <c r="MGI619" s="59" t="s">
        <v>5982</v>
      </c>
      <c r="MGJ619" s="59" t="s">
        <v>5983</v>
      </c>
      <c r="MGK619" s="59" t="s">
        <v>2984</v>
      </c>
      <c r="MGL619" s="59" t="s">
        <v>5984</v>
      </c>
      <c r="MGM619" s="59" t="s">
        <v>5985</v>
      </c>
      <c r="MGN619" s="59" t="s">
        <v>1033</v>
      </c>
      <c r="MGO619" s="59"/>
      <c r="MGP619" s="59" t="s">
        <v>3019</v>
      </c>
      <c r="MGQ619" s="59" t="s">
        <v>2843</v>
      </c>
      <c r="MGR619" s="59" t="s">
        <v>5944</v>
      </c>
      <c r="MGS619" s="11" t="s">
        <v>1420</v>
      </c>
      <c r="MGT619" s="11" t="e">
        <f>_xlfn.XLOOKUP(MGS619,'User Stories'!MGN:MGN,'User Stories'!MGO:MGO)</f>
        <v>#N/A</v>
      </c>
      <c r="MGU619" s="55"/>
      <c r="MGW619" s="20" t="s">
        <v>3020</v>
      </c>
      <c r="MGX619" s="11" t="s">
        <v>5981</v>
      </c>
      <c r="MGY619" s="59" t="s">
        <v>5982</v>
      </c>
      <c r="MGZ619" s="59" t="s">
        <v>5983</v>
      </c>
      <c r="MHA619" s="59" t="s">
        <v>2984</v>
      </c>
      <c r="MHB619" s="59" t="s">
        <v>5984</v>
      </c>
      <c r="MHC619" s="59" t="s">
        <v>5985</v>
      </c>
      <c r="MHD619" s="59" t="s">
        <v>1033</v>
      </c>
      <c r="MHE619" s="59"/>
      <c r="MHF619" s="59" t="s">
        <v>3019</v>
      </c>
      <c r="MHG619" s="59" t="s">
        <v>2843</v>
      </c>
      <c r="MHH619" s="59" t="s">
        <v>5944</v>
      </c>
      <c r="MHI619" s="11" t="s">
        <v>1420</v>
      </c>
      <c r="MHJ619" s="11" t="e">
        <f>_xlfn.XLOOKUP(MHI619,'User Stories'!MHD:MHD,'User Stories'!MHE:MHE)</f>
        <v>#N/A</v>
      </c>
      <c r="MHK619" s="55"/>
      <c r="MHM619" s="20" t="s">
        <v>3020</v>
      </c>
      <c r="MHN619" s="11" t="s">
        <v>5981</v>
      </c>
      <c r="MHO619" s="59" t="s">
        <v>5982</v>
      </c>
      <c r="MHP619" s="59" t="s">
        <v>5983</v>
      </c>
      <c r="MHQ619" s="59" t="s">
        <v>2984</v>
      </c>
      <c r="MHR619" s="59" t="s">
        <v>5984</v>
      </c>
      <c r="MHS619" s="59" t="s">
        <v>5985</v>
      </c>
      <c r="MHT619" s="59" t="s">
        <v>1033</v>
      </c>
      <c r="MHU619" s="59"/>
      <c r="MHV619" s="59" t="s">
        <v>3019</v>
      </c>
      <c r="MHW619" s="59" t="s">
        <v>2843</v>
      </c>
      <c r="MHX619" s="59" t="s">
        <v>5944</v>
      </c>
      <c r="MHY619" s="11" t="s">
        <v>1420</v>
      </c>
      <c r="MHZ619" s="11" t="e">
        <f>_xlfn.XLOOKUP(MHY619,'User Stories'!MHT:MHT,'User Stories'!MHU:MHU)</f>
        <v>#N/A</v>
      </c>
      <c r="MIA619" s="55"/>
      <c r="MIC619" s="20" t="s">
        <v>3020</v>
      </c>
      <c r="MID619" s="11" t="s">
        <v>5981</v>
      </c>
      <c r="MIE619" s="59" t="s">
        <v>5982</v>
      </c>
      <c r="MIF619" s="59" t="s">
        <v>5983</v>
      </c>
      <c r="MIG619" s="59" t="s">
        <v>2984</v>
      </c>
      <c r="MIH619" s="59" t="s">
        <v>5984</v>
      </c>
      <c r="MII619" s="59" t="s">
        <v>5985</v>
      </c>
      <c r="MIJ619" s="59" t="s">
        <v>1033</v>
      </c>
      <c r="MIK619" s="59"/>
      <c r="MIL619" s="59" t="s">
        <v>3019</v>
      </c>
      <c r="MIM619" s="59" t="s">
        <v>2843</v>
      </c>
      <c r="MIN619" s="59" t="s">
        <v>5944</v>
      </c>
      <c r="MIO619" s="11" t="s">
        <v>1420</v>
      </c>
      <c r="MIP619" s="11" t="e">
        <f>_xlfn.XLOOKUP(MIO619,'User Stories'!MIJ:MIJ,'User Stories'!MIK:MIK)</f>
        <v>#N/A</v>
      </c>
      <c r="MIQ619" s="55"/>
      <c r="MIS619" s="20" t="s">
        <v>3020</v>
      </c>
      <c r="MIT619" s="11" t="s">
        <v>5981</v>
      </c>
      <c r="MIU619" s="59" t="s">
        <v>5982</v>
      </c>
      <c r="MIV619" s="59" t="s">
        <v>5983</v>
      </c>
      <c r="MIW619" s="59" t="s">
        <v>2984</v>
      </c>
      <c r="MIX619" s="59" t="s">
        <v>5984</v>
      </c>
      <c r="MIY619" s="59" t="s">
        <v>5985</v>
      </c>
      <c r="MIZ619" s="59" t="s">
        <v>1033</v>
      </c>
      <c r="MJA619" s="59"/>
      <c r="MJB619" s="59" t="s">
        <v>3019</v>
      </c>
      <c r="MJC619" s="59" t="s">
        <v>2843</v>
      </c>
      <c r="MJD619" s="59" t="s">
        <v>5944</v>
      </c>
      <c r="MJE619" s="11" t="s">
        <v>1420</v>
      </c>
      <c r="MJF619" s="11" t="e">
        <f>_xlfn.XLOOKUP(MJE619,'User Stories'!MIZ:MIZ,'User Stories'!MJA:MJA)</f>
        <v>#N/A</v>
      </c>
      <c r="MJG619" s="55"/>
      <c r="MJI619" s="20" t="s">
        <v>3020</v>
      </c>
      <c r="MJJ619" s="11" t="s">
        <v>5981</v>
      </c>
      <c r="MJK619" s="59" t="s">
        <v>5982</v>
      </c>
      <c r="MJL619" s="59" t="s">
        <v>5983</v>
      </c>
      <c r="MJM619" s="59" t="s">
        <v>2984</v>
      </c>
      <c r="MJN619" s="59" t="s">
        <v>5984</v>
      </c>
      <c r="MJO619" s="59" t="s">
        <v>5985</v>
      </c>
      <c r="MJP619" s="59" t="s">
        <v>1033</v>
      </c>
      <c r="MJQ619" s="59"/>
      <c r="MJR619" s="59" t="s">
        <v>3019</v>
      </c>
      <c r="MJS619" s="59" t="s">
        <v>2843</v>
      </c>
      <c r="MJT619" s="59" t="s">
        <v>5944</v>
      </c>
      <c r="MJU619" s="11" t="s">
        <v>1420</v>
      </c>
      <c r="MJV619" s="11" t="e">
        <f>_xlfn.XLOOKUP(MJU619,'User Stories'!MJP:MJP,'User Stories'!MJQ:MJQ)</f>
        <v>#N/A</v>
      </c>
      <c r="MJW619" s="55"/>
      <c r="MJY619" s="20" t="s">
        <v>3020</v>
      </c>
      <c r="MJZ619" s="11" t="s">
        <v>5981</v>
      </c>
      <c r="MKA619" s="59" t="s">
        <v>5982</v>
      </c>
      <c r="MKB619" s="59" t="s">
        <v>5983</v>
      </c>
      <c r="MKC619" s="59" t="s">
        <v>2984</v>
      </c>
      <c r="MKD619" s="59" t="s">
        <v>5984</v>
      </c>
      <c r="MKE619" s="59" t="s">
        <v>5985</v>
      </c>
      <c r="MKF619" s="59" t="s">
        <v>1033</v>
      </c>
      <c r="MKG619" s="59"/>
      <c r="MKH619" s="59" t="s">
        <v>3019</v>
      </c>
      <c r="MKI619" s="59" t="s">
        <v>2843</v>
      </c>
      <c r="MKJ619" s="59" t="s">
        <v>5944</v>
      </c>
      <c r="MKK619" s="11" t="s">
        <v>1420</v>
      </c>
      <c r="MKL619" s="11" t="e">
        <f>_xlfn.XLOOKUP(MKK619,'User Stories'!MKF:MKF,'User Stories'!MKG:MKG)</f>
        <v>#N/A</v>
      </c>
      <c r="MKM619" s="55"/>
      <c r="MKO619" s="20" t="s">
        <v>3020</v>
      </c>
      <c r="MKP619" s="11" t="s">
        <v>5981</v>
      </c>
      <c r="MKQ619" s="59" t="s">
        <v>5982</v>
      </c>
      <c r="MKR619" s="59" t="s">
        <v>5983</v>
      </c>
      <c r="MKS619" s="59" t="s">
        <v>2984</v>
      </c>
      <c r="MKT619" s="59" t="s">
        <v>5984</v>
      </c>
      <c r="MKU619" s="59" t="s">
        <v>5985</v>
      </c>
      <c r="MKV619" s="59" t="s">
        <v>1033</v>
      </c>
      <c r="MKW619" s="59"/>
      <c r="MKX619" s="59" t="s">
        <v>3019</v>
      </c>
      <c r="MKY619" s="59" t="s">
        <v>2843</v>
      </c>
      <c r="MKZ619" s="59" t="s">
        <v>5944</v>
      </c>
      <c r="MLA619" s="11" t="s">
        <v>1420</v>
      </c>
      <c r="MLB619" s="11" t="e">
        <f>_xlfn.XLOOKUP(MLA619,'User Stories'!MKV:MKV,'User Stories'!MKW:MKW)</f>
        <v>#N/A</v>
      </c>
      <c r="MLC619" s="55"/>
      <c r="MLE619" s="20" t="s">
        <v>3020</v>
      </c>
      <c r="MLF619" s="11" t="s">
        <v>5981</v>
      </c>
      <c r="MLG619" s="59" t="s">
        <v>5982</v>
      </c>
      <c r="MLH619" s="59" t="s">
        <v>5983</v>
      </c>
      <c r="MLI619" s="59" t="s">
        <v>2984</v>
      </c>
      <c r="MLJ619" s="59" t="s">
        <v>5984</v>
      </c>
      <c r="MLK619" s="59" t="s">
        <v>5985</v>
      </c>
      <c r="MLL619" s="59" t="s">
        <v>1033</v>
      </c>
      <c r="MLM619" s="59"/>
      <c r="MLN619" s="59" t="s">
        <v>3019</v>
      </c>
      <c r="MLO619" s="59" t="s">
        <v>2843</v>
      </c>
      <c r="MLP619" s="59" t="s">
        <v>5944</v>
      </c>
      <c r="MLQ619" s="11" t="s">
        <v>1420</v>
      </c>
      <c r="MLR619" s="11" t="e">
        <f>_xlfn.XLOOKUP(MLQ619,'User Stories'!MLL:MLL,'User Stories'!MLM:MLM)</f>
        <v>#N/A</v>
      </c>
      <c r="MLS619" s="55"/>
      <c r="MLU619" s="20" t="s">
        <v>3020</v>
      </c>
      <c r="MLV619" s="11" t="s">
        <v>5981</v>
      </c>
      <c r="MLW619" s="59" t="s">
        <v>5982</v>
      </c>
      <c r="MLX619" s="59" t="s">
        <v>5983</v>
      </c>
      <c r="MLY619" s="59" t="s">
        <v>2984</v>
      </c>
      <c r="MLZ619" s="59" t="s">
        <v>5984</v>
      </c>
      <c r="MMA619" s="59" t="s">
        <v>5985</v>
      </c>
      <c r="MMB619" s="59" t="s">
        <v>1033</v>
      </c>
      <c r="MMC619" s="59"/>
      <c r="MMD619" s="59" t="s">
        <v>3019</v>
      </c>
      <c r="MME619" s="59" t="s">
        <v>2843</v>
      </c>
      <c r="MMF619" s="59" t="s">
        <v>5944</v>
      </c>
      <c r="MMG619" s="11" t="s">
        <v>1420</v>
      </c>
      <c r="MMH619" s="11" t="e">
        <f>_xlfn.XLOOKUP(MMG619,'User Stories'!MMB:MMB,'User Stories'!MMC:MMC)</f>
        <v>#N/A</v>
      </c>
      <c r="MMI619" s="55"/>
      <c r="MMK619" s="20" t="s">
        <v>3020</v>
      </c>
      <c r="MML619" s="11" t="s">
        <v>5981</v>
      </c>
      <c r="MMM619" s="59" t="s">
        <v>5982</v>
      </c>
      <c r="MMN619" s="59" t="s">
        <v>5983</v>
      </c>
      <c r="MMO619" s="59" t="s">
        <v>2984</v>
      </c>
      <c r="MMP619" s="59" t="s">
        <v>5984</v>
      </c>
      <c r="MMQ619" s="59" t="s">
        <v>5985</v>
      </c>
      <c r="MMR619" s="59" t="s">
        <v>1033</v>
      </c>
      <c r="MMS619" s="59"/>
      <c r="MMT619" s="59" t="s">
        <v>3019</v>
      </c>
      <c r="MMU619" s="59" t="s">
        <v>2843</v>
      </c>
      <c r="MMV619" s="59" t="s">
        <v>5944</v>
      </c>
      <c r="MMW619" s="11" t="s">
        <v>1420</v>
      </c>
      <c r="MMX619" s="11" t="e">
        <f>_xlfn.XLOOKUP(MMW619,'User Stories'!MMR:MMR,'User Stories'!MMS:MMS)</f>
        <v>#N/A</v>
      </c>
      <c r="MMY619" s="55"/>
      <c r="MNA619" s="20" t="s">
        <v>3020</v>
      </c>
      <c r="MNB619" s="11" t="s">
        <v>5981</v>
      </c>
      <c r="MNC619" s="59" t="s">
        <v>5982</v>
      </c>
      <c r="MND619" s="59" t="s">
        <v>5983</v>
      </c>
      <c r="MNE619" s="59" t="s">
        <v>2984</v>
      </c>
      <c r="MNF619" s="59" t="s">
        <v>5984</v>
      </c>
      <c r="MNG619" s="59" t="s">
        <v>5985</v>
      </c>
      <c r="MNH619" s="59" t="s">
        <v>1033</v>
      </c>
      <c r="MNI619" s="59"/>
      <c r="MNJ619" s="59" t="s">
        <v>3019</v>
      </c>
      <c r="MNK619" s="59" t="s">
        <v>2843</v>
      </c>
      <c r="MNL619" s="59" t="s">
        <v>5944</v>
      </c>
      <c r="MNM619" s="11" t="s">
        <v>1420</v>
      </c>
      <c r="MNN619" s="11" t="e">
        <f>_xlfn.XLOOKUP(MNM619,'User Stories'!MNH:MNH,'User Stories'!MNI:MNI)</f>
        <v>#N/A</v>
      </c>
      <c r="MNO619" s="55"/>
      <c r="MNQ619" s="20" t="s">
        <v>3020</v>
      </c>
      <c r="MNR619" s="11" t="s">
        <v>5981</v>
      </c>
      <c r="MNS619" s="59" t="s">
        <v>5982</v>
      </c>
      <c r="MNT619" s="59" t="s">
        <v>5983</v>
      </c>
      <c r="MNU619" s="59" t="s">
        <v>2984</v>
      </c>
      <c r="MNV619" s="59" t="s">
        <v>5984</v>
      </c>
      <c r="MNW619" s="59" t="s">
        <v>5985</v>
      </c>
      <c r="MNX619" s="59" t="s">
        <v>1033</v>
      </c>
      <c r="MNY619" s="59"/>
      <c r="MNZ619" s="59" t="s">
        <v>3019</v>
      </c>
      <c r="MOA619" s="59" t="s">
        <v>2843</v>
      </c>
      <c r="MOB619" s="59" t="s">
        <v>5944</v>
      </c>
      <c r="MOC619" s="11" t="s">
        <v>1420</v>
      </c>
      <c r="MOD619" s="11" t="e">
        <f>_xlfn.XLOOKUP(MOC619,'User Stories'!MNX:MNX,'User Stories'!MNY:MNY)</f>
        <v>#N/A</v>
      </c>
      <c r="MOE619" s="55"/>
      <c r="MOG619" s="20" t="s">
        <v>3020</v>
      </c>
      <c r="MOH619" s="11" t="s">
        <v>5981</v>
      </c>
      <c r="MOI619" s="59" t="s">
        <v>5982</v>
      </c>
      <c r="MOJ619" s="59" t="s">
        <v>5983</v>
      </c>
      <c r="MOK619" s="59" t="s">
        <v>2984</v>
      </c>
      <c r="MOL619" s="59" t="s">
        <v>5984</v>
      </c>
      <c r="MOM619" s="59" t="s">
        <v>5985</v>
      </c>
      <c r="MON619" s="59" t="s">
        <v>1033</v>
      </c>
      <c r="MOO619" s="59"/>
      <c r="MOP619" s="59" t="s">
        <v>3019</v>
      </c>
      <c r="MOQ619" s="59" t="s">
        <v>2843</v>
      </c>
      <c r="MOR619" s="59" t="s">
        <v>5944</v>
      </c>
      <c r="MOS619" s="11" t="s">
        <v>1420</v>
      </c>
      <c r="MOT619" s="11" t="e">
        <f>_xlfn.XLOOKUP(MOS619,'User Stories'!MON:MON,'User Stories'!MOO:MOO)</f>
        <v>#N/A</v>
      </c>
      <c r="MOU619" s="55"/>
      <c r="MOW619" s="20" t="s">
        <v>3020</v>
      </c>
      <c r="MOX619" s="11" t="s">
        <v>5981</v>
      </c>
      <c r="MOY619" s="59" t="s">
        <v>5982</v>
      </c>
      <c r="MOZ619" s="59" t="s">
        <v>5983</v>
      </c>
      <c r="MPA619" s="59" t="s">
        <v>2984</v>
      </c>
      <c r="MPB619" s="59" t="s">
        <v>5984</v>
      </c>
      <c r="MPC619" s="59" t="s">
        <v>5985</v>
      </c>
      <c r="MPD619" s="59" t="s">
        <v>1033</v>
      </c>
      <c r="MPE619" s="59"/>
      <c r="MPF619" s="59" t="s">
        <v>3019</v>
      </c>
      <c r="MPG619" s="59" t="s">
        <v>2843</v>
      </c>
      <c r="MPH619" s="59" t="s">
        <v>5944</v>
      </c>
      <c r="MPI619" s="11" t="s">
        <v>1420</v>
      </c>
      <c r="MPJ619" s="11" t="e">
        <f>_xlfn.XLOOKUP(MPI619,'User Stories'!MPD:MPD,'User Stories'!MPE:MPE)</f>
        <v>#N/A</v>
      </c>
      <c r="MPK619" s="55"/>
      <c r="MPM619" s="20" t="s">
        <v>3020</v>
      </c>
      <c r="MPN619" s="11" t="s">
        <v>5981</v>
      </c>
      <c r="MPO619" s="59" t="s">
        <v>5982</v>
      </c>
      <c r="MPP619" s="59" t="s">
        <v>5983</v>
      </c>
      <c r="MPQ619" s="59" t="s">
        <v>2984</v>
      </c>
      <c r="MPR619" s="59" t="s">
        <v>5984</v>
      </c>
      <c r="MPS619" s="59" t="s">
        <v>5985</v>
      </c>
      <c r="MPT619" s="59" t="s">
        <v>1033</v>
      </c>
      <c r="MPU619" s="59"/>
      <c r="MPV619" s="59" t="s">
        <v>3019</v>
      </c>
      <c r="MPW619" s="59" t="s">
        <v>2843</v>
      </c>
      <c r="MPX619" s="59" t="s">
        <v>5944</v>
      </c>
      <c r="MPY619" s="11" t="s">
        <v>1420</v>
      </c>
      <c r="MPZ619" s="11" t="e">
        <f>_xlfn.XLOOKUP(MPY619,'User Stories'!MPT:MPT,'User Stories'!MPU:MPU)</f>
        <v>#N/A</v>
      </c>
      <c r="MQA619" s="55"/>
      <c r="MQC619" s="20" t="s">
        <v>3020</v>
      </c>
      <c r="MQD619" s="11" t="s">
        <v>5981</v>
      </c>
      <c r="MQE619" s="59" t="s">
        <v>5982</v>
      </c>
      <c r="MQF619" s="59" t="s">
        <v>5983</v>
      </c>
      <c r="MQG619" s="59" t="s">
        <v>2984</v>
      </c>
      <c r="MQH619" s="59" t="s">
        <v>5984</v>
      </c>
      <c r="MQI619" s="59" t="s">
        <v>5985</v>
      </c>
      <c r="MQJ619" s="59" t="s">
        <v>1033</v>
      </c>
      <c r="MQK619" s="59"/>
      <c r="MQL619" s="59" t="s">
        <v>3019</v>
      </c>
      <c r="MQM619" s="59" t="s">
        <v>2843</v>
      </c>
      <c r="MQN619" s="59" t="s">
        <v>5944</v>
      </c>
      <c r="MQO619" s="11" t="s">
        <v>1420</v>
      </c>
      <c r="MQP619" s="11" t="e">
        <f>_xlfn.XLOOKUP(MQO619,'User Stories'!MQJ:MQJ,'User Stories'!MQK:MQK)</f>
        <v>#N/A</v>
      </c>
      <c r="MQQ619" s="55"/>
      <c r="MQS619" s="20" t="s">
        <v>3020</v>
      </c>
      <c r="MQT619" s="11" t="s">
        <v>5981</v>
      </c>
      <c r="MQU619" s="59" t="s">
        <v>5982</v>
      </c>
      <c r="MQV619" s="59" t="s">
        <v>5983</v>
      </c>
      <c r="MQW619" s="59" t="s">
        <v>2984</v>
      </c>
      <c r="MQX619" s="59" t="s">
        <v>5984</v>
      </c>
      <c r="MQY619" s="59" t="s">
        <v>5985</v>
      </c>
      <c r="MQZ619" s="59" t="s">
        <v>1033</v>
      </c>
      <c r="MRA619" s="59"/>
      <c r="MRB619" s="59" t="s">
        <v>3019</v>
      </c>
      <c r="MRC619" s="59" t="s">
        <v>2843</v>
      </c>
      <c r="MRD619" s="59" t="s">
        <v>5944</v>
      </c>
      <c r="MRE619" s="11" t="s">
        <v>1420</v>
      </c>
      <c r="MRF619" s="11" t="e">
        <f>_xlfn.XLOOKUP(MRE619,'User Stories'!MQZ:MQZ,'User Stories'!MRA:MRA)</f>
        <v>#N/A</v>
      </c>
      <c r="MRG619" s="55"/>
      <c r="MRI619" s="20" t="s">
        <v>3020</v>
      </c>
      <c r="MRJ619" s="11" t="s">
        <v>5981</v>
      </c>
      <c r="MRK619" s="59" t="s">
        <v>5982</v>
      </c>
      <c r="MRL619" s="59" t="s">
        <v>5983</v>
      </c>
      <c r="MRM619" s="59" t="s">
        <v>2984</v>
      </c>
      <c r="MRN619" s="59" t="s">
        <v>5984</v>
      </c>
      <c r="MRO619" s="59" t="s">
        <v>5985</v>
      </c>
      <c r="MRP619" s="59" t="s">
        <v>1033</v>
      </c>
      <c r="MRQ619" s="59"/>
      <c r="MRR619" s="59" t="s">
        <v>3019</v>
      </c>
      <c r="MRS619" s="59" t="s">
        <v>2843</v>
      </c>
      <c r="MRT619" s="59" t="s">
        <v>5944</v>
      </c>
      <c r="MRU619" s="11" t="s">
        <v>1420</v>
      </c>
      <c r="MRV619" s="11" t="e">
        <f>_xlfn.XLOOKUP(MRU619,'User Stories'!MRP:MRP,'User Stories'!MRQ:MRQ)</f>
        <v>#N/A</v>
      </c>
      <c r="MRW619" s="55"/>
      <c r="MRY619" s="20" t="s">
        <v>3020</v>
      </c>
      <c r="MRZ619" s="11" t="s">
        <v>5981</v>
      </c>
      <c r="MSA619" s="59" t="s">
        <v>5982</v>
      </c>
      <c r="MSB619" s="59" t="s">
        <v>5983</v>
      </c>
      <c r="MSC619" s="59" t="s">
        <v>2984</v>
      </c>
      <c r="MSD619" s="59" t="s">
        <v>5984</v>
      </c>
      <c r="MSE619" s="59" t="s">
        <v>5985</v>
      </c>
      <c r="MSF619" s="59" t="s">
        <v>1033</v>
      </c>
      <c r="MSG619" s="59"/>
      <c r="MSH619" s="59" t="s">
        <v>3019</v>
      </c>
      <c r="MSI619" s="59" t="s">
        <v>2843</v>
      </c>
      <c r="MSJ619" s="59" t="s">
        <v>5944</v>
      </c>
      <c r="MSK619" s="11" t="s">
        <v>1420</v>
      </c>
      <c r="MSL619" s="11" t="e">
        <f>_xlfn.XLOOKUP(MSK619,'User Stories'!MSF:MSF,'User Stories'!MSG:MSG)</f>
        <v>#N/A</v>
      </c>
      <c r="MSM619" s="55"/>
      <c r="MSO619" s="20" t="s">
        <v>3020</v>
      </c>
      <c r="MSP619" s="11" t="s">
        <v>5981</v>
      </c>
      <c r="MSQ619" s="59" t="s">
        <v>5982</v>
      </c>
      <c r="MSR619" s="59" t="s">
        <v>5983</v>
      </c>
      <c r="MSS619" s="59" t="s">
        <v>2984</v>
      </c>
      <c r="MST619" s="59" t="s">
        <v>5984</v>
      </c>
      <c r="MSU619" s="59" t="s">
        <v>5985</v>
      </c>
      <c r="MSV619" s="59" t="s">
        <v>1033</v>
      </c>
      <c r="MSW619" s="59"/>
      <c r="MSX619" s="59" t="s">
        <v>3019</v>
      </c>
      <c r="MSY619" s="59" t="s">
        <v>2843</v>
      </c>
      <c r="MSZ619" s="59" t="s">
        <v>5944</v>
      </c>
      <c r="MTA619" s="11" t="s">
        <v>1420</v>
      </c>
      <c r="MTB619" s="11" t="e">
        <f>_xlfn.XLOOKUP(MTA619,'User Stories'!MSV:MSV,'User Stories'!MSW:MSW)</f>
        <v>#N/A</v>
      </c>
      <c r="MTC619" s="55"/>
      <c r="MTE619" s="20" t="s">
        <v>3020</v>
      </c>
      <c r="MTF619" s="11" t="s">
        <v>5981</v>
      </c>
      <c r="MTG619" s="59" t="s">
        <v>5982</v>
      </c>
      <c r="MTH619" s="59" t="s">
        <v>5983</v>
      </c>
      <c r="MTI619" s="59" t="s">
        <v>2984</v>
      </c>
      <c r="MTJ619" s="59" t="s">
        <v>5984</v>
      </c>
      <c r="MTK619" s="59" t="s">
        <v>5985</v>
      </c>
      <c r="MTL619" s="59" t="s">
        <v>1033</v>
      </c>
      <c r="MTM619" s="59"/>
      <c r="MTN619" s="59" t="s">
        <v>3019</v>
      </c>
      <c r="MTO619" s="59" t="s">
        <v>2843</v>
      </c>
      <c r="MTP619" s="59" t="s">
        <v>5944</v>
      </c>
      <c r="MTQ619" s="11" t="s">
        <v>1420</v>
      </c>
      <c r="MTR619" s="11" t="e">
        <f>_xlfn.XLOOKUP(MTQ619,'User Stories'!MTL:MTL,'User Stories'!MTM:MTM)</f>
        <v>#N/A</v>
      </c>
      <c r="MTS619" s="55"/>
      <c r="MTU619" s="20" t="s">
        <v>3020</v>
      </c>
      <c r="MTV619" s="11" t="s">
        <v>5981</v>
      </c>
      <c r="MTW619" s="59" t="s">
        <v>5982</v>
      </c>
      <c r="MTX619" s="59" t="s">
        <v>5983</v>
      </c>
      <c r="MTY619" s="59" t="s">
        <v>2984</v>
      </c>
      <c r="MTZ619" s="59" t="s">
        <v>5984</v>
      </c>
      <c r="MUA619" s="59" t="s">
        <v>5985</v>
      </c>
      <c r="MUB619" s="59" t="s">
        <v>1033</v>
      </c>
      <c r="MUC619" s="59"/>
      <c r="MUD619" s="59" t="s">
        <v>3019</v>
      </c>
      <c r="MUE619" s="59" t="s">
        <v>2843</v>
      </c>
      <c r="MUF619" s="59" t="s">
        <v>5944</v>
      </c>
      <c r="MUG619" s="11" t="s">
        <v>1420</v>
      </c>
      <c r="MUH619" s="11" t="e">
        <f>_xlfn.XLOOKUP(MUG619,'User Stories'!MUB:MUB,'User Stories'!MUC:MUC)</f>
        <v>#N/A</v>
      </c>
      <c r="MUI619" s="55"/>
      <c r="MUK619" s="20" t="s">
        <v>3020</v>
      </c>
      <c r="MUL619" s="11" t="s">
        <v>5981</v>
      </c>
      <c r="MUM619" s="59" t="s">
        <v>5982</v>
      </c>
      <c r="MUN619" s="59" t="s">
        <v>5983</v>
      </c>
      <c r="MUO619" s="59" t="s">
        <v>2984</v>
      </c>
      <c r="MUP619" s="59" t="s">
        <v>5984</v>
      </c>
      <c r="MUQ619" s="59" t="s">
        <v>5985</v>
      </c>
      <c r="MUR619" s="59" t="s">
        <v>1033</v>
      </c>
      <c r="MUS619" s="59"/>
      <c r="MUT619" s="59" t="s">
        <v>3019</v>
      </c>
      <c r="MUU619" s="59" t="s">
        <v>2843</v>
      </c>
      <c r="MUV619" s="59" t="s">
        <v>5944</v>
      </c>
      <c r="MUW619" s="11" t="s">
        <v>1420</v>
      </c>
      <c r="MUX619" s="11" t="e">
        <f>_xlfn.XLOOKUP(MUW619,'User Stories'!MUR:MUR,'User Stories'!MUS:MUS)</f>
        <v>#N/A</v>
      </c>
      <c r="MUY619" s="55"/>
      <c r="MVA619" s="20" t="s">
        <v>3020</v>
      </c>
      <c r="MVB619" s="11" t="s">
        <v>5981</v>
      </c>
      <c r="MVC619" s="59" t="s">
        <v>5982</v>
      </c>
      <c r="MVD619" s="59" t="s">
        <v>5983</v>
      </c>
      <c r="MVE619" s="59" t="s">
        <v>2984</v>
      </c>
      <c r="MVF619" s="59" t="s">
        <v>5984</v>
      </c>
      <c r="MVG619" s="59" t="s">
        <v>5985</v>
      </c>
      <c r="MVH619" s="59" t="s">
        <v>1033</v>
      </c>
      <c r="MVI619" s="59"/>
      <c r="MVJ619" s="59" t="s">
        <v>3019</v>
      </c>
      <c r="MVK619" s="59" t="s">
        <v>2843</v>
      </c>
      <c r="MVL619" s="59" t="s">
        <v>5944</v>
      </c>
      <c r="MVM619" s="11" t="s">
        <v>1420</v>
      </c>
      <c r="MVN619" s="11" t="e">
        <f>_xlfn.XLOOKUP(MVM619,'User Stories'!MVH:MVH,'User Stories'!MVI:MVI)</f>
        <v>#N/A</v>
      </c>
      <c r="MVO619" s="55"/>
      <c r="MVQ619" s="20" t="s">
        <v>3020</v>
      </c>
      <c r="MVR619" s="11" t="s">
        <v>5981</v>
      </c>
      <c r="MVS619" s="59" t="s">
        <v>5982</v>
      </c>
      <c r="MVT619" s="59" t="s">
        <v>5983</v>
      </c>
      <c r="MVU619" s="59" t="s">
        <v>2984</v>
      </c>
      <c r="MVV619" s="59" t="s">
        <v>5984</v>
      </c>
      <c r="MVW619" s="59" t="s">
        <v>5985</v>
      </c>
      <c r="MVX619" s="59" t="s">
        <v>1033</v>
      </c>
      <c r="MVY619" s="59"/>
      <c r="MVZ619" s="59" t="s">
        <v>3019</v>
      </c>
      <c r="MWA619" s="59" t="s">
        <v>2843</v>
      </c>
      <c r="MWB619" s="59" t="s">
        <v>5944</v>
      </c>
      <c r="MWC619" s="11" t="s">
        <v>1420</v>
      </c>
      <c r="MWD619" s="11" t="e">
        <f>_xlfn.XLOOKUP(MWC619,'User Stories'!MVX:MVX,'User Stories'!MVY:MVY)</f>
        <v>#N/A</v>
      </c>
      <c r="MWE619" s="55"/>
      <c r="MWG619" s="20" t="s">
        <v>3020</v>
      </c>
      <c r="MWH619" s="11" t="s">
        <v>5981</v>
      </c>
      <c r="MWI619" s="59" t="s">
        <v>5982</v>
      </c>
      <c r="MWJ619" s="59" t="s">
        <v>5983</v>
      </c>
      <c r="MWK619" s="59" t="s">
        <v>2984</v>
      </c>
      <c r="MWL619" s="59" t="s">
        <v>5984</v>
      </c>
      <c r="MWM619" s="59" t="s">
        <v>5985</v>
      </c>
      <c r="MWN619" s="59" t="s">
        <v>1033</v>
      </c>
      <c r="MWO619" s="59"/>
      <c r="MWP619" s="59" t="s">
        <v>3019</v>
      </c>
      <c r="MWQ619" s="59" t="s">
        <v>2843</v>
      </c>
      <c r="MWR619" s="59" t="s">
        <v>5944</v>
      </c>
      <c r="MWS619" s="11" t="s">
        <v>1420</v>
      </c>
      <c r="MWT619" s="11" t="e">
        <f>_xlfn.XLOOKUP(MWS619,'User Stories'!MWN:MWN,'User Stories'!MWO:MWO)</f>
        <v>#N/A</v>
      </c>
      <c r="MWU619" s="55"/>
      <c r="MWW619" s="20" t="s">
        <v>3020</v>
      </c>
      <c r="MWX619" s="11" t="s">
        <v>5981</v>
      </c>
      <c r="MWY619" s="59" t="s">
        <v>5982</v>
      </c>
      <c r="MWZ619" s="59" t="s">
        <v>5983</v>
      </c>
      <c r="MXA619" s="59" t="s">
        <v>2984</v>
      </c>
      <c r="MXB619" s="59" t="s">
        <v>5984</v>
      </c>
      <c r="MXC619" s="59" t="s">
        <v>5985</v>
      </c>
      <c r="MXD619" s="59" t="s">
        <v>1033</v>
      </c>
      <c r="MXE619" s="59"/>
      <c r="MXF619" s="59" t="s">
        <v>3019</v>
      </c>
      <c r="MXG619" s="59" t="s">
        <v>2843</v>
      </c>
      <c r="MXH619" s="59" t="s">
        <v>5944</v>
      </c>
      <c r="MXI619" s="11" t="s">
        <v>1420</v>
      </c>
      <c r="MXJ619" s="11" t="e">
        <f>_xlfn.XLOOKUP(MXI619,'User Stories'!MXD:MXD,'User Stories'!MXE:MXE)</f>
        <v>#N/A</v>
      </c>
      <c r="MXK619" s="55"/>
      <c r="MXM619" s="20" t="s">
        <v>3020</v>
      </c>
      <c r="MXN619" s="11" t="s">
        <v>5981</v>
      </c>
      <c r="MXO619" s="59" t="s">
        <v>5982</v>
      </c>
      <c r="MXP619" s="59" t="s">
        <v>5983</v>
      </c>
      <c r="MXQ619" s="59" t="s">
        <v>2984</v>
      </c>
      <c r="MXR619" s="59" t="s">
        <v>5984</v>
      </c>
      <c r="MXS619" s="59" t="s">
        <v>5985</v>
      </c>
      <c r="MXT619" s="59" t="s">
        <v>1033</v>
      </c>
      <c r="MXU619" s="59"/>
      <c r="MXV619" s="59" t="s">
        <v>3019</v>
      </c>
      <c r="MXW619" s="59" t="s">
        <v>2843</v>
      </c>
      <c r="MXX619" s="59" t="s">
        <v>5944</v>
      </c>
      <c r="MXY619" s="11" t="s">
        <v>1420</v>
      </c>
      <c r="MXZ619" s="11" t="e">
        <f>_xlfn.XLOOKUP(MXY619,'User Stories'!MXT:MXT,'User Stories'!MXU:MXU)</f>
        <v>#N/A</v>
      </c>
      <c r="MYA619" s="55"/>
      <c r="MYC619" s="20" t="s">
        <v>3020</v>
      </c>
      <c r="MYD619" s="11" t="s">
        <v>5981</v>
      </c>
      <c r="MYE619" s="59" t="s">
        <v>5982</v>
      </c>
      <c r="MYF619" s="59" t="s">
        <v>5983</v>
      </c>
      <c r="MYG619" s="59" t="s">
        <v>2984</v>
      </c>
      <c r="MYH619" s="59" t="s">
        <v>5984</v>
      </c>
      <c r="MYI619" s="59" t="s">
        <v>5985</v>
      </c>
      <c r="MYJ619" s="59" t="s">
        <v>1033</v>
      </c>
      <c r="MYK619" s="59"/>
      <c r="MYL619" s="59" t="s">
        <v>3019</v>
      </c>
      <c r="MYM619" s="59" t="s">
        <v>2843</v>
      </c>
      <c r="MYN619" s="59" t="s">
        <v>5944</v>
      </c>
      <c r="MYO619" s="11" t="s">
        <v>1420</v>
      </c>
      <c r="MYP619" s="11" t="e">
        <f>_xlfn.XLOOKUP(MYO619,'User Stories'!MYJ:MYJ,'User Stories'!MYK:MYK)</f>
        <v>#N/A</v>
      </c>
      <c r="MYQ619" s="55"/>
      <c r="MYS619" s="20" t="s">
        <v>3020</v>
      </c>
      <c r="MYT619" s="11" t="s">
        <v>5981</v>
      </c>
      <c r="MYU619" s="59" t="s">
        <v>5982</v>
      </c>
      <c r="MYV619" s="59" t="s">
        <v>5983</v>
      </c>
      <c r="MYW619" s="59" t="s">
        <v>2984</v>
      </c>
      <c r="MYX619" s="59" t="s">
        <v>5984</v>
      </c>
      <c r="MYY619" s="59" t="s">
        <v>5985</v>
      </c>
      <c r="MYZ619" s="59" t="s">
        <v>1033</v>
      </c>
      <c r="MZA619" s="59"/>
      <c r="MZB619" s="59" t="s">
        <v>3019</v>
      </c>
      <c r="MZC619" s="59" t="s">
        <v>2843</v>
      </c>
      <c r="MZD619" s="59" t="s">
        <v>5944</v>
      </c>
      <c r="MZE619" s="11" t="s">
        <v>1420</v>
      </c>
      <c r="MZF619" s="11" t="e">
        <f>_xlfn.XLOOKUP(MZE619,'User Stories'!MYZ:MYZ,'User Stories'!MZA:MZA)</f>
        <v>#N/A</v>
      </c>
      <c r="MZG619" s="55"/>
      <c r="MZI619" s="20" t="s">
        <v>3020</v>
      </c>
      <c r="MZJ619" s="11" t="s">
        <v>5981</v>
      </c>
      <c r="MZK619" s="59" t="s">
        <v>5982</v>
      </c>
      <c r="MZL619" s="59" t="s">
        <v>5983</v>
      </c>
      <c r="MZM619" s="59" t="s">
        <v>2984</v>
      </c>
      <c r="MZN619" s="59" t="s">
        <v>5984</v>
      </c>
      <c r="MZO619" s="59" t="s">
        <v>5985</v>
      </c>
      <c r="MZP619" s="59" t="s">
        <v>1033</v>
      </c>
      <c r="MZQ619" s="59"/>
      <c r="MZR619" s="59" t="s">
        <v>3019</v>
      </c>
      <c r="MZS619" s="59" t="s">
        <v>2843</v>
      </c>
      <c r="MZT619" s="59" t="s">
        <v>5944</v>
      </c>
      <c r="MZU619" s="11" t="s">
        <v>1420</v>
      </c>
      <c r="MZV619" s="11" t="e">
        <f>_xlfn.XLOOKUP(MZU619,'User Stories'!MZP:MZP,'User Stories'!MZQ:MZQ)</f>
        <v>#N/A</v>
      </c>
      <c r="MZW619" s="55"/>
      <c r="MZY619" s="20" t="s">
        <v>3020</v>
      </c>
      <c r="MZZ619" s="11" t="s">
        <v>5981</v>
      </c>
      <c r="NAA619" s="59" t="s">
        <v>5982</v>
      </c>
      <c r="NAB619" s="59" t="s">
        <v>5983</v>
      </c>
      <c r="NAC619" s="59" t="s">
        <v>2984</v>
      </c>
      <c r="NAD619" s="59" t="s">
        <v>5984</v>
      </c>
      <c r="NAE619" s="59" t="s">
        <v>5985</v>
      </c>
      <c r="NAF619" s="59" t="s">
        <v>1033</v>
      </c>
      <c r="NAG619" s="59"/>
      <c r="NAH619" s="59" t="s">
        <v>3019</v>
      </c>
      <c r="NAI619" s="59" t="s">
        <v>2843</v>
      </c>
      <c r="NAJ619" s="59" t="s">
        <v>5944</v>
      </c>
      <c r="NAK619" s="11" t="s">
        <v>1420</v>
      </c>
      <c r="NAL619" s="11" t="e">
        <f>_xlfn.XLOOKUP(NAK619,'User Stories'!NAF:NAF,'User Stories'!NAG:NAG)</f>
        <v>#N/A</v>
      </c>
      <c r="NAM619" s="55"/>
      <c r="NAO619" s="20" t="s">
        <v>3020</v>
      </c>
      <c r="NAP619" s="11" t="s">
        <v>5981</v>
      </c>
      <c r="NAQ619" s="59" t="s">
        <v>5982</v>
      </c>
      <c r="NAR619" s="59" t="s">
        <v>5983</v>
      </c>
      <c r="NAS619" s="59" t="s">
        <v>2984</v>
      </c>
      <c r="NAT619" s="59" t="s">
        <v>5984</v>
      </c>
      <c r="NAU619" s="59" t="s">
        <v>5985</v>
      </c>
      <c r="NAV619" s="59" t="s">
        <v>1033</v>
      </c>
      <c r="NAW619" s="59"/>
      <c r="NAX619" s="59" t="s">
        <v>3019</v>
      </c>
      <c r="NAY619" s="59" t="s">
        <v>2843</v>
      </c>
      <c r="NAZ619" s="59" t="s">
        <v>5944</v>
      </c>
      <c r="NBA619" s="11" t="s">
        <v>1420</v>
      </c>
      <c r="NBB619" s="11" t="e">
        <f>_xlfn.XLOOKUP(NBA619,'User Stories'!NAV:NAV,'User Stories'!NAW:NAW)</f>
        <v>#N/A</v>
      </c>
      <c r="NBC619" s="55"/>
      <c r="NBE619" s="20" t="s">
        <v>3020</v>
      </c>
      <c r="NBF619" s="11" t="s">
        <v>5981</v>
      </c>
      <c r="NBG619" s="59" t="s">
        <v>5982</v>
      </c>
      <c r="NBH619" s="59" t="s">
        <v>5983</v>
      </c>
      <c r="NBI619" s="59" t="s">
        <v>2984</v>
      </c>
      <c r="NBJ619" s="59" t="s">
        <v>5984</v>
      </c>
      <c r="NBK619" s="59" t="s">
        <v>5985</v>
      </c>
      <c r="NBL619" s="59" t="s">
        <v>1033</v>
      </c>
      <c r="NBM619" s="59"/>
      <c r="NBN619" s="59" t="s">
        <v>3019</v>
      </c>
      <c r="NBO619" s="59" t="s">
        <v>2843</v>
      </c>
      <c r="NBP619" s="59" t="s">
        <v>5944</v>
      </c>
      <c r="NBQ619" s="11" t="s">
        <v>1420</v>
      </c>
      <c r="NBR619" s="11" t="e">
        <f>_xlfn.XLOOKUP(NBQ619,'User Stories'!NBL:NBL,'User Stories'!NBM:NBM)</f>
        <v>#N/A</v>
      </c>
      <c r="NBS619" s="55"/>
      <c r="NBU619" s="20" t="s">
        <v>3020</v>
      </c>
      <c r="NBV619" s="11" t="s">
        <v>5981</v>
      </c>
      <c r="NBW619" s="59" t="s">
        <v>5982</v>
      </c>
      <c r="NBX619" s="59" t="s">
        <v>5983</v>
      </c>
      <c r="NBY619" s="59" t="s">
        <v>2984</v>
      </c>
      <c r="NBZ619" s="59" t="s">
        <v>5984</v>
      </c>
      <c r="NCA619" s="59" t="s">
        <v>5985</v>
      </c>
      <c r="NCB619" s="59" t="s">
        <v>1033</v>
      </c>
      <c r="NCC619" s="59"/>
      <c r="NCD619" s="59" t="s">
        <v>3019</v>
      </c>
      <c r="NCE619" s="59" t="s">
        <v>2843</v>
      </c>
      <c r="NCF619" s="59" t="s">
        <v>5944</v>
      </c>
      <c r="NCG619" s="11" t="s">
        <v>1420</v>
      </c>
      <c r="NCH619" s="11" t="e">
        <f>_xlfn.XLOOKUP(NCG619,'User Stories'!NCB:NCB,'User Stories'!NCC:NCC)</f>
        <v>#N/A</v>
      </c>
      <c r="NCI619" s="55"/>
      <c r="NCK619" s="20" t="s">
        <v>3020</v>
      </c>
      <c r="NCL619" s="11" t="s">
        <v>5981</v>
      </c>
      <c r="NCM619" s="59" t="s">
        <v>5982</v>
      </c>
      <c r="NCN619" s="59" t="s">
        <v>5983</v>
      </c>
      <c r="NCO619" s="59" t="s">
        <v>2984</v>
      </c>
      <c r="NCP619" s="59" t="s">
        <v>5984</v>
      </c>
      <c r="NCQ619" s="59" t="s">
        <v>5985</v>
      </c>
      <c r="NCR619" s="59" t="s">
        <v>1033</v>
      </c>
      <c r="NCS619" s="59"/>
      <c r="NCT619" s="59" t="s">
        <v>3019</v>
      </c>
      <c r="NCU619" s="59" t="s">
        <v>2843</v>
      </c>
      <c r="NCV619" s="59" t="s">
        <v>5944</v>
      </c>
      <c r="NCW619" s="11" t="s">
        <v>1420</v>
      </c>
      <c r="NCX619" s="11" t="e">
        <f>_xlfn.XLOOKUP(NCW619,'User Stories'!NCR:NCR,'User Stories'!NCS:NCS)</f>
        <v>#N/A</v>
      </c>
      <c r="NCY619" s="55"/>
      <c r="NDA619" s="20" t="s">
        <v>3020</v>
      </c>
      <c r="NDB619" s="11" t="s">
        <v>5981</v>
      </c>
      <c r="NDC619" s="59" t="s">
        <v>5982</v>
      </c>
      <c r="NDD619" s="59" t="s">
        <v>5983</v>
      </c>
      <c r="NDE619" s="59" t="s">
        <v>2984</v>
      </c>
      <c r="NDF619" s="59" t="s">
        <v>5984</v>
      </c>
      <c r="NDG619" s="59" t="s">
        <v>5985</v>
      </c>
      <c r="NDH619" s="59" t="s">
        <v>1033</v>
      </c>
      <c r="NDI619" s="59"/>
      <c r="NDJ619" s="59" t="s">
        <v>3019</v>
      </c>
      <c r="NDK619" s="59" t="s">
        <v>2843</v>
      </c>
      <c r="NDL619" s="59" t="s">
        <v>5944</v>
      </c>
      <c r="NDM619" s="11" t="s">
        <v>1420</v>
      </c>
      <c r="NDN619" s="11" t="e">
        <f>_xlfn.XLOOKUP(NDM619,'User Stories'!NDH:NDH,'User Stories'!NDI:NDI)</f>
        <v>#N/A</v>
      </c>
      <c r="NDO619" s="55"/>
      <c r="NDQ619" s="20" t="s">
        <v>3020</v>
      </c>
      <c r="NDR619" s="11" t="s">
        <v>5981</v>
      </c>
      <c r="NDS619" s="59" t="s">
        <v>5982</v>
      </c>
      <c r="NDT619" s="59" t="s">
        <v>5983</v>
      </c>
      <c r="NDU619" s="59" t="s">
        <v>2984</v>
      </c>
      <c r="NDV619" s="59" t="s">
        <v>5984</v>
      </c>
      <c r="NDW619" s="59" t="s">
        <v>5985</v>
      </c>
      <c r="NDX619" s="59" t="s">
        <v>1033</v>
      </c>
      <c r="NDY619" s="59"/>
      <c r="NDZ619" s="59" t="s">
        <v>3019</v>
      </c>
      <c r="NEA619" s="59" t="s">
        <v>2843</v>
      </c>
      <c r="NEB619" s="59" t="s">
        <v>5944</v>
      </c>
      <c r="NEC619" s="11" t="s">
        <v>1420</v>
      </c>
      <c r="NED619" s="11" t="e">
        <f>_xlfn.XLOOKUP(NEC619,'User Stories'!NDX:NDX,'User Stories'!NDY:NDY)</f>
        <v>#N/A</v>
      </c>
      <c r="NEE619" s="55"/>
      <c r="NEG619" s="20" t="s">
        <v>3020</v>
      </c>
      <c r="NEH619" s="11" t="s">
        <v>5981</v>
      </c>
      <c r="NEI619" s="59" t="s">
        <v>5982</v>
      </c>
      <c r="NEJ619" s="59" t="s">
        <v>5983</v>
      </c>
      <c r="NEK619" s="59" t="s">
        <v>2984</v>
      </c>
      <c r="NEL619" s="59" t="s">
        <v>5984</v>
      </c>
      <c r="NEM619" s="59" t="s">
        <v>5985</v>
      </c>
      <c r="NEN619" s="59" t="s">
        <v>1033</v>
      </c>
      <c r="NEO619" s="59"/>
      <c r="NEP619" s="59" t="s">
        <v>3019</v>
      </c>
      <c r="NEQ619" s="59" t="s">
        <v>2843</v>
      </c>
      <c r="NER619" s="59" t="s">
        <v>5944</v>
      </c>
      <c r="NES619" s="11" t="s">
        <v>1420</v>
      </c>
      <c r="NET619" s="11" t="e">
        <f>_xlfn.XLOOKUP(NES619,'User Stories'!NEN:NEN,'User Stories'!NEO:NEO)</f>
        <v>#N/A</v>
      </c>
      <c r="NEU619" s="55"/>
      <c r="NEW619" s="20" t="s">
        <v>3020</v>
      </c>
      <c r="NEX619" s="11" t="s">
        <v>5981</v>
      </c>
      <c r="NEY619" s="59" t="s">
        <v>5982</v>
      </c>
      <c r="NEZ619" s="59" t="s">
        <v>5983</v>
      </c>
      <c r="NFA619" s="59" t="s">
        <v>2984</v>
      </c>
      <c r="NFB619" s="59" t="s">
        <v>5984</v>
      </c>
      <c r="NFC619" s="59" t="s">
        <v>5985</v>
      </c>
      <c r="NFD619" s="59" t="s">
        <v>1033</v>
      </c>
      <c r="NFE619" s="59"/>
      <c r="NFF619" s="59" t="s">
        <v>3019</v>
      </c>
      <c r="NFG619" s="59" t="s">
        <v>2843</v>
      </c>
      <c r="NFH619" s="59" t="s">
        <v>5944</v>
      </c>
      <c r="NFI619" s="11" t="s">
        <v>1420</v>
      </c>
      <c r="NFJ619" s="11" t="e">
        <f>_xlfn.XLOOKUP(NFI619,'User Stories'!NFD:NFD,'User Stories'!NFE:NFE)</f>
        <v>#N/A</v>
      </c>
      <c r="NFK619" s="55"/>
      <c r="NFM619" s="20" t="s">
        <v>3020</v>
      </c>
      <c r="NFN619" s="11" t="s">
        <v>5981</v>
      </c>
      <c r="NFO619" s="59" t="s">
        <v>5982</v>
      </c>
      <c r="NFP619" s="59" t="s">
        <v>5983</v>
      </c>
      <c r="NFQ619" s="59" t="s">
        <v>2984</v>
      </c>
      <c r="NFR619" s="59" t="s">
        <v>5984</v>
      </c>
      <c r="NFS619" s="59" t="s">
        <v>5985</v>
      </c>
      <c r="NFT619" s="59" t="s">
        <v>1033</v>
      </c>
      <c r="NFU619" s="59"/>
      <c r="NFV619" s="59" t="s">
        <v>3019</v>
      </c>
      <c r="NFW619" s="59" t="s">
        <v>2843</v>
      </c>
      <c r="NFX619" s="59" t="s">
        <v>5944</v>
      </c>
      <c r="NFY619" s="11" t="s">
        <v>1420</v>
      </c>
      <c r="NFZ619" s="11" t="e">
        <f>_xlfn.XLOOKUP(NFY619,'User Stories'!NFT:NFT,'User Stories'!NFU:NFU)</f>
        <v>#N/A</v>
      </c>
      <c r="NGA619" s="55"/>
      <c r="NGC619" s="20" t="s">
        <v>3020</v>
      </c>
      <c r="NGD619" s="11" t="s">
        <v>5981</v>
      </c>
      <c r="NGE619" s="59" t="s">
        <v>5982</v>
      </c>
      <c r="NGF619" s="59" t="s">
        <v>5983</v>
      </c>
      <c r="NGG619" s="59" t="s">
        <v>2984</v>
      </c>
      <c r="NGH619" s="59" t="s">
        <v>5984</v>
      </c>
      <c r="NGI619" s="59" t="s">
        <v>5985</v>
      </c>
      <c r="NGJ619" s="59" t="s">
        <v>1033</v>
      </c>
      <c r="NGK619" s="59"/>
      <c r="NGL619" s="59" t="s">
        <v>3019</v>
      </c>
      <c r="NGM619" s="59" t="s">
        <v>2843</v>
      </c>
      <c r="NGN619" s="59" t="s">
        <v>5944</v>
      </c>
      <c r="NGO619" s="11" t="s">
        <v>1420</v>
      </c>
      <c r="NGP619" s="11" t="e">
        <f>_xlfn.XLOOKUP(NGO619,'User Stories'!NGJ:NGJ,'User Stories'!NGK:NGK)</f>
        <v>#N/A</v>
      </c>
      <c r="NGQ619" s="55"/>
      <c r="NGS619" s="20" t="s">
        <v>3020</v>
      </c>
      <c r="NGT619" s="11" t="s">
        <v>5981</v>
      </c>
      <c r="NGU619" s="59" t="s">
        <v>5982</v>
      </c>
      <c r="NGV619" s="59" t="s">
        <v>5983</v>
      </c>
      <c r="NGW619" s="59" t="s">
        <v>2984</v>
      </c>
      <c r="NGX619" s="59" t="s">
        <v>5984</v>
      </c>
      <c r="NGY619" s="59" t="s">
        <v>5985</v>
      </c>
      <c r="NGZ619" s="59" t="s">
        <v>1033</v>
      </c>
      <c r="NHA619" s="59"/>
      <c r="NHB619" s="59" t="s">
        <v>3019</v>
      </c>
      <c r="NHC619" s="59" t="s">
        <v>2843</v>
      </c>
      <c r="NHD619" s="59" t="s">
        <v>5944</v>
      </c>
      <c r="NHE619" s="11" t="s">
        <v>1420</v>
      </c>
      <c r="NHF619" s="11" t="e">
        <f>_xlfn.XLOOKUP(NHE619,'User Stories'!NGZ:NGZ,'User Stories'!NHA:NHA)</f>
        <v>#N/A</v>
      </c>
      <c r="NHG619" s="55"/>
      <c r="NHI619" s="20" t="s">
        <v>3020</v>
      </c>
      <c r="NHJ619" s="11" t="s">
        <v>5981</v>
      </c>
      <c r="NHK619" s="59" t="s">
        <v>5982</v>
      </c>
      <c r="NHL619" s="59" t="s">
        <v>5983</v>
      </c>
      <c r="NHM619" s="59" t="s">
        <v>2984</v>
      </c>
      <c r="NHN619" s="59" t="s">
        <v>5984</v>
      </c>
      <c r="NHO619" s="59" t="s">
        <v>5985</v>
      </c>
      <c r="NHP619" s="59" t="s">
        <v>1033</v>
      </c>
      <c r="NHQ619" s="59"/>
      <c r="NHR619" s="59" t="s">
        <v>3019</v>
      </c>
      <c r="NHS619" s="59" t="s">
        <v>2843</v>
      </c>
      <c r="NHT619" s="59" t="s">
        <v>5944</v>
      </c>
      <c r="NHU619" s="11" t="s">
        <v>1420</v>
      </c>
      <c r="NHV619" s="11" t="e">
        <f>_xlfn.XLOOKUP(NHU619,'User Stories'!NHP:NHP,'User Stories'!NHQ:NHQ)</f>
        <v>#N/A</v>
      </c>
      <c r="NHW619" s="55"/>
      <c r="NHY619" s="20" t="s">
        <v>3020</v>
      </c>
      <c r="NHZ619" s="11" t="s">
        <v>5981</v>
      </c>
      <c r="NIA619" s="59" t="s">
        <v>5982</v>
      </c>
      <c r="NIB619" s="59" t="s">
        <v>5983</v>
      </c>
      <c r="NIC619" s="59" t="s">
        <v>2984</v>
      </c>
      <c r="NID619" s="59" t="s">
        <v>5984</v>
      </c>
      <c r="NIE619" s="59" t="s">
        <v>5985</v>
      </c>
      <c r="NIF619" s="59" t="s">
        <v>1033</v>
      </c>
      <c r="NIG619" s="59"/>
      <c r="NIH619" s="59" t="s">
        <v>3019</v>
      </c>
      <c r="NII619" s="59" t="s">
        <v>2843</v>
      </c>
      <c r="NIJ619" s="59" t="s">
        <v>5944</v>
      </c>
      <c r="NIK619" s="11" t="s">
        <v>1420</v>
      </c>
      <c r="NIL619" s="11" t="e">
        <f>_xlfn.XLOOKUP(NIK619,'User Stories'!NIF:NIF,'User Stories'!NIG:NIG)</f>
        <v>#N/A</v>
      </c>
      <c r="NIM619" s="55"/>
      <c r="NIO619" s="20" t="s">
        <v>3020</v>
      </c>
      <c r="NIP619" s="11" t="s">
        <v>5981</v>
      </c>
      <c r="NIQ619" s="59" t="s">
        <v>5982</v>
      </c>
      <c r="NIR619" s="59" t="s">
        <v>5983</v>
      </c>
      <c r="NIS619" s="59" t="s">
        <v>2984</v>
      </c>
      <c r="NIT619" s="59" t="s">
        <v>5984</v>
      </c>
      <c r="NIU619" s="59" t="s">
        <v>5985</v>
      </c>
      <c r="NIV619" s="59" t="s">
        <v>1033</v>
      </c>
      <c r="NIW619" s="59"/>
      <c r="NIX619" s="59" t="s">
        <v>3019</v>
      </c>
      <c r="NIY619" s="59" t="s">
        <v>2843</v>
      </c>
      <c r="NIZ619" s="59" t="s">
        <v>5944</v>
      </c>
      <c r="NJA619" s="11" t="s">
        <v>1420</v>
      </c>
      <c r="NJB619" s="11" t="e">
        <f>_xlfn.XLOOKUP(NJA619,'User Stories'!NIV:NIV,'User Stories'!NIW:NIW)</f>
        <v>#N/A</v>
      </c>
      <c r="NJC619" s="55"/>
      <c r="NJE619" s="20" t="s">
        <v>3020</v>
      </c>
      <c r="NJF619" s="11" t="s">
        <v>5981</v>
      </c>
      <c r="NJG619" s="59" t="s">
        <v>5982</v>
      </c>
      <c r="NJH619" s="59" t="s">
        <v>5983</v>
      </c>
      <c r="NJI619" s="59" t="s">
        <v>2984</v>
      </c>
      <c r="NJJ619" s="59" t="s">
        <v>5984</v>
      </c>
      <c r="NJK619" s="59" t="s">
        <v>5985</v>
      </c>
      <c r="NJL619" s="59" t="s">
        <v>1033</v>
      </c>
      <c r="NJM619" s="59"/>
      <c r="NJN619" s="59" t="s">
        <v>3019</v>
      </c>
      <c r="NJO619" s="59" t="s">
        <v>2843</v>
      </c>
      <c r="NJP619" s="59" t="s">
        <v>5944</v>
      </c>
      <c r="NJQ619" s="11" t="s">
        <v>1420</v>
      </c>
      <c r="NJR619" s="11" t="e">
        <f>_xlfn.XLOOKUP(NJQ619,'User Stories'!NJL:NJL,'User Stories'!NJM:NJM)</f>
        <v>#N/A</v>
      </c>
      <c r="NJS619" s="55"/>
      <c r="NJU619" s="20" t="s">
        <v>3020</v>
      </c>
      <c r="NJV619" s="11" t="s">
        <v>5981</v>
      </c>
      <c r="NJW619" s="59" t="s">
        <v>5982</v>
      </c>
      <c r="NJX619" s="59" t="s">
        <v>5983</v>
      </c>
      <c r="NJY619" s="59" t="s">
        <v>2984</v>
      </c>
      <c r="NJZ619" s="59" t="s">
        <v>5984</v>
      </c>
      <c r="NKA619" s="59" t="s">
        <v>5985</v>
      </c>
      <c r="NKB619" s="59" t="s">
        <v>1033</v>
      </c>
      <c r="NKC619" s="59"/>
      <c r="NKD619" s="59" t="s">
        <v>3019</v>
      </c>
      <c r="NKE619" s="59" t="s">
        <v>2843</v>
      </c>
      <c r="NKF619" s="59" t="s">
        <v>5944</v>
      </c>
      <c r="NKG619" s="11" t="s">
        <v>1420</v>
      </c>
      <c r="NKH619" s="11" t="e">
        <f>_xlfn.XLOOKUP(NKG619,'User Stories'!NKB:NKB,'User Stories'!NKC:NKC)</f>
        <v>#N/A</v>
      </c>
      <c r="NKI619" s="55"/>
      <c r="NKK619" s="20" t="s">
        <v>3020</v>
      </c>
      <c r="NKL619" s="11" t="s">
        <v>5981</v>
      </c>
      <c r="NKM619" s="59" t="s">
        <v>5982</v>
      </c>
      <c r="NKN619" s="59" t="s">
        <v>5983</v>
      </c>
      <c r="NKO619" s="59" t="s">
        <v>2984</v>
      </c>
      <c r="NKP619" s="59" t="s">
        <v>5984</v>
      </c>
      <c r="NKQ619" s="59" t="s">
        <v>5985</v>
      </c>
      <c r="NKR619" s="59" t="s">
        <v>1033</v>
      </c>
      <c r="NKS619" s="59"/>
      <c r="NKT619" s="59" t="s">
        <v>3019</v>
      </c>
      <c r="NKU619" s="59" t="s">
        <v>2843</v>
      </c>
      <c r="NKV619" s="59" t="s">
        <v>5944</v>
      </c>
      <c r="NKW619" s="11" t="s">
        <v>1420</v>
      </c>
      <c r="NKX619" s="11" t="e">
        <f>_xlfn.XLOOKUP(NKW619,'User Stories'!NKR:NKR,'User Stories'!NKS:NKS)</f>
        <v>#N/A</v>
      </c>
      <c r="NKY619" s="55"/>
      <c r="NLA619" s="20" t="s">
        <v>3020</v>
      </c>
      <c r="NLB619" s="11" t="s">
        <v>5981</v>
      </c>
      <c r="NLC619" s="59" t="s">
        <v>5982</v>
      </c>
      <c r="NLD619" s="59" t="s">
        <v>5983</v>
      </c>
      <c r="NLE619" s="59" t="s">
        <v>2984</v>
      </c>
      <c r="NLF619" s="59" t="s">
        <v>5984</v>
      </c>
      <c r="NLG619" s="59" t="s">
        <v>5985</v>
      </c>
      <c r="NLH619" s="59" t="s">
        <v>1033</v>
      </c>
      <c r="NLI619" s="59"/>
      <c r="NLJ619" s="59" t="s">
        <v>3019</v>
      </c>
      <c r="NLK619" s="59" t="s">
        <v>2843</v>
      </c>
      <c r="NLL619" s="59" t="s">
        <v>5944</v>
      </c>
      <c r="NLM619" s="11" t="s">
        <v>1420</v>
      </c>
      <c r="NLN619" s="11" t="e">
        <f>_xlfn.XLOOKUP(NLM619,'User Stories'!NLH:NLH,'User Stories'!NLI:NLI)</f>
        <v>#N/A</v>
      </c>
      <c r="NLO619" s="55"/>
      <c r="NLQ619" s="20" t="s">
        <v>3020</v>
      </c>
      <c r="NLR619" s="11" t="s">
        <v>5981</v>
      </c>
      <c r="NLS619" s="59" t="s">
        <v>5982</v>
      </c>
      <c r="NLT619" s="59" t="s">
        <v>5983</v>
      </c>
      <c r="NLU619" s="59" t="s">
        <v>2984</v>
      </c>
      <c r="NLV619" s="59" t="s">
        <v>5984</v>
      </c>
      <c r="NLW619" s="59" t="s">
        <v>5985</v>
      </c>
      <c r="NLX619" s="59" t="s">
        <v>1033</v>
      </c>
      <c r="NLY619" s="59"/>
      <c r="NLZ619" s="59" t="s">
        <v>3019</v>
      </c>
      <c r="NMA619" s="59" t="s">
        <v>2843</v>
      </c>
      <c r="NMB619" s="59" t="s">
        <v>5944</v>
      </c>
      <c r="NMC619" s="11" t="s">
        <v>1420</v>
      </c>
      <c r="NMD619" s="11" t="e">
        <f>_xlfn.XLOOKUP(NMC619,'User Stories'!NLX:NLX,'User Stories'!NLY:NLY)</f>
        <v>#N/A</v>
      </c>
      <c r="NME619" s="55"/>
      <c r="NMG619" s="20" t="s">
        <v>3020</v>
      </c>
      <c r="NMH619" s="11" t="s">
        <v>5981</v>
      </c>
      <c r="NMI619" s="59" t="s">
        <v>5982</v>
      </c>
      <c r="NMJ619" s="59" t="s">
        <v>5983</v>
      </c>
      <c r="NMK619" s="59" t="s">
        <v>2984</v>
      </c>
      <c r="NML619" s="59" t="s">
        <v>5984</v>
      </c>
      <c r="NMM619" s="59" t="s">
        <v>5985</v>
      </c>
      <c r="NMN619" s="59" t="s">
        <v>1033</v>
      </c>
      <c r="NMO619" s="59"/>
      <c r="NMP619" s="59" t="s">
        <v>3019</v>
      </c>
      <c r="NMQ619" s="59" t="s">
        <v>2843</v>
      </c>
      <c r="NMR619" s="59" t="s">
        <v>5944</v>
      </c>
      <c r="NMS619" s="11" t="s">
        <v>1420</v>
      </c>
      <c r="NMT619" s="11" t="e">
        <f>_xlfn.XLOOKUP(NMS619,'User Stories'!NMN:NMN,'User Stories'!NMO:NMO)</f>
        <v>#N/A</v>
      </c>
      <c r="NMU619" s="55"/>
      <c r="NMW619" s="20" t="s">
        <v>3020</v>
      </c>
      <c r="NMX619" s="11" t="s">
        <v>5981</v>
      </c>
      <c r="NMY619" s="59" t="s">
        <v>5982</v>
      </c>
      <c r="NMZ619" s="59" t="s">
        <v>5983</v>
      </c>
      <c r="NNA619" s="59" t="s">
        <v>2984</v>
      </c>
      <c r="NNB619" s="59" t="s">
        <v>5984</v>
      </c>
      <c r="NNC619" s="59" t="s">
        <v>5985</v>
      </c>
      <c r="NND619" s="59" t="s">
        <v>1033</v>
      </c>
      <c r="NNE619" s="59"/>
      <c r="NNF619" s="59" t="s">
        <v>3019</v>
      </c>
      <c r="NNG619" s="59" t="s">
        <v>2843</v>
      </c>
      <c r="NNH619" s="59" t="s">
        <v>5944</v>
      </c>
      <c r="NNI619" s="11" t="s">
        <v>1420</v>
      </c>
      <c r="NNJ619" s="11" t="e">
        <f>_xlfn.XLOOKUP(NNI619,'User Stories'!NND:NND,'User Stories'!NNE:NNE)</f>
        <v>#N/A</v>
      </c>
      <c r="NNK619" s="55"/>
      <c r="NNM619" s="20" t="s">
        <v>3020</v>
      </c>
      <c r="NNN619" s="11" t="s">
        <v>5981</v>
      </c>
      <c r="NNO619" s="59" t="s">
        <v>5982</v>
      </c>
      <c r="NNP619" s="59" t="s">
        <v>5983</v>
      </c>
      <c r="NNQ619" s="59" t="s">
        <v>2984</v>
      </c>
      <c r="NNR619" s="59" t="s">
        <v>5984</v>
      </c>
      <c r="NNS619" s="59" t="s">
        <v>5985</v>
      </c>
      <c r="NNT619" s="59" t="s">
        <v>1033</v>
      </c>
      <c r="NNU619" s="59"/>
      <c r="NNV619" s="59" t="s">
        <v>3019</v>
      </c>
      <c r="NNW619" s="59" t="s">
        <v>2843</v>
      </c>
      <c r="NNX619" s="59" t="s">
        <v>5944</v>
      </c>
      <c r="NNY619" s="11" t="s">
        <v>1420</v>
      </c>
      <c r="NNZ619" s="11" t="e">
        <f>_xlfn.XLOOKUP(NNY619,'User Stories'!NNT:NNT,'User Stories'!NNU:NNU)</f>
        <v>#N/A</v>
      </c>
      <c r="NOA619" s="55"/>
      <c r="NOC619" s="20" t="s">
        <v>3020</v>
      </c>
      <c r="NOD619" s="11" t="s">
        <v>5981</v>
      </c>
      <c r="NOE619" s="59" t="s">
        <v>5982</v>
      </c>
      <c r="NOF619" s="59" t="s">
        <v>5983</v>
      </c>
      <c r="NOG619" s="59" t="s">
        <v>2984</v>
      </c>
      <c r="NOH619" s="59" t="s">
        <v>5984</v>
      </c>
      <c r="NOI619" s="59" t="s">
        <v>5985</v>
      </c>
      <c r="NOJ619" s="59" t="s">
        <v>1033</v>
      </c>
      <c r="NOK619" s="59"/>
      <c r="NOL619" s="59" t="s">
        <v>3019</v>
      </c>
      <c r="NOM619" s="59" t="s">
        <v>2843</v>
      </c>
      <c r="NON619" s="59" t="s">
        <v>5944</v>
      </c>
      <c r="NOO619" s="11" t="s">
        <v>1420</v>
      </c>
      <c r="NOP619" s="11" t="e">
        <f>_xlfn.XLOOKUP(NOO619,'User Stories'!NOJ:NOJ,'User Stories'!NOK:NOK)</f>
        <v>#N/A</v>
      </c>
      <c r="NOQ619" s="55"/>
      <c r="NOS619" s="20" t="s">
        <v>3020</v>
      </c>
      <c r="NOT619" s="11" t="s">
        <v>5981</v>
      </c>
      <c r="NOU619" s="59" t="s">
        <v>5982</v>
      </c>
      <c r="NOV619" s="59" t="s">
        <v>5983</v>
      </c>
      <c r="NOW619" s="59" t="s">
        <v>2984</v>
      </c>
      <c r="NOX619" s="59" t="s">
        <v>5984</v>
      </c>
      <c r="NOY619" s="59" t="s">
        <v>5985</v>
      </c>
      <c r="NOZ619" s="59" t="s">
        <v>1033</v>
      </c>
      <c r="NPA619" s="59"/>
      <c r="NPB619" s="59" t="s">
        <v>3019</v>
      </c>
      <c r="NPC619" s="59" t="s">
        <v>2843</v>
      </c>
      <c r="NPD619" s="59" t="s">
        <v>5944</v>
      </c>
      <c r="NPE619" s="11" t="s">
        <v>1420</v>
      </c>
      <c r="NPF619" s="11" t="e">
        <f>_xlfn.XLOOKUP(NPE619,'User Stories'!NOZ:NOZ,'User Stories'!NPA:NPA)</f>
        <v>#N/A</v>
      </c>
      <c r="NPG619" s="55"/>
      <c r="NPI619" s="20" t="s">
        <v>3020</v>
      </c>
      <c r="NPJ619" s="11" t="s">
        <v>5981</v>
      </c>
      <c r="NPK619" s="59" t="s">
        <v>5982</v>
      </c>
      <c r="NPL619" s="59" t="s">
        <v>5983</v>
      </c>
      <c r="NPM619" s="59" t="s">
        <v>2984</v>
      </c>
      <c r="NPN619" s="59" t="s">
        <v>5984</v>
      </c>
      <c r="NPO619" s="59" t="s">
        <v>5985</v>
      </c>
      <c r="NPP619" s="59" t="s">
        <v>1033</v>
      </c>
      <c r="NPQ619" s="59"/>
      <c r="NPR619" s="59" t="s">
        <v>3019</v>
      </c>
      <c r="NPS619" s="59" t="s">
        <v>2843</v>
      </c>
      <c r="NPT619" s="59" t="s">
        <v>5944</v>
      </c>
      <c r="NPU619" s="11" t="s">
        <v>1420</v>
      </c>
      <c r="NPV619" s="11" t="e">
        <f>_xlfn.XLOOKUP(NPU619,'User Stories'!NPP:NPP,'User Stories'!NPQ:NPQ)</f>
        <v>#N/A</v>
      </c>
      <c r="NPW619" s="55"/>
      <c r="NPY619" s="20" t="s">
        <v>3020</v>
      </c>
      <c r="NPZ619" s="11" t="s">
        <v>5981</v>
      </c>
      <c r="NQA619" s="59" t="s">
        <v>5982</v>
      </c>
      <c r="NQB619" s="59" t="s">
        <v>5983</v>
      </c>
      <c r="NQC619" s="59" t="s">
        <v>2984</v>
      </c>
      <c r="NQD619" s="59" t="s">
        <v>5984</v>
      </c>
      <c r="NQE619" s="59" t="s">
        <v>5985</v>
      </c>
      <c r="NQF619" s="59" t="s">
        <v>1033</v>
      </c>
      <c r="NQG619" s="59"/>
      <c r="NQH619" s="59" t="s">
        <v>3019</v>
      </c>
      <c r="NQI619" s="59" t="s">
        <v>2843</v>
      </c>
      <c r="NQJ619" s="59" t="s">
        <v>5944</v>
      </c>
      <c r="NQK619" s="11" t="s">
        <v>1420</v>
      </c>
      <c r="NQL619" s="11" t="e">
        <f>_xlfn.XLOOKUP(NQK619,'User Stories'!NQF:NQF,'User Stories'!NQG:NQG)</f>
        <v>#N/A</v>
      </c>
      <c r="NQM619" s="55"/>
      <c r="NQO619" s="20" t="s">
        <v>3020</v>
      </c>
      <c r="NQP619" s="11" t="s">
        <v>5981</v>
      </c>
      <c r="NQQ619" s="59" t="s">
        <v>5982</v>
      </c>
      <c r="NQR619" s="59" t="s">
        <v>5983</v>
      </c>
      <c r="NQS619" s="59" t="s">
        <v>2984</v>
      </c>
      <c r="NQT619" s="59" t="s">
        <v>5984</v>
      </c>
      <c r="NQU619" s="59" t="s">
        <v>5985</v>
      </c>
      <c r="NQV619" s="59" t="s">
        <v>1033</v>
      </c>
      <c r="NQW619" s="59"/>
      <c r="NQX619" s="59" t="s">
        <v>3019</v>
      </c>
      <c r="NQY619" s="59" t="s">
        <v>2843</v>
      </c>
      <c r="NQZ619" s="59" t="s">
        <v>5944</v>
      </c>
      <c r="NRA619" s="11" t="s">
        <v>1420</v>
      </c>
      <c r="NRB619" s="11" t="e">
        <f>_xlfn.XLOOKUP(NRA619,'User Stories'!NQV:NQV,'User Stories'!NQW:NQW)</f>
        <v>#N/A</v>
      </c>
      <c r="NRC619" s="55"/>
      <c r="NRE619" s="20" t="s">
        <v>3020</v>
      </c>
      <c r="NRF619" s="11" t="s">
        <v>5981</v>
      </c>
      <c r="NRG619" s="59" t="s">
        <v>5982</v>
      </c>
      <c r="NRH619" s="59" t="s">
        <v>5983</v>
      </c>
      <c r="NRI619" s="59" t="s">
        <v>2984</v>
      </c>
      <c r="NRJ619" s="59" t="s">
        <v>5984</v>
      </c>
      <c r="NRK619" s="59" t="s">
        <v>5985</v>
      </c>
      <c r="NRL619" s="59" t="s">
        <v>1033</v>
      </c>
      <c r="NRM619" s="59"/>
      <c r="NRN619" s="59" t="s">
        <v>3019</v>
      </c>
      <c r="NRO619" s="59" t="s">
        <v>2843</v>
      </c>
      <c r="NRP619" s="59" t="s">
        <v>5944</v>
      </c>
      <c r="NRQ619" s="11" t="s">
        <v>1420</v>
      </c>
      <c r="NRR619" s="11" t="e">
        <f>_xlfn.XLOOKUP(NRQ619,'User Stories'!NRL:NRL,'User Stories'!NRM:NRM)</f>
        <v>#N/A</v>
      </c>
      <c r="NRS619" s="55"/>
      <c r="NRU619" s="20" t="s">
        <v>3020</v>
      </c>
      <c r="NRV619" s="11" t="s">
        <v>5981</v>
      </c>
      <c r="NRW619" s="59" t="s">
        <v>5982</v>
      </c>
      <c r="NRX619" s="59" t="s">
        <v>5983</v>
      </c>
      <c r="NRY619" s="59" t="s">
        <v>2984</v>
      </c>
      <c r="NRZ619" s="59" t="s">
        <v>5984</v>
      </c>
      <c r="NSA619" s="59" t="s">
        <v>5985</v>
      </c>
      <c r="NSB619" s="59" t="s">
        <v>1033</v>
      </c>
      <c r="NSC619" s="59"/>
      <c r="NSD619" s="59" t="s">
        <v>3019</v>
      </c>
      <c r="NSE619" s="59" t="s">
        <v>2843</v>
      </c>
      <c r="NSF619" s="59" t="s">
        <v>5944</v>
      </c>
      <c r="NSG619" s="11" t="s">
        <v>1420</v>
      </c>
      <c r="NSH619" s="11" t="e">
        <f>_xlfn.XLOOKUP(NSG619,'User Stories'!NSB:NSB,'User Stories'!NSC:NSC)</f>
        <v>#N/A</v>
      </c>
      <c r="NSI619" s="55"/>
      <c r="NSK619" s="20" t="s">
        <v>3020</v>
      </c>
      <c r="NSL619" s="11" t="s">
        <v>5981</v>
      </c>
      <c r="NSM619" s="59" t="s">
        <v>5982</v>
      </c>
      <c r="NSN619" s="59" t="s">
        <v>5983</v>
      </c>
      <c r="NSO619" s="59" t="s">
        <v>2984</v>
      </c>
      <c r="NSP619" s="59" t="s">
        <v>5984</v>
      </c>
      <c r="NSQ619" s="59" t="s">
        <v>5985</v>
      </c>
      <c r="NSR619" s="59" t="s">
        <v>1033</v>
      </c>
      <c r="NSS619" s="59"/>
      <c r="NST619" s="59" t="s">
        <v>3019</v>
      </c>
      <c r="NSU619" s="59" t="s">
        <v>2843</v>
      </c>
      <c r="NSV619" s="59" t="s">
        <v>5944</v>
      </c>
      <c r="NSW619" s="11" t="s">
        <v>1420</v>
      </c>
      <c r="NSX619" s="11" t="e">
        <f>_xlfn.XLOOKUP(NSW619,'User Stories'!NSR:NSR,'User Stories'!NSS:NSS)</f>
        <v>#N/A</v>
      </c>
      <c r="NSY619" s="55"/>
      <c r="NTA619" s="20" t="s">
        <v>3020</v>
      </c>
      <c r="NTB619" s="11" t="s">
        <v>5981</v>
      </c>
      <c r="NTC619" s="59" t="s">
        <v>5982</v>
      </c>
      <c r="NTD619" s="59" t="s">
        <v>5983</v>
      </c>
      <c r="NTE619" s="59" t="s">
        <v>2984</v>
      </c>
      <c r="NTF619" s="59" t="s">
        <v>5984</v>
      </c>
      <c r="NTG619" s="59" t="s">
        <v>5985</v>
      </c>
      <c r="NTH619" s="59" t="s">
        <v>1033</v>
      </c>
      <c r="NTI619" s="59"/>
      <c r="NTJ619" s="59" t="s">
        <v>3019</v>
      </c>
      <c r="NTK619" s="59" t="s">
        <v>2843</v>
      </c>
      <c r="NTL619" s="59" t="s">
        <v>5944</v>
      </c>
      <c r="NTM619" s="11" t="s">
        <v>1420</v>
      </c>
      <c r="NTN619" s="11" t="e">
        <f>_xlfn.XLOOKUP(NTM619,'User Stories'!NTH:NTH,'User Stories'!NTI:NTI)</f>
        <v>#N/A</v>
      </c>
      <c r="NTO619" s="55"/>
      <c r="NTQ619" s="20" t="s">
        <v>3020</v>
      </c>
      <c r="NTR619" s="11" t="s">
        <v>5981</v>
      </c>
      <c r="NTS619" s="59" t="s">
        <v>5982</v>
      </c>
      <c r="NTT619" s="59" t="s">
        <v>5983</v>
      </c>
      <c r="NTU619" s="59" t="s">
        <v>2984</v>
      </c>
      <c r="NTV619" s="59" t="s">
        <v>5984</v>
      </c>
      <c r="NTW619" s="59" t="s">
        <v>5985</v>
      </c>
      <c r="NTX619" s="59" t="s">
        <v>1033</v>
      </c>
      <c r="NTY619" s="59"/>
      <c r="NTZ619" s="59" t="s">
        <v>3019</v>
      </c>
      <c r="NUA619" s="59" t="s">
        <v>2843</v>
      </c>
      <c r="NUB619" s="59" t="s">
        <v>5944</v>
      </c>
      <c r="NUC619" s="11" t="s">
        <v>1420</v>
      </c>
      <c r="NUD619" s="11" t="e">
        <f>_xlfn.XLOOKUP(NUC619,'User Stories'!NTX:NTX,'User Stories'!NTY:NTY)</f>
        <v>#N/A</v>
      </c>
      <c r="NUE619" s="55"/>
      <c r="NUG619" s="20" t="s">
        <v>3020</v>
      </c>
      <c r="NUH619" s="11" t="s">
        <v>5981</v>
      </c>
      <c r="NUI619" s="59" t="s">
        <v>5982</v>
      </c>
      <c r="NUJ619" s="59" t="s">
        <v>5983</v>
      </c>
      <c r="NUK619" s="59" t="s">
        <v>2984</v>
      </c>
      <c r="NUL619" s="59" t="s">
        <v>5984</v>
      </c>
      <c r="NUM619" s="59" t="s">
        <v>5985</v>
      </c>
      <c r="NUN619" s="59" t="s">
        <v>1033</v>
      </c>
      <c r="NUO619" s="59"/>
      <c r="NUP619" s="59" t="s">
        <v>3019</v>
      </c>
      <c r="NUQ619" s="59" t="s">
        <v>2843</v>
      </c>
      <c r="NUR619" s="59" t="s">
        <v>5944</v>
      </c>
      <c r="NUS619" s="11" t="s">
        <v>1420</v>
      </c>
      <c r="NUT619" s="11" t="e">
        <f>_xlfn.XLOOKUP(NUS619,'User Stories'!NUN:NUN,'User Stories'!NUO:NUO)</f>
        <v>#N/A</v>
      </c>
      <c r="NUU619" s="55"/>
      <c r="NUW619" s="20" t="s">
        <v>3020</v>
      </c>
      <c r="NUX619" s="11" t="s">
        <v>5981</v>
      </c>
      <c r="NUY619" s="59" t="s">
        <v>5982</v>
      </c>
      <c r="NUZ619" s="59" t="s">
        <v>5983</v>
      </c>
      <c r="NVA619" s="59" t="s">
        <v>2984</v>
      </c>
      <c r="NVB619" s="59" t="s">
        <v>5984</v>
      </c>
      <c r="NVC619" s="59" t="s">
        <v>5985</v>
      </c>
      <c r="NVD619" s="59" t="s">
        <v>1033</v>
      </c>
      <c r="NVE619" s="59"/>
      <c r="NVF619" s="59" t="s">
        <v>3019</v>
      </c>
      <c r="NVG619" s="59" t="s">
        <v>2843</v>
      </c>
      <c r="NVH619" s="59" t="s">
        <v>5944</v>
      </c>
      <c r="NVI619" s="11" t="s">
        <v>1420</v>
      </c>
      <c r="NVJ619" s="11" t="e">
        <f>_xlfn.XLOOKUP(NVI619,'User Stories'!NVD:NVD,'User Stories'!NVE:NVE)</f>
        <v>#N/A</v>
      </c>
      <c r="NVK619" s="55"/>
      <c r="NVM619" s="20" t="s">
        <v>3020</v>
      </c>
      <c r="NVN619" s="11" t="s">
        <v>5981</v>
      </c>
      <c r="NVO619" s="59" t="s">
        <v>5982</v>
      </c>
      <c r="NVP619" s="59" t="s">
        <v>5983</v>
      </c>
      <c r="NVQ619" s="59" t="s">
        <v>2984</v>
      </c>
      <c r="NVR619" s="59" t="s">
        <v>5984</v>
      </c>
      <c r="NVS619" s="59" t="s">
        <v>5985</v>
      </c>
      <c r="NVT619" s="59" t="s">
        <v>1033</v>
      </c>
      <c r="NVU619" s="59"/>
      <c r="NVV619" s="59" t="s">
        <v>3019</v>
      </c>
      <c r="NVW619" s="59" t="s">
        <v>2843</v>
      </c>
      <c r="NVX619" s="59" t="s">
        <v>5944</v>
      </c>
      <c r="NVY619" s="11" t="s">
        <v>1420</v>
      </c>
      <c r="NVZ619" s="11" t="e">
        <f>_xlfn.XLOOKUP(NVY619,'User Stories'!NVT:NVT,'User Stories'!NVU:NVU)</f>
        <v>#N/A</v>
      </c>
      <c r="NWA619" s="55"/>
      <c r="NWC619" s="20" t="s">
        <v>3020</v>
      </c>
      <c r="NWD619" s="11" t="s">
        <v>5981</v>
      </c>
      <c r="NWE619" s="59" t="s">
        <v>5982</v>
      </c>
      <c r="NWF619" s="59" t="s">
        <v>5983</v>
      </c>
      <c r="NWG619" s="59" t="s">
        <v>2984</v>
      </c>
      <c r="NWH619" s="59" t="s">
        <v>5984</v>
      </c>
      <c r="NWI619" s="59" t="s">
        <v>5985</v>
      </c>
      <c r="NWJ619" s="59" t="s">
        <v>1033</v>
      </c>
      <c r="NWK619" s="59"/>
      <c r="NWL619" s="59" t="s">
        <v>3019</v>
      </c>
      <c r="NWM619" s="59" t="s">
        <v>2843</v>
      </c>
      <c r="NWN619" s="59" t="s">
        <v>5944</v>
      </c>
      <c r="NWO619" s="11" t="s">
        <v>1420</v>
      </c>
      <c r="NWP619" s="11" t="e">
        <f>_xlfn.XLOOKUP(NWO619,'User Stories'!NWJ:NWJ,'User Stories'!NWK:NWK)</f>
        <v>#N/A</v>
      </c>
      <c r="NWQ619" s="55"/>
      <c r="NWS619" s="20" t="s">
        <v>3020</v>
      </c>
      <c r="NWT619" s="11" t="s">
        <v>5981</v>
      </c>
      <c r="NWU619" s="59" t="s">
        <v>5982</v>
      </c>
      <c r="NWV619" s="59" t="s">
        <v>5983</v>
      </c>
      <c r="NWW619" s="59" t="s">
        <v>2984</v>
      </c>
      <c r="NWX619" s="59" t="s">
        <v>5984</v>
      </c>
      <c r="NWY619" s="59" t="s">
        <v>5985</v>
      </c>
      <c r="NWZ619" s="59" t="s">
        <v>1033</v>
      </c>
      <c r="NXA619" s="59"/>
      <c r="NXB619" s="59" t="s">
        <v>3019</v>
      </c>
      <c r="NXC619" s="59" t="s">
        <v>2843</v>
      </c>
      <c r="NXD619" s="59" t="s">
        <v>5944</v>
      </c>
      <c r="NXE619" s="11" t="s">
        <v>1420</v>
      </c>
      <c r="NXF619" s="11" t="e">
        <f>_xlfn.XLOOKUP(NXE619,'User Stories'!NWZ:NWZ,'User Stories'!NXA:NXA)</f>
        <v>#N/A</v>
      </c>
      <c r="NXG619" s="55"/>
      <c r="NXI619" s="20" t="s">
        <v>3020</v>
      </c>
      <c r="NXJ619" s="11" t="s">
        <v>5981</v>
      </c>
      <c r="NXK619" s="59" t="s">
        <v>5982</v>
      </c>
      <c r="NXL619" s="59" t="s">
        <v>5983</v>
      </c>
      <c r="NXM619" s="59" t="s">
        <v>2984</v>
      </c>
      <c r="NXN619" s="59" t="s">
        <v>5984</v>
      </c>
      <c r="NXO619" s="59" t="s">
        <v>5985</v>
      </c>
      <c r="NXP619" s="59" t="s">
        <v>1033</v>
      </c>
      <c r="NXQ619" s="59"/>
      <c r="NXR619" s="59" t="s">
        <v>3019</v>
      </c>
      <c r="NXS619" s="59" t="s">
        <v>2843</v>
      </c>
      <c r="NXT619" s="59" t="s">
        <v>5944</v>
      </c>
      <c r="NXU619" s="11" t="s">
        <v>1420</v>
      </c>
      <c r="NXV619" s="11" t="e">
        <f>_xlfn.XLOOKUP(NXU619,'User Stories'!NXP:NXP,'User Stories'!NXQ:NXQ)</f>
        <v>#N/A</v>
      </c>
      <c r="NXW619" s="55"/>
      <c r="NXY619" s="20" t="s">
        <v>3020</v>
      </c>
      <c r="NXZ619" s="11" t="s">
        <v>5981</v>
      </c>
      <c r="NYA619" s="59" t="s">
        <v>5982</v>
      </c>
      <c r="NYB619" s="59" t="s">
        <v>5983</v>
      </c>
      <c r="NYC619" s="59" t="s">
        <v>2984</v>
      </c>
      <c r="NYD619" s="59" t="s">
        <v>5984</v>
      </c>
      <c r="NYE619" s="59" t="s">
        <v>5985</v>
      </c>
      <c r="NYF619" s="59" t="s">
        <v>1033</v>
      </c>
      <c r="NYG619" s="59"/>
      <c r="NYH619" s="59" t="s">
        <v>3019</v>
      </c>
      <c r="NYI619" s="59" t="s">
        <v>2843</v>
      </c>
      <c r="NYJ619" s="59" t="s">
        <v>5944</v>
      </c>
      <c r="NYK619" s="11" t="s">
        <v>1420</v>
      </c>
      <c r="NYL619" s="11" t="e">
        <f>_xlfn.XLOOKUP(NYK619,'User Stories'!NYF:NYF,'User Stories'!NYG:NYG)</f>
        <v>#N/A</v>
      </c>
      <c r="NYM619" s="55"/>
      <c r="NYO619" s="20" t="s">
        <v>3020</v>
      </c>
      <c r="NYP619" s="11" t="s">
        <v>5981</v>
      </c>
      <c r="NYQ619" s="59" t="s">
        <v>5982</v>
      </c>
      <c r="NYR619" s="59" t="s">
        <v>5983</v>
      </c>
      <c r="NYS619" s="59" t="s">
        <v>2984</v>
      </c>
      <c r="NYT619" s="59" t="s">
        <v>5984</v>
      </c>
      <c r="NYU619" s="59" t="s">
        <v>5985</v>
      </c>
      <c r="NYV619" s="59" t="s">
        <v>1033</v>
      </c>
      <c r="NYW619" s="59"/>
      <c r="NYX619" s="59" t="s">
        <v>3019</v>
      </c>
      <c r="NYY619" s="59" t="s">
        <v>2843</v>
      </c>
      <c r="NYZ619" s="59" t="s">
        <v>5944</v>
      </c>
      <c r="NZA619" s="11" t="s">
        <v>1420</v>
      </c>
      <c r="NZB619" s="11" t="e">
        <f>_xlfn.XLOOKUP(NZA619,'User Stories'!NYV:NYV,'User Stories'!NYW:NYW)</f>
        <v>#N/A</v>
      </c>
      <c r="NZC619" s="55"/>
      <c r="NZE619" s="20" t="s">
        <v>3020</v>
      </c>
      <c r="NZF619" s="11" t="s">
        <v>5981</v>
      </c>
      <c r="NZG619" s="59" t="s">
        <v>5982</v>
      </c>
      <c r="NZH619" s="59" t="s">
        <v>5983</v>
      </c>
      <c r="NZI619" s="59" t="s">
        <v>2984</v>
      </c>
      <c r="NZJ619" s="59" t="s">
        <v>5984</v>
      </c>
      <c r="NZK619" s="59" t="s">
        <v>5985</v>
      </c>
      <c r="NZL619" s="59" t="s">
        <v>1033</v>
      </c>
      <c r="NZM619" s="59"/>
      <c r="NZN619" s="59" t="s">
        <v>3019</v>
      </c>
      <c r="NZO619" s="59" t="s">
        <v>2843</v>
      </c>
      <c r="NZP619" s="59" t="s">
        <v>5944</v>
      </c>
      <c r="NZQ619" s="11" t="s">
        <v>1420</v>
      </c>
      <c r="NZR619" s="11" t="e">
        <f>_xlfn.XLOOKUP(NZQ619,'User Stories'!NZL:NZL,'User Stories'!NZM:NZM)</f>
        <v>#N/A</v>
      </c>
      <c r="NZS619" s="55"/>
      <c r="NZU619" s="20" t="s">
        <v>3020</v>
      </c>
      <c r="NZV619" s="11" t="s">
        <v>5981</v>
      </c>
      <c r="NZW619" s="59" t="s">
        <v>5982</v>
      </c>
      <c r="NZX619" s="59" t="s">
        <v>5983</v>
      </c>
      <c r="NZY619" s="59" t="s">
        <v>2984</v>
      </c>
      <c r="NZZ619" s="59" t="s">
        <v>5984</v>
      </c>
      <c r="OAA619" s="59" t="s">
        <v>5985</v>
      </c>
      <c r="OAB619" s="59" t="s">
        <v>1033</v>
      </c>
      <c r="OAC619" s="59"/>
      <c r="OAD619" s="59" t="s">
        <v>3019</v>
      </c>
      <c r="OAE619" s="59" t="s">
        <v>2843</v>
      </c>
      <c r="OAF619" s="59" t="s">
        <v>5944</v>
      </c>
      <c r="OAG619" s="11" t="s">
        <v>1420</v>
      </c>
      <c r="OAH619" s="11" t="e">
        <f>_xlfn.XLOOKUP(OAG619,'User Stories'!OAB:OAB,'User Stories'!OAC:OAC)</f>
        <v>#N/A</v>
      </c>
      <c r="OAI619" s="55"/>
      <c r="OAK619" s="20" t="s">
        <v>3020</v>
      </c>
      <c r="OAL619" s="11" t="s">
        <v>5981</v>
      </c>
      <c r="OAM619" s="59" t="s">
        <v>5982</v>
      </c>
      <c r="OAN619" s="59" t="s">
        <v>5983</v>
      </c>
      <c r="OAO619" s="59" t="s">
        <v>2984</v>
      </c>
      <c r="OAP619" s="59" t="s">
        <v>5984</v>
      </c>
      <c r="OAQ619" s="59" t="s">
        <v>5985</v>
      </c>
      <c r="OAR619" s="59" t="s">
        <v>1033</v>
      </c>
      <c r="OAS619" s="59"/>
      <c r="OAT619" s="59" t="s">
        <v>3019</v>
      </c>
      <c r="OAU619" s="59" t="s">
        <v>2843</v>
      </c>
      <c r="OAV619" s="59" t="s">
        <v>5944</v>
      </c>
      <c r="OAW619" s="11" t="s">
        <v>1420</v>
      </c>
      <c r="OAX619" s="11" t="e">
        <f>_xlfn.XLOOKUP(OAW619,'User Stories'!OAR:OAR,'User Stories'!OAS:OAS)</f>
        <v>#N/A</v>
      </c>
      <c r="OAY619" s="55"/>
      <c r="OBA619" s="20" t="s">
        <v>3020</v>
      </c>
      <c r="OBB619" s="11" t="s">
        <v>5981</v>
      </c>
      <c r="OBC619" s="59" t="s">
        <v>5982</v>
      </c>
      <c r="OBD619" s="59" t="s">
        <v>5983</v>
      </c>
      <c r="OBE619" s="59" t="s">
        <v>2984</v>
      </c>
      <c r="OBF619" s="59" t="s">
        <v>5984</v>
      </c>
      <c r="OBG619" s="59" t="s">
        <v>5985</v>
      </c>
      <c r="OBH619" s="59" t="s">
        <v>1033</v>
      </c>
      <c r="OBI619" s="59"/>
      <c r="OBJ619" s="59" t="s">
        <v>3019</v>
      </c>
      <c r="OBK619" s="59" t="s">
        <v>2843</v>
      </c>
      <c r="OBL619" s="59" t="s">
        <v>5944</v>
      </c>
      <c r="OBM619" s="11" t="s">
        <v>1420</v>
      </c>
      <c r="OBN619" s="11" t="e">
        <f>_xlfn.XLOOKUP(OBM619,'User Stories'!OBH:OBH,'User Stories'!OBI:OBI)</f>
        <v>#N/A</v>
      </c>
      <c r="OBO619" s="55"/>
      <c r="OBQ619" s="20" t="s">
        <v>3020</v>
      </c>
      <c r="OBR619" s="11" t="s">
        <v>5981</v>
      </c>
      <c r="OBS619" s="59" t="s">
        <v>5982</v>
      </c>
      <c r="OBT619" s="59" t="s">
        <v>5983</v>
      </c>
      <c r="OBU619" s="59" t="s">
        <v>2984</v>
      </c>
      <c r="OBV619" s="59" t="s">
        <v>5984</v>
      </c>
      <c r="OBW619" s="59" t="s">
        <v>5985</v>
      </c>
      <c r="OBX619" s="59" t="s">
        <v>1033</v>
      </c>
      <c r="OBY619" s="59"/>
      <c r="OBZ619" s="59" t="s">
        <v>3019</v>
      </c>
      <c r="OCA619" s="59" t="s">
        <v>2843</v>
      </c>
      <c r="OCB619" s="59" t="s">
        <v>5944</v>
      </c>
      <c r="OCC619" s="11" t="s">
        <v>1420</v>
      </c>
      <c r="OCD619" s="11" t="e">
        <f>_xlfn.XLOOKUP(OCC619,'User Stories'!OBX:OBX,'User Stories'!OBY:OBY)</f>
        <v>#N/A</v>
      </c>
      <c r="OCE619" s="55"/>
      <c r="OCG619" s="20" t="s">
        <v>3020</v>
      </c>
      <c r="OCH619" s="11" t="s">
        <v>5981</v>
      </c>
      <c r="OCI619" s="59" t="s">
        <v>5982</v>
      </c>
      <c r="OCJ619" s="59" t="s">
        <v>5983</v>
      </c>
      <c r="OCK619" s="59" t="s">
        <v>2984</v>
      </c>
      <c r="OCL619" s="59" t="s">
        <v>5984</v>
      </c>
      <c r="OCM619" s="59" t="s">
        <v>5985</v>
      </c>
      <c r="OCN619" s="59" t="s">
        <v>1033</v>
      </c>
      <c r="OCO619" s="59"/>
      <c r="OCP619" s="59" t="s">
        <v>3019</v>
      </c>
      <c r="OCQ619" s="59" t="s">
        <v>2843</v>
      </c>
      <c r="OCR619" s="59" t="s">
        <v>5944</v>
      </c>
      <c r="OCS619" s="11" t="s">
        <v>1420</v>
      </c>
      <c r="OCT619" s="11" t="e">
        <f>_xlfn.XLOOKUP(OCS619,'User Stories'!OCN:OCN,'User Stories'!OCO:OCO)</f>
        <v>#N/A</v>
      </c>
      <c r="OCU619" s="55"/>
      <c r="OCW619" s="20" t="s">
        <v>3020</v>
      </c>
      <c r="OCX619" s="11" t="s">
        <v>5981</v>
      </c>
      <c r="OCY619" s="59" t="s">
        <v>5982</v>
      </c>
      <c r="OCZ619" s="59" t="s">
        <v>5983</v>
      </c>
      <c r="ODA619" s="59" t="s">
        <v>2984</v>
      </c>
      <c r="ODB619" s="59" t="s">
        <v>5984</v>
      </c>
      <c r="ODC619" s="59" t="s">
        <v>5985</v>
      </c>
      <c r="ODD619" s="59" t="s">
        <v>1033</v>
      </c>
      <c r="ODE619" s="59"/>
      <c r="ODF619" s="59" t="s">
        <v>3019</v>
      </c>
      <c r="ODG619" s="59" t="s">
        <v>2843</v>
      </c>
      <c r="ODH619" s="59" t="s">
        <v>5944</v>
      </c>
      <c r="ODI619" s="11" t="s">
        <v>1420</v>
      </c>
      <c r="ODJ619" s="11" t="e">
        <f>_xlfn.XLOOKUP(ODI619,'User Stories'!ODD:ODD,'User Stories'!ODE:ODE)</f>
        <v>#N/A</v>
      </c>
      <c r="ODK619" s="55"/>
      <c r="ODM619" s="20" t="s">
        <v>3020</v>
      </c>
      <c r="ODN619" s="11" t="s">
        <v>5981</v>
      </c>
      <c r="ODO619" s="59" t="s">
        <v>5982</v>
      </c>
      <c r="ODP619" s="59" t="s">
        <v>5983</v>
      </c>
      <c r="ODQ619" s="59" t="s">
        <v>2984</v>
      </c>
      <c r="ODR619" s="59" t="s">
        <v>5984</v>
      </c>
      <c r="ODS619" s="59" t="s">
        <v>5985</v>
      </c>
      <c r="ODT619" s="59" t="s">
        <v>1033</v>
      </c>
      <c r="ODU619" s="59"/>
      <c r="ODV619" s="59" t="s">
        <v>3019</v>
      </c>
      <c r="ODW619" s="59" t="s">
        <v>2843</v>
      </c>
      <c r="ODX619" s="59" t="s">
        <v>5944</v>
      </c>
      <c r="ODY619" s="11" t="s">
        <v>1420</v>
      </c>
      <c r="ODZ619" s="11" t="e">
        <f>_xlfn.XLOOKUP(ODY619,'User Stories'!ODT:ODT,'User Stories'!ODU:ODU)</f>
        <v>#N/A</v>
      </c>
      <c r="OEA619" s="55"/>
      <c r="OEC619" s="20" t="s">
        <v>3020</v>
      </c>
      <c r="OED619" s="11" t="s">
        <v>5981</v>
      </c>
      <c r="OEE619" s="59" t="s">
        <v>5982</v>
      </c>
      <c r="OEF619" s="59" t="s">
        <v>5983</v>
      </c>
      <c r="OEG619" s="59" t="s">
        <v>2984</v>
      </c>
      <c r="OEH619" s="59" t="s">
        <v>5984</v>
      </c>
      <c r="OEI619" s="59" t="s">
        <v>5985</v>
      </c>
      <c r="OEJ619" s="59" t="s">
        <v>1033</v>
      </c>
      <c r="OEK619" s="59"/>
      <c r="OEL619" s="59" t="s">
        <v>3019</v>
      </c>
      <c r="OEM619" s="59" t="s">
        <v>2843</v>
      </c>
      <c r="OEN619" s="59" t="s">
        <v>5944</v>
      </c>
      <c r="OEO619" s="11" t="s">
        <v>1420</v>
      </c>
      <c r="OEP619" s="11" t="e">
        <f>_xlfn.XLOOKUP(OEO619,'User Stories'!OEJ:OEJ,'User Stories'!OEK:OEK)</f>
        <v>#N/A</v>
      </c>
      <c r="OEQ619" s="55"/>
      <c r="OES619" s="20" t="s">
        <v>3020</v>
      </c>
      <c r="OET619" s="11" t="s">
        <v>5981</v>
      </c>
      <c r="OEU619" s="59" t="s">
        <v>5982</v>
      </c>
      <c r="OEV619" s="59" t="s">
        <v>5983</v>
      </c>
      <c r="OEW619" s="59" t="s">
        <v>2984</v>
      </c>
      <c r="OEX619" s="59" t="s">
        <v>5984</v>
      </c>
      <c r="OEY619" s="59" t="s">
        <v>5985</v>
      </c>
      <c r="OEZ619" s="59" t="s">
        <v>1033</v>
      </c>
      <c r="OFA619" s="59"/>
      <c r="OFB619" s="59" t="s">
        <v>3019</v>
      </c>
      <c r="OFC619" s="59" t="s">
        <v>2843</v>
      </c>
      <c r="OFD619" s="59" t="s">
        <v>5944</v>
      </c>
      <c r="OFE619" s="11" t="s">
        <v>1420</v>
      </c>
      <c r="OFF619" s="11" t="e">
        <f>_xlfn.XLOOKUP(OFE619,'User Stories'!OEZ:OEZ,'User Stories'!OFA:OFA)</f>
        <v>#N/A</v>
      </c>
      <c r="OFG619" s="55"/>
      <c r="OFI619" s="20" t="s">
        <v>3020</v>
      </c>
      <c r="OFJ619" s="11" t="s">
        <v>5981</v>
      </c>
      <c r="OFK619" s="59" t="s">
        <v>5982</v>
      </c>
      <c r="OFL619" s="59" t="s">
        <v>5983</v>
      </c>
      <c r="OFM619" s="59" t="s">
        <v>2984</v>
      </c>
      <c r="OFN619" s="59" t="s">
        <v>5984</v>
      </c>
      <c r="OFO619" s="59" t="s">
        <v>5985</v>
      </c>
      <c r="OFP619" s="59" t="s">
        <v>1033</v>
      </c>
      <c r="OFQ619" s="59"/>
      <c r="OFR619" s="59" t="s">
        <v>3019</v>
      </c>
      <c r="OFS619" s="59" t="s">
        <v>2843</v>
      </c>
      <c r="OFT619" s="59" t="s">
        <v>5944</v>
      </c>
      <c r="OFU619" s="11" t="s">
        <v>1420</v>
      </c>
      <c r="OFV619" s="11" t="e">
        <f>_xlfn.XLOOKUP(OFU619,'User Stories'!OFP:OFP,'User Stories'!OFQ:OFQ)</f>
        <v>#N/A</v>
      </c>
      <c r="OFW619" s="55"/>
      <c r="OFY619" s="20" t="s">
        <v>3020</v>
      </c>
      <c r="OFZ619" s="11" t="s">
        <v>5981</v>
      </c>
      <c r="OGA619" s="59" t="s">
        <v>5982</v>
      </c>
      <c r="OGB619" s="59" t="s">
        <v>5983</v>
      </c>
      <c r="OGC619" s="59" t="s">
        <v>2984</v>
      </c>
      <c r="OGD619" s="59" t="s">
        <v>5984</v>
      </c>
      <c r="OGE619" s="59" t="s">
        <v>5985</v>
      </c>
      <c r="OGF619" s="59" t="s">
        <v>1033</v>
      </c>
      <c r="OGG619" s="59"/>
      <c r="OGH619" s="59" t="s">
        <v>3019</v>
      </c>
      <c r="OGI619" s="59" t="s">
        <v>2843</v>
      </c>
      <c r="OGJ619" s="59" t="s">
        <v>5944</v>
      </c>
      <c r="OGK619" s="11" t="s">
        <v>1420</v>
      </c>
      <c r="OGL619" s="11" t="e">
        <f>_xlfn.XLOOKUP(OGK619,'User Stories'!OGF:OGF,'User Stories'!OGG:OGG)</f>
        <v>#N/A</v>
      </c>
      <c r="OGM619" s="55"/>
      <c r="OGO619" s="20" t="s">
        <v>3020</v>
      </c>
      <c r="OGP619" s="11" t="s">
        <v>5981</v>
      </c>
      <c r="OGQ619" s="59" t="s">
        <v>5982</v>
      </c>
      <c r="OGR619" s="59" t="s">
        <v>5983</v>
      </c>
      <c r="OGS619" s="59" t="s">
        <v>2984</v>
      </c>
      <c r="OGT619" s="59" t="s">
        <v>5984</v>
      </c>
      <c r="OGU619" s="59" t="s">
        <v>5985</v>
      </c>
      <c r="OGV619" s="59" t="s">
        <v>1033</v>
      </c>
      <c r="OGW619" s="59"/>
      <c r="OGX619" s="59" t="s">
        <v>3019</v>
      </c>
      <c r="OGY619" s="59" t="s">
        <v>2843</v>
      </c>
      <c r="OGZ619" s="59" t="s">
        <v>5944</v>
      </c>
      <c r="OHA619" s="11" t="s">
        <v>1420</v>
      </c>
      <c r="OHB619" s="11" t="e">
        <f>_xlfn.XLOOKUP(OHA619,'User Stories'!OGV:OGV,'User Stories'!OGW:OGW)</f>
        <v>#N/A</v>
      </c>
      <c r="OHC619" s="55"/>
      <c r="OHE619" s="20" t="s">
        <v>3020</v>
      </c>
      <c r="OHF619" s="11" t="s">
        <v>5981</v>
      </c>
      <c r="OHG619" s="59" t="s">
        <v>5982</v>
      </c>
      <c r="OHH619" s="59" t="s">
        <v>5983</v>
      </c>
      <c r="OHI619" s="59" t="s">
        <v>2984</v>
      </c>
      <c r="OHJ619" s="59" t="s">
        <v>5984</v>
      </c>
      <c r="OHK619" s="59" t="s">
        <v>5985</v>
      </c>
      <c r="OHL619" s="59" t="s">
        <v>1033</v>
      </c>
      <c r="OHM619" s="59"/>
      <c r="OHN619" s="59" t="s">
        <v>3019</v>
      </c>
      <c r="OHO619" s="59" t="s">
        <v>2843</v>
      </c>
      <c r="OHP619" s="59" t="s">
        <v>5944</v>
      </c>
      <c r="OHQ619" s="11" t="s">
        <v>1420</v>
      </c>
      <c r="OHR619" s="11" t="e">
        <f>_xlfn.XLOOKUP(OHQ619,'User Stories'!OHL:OHL,'User Stories'!OHM:OHM)</f>
        <v>#N/A</v>
      </c>
      <c r="OHS619" s="55"/>
      <c r="OHU619" s="20" t="s">
        <v>3020</v>
      </c>
      <c r="OHV619" s="11" t="s">
        <v>5981</v>
      </c>
      <c r="OHW619" s="59" t="s">
        <v>5982</v>
      </c>
      <c r="OHX619" s="59" t="s">
        <v>5983</v>
      </c>
      <c r="OHY619" s="59" t="s">
        <v>2984</v>
      </c>
      <c r="OHZ619" s="59" t="s">
        <v>5984</v>
      </c>
      <c r="OIA619" s="59" t="s">
        <v>5985</v>
      </c>
      <c r="OIB619" s="59" t="s">
        <v>1033</v>
      </c>
      <c r="OIC619" s="59"/>
      <c r="OID619" s="59" t="s">
        <v>3019</v>
      </c>
      <c r="OIE619" s="59" t="s">
        <v>2843</v>
      </c>
      <c r="OIF619" s="59" t="s">
        <v>5944</v>
      </c>
      <c r="OIG619" s="11" t="s">
        <v>1420</v>
      </c>
      <c r="OIH619" s="11" t="e">
        <f>_xlfn.XLOOKUP(OIG619,'User Stories'!OIB:OIB,'User Stories'!OIC:OIC)</f>
        <v>#N/A</v>
      </c>
      <c r="OII619" s="55"/>
      <c r="OIK619" s="20" t="s">
        <v>3020</v>
      </c>
      <c r="OIL619" s="11" t="s">
        <v>5981</v>
      </c>
      <c r="OIM619" s="59" t="s">
        <v>5982</v>
      </c>
      <c r="OIN619" s="59" t="s">
        <v>5983</v>
      </c>
      <c r="OIO619" s="59" t="s">
        <v>2984</v>
      </c>
      <c r="OIP619" s="59" t="s">
        <v>5984</v>
      </c>
      <c r="OIQ619" s="59" t="s">
        <v>5985</v>
      </c>
      <c r="OIR619" s="59" t="s">
        <v>1033</v>
      </c>
      <c r="OIS619" s="59"/>
      <c r="OIT619" s="59" t="s">
        <v>3019</v>
      </c>
      <c r="OIU619" s="59" t="s">
        <v>2843</v>
      </c>
      <c r="OIV619" s="59" t="s">
        <v>5944</v>
      </c>
      <c r="OIW619" s="11" t="s">
        <v>1420</v>
      </c>
      <c r="OIX619" s="11" t="e">
        <f>_xlfn.XLOOKUP(OIW619,'User Stories'!OIR:OIR,'User Stories'!OIS:OIS)</f>
        <v>#N/A</v>
      </c>
      <c r="OIY619" s="55"/>
      <c r="OJA619" s="20" t="s">
        <v>3020</v>
      </c>
      <c r="OJB619" s="11" t="s">
        <v>5981</v>
      </c>
      <c r="OJC619" s="59" t="s">
        <v>5982</v>
      </c>
      <c r="OJD619" s="59" t="s">
        <v>5983</v>
      </c>
      <c r="OJE619" s="59" t="s">
        <v>2984</v>
      </c>
      <c r="OJF619" s="59" t="s">
        <v>5984</v>
      </c>
      <c r="OJG619" s="59" t="s">
        <v>5985</v>
      </c>
      <c r="OJH619" s="59" t="s">
        <v>1033</v>
      </c>
      <c r="OJI619" s="59"/>
      <c r="OJJ619" s="59" t="s">
        <v>3019</v>
      </c>
      <c r="OJK619" s="59" t="s">
        <v>2843</v>
      </c>
      <c r="OJL619" s="59" t="s">
        <v>5944</v>
      </c>
      <c r="OJM619" s="11" t="s">
        <v>1420</v>
      </c>
      <c r="OJN619" s="11" t="e">
        <f>_xlfn.XLOOKUP(OJM619,'User Stories'!OJH:OJH,'User Stories'!OJI:OJI)</f>
        <v>#N/A</v>
      </c>
      <c r="OJO619" s="55"/>
      <c r="OJQ619" s="20" t="s">
        <v>3020</v>
      </c>
      <c r="OJR619" s="11" t="s">
        <v>5981</v>
      </c>
      <c r="OJS619" s="59" t="s">
        <v>5982</v>
      </c>
      <c r="OJT619" s="59" t="s">
        <v>5983</v>
      </c>
      <c r="OJU619" s="59" t="s">
        <v>2984</v>
      </c>
      <c r="OJV619" s="59" t="s">
        <v>5984</v>
      </c>
      <c r="OJW619" s="59" t="s">
        <v>5985</v>
      </c>
      <c r="OJX619" s="59" t="s">
        <v>1033</v>
      </c>
      <c r="OJY619" s="59"/>
      <c r="OJZ619" s="59" t="s">
        <v>3019</v>
      </c>
      <c r="OKA619" s="59" t="s">
        <v>2843</v>
      </c>
      <c r="OKB619" s="59" t="s">
        <v>5944</v>
      </c>
      <c r="OKC619" s="11" t="s">
        <v>1420</v>
      </c>
      <c r="OKD619" s="11" t="e">
        <f>_xlfn.XLOOKUP(OKC619,'User Stories'!OJX:OJX,'User Stories'!OJY:OJY)</f>
        <v>#N/A</v>
      </c>
      <c r="OKE619" s="55"/>
      <c r="OKG619" s="20" t="s">
        <v>3020</v>
      </c>
      <c r="OKH619" s="11" t="s">
        <v>5981</v>
      </c>
      <c r="OKI619" s="59" t="s">
        <v>5982</v>
      </c>
      <c r="OKJ619" s="59" t="s">
        <v>5983</v>
      </c>
      <c r="OKK619" s="59" t="s">
        <v>2984</v>
      </c>
      <c r="OKL619" s="59" t="s">
        <v>5984</v>
      </c>
      <c r="OKM619" s="59" t="s">
        <v>5985</v>
      </c>
      <c r="OKN619" s="59" t="s">
        <v>1033</v>
      </c>
      <c r="OKO619" s="59"/>
      <c r="OKP619" s="59" t="s">
        <v>3019</v>
      </c>
      <c r="OKQ619" s="59" t="s">
        <v>2843</v>
      </c>
      <c r="OKR619" s="59" t="s">
        <v>5944</v>
      </c>
      <c r="OKS619" s="11" t="s">
        <v>1420</v>
      </c>
      <c r="OKT619" s="11" t="e">
        <f>_xlfn.XLOOKUP(OKS619,'User Stories'!OKN:OKN,'User Stories'!OKO:OKO)</f>
        <v>#N/A</v>
      </c>
      <c r="OKU619" s="55"/>
      <c r="OKW619" s="20" t="s">
        <v>3020</v>
      </c>
      <c r="OKX619" s="11" t="s">
        <v>5981</v>
      </c>
      <c r="OKY619" s="59" t="s">
        <v>5982</v>
      </c>
      <c r="OKZ619" s="59" t="s">
        <v>5983</v>
      </c>
      <c r="OLA619" s="59" t="s">
        <v>2984</v>
      </c>
      <c r="OLB619" s="59" t="s">
        <v>5984</v>
      </c>
      <c r="OLC619" s="59" t="s">
        <v>5985</v>
      </c>
      <c r="OLD619" s="59" t="s">
        <v>1033</v>
      </c>
      <c r="OLE619" s="59"/>
      <c r="OLF619" s="59" t="s">
        <v>3019</v>
      </c>
      <c r="OLG619" s="59" t="s">
        <v>2843</v>
      </c>
      <c r="OLH619" s="59" t="s">
        <v>5944</v>
      </c>
      <c r="OLI619" s="11" t="s">
        <v>1420</v>
      </c>
      <c r="OLJ619" s="11" t="e">
        <f>_xlfn.XLOOKUP(OLI619,'User Stories'!OLD:OLD,'User Stories'!OLE:OLE)</f>
        <v>#N/A</v>
      </c>
      <c r="OLK619" s="55"/>
      <c r="OLM619" s="20" t="s">
        <v>3020</v>
      </c>
      <c r="OLN619" s="11" t="s">
        <v>5981</v>
      </c>
      <c r="OLO619" s="59" t="s">
        <v>5982</v>
      </c>
      <c r="OLP619" s="59" t="s">
        <v>5983</v>
      </c>
      <c r="OLQ619" s="59" t="s">
        <v>2984</v>
      </c>
      <c r="OLR619" s="59" t="s">
        <v>5984</v>
      </c>
      <c r="OLS619" s="59" t="s">
        <v>5985</v>
      </c>
      <c r="OLT619" s="59" t="s">
        <v>1033</v>
      </c>
      <c r="OLU619" s="59"/>
      <c r="OLV619" s="59" t="s">
        <v>3019</v>
      </c>
      <c r="OLW619" s="59" t="s">
        <v>2843</v>
      </c>
      <c r="OLX619" s="59" t="s">
        <v>5944</v>
      </c>
      <c r="OLY619" s="11" t="s">
        <v>1420</v>
      </c>
      <c r="OLZ619" s="11" t="e">
        <f>_xlfn.XLOOKUP(OLY619,'User Stories'!OLT:OLT,'User Stories'!OLU:OLU)</f>
        <v>#N/A</v>
      </c>
      <c r="OMA619" s="55"/>
      <c r="OMC619" s="20" t="s">
        <v>3020</v>
      </c>
      <c r="OMD619" s="11" t="s">
        <v>5981</v>
      </c>
      <c r="OME619" s="59" t="s">
        <v>5982</v>
      </c>
      <c r="OMF619" s="59" t="s">
        <v>5983</v>
      </c>
      <c r="OMG619" s="59" t="s">
        <v>2984</v>
      </c>
      <c r="OMH619" s="59" t="s">
        <v>5984</v>
      </c>
      <c r="OMI619" s="59" t="s">
        <v>5985</v>
      </c>
      <c r="OMJ619" s="59" t="s">
        <v>1033</v>
      </c>
      <c r="OMK619" s="59"/>
      <c r="OML619" s="59" t="s">
        <v>3019</v>
      </c>
      <c r="OMM619" s="59" t="s">
        <v>2843</v>
      </c>
      <c r="OMN619" s="59" t="s">
        <v>5944</v>
      </c>
      <c r="OMO619" s="11" t="s">
        <v>1420</v>
      </c>
      <c r="OMP619" s="11" t="e">
        <f>_xlfn.XLOOKUP(OMO619,'User Stories'!OMJ:OMJ,'User Stories'!OMK:OMK)</f>
        <v>#N/A</v>
      </c>
      <c r="OMQ619" s="55"/>
      <c r="OMS619" s="20" t="s">
        <v>3020</v>
      </c>
      <c r="OMT619" s="11" t="s">
        <v>5981</v>
      </c>
      <c r="OMU619" s="59" t="s">
        <v>5982</v>
      </c>
      <c r="OMV619" s="59" t="s">
        <v>5983</v>
      </c>
      <c r="OMW619" s="59" t="s">
        <v>2984</v>
      </c>
      <c r="OMX619" s="59" t="s">
        <v>5984</v>
      </c>
      <c r="OMY619" s="59" t="s">
        <v>5985</v>
      </c>
      <c r="OMZ619" s="59" t="s">
        <v>1033</v>
      </c>
      <c r="ONA619" s="59"/>
      <c r="ONB619" s="59" t="s">
        <v>3019</v>
      </c>
      <c r="ONC619" s="59" t="s">
        <v>2843</v>
      </c>
      <c r="OND619" s="59" t="s">
        <v>5944</v>
      </c>
      <c r="ONE619" s="11" t="s">
        <v>1420</v>
      </c>
      <c r="ONF619" s="11" t="e">
        <f>_xlfn.XLOOKUP(ONE619,'User Stories'!OMZ:OMZ,'User Stories'!ONA:ONA)</f>
        <v>#N/A</v>
      </c>
      <c r="ONG619" s="55"/>
      <c r="ONI619" s="20" t="s">
        <v>3020</v>
      </c>
      <c r="ONJ619" s="11" t="s">
        <v>5981</v>
      </c>
      <c r="ONK619" s="59" t="s">
        <v>5982</v>
      </c>
      <c r="ONL619" s="59" t="s">
        <v>5983</v>
      </c>
      <c r="ONM619" s="59" t="s">
        <v>2984</v>
      </c>
      <c r="ONN619" s="59" t="s">
        <v>5984</v>
      </c>
      <c r="ONO619" s="59" t="s">
        <v>5985</v>
      </c>
      <c r="ONP619" s="59" t="s">
        <v>1033</v>
      </c>
      <c r="ONQ619" s="59"/>
      <c r="ONR619" s="59" t="s">
        <v>3019</v>
      </c>
      <c r="ONS619" s="59" t="s">
        <v>2843</v>
      </c>
      <c r="ONT619" s="59" t="s">
        <v>5944</v>
      </c>
      <c r="ONU619" s="11" t="s">
        <v>1420</v>
      </c>
      <c r="ONV619" s="11" t="e">
        <f>_xlfn.XLOOKUP(ONU619,'User Stories'!ONP:ONP,'User Stories'!ONQ:ONQ)</f>
        <v>#N/A</v>
      </c>
      <c r="ONW619" s="55"/>
      <c r="ONY619" s="20" t="s">
        <v>3020</v>
      </c>
      <c r="ONZ619" s="11" t="s">
        <v>5981</v>
      </c>
      <c r="OOA619" s="59" t="s">
        <v>5982</v>
      </c>
      <c r="OOB619" s="59" t="s">
        <v>5983</v>
      </c>
      <c r="OOC619" s="59" t="s">
        <v>2984</v>
      </c>
      <c r="OOD619" s="59" t="s">
        <v>5984</v>
      </c>
      <c r="OOE619" s="59" t="s">
        <v>5985</v>
      </c>
      <c r="OOF619" s="59" t="s">
        <v>1033</v>
      </c>
      <c r="OOG619" s="59"/>
      <c r="OOH619" s="59" t="s">
        <v>3019</v>
      </c>
      <c r="OOI619" s="59" t="s">
        <v>2843</v>
      </c>
      <c r="OOJ619" s="59" t="s">
        <v>5944</v>
      </c>
      <c r="OOK619" s="11" t="s">
        <v>1420</v>
      </c>
      <c r="OOL619" s="11" t="e">
        <f>_xlfn.XLOOKUP(OOK619,'User Stories'!OOF:OOF,'User Stories'!OOG:OOG)</f>
        <v>#N/A</v>
      </c>
      <c r="OOM619" s="55"/>
      <c r="OOO619" s="20" t="s">
        <v>3020</v>
      </c>
      <c r="OOP619" s="11" t="s">
        <v>5981</v>
      </c>
      <c r="OOQ619" s="59" t="s">
        <v>5982</v>
      </c>
      <c r="OOR619" s="59" t="s">
        <v>5983</v>
      </c>
      <c r="OOS619" s="59" t="s">
        <v>2984</v>
      </c>
      <c r="OOT619" s="59" t="s">
        <v>5984</v>
      </c>
      <c r="OOU619" s="59" t="s">
        <v>5985</v>
      </c>
      <c r="OOV619" s="59" t="s">
        <v>1033</v>
      </c>
      <c r="OOW619" s="59"/>
      <c r="OOX619" s="59" t="s">
        <v>3019</v>
      </c>
      <c r="OOY619" s="59" t="s">
        <v>2843</v>
      </c>
      <c r="OOZ619" s="59" t="s">
        <v>5944</v>
      </c>
      <c r="OPA619" s="11" t="s">
        <v>1420</v>
      </c>
      <c r="OPB619" s="11" t="e">
        <f>_xlfn.XLOOKUP(OPA619,'User Stories'!OOV:OOV,'User Stories'!OOW:OOW)</f>
        <v>#N/A</v>
      </c>
      <c r="OPC619" s="55"/>
      <c r="OPE619" s="20" t="s">
        <v>3020</v>
      </c>
      <c r="OPF619" s="11" t="s">
        <v>5981</v>
      </c>
      <c r="OPG619" s="59" t="s">
        <v>5982</v>
      </c>
      <c r="OPH619" s="59" t="s">
        <v>5983</v>
      </c>
      <c r="OPI619" s="59" t="s">
        <v>2984</v>
      </c>
      <c r="OPJ619" s="59" t="s">
        <v>5984</v>
      </c>
      <c r="OPK619" s="59" t="s">
        <v>5985</v>
      </c>
      <c r="OPL619" s="59" t="s">
        <v>1033</v>
      </c>
      <c r="OPM619" s="59"/>
      <c r="OPN619" s="59" t="s">
        <v>3019</v>
      </c>
      <c r="OPO619" s="59" t="s">
        <v>2843</v>
      </c>
      <c r="OPP619" s="59" t="s">
        <v>5944</v>
      </c>
      <c r="OPQ619" s="11" t="s">
        <v>1420</v>
      </c>
      <c r="OPR619" s="11" t="e">
        <f>_xlfn.XLOOKUP(OPQ619,'User Stories'!OPL:OPL,'User Stories'!OPM:OPM)</f>
        <v>#N/A</v>
      </c>
      <c r="OPS619" s="55"/>
      <c r="OPU619" s="20" t="s">
        <v>3020</v>
      </c>
      <c r="OPV619" s="11" t="s">
        <v>5981</v>
      </c>
      <c r="OPW619" s="59" t="s">
        <v>5982</v>
      </c>
      <c r="OPX619" s="59" t="s">
        <v>5983</v>
      </c>
      <c r="OPY619" s="59" t="s">
        <v>2984</v>
      </c>
      <c r="OPZ619" s="59" t="s">
        <v>5984</v>
      </c>
      <c r="OQA619" s="59" t="s">
        <v>5985</v>
      </c>
      <c r="OQB619" s="59" t="s">
        <v>1033</v>
      </c>
      <c r="OQC619" s="59"/>
      <c r="OQD619" s="59" t="s">
        <v>3019</v>
      </c>
      <c r="OQE619" s="59" t="s">
        <v>2843</v>
      </c>
      <c r="OQF619" s="59" t="s">
        <v>5944</v>
      </c>
      <c r="OQG619" s="11" t="s">
        <v>1420</v>
      </c>
      <c r="OQH619" s="11" t="e">
        <f>_xlfn.XLOOKUP(OQG619,'User Stories'!OQB:OQB,'User Stories'!OQC:OQC)</f>
        <v>#N/A</v>
      </c>
      <c r="OQI619" s="55"/>
      <c r="OQK619" s="20" t="s">
        <v>3020</v>
      </c>
      <c r="OQL619" s="11" t="s">
        <v>5981</v>
      </c>
      <c r="OQM619" s="59" t="s">
        <v>5982</v>
      </c>
      <c r="OQN619" s="59" t="s">
        <v>5983</v>
      </c>
      <c r="OQO619" s="59" t="s">
        <v>2984</v>
      </c>
      <c r="OQP619" s="59" t="s">
        <v>5984</v>
      </c>
      <c r="OQQ619" s="59" t="s">
        <v>5985</v>
      </c>
      <c r="OQR619" s="59" t="s">
        <v>1033</v>
      </c>
      <c r="OQS619" s="59"/>
      <c r="OQT619" s="59" t="s">
        <v>3019</v>
      </c>
      <c r="OQU619" s="59" t="s">
        <v>2843</v>
      </c>
      <c r="OQV619" s="59" t="s">
        <v>5944</v>
      </c>
      <c r="OQW619" s="11" t="s">
        <v>1420</v>
      </c>
      <c r="OQX619" s="11" t="e">
        <f>_xlfn.XLOOKUP(OQW619,'User Stories'!OQR:OQR,'User Stories'!OQS:OQS)</f>
        <v>#N/A</v>
      </c>
      <c r="OQY619" s="55"/>
      <c r="ORA619" s="20" t="s">
        <v>3020</v>
      </c>
      <c r="ORB619" s="11" t="s">
        <v>5981</v>
      </c>
      <c r="ORC619" s="59" t="s">
        <v>5982</v>
      </c>
      <c r="ORD619" s="59" t="s">
        <v>5983</v>
      </c>
      <c r="ORE619" s="59" t="s">
        <v>2984</v>
      </c>
      <c r="ORF619" s="59" t="s">
        <v>5984</v>
      </c>
      <c r="ORG619" s="59" t="s">
        <v>5985</v>
      </c>
      <c r="ORH619" s="59" t="s">
        <v>1033</v>
      </c>
      <c r="ORI619" s="59"/>
      <c r="ORJ619" s="59" t="s">
        <v>3019</v>
      </c>
      <c r="ORK619" s="59" t="s">
        <v>2843</v>
      </c>
      <c r="ORL619" s="59" t="s">
        <v>5944</v>
      </c>
      <c r="ORM619" s="11" t="s">
        <v>1420</v>
      </c>
      <c r="ORN619" s="11" t="e">
        <f>_xlfn.XLOOKUP(ORM619,'User Stories'!ORH:ORH,'User Stories'!ORI:ORI)</f>
        <v>#N/A</v>
      </c>
      <c r="ORO619" s="55"/>
      <c r="ORQ619" s="20" t="s">
        <v>3020</v>
      </c>
      <c r="ORR619" s="11" t="s">
        <v>5981</v>
      </c>
      <c r="ORS619" s="59" t="s">
        <v>5982</v>
      </c>
      <c r="ORT619" s="59" t="s">
        <v>5983</v>
      </c>
      <c r="ORU619" s="59" t="s">
        <v>2984</v>
      </c>
      <c r="ORV619" s="59" t="s">
        <v>5984</v>
      </c>
      <c r="ORW619" s="59" t="s">
        <v>5985</v>
      </c>
      <c r="ORX619" s="59" t="s">
        <v>1033</v>
      </c>
      <c r="ORY619" s="59"/>
      <c r="ORZ619" s="59" t="s">
        <v>3019</v>
      </c>
      <c r="OSA619" s="59" t="s">
        <v>2843</v>
      </c>
      <c r="OSB619" s="59" t="s">
        <v>5944</v>
      </c>
      <c r="OSC619" s="11" t="s">
        <v>1420</v>
      </c>
      <c r="OSD619" s="11" t="e">
        <f>_xlfn.XLOOKUP(OSC619,'User Stories'!ORX:ORX,'User Stories'!ORY:ORY)</f>
        <v>#N/A</v>
      </c>
      <c r="OSE619" s="55"/>
      <c r="OSG619" s="20" t="s">
        <v>3020</v>
      </c>
      <c r="OSH619" s="11" t="s">
        <v>5981</v>
      </c>
      <c r="OSI619" s="59" t="s">
        <v>5982</v>
      </c>
      <c r="OSJ619" s="59" t="s">
        <v>5983</v>
      </c>
      <c r="OSK619" s="59" t="s">
        <v>2984</v>
      </c>
      <c r="OSL619" s="59" t="s">
        <v>5984</v>
      </c>
      <c r="OSM619" s="59" t="s">
        <v>5985</v>
      </c>
      <c r="OSN619" s="59" t="s">
        <v>1033</v>
      </c>
      <c r="OSO619" s="59"/>
      <c r="OSP619" s="59" t="s">
        <v>3019</v>
      </c>
      <c r="OSQ619" s="59" t="s">
        <v>2843</v>
      </c>
      <c r="OSR619" s="59" t="s">
        <v>5944</v>
      </c>
      <c r="OSS619" s="11" t="s">
        <v>1420</v>
      </c>
      <c r="OST619" s="11" t="e">
        <f>_xlfn.XLOOKUP(OSS619,'User Stories'!OSN:OSN,'User Stories'!OSO:OSO)</f>
        <v>#N/A</v>
      </c>
      <c r="OSU619" s="55"/>
      <c r="OSW619" s="20" t="s">
        <v>3020</v>
      </c>
      <c r="OSX619" s="11" t="s">
        <v>5981</v>
      </c>
      <c r="OSY619" s="59" t="s">
        <v>5982</v>
      </c>
      <c r="OSZ619" s="59" t="s">
        <v>5983</v>
      </c>
      <c r="OTA619" s="59" t="s">
        <v>2984</v>
      </c>
      <c r="OTB619" s="59" t="s">
        <v>5984</v>
      </c>
      <c r="OTC619" s="59" t="s">
        <v>5985</v>
      </c>
      <c r="OTD619" s="59" t="s">
        <v>1033</v>
      </c>
      <c r="OTE619" s="59"/>
      <c r="OTF619" s="59" t="s">
        <v>3019</v>
      </c>
      <c r="OTG619" s="59" t="s">
        <v>2843</v>
      </c>
      <c r="OTH619" s="59" t="s">
        <v>5944</v>
      </c>
      <c r="OTI619" s="11" t="s">
        <v>1420</v>
      </c>
      <c r="OTJ619" s="11" t="e">
        <f>_xlfn.XLOOKUP(OTI619,'User Stories'!OTD:OTD,'User Stories'!OTE:OTE)</f>
        <v>#N/A</v>
      </c>
      <c r="OTK619" s="55"/>
      <c r="OTM619" s="20" t="s">
        <v>3020</v>
      </c>
      <c r="OTN619" s="11" t="s">
        <v>5981</v>
      </c>
      <c r="OTO619" s="59" t="s">
        <v>5982</v>
      </c>
      <c r="OTP619" s="59" t="s">
        <v>5983</v>
      </c>
      <c r="OTQ619" s="59" t="s">
        <v>2984</v>
      </c>
      <c r="OTR619" s="59" t="s">
        <v>5984</v>
      </c>
      <c r="OTS619" s="59" t="s">
        <v>5985</v>
      </c>
      <c r="OTT619" s="59" t="s">
        <v>1033</v>
      </c>
      <c r="OTU619" s="59"/>
      <c r="OTV619" s="59" t="s">
        <v>3019</v>
      </c>
      <c r="OTW619" s="59" t="s">
        <v>2843</v>
      </c>
      <c r="OTX619" s="59" t="s">
        <v>5944</v>
      </c>
      <c r="OTY619" s="11" t="s">
        <v>1420</v>
      </c>
      <c r="OTZ619" s="11" t="e">
        <f>_xlfn.XLOOKUP(OTY619,'User Stories'!OTT:OTT,'User Stories'!OTU:OTU)</f>
        <v>#N/A</v>
      </c>
      <c r="OUA619" s="55"/>
      <c r="OUC619" s="20" t="s">
        <v>3020</v>
      </c>
      <c r="OUD619" s="11" t="s">
        <v>5981</v>
      </c>
      <c r="OUE619" s="59" t="s">
        <v>5982</v>
      </c>
      <c r="OUF619" s="59" t="s">
        <v>5983</v>
      </c>
      <c r="OUG619" s="59" t="s">
        <v>2984</v>
      </c>
      <c r="OUH619" s="59" t="s">
        <v>5984</v>
      </c>
      <c r="OUI619" s="59" t="s">
        <v>5985</v>
      </c>
      <c r="OUJ619" s="59" t="s">
        <v>1033</v>
      </c>
      <c r="OUK619" s="59"/>
      <c r="OUL619" s="59" t="s">
        <v>3019</v>
      </c>
      <c r="OUM619" s="59" t="s">
        <v>2843</v>
      </c>
      <c r="OUN619" s="59" t="s">
        <v>5944</v>
      </c>
      <c r="OUO619" s="11" t="s">
        <v>1420</v>
      </c>
      <c r="OUP619" s="11" t="e">
        <f>_xlfn.XLOOKUP(OUO619,'User Stories'!OUJ:OUJ,'User Stories'!OUK:OUK)</f>
        <v>#N/A</v>
      </c>
      <c r="OUQ619" s="55"/>
      <c r="OUS619" s="20" t="s">
        <v>3020</v>
      </c>
      <c r="OUT619" s="11" t="s">
        <v>5981</v>
      </c>
      <c r="OUU619" s="59" t="s">
        <v>5982</v>
      </c>
      <c r="OUV619" s="59" t="s">
        <v>5983</v>
      </c>
      <c r="OUW619" s="59" t="s">
        <v>2984</v>
      </c>
      <c r="OUX619" s="59" t="s">
        <v>5984</v>
      </c>
      <c r="OUY619" s="59" t="s">
        <v>5985</v>
      </c>
      <c r="OUZ619" s="59" t="s">
        <v>1033</v>
      </c>
      <c r="OVA619" s="59"/>
      <c r="OVB619" s="59" t="s">
        <v>3019</v>
      </c>
      <c r="OVC619" s="59" t="s">
        <v>2843</v>
      </c>
      <c r="OVD619" s="59" t="s">
        <v>5944</v>
      </c>
      <c r="OVE619" s="11" t="s">
        <v>1420</v>
      </c>
      <c r="OVF619" s="11" t="e">
        <f>_xlfn.XLOOKUP(OVE619,'User Stories'!OUZ:OUZ,'User Stories'!OVA:OVA)</f>
        <v>#N/A</v>
      </c>
      <c r="OVG619" s="55"/>
      <c r="OVI619" s="20" t="s">
        <v>3020</v>
      </c>
      <c r="OVJ619" s="11" t="s">
        <v>5981</v>
      </c>
      <c r="OVK619" s="59" t="s">
        <v>5982</v>
      </c>
      <c r="OVL619" s="59" t="s">
        <v>5983</v>
      </c>
      <c r="OVM619" s="59" t="s">
        <v>2984</v>
      </c>
      <c r="OVN619" s="59" t="s">
        <v>5984</v>
      </c>
      <c r="OVO619" s="59" t="s">
        <v>5985</v>
      </c>
      <c r="OVP619" s="59" t="s">
        <v>1033</v>
      </c>
      <c r="OVQ619" s="59"/>
      <c r="OVR619" s="59" t="s">
        <v>3019</v>
      </c>
      <c r="OVS619" s="59" t="s">
        <v>2843</v>
      </c>
      <c r="OVT619" s="59" t="s">
        <v>5944</v>
      </c>
      <c r="OVU619" s="11" t="s">
        <v>1420</v>
      </c>
      <c r="OVV619" s="11" t="e">
        <f>_xlfn.XLOOKUP(OVU619,'User Stories'!OVP:OVP,'User Stories'!OVQ:OVQ)</f>
        <v>#N/A</v>
      </c>
      <c r="OVW619" s="55"/>
      <c r="OVY619" s="20" t="s">
        <v>3020</v>
      </c>
      <c r="OVZ619" s="11" t="s">
        <v>5981</v>
      </c>
      <c r="OWA619" s="59" t="s">
        <v>5982</v>
      </c>
      <c r="OWB619" s="59" t="s">
        <v>5983</v>
      </c>
      <c r="OWC619" s="59" t="s">
        <v>2984</v>
      </c>
      <c r="OWD619" s="59" t="s">
        <v>5984</v>
      </c>
      <c r="OWE619" s="59" t="s">
        <v>5985</v>
      </c>
      <c r="OWF619" s="59" t="s">
        <v>1033</v>
      </c>
      <c r="OWG619" s="59"/>
      <c r="OWH619" s="59" t="s">
        <v>3019</v>
      </c>
      <c r="OWI619" s="59" t="s">
        <v>2843</v>
      </c>
      <c r="OWJ619" s="59" t="s">
        <v>5944</v>
      </c>
      <c r="OWK619" s="11" t="s">
        <v>1420</v>
      </c>
      <c r="OWL619" s="11" t="e">
        <f>_xlfn.XLOOKUP(OWK619,'User Stories'!OWF:OWF,'User Stories'!OWG:OWG)</f>
        <v>#N/A</v>
      </c>
      <c r="OWM619" s="55"/>
      <c r="OWO619" s="20" t="s">
        <v>3020</v>
      </c>
      <c r="OWP619" s="11" t="s">
        <v>5981</v>
      </c>
      <c r="OWQ619" s="59" t="s">
        <v>5982</v>
      </c>
      <c r="OWR619" s="59" t="s">
        <v>5983</v>
      </c>
      <c r="OWS619" s="59" t="s">
        <v>2984</v>
      </c>
      <c r="OWT619" s="59" t="s">
        <v>5984</v>
      </c>
      <c r="OWU619" s="59" t="s">
        <v>5985</v>
      </c>
      <c r="OWV619" s="59" t="s">
        <v>1033</v>
      </c>
      <c r="OWW619" s="59"/>
      <c r="OWX619" s="59" t="s">
        <v>3019</v>
      </c>
      <c r="OWY619" s="59" t="s">
        <v>2843</v>
      </c>
      <c r="OWZ619" s="59" t="s">
        <v>5944</v>
      </c>
      <c r="OXA619" s="11" t="s">
        <v>1420</v>
      </c>
      <c r="OXB619" s="11" t="e">
        <f>_xlfn.XLOOKUP(OXA619,'User Stories'!OWV:OWV,'User Stories'!OWW:OWW)</f>
        <v>#N/A</v>
      </c>
      <c r="OXC619" s="55"/>
      <c r="OXE619" s="20" t="s">
        <v>3020</v>
      </c>
      <c r="OXF619" s="11" t="s">
        <v>5981</v>
      </c>
      <c r="OXG619" s="59" t="s">
        <v>5982</v>
      </c>
      <c r="OXH619" s="59" t="s">
        <v>5983</v>
      </c>
      <c r="OXI619" s="59" t="s">
        <v>2984</v>
      </c>
      <c r="OXJ619" s="59" t="s">
        <v>5984</v>
      </c>
      <c r="OXK619" s="59" t="s">
        <v>5985</v>
      </c>
      <c r="OXL619" s="59" t="s">
        <v>1033</v>
      </c>
      <c r="OXM619" s="59"/>
      <c r="OXN619" s="59" t="s">
        <v>3019</v>
      </c>
      <c r="OXO619" s="59" t="s">
        <v>2843</v>
      </c>
      <c r="OXP619" s="59" t="s">
        <v>5944</v>
      </c>
      <c r="OXQ619" s="11" t="s">
        <v>1420</v>
      </c>
      <c r="OXR619" s="11" t="e">
        <f>_xlfn.XLOOKUP(OXQ619,'User Stories'!OXL:OXL,'User Stories'!OXM:OXM)</f>
        <v>#N/A</v>
      </c>
      <c r="OXS619" s="55"/>
      <c r="OXU619" s="20" t="s">
        <v>3020</v>
      </c>
      <c r="OXV619" s="11" t="s">
        <v>5981</v>
      </c>
      <c r="OXW619" s="59" t="s">
        <v>5982</v>
      </c>
      <c r="OXX619" s="59" t="s">
        <v>5983</v>
      </c>
      <c r="OXY619" s="59" t="s">
        <v>2984</v>
      </c>
      <c r="OXZ619" s="59" t="s">
        <v>5984</v>
      </c>
      <c r="OYA619" s="59" t="s">
        <v>5985</v>
      </c>
      <c r="OYB619" s="59" t="s">
        <v>1033</v>
      </c>
      <c r="OYC619" s="59"/>
      <c r="OYD619" s="59" t="s">
        <v>3019</v>
      </c>
      <c r="OYE619" s="59" t="s">
        <v>2843</v>
      </c>
      <c r="OYF619" s="59" t="s">
        <v>5944</v>
      </c>
      <c r="OYG619" s="11" t="s">
        <v>1420</v>
      </c>
      <c r="OYH619" s="11" t="e">
        <f>_xlfn.XLOOKUP(OYG619,'User Stories'!OYB:OYB,'User Stories'!OYC:OYC)</f>
        <v>#N/A</v>
      </c>
      <c r="OYI619" s="55"/>
      <c r="OYK619" s="20" t="s">
        <v>3020</v>
      </c>
      <c r="OYL619" s="11" t="s">
        <v>5981</v>
      </c>
      <c r="OYM619" s="59" t="s">
        <v>5982</v>
      </c>
      <c r="OYN619" s="59" t="s">
        <v>5983</v>
      </c>
      <c r="OYO619" s="59" t="s">
        <v>2984</v>
      </c>
      <c r="OYP619" s="59" t="s">
        <v>5984</v>
      </c>
      <c r="OYQ619" s="59" t="s">
        <v>5985</v>
      </c>
      <c r="OYR619" s="59" t="s">
        <v>1033</v>
      </c>
      <c r="OYS619" s="59"/>
      <c r="OYT619" s="59" t="s">
        <v>3019</v>
      </c>
      <c r="OYU619" s="59" t="s">
        <v>2843</v>
      </c>
      <c r="OYV619" s="59" t="s">
        <v>5944</v>
      </c>
      <c r="OYW619" s="11" t="s">
        <v>1420</v>
      </c>
      <c r="OYX619" s="11" t="e">
        <f>_xlfn.XLOOKUP(OYW619,'User Stories'!OYR:OYR,'User Stories'!OYS:OYS)</f>
        <v>#N/A</v>
      </c>
      <c r="OYY619" s="55"/>
      <c r="OZA619" s="20" t="s">
        <v>3020</v>
      </c>
      <c r="OZB619" s="11" t="s">
        <v>5981</v>
      </c>
      <c r="OZC619" s="59" t="s">
        <v>5982</v>
      </c>
      <c r="OZD619" s="59" t="s">
        <v>5983</v>
      </c>
      <c r="OZE619" s="59" t="s">
        <v>2984</v>
      </c>
      <c r="OZF619" s="59" t="s">
        <v>5984</v>
      </c>
      <c r="OZG619" s="59" t="s">
        <v>5985</v>
      </c>
      <c r="OZH619" s="59" t="s">
        <v>1033</v>
      </c>
      <c r="OZI619" s="59"/>
      <c r="OZJ619" s="59" t="s">
        <v>3019</v>
      </c>
      <c r="OZK619" s="59" t="s">
        <v>2843</v>
      </c>
      <c r="OZL619" s="59" t="s">
        <v>5944</v>
      </c>
      <c r="OZM619" s="11" t="s">
        <v>1420</v>
      </c>
      <c r="OZN619" s="11" t="e">
        <f>_xlfn.XLOOKUP(OZM619,'User Stories'!OZH:OZH,'User Stories'!OZI:OZI)</f>
        <v>#N/A</v>
      </c>
      <c r="OZO619" s="55"/>
      <c r="OZQ619" s="20" t="s">
        <v>3020</v>
      </c>
      <c r="OZR619" s="11" t="s">
        <v>5981</v>
      </c>
      <c r="OZS619" s="59" t="s">
        <v>5982</v>
      </c>
      <c r="OZT619" s="59" t="s">
        <v>5983</v>
      </c>
      <c r="OZU619" s="59" t="s">
        <v>2984</v>
      </c>
      <c r="OZV619" s="59" t="s">
        <v>5984</v>
      </c>
      <c r="OZW619" s="59" t="s">
        <v>5985</v>
      </c>
      <c r="OZX619" s="59" t="s">
        <v>1033</v>
      </c>
      <c r="OZY619" s="59"/>
      <c r="OZZ619" s="59" t="s">
        <v>3019</v>
      </c>
      <c r="PAA619" s="59" t="s">
        <v>2843</v>
      </c>
      <c r="PAB619" s="59" t="s">
        <v>5944</v>
      </c>
      <c r="PAC619" s="11" t="s">
        <v>1420</v>
      </c>
      <c r="PAD619" s="11" t="e">
        <f>_xlfn.XLOOKUP(PAC619,'User Stories'!OZX:OZX,'User Stories'!OZY:OZY)</f>
        <v>#N/A</v>
      </c>
      <c r="PAE619" s="55"/>
      <c r="PAG619" s="20" t="s">
        <v>3020</v>
      </c>
      <c r="PAH619" s="11" t="s">
        <v>5981</v>
      </c>
      <c r="PAI619" s="59" t="s">
        <v>5982</v>
      </c>
      <c r="PAJ619" s="59" t="s">
        <v>5983</v>
      </c>
      <c r="PAK619" s="59" t="s">
        <v>2984</v>
      </c>
      <c r="PAL619" s="59" t="s">
        <v>5984</v>
      </c>
      <c r="PAM619" s="59" t="s">
        <v>5985</v>
      </c>
      <c r="PAN619" s="59" t="s">
        <v>1033</v>
      </c>
      <c r="PAO619" s="59"/>
      <c r="PAP619" s="59" t="s">
        <v>3019</v>
      </c>
      <c r="PAQ619" s="59" t="s">
        <v>2843</v>
      </c>
      <c r="PAR619" s="59" t="s">
        <v>5944</v>
      </c>
      <c r="PAS619" s="11" t="s">
        <v>1420</v>
      </c>
      <c r="PAT619" s="11" t="e">
        <f>_xlfn.XLOOKUP(PAS619,'User Stories'!PAN:PAN,'User Stories'!PAO:PAO)</f>
        <v>#N/A</v>
      </c>
      <c r="PAU619" s="55"/>
      <c r="PAW619" s="20" t="s">
        <v>3020</v>
      </c>
      <c r="PAX619" s="11" t="s">
        <v>5981</v>
      </c>
      <c r="PAY619" s="59" t="s">
        <v>5982</v>
      </c>
      <c r="PAZ619" s="59" t="s">
        <v>5983</v>
      </c>
      <c r="PBA619" s="59" t="s">
        <v>2984</v>
      </c>
      <c r="PBB619" s="59" t="s">
        <v>5984</v>
      </c>
      <c r="PBC619" s="59" t="s">
        <v>5985</v>
      </c>
      <c r="PBD619" s="59" t="s">
        <v>1033</v>
      </c>
      <c r="PBE619" s="59"/>
      <c r="PBF619" s="59" t="s">
        <v>3019</v>
      </c>
      <c r="PBG619" s="59" t="s">
        <v>2843</v>
      </c>
      <c r="PBH619" s="59" t="s">
        <v>5944</v>
      </c>
      <c r="PBI619" s="11" t="s">
        <v>1420</v>
      </c>
      <c r="PBJ619" s="11" t="e">
        <f>_xlfn.XLOOKUP(PBI619,'User Stories'!PBD:PBD,'User Stories'!PBE:PBE)</f>
        <v>#N/A</v>
      </c>
      <c r="PBK619" s="55"/>
      <c r="PBM619" s="20" t="s">
        <v>3020</v>
      </c>
      <c r="PBN619" s="11" t="s">
        <v>5981</v>
      </c>
      <c r="PBO619" s="59" t="s">
        <v>5982</v>
      </c>
      <c r="PBP619" s="59" t="s">
        <v>5983</v>
      </c>
      <c r="PBQ619" s="59" t="s">
        <v>2984</v>
      </c>
      <c r="PBR619" s="59" t="s">
        <v>5984</v>
      </c>
      <c r="PBS619" s="59" t="s">
        <v>5985</v>
      </c>
      <c r="PBT619" s="59" t="s">
        <v>1033</v>
      </c>
      <c r="PBU619" s="59"/>
      <c r="PBV619" s="59" t="s">
        <v>3019</v>
      </c>
      <c r="PBW619" s="59" t="s">
        <v>2843</v>
      </c>
      <c r="PBX619" s="59" t="s">
        <v>5944</v>
      </c>
      <c r="PBY619" s="11" t="s">
        <v>1420</v>
      </c>
      <c r="PBZ619" s="11" t="e">
        <f>_xlfn.XLOOKUP(PBY619,'User Stories'!PBT:PBT,'User Stories'!PBU:PBU)</f>
        <v>#N/A</v>
      </c>
      <c r="PCA619" s="55"/>
      <c r="PCC619" s="20" t="s">
        <v>3020</v>
      </c>
      <c r="PCD619" s="11" t="s">
        <v>5981</v>
      </c>
      <c r="PCE619" s="59" t="s">
        <v>5982</v>
      </c>
      <c r="PCF619" s="59" t="s">
        <v>5983</v>
      </c>
      <c r="PCG619" s="59" t="s">
        <v>2984</v>
      </c>
      <c r="PCH619" s="59" t="s">
        <v>5984</v>
      </c>
      <c r="PCI619" s="59" t="s">
        <v>5985</v>
      </c>
      <c r="PCJ619" s="59" t="s">
        <v>1033</v>
      </c>
      <c r="PCK619" s="59"/>
      <c r="PCL619" s="59" t="s">
        <v>3019</v>
      </c>
      <c r="PCM619" s="59" t="s">
        <v>2843</v>
      </c>
      <c r="PCN619" s="59" t="s">
        <v>5944</v>
      </c>
      <c r="PCO619" s="11" t="s">
        <v>1420</v>
      </c>
      <c r="PCP619" s="11" t="e">
        <f>_xlfn.XLOOKUP(PCO619,'User Stories'!PCJ:PCJ,'User Stories'!PCK:PCK)</f>
        <v>#N/A</v>
      </c>
      <c r="PCQ619" s="55"/>
      <c r="PCS619" s="20" t="s">
        <v>3020</v>
      </c>
      <c r="PCT619" s="11" t="s">
        <v>5981</v>
      </c>
      <c r="PCU619" s="59" t="s">
        <v>5982</v>
      </c>
      <c r="PCV619" s="59" t="s">
        <v>5983</v>
      </c>
      <c r="PCW619" s="59" t="s">
        <v>2984</v>
      </c>
      <c r="PCX619" s="59" t="s">
        <v>5984</v>
      </c>
      <c r="PCY619" s="59" t="s">
        <v>5985</v>
      </c>
      <c r="PCZ619" s="59" t="s">
        <v>1033</v>
      </c>
      <c r="PDA619" s="59"/>
      <c r="PDB619" s="59" t="s">
        <v>3019</v>
      </c>
      <c r="PDC619" s="59" t="s">
        <v>2843</v>
      </c>
      <c r="PDD619" s="59" t="s">
        <v>5944</v>
      </c>
      <c r="PDE619" s="11" t="s">
        <v>1420</v>
      </c>
      <c r="PDF619" s="11" t="e">
        <f>_xlfn.XLOOKUP(PDE619,'User Stories'!PCZ:PCZ,'User Stories'!PDA:PDA)</f>
        <v>#N/A</v>
      </c>
      <c r="PDG619" s="55"/>
      <c r="PDI619" s="20" t="s">
        <v>3020</v>
      </c>
      <c r="PDJ619" s="11" t="s">
        <v>5981</v>
      </c>
      <c r="PDK619" s="59" t="s">
        <v>5982</v>
      </c>
      <c r="PDL619" s="59" t="s">
        <v>5983</v>
      </c>
      <c r="PDM619" s="59" t="s">
        <v>2984</v>
      </c>
      <c r="PDN619" s="59" t="s">
        <v>5984</v>
      </c>
      <c r="PDO619" s="59" t="s">
        <v>5985</v>
      </c>
      <c r="PDP619" s="59" t="s">
        <v>1033</v>
      </c>
      <c r="PDQ619" s="59"/>
      <c r="PDR619" s="59" t="s">
        <v>3019</v>
      </c>
      <c r="PDS619" s="59" t="s">
        <v>2843</v>
      </c>
      <c r="PDT619" s="59" t="s">
        <v>5944</v>
      </c>
      <c r="PDU619" s="11" t="s">
        <v>1420</v>
      </c>
      <c r="PDV619" s="11" t="e">
        <f>_xlfn.XLOOKUP(PDU619,'User Stories'!PDP:PDP,'User Stories'!PDQ:PDQ)</f>
        <v>#N/A</v>
      </c>
      <c r="PDW619" s="55"/>
      <c r="PDY619" s="20" t="s">
        <v>3020</v>
      </c>
      <c r="PDZ619" s="11" t="s">
        <v>5981</v>
      </c>
      <c r="PEA619" s="59" t="s">
        <v>5982</v>
      </c>
      <c r="PEB619" s="59" t="s">
        <v>5983</v>
      </c>
      <c r="PEC619" s="59" t="s">
        <v>2984</v>
      </c>
      <c r="PED619" s="59" t="s">
        <v>5984</v>
      </c>
      <c r="PEE619" s="59" t="s">
        <v>5985</v>
      </c>
      <c r="PEF619" s="59" t="s">
        <v>1033</v>
      </c>
      <c r="PEG619" s="59"/>
      <c r="PEH619" s="59" t="s">
        <v>3019</v>
      </c>
      <c r="PEI619" s="59" t="s">
        <v>2843</v>
      </c>
      <c r="PEJ619" s="59" t="s">
        <v>5944</v>
      </c>
      <c r="PEK619" s="11" t="s">
        <v>1420</v>
      </c>
      <c r="PEL619" s="11" t="e">
        <f>_xlfn.XLOOKUP(PEK619,'User Stories'!PEF:PEF,'User Stories'!PEG:PEG)</f>
        <v>#N/A</v>
      </c>
      <c r="PEM619" s="55"/>
      <c r="PEO619" s="20" t="s">
        <v>3020</v>
      </c>
      <c r="PEP619" s="11" t="s">
        <v>5981</v>
      </c>
      <c r="PEQ619" s="59" t="s">
        <v>5982</v>
      </c>
      <c r="PER619" s="59" t="s">
        <v>5983</v>
      </c>
      <c r="PES619" s="59" t="s">
        <v>2984</v>
      </c>
      <c r="PET619" s="59" t="s">
        <v>5984</v>
      </c>
      <c r="PEU619" s="59" t="s">
        <v>5985</v>
      </c>
      <c r="PEV619" s="59" t="s">
        <v>1033</v>
      </c>
      <c r="PEW619" s="59"/>
      <c r="PEX619" s="59" t="s">
        <v>3019</v>
      </c>
      <c r="PEY619" s="59" t="s">
        <v>2843</v>
      </c>
      <c r="PEZ619" s="59" t="s">
        <v>5944</v>
      </c>
      <c r="PFA619" s="11" t="s">
        <v>1420</v>
      </c>
      <c r="PFB619" s="11" t="e">
        <f>_xlfn.XLOOKUP(PFA619,'User Stories'!PEV:PEV,'User Stories'!PEW:PEW)</f>
        <v>#N/A</v>
      </c>
      <c r="PFC619" s="55"/>
      <c r="PFE619" s="20" t="s">
        <v>3020</v>
      </c>
      <c r="PFF619" s="11" t="s">
        <v>5981</v>
      </c>
      <c r="PFG619" s="59" t="s">
        <v>5982</v>
      </c>
      <c r="PFH619" s="59" t="s">
        <v>5983</v>
      </c>
      <c r="PFI619" s="59" t="s">
        <v>2984</v>
      </c>
      <c r="PFJ619" s="59" t="s">
        <v>5984</v>
      </c>
      <c r="PFK619" s="59" t="s">
        <v>5985</v>
      </c>
      <c r="PFL619" s="59" t="s">
        <v>1033</v>
      </c>
      <c r="PFM619" s="59"/>
      <c r="PFN619" s="59" t="s">
        <v>3019</v>
      </c>
      <c r="PFO619" s="59" t="s">
        <v>2843</v>
      </c>
      <c r="PFP619" s="59" t="s">
        <v>5944</v>
      </c>
      <c r="PFQ619" s="11" t="s">
        <v>1420</v>
      </c>
      <c r="PFR619" s="11" t="e">
        <f>_xlfn.XLOOKUP(PFQ619,'User Stories'!PFL:PFL,'User Stories'!PFM:PFM)</f>
        <v>#N/A</v>
      </c>
      <c r="PFS619" s="55"/>
      <c r="PFU619" s="20" t="s">
        <v>3020</v>
      </c>
      <c r="PFV619" s="11" t="s">
        <v>5981</v>
      </c>
      <c r="PFW619" s="59" t="s">
        <v>5982</v>
      </c>
      <c r="PFX619" s="59" t="s">
        <v>5983</v>
      </c>
      <c r="PFY619" s="59" t="s">
        <v>2984</v>
      </c>
      <c r="PFZ619" s="59" t="s">
        <v>5984</v>
      </c>
      <c r="PGA619" s="59" t="s">
        <v>5985</v>
      </c>
      <c r="PGB619" s="59" t="s">
        <v>1033</v>
      </c>
      <c r="PGC619" s="59"/>
      <c r="PGD619" s="59" t="s">
        <v>3019</v>
      </c>
      <c r="PGE619" s="59" t="s">
        <v>2843</v>
      </c>
      <c r="PGF619" s="59" t="s">
        <v>5944</v>
      </c>
      <c r="PGG619" s="11" t="s">
        <v>1420</v>
      </c>
      <c r="PGH619" s="11" t="e">
        <f>_xlfn.XLOOKUP(PGG619,'User Stories'!PGB:PGB,'User Stories'!PGC:PGC)</f>
        <v>#N/A</v>
      </c>
      <c r="PGI619" s="55"/>
      <c r="PGK619" s="20" t="s">
        <v>3020</v>
      </c>
      <c r="PGL619" s="11" t="s">
        <v>5981</v>
      </c>
      <c r="PGM619" s="59" t="s">
        <v>5982</v>
      </c>
      <c r="PGN619" s="59" t="s">
        <v>5983</v>
      </c>
      <c r="PGO619" s="59" t="s">
        <v>2984</v>
      </c>
      <c r="PGP619" s="59" t="s">
        <v>5984</v>
      </c>
      <c r="PGQ619" s="59" t="s">
        <v>5985</v>
      </c>
      <c r="PGR619" s="59" t="s">
        <v>1033</v>
      </c>
      <c r="PGS619" s="59"/>
      <c r="PGT619" s="59" t="s">
        <v>3019</v>
      </c>
      <c r="PGU619" s="59" t="s">
        <v>2843</v>
      </c>
      <c r="PGV619" s="59" t="s">
        <v>5944</v>
      </c>
      <c r="PGW619" s="11" t="s">
        <v>1420</v>
      </c>
      <c r="PGX619" s="11" t="e">
        <f>_xlfn.XLOOKUP(PGW619,'User Stories'!PGR:PGR,'User Stories'!PGS:PGS)</f>
        <v>#N/A</v>
      </c>
      <c r="PGY619" s="55"/>
      <c r="PHA619" s="20" t="s">
        <v>3020</v>
      </c>
      <c r="PHB619" s="11" t="s">
        <v>5981</v>
      </c>
      <c r="PHC619" s="59" t="s">
        <v>5982</v>
      </c>
      <c r="PHD619" s="59" t="s">
        <v>5983</v>
      </c>
      <c r="PHE619" s="59" t="s">
        <v>2984</v>
      </c>
      <c r="PHF619" s="59" t="s">
        <v>5984</v>
      </c>
      <c r="PHG619" s="59" t="s">
        <v>5985</v>
      </c>
      <c r="PHH619" s="59" t="s">
        <v>1033</v>
      </c>
      <c r="PHI619" s="59"/>
      <c r="PHJ619" s="59" t="s">
        <v>3019</v>
      </c>
      <c r="PHK619" s="59" t="s">
        <v>2843</v>
      </c>
      <c r="PHL619" s="59" t="s">
        <v>5944</v>
      </c>
      <c r="PHM619" s="11" t="s">
        <v>1420</v>
      </c>
      <c r="PHN619" s="11" t="e">
        <f>_xlfn.XLOOKUP(PHM619,'User Stories'!PHH:PHH,'User Stories'!PHI:PHI)</f>
        <v>#N/A</v>
      </c>
      <c r="PHO619" s="55"/>
      <c r="PHQ619" s="20" t="s">
        <v>3020</v>
      </c>
      <c r="PHR619" s="11" t="s">
        <v>5981</v>
      </c>
      <c r="PHS619" s="59" t="s">
        <v>5982</v>
      </c>
      <c r="PHT619" s="59" t="s">
        <v>5983</v>
      </c>
      <c r="PHU619" s="59" t="s">
        <v>2984</v>
      </c>
      <c r="PHV619" s="59" t="s">
        <v>5984</v>
      </c>
      <c r="PHW619" s="59" t="s">
        <v>5985</v>
      </c>
      <c r="PHX619" s="59" t="s">
        <v>1033</v>
      </c>
      <c r="PHY619" s="59"/>
      <c r="PHZ619" s="59" t="s">
        <v>3019</v>
      </c>
      <c r="PIA619" s="59" t="s">
        <v>2843</v>
      </c>
      <c r="PIB619" s="59" t="s">
        <v>5944</v>
      </c>
      <c r="PIC619" s="11" t="s">
        <v>1420</v>
      </c>
      <c r="PID619" s="11" t="e">
        <f>_xlfn.XLOOKUP(PIC619,'User Stories'!PHX:PHX,'User Stories'!PHY:PHY)</f>
        <v>#N/A</v>
      </c>
      <c r="PIE619" s="55"/>
      <c r="PIG619" s="20" t="s">
        <v>3020</v>
      </c>
      <c r="PIH619" s="11" t="s">
        <v>5981</v>
      </c>
      <c r="PII619" s="59" t="s">
        <v>5982</v>
      </c>
      <c r="PIJ619" s="59" t="s">
        <v>5983</v>
      </c>
      <c r="PIK619" s="59" t="s">
        <v>2984</v>
      </c>
      <c r="PIL619" s="59" t="s">
        <v>5984</v>
      </c>
      <c r="PIM619" s="59" t="s">
        <v>5985</v>
      </c>
      <c r="PIN619" s="59" t="s">
        <v>1033</v>
      </c>
      <c r="PIO619" s="59"/>
      <c r="PIP619" s="59" t="s">
        <v>3019</v>
      </c>
      <c r="PIQ619" s="59" t="s">
        <v>2843</v>
      </c>
      <c r="PIR619" s="59" t="s">
        <v>5944</v>
      </c>
      <c r="PIS619" s="11" t="s">
        <v>1420</v>
      </c>
      <c r="PIT619" s="11" t="e">
        <f>_xlfn.XLOOKUP(PIS619,'User Stories'!PIN:PIN,'User Stories'!PIO:PIO)</f>
        <v>#N/A</v>
      </c>
      <c r="PIU619" s="55"/>
      <c r="PIW619" s="20" t="s">
        <v>3020</v>
      </c>
      <c r="PIX619" s="11" t="s">
        <v>5981</v>
      </c>
      <c r="PIY619" s="59" t="s">
        <v>5982</v>
      </c>
      <c r="PIZ619" s="59" t="s">
        <v>5983</v>
      </c>
      <c r="PJA619" s="59" t="s">
        <v>2984</v>
      </c>
      <c r="PJB619" s="59" t="s">
        <v>5984</v>
      </c>
      <c r="PJC619" s="59" t="s">
        <v>5985</v>
      </c>
      <c r="PJD619" s="59" t="s">
        <v>1033</v>
      </c>
      <c r="PJE619" s="59"/>
      <c r="PJF619" s="59" t="s">
        <v>3019</v>
      </c>
      <c r="PJG619" s="59" t="s">
        <v>2843</v>
      </c>
      <c r="PJH619" s="59" t="s">
        <v>5944</v>
      </c>
      <c r="PJI619" s="11" t="s">
        <v>1420</v>
      </c>
      <c r="PJJ619" s="11" t="e">
        <f>_xlfn.XLOOKUP(PJI619,'User Stories'!PJD:PJD,'User Stories'!PJE:PJE)</f>
        <v>#N/A</v>
      </c>
      <c r="PJK619" s="55"/>
      <c r="PJM619" s="20" t="s">
        <v>3020</v>
      </c>
      <c r="PJN619" s="11" t="s">
        <v>5981</v>
      </c>
      <c r="PJO619" s="59" t="s">
        <v>5982</v>
      </c>
      <c r="PJP619" s="59" t="s">
        <v>5983</v>
      </c>
      <c r="PJQ619" s="59" t="s">
        <v>2984</v>
      </c>
      <c r="PJR619" s="59" t="s">
        <v>5984</v>
      </c>
      <c r="PJS619" s="59" t="s">
        <v>5985</v>
      </c>
      <c r="PJT619" s="59" t="s">
        <v>1033</v>
      </c>
      <c r="PJU619" s="59"/>
      <c r="PJV619" s="59" t="s">
        <v>3019</v>
      </c>
      <c r="PJW619" s="59" t="s">
        <v>2843</v>
      </c>
      <c r="PJX619" s="59" t="s">
        <v>5944</v>
      </c>
      <c r="PJY619" s="11" t="s">
        <v>1420</v>
      </c>
      <c r="PJZ619" s="11" t="e">
        <f>_xlfn.XLOOKUP(PJY619,'User Stories'!PJT:PJT,'User Stories'!PJU:PJU)</f>
        <v>#N/A</v>
      </c>
      <c r="PKA619" s="55"/>
      <c r="PKC619" s="20" t="s">
        <v>3020</v>
      </c>
      <c r="PKD619" s="11" t="s">
        <v>5981</v>
      </c>
      <c r="PKE619" s="59" t="s">
        <v>5982</v>
      </c>
      <c r="PKF619" s="59" t="s">
        <v>5983</v>
      </c>
      <c r="PKG619" s="59" t="s">
        <v>2984</v>
      </c>
      <c r="PKH619" s="59" t="s">
        <v>5984</v>
      </c>
      <c r="PKI619" s="59" t="s">
        <v>5985</v>
      </c>
      <c r="PKJ619" s="59" t="s">
        <v>1033</v>
      </c>
      <c r="PKK619" s="59"/>
      <c r="PKL619" s="59" t="s">
        <v>3019</v>
      </c>
      <c r="PKM619" s="59" t="s">
        <v>2843</v>
      </c>
      <c r="PKN619" s="59" t="s">
        <v>5944</v>
      </c>
      <c r="PKO619" s="11" t="s">
        <v>1420</v>
      </c>
      <c r="PKP619" s="11" t="e">
        <f>_xlfn.XLOOKUP(PKO619,'User Stories'!PKJ:PKJ,'User Stories'!PKK:PKK)</f>
        <v>#N/A</v>
      </c>
      <c r="PKQ619" s="55"/>
      <c r="PKS619" s="20" t="s">
        <v>3020</v>
      </c>
      <c r="PKT619" s="11" t="s">
        <v>5981</v>
      </c>
      <c r="PKU619" s="59" t="s">
        <v>5982</v>
      </c>
      <c r="PKV619" s="59" t="s">
        <v>5983</v>
      </c>
      <c r="PKW619" s="59" t="s">
        <v>2984</v>
      </c>
      <c r="PKX619" s="59" t="s">
        <v>5984</v>
      </c>
      <c r="PKY619" s="59" t="s">
        <v>5985</v>
      </c>
      <c r="PKZ619" s="59" t="s">
        <v>1033</v>
      </c>
      <c r="PLA619" s="59"/>
      <c r="PLB619" s="59" t="s">
        <v>3019</v>
      </c>
      <c r="PLC619" s="59" t="s">
        <v>2843</v>
      </c>
      <c r="PLD619" s="59" t="s">
        <v>5944</v>
      </c>
      <c r="PLE619" s="11" t="s">
        <v>1420</v>
      </c>
      <c r="PLF619" s="11" t="e">
        <f>_xlfn.XLOOKUP(PLE619,'User Stories'!PKZ:PKZ,'User Stories'!PLA:PLA)</f>
        <v>#N/A</v>
      </c>
      <c r="PLG619" s="55"/>
      <c r="PLI619" s="20" t="s">
        <v>3020</v>
      </c>
      <c r="PLJ619" s="11" t="s">
        <v>5981</v>
      </c>
      <c r="PLK619" s="59" t="s">
        <v>5982</v>
      </c>
      <c r="PLL619" s="59" t="s">
        <v>5983</v>
      </c>
      <c r="PLM619" s="59" t="s">
        <v>2984</v>
      </c>
      <c r="PLN619" s="59" t="s">
        <v>5984</v>
      </c>
      <c r="PLO619" s="59" t="s">
        <v>5985</v>
      </c>
      <c r="PLP619" s="59" t="s">
        <v>1033</v>
      </c>
      <c r="PLQ619" s="59"/>
      <c r="PLR619" s="59" t="s">
        <v>3019</v>
      </c>
      <c r="PLS619" s="59" t="s">
        <v>2843</v>
      </c>
      <c r="PLT619" s="59" t="s">
        <v>5944</v>
      </c>
      <c r="PLU619" s="11" t="s">
        <v>1420</v>
      </c>
      <c r="PLV619" s="11" t="e">
        <f>_xlfn.XLOOKUP(PLU619,'User Stories'!PLP:PLP,'User Stories'!PLQ:PLQ)</f>
        <v>#N/A</v>
      </c>
      <c r="PLW619" s="55"/>
      <c r="PLY619" s="20" t="s">
        <v>3020</v>
      </c>
      <c r="PLZ619" s="11" t="s">
        <v>5981</v>
      </c>
      <c r="PMA619" s="59" t="s">
        <v>5982</v>
      </c>
      <c r="PMB619" s="59" t="s">
        <v>5983</v>
      </c>
      <c r="PMC619" s="59" t="s">
        <v>2984</v>
      </c>
      <c r="PMD619" s="59" t="s">
        <v>5984</v>
      </c>
      <c r="PME619" s="59" t="s">
        <v>5985</v>
      </c>
      <c r="PMF619" s="59" t="s">
        <v>1033</v>
      </c>
      <c r="PMG619" s="59"/>
      <c r="PMH619" s="59" t="s">
        <v>3019</v>
      </c>
      <c r="PMI619" s="59" t="s">
        <v>2843</v>
      </c>
      <c r="PMJ619" s="59" t="s">
        <v>5944</v>
      </c>
      <c r="PMK619" s="11" t="s">
        <v>1420</v>
      </c>
      <c r="PML619" s="11" t="e">
        <f>_xlfn.XLOOKUP(PMK619,'User Stories'!PMF:PMF,'User Stories'!PMG:PMG)</f>
        <v>#N/A</v>
      </c>
      <c r="PMM619" s="55"/>
      <c r="PMO619" s="20" t="s">
        <v>3020</v>
      </c>
      <c r="PMP619" s="11" t="s">
        <v>5981</v>
      </c>
      <c r="PMQ619" s="59" t="s">
        <v>5982</v>
      </c>
      <c r="PMR619" s="59" t="s">
        <v>5983</v>
      </c>
      <c r="PMS619" s="59" t="s">
        <v>2984</v>
      </c>
      <c r="PMT619" s="59" t="s">
        <v>5984</v>
      </c>
      <c r="PMU619" s="59" t="s">
        <v>5985</v>
      </c>
      <c r="PMV619" s="59" t="s">
        <v>1033</v>
      </c>
      <c r="PMW619" s="59"/>
      <c r="PMX619" s="59" t="s">
        <v>3019</v>
      </c>
      <c r="PMY619" s="59" t="s">
        <v>2843</v>
      </c>
      <c r="PMZ619" s="59" t="s">
        <v>5944</v>
      </c>
      <c r="PNA619" s="11" t="s">
        <v>1420</v>
      </c>
      <c r="PNB619" s="11" t="e">
        <f>_xlfn.XLOOKUP(PNA619,'User Stories'!PMV:PMV,'User Stories'!PMW:PMW)</f>
        <v>#N/A</v>
      </c>
      <c r="PNC619" s="55"/>
      <c r="PNE619" s="20" t="s">
        <v>3020</v>
      </c>
      <c r="PNF619" s="11" t="s">
        <v>5981</v>
      </c>
      <c r="PNG619" s="59" t="s">
        <v>5982</v>
      </c>
      <c r="PNH619" s="59" t="s">
        <v>5983</v>
      </c>
      <c r="PNI619" s="59" t="s">
        <v>2984</v>
      </c>
      <c r="PNJ619" s="59" t="s">
        <v>5984</v>
      </c>
      <c r="PNK619" s="59" t="s">
        <v>5985</v>
      </c>
      <c r="PNL619" s="59" t="s">
        <v>1033</v>
      </c>
      <c r="PNM619" s="59"/>
      <c r="PNN619" s="59" t="s">
        <v>3019</v>
      </c>
      <c r="PNO619" s="59" t="s">
        <v>2843</v>
      </c>
      <c r="PNP619" s="59" t="s">
        <v>5944</v>
      </c>
      <c r="PNQ619" s="11" t="s">
        <v>1420</v>
      </c>
      <c r="PNR619" s="11" t="e">
        <f>_xlfn.XLOOKUP(PNQ619,'User Stories'!PNL:PNL,'User Stories'!PNM:PNM)</f>
        <v>#N/A</v>
      </c>
      <c r="PNS619" s="55"/>
      <c r="PNU619" s="20" t="s">
        <v>3020</v>
      </c>
      <c r="PNV619" s="11" t="s">
        <v>5981</v>
      </c>
      <c r="PNW619" s="59" t="s">
        <v>5982</v>
      </c>
      <c r="PNX619" s="59" t="s">
        <v>5983</v>
      </c>
      <c r="PNY619" s="59" t="s">
        <v>2984</v>
      </c>
      <c r="PNZ619" s="59" t="s">
        <v>5984</v>
      </c>
      <c r="POA619" s="59" t="s">
        <v>5985</v>
      </c>
      <c r="POB619" s="59" t="s">
        <v>1033</v>
      </c>
      <c r="POC619" s="59"/>
      <c r="POD619" s="59" t="s">
        <v>3019</v>
      </c>
      <c r="POE619" s="59" t="s">
        <v>2843</v>
      </c>
      <c r="POF619" s="59" t="s">
        <v>5944</v>
      </c>
      <c r="POG619" s="11" t="s">
        <v>1420</v>
      </c>
      <c r="POH619" s="11" t="e">
        <f>_xlfn.XLOOKUP(POG619,'User Stories'!POB:POB,'User Stories'!POC:POC)</f>
        <v>#N/A</v>
      </c>
      <c r="POI619" s="55"/>
      <c r="POK619" s="20" t="s">
        <v>3020</v>
      </c>
      <c r="POL619" s="11" t="s">
        <v>5981</v>
      </c>
      <c r="POM619" s="59" t="s">
        <v>5982</v>
      </c>
      <c r="PON619" s="59" t="s">
        <v>5983</v>
      </c>
      <c r="POO619" s="59" t="s">
        <v>2984</v>
      </c>
      <c r="POP619" s="59" t="s">
        <v>5984</v>
      </c>
      <c r="POQ619" s="59" t="s">
        <v>5985</v>
      </c>
      <c r="POR619" s="59" t="s">
        <v>1033</v>
      </c>
      <c r="POS619" s="59"/>
      <c r="POT619" s="59" t="s">
        <v>3019</v>
      </c>
      <c r="POU619" s="59" t="s">
        <v>2843</v>
      </c>
      <c r="POV619" s="59" t="s">
        <v>5944</v>
      </c>
      <c r="POW619" s="11" t="s">
        <v>1420</v>
      </c>
      <c r="POX619" s="11" t="e">
        <f>_xlfn.XLOOKUP(POW619,'User Stories'!POR:POR,'User Stories'!POS:POS)</f>
        <v>#N/A</v>
      </c>
      <c r="POY619" s="55"/>
      <c r="PPA619" s="20" t="s">
        <v>3020</v>
      </c>
      <c r="PPB619" s="11" t="s">
        <v>5981</v>
      </c>
      <c r="PPC619" s="59" t="s">
        <v>5982</v>
      </c>
      <c r="PPD619" s="59" t="s">
        <v>5983</v>
      </c>
      <c r="PPE619" s="59" t="s">
        <v>2984</v>
      </c>
      <c r="PPF619" s="59" t="s">
        <v>5984</v>
      </c>
      <c r="PPG619" s="59" t="s">
        <v>5985</v>
      </c>
      <c r="PPH619" s="59" t="s">
        <v>1033</v>
      </c>
      <c r="PPI619" s="59"/>
      <c r="PPJ619" s="59" t="s">
        <v>3019</v>
      </c>
      <c r="PPK619" s="59" t="s">
        <v>2843</v>
      </c>
      <c r="PPL619" s="59" t="s">
        <v>5944</v>
      </c>
      <c r="PPM619" s="11" t="s">
        <v>1420</v>
      </c>
      <c r="PPN619" s="11" t="e">
        <f>_xlfn.XLOOKUP(PPM619,'User Stories'!PPH:PPH,'User Stories'!PPI:PPI)</f>
        <v>#N/A</v>
      </c>
      <c r="PPO619" s="55"/>
      <c r="PPQ619" s="20" t="s">
        <v>3020</v>
      </c>
      <c r="PPR619" s="11" t="s">
        <v>5981</v>
      </c>
      <c r="PPS619" s="59" t="s">
        <v>5982</v>
      </c>
      <c r="PPT619" s="59" t="s">
        <v>5983</v>
      </c>
      <c r="PPU619" s="59" t="s">
        <v>2984</v>
      </c>
      <c r="PPV619" s="59" t="s">
        <v>5984</v>
      </c>
      <c r="PPW619" s="59" t="s">
        <v>5985</v>
      </c>
      <c r="PPX619" s="59" t="s">
        <v>1033</v>
      </c>
      <c r="PPY619" s="59"/>
      <c r="PPZ619" s="59" t="s">
        <v>3019</v>
      </c>
      <c r="PQA619" s="59" t="s">
        <v>2843</v>
      </c>
      <c r="PQB619" s="59" t="s">
        <v>5944</v>
      </c>
      <c r="PQC619" s="11" t="s">
        <v>1420</v>
      </c>
      <c r="PQD619" s="11" t="e">
        <f>_xlfn.XLOOKUP(PQC619,'User Stories'!PPX:PPX,'User Stories'!PPY:PPY)</f>
        <v>#N/A</v>
      </c>
      <c r="PQE619" s="55"/>
      <c r="PQG619" s="20" t="s">
        <v>3020</v>
      </c>
      <c r="PQH619" s="11" t="s">
        <v>5981</v>
      </c>
      <c r="PQI619" s="59" t="s">
        <v>5982</v>
      </c>
      <c r="PQJ619" s="59" t="s">
        <v>5983</v>
      </c>
      <c r="PQK619" s="59" t="s">
        <v>2984</v>
      </c>
      <c r="PQL619" s="59" t="s">
        <v>5984</v>
      </c>
      <c r="PQM619" s="59" t="s">
        <v>5985</v>
      </c>
      <c r="PQN619" s="59" t="s">
        <v>1033</v>
      </c>
      <c r="PQO619" s="59"/>
      <c r="PQP619" s="59" t="s">
        <v>3019</v>
      </c>
      <c r="PQQ619" s="59" t="s">
        <v>2843</v>
      </c>
      <c r="PQR619" s="59" t="s">
        <v>5944</v>
      </c>
      <c r="PQS619" s="11" t="s">
        <v>1420</v>
      </c>
      <c r="PQT619" s="11" t="e">
        <f>_xlfn.XLOOKUP(PQS619,'User Stories'!PQN:PQN,'User Stories'!PQO:PQO)</f>
        <v>#N/A</v>
      </c>
      <c r="PQU619" s="55"/>
      <c r="PQW619" s="20" t="s">
        <v>3020</v>
      </c>
      <c r="PQX619" s="11" t="s">
        <v>5981</v>
      </c>
      <c r="PQY619" s="59" t="s">
        <v>5982</v>
      </c>
      <c r="PQZ619" s="59" t="s">
        <v>5983</v>
      </c>
      <c r="PRA619" s="59" t="s">
        <v>2984</v>
      </c>
      <c r="PRB619" s="59" t="s">
        <v>5984</v>
      </c>
      <c r="PRC619" s="59" t="s">
        <v>5985</v>
      </c>
      <c r="PRD619" s="59" t="s">
        <v>1033</v>
      </c>
      <c r="PRE619" s="59"/>
      <c r="PRF619" s="59" t="s">
        <v>3019</v>
      </c>
      <c r="PRG619" s="59" t="s">
        <v>2843</v>
      </c>
      <c r="PRH619" s="59" t="s">
        <v>5944</v>
      </c>
      <c r="PRI619" s="11" t="s">
        <v>1420</v>
      </c>
      <c r="PRJ619" s="11" t="e">
        <f>_xlfn.XLOOKUP(PRI619,'User Stories'!PRD:PRD,'User Stories'!PRE:PRE)</f>
        <v>#N/A</v>
      </c>
      <c r="PRK619" s="55"/>
      <c r="PRM619" s="20" t="s">
        <v>3020</v>
      </c>
      <c r="PRN619" s="11" t="s">
        <v>5981</v>
      </c>
      <c r="PRO619" s="59" t="s">
        <v>5982</v>
      </c>
      <c r="PRP619" s="59" t="s">
        <v>5983</v>
      </c>
      <c r="PRQ619" s="59" t="s">
        <v>2984</v>
      </c>
      <c r="PRR619" s="59" t="s">
        <v>5984</v>
      </c>
      <c r="PRS619" s="59" t="s">
        <v>5985</v>
      </c>
      <c r="PRT619" s="59" t="s">
        <v>1033</v>
      </c>
      <c r="PRU619" s="59"/>
      <c r="PRV619" s="59" t="s">
        <v>3019</v>
      </c>
      <c r="PRW619" s="59" t="s">
        <v>2843</v>
      </c>
      <c r="PRX619" s="59" t="s">
        <v>5944</v>
      </c>
      <c r="PRY619" s="11" t="s">
        <v>1420</v>
      </c>
      <c r="PRZ619" s="11" t="e">
        <f>_xlfn.XLOOKUP(PRY619,'User Stories'!PRT:PRT,'User Stories'!PRU:PRU)</f>
        <v>#N/A</v>
      </c>
      <c r="PSA619" s="55"/>
      <c r="PSC619" s="20" t="s">
        <v>3020</v>
      </c>
      <c r="PSD619" s="11" t="s">
        <v>5981</v>
      </c>
      <c r="PSE619" s="59" t="s">
        <v>5982</v>
      </c>
      <c r="PSF619" s="59" t="s">
        <v>5983</v>
      </c>
      <c r="PSG619" s="59" t="s">
        <v>2984</v>
      </c>
      <c r="PSH619" s="59" t="s">
        <v>5984</v>
      </c>
      <c r="PSI619" s="59" t="s">
        <v>5985</v>
      </c>
      <c r="PSJ619" s="59" t="s">
        <v>1033</v>
      </c>
      <c r="PSK619" s="59"/>
      <c r="PSL619" s="59" t="s">
        <v>3019</v>
      </c>
      <c r="PSM619" s="59" t="s">
        <v>2843</v>
      </c>
      <c r="PSN619" s="59" t="s">
        <v>5944</v>
      </c>
      <c r="PSO619" s="11" t="s">
        <v>1420</v>
      </c>
      <c r="PSP619" s="11" t="e">
        <f>_xlfn.XLOOKUP(PSO619,'User Stories'!PSJ:PSJ,'User Stories'!PSK:PSK)</f>
        <v>#N/A</v>
      </c>
      <c r="PSQ619" s="55"/>
      <c r="PSS619" s="20" t="s">
        <v>3020</v>
      </c>
      <c r="PST619" s="11" t="s">
        <v>5981</v>
      </c>
      <c r="PSU619" s="59" t="s">
        <v>5982</v>
      </c>
      <c r="PSV619" s="59" t="s">
        <v>5983</v>
      </c>
      <c r="PSW619" s="59" t="s">
        <v>2984</v>
      </c>
      <c r="PSX619" s="59" t="s">
        <v>5984</v>
      </c>
      <c r="PSY619" s="59" t="s">
        <v>5985</v>
      </c>
      <c r="PSZ619" s="59" t="s">
        <v>1033</v>
      </c>
      <c r="PTA619" s="59"/>
      <c r="PTB619" s="59" t="s">
        <v>3019</v>
      </c>
      <c r="PTC619" s="59" t="s">
        <v>2843</v>
      </c>
      <c r="PTD619" s="59" t="s">
        <v>5944</v>
      </c>
      <c r="PTE619" s="11" t="s">
        <v>1420</v>
      </c>
      <c r="PTF619" s="11" t="e">
        <f>_xlfn.XLOOKUP(PTE619,'User Stories'!PSZ:PSZ,'User Stories'!PTA:PTA)</f>
        <v>#N/A</v>
      </c>
      <c r="PTG619" s="55"/>
      <c r="PTI619" s="20" t="s">
        <v>3020</v>
      </c>
      <c r="PTJ619" s="11" t="s">
        <v>5981</v>
      </c>
      <c r="PTK619" s="59" t="s">
        <v>5982</v>
      </c>
      <c r="PTL619" s="59" t="s">
        <v>5983</v>
      </c>
      <c r="PTM619" s="59" t="s">
        <v>2984</v>
      </c>
      <c r="PTN619" s="59" t="s">
        <v>5984</v>
      </c>
      <c r="PTO619" s="59" t="s">
        <v>5985</v>
      </c>
      <c r="PTP619" s="59" t="s">
        <v>1033</v>
      </c>
      <c r="PTQ619" s="59"/>
      <c r="PTR619" s="59" t="s">
        <v>3019</v>
      </c>
      <c r="PTS619" s="59" t="s">
        <v>2843</v>
      </c>
      <c r="PTT619" s="59" t="s">
        <v>5944</v>
      </c>
      <c r="PTU619" s="11" t="s">
        <v>1420</v>
      </c>
      <c r="PTV619" s="11" t="e">
        <f>_xlfn.XLOOKUP(PTU619,'User Stories'!PTP:PTP,'User Stories'!PTQ:PTQ)</f>
        <v>#N/A</v>
      </c>
      <c r="PTW619" s="55"/>
      <c r="PTY619" s="20" t="s">
        <v>3020</v>
      </c>
      <c r="PTZ619" s="11" t="s">
        <v>5981</v>
      </c>
      <c r="PUA619" s="59" t="s">
        <v>5982</v>
      </c>
      <c r="PUB619" s="59" t="s">
        <v>5983</v>
      </c>
      <c r="PUC619" s="59" t="s">
        <v>2984</v>
      </c>
      <c r="PUD619" s="59" t="s">
        <v>5984</v>
      </c>
      <c r="PUE619" s="59" t="s">
        <v>5985</v>
      </c>
      <c r="PUF619" s="59" t="s">
        <v>1033</v>
      </c>
      <c r="PUG619" s="59"/>
      <c r="PUH619" s="59" t="s">
        <v>3019</v>
      </c>
      <c r="PUI619" s="59" t="s">
        <v>2843</v>
      </c>
      <c r="PUJ619" s="59" t="s">
        <v>5944</v>
      </c>
      <c r="PUK619" s="11" t="s">
        <v>1420</v>
      </c>
      <c r="PUL619" s="11" t="e">
        <f>_xlfn.XLOOKUP(PUK619,'User Stories'!PUF:PUF,'User Stories'!PUG:PUG)</f>
        <v>#N/A</v>
      </c>
      <c r="PUM619" s="55"/>
      <c r="PUO619" s="20" t="s">
        <v>3020</v>
      </c>
      <c r="PUP619" s="11" t="s">
        <v>5981</v>
      </c>
      <c r="PUQ619" s="59" t="s">
        <v>5982</v>
      </c>
      <c r="PUR619" s="59" t="s">
        <v>5983</v>
      </c>
      <c r="PUS619" s="59" t="s">
        <v>2984</v>
      </c>
      <c r="PUT619" s="59" t="s">
        <v>5984</v>
      </c>
      <c r="PUU619" s="59" t="s">
        <v>5985</v>
      </c>
      <c r="PUV619" s="59" t="s">
        <v>1033</v>
      </c>
      <c r="PUW619" s="59"/>
      <c r="PUX619" s="59" t="s">
        <v>3019</v>
      </c>
      <c r="PUY619" s="59" t="s">
        <v>2843</v>
      </c>
      <c r="PUZ619" s="59" t="s">
        <v>5944</v>
      </c>
      <c r="PVA619" s="11" t="s">
        <v>1420</v>
      </c>
      <c r="PVB619" s="11" t="e">
        <f>_xlfn.XLOOKUP(PVA619,'User Stories'!PUV:PUV,'User Stories'!PUW:PUW)</f>
        <v>#N/A</v>
      </c>
      <c r="PVC619" s="55"/>
      <c r="PVE619" s="20" t="s">
        <v>3020</v>
      </c>
      <c r="PVF619" s="11" t="s">
        <v>5981</v>
      </c>
      <c r="PVG619" s="59" t="s">
        <v>5982</v>
      </c>
      <c r="PVH619" s="59" t="s">
        <v>5983</v>
      </c>
      <c r="PVI619" s="59" t="s">
        <v>2984</v>
      </c>
      <c r="PVJ619" s="59" t="s">
        <v>5984</v>
      </c>
      <c r="PVK619" s="59" t="s">
        <v>5985</v>
      </c>
      <c r="PVL619" s="59" t="s">
        <v>1033</v>
      </c>
      <c r="PVM619" s="59"/>
      <c r="PVN619" s="59" t="s">
        <v>3019</v>
      </c>
      <c r="PVO619" s="59" t="s">
        <v>2843</v>
      </c>
      <c r="PVP619" s="59" t="s">
        <v>5944</v>
      </c>
      <c r="PVQ619" s="11" t="s">
        <v>1420</v>
      </c>
      <c r="PVR619" s="11" t="e">
        <f>_xlfn.XLOOKUP(PVQ619,'User Stories'!PVL:PVL,'User Stories'!PVM:PVM)</f>
        <v>#N/A</v>
      </c>
      <c r="PVS619" s="55"/>
      <c r="PVU619" s="20" t="s">
        <v>3020</v>
      </c>
      <c r="PVV619" s="11" t="s">
        <v>5981</v>
      </c>
      <c r="PVW619" s="59" t="s">
        <v>5982</v>
      </c>
      <c r="PVX619" s="59" t="s">
        <v>5983</v>
      </c>
      <c r="PVY619" s="59" t="s">
        <v>2984</v>
      </c>
      <c r="PVZ619" s="59" t="s">
        <v>5984</v>
      </c>
      <c r="PWA619" s="59" t="s">
        <v>5985</v>
      </c>
      <c r="PWB619" s="59" t="s">
        <v>1033</v>
      </c>
      <c r="PWC619" s="59"/>
      <c r="PWD619" s="59" t="s">
        <v>3019</v>
      </c>
      <c r="PWE619" s="59" t="s">
        <v>2843</v>
      </c>
      <c r="PWF619" s="59" t="s">
        <v>5944</v>
      </c>
      <c r="PWG619" s="11" t="s">
        <v>1420</v>
      </c>
      <c r="PWH619" s="11" t="e">
        <f>_xlfn.XLOOKUP(PWG619,'User Stories'!PWB:PWB,'User Stories'!PWC:PWC)</f>
        <v>#N/A</v>
      </c>
      <c r="PWI619" s="55"/>
      <c r="PWK619" s="20" t="s">
        <v>3020</v>
      </c>
      <c r="PWL619" s="11" t="s">
        <v>5981</v>
      </c>
      <c r="PWM619" s="59" t="s">
        <v>5982</v>
      </c>
      <c r="PWN619" s="59" t="s">
        <v>5983</v>
      </c>
      <c r="PWO619" s="59" t="s">
        <v>2984</v>
      </c>
      <c r="PWP619" s="59" t="s">
        <v>5984</v>
      </c>
      <c r="PWQ619" s="59" t="s">
        <v>5985</v>
      </c>
      <c r="PWR619" s="59" t="s">
        <v>1033</v>
      </c>
      <c r="PWS619" s="59"/>
      <c r="PWT619" s="59" t="s">
        <v>3019</v>
      </c>
      <c r="PWU619" s="59" t="s">
        <v>2843</v>
      </c>
      <c r="PWV619" s="59" t="s">
        <v>5944</v>
      </c>
      <c r="PWW619" s="11" t="s">
        <v>1420</v>
      </c>
      <c r="PWX619" s="11" t="e">
        <f>_xlfn.XLOOKUP(PWW619,'User Stories'!PWR:PWR,'User Stories'!PWS:PWS)</f>
        <v>#N/A</v>
      </c>
      <c r="PWY619" s="55"/>
      <c r="PXA619" s="20" t="s">
        <v>3020</v>
      </c>
      <c r="PXB619" s="11" t="s">
        <v>5981</v>
      </c>
      <c r="PXC619" s="59" t="s">
        <v>5982</v>
      </c>
      <c r="PXD619" s="59" t="s">
        <v>5983</v>
      </c>
      <c r="PXE619" s="59" t="s">
        <v>2984</v>
      </c>
      <c r="PXF619" s="59" t="s">
        <v>5984</v>
      </c>
      <c r="PXG619" s="59" t="s">
        <v>5985</v>
      </c>
      <c r="PXH619" s="59" t="s">
        <v>1033</v>
      </c>
      <c r="PXI619" s="59"/>
      <c r="PXJ619" s="59" t="s">
        <v>3019</v>
      </c>
      <c r="PXK619" s="59" t="s">
        <v>2843</v>
      </c>
      <c r="PXL619" s="59" t="s">
        <v>5944</v>
      </c>
      <c r="PXM619" s="11" t="s">
        <v>1420</v>
      </c>
      <c r="PXN619" s="11" t="e">
        <f>_xlfn.XLOOKUP(PXM619,'User Stories'!PXH:PXH,'User Stories'!PXI:PXI)</f>
        <v>#N/A</v>
      </c>
      <c r="PXO619" s="55"/>
      <c r="PXQ619" s="20" t="s">
        <v>3020</v>
      </c>
      <c r="PXR619" s="11" t="s">
        <v>5981</v>
      </c>
      <c r="PXS619" s="59" t="s">
        <v>5982</v>
      </c>
      <c r="PXT619" s="59" t="s">
        <v>5983</v>
      </c>
      <c r="PXU619" s="59" t="s">
        <v>2984</v>
      </c>
      <c r="PXV619" s="59" t="s">
        <v>5984</v>
      </c>
      <c r="PXW619" s="59" t="s">
        <v>5985</v>
      </c>
      <c r="PXX619" s="59" t="s">
        <v>1033</v>
      </c>
      <c r="PXY619" s="59"/>
      <c r="PXZ619" s="59" t="s">
        <v>3019</v>
      </c>
      <c r="PYA619" s="59" t="s">
        <v>2843</v>
      </c>
      <c r="PYB619" s="59" t="s">
        <v>5944</v>
      </c>
      <c r="PYC619" s="11" t="s">
        <v>1420</v>
      </c>
      <c r="PYD619" s="11" t="e">
        <f>_xlfn.XLOOKUP(PYC619,'User Stories'!PXX:PXX,'User Stories'!PXY:PXY)</f>
        <v>#N/A</v>
      </c>
      <c r="PYE619" s="55"/>
      <c r="PYG619" s="20" t="s">
        <v>3020</v>
      </c>
      <c r="PYH619" s="11" t="s">
        <v>5981</v>
      </c>
      <c r="PYI619" s="59" t="s">
        <v>5982</v>
      </c>
      <c r="PYJ619" s="59" t="s">
        <v>5983</v>
      </c>
      <c r="PYK619" s="59" t="s">
        <v>2984</v>
      </c>
      <c r="PYL619" s="59" t="s">
        <v>5984</v>
      </c>
      <c r="PYM619" s="59" t="s">
        <v>5985</v>
      </c>
      <c r="PYN619" s="59" t="s">
        <v>1033</v>
      </c>
      <c r="PYO619" s="59"/>
      <c r="PYP619" s="59" t="s">
        <v>3019</v>
      </c>
      <c r="PYQ619" s="59" t="s">
        <v>2843</v>
      </c>
      <c r="PYR619" s="59" t="s">
        <v>5944</v>
      </c>
      <c r="PYS619" s="11" t="s">
        <v>1420</v>
      </c>
      <c r="PYT619" s="11" t="e">
        <f>_xlfn.XLOOKUP(PYS619,'User Stories'!PYN:PYN,'User Stories'!PYO:PYO)</f>
        <v>#N/A</v>
      </c>
      <c r="PYU619" s="55"/>
      <c r="PYW619" s="20" t="s">
        <v>3020</v>
      </c>
      <c r="PYX619" s="11" t="s">
        <v>5981</v>
      </c>
      <c r="PYY619" s="59" t="s">
        <v>5982</v>
      </c>
      <c r="PYZ619" s="59" t="s">
        <v>5983</v>
      </c>
      <c r="PZA619" s="59" t="s">
        <v>2984</v>
      </c>
      <c r="PZB619" s="59" t="s">
        <v>5984</v>
      </c>
      <c r="PZC619" s="59" t="s">
        <v>5985</v>
      </c>
      <c r="PZD619" s="59" t="s">
        <v>1033</v>
      </c>
      <c r="PZE619" s="59"/>
      <c r="PZF619" s="59" t="s">
        <v>3019</v>
      </c>
      <c r="PZG619" s="59" t="s">
        <v>2843</v>
      </c>
      <c r="PZH619" s="59" t="s">
        <v>5944</v>
      </c>
      <c r="PZI619" s="11" t="s">
        <v>1420</v>
      </c>
      <c r="PZJ619" s="11" t="e">
        <f>_xlfn.XLOOKUP(PZI619,'User Stories'!PZD:PZD,'User Stories'!PZE:PZE)</f>
        <v>#N/A</v>
      </c>
      <c r="PZK619" s="55"/>
      <c r="PZM619" s="20" t="s">
        <v>3020</v>
      </c>
      <c r="PZN619" s="11" t="s">
        <v>5981</v>
      </c>
      <c r="PZO619" s="59" t="s">
        <v>5982</v>
      </c>
      <c r="PZP619" s="59" t="s">
        <v>5983</v>
      </c>
      <c r="PZQ619" s="59" t="s">
        <v>2984</v>
      </c>
      <c r="PZR619" s="59" t="s">
        <v>5984</v>
      </c>
      <c r="PZS619" s="59" t="s">
        <v>5985</v>
      </c>
      <c r="PZT619" s="59" t="s">
        <v>1033</v>
      </c>
      <c r="PZU619" s="59"/>
      <c r="PZV619" s="59" t="s">
        <v>3019</v>
      </c>
      <c r="PZW619" s="59" t="s">
        <v>2843</v>
      </c>
      <c r="PZX619" s="59" t="s">
        <v>5944</v>
      </c>
      <c r="PZY619" s="11" t="s">
        <v>1420</v>
      </c>
      <c r="PZZ619" s="11" t="e">
        <f>_xlfn.XLOOKUP(PZY619,'User Stories'!PZT:PZT,'User Stories'!PZU:PZU)</f>
        <v>#N/A</v>
      </c>
      <c r="QAA619" s="55"/>
      <c r="QAC619" s="20" t="s">
        <v>3020</v>
      </c>
      <c r="QAD619" s="11" t="s">
        <v>5981</v>
      </c>
      <c r="QAE619" s="59" t="s">
        <v>5982</v>
      </c>
      <c r="QAF619" s="59" t="s">
        <v>5983</v>
      </c>
      <c r="QAG619" s="59" t="s">
        <v>2984</v>
      </c>
      <c r="QAH619" s="59" t="s">
        <v>5984</v>
      </c>
      <c r="QAI619" s="59" t="s">
        <v>5985</v>
      </c>
      <c r="QAJ619" s="59" t="s">
        <v>1033</v>
      </c>
      <c r="QAK619" s="59"/>
      <c r="QAL619" s="59" t="s">
        <v>3019</v>
      </c>
      <c r="QAM619" s="59" t="s">
        <v>2843</v>
      </c>
      <c r="QAN619" s="59" t="s">
        <v>5944</v>
      </c>
      <c r="QAO619" s="11" t="s">
        <v>1420</v>
      </c>
      <c r="QAP619" s="11" t="e">
        <f>_xlfn.XLOOKUP(QAO619,'User Stories'!QAJ:QAJ,'User Stories'!QAK:QAK)</f>
        <v>#N/A</v>
      </c>
      <c r="QAQ619" s="55"/>
      <c r="QAS619" s="20" t="s">
        <v>3020</v>
      </c>
      <c r="QAT619" s="11" t="s">
        <v>5981</v>
      </c>
      <c r="QAU619" s="59" t="s">
        <v>5982</v>
      </c>
      <c r="QAV619" s="59" t="s">
        <v>5983</v>
      </c>
      <c r="QAW619" s="59" t="s">
        <v>2984</v>
      </c>
      <c r="QAX619" s="59" t="s">
        <v>5984</v>
      </c>
      <c r="QAY619" s="59" t="s">
        <v>5985</v>
      </c>
      <c r="QAZ619" s="59" t="s">
        <v>1033</v>
      </c>
      <c r="QBA619" s="59"/>
      <c r="QBB619" s="59" t="s">
        <v>3019</v>
      </c>
      <c r="QBC619" s="59" t="s">
        <v>2843</v>
      </c>
      <c r="QBD619" s="59" t="s">
        <v>5944</v>
      </c>
      <c r="QBE619" s="11" t="s">
        <v>1420</v>
      </c>
      <c r="QBF619" s="11" t="e">
        <f>_xlfn.XLOOKUP(QBE619,'User Stories'!QAZ:QAZ,'User Stories'!QBA:QBA)</f>
        <v>#N/A</v>
      </c>
      <c r="QBG619" s="55"/>
      <c r="QBI619" s="20" t="s">
        <v>3020</v>
      </c>
      <c r="QBJ619" s="11" t="s">
        <v>5981</v>
      </c>
      <c r="QBK619" s="59" t="s">
        <v>5982</v>
      </c>
      <c r="QBL619" s="59" t="s">
        <v>5983</v>
      </c>
      <c r="QBM619" s="59" t="s">
        <v>2984</v>
      </c>
      <c r="QBN619" s="59" t="s">
        <v>5984</v>
      </c>
      <c r="QBO619" s="59" t="s">
        <v>5985</v>
      </c>
      <c r="QBP619" s="59" t="s">
        <v>1033</v>
      </c>
      <c r="QBQ619" s="59"/>
      <c r="QBR619" s="59" t="s">
        <v>3019</v>
      </c>
      <c r="QBS619" s="59" t="s">
        <v>2843</v>
      </c>
      <c r="QBT619" s="59" t="s">
        <v>5944</v>
      </c>
      <c r="QBU619" s="11" t="s">
        <v>1420</v>
      </c>
      <c r="QBV619" s="11" t="e">
        <f>_xlfn.XLOOKUP(QBU619,'User Stories'!QBP:QBP,'User Stories'!QBQ:QBQ)</f>
        <v>#N/A</v>
      </c>
      <c r="QBW619" s="55"/>
      <c r="QBY619" s="20" t="s">
        <v>3020</v>
      </c>
      <c r="QBZ619" s="11" t="s">
        <v>5981</v>
      </c>
      <c r="QCA619" s="59" t="s">
        <v>5982</v>
      </c>
      <c r="QCB619" s="59" t="s">
        <v>5983</v>
      </c>
      <c r="QCC619" s="59" t="s">
        <v>2984</v>
      </c>
      <c r="QCD619" s="59" t="s">
        <v>5984</v>
      </c>
      <c r="QCE619" s="59" t="s">
        <v>5985</v>
      </c>
      <c r="QCF619" s="59" t="s">
        <v>1033</v>
      </c>
      <c r="QCG619" s="59"/>
      <c r="QCH619" s="59" t="s">
        <v>3019</v>
      </c>
      <c r="QCI619" s="59" t="s">
        <v>2843</v>
      </c>
      <c r="QCJ619" s="59" t="s">
        <v>5944</v>
      </c>
      <c r="QCK619" s="11" t="s">
        <v>1420</v>
      </c>
      <c r="QCL619" s="11" t="e">
        <f>_xlfn.XLOOKUP(QCK619,'User Stories'!QCF:QCF,'User Stories'!QCG:QCG)</f>
        <v>#N/A</v>
      </c>
      <c r="QCM619" s="55"/>
      <c r="QCO619" s="20" t="s">
        <v>3020</v>
      </c>
      <c r="QCP619" s="11" t="s">
        <v>5981</v>
      </c>
      <c r="QCQ619" s="59" t="s">
        <v>5982</v>
      </c>
      <c r="QCR619" s="59" t="s">
        <v>5983</v>
      </c>
      <c r="QCS619" s="59" t="s">
        <v>2984</v>
      </c>
      <c r="QCT619" s="59" t="s">
        <v>5984</v>
      </c>
      <c r="QCU619" s="59" t="s">
        <v>5985</v>
      </c>
      <c r="QCV619" s="59" t="s">
        <v>1033</v>
      </c>
      <c r="QCW619" s="59"/>
      <c r="QCX619" s="59" t="s">
        <v>3019</v>
      </c>
      <c r="QCY619" s="59" t="s">
        <v>2843</v>
      </c>
      <c r="QCZ619" s="59" t="s">
        <v>5944</v>
      </c>
      <c r="QDA619" s="11" t="s">
        <v>1420</v>
      </c>
      <c r="QDB619" s="11" t="e">
        <f>_xlfn.XLOOKUP(QDA619,'User Stories'!QCV:QCV,'User Stories'!QCW:QCW)</f>
        <v>#N/A</v>
      </c>
      <c r="QDC619" s="55"/>
      <c r="QDE619" s="20" t="s">
        <v>3020</v>
      </c>
      <c r="QDF619" s="11" t="s">
        <v>5981</v>
      </c>
      <c r="QDG619" s="59" t="s">
        <v>5982</v>
      </c>
      <c r="QDH619" s="59" t="s">
        <v>5983</v>
      </c>
      <c r="QDI619" s="59" t="s">
        <v>2984</v>
      </c>
      <c r="QDJ619" s="59" t="s">
        <v>5984</v>
      </c>
      <c r="QDK619" s="59" t="s">
        <v>5985</v>
      </c>
      <c r="QDL619" s="59" t="s">
        <v>1033</v>
      </c>
      <c r="QDM619" s="59"/>
      <c r="QDN619" s="59" t="s">
        <v>3019</v>
      </c>
      <c r="QDO619" s="59" t="s">
        <v>2843</v>
      </c>
      <c r="QDP619" s="59" t="s">
        <v>5944</v>
      </c>
      <c r="QDQ619" s="11" t="s">
        <v>1420</v>
      </c>
      <c r="QDR619" s="11" t="e">
        <f>_xlfn.XLOOKUP(QDQ619,'User Stories'!QDL:QDL,'User Stories'!QDM:QDM)</f>
        <v>#N/A</v>
      </c>
      <c r="QDS619" s="55"/>
      <c r="QDU619" s="20" t="s">
        <v>3020</v>
      </c>
      <c r="QDV619" s="11" t="s">
        <v>5981</v>
      </c>
      <c r="QDW619" s="59" t="s">
        <v>5982</v>
      </c>
      <c r="QDX619" s="59" t="s">
        <v>5983</v>
      </c>
      <c r="QDY619" s="59" t="s">
        <v>2984</v>
      </c>
      <c r="QDZ619" s="59" t="s">
        <v>5984</v>
      </c>
      <c r="QEA619" s="59" t="s">
        <v>5985</v>
      </c>
      <c r="QEB619" s="59" t="s">
        <v>1033</v>
      </c>
      <c r="QEC619" s="59"/>
      <c r="QED619" s="59" t="s">
        <v>3019</v>
      </c>
      <c r="QEE619" s="59" t="s">
        <v>2843</v>
      </c>
      <c r="QEF619" s="59" t="s">
        <v>5944</v>
      </c>
      <c r="QEG619" s="11" t="s">
        <v>1420</v>
      </c>
      <c r="QEH619" s="11" t="e">
        <f>_xlfn.XLOOKUP(QEG619,'User Stories'!QEB:QEB,'User Stories'!QEC:QEC)</f>
        <v>#N/A</v>
      </c>
      <c r="QEI619" s="55"/>
      <c r="QEK619" s="20" t="s">
        <v>3020</v>
      </c>
      <c r="QEL619" s="11" t="s">
        <v>5981</v>
      </c>
      <c r="QEM619" s="59" t="s">
        <v>5982</v>
      </c>
      <c r="QEN619" s="59" t="s">
        <v>5983</v>
      </c>
      <c r="QEO619" s="59" t="s">
        <v>2984</v>
      </c>
      <c r="QEP619" s="59" t="s">
        <v>5984</v>
      </c>
      <c r="QEQ619" s="59" t="s">
        <v>5985</v>
      </c>
      <c r="QER619" s="59" t="s">
        <v>1033</v>
      </c>
      <c r="QES619" s="59"/>
      <c r="QET619" s="59" t="s">
        <v>3019</v>
      </c>
      <c r="QEU619" s="59" t="s">
        <v>2843</v>
      </c>
      <c r="QEV619" s="59" t="s">
        <v>5944</v>
      </c>
      <c r="QEW619" s="11" t="s">
        <v>1420</v>
      </c>
      <c r="QEX619" s="11" t="e">
        <f>_xlfn.XLOOKUP(QEW619,'User Stories'!QER:QER,'User Stories'!QES:QES)</f>
        <v>#N/A</v>
      </c>
      <c r="QEY619" s="55"/>
      <c r="QFA619" s="20" t="s">
        <v>3020</v>
      </c>
      <c r="QFB619" s="11" t="s">
        <v>5981</v>
      </c>
      <c r="QFC619" s="59" t="s">
        <v>5982</v>
      </c>
      <c r="QFD619" s="59" t="s">
        <v>5983</v>
      </c>
      <c r="QFE619" s="59" t="s">
        <v>2984</v>
      </c>
      <c r="QFF619" s="59" t="s">
        <v>5984</v>
      </c>
      <c r="QFG619" s="59" t="s">
        <v>5985</v>
      </c>
      <c r="QFH619" s="59" t="s">
        <v>1033</v>
      </c>
      <c r="QFI619" s="59"/>
      <c r="QFJ619" s="59" t="s">
        <v>3019</v>
      </c>
      <c r="QFK619" s="59" t="s">
        <v>2843</v>
      </c>
      <c r="QFL619" s="59" t="s">
        <v>5944</v>
      </c>
      <c r="QFM619" s="11" t="s">
        <v>1420</v>
      </c>
      <c r="QFN619" s="11" t="e">
        <f>_xlfn.XLOOKUP(QFM619,'User Stories'!QFH:QFH,'User Stories'!QFI:QFI)</f>
        <v>#N/A</v>
      </c>
      <c r="QFO619" s="55"/>
      <c r="QFQ619" s="20" t="s">
        <v>3020</v>
      </c>
      <c r="QFR619" s="11" t="s">
        <v>5981</v>
      </c>
      <c r="QFS619" s="59" t="s">
        <v>5982</v>
      </c>
      <c r="QFT619" s="59" t="s">
        <v>5983</v>
      </c>
      <c r="QFU619" s="59" t="s">
        <v>2984</v>
      </c>
      <c r="QFV619" s="59" t="s">
        <v>5984</v>
      </c>
      <c r="QFW619" s="59" t="s">
        <v>5985</v>
      </c>
      <c r="QFX619" s="59" t="s">
        <v>1033</v>
      </c>
      <c r="QFY619" s="59"/>
      <c r="QFZ619" s="59" t="s">
        <v>3019</v>
      </c>
      <c r="QGA619" s="59" t="s">
        <v>2843</v>
      </c>
      <c r="QGB619" s="59" t="s">
        <v>5944</v>
      </c>
      <c r="QGC619" s="11" t="s">
        <v>1420</v>
      </c>
      <c r="QGD619" s="11" t="e">
        <f>_xlfn.XLOOKUP(QGC619,'User Stories'!QFX:QFX,'User Stories'!QFY:QFY)</f>
        <v>#N/A</v>
      </c>
      <c r="QGE619" s="55"/>
      <c r="QGG619" s="20" t="s">
        <v>3020</v>
      </c>
      <c r="QGH619" s="11" t="s">
        <v>5981</v>
      </c>
      <c r="QGI619" s="59" t="s">
        <v>5982</v>
      </c>
      <c r="QGJ619" s="59" t="s">
        <v>5983</v>
      </c>
      <c r="QGK619" s="59" t="s">
        <v>2984</v>
      </c>
      <c r="QGL619" s="59" t="s">
        <v>5984</v>
      </c>
      <c r="QGM619" s="59" t="s">
        <v>5985</v>
      </c>
      <c r="QGN619" s="59" t="s">
        <v>1033</v>
      </c>
      <c r="QGO619" s="59"/>
      <c r="QGP619" s="59" t="s">
        <v>3019</v>
      </c>
      <c r="QGQ619" s="59" t="s">
        <v>2843</v>
      </c>
      <c r="QGR619" s="59" t="s">
        <v>5944</v>
      </c>
      <c r="QGS619" s="11" t="s">
        <v>1420</v>
      </c>
      <c r="QGT619" s="11" t="e">
        <f>_xlfn.XLOOKUP(QGS619,'User Stories'!QGN:QGN,'User Stories'!QGO:QGO)</f>
        <v>#N/A</v>
      </c>
      <c r="QGU619" s="55"/>
      <c r="QGW619" s="20" t="s">
        <v>3020</v>
      </c>
      <c r="QGX619" s="11" t="s">
        <v>5981</v>
      </c>
      <c r="QGY619" s="59" t="s">
        <v>5982</v>
      </c>
      <c r="QGZ619" s="59" t="s">
        <v>5983</v>
      </c>
      <c r="QHA619" s="59" t="s">
        <v>2984</v>
      </c>
      <c r="QHB619" s="59" t="s">
        <v>5984</v>
      </c>
      <c r="QHC619" s="59" t="s">
        <v>5985</v>
      </c>
      <c r="QHD619" s="59" t="s">
        <v>1033</v>
      </c>
      <c r="QHE619" s="59"/>
      <c r="QHF619" s="59" t="s">
        <v>3019</v>
      </c>
      <c r="QHG619" s="59" t="s">
        <v>2843</v>
      </c>
      <c r="QHH619" s="59" t="s">
        <v>5944</v>
      </c>
      <c r="QHI619" s="11" t="s">
        <v>1420</v>
      </c>
      <c r="QHJ619" s="11" t="e">
        <f>_xlfn.XLOOKUP(QHI619,'User Stories'!QHD:QHD,'User Stories'!QHE:QHE)</f>
        <v>#N/A</v>
      </c>
      <c r="QHK619" s="55"/>
      <c r="QHM619" s="20" t="s">
        <v>3020</v>
      </c>
      <c r="QHN619" s="11" t="s">
        <v>5981</v>
      </c>
      <c r="QHO619" s="59" t="s">
        <v>5982</v>
      </c>
      <c r="QHP619" s="59" t="s">
        <v>5983</v>
      </c>
      <c r="QHQ619" s="59" t="s">
        <v>2984</v>
      </c>
      <c r="QHR619" s="59" t="s">
        <v>5984</v>
      </c>
      <c r="QHS619" s="59" t="s">
        <v>5985</v>
      </c>
      <c r="QHT619" s="59" t="s">
        <v>1033</v>
      </c>
      <c r="QHU619" s="59"/>
      <c r="QHV619" s="59" t="s">
        <v>3019</v>
      </c>
      <c r="QHW619" s="59" t="s">
        <v>2843</v>
      </c>
      <c r="QHX619" s="59" t="s">
        <v>5944</v>
      </c>
      <c r="QHY619" s="11" t="s">
        <v>1420</v>
      </c>
      <c r="QHZ619" s="11" t="e">
        <f>_xlfn.XLOOKUP(QHY619,'User Stories'!QHT:QHT,'User Stories'!QHU:QHU)</f>
        <v>#N/A</v>
      </c>
      <c r="QIA619" s="55"/>
      <c r="QIC619" s="20" t="s">
        <v>3020</v>
      </c>
      <c r="QID619" s="11" t="s">
        <v>5981</v>
      </c>
      <c r="QIE619" s="59" t="s">
        <v>5982</v>
      </c>
      <c r="QIF619" s="59" t="s">
        <v>5983</v>
      </c>
      <c r="QIG619" s="59" t="s">
        <v>2984</v>
      </c>
      <c r="QIH619" s="59" t="s">
        <v>5984</v>
      </c>
      <c r="QII619" s="59" t="s">
        <v>5985</v>
      </c>
      <c r="QIJ619" s="59" t="s">
        <v>1033</v>
      </c>
      <c r="QIK619" s="59"/>
      <c r="QIL619" s="59" t="s">
        <v>3019</v>
      </c>
      <c r="QIM619" s="59" t="s">
        <v>2843</v>
      </c>
      <c r="QIN619" s="59" t="s">
        <v>5944</v>
      </c>
      <c r="QIO619" s="11" t="s">
        <v>1420</v>
      </c>
      <c r="QIP619" s="11" t="e">
        <f>_xlfn.XLOOKUP(QIO619,'User Stories'!QIJ:QIJ,'User Stories'!QIK:QIK)</f>
        <v>#N/A</v>
      </c>
      <c r="QIQ619" s="55"/>
      <c r="QIS619" s="20" t="s">
        <v>3020</v>
      </c>
      <c r="QIT619" s="11" t="s">
        <v>5981</v>
      </c>
      <c r="QIU619" s="59" t="s">
        <v>5982</v>
      </c>
      <c r="QIV619" s="59" t="s">
        <v>5983</v>
      </c>
      <c r="QIW619" s="59" t="s">
        <v>2984</v>
      </c>
      <c r="QIX619" s="59" t="s">
        <v>5984</v>
      </c>
      <c r="QIY619" s="59" t="s">
        <v>5985</v>
      </c>
      <c r="QIZ619" s="59" t="s">
        <v>1033</v>
      </c>
      <c r="QJA619" s="59"/>
      <c r="QJB619" s="59" t="s">
        <v>3019</v>
      </c>
      <c r="QJC619" s="59" t="s">
        <v>2843</v>
      </c>
      <c r="QJD619" s="59" t="s">
        <v>5944</v>
      </c>
      <c r="QJE619" s="11" t="s">
        <v>1420</v>
      </c>
      <c r="QJF619" s="11" t="e">
        <f>_xlfn.XLOOKUP(QJE619,'User Stories'!QIZ:QIZ,'User Stories'!QJA:QJA)</f>
        <v>#N/A</v>
      </c>
      <c r="QJG619" s="55"/>
      <c r="QJI619" s="20" t="s">
        <v>3020</v>
      </c>
      <c r="QJJ619" s="11" t="s">
        <v>5981</v>
      </c>
      <c r="QJK619" s="59" t="s">
        <v>5982</v>
      </c>
      <c r="QJL619" s="59" t="s">
        <v>5983</v>
      </c>
      <c r="QJM619" s="59" t="s">
        <v>2984</v>
      </c>
      <c r="QJN619" s="59" t="s">
        <v>5984</v>
      </c>
      <c r="QJO619" s="59" t="s">
        <v>5985</v>
      </c>
      <c r="QJP619" s="59" t="s">
        <v>1033</v>
      </c>
      <c r="QJQ619" s="59"/>
      <c r="QJR619" s="59" t="s">
        <v>3019</v>
      </c>
      <c r="QJS619" s="59" t="s">
        <v>2843</v>
      </c>
      <c r="QJT619" s="59" t="s">
        <v>5944</v>
      </c>
      <c r="QJU619" s="11" t="s">
        <v>1420</v>
      </c>
      <c r="QJV619" s="11" t="e">
        <f>_xlfn.XLOOKUP(QJU619,'User Stories'!QJP:QJP,'User Stories'!QJQ:QJQ)</f>
        <v>#N/A</v>
      </c>
      <c r="QJW619" s="55"/>
      <c r="QJY619" s="20" t="s">
        <v>3020</v>
      </c>
      <c r="QJZ619" s="11" t="s">
        <v>5981</v>
      </c>
      <c r="QKA619" s="59" t="s">
        <v>5982</v>
      </c>
      <c r="QKB619" s="59" t="s">
        <v>5983</v>
      </c>
      <c r="QKC619" s="59" t="s">
        <v>2984</v>
      </c>
      <c r="QKD619" s="59" t="s">
        <v>5984</v>
      </c>
      <c r="QKE619" s="59" t="s">
        <v>5985</v>
      </c>
      <c r="QKF619" s="59" t="s">
        <v>1033</v>
      </c>
      <c r="QKG619" s="59"/>
      <c r="QKH619" s="59" t="s">
        <v>3019</v>
      </c>
      <c r="QKI619" s="59" t="s">
        <v>2843</v>
      </c>
      <c r="QKJ619" s="59" t="s">
        <v>5944</v>
      </c>
      <c r="QKK619" s="11" t="s">
        <v>1420</v>
      </c>
      <c r="QKL619" s="11" t="e">
        <f>_xlfn.XLOOKUP(QKK619,'User Stories'!QKF:QKF,'User Stories'!QKG:QKG)</f>
        <v>#N/A</v>
      </c>
      <c r="QKM619" s="55"/>
      <c r="QKO619" s="20" t="s">
        <v>3020</v>
      </c>
      <c r="QKP619" s="11" t="s">
        <v>5981</v>
      </c>
      <c r="QKQ619" s="59" t="s">
        <v>5982</v>
      </c>
      <c r="QKR619" s="59" t="s">
        <v>5983</v>
      </c>
      <c r="QKS619" s="59" t="s">
        <v>2984</v>
      </c>
      <c r="QKT619" s="59" t="s">
        <v>5984</v>
      </c>
      <c r="QKU619" s="59" t="s">
        <v>5985</v>
      </c>
      <c r="QKV619" s="59" t="s">
        <v>1033</v>
      </c>
      <c r="QKW619" s="59"/>
      <c r="QKX619" s="59" t="s">
        <v>3019</v>
      </c>
      <c r="QKY619" s="59" t="s">
        <v>2843</v>
      </c>
      <c r="QKZ619" s="59" t="s">
        <v>5944</v>
      </c>
      <c r="QLA619" s="11" t="s">
        <v>1420</v>
      </c>
      <c r="QLB619" s="11" t="e">
        <f>_xlfn.XLOOKUP(QLA619,'User Stories'!QKV:QKV,'User Stories'!QKW:QKW)</f>
        <v>#N/A</v>
      </c>
      <c r="QLC619" s="55"/>
      <c r="QLE619" s="20" t="s">
        <v>3020</v>
      </c>
      <c r="QLF619" s="11" t="s">
        <v>5981</v>
      </c>
      <c r="QLG619" s="59" t="s">
        <v>5982</v>
      </c>
      <c r="QLH619" s="59" t="s">
        <v>5983</v>
      </c>
      <c r="QLI619" s="59" t="s">
        <v>2984</v>
      </c>
      <c r="QLJ619" s="59" t="s">
        <v>5984</v>
      </c>
      <c r="QLK619" s="59" t="s">
        <v>5985</v>
      </c>
      <c r="QLL619" s="59" t="s">
        <v>1033</v>
      </c>
      <c r="QLM619" s="59"/>
      <c r="QLN619" s="59" t="s">
        <v>3019</v>
      </c>
      <c r="QLO619" s="59" t="s">
        <v>2843</v>
      </c>
      <c r="QLP619" s="59" t="s">
        <v>5944</v>
      </c>
      <c r="QLQ619" s="11" t="s">
        <v>1420</v>
      </c>
      <c r="QLR619" s="11" t="e">
        <f>_xlfn.XLOOKUP(QLQ619,'User Stories'!QLL:QLL,'User Stories'!QLM:QLM)</f>
        <v>#N/A</v>
      </c>
      <c r="QLS619" s="55"/>
      <c r="QLU619" s="20" t="s">
        <v>3020</v>
      </c>
      <c r="QLV619" s="11" t="s">
        <v>5981</v>
      </c>
      <c r="QLW619" s="59" t="s">
        <v>5982</v>
      </c>
      <c r="QLX619" s="59" t="s">
        <v>5983</v>
      </c>
      <c r="QLY619" s="59" t="s">
        <v>2984</v>
      </c>
      <c r="QLZ619" s="59" t="s">
        <v>5984</v>
      </c>
      <c r="QMA619" s="59" t="s">
        <v>5985</v>
      </c>
      <c r="QMB619" s="59" t="s">
        <v>1033</v>
      </c>
      <c r="QMC619" s="59"/>
      <c r="QMD619" s="59" t="s">
        <v>3019</v>
      </c>
      <c r="QME619" s="59" t="s">
        <v>2843</v>
      </c>
      <c r="QMF619" s="59" t="s">
        <v>5944</v>
      </c>
      <c r="QMG619" s="11" t="s">
        <v>1420</v>
      </c>
      <c r="QMH619" s="11" t="e">
        <f>_xlfn.XLOOKUP(QMG619,'User Stories'!QMB:QMB,'User Stories'!QMC:QMC)</f>
        <v>#N/A</v>
      </c>
      <c r="QMI619" s="55"/>
      <c r="QMK619" s="20" t="s">
        <v>3020</v>
      </c>
      <c r="QML619" s="11" t="s">
        <v>5981</v>
      </c>
      <c r="QMM619" s="59" t="s">
        <v>5982</v>
      </c>
      <c r="QMN619" s="59" t="s">
        <v>5983</v>
      </c>
      <c r="QMO619" s="59" t="s">
        <v>2984</v>
      </c>
      <c r="QMP619" s="59" t="s">
        <v>5984</v>
      </c>
      <c r="QMQ619" s="59" t="s">
        <v>5985</v>
      </c>
      <c r="QMR619" s="59" t="s">
        <v>1033</v>
      </c>
      <c r="QMS619" s="59"/>
      <c r="QMT619" s="59" t="s">
        <v>3019</v>
      </c>
      <c r="QMU619" s="59" t="s">
        <v>2843</v>
      </c>
      <c r="QMV619" s="59" t="s">
        <v>5944</v>
      </c>
      <c r="QMW619" s="11" t="s">
        <v>1420</v>
      </c>
      <c r="QMX619" s="11" t="e">
        <f>_xlfn.XLOOKUP(QMW619,'User Stories'!QMR:QMR,'User Stories'!QMS:QMS)</f>
        <v>#N/A</v>
      </c>
      <c r="QMY619" s="55"/>
      <c r="QNA619" s="20" t="s">
        <v>3020</v>
      </c>
      <c r="QNB619" s="11" t="s">
        <v>5981</v>
      </c>
      <c r="QNC619" s="59" t="s">
        <v>5982</v>
      </c>
      <c r="QND619" s="59" t="s">
        <v>5983</v>
      </c>
      <c r="QNE619" s="59" t="s">
        <v>2984</v>
      </c>
      <c r="QNF619" s="59" t="s">
        <v>5984</v>
      </c>
      <c r="QNG619" s="59" t="s">
        <v>5985</v>
      </c>
      <c r="QNH619" s="59" t="s">
        <v>1033</v>
      </c>
      <c r="QNI619" s="59"/>
      <c r="QNJ619" s="59" t="s">
        <v>3019</v>
      </c>
      <c r="QNK619" s="59" t="s">
        <v>2843</v>
      </c>
      <c r="QNL619" s="59" t="s">
        <v>5944</v>
      </c>
      <c r="QNM619" s="11" t="s">
        <v>1420</v>
      </c>
      <c r="QNN619" s="11" t="e">
        <f>_xlfn.XLOOKUP(QNM619,'User Stories'!QNH:QNH,'User Stories'!QNI:QNI)</f>
        <v>#N/A</v>
      </c>
      <c r="QNO619" s="55"/>
      <c r="QNQ619" s="20" t="s">
        <v>3020</v>
      </c>
      <c r="QNR619" s="11" t="s">
        <v>5981</v>
      </c>
      <c r="QNS619" s="59" t="s">
        <v>5982</v>
      </c>
      <c r="QNT619" s="59" t="s">
        <v>5983</v>
      </c>
      <c r="QNU619" s="59" t="s">
        <v>2984</v>
      </c>
      <c r="QNV619" s="59" t="s">
        <v>5984</v>
      </c>
      <c r="QNW619" s="59" t="s">
        <v>5985</v>
      </c>
      <c r="QNX619" s="59" t="s">
        <v>1033</v>
      </c>
      <c r="QNY619" s="59"/>
      <c r="QNZ619" s="59" t="s">
        <v>3019</v>
      </c>
      <c r="QOA619" s="59" t="s">
        <v>2843</v>
      </c>
      <c r="QOB619" s="59" t="s">
        <v>5944</v>
      </c>
      <c r="QOC619" s="11" t="s">
        <v>1420</v>
      </c>
      <c r="QOD619" s="11" t="e">
        <f>_xlfn.XLOOKUP(QOC619,'User Stories'!QNX:QNX,'User Stories'!QNY:QNY)</f>
        <v>#N/A</v>
      </c>
      <c r="QOE619" s="55"/>
      <c r="QOG619" s="20" t="s">
        <v>3020</v>
      </c>
      <c r="QOH619" s="11" t="s">
        <v>5981</v>
      </c>
      <c r="QOI619" s="59" t="s">
        <v>5982</v>
      </c>
      <c r="QOJ619" s="59" t="s">
        <v>5983</v>
      </c>
      <c r="QOK619" s="59" t="s">
        <v>2984</v>
      </c>
      <c r="QOL619" s="59" t="s">
        <v>5984</v>
      </c>
      <c r="QOM619" s="59" t="s">
        <v>5985</v>
      </c>
      <c r="QON619" s="59" t="s">
        <v>1033</v>
      </c>
      <c r="QOO619" s="59"/>
      <c r="QOP619" s="59" t="s">
        <v>3019</v>
      </c>
      <c r="QOQ619" s="59" t="s">
        <v>2843</v>
      </c>
      <c r="QOR619" s="59" t="s">
        <v>5944</v>
      </c>
      <c r="QOS619" s="11" t="s">
        <v>1420</v>
      </c>
      <c r="QOT619" s="11" t="e">
        <f>_xlfn.XLOOKUP(QOS619,'User Stories'!QON:QON,'User Stories'!QOO:QOO)</f>
        <v>#N/A</v>
      </c>
      <c r="QOU619" s="55"/>
      <c r="QOW619" s="20" t="s">
        <v>3020</v>
      </c>
      <c r="QOX619" s="11" t="s">
        <v>5981</v>
      </c>
      <c r="QOY619" s="59" t="s">
        <v>5982</v>
      </c>
      <c r="QOZ619" s="59" t="s">
        <v>5983</v>
      </c>
      <c r="QPA619" s="59" t="s">
        <v>2984</v>
      </c>
      <c r="QPB619" s="59" t="s">
        <v>5984</v>
      </c>
      <c r="QPC619" s="59" t="s">
        <v>5985</v>
      </c>
      <c r="QPD619" s="59" t="s">
        <v>1033</v>
      </c>
      <c r="QPE619" s="59"/>
      <c r="QPF619" s="59" t="s">
        <v>3019</v>
      </c>
      <c r="QPG619" s="59" t="s">
        <v>2843</v>
      </c>
      <c r="QPH619" s="59" t="s">
        <v>5944</v>
      </c>
      <c r="QPI619" s="11" t="s">
        <v>1420</v>
      </c>
      <c r="QPJ619" s="11" t="e">
        <f>_xlfn.XLOOKUP(QPI619,'User Stories'!QPD:QPD,'User Stories'!QPE:QPE)</f>
        <v>#N/A</v>
      </c>
      <c r="QPK619" s="55"/>
      <c r="QPM619" s="20" t="s">
        <v>3020</v>
      </c>
      <c r="QPN619" s="11" t="s">
        <v>5981</v>
      </c>
      <c r="QPO619" s="59" t="s">
        <v>5982</v>
      </c>
      <c r="QPP619" s="59" t="s">
        <v>5983</v>
      </c>
      <c r="QPQ619" s="59" t="s">
        <v>2984</v>
      </c>
      <c r="QPR619" s="59" t="s">
        <v>5984</v>
      </c>
      <c r="QPS619" s="59" t="s">
        <v>5985</v>
      </c>
      <c r="QPT619" s="59" t="s">
        <v>1033</v>
      </c>
      <c r="QPU619" s="59"/>
      <c r="QPV619" s="59" t="s">
        <v>3019</v>
      </c>
      <c r="QPW619" s="59" t="s">
        <v>2843</v>
      </c>
      <c r="QPX619" s="59" t="s">
        <v>5944</v>
      </c>
      <c r="QPY619" s="11" t="s">
        <v>1420</v>
      </c>
      <c r="QPZ619" s="11" t="e">
        <f>_xlfn.XLOOKUP(QPY619,'User Stories'!QPT:QPT,'User Stories'!QPU:QPU)</f>
        <v>#N/A</v>
      </c>
      <c r="QQA619" s="55"/>
      <c r="QQC619" s="20" t="s">
        <v>3020</v>
      </c>
      <c r="QQD619" s="11" t="s">
        <v>5981</v>
      </c>
      <c r="QQE619" s="59" t="s">
        <v>5982</v>
      </c>
      <c r="QQF619" s="59" t="s">
        <v>5983</v>
      </c>
      <c r="QQG619" s="59" t="s">
        <v>2984</v>
      </c>
      <c r="QQH619" s="59" t="s">
        <v>5984</v>
      </c>
      <c r="QQI619" s="59" t="s">
        <v>5985</v>
      </c>
      <c r="QQJ619" s="59" t="s">
        <v>1033</v>
      </c>
      <c r="QQK619" s="59"/>
      <c r="QQL619" s="59" t="s">
        <v>3019</v>
      </c>
      <c r="QQM619" s="59" t="s">
        <v>2843</v>
      </c>
      <c r="QQN619" s="59" t="s">
        <v>5944</v>
      </c>
      <c r="QQO619" s="11" t="s">
        <v>1420</v>
      </c>
      <c r="QQP619" s="11" t="e">
        <f>_xlfn.XLOOKUP(QQO619,'User Stories'!QQJ:QQJ,'User Stories'!QQK:QQK)</f>
        <v>#N/A</v>
      </c>
      <c r="QQQ619" s="55"/>
      <c r="QQS619" s="20" t="s">
        <v>3020</v>
      </c>
      <c r="QQT619" s="11" t="s">
        <v>5981</v>
      </c>
      <c r="QQU619" s="59" t="s">
        <v>5982</v>
      </c>
      <c r="QQV619" s="59" t="s">
        <v>5983</v>
      </c>
      <c r="QQW619" s="59" t="s">
        <v>2984</v>
      </c>
      <c r="QQX619" s="59" t="s">
        <v>5984</v>
      </c>
      <c r="QQY619" s="59" t="s">
        <v>5985</v>
      </c>
      <c r="QQZ619" s="59" t="s">
        <v>1033</v>
      </c>
      <c r="QRA619" s="59"/>
      <c r="QRB619" s="59" t="s">
        <v>3019</v>
      </c>
      <c r="QRC619" s="59" t="s">
        <v>2843</v>
      </c>
      <c r="QRD619" s="59" t="s">
        <v>5944</v>
      </c>
      <c r="QRE619" s="11" t="s">
        <v>1420</v>
      </c>
      <c r="QRF619" s="11" t="e">
        <f>_xlfn.XLOOKUP(QRE619,'User Stories'!QQZ:QQZ,'User Stories'!QRA:QRA)</f>
        <v>#N/A</v>
      </c>
      <c r="QRG619" s="55"/>
      <c r="QRI619" s="20" t="s">
        <v>3020</v>
      </c>
      <c r="QRJ619" s="11" t="s">
        <v>5981</v>
      </c>
      <c r="QRK619" s="59" t="s">
        <v>5982</v>
      </c>
      <c r="QRL619" s="59" t="s">
        <v>5983</v>
      </c>
      <c r="QRM619" s="59" t="s">
        <v>2984</v>
      </c>
      <c r="QRN619" s="59" t="s">
        <v>5984</v>
      </c>
      <c r="QRO619" s="59" t="s">
        <v>5985</v>
      </c>
      <c r="QRP619" s="59" t="s">
        <v>1033</v>
      </c>
      <c r="QRQ619" s="59"/>
      <c r="QRR619" s="59" t="s">
        <v>3019</v>
      </c>
      <c r="QRS619" s="59" t="s">
        <v>2843</v>
      </c>
      <c r="QRT619" s="59" t="s">
        <v>5944</v>
      </c>
      <c r="QRU619" s="11" t="s">
        <v>1420</v>
      </c>
      <c r="QRV619" s="11" t="e">
        <f>_xlfn.XLOOKUP(QRU619,'User Stories'!QRP:QRP,'User Stories'!QRQ:QRQ)</f>
        <v>#N/A</v>
      </c>
      <c r="QRW619" s="55"/>
      <c r="QRY619" s="20" t="s">
        <v>3020</v>
      </c>
      <c r="QRZ619" s="11" t="s">
        <v>5981</v>
      </c>
      <c r="QSA619" s="59" t="s">
        <v>5982</v>
      </c>
      <c r="QSB619" s="59" t="s">
        <v>5983</v>
      </c>
      <c r="QSC619" s="59" t="s">
        <v>2984</v>
      </c>
      <c r="QSD619" s="59" t="s">
        <v>5984</v>
      </c>
      <c r="QSE619" s="59" t="s">
        <v>5985</v>
      </c>
      <c r="QSF619" s="59" t="s">
        <v>1033</v>
      </c>
      <c r="QSG619" s="59"/>
      <c r="QSH619" s="59" t="s">
        <v>3019</v>
      </c>
      <c r="QSI619" s="59" t="s">
        <v>2843</v>
      </c>
      <c r="QSJ619" s="59" t="s">
        <v>5944</v>
      </c>
      <c r="QSK619" s="11" t="s">
        <v>1420</v>
      </c>
      <c r="QSL619" s="11" t="e">
        <f>_xlfn.XLOOKUP(QSK619,'User Stories'!QSF:QSF,'User Stories'!QSG:QSG)</f>
        <v>#N/A</v>
      </c>
      <c r="QSM619" s="55"/>
      <c r="QSO619" s="20" t="s">
        <v>3020</v>
      </c>
      <c r="QSP619" s="11" t="s">
        <v>5981</v>
      </c>
      <c r="QSQ619" s="59" t="s">
        <v>5982</v>
      </c>
      <c r="QSR619" s="59" t="s">
        <v>5983</v>
      </c>
      <c r="QSS619" s="59" t="s">
        <v>2984</v>
      </c>
      <c r="QST619" s="59" t="s">
        <v>5984</v>
      </c>
      <c r="QSU619" s="59" t="s">
        <v>5985</v>
      </c>
      <c r="QSV619" s="59" t="s">
        <v>1033</v>
      </c>
      <c r="QSW619" s="59"/>
      <c r="QSX619" s="59" t="s">
        <v>3019</v>
      </c>
      <c r="QSY619" s="59" t="s">
        <v>2843</v>
      </c>
      <c r="QSZ619" s="59" t="s">
        <v>5944</v>
      </c>
      <c r="QTA619" s="11" t="s">
        <v>1420</v>
      </c>
      <c r="QTB619" s="11" t="e">
        <f>_xlfn.XLOOKUP(QTA619,'User Stories'!QSV:QSV,'User Stories'!QSW:QSW)</f>
        <v>#N/A</v>
      </c>
      <c r="QTC619" s="55"/>
      <c r="QTE619" s="20" t="s">
        <v>3020</v>
      </c>
      <c r="QTF619" s="11" t="s">
        <v>5981</v>
      </c>
      <c r="QTG619" s="59" t="s">
        <v>5982</v>
      </c>
      <c r="QTH619" s="59" t="s">
        <v>5983</v>
      </c>
      <c r="QTI619" s="59" t="s">
        <v>2984</v>
      </c>
      <c r="QTJ619" s="59" t="s">
        <v>5984</v>
      </c>
      <c r="QTK619" s="59" t="s">
        <v>5985</v>
      </c>
      <c r="QTL619" s="59" t="s">
        <v>1033</v>
      </c>
      <c r="QTM619" s="59"/>
      <c r="QTN619" s="59" t="s">
        <v>3019</v>
      </c>
      <c r="QTO619" s="59" t="s">
        <v>2843</v>
      </c>
      <c r="QTP619" s="59" t="s">
        <v>5944</v>
      </c>
      <c r="QTQ619" s="11" t="s">
        <v>1420</v>
      </c>
      <c r="QTR619" s="11" t="e">
        <f>_xlfn.XLOOKUP(QTQ619,'User Stories'!QTL:QTL,'User Stories'!QTM:QTM)</f>
        <v>#N/A</v>
      </c>
      <c r="QTS619" s="55"/>
      <c r="QTU619" s="20" t="s">
        <v>3020</v>
      </c>
      <c r="QTV619" s="11" t="s">
        <v>5981</v>
      </c>
      <c r="QTW619" s="59" t="s">
        <v>5982</v>
      </c>
      <c r="QTX619" s="59" t="s">
        <v>5983</v>
      </c>
      <c r="QTY619" s="59" t="s">
        <v>2984</v>
      </c>
      <c r="QTZ619" s="59" t="s">
        <v>5984</v>
      </c>
      <c r="QUA619" s="59" t="s">
        <v>5985</v>
      </c>
      <c r="QUB619" s="59" t="s">
        <v>1033</v>
      </c>
      <c r="QUC619" s="59"/>
      <c r="QUD619" s="59" t="s">
        <v>3019</v>
      </c>
      <c r="QUE619" s="59" t="s">
        <v>2843</v>
      </c>
      <c r="QUF619" s="59" t="s">
        <v>5944</v>
      </c>
      <c r="QUG619" s="11" t="s">
        <v>1420</v>
      </c>
      <c r="QUH619" s="11" t="e">
        <f>_xlfn.XLOOKUP(QUG619,'User Stories'!QUB:QUB,'User Stories'!QUC:QUC)</f>
        <v>#N/A</v>
      </c>
      <c r="QUI619" s="55"/>
      <c r="QUK619" s="20" t="s">
        <v>3020</v>
      </c>
      <c r="QUL619" s="11" t="s">
        <v>5981</v>
      </c>
      <c r="QUM619" s="59" t="s">
        <v>5982</v>
      </c>
      <c r="QUN619" s="59" t="s">
        <v>5983</v>
      </c>
      <c r="QUO619" s="59" t="s">
        <v>2984</v>
      </c>
      <c r="QUP619" s="59" t="s">
        <v>5984</v>
      </c>
      <c r="QUQ619" s="59" t="s">
        <v>5985</v>
      </c>
      <c r="QUR619" s="59" t="s">
        <v>1033</v>
      </c>
      <c r="QUS619" s="59"/>
      <c r="QUT619" s="59" t="s">
        <v>3019</v>
      </c>
      <c r="QUU619" s="59" t="s">
        <v>2843</v>
      </c>
      <c r="QUV619" s="59" t="s">
        <v>5944</v>
      </c>
      <c r="QUW619" s="11" t="s">
        <v>1420</v>
      </c>
      <c r="QUX619" s="11" t="e">
        <f>_xlfn.XLOOKUP(QUW619,'User Stories'!QUR:QUR,'User Stories'!QUS:QUS)</f>
        <v>#N/A</v>
      </c>
      <c r="QUY619" s="55"/>
      <c r="QVA619" s="20" t="s">
        <v>3020</v>
      </c>
      <c r="QVB619" s="11" t="s">
        <v>5981</v>
      </c>
      <c r="QVC619" s="59" t="s">
        <v>5982</v>
      </c>
      <c r="QVD619" s="59" t="s">
        <v>5983</v>
      </c>
      <c r="QVE619" s="59" t="s">
        <v>2984</v>
      </c>
      <c r="QVF619" s="59" t="s">
        <v>5984</v>
      </c>
      <c r="QVG619" s="59" t="s">
        <v>5985</v>
      </c>
      <c r="QVH619" s="59" t="s">
        <v>1033</v>
      </c>
      <c r="QVI619" s="59"/>
      <c r="QVJ619" s="59" t="s">
        <v>3019</v>
      </c>
      <c r="QVK619" s="59" t="s">
        <v>2843</v>
      </c>
      <c r="QVL619" s="59" t="s">
        <v>5944</v>
      </c>
      <c r="QVM619" s="11" t="s">
        <v>1420</v>
      </c>
      <c r="QVN619" s="11" t="e">
        <f>_xlfn.XLOOKUP(QVM619,'User Stories'!QVH:QVH,'User Stories'!QVI:QVI)</f>
        <v>#N/A</v>
      </c>
      <c r="QVO619" s="55"/>
      <c r="QVQ619" s="20" t="s">
        <v>3020</v>
      </c>
      <c r="QVR619" s="11" t="s">
        <v>5981</v>
      </c>
      <c r="QVS619" s="59" t="s">
        <v>5982</v>
      </c>
      <c r="QVT619" s="59" t="s">
        <v>5983</v>
      </c>
      <c r="QVU619" s="59" t="s">
        <v>2984</v>
      </c>
      <c r="QVV619" s="59" t="s">
        <v>5984</v>
      </c>
      <c r="QVW619" s="59" t="s">
        <v>5985</v>
      </c>
      <c r="QVX619" s="59" t="s">
        <v>1033</v>
      </c>
      <c r="QVY619" s="59"/>
      <c r="QVZ619" s="59" t="s">
        <v>3019</v>
      </c>
      <c r="QWA619" s="59" t="s">
        <v>2843</v>
      </c>
      <c r="QWB619" s="59" t="s">
        <v>5944</v>
      </c>
      <c r="QWC619" s="11" t="s">
        <v>1420</v>
      </c>
      <c r="QWD619" s="11" t="e">
        <f>_xlfn.XLOOKUP(QWC619,'User Stories'!QVX:QVX,'User Stories'!QVY:QVY)</f>
        <v>#N/A</v>
      </c>
      <c r="QWE619" s="55"/>
      <c r="QWG619" s="20" t="s">
        <v>3020</v>
      </c>
      <c r="QWH619" s="11" t="s">
        <v>5981</v>
      </c>
      <c r="QWI619" s="59" t="s">
        <v>5982</v>
      </c>
      <c r="QWJ619" s="59" t="s">
        <v>5983</v>
      </c>
      <c r="QWK619" s="59" t="s">
        <v>2984</v>
      </c>
      <c r="QWL619" s="59" t="s">
        <v>5984</v>
      </c>
      <c r="QWM619" s="59" t="s">
        <v>5985</v>
      </c>
      <c r="QWN619" s="59" t="s">
        <v>1033</v>
      </c>
      <c r="QWO619" s="59"/>
      <c r="QWP619" s="59" t="s">
        <v>3019</v>
      </c>
      <c r="QWQ619" s="59" t="s">
        <v>2843</v>
      </c>
      <c r="QWR619" s="59" t="s">
        <v>5944</v>
      </c>
      <c r="QWS619" s="11" t="s">
        <v>1420</v>
      </c>
      <c r="QWT619" s="11" t="e">
        <f>_xlfn.XLOOKUP(QWS619,'User Stories'!QWN:QWN,'User Stories'!QWO:QWO)</f>
        <v>#N/A</v>
      </c>
      <c r="QWU619" s="55"/>
      <c r="QWW619" s="20" t="s">
        <v>3020</v>
      </c>
      <c r="QWX619" s="11" t="s">
        <v>5981</v>
      </c>
      <c r="QWY619" s="59" t="s">
        <v>5982</v>
      </c>
      <c r="QWZ619" s="59" t="s">
        <v>5983</v>
      </c>
      <c r="QXA619" s="59" t="s">
        <v>2984</v>
      </c>
      <c r="QXB619" s="59" t="s">
        <v>5984</v>
      </c>
      <c r="QXC619" s="59" t="s">
        <v>5985</v>
      </c>
      <c r="QXD619" s="59" t="s">
        <v>1033</v>
      </c>
      <c r="QXE619" s="59"/>
      <c r="QXF619" s="59" t="s">
        <v>3019</v>
      </c>
      <c r="QXG619" s="59" t="s">
        <v>2843</v>
      </c>
      <c r="QXH619" s="59" t="s">
        <v>5944</v>
      </c>
      <c r="QXI619" s="11" t="s">
        <v>1420</v>
      </c>
      <c r="QXJ619" s="11" t="e">
        <f>_xlfn.XLOOKUP(QXI619,'User Stories'!QXD:QXD,'User Stories'!QXE:QXE)</f>
        <v>#N/A</v>
      </c>
      <c r="QXK619" s="55"/>
      <c r="QXM619" s="20" t="s">
        <v>3020</v>
      </c>
      <c r="QXN619" s="11" t="s">
        <v>5981</v>
      </c>
      <c r="QXO619" s="59" t="s">
        <v>5982</v>
      </c>
      <c r="QXP619" s="59" t="s">
        <v>5983</v>
      </c>
      <c r="QXQ619" s="59" t="s">
        <v>2984</v>
      </c>
      <c r="QXR619" s="59" t="s">
        <v>5984</v>
      </c>
      <c r="QXS619" s="59" t="s">
        <v>5985</v>
      </c>
      <c r="QXT619" s="59" t="s">
        <v>1033</v>
      </c>
      <c r="QXU619" s="59"/>
      <c r="QXV619" s="59" t="s">
        <v>3019</v>
      </c>
      <c r="QXW619" s="59" t="s">
        <v>2843</v>
      </c>
      <c r="QXX619" s="59" t="s">
        <v>5944</v>
      </c>
      <c r="QXY619" s="11" t="s">
        <v>1420</v>
      </c>
      <c r="QXZ619" s="11" t="e">
        <f>_xlfn.XLOOKUP(QXY619,'User Stories'!QXT:QXT,'User Stories'!QXU:QXU)</f>
        <v>#N/A</v>
      </c>
      <c r="QYA619" s="55"/>
      <c r="QYC619" s="20" t="s">
        <v>3020</v>
      </c>
      <c r="QYD619" s="11" t="s">
        <v>5981</v>
      </c>
      <c r="QYE619" s="59" t="s">
        <v>5982</v>
      </c>
      <c r="QYF619" s="59" t="s">
        <v>5983</v>
      </c>
      <c r="QYG619" s="59" t="s">
        <v>2984</v>
      </c>
      <c r="QYH619" s="59" t="s">
        <v>5984</v>
      </c>
      <c r="QYI619" s="59" t="s">
        <v>5985</v>
      </c>
      <c r="QYJ619" s="59" t="s">
        <v>1033</v>
      </c>
      <c r="QYK619" s="59"/>
      <c r="QYL619" s="59" t="s">
        <v>3019</v>
      </c>
      <c r="QYM619" s="59" t="s">
        <v>2843</v>
      </c>
      <c r="QYN619" s="59" t="s">
        <v>5944</v>
      </c>
      <c r="QYO619" s="11" t="s">
        <v>1420</v>
      </c>
      <c r="QYP619" s="11" t="e">
        <f>_xlfn.XLOOKUP(QYO619,'User Stories'!QYJ:QYJ,'User Stories'!QYK:QYK)</f>
        <v>#N/A</v>
      </c>
      <c r="QYQ619" s="55"/>
      <c r="QYS619" s="20" t="s">
        <v>3020</v>
      </c>
      <c r="QYT619" s="11" t="s">
        <v>5981</v>
      </c>
      <c r="QYU619" s="59" t="s">
        <v>5982</v>
      </c>
      <c r="QYV619" s="59" t="s">
        <v>5983</v>
      </c>
      <c r="QYW619" s="59" t="s">
        <v>2984</v>
      </c>
      <c r="QYX619" s="59" t="s">
        <v>5984</v>
      </c>
      <c r="QYY619" s="59" t="s">
        <v>5985</v>
      </c>
      <c r="QYZ619" s="59" t="s">
        <v>1033</v>
      </c>
      <c r="QZA619" s="59"/>
      <c r="QZB619" s="59" t="s">
        <v>3019</v>
      </c>
      <c r="QZC619" s="59" t="s">
        <v>2843</v>
      </c>
      <c r="QZD619" s="59" t="s">
        <v>5944</v>
      </c>
      <c r="QZE619" s="11" t="s">
        <v>1420</v>
      </c>
      <c r="QZF619" s="11" t="e">
        <f>_xlfn.XLOOKUP(QZE619,'User Stories'!QYZ:QYZ,'User Stories'!QZA:QZA)</f>
        <v>#N/A</v>
      </c>
      <c r="QZG619" s="55"/>
      <c r="QZI619" s="20" t="s">
        <v>3020</v>
      </c>
      <c r="QZJ619" s="11" t="s">
        <v>5981</v>
      </c>
      <c r="QZK619" s="59" t="s">
        <v>5982</v>
      </c>
      <c r="QZL619" s="59" t="s">
        <v>5983</v>
      </c>
      <c r="QZM619" s="59" t="s">
        <v>2984</v>
      </c>
      <c r="QZN619" s="59" t="s">
        <v>5984</v>
      </c>
      <c r="QZO619" s="59" t="s">
        <v>5985</v>
      </c>
      <c r="QZP619" s="59" t="s">
        <v>1033</v>
      </c>
      <c r="QZQ619" s="59"/>
      <c r="QZR619" s="59" t="s">
        <v>3019</v>
      </c>
      <c r="QZS619" s="59" t="s">
        <v>2843</v>
      </c>
      <c r="QZT619" s="59" t="s">
        <v>5944</v>
      </c>
      <c r="QZU619" s="11" t="s">
        <v>1420</v>
      </c>
      <c r="QZV619" s="11" t="e">
        <f>_xlfn.XLOOKUP(QZU619,'User Stories'!QZP:QZP,'User Stories'!QZQ:QZQ)</f>
        <v>#N/A</v>
      </c>
      <c r="QZW619" s="55"/>
      <c r="QZY619" s="20" t="s">
        <v>3020</v>
      </c>
      <c r="QZZ619" s="11" t="s">
        <v>5981</v>
      </c>
      <c r="RAA619" s="59" t="s">
        <v>5982</v>
      </c>
      <c r="RAB619" s="59" t="s">
        <v>5983</v>
      </c>
      <c r="RAC619" s="59" t="s">
        <v>2984</v>
      </c>
      <c r="RAD619" s="59" t="s">
        <v>5984</v>
      </c>
      <c r="RAE619" s="59" t="s">
        <v>5985</v>
      </c>
      <c r="RAF619" s="59" t="s">
        <v>1033</v>
      </c>
      <c r="RAG619" s="59"/>
      <c r="RAH619" s="59" t="s">
        <v>3019</v>
      </c>
      <c r="RAI619" s="59" t="s">
        <v>2843</v>
      </c>
      <c r="RAJ619" s="59" t="s">
        <v>5944</v>
      </c>
      <c r="RAK619" s="11" t="s">
        <v>1420</v>
      </c>
      <c r="RAL619" s="11" t="e">
        <f>_xlfn.XLOOKUP(RAK619,'User Stories'!RAF:RAF,'User Stories'!RAG:RAG)</f>
        <v>#N/A</v>
      </c>
      <c r="RAM619" s="55"/>
      <c r="RAO619" s="20" t="s">
        <v>3020</v>
      </c>
      <c r="RAP619" s="11" t="s">
        <v>5981</v>
      </c>
      <c r="RAQ619" s="59" t="s">
        <v>5982</v>
      </c>
      <c r="RAR619" s="59" t="s">
        <v>5983</v>
      </c>
      <c r="RAS619" s="59" t="s">
        <v>2984</v>
      </c>
      <c r="RAT619" s="59" t="s">
        <v>5984</v>
      </c>
      <c r="RAU619" s="59" t="s">
        <v>5985</v>
      </c>
      <c r="RAV619" s="59" t="s">
        <v>1033</v>
      </c>
      <c r="RAW619" s="59"/>
      <c r="RAX619" s="59" t="s">
        <v>3019</v>
      </c>
      <c r="RAY619" s="59" t="s">
        <v>2843</v>
      </c>
      <c r="RAZ619" s="59" t="s">
        <v>5944</v>
      </c>
      <c r="RBA619" s="11" t="s">
        <v>1420</v>
      </c>
      <c r="RBB619" s="11" t="e">
        <f>_xlfn.XLOOKUP(RBA619,'User Stories'!RAV:RAV,'User Stories'!RAW:RAW)</f>
        <v>#N/A</v>
      </c>
      <c r="RBC619" s="55"/>
      <c r="RBE619" s="20" t="s">
        <v>3020</v>
      </c>
      <c r="RBF619" s="11" t="s">
        <v>5981</v>
      </c>
      <c r="RBG619" s="59" t="s">
        <v>5982</v>
      </c>
      <c r="RBH619" s="59" t="s">
        <v>5983</v>
      </c>
      <c r="RBI619" s="59" t="s">
        <v>2984</v>
      </c>
      <c r="RBJ619" s="59" t="s">
        <v>5984</v>
      </c>
      <c r="RBK619" s="59" t="s">
        <v>5985</v>
      </c>
      <c r="RBL619" s="59" t="s">
        <v>1033</v>
      </c>
      <c r="RBM619" s="59"/>
      <c r="RBN619" s="59" t="s">
        <v>3019</v>
      </c>
      <c r="RBO619" s="59" t="s">
        <v>2843</v>
      </c>
      <c r="RBP619" s="59" t="s">
        <v>5944</v>
      </c>
      <c r="RBQ619" s="11" t="s">
        <v>1420</v>
      </c>
      <c r="RBR619" s="11" t="e">
        <f>_xlfn.XLOOKUP(RBQ619,'User Stories'!RBL:RBL,'User Stories'!RBM:RBM)</f>
        <v>#N/A</v>
      </c>
      <c r="RBS619" s="55"/>
      <c r="RBU619" s="20" t="s">
        <v>3020</v>
      </c>
      <c r="RBV619" s="11" t="s">
        <v>5981</v>
      </c>
      <c r="RBW619" s="59" t="s">
        <v>5982</v>
      </c>
      <c r="RBX619" s="59" t="s">
        <v>5983</v>
      </c>
      <c r="RBY619" s="59" t="s">
        <v>2984</v>
      </c>
      <c r="RBZ619" s="59" t="s">
        <v>5984</v>
      </c>
      <c r="RCA619" s="59" t="s">
        <v>5985</v>
      </c>
      <c r="RCB619" s="59" t="s">
        <v>1033</v>
      </c>
      <c r="RCC619" s="59"/>
      <c r="RCD619" s="59" t="s">
        <v>3019</v>
      </c>
      <c r="RCE619" s="59" t="s">
        <v>2843</v>
      </c>
      <c r="RCF619" s="59" t="s">
        <v>5944</v>
      </c>
      <c r="RCG619" s="11" t="s">
        <v>1420</v>
      </c>
      <c r="RCH619" s="11" t="e">
        <f>_xlfn.XLOOKUP(RCG619,'User Stories'!RCB:RCB,'User Stories'!RCC:RCC)</f>
        <v>#N/A</v>
      </c>
      <c r="RCI619" s="55"/>
      <c r="RCK619" s="20" t="s">
        <v>3020</v>
      </c>
      <c r="RCL619" s="11" t="s">
        <v>5981</v>
      </c>
      <c r="RCM619" s="59" t="s">
        <v>5982</v>
      </c>
      <c r="RCN619" s="59" t="s">
        <v>5983</v>
      </c>
      <c r="RCO619" s="59" t="s">
        <v>2984</v>
      </c>
      <c r="RCP619" s="59" t="s">
        <v>5984</v>
      </c>
      <c r="RCQ619" s="59" t="s">
        <v>5985</v>
      </c>
      <c r="RCR619" s="59" t="s">
        <v>1033</v>
      </c>
      <c r="RCS619" s="59"/>
      <c r="RCT619" s="59" t="s">
        <v>3019</v>
      </c>
      <c r="RCU619" s="59" t="s">
        <v>2843</v>
      </c>
      <c r="RCV619" s="59" t="s">
        <v>5944</v>
      </c>
      <c r="RCW619" s="11" t="s">
        <v>1420</v>
      </c>
      <c r="RCX619" s="11" t="e">
        <f>_xlfn.XLOOKUP(RCW619,'User Stories'!RCR:RCR,'User Stories'!RCS:RCS)</f>
        <v>#N/A</v>
      </c>
      <c r="RCY619" s="55"/>
      <c r="RDA619" s="20" t="s">
        <v>3020</v>
      </c>
      <c r="RDB619" s="11" t="s">
        <v>5981</v>
      </c>
      <c r="RDC619" s="59" t="s">
        <v>5982</v>
      </c>
      <c r="RDD619" s="59" t="s">
        <v>5983</v>
      </c>
      <c r="RDE619" s="59" t="s">
        <v>2984</v>
      </c>
      <c r="RDF619" s="59" t="s">
        <v>5984</v>
      </c>
      <c r="RDG619" s="59" t="s">
        <v>5985</v>
      </c>
      <c r="RDH619" s="59" t="s">
        <v>1033</v>
      </c>
      <c r="RDI619" s="59"/>
      <c r="RDJ619" s="59" t="s">
        <v>3019</v>
      </c>
      <c r="RDK619" s="59" t="s">
        <v>2843</v>
      </c>
      <c r="RDL619" s="59" t="s">
        <v>5944</v>
      </c>
      <c r="RDM619" s="11" t="s">
        <v>1420</v>
      </c>
      <c r="RDN619" s="11" t="e">
        <f>_xlfn.XLOOKUP(RDM619,'User Stories'!RDH:RDH,'User Stories'!RDI:RDI)</f>
        <v>#N/A</v>
      </c>
      <c r="RDO619" s="55"/>
      <c r="RDQ619" s="20" t="s">
        <v>3020</v>
      </c>
      <c r="RDR619" s="11" t="s">
        <v>5981</v>
      </c>
      <c r="RDS619" s="59" t="s">
        <v>5982</v>
      </c>
      <c r="RDT619" s="59" t="s">
        <v>5983</v>
      </c>
      <c r="RDU619" s="59" t="s">
        <v>2984</v>
      </c>
      <c r="RDV619" s="59" t="s">
        <v>5984</v>
      </c>
      <c r="RDW619" s="59" t="s">
        <v>5985</v>
      </c>
      <c r="RDX619" s="59" t="s">
        <v>1033</v>
      </c>
      <c r="RDY619" s="59"/>
      <c r="RDZ619" s="59" t="s">
        <v>3019</v>
      </c>
      <c r="REA619" s="59" t="s">
        <v>2843</v>
      </c>
      <c r="REB619" s="59" t="s">
        <v>5944</v>
      </c>
      <c r="REC619" s="11" t="s">
        <v>1420</v>
      </c>
      <c r="RED619" s="11" t="e">
        <f>_xlfn.XLOOKUP(REC619,'User Stories'!RDX:RDX,'User Stories'!RDY:RDY)</f>
        <v>#N/A</v>
      </c>
      <c r="REE619" s="55"/>
      <c r="REG619" s="20" t="s">
        <v>3020</v>
      </c>
      <c r="REH619" s="11" t="s">
        <v>5981</v>
      </c>
      <c r="REI619" s="59" t="s">
        <v>5982</v>
      </c>
      <c r="REJ619" s="59" t="s">
        <v>5983</v>
      </c>
      <c r="REK619" s="59" t="s">
        <v>2984</v>
      </c>
      <c r="REL619" s="59" t="s">
        <v>5984</v>
      </c>
      <c r="REM619" s="59" t="s">
        <v>5985</v>
      </c>
      <c r="REN619" s="59" t="s">
        <v>1033</v>
      </c>
      <c r="REO619" s="59"/>
      <c r="REP619" s="59" t="s">
        <v>3019</v>
      </c>
      <c r="REQ619" s="59" t="s">
        <v>2843</v>
      </c>
      <c r="RER619" s="59" t="s">
        <v>5944</v>
      </c>
      <c r="RES619" s="11" t="s">
        <v>1420</v>
      </c>
      <c r="RET619" s="11" t="e">
        <f>_xlfn.XLOOKUP(RES619,'User Stories'!REN:REN,'User Stories'!REO:REO)</f>
        <v>#N/A</v>
      </c>
      <c r="REU619" s="55"/>
      <c r="REW619" s="20" t="s">
        <v>3020</v>
      </c>
      <c r="REX619" s="11" t="s">
        <v>5981</v>
      </c>
      <c r="REY619" s="59" t="s">
        <v>5982</v>
      </c>
      <c r="REZ619" s="59" t="s">
        <v>5983</v>
      </c>
      <c r="RFA619" s="59" t="s">
        <v>2984</v>
      </c>
      <c r="RFB619" s="59" t="s">
        <v>5984</v>
      </c>
      <c r="RFC619" s="59" t="s">
        <v>5985</v>
      </c>
      <c r="RFD619" s="59" t="s">
        <v>1033</v>
      </c>
      <c r="RFE619" s="59"/>
      <c r="RFF619" s="59" t="s">
        <v>3019</v>
      </c>
      <c r="RFG619" s="59" t="s">
        <v>2843</v>
      </c>
      <c r="RFH619" s="59" t="s">
        <v>5944</v>
      </c>
      <c r="RFI619" s="11" t="s">
        <v>1420</v>
      </c>
      <c r="RFJ619" s="11" t="e">
        <f>_xlfn.XLOOKUP(RFI619,'User Stories'!RFD:RFD,'User Stories'!RFE:RFE)</f>
        <v>#N/A</v>
      </c>
      <c r="RFK619" s="55"/>
      <c r="RFM619" s="20" t="s">
        <v>3020</v>
      </c>
      <c r="RFN619" s="11" t="s">
        <v>5981</v>
      </c>
      <c r="RFO619" s="59" t="s">
        <v>5982</v>
      </c>
      <c r="RFP619" s="59" t="s">
        <v>5983</v>
      </c>
      <c r="RFQ619" s="59" t="s">
        <v>2984</v>
      </c>
      <c r="RFR619" s="59" t="s">
        <v>5984</v>
      </c>
      <c r="RFS619" s="59" t="s">
        <v>5985</v>
      </c>
      <c r="RFT619" s="59" t="s">
        <v>1033</v>
      </c>
      <c r="RFU619" s="59"/>
      <c r="RFV619" s="59" t="s">
        <v>3019</v>
      </c>
      <c r="RFW619" s="59" t="s">
        <v>2843</v>
      </c>
      <c r="RFX619" s="59" t="s">
        <v>5944</v>
      </c>
      <c r="RFY619" s="11" t="s">
        <v>1420</v>
      </c>
      <c r="RFZ619" s="11" t="e">
        <f>_xlfn.XLOOKUP(RFY619,'User Stories'!RFT:RFT,'User Stories'!RFU:RFU)</f>
        <v>#N/A</v>
      </c>
      <c r="RGA619" s="55"/>
      <c r="RGC619" s="20" t="s">
        <v>3020</v>
      </c>
      <c r="RGD619" s="11" t="s">
        <v>5981</v>
      </c>
      <c r="RGE619" s="59" t="s">
        <v>5982</v>
      </c>
      <c r="RGF619" s="59" t="s">
        <v>5983</v>
      </c>
      <c r="RGG619" s="59" t="s">
        <v>2984</v>
      </c>
      <c r="RGH619" s="59" t="s">
        <v>5984</v>
      </c>
      <c r="RGI619" s="59" t="s">
        <v>5985</v>
      </c>
      <c r="RGJ619" s="59" t="s">
        <v>1033</v>
      </c>
      <c r="RGK619" s="59"/>
      <c r="RGL619" s="59" t="s">
        <v>3019</v>
      </c>
      <c r="RGM619" s="59" t="s">
        <v>2843</v>
      </c>
      <c r="RGN619" s="59" t="s">
        <v>5944</v>
      </c>
      <c r="RGO619" s="11" t="s">
        <v>1420</v>
      </c>
      <c r="RGP619" s="11" t="e">
        <f>_xlfn.XLOOKUP(RGO619,'User Stories'!RGJ:RGJ,'User Stories'!RGK:RGK)</f>
        <v>#N/A</v>
      </c>
      <c r="RGQ619" s="55"/>
      <c r="RGS619" s="20" t="s">
        <v>3020</v>
      </c>
      <c r="RGT619" s="11" t="s">
        <v>5981</v>
      </c>
      <c r="RGU619" s="59" t="s">
        <v>5982</v>
      </c>
      <c r="RGV619" s="59" t="s">
        <v>5983</v>
      </c>
      <c r="RGW619" s="59" t="s">
        <v>2984</v>
      </c>
      <c r="RGX619" s="59" t="s">
        <v>5984</v>
      </c>
      <c r="RGY619" s="59" t="s">
        <v>5985</v>
      </c>
      <c r="RGZ619" s="59" t="s">
        <v>1033</v>
      </c>
      <c r="RHA619" s="59"/>
      <c r="RHB619" s="59" t="s">
        <v>3019</v>
      </c>
      <c r="RHC619" s="59" t="s">
        <v>2843</v>
      </c>
      <c r="RHD619" s="59" t="s">
        <v>5944</v>
      </c>
      <c r="RHE619" s="11" t="s">
        <v>1420</v>
      </c>
      <c r="RHF619" s="11" t="e">
        <f>_xlfn.XLOOKUP(RHE619,'User Stories'!RGZ:RGZ,'User Stories'!RHA:RHA)</f>
        <v>#N/A</v>
      </c>
      <c r="RHG619" s="55"/>
      <c r="RHI619" s="20" t="s">
        <v>3020</v>
      </c>
      <c r="RHJ619" s="11" t="s">
        <v>5981</v>
      </c>
      <c r="RHK619" s="59" t="s">
        <v>5982</v>
      </c>
      <c r="RHL619" s="59" t="s">
        <v>5983</v>
      </c>
      <c r="RHM619" s="59" t="s">
        <v>2984</v>
      </c>
      <c r="RHN619" s="59" t="s">
        <v>5984</v>
      </c>
      <c r="RHO619" s="59" t="s">
        <v>5985</v>
      </c>
      <c r="RHP619" s="59" t="s">
        <v>1033</v>
      </c>
      <c r="RHQ619" s="59"/>
      <c r="RHR619" s="59" t="s">
        <v>3019</v>
      </c>
      <c r="RHS619" s="59" t="s">
        <v>2843</v>
      </c>
      <c r="RHT619" s="59" t="s">
        <v>5944</v>
      </c>
      <c r="RHU619" s="11" t="s">
        <v>1420</v>
      </c>
      <c r="RHV619" s="11" t="e">
        <f>_xlfn.XLOOKUP(RHU619,'User Stories'!RHP:RHP,'User Stories'!RHQ:RHQ)</f>
        <v>#N/A</v>
      </c>
      <c r="RHW619" s="55"/>
      <c r="RHY619" s="20" t="s">
        <v>3020</v>
      </c>
      <c r="RHZ619" s="11" t="s">
        <v>5981</v>
      </c>
      <c r="RIA619" s="59" t="s">
        <v>5982</v>
      </c>
      <c r="RIB619" s="59" t="s">
        <v>5983</v>
      </c>
      <c r="RIC619" s="59" t="s">
        <v>2984</v>
      </c>
      <c r="RID619" s="59" t="s">
        <v>5984</v>
      </c>
      <c r="RIE619" s="59" t="s">
        <v>5985</v>
      </c>
      <c r="RIF619" s="59" t="s">
        <v>1033</v>
      </c>
      <c r="RIG619" s="59"/>
      <c r="RIH619" s="59" t="s">
        <v>3019</v>
      </c>
      <c r="RII619" s="59" t="s">
        <v>2843</v>
      </c>
      <c r="RIJ619" s="59" t="s">
        <v>5944</v>
      </c>
      <c r="RIK619" s="11" t="s">
        <v>1420</v>
      </c>
      <c r="RIL619" s="11" t="e">
        <f>_xlfn.XLOOKUP(RIK619,'User Stories'!RIF:RIF,'User Stories'!RIG:RIG)</f>
        <v>#N/A</v>
      </c>
      <c r="RIM619" s="55"/>
      <c r="RIO619" s="20" t="s">
        <v>3020</v>
      </c>
      <c r="RIP619" s="11" t="s">
        <v>5981</v>
      </c>
      <c r="RIQ619" s="59" t="s">
        <v>5982</v>
      </c>
      <c r="RIR619" s="59" t="s">
        <v>5983</v>
      </c>
      <c r="RIS619" s="59" t="s">
        <v>2984</v>
      </c>
      <c r="RIT619" s="59" t="s">
        <v>5984</v>
      </c>
      <c r="RIU619" s="59" t="s">
        <v>5985</v>
      </c>
      <c r="RIV619" s="59" t="s">
        <v>1033</v>
      </c>
      <c r="RIW619" s="59"/>
      <c r="RIX619" s="59" t="s">
        <v>3019</v>
      </c>
      <c r="RIY619" s="59" t="s">
        <v>2843</v>
      </c>
      <c r="RIZ619" s="59" t="s">
        <v>5944</v>
      </c>
      <c r="RJA619" s="11" t="s">
        <v>1420</v>
      </c>
      <c r="RJB619" s="11" t="e">
        <f>_xlfn.XLOOKUP(RJA619,'User Stories'!RIV:RIV,'User Stories'!RIW:RIW)</f>
        <v>#N/A</v>
      </c>
      <c r="RJC619" s="55"/>
      <c r="RJE619" s="20" t="s">
        <v>3020</v>
      </c>
      <c r="RJF619" s="11" t="s">
        <v>5981</v>
      </c>
      <c r="RJG619" s="59" t="s">
        <v>5982</v>
      </c>
      <c r="RJH619" s="59" t="s">
        <v>5983</v>
      </c>
      <c r="RJI619" s="59" t="s">
        <v>2984</v>
      </c>
      <c r="RJJ619" s="59" t="s">
        <v>5984</v>
      </c>
      <c r="RJK619" s="59" t="s">
        <v>5985</v>
      </c>
      <c r="RJL619" s="59" t="s">
        <v>1033</v>
      </c>
      <c r="RJM619" s="59"/>
      <c r="RJN619" s="59" t="s">
        <v>3019</v>
      </c>
      <c r="RJO619" s="59" t="s">
        <v>2843</v>
      </c>
      <c r="RJP619" s="59" t="s">
        <v>5944</v>
      </c>
      <c r="RJQ619" s="11" t="s">
        <v>1420</v>
      </c>
      <c r="RJR619" s="11" t="e">
        <f>_xlfn.XLOOKUP(RJQ619,'User Stories'!RJL:RJL,'User Stories'!RJM:RJM)</f>
        <v>#N/A</v>
      </c>
      <c r="RJS619" s="55"/>
      <c r="RJU619" s="20" t="s">
        <v>3020</v>
      </c>
      <c r="RJV619" s="11" t="s">
        <v>5981</v>
      </c>
      <c r="RJW619" s="59" t="s">
        <v>5982</v>
      </c>
      <c r="RJX619" s="59" t="s">
        <v>5983</v>
      </c>
      <c r="RJY619" s="59" t="s">
        <v>2984</v>
      </c>
      <c r="RJZ619" s="59" t="s">
        <v>5984</v>
      </c>
      <c r="RKA619" s="59" t="s">
        <v>5985</v>
      </c>
      <c r="RKB619" s="59" t="s">
        <v>1033</v>
      </c>
      <c r="RKC619" s="59"/>
      <c r="RKD619" s="59" t="s">
        <v>3019</v>
      </c>
      <c r="RKE619" s="59" t="s">
        <v>2843</v>
      </c>
      <c r="RKF619" s="59" t="s">
        <v>5944</v>
      </c>
      <c r="RKG619" s="11" t="s">
        <v>1420</v>
      </c>
      <c r="RKH619" s="11" t="e">
        <f>_xlfn.XLOOKUP(RKG619,'User Stories'!RKB:RKB,'User Stories'!RKC:RKC)</f>
        <v>#N/A</v>
      </c>
      <c r="RKI619" s="55"/>
      <c r="RKK619" s="20" t="s">
        <v>3020</v>
      </c>
      <c r="RKL619" s="11" t="s">
        <v>5981</v>
      </c>
      <c r="RKM619" s="59" t="s">
        <v>5982</v>
      </c>
      <c r="RKN619" s="59" t="s">
        <v>5983</v>
      </c>
      <c r="RKO619" s="59" t="s">
        <v>2984</v>
      </c>
      <c r="RKP619" s="59" t="s">
        <v>5984</v>
      </c>
      <c r="RKQ619" s="59" t="s">
        <v>5985</v>
      </c>
      <c r="RKR619" s="59" t="s">
        <v>1033</v>
      </c>
      <c r="RKS619" s="59"/>
      <c r="RKT619" s="59" t="s">
        <v>3019</v>
      </c>
      <c r="RKU619" s="59" t="s">
        <v>2843</v>
      </c>
      <c r="RKV619" s="59" t="s">
        <v>5944</v>
      </c>
      <c r="RKW619" s="11" t="s">
        <v>1420</v>
      </c>
      <c r="RKX619" s="11" t="e">
        <f>_xlfn.XLOOKUP(RKW619,'User Stories'!RKR:RKR,'User Stories'!RKS:RKS)</f>
        <v>#N/A</v>
      </c>
      <c r="RKY619" s="55"/>
      <c r="RLA619" s="20" t="s">
        <v>3020</v>
      </c>
      <c r="RLB619" s="11" t="s">
        <v>5981</v>
      </c>
      <c r="RLC619" s="59" t="s">
        <v>5982</v>
      </c>
      <c r="RLD619" s="59" t="s">
        <v>5983</v>
      </c>
      <c r="RLE619" s="59" t="s">
        <v>2984</v>
      </c>
      <c r="RLF619" s="59" t="s">
        <v>5984</v>
      </c>
      <c r="RLG619" s="59" t="s">
        <v>5985</v>
      </c>
      <c r="RLH619" s="59" t="s">
        <v>1033</v>
      </c>
      <c r="RLI619" s="59"/>
      <c r="RLJ619" s="59" t="s">
        <v>3019</v>
      </c>
      <c r="RLK619" s="59" t="s">
        <v>2843</v>
      </c>
      <c r="RLL619" s="59" t="s">
        <v>5944</v>
      </c>
      <c r="RLM619" s="11" t="s">
        <v>1420</v>
      </c>
      <c r="RLN619" s="11" t="e">
        <f>_xlfn.XLOOKUP(RLM619,'User Stories'!RLH:RLH,'User Stories'!RLI:RLI)</f>
        <v>#N/A</v>
      </c>
      <c r="RLO619" s="55"/>
      <c r="RLQ619" s="20" t="s">
        <v>3020</v>
      </c>
      <c r="RLR619" s="11" t="s">
        <v>5981</v>
      </c>
      <c r="RLS619" s="59" t="s">
        <v>5982</v>
      </c>
      <c r="RLT619" s="59" t="s">
        <v>5983</v>
      </c>
      <c r="RLU619" s="59" t="s">
        <v>2984</v>
      </c>
      <c r="RLV619" s="59" t="s">
        <v>5984</v>
      </c>
      <c r="RLW619" s="59" t="s">
        <v>5985</v>
      </c>
      <c r="RLX619" s="59" t="s">
        <v>1033</v>
      </c>
      <c r="RLY619" s="59"/>
      <c r="RLZ619" s="59" t="s">
        <v>3019</v>
      </c>
      <c r="RMA619" s="59" t="s">
        <v>2843</v>
      </c>
      <c r="RMB619" s="59" t="s">
        <v>5944</v>
      </c>
      <c r="RMC619" s="11" t="s">
        <v>1420</v>
      </c>
      <c r="RMD619" s="11" t="e">
        <f>_xlfn.XLOOKUP(RMC619,'User Stories'!RLX:RLX,'User Stories'!RLY:RLY)</f>
        <v>#N/A</v>
      </c>
      <c r="RME619" s="55"/>
      <c r="RMG619" s="20" t="s">
        <v>3020</v>
      </c>
      <c r="RMH619" s="11" t="s">
        <v>5981</v>
      </c>
      <c r="RMI619" s="59" t="s">
        <v>5982</v>
      </c>
      <c r="RMJ619" s="59" t="s">
        <v>5983</v>
      </c>
      <c r="RMK619" s="59" t="s">
        <v>2984</v>
      </c>
      <c r="RML619" s="59" t="s">
        <v>5984</v>
      </c>
      <c r="RMM619" s="59" t="s">
        <v>5985</v>
      </c>
      <c r="RMN619" s="59" t="s">
        <v>1033</v>
      </c>
      <c r="RMO619" s="59"/>
      <c r="RMP619" s="59" t="s">
        <v>3019</v>
      </c>
      <c r="RMQ619" s="59" t="s">
        <v>2843</v>
      </c>
      <c r="RMR619" s="59" t="s">
        <v>5944</v>
      </c>
      <c r="RMS619" s="11" t="s">
        <v>1420</v>
      </c>
      <c r="RMT619" s="11" t="e">
        <f>_xlfn.XLOOKUP(RMS619,'User Stories'!RMN:RMN,'User Stories'!RMO:RMO)</f>
        <v>#N/A</v>
      </c>
      <c r="RMU619" s="55"/>
      <c r="RMW619" s="20" t="s">
        <v>3020</v>
      </c>
      <c r="RMX619" s="11" t="s">
        <v>5981</v>
      </c>
      <c r="RMY619" s="59" t="s">
        <v>5982</v>
      </c>
      <c r="RMZ619" s="59" t="s">
        <v>5983</v>
      </c>
      <c r="RNA619" s="59" t="s">
        <v>2984</v>
      </c>
      <c r="RNB619" s="59" t="s">
        <v>5984</v>
      </c>
      <c r="RNC619" s="59" t="s">
        <v>5985</v>
      </c>
      <c r="RND619" s="59" t="s">
        <v>1033</v>
      </c>
      <c r="RNE619" s="59"/>
      <c r="RNF619" s="59" t="s">
        <v>3019</v>
      </c>
      <c r="RNG619" s="59" t="s">
        <v>2843</v>
      </c>
      <c r="RNH619" s="59" t="s">
        <v>5944</v>
      </c>
      <c r="RNI619" s="11" t="s">
        <v>1420</v>
      </c>
      <c r="RNJ619" s="11" t="e">
        <f>_xlfn.XLOOKUP(RNI619,'User Stories'!RND:RND,'User Stories'!RNE:RNE)</f>
        <v>#N/A</v>
      </c>
      <c r="RNK619" s="55"/>
      <c r="RNM619" s="20" t="s">
        <v>3020</v>
      </c>
      <c r="RNN619" s="11" t="s">
        <v>5981</v>
      </c>
      <c r="RNO619" s="59" t="s">
        <v>5982</v>
      </c>
      <c r="RNP619" s="59" t="s">
        <v>5983</v>
      </c>
      <c r="RNQ619" s="59" t="s">
        <v>2984</v>
      </c>
      <c r="RNR619" s="59" t="s">
        <v>5984</v>
      </c>
      <c r="RNS619" s="59" t="s">
        <v>5985</v>
      </c>
      <c r="RNT619" s="59" t="s">
        <v>1033</v>
      </c>
      <c r="RNU619" s="59"/>
      <c r="RNV619" s="59" t="s">
        <v>3019</v>
      </c>
      <c r="RNW619" s="59" t="s">
        <v>2843</v>
      </c>
      <c r="RNX619" s="59" t="s">
        <v>5944</v>
      </c>
      <c r="RNY619" s="11" t="s">
        <v>1420</v>
      </c>
      <c r="RNZ619" s="11" t="e">
        <f>_xlfn.XLOOKUP(RNY619,'User Stories'!RNT:RNT,'User Stories'!RNU:RNU)</f>
        <v>#N/A</v>
      </c>
      <c r="ROA619" s="55"/>
      <c r="ROC619" s="20" t="s">
        <v>3020</v>
      </c>
      <c r="ROD619" s="11" t="s">
        <v>5981</v>
      </c>
      <c r="ROE619" s="59" t="s">
        <v>5982</v>
      </c>
      <c r="ROF619" s="59" t="s">
        <v>5983</v>
      </c>
      <c r="ROG619" s="59" t="s">
        <v>2984</v>
      </c>
      <c r="ROH619" s="59" t="s">
        <v>5984</v>
      </c>
      <c r="ROI619" s="59" t="s">
        <v>5985</v>
      </c>
      <c r="ROJ619" s="59" t="s">
        <v>1033</v>
      </c>
      <c r="ROK619" s="59"/>
      <c r="ROL619" s="59" t="s">
        <v>3019</v>
      </c>
      <c r="ROM619" s="59" t="s">
        <v>2843</v>
      </c>
      <c r="RON619" s="59" t="s">
        <v>5944</v>
      </c>
      <c r="ROO619" s="11" t="s">
        <v>1420</v>
      </c>
      <c r="ROP619" s="11" t="e">
        <f>_xlfn.XLOOKUP(ROO619,'User Stories'!ROJ:ROJ,'User Stories'!ROK:ROK)</f>
        <v>#N/A</v>
      </c>
      <c r="ROQ619" s="55"/>
      <c r="ROS619" s="20" t="s">
        <v>3020</v>
      </c>
      <c r="ROT619" s="11" t="s">
        <v>5981</v>
      </c>
      <c r="ROU619" s="59" t="s">
        <v>5982</v>
      </c>
      <c r="ROV619" s="59" t="s">
        <v>5983</v>
      </c>
      <c r="ROW619" s="59" t="s">
        <v>2984</v>
      </c>
      <c r="ROX619" s="59" t="s">
        <v>5984</v>
      </c>
      <c r="ROY619" s="59" t="s">
        <v>5985</v>
      </c>
      <c r="ROZ619" s="59" t="s">
        <v>1033</v>
      </c>
      <c r="RPA619" s="59"/>
      <c r="RPB619" s="59" t="s">
        <v>3019</v>
      </c>
      <c r="RPC619" s="59" t="s">
        <v>2843</v>
      </c>
      <c r="RPD619" s="59" t="s">
        <v>5944</v>
      </c>
      <c r="RPE619" s="11" t="s">
        <v>1420</v>
      </c>
      <c r="RPF619" s="11" t="e">
        <f>_xlfn.XLOOKUP(RPE619,'User Stories'!ROZ:ROZ,'User Stories'!RPA:RPA)</f>
        <v>#N/A</v>
      </c>
      <c r="RPG619" s="55"/>
      <c r="RPI619" s="20" t="s">
        <v>3020</v>
      </c>
      <c r="RPJ619" s="11" t="s">
        <v>5981</v>
      </c>
      <c r="RPK619" s="59" t="s">
        <v>5982</v>
      </c>
      <c r="RPL619" s="59" t="s">
        <v>5983</v>
      </c>
      <c r="RPM619" s="59" t="s">
        <v>2984</v>
      </c>
      <c r="RPN619" s="59" t="s">
        <v>5984</v>
      </c>
      <c r="RPO619" s="59" t="s">
        <v>5985</v>
      </c>
      <c r="RPP619" s="59" t="s">
        <v>1033</v>
      </c>
      <c r="RPQ619" s="59"/>
      <c r="RPR619" s="59" t="s">
        <v>3019</v>
      </c>
      <c r="RPS619" s="59" t="s">
        <v>2843</v>
      </c>
      <c r="RPT619" s="59" t="s">
        <v>5944</v>
      </c>
      <c r="RPU619" s="11" t="s">
        <v>1420</v>
      </c>
      <c r="RPV619" s="11" t="e">
        <f>_xlfn.XLOOKUP(RPU619,'User Stories'!RPP:RPP,'User Stories'!RPQ:RPQ)</f>
        <v>#N/A</v>
      </c>
      <c r="RPW619" s="55"/>
      <c r="RPY619" s="20" t="s">
        <v>3020</v>
      </c>
      <c r="RPZ619" s="11" t="s">
        <v>5981</v>
      </c>
      <c r="RQA619" s="59" t="s">
        <v>5982</v>
      </c>
      <c r="RQB619" s="59" t="s">
        <v>5983</v>
      </c>
      <c r="RQC619" s="59" t="s">
        <v>2984</v>
      </c>
      <c r="RQD619" s="59" t="s">
        <v>5984</v>
      </c>
      <c r="RQE619" s="59" t="s">
        <v>5985</v>
      </c>
      <c r="RQF619" s="59" t="s">
        <v>1033</v>
      </c>
      <c r="RQG619" s="59"/>
      <c r="RQH619" s="59" t="s">
        <v>3019</v>
      </c>
      <c r="RQI619" s="59" t="s">
        <v>2843</v>
      </c>
      <c r="RQJ619" s="59" t="s">
        <v>5944</v>
      </c>
      <c r="RQK619" s="11" t="s">
        <v>1420</v>
      </c>
      <c r="RQL619" s="11" t="e">
        <f>_xlfn.XLOOKUP(RQK619,'User Stories'!RQF:RQF,'User Stories'!RQG:RQG)</f>
        <v>#N/A</v>
      </c>
      <c r="RQM619" s="55"/>
      <c r="RQO619" s="20" t="s">
        <v>3020</v>
      </c>
      <c r="RQP619" s="11" t="s">
        <v>5981</v>
      </c>
      <c r="RQQ619" s="59" t="s">
        <v>5982</v>
      </c>
      <c r="RQR619" s="59" t="s">
        <v>5983</v>
      </c>
      <c r="RQS619" s="59" t="s">
        <v>2984</v>
      </c>
      <c r="RQT619" s="59" t="s">
        <v>5984</v>
      </c>
      <c r="RQU619" s="59" t="s">
        <v>5985</v>
      </c>
      <c r="RQV619" s="59" t="s">
        <v>1033</v>
      </c>
      <c r="RQW619" s="59"/>
      <c r="RQX619" s="59" t="s">
        <v>3019</v>
      </c>
      <c r="RQY619" s="59" t="s">
        <v>2843</v>
      </c>
      <c r="RQZ619" s="59" t="s">
        <v>5944</v>
      </c>
      <c r="RRA619" s="11" t="s">
        <v>1420</v>
      </c>
      <c r="RRB619" s="11" t="e">
        <f>_xlfn.XLOOKUP(RRA619,'User Stories'!RQV:RQV,'User Stories'!RQW:RQW)</f>
        <v>#N/A</v>
      </c>
      <c r="RRC619" s="55"/>
      <c r="RRE619" s="20" t="s">
        <v>3020</v>
      </c>
      <c r="RRF619" s="11" t="s">
        <v>5981</v>
      </c>
      <c r="RRG619" s="59" t="s">
        <v>5982</v>
      </c>
      <c r="RRH619" s="59" t="s">
        <v>5983</v>
      </c>
      <c r="RRI619" s="59" t="s">
        <v>2984</v>
      </c>
      <c r="RRJ619" s="59" t="s">
        <v>5984</v>
      </c>
      <c r="RRK619" s="59" t="s">
        <v>5985</v>
      </c>
      <c r="RRL619" s="59" t="s">
        <v>1033</v>
      </c>
      <c r="RRM619" s="59"/>
      <c r="RRN619" s="59" t="s">
        <v>3019</v>
      </c>
      <c r="RRO619" s="59" t="s">
        <v>2843</v>
      </c>
      <c r="RRP619" s="59" t="s">
        <v>5944</v>
      </c>
      <c r="RRQ619" s="11" t="s">
        <v>1420</v>
      </c>
      <c r="RRR619" s="11" t="e">
        <f>_xlfn.XLOOKUP(RRQ619,'User Stories'!RRL:RRL,'User Stories'!RRM:RRM)</f>
        <v>#N/A</v>
      </c>
      <c r="RRS619" s="55"/>
      <c r="RRU619" s="20" t="s">
        <v>3020</v>
      </c>
      <c r="RRV619" s="11" t="s">
        <v>5981</v>
      </c>
      <c r="RRW619" s="59" t="s">
        <v>5982</v>
      </c>
      <c r="RRX619" s="59" t="s">
        <v>5983</v>
      </c>
      <c r="RRY619" s="59" t="s">
        <v>2984</v>
      </c>
      <c r="RRZ619" s="59" t="s">
        <v>5984</v>
      </c>
      <c r="RSA619" s="59" t="s">
        <v>5985</v>
      </c>
      <c r="RSB619" s="59" t="s">
        <v>1033</v>
      </c>
      <c r="RSC619" s="59"/>
      <c r="RSD619" s="59" t="s">
        <v>3019</v>
      </c>
      <c r="RSE619" s="59" t="s">
        <v>2843</v>
      </c>
      <c r="RSF619" s="59" t="s">
        <v>5944</v>
      </c>
      <c r="RSG619" s="11" t="s">
        <v>1420</v>
      </c>
      <c r="RSH619" s="11" t="e">
        <f>_xlfn.XLOOKUP(RSG619,'User Stories'!RSB:RSB,'User Stories'!RSC:RSC)</f>
        <v>#N/A</v>
      </c>
      <c r="RSI619" s="55"/>
      <c r="RSK619" s="20" t="s">
        <v>3020</v>
      </c>
      <c r="RSL619" s="11" t="s">
        <v>5981</v>
      </c>
      <c r="RSM619" s="59" t="s">
        <v>5982</v>
      </c>
      <c r="RSN619" s="59" t="s">
        <v>5983</v>
      </c>
      <c r="RSO619" s="59" t="s">
        <v>2984</v>
      </c>
      <c r="RSP619" s="59" t="s">
        <v>5984</v>
      </c>
      <c r="RSQ619" s="59" t="s">
        <v>5985</v>
      </c>
      <c r="RSR619" s="59" t="s">
        <v>1033</v>
      </c>
      <c r="RSS619" s="59"/>
      <c r="RST619" s="59" t="s">
        <v>3019</v>
      </c>
      <c r="RSU619" s="59" t="s">
        <v>2843</v>
      </c>
      <c r="RSV619" s="59" t="s">
        <v>5944</v>
      </c>
      <c r="RSW619" s="11" t="s">
        <v>1420</v>
      </c>
      <c r="RSX619" s="11" t="e">
        <f>_xlfn.XLOOKUP(RSW619,'User Stories'!RSR:RSR,'User Stories'!RSS:RSS)</f>
        <v>#N/A</v>
      </c>
      <c r="RSY619" s="55"/>
      <c r="RTA619" s="20" t="s">
        <v>3020</v>
      </c>
      <c r="RTB619" s="11" t="s">
        <v>5981</v>
      </c>
      <c r="RTC619" s="59" t="s">
        <v>5982</v>
      </c>
      <c r="RTD619" s="59" t="s">
        <v>5983</v>
      </c>
      <c r="RTE619" s="59" t="s">
        <v>2984</v>
      </c>
      <c r="RTF619" s="59" t="s">
        <v>5984</v>
      </c>
      <c r="RTG619" s="59" t="s">
        <v>5985</v>
      </c>
      <c r="RTH619" s="59" t="s">
        <v>1033</v>
      </c>
      <c r="RTI619" s="59"/>
      <c r="RTJ619" s="59" t="s">
        <v>3019</v>
      </c>
      <c r="RTK619" s="59" t="s">
        <v>2843</v>
      </c>
      <c r="RTL619" s="59" t="s">
        <v>5944</v>
      </c>
      <c r="RTM619" s="11" t="s">
        <v>1420</v>
      </c>
      <c r="RTN619" s="11" t="e">
        <f>_xlfn.XLOOKUP(RTM619,'User Stories'!RTH:RTH,'User Stories'!RTI:RTI)</f>
        <v>#N/A</v>
      </c>
      <c r="RTO619" s="55"/>
      <c r="RTQ619" s="20" t="s">
        <v>3020</v>
      </c>
      <c r="RTR619" s="11" t="s">
        <v>5981</v>
      </c>
      <c r="RTS619" s="59" t="s">
        <v>5982</v>
      </c>
      <c r="RTT619" s="59" t="s">
        <v>5983</v>
      </c>
      <c r="RTU619" s="59" t="s">
        <v>2984</v>
      </c>
      <c r="RTV619" s="59" t="s">
        <v>5984</v>
      </c>
      <c r="RTW619" s="59" t="s">
        <v>5985</v>
      </c>
      <c r="RTX619" s="59" t="s">
        <v>1033</v>
      </c>
      <c r="RTY619" s="59"/>
      <c r="RTZ619" s="59" t="s">
        <v>3019</v>
      </c>
      <c r="RUA619" s="59" t="s">
        <v>2843</v>
      </c>
      <c r="RUB619" s="59" t="s">
        <v>5944</v>
      </c>
      <c r="RUC619" s="11" t="s">
        <v>1420</v>
      </c>
      <c r="RUD619" s="11" t="e">
        <f>_xlfn.XLOOKUP(RUC619,'User Stories'!RTX:RTX,'User Stories'!RTY:RTY)</f>
        <v>#N/A</v>
      </c>
      <c r="RUE619" s="55"/>
      <c r="RUG619" s="20" t="s">
        <v>3020</v>
      </c>
      <c r="RUH619" s="11" t="s">
        <v>5981</v>
      </c>
      <c r="RUI619" s="59" t="s">
        <v>5982</v>
      </c>
      <c r="RUJ619" s="59" t="s">
        <v>5983</v>
      </c>
      <c r="RUK619" s="59" t="s">
        <v>2984</v>
      </c>
      <c r="RUL619" s="59" t="s">
        <v>5984</v>
      </c>
      <c r="RUM619" s="59" t="s">
        <v>5985</v>
      </c>
      <c r="RUN619" s="59" t="s">
        <v>1033</v>
      </c>
      <c r="RUO619" s="59"/>
      <c r="RUP619" s="59" t="s">
        <v>3019</v>
      </c>
      <c r="RUQ619" s="59" t="s">
        <v>2843</v>
      </c>
      <c r="RUR619" s="59" t="s">
        <v>5944</v>
      </c>
      <c r="RUS619" s="11" t="s">
        <v>1420</v>
      </c>
      <c r="RUT619" s="11" t="e">
        <f>_xlfn.XLOOKUP(RUS619,'User Stories'!RUN:RUN,'User Stories'!RUO:RUO)</f>
        <v>#N/A</v>
      </c>
      <c r="RUU619" s="55"/>
      <c r="RUW619" s="20" t="s">
        <v>3020</v>
      </c>
      <c r="RUX619" s="11" t="s">
        <v>5981</v>
      </c>
      <c r="RUY619" s="59" t="s">
        <v>5982</v>
      </c>
      <c r="RUZ619" s="59" t="s">
        <v>5983</v>
      </c>
      <c r="RVA619" s="59" t="s">
        <v>2984</v>
      </c>
      <c r="RVB619" s="59" t="s">
        <v>5984</v>
      </c>
      <c r="RVC619" s="59" t="s">
        <v>5985</v>
      </c>
      <c r="RVD619" s="59" t="s">
        <v>1033</v>
      </c>
      <c r="RVE619" s="59"/>
      <c r="RVF619" s="59" t="s">
        <v>3019</v>
      </c>
      <c r="RVG619" s="59" t="s">
        <v>2843</v>
      </c>
      <c r="RVH619" s="59" t="s">
        <v>5944</v>
      </c>
      <c r="RVI619" s="11" t="s">
        <v>1420</v>
      </c>
      <c r="RVJ619" s="11" t="e">
        <f>_xlfn.XLOOKUP(RVI619,'User Stories'!RVD:RVD,'User Stories'!RVE:RVE)</f>
        <v>#N/A</v>
      </c>
      <c r="RVK619" s="55"/>
      <c r="RVM619" s="20" t="s">
        <v>3020</v>
      </c>
      <c r="RVN619" s="11" t="s">
        <v>5981</v>
      </c>
      <c r="RVO619" s="59" t="s">
        <v>5982</v>
      </c>
      <c r="RVP619" s="59" t="s">
        <v>5983</v>
      </c>
      <c r="RVQ619" s="59" t="s">
        <v>2984</v>
      </c>
      <c r="RVR619" s="59" t="s">
        <v>5984</v>
      </c>
      <c r="RVS619" s="59" t="s">
        <v>5985</v>
      </c>
      <c r="RVT619" s="59" t="s">
        <v>1033</v>
      </c>
      <c r="RVU619" s="59"/>
      <c r="RVV619" s="59" t="s">
        <v>3019</v>
      </c>
      <c r="RVW619" s="59" t="s">
        <v>2843</v>
      </c>
      <c r="RVX619" s="59" t="s">
        <v>5944</v>
      </c>
      <c r="RVY619" s="11" t="s">
        <v>1420</v>
      </c>
      <c r="RVZ619" s="11" t="e">
        <f>_xlfn.XLOOKUP(RVY619,'User Stories'!RVT:RVT,'User Stories'!RVU:RVU)</f>
        <v>#N/A</v>
      </c>
      <c r="RWA619" s="55"/>
      <c r="RWC619" s="20" t="s">
        <v>3020</v>
      </c>
      <c r="RWD619" s="11" t="s">
        <v>5981</v>
      </c>
      <c r="RWE619" s="59" t="s">
        <v>5982</v>
      </c>
      <c r="RWF619" s="59" t="s">
        <v>5983</v>
      </c>
      <c r="RWG619" s="59" t="s">
        <v>2984</v>
      </c>
      <c r="RWH619" s="59" t="s">
        <v>5984</v>
      </c>
      <c r="RWI619" s="59" t="s">
        <v>5985</v>
      </c>
      <c r="RWJ619" s="59" t="s">
        <v>1033</v>
      </c>
      <c r="RWK619" s="59"/>
      <c r="RWL619" s="59" t="s">
        <v>3019</v>
      </c>
      <c r="RWM619" s="59" t="s">
        <v>2843</v>
      </c>
      <c r="RWN619" s="59" t="s">
        <v>5944</v>
      </c>
      <c r="RWO619" s="11" t="s">
        <v>1420</v>
      </c>
      <c r="RWP619" s="11" t="e">
        <f>_xlfn.XLOOKUP(RWO619,'User Stories'!RWJ:RWJ,'User Stories'!RWK:RWK)</f>
        <v>#N/A</v>
      </c>
      <c r="RWQ619" s="55"/>
      <c r="RWS619" s="20" t="s">
        <v>3020</v>
      </c>
      <c r="RWT619" s="11" t="s">
        <v>5981</v>
      </c>
      <c r="RWU619" s="59" t="s">
        <v>5982</v>
      </c>
      <c r="RWV619" s="59" t="s">
        <v>5983</v>
      </c>
      <c r="RWW619" s="59" t="s">
        <v>2984</v>
      </c>
      <c r="RWX619" s="59" t="s">
        <v>5984</v>
      </c>
      <c r="RWY619" s="59" t="s">
        <v>5985</v>
      </c>
      <c r="RWZ619" s="59" t="s">
        <v>1033</v>
      </c>
      <c r="RXA619" s="59"/>
      <c r="RXB619" s="59" t="s">
        <v>3019</v>
      </c>
      <c r="RXC619" s="59" t="s">
        <v>2843</v>
      </c>
      <c r="RXD619" s="59" t="s">
        <v>5944</v>
      </c>
      <c r="RXE619" s="11" t="s">
        <v>1420</v>
      </c>
      <c r="RXF619" s="11" t="e">
        <f>_xlfn.XLOOKUP(RXE619,'User Stories'!RWZ:RWZ,'User Stories'!RXA:RXA)</f>
        <v>#N/A</v>
      </c>
      <c r="RXG619" s="55"/>
      <c r="RXI619" s="20" t="s">
        <v>3020</v>
      </c>
      <c r="RXJ619" s="11" t="s">
        <v>5981</v>
      </c>
      <c r="RXK619" s="59" t="s">
        <v>5982</v>
      </c>
      <c r="RXL619" s="59" t="s">
        <v>5983</v>
      </c>
      <c r="RXM619" s="59" t="s">
        <v>2984</v>
      </c>
      <c r="RXN619" s="59" t="s">
        <v>5984</v>
      </c>
      <c r="RXO619" s="59" t="s">
        <v>5985</v>
      </c>
      <c r="RXP619" s="59" t="s">
        <v>1033</v>
      </c>
      <c r="RXQ619" s="59"/>
      <c r="RXR619" s="59" t="s">
        <v>3019</v>
      </c>
      <c r="RXS619" s="59" t="s">
        <v>2843</v>
      </c>
      <c r="RXT619" s="59" t="s">
        <v>5944</v>
      </c>
      <c r="RXU619" s="11" t="s">
        <v>1420</v>
      </c>
      <c r="RXV619" s="11" t="e">
        <f>_xlfn.XLOOKUP(RXU619,'User Stories'!RXP:RXP,'User Stories'!RXQ:RXQ)</f>
        <v>#N/A</v>
      </c>
      <c r="RXW619" s="55"/>
      <c r="RXY619" s="20" t="s">
        <v>3020</v>
      </c>
      <c r="RXZ619" s="11" t="s">
        <v>5981</v>
      </c>
      <c r="RYA619" s="59" t="s">
        <v>5982</v>
      </c>
      <c r="RYB619" s="59" t="s">
        <v>5983</v>
      </c>
      <c r="RYC619" s="59" t="s">
        <v>2984</v>
      </c>
      <c r="RYD619" s="59" t="s">
        <v>5984</v>
      </c>
      <c r="RYE619" s="59" t="s">
        <v>5985</v>
      </c>
      <c r="RYF619" s="59" t="s">
        <v>1033</v>
      </c>
      <c r="RYG619" s="59"/>
      <c r="RYH619" s="59" t="s">
        <v>3019</v>
      </c>
      <c r="RYI619" s="59" t="s">
        <v>2843</v>
      </c>
      <c r="RYJ619" s="59" t="s">
        <v>5944</v>
      </c>
      <c r="RYK619" s="11" t="s">
        <v>1420</v>
      </c>
      <c r="RYL619" s="11" t="e">
        <f>_xlfn.XLOOKUP(RYK619,'User Stories'!RYF:RYF,'User Stories'!RYG:RYG)</f>
        <v>#N/A</v>
      </c>
      <c r="RYM619" s="55"/>
      <c r="RYO619" s="20" t="s">
        <v>3020</v>
      </c>
      <c r="RYP619" s="11" t="s">
        <v>5981</v>
      </c>
      <c r="RYQ619" s="59" t="s">
        <v>5982</v>
      </c>
      <c r="RYR619" s="59" t="s">
        <v>5983</v>
      </c>
      <c r="RYS619" s="59" t="s">
        <v>2984</v>
      </c>
      <c r="RYT619" s="59" t="s">
        <v>5984</v>
      </c>
      <c r="RYU619" s="59" t="s">
        <v>5985</v>
      </c>
      <c r="RYV619" s="59" t="s">
        <v>1033</v>
      </c>
      <c r="RYW619" s="59"/>
      <c r="RYX619" s="59" t="s">
        <v>3019</v>
      </c>
      <c r="RYY619" s="59" t="s">
        <v>2843</v>
      </c>
      <c r="RYZ619" s="59" t="s">
        <v>5944</v>
      </c>
      <c r="RZA619" s="11" t="s">
        <v>1420</v>
      </c>
      <c r="RZB619" s="11" t="e">
        <f>_xlfn.XLOOKUP(RZA619,'User Stories'!RYV:RYV,'User Stories'!RYW:RYW)</f>
        <v>#N/A</v>
      </c>
      <c r="RZC619" s="55"/>
      <c r="RZE619" s="20" t="s">
        <v>3020</v>
      </c>
      <c r="RZF619" s="11" t="s">
        <v>5981</v>
      </c>
      <c r="RZG619" s="59" t="s">
        <v>5982</v>
      </c>
      <c r="RZH619" s="59" t="s">
        <v>5983</v>
      </c>
      <c r="RZI619" s="59" t="s">
        <v>2984</v>
      </c>
      <c r="RZJ619" s="59" t="s">
        <v>5984</v>
      </c>
      <c r="RZK619" s="59" t="s">
        <v>5985</v>
      </c>
      <c r="RZL619" s="59" t="s">
        <v>1033</v>
      </c>
      <c r="RZM619" s="59"/>
      <c r="RZN619" s="59" t="s">
        <v>3019</v>
      </c>
      <c r="RZO619" s="59" t="s">
        <v>2843</v>
      </c>
      <c r="RZP619" s="59" t="s">
        <v>5944</v>
      </c>
      <c r="RZQ619" s="11" t="s">
        <v>1420</v>
      </c>
      <c r="RZR619" s="11" t="e">
        <f>_xlfn.XLOOKUP(RZQ619,'User Stories'!RZL:RZL,'User Stories'!RZM:RZM)</f>
        <v>#N/A</v>
      </c>
      <c r="RZS619" s="55"/>
      <c r="RZU619" s="20" t="s">
        <v>3020</v>
      </c>
      <c r="RZV619" s="11" t="s">
        <v>5981</v>
      </c>
      <c r="RZW619" s="59" t="s">
        <v>5982</v>
      </c>
      <c r="RZX619" s="59" t="s">
        <v>5983</v>
      </c>
      <c r="RZY619" s="59" t="s">
        <v>2984</v>
      </c>
      <c r="RZZ619" s="59" t="s">
        <v>5984</v>
      </c>
      <c r="SAA619" s="59" t="s">
        <v>5985</v>
      </c>
      <c r="SAB619" s="59" t="s">
        <v>1033</v>
      </c>
      <c r="SAC619" s="59"/>
      <c r="SAD619" s="59" t="s">
        <v>3019</v>
      </c>
      <c r="SAE619" s="59" t="s">
        <v>2843</v>
      </c>
      <c r="SAF619" s="59" t="s">
        <v>5944</v>
      </c>
      <c r="SAG619" s="11" t="s">
        <v>1420</v>
      </c>
      <c r="SAH619" s="11" t="e">
        <f>_xlfn.XLOOKUP(SAG619,'User Stories'!SAB:SAB,'User Stories'!SAC:SAC)</f>
        <v>#N/A</v>
      </c>
      <c r="SAI619" s="55"/>
      <c r="SAK619" s="20" t="s">
        <v>3020</v>
      </c>
      <c r="SAL619" s="11" t="s">
        <v>5981</v>
      </c>
      <c r="SAM619" s="59" t="s">
        <v>5982</v>
      </c>
      <c r="SAN619" s="59" t="s">
        <v>5983</v>
      </c>
      <c r="SAO619" s="59" t="s">
        <v>2984</v>
      </c>
      <c r="SAP619" s="59" t="s">
        <v>5984</v>
      </c>
      <c r="SAQ619" s="59" t="s">
        <v>5985</v>
      </c>
      <c r="SAR619" s="59" t="s">
        <v>1033</v>
      </c>
      <c r="SAS619" s="59"/>
      <c r="SAT619" s="59" t="s">
        <v>3019</v>
      </c>
      <c r="SAU619" s="59" t="s">
        <v>2843</v>
      </c>
      <c r="SAV619" s="59" t="s">
        <v>5944</v>
      </c>
      <c r="SAW619" s="11" t="s">
        <v>1420</v>
      </c>
      <c r="SAX619" s="11" t="e">
        <f>_xlfn.XLOOKUP(SAW619,'User Stories'!SAR:SAR,'User Stories'!SAS:SAS)</f>
        <v>#N/A</v>
      </c>
      <c r="SAY619" s="55"/>
      <c r="SBA619" s="20" t="s">
        <v>3020</v>
      </c>
      <c r="SBB619" s="11" t="s">
        <v>5981</v>
      </c>
      <c r="SBC619" s="59" t="s">
        <v>5982</v>
      </c>
      <c r="SBD619" s="59" t="s">
        <v>5983</v>
      </c>
      <c r="SBE619" s="59" t="s">
        <v>2984</v>
      </c>
      <c r="SBF619" s="59" t="s">
        <v>5984</v>
      </c>
      <c r="SBG619" s="59" t="s">
        <v>5985</v>
      </c>
      <c r="SBH619" s="59" t="s">
        <v>1033</v>
      </c>
      <c r="SBI619" s="59"/>
      <c r="SBJ619" s="59" t="s">
        <v>3019</v>
      </c>
      <c r="SBK619" s="59" t="s">
        <v>2843</v>
      </c>
      <c r="SBL619" s="59" t="s">
        <v>5944</v>
      </c>
      <c r="SBM619" s="11" t="s">
        <v>1420</v>
      </c>
      <c r="SBN619" s="11" t="e">
        <f>_xlfn.XLOOKUP(SBM619,'User Stories'!SBH:SBH,'User Stories'!SBI:SBI)</f>
        <v>#N/A</v>
      </c>
      <c r="SBO619" s="55"/>
      <c r="SBQ619" s="20" t="s">
        <v>3020</v>
      </c>
      <c r="SBR619" s="11" t="s">
        <v>5981</v>
      </c>
      <c r="SBS619" s="59" t="s">
        <v>5982</v>
      </c>
      <c r="SBT619" s="59" t="s">
        <v>5983</v>
      </c>
      <c r="SBU619" s="59" t="s">
        <v>2984</v>
      </c>
      <c r="SBV619" s="59" t="s">
        <v>5984</v>
      </c>
      <c r="SBW619" s="59" t="s">
        <v>5985</v>
      </c>
      <c r="SBX619" s="59" t="s">
        <v>1033</v>
      </c>
      <c r="SBY619" s="59"/>
      <c r="SBZ619" s="59" t="s">
        <v>3019</v>
      </c>
      <c r="SCA619" s="59" t="s">
        <v>2843</v>
      </c>
      <c r="SCB619" s="59" t="s">
        <v>5944</v>
      </c>
      <c r="SCC619" s="11" t="s">
        <v>1420</v>
      </c>
      <c r="SCD619" s="11" t="e">
        <f>_xlfn.XLOOKUP(SCC619,'User Stories'!SBX:SBX,'User Stories'!SBY:SBY)</f>
        <v>#N/A</v>
      </c>
      <c r="SCE619" s="55"/>
      <c r="SCG619" s="20" t="s">
        <v>3020</v>
      </c>
      <c r="SCH619" s="11" t="s">
        <v>5981</v>
      </c>
      <c r="SCI619" s="59" t="s">
        <v>5982</v>
      </c>
      <c r="SCJ619" s="59" t="s">
        <v>5983</v>
      </c>
      <c r="SCK619" s="59" t="s">
        <v>2984</v>
      </c>
      <c r="SCL619" s="59" t="s">
        <v>5984</v>
      </c>
      <c r="SCM619" s="59" t="s">
        <v>5985</v>
      </c>
      <c r="SCN619" s="59" t="s">
        <v>1033</v>
      </c>
      <c r="SCO619" s="59"/>
      <c r="SCP619" s="59" t="s">
        <v>3019</v>
      </c>
      <c r="SCQ619" s="59" t="s">
        <v>2843</v>
      </c>
      <c r="SCR619" s="59" t="s">
        <v>5944</v>
      </c>
      <c r="SCS619" s="11" t="s">
        <v>1420</v>
      </c>
      <c r="SCT619" s="11" t="e">
        <f>_xlfn.XLOOKUP(SCS619,'User Stories'!SCN:SCN,'User Stories'!SCO:SCO)</f>
        <v>#N/A</v>
      </c>
      <c r="SCU619" s="55"/>
      <c r="SCW619" s="20" t="s">
        <v>3020</v>
      </c>
      <c r="SCX619" s="11" t="s">
        <v>5981</v>
      </c>
      <c r="SCY619" s="59" t="s">
        <v>5982</v>
      </c>
      <c r="SCZ619" s="59" t="s">
        <v>5983</v>
      </c>
      <c r="SDA619" s="59" t="s">
        <v>2984</v>
      </c>
      <c r="SDB619" s="59" t="s">
        <v>5984</v>
      </c>
      <c r="SDC619" s="59" t="s">
        <v>5985</v>
      </c>
      <c r="SDD619" s="59" t="s">
        <v>1033</v>
      </c>
      <c r="SDE619" s="59"/>
      <c r="SDF619" s="59" t="s">
        <v>3019</v>
      </c>
      <c r="SDG619" s="59" t="s">
        <v>2843</v>
      </c>
      <c r="SDH619" s="59" t="s">
        <v>5944</v>
      </c>
      <c r="SDI619" s="11" t="s">
        <v>1420</v>
      </c>
      <c r="SDJ619" s="11" t="e">
        <f>_xlfn.XLOOKUP(SDI619,'User Stories'!SDD:SDD,'User Stories'!SDE:SDE)</f>
        <v>#N/A</v>
      </c>
      <c r="SDK619" s="55"/>
      <c r="SDM619" s="20" t="s">
        <v>3020</v>
      </c>
      <c r="SDN619" s="11" t="s">
        <v>5981</v>
      </c>
      <c r="SDO619" s="59" t="s">
        <v>5982</v>
      </c>
      <c r="SDP619" s="59" t="s">
        <v>5983</v>
      </c>
      <c r="SDQ619" s="59" t="s">
        <v>2984</v>
      </c>
      <c r="SDR619" s="59" t="s">
        <v>5984</v>
      </c>
      <c r="SDS619" s="59" t="s">
        <v>5985</v>
      </c>
      <c r="SDT619" s="59" t="s">
        <v>1033</v>
      </c>
      <c r="SDU619" s="59"/>
      <c r="SDV619" s="59" t="s">
        <v>3019</v>
      </c>
      <c r="SDW619" s="59" t="s">
        <v>2843</v>
      </c>
      <c r="SDX619" s="59" t="s">
        <v>5944</v>
      </c>
      <c r="SDY619" s="11" t="s">
        <v>1420</v>
      </c>
      <c r="SDZ619" s="11" t="e">
        <f>_xlfn.XLOOKUP(SDY619,'User Stories'!SDT:SDT,'User Stories'!SDU:SDU)</f>
        <v>#N/A</v>
      </c>
      <c r="SEA619" s="55"/>
      <c r="SEC619" s="20" t="s">
        <v>3020</v>
      </c>
      <c r="SED619" s="11" t="s">
        <v>5981</v>
      </c>
      <c r="SEE619" s="59" t="s">
        <v>5982</v>
      </c>
      <c r="SEF619" s="59" t="s">
        <v>5983</v>
      </c>
      <c r="SEG619" s="59" t="s">
        <v>2984</v>
      </c>
      <c r="SEH619" s="59" t="s">
        <v>5984</v>
      </c>
      <c r="SEI619" s="59" t="s">
        <v>5985</v>
      </c>
      <c r="SEJ619" s="59" t="s">
        <v>1033</v>
      </c>
      <c r="SEK619" s="59"/>
      <c r="SEL619" s="59" t="s">
        <v>3019</v>
      </c>
      <c r="SEM619" s="59" t="s">
        <v>2843</v>
      </c>
      <c r="SEN619" s="59" t="s">
        <v>5944</v>
      </c>
      <c r="SEO619" s="11" t="s">
        <v>1420</v>
      </c>
      <c r="SEP619" s="11" t="e">
        <f>_xlfn.XLOOKUP(SEO619,'User Stories'!SEJ:SEJ,'User Stories'!SEK:SEK)</f>
        <v>#N/A</v>
      </c>
      <c r="SEQ619" s="55"/>
      <c r="SES619" s="20" t="s">
        <v>3020</v>
      </c>
      <c r="SET619" s="11" t="s">
        <v>5981</v>
      </c>
      <c r="SEU619" s="59" t="s">
        <v>5982</v>
      </c>
      <c r="SEV619" s="59" t="s">
        <v>5983</v>
      </c>
      <c r="SEW619" s="59" t="s">
        <v>2984</v>
      </c>
      <c r="SEX619" s="59" t="s">
        <v>5984</v>
      </c>
      <c r="SEY619" s="59" t="s">
        <v>5985</v>
      </c>
      <c r="SEZ619" s="59" t="s">
        <v>1033</v>
      </c>
      <c r="SFA619" s="59"/>
      <c r="SFB619" s="59" t="s">
        <v>3019</v>
      </c>
      <c r="SFC619" s="59" t="s">
        <v>2843</v>
      </c>
      <c r="SFD619" s="59" t="s">
        <v>5944</v>
      </c>
      <c r="SFE619" s="11" t="s">
        <v>1420</v>
      </c>
      <c r="SFF619" s="11" t="e">
        <f>_xlfn.XLOOKUP(SFE619,'User Stories'!SEZ:SEZ,'User Stories'!SFA:SFA)</f>
        <v>#N/A</v>
      </c>
      <c r="SFG619" s="55"/>
      <c r="SFI619" s="20" t="s">
        <v>3020</v>
      </c>
      <c r="SFJ619" s="11" t="s">
        <v>5981</v>
      </c>
      <c r="SFK619" s="59" t="s">
        <v>5982</v>
      </c>
      <c r="SFL619" s="59" t="s">
        <v>5983</v>
      </c>
      <c r="SFM619" s="59" t="s">
        <v>2984</v>
      </c>
      <c r="SFN619" s="59" t="s">
        <v>5984</v>
      </c>
      <c r="SFO619" s="59" t="s">
        <v>5985</v>
      </c>
      <c r="SFP619" s="59" t="s">
        <v>1033</v>
      </c>
      <c r="SFQ619" s="59"/>
      <c r="SFR619" s="59" t="s">
        <v>3019</v>
      </c>
      <c r="SFS619" s="59" t="s">
        <v>2843</v>
      </c>
      <c r="SFT619" s="59" t="s">
        <v>5944</v>
      </c>
      <c r="SFU619" s="11" t="s">
        <v>1420</v>
      </c>
      <c r="SFV619" s="11" t="e">
        <f>_xlfn.XLOOKUP(SFU619,'User Stories'!SFP:SFP,'User Stories'!SFQ:SFQ)</f>
        <v>#N/A</v>
      </c>
      <c r="SFW619" s="55"/>
      <c r="SFY619" s="20" t="s">
        <v>3020</v>
      </c>
      <c r="SFZ619" s="11" t="s">
        <v>5981</v>
      </c>
      <c r="SGA619" s="59" t="s">
        <v>5982</v>
      </c>
      <c r="SGB619" s="59" t="s">
        <v>5983</v>
      </c>
      <c r="SGC619" s="59" t="s">
        <v>2984</v>
      </c>
      <c r="SGD619" s="59" t="s">
        <v>5984</v>
      </c>
      <c r="SGE619" s="59" t="s">
        <v>5985</v>
      </c>
      <c r="SGF619" s="59" t="s">
        <v>1033</v>
      </c>
      <c r="SGG619" s="59"/>
      <c r="SGH619" s="59" t="s">
        <v>3019</v>
      </c>
      <c r="SGI619" s="59" t="s">
        <v>2843</v>
      </c>
      <c r="SGJ619" s="59" t="s">
        <v>5944</v>
      </c>
      <c r="SGK619" s="11" t="s">
        <v>1420</v>
      </c>
      <c r="SGL619" s="11" t="e">
        <f>_xlfn.XLOOKUP(SGK619,'User Stories'!SGF:SGF,'User Stories'!SGG:SGG)</f>
        <v>#N/A</v>
      </c>
      <c r="SGM619" s="55"/>
      <c r="SGO619" s="20" t="s">
        <v>3020</v>
      </c>
      <c r="SGP619" s="11" t="s">
        <v>5981</v>
      </c>
      <c r="SGQ619" s="59" t="s">
        <v>5982</v>
      </c>
      <c r="SGR619" s="59" t="s">
        <v>5983</v>
      </c>
      <c r="SGS619" s="59" t="s">
        <v>2984</v>
      </c>
      <c r="SGT619" s="59" t="s">
        <v>5984</v>
      </c>
      <c r="SGU619" s="59" t="s">
        <v>5985</v>
      </c>
      <c r="SGV619" s="59" t="s">
        <v>1033</v>
      </c>
      <c r="SGW619" s="59"/>
      <c r="SGX619" s="59" t="s">
        <v>3019</v>
      </c>
      <c r="SGY619" s="59" t="s">
        <v>2843</v>
      </c>
      <c r="SGZ619" s="59" t="s">
        <v>5944</v>
      </c>
      <c r="SHA619" s="11" t="s">
        <v>1420</v>
      </c>
      <c r="SHB619" s="11" t="e">
        <f>_xlfn.XLOOKUP(SHA619,'User Stories'!SGV:SGV,'User Stories'!SGW:SGW)</f>
        <v>#N/A</v>
      </c>
      <c r="SHC619" s="55"/>
      <c r="SHE619" s="20" t="s">
        <v>3020</v>
      </c>
      <c r="SHF619" s="11" t="s">
        <v>5981</v>
      </c>
      <c r="SHG619" s="59" t="s">
        <v>5982</v>
      </c>
      <c r="SHH619" s="59" t="s">
        <v>5983</v>
      </c>
      <c r="SHI619" s="59" t="s">
        <v>2984</v>
      </c>
      <c r="SHJ619" s="59" t="s">
        <v>5984</v>
      </c>
      <c r="SHK619" s="59" t="s">
        <v>5985</v>
      </c>
      <c r="SHL619" s="59" t="s">
        <v>1033</v>
      </c>
      <c r="SHM619" s="59"/>
      <c r="SHN619" s="59" t="s">
        <v>3019</v>
      </c>
      <c r="SHO619" s="59" t="s">
        <v>2843</v>
      </c>
      <c r="SHP619" s="59" t="s">
        <v>5944</v>
      </c>
      <c r="SHQ619" s="11" t="s">
        <v>1420</v>
      </c>
      <c r="SHR619" s="11" t="e">
        <f>_xlfn.XLOOKUP(SHQ619,'User Stories'!SHL:SHL,'User Stories'!SHM:SHM)</f>
        <v>#N/A</v>
      </c>
      <c r="SHS619" s="55"/>
      <c r="SHU619" s="20" t="s">
        <v>3020</v>
      </c>
      <c r="SHV619" s="11" t="s">
        <v>5981</v>
      </c>
      <c r="SHW619" s="59" t="s">
        <v>5982</v>
      </c>
      <c r="SHX619" s="59" t="s">
        <v>5983</v>
      </c>
      <c r="SHY619" s="59" t="s">
        <v>2984</v>
      </c>
      <c r="SHZ619" s="59" t="s">
        <v>5984</v>
      </c>
      <c r="SIA619" s="59" t="s">
        <v>5985</v>
      </c>
      <c r="SIB619" s="59" t="s">
        <v>1033</v>
      </c>
      <c r="SIC619" s="59"/>
      <c r="SID619" s="59" t="s">
        <v>3019</v>
      </c>
      <c r="SIE619" s="59" t="s">
        <v>2843</v>
      </c>
      <c r="SIF619" s="59" t="s">
        <v>5944</v>
      </c>
      <c r="SIG619" s="11" t="s">
        <v>1420</v>
      </c>
      <c r="SIH619" s="11" t="e">
        <f>_xlfn.XLOOKUP(SIG619,'User Stories'!SIB:SIB,'User Stories'!SIC:SIC)</f>
        <v>#N/A</v>
      </c>
      <c r="SII619" s="55"/>
      <c r="SIK619" s="20" t="s">
        <v>3020</v>
      </c>
      <c r="SIL619" s="11" t="s">
        <v>5981</v>
      </c>
      <c r="SIM619" s="59" t="s">
        <v>5982</v>
      </c>
      <c r="SIN619" s="59" t="s">
        <v>5983</v>
      </c>
      <c r="SIO619" s="59" t="s">
        <v>2984</v>
      </c>
      <c r="SIP619" s="59" t="s">
        <v>5984</v>
      </c>
      <c r="SIQ619" s="59" t="s">
        <v>5985</v>
      </c>
      <c r="SIR619" s="59" t="s">
        <v>1033</v>
      </c>
      <c r="SIS619" s="59"/>
      <c r="SIT619" s="59" t="s">
        <v>3019</v>
      </c>
      <c r="SIU619" s="59" t="s">
        <v>2843</v>
      </c>
      <c r="SIV619" s="59" t="s">
        <v>5944</v>
      </c>
      <c r="SIW619" s="11" t="s">
        <v>1420</v>
      </c>
      <c r="SIX619" s="11" t="e">
        <f>_xlfn.XLOOKUP(SIW619,'User Stories'!SIR:SIR,'User Stories'!SIS:SIS)</f>
        <v>#N/A</v>
      </c>
      <c r="SIY619" s="55"/>
      <c r="SJA619" s="20" t="s">
        <v>3020</v>
      </c>
      <c r="SJB619" s="11" t="s">
        <v>5981</v>
      </c>
      <c r="SJC619" s="59" t="s">
        <v>5982</v>
      </c>
      <c r="SJD619" s="59" t="s">
        <v>5983</v>
      </c>
      <c r="SJE619" s="59" t="s">
        <v>2984</v>
      </c>
      <c r="SJF619" s="59" t="s">
        <v>5984</v>
      </c>
      <c r="SJG619" s="59" t="s">
        <v>5985</v>
      </c>
      <c r="SJH619" s="59" t="s">
        <v>1033</v>
      </c>
      <c r="SJI619" s="59"/>
      <c r="SJJ619" s="59" t="s">
        <v>3019</v>
      </c>
      <c r="SJK619" s="59" t="s">
        <v>2843</v>
      </c>
      <c r="SJL619" s="59" t="s">
        <v>5944</v>
      </c>
      <c r="SJM619" s="11" t="s">
        <v>1420</v>
      </c>
      <c r="SJN619" s="11" t="e">
        <f>_xlfn.XLOOKUP(SJM619,'User Stories'!SJH:SJH,'User Stories'!SJI:SJI)</f>
        <v>#N/A</v>
      </c>
      <c r="SJO619" s="55"/>
      <c r="SJQ619" s="20" t="s">
        <v>3020</v>
      </c>
      <c r="SJR619" s="11" t="s">
        <v>5981</v>
      </c>
      <c r="SJS619" s="59" t="s">
        <v>5982</v>
      </c>
      <c r="SJT619" s="59" t="s">
        <v>5983</v>
      </c>
      <c r="SJU619" s="59" t="s">
        <v>2984</v>
      </c>
      <c r="SJV619" s="59" t="s">
        <v>5984</v>
      </c>
      <c r="SJW619" s="59" t="s">
        <v>5985</v>
      </c>
      <c r="SJX619" s="59" t="s">
        <v>1033</v>
      </c>
      <c r="SJY619" s="59"/>
      <c r="SJZ619" s="59" t="s">
        <v>3019</v>
      </c>
      <c r="SKA619" s="59" t="s">
        <v>2843</v>
      </c>
      <c r="SKB619" s="59" t="s">
        <v>5944</v>
      </c>
      <c r="SKC619" s="11" t="s">
        <v>1420</v>
      </c>
      <c r="SKD619" s="11" t="e">
        <f>_xlfn.XLOOKUP(SKC619,'User Stories'!SJX:SJX,'User Stories'!SJY:SJY)</f>
        <v>#N/A</v>
      </c>
      <c r="SKE619" s="55"/>
      <c r="SKG619" s="20" t="s">
        <v>3020</v>
      </c>
      <c r="SKH619" s="11" t="s">
        <v>5981</v>
      </c>
      <c r="SKI619" s="59" t="s">
        <v>5982</v>
      </c>
      <c r="SKJ619" s="59" t="s">
        <v>5983</v>
      </c>
      <c r="SKK619" s="59" t="s">
        <v>2984</v>
      </c>
      <c r="SKL619" s="59" t="s">
        <v>5984</v>
      </c>
      <c r="SKM619" s="59" t="s">
        <v>5985</v>
      </c>
      <c r="SKN619" s="59" t="s">
        <v>1033</v>
      </c>
      <c r="SKO619" s="59"/>
      <c r="SKP619" s="59" t="s">
        <v>3019</v>
      </c>
      <c r="SKQ619" s="59" t="s">
        <v>2843</v>
      </c>
      <c r="SKR619" s="59" t="s">
        <v>5944</v>
      </c>
      <c r="SKS619" s="11" t="s">
        <v>1420</v>
      </c>
      <c r="SKT619" s="11" t="e">
        <f>_xlfn.XLOOKUP(SKS619,'User Stories'!SKN:SKN,'User Stories'!SKO:SKO)</f>
        <v>#N/A</v>
      </c>
      <c r="SKU619" s="55"/>
      <c r="SKW619" s="20" t="s">
        <v>3020</v>
      </c>
      <c r="SKX619" s="11" t="s">
        <v>5981</v>
      </c>
      <c r="SKY619" s="59" t="s">
        <v>5982</v>
      </c>
      <c r="SKZ619" s="59" t="s">
        <v>5983</v>
      </c>
      <c r="SLA619" s="59" t="s">
        <v>2984</v>
      </c>
      <c r="SLB619" s="59" t="s">
        <v>5984</v>
      </c>
      <c r="SLC619" s="59" t="s">
        <v>5985</v>
      </c>
      <c r="SLD619" s="59" t="s">
        <v>1033</v>
      </c>
      <c r="SLE619" s="59"/>
      <c r="SLF619" s="59" t="s">
        <v>3019</v>
      </c>
      <c r="SLG619" s="59" t="s">
        <v>2843</v>
      </c>
      <c r="SLH619" s="59" t="s">
        <v>5944</v>
      </c>
      <c r="SLI619" s="11" t="s">
        <v>1420</v>
      </c>
      <c r="SLJ619" s="11" t="e">
        <f>_xlfn.XLOOKUP(SLI619,'User Stories'!SLD:SLD,'User Stories'!SLE:SLE)</f>
        <v>#N/A</v>
      </c>
      <c r="SLK619" s="55"/>
      <c r="SLM619" s="20" t="s">
        <v>3020</v>
      </c>
      <c r="SLN619" s="11" t="s">
        <v>5981</v>
      </c>
      <c r="SLO619" s="59" t="s">
        <v>5982</v>
      </c>
      <c r="SLP619" s="59" t="s">
        <v>5983</v>
      </c>
      <c r="SLQ619" s="59" t="s">
        <v>2984</v>
      </c>
      <c r="SLR619" s="59" t="s">
        <v>5984</v>
      </c>
      <c r="SLS619" s="59" t="s">
        <v>5985</v>
      </c>
      <c r="SLT619" s="59" t="s">
        <v>1033</v>
      </c>
      <c r="SLU619" s="59"/>
      <c r="SLV619" s="59" t="s">
        <v>3019</v>
      </c>
      <c r="SLW619" s="59" t="s">
        <v>2843</v>
      </c>
      <c r="SLX619" s="59" t="s">
        <v>5944</v>
      </c>
      <c r="SLY619" s="11" t="s">
        <v>1420</v>
      </c>
      <c r="SLZ619" s="11" t="e">
        <f>_xlfn.XLOOKUP(SLY619,'User Stories'!SLT:SLT,'User Stories'!SLU:SLU)</f>
        <v>#N/A</v>
      </c>
      <c r="SMA619" s="55"/>
      <c r="SMC619" s="20" t="s">
        <v>3020</v>
      </c>
      <c r="SMD619" s="11" t="s">
        <v>5981</v>
      </c>
      <c r="SME619" s="59" t="s">
        <v>5982</v>
      </c>
      <c r="SMF619" s="59" t="s">
        <v>5983</v>
      </c>
      <c r="SMG619" s="59" t="s">
        <v>2984</v>
      </c>
      <c r="SMH619" s="59" t="s">
        <v>5984</v>
      </c>
      <c r="SMI619" s="59" t="s">
        <v>5985</v>
      </c>
      <c r="SMJ619" s="59" t="s">
        <v>1033</v>
      </c>
      <c r="SMK619" s="59"/>
      <c r="SML619" s="59" t="s">
        <v>3019</v>
      </c>
      <c r="SMM619" s="59" t="s">
        <v>2843</v>
      </c>
      <c r="SMN619" s="59" t="s">
        <v>5944</v>
      </c>
      <c r="SMO619" s="11" t="s">
        <v>1420</v>
      </c>
      <c r="SMP619" s="11" t="e">
        <f>_xlfn.XLOOKUP(SMO619,'User Stories'!SMJ:SMJ,'User Stories'!SMK:SMK)</f>
        <v>#N/A</v>
      </c>
      <c r="SMQ619" s="55"/>
      <c r="SMS619" s="20" t="s">
        <v>3020</v>
      </c>
      <c r="SMT619" s="11" t="s">
        <v>5981</v>
      </c>
      <c r="SMU619" s="59" t="s">
        <v>5982</v>
      </c>
      <c r="SMV619" s="59" t="s">
        <v>5983</v>
      </c>
      <c r="SMW619" s="59" t="s">
        <v>2984</v>
      </c>
      <c r="SMX619" s="59" t="s">
        <v>5984</v>
      </c>
      <c r="SMY619" s="59" t="s">
        <v>5985</v>
      </c>
      <c r="SMZ619" s="59" t="s">
        <v>1033</v>
      </c>
      <c r="SNA619" s="59"/>
      <c r="SNB619" s="59" t="s">
        <v>3019</v>
      </c>
      <c r="SNC619" s="59" t="s">
        <v>2843</v>
      </c>
      <c r="SND619" s="59" t="s">
        <v>5944</v>
      </c>
      <c r="SNE619" s="11" t="s">
        <v>1420</v>
      </c>
      <c r="SNF619" s="11" t="e">
        <f>_xlfn.XLOOKUP(SNE619,'User Stories'!SMZ:SMZ,'User Stories'!SNA:SNA)</f>
        <v>#N/A</v>
      </c>
      <c r="SNG619" s="55"/>
      <c r="SNI619" s="20" t="s">
        <v>3020</v>
      </c>
      <c r="SNJ619" s="11" t="s">
        <v>5981</v>
      </c>
      <c r="SNK619" s="59" t="s">
        <v>5982</v>
      </c>
      <c r="SNL619" s="59" t="s">
        <v>5983</v>
      </c>
      <c r="SNM619" s="59" t="s">
        <v>2984</v>
      </c>
      <c r="SNN619" s="59" t="s">
        <v>5984</v>
      </c>
      <c r="SNO619" s="59" t="s">
        <v>5985</v>
      </c>
      <c r="SNP619" s="59" t="s">
        <v>1033</v>
      </c>
      <c r="SNQ619" s="59"/>
      <c r="SNR619" s="59" t="s">
        <v>3019</v>
      </c>
      <c r="SNS619" s="59" t="s">
        <v>2843</v>
      </c>
      <c r="SNT619" s="59" t="s">
        <v>5944</v>
      </c>
      <c r="SNU619" s="11" t="s">
        <v>1420</v>
      </c>
      <c r="SNV619" s="11" t="e">
        <f>_xlfn.XLOOKUP(SNU619,'User Stories'!SNP:SNP,'User Stories'!SNQ:SNQ)</f>
        <v>#N/A</v>
      </c>
      <c r="SNW619" s="55"/>
      <c r="SNY619" s="20" t="s">
        <v>3020</v>
      </c>
      <c r="SNZ619" s="11" t="s">
        <v>5981</v>
      </c>
      <c r="SOA619" s="59" t="s">
        <v>5982</v>
      </c>
      <c r="SOB619" s="59" t="s">
        <v>5983</v>
      </c>
      <c r="SOC619" s="59" t="s">
        <v>2984</v>
      </c>
      <c r="SOD619" s="59" t="s">
        <v>5984</v>
      </c>
      <c r="SOE619" s="59" t="s">
        <v>5985</v>
      </c>
      <c r="SOF619" s="59" t="s">
        <v>1033</v>
      </c>
      <c r="SOG619" s="59"/>
      <c r="SOH619" s="59" t="s">
        <v>3019</v>
      </c>
      <c r="SOI619" s="59" t="s">
        <v>2843</v>
      </c>
      <c r="SOJ619" s="59" t="s">
        <v>5944</v>
      </c>
      <c r="SOK619" s="11" t="s">
        <v>1420</v>
      </c>
      <c r="SOL619" s="11" t="e">
        <f>_xlfn.XLOOKUP(SOK619,'User Stories'!SOF:SOF,'User Stories'!SOG:SOG)</f>
        <v>#N/A</v>
      </c>
      <c r="SOM619" s="55"/>
      <c r="SOO619" s="20" t="s">
        <v>3020</v>
      </c>
      <c r="SOP619" s="11" t="s">
        <v>5981</v>
      </c>
      <c r="SOQ619" s="59" t="s">
        <v>5982</v>
      </c>
      <c r="SOR619" s="59" t="s">
        <v>5983</v>
      </c>
      <c r="SOS619" s="59" t="s">
        <v>2984</v>
      </c>
      <c r="SOT619" s="59" t="s">
        <v>5984</v>
      </c>
      <c r="SOU619" s="59" t="s">
        <v>5985</v>
      </c>
      <c r="SOV619" s="59" t="s">
        <v>1033</v>
      </c>
      <c r="SOW619" s="59"/>
      <c r="SOX619" s="59" t="s">
        <v>3019</v>
      </c>
      <c r="SOY619" s="59" t="s">
        <v>2843</v>
      </c>
      <c r="SOZ619" s="59" t="s">
        <v>5944</v>
      </c>
      <c r="SPA619" s="11" t="s">
        <v>1420</v>
      </c>
      <c r="SPB619" s="11" t="e">
        <f>_xlfn.XLOOKUP(SPA619,'User Stories'!SOV:SOV,'User Stories'!SOW:SOW)</f>
        <v>#N/A</v>
      </c>
      <c r="SPC619" s="55"/>
      <c r="SPE619" s="20" t="s">
        <v>3020</v>
      </c>
      <c r="SPF619" s="11" t="s">
        <v>5981</v>
      </c>
      <c r="SPG619" s="59" t="s">
        <v>5982</v>
      </c>
      <c r="SPH619" s="59" t="s">
        <v>5983</v>
      </c>
      <c r="SPI619" s="59" t="s">
        <v>2984</v>
      </c>
      <c r="SPJ619" s="59" t="s">
        <v>5984</v>
      </c>
      <c r="SPK619" s="59" t="s">
        <v>5985</v>
      </c>
      <c r="SPL619" s="59" t="s">
        <v>1033</v>
      </c>
      <c r="SPM619" s="59"/>
      <c r="SPN619" s="59" t="s">
        <v>3019</v>
      </c>
      <c r="SPO619" s="59" t="s">
        <v>2843</v>
      </c>
      <c r="SPP619" s="59" t="s">
        <v>5944</v>
      </c>
      <c r="SPQ619" s="11" t="s">
        <v>1420</v>
      </c>
      <c r="SPR619" s="11" t="e">
        <f>_xlfn.XLOOKUP(SPQ619,'User Stories'!SPL:SPL,'User Stories'!SPM:SPM)</f>
        <v>#N/A</v>
      </c>
      <c r="SPS619" s="55"/>
      <c r="SPU619" s="20" t="s">
        <v>3020</v>
      </c>
      <c r="SPV619" s="11" t="s">
        <v>5981</v>
      </c>
      <c r="SPW619" s="59" t="s">
        <v>5982</v>
      </c>
      <c r="SPX619" s="59" t="s">
        <v>5983</v>
      </c>
      <c r="SPY619" s="59" t="s">
        <v>2984</v>
      </c>
      <c r="SPZ619" s="59" t="s">
        <v>5984</v>
      </c>
      <c r="SQA619" s="59" t="s">
        <v>5985</v>
      </c>
      <c r="SQB619" s="59" t="s">
        <v>1033</v>
      </c>
      <c r="SQC619" s="59"/>
      <c r="SQD619" s="59" t="s">
        <v>3019</v>
      </c>
      <c r="SQE619" s="59" t="s">
        <v>2843</v>
      </c>
      <c r="SQF619" s="59" t="s">
        <v>5944</v>
      </c>
      <c r="SQG619" s="11" t="s">
        <v>1420</v>
      </c>
      <c r="SQH619" s="11" t="e">
        <f>_xlfn.XLOOKUP(SQG619,'User Stories'!SQB:SQB,'User Stories'!SQC:SQC)</f>
        <v>#N/A</v>
      </c>
      <c r="SQI619" s="55"/>
      <c r="SQK619" s="20" t="s">
        <v>3020</v>
      </c>
      <c r="SQL619" s="11" t="s">
        <v>5981</v>
      </c>
      <c r="SQM619" s="59" t="s">
        <v>5982</v>
      </c>
      <c r="SQN619" s="59" t="s">
        <v>5983</v>
      </c>
      <c r="SQO619" s="59" t="s">
        <v>2984</v>
      </c>
      <c r="SQP619" s="59" t="s">
        <v>5984</v>
      </c>
      <c r="SQQ619" s="59" t="s">
        <v>5985</v>
      </c>
      <c r="SQR619" s="59" t="s">
        <v>1033</v>
      </c>
      <c r="SQS619" s="59"/>
      <c r="SQT619" s="59" t="s">
        <v>3019</v>
      </c>
      <c r="SQU619" s="59" t="s">
        <v>2843</v>
      </c>
      <c r="SQV619" s="59" t="s">
        <v>5944</v>
      </c>
      <c r="SQW619" s="11" t="s">
        <v>1420</v>
      </c>
      <c r="SQX619" s="11" t="e">
        <f>_xlfn.XLOOKUP(SQW619,'User Stories'!SQR:SQR,'User Stories'!SQS:SQS)</f>
        <v>#N/A</v>
      </c>
      <c r="SQY619" s="55"/>
      <c r="SRA619" s="20" t="s">
        <v>3020</v>
      </c>
      <c r="SRB619" s="11" t="s">
        <v>5981</v>
      </c>
      <c r="SRC619" s="59" t="s">
        <v>5982</v>
      </c>
      <c r="SRD619" s="59" t="s">
        <v>5983</v>
      </c>
      <c r="SRE619" s="59" t="s">
        <v>2984</v>
      </c>
      <c r="SRF619" s="59" t="s">
        <v>5984</v>
      </c>
      <c r="SRG619" s="59" t="s">
        <v>5985</v>
      </c>
      <c r="SRH619" s="59" t="s">
        <v>1033</v>
      </c>
      <c r="SRI619" s="59"/>
      <c r="SRJ619" s="59" t="s">
        <v>3019</v>
      </c>
      <c r="SRK619" s="59" t="s">
        <v>2843</v>
      </c>
      <c r="SRL619" s="59" t="s">
        <v>5944</v>
      </c>
      <c r="SRM619" s="11" t="s">
        <v>1420</v>
      </c>
      <c r="SRN619" s="11" t="e">
        <f>_xlfn.XLOOKUP(SRM619,'User Stories'!SRH:SRH,'User Stories'!SRI:SRI)</f>
        <v>#N/A</v>
      </c>
      <c r="SRO619" s="55"/>
      <c r="SRQ619" s="20" t="s">
        <v>3020</v>
      </c>
      <c r="SRR619" s="11" t="s">
        <v>5981</v>
      </c>
      <c r="SRS619" s="59" t="s">
        <v>5982</v>
      </c>
      <c r="SRT619" s="59" t="s">
        <v>5983</v>
      </c>
      <c r="SRU619" s="59" t="s">
        <v>2984</v>
      </c>
      <c r="SRV619" s="59" t="s">
        <v>5984</v>
      </c>
      <c r="SRW619" s="59" t="s">
        <v>5985</v>
      </c>
      <c r="SRX619" s="59" t="s">
        <v>1033</v>
      </c>
      <c r="SRY619" s="59"/>
      <c r="SRZ619" s="59" t="s">
        <v>3019</v>
      </c>
      <c r="SSA619" s="59" t="s">
        <v>2843</v>
      </c>
      <c r="SSB619" s="59" t="s">
        <v>5944</v>
      </c>
      <c r="SSC619" s="11" t="s">
        <v>1420</v>
      </c>
      <c r="SSD619" s="11" t="e">
        <f>_xlfn.XLOOKUP(SSC619,'User Stories'!SRX:SRX,'User Stories'!SRY:SRY)</f>
        <v>#N/A</v>
      </c>
      <c r="SSE619" s="55"/>
      <c r="SSG619" s="20" t="s">
        <v>3020</v>
      </c>
      <c r="SSH619" s="11" t="s">
        <v>5981</v>
      </c>
      <c r="SSI619" s="59" t="s">
        <v>5982</v>
      </c>
      <c r="SSJ619" s="59" t="s">
        <v>5983</v>
      </c>
      <c r="SSK619" s="59" t="s">
        <v>2984</v>
      </c>
      <c r="SSL619" s="59" t="s">
        <v>5984</v>
      </c>
      <c r="SSM619" s="59" t="s">
        <v>5985</v>
      </c>
      <c r="SSN619" s="59" t="s">
        <v>1033</v>
      </c>
      <c r="SSO619" s="59"/>
      <c r="SSP619" s="59" t="s">
        <v>3019</v>
      </c>
      <c r="SSQ619" s="59" t="s">
        <v>2843</v>
      </c>
      <c r="SSR619" s="59" t="s">
        <v>5944</v>
      </c>
      <c r="SSS619" s="11" t="s">
        <v>1420</v>
      </c>
      <c r="SST619" s="11" t="e">
        <f>_xlfn.XLOOKUP(SSS619,'User Stories'!SSN:SSN,'User Stories'!SSO:SSO)</f>
        <v>#N/A</v>
      </c>
      <c r="SSU619" s="55"/>
      <c r="SSW619" s="20" t="s">
        <v>3020</v>
      </c>
      <c r="SSX619" s="11" t="s">
        <v>5981</v>
      </c>
      <c r="SSY619" s="59" t="s">
        <v>5982</v>
      </c>
      <c r="SSZ619" s="59" t="s">
        <v>5983</v>
      </c>
      <c r="STA619" s="59" t="s">
        <v>2984</v>
      </c>
      <c r="STB619" s="59" t="s">
        <v>5984</v>
      </c>
      <c r="STC619" s="59" t="s">
        <v>5985</v>
      </c>
      <c r="STD619" s="59" t="s">
        <v>1033</v>
      </c>
      <c r="STE619" s="59"/>
      <c r="STF619" s="59" t="s">
        <v>3019</v>
      </c>
      <c r="STG619" s="59" t="s">
        <v>2843</v>
      </c>
      <c r="STH619" s="59" t="s">
        <v>5944</v>
      </c>
      <c r="STI619" s="11" t="s">
        <v>1420</v>
      </c>
      <c r="STJ619" s="11" t="e">
        <f>_xlfn.XLOOKUP(STI619,'User Stories'!STD:STD,'User Stories'!STE:STE)</f>
        <v>#N/A</v>
      </c>
      <c r="STK619" s="55"/>
      <c r="STM619" s="20" t="s">
        <v>3020</v>
      </c>
      <c r="STN619" s="11" t="s">
        <v>5981</v>
      </c>
      <c r="STO619" s="59" t="s">
        <v>5982</v>
      </c>
      <c r="STP619" s="59" t="s">
        <v>5983</v>
      </c>
      <c r="STQ619" s="59" t="s">
        <v>2984</v>
      </c>
      <c r="STR619" s="59" t="s">
        <v>5984</v>
      </c>
      <c r="STS619" s="59" t="s">
        <v>5985</v>
      </c>
      <c r="STT619" s="59" t="s">
        <v>1033</v>
      </c>
      <c r="STU619" s="59"/>
      <c r="STV619" s="59" t="s">
        <v>3019</v>
      </c>
      <c r="STW619" s="59" t="s">
        <v>2843</v>
      </c>
      <c r="STX619" s="59" t="s">
        <v>5944</v>
      </c>
      <c r="STY619" s="11" t="s">
        <v>1420</v>
      </c>
      <c r="STZ619" s="11" t="e">
        <f>_xlfn.XLOOKUP(STY619,'User Stories'!STT:STT,'User Stories'!STU:STU)</f>
        <v>#N/A</v>
      </c>
      <c r="SUA619" s="55"/>
      <c r="SUC619" s="20" t="s">
        <v>3020</v>
      </c>
      <c r="SUD619" s="11" t="s">
        <v>5981</v>
      </c>
      <c r="SUE619" s="59" t="s">
        <v>5982</v>
      </c>
      <c r="SUF619" s="59" t="s">
        <v>5983</v>
      </c>
      <c r="SUG619" s="59" t="s">
        <v>2984</v>
      </c>
      <c r="SUH619" s="59" t="s">
        <v>5984</v>
      </c>
      <c r="SUI619" s="59" t="s">
        <v>5985</v>
      </c>
      <c r="SUJ619" s="59" t="s">
        <v>1033</v>
      </c>
      <c r="SUK619" s="59"/>
      <c r="SUL619" s="59" t="s">
        <v>3019</v>
      </c>
      <c r="SUM619" s="59" t="s">
        <v>2843</v>
      </c>
      <c r="SUN619" s="59" t="s">
        <v>5944</v>
      </c>
      <c r="SUO619" s="11" t="s">
        <v>1420</v>
      </c>
      <c r="SUP619" s="11" t="e">
        <f>_xlfn.XLOOKUP(SUO619,'User Stories'!SUJ:SUJ,'User Stories'!SUK:SUK)</f>
        <v>#N/A</v>
      </c>
      <c r="SUQ619" s="55"/>
      <c r="SUS619" s="20" t="s">
        <v>3020</v>
      </c>
      <c r="SUT619" s="11" t="s">
        <v>5981</v>
      </c>
      <c r="SUU619" s="59" t="s">
        <v>5982</v>
      </c>
      <c r="SUV619" s="59" t="s">
        <v>5983</v>
      </c>
      <c r="SUW619" s="59" t="s">
        <v>2984</v>
      </c>
      <c r="SUX619" s="59" t="s">
        <v>5984</v>
      </c>
      <c r="SUY619" s="59" t="s">
        <v>5985</v>
      </c>
      <c r="SUZ619" s="59" t="s">
        <v>1033</v>
      </c>
      <c r="SVA619" s="59"/>
      <c r="SVB619" s="59" t="s">
        <v>3019</v>
      </c>
      <c r="SVC619" s="59" t="s">
        <v>2843</v>
      </c>
      <c r="SVD619" s="59" t="s">
        <v>5944</v>
      </c>
      <c r="SVE619" s="11" t="s">
        <v>1420</v>
      </c>
      <c r="SVF619" s="11" t="e">
        <f>_xlfn.XLOOKUP(SVE619,'User Stories'!SUZ:SUZ,'User Stories'!SVA:SVA)</f>
        <v>#N/A</v>
      </c>
      <c r="SVG619" s="55"/>
      <c r="SVI619" s="20" t="s">
        <v>3020</v>
      </c>
      <c r="SVJ619" s="11" t="s">
        <v>5981</v>
      </c>
      <c r="SVK619" s="59" t="s">
        <v>5982</v>
      </c>
      <c r="SVL619" s="59" t="s">
        <v>5983</v>
      </c>
      <c r="SVM619" s="59" t="s">
        <v>2984</v>
      </c>
      <c r="SVN619" s="59" t="s">
        <v>5984</v>
      </c>
      <c r="SVO619" s="59" t="s">
        <v>5985</v>
      </c>
      <c r="SVP619" s="59" t="s">
        <v>1033</v>
      </c>
      <c r="SVQ619" s="59"/>
      <c r="SVR619" s="59" t="s">
        <v>3019</v>
      </c>
      <c r="SVS619" s="59" t="s">
        <v>2843</v>
      </c>
      <c r="SVT619" s="59" t="s">
        <v>5944</v>
      </c>
      <c r="SVU619" s="11" t="s">
        <v>1420</v>
      </c>
      <c r="SVV619" s="11" t="e">
        <f>_xlfn.XLOOKUP(SVU619,'User Stories'!SVP:SVP,'User Stories'!SVQ:SVQ)</f>
        <v>#N/A</v>
      </c>
      <c r="SVW619" s="55"/>
      <c r="SVY619" s="20" t="s">
        <v>3020</v>
      </c>
      <c r="SVZ619" s="11" t="s">
        <v>5981</v>
      </c>
      <c r="SWA619" s="59" t="s">
        <v>5982</v>
      </c>
      <c r="SWB619" s="59" t="s">
        <v>5983</v>
      </c>
      <c r="SWC619" s="59" t="s">
        <v>2984</v>
      </c>
      <c r="SWD619" s="59" t="s">
        <v>5984</v>
      </c>
      <c r="SWE619" s="59" t="s">
        <v>5985</v>
      </c>
      <c r="SWF619" s="59" t="s">
        <v>1033</v>
      </c>
      <c r="SWG619" s="59"/>
      <c r="SWH619" s="59" t="s">
        <v>3019</v>
      </c>
      <c r="SWI619" s="59" t="s">
        <v>2843</v>
      </c>
      <c r="SWJ619" s="59" t="s">
        <v>5944</v>
      </c>
      <c r="SWK619" s="11" t="s">
        <v>1420</v>
      </c>
      <c r="SWL619" s="11" t="e">
        <f>_xlfn.XLOOKUP(SWK619,'User Stories'!SWF:SWF,'User Stories'!SWG:SWG)</f>
        <v>#N/A</v>
      </c>
      <c r="SWM619" s="55"/>
      <c r="SWO619" s="20" t="s">
        <v>3020</v>
      </c>
      <c r="SWP619" s="11" t="s">
        <v>5981</v>
      </c>
      <c r="SWQ619" s="59" t="s">
        <v>5982</v>
      </c>
      <c r="SWR619" s="59" t="s">
        <v>5983</v>
      </c>
      <c r="SWS619" s="59" t="s">
        <v>2984</v>
      </c>
      <c r="SWT619" s="59" t="s">
        <v>5984</v>
      </c>
      <c r="SWU619" s="59" t="s">
        <v>5985</v>
      </c>
      <c r="SWV619" s="59" t="s">
        <v>1033</v>
      </c>
      <c r="SWW619" s="59"/>
      <c r="SWX619" s="59" t="s">
        <v>3019</v>
      </c>
      <c r="SWY619" s="59" t="s">
        <v>2843</v>
      </c>
      <c r="SWZ619" s="59" t="s">
        <v>5944</v>
      </c>
      <c r="SXA619" s="11" t="s">
        <v>1420</v>
      </c>
      <c r="SXB619" s="11" t="e">
        <f>_xlfn.XLOOKUP(SXA619,'User Stories'!SWV:SWV,'User Stories'!SWW:SWW)</f>
        <v>#N/A</v>
      </c>
      <c r="SXC619" s="55"/>
      <c r="SXE619" s="20" t="s">
        <v>3020</v>
      </c>
      <c r="SXF619" s="11" t="s">
        <v>5981</v>
      </c>
      <c r="SXG619" s="59" t="s">
        <v>5982</v>
      </c>
      <c r="SXH619" s="59" t="s">
        <v>5983</v>
      </c>
      <c r="SXI619" s="59" t="s">
        <v>2984</v>
      </c>
      <c r="SXJ619" s="59" t="s">
        <v>5984</v>
      </c>
      <c r="SXK619" s="59" t="s">
        <v>5985</v>
      </c>
      <c r="SXL619" s="59" t="s">
        <v>1033</v>
      </c>
      <c r="SXM619" s="59"/>
      <c r="SXN619" s="59" t="s">
        <v>3019</v>
      </c>
      <c r="SXO619" s="59" t="s">
        <v>2843</v>
      </c>
      <c r="SXP619" s="59" t="s">
        <v>5944</v>
      </c>
      <c r="SXQ619" s="11" t="s">
        <v>1420</v>
      </c>
      <c r="SXR619" s="11" t="e">
        <f>_xlfn.XLOOKUP(SXQ619,'User Stories'!SXL:SXL,'User Stories'!SXM:SXM)</f>
        <v>#N/A</v>
      </c>
      <c r="SXS619" s="55"/>
      <c r="SXU619" s="20" t="s">
        <v>3020</v>
      </c>
      <c r="SXV619" s="11" t="s">
        <v>5981</v>
      </c>
      <c r="SXW619" s="59" t="s">
        <v>5982</v>
      </c>
      <c r="SXX619" s="59" t="s">
        <v>5983</v>
      </c>
      <c r="SXY619" s="59" t="s">
        <v>2984</v>
      </c>
      <c r="SXZ619" s="59" t="s">
        <v>5984</v>
      </c>
      <c r="SYA619" s="59" t="s">
        <v>5985</v>
      </c>
      <c r="SYB619" s="59" t="s">
        <v>1033</v>
      </c>
      <c r="SYC619" s="59"/>
      <c r="SYD619" s="59" t="s">
        <v>3019</v>
      </c>
      <c r="SYE619" s="59" t="s">
        <v>2843</v>
      </c>
      <c r="SYF619" s="59" t="s">
        <v>5944</v>
      </c>
      <c r="SYG619" s="11" t="s">
        <v>1420</v>
      </c>
      <c r="SYH619" s="11" t="e">
        <f>_xlfn.XLOOKUP(SYG619,'User Stories'!SYB:SYB,'User Stories'!SYC:SYC)</f>
        <v>#N/A</v>
      </c>
      <c r="SYI619" s="55"/>
      <c r="SYK619" s="20" t="s">
        <v>3020</v>
      </c>
      <c r="SYL619" s="11" t="s">
        <v>5981</v>
      </c>
      <c r="SYM619" s="59" t="s">
        <v>5982</v>
      </c>
      <c r="SYN619" s="59" t="s">
        <v>5983</v>
      </c>
      <c r="SYO619" s="59" t="s">
        <v>2984</v>
      </c>
      <c r="SYP619" s="59" t="s">
        <v>5984</v>
      </c>
      <c r="SYQ619" s="59" t="s">
        <v>5985</v>
      </c>
      <c r="SYR619" s="59" t="s">
        <v>1033</v>
      </c>
      <c r="SYS619" s="59"/>
      <c r="SYT619" s="59" t="s">
        <v>3019</v>
      </c>
      <c r="SYU619" s="59" t="s">
        <v>2843</v>
      </c>
      <c r="SYV619" s="59" t="s">
        <v>5944</v>
      </c>
      <c r="SYW619" s="11" t="s">
        <v>1420</v>
      </c>
      <c r="SYX619" s="11" t="e">
        <f>_xlfn.XLOOKUP(SYW619,'User Stories'!SYR:SYR,'User Stories'!SYS:SYS)</f>
        <v>#N/A</v>
      </c>
      <c r="SYY619" s="55"/>
      <c r="SZA619" s="20" t="s">
        <v>3020</v>
      </c>
      <c r="SZB619" s="11" t="s">
        <v>5981</v>
      </c>
      <c r="SZC619" s="59" t="s">
        <v>5982</v>
      </c>
      <c r="SZD619" s="59" t="s">
        <v>5983</v>
      </c>
      <c r="SZE619" s="59" t="s">
        <v>2984</v>
      </c>
      <c r="SZF619" s="59" t="s">
        <v>5984</v>
      </c>
      <c r="SZG619" s="59" t="s">
        <v>5985</v>
      </c>
      <c r="SZH619" s="59" t="s">
        <v>1033</v>
      </c>
      <c r="SZI619" s="59"/>
      <c r="SZJ619" s="59" t="s">
        <v>3019</v>
      </c>
      <c r="SZK619" s="59" t="s">
        <v>2843</v>
      </c>
      <c r="SZL619" s="59" t="s">
        <v>5944</v>
      </c>
      <c r="SZM619" s="11" t="s">
        <v>1420</v>
      </c>
      <c r="SZN619" s="11" t="e">
        <f>_xlfn.XLOOKUP(SZM619,'User Stories'!SZH:SZH,'User Stories'!SZI:SZI)</f>
        <v>#N/A</v>
      </c>
      <c r="SZO619" s="55"/>
      <c r="SZQ619" s="20" t="s">
        <v>3020</v>
      </c>
      <c r="SZR619" s="11" t="s">
        <v>5981</v>
      </c>
      <c r="SZS619" s="59" t="s">
        <v>5982</v>
      </c>
      <c r="SZT619" s="59" t="s">
        <v>5983</v>
      </c>
      <c r="SZU619" s="59" t="s">
        <v>2984</v>
      </c>
      <c r="SZV619" s="59" t="s">
        <v>5984</v>
      </c>
      <c r="SZW619" s="59" t="s">
        <v>5985</v>
      </c>
      <c r="SZX619" s="59" t="s">
        <v>1033</v>
      </c>
      <c r="SZY619" s="59"/>
      <c r="SZZ619" s="59" t="s">
        <v>3019</v>
      </c>
      <c r="TAA619" s="59" t="s">
        <v>2843</v>
      </c>
      <c r="TAB619" s="59" t="s">
        <v>5944</v>
      </c>
      <c r="TAC619" s="11" t="s">
        <v>1420</v>
      </c>
      <c r="TAD619" s="11" t="e">
        <f>_xlfn.XLOOKUP(TAC619,'User Stories'!SZX:SZX,'User Stories'!SZY:SZY)</f>
        <v>#N/A</v>
      </c>
      <c r="TAE619" s="55"/>
      <c r="TAG619" s="20" t="s">
        <v>3020</v>
      </c>
      <c r="TAH619" s="11" t="s">
        <v>5981</v>
      </c>
      <c r="TAI619" s="59" t="s">
        <v>5982</v>
      </c>
      <c r="TAJ619" s="59" t="s">
        <v>5983</v>
      </c>
      <c r="TAK619" s="59" t="s">
        <v>2984</v>
      </c>
      <c r="TAL619" s="59" t="s">
        <v>5984</v>
      </c>
      <c r="TAM619" s="59" t="s">
        <v>5985</v>
      </c>
      <c r="TAN619" s="59" t="s">
        <v>1033</v>
      </c>
      <c r="TAO619" s="59"/>
      <c r="TAP619" s="59" t="s">
        <v>3019</v>
      </c>
      <c r="TAQ619" s="59" t="s">
        <v>2843</v>
      </c>
      <c r="TAR619" s="59" t="s">
        <v>5944</v>
      </c>
      <c r="TAS619" s="11" t="s">
        <v>1420</v>
      </c>
      <c r="TAT619" s="11" t="e">
        <f>_xlfn.XLOOKUP(TAS619,'User Stories'!TAN:TAN,'User Stories'!TAO:TAO)</f>
        <v>#N/A</v>
      </c>
      <c r="TAU619" s="55"/>
      <c r="TAW619" s="20" t="s">
        <v>3020</v>
      </c>
      <c r="TAX619" s="11" t="s">
        <v>5981</v>
      </c>
      <c r="TAY619" s="59" t="s">
        <v>5982</v>
      </c>
      <c r="TAZ619" s="59" t="s">
        <v>5983</v>
      </c>
      <c r="TBA619" s="59" t="s">
        <v>2984</v>
      </c>
      <c r="TBB619" s="59" t="s">
        <v>5984</v>
      </c>
      <c r="TBC619" s="59" t="s">
        <v>5985</v>
      </c>
      <c r="TBD619" s="59" t="s">
        <v>1033</v>
      </c>
      <c r="TBE619" s="59"/>
      <c r="TBF619" s="59" t="s">
        <v>3019</v>
      </c>
      <c r="TBG619" s="59" t="s">
        <v>2843</v>
      </c>
      <c r="TBH619" s="59" t="s">
        <v>5944</v>
      </c>
      <c r="TBI619" s="11" t="s">
        <v>1420</v>
      </c>
      <c r="TBJ619" s="11" t="e">
        <f>_xlfn.XLOOKUP(TBI619,'User Stories'!TBD:TBD,'User Stories'!TBE:TBE)</f>
        <v>#N/A</v>
      </c>
      <c r="TBK619" s="55"/>
      <c r="TBM619" s="20" t="s">
        <v>3020</v>
      </c>
      <c r="TBN619" s="11" t="s">
        <v>5981</v>
      </c>
      <c r="TBO619" s="59" t="s">
        <v>5982</v>
      </c>
      <c r="TBP619" s="59" t="s">
        <v>5983</v>
      </c>
      <c r="TBQ619" s="59" t="s">
        <v>2984</v>
      </c>
      <c r="TBR619" s="59" t="s">
        <v>5984</v>
      </c>
      <c r="TBS619" s="59" t="s">
        <v>5985</v>
      </c>
      <c r="TBT619" s="59" t="s">
        <v>1033</v>
      </c>
      <c r="TBU619" s="59"/>
      <c r="TBV619" s="59" t="s">
        <v>3019</v>
      </c>
      <c r="TBW619" s="59" t="s">
        <v>2843</v>
      </c>
      <c r="TBX619" s="59" t="s">
        <v>5944</v>
      </c>
      <c r="TBY619" s="11" t="s">
        <v>1420</v>
      </c>
      <c r="TBZ619" s="11" t="e">
        <f>_xlfn.XLOOKUP(TBY619,'User Stories'!TBT:TBT,'User Stories'!TBU:TBU)</f>
        <v>#N/A</v>
      </c>
      <c r="TCA619" s="55"/>
      <c r="TCC619" s="20" t="s">
        <v>3020</v>
      </c>
      <c r="TCD619" s="11" t="s">
        <v>5981</v>
      </c>
      <c r="TCE619" s="59" t="s">
        <v>5982</v>
      </c>
      <c r="TCF619" s="59" t="s">
        <v>5983</v>
      </c>
      <c r="TCG619" s="59" t="s">
        <v>2984</v>
      </c>
      <c r="TCH619" s="59" t="s">
        <v>5984</v>
      </c>
      <c r="TCI619" s="59" t="s">
        <v>5985</v>
      </c>
      <c r="TCJ619" s="59" t="s">
        <v>1033</v>
      </c>
      <c r="TCK619" s="59"/>
      <c r="TCL619" s="59" t="s">
        <v>3019</v>
      </c>
      <c r="TCM619" s="59" t="s">
        <v>2843</v>
      </c>
      <c r="TCN619" s="59" t="s">
        <v>5944</v>
      </c>
      <c r="TCO619" s="11" t="s">
        <v>1420</v>
      </c>
      <c r="TCP619" s="11" t="e">
        <f>_xlfn.XLOOKUP(TCO619,'User Stories'!TCJ:TCJ,'User Stories'!TCK:TCK)</f>
        <v>#N/A</v>
      </c>
      <c r="TCQ619" s="55"/>
      <c r="TCS619" s="20" t="s">
        <v>3020</v>
      </c>
      <c r="TCT619" s="11" t="s">
        <v>5981</v>
      </c>
      <c r="TCU619" s="59" t="s">
        <v>5982</v>
      </c>
      <c r="TCV619" s="59" t="s">
        <v>5983</v>
      </c>
      <c r="TCW619" s="59" t="s">
        <v>2984</v>
      </c>
      <c r="TCX619" s="59" t="s">
        <v>5984</v>
      </c>
      <c r="TCY619" s="59" t="s">
        <v>5985</v>
      </c>
      <c r="TCZ619" s="59" t="s">
        <v>1033</v>
      </c>
      <c r="TDA619" s="59"/>
      <c r="TDB619" s="59" t="s">
        <v>3019</v>
      </c>
      <c r="TDC619" s="59" t="s">
        <v>2843</v>
      </c>
      <c r="TDD619" s="59" t="s">
        <v>5944</v>
      </c>
      <c r="TDE619" s="11" t="s">
        <v>1420</v>
      </c>
      <c r="TDF619" s="11" t="e">
        <f>_xlfn.XLOOKUP(TDE619,'User Stories'!TCZ:TCZ,'User Stories'!TDA:TDA)</f>
        <v>#N/A</v>
      </c>
      <c r="TDG619" s="55"/>
      <c r="TDI619" s="20" t="s">
        <v>3020</v>
      </c>
      <c r="TDJ619" s="11" t="s">
        <v>5981</v>
      </c>
      <c r="TDK619" s="59" t="s">
        <v>5982</v>
      </c>
      <c r="TDL619" s="59" t="s">
        <v>5983</v>
      </c>
      <c r="TDM619" s="59" t="s">
        <v>2984</v>
      </c>
      <c r="TDN619" s="59" t="s">
        <v>5984</v>
      </c>
      <c r="TDO619" s="59" t="s">
        <v>5985</v>
      </c>
      <c r="TDP619" s="59" t="s">
        <v>1033</v>
      </c>
      <c r="TDQ619" s="59"/>
      <c r="TDR619" s="59" t="s">
        <v>3019</v>
      </c>
      <c r="TDS619" s="59" t="s">
        <v>2843</v>
      </c>
      <c r="TDT619" s="59" t="s">
        <v>5944</v>
      </c>
      <c r="TDU619" s="11" t="s">
        <v>1420</v>
      </c>
      <c r="TDV619" s="11" t="e">
        <f>_xlfn.XLOOKUP(TDU619,'User Stories'!TDP:TDP,'User Stories'!TDQ:TDQ)</f>
        <v>#N/A</v>
      </c>
      <c r="TDW619" s="55"/>
      <c r="TDY619" s="20" t="s">
        <v>3020</v>
      </c>
      <c r="TDZ619" s="11" t="s">
        <v>5981</v>
      </c>
      <c r="TEA619" s="59" t="s">
        <v>5982</v>
      </c>
      <c r="TEB619" s="59" t="s">
        <v>5983</v>
      </c>
      <c r="TEC619" s="59" t="s">
        <v>2984</v>
      </c>
      <c r="TED619" s="59" t="s">
        <v>5984</v>
      </c>
      <c r="TEE619" s="59" t="s">
        <v>5985</v>
      </c>
      <c r="TEF619" s="59" t="s">
        <v>1033</v>
      </c>
      <c r="TEG619" s="59"/>
      <c r="TEH619" s="59" t="s">
        <v>3019</v>
      </c>
      <c r="TEI619" s="59" t="s">
        <v>2843</v>
      </c>
      <c r="TEJ619" s="59" t="s">
        <v>5944</v>
      </c>
      <c r="TEK619" s="11" t="s">
        <v>1420</v>
      </c>
      <c r="TEL619" s="11" t="e">
        <f>_xlfn.XLOOKUP(TEK619,'User Stories'!TEF:TEF,'User Stories'!TEG:TEG)</f>
        <v>#N/A</v>
      </c>
      <c r="TEM619" s="55"/>
      <c r="TEO619" s="20" t="s">
        <v>3020</v>
      </c>
      <c r="TEP619" s="11" t="s">
        <v>5981</v>
      </c>
      <c r="TEQ619" s="59" t="s">
        <v>5982</v>
      </c>
      <c r="TER619" s="59" t="s">
        <v>5983</v>
      </c>
      <c r="TES619" s="59" t="s">
        <v>2984</v>
      </c>
      <c r="TET619" s="59" t="s">
        <v>5984</v>
      </c>
      <c r="TEU619" s="59" t="s">
        <v>5985</v>
      </c>
      <c r="TEV619" s="59" t="s">
        <v>1033</v>
      </c>
      <c r="TEW619" s="59"/>
      <c r="TEX619" s="59" t="s">
        <v>3019</v>
      </c>
      <c r="TEY619" s="59" t="s">
        <v>2843</v>
      </c>
      <c r="TEZ619" s="59" t="s">
        <v>5944</v>
      </c>
      <c r="TFA619" s="11" t="s">
        <v>1420</v>
      </c>
      <c r="TFB619" s="11" t="e">
        <f>_xlfn.XLOOKUP(TFA619,'User Stories'!TEV:TEV,'User Stories'!TEW:TEW)</f>
        <v>#N/A</v>
      </c>
      <c r="TFC619" s="55"/>
      <c r="TFE619" s="20" t="s">
        <v>3020</v>
      </c>
      <c r="TFF619" s="11" t="s">
        <v>5981</v>
      </c>
      <c r="TFG619" s="59" t="s">
        <v>5982</v>
      </c>
      <c r="TFH619" s="59" t="s">
        <v>5983</v>
      </c>
      <c r="TFI619" s="59" t="s">
        <v>2984</v>
      </c>
      <c r="TFJ619" s="59" t="s">
        <v>5984</v>
      </c>
      <c r="TFK619" s="59" t="s">
        <v>5985</v>
      </c>
      <c r="TFL619" s="59" t="s">
        <v>1033</v>
      </c>
      <c r="TFM619" s="59"/>
      <c r="TFN619" s="59" t="s">
        <v>3019</v>
      </c>
      <c r="TFO619" s="59" t="s">
        <v>2843</v>
      </c>
      <c r="TFP619" s="59" t="s">
        <v>5944</v>
      </c>
      <c r="TFQ619" s="11" t="s">
        <v>1420</v>
      </c>
      <c r="TFR619" s="11" t="e">
        <f>_xlfn.XLOOKUP(TFQ619,'User Stories'!TFL:TFL,'User Stories'!TFM:TFM)</f>
        <v>#N/A</v>
      </c>
      <c r="TFS619" s="55"/>
      <c r="TFU619" s="20" t="s">
        <v>3020</v>
      </c>
      <c r="TFV619" s="11" t="s">
        <v>5981</v>
      </c>
      <c r="TFW619" s="59" t="s">
        <v>5982</v>
      </c>
      <c r="TFX619" s="59" t="s">
        <v>5983</v>
      </c>
      <c r="TFY619" s="59" t="s">
        <v>2984</v>
      </c>
      <c r="TFZ619" s="59" t="s">
        <v>5984</v>
      </c>
      <c r="TGA619" s="59" t="s">
        <v>5985</v>
      </c>
      <c r="TGB619" s="59" t="s">
        <v>1033</v>
      </c>
      <c r="TGC619" s="59"/>
      <c r="TGD619" s="59" t="s">
        <v>3019</v>
      </c>
      <c r="TGE619" s="59" t="s">
        <v>2843</v>
      </c>
      <c r="TGF619" s="59" t="s">
        <v>5944</v>
      </c>
      <c r="TGG619" s="11" t="s">
        <v>1420</v>
      </c>
      <c r="TGH619" s="11" t="e">
        <f>_xlfn.XLOOKUP(TGG619,'User Stories'!TGB:TGB,'User Stories'!TGC:TGC)</f>
        <v>#N/A</v>
      </c>
      <c r="TGI619" s="55"/>
      <c r="TGK619" s="20" t="s">
        <v>3020</v>
      </c>
      <c r="TGL619" s="11" t="s">
        <v>5981</v>
      </c>
      <c r="TGM619" s="59" t="s">
        <v>5982</v>
      </c>
      <c r="TGN619" s="59" t="s">
        <v>5983</v>
      </c>
      <c r="TGO619" s="59" t="s">
        <v>2984</v>
      </c>
      <c r="TGP619" s="59" t="s">
        <v>5984</v>
      </c>
      <c r="TGQ619" s="59" t="s">
        <v>5985</v>
      </c>
      <c r="TGR619" s="59" t="s">
        <v>1033</v>
      </c>
      <c r="TGS619" s="59"/>
      <c r="TGT619" s="59" t="s">
        <v>3019</v>
      </c>
      <c r="TGU619" s="59" t="s">
        <v>2843</v>
      </c>
      <c r="TGV619" s="59" t="s">
        <v>5944</v>
      </c>
      <c r="TGW619" s="11" t="s">
        <v>1420</v>
      </c>
      <c r="TGX619" s="11" t="e">
        <f>_xlfn.XLOOKUP(TGW619,'User Stories'!TGR:TGR,'User Stories'!TGS:TGS)</f>
        <v>#N/A</v>
      </c>
      <c r="TGY619" s="55"/>
      <c r="THA619" s="20" t="s">
        <v>3020</v>
      </c>
      <c r="THB619" s="11" t="s">
        <v>5981</v>
      </c>
      <c r="THC619" s="59" t="s">
        <v>5982</v>
      </c>
      <c r="THD619" s="59" t="s">
        <v>5983</v>
      </c>
      <c r="THE619" s="59" t="s">
        <v>2984</v>
      </c>
      <c r="THF619" s="59" t="s">
        <v>5984</v>
      </c>
      <c r="THG619" s="59" t="s">
        <v>5985</v>
      </c>
      <c r="THH619" s="59" t="s">
        <v>1033</v>
      </c>
      <c r="THI619" s="59"/>
      <c r="THJ619" s="59" t="s">
        <v>3019</v>
      </c>
      <c r="THK619" s="59" t="s">
        <v>2843</v>
      </c>
      <c r="THL619" s="59" t="s">
        <v>5944</v>
      </c>
      <c r="THM619" s="11" t="s">
        <v>1420</v>
      </c>
      <c r="THN619" s="11" t="e">
        <f>_xlfn.XLOOKUP(THM619,'User Stories'!THH:THH,'User Stories'!THI:THI)</f>
        <v>#N/A</v>
      </c>
      <c r="THO619" s="55"/>
      <c r="THQ619" s="20" t="s">
        <v>3020</v>
      </c>
      <c r="THR619" s="11" t="s">
        <v>5981</v>
      </c>
      <c r="THS619" s="59" t="s">
        <v>5982</v>
      </c>
      <c r="THT619" s="59" t="s">
        <v>5983</v>
      </c>
      <c r="THU619" s="59" t="s">
        <v>2984</v>
      </c>
      <c r="THV619" s="59" t="s">
        <v>5984</v>
      </c>
      <c r="THW619" s="59" t="s">
        <v>5985</v>
      </c>
      <c r="THX619" s="59" t="s">
        <v>1033</v>
      </c>
      <c r="THY619" s="59"/>
      <c r="THZ619" s="59" t="s">
        <v>3019</v>
      </c>
      <c r="TIA619" s="59" t="s">
        <v>2843</v>
      </c>
      <c r="TIB619" s="59" t="s">
        <v>5944</v>
      </c>
      <c r="TIC619" s="11" t="s">
        <v>1420</v>
      </c>
      <c r="TID619" s="11" t="e">
        <f>_xlfn.XLOOKUP(TIC619,'User Stories'!THX:THX,'User Stories'!THY:THY)</f>
        <v>#N/A</v>
      </c>
      <c r="TIE619" s="55"/>
      <c r="TIG619" s="20" t="s">
        <v>3020</v>
      </c>
      <c r="TIH619" s="11" t="s">
        <v>5981</v>
      </c>
      <c r="TII619" s="59" t="s">
        <v>5982</v>
      </c>
      <c r="TIJ619" s="59" t="s">
        <v>5983</v>
      </c>
      <c r="TIK619" s="59" t="s">
        <v>2984</v>
      </c>
      <c r="TIL619" s="59" t="s">
        <v>5984</v>
      </c>
      <c r="TIM619" s="59" t="s">
        <v>5985</v>
      </c>
      <c r="TIN619" s="59" t="s">
        <v>1033</v>
      </c>
      <c r="TIO619" s="59"/>
      <c r="TIP619" s="59" t="s">
        <v>3019</v>
      </c>
      <c r="TIQ619" s="59" t="s">
        <v>2843</v>
      </c>
      <c r="TIR619" s="59" t="s">
        <v>5944</v>
      </c>
      <c r="TIS619" s="11" t="s">
        <v>1420</v>
      </c>
      <c r="TIT619" s="11" t="e">
        <f>_xlfn.XLOOKUP(TIS619,'User Stories'!TIN:TIN,'User Stories'!TIO:TIO)</f>
        <v>#N/A</v>
      </c>
      <c r="TIU619" s="55"/>
      <c r="TIW619" s="20" t="s">
        <v>3020</v>
      </c>
      <c r="TIX619" s="11" t="s">
        <v>5981</v>
      </c>
      <c r="TIY619" s="59" t="s">
        <v>5982</v>
      </c>
      <c r="TIZ619" s="59" t="s">
        <v>5983</v>
      </c>
      <c r="TJA619" s="59" t="s">
        <v>2984</v>
      </c>
      <c r="TJB619" s="59" t="s">
        <v>5984</v>
      </c>
      <c r="TJC619" s="59" t="s">
        <v>5985</v>
      </c>
      <c r="TJD619" s="59" t="s">
        <v>1033</v>
      </c>
      <c r="TJE619" s="59"/>
      <c r="TJF619" s="59" t="s">
        <v>3019</v>
      </c>
      <c r="TJG619" s="59" t="s">
        <v>2843</v>
      </c>
      <c r="TJH619" s="59" t="s">
        <v>5944</v>
      </c>
      <c r="TJI619" s="11" t="s">
        <v>1420</v>
      </c>
      <c r="TJJ619" s="11" t="e">
        <f>_xlfn.XLOOKUP(TJI619,'User Stories'!TJD:TJD,'User Stories'!TJE:TJE)</f>
        <v>#N/A</v>
      </c>
      <c r="TJK619" s="55"/>
      <c r="TJM619" s="20" t="s">
        <v>3020</v>
      </c>
      <c r="TJN619" s="11" t="s">
        <v>5981</v>
      </c>
      <c r="TJO619" s="59" t="s">
        <v>5982</v>
      </c>
      <c r="TJP619" s="59" t="s">
        <v>5983</v>
      </c>
      <c r="TJQ619" s="59" t="s">
        <v>2984</v>
      </c>
      <c r="TJR619" s="59" t="s">
        <v>5984</v>
      </c>
      <c r="TJS619" s="59" t="s">
        <v>5985</v>
      </c>
      <c r="TJT619" s="59" t="s">
        <v>1033</v>
      </c>
      <c r="TJU619" s="59"/>
      <c r="TJV619" s="59" t="s">
        <v>3019</v>
      </c>
      <c r="TJW619" s="59" t="s">
        <v>2843</v>
      </c>
      <c r="TJX619" s="59" t="s">
        <v>5944</v>
      </c>
      <c r="TJY619" s="11" t="s">
        <v>1420</v>
      </c>
      <c r="TJZ619" s="11" t="e">
        <f>_xlfn.XLOOKUP(TJY619,'User Stories'!TJT:TJT,'User Stories'!TJU:TJU)</f>
        <v>#N/A</v>
      </c>
      <c r="TKA619" s="55"/>
      <c r="TKC619" s="20" t="s">
        <v>3020</v>
      </c>
      <c r="TKD619" s="11" t="s">
        <v>5981</v>
      </c>
      <c r="TKE619" s="59" t="s">
        <v>5982</v>
      </c>
      <c r="TKF619" s="59" t="s">
        <v>5983</v>
      </c>
      <c r="TKG619" s="59" t="s">
        <v>2984</v>
      </c>
      <c r="TKH619" s="59" t="s">
        <v>5984</v>
      </c>
      <c r="TKI619" s="59" t="s">
        <v>5985</v>
      </c>
      <c r="TKJ619" s="59" t="s">
        <v>1033</v>
      </c>
      <c r="TKK619" s="59"/>
      <c r="TKL619" s="59" t="s">
        <v>3019</v>
      </c>
      <c r="TKM619" s="59" t="s">
        <v>2843</v>
      </c>
      <c r="TKN619" s="59" t="s">
        <v>5944</v>
      </c>
      <c r="TKO619" s="11" t="s">
        <v>1420</v>
      </c>
      <c r="TKP619" s="11" t="e">
        <f>_xlfn.XLOOKUP(TKO619,'User Stories'!TKJ:TKJ,'User Stories'!TKK:TKK)</f>
        <v>#N/A</v>
      </c>
      <c r="TKQ619" s="55"/>
      <c r="TKS619" s="20" t="s">
        <v>3020</v>
      </c>
      <c r="TKT619" s="11" t="s">
        <v>5981</v>
      </c>
      <c r="TKU619" s="59" t="s">
        <v>5982</v>
      </c>
      <c r="TKV619" s="59" t="s">
        <v>5983</v>
      </c>
      <c r="TKW619" s="59" t="s">
        <v>2984</v>
      </c>
      <c r="TKX619" s="59" t="s">
        <v>5984</v>
      </c>
      <c r="TKY619" s="59" t="s">
        <v>5985</v>
      </c>
      <c r="TKZ619" s="59" t="s">
        <v>1033</v>
      </c>
      <c r="TLA619" s="59"/>
      <c r="TLB619" s="59" t="s">
        <v>3019</v>
      </c>
      <c r="TLC619" s="59" t="s">
        <v>2843</v>
      </c>
      <c r="TLD619" s="59" t="s">
        <v>5944</v>
      </c>
      <c r="TLE619" s="11" t="s">
        <v>1420</v>
      </c>
      <c r="TLF619" s="11" t="e">
        <f>_xlfn.XLOOKUP(TLE619,'User Stories'!TKZ:TKZ,'User Stories'!TLA:TLA)</f>
        <v>#N/A</v>
      </c>
      <c r="TLG619" s="55"/>
      <c r="TLI619" s="20" t="s">
        <v>3020</v>
      </c>
      <c r="TLJ619" s="11" t="s">
        <v>5981</v>
      </c>
      <c r="TLK619" s="59" t="s">
        <v>5982</v>
      </c>
      <c r="TLL619" s="59" t="s">
        <v>5983</v>
      </c>
      <c r="TLM619" s="59" t="s">
        <v>2984</v>
      </c>
      <c r="TLN619" s="59" t="s">
        <v>5984</v>
      </c>
      <c r="TLO619" s="59" t="s">
        <v>5985</v>
      </c>
      <c r="TLP619" s="59" t="s">
        <v>1033</v>
      </c>
      <c r="TLQ619" s="59"/>
      <c r="TLR619" s="59" t="s">
        <v>3019</v>
      </c>
      <c r="TLS619" s="59" t="s">
        <v>2843</v>
      </c>
      <c r="TLT619" s="59" t="s">
        <v>5944</v>
      </c>
      <c r="TLU619" s="11" t="s">
        <v>1420</v>
      </c>
      <c r="TLV619" s="11" t="e">
        <f>_xlfn.XLOOKUP(TLU619,'User Stories'!TLP:TLP,'User Stories'!TLQ:TLQ)</f>
        <v>#N/A</v>
      </c>
      <c r="TLW619" s="55"/>
      <c r="TLY619" s="20" t="s">
        <v>3020</v>
      </c>
      <c r="TLZ619" s="11" t="s">
        <v>5981</v>
      </c>
      <c r="TMA619" s="59" t="s">
        <v>5982</v>
      </c>
      <c r="TMB619" s="59" t="s">
        <v>5983</v>
      </c>
      <c r="TMC619" s="59" t="s">
        <v>2984</v>
      </c>
      <c r="TMD619" s="59" t="s">
        <v>5984</v>
      </c>
      <c r="TME619" s="59" t="s">
        <v>5985</v>
      </c>
      <c r="TMF619" s="59" t="s">
        <v>1033</v>
      </c>
      <c r="TMG619" s="59"/>
      <c r="TMH619" s="59" t="s">
        <v>3019</v>
      </c>
      <c r="TMI619" s="59" t="s">
        <v>2843</v>
      </c>
      <c r="TMJ619" s="59" t="s">
        <v>5944</v>
      </c>
      <c r="TMK619" s="11" t="s">
        <v>1420</v>
      </c>
      <c r="TML619" s="11" t="e">
        <f>_xlfn.XLOOKUP(TMK619,'User Stories'!TMF:TMF,'User Stories'!TMG:TMG)</f>
        <v>#N/A</v>
      </c>
      <c r="TMM619" s="55"/>
      <c r="TMO619" s="20" t="s">
        <v>3020</v>
      </c>
      <c r="TMP619" s="11" t="s">
        <v>5981</v>
      </c>
      <c r="TMQ619" s="59" t="s">
        <v>5982</v>
      </c>
      <c r="TMR619" s="59" t="s">
        <v>5983</v>
      </c>
      <c r="TMS619" s="59" t="s">
        <v>2984</v>
      </c>
      <c r="TMT619" s="59" t="s">
        <v>5984</v>
      </c>
      <c r="TMU619" s="59" t="s">
        <v>5985</v>
      </c>
      <c r="TMV619" s="59" t="s">
        <v>1033</v>
      </c>
      <c r="TMW619" s="59"/>
      <c r="TMX619" s="59" t="s">
        <v>3019</v>
      </c>
      <c r="TMY619" s="59" t="s">
        <v>2843</v>
      </c>
      <c r="TMZ619" s="59" t="s">
        <v>5944</v>
      </c>
      <c r="TNA619" s="11" t="s">
        <v>1420</v>
      </c>
      <c r="TNB619" s="11" t="e">
        <f>_xlfn.XLOOKUP(TNA619,'User Stories'!TMV:TMV,'User Stories'!TMW:TMW)</f>
        <v>#N/A</v>
      </c>
      <c r="TNC619" s="55"/>
      <c r="TNE619" s="20" t="s">
        <v>3020</v>
      </c>
      <c r="TNF619" s="11" t="s">
        <v>5981</v>
      </c>
      <c r="TNG619" s="59" t="s">
        <v>5982</v>
      </c>
      <c r="TNH619" s="59" t="s">
        <v>5983</v>
      </c>
      <c r="TNI619" s="59" t="s">
        <v>2984</v>
      </c>
      <c r="TNJ619" s="59" t="s">
        <v>5984</v>
      </c>
      <c r="TNK619" s="59" t="s">
        <v>5985</v>
      </c>
      <c r="TNL619" s="59" t="s">
        <v>1033</v>
      </c>
      <c r="TNM619" s="59"/>
      <c r="TNN619" s="59" t="s">
        <v>3019</v>
      </c>
      <c r="TNO619" s="59" t="s">
        <v>2843</v>
      </c>
      <c r="TNP619" s="59" t="s">
        <v>5944</v>
      </c>
      <c r="TNQ619" s="11" t="s">
        <v>1420</v>
      </c>
      <c r="TNR619" s="11" t="e">
        <f>_xlfn.XLOOKUP(TNQ619,'User Stories'!TNL:TNL,'User Stories'!TNM:TNM)</f>
        <v>#N/A</v>
      </c>
      <c r="TNS619" s="55"/>
      <c r="TNU619" s="20" t="s">
        <v>3020</v>
      </c>
      <c r="TNV619" s="11" t="s">
        <v>5981</v>
      </c>
      <c r="TNW619" s="59" t="s">
        <v>5982</v>
      </c>
      <c r="TNX619" s="59" t="s">
        <v>5983</v>
      </c>
      <c r="TNY619" s="59" t="s">
        <v>2984</v>
      </c>
      <c r="TNZ619" s="59" t="s">
        <v>5984</v>
      </c>
      <c r="TOA619" s="59" t="s">
        <v>5985</v>
      </c>
      <c r="TOB619" s="59" t="s">
        <v>1033</v>
      </c>
      <c r="TOC619" s="59"/>
      <c r="TOD619" s="59" t="s">
        <v>3019</v>
      </c>
      <c r="TOE619" s="59" t="s">
        <v>2843</v>
      </c>
      <c r="TOF619" s="59" t="s">
        <v>5944</v>
      </c>
      <c r="TOG619" s="11" t="s">
        <v>1420</v>
      </c>
      <c r="TOH619" s="11" t="e">
        <f>_xlfn.XLOOKUP(TOG619,'User Stories'!TOB:TOB,'User Stories'!TOC:TOC)</f>
        <v>#N/A</v>
      </c>
      <c r="TOI619" s="55"/>
      <c r="TOK619" s="20" t="s">
        <v>3020</v>
      </c>
      <c r="TOL619" s="11" t="s">
        <v>5981</v>
      </c>
      <c r="TOM619" s="59" t="s">
        <v>5982</v>
      </c>
      <c r="TON619" s="59" t="s">
        <v>5983</v>
      </c>
      <c r="TOO619" s="59" t="s">
        <v>2984</v>
      </c>
      <c r="TOP619" s="59" t="s">
        <v>5984</v>
      </c>
      <c r="TOQ619" s="59" t="s">
        <v>5985</v>
      </c>
      <c r="TOR619" s="59" t="s">
        <v>1033</v>
      </c>
      <c r="TOS619" s="59"/>
      <c r="TOT619" s="59" t="s">
        <v>3019</v>
      </c>
      <c r="TOU619" s="59" t="s">
        <v>2843</v>
      </c>
      <c r="TOV619" s="59" t="s">
        <v>5944</v>
      </c>
      <c r="TOW619" s="11" t="s">
        <v>1420</v>
      </c>
      <c r="TOX619" s="11" t="e">
        <f>_xlfn.XLOOKUP(TOW619,'User Stories'!TOR:TOR,'User Stories'!TOS:TOS)</f>
        <v>#N/A</v>
      </c>
      <c r="TOY619" s="55"/>
      <c r="TPA619" s="20" t="s">
        <v>3020</v>
      </c>
      <c r="TPB619" s="11" t="s">
        <v>5981</v>
      </c>
      <c r="TPC619" s="59" t="s">
        <v>5982</v>
      </c>
      <c r="TPD619" s="59" t="s">
        <v>5983</v>
      </c>
      <c r="TPE619" s="59" t="s">
        <v>2984</v>
      </c>
      <c r="TPF619" s="59" t="s">
        <v>5984</v>
      </c>
      <c r="TPG619" s="59" t="s">
        <v>5985</v>
      </c>
      <c r="TPH619" s="59" t="s">
        <v>1033</v>
      </c>
      <c r="TPI619" s="59"/>
      <c r="TPJ619" s="59" t="s">
        <v>3019</v>
      </c>
      <c r="TPK619" s="59" t="s">
        <v>2843</v>
      </c>
      <c r="TPL619" s="59" t="s">
        <v>5944</v>
      </c>
      <c r="TPM619" s="11" t="s">
        <v>1420</v>
      </c>
      <c r="TPN619" s="11" t="e">
        <f>_xlfn.XLOOKUP(TPM619,'User Stories'!TPH:TPH,'User Stories'!TPI:TPI)</f>
        <v>#N/A</v>
      </c>
      <c r="TPO619" s="55"/>
      <c r="TPQ619" s="20" t="s">
        <v>3020</v>
      </c>
      <c r="TPR619" s="11" t="s">
        <v>5981</v>
      </c>
      <c r="TPS619" s="59" t="s">
        <v>5982</v>
      </c>
      <c r="TPT619" s="59" t="s">
        <v>5983</v>
      </c>
      <c r="TPU619" s="59" t="s">
        <v>2984</v>
      </c>
      <c r="TPV619" s="59" t="s">
        <v>5984</v>
      </c>
      <c r="TPW619" s="59" t="s">
        <v>5985</v>
      </c>
      <c r="TPX619" s="59" t="s">
        <v>1033</v>
      </c>
      <c r="TPY619" s="59"/>
      <c r="TPZ619" s="59" t="s">
        <v>3019</v>
      </c>
      <c r="TQA619" s="59" t="s">
        <v>2843</v>
      </c>
      <c r="TQB619" s="59" t="s">
        <v>5944</v>
      </c>
      <c r="TQC619" s="11" t="s">
        <v>1420</v>
      </c>
      <c r="TQD619" s="11" t="e">
        <f>_xlfn.XLOOKUP(TQC619,'User Stories'!TPX:TPX,'User Stories'!TPY:TPY)</f>
        <v>#N/A</v>
      </c>
      <c r="TQE619" s="55"/>
      <c r="TQG619" s="20" t="s">
        <v>3020</v>
      </c>
      <c r="TQH619" s="11" t="s">
        <v>5981</v>
      </c>
      <c r="TQI619" s="59" t="s">
        <v>5982</v>
      </c>
      <c r="TQJ619" s="59" t="s">
        <v>5983</v>
      </c>
      <c r="TQK619" s="59" t="s">
        <v>2984</v>
      </c>
      <c r="TQL619" s="59" t="s">
        <v>5984</v>
      </c>
      <c r="TQM619" s="59" t="s">
        <v>5985</v>
      </c>
      <c r="TQN619" s="59" t="s">
        <v>1033</v>
      </c>
      <c r="TQO619" s="59"/>
      <c r="TQP619" s="59" t="s">
        <v>3019</v>
      </c>
      <c r="TQQ619" s="59" t="s">
        <v>2843</v>
      </c>
      <c r="TQR619" s="59" t="s">
        <v>5944</v>
      </c>
      <c r="TQS619" s="11" t="s">
        <v>1420</v>
      </c>
      <c r="TQT619" s="11" t="e">
        <f>_xlfn.XLOOKUP(TQS619,'User Stories'!TQN:TQN,'User Stories'!TQO:TQO)</f>
        <v>#N/A</v>
      </c>
      <c r="TQU619" s="55"/>
      <c r="TQW619" s="20" t="s">
        <v>3020</v>
      </c>
      <c r="TQX619" s="11" t="s">
        <v>5981</v>
      </c>
      <c r="TQY619" s="59" t="s">
        <v>5982</v>
      </c>
      <c r="TQZ619" s="59" t="s">
        <v>5983</v>
      </c>
      <c r="TRA619" s="59" t="s">
        <v>2984</v>
      </c>
      <c r="TRB619" s="59" t="s">
        <v>5984</v>
      </c>
      <c r="TRC619" s="59" t="s">
        <v>5985</v>
      </c>
      <c r="TRD619" s="59" t="s">
        <v>1033</v>
      </c>
      <c r="TRE619" s="59"/>
      <c r="TRF619" s="59" t="s">
        <v>3019</v>
      </c>
      <c r="TRG619" s="59" t="s">
        <v>2843</v>
      </c>
      <c r="TRH619" s="59" t="s">
        <v>5944</v>
      </c>
      <c r="TRI619" s="11" t="s">
        <v>1420</v>
      </c>
      <c r="TRJ619" s="11" t="e">
        <f>_xlfn.XLOOKUP(TRI619,'User Stories'!TRD:TRD,'User Stories'!TRE:TRE)</f>
        <v>#N/A</v>
      </c>
      <c r="TRK619" s="55"/>
      <c r="TRM619" s="20" t="s">
        <v>3020</v>
      </c>
      <c r="TRN619" s="11" t="s">
        <v>5981</v>
      </c>
      <c r="TRO619" s="59" t="s">
        <v>5982</v>
      </c>
      <c r="TRP619" s="59" t="s">
        <v>5983</v>
      </c>
      <c r="TRQ619" s="59" t="s">
        <v>2984</v>
      </c>
      <c r="TRR619" s="59" t="s">
        <v>5984</v>
      </c>
      <c r="TRS619" s="59" t="s">
        <v>5985</v>
      </c>
      <c r="TRT619" s="59" t="s">
        <v>1033</v>
      </c>
      <c r="TRU619" s="59"/>
      <c r="TRV619" s="59" t="s">
        <v>3019</v>
      </c>
      <c r="TRW619" s="59" t="s">
        <v>2843</v>
      </c>
      <c r="TRX619" s="59" t="s">
        <v>5944</v>
      </c>
      <c r="TRY619" s="11" t="s">
        <v>1420</v>
      </c>
      <c r="TRZ619" s="11" t="e">
        <f>_xlfn.XLOOKUP(TRY619,'User Stories'!TRT:TRT,'User Stories'!TRU:TRU)</f>
        <v>#N/A</v>
      </c>
      <c r="TSA619" s="55"/>
      <c r="TSC619" s="20" t="s">
        <v>3020</v>
      </c>
      <c r="TSD619" s="11" t="s">
        <v>5981</v>
      </c>
      <c r="TSE619" s="59" t="s">
        <v>5982</v>
      </c>
      <c r="TSF619" s="59" t="s">
        <v>5983</v>
      </c>
      <c r="TSG619" s="59" t="s">
        <v>2984</v>
      </c>
      <c r="TSH619" s="59" t="s">
        <v>5984</v>
      </c>
      <c r="TSI619" s="59" t="s">
        <v>5985</v>
      </c>
      <c r="TSJ619" s="59" t="s">
        <v>1033</v>
      </c>
      <c r="TSK619" s="59"/>
      <c r="TSL619" s="59" t="s">
        <v>3019</v>
      </c>
      <c r="TSM619" s="59" t="s">
        <v>2843</v>
      </c>
      <c r="TSN619" s="59" t="s">
        <v>5944</v>
      </c>
      <c r="TSO619" s="11" t="s">
        <v>1420</v>
      </c>
      <c r="TSP619" s="11" t="e">
        <f>_xlfn.XLOOKUP(TSO619,'User Stories'!TSJ:TSJ,'User Stories'!TSK:TSK)</f>
        <v>#N/A</v>
      </c>
      <c r="TSQ619" s="55"/>
      <c r="TSS619" s="20" t="s">
        <v>3020</v>
      </c>
      <c r="TST619" s="11" t="s">
        <v>5981</v>
      </c>
      <c r="TSU619" s="59" t="s">
        <v>5982</v>
      </c>
      <c r="TSV619" s="59" t="s">
        <v>5983</v>
      </c>
      <c r="TSW619" s="59" t="s">
        <v>2984</v>
      </c>
      <c r="TSX619" s="59" t="s">
        <v>5984</v>
      </c>
      <c r="TSY619" s="59" t="s">
        <v>5985</v>
      </c>
      <c r="TSZ619" s="59" t="s">
        <v>1033</v>
      </c>
      <c r="TTA619" s="59"/>
      <c r="TTB619" s="59" t="s">
        <v>3019</v>
      </c>
      <c r="TTC619" s="59" t="s">
        <v>2843</v>
      </c>
      <c r="TTD619" s="59" t="s">
        <v>5944</v>
      </c>
      <c r="TTE619" s="11" t="s">
        <v>1420</v>
      </c>
      <c r="TTF619" s="11" t="e">
        <f>_xlfn.XLOOKUP(TTE619,'User Stories'!TSZ:TSZ,'User Stories'!TTA:TTA)</f>
        <v>#N/A</v>
      </c>
      <c r="TTG619" s="55"/>
      <c r="TTI619" s="20" t="s">
        <v>3020</v>
      </c>
      <c r="TTJ619" s="11" t="s">
        <v>5981</v>
      </c>
      <c r="TTK619" s="59" t="s">
        <v>5982</v>
      </c>
      <c r="TTL619" s="59" t="s">
        <v>5983</v>
      </c>
      <c r="TTM619" s="59" t="s">
        <v>2984</v>
      </c>
      <c r="TTN619" s="59" t="s">
        <v>5984</v>
      </c>
      <c r="TTO619" s="59" t="s">
        <v>5985</v>
      </c>
      <c r="TTP619" s="59" t="s">
        <v>1033</v>
      </c>
      <c r="TTQ619" s="59"/>
      <c r="TTR619" s="59" t="s">
        <v>3019</v>
      </c>
      <c r="TTS619" s="59" t="s">
        <v>2843</v>
      </c>
      <c r="TTT619" s="59" t="s">
        <v>5944</v>
      </c>
      <c r="TTU619" s="11" t="s">
        <v>1420</v>
      </c>
      <c r="TTV619" s="11" t="e">
        <f>_xlfn.XLOOKUP(TTU619,'User Stories'!TTP:TTP,'User Stories'!TTQ:TTQ)</f>
        <v>#N/A</v>
      </c>
      <c r="TTW619" s="55"/>
      <c r="TTY619" s="20" t="s">
        <v>3020</v>
      </c>
      <c r="TTZ619" s="11" t="s">
        <v>5981</v>
      </c>
      <c r="TUA619" s="59" t="s">
        <v>5982</v>
      </c>
      <c r="TUB619" s="59" t="s">
        <v>5983</v>
      </c>
      <c r="TUC619" s="59" t="s">
        <v>2984</v>
      </c>
      <c r="TUD619" s="59" t="s">
        <v>5984</v>
      </c>
      <c r="TUE619" s="59" t="s">
        <v>5985</v>
      </c>
      <c r="TUF619" s="59" t="s">
        <v>1033</v>
      </c>
      <c r="TUG619" s="59"/>
      <c r="TUH619" s="59" t="s">
        <v>3019</v>
      </c>
      <c r="TUI619" s="59" t="s">
        <v>2843</v>
      </c>
      <c r="TUJ619" s="59" t="s">
        <v>5944</v>
      </c>
      <c r="TUK619" s="11" t="s">
        <v>1420</v>
      </c>
      <c r="TUL619" s="11" t="e">
        <f>_xlfn.XLOOKUP(TUK619,'User Stories'!TUF:TUF,'User Stories'!TUG:TUG)</f>
        <v>#N/A</v>
      </c>
      <c r="TUM619" s="55"/>
      <c r="TUO619" s="20" t="s">
        <v>3020</v>
      </c>
      <c r="TUP619" s="11" t="s">
        <v>5981</v>
      </c>
      <c r="TUQ619" s="59" t="s">
        <v>5982</v>
      </c>
      <c r="TUR619" s="59" t="s">
        <v>5983</v>
      </c>
      <c r="TUS619" s="59" t="s">
        <v>2984</v>
      </c>
      <c r="TUT619" s="59" t="s">
        <v>5984</v>
      </c>
      <c r="TUU619" s="59" t="s">
        <v>5985</v>
      </c>
      <c r="TUV619" s="59" t="s">
        <v>1033</v>
      </c>
      <c r="TUW619" s="59"/>
      <c r="TUX619" s="59" t="s">
        <v>3019</v>
      </c>
      <c r="TUY619" s="59" t="s">
        <v>2843</v>
      </c>
      <c r="TUZ619" s="59" t="s">
        <v>5944</v>
      </c>
      <c r="TVA619" s="11" t="s">
        <v>1420</v>
      </c>
      <c r="TVB619" s="11" t="e">
        <f>_xlfn.XLOOKUP(TVA619,'User Stories'!TUV:TUV,'User Stories'!TUW:TUW)</f>
        <v>#N/A</v>
      </c>
      <c r="TVC619" s="55"/>
      <c r="TVE619" s="20" t="s">
        <v>3020</v>
      </c>
      <c r="TVF619" s="11" t="s">
        <v>5981</v>
      </c>
      <c r="TVG619" s="59" t="s">
        <v>5982</v>
      </c>
      <c r="TVH619" s="59" t="s">
        <v>5983</v>
      </c>
      <c r="TVI619" s="59" t="s">
        <v>2984</v>
      </c>
      <c r="TVJ619" s="59" t="s">
        <v>5984</v>
      </c>
      <c r="TVK619" s="59" t="s">
        <v>5985</v>
      </c>
      <c r="TVL619" s="59" t="s">
        <v>1033</v>
      </c>
      <c r="TVM619" s="59"/>
      <c r="TVN619" s="59" t="s">
        <v>3019</v>
      </c>
      <c r="TVO619" s="59" t="s">
        <v>2843</v>
      </c>
      <c r="TVP619" s="59" t="s">
        <v>5944</v>
      </c>
      <c r="TVQ619" s="11" t="s">
        <v>1420</v>
      </c>
      <c r="TVR619" s="11" t="e">
        <f>_xlfn.XLOOKUP(TVQ619,'User Stories'!TVL:TVL,'User Stories'!TVM:TVM)</f>
        <v>#N/A</v>
      </c>
      <c r="TVS619" s="55"/>
      <c r="TVU619" s="20" t="s">
        <v>3020</v>
      </c>
      <c r="TVV619" s="11" t="s">
        <v>5981</v>
      </c>
      <c r="TVW619" s="59" t="s">
        <v>5982</v>
      </c>
      <c r="TVX619" s="59" t="s">
        <v>5983</v>
      </c>
      <c r="TVY619" s="59" t="s">
        <v>2984</v>
      </c>
      <c r="TVZ619" s="59" t="s">
        <v>5984</v>
      </c>
      <c r="TWA619" s="59" t="s">
        <v>5985</v>
      </c>
      <c r="TWB619" s="59" t="s">
        <v>1033</v>
      </c>
      <c r="TWC619" s="59"/>
      <c r="TWD619" s="59" t="s">
        <v>3019</v>
      </c>
      <c r="TWE619" s="59" t="s">
        <v>2843</v>
      </c>
      <c r="TWF619" s="59" t="s">
        <v>5944</v>
      </c>
      <c r="TWG619" s="11" t="s">
        <v>1420</v>
      </c>
      <c r="TWH619" s="11" t="e">
        <f>_xlfn.XLOOKUP(TWG619,'User Stories'!TWB:TWB,'User Stories'!TWC:TWC)</f>
        <v>#N/A</v>
      </c>
      <c r="TWI619" s="55"/>
      <c r="TWK619" s="20" t="s">
        <v>3020</v>
      </c>
      <c r="TWL619" s="11" t="s">
        <v>5981</v>
      </c>
      <c r="TWM619" s="59" t="s">
        <v>5982</v>
      </c>
      <c r="TWN619" s="59" t="s">
        <v>5983</v>
      </c>
      <c r="TWO619" s="59" t="s">
        <v>2984</v>
      </c>
      <c r="TWP619" s="59" t="s">
        <v>5984</v>
      </c>
      <c r="TWQ619" s="59" t="s">
        <v>5985</v>
      </c>
      <c r="TWR619" s="59" t="s">
        <v>1033</v>
      </c>
      <c r="TWS619" s="59"/>
      <c r="TWT619" s="59" t="s">
        <v>3019</v>
      </c>
      <c r="TWU619" s="59" t="s">
        <v>2843</v>
      </c>
      <c r="TWV619" s="59" t="s">
        <v>5944</v>
      </c>
      <c r="TWW619" s="11" t="s">
        <v>1420</v>
      </c>
      <c r="TWX619" s="11" t="e">
        <f>_xlfn.XLOOKUP(TWW619,'User Stories'!TWR:TWR,'User Stories'!TWS:TWS)</f>
        <v>#N/A</v>
      </c>
      <c r="TWY619" s="55"/>
      <c r="TXA619" s="20" t="s">
        <v>3020</v>
      </c>
      <c r="TXB619" s="11" t="s">
        <v>5981</v>
      </c>
      <c r="TXC619" s="59" t="s">
        <v>5982</v>
      </c>
      <c r="TXD619" s="59" t="s">
        <v>5983</v>
      </c>
      <c r="TXE619" s="59" t="s">
        <v>2984</v>
      </c>
      <c r="TXF619" s="59" t="s">
        <v>5984</v>
      </c>
      <c r="TXG619" s="59" t="s">
        <v>5985</v>
      </c>
      <c r="TXH619" s="59" t="s">
        <v>1033</v>
      </c>
      <c r="TXI619" s="59"/>
      <c r="TXJ619" s="59" t="s">
        <v>3019</v>
      </c>
      <c r="TXK619" s="59" t="s">
        <v>2843</v>
      </c>
      <c r="TXL619" s="59" t="s">
        <v>5944</v>
      </c>
      <c r="TXM619" s="11" t="s">
        <v>1420</v>
      </c>
      <c r="TXN619" s="11" t="e">
        <f>_xlfn.XLOOKUP(TXM619,'User Stories'!TXH:TXH,'User Stories'!TXI:TXI)</f>
        <v>#N/A</v>
      </c>
      <c r="TXO619" s="55"/>
      <c r="TXQ619" s="20" t="s">
        <v>3020</v>
      </c>
      <c r="TXR619" s="11" t="s">
        <v>5981</v>
      </c>
      <c r="TXS619" s="59" t="s">
        <v>5982</v>
      </c>
      <c r="TXT619" s="59" t="s">
        <v>5983</v>
      </c>
      <c r="TXU619" s="59" t="s">
        <v>2984</v>
      </c>
      <c r="TXV619" s="59" t="s">
        <v>5984</v>
      </c>
      <c r="TXW619" s="59" t="s">
        <v>5985</v>
      </c>
      <c r="TXX619" s="59" t="s">
        <v>1033</v>
      </c>
      <c r="TXY619" s="59"/>
      <c r="TXZ619" s="59" t="s">
        <v>3019</v>
      </c>
      <c r="TYA619" s="59" t="s">
        <v>2843</v>
      </c>
      <c r="TYB619" s="59" t="s">
        <v>5944</v>
      </c>
      <c r="TYC619" s="11" t="s">
        <v>1420</v>
      </c>
      <c r="TYD619" s="11" t="e">
        <f>_xlfn.XLOOKUP(TYC619,'User Stories'!TXX:TXX,'User Stories'!TXY:TXY)</f>
        <v>#N/A</v>
      </c>
      <c r="TYE619" s="55"/>
      <c r="TYG619" s="20" t="s">
        <v>3020</v>
      </c>
      <c r="TYH619" s="11" t="s">
        <v>5981</v>
      </c>
      <c r="TYI619" s="59" t="s">
        <v>5982</v>
      </c>
      <c r="TYJ619" s="59" t="s">
        <v>5983</v>
      </c>
      <c r="TYK619" s="59" t="s">
        <v>2984</v>
      </c>
      <c r="TYL619" s="59" t="s">
        <v>5984</v>
      </c>
      <c r="TYM619" s="59" t="s">
        <v>5985</v>
      </c>
      <c r="TYN619" s="59" t="s">
        <v>1033</v>
      </c>
      <c r="TYO619" s="59"/>
      <c r="TYP619" s="59" t="s">
        <v>3019</v>
      </c>
      <c r="TYQ619" s="59" t="s">
        <v>2843</v>
      </c>
      <c r="TYR619" s="59" t="s">
        <v>5944</v>
      </c>
      <c r="TYS619" s="11" t="s">
        <v>1420</v>
      </c>
      <c r="TYT619" s="11" t="e">
        <f>_xlfn.XLOOKUP(TYS619,'User Stories'!TYN:TYN,'User Stories'!TYO:TYO)</f>
        <v>#N/A</v>
      </c>
      <c r="TYU619" s="55"/>
      <c r="TYW619" s="20" t="s">
        <v>3020</v>
      </c>
      <c r="TYX619" s="11" t="s">
        <v>5981</v>
      </c>
      <c r="TYY619" s="59" t="s">
        <v>5982</v>
      </c>
      <c r="TYZ619" s="59" t="s">
        <v>5983</v>
      </c>
      <c r="TZA619" s="59" t="s">
        <v>2984</v>
      </c>
      <c r="TZB619" s="59" t="s">
        <v>5984</v>
      </c>
      <c r="TZC619" s="59" t="s">
        <v>5985</v>
      </c>
      <c r="TZD619" s="59" t="s">
        <v>1033</v>
      </c>
      <c r="TZE619" s="59"/>
      <c r="TZF619" s="59" t="s">
        <v>3019</v>
      </c>
      <c r="TZG619" s="59" t="s">
        <v>2843</v>
      </c>
      <c r="TZH619" s="59" t="s">
        <v>5944</v>
      </c>
      <c r="TZI619" s="11" t="s">
        <v>1420</v>
      </c>
      <c r="TZJ619" s="11" t="e">
        <f>_xlfn.XLOOKUP(TZI619,'User Stories'!TZD:TZD,'User Stories'!TZE:TZE)</f>
        <v>#N/A</v>
      </c>
      <c r="TZK619" s="55"/>
      <c r="TZM619" s="20" t="s">
        <v>3020</v>
      </c>
      <c r="TZN619" s="11" t="s">
        <v>5981</v>
      </c>
      <c r="TZO619" s="59" t="s">
        <v>5982</v>
      </c>
      <c r="TZP619" s="59" t="s">
        <v>5983</v>
      </c>
      <c r="TZQ619" s="59" t="s">
        <v>2984</v>
      </c>
      <c r="TZR619" s="59" t="s">
        <v>5984</v>
      </c>
      <c r="TZS619" s="59" t="s">
        <v>5985</v>
      </c>
      <c r="TZT619" s="59" t="s">
        <v>1033</v>
      </c>
      <c r="TZU619" s="59"/>
      <c r="TZV619" s="59" t="s">
        <v>3019</v>
      </c>
      <c r="TZW619" s="59" t="s">
        <v>2843</v>
      </c>
      <c r="TZX619" s="59" t="s">
        <v>5944</v>
      </c>
      <c r="TZY619" s="11" t="s">
        <v>1420</v>
      </c>
      <c r="TZZ619" s="11" t="e">
        <f>_xlfn.XLOOKUP(TZY619,'User Stories'!TZT:TZT,'User Stories'!TZU:TZU)</f>
        <v>#N/A</v>
      </c>
      <c r="UAA619" s="55"/>
      <c r="UAC619" s="20" t="s">
        <v>3020</v>
      </c>
      <c r="UAD619" s="11" t="s">
        <v>5981</v>
      </c>
      <c r="UAE619" s="59" t="s">
        <v>5982</v>
      </c>
      <c r="UAF619" s="59" t="s">
        <v>5983</v>
      </c>
      <c r="UAG619" s="59" t="s">
        <v>2984</v>
      </c>
      <c r="UAH619" s="59" t="s">
        <v>5984</v>
      </c>
      <c r="UAI619" s="59" t="s">
        <v>5985</v>
      </c>
      <c r="UAJ619" s="59" t="s">
        <v>1033</v>
      </c>
      <c r="UAK619" s="59"/>
      <c r="UAL619" s="59" t="s">
        <v>3019</v>
      </c>
      <c r="UAM619" s="59" t="s">
        <v>2843</v>
      </c>
      <c r="UAN619" s="59" t="s">
        <v>5944</v>
      </c>
      <c r="UAO619" s="11" t="s">
        <v>1420</v>
      </c>
      <c r="UAP619" s="11" t="e">
        <f>_xlfn.XLOOKUP(UAO619,'User Stories'!UAJ:UAJ,'User Stories'!UAK:UAK)</f>
        <v>#N/A</v>
      </c>
      <c r="UAQ619" s="55"/>
      <c r="UAS619" s="20" t="s">
        <v>3020</v>
      </c>
      <c r="UAT619" s="11" t="s">
        <v>5981</v>
      </c>
      <c r="UAU619" s="59" t="s">
        <v>5982</v>
      </c>
      <c r="UAV619" s="59" t="s">
        <v>5983</v>
      </c>
      <c r="UAW619" s="59" t="s">
        <v>2984</v>
      </c>
      <c r="UAX619" s="59" t="s">
        <v>5984</v>
      </c>
      <c r="UAY619" s="59" t="s">
        <v>5985</v>
      </c>
      <c r="UAZ619" s="59" t="s">
        <v>1033</v>
      </c>
      <c r="UBA619" s="59"/>
      <c r="UBB619" s="59" t="s">
        <v>3019</v>
      </c>
      <c r="UBC619" s="59" t="s">
        <v>2843</v>
      </c>
      <c r="UBD619" s="59" t="s">
        <v>5944</v>
      </c>
      <c r="UBE619" s="11" t="s">
        <v>1420</v>
      </c>
      <c r="UBF619" s="11" t="e">
        <f>_xlfn.XLOOKUP(UBE619,'User Stories'!UAZ:UAZ,'User Stories'!UBA:UBA)</f>
        <v>#N/A</v>
      </c>
      <c r="UBG619" s="55"/>
      <c r="UBI619" s="20" t="s">
        <v>3020</v>
      </c>
      <c r="UBJ619" s="11" t="s">
        <v>5981</v>
      </c>
      <c r="UBK619" s="59" t="s">
        <v>5982</v>
      </c>
      <c r="UBL619" s="59" t="s">
        <v>5983</v>
      </c>
      <c r="UBM619" s="59" t="s">
        <v>2984</v>
      </c>
      <c r="UBN619" s="59" t="s">
        <v>5984</v>
      </c>
      <c r="UBO619" s="59" t="s">
        <v>5985</v>
      </c>
      <c r="UBP619" s="59" t="s">
        <v>1033</v>
      </c>
      <c r="UBQ619" s="59"/>
      <c r="UBR619" s="59" t="s">
        <v>3019</v>
      </c>
      <c r="UBS619" s="59" t="s">
        <v>2843</v>
      </c>
      <c r="UBT619" s="59" t="s">
        <v>5944</v>
      </c>
      <c r="UBU619" s="11" t="s">
        <v>1420</v>
      </c>
      <c r="UBV619" s="11" t="e">
        <f>_xlfn.XLOOKUP(UBU619,'User Stories'!UBP:UBP,'User Stories'!UBQ:UBQ)</f>
        <v>#N/A</v>
      </c>
      <c r="UBW619" s="55"/>
      <c r="UBY619" s="20" t="s">
        <v>3020</v>
      </c>
      <c r="UBZ619" s="11" t="s">
        <v>5981</v>
      </c>
      <c r="UCA619" s="59" t="s">
        <v>5982</v>
      </c>
      <c r="UCB619" s="59" t="s">
        <v>5983</v>
      </c>
      <c r="UCC619" s="59" t="s">
        <v>2984</v>
      </c>
      <c r="UCD619" s="59" t="s">
        <v>5984</v>
      </c>
      <c r="UCE619" s="59" t="s">
        <v>5985</v>
      </c>
      <c r="UCF619" s="59" t="s">
        <v>1033</v>
      </c>
      <c r="UCG619" s="59"/>
      <c r="UCH619" s="59" t="s">
        <v>3019</v>
      </c>
      <c r="UCI619" s="59" t="s">
        <v>2843</v>
      </c>
      <c r="UCJ619" s="59" t="s">
        <v>5944</v>
      </c>
      <c r="UCK619" s="11" t="s">
        <v>1420</v>
      </c>
      <c r="UCL619" s="11" t="e">
        <f>_xlfn.XLOOKUP(UCK619,'User Stories'!UCF:UCF,'User Stories'!UCG:UCG)</f>
        <v>#N/A</v>
      </c>
      <c r="UCM619" s="55"/>
      <c r="UCO619" s="20" t="s">
        <v>3020</v>
      </c>
      <c r="UCP619" s="11" t="s">
        <v>5981</v>
      </c>
      <c r="UCQ619" s="59" t="s">
        <v>5982</v>
      </c>
      <c r="UCR619" s="59" t="s">
        <v>5983</v>
      </c>
      <c r="UCS619" s="59" t="s">
        <v>2984</v>
      </c>
      <c r="UCT619" s="59" t="s">
        <v>5984</v>
      </c>
      <c r="UCU619" s="59" t="s">
        <v>5985</v>
      </c>
      <c r="UCV619" s="59" t="s">
        <v>1033</v>
      </c>
      <c r="UCW619" s="59"/>
      <c r="UCX619" s="59" t="s">
        <v>3019</v>
      </c>
      <c r="UCY619" s="59" t="s">
        <v>2843</v>
      </c>
      <c r="UCZ619" s="59" t="s">
        <v>5944</v>
      </c>
      <c r="UDA619" s="11" t="s">
        <v>1420</v>
      </c>
      <c r="UDB619" s="11" t="e">
        <f>_xlfn.XLOOKUP(UDA619,'User Stories'!UCV:UCV,'User Stories'!UCW:UCW)</f>
        <v>#N/A</v>
      </c>
      <c r="UDC619" s="55"/>
      <c r="UDE619" s="20" t="s">
        <v>3020</v>
      </c>
      <c r="UDF619" s="11" t="s">
        <v>5981</v>
      </c>
      <c r="UDG619" s="59" t="s">
        <v>5982</v>
      </c>
      <c r="UDH619" s="59" t="s">
        <v>5983</v>
      </c>
      <c r="UDI619" s="59" t="s">
        <v>2984</v>
      </c>
      <c r="UDJ619" s="59" t="s">
        <v>5984</v>
      </c>
      <c r="UDK619" s="59" t="s">
        <v>5985</v>
      </c>
      <c r="UDL619" s="59" t="s">
        <v>1033</v>
      </c>
      <c r="UDM619" s="59"/>
      <c r="UDN619" s="59" t="s">
        <v>3019</v>
      </c>
      <c r="UDO619" s="59" t="s">
        <v>2843</v>
      </c>
      <c r="UDP619" s="59" t="s">
        <v>5944</v>
      </c>
      <c r="UDQ619" s="11" t="s">
        <v>1420</v>
      </c>
      <c r="UDR619" s="11" t="e">
        <f>_xlfn.XLOOKUP(UDQ619,'User Stories'!UDL:UDL,'User Stories'!UDM:UDM)</f>
        <v>#N/A</v>
      </c>
      <c r="UDS619" s="55"/>
      <c r="UDU619" s="20" t="s">
        <v>3020</v>
      </c>
      <c r="UDV619" s="11" t="s">
        <v>5981</v>
      </c>
      <c r="UDW619" s="59" t="s">
        <v>5982</v>
      </c>
      <c r="UDX619" s="59" t="s">
        <v>5983</v>
      </c>
      <c r="UDY619" s="59" t="s">
        <v>2984</v>
      </c>
      <c r="UDZ619" s="59" t="s">
        <v>5984</v>
      </c>
      <c r="UEA619" s="59" t="s">
        <v>5985</v>
      </c>
      <c r="UEB619" s="59" t="s">
        <v>1033</v>
      </c>
      <c r="UEC619" s="59"/>
      <c r="UED619" s="59" t="s">
        <v>3019</v>
      </c>
      <c r="UEE619" s="59" t="s">
        <v>2843</v>
      </c>
      <c r="UEF619" s="59" t="s">
        <v>5944</v>
      </c>
      <c r="UEG619" s="11" t="s">
        <v>1420</v>
      </c>
      <c r="UEH619" s="11" t="e">
        <f>_xlfn.XLOOKUP(UEG619,'User Stories'!UEB:UEB,'User Stories'!UEC:UEC)</f>
        <v>#N/A</v>
      </c>
      <c r="UEI619" s="55"/>
      <c r="UEK619" s="20" t="s">
        <v>3020</v>
      </c>
      <c r="UEL619" s="11" t="s">
        <v>5981</v>
      </c>
      <c r="UEM619" s="59" t="s">
        <v>5982</v>
      </c>
      <c r="UEN619" s="59" t="s">
        <v>5983</v>
      </c>
      <c r="UEO619" s="59" t="s">
        <v>2984</v>
      </c>
      <c r="UEP619" s="59" t="s">
        <v>5984</v>
      </c>
      <c r="UEQ619" s="59" t="s">
        <v>5985</v>
      </c>
      <c r="UER619" s="59" t="s">
        <v>1033</v>
      </c>
      <c r="UES619" s="59"/>
      <c r="UET619" s="59" t="s">
        <v>3019</v>
      </c>
      <c r="UEU619" s="59" t="s">
        <v>2843</v>
      </c>
      <c r="UEV619" s="59" t="s">
        <v>5944</v>
      </c>
      <c r="UEW619" s="11" t="s">
        <v>1420</v>
      </c>
      <c r="UEX619" s="11" t="e">
        <f>_xlfn.XLOOKUP(UEW619,'User Stories'!UER:UER,'User Stories'!UES:UES)</f>
        <v>#N/A</v>
      </c>
      <c r="UEY619" s="55"/>
      <c r="UFA619" s="20" t="s">
        <v>3020</v>
      </c>
      <c r="UFB619" s="11" t="s">
        <v>5981</v>
      </c>
      <c r="UFC619" s="59" t="s">
        <v>5982</v>
      </c>
      <c r="UFD619" s="59" t="s">
        <v>5983</v>
      </c>
      <c r="UFE619" s="59" t="s">
        <v>2984</v>
      </c>
      <c r="UFF619" s="59" t="s">
        <v>5984</v>
      </c>
      <c r="UFG619" s="59" t="s">
        <v>5985</v>
      </c>
      <c r="UFH619" s="59" t="s">
        <v>1033</v>
      </c>
      <c r="UFI619" s="59"/>
      <c r="UFJ619" s="59" t="s">
        <v>3019</v>
      </c>
      <c r="UFK619" s="59" t="s">
        <v>2843</v>
      </c>
      <c r="UFL619" s="59" t="s">
        <v>5944</v>
      </c>
      <c r="UFM619" s="11" t="s">
        <v>1420</v>
      </c>
      <c r="UFN619" s="11" t="e">
        <f>_xlfn.XLOOKUP(UFM619,'User Stories'!UFH:UFH,'User Stories'!UFI:UFI)</f>
        <v>#N/A</v>
      </c>
      <c r="UFO619" s="55"/>
      <c r="UFQ619" s="20" t="s">
        <v>3020</v>
      </c>
      <c r="UFR619" s="11" t="s">
        <v>5981</v>
      </c>
      <c r="UFS619" s="59" t="s">
        <v>5982</v>
      </c>
      <c r="UFT619" s="59" t="s">
        <v>5983</v>
      </c>
      <c r="UFU619" s="59" t="s">
        <v>2984</v>
      </c>
      <c r="UFV619" s="59" t="s">
        <v>5984</v>
      </c>
      <c r="UFW619" s="59" t="s">
        <v>5985</v>
      </c>
      <c r="UFX619" s="59" t="s">
        <v>1033</v>
      </c>
      <c r="UFY619" s="59"/>
      <c r="UFZ619" s="59" t="s">
        <v>3019</v>
      </c>
      <c r="UGA619" s="59" t="s">
        <v>2843</v>
      </c>
      <c r="UGB619" s="59" t="s">
        <v>5944</v>
      </c>
      <c r="UGC619" s="11" t="s">
        <v>1420</v>
      </c>
      <c r="UGD619" s="11" t="e">
        <f>_xlfn.XLOOKUP(UGC619,'User Stories'!UFX:UFX,'User Stories'!UFY:UFY)</f>
        <v>#N/A</v>
      </c>
      <c r="UGE619" s="55"/>
      <c r="UGG619" s="20" t="s">
        <v>3020</v>
      </c>
      <c r="UGH619" s="11" t="s">
        <v>5981</v>
      </c>
      <c r="UGI619" s="59" t="s">
        <v>5982</v>
      </c>
      <c r="UGJ619" s="59" t="s">
        <v>5983</v>
      </c>
      <c r="UGK619" s="59" t="s">
        <v>2984</v>
      </c>
      <c r="UGL619" s="59" t="s">
        <v>5984</v>
      </c>
      <c r="UGM619" s="59" t="s">
        <v>5985</v>
      </c>
      <c r="UGN619" s="59" t="s">
        <v>1033</v>
      </c>
      <c r="UGO619" s="59"/>
      <c r="UGP619" s="59" t="s">
        <v>3019</v>
      </c>
      <c r="UGQ619" s="59" t="s">
        <v>2843</v>
      </c>
      <c r="UGR619" s="59" t="s">
        <v>5944</v>
      </c>
      <c r="UGS619" s="11" t="s">
        <v>1420</v>
      </c>
      <c r="UGT619" s="11" t="e">
        <f>_xlfn.XLOOKUP(UGS619,'User Stories'!UGN:UGN,'User Stories'!UGO:UGO)</f>
        <v>#N/A</v>
      </c>
      <c r="UGU619" s="55"/>
      <c r="UGW619" s="20" t="s">
        <v>3020</v>
      </c>
      <c r="UGX619" s="11" t="s">
        <v>5981</v>
      </c>
      <c r="UGY619" s="59" t="s">
        <v>5982</v>
      </c>
      <c r="UGZ619" s="59" t="s">
        <v>5983</v>
      </c>
      <c r="UHA619" s="59" t="s">
        <v>2984</v>
      </c>
      <c r="UHB619" s="59" t="s">
        <v>5984</v>
      </c>
      <c r="UHC619" s="59" t="s">
        <v>5985</v>
      </c>
      <c r="UHD619" s="59" t="s">
        <v>1033</v>
      </c>
      <c r="UHE619" s="59"/>
      <c r="UHF619" s="59" t="s">
        <v>3019</v>
      </c>
      <c r="UHG619" s="59" t="s">
        <v>2843</v>
      </c>
      <c r="UHH619" s="59" t="s">
        <v>5944</v>
      </c>
      <c r="UHI619" s="11" t="s">
        <v>1420</v>
      </c>
      <c r="UHJ619" s="11" t="e">
        <f>_xlfn.XLOOKUP(UHI619,'User Stories'!UHD:UHD,'User Stories'!UHE:UHE)</f>
        <v>#N/A</v>
      </c>
      <c r="UHK619" s="55"/>
      <c r="UHM619" s="20" t="s">
        <v>3020</v>
      </c>
      <c r="UHN619" s="11" t="s">
        <v>5981</v>
      </c>
      <c r="UHO619" s="59" t="s">
        <v>5982</v>
      </c>
      <c r="UHP619" s="59" t="s">
        <v>5983</v>
      </c>
      <c r="UHQ619" s="59" t="s">
        <v>2984</v>
      </c>
      <c r="UHR619" s="59" t="s">
        <v>5984</v>
      </c>
      <c r="UHS619" s="59" t="s">
        <v>5985</v>
      </c>
      <c r="UHT619" s="59" t="s">
        <v>1033</v>
      </c>
      <c r="UHU619" s="59"/>
      <c r="UHV619" s="59" t="s">
        <v>3019</v>
      </c>
      <c r="UHW619" s="59" t="s">
        <v>2843</v>
      </c>
      <c r="UHX619" s="59" t="s">
        <v>5944</v>
      </c>
      <c r="UHY619" s="11" t="s">
        <v>1420</v>
      </c>
      <c r="UHZ619" s="11" t="e">
        <f>_xlfn.XLOOKUP(UHY619,'User Stories'!UHT:UHT,'User Stories'!UHU:UHU)</f>
        <v>#N/A</v>
      </c>
      <c r="UIA619" s="55"/>
      <c r="UIC619" s="20" t="s">
        <v>3020</v>
      </c>
      <c r="UID619" s="11" t="s">
        <v>5981</v>
      </c>
      <c r="UIE619" s="59" t="s">
        <v>5982</v>
      </c>
      <c r="UIF619" s="59" t="s">
        <v>5983</v>
      </c>
      <c r="UIG619" s="59" t="s">
        <v>2984</v>
      </c>
      <c r="UIH619" s="59" t="s">
        <v>5984</v>
      </c>
      <c r="UII619" s="59" t="s">
        <v>5985</v>
      </c>
      <c r="UIJ619" s="59" t="s">
        <v>1033</v>
      </c>
      <c r="UIK619" s="59"/>
      <c r="UIL619" s="59" t="s">
        <v>3019</v>
      </c>
      <c r="UIM619" s="59" t="s">
        <v>2843</v>
      </c>
      <c r="UIN619" s="59" t="s">
        <v>5944</v>
      </c>
      <c r="UIO619" s="11" t="s">
        <v>1420</v>
      </c>
      <c r="UIP619" s="11" t="e">
        <f>_xlfn.XLOOKUP(UIO619,'User Stories'!UIJ:UIJ,'User Stories'!UIK:UIK)</f>
        <v>#N/A</v>
      </c>
      <c r="UIQ619" s="55"/>
      <c r="UIS619" s="20" t="s">
        <v>3020</v>
      </c>
      <c r="UIT619" s="11" t="s">
        <v>5981</v>
      </c>
      <c r="UIU619" s="59" t="s">
        <v>5982</v>
      </c>
      <c r="UIV619" s="59" t="s">
        <v>5983</v>
      </c>
      <c r="UIW619" s="59" t="s">
        <v>2984</v>
      </c>
      <c r="UIX619" s="59" t="s">
        <v>5984</v>
      </c>
      <c r="UIY619" s="59" t="s">
        <v>5985</v>
      </c>
      <c r="UIZ619" s="59" t="s">
        <v>1033</v>
      </c>
      <c r="UJA619" s="59"/>
      <c r="UJB619" s="59" t="s">
        <v>3019</v>
      </c>
      <c r="UJC619" s="59" t="s">
        <v>2843</v>
      </c>
      <c r="UJD619" s="59" t="s">
        <v>5944</v>
      </c>
      <c r="UJE619" s="11" t="s">
        <v>1420</v>
      </c>
      <c r="UJF619" s="11" t="e">
        <f>_xlfn.XLOOKUP(UJE619,'User Stories'!UIZ:UIZ,'User Stories'!UJA:UJA)</f>
        <v>#N/A</v>
      </c>
      <c r="UJG619" s="55"/>
      <c r="UJI619" s="20" t="s">
        <v>3020</v>
      </c>
      <c r="UJJ619" s="11" t="s">
        <v>5981</v>
      </c>
      <c r="UJK619" s="59" t="s">
        <v>5982</v>
      </c>
      <c r="UJL619" s="59" t="s">
        <v>5983</v>
      </c>
      <c r="UJM619" s="59" t="s">
        <v>2984</v>
      </c>
      <c r="UJN619" s="59" t="s">
        <v>5984</v>
      </c>
      <c r="UJO619" s="59" t="s">
        <v>5985</v>
      </c>
      <c r="UJP619" s="59" t="s">
        <v>1033</v>
      </c>
      <c r="UJQ619" s="59"/>
      <c r="UJR619" s="59" t="s">
        <v>3019</v>
      </c>
      <c r="UJS619" s="59" t="s">
        <v>2843</v>
      </c>
      <c r="UJT619" s="59" t="s">
        <v>5944</v>
      </c>
      <c r="UJU619" s="11" t="s">
        <v>1420</v>
      </c>
      <c r="UJV619" s="11" t="e">
        <f>_xlfn.XLOOKUP(UJU619,'User Stories'!UJP:UJP,'User Stories'!UJQ:UJQ)</f>
        <v>#N/A</v>
      </c>
      <c r="UJW619" s="55"/>
      <c r="UJY619" s="20" t="s">
        <v>3020</v>
      </c>
      <c r="UJZ619" s="11" t="s">
        <v>5981</v>
      </c>
      <c r="UKA619" s="59" t="s">
        <v>5982</v>
      </c>
      <c r="UKB619" s="59" t="s">
        <v>5983</v>
      </c>
      <c r="UKC619" s="59" t="s">
        <v>2984</v>
      </c>
      <c r="UKD619" s="59" t="s">
        <v>5984</v>
      </c>
      <c r="UKE619" s="59" t="s">
        <v>5985</v>
      </c>
      <c r="UKF619" s="59" t="s">
        <v>1033</v>
      </c>
      <c r="UKG619" s="59"/>
      <c r="UKH619" s="59" t="s">
        <v>3019</v>
      </c>
      <c r="UKI619" s="59" t="s">
        <v>2843</v>
      </c>
      <c r="UKJ619" s="59" t="s">
        <v>5944</v>
      </c>
      <c r="UKK619" s="11" t="s">
        <v>1420</v>
      </c>
      <c r="UKL619" s="11" t="e">
        <f>_xlfn.XLOOKUP(UKK619,'User Stories'!UKF:UKF,'User Stories'!UKG:UKG)</f>
        <v>#N/A</v>
      </c>
      <c r="UKM619" s="55"/>
      <c r="UKO619" s="20" t="s">
        <v>3020</v>
      </c>
      <c r="UKP619" s="11" t="s">
        <v>5981</v>
      </c>
      <c r="UKQ619" s="59" t="s">
        <v>5982</v>
      </c>
      <c r="UKR619" s="59" t="s">
        <v>5983</v>
      </c>
      <c r="UKS619" s="59" t="s">
        <v>2984</v>
      </c>
      <c r="UKT619" s="59" t="s">
        <v>5984</v>
      </c>
      <c r="UKU619" s="59" t="s">
        <v>5985</v>
      </c>
      <c r="UKV619" s="59" t="s">
        <v>1033</v>
      </c>
      <c r="UKW619" s="59"/>
      <c r="UKX619" s="59" t="s">
        <v>3019</v>
      </c>
      <c r="UKY619" s="59" t="s">
        <v>2843</v>
      </c>
      <c r="UKZ619" s="59" t="s">
        <v>5944</v>
      </c>
      <c r="ULA619" s="11" t="s">
        <v>1420</v>
      </c>
      <c r="ULB619" s="11" t="e">
        <f>_xlfn.XLOOKUP(ULA619,'User Stories'!UKV:UKV,'User Stories'!UKW:UKW)</f>
        <v>#N/A</v>
      </c>
      <c r="ULC619" s="55"/>
      <c r="ULE619" s="20" t="s">
        <v>3020</v>
      </c>
      <c r="ULF619" s="11" t="s">
        <v>5981</v>
      </c>
      <c r="ULG619" s="59" t="s">
        <v>5982</v>
      </c>
      <c r="ULH619" s="59" t="s">
        <v>5983</v>
      </c>
      <c r="ULI619" s="59" t="s">
        <v>2984</v>
      </c>
      <c r="ULJ619" s="59" t="s">
        <v>5984</v>
      </c>
      <c r="ULK619" s="59" t="s">
        <v>5985</v>
      </c>
      <c r="ULL619" s="59" t="s">
        <v>1033</v>
      </c>
      <c r="ULM619" s="59"/>
      <c r="ULN619" s="59" t="s">
        <v>3019</v>
      </c>
      <c r="ULO619" s="59" t="s">
        <v>2843</v>
      </c>
      <c r="ULP619" s="59" t="s">
        <v>5944</v>
      </c>
      <c r="ULQ619" s="11" t="s">
        <v>1420</v>
      </c>
      <c r="ULR619" s="11" t="e">
        <f>_xlfn.XLOOKUP(ULQ619,'User Stories'!ULL:ULL,'User Stories'!ULM:ULM)</f>
        <v>#N/A</v>
      </c>
      <c r="ULS619" s="55"/>
      <c r="ULU619" s="20" t="s">
        <v>3020</v>
      </c>
      <c r="ULV619" s="11" t="s">
        <v>5981</v>
      </c>
      <c r="ULW619" s="59" t="s">
        <v>5982</v>
      </c>
      <c r="ULX619" s="59" t="s">
        <v>5983</v>
      </c>
      <c r="ULY619" s="59" t="s">
        <v>2984</v>
      </c>
      <c r="ULZ619" s="59" t="s">
        <v>5984</v>
      </c>
      <c r="UMA619" s="59" t="s">
        <v>5985</v>
      </c>
      <c r="UMB619" s="59" t="s">
        <v>1033</v>
      </c>
      <c r="UMC619" s="59"/>
      <c r="UMD619" s="59" t="s">
        <v>3019</v>
      </c>
      <c r="UME619" s="59" t="s">
        <v>2843</v>
      </c>
      <c r="UMF619" s="59" t="s">
        <v>5944</v>
      </c>
      <c r="UMG619" s="11" t="s">
        <v>1420</v>
      </c>
      <c r="UMH619" s="11" t="e">
        <f>_xlfn.XLOOKUP(UMG619,'User Stories'!UMB:UMB,'User Stories'!UMC:UMC)</f>
        <v>#N/A</v>
      </c>
      <c r="UMI619" s="55"/>
      <c r="UMK619" s="20" t="s">
        <v>3020</v>
      </c>
      <c r="UML619" s="11" t="s">
        <v>5981</v>
      </c>
      <c r="UMM619" s="59" t="s">
        <v>5982</v>
      </c>
      <c r="UMN619" s="59" t="s">
        <v>5983</v>
      </c>
      <c r="UMO619" s="59" t="s">
        <v>2984</v>
      </c>
      <c r="UMP619" s="59" t="s">
        <v>5984</v>
      </c>
      <c r="UMQ619" s="59" t="s">
        <v>5985</v>
      </c>
      <c r="UMR619" s="59" t="s">
        <v>1033</v>
      </c>
      <c r="UMS619" s="59"/>
      <c r="UMT619" s="59" t="s">
        <v>3019</v>
      </c>
      <c r="UMU619" s="59" t="s">
        <v>2843</v>
      </c>
      <c r="UMV619" s="59" t="s">
        <v>5944</v>
      </c>
      <c r="UMW619" s="11" t="s">
        <v>1420</v>
      </c>
      <c r="UMX619" s="11" t="e">
        <f>_xlfn.XLOOKUP(UMW619,'User Stories'!UMR:UMR,'User Stories'!UMS:UMS)</f>
        <v>#N/A</v>
      </c>
      <c r="UMY619" s="55"/>
      <c r="UNA619" s="20" t="s">
        <v>3020</v>
      </c>
      <c r="UNB619" s="11" t="s">
        <v>5981</v>
      </c>
      <c r="UNC619" s="59" t="s">
        <v>5982</v>
      </c>
      <c r="UND619" s="59" t="s">
        <v>5983</v>
      </c>
      <c r="UNE619" s="59" t="s">
        <v>2984</v>
      </c>
      <c r="UNF619" s="59" t="s">
        <v>5984</v>
      </c>
      <c r="UNG619" s="59" t="s">
        <v>5985</v>
      </c>
      <c r="UNH619" s="59" t="s">
        <v>1033</v>
      </c>
      <c r="UNI619" s="59"/>
      <c r="UNJ619" s="59" t="s">
        <v>3019</v>
      </c>
      <c r="UNK619" s="59" t="s">
        <v>2843</v>
      </c>
      <c r="UNL619" s="59" t="s">
        <v>5944</v>
      </c>
      <c r="UNM619" s="11" t="s">
        <v>1420</v>
      </c>
      <c r="UNN619" s="11" t="e">
        <f>_xlfn.XLOOKUP(UNM619,'User Stories'!UNH:UNH,'User Stories'!UNI:UNI)</f>
        <v>#N/A</v>
      </c>
      <c r="UNO619" s="55"/>
      <c r="UNQ619" s="20" t="s">
        <v>3020</v>
      </c>
      <c r="UNR619" s="11" t="s">
        <v>5981</v>
      </c>
      <c r="UNS619" s="59" t="s">
        <v>5982</v>
      </c>
      <c r="UNT619" s="59" t="s">
        <v>5983</v>
      </c>
      <c r="UNU619" s="59" t="s">
        <v>2984</v>
      </c>
      <c r="UNV619" s="59" t="s">
        <v>5984</v>
      </c>
      <c r="UNW619" s="59" t="s">
        <v>5985</v>
      </c>
      <c r="UNX619" s="59" t="s">
        <v>1033</v>
      </c>
      <c r="UNY619" s="59"/>
      <c r="UNZ619" s="59" t="s">
        <v>3019</v>
      </c>
      <c r="UOA619" s="59" t="s">
        <v>2843</v>
      </c>
      <c r="UOB619" s="59" t="s">
        <v>5944</v>
      </c>
      <c r="UOC619" s="11" t="s">
        <v>1420</v>
      </c>
      <c r="UOD619" s="11" t="e">
        <f>_xlfn.XLOOKUP(UOC619,'User Stories'!UNX:UNX,'User Stories'!UNY:UNY)</f>
        <v>#N/A</v>
      </c>
      <c r="UOE619" s="55"/>
      <c r="UOG619" s="20" t="s">
        <v>3020</v>
      </c>
      <c r="UOH619" s="11" t="s">
        <v>5981</v>
      </c>
      <c r="UOI619" s="59" t="s">
        <v>5982</v>
      </c>
      <c r="UOJ619" s="59" t="s">
        <v>5983</v>
      </c>
      <c r="UOK619" s="59" t="s">
        <v>2984</v>
      </c>
      <c r="UOL619" s="59" t="s">
        <v>5984</v>
      </c>
      <c r="UOM619" s="59" t="s">
        <v>5985</v>
      </c>
      <c r="UON619" s="59" t="s">
        <v>1033</v>
      </c>
      <c r="UOO619" s="59"/>
      <c r="UOP619" s="59" t="s">
        <v>3019</v>
      </c>
      <c r="UOQ619" s="59" t="s">
        <v>2843</v>
      </c>
      <c r="UOR619" s="59" t="s">
        <v>5944</v>
      </c>
      <c r="UOS619" s="11" t="s">
        <v>1420</v>
      </c>
      <c r="UOT619" s="11" t="e">
        <f>_xlfn.XLOOKUP(UOS619,'User Stories'!UON:UON,'User Stories'!UOO:UOO)</f>
        <v>#N/A</v>
      </c>
      <c r="UOU619" s="55"/>
      <c r="UOW619" s="20" t="s">
        <v>3020</v>
      </c>
      <c r="UOX619" s="11" t="s">
        <v>5981</v>
      </c>
      <c r="UOY619" s="59" t="s">
        <v>5982</v>
      </c>
      <c r="UOZ619" s="59" t="s">
        <v>5983</v>
      </c>
      <c r="UPA619" s="59" t="s">
        <v>2984</v>
      </c>
      <c r="UPB619" s="59" t="s">
        <v>5984</v>
      </c>
      <c r="UPC619" s="59" t="s">
        <v>5985</v>
      </c>
      <c r="UPD619" s="59" t="s">
        <v>1033</v>
      </c>
      <c r="UPE619" s="59"/>
      <c r="UPF619" s="59" t="s">
        <v>3019</v>
      </c>
      <c r="UPG619" s="59" t="s">
        <v>2843</v>
      </c>
      <c r="UPH619" s="59" t="s">
        <v>5944</v>
      </c>
      <c r="UPI619" s="11" t="s">
        <v>1420</v>
      </c>
      <c r="UPJ619" s="11" t="e">
        <f>_xlfn.XLOOKUP(UPI619,'User Stories'!UPD:UPD,'User Stories'!UPE:UPE)</f>
        <v>#N/A</v>
      </c>
      <c r="UPK619" s="55"/>
      <c r="UPM619" s="20" t="s">
        <v>3020</v>
      </c>
      <c r="UPN619" s="11" t="s">
        <v>5981</v>
      </c>
      <c r="UPO619" s="59" t="s">
        <v>5982</v>
      </c>
      <c r="UPP619" s="59" t="s">
        <v>5983</v>
      </c>
      <c r="UPQ619" s="59" t="s">
        <v>2984</v>
      </c>
      <c r="UPR619" s="59" t="s">
        <v>5984</v>
      </c>
      <c r="UPS619" s="59" t="s">
        <v>5985</v>
      </c>
      <c r="UPT619" s="59" t="s">
        <v>1033</v>
      </c>
      <c r="UPU619" s="59"/>
      <c r="UPV619" s="59" t="s">
        <v>3019</v>
      </c>
      <c r="UPW619" s="59" t="s">
        <v>2843</v>
      </c>
      <c r="UPX619" s="59" t="s">
        <v>5944</v>
      </c>
      <c r="UPY619" s="11" t="s">
        <v>1420</v>
      </c>
      <c r="UPZ619" s="11" t="e">
        <f>_xlfn.XLOOKUP(UPY619,'User Stories'!UPT:UPT,'User Stories'!UPU:UPU)</f>
        <v>#N/A</v>
      </c>
      <c r="UQA619" s="55"/>
      <c r="UQC619" s="20" t="s">
        <v>3020</v>
      </c>
      <c r="UQD619" s="11" t="s">
        <v>5981</v>
      </c>
      <c r="UQE619" s="59" t="s">
        <v>5982</v>
      </c>
      <c r="UQF619" s="59" t="s">
        <v>5983</v>
      </c>
      <c r="UQG619" s="59" t="s">
        <v>2984</v>
      </c>
      <c r="UQH619" s="59" t="s">
        <v>5984</v>
      </c>
      <c r="UQI619" s="59" t="s">
        <v>5985</v>
      </c>
      <c r="UQJ619" s="59" t="s">
        <v>1033</v>
      </c>
      <c r="UQK619" s="59"/>
      <c r="UQL619" s="59" t="s">
        <v>3019</v>
      </c>
      <c r="UQM619" s="59" t="s">
        <v>2843</v>
      </c>
      <c r="UQN619" s="59" t="s">
        <v>5944</v>
      </c>
      <c r="UQO619" s="11" t="s">
        <v>1420</v>
      </c>
      <c r="UQP619" s="11" t="e">
        <f>_xlfn.XLOOKUP(UQO619,'User Stories'!UQJ:UQJ,'User Stories'!UQK:UQK)</f>
        <v>#N/A</v>
      </c>
      <c r="UQQ619" s="55"/>
      <c r="UQS619" s="20" t="s">
        <v>3020</v>
      </c>
      <c r="UQT619" s="11" t="s">
        <v>5981</v>
      </c>
      <c r="UQU619" s="59" t="s">
        <v>5982</v>
      </c>
      <c r="UQV619" s="59" t="s">
        <v>5983</v>
      </c>
      <c r="UQW619" s="59" t="s">
        <v>2984</v>
      </c>
      <c r="UQX619" s="59" t="s">
        <v>5984</v>
      </c>
      <c r="UQY619" s="59" t="s">
        <v>5985</v>
      </c>
      <c r="UQZ619" s="59" t="s">
        <v>1033</v>
      </c>
      <c r="URA619" s="59"/>
      <c r="URB619" s="59" t="s">
        <v>3019</v>
      </c>
      <c r="URC619" s="59" t="s">
        <v>2843</v>
      </c>
      <c r="URD619" s="59" t="s">
        <v>5944</v>
      </c>
      <c r="URE619" s="11" t="s">
        <v>1420</v>
      </c>
      <c r="URF619" s="11" t="e">
        <f>_xlfn.XLOOKUP(URE619,'User Stories'!UQZ:UQZ,'User Stories'!URA:URA)</f>
        <v>#N/A</v>
      </c>
      <c r="URG619" s="55"/>
      <c r="URI619" s="20" t="s">
        <v>3020</v>
      </c>
      <c r="URJ619" s="11" t="s">
        <v>5981</v>
      </c>
      <c r="URK619" s="59" t="s">
        <v>5982</v>
      </c>
      <c r="URL619" s="59" t="s">
        <v>5983</v>
      </c>
      <c r="URM619" s="59" t="s">
        <v>2984</v>
      </c>
      <c r="URN619" s="59" t="s">
        <v>5984</v>
      </c>
      <c r="URO619" s="59" t="s">
        <v>5985</v>
      </c>
      <c r="URP619" s="59" t="s">
        <v>1033</v>
      </c>
      <c r="URQ619" s="59"/>
      <c r="URR619" s="59" t="s">
        <v>3019</v>
      </c>
      <c r="URS619" s="59" t="s">
        <v>2843</v>
      </c>
      <c r="URT619" s="59" t="s">
        <v>5944</v>
      </c>
      <c r="URU619" s="11" t="s">
        <v>1420</v>
      </c>
      <c r="URV619" s="11" t="e">
        <f>_xlfn.XLOOKUP(URU619,'User Stories'!URP:URP,'User Stories'!URQ:URQ)</f>
        <v>#N/A</v>
      </c>
      <c r="URW619" s="55"/>
      <c r="URY619" s="20" t="s">
        <v>3020</v>
      </c>
      <c r="URZ619" s="11" t="s">
        <v>5981</v>
      </c>
      <c r="USA619" s="59" t="s">
        <v>5982</v>
      </c>
      <c r="USB619" s="59" t="s">
        <v>5983</v>
      </c>
      <c r="USC619" s="59" t="s">
        <v>2984</v>
      </c>
      <c r="USD619" s="59" t="s">
        <v>5984</v>
      </c>
      <c r="USE619" s="59" t="s">
        <v>5985</v>
      </c>
      <c r="USF619" s="59" t="s">
        <v>1033</v>
      </c>
      <c r="USG619" s="59"/>
      <c r="USH619" s="59" t="s">
        <v>3019</v>
      </c>
      <c r="USI619" s="59" t="s">
        <v>2843</v>
      </c>
      <c r="USJ619" s="59" t="s">
        <v>5944</v>
      </c>
      <c r="USK619" s="11" t="s">
        <v>1420</v>
      </c>
      <c r="USL619" s="11" t="e">
        <f>_xlfn.XLOOKUP(USK619,'User Stories'!USF:USF,'User Stories'!USG:USG)</f>
        <v>#N/A</v>
      </c>
      <c r="USM619" s="55"/>
      <c r="USO619" s="20" t="s">
        <v>3020</v>
      </c>
      <c r="USP619" s="11" t="s">
        <v>5981</v>
      </c>
      <c r="USQ619" s="59" t="s">
        <v>5982</v>
      </c>
      <c r="USR619" s="59" t="s">
        <v>5983</v>
      </c>
      <c r="USS619" s="59" t="s">
        <v>2984</v>
      </c>
      <c r="UST619" s="59" t="s">
        <v>5984</v>
      </c>
      <c r="USU619" s="59" t="s">
        <v>5985</v>
      </c>
      <c r="USV619" s="59" t="s">
        <v>1033</v>
      </c>
      <c r="USW619" s="59"/>
      <c r="USX619" s="59" t="s">
        <v>3019</v>
      </c>
      <c r="USY619" s="59" t="s">
        <v>2843</v>
      </c>
      <c r="USZ619" s="59" t="s">
        <v>5944</v>
      </c>
      <c r="UTA619" s="11" t="s">
        <v>1420</v>
      </c>
      <c r="UTB619" s="11" t="e">
        <f>_xlfn.XLOOKUP(UTA619,'User Stories'!USV:USV,'User Stories'!USW:USW)</f>
        <v>#N/A</v>
      </c>
      <c r="UTC619" s="55"/>
      <c r="UTE619" s="20" t="s">
        <v>3020</v>
      </c>
      <c r="UTF619" s="11" t="s">
        <v>5981</v>
      </c>
      <c r="UTG619" s="59" t="s">
        <v>5982</v>
      </c>
      <c r="UTH619" s="59" t="s">
        <v>5983</v>
      </c>
      <c r="UTI619" s="59" t="s">
        <v>2984</v>
      </c>
      <c r="UTJ619" s="59" t="s">
        <v>5984</v>
      </c>
      <c r="UTK619" s="59" t="s">
        <v>5985</v>
      </c>
      <c r="UTL619" s="59" t="s">
        <v>1033</v>
      </c>
      <c r="UTM619" s="59"/>
      <c r="UTN619" s="59" t="s">
        <v>3019</v>
      </c>
      <c r="UTO619" s="59" t="s">
        <v>2843</v>
      </c>
      <c r="UTP619" s="59" t="s">
        <v>5944</v>
      </c>
      <c r="UTQ619" s="11" t="s">
        <v>1420</v>
      </c>
      <c r="UTR619" s="11" t="e">
        <f>_xlfn.XLOOKUP(UTQ619,'User Stories'!UTL:UTL,'User Stories'!UTM:UTM)</f>
        <v>#N/A</v>
      </c>
      <c r="UTS619" s="55"/>
      <c r="UTU619" s="20" t="s">
        <v>3020</v>
      </c>
      <c r="UTV619" s="11" t="s">
        <v>5981</v>
      </c>
      <c r="UTW619" s="59" t="s">
        <v>5982</v>
      </c>
      <c r="UTX619" s="59" t="s">
        <v>5983</v>
      </c>
      <c r="UTY619" s="59" t="s">
        <v>2984</v>
      </c>
      <c r="UTZ619" s="59" t="s">
        <v>5984</v>
      </c>
      <c r="UUA619" s="59" t="s">
        <v>5985</v>
      </c>
      <c r="UUB619" s="59" t="s">
        <v>1033</v>
      </c>
      <c r="UUC619" s="59"/>
      <c r="UUD619" s="59" t="s">
        <v>3019</v>
      </c>
      <c r="UUE619" s="59" t="s">
        <v>2843</v>
      </c>
      <c r="UUF619" s="59" t="s">
        <v>5944</v>
      </c>
      <c r="UUG619" s="11" t="s">
        <v>1420</v>
      </c>
      <c r="UUH619" s="11" t="e">
        <f>_xlfn.XLOOKUP(UUG619,'User Stories'!UUB:UUB,'User Stories'!UUC:UUC)</f>
        <v>#N/A</v>
      </c>
      <c r="UUI619" s="55"/>
      <c r="UUK619" s="20" t="s">
        <v>3020</v>
      </c>
      <c r="UUL619" s="11" t="s">
        <v>5981</v>
      </c>
      <c r="UUM619" s="59" t="s">
        <v>5982</v>
      </c>
      <c r="UUN619" s="59" t="s">
        <v>5983</v>
      </c>
      <c r="UUO619" s="59" t="s">
        <v>2984</v>
      </c>
      <c r="UUP619" s="59" t="s">
        <v>5984</v>
      </c>
      <c r="UUQ619" s="59" t="s">
        <v>5985</v>
      </c>
      <c r="UUR619" s="59" t="s">
        <v>1033</v>
      </c>
      <c r="UUS619" s="59"/>
      <c r="UUT619" s="59" t="s">
        <v>3019</v>
      </c>
      <c r="UUU619" s="59" t="s">
        <v>2843</v>
      </c>
      <c r="UUV619" s="59" t="s">
        <v>5944</v>
      </c>
      <c r="UUW619" s="11" t="s">
        <v>1420</v>
      </c>
      <c r="UUX619" s="11" t="e">
        <f>_xlfn.XLOOKUP(UUW619,'User Stories'!UUR:UUR,'User Stories'!UUS:UUS)</f>
        <v>#N/A</v>
      </c>
      <c r="UUY619" s="55"/>
      <c r="UVA619" s="20" t="s">
        <v>3020</v>
      </c>
      <c r="UVB619" s="11" t="s">
        <v>5981</v>
      </c>
      <c r="UVC619" s="59" t="s">
        <v>5982</v>
      </c>
      <c r="UVD619" s="59" t="s">
        <v>5983</v>
      </c>
      <c r="UVE619" s="59" t="s">
        <v>2984</v>
      </c>
      <c r="UVF619" s="59" t="s">
        <v>5984</v>
      </c>
      <c r="UVG619" s="59" t="s">
        <v>5985</v>
      </c>
      <c r="UVH619" s="59" t="s">
        <v>1033</v>
      </c>
      <c r="UVI619" s="59"/>
      <c r="UVJ619" s="59" t="s">
        <v>3019</v>
      </c>
      <c r="UVK619" s="59" t="s">
        <v>2843</v>
      </c>
      <c r="UVL619" s="59" t="s">
        <v>5944</v>
      </c>
      <c r="UVM619" s="11" t="s">
        <v>1420</v>
      </c>
      <c r="UVN619" s="11" t="e">
        <f>_xlfn.XLOOKUP(UVM619,'User Stories'!UVH:UVH,'User Stories'!UVI:UVI)</f>
        <v>#N/A</v>
      </c>
      <c r="UVO619" s="55"/>
      <c r="UVQ619" s="20" t="s">
        <v>3020</v>
      </c>
      <c r="UVR619" s="11" t="s">
        <v>5981</v>
      </c>
      <c r="UVS619" s="59" t="s">
        <v>5982</v>
      </c>
      <c r="UVT619" s="59" t="s">
        <v>5983</v>
      </c>
      <c r="UVU619" s="59" t="s">
        <v>2984</v>
      </c>
      <c r="UVV619" s="59" t="s">
        <v>5984</v>
      </c>
      <c r="UVW619" s="59" t="s">
        <v>5985</v>
      </c>
      <c r="UVX619" s="59" t="s">
        <v>1033</v>
      </c>
      <c r="UVY619" s="59"/>
      <c r="UVZ619" s="59" t="s">
        <v>3019</v>
      </c>
      <c r="UWA619" s="59" t="s">
        <v>2843</v>
      </c>
      <c r="UWB619" s="59" t="s">
        <v>5944</v>
      </c>
      <c r="UWC619" s="11" t="s">
        <v>1420</v>
      </c>
      <c r="UWD619" s="11" t="e">
        <f>_xlfn.XLOOKUP(UWC619,'User Stories'!UVX:UVX,'User Stories'!UVY:UVY)</f>
        <v>#N/A</v>
      </c>
      <c r="UWE619" s="55"/>
      <c r="UWG619" s="20" t="s">
        <v>3020</v>
      </c>
      <c r="UWH619" s="11" t="s">
        <v>5981</v>
      </c>
      <c r="UWI619" s="59" t="s">
        <v>5982</v>
      </c>
      <c r="UWJ619" s="59" t="s">
        <v>5983</v>
      </c>
      <c r="UWK619" s="59" t="s">
        <v>2984</v>
      </c>
      <c r="UWL619" s="59" t="s">
        <v>5984</v>
      </c>
      <c r="UWM619" s="59" t="s">
        <v>5985</v>
      </c>
      <c r="UWN619" s="59" t="s">
        <v>1033</v>
      </c>
      <c r="UWO619" s="59"/>
      <c r="UWP619" s="59" t="s">
        <v>3019</v>
      </c>
      <c r="UWQ619" s="59" t="s">
        <v>2843</v>
      </c>
      <c r="UWR619" s="59" t="s">
        <v>5944</v>
      </c>
      <c r="UWS619" s="11" t="s">
        <v>1420</v>
      </c>
      <c r="UWT619" s="11" t="e">
        <f>_xlfn.XLOOKUP(UWS619,'User Stories'!UWN:UWN,'User Stories'!UWO:UWO)</f>
        <v>#N/A</v>
      </c>
      <c r="UWU619" s="55"/>
      <c r="UWW619" s="20" t="s">
        <v>3020</v>
      </c>
      <c r="UWX619" s="11" t="s">
        <v>5981</v>
      </c>
      <c r="UWY619" s="59" t="s">
        <v>5982</v>
      </c>
      <c r="UWZ619" s="59" t="s">
        <v>5983</v>
      </c>
      <c r="UXA619" s="59" t="s">
        <v>2984</v>
      </c>
      <c r="UXB619" s="59" t="s">
        <v>5984</v>
      </c>
      <c r="UXC619" s="59" t="s">
        <v>5985</v>
      </c>
      <c r="UXD619" s="59" t="s">
        <v>1033</v>
      </c>
      <c r="UXE619" s="59"/>
      <c r="UXF619" s="59" t="s">
        <v>3019</v>
      </c>
      <c r="UXG619" s="59" t="s">
        <v>2843</v>
      </c>
      <c r="UXH619" s="59" t="s">
        <v>5944</v>
      </c>
      <c r="UXI619" s="11" t="s">
        <v>1420</v>
      </c>
      <c r="UXJ619" s="11" t="e">
        <f>_xlfn.XLOOKUP(UXI619,'User Stories'!UXD:UXD,'User Stories'!UXE:UXE)</f>
        <v>#N/A</v>
      </c>
      <c r="UXK619" s="55"/>
      <c r="UXM619" s="20" t="s">
        <v>3020</v>
      </c>
      <c r="UXN619" s="11" t="s">
        <v>5981</v>
      </c>
      <c r="UXO619" s="59" t="s">
        <v>5982</v>
      </c>
      <c r="UXP619" s="59" t="s">
        <v>5983</v>
      </c>
      <c r="UXQ619" s="59" t="s">
        <v>2984</v>
      </c>
      <c r="UXR619" s="59" t="s">
        <v>5984</v>
      </c>
      <c r="UXS619" s="59" t="s">
        <v>5985</v>
      </c>
      <c r="UXT619" s="59" t="s">
        <v>1033</v>
      </c>
      <c r="UXU619" s="59"/>
      <c r="UXV619" s="59" t="s">
        <v>3019</v>
      </c>
      <c r="UXW619" s="59" t="s">
        <v>2843</v>
      </c>
      <c r="UXX619" s="59" t="s">
        <v>5944</v>
      </c>
      <c r="UXY619" s="11" t="s">
        <v>1420</v>
      </c>
      <c r="UXZ619" s="11" t="e">
        <f>_xlfn.XLOOKUP(UXY619,'User Stories'!UXT:UXT,'User Stories'!UXU:UXU)</f>
        <v>#N/A</v>
      </c>
      <c r="UYA619" s="55"/>
      <c r="UYC619" s="20" t="s">
        <v>3020</v>
      </c>
      <c r="UYD619" s="11" t="s">
        <v>5981</v>
      </c>
      <c r="UYE619" s="59" t="s">
        <v>5982</v>
      </c>
      <c r="UYF619" s="59" t="s">
        <v>5983</v>
      </c>
      <c r="UYG619" s="59" t="s">
        <v>2984</v>
      </c>
      <c r="UYH619" s="59" t="s">
        <v>5984</v>
      </c>
      <c r="UYI619" s="59" t="s">
        <v>5985</v>
      </c>
      <c r="UYJ619" s="59" t="s">
        <v>1033</v>
      </c>
      <c r="UYK619" s="59"/>
      <c r="UYL619" s="59" t="s">
        <v>3019</v>
      </c>
      <c r="UYM619" s="59" t="s">
        <v>2843</v>
      </c>
      <c r="UYN619" s="59" t="s">
        <v>5944</v>
      </c>
      <c r="UYO619" s="11" t="s">
        <v>1420</v>
      </c>
      <c r="UYP619" s="11" t="e">
        <f>_xlfn.XLOOKUP(UYO619,'User Stories'!UYJ:UYJ,'User Stories'!UYK:UYK)</f>
        <v>#N/A</v>
      </c>
      <c r="UYQ619" s="55"/>
      <c r="UYS619" s="20" t="s">
        <v>3020</v>
      </c>
      <c r="UYT619" s="11" t="s">
        <v>5981</v>
      </c>
      <c r="UYU619" s="59" t="s">
        <v>5982</v>
      </c>
      <c r="UYV619" s="59" t="s">
        <v>5983</v>
      </c>
      <c r="UYW619" s="59" t="s">
        <v>2984</v>
      </c>
      <c r="UYX619" s="59" t="s">
        <v>5984</v>
      </c>
      <c r="UYY619" s="59" t="s">
        <v>5985</v>
      </c>
      <c r="UYZ619" s="59" t="s">
        <v>1033</v>
      </c>
      <c r="UZA619" s="59"/>
      <c r="UZB619" s="59" t="s">
        <v>3019</v>
      </c>
      <c r="UZC619" s="59" t="s">
        <v>2843</v>
      </c>
      <c r="UZD619" s="59" t="s">
        <v>5944</v>
      </c>
      <c r="UZE619" s="11" t="s">
        <v>1420</v>
      </c>
      <c r="UZF619" s="11" t="e">
        <f>_xlfn.XLOOKUP(UZE619,'User Stories'!UYZ:UYZ,'User Stories'!UZA:UZA)</f>
        <v>#N/A</v>
      </c>
      <c r="UZG619" s="55"/>
      <c r="UZI619" s="20" t="s">
        <v>3020</v>
      </c>
      <c r="UZJ619" s="11" t="s">
        <v>5981</v>
      </c>
      <c r="UZK619" s="59" t="s">
        <v>5982</v>
      </c>
      <c r="UZL619" s="59" t="s">
        <v>5983</v>
      </c>
      <c r="UZM619" s="59" t="s">
        <v>2984</v>
      </c>
      <c r="UZN619" s="59" t="s">
        <v>5984</v>
      </c>
      <c r="UZO619" s="59" t="s">
        <v>5985</v>
      </c>
      <c r="UZP619" s="59" t="s">
        <v>1033</v>
      </c>
      <c r="UZQ619" s="59"/>
      <c r="UZR619" s="59" t="s">
        <v>3019</v>
      </c>
      <c r="UZS619" s="59" t="s">
        <v>2843</v>
      </c>
      <c r="UZT619" s="59" t="s">
        <v>5944</v>
      </c>
      <c r="UZU619" s="11" t="s">
        <v>1420</v>
      </c>
      <c r="UZV619" s="11" t="e">
        <f>_xlfn.XLOOKUP(UZU619,'User Stories'!UZP:UZP,'User Stories'!UZQ:UZQ)</f>
        <v>#N/A</v>
      </c>
      <c r="UZW619" s="55"/>
      <c r="UZY619" s="20" t="s">
        <v>3020</v>
      </c>
      <c r="UZZ619" s="11" t="s">
        <v>5981</v>
      </c>
      <c r="VAA619" s="59" t="s">
        <v>5982</v>
      </c>
      <c r="VAB619" s="59" t="s">
        <v>5983</v>
      </c>
      <c r="VAC619" s="59" t="s">
        <v>2984</v>
      </c>
      <c r="VAD619" s="59" t="s">
        <v>5984</v>
      </c>
      <c r="VAE619" s="59" t="s">
        <v>5985</v>
      </c>
      <c r="VAF619" s="59" t="s">
        <v>1033</v>
      </c>
      <c r="VAG619" s="59"/>
      <c r="VAH619" s="59" t="s">
        <v>3019</v>
      </c>
      <c r="VAI619" s="59" t="s">
        <v>2843</v>
      </c>
      <c r="VAJ619" s="59" t="s">
        <v>5944</v>
      </c>
      <c r="VAK619" s="11" t="s">
        <v>1420</v>
      </c>
      <c r="VAL619" s="11" t="e">
        <f>_xlfn.XLOOKUP(VAK619,'User Stories'!VAF:VAF,'User Stories'!VAG:VAG)</f>
        <v>#N/A</v>
      </c>
      <c r="VAM619" s="55"/>
      <c r="VAO619" s="20" t="s">
        <v>3020</v>
      </c>
      <c r="VAP619" s="11" t="s">
        <v>5981</v>
      </c>
      <c r="VAQ619" s="59" t="s">
        <v>5982</v>
      </c>
      <c r="VAR619" s="59" t="s">
        <v>5983</v>
      </c>
      <c r="VAS619" s="59" t="s">
        <v>2984</v>
      </c>
      <c r="VAT619" s="59" t="s">
        <v>5984</v>
      </c>
      <c r="VAU619" s="59" t="s">
        <v>5985</v>
      </c>
      <c r="VAV619" s="59" t="s">
        <v>1033</v>
      </c>
      <c r="VAW619" s="59"/>
      <c r="VAX619" s="59" t="s">
        <v>3019</v>
      </c>
      <c r="VAY619" s="59" t="s">
        <v>2843</v>
      </c>
      <c r="VAZ619" s="59" t="s">
        <v>5944</v>
      </c>
      <c r="VBA619" s="11" t="s">
        <v>1420</v>
      </c>
      <c r="VBB619" s="11" t="e">
        <f>_xlfn.XLOOKUP(VBA619,'User Stories'!VAV:VAV,'User Stories'!VAW:VAW)</f>
        <v>#N/A</v>
      </c>
      <c r="VBC619" s="55"/>
      <c r="VBE619" s="20" t="s">
        <v>3020</v>
      </c>
      <c r="VBF619" s="11" t="s">
        <v>5981</v>
      </c>
      <c r="VBG619" s="59" t="s">
        <v>5982</v>
      </c>
      <c r="VBH619" s="59" t="s">
        <v>5983</v>
      </c>
      <c r="VBI619" s="59" t="s">
        <v>2984</v>
      </c>
      <c r="VBJ619" s="59" t="s">
        <v>5984</v>
      </c>
      <c r="VBK619" s="59" t="s">
        <v>5985</v>
      </c>
      <c r="VBL619" s="59" t="s">
        <v>1033</v>
      </c>
      <c r="VBM619" s="59"/>
      <c r="VBN619" s="59" t="s">
        <v>3019</v>
      </c>
      <c r="VBO619" s="59" t="s">
        <v>2843</v>
      </c>
      <c r="VBP619" s="59" t="s">
        <v>5944</v>
      </c>
      <c r="VBQ619" s="11" t="s">
        <v>1420</v>
      </c>
      <c r="VBR619" s="11" t="e">
        <f>_xlfn.XLOOKUP(VBQ619,'User Stories'!VBL:VBL,'User Stories'!VBM:VBM)</f>
        <v>#N/A</v>
      </c>
      <c r="VBS619" s="55"/>
      <c r="VBU619" s="20" t="s">
        <v>3020</v>
      </c>
      <c r="VBV619" s="11" t="s">
        <v>5981</v>
      </c>
      <c r="VBW619" s="59" t="s">
        <v>5982</v>
      </c>
      <c r="VBX619" s="59" t="s">
        <v>5983</v>
      </c>
      <c r="VBY619" s="59" t="s">
        <v>2984</v>
      </c>
      <c r="VBZ619" s="59" t="s">
        <v>5984</v>
      </c>
      <c r="VCA619" s="59" t="s">
        <v>5985</v>
      </c>
      <c r="VCB619" s="59" t="s">
        <v>1033</v>
      </c>
      <c r="VCC619" s="59"/>
      <c r="VCD619" s="59" t="s">
        <v>3019</v>
      </c>
      <c r="VCE619" s="59" t="s">
        <v>2843</v>
      </c>
      <c r="VCF619" s="59" t="s">
        <v>5944</v>
      </c>
      <c r="VCG619" s="11" t="s">
        <v>1420</v>
      </c>
      <c r="VCH619" s="11" t="e">
        <f>_xlfn.XLOOKUP(VCG619,'User Stories'!VCB:VCB,'User Stories'!VCC:VCC)</f>
        <v>#N/A</v>
      </c>
      <c r="VCI619" s="55"/>
      <c r="VCK619" s="20" t="s">
        <v>3020</v>
      </c>
      <c r="VCL619" s="11" t="s">
        <v>5981</v>
      </c>
      <c r="VCM619" s="59" t="s">
        <v>5982</v>
      </c>
      <c r="VCN619" s="59" t="s">
        <v>5983</v>
      </c>
      <c r="VCO619" s="59" t="s">
        <v>2984</v>
      </c>
      <c r="VCP619" s="59" t="s">
        <v>5984</v>
      </c>
      <c r="VCQ619" s="59" t="s">
        <v>5985</v>
      </c>
      <c r="VCR619" s="59" t="s">
        <v>1033</v>
      </c>
      <c r="VCS619" s="59"/>
      <c r="VCT619" s="59" t="s">
        <v>3019</v>
      </c>
      <c r="VCU619" s="59" t="s">
        <v>2843</v>
      </c>
      <c r="VCV619" s="59" t="s">
        <v>5944</v>
      </c>
      <c r="VCW619" s="11" t="s">
        <v>1420</v>
      </c>
      <c r="VCX619" s="11" t="e">
        <f>_xlfn.XLOOKUP(VCW619,'User Stories'!VCR:VCR,'User Stories'!VCS:VCS)</f>
        <v>#N/A</v>
      </c>
      <c r="VCY619" s="55"/>
      <c r="VDA619" s="20" t="s">
        <v>3020</v>
      </c>
      <c r="VDB619" s="11" t="s">
        <v>5981</v>
      </c>
      <c r="VDC619" s="59" t="s">
        <v>5982</v>
      </c>
      <c r="VDD619" s="59" t="s">
        <v>5983</v>
      </c>
      <c r="VDE619" s="59" t="s">
        <v>2984</v>
      </c>
      <c r="VDF619" s="59" t="s">
        <v>5984</v>
      </c>
      <c r="VDG619" s="59" t="s">
        <v>5985</v>
      </c>
      <c r="VDH619" s="59" t="s">
        <v>1033</v>
      </c>
      <c r="VDI619" s="59"/>
      <c r="VDJ619" s="59" t="s">
        <v>3019</v>
      </c>
      <c r="VDK619" s="59" t="s">
        <v>2843</v>
      </c>
      <c r="VDL619" s="59" t="s">
        <v>5944</v>
      </c>
      <c r="VDM619" s="11" t="s">
        <v>1420</v>
      </c>
      <c r="VDN619" s="11" t="e">
        <f>_xlfn.XLOOKUP(VDM619,'User Stories'!VDH:VDH,'User Stories'!VDI:VDI)</f>
        <v>#N/A</v>
      </c>
      <c r="VDO619" s="55"/>
      <c r="VDQ619" s="20" t="s">
        <v>3020</v>
      </c>
      <c r="VDR619" s="11" t="s">
        <v>5981</v>
      </c>
      <c r="VDS619" s="59" t="s">
        <v>5982</v>
      </c>
      <c r="VDT619" s="59" t="s">
        <v>5983</v>
      </c>
      <c r="VDU619" s="59" t="s">
        <v>2984</v>
      </c>
      <c r="VDV619" s="59" t="s">
        <v>5984</v>
      </c>
      <c r="VDW619" s="59" t="s">
        <v>5985</v>
      </c>
      <c r="VDX619" s="59" t="s">
        <v>1033</v>
      </c>
      <c r="VDY619" s="59"/>
      <c r="VDZ619" s="59" t="s">
        <v>3019</v>
      </c>
      <c r="VEA619" s="59" t="s">
        <v>2843</v>
      </c>
      <c r="VEB619" s="59" t="s">
        <v>5944</v>
      </c>
      <c r="VEC619" s="11" t="s">
        <v>1420</v>
      </c>
      <c r="VED619" s="11" t="e">
        <f>_xlfn.XLOOKUP(VEC619,'User Stories'!VDX:VDX,'User Stories'!VDY:VDY)</f>
        <v>#N/A</v>
      </c>
      <c r="VEE619" s="55"/>
      <c r="VEG619" s="20" t="s">
        <v>3020</v>
      </c>
      <c r="VEH619" s="11" t="s">
        <v>5981</v>
      </c>
      <c r="VEI619" s="59" t="s">
        <v>5982</v>
      </c>
      <c r="VEJ619" s="59" t="s">
        <v>5983</v>
      </c>
      <c r="VEK619" s="59" t="s">
        <v>2984</v>
      </c>
      <c r="VEL619" s="59" t="s">
        <v>5984</v>
      </c>
      <c r="VEM619" s="59" t="s">
        <v>5985</v>
      </c>
      <c r="VEN619" s="59" t="s">
        <v>1033</v>
      </c>
      <c r="VEO619" s="59"/>
      <c r="VEP619" s="59" t="s">
        <v>3019</v>
      </c>
      <c r="VEQ619" s="59" t="s">
        <v>2843</v>
      </c>
      <c r="VER619" s="59" t="s">
        <v>5944</v>
      </c>
      <c r="VES619" s="11" t="s">
        <v>1420</v>
      </c>
      <c r="VET619" s="11" t="e">
        <f>_xlfn.XLOOKUP(VES619,'User Stories'!VEN:VEN,'User Stories'!VEO:VEO)</f>
        <v>#N/A</v>
      </c>
      <c r="VEU619" s="55"/>
      <c r="VEW619" s="20" t="s">
        <v>3020</v>
      </c>
      <c r="VEX619" s="11" t="s">
        <v>5981</v>
      </c>
      <c r="VEY619" s="59" t="s">
        <v>5982</v>
      </c>
      <c r="VEZ619" s="59" t="s">
        <v>5983</v>
      </c>
      <c r="VFA619" s="59" t="s">
        <v>2984</v>
      </c>
      <c r="VFB619" s="59" t="s">
        <v>5984</v>
      </c>
      <c r="VFC619" s="59" t="s">
        <v>5985</v>
      </c>
      <c r="VFD619" s="59" t="s">
        <v>1033</v>
      </c>
      <c r="VFE619" s="59"/>
      <c r="VFF619" s="59" t="s">
        <v>3019</v>
      </c>
      <c r="VFG619" s="59" t="s">
        <v>2843</v>
      </c>
      <c r="VFH619" s="59" t="s">
        <v>5944</v>
      </c>
      <c r="VFI619" s="11" t="s">
        <v>1420</v>
      </c>
      <c r="VFJ619" s="11" t="e">
        <f>_xlfn.XLOOKUP(VFI619,'User Stories'!VFD:VFD,'User Stories'!VFE:VFE)</f>
        <v>#N/A</v>
      </c>
      <c r="VFK619" s="55"/>
      <c r="VFM619" s="20" t="s">
        <v>3020</v>
      </c>
      <c r="VFN619" s="11" t="s">
        <v>5981</v>
      </c>
      <c r="VFO619" s="59" t="s">
        <v>5982</v>
      </c>
      <c r="VFP619" s="59" t="s">
        <v>5983</v>
      </c>
      <c r="VFQ619" s="59" t="s">
        <v>2984</v>
      </c>
      <c r="VFR619" s="59" t="s">
        <v>5984</v>
      </c>
      <c r="VFS619" s="59" t="s">
        <v>5985</v>
      </c>
      <c r="VFT619" s="59" t="s">
        <v>1033</v>
      </c>
      <c r="VFU619" s="59"/>
      <c r="VFV619" s="59" t="s">
        <v>3019</v>
      </c>
      <c r="VFW619" s="59" t="s">
        <v>2843</v>
      </c>
      <c r="VFX619" s="59" t="s">
        <v>5944</v>
      </c>
      <c r="VFY619" s="11" t="s">
        <v>1420</v>
      </c>
      <c r="VFZ619" s="11" t="e">
        <f>_xlfn.XLOOKUP(VFY619,'User Stories'!VFT:VFT,'User Stories'!VFU:VFU)</f>
        <v>#N/A</v>
      </c>
      <c r="VGA619" s="55"/>
      <c r="VGC619" s="20" t="s">
        <v>3020</v>
      </c>
      <c r="VGD619" s="11" t="s">
        <v>5981</v>
      </c>
      <c r="VGE619" s="59" t="s">
        <v>5982</v>
      </c>
      <c r="VGF619" s="59" t="s">
        <v>5983</v>
      </c>
      <c r="VGG619" s="59" t="s">
        <v>2984</v>
      </c>
      <c r="VGH619" s="59" t="s">
        <v>5984</v>
      </c>
      <c r="VGI619" s="59" t="s">
        <v>5985</v>
      </c>
      <c r="VGJ619" s="59" t="s">
        <v>1033</v>
      </c>
      <c r="VGK619" s="59"/>
      <c r="VGL619" s="59" t="s">
        <v>3019</v>
      </c>
      <c r="VGM619" s="59" t="s">
        <v>2843</v>
      </c>
      <c r="VGN619" s="59" t="s">
        <v>5944</v>
      </c>
      <c r="VGO619" s="11" t="s">
        <v>1420</v>
      </c>
      <c r="VGP619" s="11" t="e">
        <f>_xlfn.XLOOKUP(VGO619,'User Stories'!VGJ:VGJ,'User Stories'!VGK:VGK)</f>
        <v>#N/A</v>
      </c>
      <c r="VGQ619" s="55"/>
      <c r="VGS619" s="20" t="s">
        <v>3020</v>
      </c>
      <c r="VGT619" s="11" t="s">
        <v>5981</v>
      </c>
      <c r="VGU619" s="59" t="s">
        <v>5982</v>
      </c>
      <c r="VGV619" s="59" t="s">
        <v>5983</v>
      </c>
      <c r="VGW619" s="59" t="s">
        <v>2984</v>
      </c>
      <c r="VGX619" s="59" t="s">
        <v>5984</v>
      </c>
      <c r="VGY619" s="59" t="s">
        <v>5985</v>
      </c>
      <c r="VGZ619" s="59" t="s">
        <v>1033</v>
      </c>
      <c r="VHA619" s="59"/>
      <c r="VHB619" s="59" t="s">
        <v>3019</v>
      </c>
      <c r="VHC619" s="59" t="s">
        <v>2843</v>
      </c>
      <c r="VHD619" s="59" t="s">
        <v>5944</v>
      </c>
      <c r="VHE619" s="11" t="s">
        <v>1420</v>
      </c>
      <c r="VHF619" s="11" t="e">
        <f>_xlfn.XLOOKUP(VHE619,'User Stories'!VGZ:VGZ,'User Stories'!VHA:VHA)</f>
        <v>#N/A</v>
      </c>
      <c r="VHG619" s="55"/>
      <c r="VHI619" s="20" t="s">
        <v>3020</v>
      </c>
      <c r="VHJ619" s="11" t="s">
        <v>5981</v>
      </c>
      <c r="VHK619" s="59" t="s">
        <v>5982</v>
      </c>
      <c r="VHL619" s="59" t="s">
        <v>5983</v>
      </c>
      <c r="VHM619" s="59" t="s">
        <v>2984</v>
      </c>
      <c r="VHN619" s="59" t="s">
        <v>5984</v>
      </c>
      <c r="VHO619" s="59" t="s">
        <v>5985</v>
      </c>
      <c r="VHP619" s="59" t="s">
        <v>1033</v>
      </c>
      <c r="VHQ619" s="59"/>
      <c r="VHR619" s="59" t="s">
        <v>3019</v>
      </c>
      <c r="VHS619" s="59" t="s">
        <v>2843</v>
      </c>
      <c r="VHT619" s="59" t="s">
        <v>5944</v>
      </c>
      <c r="VHU619" s="11" t="s">
        <v>1420</v>
      </c>
      <c r="VHV619" s="11" t="e">
        <f>_xlfn.XLOOKUP(VHU619,'User Stories'!VHP:VHP,'User Stories'!VHQ:VHQ)</f>
        <v>#N/A</v>
      </c>
      <c r="VHW619" s="55"/>
      <c r="VHY619" s="20" t="s">
        <v>3020</v>
      </c>
      <c r="VHZ619" s="11" t="s">
        <v>5981</v>
      </c>
      <c r="VIA619" s="59" t="s">
        <v>5982</v>
      </c>
      <c r="VIB619" s="59" t="s">
        <v>5983</v>
      </c>
      <c r="VIC619" s="59" t="s">
        <v>2984</v>
      </c>
      <c r="VID619" s="59" t="s">
        <v>5984</v>
      </c>
      <c r="VIE619" s="59" t="s">
        <v>5985</v>
      </c>
      <c r="VIF619" s="59" t="s">
        <v>1033</v>
      </c>
      <c r="VIG619" s="59"/>
      <c r="VIH619" s="59" t="s">
        <v>3019</v>
      </c>
      <c r="VII619" s="59" t="s">
        <v>2843</v>
      </c>
      <c r="VIJ619" s="59" t="s">
        <v>5944</v>
      </c>
      <c r="VIK619" s="11" t="s">
        <v>1420</v>
      </c>
      <c r="VIL619" s="11" t="e">
        <f>_xlfn.XLOOKUP(VIK619,'User Stories'!VIF:VIF,'User Stories'!VIG:VIG)</f>
        <v>#N/A</v>
      </c>
      <c r="VIM619" s="55"/>
      <c r="VIO619" s="20" t="s">
        <v>3020</v>
      </c>
      <c r="VIP619" s="11" t="s">
        <v>5981</v>
      </c>
      <c r="VIQ619" s="59" t="s">
        <v>5982</v>
      </c>
      <c r="VIR619" s="59" t="s">
        <v>5983</v>
      </c>
      <c r="VIS619" s="59" t="s">
        <v>2984</v>
      </c>
      <c r="VIT619" s="59" t="s">
        <v>5984</v>
      </c>
      <c r="VIU619" s="59" t="s">
        <v>5985</v>
      </c>
      <c r="VIV619" s="59" t="s">
        <v>1033</v>
      </c>
      <c r="VIW619" s="59"/>
      <c r="VIX619" s="59" t="s">
        <v>3019</v>
      </c>
      <c r="VIY619" s="59" t="s">
        <v>2843</v>
      </c>
      <c r="VIZ619" s="59" t="s">
        <v>5944</v>
      </c>
      <c r="VJA619" s="11" t="s">
        <v>1420</v>
      </c>
      <c r="VJB619" s="11" t="e">
        <f>_xlfn.XLOOKUP(VJA619,'User Stories'!VIV:VIV,'User Stories'!VIW:VIW)</f>
        <v>#N/A</v>
      </c>
      <c r="VJC619" s="55"/>
      <c r="VJE619" s="20" t="s">
        <v>3020</v>
      </c>
      <c r="VJF619" s="11" t="s">
        <v>5981</v>
      </c>
      <c r="VJG619" s="59" t="s">
        <v>5982</v>
      </c>
      <c r="VJH619" s="59" t="s">
        <v>5983</v>
      </c>
      <c r="VJI619" s="59" t="s">
        <v>2984</v>
      </c>
      <c r="VJJ619" s="59" t="s">
        <v>5984</v>
      </c>
      <c r="VJK619" s="59" t="s">
        <v>5985</v>
      </c>
      <c r="VJL619" s="59" t="s">
        <v>1033</v>
      </c>
      <c r="VJM619" s="59"/>
      <c r="VJN619" s="59" t="s">
        <v>3019</v>
      </c>
      <c r="VJO619" s="59" t="s">
        <v>2843</v>
      </c>
      <c r="VJP619" s="59" t="s">
        <v>5944</v>
      </c>
      <c r="VJQ619" s="11" t="s">
        <v>1420</v>
      </c>
      <c r="VJR619" s="11" t="e">
        <f>_xlfn.XLOOKUP(VJQ619,'User Stories'!VJL:VJL,'User Stories'!VJM:VJM)</f>
        <v>#N/A</v>
      </c>
      <c r="VJS619" s="55"/>
      <c r="VJU619" s="20" t="s">
        <v>3020</v>
      </c>
      <c r="VJV619" s="11" t="s">
        <v>5981</v>
      </c>
      <c r="VJW619" s="59" t="s">
        <v>5982</v>
      </c>
      <c r="VJX619" s="59" t="s">
        <v>5983</v>
      </c>
      <c r="VJY619" s="59" t="s">
        <v>2984</v>
      </c>
      <c r="VJZ619" s="59" t="s">
        <v>5984</v>
      </c>
      <c r="VKA619" s="59" t="s">
        <v>5985</v>
      </c>
      <c r="VKB619" s="59" t="s">
        <v>1033</v>
      </c>
      <c r="VKC619" s="59"/>
      <c r="VKD619" s="59" t="s">
        <v>3019</v>
      </c>
      <c r="VKE619" s="59" t="s">
        <v>2843</v>
      </c>
      <c r="VKF619" s="59" t="s">
        <v>5944</v>
      </c>
      <c r="VKG619" s="11" t="s">
        <v>1420</v>
      </c>
      <c r="VKH619" s="11" t="e">
        <f>_xlfn.XLOOKUP(VKG619,'User Stories'!VKB:VKB,'User Stories'!VKC:VKC)</f>
        <v>#N/A</v>
      </c>
      <c r="VKI619" s="55"/>
      <c r="VKK619" s="20" t="s">
        <v>3020</v>
      </c>
      <c r="VKL619" s="11" t="s">
        <v>5981</v>
      </c>
      <c r="VKM619" s="59" t="s">
        <v>5982</v>
      </c>
      <c r="VKN619" s="59" t="s">
        <v>5983</v>
      </c>
      <c r="VKO619" s="59" t="s">
        <v>2984</v>
      </c>
      <c r="VKP619" s="59" t="s">
        <v>5984</v>
      </c>
      <c r="VKQ619" s="59" t="s">
        <v>5985</v>
      </c>
      <c r="VKR619" s="59" t="s">
        <v>1033</v>
      </c>
      <c r="VKS619" s="59"/>
      <c r="VKT619" s="59" t="s">
        <v>3019</v>
      </c>
      <c r="VKU619" s="59" t="s">
        <v>2843</v>
      </c>
      <c r="VKV619" s="59" t="s">
        <v>5944</v>
      </c>
      <c r="VKW619" s="11" t="s">
        <v>1420</v>
      </c>
      <c r="VKX619" s="11" t="e">
        <f>_xlfn.XLOOKUP(VKW619,'User Stories'!VKR:VKR,'User Stories'!VKS:VKS)</f>
        <v>#N/A</v>
      </c>
      <c r="VKY619" s="55"/>
      <c r="VLA619" s="20" t="s">
        <v>3020</v>
      </c>
      <c r="VLB619" s="11" t="s">
        <v>5981</v>
      </c>
      <c r="VLC619" s="59" t="s">
        <v>5982</v>
      </c>
      <c r="VLD619" s="59" t="s">
        <v>5983</v>
      </c>
      <c r="VLE619" s="59" t="s">
        <v>2984</v>
      </c>
      <c r="VLF619" s="59" t="s">
        <v>5984</v>
      </c>
      <c r="VLG619" s="59" t="s">
        <v>5985</v>
      </c>
      <c r="VLH619" s="59" t="s">
        <v>1033</v>
      </c>
      <c r="VLI619" s="59"/>
      <c r="VLJ619" s="59" t="s">
        <v>3019</v>
      </c>
      <c r="VLK619" s="59" t="s">
        <v>2843</v>
      </c>
      <c r="VLL619" s="59" t="s">
        <v>5944</v>
      </c>
      <c r="VLM619" s="11" t="s">
        <v>1420</v>
      </c>
      <c r="VLN619" s="11" t="e">
        <f>_xlfn.XLOOKUP(VLM619,'User Stories'!VLH:VLH,'User Stories'!VLI:VLI)</f>
        <v>#N/A</v>
      </c>
      <c r="VLO619" s="55"/>
      <c r="VLQ619" s="20" t="s">
        <v>3020</v>
      </c>
      <c r="VLR619" s="11" t="s">
        <v>5981</v>
      </c>
      <c r="VLS619" s="59" t="s">
        <v>5982</v>
      </c>
      <c r="VLT619" s="59" t="s">
        <v>5983</v>
      </c>
      <c r="VLU619" s="59" t="s">
        <v>2984</v>
      </c>
      <c r="VLV619" s="59" t="s">
        <v>5984</v>
      </c>
      <c r="VLW619" s="59" t="s">
        <v>5985</v>
      </c>
      <c r="VLX619" s="59" t="s">
        <v>1033</v>
      </c>
      <c r="VLY619" s="59"/>
      <c r="VLZ619" s="59" t="s">
        <v>3019</v>
      </c>
      <c r="VMA619" s="59" t="s">
        <v>2843</v>
      </c>
      <c r="VMB619" s="59" t="s">
        <v>5944</v>
      </c>
      <c r="VMC619" s="11" t="s">
        <v>1420</v>
      </c>
      <c r="VMD619" s="11" t="e">
        <f>_xlfn.XLOOKUP(VMC619,'User Stories'!VLX:VLX,'User Stories'!VLY:VLY)</f>
        <v>#N/A</v>
      </c>
      <c r="VME619" s="55"/>
      <c r="VMG619" s="20" t="s">
        <v>3020</v>
      </c>
      <c r="VMH619" s="11" t="s">
        <v>5981</v>
      </c>
      <c r="VMI619" s="59" t="s">
        <v>5982</v>
      </c>
      <c r="VMJ619" s="59" t="s">
        <v>5983</v>
      </c>
      <c r="VMK619" s="59" t="s">
        <v>2984</v>
      </c>
      <c r="VML619" s="59" t="s">
        <v>5984</v>
      </c>
      <c r="VMM619" s="59" t="s">
        <v>5985</v>
      </c>
      <c r="VMN619" s="59" t="s">
        <v>1033</v>
      </c>
      <c r="VMO619" s="59"/>
      <c r="VMP619" s="59" t="s">
        <v>3019</v>
      </c>
      <c r="VMQ619" s="59" t="s">
        <v>2843</v>
      </c>
      <c r="VMR619" s="59" t="s">
        <v>5944</v>
      </c>
      <c r="VMS619" s="11" t="s">
        <v>1420</v>
      </c>
      <c r="VMT619" s="11" t="e">
        <f>_xlfn.XLOOKUP(VMS619,'User Stories'!VMN:VMN,'User Stories'!VMO:VMO)</f>
        <v>#N/A</v>
      </c>
      <c r="VMU619" s="55"/>
      <c r="VMW619" s="20" t="s">
        <v>3020</v>
      </c>
      <c r="VMX619" s="11" t="s">
        <v>5981</v>
      </c>
      <c r="VMY619" s="59" t="s">
        <v>5982</v>
      </c>
      <c r="VMZ619" s="59" t="s">
        <v>5983</v>
      </c>
      <c r="VNA619" s="59" t="s">
        <v>2984</v>
      </c>
      <c r="VNB619" s="59" t="s">
        <v>5984</v>
      </c>
      <c r="VNC619" s="59" t="s">
        <v>5985</v>
      </c>
      <c r="VND619" s="59" t="s">
        <v>1033</v>
      </c>
      <c r="VNE619" s="59"/>
      <c r="VNF619" s="59" t="s">
        <v>3019</v>
      </c>
      <c r="VNG619" s="59" t="s">
        <v>2843</v>
      </c>
      <c r="VNH619" s="59" t="s">
        <v>5944</v>
      </c>
      <c r="VNI619" s="11" t="s">
        <v>1420</v>
      </c>
      <c r="VNJ619" s="11" t="e">
        <f>_xlfn.XLOOKUP(VNI619,'User Stories'!VND:VND,'User Stories'!VNE:VNE)</f>
        <v>#N/A</v>
      </c>
      <c r="VNK619" s="55"/>
      <c r="VNM619" s="20" t="s">
        <v>3020</v>
      </c>
      <c r="VNN619" s="11" t="s">
        <v>5981</v>
      </c>
      <c r="VNO619" s="59" t="s">
        <v>5982</v>
      </c>
      <c r="VNP619" s="59" t="s">
        <v>5983</v>
      </c>
      <c r="VNQ619" s="59" t="s">
        <v>2984</v>
      </c>
      <c r="VNR619" s="59" t="s">
        <v>5984</v>
      </c>
      <c r="VNS619" s="59" t="s">
        <v>5985</v>
      </c>
      <c r="VNT619" s="59" t="s">
        <v>1033</v>
      </c>
      <c r="VNU619" s="59"/>
      <c r="VNV619" s="59" t="s">
        <v>3019</v>
      </c>
      <c r="VNW619" s="59" t="s">
        <v>2843</v>
      </c>
      <c r="VNX619" s="59" t="s">
        <v>5944</v>
      </c>
      <c r="VNY619" s="11" t="s">
        <v>1420</v>
      </c>
      <c r="VNZ619" s="11" t="e">
        <f>_xlfn.XLOOKUP(VNY619,'User Stories'!VNT:VNT,'User Stories'!VNU:VNU)</f>
        <v>#N/A</v>
      </c>
      <c r="VOA619" s="55"/>
      <c r="VOC619" s="20" t="s">
        <v>3020</v>
      </c>
      <c r="VOD619" s="11" t="s">
        <v>5981</v>
      </c>
      <c r="VOE619" s="59" t="s">
        <v>5982</v>
      </c>
      <c r="VOF619" s="59" t="s">
        <v>5983</v>
      </c>
      <c r="VOG619" s="59" t="s">
        <v>2984</v>
      </c>
      <c r="VOH619" s="59" t="s">
        <v>5984</v>
      </c>
      <c r="VOI619" s="59" t="s">
        <v>5985</v>
      </c>
      <c r="VOJ619" s="59" t="s">
        <v>1033</v>
      </c>
      <c r="VOK619" s="59"/>
      <c r="VOL619" s="59" t="s">
        <v>3019</v>
      </c>
      <c r="VOM619" s="59" t="s">
        <v>2843</v>
      </c>
      <c r="VON619" s="59" t="s">
        <v>5944</v>
      </c>
      <c r="VOO619" s="11" t="s">
        <v>1420</v>
      </c>
      <c r="VOP619" s="11" t="e">
        <f>_xlfn.XLOOKUP(VOO619,'User Stories'!VOJ:VOJ,'User Stories'!VOK:VOK)</f>
        <v>#N/A</v>
      </c>
      <c r="VOQ619" s="55"/>
      <c r="VOS619" s="20" t="s">
        <v>3020</v>
      </c>
      <c r="VOT619" s="11" t="s">
        <v>5981</v>
      </c>
      <c r="VOU619" s="59" t="s">
        <v>5982</v>
      </c>
      <c r="VOV619" s="59" t="s">
        <v>5983</v>
      </c>
      <c r="VOW619" s="59" t="s">
        <v>2984</v>
      </c>
      <c r="VOX619" s="59" t="s">
        <v>5984</v>
      </c>
      <c r="VOY619" s="59" t="s">
        <v>5985</v>
      </c>
      <c r="VOZ619" s="59" t="s">
        <v>1033</v>
      </c>
      <c r="VPA619" s="59"/>
      <c r="VPB619" s="59" t="s">
        <v>3019</v>
      </c>
      <c r="VPC619" s="59" t="s">
        <v>2843</v>
      </c>
      <c r="VPD619" s="59" t="s">
        <v>5944</v>
      </c>
      <c r="VPE619" s="11" t="s">
        <v>1420</v>
      </c>
      <c r="VPF619" s="11" t="e">
        <f>_xlfn.XLOOKUP(VPE619,'User Stories'!VOZ:VOZ,'User Stories'!VPA:VPA)</f>
        <v>#N/A</v>
      </c>
      <c r="VPG619" s="55"/>
      <c r="VPI619" s="20" t="s">
        <v>3020</v>
      </c>
      <c r="VPJ619" s="11" t="s">
        <v>5981</v>
      </c>
      <c r="VPK619" s="59" t="s">
        <v>5982</v>
      </c>
      <c r="VPL619" s="59" t="s">
        <v>5983</v>
      </c>
      <c r="VPM619" s="59" t="s">
        <v>2984</v>
      </c>
      <c r="VPN619" s="59" t="s">
        <v>5984</v>
      </c>
      <c r="VPO619" s="59" t="s">
        <v>5985</v>
      </c>
      <c r="VPP619" s="59" t="s">
        <v>1033</v>
      </c>
      <c r="VPQ619" s="59"/>
      <c r="VPR619" s="59" t="s">
        <v>3019</v>
      </c>
      <c r="VPS619" s="59" t="s">
        <v>2843</v>
      </c>
      <c r="VPT619" s="59" t="s">
        <v>5944</v>
      </c>
      <c r="VPU619" s="11" t="s">
        <v>1420</v>
      </c>
      <c r="VPV619" s="11" t="e">
        <f>_xlfn.XLOOKUP(VPU619,'User Stories'!VPP:VPP,'User Stories'!VPQ:VPQ)</f>
        <v>#N/A</v>
      </c>
      <c r="VPW619" s="55"/>
      <c r="VPY619" s="20" t="s">
        <v>3020</v>
      </c>
      <c r="VPZ619" s="11" t="s">
        <v>5981</v>
      </c>
      <c r="VQA619" s="59" t="s">
        <v>5982</v>
      </c>
      <c r="VQB619" s="59" t="s">
        <v>5983</v>
      </c>
      <c r="VQC619" s="59" t="s">
        <v>2984</v>
      </c>
      <c r="VQD619" s="59" t="s">
        <v>5984</v>
      </c>
      <c r="VQE619" s="59" t="s">
        <v>5985</v>
      </c>
      <c r="VQF619" s="59" t="s">
        <v>1033</v>
      </c>
      <c r="VQG619" s="59"/>
      <c r="VQH619" s="59" t="s">
        <v>3019</v>
      </c>
      <c r="VQI619" s="59" t="s">
        <v>2843</v>
      </c>
      <c r="VQJ619" s="59" t="s">
        <v>5944</v>
      </c>
      <c r="VQK619" s="11" t="s">
        <v>1420</v>
      </c>
      <c r="VQL619" s="11" t="e">
        <f>_xlfn.XLOOKUP(VQK619,'User Stories'!VQF:VQF,'User Stories'!VQG:VQG)</f>
        <v>#N/A</v>
      </c>
      <c r="VQM619" s="55"/>
      <c r="VQO619" s="20" t="s">
        <v>3020</v>
      </c>
      <c r="VQP619" s="11" t="s">
        <v>5981</v>
      </c>
      <c r="VQQ619" s="59" t="s">
        <v>5982</v>
      </c>
      <c r="VQR619" s="59" t="s">
        <v>5983</v>
      </c>
      <c r="VQS619" s="59" t="s">
        <v>2984</v>
      </c>
      <c r="VQT619" s="59" t="s">
        <v>5984</v>
      </c>
      <c r="VQU619" s="59" t="s">
        <v>5985</v>
      </c>
      <c r="VQV619" s="59" t="s">
        <v>1033</v>
      </c>
      <c r="VQW619" s="59"/>
      <c r="VQX619" s="59" t="s">
        <v>3019</v>
      </c>
      <c r="VQY619" s="59" t="s">
        <v>2843</v>
      </c>
      <c r="VQZ619" s="59" t="s">
        <v>5944</v>
      </c>
      <c r="VRA619" s="11" t="s">
        <v>1420</v>
      </c>
      <c r="VRB619" s="11" t="e">
        <f>_xlfn.XLOOKUP(VRA619,'User Stories'!VQV:VQV,'User Stories'!VQW:VQW)</f>
        <v>#N/A</v>
      </c>
      <c r="VRC619" s="55"/>
      <c r="VRE619" s="20" t="s">
        <v>3020</v>
      </c>
      <c r="VRF619" s="11" t="s">
        <v>5981</v>
      </c>
      <c r="VRG619" s="59" t="s">
        <v>5982</v>
      </c>
      <c r="VRH619" s="59" t="s">
        <v>5983</v>
      </c>
      <c r="VRI619" s="59" t="s">
        <v>2984</v>
      </c>
      <c r="VRJ619" s="59" t="s">
        <v>5984</v>
      </c>
      <c r="VRK619" s="59" t="s">
        <v>5985</v>
      </c>
      <c r="VRL619" s="59" t="s">
        <v>1033</v>
      </c>
      <c r="VRM619" s="59"/>
      <c r="VRN619" s="59" t="s">
        <v>3019</v>
      </c>
      <c r="VRO619" s="59" t="s">
        <v>2843</v>
      </c>
      <c r="VRP619" s="59" t="s">
        <v>5944</v>
      </c>
      <c r="VRQ619" s="11" t="s">
        <v>1420</v>
      </c>
      <c r="VRR619" s="11" t="e">
        <f>_xlfn.XLOOKUP(VRQ619,'User Stories'!VRL:VRL,'User Stories'!VRM:VRM)</f>
        <v>#N/A</v>
      </c>
      <c r="VRS619" s="55"/>
      <c r="VRU619" s="20" t="s">
        <v>3020</v>
      </c>
      <c r="VRV619" s="11" t="s">
        <v>5981</v>
      </c>
      <c r="VRW619" s="59" t="s">
        <v>5982</v>
      </c>
      <c r="VRX619" s="59" t="s">
        <v>5983</v>
      </c>
      <c r="VRY619" s="59" t="s">
        <v>2984</v>
      </c>
      <c r="VRZ619" s="59" t="s">
        <v>5984</v>
      </c>
      <c r="VSA619" s="59" t="s">
        <v>5985</v>
      </c>
      <c r="VSB619" s="59" t="s">
        <v>1033</v>
      </c>
      <c r="VSC619" s="59"/>
      <c r="VSD619" s="59" t="s">
        <v>3019</v>
      </c>
      <c r="VSE619" s="59" t="s">
        <v>2843</v>
      </c>
      <c r="VSF619" s="59" t="s">
        <v>5944</v>
      </c>
      <c r="VSG619" s="11" t="s">
        <v>1420</v>
      </c>
      <c r="VSH619" s="11" t="e">
        <f>_xlfn.XLOOKUP(VSG619,'User Stories'!VSB:VSB,'User Stories'!VSC:VSC)</f>
        <v>#N/A</v>
      </c>
      <c r="VSI619" s="55"/>
      <c r="VSK619" s="20" t="s">
        <v>3020</v>
      </c>
      <c r="VSL619" s="11" t="s">
        <v>5981</v>
      </c>
      <c r="VSM619" s="59" t="s">
        <v>5982</v>
      </c>
      <c r="VSN619" s="59" t="s">
        <v>5983</v>
      </c>
      <c r="VSO619" s="59" t="s">
        <v>2984</v>
      </c>
      <c r="VSP619" s="59" t="s">
        <v>5984</v>
      </c>
      <c r="VSQ619" s="59" t="s">
        <v>5985</v>
      </c>
      <c r="VSR619" s="59" t="s">
        <v>1033</v>
      </c>
      <c r="VSS619" s="59"/>
      <c r="VST619" s="59" t="s">
        <v>3019</v>
      </c>
      <c r="VSU619" s="59" t="s">
        <v>2843</v>
      </c>
      <c r="VSV619" s="59" t="s">
        <v>5944</v>
      </c>
      <c r="VSW619" s="11" t="s">
        <v>1420</v>
      </c>
      <c r="VSX619" s="11" t="e">
        <f>_xlfn.XLOOKUP(VSW619,'User Stories'!VSR:VSR,'User Stories'!VSS:VSS)</f>
        <v>#N/A</v>
      </c>
      <c r="VSY619" s="55"/>
      <c r="VTA619" s="20" t="s">
        <v>3020</v>
      </c>
      <c r="VTB619" s="11" t="s">
        <v>5981</v>
      </c>
      <c r="VTC619" s="59" t="s">
        <v>5982</v>
      </c>
      <c r="VTD619" s="59" t="s">
        <v>5983</v>
      </c>
      <c r="VTE619" s="59" t="s">
        <v>2984</v>
      </c>
      <c r="VTF619" s="59" t="s">
        <v>5984</v>
      </c>
      <c r="VTG619" s="59" t="s">
        <v>5985</v>
      </c>
      <c r="VTH619" s="59" t="s">
        <v>1033</v>
      </c>
      <c r="VTI619" s="59"/>
      <c r="VTJ619" s="59" t="s">
        <v>3019</v>
      </c>
      <c r="VTK619" s="59" t="s">
        <v>2843</v>
      </c>
      <c r="VTL619" s="59" t="s">
        <v>5944</v>
      </c>
      <c r="VTM619" s="11" t="s">
        <v>1420</v>
      </c>
      <c r="VTN619" s="11" t="e">
        <f>_xlfn.XLOOKUP(VTM619,'User Stories'!VTH:VTH,'User Stories'!VTI:VTI)</f>
        <v>#N/A</v>
      </c>
      <c r="VTO619" s="55"/>
      <c r="VTQ619" s="20" t="s">
        <v>3020</v>
      </c>
      <c r="VTR619" s="11" t="s">
        <v>5981</v>
      </c>
      <c r="VTS619" s="59" t="s">
        <v>5982</v>
      </c>
      <c r="VTT619" s="59" t="s">
        <v>5983</v>
      </c>
      <c r="VTU619" s="59" t="s">
        <v>2984</v>
      </c>
      <c r="VTV619" s="59" t="s">
        <v>5984</v>
      </c>
      <c r="VTW619" s="59" t="s">
        <v>5985</v>
      </c>
      <c r="VTX619" s="59" t="s">
        <v>1033</v>
      </c>
      <c r="VTY619" s="59"/>
      <c r="VTZ619" s="59" t="s">
        <v>3019</v>
      </c>
      <c r="VUA619" s="59" t="s">
        <v>2843</v>
      </c>
      <c r="VUB619" s="59" t="s">
        <v>5944</v>
      </c>
      <c r="VUC619" s="11" t="s">
        <v>1420</v>
      </c>
      <c r="VUD619" s="11" t="e">
        <f>_xlfn.XLOOKUP(VUC619,'User Stories'!VTX:VTX,'User Stories'!VTY:VTY)</f>
        <v>#N/A</v>
      </c>
      <c r="VUE619" s="55"/>
      <c r="VUG619" s="20" t="s">
        <v>3020</v>
      </c>
      <c r="VUH619" s="11" t="s">
        <v>5981</v>
      </c>
      <c r="VUI619" s="59" t="s">
        <v>5982</v>
      </c>
      <c r="VUJ619" s="59" t="s">
        <v>5983</v>
      </c>
      <c r="VUK619" s="59" t="s">
        <v>2984</v>
      </c>
      <c r="VUL619" s="59" t="s">
        <v>5984</v>
      </c>
      <c r="VUM619" s="59" t="s">
        <v>5985</v>
      </c>
      <c r="VUN619" s="59" t="s">
        <v>1033</v>
      </c>
      <c r="VUO619" s="59"/>
      <c r="VUP619" s="59" t="s">
        <v>3019</v>
      </c>
      <c r="VUQ619" s="59" t="s">
        <v>2843</v>
      </c>
      <c r="VUR619" s="59" t="s">
        <v>5944</v>
      </c>
      <c r="VUS619" s="11" t="s">
        <v>1420</v>
      </c>
      <c r="VUT619" s="11" t="e">
        <f>_xlfn.XLOOKUP(VUS619,'User Stories'!VUN:VUN,'User Stories'!VUO:VUO)</f>
        <v>#N/A</v>
      </c>
      <c r="VUU619" s="55"/>
      <c r="VUW619" s="20" t="s">
        <v>3020</v>
      </c>
      <c r="VUX619" s="11" t="s">
        <v>5981</v>
      </c>
      <c r="VUY619" s="59" t="s">
        <v>5982</v>
      </c>
      <c r="VUZ619" s="59" t="s">
        <v>5983</v>
      </c>
      <c r="VVA619" s="59" t="s">
        <v>2984</v>
      </c>
      <c r="VVB619" s="59" t="s">
        <v>5984</v>
      </c>
      <c r="VVC619" s="59" t="s">
        <v>5985</v>
      </c>
      <c r="VVD619" s="59" t="s">
        <v>1033</v>
      </c>
      <c r="VVE619" s="59"/>
      <c r="VVF619" s="59" t="s">
        <v>3019</v>
      </c>
      <c r="VVG619" s="59" t="s">
        <v>2843</v>
      </c>
      <c r="VVH619" s="59" t="s">
        <v>5944</v>
      </c>
      <c r="VVI619" s="11" t="s">
        <v>1420</v>
      </c>
      <c r="VVJ619" s="11" t="e">
        <f>_xlfn.XLOOKUP(VVI619,'User Stories'!VVD:VVD,'User Stories'!VVE:VVE)</f>
        <v>#N/A</v>
      </c>
      <c r="VVK619" s="55"/>
      <c r="VVM619" s="20" t="s">
        <v>3020</v>
      </c>
      <c r="VVN619" s="11" t="s">
        <v>5981</v>
      </c>
      <c r="VVO619" s="59" t="s">
        <v>5982</v>
      </c>
      <c r="VVP619" s="59" t="s">
        <v>5983</v>
      </c>
      <c r="VVQ619" s="59" t="s">
        <v>2984</v>
      </c>
      <c r="VVR619" s="59" t="s">
        <v>5984</v>
      </c>
      <c r="VVS619" s="59" t="s">
        <v>5985</v>
      </c>
      <c r="VVT619" s="59" t="s">
        <v>1033</v>
      </c>
      <c r="VVU619" s="59"/>
      <c r="VVV619" s="59" t="s">
        <v>3019</v>
      </c>
      <c r="VVW619" s="59" t="s">
        <v>2843</v>
      </c>
      <c r="VVX619" s="59" t="s">
        <v>5944</v>
      </c>
      <c r="VVY619" s="11" t="s">
        <v>1420</v>
      </c>
      <c r="VVZ619" s="11" t="e">
        <f>_xlfn.XLOOKUP(VVY619,'User Stories'!VVT:VVT,'User Stories'!VVU:VVU)</f>
        <v>#N/A</v>
      </c>
      <c r="VWA619" s="55"/>
      <c r="VWC619" s="20" t="s">
        <v>3020</v>
      </c>
      <c r="VWD619" s="11" t="s">
        <v>5981</v>
      </c>
      <c r="VWE619" s="59" t="s">
        <v>5982</v>
      </c>
      <c r="VWF619" s="59" t="s">
        <v>5983</v>
      </c>
      <c r="VWG619" s="59" t="s">
        <v>2984</v>
      </c>
      <c r="VWH619" s="59" t="s">
        <v>5984</v>
      </c>
      <c r="VWI619" s="59" t="s">
        <v>5985</v>
      </c>
      <c r="VWJ619" s="59" t="s">
        <v>1033</v>
      </c>
      <c r="VWK619" s="59"/>
      <c r="VWL619" s="59" t="s">
        <v>3019</v>
      </c>
      <c r="VWM619" s="59" t="s">
        <v>2843</v>
      </c>
      <c r="VWN619" s="59" t="s">
        <v>5944</v>
      </c>
      <c r="VWO619" s="11" t="s">
        <v>1420</v>
      </c>
      <c r="VWP619" s="11" t="e">
        <f>_xlfn.XLOOKUP(VWO619,'User Stories'!VWJ:VWJ,'User Stories'!VWK:VWK)</f>
        <v>#N/A</v>
      </c>
      <c r="VWQ619" s="55"/>
      <c r="VWS619" s="20" t="s">
        <v>3020</v>
      </c>
      <c r="VWT619" s="11" t="s">
        <v>5981</v>
      </c>
      <c r="VWU619" s="59" t="s">
        <v>5982</v>
      </c>
      <c r="VWV619" s="59" t="s">
        <v>5983</v>
      </c>
      <c r="VWW619" s="59" t="s">
        <v>2984</v>
      </c>
      <c r="VWX619" s="59" t="s">
        <v>5984</v>
      </c>
      <c r="VWY619" s="59" t="s">
        <v>5985</v>
      </c>
      <c r="VWZ619" s="59" t="s">
        <v>1033</v>
      </c>
      <c r="VXA619" s="59"/>
      <c r="VXB619" s="59" t="s">
        <v>3019</v>
      </c>
      <c r="VXC619" s="59" t="s">
        <v>2843</v>
      </c>
      <c r="VXD619" s="59" t="s">
        <v>5944</v>
      </c>
      <c r="VXE619" s="11" t="s">
        <v>1420</v>
      </c>
      <c r="VXF619" s="11" t="e">
        <f>_xlfn.XLOOKUP(VXE619,'User Stories'!VWZ:VWZ,'User Stories'!VXA:VXA)</f>
        <v>#N/A</v>
      </c>
      <c r="VXG619" s="55"/>
      <c r="VXI619" s="20" t="s">
        <v>3020</v>
      </c>
      <c r="VXJ619" s="11" t="s">
        <v>5981</v>
      </c>
      <c r="VXK619" s="59" t="s">
        <v>5982</v>
      </c>
      <c r="VXL619" s="59" t="s">
        <v>5983</v>
      </c>
      <c r="VXM619" s="59" t="s">
        <v>2984</v>
      </c>
      <c r="VXN619" s="59" t="s">
        <v>5984</v>
      </c>
      <c r="VXO619" s="59" t="s">
        <v>5985</v>
      </c>
      <c r="VXP619" s="59" t="s">
        <v>1033</v>
      </c>
      <c r="VXQ619" s="59"/>
      <c r="VXR619" s="59" t="s">
        <v>3019</v>
      </c>
      <c r="VXS619" s="59" t="s">
        <v>2843</v>
      </c>
      <c r="VXT619" s="59" t="s">
        <v>5944</v>
      </c>
      <c r="VXU619" s="11" t="s">
        <v>1420</v>
      </c>
      <c r="VXV619" s="11" t="e">
        <f>_xlfn.XLOOKUP(VXU619,'User Stories'!VXP:VXP,'User Stories'!VXQ:VXQ)</f>
        <v>#N/A</v>
      </c>
      <c r="VXW619" s="55"/>
      <c r="VXY619" s="20" t="s">
        <v>3020</v>
      </c>
      <c r="VXZ619" s="11" t="s">
        <v>5981</v>
      </c>
      <c r="VYA619" s="59" t="s">
        <v>5982</v>
      </c>
      <c r="VYB619" s="59" t="s">
        <v>5983</v>
      </c>
      <c r="VYC619" s="59" t="s">
        <v>2984</v>
      </c>
      <c r="VYD619" s="59" t="s">
        <v>5984</v>
      </c>
      <c r="VYE619" s="59" t="s">
        <v>5985</v>
      </c>
      <c r="VYF619" s="59" t="s">
        <v>1033</v>
      </c>
      <c r="VYG619" s="59"/>
      <c r="VYH619" s="59" t="s">
        <v>3019</v>
      </c>
      <c r="VYI619" s="59" t="s">
        <v>2843</v>
      </c>
      <c r="VYJ619" s="59" t="s">
        <v>5944</v>
      </c>
      <c r="VYK619" s="11" t="s">
        <v>1420</v>
      </c>
      <c r="VYL619" s="11" t="e">
        <f>_xlfn.XLOOKUP(VYK619,'User Stories'!VYF:VYF,'User Stories'!VYG:VYG)</f>
        <v>#N/A</v>
      </c>
      <c r="VYM619" s="55"/>
      <c r="VYO619" s="20" t="s">
        <v>3020</v>
      </c>
      <c r="VYP619" s="11" t="s">
        <v>5981</v>
      </c>
      <c r="VYQ619" s="59" t="s">
        <v>5982</v>
      </c>
      <c r="VYR619" s="59" t="s">
        <v>5983</v>
      </c>
      <c r="VYS619" s="59" t="s">
        <v>2984</v>
      </c>
      <c r="VYT619" s="59" t="s">
        <v>5984</v>
      </c>
      <c r="VYU619" s="59" t="s">
        <v>5985</v>
      </c>
      <c r="VYV619" s="59" t="s">
        <v>1033</v>
      </c>
      <c r="VYW619" s="59"/>
      <c r="VYX619" s="59" t="s">
        <v>3019</v>
      </c>
      <c r="VYY619" s="59" t="s">
        <v>2843</v>
      </c>
      <c r="VYZ619" s="59" t="s">
        <v>5944</v>
      </c>
      <c r="VZA619" s="11" t="s">
        <v>1420</v>
      </c>
      <c r="VZB619" s="11" t="e">
        <f>_xlfn.XLOOKUP(VZA619,'User Stories'!VYV:VYV,'User Stories'!VYW:VYW)</f>
        <v>#N/A</v>
      </c>
      <c r="VZC619" s="55"/>
      <c r="VZE619" s="20" t="s">
        <v>3020</v>
      </c>
      <c r="VZF619" s="11" t="s">
        <v>5981</v>
      </c>
      <c r="VZG619" s="59" t="s">
        <v>5982</v>
      </c>
      <c r="VZH619" s="59" t="s">
        <v>5983</v>
      </c>
      <c r="VZI619" s="59" t="s">
        <v>2984</v>
      </c>
      <c r="VZJ619" s="59" t="s">
        <v>5984</v>
      </c>
      <c r="VZK619" s="59" t="s">
        <v>5985</v>
      </c>
      <c r="VZL619" s="59" t="s">
        <v>1033</v>
      </c>
      <c r="VZM619" s="59"/>
      <c r="VZN619" s="59" t="s">
        <v>3019</v>
      </c>
      <c r="VZO619" s="59" t="s">
        <v>2843</v>
      </c>
      <c r="VZP619" s="59" t="s">
        <v>5944</v>
      </c>
      <c r="VZQ619" s="11" t="s">
        <v>1420</v>
      </c>
      <c r="VZR619" s="11" t="e">
        <f>_xlfn.XLOOKUP(VZQ619,'User Stories'!VZL:VZL,'User Stories'!VZM:VZM)</f>
        <v>#N/A</v>
      </c>
      <c r="VZS619" s="55"/>
      <c r="VZU619" s="20" t="s">
        <v>3020</v>
      </c>
      <c r="VZV619" s="11" t="s">
        <v>5981</v>
      </c>
      <c r="VZW619" s="59" t="s">
        <v>5982</v>
      </c>
      <c r="VZX619" s="59" t="s">
        <v>5983</v>
      </c>
      <c r="VZY619" s="59" t="s">
        <v>2984</v>
      </c>
      <c r="VZZ619" s="59" t="s">
        <v>5984</v>
      </c>
      <c r="WAA619" s="59" t="s">
        <v>5985</v>
      </c>
      <c r="WAB619" s="59" t="s">
        <v>1033</v>
      </c>
      <c r="WAC619" s="59"/>
      <c r="WAD619" s="59" t="s">
        <v>3019</v>
      </c>
      <c r="WAE619" s="59" t="s">
        <v>2843</v>
      </c>
      <c r="WAF619" s="59" t="s">
        <v>5944</v>
      </c>
      <c r="WAG619" s="11" t="s">
        <v>1420</v>
      </c>
      <c r="WAH619" s="11" t="e">
        <f>_xlfn.XLOOKUP(WAG619,'User Stories'!WAB:WAB,'User Stories'!WAC:WAC)</f>
        <v>#N/A</v>
      </c>
      <c r="WAI619" s="55"/>
      <c r="WAK619" s="20" t="s">
        <v>3020</v>
      </c>
      <c r="WAL619" s="11" t="s">
        <v>5981</v>
      </c>
      <c r="WAM619" s="59" t="s">
        <v>5982</v>
      </c>
      <c r="WAN619" s="59" t="s">
        <v>5983</v>
      </c>
      <c r="WAO619" s="59" t="s">
        <v>2984</v>
      </c>
      <c r="WAP619" s="59" t="s">
        <v>5984</v>
      </c>
      <c r="WAQ619" s="59" t="s">
        <v>5985</v>
      </c>
      <c r="WAR619" s="59" t="s">
        <v>1033</v>
      </c>
      <c r="WAS619" s="59"/>
      <c r="WAT619" s="59" t="s">
        <v>3019</v>
      </c>
      <c r="WAU619" s="59" t="s">
        <v>2843</v>
      </c>
      <c r="WAV619" s="59" t="s">
        <v>5944</v>
      </c>
      <c r="WAW619" s="11" t="s">
        <v>1420</v>
      </c>
      <c r="WAX619" s="11" t="e">
        <f>_xlfn.XLOOKUP(WAW619,'User Stories'!WAR:WAR,'User Stories'!WAS:WAS)</f>
        <v>#N/A</v>
      </c>
      <c r="WAY619" s="55"/>
      <c r="WBA619" s="20" t="s">
        <v>3020</v>
      </c>
      <c r="WBB619" s="11" t="s">
        <v>5981</v>
      </c>
      <c r="WBC619" s="59" t="s">
        <v>5982</v>
      </c>
      <c r="WBD619" s="59" t="s">
        <v>5983</v>
      </c>
      <c r="WBE619" s="59" t="s">
        <v>2984</v>
      </c>
      <c r="WBF619" s="59" t="s">
        <v>5984</v>
      </c>
      <c r="WBG619" s="59" t="s">
        <v>5985</v>
      </c>
      <c r="WBH619" s="59" t="s">
        <v>1033</v>
      </c>
      <c r="WBI619" s="59"/>
      <c r="WBJ619" s="59" t="s">
        <v>3019</v>
      </c>
      <c r="WBK619" s="59" t="s">
        <v>2843</v>
      </c>
      <c r="WBL619" s="59" t="s">
        <v>5944</v>
      </c>
      <c r="WBM619" s="11" t="s">
        <v>1420</v>
      </c>
      <c r="WBN619" s="11" t="e">
        <f>_xlfn.XLOOKUP(WBM619,'User Stories'!WBH:WBH,'User Stories'!WBI:WBI)</f>
        <v>#N/A</v>
      </c>
      <c r="WBO619" s="55"/>
      <c r="WBQ619" s="20" t="s">
        <v>3020</v>
      </c>
      <c r="WBR619" s="11" t="s">
        <v>5981</v>
      </c>
      <c r="WBS619" s="59" t="s">
        <v>5982</v>
      </c>
      <c r="WBT619" s="59" t="s">
        <v>5983</v>
      </c>
      <c r="WBU619" s="59" t="s">
        <v>2984</v>
      </c>
      <c r="WBV619" s="59" t="s">
        <v>5984</v>
      </c>
      <c r="WBW619" s="59" t="s">
        <v>5985</v>
      </c>
      <c r="WBX619" s="59" t="s">
        <v>1033</v>
      </c>
      <c r="WBY619" s="59"/>
      <c r="WBZ619" s="59" t="s">
        <v>3019</v>
      </c>
      <c r="WCA619" s="59" t="s">
        <v>2843</v>
      </c>
      <c r="WCB619" s="59" t="s">
        <v>5944</v>
      </c>
      <c r="WCC619" s="11" t="s">
        <v>1420</v>
      </c>
      <c r="WCD619" s="11" t="e">
        <f>_xlfn.XLOOKUP(WCC619,'User Stories'!WBX:WBX,'User Stories'!WBY:WBY)</f>
        <v>#N/A</v>
      </c>
      <c r="WCE619" s="55"/>
      <c r="WCG619" s="20" t="s">
        <v>3020</v>
      </c>
      <c r="WCH619" s="11" t="s">
        <v>5981</v>
      </c>
      <c r="WCI619" s="59" t="s">
        <v>5982</v>
      </c>
      <c r="WCJ619" s="59" t="s">
        <v>5983</v>
      </c>
      <c r="WCK619" s="59" t="s">
        <v>2984</v>
      </c>
      <c r="WCL619" s="59" t="s">
        <v>5984</v>
      </c>
      <c r="WCM619" s="59" t="s">
        <v>5985</v>
      </c>
      <c r="WCN619" s="59" t="s">
        <v>1033</v>
      </c>
      <c r="WCO619" s="59"/>
      <c r="WCP619" s="59" t="s">
        <v>3019</v>
      </c>
      <c r="WCQ619" s="59" t="s">
        <v>2843</v>
      </c>
      <c r="WCR619" s="59" t="s">
        <v>5944</v>
      </c>
      <c r="WCS619" s="11" t="s">
        <v>1420</v>
      </c>
      <c r="WCT619" s="11" t="e">
        <f>_xlfn.XLOOKUP(WCS619,'User Stories'!WCN:WCN,'User Stories'!WCO:WCO)</f>
        <v>#N/A</v>
      </c>
      <c r="WCU619" s="55"/>
      <c r="WCW619" s="20" t="s">
        <v>3020</v>
      </c>
      <c r="WCX619" s="11" t="s">
        <v>5981</v>
      </c>
      <c r="WCY619" s="59" t="s">
        <v>5982</v>
      </c>
      <c r="WCZ619" s="59" t="s">
        <v>5983</v>
      </c>
      <c r="WDA619" s="59" t="s">
        <v>2984</v>
      </c>
      <c r="WDB619" s="59" t="s">
        <v>5984</v>
      </c>
      <c r="WDC619" s="59" t="s">
        <v>5985</v>
      </c>
      <c r="WDD619" s="59" t="s">
        <v>1033</v>
      </c>
      <c r="WDE619" s="59"/>
      <c r="WDF619" s="59" t="s">
        <v>3019</v>
      </c>
      <c r="WDG619" s="59" t="s">
        <v>2843</v>
      </c>
      <c r="WDH619" s="59" t="s">
        <v>5944</v>
      </c>
      <c r="WDI619" s="11" t="s">
        <v>1420</v>
      </c>
      <c r="WDJ619" s="11" t="e">
        <f>_xlfn.XLOOKUP(WDI619,'User Stories'!WDD:WDD,'User Stories'!WDE:WDE)</f>
        <v>#N/A</v>
      </c>
      <c r="WDK619" s="55"/>
      <c r="WDM619" s="20" t="s">
        <v>3020</v>
      </c>
      <c r="WDN619" s="11" t="s">
        <v>5981</v>
      </c>
      <c r="WDO619" s="59" t="s">
        <v>5982</v>
      </c>
      <c r="WDP619" s="59" t="s">
        <v>5983</v>
      </c>
      <c r="WDQ619" s="59" t="s">
        <v>2984</v>
      </c>
      <c r="WDR619" s="59" t="s">
        <v>5984</v>
      </c>
      <c r="WDS619" s="59" t="s">
        <v>5985</v>
      </c>
      <c r="WDT619" s="59" t="s">
        <v>1033</v>
      </c>
      <c r="WDU619" s="59"/>
      <c r="WDV619" s="59" t="s">
        <v>3019</v>
      </c>
      <c r="WDW619" s="59" t="s">
        <v>2843</v>
      </c>
      <c r="WDX619" s="59" t="s">
        <v>5944</v>
      </c>
      <c r="WDY619" s="11" t="s">
        <v>1420</v>
      </c>
      <c r="WDZ619" s="11" t="e">
        <f>_xlfn.XLOOKUP(WDY619,'User Stories'!WDT:WDT,'User Stories'!WDU:WDU)</f>
        <v>#N/A</v>
      </c>
      <c r="WEA619" s="55"/>
      <c r="WEC619" s="20" t="s">
        <v>3020</v>
      </c>
      <c r="WED619" s="11" t="s">
        <v>5981</v>
      </c>
      <c r="WEE619" s="59" t="s">
        <v>5982</v>
      </c>
      <c r="WEF619" s="59" t="s">
        <v>5983</v>
      </c>
      <c r="WEG619" s="59" t="s">
        <v>2984</v>
      </c>
      <c r="WEH619" s="59" t="s">
        <v>5984</v>
      </c>
      <c r="WEI619" s="59" t="s">
        <v>5985</v>
      </c>
      <c r="WEJ619" s="59" t="s">
        <v>1033</v>
      </c>
      <c r="WEK619" s="59"/>
      <c r="WEL619" s="59" t="s">
        <v>3019</v>
      </c>
      <c r="WEM619" s="59" t="s">
        <v>2843</v>
      </c>
      <c r="WEN619" s="59" t="s">
        <v>5944</v>
      </c>
      <c r="WEO619" s="11" t="s">
        <v>1420</v>
      </c>
      <c r="WEP619" s="11" t="e">
        <f>_xlfn.XLOOKUP(WEO619,'User Stories'!WEJ:WEJ,'User Stories'!WEK:WEK)</f>
        <v>#N/A</v>
      </c>
      <c r="WEQ619" s="55"/>
      <c r="WES619" s="20" t="s">
        <v>3020</v>
      </c>
      <c r="WET619" s="11" t="s">
        <v>5981</v>
      </c>
      <c r="WEU619" s="59" t="s">
        <v>5982</v>
      </c>
      <c r="WEV619" s="59" t="s">
        <v>5983</v>
      </c>
      <c r="WEW619" s="59" t="s">
        <v>2984</v>
      </c>
      <c r="WEX619" s="59" t="s">
        <v>5984</v>
      </c>
      <c r="WEY619" s="59" t="s">
        <v>5985</v>
      </c>
      <c r="WEZ619" s="59" t="s">
        <v>1033</v>
      </c>
      <c r="WFA619" s="59"/>
      <c r="WFB619" s="59" t="s">
        <v>3019</v>
      </c>
      <c r="WFC619" s="59" t="s">
        <v>2843</v>
      </c>
      <c r="WFD619" s="59" t="s">
        <v>5944</v>
      </c>
      <c r="WFE619" s="11" t="s">
        <v>1420</v>
      </c>
      <c r="WFF619" s="11" t="e">
        <f>_xlfn.XLOOKUP(WFE619,'User Stories'!WEZ:WEZ,'User Stories'!WFA:WFA)</f>
        <v>#N/A</v>
      </c>
      <c r="WFG619" s="55"/>
      <c r="WFI619" s="20" t="s">
        <v>3020</v>
      </c>
      <c r="WFJ619" s="11" t="s">
        <v>5981</v>
      </c>
      <c r="WFK619" s="59" t="s">
        <v>5982</v>
      </c>
      <c r="WFL619" s="59" t="s">
        <v>5983</v>
      </c>
      <c r="WFM619" s="59" t="s">
        <v>2984</v>
      </c>
      <c r="WFN619" s="59" t="s">
        <v>5984</v>
      </c>
      <c r="WFO619" s="59" t="s">
        <v>5985</v>
      </c>
      <c r="WFP619" s="59" t="s">
        <v>1033</v>
      </c>
      <c r="WFQ619" s="59"/>
      <c r="WFR619" s="59" t="s">
        <v>3019</v>
      </c>
      <c r="WFS619" s="59" t="s">
        <v>2843</v>
      </c>
      <c r="WFT619" s="59" t="s">
        <v>5944</v>
      </c>
      <c r="WFU619" s="11" t="s">
        <v>1420</v>
      </c>
      <c r="WFV619" s="11" t="e">
        <f>_xlfn.XLOOKUP(WFU619,'User Stories'!WFP:WFP,'User Stories'!WFQ:WFQ)</f>
        <v>#N/A</v>
      </c>
      <c r="WFW619" s="55"/>
      <c r="WFY619" s="20" t="s">
        <v>3020</v>
      </c>
      <c r="WFZ619" s="11" t="s">
        <v>5981</v>
      </c>
      <c r="WGA619" s="59" t="s">
        <v>5982</v>
      </c>
      <c r="WGB619" s="59" t="s">
        <v>5983</v>
      </c>
      <c r="WGC619" s="59" t="s">
        <v>2984</v>
      </c>
      <c r="WGD619" s="59" t="s">
        <v>5984</v>
      </c>
      <c r="WGE619" s="59" t="s">
        <v>5985</v>
      </c>
      <c r="WGF619" s="59" t="s">
        <v>1033</v>
      </c>
      <c r="WGG619" s="59"/>
      <c r="WGH619" s="59" t="s">
        <v>3019</v>
      </c>
      <c r="WGI619" s="59" t="s">
        <v>2843</v>
      </c>
      <c r="WGJ619" s="59" t="s">
        <v>5944</v>
      </c>
      <c r="WGK619" s="11" t="s">
        <v>1420</v>
      </c>
      <c r="WGL619" s="11" t="e">
        <f>_xlfn.XLOOKUP(WGK619,'User Stories'!WGF:WGF,'User Stories'!WGG:WGG)</f>
        <v>#N/A</v>
      </c>
      <c r="WGM619" s="55"/>
      <c r="WGO619" s="20" t="s">
        <v>3020</v>
      </c>
      <c r="WGP619" s="11" t="s">
        <v>5981</v>
      </c>
      <c r="WGQ619" s="59" t="s">
        <v>5982</v>
      </c>
      <c r="WGR619" s="59" t="s">
        <v>5983</v>
      </c>
      <c r="WGS619" s="59" t="s">
        <v>2984</v>
      </c>
      <c r="WGT619" s="59" t="s">
        <v>5984</v>
      </c>
      <c r="WGU619" s="59" t="s">
        <v>5985</v>
      </c>
      <c r="WGV619" s="59" t="s">
        <v>1033</v>
      </c>
      <c r="WGW619" s="59"/>
      <c r="WGX619" s="59" t="s">
        <v>3019</v>
      </c>
      <c r="WGY619" s="59" t="s">
        <v>2843</v>
      </c>
      <c r="WGZ619" s="59" t="s">
        <v>5944</v>
      </c>
      <c r="WHA619" s="11" t="s">
        <v>1420</v>
      </c>
      <c r="WHB619" s="11" t="e">
        <f>_xlfn.XLOOKUP(WHA619,'User Stories'!WGV:WGV,'User Stories'!WGW:WGW)</f>
        <v>#N/A</v>
      </c>
      <c r="WHC619" s="55"/>
      <c r="WHE619" s="20" t="s">
        <v>3020</v>
      </c>
      <c r="WHF619" s="11" t="s">
        <v>5981</v>
      </c>
      <c r="WHG619" s="59" t="s">
        <v>5982</v>
      </c>
      <c r="WHH619" s="59" t="s">
        <v>5983</v>
      </c>
      <c r="WHI619" s="59" t="s">
        <v>2984</v>
      </c>
      <c r="WHJ619" s="59" t="s">
        <v>5984</v>
      </c>
      <c r="WHK619" s="59" t="s">
        <v>5985</v>
      </c>
      <c r="WHL619" s="59" t="s">
        <v>1033</v>
      </c>
      <c r="WHM619" s="59"/>
      <c r="WHN619" s="59" t="s">
        <v>3019</v>
      </c>
      <c r="WHO619" s="59" t="s">
        <v>2843</v>
      </c>
      <c r="WHP619" s="59" t="s">
        <v>5944</v>
      </c>
      <c r="WHQ619" s="11" t="s">
        <v>1420</v>
      </c>
      <c r="WHR619" s="11" t="e">
        <f>_xlfn.XLOOKUP(WHQ619,'User Stories'!WHL:WHL,'User Stories'!WHM:WHM)</f>
        <v>#N/A</v>
      </c>
      <c r="WHS619" s="55"/>
      <c r="WHU619" s="20" t="s">
        <v>3020</v>
      </c>
      <c r="WHV619" s="11" t="s">
        <v>5981</v>
      </c>
      <c r="WHW619" s="59" t="s">
        <v>5982</v>
      </c>
      <c r="WHX619" s="59" t="s">
        <v>5983</v>
      </c>
      <c r="WHY619" s="59" t="s">
        <v>2984</v>
      </c>
      <c r="WHZ619" s="59" t="s">
        <v>5984</v>
      </c>
      <c r="WIA619" s="59" t="s">
        <v>5985</v>
      </c>
      <c r="WIB619" s="59" t="s">
        <v>1033</v>
      </c>
      <c r="WIC619" s="59"/>
      <c r="WID619" s="59" t="s">
        <v>3019</v>
      </c>
      <c r="WIE619" s="59" t="s">
        <v>2843</v>
      </c>
      <c r="WIF619" s="59" t="s">
        <v>5944</v>
      </c>
      <c r="WIG619" s="11" t="s">
        <v>1420</v>
      </c>
      <c r="WIH619" s="11" t="e">
        <f>_xlfn.XLOOKUP(WIG619,'User Stories'!WIB:WIB,'User Stories'!WIC:WIC)</f>
        <v>#N/A</v>
      </c>
      <c r="WII619" s="55"/>
      <c r="WIK619" s="20" t="s">
        <v>3020</v>
      </c>
      <c r="WIL619" s="11" t="s">
        <v>5981</v>
      </c>
      <c r="WIM619" s="59" t="s">
        <v>5982</v>
      </c>
      <c r="WIN619" s="59" t="s">
        <v>5983</v>
      </c>
      <c r="WIO619" s="59" t="s">
        <v>2984</v>
      </c>
      <c r="WIP619" s="59" t="s">
        <v>5984</v>
      </c>
      <c r="WIQ619" s="59" t="s">
        <v>5985</v>
      </c>
      <c r="WIR619" s="59" t="s">
        <v>1033</v>
      </c>
      <c r="WIS619" s="59"/>
      <c r="WIT619" s="59" t="s">
        <v>3019</v>
      </c>
      <c r="WIU619" s="59" t="s">
        <v>2843</v>
      </c>
      <c r="WIV619" s="59" t="s">
        <v>5944</v>
      </c>
      <c r="WIW619" s="11" t="s">
        <v>1420</v>
      </c>
      <c r="WIX619" s="11" t="e">
        <f>_xlfn.XLOOKUP(WIW619,'User Stories'!WIR:WIR,'User Stories'!WIS:WIS)</f>
        <v>#N/A</v>
      </c>
      <c r="WIY619" s="55"/>
      <c r="WJA619" s="20" t="s">
        <v>3020</v>
      </c>
      <c r="WJB619" s="11" t="s">
        <v>5981</v>
      </c>
      <c r="WJC619" s="59" t="s">
        <v>5982</v>
      </c>
      <c r="WJD619" s="59" t="s">
        <v>5983</v>
      </c>
      <c r="WJE619" s="59" t="s">
        <v>2984</v>
      </c>
      <c r="WJF619" s="59" t="s">
        <v>5984</v>
      </c>
      <c r="WJG619" s="59" t="s">
        <v>5985</v>
      </c>
      <c r="WJH619" s="59" t="s">
        <v>1033</v>
      </c>
      <c r="WJI619" s="59"/>
      <c r="WJJ619" s="59" t="s">
        <v>3019</v>
      </c>
      <c r="WJK619" s="59" t="s">
        <v>2843</v>
      </c>
      <c r="WJL619" s="59" t="s">
        <v>5944</v>
      </c>
      <c r="WJM619" s="11" t="s">
        <v>1420</v>
      </c>
      <c r="WJN619" s="11" t="e">
        <f>_xlfn.XLOOKUP(WJM619,'User Stories'!WJH:WJH,'User Stories'!WJI:WJI)</f>
        <v>#N/A</v>
      </c>
      <c r="WJO619" s="55"/>
      <c r="WJQ619" s="20" t="s">
        <v>3020</v>
      </c>
      <c r="WJR619" s="11" t="s">
        <v>5981</v>
      </c>
      <c r="WJS619" s="59" t="s">
        <v>5982</v>
      </c>
      <c r="WJT619" s="59" t="s">
        <v>5983</v>
      </c>
      <c r="WJU619" s="59" t="s">
        <v>2984</v>
      </c>
      <c r="WJV619" s="59" t="s">
        <v>5984</v>
      </c>
      <c r="WJW619" s="59" t="s">
        <v>5985</v>
      </c>
      <c r="WJX619" s="59" t="s">
        <v>1033</v>
      </c>
      <c r="WJY619" s="59"/>
      <c r="WJZ619" s="59" t="s">
        <v>3019</v>
      </c>
      <c r="WKA619" s="59" t="s">
        <v>2843</v>
      </c>
      <c r="WKB619" s="59" t="s">
        <v>5944</v>
      </c>
      <c r="WKC619" s="11" t="s">
        <v>1420</v>
      </c>
      <c r="WKD619" s="11" t="e">
        <f>_xlfn.XLOOKUP(WKC619,'User Stories'!WJX:WJX,'User Stories'!WJY:WJY)</f>
        <v>#N/A</v>
      </c>
      <c r="WKE619" s="55"/>
      <c r="WKG619" s="20" t="s">
        <v>3020</v>
      </c>
      <c r="WKH619" s="11" t="s">
        <v>5981</v>
      </c>
      <c r="WKI619" s="59" t="s">
        <v>5982</v>
      </c>
      <c r="WKJ619" s="59" t="s">
        <v>5983</v>
      </c>
      <c r="WKK619" s="59" t="s">
        <v>2984</v>
      </c>
      <c r="WKL619" s="59" t="s">
        <v>5984</v>
      </c>
      <c r="WKM619" s="59" t="s">
        <v>5985</v>
      </c>
      <c r="WKN619" s="59" t="s">
        <v>1033</v>
      </c>
      <c r="WKO619" s="59"/>
      <c r="WKP619" s="59" t="s">
        <v>3019</v>
      </c>
      <c r="WKQ619" s="59" t="s">
        <v>2843</v>
      </c>
      <c r="WKR619" s="59" t="s">
        <v>5944</v>
      </c>
      <c r="WKS619" s="11" t="s">
        <v>1420</v>
      </c>
      <c r="WKT619" s="11" t="e">
        <f>_xlfn.XLOOKUP(WKS619,'User Stories'!WKN:WKN,'User Stories'!WKO:WKO)</f>
        <v>#N/A</v>
      </c>
      <c r="WKU619" s="55"/>
      <c r="WKW619" s="20" t="s">
        <v>3020</v>
      </c>
      <c r="WKX619" s="11" t="s">
        <v>5981</v>
      </c>
      <c r="WKY619" s="59" t="s">
        <v>5982</v>
      </c>
      <c r="WKZ619" s="59" t="s">
        <v>5983</v>
      </c>
      <c r="WLA619" s="59" t="s">
        <v>2984</v>
      </c>
      <c r="WLB619" s="59" t="s">
        <v>5984</v>
      </c>
      <c r="WLC619" s="59" t="s">
        <v>5985</v>
      </c>
      <c r="WLD619" s="59" t="s">
        <v>1033</v>
      </c>
      <c r="WLE619" s="59"/>
      <c r="WLF619" s="59" t="s">
        <v>3019</v>
      </c>
      <c r="WLG619" s="59" t="s">
        <v>2843</v>
      </c>
      <c r="WLH619" s="59" t="s">
        <v>5944</v>
      </c>
      <c r="WLI619" s="11" t="s">
        <v>1420</v>
      </c>
      <c r="WLJ619" s="11" t="e">
        <f>_xlfn.XLOOKUP(WLI619,'User Stories'!WLD:WLD,'User Stories'!WLE:WLE)</f>
        <v>#N/A</v>
      </c>
      <c r="WLK619" s="55"/>
      <c r="WLM619" s="20" t="s">
        <v>3020</v>
      </c>
      <c r="WLN619" s="11" t="s">
        <v>5981</v>
      </c>
      <c r="WLO619" s="59" t="s">
        <v>5982</v>
      </c>
      <c r="WLP619" s="59" t="s">
        <v>5983</v>
      </c>
      <c r="WLQ619" s="59" t="s">
        <v>2984</v>
      </c>
      <c r="WLR619" s="59" t="s">
        <v>5984</v>
      </c>
      <c r="WLS619" s="59" t="s">
        <v>5985</v>
      </c>
      <c r="WLT619" s="59" t="s">
        <v>1033</v>
      </c>
      <c r="WLU619" s="59"/>
      <c r="WLV619" s="59" t="s">
        <v>3019</v>
      </c>
      <c r="WLW619" s="59" t="s">
        <v>2843</v>
      </c>
      <c r="WLX619" s="59" t="s">
        <v>5944</v>
      </c>
      <c r="WLY619" s="11" t="s">
        <v>1420</v>
      </c>
      <c r="WLZ619" s="11" t="e">
        <f>_xlfn.XLOOKUP(WLY619,'User Stories'!WLT:WLT,'User Stories'!WLU:WLU)</f>
        <v>#N/A</v>
      </c>
      <c r="WMA619" s="55"/>
      <c r="WMC619" s="20" t="s">
        <v>3020</v>
      </c>
      <c r="WMD619" s="11" t="s">
        <v>5981</v>
      </c>
      <c r="WME619" s="59" t="s">
        <v>5982</v>
      </c>
      <c r="WMF619" s="59" t="s">
        <v>5983</v>
      </c>
      <c r="WMG619" s="59" t="s">
        <v>2984</v>
      </c>
      <c r="WMH619" s="59" t="s">
        <v>5984</v>
      </c>
      <c r="WMI619" s="59" t="s">
        <v>5985</v>
      </c>
      <c r="WMJ619" s="59" t="s">
        <v>1033</v>
      </c>
      <c r="WMK619" s="59"/>
      <c r="WML619" s="59" t="s">
        <v>3019</v>
      </c>
      <c r="WMM619" s="59" t="s">
        <v>2843</v>
      </c>
      <c r="WMN619" s="59" t="s">
        <v>5944</v>
      </c>
      <c r="WMO619" s="11" t="s">
        <v>1420</v>
      </c>
      <c r="WMP619" s="11" t="e">
        <f>_xlfn.XLOOKUP(WMO619,'User Stories'!WMJ:WMJ,'User Stories'!WMK:WMK)</f>
        <v>#N/A</v>
      </c>
      <c r="WMQ619" s="55"/>
      <c r="WMS619" s="20" t="s">
        <v>3020</v>
      </c>
      <c r="WMT619" s="11" t="s">
        <v>5981</v>
      </c>
      <c r="WMU619" s="59" t="s">
        <v>5982</v>
      </c>
      <c r="WMV619" s="59" t="s">
        <v>5983</v>
      </c>
      <c r="WMW619" s="59" t="s">
        <v>2984</v>
      </c>
      <c r="WMX619" s="59" t="s">
        <v>5984</v>
      </c>
      <c r="WMY619" s="59" t="s">
        <v>5985</v>
      </c>
      <c r="WMZ619" s="59" t="s">
        <v>1033</v>
      </c>
      <c r="WNA619" s="59"/>
      <c r="WNB619" s="59" t="s">
        <v>3019</v>
      </c>
      <c r="WNC619" s="59" t="s">
        <v>2843</v>
      </c>
      <c r="WND619" s="59" t="s">
        <v>5944</v>
      </c>
      <c r="WNE619" s="11" t="s">
        <v>1420</v>
      </c>
      <c r="WNF619" s="11" t="e">
        <f>_xlfn.XLOOKUP(WNE619,'User Stories'!WMZ:WMZ,'User Stories'!WNA:WNA)</f>
        <v>#N/A</v>
      </c>
      <c r="WNG619" s="55"/>
      <c r="WNI619" s="20" t="s">
        <v>3020</v>
      </c>
      <c r="WNJ619" s="11" t="s">
        <v>5981</v>
      </c>
      <c r="WNK619" s="59" t="s">
        <v>5982</v>
      </c>
      <c r="WNL619" s="59" t="s">
        <v>5983</v>
      </c>
      <c r="WNM619" s="59" t="s">
        <v>2984</v>
      </c>
      <c r="WNN619" s="59" t="s">
        <v>5984</v>
      </c>
      <c r="WNO619" s="59" t="s">
        <v>5985</v>
      </c>
      <c r="WNP619" s="59" t="s">
        <v>1033</v>
      </c>
      <c r="WNQ619" s="59"/>
      <c r="WNR619" s="59" t="s">
        <v>3019</v>
      </c>
      <c r="WNS619" s="59" t="s">
        <v>2843</v>
      </c>
      <c r="WNT619" s="59" t="s">
        <v>5944</v>
      </c>
      <c r="WNU619" s="11" t="s">
        <v>1420</v>
      </c>
      <c r="WNV619" s="11" t="e">
        <f>_xlfn.XLOOKUP(WNU619,'User Stories'!WNP:WNP,'User Stories'!WNQ:WNQ)</f>
        <v>#N/A</v>
      </c>
      <c r="WNW619" s="55"/>
      <c r="WNY619" s="20" t="s">
        <v>3020</v>
      </c>
      <c r="WNZ619" s="11" t="s">
        <v>5981</v>
      </c>
      <c r="WOA619" s="59" t="s">
        <v>5982</v>
      </c>
      <c r="WOB619" s="59" t="s">
        <v>5983</v>
      </c>
      <c r="WOC619" s="59" t="s">
        <v>2984</v>
      </c>
      <c r="WOD619" s="59" t="s">
        <v>5984</v>
      </c>
      <c r="WOE619" s="59" t="s">
        <v>5985</v>
      </c>
      <c r="WOF619" s="59" t="s">
        <v>1033</v>
      </c>
      <c r="WOG619" s="59"/>
      <c r="WOH619" s="59" t="s">
        <v>3019</v>
      </c>
      <c r="WOI619" s="59" t="s">
        <v>2843</v>
      </c>
      <c r="WOJ619" s="59" t="s">
        <v>5944</v>
      </c>
      <c r="WOK619" s="11" t="s">
        <v>1420</v>
      </c>
      <c r="WOL619" s="11" t="e">
        <f>_xlfn.XLOOKUP(WOK619,'User Stories'!WOF:WOF,'User Stories'!WOG:WOG)</f>
        <v>#N/A</v>
      </c>
      <c r="WOM619" s="55"/>
      <c r="WOO619" s="20" t="s">
        <v>3020</v>
      </c>
      <c r="WOP619" s="11" t="s">
        <v>5981</v>
      </c>
      <c r="WOQ619" s="59" t="s">
        <v>5982</v>
      </c>
      <c r="WOR619" s="59" t="s">
        <v>5983</v>
      </c>
      <c r="WOS619" s="59" t="s">
        <v>2984</v>
      </c>
      <c r="WOT619" s="59" t="s">
        <v>5984</v>
      </c>
      <c r="WOU619" s="59" t="s">
        <v>5985</v>
      </c>
      <c r="WOV619" s="59" t="s">
        <v>1033</v>
      </c>
      <c r="WOW619" s="59"/>
      <c r="WOX619" s="59" t="s">
        <v>3019</v>
      </c>
      <c r="WOY619" s="59" t="s">
        <v>2843</v>
      </c>
      <c r="WOZ619" s="59" t="s">
        <v>5944</v>
      </c>
      <c r="WPA619" s="11" t="s">
        <v>1420</v>
      </c>
      <c r="WPB619" s="11" t="e">
        <f>_xlfn.XLOOKUP(WPA619,'User Stories'!WOV:WOV,'User Stories'!WOW:WOW)</f>
        <v>#N/A</v>
      </c>
      <c r="WPC619" s="55"/>
      <c r="WPE619" s="20" t="s">
        <v>3020</v>
      </c>
      <c r="WPF619" s="11" t="s">
        <v>5981</v>
      </c>
      <c r="WPG619" s="59" t="s">
        <v>5982</v>
      </c>
      <c r="WPH619" s="59" t="s">
        <v>5983</v>
      </c>
      <c r="WPI619" s="59" t="s">
        <v>2984</v>
      </c>
      <c r="WPJ619" s="59" t="s">
        <v>5984</v>
      </c>
      <c r="WPK619" s="59" t="s">
        <v>5985</v>
      </c>
      <c r="WPL619" s="59" t="s">
        <v>1033</v>
      </c>
      <c r="WPM619" s="59"/>
      <c r="WPN619" s="59" t="s">
        <v>3019</v>
      </c>
      <c r="WPO619" s="59" t="s">
        <v>2843</v>
      </c>
      <c r="WPP619" s="59" t="s">
        <v>5944</v>
      </c>
      <c r="WPQ619" s="11" t="s">
        <v>1420</v>
      </c>
      <c r="WPR619" s="11" t="e">
        <f>_xlfn.XLOOKUP(WPQ619,'User Stories'!WPL:WPL,'User Stories'!WPM:WPM)</f>
        <v>#N/A</v>
      </c>
      <c r="WPS619" s="55"/>
      <c r="WPU619" s="20" t="s">
        <v>3020</v>
      </c>
      <c r="WPV619" s="11" t="s">
        <v>5981</v>
      </c>
      <c r="WPW619" s="59" t="s">
        <v>5982</v>
      </c>
      <c r="WPX619" s="59" t="s">
        <v>5983</v>
      </c>
      <c r="WPY619" s="59" t="s">
        <v>2984</v>
      </c>
      <c r="WPZ619" s="59" t="s">
        <v>5984</v>
      </c>
      <c r="WQA619" s="59" t="s">
        <v>5985</v>
      </c>
      <c r="WQB619" s="59" t="s">
        <v>1033</v>
      </c>
      <c r="WQC619" s="59"/>
      <c r="WQD619" s="59" t="s">
        <v>3019</v>
      </c>
      <c r="WQE619" s="59" t="s">
        <v>2843</v>
      </c>
      <c r="WQF619" s="59" t="s">
        <v>5944</v>
      </c>
      <c r="WQG619" s="11" t="s">
        <v>1420</v>
      </c>
      <c r="WQH619" s="11" t="e">
        <f>_xlfn.XLOOKUP(WQG619,'User Stories'!WQB:WQB,'User Stories'!WQC:WQC)</f>
        <v>#N/A</v>
      </c>
      <c r="WQI619" s="55"/>
      <c r="WQK619" s="20" t="s">
        <v>3020</v>
      </c>
      <c r="WQL619" s="11" t="s">
        <v>5981</v>
      </c>
      <c r="WQM619" s="59" t="s">
        <v>5982</v>
      </c>
      <c r="WQN619" s="59" t="s">
        <v>5983</v>
      </c>
      <c r="WQO619" s="59" t="s">
        <v>2984</v>
      </c>
      <c r="WQP619" s="59" t="s">
        <v>5984</v>
      </c>
      <c r="WQQ619" s="59" t="s">
        <v>5985</v>
      </c>
      <c r="WQR619" s="59" t="s">
        <v>1033</v>
      </c>
      <c r="WQS619" s="59"/>
      <c r="WQT619" s="59" t="s">
        <v>3019</v>
      </c>
      <c r="WQU619" s="59" t="s">
        <v>2843</v>
      </c>
      <c r="WQV619" s="59" t="s">
        <v>5944</v>
      </c>
      <c r="WQW619" s="11" t="s">
        <v>1420</v>
      </c>
      <c r="WQX619" s="11" t="e">
        <f>_xlfn.XLOOKUP(WQW619,'User Stories'!WQR:WQR,'User Stories'!WQS:WQS)</f>
        <v>#N/A</v>
      </c>
      <c r="WQY619" s="55"/>
      <c r="WRA619" s="20" t="s">
        <v>3020</v>
      </c>
      <c r="WRB619" s="11" t="s">
        <v>5981</v>
      </c>
      <c r="WRC619" s="59" t="s">
        <v>5982</v>
      </c>
      <c r="WRD619" s="59" t="s">
        <v>5983</v>
      </c>
      <c r="WRE619" s="59" t="s">
        <v>2984</v>
      </c>
      <c r="WRF619" s="59" t="s">
        <v>5984</v>
      </c>
      <c r="WRG619" s="59" t="s">
        <v>5985</v>
      </c>
      <c r="WRH619" s="59" t="s">
        <v>1033</v>
      </c>
      <c r="WRI619" s="59"/>
      <c r="WRJ619" s="59" t="s">
        <v>3019</v>
      </c>
      <c r="WRK619" s="59" t="s">
        <v>2843</v>
      </c>
      <c r="WRL619" s="59" t="s">
        <v>5944</v>
      </c>
      <c r="WRM619" s="11" t="s">
        <v>1420</v>
      </c>
      <c r="WRN619" s="11" t="e">
        <f>_xlfn.XLOOKUP(WRM619,'User Stories'!WRH:WRH,'User Stories'!WRI:WRI)</f>
        <v>#N/A</v>
      </c>
      <c r="WRO619" s="55"/>
      <c r="WRQ619" s="20" t="s">
        <v>3020</v>
      </c>
      <c r="WRR619" s="11" t="s">
        <v>5981</v>
      </c>
      <c r="WRS619" s="59" t="s">
        <v>5982</v>
      </c>
      <c r="WRT619" s="59" t="s">
        <v>5983</v>
      </c>
      <c r="WRU619" s="59" t="s">
        <v>2984</v>
      </c>
      <c r="WRV619" s="59" t="s">
        <v>5984</v>
      </c>
      <c r="WRW619" s="59" t="s">
        <v>5985</v>
      </c>
      <c r="WRX619" s="59" t="s">
        <v>1033</v>
      </c>
      <c r="WRY619" s="59"/>
      <c r="WRZ619" s="59" t="s">
        <v>3019</v>
      </c>
      <c r="WSA619" s="59" t="s">
        <v>2843</v>
      </c>
      <c r="WSB619" s="59" t="s">
        <v>5944</v>
      </c>
      <c r="WSC619" s="11" t="s">
        <v>1420</v>
      </c>
      <c r="WSD619" s="11" t="e">
        <f>_xlfn.XLOOKUP(WSC619,'User Stories'!WRX:WRX,'User Stories'!WRY:WRY)</f>
        <v>#N/A</v>
      </c>
      <c r="WSE619" s="55"/>
      <c r="WSG619" s="20" t="s">
        <v>3020</v>
      </c>
      <c r="WSH619" s="11" t="s">
        <v>5981</v>
      </c>
      <c r="WSI619" s="59" t="s">
        <v>5982</v>
      </c>
      <c r="WSJ619" s="59" t="s">
        <v>5983</v>
      </c>
      <c r="WSK619" s="59" t="s">
        <v>2984</v>
      </c>
      <c r="WSL619" s="59" t="s">
        <v>5984</v>
      </c>
      <c r="WSM619" s="59" t="s">
        <v>5985</v>
      </c>
      <c r="WSN619" s="59" t="s">
        <v>1033</v>
      </c>
      <c r="WSO619" s="59"/>
      <c r="WSP619" s="59" t="s">
        <v>3019</v>
      </c>
      <c r="WSQ619" s="59" t="s">
        <v>2843</v>
      </c>
      <c r="WSR619" s="59" t="s">
        <v>5944</v>
      </c>
      <c r="WSS619" s="11" t="s">
        <v>1420</v>
      </c>
      <c r="WST619" s="11" t="e">
        <f>_xlfn.XLOOKUP(WSS619,'User Stories'!WSN:WSN,'User Stories'!WSO:WSO)</f>
        <v>#N/A</v>
      </c>
      <c r="WSU619" s="55"/>
      <c r="WSW619" s="20" t="s">
        <v>3020</v>
      </c>
      <c r="WSX619" s="11" t="s">
        <v>5981</v>
      </c>
      <c r="WSY619" s="59" t="s">
        <v>5982</v>
      </c>
      <c r="WSZ619" s="59" t="s">
        <v>5983</v>
      </c>
      <c r="WTA619" s="59" t="s">
        <v>2984</v>
      </c>
      <c r="WTB619" s="59" t="s">
        <v>5984</v>
      </c>
      <c r="WTC619" s="59" t="s">
        <v>5985</v>
      </c>
      <c r="WTD619" s="59" t="s">
        <v>1033</v>
      </c>
      <c r="WTE619" s="59"/>
      <c r="WTF619" s="59" t="s">
        <v>3019</v>
      </c>
      <c r="WTG619" s="59" t="s">
        <v>2843</v>
      </c>
      <c r="WTH619" s="59" t="s">
        <v>5944</v>
      </c>
      <c r="WTI619" s="11" t="s">
        <v>1420</v>
      </c>
      <c r="WTJ619" s="11" t="e">
        <f>_xlfn.XLOOKUP(WTI619,'User Stories'!WTD:WTD,'User Stories'!WTE:WTE)</f>
        <v>#N/A</v>
      </c>
      <c r="WTK619" s="55"/>
      <c r="WTM619" s="20" t="s">
        <v>3020</v>
      </c>
      <c r="WTN619" s="11" t="s">
        <v>5981</v>
      </c>
      <c r="WTO619" s="59" t="s">
        <v>5982</v>
      </c>
      <c r="WTP619" s="59" t="s">
        <v>5983</v>
      </c>
      <c r="WTQ619" s="59" t="s">
        <v>2984</v>
      </c>
      <c r="WTR619" s="59" t="s">
        <v>5984</v>
      </c>
      <c r="WTS619" s="59" t="s">
        <v>5985</v>
      </c>
      <c r="WTT619" s="59" t="s">
        <v>1033</v>
      </c>
      <c r="WTU619" s="59"/>
      <c r="WTV619" s="59" t="s">
        <v>3019</v>
      </c>
      <c r="WTW619" s="59" t="s">
        <v>2843</v>
      </c>
      <c r="WTX619" s="59" t="s">
        <v>5944</v>
      </c>
      <c r="WTY619" s="11" t="s">
        <v>1420</v>
      </c>
      <c r="WTZ619" s="11" t="e">
        <f>_xlfn.XLOOKUP(WTY619,'User Stories'!WTT:WTT,'User Stories'!WTU:WTU)</f>
        <v>#N/A</v>
      </c>
      <c r="WUA619" s="55"/>
      <c r="WUC619" s="20" t="s">
        <v>3020</v>
      </c>
      <c r="WUD619" s="11" t="s">
        <v>5981</v>
      </c>
      <c r="WUE619" s="59" t="s">
        <v>5982</v>
      </c>
      <c r="WUF619" s="59" t="s">
        <v>5983</v>
      </c>
      <c r="WUG619" s="59" t="s">
        <v>2984</v>
      </c>
      <c r="WUH619" s="59" t="s">
        <v>5984</v>
      </c>
      <c r="WUI619" s="59" t="s">
        <v>5985</v>
      </c>
      <c r="WUJ619" s="59" t="s">
        <v>1033</v>
      </c>
      <c r="WUK619" s="59"/>
      <c r="WUL619" s="59" t="s">
        <v>3019</v>
      </c>
      <c r="WUM619" s="59" t="s">
        <v>2843</v>
      </c>
      <c r="WUN619" s="59" t="s">
        <v>5944</v>
      </c>
      <c r="WUO619" s="11" t="s">
        <v>1420</v>
      </c>
      <c r="WUP619" s="11" t="e">
        <f>_xlfn.XLOOKUP(WUO619,'User Stories'!WUJ:WUJ,'User Stories'!WUK:WUK)</f>
        <v>#N/A</v>
      </c>
      <c r="WUQ619" s="55"/>
      <c r="WUS619" s="20" t="s">
        <v>3020</v>
      </c>
      <c r="WUT619" s="11" t="s">
        <v>5981</v>
      </c>
      <c r="WUU619" s="59" t="s">
        <v>5982</v>
      </c>
      <c r="WUV619" s="59" t="s">
        <v>5983</v>
      </c>
      <c r="WUW619" s="59" t="s">
        <v>2984</v>
      </c>
      <c r="WUX619" s="59" t="s">
        <v>5984</v>
      </c>
      <c r="WUY619" s="59" t="s">
        <v>5985</v>
      </c>
      <c r="WUZ619" s="59" t="s">
        <v>1033</v>
      </c>
      <c r="WVA619" s="59"/>
      <c r="WVB619" s="59" t="s">
        <v>3019</v>
      </c>
      <c r="WVC619" s="59" t="s">
        <v>2843</v>
      </c>
      <c r="WVD619" s="59" t="s">
        <v>5944</v>
      </c>
      <c r="WVE619" s="11" t="s">
        <v>1420</v>
      </c>
      <c r="WVF619" s="11" t="e">
        <f>_xlfn.XLOOKUP(WVE619,'User Stories'!WUZ:WUZ,'User Stories'!WVA:WVA)</f>
        <v>#N/A</v>
      </c>
      <c r="WVG619" s="55"/>
      <c r="WVI619" s="20" t="s">
        <v>3020</v>
      </c>
      <c r="WVJ619" s="11" t="s">
        <v>5981</v>
      </c>
      <c r="WVK619" s="59" t="s">
        <v>5982</v>
      </c>
      <c r="WVL619" s="59" t="s">
        <v>5983</v>
      </c>
      <c r="WVM619" s="59" t="s">
        <v>2984</v>
      </c>
      <c r="WVN619" s="59" t="s">
        <v>5984</v>
      </c>
      <c r="WVO619" s="59" t="s">
        <v>5985</v>
      </c>
      <c r="WVP619" s="59" t="s">
        <v>1033</v>
      </c>
      <c r="WVQ619" s="59"/>
      <c r="WVR619" s="59" t="s">
        <v>3019</v>
      </c>
      <c r="WVS619" s="59" t="s">
        <v>2843</v>
      </c>
      <c r="WVT619" s="59" t="s">
        <v>5944</v>
      </c>
      <c r="WVU619" s="11" t="s">
        <v>1420</v>
      </c>
      <c r="WVV619" s="11" t="e">
        <f>_xlfn.XLOOKUP(WVU619,'User Stories'!WVP:WVP,'User Stories'!WVQ:WVQ)</f>
        <v>#N/A</v>
      </c>
      <c r="WVW619" s="55"/>
      <c r="WVY619" s="20" t="s">
        <v>3020</v>
      </c>
      <c r="WVZ619" s="11" t="s">
        <v>5981</v>
      </c>
      <c r="WWA619" s="59" t="s">
        <v>5982</v>
      </c>
      <c r="WWB619" s="59" t="s">
        <v>5983</v>
      </c>
      <c r="WWC619" s="59" t="s">
        <v>2984</v>
      </c>
      <c r="WWD619" s="59" t="s">
        <v>5984</v>
      </c>
      <c r="WWE619" s="59" t="s">
        <v>5985</v>
      </c>
      <c r="WWF619" s="59" t="s">
        <v>1033</v>
      </c>
      <c r="WWG619" s="59"/>
      <c r="WWH619" s="59" t="s">
        <v>3019</v>
      </c>
      <c r="WWI619" s="59" t="s">
        <v>2843</v>
      </c>
      <c r="WWJ619" s="59" t="s">
        <v>5944</v>
      </c>
      <c r="WWK619" s="11" t="s">
        <v>1420</v>
      </c>
      <c r="WWL619" s="11" t="e">
        <f>_xlfn.XLOOKUP(WWK619,'User Stories'!WWF:WWF,'User Stories'!WWG:WWG)</f>
        <v>#N/A</v>
      </c>
      <c r="WWM619" s="55"/>
      <c r="WWO619" s="20" t="s">
        <v>3020</v>
      </c>
      <c r="WWP619" s="11" t="s">
        <v>5981</v>
      </c>
      <c r="WWQ619" s="59" t="s">
        <v>5982</v>
      </c>
      <c r="WWR619" s="59" t="s">
        <v>5983</v>
      </c>
      <c r="WWS619" s="59" t="s">
        <v>2984</v>
      </c>
      <c r="WWT619" s="59" t="s">
        <v>5984</v>
      </c>
      <c r="WWU619" s="59" t="s">
        <v>5985</v>
      </c>
      <c r="WWV619" s="59" t="s">
        <v>1033</v>
      </c>
      <c r="WWW619" s="59"/>
      <c r="WWX619" s="59" t="s">
        <v>3019</v>
      </c>
      <c r="WWY619" s="59" t="s">
        <v>2843</v>
      </c>
      <c r="WWZ619" s="59" t="s">
        <v>5944</v>
      </c>
      <c r="WXA619" s="11" t="s">
        <v>1420</v>
      </c>
      <c r="WXB619" s="11" t="e">
        <f>_xlfn.XLOOKUP(WXA619,'User Stories'!WWV:WWV,'User Stories'!WWW:WWW)</f>
        <v>#N/A</v>
      </c>
      <c r="WXC619" s="55"/>
      <c r="WXE619" s="20" t="s">
        <v>3020</v>
      </c>
      <c r="WXF619" s="11" t="s">
        <v>5981</v>
      </c>
      <c r="WXG619" s="59" t="s">
        <v>5982</v>
      </c>
      <c r="WXH619" s="59" t="s">
        <v>5983</v>
      </c>
      <c r="WXI619" s="59" t="s">
        <v>2984</v>
      </c>
      <c r="WXJ619" s="59" t="s">
        <v>5984</v>
      </c>
      <c r="WXK619" s="59" t="s">
        <v>5985</v>
      </c>
      <c r="WXL619" s="59" t="s">
        <v>1033</v>
      </c>
      <c r="WXM619" s="59"/>
      <c r="WXN619" s="59" t="s">
        <v>3019</v>
      </c>
      <c r="WXO619" s="59" t="s">
        <v>2843</v>
      </c>
      <c r="WXP619" s="59" t="s">
        <v>5944</v>
      </c>
      <c r="WXQ619" s="11" t="s">
        <v>1420</v>
      </c>
      <c r="WXR619" s="11" t="e">
        <f>_xlfn.XLOOKUP(WXQ619,'User Stories'!WXL:WXL,'User Stories'!WXM:WXM)</f>
        <v>#N/A</v>
      </c>
      <c r="WXS619" s="55"/>
      <c r="WXU619" s="20" t="s">
        <v>3020</v>
      </c>
      <c r="WXV619" s="11" t="s">
        <v>5981</v>
      </c>
      <c r="WXW619" s="59" t="s">
        <v>5982</v>
      </c>
      <c r="WXX619" s="59" t="s">
        <v>5983</v>
      </c>
      <c r="WXY619" s="59" t="s">
        <v>2984</v>
      </c>
      <c r="WXZ619" s="59" t="s">
        <v>5984</v>
      </c>
      <c r="WYA619" s="59" t="s">
        <v>5985</v>
      </c>
      <c r="WYB619" s="59" t="s">
        <v>1033</v>
      </c>
      <c r="WYC619" s="59"/>
      <c r="WYD619" s="59" t="s">
        <v>3019</v>
      </c>
      <c r="WYE619" s="59" t="s">
        <v>2843</v>
      </c>
      <c r="WYF619" s="59" t="s">
        <v>5944</v>
      </c>
      <c r="WYG619" s="11" t="s">
        <v>1420</v>
      </c>
      <c r="WYH619" s="11" t="e">
        <f>_xlfn.XLOOKUP(WYG619,'User Stories'!WYB:WYB,'User Stories'!WYC:WYC)</f>
        <v>#N/A</v>
      </c>
      <c r="WYI619" s="55"/>
      <c r="WYK619" s="20" t="s">
        <v>3020</v>
      </c>
      <c r="WYL619" s="11" t="s">
        <v>5981</v>
      </c>
      <c r="WYM619" s="59" t="s">
        <v>5982</v>
      </c>
      <c r="WYN619" s="59" t="s">
        <v>5983</v>
      </c>
      <c r="WYO619" s="59" t="s">
        <v>2984</v>
      </c>
      <c r="WYP619" s="59" t="s">
        <v>5984</v>
      </c>
      <c r="WYQ619" s="59" t="s">
        <v>5985</v>
      </c>
      <c r="WYR619" s="59" t="s">
        <v>1033</v>
      </c>
      <c r="WYS619" s="59"/>
      <c r="WYT619" s="59" t="s">
        <v>3019</v>
      </c>
      <c r="WYU619" s="59" t="s">
        <v>2843</v>
      </c>
      <c r="WYV619" s="59" t="s">
        <v>5944</v>
      </c>
      <c r="WYW619" s="11" t="s">
        <v>1420</v>
      </c>
      <c r="WYX619" s="11" t="e">
        <f>_xlfn.XLOOKUP(WYW619,'User Stories'!WYR:WYR,'User Stories'!WYS:WYS)</f>
        <v>#N/A</v>
      </c>
      <c r="WYY619" s="55"/>
      <c r="WZA619" s="20" t="s">
        <v>3020</v>
      </c>
      <c r="WZB619" s="11" t="s">
        <v>5981</v>
      </c>
      <c r="WZC619" s="59" t="s">
        <v>5982</v>
      </c>
      <c r="WZD619" s="59" t="s">
        <v>5983</v>
      </c>
      <c r="WZE619" s="59" t="s">
        <v>2984</v>
      </c>
      <c r="WZF619" s="59" t="s">
        <v>5984</v>
      </c>
      <c r="WZG619" s="59" t="s">
        <v>5985</v>
      </c>
      <c r="WZH619" s="59" t="s">
        <v>1033</v>
      </c>
      <c r="WZI619" s="59"/>
      <c r="WZJ619" s="59" t="s">
        <v>3019</v>
      </c>
      <c r="WZK619" s="59" t="s">
        <v>2843</v>
      </c>
      <c r="WZL619" s="59" t="s">
        <v>5944</v>
      </c>
      <c r="WZM619" s="11" t="s">
        <v>1420</v>
      </c>
      <c r="WZN619" s="11" t="e">
        <f>_xlfn.XLOOKUP(WZM619,'User Stories'!WZH:WZH,'User Stories'!WZI:WZI)</f>
        <v>#N/A</v>
      </c>
      <c r="WZO619" s="55"/>
      <c r="WZQ619" s="20" t="s">
        <v>3020</v>
      </c>
      <c r="WZR619" s="11" t="s">
        <v>5981</v>
      </c>
      <c r="WZS619" s="59" t="s">
        <v>5982</v>
      </c>
      <c r="WZT619" s="59" t="s">
        <v>5983</v>
      </c>
      <c r="WZU619" s="59" t="s">
        <v>2984</v>
      </c>
      <c r="WZV619" s="59" t="s">
        <v>5984</v>
      </c>
      <c r="WZW619" s="59" t="s">
        <v>5985</v>
      </c>
      <c r="WZX619" s="59" t="s">
        <v>1033</v>
      </c>
      <c r="WZY619" s="59"/>
      <c r="WZZ619" s="59" t="s">
        <v>3019</v>
      </c>
      <c r="XAA619" s="59" t="s">
        <v>2843</v>
      </c>
      <c r="XAB619" s="59" t="s">
        <v>5944</v>
      </c>
      <c r="XAC619" s="11" t="s">
        <v>1420</v>
      </c>
      <c r="XAD619" s="11" t="e">
        <f>_xlfn.XLOOKUP(XAC619,'User Stories'!WZX:WZX,'User Stories'!WZY:WZY)</f>
        <v>#N/A</v>
      </c>
      <c r="XAE619" s="55"/>
      <c r="XAG619" s="20" t="s">
        <v>3020</v>
      </c>
      <c r="XAH619" s="11" t="s">
        <v>5981</v>
      </c>
      <c r="XAI619" s="59" t="s">
        <v>5982</v>
      </c>
      <c r="XAJ619" s="59" t="s">
        <v>5983</v>
      </c>
      <c r="XAK619" s="59" t="s">
        <v>2984</v>
      </c>
      <c r="XAL619" s="59" t="s">
        <v>5984</v>
      </c>
      <c r="XAM619" s="59" t="s">
        <v>5985</v>
      </c>
      <c r="XAN619" s="59" t="s">
        <v>1033</v>
      </c>
      <c r="XAO619" s="59"/>
      <c r="XAP619" s="59" t="s">
        <v>3019</v>
      </c>
      <c r="XAQ619" s="59" t="s">
        <v>2843</v>
      </c>
      <c r="XAR619" s="59" t="s">
        <v>5944</v>
      </c>
      <c r="XAS619" s="11" t="s">
        <v>1420</v>
      </c>
      <c r="XAT619" s="11" t="e">
        <f>_xlfn.XLOOKUP(XAS619,'User Stories'!XAN:XAN,'User Stories'!XAO:XAO)</f>
        <v>#N/A</v>
      </c>
      <c r="XAU619" s="55"/>
      <c r="XAW619" s="20" t="s">
        <v>3020</v>
      </c>
      <c r="XAX619" s="11" t="s">
        <v>5981</v>
      </c>
      <c r="XAY619" s="59" t="s">
        <v>5982</v>
      </c>
      <c r="XAZ619" s="59" t="s">
        <v>5983</v>
      </c>
      <c r="XBA619" s="59" t="s">
        <v>2984</v>
      </c>
      <c r="XBB619" s="59" t="s">
        <v>5984</v>
      </c>
      <c r="XBC619" s="59" t="s">
        <v>5985</v>
      </c>
      <c r="XBD619" s="59" t="s">
        <v>1033</v>
      </c>
      <c r="XBE619" s="59"/>
      <c r="XBF619" s="59" t="s">
        <v>3019</v>
      </c>
      <c r="XBG619" s="59" t="s">
        <v>2843</v>
      </c>
      <c r="XBH619" s="59" t="s">
        <v>5944</v>
      </c>
      <c r="XBI619" s="11" t="s">
        <v>1420</v>
      </c>
      <c r="XBJ619" s="11" t="e">
        <f>_xlfn.XLOOKUP(XBI619,'User Stories'!XBD:XBD,'User Stories'!XBE:XBE)</f>
        <v>#N/A</v>
      </c>
      <c r="XBK619" s="55"/>
      <c r="XBM619" s="20" t="s">
        <v>3020</v>
      </c>
      <c r="XBN619" s="11" t="s">
        <v>5981</v>
      </c>
      <c r="XBO619" s="59" t="s">
        <v>5982</v>
      </c>
      <c r="XBP619" s="59" t="s">
        <v>5983</v>
      </c>
      <c r="XBQ619" s="59" t="s">
        <v>2984</v>
      </c>
      <c r="XBR619" s="59" t="s">
        <v>5984</v>
      </c>
      <c r="XBS619" s="59" t="s">
        <v>5985</v>
      </c>
      <c r="XBT619" s="59" t="s">
        <v>1033</v>
      </c>
      <c r="XBU619" s="59"/>
      <c r="XBV619" s="59" t="s">
        <v>3019</v>
      </c>
      <c r="XBW619" s="59" t="s">
        <v>2843</v>
      </c>
      <c r="XBX619" s="59" t="s">
        <v>5944</v>
      </c>
      <c r="XBY619" s="11" t="s">
        <v>1420</v>
      </c>
      <c r="XBZ619" s="11" t="e">
        <f>_xlfn.XLOOKUP(XBY619,'User Stories'!XBT:XBT,'User Stories'!XBU:XBU)</f>
        <v>#N/A</v>
      </c>
      <c r="XCA619" s="55"/>
      <c r="XCC619" s="20" t="s">
        <v>3020</v>
      </c>
      <c r="XCD619" s="11" t="s">
        <v>5981</v>
      </c>
      <c r="XCE619" s="59" t="s">
        <v>5982</v>
      </c>
      <c r="XCF619" s="59" t="s">
        <v>5983</v>
      </c>
      <c r="XCG619" s="59" t="s">
        <v>2984</v>
      </c>
      <c r="XCH619" s="59" t="s">
        <v>5984</v>
      </c>
      <c r="XCI619" s="59" t="s">
        <v>5985</v>
      </c>
      <c r="XCJ619" s="59" t="s">
        <v>1033</v>
      </c>
      <c r="XCK619" s="59"/>
      <c r="XCL619" s="59" t="s">
        <v>3019</v>
      </c>
      <c r="XCM619" s="59" t="s">
        <v>2843</v>
      </c>
      <c r="XCN619" s="59" t="s">
        <v>5944</v>
      </c>
      <c r="XCO619" s="11" t="s">
        <v>1420</v>
      </c>
      <c r="XCP619" s="11" t="e">
        <f>_xlfn.XLOOKUP(XCO619,'User Stories'!XCJ:XCJ,'User Stories'!XCK:XCK)</f>
        <v>#N/A</v>
      </c>
      <c r="XCQ619" s="55"/>
      <c r="XCS619" s="20" t="s">
        <v>3020</v>
      </c>
      <c r="XCT619" s="11" t="s">
        <v>5981</v>
      </c>
      <c r="XCU619" s="59" t="s">
        <v>5982</v>
      </c>
      <c r="XCV619" s="59" t="s">
        <v>5983</v>
      </c>
      <c r="XCW619" s="59" t="s">
        <v>2984</v>
      </c>
      <c r="XCX619" s="59" t="s">
        <v>5984</v>
      </c>
      <c r="XCY619" s="59" t="s">
        <v>5985</v>
      </c>
      <c r="XCZ619" s="59" t="s">
        <v>1033</v>
      </c>
      <c r="XDA619" s="59"/>
      <c r="XDB619" s="59" t="s">
        <v>3019</v>
      </c>
      <c r="XDC619" s="59" t="s">
        <v>2843</v>
      </c>
      <c r="XDD619" s="59" t="s">
        <v>5944</v>
      </c>
      <c r="XDE619" s="11" t="s">
        <v>1420</v>
      </c>
      <c r="XDF619" s="11" t="e">
        <f>_xlfn.XLOOKUP(XDE619,'User Stories'!XCZ:XCZ,'User Stories'!XDA:XDA)</f>
        <v>#N/A</v>
      </c>
      <c r="XDG619" s="55"/>
      <c r="XDI619" s="20" t="s">
        <v>3020</v>
      </c>
      <c r="XDJ619" s="11" t="s">
        <v>5981</v>
      </c>
      <c r="XDK619" s="59" t="s">
        <v>5982</v>
      </c>
      <c r="XDL619" s="59" t="s">
        <v>5983</v>
      </c>
      <c r="XDM619" s="59" t="s">
        <v>2984</v>
      </c>
      <c r="XDN619" s="59" t="s">
        <v>5984</v>
      </c>
      <c r="XDO619" s="59" t="s">
        <v>5985</v>
      </c>
      <c r="XDP619" s="59" t="s">
        <v>1033</v>
      </c>
      <c r="XDQ619" s="59"/>
      <c r="XDR619" s="59" t="s">
        <v>3019</v>
      </c>
      <c r="XDS619" s="59" t="s">
        <v>2843</v>
      </c>
      <c r="XDT619" s="59" t="s">
        <v>5944</v>
      </c>
      <c r="XDU619" s="11" t="s">
        <v>1420</v>
      </c>
      <c r="XDV619" s="11" t="e">
        <f>_xlfn.XLOOKUP(XDU619,'User Stories'!XDP:XDP,'User Stories'!XDQ:XDQ)</f>
        <v>#N/A</v>
      </c>
      <c r="XDW619" s="55"/>
      <c r="XDY619" s="20" t="s">
        <v>3020</v>
      </c>
      <c r="XDZ619" s="11" t="s">
        <v>5981</v>
      </c>
      <c r="XEA619" s="59" t="s">
        <v>5982</v>
      </c>
      <c r="XEB619" s="59" t="s">
        <v>5983</v>
      </c>
      <c r="XEC619" s="59" t="s">
        <v>2984</v>
      </c>
      <c r="XED619" s="59" t="s">
        <v>5984</v>
      </c>
      <c r="XEE619" s="59" t="s">
        <v>5985</v>
      </c>
      <c r="XEF619" s="59" t="s">
        <v>1033</v>
      </c>
      <c r="XEG619" s="59"/>
      <c r="XEH619" s="59" t="s">
        <v>3019</v>
      </c>
      <c r="XEI619" s="59" t="s">
        <v>2843</v>
      </c>
      <c r="XEJ619" s="59" t="s">
        <v>5944</v>
      </c>
      <c r="XEK619" s="11" t="s">
        <v>1420</v>
      </c>
      <c r="XEL619" s="11" t="e">
        <f>_xlfn.XLOOKUP(XEK619,'User Stories'!XEF:XEF,'User Stories'!XEG:XEG)</f>
        <v>#N/A</v>
      </c>
      <c r="XEM619" s="55"/>
      <c r="XEO619" s="20" t="s">
        <v>3020</v>
      </c>
      <c r="XEP619" s="11" t="s">
        <v>5981</v>
      </c>
      <c r="XEQ619" s="59" t="s">
        <v>5982</v>
      </c>
      <c r="XER619" s="59" t="s">
        <v>5983</v>
      </c>
      <c r="XES619" s="59" t="s">
        <v>2984</v>
      </c>
      <c r="XET619" s="59" t="s">
        <v>5984</v>
      </c>
      <c r="XEU619" s="59" t="s">
        <v>5985</v>
      </c>
      <c r="XEV619" s="59" t="s">
        <v>1033</v>
      </c>
      <c r="XEW619" s="59"/>
      <c r="XEX619" s="59" t="s">
        <v>3019</v>
      </c>
      <c r="XEY619" s="59" t="s">
        <v>2843</v>
      </c>
      <c r="XEZ619" s="59" t="s">
        <v>5944</v>
      </c>
      <c r="XFA619" s="11" t="s">
        <v>1420</v>
      </c>
      <c r="XFB619" s="11" t="e">
        <f>_xlfn.XLOOKUP(XFA619,'User Stories'!XEV:XEV,'User Stories'!XEW:XEW)</f>
        <v>#N/A</v>
      </c>
      <c r="XFC619" s="55"/>
    </row>
    <row r="620" spans="1:1023 1025:2047 2049:3071 3073:4095 4097:5119 5121:6143 6145:7167 7169:8191 8193:9215 9217:10239 10241:11263 11265:12287 12289:13311 13313:14335 14337:15359 15361:16383" s="8" customFormat="1" ht="256" hidden="1" x14ac:dyDescent="0.2">
      <c r="A620" s="20" t="s">
        <v>3020</v>
      </c>
      <c r="B620" s="11" t="s">
        <v>6000</v>
      </c>
      <c r="C620" s="59" t="s">
        <v>6001</v>
      </c>
      <c r="D620" s="59" t="s">
        <v>6002</v>
      </c>
      <c r="E620" s="59" t="s">
        <v>2984</v>
      </c>
      <c r="F620" s="59" t="s">
        <v>6003</v>
      </c>
      <c r="G620" s="59" t="s">
        <v>5990</v>
      </c>
      <c r="H620" s="59" t="s">
        <v>1033</v>
      </c>
      <c r="I620" s="59"/>
      <c r="J620" s="59" t="s">
        <v>3019</v>
      </c>
      <c r="K620" s="59" t="s">
        <v>2843</v>
      </c>
      <c r="L620" s="59" t="s">
        <v>5944</v>
      </c>
      <c r="M620" s="11" t="s">
        <v>1420</v>
      </c>
      <c r="N620" s="11" t="str">
        <f>_xlfn.XLOOKUP(M620,'User Stories'!H:H,'User Stories'!I:I)</f>
        <v>Close PA Sub ledger and Reconcile with GL</v>
      </c>
      <c r="O620" s="55"/>
      <c r="Q620" s="8" t="str">
        <f t="shared" si="13"/>
        <v>P2R</v>
      </c>
      <c r="R620" s="11"/>
      <c r="S620" s="59"/>
      <c r="T620" s="59"/>
      <c r="U620" s="59"/>
      <c r="V620" s="59"/>
      <c r="W620" s="59"/>
      <c r="X620" s="59"/>
      <c r="Y620" s="59"/>
      <c r="Z620" s="59"/>
      <c r="AA620" s="59"/>
      <c r="AB620" s="59"/>
      <c r="AC620" s="11"/>
      <c r="AD620" s="11"/>
      <c r="AE620" s="55"/>
      <c r="AG620" s="20"/>
      <c r="AH620" s="11"/>
      <c r="AI620" s="59"/>
      <c r="AJ620" s="59"/>
      <c r="AK620" s="59"/>
      <c r="AL620" s="59"/>
      <c r="AM620" s="59"/>
      <c r="AN620" s="59"/>
      <c r="AO620" s="59"/>
      <c r="AP620" s="59"/>
      <c r="AQ620" s="59"/>
      <c r="AR620" s="59"/>
      <c r="AS620" s="11"/>
      <c r="AT620" s="11"/>
      <c r="AU620" s="55"/>
      <c r="AW620" s="20"/>
      <c r="AX620" s="11"/>
      <c r="AY620" s="59"/>
      <c r="AZ620" s="59"/>
      <c r="BA620" s="59"/>
      <c r="BB620" s="59"/>
      <c r="BC620" s="59"/>
      <c r="BD620" s="59"/>
      <c r="BE620" s="59"/>
      <c r="BF620" s="59"/>
      <c r="BG620" s="59"/>
      <c r="BH620" s="59"/>
      <c r="BI620" s="11"/>
      <c r="BJ620" s="11"/>
      <c r="BK620" s="55"/>
      <c r="BM620" s="20"/>
      <c r="BN620" s="11"/>
      <c r="BO620" s="59"/>
      <c r="BP620" s="59"/>
      <c r="BQ620" s="59"/>
      <c r="BR620" s="59"/>
      <c r="BS620" s="59"/>
      <c r="BT620" s="59"/>
      <c r="BU620" s="59"/>
      <c r="BV620" s="59"/>
      <c r="BW620" s="59"/>
      <c r="BX620" s="59"/>
      <c r="BY620" s="11"/>
      <c r="BZ620" s="11"/>
      <c r="CA620" s="55"/>
      <c r="CC620" s="20"/>
      <c r="CD620" s="11"/>
      <c r="CE620" s="59"/>
      <c r="CF620" s="59"/>
      <c r="CG620" s="59"/>
      <c r="CH620" s="59"/>
      <c r="CI620" s="59"/>
      <c r="CJ620" s="59"/>
      <c r="CK620" s="59"/>
      <c r="CL620" s="59"/>
      <c r="CM620" s="59"/>
      <c r="CN620" s="59"/>
      <c r="CO620" s="11"/>
      <c r="CP620" s="11"/>
      <c r="CQ620" s="55"/>
      <c r="CS620" s="20"/>
      <c r="CT620" s="11"/>
      <c r="CU620" s="59"/>
      <c r="CV620" s="59"/>
      <c r="CW620" s="59"/>
      <c r="CX620" s="59"/>
      <c r="CY620" s="59"/>
      <c r="CZ620" s="59"/>
      <c r="DA620" s="59"/>
      <c r="DB620" s="59"/>
      <c r="DC620" s="59"/>
      <c r="DD620" s="59"/>
      <c r="DE620" s="11"/>
      <c r="DF620" s="11"/>
      <c r="DG620" s="55"/>
      <c r="DI620" s="20"/>
      <c r="DJ620" s="11"/>
      <c r="DK620" s="59"/>
      <c r="DL620" s="59"/>
      <c r="DM620" s="59"/>
      <c r="DN620" s="59"/>
      <c r="DO620" s="59"/>
      <c r="DP620" s="59"/>
      <c r="DQ620" s="59"/>
      <c r="DR620" s="59"/>
      <c r="DS620" s="59"/>
      <c r="DT620" s="59"/>
      <c r="DU620" s="11"/>
      <c r="DV620" s="11"/>
      <c r="DW620" s="55"/>
      <c r="DY620" s="20"/>
      <c r="DZ620" s="11"/>
      <c r="EA620" s="59"/>
      <c r="EB620" s="59"/>
      <c r="EC620" s="59"/>
      <c r="ED620" s="59"/>
      <c r="EE620" s="59"/>
      <c r="EF620" s="59"/>
      <c r="EG620" s="59"/>
      <c r="EH620" s="59"/>
      <c r="EI620" s="59"/>
      <c r="EJ620" s="59"/>
      <c r="EK620" s="11"/>
      <c r="EL620" s="11"/>
      <c r="EM620" s="55"/>
      <c r="EO620" s="20"/>
      <c r="EP620" s="11"/>
      <c r="EQ620" s="59"/>
      <c r="ER620" s="59"/>
      <c r="ES620" s="59"/>
      <c r="ET620" s="59"/>
      <c r="EU620" s="59"/>
      <c r="EV620" s="59"/>
      <c r="EW620" s="59"/>
      <c r="EX620" s="59"/>
      <c r="EY620" s="59"/>
      <c r="EZ620" s="59"/>
      <c r="FA620" s="11"/>
      <c r="FB620" s="11"/>
      <c r="FC620" s="55"/>
      <c r="FE620" s="20"/>
      <c r="FF620" s="11"/>
      <c r="FG620" s="59"/>
      <c r="FH620" s="59"/>
      <c r="FI620" s="59"/>
      <c r="FJ620" s="59"/>
      <c r="FK620" s="59"/>
      <c r="FL620" s="59"/>
      <c r="FM620" s="59"/>
      <c r="FN620" s="59"/>
      <c r="FO620" s="59"/>
      <c r="FP620" s="59"/>
      <c r="FQ620" s="11"/>
      <c r="FR620" s="11"/>
      <c r="FS620" s="55"/>
      <c r="FU620" s="20"/>
      <c r="FV620" s="11"/>
      <c r="FW620" s="59"/>
      <c r="FX620" s="59"/>
      <c r="FY620" s="59"/>
      <c r="FZ620" s="59"/>
      <c r="GA620" s="59"/>
      <c r="GB620" s="59"/>
      <c r="GC620" s="59"/>
      <c r="GD620" s="59"/>
      <c r="GE620" s="59"/>
      <c r="GF620" s="59"/>
      <c r="GG620" s="11"/>
      <c r="GH620" s="11"/>
      <c r="GI620" s="55"/>
      <c r="GK620" s="20"/>
      <c r="GL620" s="11"/>
      <c r="GM620" s="59"/>
      <c r="GN620" s="59"/>
      <c r="GO620" s="59"/>
      <c r="GP620" s="59"/>
      <c r="GQ620" s="59"/>
      <c r="GR620" s="59"/>
      <c r="GS620" s="59"/>
      <c r="GT620" s="59"/>
      <c r="GU620" s="59"/>
      <c r="GV620" s="59"/>
      <c r="GW620" s="11"/>
      <c r="GX620" s="11"/>
      <c r="GY620" s="55"/>
      <c r="HA620" s="20"/>
      <c r="HB620" s="11"/>
      <c r="HC620" s="59"/>
      <c r="HD620" s="59"/>
      <c r="HE620" s="59"/>
      <c r="HF620" s="59"/>
      <c r="HG620" s="59"/>
      <c r="HH620" s="59"/>
      <c r="HI620" s="59"/>
      <c r="HJ620" s="59"/>
      <c r="HK620" s="59"/>
      <c r="HL620" s="59"/>
      <c r="HM620" s="11"/>
      <c r="HN620" s="11"/>
      <c r="HO620" s="55"/>
      <c r="HQ620" s="20"/>
      <c r="HR620" s="11"/>
      <c r="HS620" s="59"/>
      <c r="HT620" s="59"/>
      <c r="HU620" s="59"/>
      <c r="HV620" s="59"/>
      <c r="HW620" s="59"/>
      <c r="HX620" s="59"/>
      <c r="HY620" s="59"/>
      <c r="HZ620" s="59"/>
      <c r="IA620" s="59"/>
      <c r="IB620" s="59"/>
      <c r="IC620" s="11"/>
      <c r="ID620" s="11"/>
      <c r="IE620" s="55"/>
      <c r="IG620" s="20"/>
      <c r="IH620" s="11"/>
      <c r="II620" s="59"/>
      <c r="IJ620" s="59"/>
      <c r="IK620" s="59"/>
      <c r="IL620" s="59"/>
      <c r="IM620" s="59"/>
      <c r="IN620" s="59"/>
      <c r="IO620" s="59"/>
      <c r="IP620" s="59"/>
      <c r="IQ620" s="59"/>
      <c r="IR620" s="59"/>
      <c r="IS620" s="11"/>
      <c r="IT620" s="11"/>
      <c r="IU620" s="55"/>
      <c r="IW620" s="20"/>
      <c r="IX620" s="11"/>
      <c r="IY620" s="59"/>
      <c r="IZ620" s="59"/>
      <c r="JA620" s="59"/>
      <c r="JB620" s="59"/>
      <c r="JC620" s="59"/>
      <c r="JD620" s="59"/>
      <c r="JE620" s="59"/>
      <c r="JF620" s="59"/>
      <c r="JG620" s="59"/>
      <c r="JH620" s="59"/>
      <c r="JI620" s="11"/>
      <c r="JJ620" s="11"/>
      <c r="JK620" s="55"/>
      <c r="JM620" s="20"/>
      <c r="JN620" s="11"/>
      <c r="JO620" s="59"/>
      <c r="JP620" s="59"/>
      <c r="JQ620" s="59"/>
      <c r="JR620" s="59"/>
      <c r="JS620" s="59"/>
      <c r="JT620" s="59"/>
      <c r="JU620" s="59"/>
      <c r="JV620" s="59"/>
      <c r="JW620" s="59"/>
      <c r="JX620" s="59"/>
      <c r="JY620" s="11"/>
      <c r="JZ620" s="11"/>
      <c r="KA620" s="55"/>
      <c r="KC620" s="20"/>
      <c r="KD620" s="11"/>
      <c r="KE620" s="59"/>
      <c r="KF620" s="59"/>
      <c r="KG620" s="59"/>
      <c r="KH620" s="59"/>
      <c r="KI620" s="59"/>
      <c r="KJ620" s="59"/>
      <c r="KK620" s="59"/>
      <c r="KL620" s="59"/>
      <c r="KM620" s="59"/>
      <c r="KN620" s="59"/>
      <c r="KO620" s="11"/>
      <c r="KP620" s="11"/>
      <c r="KQ620" s="55"/>
      <c r="KS620" s="20"/>
      <c r="KT620" s="11"/>
      <c r="KU620" s="59"/>
      <c r="KV620" s="59"/>
      <c r="KW620" s="59"/>
      <c r="KX620" s="59"/>
      <c r="KY620" s="59"/>
      <c r="KZ620" s="59"/>
      <c r="LA620" s="59"/>
      <c r="LB620" s="59"/>
      <c r="LC620" s="59"/>
      <c r="LD620" s="59"/>
      <c r="LE620" s="11"/>
      <c r="LF620" s="11"/>
      <c r="LG620" s="55"/>
      <c r="LI620" s="20"/>
      <c r="LJ620" s="11"/>
      <c r="LK620" s="59"/>
      <c r="LL620" s="59"/>
      <c r="LM620" s="59"/>
      <c r="LN620" s="59"/>
      <c r="LO620" s="59"/>
      <c r="LP620" s="59"/>
      <c r="LQ620" s="59"/>
      <c r="LR620" s="59"/>
      <c r="LS620" s="59"/>
      <c r="LT620" s="59"/>
      <c r="LU620" s="11"/>
      <c r="LV620" s="11"/>
      <c r="LW620" s="55"/>
      <c r="LY620" s="20"/>
      <c r="LZ620" s="11"/>
      <c r="MA620" s="59"/>
      <c r="MB620" s="59"/>
      <c r="MC620" s="59"/>
      <c r="MD620" s="59"/>
      <c r="ME620" s="59"/>
      <c r="MF620" s="59"/>
      <c r="MG620" s="59"/>
      <c r="MH620" s="59"/>
      <c r="MI620" s="59"/>
      <c r="MJ620" s="59"/>
      <c r="MK620" s="11"/>
      <c r="ML620" s="11"/>
      <c r="MM620" s="55"/>
      <c r="MO620" s="20"/>
      <c r="MP620" s="11"/>
      <c r="MQ620" s="59"/>
      <c r="MR620" s="59"/>
      <c r="MS620" s="59"/>
      <c r="MT620" s="59"/>
      <c r="MU620" s="59"/>
      <c r="MV620" s="59"/>
      <c r="MW620" s="59"/>
      <c r="MX620" s="59"/>
      <c r="MY620" s="59"/>
      <c r="MZ620" s="59"/>
      <c r="NA620" s="11"/>
      <c r="NB620" s="11"/>
      <c r="NC620" s="55"/>
      <c r="NE620" s="20"/>
      <c r="NF620" s="11"/>
      <c r="NG620" s="59"/>
      <c r="NH620" s="59"/>
      <c r="NI620" s="59"/>
      <c r="NJ620" s="59"/>
      <c r="NK620" s="59"/>
      <c r="NL620" s="59"/>
      <c r="NM620" s="59"/>
      <c r="NN620" s="59"/>
      <c r="NO620" s="59"/>
      <c r="NP620" s="59"/>
      <c r="NQ620" s="11"/>
      <c r="NR620" s="11"/>
      <c r="NS620" s="55"/>
      <c r="NU620" s="20"/>
      <c r="NV620" s="11"/>
      <c r="NW620" s="59"/>
      <c r="NX620" s="59"/>
      <c r="NY620" s="59"/>
      <c r="NZ620" s="59"/>
      <c r="OA620" s="59"/>
      <c r="OB620" s="59"/>
      <c r="OC620" s="59"/>
      <c r="OD620" s="59"/>
      <c r="OE620" s="59"/>
      <c r="OF620" s="59"/>
      <c r="OG620" s="11"/>
      <c r="OH620" s="11"/>
      <c r="OI620" s="55"/>
      <c r="OK620" s="20"/>
      <c r="OL620" s="11"/>
      <c r="OM620" s="59"/>
      <c r="ON620" s="59"/>
      <c r="OO620" s="59"/>
      <c r="OP620" s="59"/>
      <c r="OQ620" s="59"/>
      <c r="OR620" s="59"/>
      <c r="OS620" s="59"/>
      <c r="OT620" s="59"/>
      <c r="OU620" s="59"/>
      <c r="OV620" s="59"/>
      <c r="OW620" s="11"/>
      <c r="OX620" s="11"/>
      <c r="OY620" s="55"/>
      <c r="PA620" s="20"/>
      <c r="PB620" s="11"/>
      <c r="PC620" s="59"/>
      <c r="PD620" s="59"/>
      <c r="PE620" s="59"/>
      <c r="PF620" s="59"/>
      <c r="PG620" s="59"/>
      <c r="PH620" s="59"/>
      <c r="PI620" s="59"/>
      <c r="PJ620" s="59"/>
      <c r="PK620" s="59"/>
      <c r="PL620" s="59"/>
      <c r="PM620" s="11"/>
      <c r="PN620" s="11"/>
      <c r="PO620" s="55"/>
      <c r="PQ620" s="20"/>
      <c r="PR620" s="11"/>
      <c r="PS620" s="59"/>
      <c r="PT620" s="59"/>
      <c r="PU620" s="59"/>
      <c r="PV620" s="59"/>
      <c r="PW620" s="59"/>
      <c r="PX620" s="59"/>
      <c r="PY620" s="59"/>
      <c r="PZ620" s="59"/>
      <c r="QA620" s="59"/>
      <c r="QB620" s="59"/>
      <c r="QC620" s="11"/>
      <c r="QD620" s="11"/>
      <c r="QE620" s="55"/>
      <c r="QG620" s="20" t="s">
        <v>3020</v>
      </c>
      <c r="QH620" s="11" t="s">
        <v>5986</v>
      </c>
      <c r="QI620" s="59" t="s">
        <v>5987</v>
      </c>
      <c r="QJ620" s="59" t="s">
        <v>5988</v>
      </c>
      <c r="QK620" s="59" t="s">
        <v>2984</v>
      </c>
      <c r="QL620" s="59" t="s">
        <v>5989</v>
      </c>
      <c r="QM620" s="59" t="s">
        <v>5990</v>
      </c>
      <c r="QN620" s="59" t="s">
        <v>257</v>
      </c>
      <c r="QO620" s="59"/>
      <c r="QP620" s="59" t="s">
        <v>3019</v>
      </c>
      <c r="QQ620" s="59" t="s">
        <v>2843</v>
      </c>
      <c r="QR620" s="59" t="s">
        <v>5944</v>
      </c>
      <c r="QS620" s="11" t="s">
        <v>1420</v>
      </c>
      <c r="QT620" s="11" t="e">
        <f>_xlfn.XLOOKUP(QS620,'User Stories'!QN:QN,'User Stories'!QO:QO)</f>
        <v>#N/A</v>
      </c>
      <c r="QU620" s="55"/>
      <c r="QW620" s="20" t="s">
        <v>3020</v>
      </c>
      <c r="QX620" s="11" t="s">
        <v>5986</v>
      </c>
      <c r="QY620" s="59" t="s">
        <v>5987</v>
      </c>
      <c r="QZ620" s="59" t="s">
        <v>5988</v>
      </c>
      <c r="RA620" s="59" t="s">
        <v>2984</v>
      </c>
      <c r="RB620" s="59" t="s">
        <v>5989</v>
      </c>
      <c r="RC620" s="59" t="s">
        <v>5990</v>
      </c>
      <c r="RD620" s="59" t="s">
        <v>257</v>
      </c>
      <c r="RE620" s="59"/>
      <c r="RF620" s="59" t="s">
        <v>3019</v>
      </c>
      <c r="RG620" s="59" t="s">
        <v>2843</v>
      </c>
      <c r="RH620" s="59" t="s">
        <v>5944</v>
      </c>
      <c r="RI620" s="11" t="s">
        <v>1420</v>
      </c>
      <c r="RJ620" s="11" t="e">
        <f>_xlfn.XLOOKUP(RI620,'User Stories'!RD:RD,'User Stories'!RE:RE)</f>
        <v>#N/A</v>
      </c>
      <c r="RK620" s="55"/>
      <c r="RM620" s="20" t="s">
        <v>3020</v>
      </c>
      <c r="RN620" s="11" t="s">
        <v>5986</v>
      </c>
      <c r="RO620" s="59" t="s">
        <v>5987</v>
      </c>
      <c r="RP620" s="59" t="s">
        <v>5988</v>
      </c>
      <c r="RQ620" s="59" t="s">
        <v>2984</v>
      </c>
      <c r="RR620" s="59" t="s">
        <v>5989</v>
      </c>
      <c r="RS620" s="59" t="s">
        <v>5990</v>
      </c>
      <c r="RT620" s="59" t="s">
        <v>257</v>
      </c>
      <c r="RU620" s="59"/>
      <c r="RV620" s="59" t="s">
        <v>3019</v>
      </c>
      <c r="RW620" s="59" t="s">
        <v>2843</v>
      </c>
      <c r="RX620" s="59" t="s">
        <v>5944</v>
      </c>
      <c r="RY620" s="11" t="s">
        <v>1420</v>
      </c>
      <c r="RZ620" s="11" t="e">
        <f>_xlfn.XLOOKUP(RY620,'User Stories'!RT:RT,'User Stories'!RU:RU)</f>
        <v>#N/A</v>
      </c>
      <c r="SA620" s="55"/>
      <c r="SC620" s="20" t="s">
        <v>3020</v>
      </c>
      <c r="SD620" s="11" t="s">
        <v>5986</v>
      </c>
      <c r="SE620" s="59" t="s">
        <v>5987</v>
      </c>
      <c r="SF620" s="59" t="s">
        <v>5988</v>
      </c>
      <c r="SG620" s="59" t="s">
        <v>2984</v>
      </c>
      <c r="SH620" s="59" t="s">
        <v>5989</v>
      </c>
      <c r="SI620" s="59" t="s">
        <v>5990</v>
      </c>
      <c r="SJ620" s="59" t="s">
        <v>257</v>
      </c>
      <c r="SK620" s="59"/>
      <c r="SL620" s="59" t="s">
        <v>3019</v>
      </c>
      <c r="SM620" s="59" t="s">
        <v>2843</v>
      </c>
      <c r="SN620" s="59" t="s">
        <v>5944</v>
      </c>
      <c r="SO620" s="11" t="s">
        <v>1420</v>
      </c>
      <c r="SP620" s="11" t="e">
        <f>_xlfn.XLOOKUP(SO620,'User Stories'!SJ:SJ,'User Stories'!SK:SK)</f>
        <v>#N/A</v>
      </c>
      <c r="SQ620" s="55"/>
      <c r="SS620" s="20" t="s">
        <v>3020</v>
      </c>
      <c r="ST620" s="11" t="s">
        <v>5986</v>
      </c>
      <c r="SU620" s="59" t="s">
        <v>5987</v>
      </c>
      <c r="SV620" s="59" t="s">
        <v>5988</v>
      </c>
      <c r="SW620" s="59" t="s">
        <v>2984</v>
      </c>
      <c r="SX620" s="59" t="s">
        <v>5989</v>
      </c>
      <c r="SY620" s="59" t="s">
        <v>5990</v>
      </c>
      <c r="SZ620" s="59" t="s">
        <v>257</v>
      </c>
      <c r="TA620" s="59"/>
      <c r="TB620" s="59" t="s">
        <v>3019</v>
      </c>
      <c r="TC620" s="59" t="s">
        <v>2843</v>
      </c>
      <c r="TD620" s="59" t="s">
        <v>5944</v>
      </c>
      <c r="TE620" s="11" t="s">
        <v>1420</v>
      </c>
      <c r="TF620" s="11" t="e">
        <f>_xlfn.XLOOKUP(TE620,'User Stories'!SZ:SZ,'User Stories'!TA:TA)</f>
        <v>#N/A</v>
      </c>
      <c r="TG620" s="55"/>
      <c r="TI620" s="20" t="s">
        <v>3020</v>
      </c>
      <c r="TJ620" s="11" t="s">
        <v>5986</v>
      </c>
      <c r="TK620" s="59" t="s">
        <v>5987</v>
      </c>
      <c r="TL620" s="59" t="s">
        <v>5988</v>
      </c>
      <c r="TM620" s="59" t="s">
        <v>2984</v>
      </c>
      <c r="TN620" s="59" t="s">
        <v>5989</v>
      </c>
      <c r="TO620" s="59" t="s">
        <v>5990</v>
      </c>
      <c r="TP620" s="59" t="s">
        <v>257</v>
      </c>
      <c r="TQ620" s="59"/>
      <c r="TR620" s="59" t="s">
        <v>3019</v>
      </c>
      <c r="TS620" s="59" t="s">
        <v>2843</v>
      </c>
      <c r="TT620" s="59" t="s">
        <v>5944</v>
      </c>
      <c r="TU620" s="11" t="s">
        <v>1420</v>
      </c>
      <c r="TV620" s="11" t="e">
        <f>_xlfn.XLOOKUP(TU620,'User Stories'!TP:TP,'User Stories'!TQ:TQ)</f>
        <v>#N/A</v>
      </c>
      <c r="TW620" s="55"/>
      <c r="TY620" s="20" t="s">
        <v>3020</v>
      </c>
      <c r="TZ620" s="11" t="s">
        <v>5986</v>
      </c>
      <c r="UA620" s="59" t="s">
        <v>5987</v>
      </c>
      <c r="UB620" s="59" t="s">
        <v>5988</v>
      </c>
      <c r="UC620" s="59" t="s">
        <v>2984</v>
      </c>
      <c r="UD620" s="59" t="s">
        <v>5989</v>
      </c>
      <c r="UE620" s="59" t="s">
        <v>5990</v>
      </c>
      <c r="UF620" s="59" t="s">
        <v>257</v>
      </c>
      <c r="UG620" s="59"/>
      <c r="UH620" s="59" t="s">
        <v>3019</v>
      </c>
      <c r="UI620" s="59" t="s">
        <v>2843</v>
      </c>
      <c r="UJ620" s="59" t="s">
        <v>5944</v>
      </c>
      <c r="UK620" s="11" t="s">
        <v>1420</v>
      </c>
      <c r="UL620" s="11" t="e">
        <f>_xlfn.XLOOKUP(UK620,'User Stories'!UF:UF,'User Stories'!UG:UG)</f>
        <v>#N/A</v>
      </c>
      <c r="UM620" s="55"/>
      <c r="UO620" s="20" t="s">
        <v>3020</v>
      </c>
      <c r="UP620" s="11" t="s">
        <v>5986</v>
      </c>
      <c r="UQ620" s="59" t="s">
        <v>5987</v>
      </c>
      <c r="UR620" s="59" t="s">
        <v>5988</v>
      </c>
      <c r="US620" s="59" t="s">
        <v>2984</v>
      </c>
      <c r="UT620" s="59" t="s">
        <v>5989</v>
      </c>
      <c r="UU620" s="59" t="s">
        <v>5990</v>
      </c>
      <c r="UV620" s="59" t="s">
        <v>257</v>
      </c>
      <c r="UW620" s="59"/>
      <c r="UX620" s="59" t="s">
        <v>3019</v>
      </c>
      <c r="UY620" s="59" t="s">
        <v>2843</v>
      </c>
      <c r="UZ620" s="59" t="s">
        <v>5944</v>
      </c>
      <c r="VA620" s="11" t="s">
        <v>1420</v>
      </c>
      <c r="VB620" s="11" t="e">
        <f>_xlfn.XLOOKUP(VA620,'User Stories'!UV:UV,'User Stories'!UW:UW)</f>
        <v>#N/A</v>
      </c>
      <c r="VC620" s="55"/>
      <c r="VE620" s="20" t="s">
        <v>3020</v>
      </c>
      <c r="VF620" s="11" t="s">
        <v>5986</v>
      </c>
      <c r="VG620" s="59" t="s">
        <v>5987</v>
      </c>
      <c r="VH620" s="59" t="s">
        <v>5988</v>
      </c>
      <c r="VI620" s="59" t="s">
        <v>2984</v>
      </c>
      <c r="VJ620" s="59" t="s">
        <v>5989</v>
      </c>
      <c r="VK620" s="59" t="s">
        <v>5990</v>
      </c>
      <c r="VL620" s="59" t="s">
        <v>257</v>
      </c>
      <c r="VM620" s="59"/>
      <c r="VN620" s="59" t="s">
        <v>3019</v>
      </c>
      <c r="VO620" s="59" t="s">
        <v>2843</v>
      </c>
      <c r="VP620" s="59" t="s">
        <v>5944</v>
      </c>
      <c r="VQ620" s="11" t="s">
        <v>1420</v>
      </c>
      <c r="VR620" s="11" t="e">
        <f>_xlfn.XLOOKUP(VQ620,'User Stories'!VL:VL,'User Stories'!VM:VM)</f>
        <v>#N/A</v>
      </c>
      <c r="VS620" s="55"/>
      <c r="VU620" s="20" t="s">
        <v>3020</v>
      </c>
      <c r="VV620" s="11" t="s">
        <v>5986</v>
      </c>
      <c r="VW620" s="59" t="s">
        <v>5987</v>
      </c>
      <c r="VX620" s="59" t="s">
        <v>5988</v>
      </c>
      <c r="VY620" s="59" t="s">
        <v>2984</v>
      </c>
      <c r="VZ620" s="59" t="s">
        <v>5989</v>
      </c>
      <c r="WA620" s="59" t="s">
        <v>5990</v>
      </c>
      <c r="WB620" s="59" t="s">
        <v>257</v>
      </c>
      <c r="WC620" s="59"/>
      <c r="WD620" s="59" t="s">
        <v>3019</v>
      </c>
      <c r="WE620" s="59" t="s">
        <v>2843</v>
      </c>
      <c r="WF620" s="59" t="s">
        <v>5944</v>
      </c>
      <c r="WG620" s="11" t="s">
        <v>1420</v>
      </c>
      <c r="WH620" s="11" t="e">
        <f>_xlfn.XLOOKUP(WG620,'User Stories'!WB:WB,'User Stories'!WC:WC)</f>
        <v>#N/A</v>
      </c>
      <c r="WI620" s="55"/>
      <c r="WK620" s="20" t="s">
        <v>3020</v>
      </c>
      <c r="WL620" s="11" t="s">
        <v>5986</v>
      </c>
      <c r="WM620" s="59" t="s">
        <v>5987</v>
      </c>
      <c r="WN620" s="59" t="s">
        <v>5988</v>
      </c>
      <c r="WO620" s="59" t="s">
        <v>2984</v>
      </c>
      <c r="WP620" s="59" t="s">
        <v>5989</v>
      </c>
      <c r="WQ620" s="59" t="s">
        <v>5990</v>
      </c>
      <c r="WR620" s="59" t="s">
        <v>257</v>
      </c>
      <c r="WS620" s="59"/>
      <c r="WT620" s="59" t="s">
        <v>3019</v>
      </c>
      <c r="WU620" s="59" t="s">
        <v>2843</v>
      </c>
      <c r="WV620" s="59" t="s">
        <v>5944</v>
      </c>
      <c r="WW620" s="11" t="s">
        <v>1420</v>
      </c>
      <c r="WX620" s="11" t="e">
        <f>_xlfn.XLOOKUP(WW620,'User Stories'!WR:WR,'User Stories'!WS:WS)</f>
        <v>#N/A</v>
      </c>
      <c r="WY620" s="55"/>
      <c r="XA620" s="20" t="s">
        <v>3020</v>
      </c>
      <c r="XB620" s="11" t="s">
        <v>5986</v>
      </c>
      <c r="XC620" s="59" t="s">
        <v>5987</v>
      </c>
      <c r="XD620" s="59" t="s">
        <v>5988</v>
      </c>
      <c r="XE620" s="59" t="s">
        <v>2984</v>
      </c>
      <c r="XF620" s="59" t="s">
        <v>5989</v>
      </c>
      <c r="XG620" s="59" t="s">
        <v>5990</v>
      </c>
      <c r="XH620" s="59" t="s">
        <v>257</v>
      </c>
      <c r="XI620" s="59"/>
      <c r="XJ620" s="59" t="s">
        <v>3019</v>
      </c>
      <c r="XK620" s="59" t="s">
        <v>2843</v>
      </c>
      <c r="XL620" s="59" t="s">
        <v>5944</v>
      </c>
      <c r="XM620" s="11" t="s">
        <v>1420</v>
      </c>
      <c r="XN620" s="11" t="e">
        <f>_xlfn.XLOOKUP(XM620,'User Stories'!XH:XH,'User Stories'!XI:XI)</f>
        <v>#N/A</v>
      </c>
      <c r="XO620" s="55"/>
      <c r="XQ620" s="20" t="s">
        <v>3020</v>
      </c>
      <c r="XR620" s="11" t="s">
        <v>5986</v>
      </c>
      <c r="XS620" s="59" t="s">
        <v>5987</v>
      </c>
      <c r="XT620" s="59" t="s">
        <v>5988</v>
      </c>
      <c r="XU620" s="59" t="s">
        <v>2984</v>
      </c>
      <c r="XV620" s="59" t="s">
        <v>5989</v>
      </c>
      <c r="XW620" s="59" t="s">
        <v>5990</v>
      </c>
      <c r="XX620" s="59" t="s">
        <v>257</v>
      </c>
      <c r="XY620" s="59"/>
      <c r="XZ620" s="59" t="s">
        <v>3019</v>
      </c>
      <c r="YA620" s="59" t="s">
        <v>2843</v>
      </c>
      <c r="YB620" s="59" t="s">
        <v>5944</v>
      </c>
      <c r="YC620" s="11" t="s">
        <v>1420</v>
      </c>
      <c r="YD620" s="11" t="e">
        <f>_xlfn.XLOOKUP(YC620,'User Stories'!XX:XX,'User Stories'!XY:XY)</f>
        <v>#N/A</v>
      </c>
      <c r="YE620" s="55"/>
      <c r="YG620" s="20" t="s">
        <v>3020</v>
      </c>
      <c r="YH620" s="11" t="s">
        <v>5986</v>
      </c>
      <c r="YI620" s="59" t="s">
        <v>5987</v>
      </c>
      <c r="YJ620" s="59" t="s">
        <v>5988</v>
      </c>
      <c r="YK620" s="59" t="s">
        <v>2984</v>
      </c>
      <c r="YL620" s="59" t="s">
        <v>5989</v>
      </c>
      <c r="YM620" s="59" t="s">
        <v>5990</v>
      </c>
      <c r="YN620" s="59" t="s">
        <v>257</v>
      </c>
      <c r="YO620" s="59"/>
      <c r="YP620" s="59" t="s">
        <v>3019</v>
      </c>
      <c r="YQ620" s="59" t="s">
        <v>2843</v>
      </c>
      <c r="YR620" s="59" t="s">
        <v>5944</v>
      </c>
      <c r="YS620" s="11" t="s">
        <v>1420</v>
      </c>
      <c r="YT620" s="11" t="e">
        <f>_xlfn.XLOOKUP(YS620,'User Stories'!YN:YN,'User Stories'!YO:YO)</f>
        <v>#N/A</v>
      </c>
      <c r="YU620" s="55"/>
      <c r="YW620" s="20" t="s">
        <v>3020</v>
      </c>
      <c r="YX620" s="11" t="s">
        <v>5986</v>
      </c>
      <c r="YY620" s="59" t="s">
        <v>5987</v>
      </c>
      <c r="YZ620" s="59" t="s">
        <v>5988</v>
      </c>
      <c r="ZA620" s="59" t="s">
        <v>2984</v>
      </c>
      <c r="ZB620" s="59" t="s">
        <v>5989</v>
      </c>
      <c r="ZC620" s="59" t="s">
        <v>5990</v>
      </c>
      <c r="ZD620" s="59" t="s">
        <v>257</v>
      </c>
      <c r="ZE620" s="59"/>
      <c r="ZF620" s="59" t="s">
        <v>3019</v>
      </c>
      <c r="ZG620" s="59" t="s">
        <v>2843</v>
      </c>
      <c r="ZH620" s="59" t="s">
        <v>5944</v>
      </c>
      <c r="ZI620" s="11" t="s">
        <v>1420</v>
      </c>
      <c r="ZJ620" s="11" t="e">
        <f>_xlfn.XLOOKUP(ZI620,'User Stories'!ZD:ZD,'User Stories'!ZE:ZE)</f>
        <v>#N/A</v>
      </c>
      <c r="ZK620" s="55"/>
      <c r="ZM620" s="20" t="s">
        <v>3020</v>
      </c>
      <c r="ZN620" s="11" t="s">
        <v>5986</v>
      </c>
      <c r="ZO620" s="59" t="s">
        <v>5987</v>
      </c>
      <c r="ZP620" s="59" t="s">
        <v>5988</v>
      </c>
      <c r="ZQ620" s="59" t="s">
        <v>2984</v>
      </c>
      <c r="ZR620" s="59" t="s">
        <v>5989</v>
      </c>
      <c r="ZS620" s="59" t="s">
        <v>5990</v>
      </c>
      <c r="ZT620" s="59" t="s">
        <v>257</v>
      </c>
      <c r="ZU620" s="59"/>
      <c r="ZV620" s="59" t="s">
        <v>3019</v>
      </c>
      <c r="ZW620" s="59" t="s">
        <v>2843</v>
      </c>
      <c r="ZX620" s="59" t="s">
        <v>5944</v>
      </c>
      <c r="ZY620" s="11" t="s">
        <v>1420</v>
      </c>
      <c r="ZZ620" s="11" t="e">
        <f>_xlfn.XLOOKUP(ZY620,'User Stories'!ZT:ZT,'User Stories'!ZU:ZU)</f>
        <v>#N/A</v>
      </c>
      <c r="AAA620" s="55"/>
      <c r="AAC620" s="20" t="s">
        <v>3020</v>
      </c>
      <c r="AAD620" s="11" t="s">
        <v>5986</v>
      </c>
      <c r="AAE620" s="59" t="s">
        <v>5987</v>
      </c>
      <c r="AAF620" s="59" t="s">
        <v>5988</v>
      </c>
      <c r="AAG620" s="59" t="s">
        <v>2984</v>
      </c>
      <c r="AAH620" s="59" t="s">
        <v>5989</v>
      </c>
      <c r="AAI620" s="59" t="s">
        <v>5990</v>
      </c>
      <c r="AAJ620" s="59" t="s">
        <v>257</v>
      </c>
      <c r="AAK620" s="59"/>
      <c r="AAL620" s="59" t="s">
        <v>3019</v>
      </c>
      <c r="AAM620" s="59" t="s">
        <v>2843</v>
      </c>
      <c r="AAN620" s="59" t="s">
        <v>5944</v>
      </c>
      <c r="AAO620" s="11" t="s">
        <v>1420</v>
      </c>
      <c r="AAP620" s="11" t="e">
        <f>_xlfn.XLOOKUP(AAO620,'User Stories'!AAJ:AAJ,'User Stories'!AAK:AAK)</f>
        <v>#N/A</v>
      </c>
      <c r="AAQ620" s="55"/>
      <c r="AAS620" s="20" t="s">
        <v>3020</v>
      </c>
      <c r="AAT620" s="11" t="s">
        <v>5986</v>
      </c>
      <c r="AAU620" s="59" t="s">
        <v>5987</v>
      </c>
      <c r="AAV620" s="59" t="s">
        <v>5988</v>
      </c>
      <c r="AAW620" s="59" t="s">
        <v>2984</v>
      </c>
      <c r="AAX620" s="59" t="s">
        <v>5989</v>
      </c>
      <c r="AAY620" s="59" t="s">
        <v>5990</v>
      </c>
      <c r="AAZ620" s="59" t="s">
        <v>257</v>
      </c>
      <c r="ABA620" s="59"/>
      <c r="ABB620" s="59" t="s">
        <v>3019</v>
      </c>
      <c r="ABC620" s="59" t="s">
        <v>2843</v>
      </c>
      <c r="ABD620" s="59" t="s">
        <v>5944</v>
      </c>
      <c r="ABE620" s="11" t="s">
        <v>1420</v>
      </c>
      <c r="ABF620" s="11" t="e">
        <f>_xlfn.XLOOKUP(ABE620,'User Stories'!AAZ:AAZ,'User Stories'!ABA:ABA)</f>
        <v>#N/A</v>
      </c>
      <c r="ABG620" s="55"/>
      <c r="ABI620" s="20" t="s">
        <v>3020</v>
      </c>
      <c r="ABJ620" s="11" t="s">
        <v>5986</v>
      </c>
      <c r="ABK620" s="59" t="s">
        <v>5987</v>
      </c>
      <c r="ABL620" s="59" t="s">
        <v>5988</v>
      </c>
      <c r="ABM620" s="59" t="s">
        <v>2984</v>
      </c>
      <c r="ABN620" s="59" t="s">
        <v>5989</v>
      </c>
      <c r="ABO620" s="59" t="s">
        <v>5990</v>
      </c>
      <c r="ABP620" s="59" t="s">
        <v>257</v>
      </c>
      <c r="ABQ620" s="59"/>
      <c r="ABR620" s="59" t="s">
        <v>3019</v>
      </c>
      <c r="ABS620" s="59" t="s">
        <v>2843</v>
      </c>
      <c r="ABT620" s="59" t="s">
        <v>5944</v>
      </c>
      <c r="ABU620" s="11" t="s">
        <v>1420</v>
      </c>
      <c r="ABV620" s="11" t="e">
        <f>_xlfn.XLOOKUP(ABU620,'User Stories'!ABP:ABP,'User Stories'!ABQ:ABQ)</f>
        <v>#N/A</v>
      </c>
      <c r="ABW620" s="55"/>
      <c r="ABY620" s="20" t="s">
        <v>3020</v>
      </c>
      <c r="ABZ620" s="11" t="s">
        <v>5986</v>
      </c>
      <c r="ACA620" s="59" t="s">
        <v>5987</v>
      </c>
      <c r="ACB620" s="59" t="s">
        <v>5988</v>
      </c>
      <c r="ACC620" s="59" t="s">
        <v>2984</v>
      </c>
      <c r="ACD620" s="59" t="s">
        <v>5989</v>
      </c>
      <c r="ACE620" s="59" t="s">
        <v>5990</v>
      </c>
      <c r="ACF620" s="59" t="s">
        <v>257</v>
      </c>
      <c r="ACG620" s="59"/>
      <c r="ACH620" s="59" t="s">
        <v>3019</v>
      </c>
      <c r="ACI620" s="59" t="s">
        <v>2843</v>
      </c>
      <c r="ACJ620" s="59" t="s">
        <v>5944</v>
      </c>
      <c r="ACK620" s="11" t="s">
        <v>1420</v>
      </c>
      <c r="ACL620" s="11" t="e">
        <f>_xlfn.XLOOKUP(ACK620,'User Stories'!ACF:ACF,'User Stories'!ACG:ACG)</f>
        <v>#N/A</v>
      </c>
      <c r="ACM620" s="55"/>
      <c r="ACO620" s="20" t="s">
        <v>3020</v>
      </c>
      <c r="ACP620" s="11" t="s">
        <v>5986</v>
      </c>
      <c r="ACQ620" s="59" t="s">
        <v>5987</v>
      </c>
      <c r="ACR620" s="59" t="s">
        <v>5988</v>
      </c>
      <c r="ACS620" s="59" t="s">
        <v>2984</v>
      </c>
      <c r="ACT620" s="59" t="s">
        <v>5989</v>
      </c>
      <c r="ACU620" s="59" t="s">
        <v>5990</v>
      </c>
      <c r="ACV620" s="59" t="s">
        <v>257</v>
      </c>
      <c r="ACW620" s="59"/>
      <c r="ACX620" s="59" t="s">
        <v>3019</v>
      </c>
      <c r="ACY620" s="59" t="s">
        <v>2843</v>
      </c>
      <c r="ACZ620" s="59" t="s">
        <v>5944</v>
      </c>
      <c r="ADA620" s="11" t="s">
        <v>1420</v>
      </c>
      <c r="ADB620" s="11" t="e">
        <f>_xlfn.XLOOKUP(ADA620,'User Stories'!ACV:ACV,'User Stories'!ACW:ACW)</f>
        <v>#N/A</v>
      </c>
      <c r="ADC620" s="55"/>
      <c r="ADE620" s="20" t="s">
        <v>3020</v>
      </c>
      <c r="ADF620" s="11" t="s">
        <v>5986</v>
      </c>
      <c r="ADG620" s="59" t="s">
        <v>5987</v>
      </c>
      <c r="ADH620" s="59" t="s">
        <v>5988</v>
      </c>
      <c r="ADI620" s="59" t="s">
        <v>2984</v>
      </c>
      <c r="ADJ620" s="59" t="s">
        <v>5989</v>
      </c>
      <c r="ADK620" s="59" t="s">
        <v>5990</v>
      </c>
      <c r="ADL620" s="59" t="s">
        <v>257</v>
      </c>
      <c r="ADM620" s="59"/>
      <c r="ADN620" s="59" t="s">
        <v>3019</v>
      </c>
      <c r="ADO620" s="59" t="s">
        <v>2843</v>
      </c>
      <c r="ADP620" s="59" t="s">
        <v>5944</v>
      </c>
      <c r="ADQ620" s="11" t="s">
        <v>1420</v>
      </c>
      <c r="ADR620" s="11" t="e">
        <f>_xlfn.XLOOKUP(ADQ620,'User Stories'!ADL:ADL,'User Stories'!ADM:ADM)</f>
        <v>#N/A</v>
      </c>
      <c r="ADS620" s="55"/>
      <c r="ADU620" s="20" t="s">
        <v>3020</v>
      </c>
      <c r="ADV620" s="11" t="s">
        <v>5986</v>
      </c>
      <c r="ADW620" s="59" t="s">
        <v>5987</v>
      </c>
      <c r="ADX620" s="59" t="s">
        <v>5988</v>
      </c>
      <c r="ADY620" s="59" t="s">
        <v>2984</v>
      </c>
      <c r="ADZ620" s="59" t="s">
        <v>5989</v>
      </c>
      <c r="AEA620" s="59" t="s">
        <v>5990</v>
      </c>
      <c r="AEB620" s="59" t="s">
        <v>257</v>
      </c>
      <c r="AEC620" s="59"/>
      <c r="AED620" s="59" t="s">
        <v>3019</v>
      </c>
      <c r="AEE620" s="59" t="s">
        <v>2843</v>
      </c>
      <c r="AEF620" s="59" t="s">
        <v>5944</v>
      </c>
      <c r="AEG620" s="11" t="s">
        <v>1420</v>
      </c>
      <c r="AEH620" s="11" t="e">
        <f>_xlfn.XLOOKUP(AEG620,'User Stories'!AEB:AEB,'User Stories'!AEC:AEC)</f>
        <v>#N/A</v>
      </c>
      <c r="AEI620" s="55"/>
      <c r="AEK620" s="20" t="s">
        <v>3020</v>
      </c>
      <c r="AEL620" s="11" t="s">
        <v>5986</v>
      </c>
      <c r="AEM620" s="59" t="s">
        <v>5987</v>
      </c>
      <c r="AEN620" s="59" t="s">
        <v>5988</v>
      </c>
      <c r="AEO620" s="59" t="s">
        <v>2984</v>
      </c>
      <c r="AEP620" s="59" t="s">
        <v>5989</v>
      </c>
      <c r="AEQ620" s="59" t="s">
        <v>5990</v>
      </c>
      <c r="AER620" s="59" t="s">
        <v>257</v>
      </c>
      <c r="AES620" s="59"/>
      <c r="AET620" s="59" t="s">
        <v>3019</v>
      </c>
      <c r="AEU620" s="59" t="s">
        <v>2843</v>
      </c>
      <c r="AEV620" s="59" t="s">
        <v>5944</v>
      </c>
      <c r="AEW620" s="11" t="s">
        <v>1420</v>
      </c>
      <c r="AEX620" s="11" t="e">
        <f>_xlfn.XLOOKUP(AEW620,'User Stories'!AER:AER,'User Stories'!AES:AES)</f>
        <v>#N/A</v>
      </c>
      <c r="AEY620" s="55"/>
      <c r="AFA620" s="20" t="s">
        <v>3020</v>
      </c>
      <c r="AFB620" s="11" t="s">
        <v>5986</v>
      </c>
      <c r="AFC620" s="59" t="s">
        <v>5987</v>
      </c>
      <c r="AFD620" s="59" t="s">
        <v>5988</v>
      </c>
      <c r="AFE620" s="59" t="s">
        <v>2984</v>
      </c>
      <c r="AFF620" s="59" t="s">
        <v>5989</v>
      </c>
      <c r="AFG620" s="59" t="s">
        <v>5990</v>
      </c>
      <c r="AFH620" s="59" t="s">
        <v>257</v>
      </c>
      <c r="AFI620" s="59"/>
      <c r="AFJ620" s="59" t="s">
        <v>3019</v>
      </c>
      <c r="AFK620" s="59" t="s">
        <v>2843</v>
      </c>
      <c r="AFL620" s="59" t="s">
        <v>5944</v>
      </c>
      <c r="AFM620" s="11" t="s">
        <v>1420</v>
      </c>
      <c r="AFN620" s="11" t="e">
        <f>_xlfn.XLOOKUP(AFM620,'User Stories'!AFH:AFH,'User Stories'!AFI:AFI)</f>
        <v>#N/A</v>
      </c>
      <c r="AFO620" s="55"/>
      <c r="AFQ620" s="20" t="s">
        <v>3020</v>
      </c>
      <c r="AFR620" s="11" t="s">
        <v>5986</v>
      </c>
      <c r="AFS620" s="59" t="s">
        <v>5987</v>
      </c>
      <c r="AFT620" s="59" t="s">
        <v>5988</v>
      </c>
      <c r="AFU620" s="59" t="s">
        <v>2984</v>
      </c>
      <c r="AFV620" s="59" t="s">
        <v>5989</v>
      </c>
      <c r="AFW620" s="59" t="s">
        <v>5990</v>
      </c>
      <c r="AFX620" s="59" t="s">
        <v>257</v>
      </c>
      <c r="AFY620" s="59"/>
      <c r="AFZ620" s="59" t="s">
        <v>3019</v>
      </c>
      <c r="AGA620" s="59" t="s">
        <v>2843</v>
      </c>
      <c r="AGB620" s="59" t="s">
        <v>5944</v>
      </c>
      <c r="AGC620" s="11" t="s">
        <v>1420</v>
      </c>
      <c r="AGD620" s="11" t="e">
        <f>_xlfn.XLOOKUP(AGC620,'User Stories'!AFX:AFX,'User Stories'!AFY:AFY)</f>
        <v>#N/A</v>
      </c>
      <c r="AGE620" s="55"/>
      <c r="AGG620" s="20" t="s">
        <v>3020</v>
      </c>
      <c r="AGH620" s="11" t="s">
        <v>5986</v>
      </c>
      <c r="AGI620" s="59" t="s">
        <v>5987</v>
      </c>
      <c r="AGJ620" s="59" t="s">
        <v>5988</v>
      </c>
      <c r="AGK620" s="59" t="s">
        <v>2984</v>
      </c>
      <c r="AGL620" s="59" t="s">
        <v>5989</v>
      </c>
      <c r="AGM620" s="59" t="s">
        <v>5990</v>
      </c>
      <c r="AGN620" s="59" t="s">
        <v>257</v>
      </c>
      <c r="AGO620" s="59"/>
      <c r="AGP620" s="59" t="s">
        <v>3019</v>
      </c>
      <c r="AGQ620" s="59" t="s">
        <v>2843</v>
      </c>
      <c r="AGR620" s="59" t="s">
        <v>5944</v>
      </c>
      <c r="AGS620" s="11" t="s">
        <v>1420</v>
      </c>
      <c r="AGT620" s="11" t="e">
        <f>_xlfn.XLOOKUP(AGS620,'User Stories'!AGN:AGN,'User Stories'!AGO:AGO)</f>
        <v>#N/A</v>
      </c>
      <c r="AGU620" s="55"/>
      <c r="AGW620" s="20" t="s">
        <v>3020</v>
      </c>
      <c r="AGX620" s="11" t="s">
        <v>5986</v>
      </c>
      <c r="AGY620" s="59" t="s">
        <v>5987</v>
      </c>
      <c r="AGZ620" s="59" t="s">
        <v>5988</v>
      </c>
      <c r="AHA620" s="59" t="s">
        <v>2984</v>
      </c>
      <c r="AHB620" s="59" t="s">
        <v>5989</v>
      </c>
      <c r="AHC620" s="59" t="s">
        <v>5990</v>
      </c>
      <c r="AHD620" s="59" t="s">
        <v>257</v>
      </c>
      <c r="AHE620" s="59"/>
      <c r="AHF620" s="59" t="s">
        <v>3019</v>
      </c>
      <c r="AHG620" s="59" t="s">
        <v>2843</v>
      </c>
      <c r="AHH620" s="59" t="s">
        <v>5944</v>
      </c>
      <c r="AHI620" s="11" t="s">
        <v>1420</v>
      </c>
      <c r="AHJ620" s="11" t="e">
        <f>_xlfn.XLOOKUP(AHI620,'User Stories'!AHD:AHD,'User Stories'!AHE:AHE)</f>
        <v>#N/A</v>
      </c>
      <c r="AHK620" s="55"/>
      <c r="AHM620" s="20" t="s">
        <v>3020</v>
      </c>
      <c r="AHN620" s="11" t="s">
        <v>5986</v>
      </c>
      <c r="AHO620" s="59" t="s">
        <v>5987</v>
      </c>
      <c r="AHP620" s="59" t="s">
        <v>5988</v>
      </c>
      <c r="AHQ620" s="59" t="s">
        <v>2984</v>
      </c>
      <c r="AHR620" s="59" t="s">
        <v>5989</v>
      </c>
      <c r="AHS620" s="59" t="s">
        <v>5990</v>
      </c>
      <c r="AHT620" s="59" t="s">
        <v>257</v>
      </c>
      <c r="AHU620" s="59"/>
      <c r="AHV620" s="59" t="s">
        <v>3019</v>
      </c>
      <c r="AHW620" s="59" t="s">
        <v>2843</v>
      </c>
      <c r="AHX620" s="59" t="s">
        <v>5944</v>
      </c>
      <c r="AHY620" s="11" t="s">
        <v>1420</v>
      </c>
      <c r="AHZ620" s="11" t="e">
        <f>_xlfn.XLOOKUP(AHY620,'User Stories'!AHT:AHT,'User Stories'!AHU:AHU)</f>
        <v>#N/A</v>
      </c>
      <c r="AIA620" s="55"/>
      <c r="AIC620" s="20" t="s">
        <v>3020</v>
      </c>
      <c r="AID620" s="11" t="s">
        <v>5986</v>
      </c>
      <c r="AIE620" s="59" t="s">
        <v>5987</v>
      </c>
      <c r="AIF620" s="59" t="s">
        <v>5988</v>
      </c>
      <c r="AIG620" s="59" t="s">
        <v>2984</v>
      </c>
      <c r="AIH620" s="59" t="s">
        <v>5989</v>
      </c>
      <c r="AII620" s="59" t="s">
        <v>5990</v>
      </c>
      <c r="AIJ620" s="59" t="s">
        <v>257</v>
      </c>
      <c r="AIK620" s="59"/>
      <c r="AIL620" s="59" t="s">
        <v>3019</v>
      </c>
      <c r="AIM620" s="59" t="s">
        <v>2843</v>
      </c>
      <c r="AIN620" s="59" t="s">
        <v>5944</v>
      </c>
      <c r="AIO620" s="11" t="s">
        <v>1420</v>
      </c>
      <c r="AIP620" s="11" t="e">
        <f>_xlfn.XLOOKUP(AIO620,'User Stories'!AIJ:AIJ,'User Stories'!AIK:AIK)</f>
        <v>#N/A</v>
      </c>
      <c r="AIQ620" s="55"/>
      <c r="AIS620" s="20" t="s">
        <v>3020</v>
      </c>
      <c r="AIT620" s="11" t="s">
        <v>5986</v>
      </c>
      <c r="AIU620" s="59" t="s">
        <v>5987</v>
      </c>
      <c r="AIV620" s="59" t="s">
        <v>5988</v>
      </c>
      <c r="AIW620" s="59" t="s">
        <v>2984</v>
      </c>
      <c r="AIX620" s="59" t="s">
        <v>5989</v>
      </c>
      <c r="AIY620" s="59" t="s">
        <v>5990</v>
      </c>
      <c r="AIZ620" s="59" t="s">
        <v>257</v>
      </c>
      <c r="AJA620" s="59"/>
      <c r="AJB620" s="59" t="s">
        <v>3019</v>
      </c>
      <c r="AJC620" s="59" t="s">
        <v>2843</v>
      </c>
      <c r="AJD620" s="59" t="s">
        <v>5944</v>
      </c>
      <c r="AJE620" s="11" t="s">
        <v>1420</v>
      </c>
      <c r="AJF620" s="11" t="e">
        <f>_xlfn.XLOOKUP(AJE620,'User Stories'!AIZ:AIZ,'User Stories'!AJA:AJA)</f>
        <v>#N/A</v>
      </c>
      <c r="AJG620" s="55"/>
      <c r="AJI620" s="20" t="s">
        <v>3020</v>
      </c>
      <c r="AJJ620" s="11" t="s">
        <v>5986</v>
      </c>
      <c r="AJK620" s="59" t="s">
        <v>5987</v>
      </c>
      <c r="AJL620" s="59" t="s">
        <v>5988</v>
      </c>
      <c r="AJM620" s="59" t="s">
        <v>2984</v>
      </c>
      <c r="AJN620" s="59" t="s">
        <v>5989</v>
      </c>
      <c r="AJO620" s="59" t="s">
        <v>5990</v>
      </c>
      <c r="AJP620" s="59" t="s">
        <v>257</v>
      </c>
      <c r="AJQ620" s="59"/>
      <c r="AJR620" s="59" t="s">
        <v>3019</v>
      </c>
      <c r="AJS620" s="59" t="s">
        <v>2843</v>
      </c>
      <c r="AJT620" s="59" t="s">
        <v>5944</v>
      </c>
      <c r="AJU620" s="11" t="s">
        <v>1420</v>
      </c>
      <c r="AJV620" s="11" t="e">
        <f>_xlfn.XLOOKUP(AJU620,'User Stories'!AJP:AJP,'User Stories'!AJQ:AJQ)</f>
        <v>#N/A</v>
      </c>
      <c r="AJW620" s="55"/>
      <c r="AJY620" s="20" t="s">
        <v>3020</v>
      </c>
      <c r="AJZ620" s="11" t="s">
        <v>5986</v>
      </c>
      <c r="AKA620" s="59" t="s">
        <v>5987</v>
      </c>
      <c r="AKB620" s="59" t="s">
        <v>5988</v>
      </c>
      <c r="AKC620" s="59" t="s">
        <v>2984</v>
      </c>
      <c r="AKD620" s="59" t="s">
        <v>5989</v>
      </c>
      <c r="AKE620" s="59" t="s">
        <v>5990</v>
      </c>
      <c r="AKF620" s="59" t="s">
        <v>257</v>
      </c>
      <c r="AKG620" s="59"/>
      <c r="AKH620" s="59" t="s">
        <v>3019</v>
      </c>
      <c r="AKI620" s="59" t="s">
        <v>2843</v>
      </c>
      <c r="AKJ620" s="59" t="s">
        <v>5944</v>
      </c>
      <c r="AKK620" s="11" t="s">
        <v>1420</v>
      </c>
      <c r="AKL620" s="11" t="e">
        <f>_xlfn.XLOOKUP(AKK620,'User Stories'!AKF:AKF,'User Stories'!AKG:AKG)</f>
        <v>#N/A</v>
      </c>
      <c r="AKM620" s="55"/>
      <c r="AKO620" s="20" t="s">
        <v>3020</v>
      </c>
      <c r="AKP620" s="11" t="s">
        <v>5986</v>
      </c>
      <c r="AKQ620" s="59" t="s">
        <v>5987</v>
      </c>
      <c r="AKR620" s="59" t="s">
        <v>5988</v>
      </c>
      <c r="AKS620" s="59" t="s">
        <v>2984</v>
      </c>
      <c r="AKT620" s="59" t="s">
        <v>5989</v>
      </c>
      <c r="AKU620" s="59" t="s">
        <v>5990</v>
      </c>
      <c r="AKV620" s="59" t="s">
        <v>257</v>
      </c>
      <c r="AKW620" s="59"/>
      <c r="AKX620" s="59" t="s">
        <v>3019</v>
      </c>
      <c r="AKY620" s="59" t="s">
        <v>2843</v>
      </c>
      <c r="AKZ620" s="59" t="s">
        <v>5944</v>
      </c>
      <c r="ALA620" s="11" t="s">
        <v>1420</v>
      </c>
      <c r="ALB620" s="11" t="e">
        <f>_xlfn.XLOOKUP(ALA620,'User Stories'!AKV:AKV,'User Stories'!AKW:AKW)</f>
        <v>#N/A</v>
      </c>
      <c r="ALC620" s="55"/>
      <c r="ALE620" s="20" t="s">
        <v>3020</v>
      </c>
      <c r="ALF620" s="11" t="s">
        <v>5986</v>
      </c>
      <c r="ALG620" s="59" t="s">
        <v>5987</v>
      </c>
      <c r="ALH620" s="59" t="s">
        <v>5988</v>
      </c>
      <c r="ALI620" s="59" t="s">
        <v>2984</v>
      </c>
      <c r="ALJ620" s="59" t="s">
        <v>5989</v>
      </c>
      <c r="ALK620" s="59" t="s">
        <v>5990</v>
      </c>
      <c r="ALL620" s="59" t="s">
        <v>257</v>
      </c>
      <c r="ALM620" s="59"/>
      <c r="ALN620" s="59" t="s">
        <v>3019</v>
      </c>
      <c r="ALO620" s="59" t="s">
        <v>2843</v>
      </c>
      <c r="ALP620" s="59" t="s">
        <v>5944</v>
      </c>
      <c r="ALQ620" s="11" t="s">
        <v>1420</v>
      </c>
      <c r="ALR620" s="11" t="e">
        <f>_xlfn.XLOOKUP(ALQ620,'User Stories'!ALL:ALL,'User Stories'!ALM:ALM)</f>
        <v>#N/A</v>
      </c>
      <c r="ALS620" s="55"/>
      <c r="ALU620" s="20" t="s">
        <v>3020</v>
      </c>
      <c r="ALV620" s="11" t="s">
        <v>5986</v>
      </c>
      <c r="ALW620" s="59" t="s">
        <v>5987</v>
      </c>
      <c r="ALX620" s="59" t="s">
        <v>5988</v>
      </c>
      <c r="ALY620" s="59" t="s">
        <v>2984</v>
      </c>
      <c r="ALZ620" s="59" t="s">
        <v>5989</v>
      </c>
      <c r="AMA620" s="59" t="s">
        <v>5990</v>
      </c>
      <c r="AMB620" s="59" t="s">
        <v>257</v>
      </c>
      <c r="AMC620" s="59"/>
      <c r="AMD620" s="59" t="s">
        <v>3019</v>
      </c>
      <c r="AME620" s="59" t="s">
        <v>2843</v>
      </c>
      <c r="AMF620" s="59" t="s">
        <v>5944</v>
      </c>
      <c r="AMG620" s="11" t="s">
        <v>1420</v>
      </c>
      <c r="AMH620" s="11" t="e">
        <f>_xlfn.XLOOKUP(AMG620,'User Stories'!AMB:AMB,'User Stories'!AMC:AMC)</f>
        <v>#N/A</v>
      </c>
      <c r="AMI620" s="55"/>
      <c r="AMK620" s="20" t="s">
        <v>3020</v>
      </c>
      <c r="AML620" s="11" t="s">
        <v>5986</v>
      </c>
      <c r="AMM620" s="59" t="s">
        <v>5987</v>
      </c>
      <c r="AMN620" s="59" t="s">
        <v>5988</v>
      </c>
      <c r="AMO620" s="59" t="s">
        <v>2984</v>
      </c>
      <c r="AMP620" s="59" t="s">
        <v>5989</v>
      </c>
      <c r="AMQ620" s="59" t="s">
        <v>5990</v>
      </c>
      <c r="AMR620" s="59" t="s">
        <v>257</v>
      </c>
      <c r="AMS620" s="59"/>
      <c r="AMT620" s="59" t="s">
        <v>3019</v>
      </c>
      <c r="AMU620" s="59" t="s">
        <v>2843</v>
      </c>
      <c r="AMV620" s="59" t="s">
        <v>5944</v>
      </c>
      <c r="AMW620" s="11" t="s">
        <v>1420</v>
      </c>
      <c r="AMX620" s="11" t="e">
        <f>_xlfn.XLOOKUP(AMW620,'User Stories'!AMR:AMR,'User Stories'!AMS:AMS)</f>
        <v>#N/A</v>
      </c>
      <c r="AMY620" s="55"/>
      <c r="ANA620" s="20" t="s">
        <v>3020</v>
      </c>
      <c r="ANB620" s="11" t="s">
        <v>5986</v>
      </c>
      <c r="ANC620" s="59" t="s">
        <v>5987</v>
      </c>
      <c r="AND620" s="59" t="s">
        <v>5988</v>
      </c>
      <c r="ANE620" s="59" t="s">
        <v>2984</v>
      </c>
      <c r="ANF620" s="59" t="s">
        <v>5989</v>
      </c>
      <c r="ANG620" s="59" t="s">
        <v>5990</v>
      </c>
      <c r="ANH620" s="59" t="s">
        <v>257</v>
      </c>
      <c r="ANI620" s="59"/>
      <c r="ANJ620" s="59" t="s">
        <v>3019</v>
      </c>
      <c r="ANK620" s="59" t="s">
        <v>2843</v>
      </c>
      <c r="ANL620" s="59" t="s">
        <v>5944</v>
      </c>
      <c r="ANM620" s="11" t="s">
        <v>1420</v>
      </c>
      <c r="ANN620" s="11" t="e">
        <f>_xlfn.XLOOKUP(ANM620,'User Stories'!ANH:ANH,'User Stories'!ANI:ANI)</f>
        <v>#N/A</v>
      </c>
      <c r="ANO620" s="55"/>
      <c r="ANQ620" s="20" t="s">
        <v>3020</v>
      </c>
      <c r="ANR620" s="11" t="s">
        <v>5986</v>
      </c>
      <c r="ANS620" s="59" t="s">
        <v>5987</v>
      </c>
      <c r="ANT620" s="59" t="s">
        <v>5988</v>
      </c>
      <c r="ANU620" s="59" t="s">
        <v>2984</v>
      </c>
      <c r="ANV620" s="59" t="s">
        <v>5989</v>
      </c>
      <c r="ANW620" s="59" t="s">
        <v>5990</v>
      </c>
      <c r="ANX620" s="59" t="s">
        <v>257</v>
      </c>
      <c r="ANY620" s="59"/>
      <c r="ANZ620" s="59" t="s">
        <v>3019</v>
      </c>
      <c r="AOA620" s="59" t="s">
        <v>2843</v>
      </c>
      <c r="AOB620" s="59" t="s">
        <v>5944</v>
      </c>
      <c r="AOC620" s="11" t="s">
        <v>1420</v>
      </c>
      <c r="AOD620" s="11" t="e">
        <f>_xlfn.XLOOKUP(AOC620,'User Stories'!ANX:ANX,'User Stories'!ANY:ANY)</f>
        <v>#N/A</v>
      </c>
      <c r="AOE620" s="55"/>
      <c r="AOG620" s="20" t="s">
        <v>3020</v>
      </c>
      <c r="AOH620" s="11" t="s">
        <v>5986</v>
      </c>
      <c r="AOI620" s="59" t="s">
        <v>5987</v>
      </c>
      <c r="AOJ620" s="59" t="s">
        <v>5988</v>
      </c>
      <c r="AOK620" s="59" t="s">
        <v>2984</v>
      </c>
      <c r="AOL620" s="59" t="s">
        <v>5989</v>
      </c>
      <c r="AOM620" s="59" t="s">
        <v>5990</v>
      </c>
      <c r="AON620" s="59" t="s">
        <v>257</v>
      </c>
      <c r="AOO620" s="59"/>
      <c r="AOP620" s="59" t="s">
        <v>3019</v>
      </c>
      <c r="AOQ620" s="59" t="s">
        <v>2843</v>
      </c>
      <c r="AOR620" s="59" t="s">
        <v>5944</v>
      </c>
      <c r="AOS620" s="11" t="s">
        <v>1420</v>
      </c>
      <c r="AOT620" s="11" t="e">
        <f>_xlfn.XLOOKUP(AOS620,'User Stories'!AON:AON,'User Stories'!AOO:AOO)</f>
        <v>#N/A</v>
      </c>
      <c r="AOU620" s="55"/>
      <c r="AOW620" s="20" t="s">
        <v>3020</v>
      </c>
      <c r="AOX620" s="11" t="s">
        <v>5986</v>
      </c>
      <c r="AOY620" s="59" t="s">
        <v>5987</v>
      </c>
      <c r="AOZ620" s="59" t="s">
        <v>5988</v>
      </c>
      <c r="APA620" s="59" t="s">
        <v>2984</v>
      </c>
      <c r="APB620" s="59" t="s">
        <v>5989</v>
      </c>
      <c r="APC620" s="59" t="s">
        <v>5990</v>
      </c>
      <c r="APD620" s="59" t="s">
        <v>257</v>
      </c>
      <c r="APE620" s="59"/>
      <c r="APF620" s="59" t="s">
        <v>3019</v>
      </c>
      <c r="APG620" s="59" t="s">
        <v>2843</v>
      </c>
      <c r="APH620" s="59" t="s">
        <v>5944</v>
      </c>
      <c r="API620" s="11" t="s">
        <v>1420</v>
      </c>
      <c r="APJ620" s="11" t="e">
        <f>_xlfn.XLOOKUP(API620,'User Stories'!APD:APD,'User Stories'!APE:APE)</f>
        <v>#N/A</v>
      </c>
      <c r="APK620" s="55"/>
      <c r="APM620" s="20" t="s">
        <v>3020</v>
      </c>
      <c r="APN620" s="11" t="s">
        <v>5986</v>
      </c>
      <c r="APO620" s="59" t="s">
        <v>5987</v>
      </c>
      <c r="APP620" s="59" t="s">
        <v>5988</v>
      </c>
      <c r="APQ620" s="59" t="s">
        <v>2984</v>
      </c>
      <c r="APR620" s="59" t="s">
        <v>5989</v>
      </c>
      <c r="APS620" s="59" t="s">
        <v>5990</v>
      </c>
      <c r="APT620" s="59" t="s">
        <v>257</v>
      </c>
      <c r="APU620" s="59"/>
      <c r="APV620" s="59" t="s">
        <v>3019</v>
      </c>
      <c r="APW620" s="59" t="s">
        <v>2843</v>
      </c>
      <c r="APX620" s="59" t="s">
        <v>5944</v>
      </c>
      <c r="APY620" s="11" t="s">
        <v>1420</v>
      </c>
      <c r="APZ620" s="11" t="e">
        <f>_xlfn.XLOOKUP(APY620,'User Stories'!APT:APT,'User Stories'!APU:APU)</f>
        <v>#N/A</v>
      </c>
      <c r="AQA620" s="55"/>
      <c r="AQC620" s="20" t="s">
        <v>3020</v>
      </c>
      <c r="AQD620" s="11" t="s">
        <v>5986</v>
      </c>
      <c r="AQE620" s="59" t="s">
        <v>5987</v>
      </c>
      <c r="AQF620" s="59" t="s">
        <v>5988</v>
      </c>
      <c r="AQG620" s="59" t="s">
        <v>2984</v>
      </c>
      <c r="AQH620" s="59" t="s">
        <v>5989</v>
      </c>
      <c r="AQI620" s="59" t="s">
        <v>5990</v>
      </c>
      <c r="AQJ620" s="59" t="s">
        <v>257</v>
      </c>
      <c r="AQK620" s="59"/>
      <c r="AQL620" s="59" t="s">
        <v>3019</v>
      </c>
      <c r="AQM620" s="59" t="s">
        <v>2843</v>
      </c>
      <c r="AQN620" s="59" t="s">
        <v>5944</v>
      </c>
      <c r="AQO620" s="11" t="s">
        <v>1420</v>
      </c>
      <c r="AQP620" s="11" t="e">
        <f>_xlfn.XLOOKUP(AQO620,'User Stories'!AQJ:AQJ,'User Stories'!AQK:AQK)</f>
        <v>#N/A</v>
      </c>
      <c r="AQQ620" s="55"/>
      <c r="AQS620" s="20" t="s">
        <v>3020</v>
      </c>
      <c r="AQT620" s="11" t="s">
        <v>5986</v>
      </c>
      <c r="AQU620" s="59" t="s">
        <v>5987</v>
      </c>
      <c r="AQV620" s="59" t="s">
        <v>5988</v>
      </c>
      <c r="AQW620" s="59" t="s">
        <v>2984</v>
      </c>
      <c r="AQX620" s="59" t="s">
        <v>5989</v>
      </c>
      <c r="AQY620" s="59" t="s">
        <v>5990</v>
      </c>
      <c r="AQZ620" s="59" t="s">
        <v>257</v>
      </c>
      <c r="ARA620" s="59"/>
      <c r="ARB620" s="59" t="s">
        <v>3019</v>
      </c>
      <c r="ARC620" s="59" t="s">
        <v>2843</v>
      </c>
      <c r="ARD620" s="59" t="s">
        <v>5944</v>
      </c>
      <c r="ARE620" s="11" t="s">
        <v>1420</v>
      </c>
      <c r="ARF620" s="11" t="e">
        <f>_xlfn.XLOOKUP(ARE620,'User Stories'!AQZ:AQZ,'User Stories'!ARA:ARA)</f>
        <v>#N/A</v>
      </c>
      <c r="ARG620" s="55"/>
      <c r="ARI620" s="20" t="s">
        <v>3020</v>
      </c>
      <c r="ARJ620" s="11" t="s">
        <v>5986</v>
      </c>
      <c r="ARK620" s="59" t="s">
        <v>5987</v>
      </c>
      <c r="ARL620" s="59" t="s">
        <v>5988</v>
      </c>
      <c r="ARM620" s="59" t="s">
        <v>2984</v>
      </c>
      <c r="ARN620" s="59" t="s">
        <v>5989</v>
      </c>
      <c r="ARO620" s="59" t="s">
        <v>5990</v>
      </c>
      <c r="ARP620" s="59" t="s">
        <v>257</v>
      </c>
      <c r="ARQ620" s="59"/>
      <c r="ARR620" s="59" t="s">
        <v>3019</v>
      </c>
      <c r="ARS620" s="59" t="s">
        <v>2843</v>
      </c>
      <c r="ART620" s="59" t="s">
        <v>5944</v>
      </c>
      <c r="ARU620" s="11" t="s">
        <v>1420</v>
      </c>
      <c r="ARV620" s="11" t="e">
        <f>_xlfn.XLOOKUP(ARU620,'User Stories'!ARP:ARP,'User Stories'!ARQ:ARQ)</f>
        <v>#N/A</v>
      </c>
      <c r="ARW620" s="55"/>
      <c r="ARY620" s="20" t="s">
        <v>3020</v>
      </c>
      <c r="ARZ620" s="11" t="s">
        <v>5986</v>
      </c>
      <c r="ASA620" s="59" t="s">
        <v>5987</v>
      </c>
      <c r="ASB620" s="59" t="s">
        <v>5988</v>
      </c>
      <c r="ASC620" s="59" t="s">
        <v>2984</v>
      </c>
      <c r="ASD620" s="59" t="s">
        <v>5989</v>
      </c>
      <c r="ASE620" s="59" t="s">
        <v>5990</v>
      </c>
      <c r="ASF620" s="59" t="s">
        <v>257</v>
      </c>
      <c r="ASG620" s="59"/>
      <c r="ASH620" s="59" t="s">
        <v>3019</v>
      </c>
      <c r="ASI620" s="59" t="s">
        <v>2843</v>
      </c>
      <c r="ASJ620" s="59" t="s">
        <v>5944</v>
      </c>
      <c r="ASK620" s="11" t="s">
        <v>1420</v>
      </c>
      <c r="ASL620" s="11" t="e">
        <f>_xlfn.XLOOKUP(ASK620,'User Stories'!ASF:ASF,'User Stories'!ASG:ASG)</f>
        <v>#N/A</v>
      </c>
      <c r="ASM620" s="55"/>
      <c r="ASO620" s="20" t="s">
        <v>3020</v>
      </c>
      <c r="ASP620" s="11" t="s">
        <v>5986</v>
      </c>
      <c r="ASQ620" s="59" t="s">
        <v>5987</v>
      </c>
      <c r="ASR620" s="59" t="s">
        <v>5988</v>
      </c>
      <c r="ASS620" s="59" t="s">
        <v>2984</v>
      </c>
      <c r="AST620" s="59" t="s">
        <v>5989</v>
      </c>
      <c r="ASU620" s="59" t="s">
        <v>5990</v>
      </c>
      <c r="ASV620" s="59" t="s">
        <v>257</v>
      </c>
      <c r="ASW620" s="59"/>
      <c r="ASX620" s="59" t="s">
        <v>3019</v>
      </c>
      <c r="ASY620" s="59" t="s">
        <v>2843</v>
      </c>
      <c r="ASZ620" s="59" t="s">
        <v>5944</v>
      </c>
      <c r="ATA620" s="11" t="s">
        <v>1420</v>
      </c>
      <c r="ATB620" s="11" t="e">
        <f>_xlfn.XLOOKUP(ATA620,'User Stories'!ASV:ASV,'User Stories'!ASW:ASW)</f>
        <v>#N/A</v>
      </c>
      <c r="ATC620" s="55"/>
      <c r="ATE620" s="20" t="s">
        <v>3020</v>
      </c>
      <c r="ATF620" s="11" t="s">
        <v>5986</v>
      </c>
      <c r="ATG620" s="59" t="s">
        <v>5987</v>
      </c>
      <c r="ATH620" s="59" t="s">
        <v>5988</v>
      </c>
      <c r="ATI620" s="59" t="s">
        <v>2984</v>
      </c>
      <c r="ATJ620" s="59" t="s">
        <v>5989</v>
      </c>
      <c r="ATK620" s="59" t="s">
        <v>5990</v>
      </c>
      <c r="ATL620" s="59" t="s">
        <v>257</v>
      </c>
      <c r="ATM620" s="59"/>
      <c r="ATN620" s="59" t="s">
        <v>3019</v>
      </c>
      <c r="ATO620" s="59" t="s">
        <v>2843</v>
      </c>
      <c r="ATP620" s="59" t="s">
        <v>5944</v>
      </c>
      <c r="ATQ620" s="11" t="s">
        <v>1420</v>
      </c>
      <c r="ATR620" s="11" t="e">
        <f>_xlfn.XLOOKUP(ATQ620,'User Stories'!ATL:ATL,'User Stories'!ATM:ATM)</f>
        <v>#N/A</v>
      </c>
      <c r="ATS620" s="55"/>
      <c r="ATU620" s="20" t="s">
        <v>3020</v>
      </c>
      <c r="ATV620" s="11" t="s">
        <v>5986</v>
      </c>
      <c r="ATW620" s="59" t="s">
        <v>5987</v>
      </c>
      <c r="ATX620" s="59" t="s">
        <v>5988</v>
      </c>
      <c r="ATY620" s="59" t="s">
        <v>2984</v>
      </c>
      <c r="ATZ620" s="59" t="s">
        <v>5989</v>
      </c>
      <c r="AUA620" s="59" t="s">
        <v>5990</v>
      </c>
      <c r="AUB620" s="59" t="s">
        <v>257</v>
      </c>
      <c r="AUC620" s="59"/>
      <c r="AUD620" s="59" t="s">
        <v>3019</v>
      </c>
      <c r="AUE620" s="59" t="s">
        <v>2843</v>
      </c>
      <c r="AUF620" s="59" t="s">
        <v>5944</v>
      </c>
      <c r="AUG620" s="11" t="s">
        <v>1420</v>
      </c>
      <c r="AUH620" s="11" t="e">
        <f>_xlfn.XLOOKUP(AUG620,'User Stories'!AUB:AUB,'User Stories'!AUC:AUC)</f>
        <v>#N/A</v>
      </c>
      <c r="AUI620" s="55"/>
      <c r="AUK620" s="20" t="s">
        <v>3020</v>
      </c>
      <c r="AUL620" s="11" t="s">
        <v>5986</v>
      </c>
      <c r="AUM620" s="59" t="s">
        <v>5987</v>
      </c>
      <c r="AUN620" s="59" t="s">
        <v>5988</v>
      </c>
      <c r="AUO620" s="59" t="s">
        <v>2984</v>
      </c>
      <c r="AUP620" s="59" t="s">
        <v>5989</v>
      </c>
      <c r="AUQ620" s="59" t="s">
        <v>5990</v>
      </c>
      <c r="AUR620" s="59" t="s">
        <v>257</v>
      </c>
      <c r="AUS620" s="59"/>
      <c r="AUT620" s="59" t="s">
        <v>3019</v>
      </c>
      <c r="AUU620" s="59" t="s">
        <v>2843</v>
      </c>
      <c r="AUV620" s="59" t="s">
        <v>5944</v>
      </c>
      <c r="AUW620" s="11" t="s">
        <v>1420</v>
      </c>
      <c r="AUX620" s="11" t="e">
        <f>_xlfn.XLOOKUP(AUW620,'User Stories'!AUR:AUR,'User Stories'!AUS:AUS)</f>
        <v>#N/A</v>
      </c>
      <c r="AUY620" s="55"/>
      <c r="AVA620" s="20" t="s">
        <v>3020</v>
      </c>
      <c r="AVB620" s="11" t="s">
        <v>5986</v>
      </c>
      <c r="AVC620" s="59" t="s">
        <v>5987</v>
      </c>
      <c r="AVD620" s="59" t="s">
        <v>5988</v>
      </c>
      <c r="AVE620" s="59" t="s">
        <v>2984</v>
      </c>
      <c r="AVF620" s="59" t="s">
        <v>5989</v>
      </c>
      <c r="AVG620" s="59" t="s">
        <v>5990</v>
      </c>
      <c r="AVH620" s="59" t="s">
        <v>257</v>
      </c>
      <c r="AVI620" s="59"/>
      <c r="AVJ620" s="59" t="s">
        <v>3019</v>
      </c>
      <c r="AVK620" s="59" t="s">
        <v>2843</v>
      </c>
      <c r="AVL620" s="59" t="s">
        <v>5944</v>
      </c>
      <c r="AVM620" s="11" t="s">
        <v>1420</v>
      </c>
      <c r="AVN620" s="11" t="e">
        <f>_xlfn.XLOOKUP(AVM620,'User Stories'!AVH:AVH,'User Stories'!AVI:AVI)</f>
        <v>#N/A</v>
      </c>
      <c r="AVO620" s="55"/>
      <c r="AVQ620" s="20" t="s">
        <v>3020</v>
      </c>
      <c r="AVR620" s="11" t="s">
        <v>5986</v>
      </c>
      <c r="AVS620" s="59" t="s">
        <v>5987</v>
      </c>
      <c r="AVT620" s="59" t="s">
        <v>5988</v>
      </c>
      <c r="AVU620" s="59" t="s">
        <v>2984</v>
      </c>
      <c r="AVV620" s="59" t="s">
        <v>5989</v>
      </c>
      <c r="AVW620" s="59" t="s">
        <v>5990</v>
      </c>
      <c r="AVX620" s="59" t="s">
        <v>257</v>
      </c>
      <c r="AVY620" s="59"/>
      <c r="AVZ620" s="59" t="s">
        <v>3019</v>
      </c>
      <c r="AWA620" s="59" t="s">
        <v>2843</v>
      </c>
      <c r="AWB620" s="59" t="s">
        <v>5944</v>
      </c>
      <c r="AWC620" s="11" t="s">
        <v>1420</v>
      </c>
      <c r="AWD620" s="11" t="e">
        <f>_xlfn.XLOOKUP(AWC620,'User Stories'!AVX:AVX,'User Stories'!AVY:AVY)</f>
        <v>#N/A</v>
      </c>
      <c r="AWE620" s="55"/>
      <c r="AWG620" s="20" t="s">
        <v>3020</v>
      </c>
      <c r="AWH620" s="11" t="s">
        <v>5986</v>
      </c>
      <c r="AWI620" s="59" t="s">
        <v>5987</v>
      </c>
      <c r="AWJ620" s="59" t="s">
        <v>5988</v>
      </c>
      <c r="AWK620" s="59" t="s">
        <v>2984</v>
      </c>
      <c r="AWL620" s="59" t="s">
        <v>5989</v>
      </c>
      <c r="AWM620" s="59" t="s">
        <v>5990</v>
      </c>
      <c r="AWN620" s="59" t="s">
        <v>257</v>
      </c>
      <c r="AWO620" s="59"/>
      <c r="AWP620" s="59" t="s">
        <v>3019</v>
      </c>
      <c r="AWQ620" s="59" t="s">
        <v>2843</v>
      </c>
      <c r="AWR620" s="59" t="s">
        <v>5944</v>
      </c>
      <c r="AWS620" s="11" t="s">
        <v>1420</v>
      </c>
      <c r="AWT620" s="11" t="e">
        <f>_xlfn.XLOOKUP(AWS620,'User Stories'!AWN:AWN,'User Stories'!AWO:AWO)</f>
        <v>#N/A</v>
      </c>
      <c r="AWU620" s="55"/>
      <c r="AWW620" s="20" t="s">
        <v>3020</v>
      </c>
      <c r="AWX620" s="11" t="s">
        <v>5986</v>
      </c>
      <c r="AWY620" s="59" t="s">
        <v>5987</v>
      </c>
      <c r="AWZ620" s="59" t="s">
        <v>5988</v>
      </c>
      <c r="AXA620" s="59" t="s">
        <v>2984</v>
      </c>
      <c r="AXB620" s="59" t="s">
        <v>5989</v>
      </c>
      <c r="AXC620" s="59" t="s">
        <v>5990</v>
      </c>
      <c r="AXD620" s="59" t="s">
        <v>257</v>
      </c>
      <c r="AXE620" s="59"/>
      <c r="AXF620" s="59" t="s">
        <v>3019</v>
      </c>
      <c r="AXG620" s="59" t="s">
        <v>2843</v>
      </c>
      <c r="AXH620" s="59" t="s">
        <v>5944</v>
      </c>
      <c r="AXI620" s="11" t="s">
        <v>1420</v>
      </c>
      <c r="AXJ620" s="11" t="e">
        <f>_xlfn.XLOOKUP(AXI620,'User Stories'!AXD:AXD,'User Stories'!AXE:AXE)</f>
        <v>#N/A</v>
      </c>
      <c r="AXK620" s="55"/>
      <c r="AXM620" s="20" t="s">
        <v>3020</v>
      </c>
      <c r="AXN620" s="11" t="s">
        <v>5986</v>
      </c>
      <c r="AXO620" s="59" t="s">
        <v>5987</v>
      </c>
      <c r="AXP620" s="59" t="s">
        <v>5988</v>
      </c>
      <c r="AXQ620" s="59" t="s">
        <v>2984</v>
      </c>
      <c r="AXR620" s="59" t="s">
        <v>5989</v>
      </c>
      <c r="AXS620" s="59" t="s">
        <v>5990</v>
      </c>
      <c r="AXT620" s="59" t="s">
        <v>257</v>
      </c>
      <c r="AXU620" s="59"/>
      <c r="AXV620" s="59" t="s">
        <v>3019</v>
      </c>
      <c r="AXW620" s="59" t="s">
        <v>2843</v>
      </c>
      <c r="AXX620" s="59" t="s">
        <v>5944</v>
      </c>
      <c r="AXY620" s="11" t="s">
        <v>1420</v>
      </c>
      <c r="AXZ620" s="11" t="e">
        <f>_xlfn.XLOOKUP(AXY620,'User Stories'!AXT:AXT,'User Stories'!AXU:AXU)</f>
        <v>#N/A</v>
      </c>
      <c r="AYA620" s="55"/>
      <c r="AYC620" s="20" t="s">
        <v>3020</v>
      </c>
      <c r="AYD620" s="11" t="s">
        <v>5986</v>
      </c>
      <c r="AYE620" s="59" t="s">
        <v>5987</v>
      </c>
      <c r="AYF620" s="59" t="s">
        <v>5988</v>
      </c>
      <c r="AYG620" s="59" t="s">
        <v>2984</v>
      </c>
      <c r="AYH620" s="59" t="s">
        <v>5989</v>
      </c>
      <c r="AYI620" s="59" t="s">
        <v>5990</v>
      </c>
      <c r="AYJ620" s="59" t="s">
        <v>257</v>
      </c>
      <c r="AYK620" s="59"/>
      <c r="AYL620" s="59" t="s">
        <v>3019</v>
      </c>
      <c r="AYM620" s="59" t="s">
        <v>2843</v>
      </c>
      <c r="AYN620" s="59" t="s">
        <v>5944</v>
      </c>
      <c r="AYO620" s="11" t="s">
        <v>1420</v>
      </c>
      <c r="AYP620" s="11" t="e">
        <f>_xlfn.XLOOKUP(AYO620,'User Stories'!AYJ:AYJ,'User Stories'!AYK:AYK)</f>
        <v>#N/A</v>
      </c>
      <c r="AYQ620" s="55"/>
      <c r="AYS620" s="20" t="s">
        <v>3020</v>
      </c>
      <c r="AYT620" s="11" t="s">
        <v>5986</v>
      </c>
      <c r="AYU620" s="59" t="s">
        <v>5987</v>
      </c>
      <c r="AYV620" s="59" t="s">
        <v>5988</v>
      </c>
      <c r="AYW620" s="59" t="s">
        <v>2984</v>
      </c>
      <c r="AYX620" s="59" t="s">
        <v>5989</v>
      </c>
      <c r="AYY620" s="59" t="s">
        <v>5990</v>
      </c>
      <c r="AYZ620" s="59" t="s">
        <v>257</v>
      </c>
      <c r="AZA620" s="59"/>
      <c r="AZB620" s="59" t="s">
        <v>3019</v>
      </c>
      <c r="AZC620" s="59" t="s">
        <v>2843</v>
      </c>
      <c r="AZD620" s="59" t="s">
        <v>5944</v>
      </c>
      <c r="AZE620" s="11" t="s">
        <v>1420</v>
      </c>
      <c r="AZF620" s="11" t="e">
        <f>_xlfn.XLOOKUP(AZE620,'User Stories'!AYZ:AYZ,'User Stories'!AZA:AZA)</f>
        <v>#N/A</v>
      </c>
      <c r="AZG620" s="55"/>
      <c r="AZI620" s="20" t="s">
        <v>3020</v>
      </c>
      <c r="AZJ620" s="11" t="s">
        <v>5986</v>
      </c>
      <c r="AZK620" s="59" t="s">
        <v>5987</v>
      </c>
      <c r="AZL620" s="59" t="s">
        <v>5988</v>
      </c>
      <c r="AZM620" s="59" t="s">
        <v>2984</v>
      </c>
      <c r="AZN620" s="59" t="s">
        <v>5989</v>
      </c>
      <c r="AZO620" s="59" t="s">
        <v>5990</v>
      </c>
      <c r="AZP620" s="59" t="s">
        <v>257</v>
      </c>
      <c r="AZQ620" s="59"/>
      <c r="AZR620" s="59" t="s">
        <v>3019</v>
      </c>
      <c r="AZS620" s="59" t="s">
        <v>2843</v>
      </c>
      <c r="AZT620" s="59" t="s">
        <v>5944</v>
      </c>
      <c r="AZU620" s="11" t="s">
        <v>1420</v>
      </c>
      <c r="AZV620" s="11" t="e">
        <f>_xlfn.XLOOKUP(AZU620,'User Stories'!AZP:AZP,'User Stories'!AZQ:AZQ)</f>
        <v>#N/A</v>
      </c>
      <c r="AZW620" s="55"/>
      <c r="AZY620" s="20" t="s">
        <v>3020</v>
      </c>
      <c r="AZZ620" s="11" t="s">
        <v>5986</v>
      </c>
      <c r="BAA620" s="59" t="s">
        <v>5987</v>
      </c>
      <c r="BAB620" s="59" t="s">
        <v>5988</v>
      </c>
      <c r="BAC620" s="59" t="s">
        <v>2984</v>
      </c>
      <c r="BAD620" s="59" t="s">
        <v>5989</v>
      </c>
      <c r="BAE620" s="59" t="s">
        <v>5990</v>
      </c>
      <c r="BAF620" s="59" t="s">
        <v>257</v>
      </c>
      <c r="BAG620" s="59"/>
      <c r="BAH620" s="59" t="s">
        <v>3019</v>
      </c>
      <c r="BAI620" s="59" t="s">
        <v>2843</v>
      </c>
      <c r="BAJ620" s="59" t="s">
        <v>5944</v>
      </c>
      <c r="BAK620" s="11" t="s">
        <v>1420</v>
      </c>
      <c r="BAL620" s="11" t="e">
        <f>_xlfn.XLOOKUP(BAK620,'User Stories'!BAF:BAF,'User Stories'!BAG:BAG)</f>
        <v>#N/A</v>
      </c>
      <c r="BAM620" s="55"/>
      <c r="BAO620" s="20" t="s">
        <v>3020</v>
      </c>
      <c r="BAP620" s="11" t="s">
        <v>5986</v>
      </c>
      <c r="BAQ620" s="59" t="s">
        <v>5987</v>
      </c>
      <c r="BAR620" s="59" t="s">
        <v>5988</v>
      </c>
      <c r="BAS620" s="59" t="s">
        <v>2984</v>
      </c>
      <c r="BAT620" s="59" t="s">
        <v>5989</v>
      </c>
      <c r="BAU620" s="59" t="s">
        <v>5990</v>
      </c>
      <c r="BAV620" s="59" t="s">
        <v>257</v>
      </c>
      <c r="BAW620" s="59"/>
      <c r="BAX620" s="59" t="s">
        <v>3019</v>
      </c>
      <c r="BAY620" s="59" t="s">
        <v>2843</v>
      </c>
      <c r="BAZ620" s="59" t="s">
        <v>5944</v>
      </c>
      <c r="BBA620" s="11" t="s">
        <v>1420</v>
      </c>
      <c r="BBB620" s="11" t="e">
        <f>_xlfn.XLOOKUP(BBA620,'User Stories'!BAV:BAV,'User Stories'!BAW:BAW)</f>
        <v>#N/A</v>
      </c>
      <c r="BBC620" s="55"/>
      <c r="BBE620" s="20" t="s">
        <v>3020</v>
      </c>
      <c r="BBF620" s="11" t="s">
        <v>5986</v>
      </c>
      <c r="BBG620" s="59" t="s">
        <v>5987</v>
      </c>
      <c r="BBH620" s="59" t="s">
        <v>5988</v>
      </c>
      <c r="BBI620" s="59" t="s">
        <v>2984</v>
      </c>
      <c r="BBJ620" s="59" t="s">
        <v>5989</v>
      </c>
      <c r="BBK620" s="59" t="s">
        <v>5990</v>
      </c>
      <c r="BBL620" s="59" t="s">
        <v>257</v>
      </c>
      <c r="BBM620" s="59"/>
      <c r="BBN620" s="59" t="s">
        <v>3019</v>
      </c>
      <c r="BBO620" s="59" t="s">
        <v>2843</v>
      </c>
      <c r="BBP620" s="59" t="s">
        <v>5944</v>
      </c>
      <c r="BBQ620" s="11" t="s">
        <v>1420</v>
      </c>
      <c r="BBR620" s="11" t="e">
        <f>_xlfn.XLOOKUP(BBQ620,'User Stories'!BBL:BBL,'User Stories'!BBM:BBM)</f>
        <v>#N/A</v>
      </c>
      <c r="BBS620" s="55"/>
      <c r="BBU620" s="20" t="s">
        <v>3020</v>
      </c>
      <c r="BBV620" s="11" t="s">
        <v>5986</v>
      </c>
      <c r="BBW620" s="59" t="s">
        <v>5987</v>
      </c>
      <c r="BBX620" s="59" t="s">
        <v>5988</v>
      </c>
      <c r="BBY620" s="59" t="s">
        <v>2984</v>
      </c>
      <c r="BBZ620" s="59" t="s">
        <v>5989</v>
      </c>
      <c r="BCA620" s="59" t="s">
        <v>5990</v>
      </c>
      <c r="BCB620" s="59" t="s">
        <v>257</v>
      </c>
      <c r="BCC620" s="59"/>
      <c r="BCD620" s="59" t="s">
        <v>3019</v>
      </c>
      <c r="BCE620" s="59" t="s">
        <v>2843</v>
      </c>
      <c r="BCF620" s="59" t="s">
        <v>5944</v>
      </c>
      <c r="BCG620" s="11" t="s">
        <v>1420</v>
      </c>
      <c r="BCH620" s="11" t="e">
        <f>_xlfn.XLOOKUP(BCG620,'User Stories'!BCB:BCB,'User Stories'!BCC:BCC)</f>
        <v>#N/A</v>
      </c>
      <c r="BCI620" s="55"/>
      <c r="BCK620" s="20" t="s">
        <v>3020</v>
      </c>
      <c r="BCL620" s="11" t="s">
        <v>5986</v>
      </c>
      <c r="BCM620" s="59" t="s">
        <v>5987</v>
      </c>
      <c r="BCN620" s="59" t="s">
        <v>5988</v>
      </c>
      <c r="BCO620" s="59" t="s">
        <v>2984</v>
      </c>
      <c r="BCP620" s="59" t="s">
        <v>5989</v>
      </c>
      <c r="BCQ620" s="59" t="s">
        <v>5990</v>
      </c>
      <c r="BCR620" s="59" t="s">
        <v>257</v>
      </c>
      <c r="BCS620" s="59"/>
      <c r="BCT620" s="59" t="s">
        <v>3019</v>
      </c>
      <c r="BCU620" s="59" t="s">
        <v>2843</v>
      </c>
      <c r="BCV620" s="59" t="s">
        <v>5944</v>
      </c>
      <c r="BCW620" s="11" t="s">
        <v>1420</v>
      </c>
      <c r="BCX620" s="11" t="e">
        <f>_xlfn.XLOOKUP(BCW620,'User Stories'!BCR:BCR,'User Stories'!BCS:BCS)</f>
        <v>#N/A</v>
      </c>
      <c r="BCY620" s="55"/>
      <c r="BDA620" s="20" t="s">
        <v>3020</v>
      </c>
      <c r="BDB620" s="11" t="s">
        <v>5986</v>
      </c>
      <c r="BDC620" s="59" t="s">
        <v>5987</v>
      </c>
      <c r="BDD620" s="59" t="s">
        <v>5988</v>
      </c>
      <c r="BDE620" s="59" t="s">
        <v>2984</v>
      </c>
      <c r="BDF620" s="59" t="s">
        <v>5989</v>
      </c>
      <c r="BDG620" s="59" t="s">
        <v>5990</v>
      </c>
      <c r="BDH620" s="59" t="s">
        <v>257</v>
      </c>
      <c r="BDI620" s="59"/>
      <c r="BDJ620" s="59" t="s">
        <v>3019</v>
      </c>
      <c r="BDK620" s="59" t="s">
        <v>2843</v>
      </c>
      <c r="BDL620" s="59" t="s">
        <v>5944</v>
      </c>
      <c r="BDM620" s="11" t="s">
        <v>1420</v>
      </c>
      <c r="BDN620" s="11" t="e">
        <f>_xlfn.XLOOKUP(BDM620,'User Stories'!BDH:BDH,'User Stories'!BDI:BDI)</f>
        <v>#N/A</v>
      </c>
      <c r="BDO620" s="55"/>
      <c r="BDQ620" s="20" t="s">
        <v>3020</v>
      </c>
      <c r="BDR620" s="11" t="s">
        <v>5986</v>
      </c>
      <c r="BDS620" s="59" t="s">
        <v>5987</v>
      </c>
      <c r="BDT620" s="59" t="s">
        <v>5988</v>
      </c>
      <c r="BDU620" s="59" t="s">
        <v>2984</v>
      </c>
      <c r="BDV620" s="59" t="s">
        <v>5989</v>
      </c>
      <c r="BDW620" s="59" t="s">
        <v>5990</v>
      </c>
      <c r="BDX620" s="59" t="s">
        <v>257</v>
      </c>
      <c r="BDY620" s="59"/>
      <c r="BDZ620" s="59" t="s">
        <v>3019</v>
      </c>
      <c r="BEA620" s="59" t="s">
        <v>2843</v>
      </c>
      <c r="BEB620" s="59" t="s">
        <v>5944</v>
      </c>
      <c r="BEC620" s="11" t="s">
        <v>1420</v>
      </c>
      <c r="BED620" s="11" t="e">
        <f>_xlfn.XLOOKUP(BEC620,'User Stories'!BDX:BDX,'User Stories'!BDY:BDY)</f>
        <v>#N/A</v>
      </c>
      <c r="BEE620" s="55"/>
      <c r="BEG620" s="20" t="s">
        <v>3020</v>
      </c>
      <c r="BEH620" s="11" t="s">
        <v>5986</v>
      </c>
      <c r="BEI620" s="59" t="s">
        <v>5987</v>
      </c>
      <c r="BEJ620" s="59" t="s">
        <v>5988</v>
      </c>
      <c r="BEK620" s="59" t="s">
        <v>2984</v>
      </c>
      <c r="BEL620" s="59" t="s">
        <v>5989</v>
      </c>
      <c r="BEM620" s="59" t="s">
        <v>5990</v>
      </c>
      <c r="BEN620" s="59" t="s">
        <v>257</v>
      </c>
      <c r="BEO620" s="59"/>
      <c r="BEP620" s="59" t="s">
        <v>3019</v>
      </c>
      <c r="BEQ620" s="59" t="s">
        <v>2843</v>
      </c>
      <c r="BER620" s="59" t="s">
        <v>5944</v>
      </c>
      <c r="BES620" s="11" t="s">
        <v>1420</v>
      </c>
      <c r="BET620" s="11" t="e">
        <f>_xlfn.XLOOKUP(BES620,'User Stories'!BEN:BEN,'User Stories'!BEO:BEO)</f>
        <v>#N/A</v>
      </c>
      <c r="BEU620" s="55"/>
      <c r="BEW620" s="20" t="s">
        <v>3020</v>
      </c>
      <c r="BEX620" s="11" t="s">
        <v>5986</v>
      </c>
      <c r="BEY620" s="59" t="s">
        <v>5987</v>
      </c>
      <c r="BEZ620" s="59" t="s">
        <v>5988</v>
      </c>
      <c r="BFA620" s="59" t="s">
        <v>2984</v>
      </c>
      <c r="BFB620" s="59" t="s">
        <v>5989</v>
      </c>
      <c r="BFC620" s="59" t="s">
        <v>5990</v>
      </c>
      <c r="BFD620" s="59" t="s">
        <v>257</v>
      </c>
      <c r="BFE620" s="59"/>
      <c r="BFF620" s="59" t="s">
        <v>3019</v>
      </c>
      <c r="BFG620" s="59" t="s">
        <v>2843</v>
      </c>
      <c r="BFH620" s="59" t="s">
        <v>5944</v>
      </c>
      <c r="BFI620" s="11" t="s">
        <v>1420</v>
      </c>
      <c r="BFJ620" s="11" t="e">
        <f>_xlfn.XLOOKUP(BFI620,'User Stories'!BFD:BFD,'User Stories'!BFE:BFE)</f>
        <v>#N/A</v>
      </c>
      <c r="BFK620" s="55"/>
      <c r="BFM620" s="20" t="s">
        <v>3020</v>
      </c>
      <c r="BFN620" s="11" t="s">
        <v>5986</v>
      </c>
      <c r="BFO620" s="59" t="s">
        <v>5987</v>
      </c>
      <c r="BFP620" s="59" t="s">
        <v>5988</v>
      </c>
      <c r="BFQ620" s="59" t="s">
        <v>2984</v>
      </c>
      <c r="BFR620" s="59" t="s">
        <v>5989</v>
      </c>
      <c r="BFS620" s="59" t="s">
        <v>5990</v>
      </c>
      <c r="BFT620" s="59" t="s">
        <v>257</v>
      </c>
      <c r="BFU620" s="59"/>
      <c r="BFV620" s="59" t="s">
        <v>3019</v>
      </c>
      <c r="BFW620" s="59" t="s">
        <v>2843</v>
      </c>
      <c r="BFX620" s="59" t="s">
        <v>5944</v>
      </c>
      <c r="BFY620" s="11" t="s">
        <v>1420</v>
      </c>
      <c r="BFZ620" s="11" t="e">
        <f>_xlfn.XLOOKUP(BFY620,'User Stories'!BFT:BFT,'User Stories'!BFU:BFU)</f>
        <v>#N/A</v>
      </c>
      <c r="BGA620" s="55"/>
      <c r="BGC620" s="20" t="s">
        <v>3020</v>
      </c>
      <c r="BGD620" s="11" t="s">
        <v>5986</v>
      </c>
      <c r="BGE620" s="59" t="s">
        <v>5987</v>
      </c>
      <c r="BGF620" s="59" t="s">
        <v>5988</v>
      </c>
      <c r="BGG620" s="59" t="s">
        <v>2984</v>
      </c>
      <c r="BGH620" s="59" t="s">
        <v>5989</v>
      </c>
      <c r="BGI620" s="59" t="s">
        <v>5990</v>
      </c>
      <c r="BGJ620" s="59" t="s">
        <v>257</v>
      </c>
      <c r="BGK620" s="59"/>
      <c r="BGL620" s="59" t="s">
        <v>3019</v>
      </c>
      <c r="BGM620" s="59" t="s">
        <v>2843</v>
      </c>
      <c r="BGN620" s="59" t="s">
        <v>5944</v>
      </c>
      <c r="BGO620" s="11" t="s">
        <v>1420</v>
      </c>
      <c r="BGP620" s="11" t="e">
        <f>_xlfn.XLOOKUP(BGO620,'User Stories'!BGJ:BGJ,'User Stories'!BGK:BGK)</f>
        <v>#N/A</v>
      </c>
      <c r="BGQ620" s="55"/>
      <c r="BGS620" s="20" t="s">
        <v>3020</v>
      </c>
      <c r="BGT620" s="11" t="s">
        <v>5986</v>
      </c>
      <c r="BGU620" s="59" t="s">
        <v>5987</v>
      </c>
      <c r="BGV620" s="59" t="s">
        <v>5988</v>
      </c>
      <c r="BGW620" s="59" t="s">
        <v>2984</v>
      </c>
      <c r="BGX620" s="59" t="s">
        <v>5989</v>
      </c>
      <c r="BGY620" s="59" t="s">
        <v>5990</v>
      </c>
      <c r="BGZ620" s="59" t="s">
        <v>257</v>
      </c>
      <c r="BHA620" s="59"/>
      <c r="BHB620" s="59" t="s">
        <v>3019</v>
      </c>
      <c r="BHC620" s="59" t="s">
        <v>2843</v>
      </c>
      <c r="BHD620" s="59" t="s">
        <v>5944</v>
      </c>
      <c r="BHE620" s="11" t="s">
        <v>1420</v>
      </c>
      <c r="BHF620" s="11" t="e">
        <f>_xlfn.XLOOKUP(BHE620,'User Stories'!BGZ:BGZ,'User Stories'!BHA:BHA)</f>
        <v>#N/A</v>
      </c>
      <c r="BHG620" s="55"/>
      <c r="BHI620" s="20" t="s">
        <v>3020</v>
      </c>
      <c r="BHJ620" s="11" t="s">
        <v>5986</v>
      </c>
      <c r="BHK620" s="59" t="s">
        <v>5987</v>
      </c>
      <c r="BHL620" s="59" t="s">
        <v>5988</v>
      </c>
      <c r="BHM620" s="59" t="s">
        <v>2984</v>
      </c>
      <c r="BHN620" s="59" t="s">
        <v>5989</v>
      </c>
      <c r="BHO620" s="59" t="s">
        <v>5990</v>
      </c>
      <c r="BHP620" s="59" t="s">
        <v>257</v>
      </c>
      <c r="BHQ620" s="59"/>
      <c r="BHR620" s="59" t="s">
        <v>3019</v>
      </c>
      <c r="BHS620" s="59" t="s">
        <v>2843</v>
      </c>
      <c r="BHT620" s="59" t="s">
        <v>5944</v>
      </c>
      <c r="BHU620" s="11" t="s">
        <v>1420</v>
      </c>
      <c r="BHV620" s="11" t="e">
        <f>_xlfn.XLOOKUP(BHU620,'User Stories'!BHP:BHP,'User Stories'!BHQ:BHQ)</f>
        <v>#N/A</v>
      </c>
      <c r="BHW620" s="55"/>
      <c r="BHY620" s="20" t="s">
        <v>3020</v>
      </c>
      <c r="BHZ620" s="11" t="s">
        <v>5986</v>
      </c>
      <c r="BIA620" s="59" t="s">
        <v>5987</v>
      </c>
      <c r="BIB620" s="59" t="s">
        <v>5988</v>
      </c>
      <c r="BIC620" s="59" t="s">
        <v>2984</v>
      </c>
      <c r="BID620" s="59" t="s">
        <v>5989</v>
      </c>
      <c r="BIE620" s="59" t="s">
        <v>5990</v>
      </c>
      <c r="BIF620" s="59" t="s">
        <v>257</v>
      </c>
      <c r="BIG620" s="59"/>
      <c r="BIH620" s="59" t="s">
        <v>3019</v>
      </c>
      <c r="BII620" s="59" t="s">
        <v>2843</v>
      </c>
      <c r="BIJ620" s="59" t="s">
        <v>5944</v>
      </c>
      <c r="BIK620" s="11" t="s">
        <v>1420</v>
      </c>
      <c r="BIL620" s="11" t="e">
        <f>_xlfn.XLOOKUP(BIK620,'User Stories'!BIF:BIF,'User Stories'!BIG:BIG)</f>
        <v>#N/A</v>
      </c>
      <c r="BIM620" s="55"/>
      <c r="BIO620" s="20" t="s">
        <v>3020</v>
      </c>
      <c r="BIP620" s="11" t="s">
        <v>5986</v>
      </c>
      <c r="BIQ620" s="59" t="s">
        <v>5987</v>
      </c>
      <c r="BIR620" s="59" t="s">
        <v>5988</v>
      </c>
      <c r="BIS620" s="59" t="s">
        <v>2984</v>
      </c>
      <c r="BIT620" s="59" t="s">
        <v>5989</v>
      </c>
      <c r="BIU620" s="59" t="s">
        <v>5990</v>
      </c>
      <c r="BIV620" s="59" t="s">
        <v>257</v>
      </c>
      <c r="BIW620" s="59"/>
      <c r="BIX620" s="59" t="s">
        <v>3019</v>
      </c>
      <c r="BIY620" s="59" t="s">
        <v>2843</v>
      </c>
      <c r="BIZ620" s="59" t="s">
        <v>5944</v>
      </c>
      <c r="BJA620" s="11" t="s">
        <v>1420</v>
      </c>
      <c r="BJB620" s="11" t="e">
        <f>_xlfn.XLOOKUP(BJA620,'User Stories'!BIV:BIV,'User Stories'!BIW:BIW)</f>
        <v>#N/A</v>
      </c>
      <c r="BJC620" s="55"/>
      <c r="BJE620" s="20" t="s">
        <v>3020</v>
      </c>
      <c r="BJF620" s="11" t="s">
        <v>5986</v>
      </c>
      <c r="BJG620" s="59" t="s">
        <v>5987</v>
      </c>
      <c r="BJH620" s="59" t="s">
        <v>5988</v>
      </c>
      <c r="BJI620" s="59" t="s">
        <v>2984</v>
      </c>
      <c r="BJJ620" s="59" t="s">
        <v>5989</v>
      </c>
      <c r="BJK620" s="59" t="s">
        <v>5990</v>
      </c>
      <c r="BJL620" s="59" t="s">
        <v>257</v>
      </c>
      <c r="BJM620" s="59"/>
      <c r="BJN620" s="59" t="s">
        <v>3019</v>
      </c>
      <c r="BJO620" s="59" t="s">
        <v>2843</v>
      </c>
      <c r="BJP620" s="59" t="s">
        <v>5944</v>
      </c>
      <c r="BJQ620" s="11" t="s">
        <v>1420</v>
      </c>
      <c r="BJR620" s="11" t="e">
        <f>_xlfn.XLOOKUP(BJQ620,'User Stories'!BJL:BJL,'User Stories'!BJM:BJM)</f>
        <v>#N/A</v>
      </c>
      <c r="BJS620" s="55"/>
      <c r="BJU620" s="20" t="s">
        <v>3020</v>
      </c>
      <c r="BJV620" s="11" t="s">
        <v>5986</v>
      </c>
      <c r="BJW620" s="59" t="s">
        <v>5987</v>
      </c>
      <c r="BJX620" s="59" t="s">
        <v>5988</v>
      </c>
      <c r="BJY620" s="59" t="s">
        <v>2984</v>
      </c>
      <c r="BJZ620" s="59" t="s">
        <v>5989</v>
      </c>
      <c r="BKA620" s="59" t="s">
        <v>5990</v>
      </c>
      <c r="BKB620" s="59" t="s">
        <v>257</v>
      </c>
      <c r="BKC620" s="59"/>
      <c r="BKD620" s="59" t="s">
        <v>3019</v>
      </c>
      <c r="BKE620" s="59" t="s">
        <v>2843</v>
      </c>
      <c r="BKF620" s="59" t="s">
        <v>5944</v>
      </c>
      <c r="BKG620" s="11" t="s">
        <v>1420</v>
      </c>
      <c r="BKH620" s="11" t="e">
        <f>_xlfn.XLOOKUP(BKG620,'User Stories'!BKB:BKB,'User Stories'!BKC:BKC)</f>
        <v>#N/A</v>
      </c>
      <c r="BKI620" s="55"/>
      <c r="BKK620" s="20" t="s">
        <v>3020</v>
      </c>
      <c r="BKL620" s="11" t="s">
        <v>5986</v>
      </c>
      <c r="BKM620" s="59" t="s">
        <v>5987</v>
      </c>
      <c r="BKN620" s="59" t="s">
        <v>5988</v>
      </c>
      <c r="BKO620" s="59" t="s">
        <v>2984</v>
      </c>
      <c r="BKP620" s="59" t="s">
        <v>5989</v>
      </c>
      <c r="BKQ620" s="59" t="s">
        <v>5990</v>
      </c>
      <c r="BKR620" s="59" t="s">
        <v>257</v>
      </c>
      <c r="BKS620" s="59"/>
      <c r="BKT620" s="59" t="s">
        <v>3019</v>
      </c>
      <c r="BKU620" s="59" t="s">
        <v>2843</v>
      </c>
      <c r="BKV620" s="59" t="s">
        <v>5944</v>
      </c>
      <c r="BKW620" s="11" t="s">
        <v>1420</v>
      </c>
      <c r="BKX620" s="11" t="e">
        <f>_xlfn.XLOOKUP(BKW620,'User Stories'!BKR:BKR,'User Stories'!BKS:BKS)</f>
        <v>#N/A</v>
      </c>
      <c r="BKY620" s="55"/>
      <c r="BLA620" s="20" t="s">
        <v>3020</v>
      </c>
      <c r="BLB620" s="11" t="s">
        <v>5986</v>
      </c>
      <c r="BLC620" s="59" t="s">
        <v>5987</v>
      </c>
      <c r="BLD620" s="59" t="s">
        <v>5988</v>
      </c>
      <c r="BLE620" s="59" t="s">
        <v>2984</v>
      </c>
      <c r="BLF620" s="59" t="s">
        <v>5989</v>
      </c>
      <c r="BLG620" s="59" t="s">
        <v>5990</v>
      </c>
      <c r="BLH620" s="59" t="s">
        <v>257</v>
      </c>
      <c r="BLI620" s="59"/>
      <c r="BLJ620" s="59" t="s">
        <v>3019</v>
      </c>
      <c r="BLK620" s="59" t="s">
        <v>2843</v>
      </c>
      <c r="BLL620" s="59" t="s">
        <v>5944</v>
      </c>
      <c r="BLM620" s="11" t="s">
        <v>1420</v>
      </c>
      <c r="BLN620" s="11" t="e">
        <f>_xlfn.XLOOKUP(BLM620,'User Stories'!BLH:BLH,'User Stories'!BLI:BLI)</f>
        <v>#N/A</v>
      </c>
      <c r="BLO620" s="55"/>
      <c r="BLQ620" s="20" t="s">
        <v>3020</v>
      </c>
      <c r="BLR620" s="11" t="s">
        <v>5986</v>
      </c>
      <c r="BLS620" s="59" t="s">
        <v>5987</v>
      </c>
      <c r="BLT620" s="59" t="s">
        <v>5988</v>
      </c>
      <c r="BLU620" s="59" t="s">
        <v>2984</v>
      </c>
      <c r="BLV620" s="59" t="s">
        <v>5989</v>
      </c>
      <c r="BLW620" s="59" t="s">
        <v>5990</v>
      </c>
      <c r="BLX620" s="59" t="s">
        <v>257</v>
      </c>
      <c r="BLY620" s="59"/>
      <c r="BLZ620" s="59" t="s">
        <v>3019</v>
      </c>
      <c r="BMA620" s="59" t="s">
        <v>2843</v>
      </c>
      <c r="BMB620" s="59" t="s">
        <v>5944</v>
      </c>
      <c r="BMC620" s="11" t="s">
        <v>1420</v>
      </c>
      <c r="BMD620" s="11" t="e">
        <f>_xlfn.XLOOKUP(BMC620,'User Stories'!BLX:BLX,'User Stories'!BLY:BLY)</f>
        <v>#N/A</v>
      </c>
      <c r="BME620" s="55"/>
      <c r="BMG620" s="20" t="s">
        <v>3020</v>
      </c>
      <c r="BMH620" s="11" t="s">
        <v>5986</v>
      </c>
      <c r="BMI620" s="59" t="s">
        <v>5987</v>
      </c>
      <c r="BMJ620" s="59" t="s">
        <v>5988</v>
      </c>
      <c r="BMK620" s="59" t="s">
        <v>2984</v>
      </c>
      <c r="BML620" s="59" t="s">
        <v>5989</v>
      </c>
      <c r="BMM620" s="59" t="s">
        <v>5990</v>
      </c>
      <c r="BMN620" s="59" t="s">
        <v>257</v>
      </c>
      <c r="BMO620" s="59"/>
      <c r="BMP620" s="59" t="s">
        <v>3019</v>
      </c>
      <c r="BMQ620" s="59" t="s">
        <v>2843</v>
      </c>
      <c r="BMR620" s="59" t="s">
        <v>5944</v>
      </c>
      <c r="BMS620" s="11" t="s">
        <v>1420</v>
      </c>
      <c r="BMT620" s="11" t="e">
        <f>_xlfn.XLOOKUP(BMS620,'User Stories'!BMN:BMN,'User Stories'!BMO:BMO)</f>
        <v>#N/A</v>
      </c>
      <c r="BMU620" s="55"/>
      <c r="BMW620" s="20" t="s">
        <v>3020</v>
      </c>
      <c r="BMX620" s="11" t="s">
        <v>5986</v>
      </c>
      <c r="BMY620" s="59" t="s">
        <v>5987</v>
      </c>
      <c r="BMZ620" s="59" t="s">
        <v>5988</v>
      </c>
      <c r="BNA620" s="59" t="s">
        <v>2984</v>
      </c>
      <c r="BNB620" s="59" t="s">
        <v>5989</v>
      </c>
      <c r="BNC620" s="59" t="s">
        <v>5990</v>
      </c>
      <c r="BND620" s="59" t="s">
        <v>257</v>
      </c>
      <c r="BNE620" s="59"/>
      <c r="BNF620" s="59" t="s">
        <v>3019</v>
      </c>
      <c r="BNG620" s="59" t="s">
        <v>2843</v>
      </c>
      <c r="BNH620" s="59" t="s">
        <v>5944</v>
      </c>
      <c r="BNI620" s="11" t="s">
        <v>1420</v>
      </c>
      <c r="BNJ620" s="11" t="e">
        <f>_xlfn.XLOOKUP(BNI620,'User Stories'!BND:BND,'User Stories'!BNE:BNE)</f>
        <v>#N/A</v>
      </c>
      <c r="BNK620" s="55"/>
      <c r="BNM620" s="20" t="s">
        <v>3020</v>
      </c>
      <c r="BNN620" s="11" t="s">
        <v>5986</v>
      </c>
      <c r="BNO620" s="59" t="s">
        <v>5987</v>
      </c>
      <c r="BNP620" s="59" t="s">
        <v>5988</v>
      </c>
      <c r="BNQ620" s="59" t="s">
        <v>2984</v>
      </c>
      <c r="BNR620" s="59" t="s">
        <v>5989</v>
      </c>
      <c r="BNS620" s="59" t="s">
        <v>5990</v>
      </c>
      <c r="BNT620" s="59" t="s">
        <v>257</v>
      </c>
      <c r="BNU620" s="59"/>
      <c r="BNV620" s="59" t="s">
        <v>3019</v>
      </c>
      <c r="BNW620" s="59" t="s">
        <v>2843</v>
      </c>
      <c r="BNX620" s="59" t="s">
        <v>5944</v>
      </c>
      <c r="BNY620" s="11" t="s">
        <v>1420</v>
      </c>
      <c r="BNZ620" s="11" t="e">
        <f>_xlfn.XLOOKUP(BNY620,'User Stories'!BNT:BNT,'User Stories'!BNU:BNU)</f>
        <v>#N/A</v>
      </c>
      <c r="BOA620" s="55"/>
      <c r="BOC620" s="20" t="s">
        <v>3020</v>
      </c>
      <c r="BOD620" s="11" t="s">
        <v>5986</v>
      </c>
      <c r="BOE620" s="59" t="s">
        <v>5987</v>
      </c>
      <c r="BOF620" s="59" t="s">
        <v>5988</v>
      </c>
      <c r="BOG620" s="59" t="s">
        <v>2984</v>
      </c>
      <c r="BOH620" s="59" t="s">
        <v>5989</v>
      </c>
      <c r="BOI620" s="59" t="s">
        <v>5990</v>
      </c>
      <c r="BOJ620" s="59" t="s">
        <v>257</v>
      </c>
      <c r="BOK620" s="59"/>
      <c r="BOL620" s="59" t="s">
        <v>3019</v>
      </c>
      <c r="BOM620" s="59" t="s">
        <v>2843</v>
      </c>
      <c r="BON620" s="59" t="s">
        <v>5944</v>
      </c>
      <c r="BOO620" s="11" t="s">
        <v>1420</v>
      </c>
      <c r="BOP620" s="11" t="e">
        <f>_xlfn.XLOOKUP(BOO620,'User Stories'!BOJ:BOJ,'User Stories'!BOK:BOK)</f>
        <v>#N/A</v>
      </c>
      <c r="BOQ620" s="55"/>
      <c r="BOS620" s="20" t="s">
        <v>3020</v>
      </c>
      <c r="BOT620" s="11" t="s">
        <v>5986</v>
      </c>
      <c r="BOU620" s="59" t="s">
        <v>5987</v>
      </c>
      <c r="BOV620" s="59" t="s">
        <v>5988</v>
      </c>
      <c r="BOW620" s="59" t="s">
        <v>2984</v>
      </c>
      <c r="BOX620" s="59" t="s">
        <v>5989</v>
      </c>
      <c r="BOY620" s="59" t="s">
        <v>5990</v>
      </c>
      <c r="BOZ620" s="59" t="s">
        <v>257</v>
      </c>
      <c r="BPA620" s="59"/>
      <c r="BPB620" s="59" t="s">
        <v>3019</v>
      </c>
      <c r="BPC620" s="59" t="s">
        <v>2843</v>
      </c>
      <c r="BPD620" s="59" t="s">
        <v>5944</v>
      </c>
      <c r="BPE620" s="11" t="s">
        <v>1420</v>
      </c>
      <c r="BPF620" s="11" t="e">
        <f>_xlfn.XLOOKUP(BPE620,'User Stories'!BOZ:BOZ,'User Stories'!BPA:BPA)</f>
        <v>#N/A</v>
      </c>
      <c r="BPG620" s="55"/>
      <c r="BPI620" s="20" t="s">
        <v>3020</v>
      </c>
      <c r="BPJ620" s="11" t="s">
        <v>5986</v>
      </c>
      <c r="BPK620" s="59" t="s">
        <v>5987</v>
      </c>
      <c r="BPL620" s="59" t="s">
        <v>5988</v>
      </c>
      <c r="BPM620" s="59" t="s">
        <v>2984</v>
      </c>
      <c r="BPN620" s="59" t="s">
        <v>5989</v>
      </c>
      <c r="BPO620" s="59" t="s">
        <v>5990</v>
      </c>
      <c r="BPP620" s="59" t="s">
        <v>257</v>
      </c>
      <c r="BPQ620" s="59"/>
      <c r="BPR620" s="59" t="s">
        <v>3019</v>
      </c>
      <c r="BPS620" s="59" t="s">
        <v>2843</v>
      </c>
      <c r="BPT620" s="59" t="s">
        <v>5944</v>
      </c>
      <c r="BPU620" s="11" t="s">
        <v>1420</v>
      </c>
      <c r="BPV620" s="11" t="e">
        <f>_xlfn.XLOOKUP(BPU620,'User Stories'!BPP:BPP,'User Stories'!BPQ:BPQ)</f>
        <v>#N/A</v>
      </c>
      <c r="BPW620" s="55"/>
      <c r="BPY620" s="20" t="s">
        <v>3020</v>
      </c>
      <c r="BPZ620" s="11" t="s">
        <v>5986</v>
      </c>
      <c r="BQA620" s="59" t="s">
        <v>5987</v>
      </c>
      <c r="BQB620" s="59" t="s">
        <v>5988</v>
      </c>
      <c r="BQC620" s="59" t="s">
        <v>2984</v>
      </c>
      <c r="BQD620" s="59" t="s">
        <v>5989</v>
      </c>
      <c r="BQE620" s="59" t="s">
        <v>5990</v>
      </c>
      <c r="BQF620" s="59" t="s">
        <v>257</v>
      </c>
      <c r="BQG620" s="59"/>
      <c r="BQH620" s="59" t="s">
        <v>3019</v>
      </c>
      <c r="BQI620" s="59" t="s">
        <v>2843</v>
      </c>
      <c r="BQJ620" s="59" t="s">
        <v>5944</v>
      </c>
      <c r="BQK620" s="11" t="s">
        <v>1420</v>
      </c>
      <c r="BQL620" s="11" t="e">
        <f>_xlfn.XLOOKUP(BQK620,'User Stories'!BQF:BQF,'User Stories'!BQG:BQG)</f>
        <v>#N/A</v>
      </c>
      <c r="BQM620" s="55"/>
      <c r="BQO620" s="20" t="s">
        <v>3020</v>
      </c>
      <c r="BQP620" s="11" t="s">
        <v>5986</v>
      </c>
      <c r="BQQ620" s="59" t="s">
        <v>5987</v>
      </c>
      <c r="BQR620" s="59" t="s">
        <v>5988</v>
      </c>
      <c r="BQS620" s="59" t="s">
        <v>2984</v>
      </c>
      <c r="BQT620" s="59" t="s">
        <v>5989</v>
      </c>
      <c r="BQU620" s="59" t="s">
        <v>5990</v>
      </c>
      <c r="BQV620" s="59" t="s">
        <v>257</v>
      </c>
      <c r="BQW620" s="59"/>
      <c r="BQX620" s="59" t="s">
        <v>3019</v>
      </c>
      <c r="BQY620" s="59" t="s">
        <v>2843</v>
      </c>
      <c r="BQZ620" s="59" t="s">
        <v>5944</v>
      </c>
      <c r="BRA620" s="11" t="s">
        <v>1420</v>
      </c>
      <c r="BRB620" s="11" t="e">
        <f>_xlfn.XLOOKUP(BRA620,'User Stories'!BQV:BQV,'User Stories'!BQW:BQW)</f>
        <v>#N/A</v>
      </c>
      <c r="BRC620" s="55"/>
      <c r="BRE620" s="20" t="s">
        <v>3020</v>
      </c>
      <c r="BRF620" s="11" t="s">
        <v>5986</v>
      </c>
      <c r="BRG620" s="59" t="s">
        <v>5987</v>
      </c>
      <c r="BRH620" s="59" t="s">
        <v>5988</v>
      </c>
      <c r="BRI620" s="59" t="s">
        <v>2984</v>
      </c>
      <c r="BRJ620" s="59" t="s">
        <v>5989</v>
      </c>
      <c r="BRK620" s="59" t="s">
        <v>5990</v>
      </c>
      <c r="BRL620" s="59" t="s">
        <v>257</v>
      </c>
      <c r="BRM620" s="59"/>
      <c r="BRN620" s="59" t="s">
        <v>3019</v>
      </c>
      <c r="BRO620" s="59" t="s">
        <v>2843</v>
      </c>
      <c r="BRP620" s="59" t="s">
        <v>5944</v>
      </c>
      <c r="BRQ620" s="11" t="s">
        <v>1420</v>
      </c>
      <c r="BRR620" s="11" t="e">
        <f>_xlfn.XLOOKUP(BRQ620,'User Stories'!BRL:BRL,'User Stories'!BRM:BRM)</f>
        <v>#N/A</v>
      </c>
      <c r="BRS620" s="55"/>
      <c r="BRU620" s="20" t="s">
        <v>3020</v>
      </c>
      <c r="BRV620" s="11" t="s">
        <v>5986</v>
      </c>
      <c r="BRW620" s="59" t="s">
        <v>5987</v>
      </c>
      <c r="BRX620" s="59" t="s">
        <v>5988</v>
      </c>
      <c r="BRY620" s="59" t="s">
        <v>2984</v>
      </c>
      <c r="BRZ620" s="59" t="s">
        <v>5989</v>
      </c>
      <c r="BSA620" s="59" t="s">
        <v>5990</v>
      </c>
      <c r="BSB620" s="59" t="s">
        <v>257</v>
      </c>
      <c r="BSC620" s="59"/>
      <c r="BSD620" s="59" t="s">
        <v>3019</v>
      </c>
      <c r="BSE620" s="59" t="s">
        <v>2843</v>
      </c>
      <c r="BSF620" s="59" t="s">
        <v>5944</v>
      </c>
      <c r="BSG620" s="11" t="s">
        <v>1420</v>
      </c>
      <c r="BSH620" s="11" t="e">
        <f>_xlfn.XLOOKUP(BSG620,'User Stories'!BSB:BSB,'User Stories'!BSC:BSC)</f>
        <v>#N/A</v>
      </c>
      <c r="BSI620" s="55"/>
      <c r="BSK620" s="20" t="s">
        <v>3020</v>
      </c>
      <c r="BSL620" s="11" t="s">
        <v>5986</v>
      </c>
      <c r="BSM620" s="59" t="s">
        <v>5987</v>
      </c>
      <c r="BSN620" s="59" t="s">
        <v>5988</v>
      </c>
      <c r="BSO620" s="59" t="s">
        <v>2984</v>
      </c>
      <c r="BSP620" s="59" t="s">
        <v>5989</v>
      </c>
      <c r="BSQ620" s="59" t="s">
        <v>5990</v>
      </c>
      <c r="BSR620" s="59" t="s">
        <v>257</v>
      </c>
      <c r="BSS620" s="59"/>
      <c r="BST620" s="59" t="s">
        <v>3019</v>
      </c>
      <c r="BSU620" s="59" t="s">
        <v>2843</v>
      </c>
      <c r="BSV620" s="59" t="s">
        <v>5944</v>
      </c>
      <c r="BSW620" s="11" t="s">
        <v>1420</v>
      </c>
      <c r="BSX620" s="11" t="e">
        <f>_xlfn.XLOOKUP(BSW620,'User Stories'!BSR:BSR,'User Stories'!BSS:BSS)</f>
        <v>#N/A</v>
      </c>
      <c r="BSY620" s="55"/>
      <c r="BTA620" s="20" t="s">
        <v>3020</v>
      </c>
      <c r="BTB620" s="11" t="s">
        <v>5986</v>
      </c>
      <c r="BTC620" s="59" t="s">
        <v>5987</v>
      </c>
      <c r="BTD620" s="59" t="s">
        <v>5988</v>
      </c>
      <c r="BTE620" s="59" t="s">
        <v>2984</v>
      </c>
      <c r="BTF620" s="59" t="s">
        <v>5989</v>
      </c>
      <c r="BTG620" s="59" t="s">
        <v>5990</v>
      </c>
      <c r="BTH620" s="59" t="s">
        <v>257</v>
      </c>
      <c r="BTI620" s="59"/>
      <c r="BTJ620" s="59" t="s">
        <v>3019</v>
      </c>
      <c r="BTK620" s="59" t="s">
        <v>2843</v>
      </c>
      <c r="BTL620" s="59" t="s">
        <v>5944</v>
      </c>
      <c r="BTM620" s="11" t="s">
        <v>1420</v>
      </c>
      <c r="BTN620" s="11" t="e">
        <f>_xlfn.XLOOKUP(BTM620,'User Stories'!BTH:BTH,'User Stories'!BTI:BTI)</f>
        <v>#N/A</v>
      </c>
      <c r="BTO620" s="55"/>
      <c r="BTQ620" s="20" t="s">
        <v>3020</v>
      </c>
      <c r="BTR620" s="11" t="s">
        <v>5986</v>
      </c>
      <c r="BTS620" s="59" t="s">
        <v>5987</v>
      </c>
      <c r="BTT620" s="59" t="s">
        <v>5988</v>
      </c>
      <c r="BTU620" s="59" t="s">
        <v>2984</v>
      </c>
      <c r="BTV620" s="59" t="s">
        <v>5989</v>
      </c>
      <c r="BTW620" s="59" t="s">
        <v>5990</v>
      </c>
      <c r="BTX620" s="59" t="s">
        <v>257</v>
      </c>
      <c r="BTY620" s="59"/>
      <c r="BTZ620" s="59" t="s">
        <v>3019</v>
      </c>
      <c r="BUA620" s="59" t="s">
        <v>2843</v>
      </c>
      <c r="BUB620" s="59" t="s">
        <v>5944</v>
      </c>
      <c r="BUC620" s="11" t="s">
        <v>1420</v>
      </c>
      <c r="BUD620" s="11" t="e">
        <f>_xlfn.XLOOKUP(BUC620,'User Stories'!BTX:BTX,'User Stories'!BTY:BTY)</f>
        <v>#N/A</v>
      </c>
      <c r="BUE620" s="55"/>
      <c r="BUG620" s="20" t="s">
        <v>3020</v>
      </c>
      <c r="BUH620" s="11" t="s">
        <v>5986</v>
      </c>
      <c r="BUI620" s="59" t="s">
        <v>5987</v>
      </c>
      <c r="BUJ620" s="59" t="s">
        <v>5988</v>
      </c>
      <c r="BUK620" s="59" t="s">
        <v>2984</v>
      </c>
      <c r="BUL620" s="59" t="s">
        <v>5989</v>
      </c>
      <c r="BUM620" s="59" t="s">
        <v>5990</v>
      </c>
      <c r="BUN620" s="59" t="s">
        <v>257</v>
      </c>
      <c r="BUO620" s="59"/>
      <c r="BUP620" s="59" t="s">
        <v>3019</v>
      </c>
      <c r="BUQ620" s="59" t="s">
        <v>2843</v>
      </c>
      <c r="BUR620" s="59" t="s">
        <v>5944</v>
      </c>
      <c r="BUS620" s="11" t="s">
        <v>1420</v>
      </c>
      <c r="BUT620" s="11" t="e">
        <f>_xlfn.XLOOKUP(BUS620,'User Stories'!BUN:BUN,'User Stories'!BUO:BUO)</f>
        <v>#N/A</v>
      </c>
      <c r="BUU620" s="55"/>
      <c r="BUW620" s="20" t="s">
        <v>3020</v>
      </c>
      <c r="BUX620" s="11" t="s">
        <v>5986</v>
      </c>
      <c r="BUY620" s="59" t="s">
        <v>5987</v>
      </c>
      <c r="BUZ620" s="59" t="s">
        <v>5988</v>
      </c>
      <c r="BVA620" s="59" t="s">
        <v>2984</v>
      </c>
      <c r="BVB620" s="59" t="s">
        <v>5989</v>
      </c>
      <c r="BVC620" s="59" t="s">
        <v>5990</v>
      </c>
      <c r="BVD620" s="59" t="s">
        <v>257</v>
      </c>
      <c r="BVE620" s="59"/>
      <c r="BVF620" s="59" t="s">
        <v>3019</v>
      </c>
      <c r="BVG620" s="59" t="s">
        <v>2843</v>
      </c>
      <c r="BVH620" s="59" t="s">
        <v>5944</v>
      </c>
      <c r="BVI620" s="11" t="s">
        <v>1420</v>
      </c>
      <c r="BVJ620" s="11" t="e">
        <f>_xlfn.XLOOKUP(BVI620,'User Stories'!BVD:BVD,'User Stories'!BVE:BVE)</f>
        <v>#N/A</v>
      </c>
      <c r="BVK620" s="55"/>
      <c r="BVM620" s="20" t="s">
        <v>3020</v>
      </c>
      <c r="BVN620" s="11" t="s">
        <v>5986</v>
      </c>
      <c r="BVO620" s="59" t="s">
        <v>5987</v>
      </c>
      <c r="BVP620" s="59" t="s">
        <v>5988</v>
      </c>
      <c r="BVQ620" s="59" t="s">
        <v>2984</v>
      </c>
      <c r="BVR620" s="59" t="s">
        <v>5989</v>
      </c>
      <c r="BVS620" s="59" t="s">
        <v>5990</v>
      </c>
      <c r="BVT620" s="59" t="s">
        <v>257</v>
      </c>
      <c r="BVU620" s="59"/>
      <c r="BVV620" s="59" t="s">
        <v>3019</v>
      </c>
      <c r="BVW620" s="59" t="s">
        <v>2843</v>
      </c>
      <c r="BVX620" s="59" t="s">
        <v>5944</v>
      </c>
      <c r="BVY620" s="11" t="s">
        <v>1420</v>
      </c>
      <c r="BVZ620" s="11" t="e">
        <f>_xlfn.XLOOKUP(BVY620,'User Stories'!BVT:BVT,'User Stories'!BVU:BVU)</f>
        <v>#N/A</v>
      </c>
      <c r="BWA620" s="55"/>
      <c r="BWC620" s="20" t="s">
        <v>3020</v>
      </c>
      <c r="BWD620" s="11" t="s">
        <v>5986</v>
      </c>
      <c r="BWE620" s="59" t="s">
        <v>5987</v>
      </c>
      <c r="BWF620" s="59" t="s">
        <v>5988</v>
      </c>
      <c r="BWG620" s="59" t="s">
        <v>2984</v>
      </c>
      <c r="BWH620" s="59" t="s">
        <v>5989</v>
      </c>
      <c r="BWI620" s="59" t="s">
        <v>5990</v>
      </c>
      <c r="BWJ620" s="59" t="s">
        <v>257</v>
      </c>
      <c r="BWK620" s="59"/>
      <c r="BWL620" s="59" t="s">
        <v>3019</v>
      </c>
      <c r="BWM620" s="59" t="s">
        <v>2843</v>
      </c>
      <c r="BWN620" s="59" t="s">
        <v>5944</v>
      </c>
      <c r="BWO620" s="11" t="s">
        <v>1420</v>
      </c>
      <c r="BWP620" s="11" t="e">
        <f>_xlfn.XLOOKUP(BWO620,'User Stories'!BWJ:BWJ,'User Stories'!BWK:BWK)</f>
        <v>#N/A</v>
      </c>
      <c r="BWQ620" s="55"/>
      <c r="BWS620" s="20" t="s">
        <v>3020</v>
      </c>
      <c r="BWT620" s="11" t="s">
        <v>5986</v>
      </c>
      <c r="BWU620" s="59" t="s">
        <v>5987</v>
      </c>
      <c r="BWV620" s="59" t="s">
        <v>5988</v>
      </c>
      <c r="BWW620" s="59" t="s">
        <v>2984</v>
      </c>
      <c r="BWX620" s="59" t="s">
        <v>5989</v>
      </c>
      <c r="BWY620" s="59" t="s">
        <v>5990</v>
      </c>
      <c r="BWZ620" s="59" t="s">
        <v>257</v>
      </c>
      <c r="BXA620" s="59"/>
      <c r="BXB620" s="59" t="s">
        <v>3019</v>
      </c>
      <c r="BXC620" s="59" t="s">
        <v>2843</v>
      </c>
      <c r="BXD620" s="59" t="s">
        <v>5944</v>
      </c>
      <c r="BXE620" s="11" t="s">
        <v>1420</v>
      </c>
      <c r="BXF620" s="11" t="e">
        <f>_xlfn.XLOOKUP(BXE620,'User Stories'!BWZ:BWZ,'User Stories'!BXA:BXA)</f>
        <v>#N/A</v>
      </c>
      <c r="BXG620" s="55"/>
      <c r="BXI620" s="20" t="s">
        <v>3020</v>
      </c>
      <c r="BXJ620" s="11" t="s">
        <v>5986</v>
      </c>
      <c r="BXK620" s="59" t="s">
        <v>5987</v>
      </c>
      <c r="BXL620" s="59" t="s">
        <v>5988</v>
      </c>
      <c r="BXM620" s="59" t="s">
        <v>2984</v>
      </c>
      <c r="BXN620" s="59" t="s">
        <v>5989</v>
      </c>
      <c r="BXO620" s="59" t="s">
        <v>5990</v>
      </c>
      <c r="BXP620" s="59" t="s">
        <v>257</v>
      </c>
      <c r="BXQ620" s="59"/>
      <c r="BXR620" s="59" t="s">
        <v>3019</v>
      </c>
      <c r="BXS620" s="59" t="s">
        <v>2843</v>
      </c>
      <c r="BXT620" s="59" t="s">
        <v>5944</v>
      </c>
      <c r="BXU620" s="11" t="s">
        <v>1420</v>
      </c>
      <c r="BXV620" s="11" t="e">
        <f>_xlfn.XLOOKUP(BXU620,'User Stories'!BXP:BXP,'User Stories'!BXQ:BXQ)</f>
        <v>#N/A</v>
      </c>
      <c r="BXW620" s="55"/>
      <c r="BXY620" s="20" t="s">
        <v>3020</v>
      </c>
      <c r="BXZ620" s="11" t="s">
        <v>5986</v>
      </c>
      <c r="BYA620" s="59" t="s">
        <v>5987</v>
      </c>
      <c r="BYB620" s="59" t="s">
        <v>5988</v>
      </c>
      <c r="BYC620" s="59" t="s">
        <v>2984</v>
      </c>
      <c r="BYD620" s="59" t="s">
        <v>5989</v>
      </c>
      <c r="BYE620" s="59" t="s">
        <v>5990</v>
      </c>
      <c r="BYF620" s="59" t="s">
        <v>257</v>
      </c>
      <c r="BYG620" s="59"/>
      <c r="BYH620" s="59" t="s">
        <v>3019</v>
      </c>
      <c r="BYI620" s="59" t="s">
        <v>2843</v>
      </c>
      <c r="BYJ620" s="59" t="s">
        <v>5944</v>
      </c>
      <c r="BYK620" s="11" t="s">
        <v>1420</v>
      </c>
      <c r="BYL620" s="11" t="e">
        <f>_xlfn.XLOOKUP(BYK620,'User Stories'!BYF:BYF,'User Stories'!BYG:BYG)</f>
        <v>#N/A</v>
      </c>
      <c r="BYM620" s="55"/>
      <c r="BYO620" s="20" t="s">
        <v>3020</v>
      </c>
      <c r="BYP620" s="11" t="s">
        <v>5986</v>
      </c>
      <c r="BYQ620" s="59" t="s">
        <v>5987</v>
      </c>
      <c r="BYR620" s="59" t="s">
        <v>5988</v>
      </c>
      <c r="BYS620" s="59" t="s">
        <v>2984</v>
      </c>
      <c r="BYT620" s="59" t="s">
        <v>5989</v>
      </c>
      <c r="BYU620" s="59" t="s">
        <v>5990</v>
      </c>
      <c r="BYV620" s="59" t="s">
        <v>257</v>
      </c>
      <c r="BYW620" s="59"/>
      <c r="BYX620" s="59" t="s">
        <v>3019</v>
      </c>
      <c r="BYY620" s="59" t="s">
        <v>2843</v>
      </c>
      <c r="BYZ620" s="59" t="s">
        <v>5944</v>
      </c>
      <c r="BZA620" s="11" t="s">
        <v>1420</v>
      </c>
      <c r="BZB620" s="11" t="e">
        <f>_xlfn.XLOOKUP(BZA620,'User Stories'!BYV:BYV,'User Stories'!BYW:BYW)</f>
        <v>#N/A</v>
      </c>
      <c r="BZC620" s="55"/>
      <c r="BZE620" s="20" t="s">
        <v>3020</v>
      </c>
      <c r="BZF620" s="11" t="s">
        <v>5986</v>
      </c>
      <c r="BZG620" s="59" t="s">
        <v>5987</v>
      </c>
      <c r="BZH620" s="59" t="s">
        <v>5988</v>
      </c>
      <c r="BZI620" s="59" t="s">
        <v>2984</v>
      </c>
      <c r="BZJ620" s="59" t="s">
        <v>5989</v>
      </c>
      <c r="BZK620" s="59" t="s">
        <v>5990</v>
      </c>
      <c r="BZL620" s="59" t="s">
        <v>257</v>
      </c>
      <c r="BZM620" s="59"/>
      <c r="BZN620" s="59" t="s">
        <v>3019</v>
      </c>
      <c r="BZO620" s="59" t="s">
        <v>2843</v>
      </c>
      <c r="BZP620" s="59" t="s">
        <v>5944</v>
      </c>
      <c r="BZQ620" s="11" t="s">
        <v>1420</v>
      </c>
      <c r="BZR620" s="11" t="e">
        <f>_xlfn.XLOOKUP(BZQ620,'User Stories'!BZL:BZL,'User Stories'!BZM:BZM)</f>
        <v>#N/A</v>
      </c>
      <c r="BZS620" s="55"/>
      <c r="BZU620" s="20" t="s">
        <v>3020</v>
      </c>
      <c r="BZV620" s="11" t="s">
        <v>5986</v>
      </c>
      <c r="BZW620" s="59" t="s">
        <v>5987</v>
      </c>
      <c r="BZX620" s="59" t="s">
        <v>5988</v>
      </c>
      <c r="BZY620" s="59" t="s">
        <v>2984</v>
      </c>
      <c r="BZZ620" s="59" t="s">
        <v>5989</v>
      </c>
      <c r="CAA620" s="59" t="s">
        <v>5990</v>
      </c>
      <c r="CAB620" s="59" t="s">
        <v>257</v>
      </c>
      <c r="CAC620" s="59"/>
      <c r="CAD620" s="59" t="s">
        <v>3019</v>
      </c>
      <c r="CAE620" s="59" t="s">
        <v>2843</v>
      </c>
      <c r="CAF620" s="59" t="s">
        <v>5944</v>
      </c>
      <c r="CAG620" s="11" t="s">
        <v>1420</v>
      </c>
      <c r="CAH620" s="11" t="e">
        <f>_xlfn.XLOOKUP(CAG620,'User Stories'!CAB:CAB,'User Stories'!CAC:CAC)</f>
        <v>#N/A</v>
      </c>
      <c r="CAI620" s="55"/>
      <c r="CAK620" s="20" t="s">
        <v>3020</v>
      </c>
      <c r="CAL620" s="11" t="s">
        <v>5986</v>
      </c>
      <c r="CAM620" s="59" t="s">
        <v>5987</v>
      </c>
      <c r="CAN620" s="59" t="s">
        <v>5988</v>
      </c>
      <c r="CAO620" s="59" t="s">
        <v>2984</v>
      </c>
      <c r="CAP620" s="59" t="s">
        <v>5989</v>
      </c>
      <c r="CAQ620" s="59" t="s">
        <v>5990</v>
      </c>
      <c r="CAR620" s="59" t="s">
        <v>257</v>
      </c>
      <c r="CAS620" s="59"/>
      <c r="CAT620" s="59" t="s">
        <v>3019</v>
      </c>
      <c r="CAU620" s="59" t="s">
        <v>2843</v>
      </c>
      <c r="CAV620" s="59" t="s">
        <v>5944</v>
      </c>
      <c r="CAW620" s="11" t="s">
        <v>1420</v>
      </c>
      <c r="CAX620" s="11" t="e">
        <f>_xlfn.XLOOKUP(CAW620,'User Stories'!CAR:CAR,'User Stories'!CAS:CAS)</f>
        <v>#N/A</v>
      </c>
      <c r="CAY620" s="55"/>
      <c r="CBA620" s="20" t="s">
        <v>3020</v>
      </c>
      <c r="CBB620" s="11" t="s">
        <v>5986</v>
      </c>
      <c r="CBC620" s="59" t="s">
        <v>5987</v>
      </c>
      <c r="CBD620" s="59" t="s">
        <v>5988</v>
      </c>
      <c r="CBE620" s="59" t="s">
        <v>2984</v>
      </c>
      <c r="CBF620" s="59" t="s">
        <v>5989</v>
      </c>
      <c r="CBG620" s="59" t="s">
        <v>5990</v>
      </c>
      <c r="CBH620" s="59" t="s">
        <v>257</v>
      </c>
      <c r="CBI620" s="59"/>
      <c r="CBJ620" s="59" t="s">
        <v>3019</v>
      </c>
      <c r="CBK620" s="59" t="s">
        <v>2843</v>
      </c>
      <c r="CBL620" s="59" t="s">
        <v>5944</v>
      </c>
      <c r="CBM620" s="11" t="s">
        <v>1420</v>
      </c>
      <c r="CBN620" s="11" t="e">
        <f>_xlfn.XLOOKUP(CBM620,'User Stories'!CBH:CBH,'User Stories'!CBI:CBI)</f>
        <v>#N/A</v>
      </c>
      <c r="CBO620" s="55"/>
      <c r="CBQ620" s="20" t="s">
        <v>3020</v>
      </c>
      <c r="CBR620" s="11" t="s">
        <v>5986</v>
      </c>
      <c r="CBS620" s="59" t="s">
        <v>5987</v>
      </c>
      <c r="CBT620" s="59" t="s">
        <v>5988</v>
      </c>
      <c r="CBU620" s="59" t="s">
        <v>2984</v>
      </c>
      <c r="CBV620" s="59" t="s">
        <v>5989</v>
      </c>
      <c r="CBW620" s="59" t="s">
        <v>5990</v>
      </c>
      <c r="CBX620" s="59" t="s">
        <v>257</v>
      </c>
      <c r="CBY620" s="59"/>
      <c r="CBZ620" s="59" t="s">
        <v>3019</v>
      </c>
      <c r="CCA620" s="59" t="s">
        <v>2843</v>
      </c>
      <c r="CCB620" s="59" t="s">
        <v>5944</v>
      </c>
      <c r="CCC620" s="11" t="s">
        <v>1420</v>
      </c>
      <c r="CCD620" s="11" t="e">
        <f>_xlfn.XLOOKUP(CCC620,'User Stories'!CBX:CBX,'User Stories'!CBY:CBY)</f>
        <v>#N/A</v>
      </c>
      <c r="CCE620" s="55"/>
      <c r="CCG620" s="20" t="s">
        <v>3020</v>
      </c>
      <c r="CCH620" s="11" t="s">
        <v>5986</v>
      </c>
      <c r="CCI620" s="59" t="s">
        <v>5987</v>
      </c>
      <c r="CCJ620" s="59" t="s">
        <v>5988</v>
      </c>
      <c r="CCK620" s="59" t="s">
        <v>2984</v>
      </c>
      <c r="CCL620" s="59" t="s">
        <v>5989</v>
      </c>
      <c r="CCM620" s="59" t="s">
        <v>5990</v>
      </c>
      <c r="CCN620" s="59" t="s">
        <v>257</v>
      </c>
      <c r="CCO620" s="59"/>
      <c r="CCP620" s="59" t="s">
        <v>3019</v>
      </c>
      <c r="CCQ620" s="59" t="s">
        <v>2843</v>
      </c>
      <c r="CCR620" s="59" t="s">
        <v>5944</v>
      </c>
      <c r="CCS620" s="11" t="s">
        <v>1420</v>
      </c>
      <c r="CCT620" s="11" t="e">
        <f>_xlfn.XLOOKUP(CCS620,'User Stories'!CCN:CCN,'User Stories'!CCO:CCO)</f>
        <v>#N/A</v>
      </c>
      <c r="CCU620" s="55"/>
      <c r="CCW620" s="20" t="s">
        <v>3020</v>
      </c>
      <c r="CCX620" s="11" t="s">
        <v>5986</v>
      </c>
      <c r="CCY620" s="59" t="s">
        <v>5987</v>
      </c>
      <c r="CCZ620" s="59" t="s">
        <v>5988</v>
      </c>
      <c r="CDA620" s="59" t="s">
        <v>2984</v>
      </c>
      <c r="CDB620" s="59" t="s">
        <v>5989</v>
      </c>
      <c r="CDC620" s="59" t="s">
        <v>5990</v>
      </c>
      <c r="CDD620" s="59" t="s">
        <v>257</v>
      </c>
      <c r="CDE620" s="59"/>
      <c r="CDF620" s="59" t="s">
        <v>3019</v>
      </c>
      <c r="CDG620" s="59" t="s">
        <v>2843</v>
      </c>
      <c r="CDH620" s="59" t="s">
        <v>5944</v>
      </c>
      <c r="CDI620" s="11" t="s">
        <v>1420</v>
      </c>
      <c r="CDJ620" s="11" t="e">
        <f>_xlfn.XLOOKUP(CDI620,'User Stories'!CDD:CDD,'User Stories'!CDE:CDE)</f>
        <v>#N/A</v>
      </c>
      <c r="CDK620" s="55"/>
      <c r="CDM620" s="20" t="s">
        <v>3020</v>
      </c>
      <c r="CDN620" s="11" t="s">
        <v>5986</v>
      </c>
      <c r="CDO620" s="59" t="s">
        <v>5987</v>
      </c>
      <c r="CDP620" s="59" t="s">
        <v>5988</v>
      </c>
      <c r="CDQ620" s="59" t="s">
        <v>2984</v>
      </c>
      <c r="CDR620" s="59" t="s">
        <v>5989</v>
      </c>
      <c r="CDS620" s="59" t="s">
        <v>5990</v>
      </c>
      <c r="CDT620" s="59" t="s">
        <v>257</v>
      </c>
      <c r="CDU620" s="59"/>
      <c r="CDV620" s="59" t="s">
        <v>3019</v>
      </c>
      <c r="CDW620" s="59" t="s">
        <v>2843</v>
      </c>
      <c r="CDX620" s="59" t="s">
        <v>5944</v>
      </c>
      <c r="CDY620" s="11" t="s">
        <v>1420</v>
      </c>
      <c r="CDZ620" s="11" t="e">
        <f>_xlfn.XLOOKUP(CDY620,'User Stories'!CDT:CDT,'User Stories'!CDU:CDU)</f>
        <v>#N/A</v>
      </c>
      <c r="CEA620" s="55"/>
      <c r="CEC620" s="20" t="s">
        <v>3020</v>
      </c>
      <c r="CED620" s="11" t="s">
        <v>5986</v>
      </c>
      <c r="CEE620" s="59" t="s">
        <v>5987</v>
      </c>
      <c r="CEF620" s="59" t="s">
        <v>5988</v>
      </c>
      <c r="CEG620" s="59" t="s">
        <v>2984</v>
      </c>
      <c r="CEH620" s="59" t="s">
        <v>5989</v>
      </c>
      <c r="CEI620" s="59" t="s">
        <v>5990</v>
      </c>
      <c r="CEJ620" s="59" t="s">
        <v>257</v>
      </c>
      <c r="CEK620" s="59"/>
      <c r="CEL620" s="59" t="s">
        <v>3019</v>
      </c>
      <c r="CEM620" s="59" t="s">
        <v>2843</v>
      </c>
      <c r="CEN620" s="59" t="s">
        <v>5944</v>
      </c>
      <c r="CEO620" s="11" t="s">
        <v>1420</v>
      </c>
      <c r="CEP620" s="11" t="e">
        <f>_xlfn.XLOOKUP(CEO620,'User Stories'!CEJ:CEJ,'User Stories'!CEK:CEK)</f>
        <v>#N/A</v>
      </c>
      <c r="CEQ620" s="55"/>
      <c r="CES620" s="20" t="s">
        <v>3020</v>
      </c>
      <c r="CET620" s="11" t="s">
        <v>5986</v>
      </c>
      <c r="CEU620" s="59" t="s">
        <v>5987</v>
      </c>
      <c r="CEV620" s="59" t="s">
        <v>5988</v>
      </c>
      <c r="CEW620" s="59" t="s">
        <v>2984</v>
      </c>
      <c r="CEX620" s="59" t="s">
        <v>5989</v>
      </c>
      <c r="CEY620" s="59" t="s">
        <v>5990</v>
      </c>
      <c r="CEZ620" s="59" t="s">
        <v>257</v>
      </c>
      <c r="CFA620" s="59"/>
      <c r="CFB620" s="59" t="s">
        <v>3019</v>
      </c>
      <c r="CFC620" s="59" t="s">
        <v>2843</v>
      </c>
      <c r="CFD620" s="59" t="s">
        <v>5944</v>
      </c>
      <c r="CFE620" s="11" t="s">
        <v>1420</v>
      </c>
      <c r="CFF620" s="11" t="e">
        <f>_xlfn.XLOOKUP(CFE620,'User Stories'!CEZ:CEZ,'User Stories'!CFA:CFA)</f>
        <v>#N/A</v>
      </c>
      <c r="CFG620" s="55"/>
      <c r="CFI620" s="20" t="s">
        <v>3020</v>
      </c>
      <c r="CFJ620" s="11" t="s">
        <v>5986</v>
      </c>
      <c r="CFK620" s="59" t="s">
        <v>5987</v>
      </c>
      <c r="CFL620" s="59" t="s">
        <v>5988</v>
      </c>
      <c r="CFM620" s="59" t="s">
        <v>2984</v>
      </c>
      <c r="CFN620" s="59" t="s">
        <v>5989</v>
      </c>
      <c r="CFO620" s="59" t="s">
        <v>5990</v>
      </c>
      <c r="CFP620" s="59" t="s">
        <v>257</v>
      </c>
      <c r="CFQ620" s="59"/>
      <c r="CFR620" s="59" t="s">
        <v>3019</v>
      </c>
      <c r="CFS620" s="59" t="s">
        <v>2843</v>
      </c>
      <c r="CFT620" s="59" t="s">
        <v>5944</v>
      </c>
      <c r="CFU620" s="11" t="s">
        <v>1420</v>
      </c>
      <c r="CFV620" s="11" t="e">
        <f>_xlfn.XLOOKUP(CFU620,'User Stories'!CFP:CFP,'User Stories'!CFQ:CFQ)</f>
        <v>#N/A</v>
      </c>
      <c r="CFW620" s="55"/>
      <c r="CFY620" s="20" t="s">
        <v>3020</v>
      </c>
      <c r="CFZ620" s="11" t="s">
        <v>5986</v>
      </c>
      <c r="CGA620" s="59" t="s">
        <v>5987</v>
      </c>
      <c r="CGB620" s="59" t="s">
        <v>5988</v>
      </c>
      <c r="CGC620" s="59" t="s">
        <v>2984</v>
      </c>
      <c r="CGD620" s="59" t="s">
        <v>5989</v>
      </c>
      <c r="CGE620" s="59" t="s">
        <v>5990</v>
      </c>
      <c r="CGF620" s="59" t="s">
        <v>257</v>
      </c>
      <c r="CGG620" s="59"/>
      <c r="CGH620" s="59" t="s">
        <v>3019</v>
      </c>
      <c r="CGI620" s="59" t="s">
        <v>2843</v>
      </c>
      <c r="CGJ620" s="59" t="s">
        <v>5944</v>
      </c>
      <c r="CGK620" s="11" t="s">
        <v>1420</v>
      </c>
      <c r="CGL620" s="11" t="e">
        <f>_xlfn.XLOOKUP(CGK620,'User Stories'!CGF:CGF,'User Stories'!CGG:CGG)</f>
        <v>#N/A</v>
      </c>
      <c r="CGM620" s="55"/>
      <c r="CGO620" s="20" t="s">
        <v>3020</v>
      </c>
      <c r="CGP620" s="11" t="s">
        <v>5986</v>
      </c>
      <c r="CGQ620" s="59" t="s">
        <v>5987</v>
      </c>
      <c r="CGR620" s="59" t="s">
        <v>5988</v>
      </c>
      <c r="CGS620" s="59" t="s">
        <v>2984</v>
      </c>
      <c r="CGT620" s="59" t="s">
        <v>5989</v>
      </c>
      <c r="CGU620" s="59" t="s">
        <v>5990</v>
      </c>
      <c r="CGV620" s="59" t="s">
        <v>257</v>
      </c>
      <c r="CGW620" s="59"/>
      <c r="CGX620" s="59" t="s">
        <v>3019</v>
      </c>
      <c r="CGY620" s="59" t="s">
        <v>2843</v>
      </c>
      <c r="CGZ620" s="59" t="s">
        <v>5944</v>
      </c>
      <c r="CHA620" s="11" t="s">
        <v>1420</v>
      </c>
      <c r="CHB620" s="11" t="e">
        <f>_xlfn.XLOOKUP(CHA620,'User Stories'!CGV:CGV,'User Stories'!CGW:CGW)</f>
        <v>#N/A</v>
      </c>
      <c r="CHC620" s="55"/>
      <c r="CHE620" s="20" t="s">
        <v>3020</v>
      </c>
      <c r="CHF620" s="11" t="s">
        <v>5986</v>
      </c>
      <c r="CHG620" s="59" t="s">
        <v>5987</v>
      </c>
      <c r="CHH620" s="59" t="s">
        <v>5988</v>
      </c>
      <c r="CHI620" s="59" t="s">
        <v>2984</v>
      </c>
      <c r="CHJ620" s="59" t="s">
        <v>5989</v>
      </c>
      <c r="CHK620" s="59" t="s">
        <v>5990</v>
      </c>
      <c r="CHL620" s="59" t="s">
        <v>257</v>
      </c>
      <c r="CHM620" s="59"/>
      <c r="CHN620" s="59" t="s">
        <v>3019</v>
      </c>
      <c r="CHO620" s="59" t="s">
        <v>2843</v>
      </c>
      <c r="CHP620" s="59" t="s">
        <v>5944</v>
      </c>
      <c r="CHQ620" s="11" t="s">
        <v>1420</v>
      </c>
      <c r="CHR620" s="11" t="e">
        <f>_xlfn.XLOOKUP(CHQ620,'User Stories'!CHL:CHL,'User Stories'!CHM:CHM)</f>
        <v>#N/A</v>
      </c>
      <c r="CHS620" s="55"/>
      <c r="CHU620" s="20" t="s">
        <v>3020</v>
      </c>
      <c r="CHV620" s="11" t="s">
        <v>5986</v>
      </c>
      <c r="CHW620" s="59" t="s">
        <v>5987</v>
      </c>
      <c r="CHX620" s="59" t="s">
        <v>5988</v>
      </c>
      <c r="CHY620" s="59" t="s">
        <v>2984</v>
      </c>
      <c r="CHZ620" s="59" t="s">
        <v>5989</v>
      </c>
      <c r="CIA620" s="59" t="s">
        <v>5990</v>
      </c>
      <c r="CIB620" s="59" t="s">
        <v>257</v>
      </c>
      <c r="CIC620" s="59"/>
      <c r="CID620" s="59" t="s">
        <v>3019</v>
      </c>
      <c r="CIE620" s="59" t="s">
        <v>2843</v>
      </c>
      <c r="CIF620" s="59" t="s">
        <v>5944</v>
      </c>
      <c r="CIG620" s="11" t="s">
        <v>1420</v>
      </c>
      <c r="CIH620" s="11" t="e">
        <f>_xlfn.XLOOKUP(CIG620,'User Stories'!CIB:CIB,'User Stories'!CIC:CIC)</f>
        <v>#N/A</v>
      </c>
      <c r="CII620" s="55"/>
      <c r="CIK620" s="20" t="s">
        <v>3020</v>
      </c>
      <c r="CIL620" s="11" t="s">
        <v>5986</v>
      </c>
      <c r="CIM620" s="59" t="s">
        <v>5987</v>
      </c>
      <c r="CIN620" s="59" t="s">
        <v>5988</v>
      </c>
      <c r="CIO620" s="59" t="s">
        <v>2984</v>
      </c>
      <c r="CIP620" s="59" t="s">
        <v>5989</v>
      </c>
      <c r="CIQ620" s="59" t="s">
        <v>5990</v>
      </c>
      <c r="CIR620" s="59" t="s">
        <v>257</v>
      </c>
      <c r="CIS620" s="59"/>
      <c r="CIT620" s="59" t="s">
        <v>3019</v>
      </c>
      <c r="CIU620" s="59" t="s">
        <v>2843</v>
      </c>
      <c r="CIV620" s="59" t="s">
        <v>5944</v>
      </c>
      <c r="CIW620" s="11" t="s">
        <v>1420</v>
      </c>
      <c r="CIX620" s="11" t="e">
        <f>_xlfn.XLOOKUP(CIW620,'User Stories'!CIR:CIR,'User Stories'!CIS:CIS)</f>
        <v>#N/A</v>
      </c>
      <c r="CIY620" s="55"/>
      <c r="CJA620" s="20" t="s">
        <v>3020</v>
      </c>
      <c r="CJB620" s="11" t="s">
        <v>5986</v>
      </c>
      <c r="CJC620" s="59" t="s">
        <v>5987</v>
      </c>
      <c r="CJD620" s="59" t="s">
        <v>5988</v>
      </c>
      <c r="CJE620" s="59" t="s">
        <v>2984</v>
      </c>
      <c r="CJF620" s="59" t="s">
        <v>5989</v>
      </c>
      <c r="CJG620" s="59" t="s">
        <v>5990</v>
      </c>
      <c r="CJH620" s="59" t="s">
        <v>257</v>
      </c>
      <c r="CJI620" s="59"/>
      <c r="CJJ620" s="59" t="s">
        <v>3019</v>
      </c>
      <c r="CJK620" s="59" t="s">
        <v>2843</v>
      </c>
      <c r="CJL620" s="59" t="s">
        <v>5944</v>
      </c>
      <c r="CJM620" s="11" t="s">
        <v>1420</v>
      </c>
      <c r="CJN620" s="11" t="e">
        <f>_xlfn.XLOOKUP(CJM620,'User Stories'!CJH:CJH,'User Stories'!CJI:CJI)</f>
        <v>#N/A</v>
      </c>
      <c r="CJO620" s="55"/>
      <c r="CJQ620" s="20" t="s">
        <v>3020</v>
      </c>
      <c r="CJR620" s="11" t="s">
        <v>5986</v>
      </c>
      <c r="CJS620" s="59" t="s">
        <v>5987</v>
      </c>
      <c r="CJT620" s="59" t="s">
        <v>5988</v>
      </c>
      <c r="CJU620" s="59" t="s">
        <v>2984</v>
      </c>
      <c r="CJV620" s="59" t="s">
        <v>5989</v>
      </c>
      <c r="CJW620" s="59" t="s">
        <v>5990</v>
      </c>
      <c r="CJX620" s="59" t="s">
        <v>257</v>
      </c>
      <c r="CJY620" s="59"/>
      <c r="CJZ620" s="59" t="s">
        <v>3019</v>
      </c>
      <c r="CKA620" s="59" t="s">
        <v>2843</v>
      </c>
      <c r="CKB620" s="59" t="s">
        <v>5944</v>
      </c>
      <c r="CKC620" s="11" t="s">
        <v>1420</v>
      </c>
      <c r="CKD620" s="11" t="e">
        <f>_xlfn.XLOOKUP(CKC620,'User Stories'!CJX:CJX,'User Stories'!CJY:CJY)</f>
        <v>#N/A</v>
      </c>
      <c r="CKE620" s="55"/>
      <c r="CKG620" s="20" t="s">
        <v>3020</v>
      </c>
      <c r="CKH620" s="11" t="s">
        <v>5986</v>
      </c>
      <c r="CKI620" s="59" t="s">
        <v>5987</v>
      </c>
      <c r="CKJ620" s="59" t="s">
        <v>5988</v>
      </c>
      <c r="CKK620" s="59" t="s">
        <v>2984</v>
      </c>
      <c r="CKL620" s="59" t="s">
        <v>5989</v>
      </c>
      <c r="CKM620" s="59" t="s">
        <v>5990</v>
      </c>
      <c r="CKN620" s="59" t="s">
        <v>257</v>
      </c>
      <c r="CKO620" s="59"/>
      <c r="CKP620" s="59" t="s">
        <v>3019</v>
      </c>
      <c r="CKQ620" s="59" t="s">
        <v>2843</v>
      </c>
      <c r="CKR620" s="59" t="s">
        <v>5944</v>
      </c>
      <c r="CKS620" s="11" t="s">
        <v>1420</v>
      </c>
      <c r="CKT620" s="11" t="e">
        <f>_xlfn.XLOOKUP(CKS620,'User Stories'!CKN:CKN,'User Stories'!CKO:CKO)</f>
        <v>#N/A</v>
      </c>
      <c r="CKU620" s="55"/>
      <c r="CKW620" s="20" t="s">
        <v>3020</v>
      </c>
      <c r="CKX620" s="11" t="s">
        <v>5986</v>
      </c>
      <c r="CKY620" s="59" t="s">
        <v>5987</v>
      </c>
      <c r="CKZ620" s="59" t="s">
        <v>5988</v>
      </c>
      <c r="CLA620" s="59" t="s">
        <v>2984</v>
      </c>
      <c r="CLB620" s="59" t="s">
        <v>5989</v>
      </c>
      <c r="CLC620" s="59" t="s">
        <v>5990</v>
      </c>
      <c r="CLD620" s="59" t="s">
        <v>257</v>
      </c>
      <c r="CLE620" s="59"/>
      <c r="CLF620" s="59" t="s">
        <v>3019</v>
      </c>
      <c r="CLG620" s="59" t="s">
        <v>2843</v>
      </c>
      <c r="CLH620" s="59" t="s">
        <v>5944</v>
      </c>
      <c r="CLI620" s="11" t="s">
        <v>1420</v>
      </c>
      <c r="CLJ620" s="11" t="e">
        <f>_xlfn.XLOOKUP(CLI620,'User Stories'!CLD:CLD,'User Stories'!CLE:CLE)</f>
        <v>#N/A</v>
      </c>
      <c r="CLK620" s="55"/>
      <c r="CLM620" s="20" t="s">
        <v>3020</v>
      </c>
      <c r="CLN620" s="11" t="s">
        <v>5986</v>
      </c>
      <c r="CLO620" s="59" t="s">
        <v>5987</v>
      </c>
      <c r="CLP620" s="59" t="s">
        <v>5988</v>
      </c>
      <c r="CLQ620" s="59" t="s">
        <v>2984</v>
      </c>
      <c r="CLR620" s="59" t="s">
        <v>5989</v>
      </c>
      <c r="CLS620" s="59" t="s">
        <v>5990</v>
      </c>
      <c r="CLT620" s="59" t="s">
        <v>257</v>
      </c>
      <c r="CLU620" s="59"/>
      <c r="CLV620" s="59" t="s">
        <v>3019</v>
      </c>
      <c r="CLW620" s="59" t="s">
        <v>2843</v>
      </c>
      <c r="CLX620" s="59" t="s">
        <v>5944</v>
      </c>
      <c r="CLY620" s="11" t="s">
        <v>1420</v>
      </c>
      <c r="CLZ620" s="11" t="e">
        <f>_xlfn.XLOOKUP(CLY620,'User Stories'!CLT:CLT,'User Stories'!CLU:CLU)</f>
        <v>#N/A</v>
      </c>
      <c r="CMA620" s="55"/>
      <c r="CMC620" s="20" t="s">
        <v>3020</v>
      </c>
      <c r="CMD620" s="11" t="s">
        <v>5986</v>
      </c>
      <c r="CME620" s="59" t="s">
        <v>5987</v>
      </c>
      <c r="CMF620" s="59" t="s">
        <v>5988</v>
      </c>
      <c r="CMG620" s="59" t="s">
        <v>2984</v>
      </c>
      <c r="CMH620" s="59" t="s">
        <v>5989</v>
      </c>
      <c r="CMI620" s="59" t="s">
        <v>5990</v>
      </c>
      <c r="CMJ620" s="59" t="s">
        <v>257</v>
      </c>
      <c r="CMK620" s="59"/>
      <c r="CML620" s="59" t="s">
        <v>3019</v>
      </c>
      <c r="CMM620" s="59" t="s">
        <v>2843</v>
      </c>
      <c r="CMN620" s="59" t="s">
        <v>5944</v>
      </c>
      <c r="CMO620" s="11" t="s">
        <v>1420</v>
      </c>
      <c r="CMP620" s="11" t="e">
        <f>_xlfn.XLOOKUP(CMO620,'User Stories'!CMJ:CMJ,'User Stories'!CMK:CMK)</f>
        <v>#N/A</v>
      </c>
      <c r="CMQ620" s="55"/>
      <c r="CMS620" s="20" t="s">
        <v>3020</v>
      </c>
      <c r="CMT620" s="11" t="s">
        <v>5986</v>
      </c>
      <c r="CMU620" s="59" t="s">
        <v>5987</v>
      </c>
      <c r="CMV620" s="59" t="s">
        <v>5988</v>
      </c>
      <c r="CMW620" s="59" t="s">
        <v>2984</v>
      </c>
      <c r="CMX620" s="59" t="s">
        <v>5989</v>
      </c>
      <c r="CMY620" s="59" t="s">
        <v>5990</v>
      </c>
      <c r="CMZ620" s="59" t="s">
        <v>257</v>
      </c>
      <c r="CNA620" s="59"/>
      <c r="CNB620" s="59" t="s">
        <v>3019</v>
      </c>
      <c r="CNC620" s="59" t="s">
        <v>2843</v>
      </c>
      <c r="CND620" s="59" t="s">
        <v>5944</v>
      </c>
      <c r="CNE620" s="11" t="s">
        <v>1420</v>
      </c>
      <c r="CNF620" s="11" t="e">
        <f>_xlfn.XLOOKUP(CNE620,'User Stories'!CMZ:CMZ,'User Stories'!CNA:CNA)</f>
        <v>#N/A</v>
      </c>
      <c r="CNG620" s="55"/>
      <c r="CNI620" s="20" t="s">
        <v>3020</v>
      </c>
      <c r="CNJ620" s="11" t="s">
        <v>5986</v>
      </c>
      <c r="CNK620" s="59" t="s">
        <v>5987</v>
      </c>
      <c r="CNL620" s="59" t="s">
        <v>5988</v>
      </c>
      <c r="CNM620" s="59" t="s">
        <v>2984</v>
      </c>
      <c r="CNN620" s="59" t="s">
        <v>5989</v>
      </c>
      <c r="CNO620" s="59" t="s">
        <v>5990</v>
      </c>
      <c r="CNP620" s="59" t="s">
        <v>257</v>
      </c>
      <c r="CNQ620" s="59"/>
      <c r="CNR620" s="59" t="s">
        <v>3019</v>
      </c>
      <c r="CNS620" s="59" t="s">
        <v>2843</v>
      </c>
      <c r="CNT620" s="59" t="s">
        <v>5944</v>
      </c>
      <c r="CNU620" s="11" t="s">
        <v>1420</v>
      </c>
      <c r="CNV620" s="11" t="e">
        <f>_xlfn.XLOOKUP(CNU620,'User Stories'!CNP:CNP,'User Stories'!CNQ:CNQ)</f>
        <v>#N/A</v>
      </c>
      <c r="CNW620" s="55"/>
      <c r="CNY620" s="20" t="s">
        <v>3020</v>
      </c>
      <c r="CNZ620" s="11" t="s">
        <v>5986</v>
      </c>
      <c r="COA620" s="59" t="s">
        <v>5987</v>
      </c>
      <c r="COB620" s="59" t="s">
        <v>5988</v>
      </c>
      <c r="COC620" s="59" t="s">
        <v>2984</v>
      </c>
      <c r="COD620" s="59" t="s">
        <v>5989</v>
      </c>
      <c r="COE620" s="59" t="s">
        <v>5990</v>
      </c>
      <c r="COF620" s="59" t="s">
        <v>257</v>
      </c>
      <c r="COG620" s="59"/>
      <c r="COH620" s="59" t="s">
        <v>3019</v>
      </c>
      <c r="COI620" s="59" t="s">
        <v>2843</v>
      </c>
      <c r="COJ620" s="59" t="s">
        <v>5944</v>
      </c>
      <c r="COK620" s="11" t="s">
        <v>1420</v>
      </c>
      <c r="COL620" s="11" t="e">
        <f>_xlfn.XLOOKUP(COK620,'User Stories'!COF:COF,'User Stories'!COG:COG)</f>
        <v>#N/A</v>
      </c>
      <c r="COM620" s="55"/>
      <c r="COO620" s="20" t="s">
        <v>3020</v>
      </c>
      <c r="COP620" s="11" t="s">
        <v>5986</v>
      </c>
      <c r="COQ620" s="59" t="s">
        <v>5987</v>
      </c>
      <c r="COR620" s="59" t="s">
        <v>5988</v>
      </c>
      <c r="COS620" s="59" t="s">
        <v>2984</v>
      </c>
      <c r="COT620" s="59" t="s">
        <v>5989</v>
      </c>
      <c r="COU620" s="59" t="s">
        <v>5990</v>
      </c>
      <c r="COV620" s="59" t="s">
        <v>257</v>
      </c>
      <c r="COW620" s="59"/>
      <c r="COX620" s="59" t="s">
        <v>3019</v>
      </c>
      <c r="COY620" s="59" t="s">
        <v>2843</v>
      </c>
      <c r="COZ620" s="59" t="s">
        <v>5944</v>
      </c>
      <c r="CPA620" s="11" t="s">
        <v>1420</v>
      </c>
      <c r="CPB620" s="11" t="e">
        <f>_xlfn.XLOOKUP(CPA620,'User Stories'!COV:COV,'User Stories'!COW:COW)</f>
        <v>#N/A</v>
      </c>
      <c r="CPC620" s="55"/>
      <c r="CPE620" s="20" t="s">
        <v>3020</v>
      </c>
      <c r="CPF620" s="11" t="s">
        <v>5986</v>
      </c>
      <c r="CPG620" s="59" t="s">
        <v>5987</v>
      </c>
      <c r="CPH620" s="59" t="s">
        <v>5988</v>
      </c>
      <c r="CPI620" s="59" t="s">
        <v>2984</v>
      </c>
      <c r="CPJ620" s="59" t="s">
        <v>5989</v>
      </c>
      <c r="CPK620" s="59" t="s">
        <v>5990</v>
      </c>
      <c r="CPL620" s="59" t="s">
        <v>257</v>
      </c>
      <c r="CPM620" s="59"/>
      <c r="CPN620" s="59" t="s">
        <v>3019</v>
      </c>
      <c r="CPO620" s="59" t="s">
        <v>2843</v>
      </c>
      <c r="CPP620" s="59" t="s">
        <v>5944</v>
      </c>
      <c r="CPQ620" s="11" t="s">
        <v>1420</v>
      </c>
      <c r="CPR620" s="11" t="e">
        <f>_xlfn.XLOOKUP(CPQ620,'User Stories'!CPL:CPL,'User Stories'!CPM:CPM)</f>
        <v>#N/A</v>
      </c>
      <c r="CPS620" s="55"/>
      <c r="CPU620" s="20" t="s">
        <v>3020</v>
      </c>
      <c r="CPV620" s="11" t="s">
        <v>5986</v>
      </c>
      <c r="CPW620" s="59" t="s">
        <v>5987</v>
      </c>
      <c r="CPX620" s="59" t="s">
        <v>5988</v>
      </c>
      <c r="CPY620" s="59" t="s">
        <v>2984</v>
      </c>
      <c r="CPZ620" s="59" t="s">
        <v>5989</v>
      </c>
      <c r="CQA620" s="59" t="s">
        <v>5990</v>
      </c>
      <c r="CQB620" s="59" t="s">
        <v>257</v>
      </c>
      <c r="CQC620" s="59"/>
      <c r="CQD620" s="59" t="s">
        <v>3019</v>
      </c>
      <c r="CQE620" s="59" t="s">
        <v>2843</v>
      </c>
      <c r="CQF620" s="59" t="s">
        <v>5944</v>
      </c>
      <c r="CQG620" s="11" t="s">
        <v>1420</v>
      </c>
      <c r="CQH620" s="11" t="e">
        <f>_xlfn.XLOOKUP(CQG620,'User Stories'!CQB:CQB,'User Stories'!CQC:CQC)</f>
        <v>#N/A</v>
      </c>
      <c r="CQI620" s="55"/>
      <c r="CQK620" s="20" t="s">
        <v>3020</v>
      </c>
      <c r="CQL620" s="11" t="s">
        <v>5986</v>
      </c>
      <c r="CQM620" s="59" t="s">
        <v>5987</v>
      </c>
      <c r="CQN620" s="59" t="s">
        <v>5988</v>
      </c>
      <c r="CQO620" s="59" t="s">
        <v>2984</v>
      </c>
      <c r="CQP620" s="59" t="s">
        <v>5989</v>
      </c>
      <c r="CQQ620" s="59" t="s">
        <v>5990</v>
      </c>
      <c r="CQR620" s="59" t="s">
        <v>257</v>
      </c>
      <c r="CQS620" s="59"/>
      <c r="CQT620" s="59" t="s">
        <v>3019</v>
      </c>
      <c r="CQU620" s="59" t="s">
        <v>2843</v>
      </c>
      <c r="CQV620" s="59" t="s">
        <v>5944</v>
      </c>
      <c r="CQW620" s="11" t="s">
        <v>1420</v>
      </c>
      <c r="CQX620" s="11" t="e">
        <f>_xlfn.XLOOKUP(CQW620,'User Stories'!CQR:CQR,'User Stories'!CQS:CQS)</f>
        <v>#N/A</v>
      </c>
      <c r="CQY620" s="55"/>
      <c r="CRA620" s="20" t="s">
        <v>3020</v>
      </c>
      <c r="CRB620" s="11" t="s">
        <v>5986</v>
      </c>
      <c r="CRC620" s="59" t="s">
        <v>5987</v>
      </c>
      <c r="CRD620" s="59" t="s">
        <v>5988</v>
      </c>
      <c r="CRE620" s="59" t="s">
        <v>2984</v>
      </c>
      <c r="CRF620" s="59" t="s">
        <v>5989</v>
      </c>
      <c r="CRG620" s="59" t="s">
        <v>5990</v>
      </c>
      <c r="CRH620" s="59" t="s">
        <v>257</v>
      </c>
      <c r="CRI620" s="59"/>
      <c r="CRJ620" s="59" t="s">
        <v>3019</v>
      </c>
      <c r="CRK620" s="59" t="s">
        <v>2843</v>
      </c>
      <c r="CRL620" s="59" t="s">
        <v>5944</v>
      </c>
      <c r="CRM620" s="11" t="s">
        <v>1420</v>
      </c>
      <c r="CRN620" s="11" t="e">
        <f>_xlfn.XLOOKUP(CRM620,'User Stories'!CRH:CRH,'User Stories'!CRI:CRI)</f>
        <v>#N/A</v>
      </c>
      <c r="CRO620" s="55"/>
      <c r="CRQ620" s="20" t="s">
        <v>3020</v>
      </c>
      <c r="CRR620" s="11" t="s">
        <v>5986</v>
      </c>
      <c r="CRS620" s="59" t="s">
        <v>5987</v>
      </c>
      <c r="CRT620" s="59" t="s">
        <v>5988</v>
      </c>
      <c r="CRU620" s="59" t="s">
        <v>2984</v>
      </c>
      <c r="CRV620" s="59" t="s">
        <v>5989</v>
      </c>
      <c r="CRW620" s="59" t="s">
        <v>5990</v>
      </c>
      <c r="CRX620" s="59" t="s">
        <v>257</v>
      </c>
      <c r="CRY620" s="59"/>
      <c r="CRZ620" s="59" t="s">
        <v>3019</v>
      </c>
      <c r="CSA620" s="59" t="s">
        <v>2843</v>
      </c>
      <c r="CSB620" s="59" t="s">
        <v>5944</v>
      </c>
      <c r="CSC620" s="11" t="s">
        <v>1420</v>
      </c>
      <c r="CSD620" s="11" t="e">
        <f>_xlfn.XLOOKUP(CSC620,'User Stories'!CRX:CRX,'User Stories'!CRY:CRY)</f>
        <v>#N/A</v>
      </c>
      <c r="CSE620" s="55"/>
      <c r="CSG620" s="20" t="s">
        <v>3020</v>
      </c>
      <c r="CSH620" s="11" t="s">
        <v>5986</v>
      </c>
      <c r="CSI620" s="59" t="s">
        <v>5987</v>
      </c>
      <c r="CSJ620" s="59" t="s">
        <v>5988</v>
      </c>
      <c r="CSK620" s="59" t="s">
        <v>2984</v>
      </c>
      <c r="CSL620" s="59" t="s">
        <v>5989</v>
      </c>
      <c r="CSM620" s="59" t="s">
        <v>5990</v>
      </c>
      <c r="CSN620" s="59" t="s">
        <v>257</v>
      </c>
      <c r="CSO620" s="59"/>
      <c r="CSP620" s="59" t="s">
        <v>3019</v>
      </c>
      <c r="CSQ620" s="59" t="s">
        <v>2843</v>
      </c>
      <c r="CSR620" s="59" t="s">
        <v>5944</v>
      </c>
      <c r="CSS620" s="11" t="s">
        <v>1420</v>
      </c>
      <c r="CST620" s="11" t="e">
        <f>_xlfn.XLOOKUP(CSS620,'User Stories'!CSN:CSN,'User Stories'!CSO:CSO)</f>
        <v>#N/A</v>
      </c>
      <c r="CSU620" s="55"/>
      <c r="CSW620" s="20" t="s">
        <v>3020</v>
      </c>
      <c r="CSX620" s="11" t="s">
        <v>5986</v>
      </c>
      <c r="CSY620" s="59" t="s">
        <v>5987</v>
      </c>
      <c r="CSZ620" s="59" t="s">
        <v>5988</v>
      </c>
      <c r="CTA620" s="59" t="s">
        <v>2984</v>
      </c>
      <c r="CTB620" s="59" t="s">
        <v>5989</v>
      </c>
      <c r="CTC620" s="59" t="s">
        <v>5990</v>
      </c>
      <c r="CTD620" s="59" t="s">
        <v>257</v>
      </c>
      <c r="CTE620" s="59"/>
      <c r="CTF620" s="59" t="s">
        <v>3019</v>
      </c>
      <c r="CTG620" s="59" t="s">
        <v>2843</v>
      </c>
      <c r="CTH620" s="59" t="s">
        <v>5944</v>
      </c>
      <c r="CTI620" s="11" t="s">
        <v>1420</v>
      </c>
      <c r="CTJ620" s="11" t="e">
        <f>_xlfn.XLOOKUP(CTI620,'User Stories'!CTD:CTD,'User Stories'!CTE:CTE)</f>
        <v>#N/A</v>
      </c>
      <c r="CTK620" s="55"/>
      <c r="CTM620" s="20" t="s">
        <v>3020</v>
      </c>
      <c r="CTN620" s="11" t="s">
        <v>5986</v>
      </c>
      <c r="CTO620" s="59" t="s">
        <v>5987</v>
      </c>
      <c r="CTP620" s="59" t="s">
        <v>5988</v>
      </c>
      <c r="CTQ620" s="59" t="s">
        <v>2984</v>
      </c>
      <c r="CTR620" s="59" t="s">
        <v>5989</v>
      </c>
      <c r="CTS620" s="59" t="s">
        <v>5990</v>
      </c>
      <c r="CTT620" s="59" t="s">
        <v>257</v>
      </c>
      <c r="CTU620" s="59"/>
      <c r="CTV620" s="59" t="s">
        <v>3019</v>
      </c>
      <c r="CTW620" s="59" t="s">
        <v>2843</v>
      </c>
      <c r="CTX620" s="59" t="s">
        <v>5944</v>
      </c>
      <c r="CTY620" s="11" t="s">
        <v>1420</v>
      </c>
      <c r="CTZ620" s="11" t="e">
        <f>_xlfn.XLOOKUP(CTY620,'User Stories'!CTT:CTT,'User Stories'!CTU:CTU)</f>
        <v>#N/A</v>
      </c>
      <c r="CUA620" s="55"/>
      <c r="CUC620" s="20" t="s">
        <v>3020</v>
      </c>
      <c r="CUD620" s="11" t="s">
        <v>5986</v>
      </c>
      <c r="CUE620" s="59" t="s">
        <v>5987</v>
      </c>
      <c r="CUF620" s="59" t="s">
        <v>5988</v>
      </c>
      <c r="CUG620" s="59" t="s">
        <v>2984</v>
      </c>
      <c r="CUH620" s="59" t="s">
        <v>5989</v>
      </c>
      <c r="CUI620" s="59" t="s">
        <v>5990</v>
      </c>
      <c r="CUJ620" s="59" t="s">
        <v>257</v>
      </c>
      <c r="CUK620" s="59"/>
      <c r="CUL620" s="59" t="s">
        <v>3019</v>
      </c>
      <c r="CUM620" s="59" t="s">
        <v>2843</v>
      </c>
      <c r="CUN620" s="59" t="s">
        <v>5944</v>
      </c>
      <c r="CUO620" s="11" t="s">
        <v>1420</v>
      </c>
      <c r="CUP620" s="11" t="e">
        <f>_xlfn.XLOOKUP(CUO620,'User Stories'!CUJ:CUJ,'User Stories'!CUK:CUK)</f>
        <v>#N/A</v>
      </c>
      <c r="CUQ620" s="55"/>
      <c r="CUS620" s="20" t="s">
        <v>3020</v>
      </c>
      <c r="CUT620" s="11" t="s">
        <v>5986</v>
      </c>
      <c r="CUU620" s="59" t="s">
        <v>5987</v>
      </c>
      <c r="CUV620" s="59" t="s">
        <v>5988</v>
      </c>
      <c r="CUW620" s="59" t="s">
        <v>2984</v>
      </c>
      <c r="CUX620" s="59" t="s">
        <v>5989</v>
      </c>
      <c r="CUY620" s="59" t="s">
        <v>5990</v>
      </c>
      <c r="CUZ620" s="59" t="s">
        <v>257</v>
      </c>
      <c r="CVA620" s="59"/>
      <c r="CVB620" s="59" t="s">
        <v>3019</v>
      </c>
      <c r="CVC620" s="59" t="s">
        <v>2843</v>
      </c>
      <c r="CVD620" s="59" t="s">
        <v>5944</v>
      </c>
      <c r="CVE620" s="11" t="s">
        <v>1420</v>
      </c>
      <c r="CVF620" s="11" t="e">
        <f>_xlfn.XLOOKUP(CVE620,'User Stories'!CUZ:CUZ,'User Stories'!CVA:CVA)</f>
        <v>#N/A</v>
      </c>
      <c r="CVG620" s="55"/>
      <c r="CVI620" s="20" t="s">
        <v>3020</v>
      </c>
      <c r="CVJ620" s="11" t="s">
        <v>5986</v>
      </c>
      <c r="CVK620" s="59" t="s">
        <v>5987</v>
      </c>
      <c r="CVL620" s="59" t="s">
        <v>5988</v>
      </c>
      <c r="CVM620" s="59" t="s">
        <v>2984</v>
      </c>
      <c r="CVN620" s="59" t="s">
        <v>5989</v>
      </c>
      <c r="CVO620" s="59" t="s">
        <v>5990</v>
      </c>
      <c r="CVP620" s="59" t="s">
        <v>257</v>
      </c>
      <c r="CVQ620" s="59"/>
      <c r="CVR620" s="59" t="s">
        <v>3019</v>
      </c>
      <c r="CVS620" s="59" t="s">
        <v>2843</v>
      </c>
      <c r="CVT620" s="59" t="s">
        <v>5944</v>
      </c>
      <c r="CVU620" s="11" t="s">
        <v>1420</v>
      </c>
      <c r="CVV620" s="11" t="e">
        <f>_xlfn.XLOOKUP(CVU620,'User Stories'!CVP:CVP,'User Stories'!CVQ:CVQ)</f>
        <v>#N/A</v>
      </c>
      <c r="CVW620" s="55"/>
      <c r="CVY620" s="20" t="s">
        <v>3020</v>
      </c>
      <c r="CVZ620" s="11" t="s">
        <v>5986</v>
      </c>
      <c r="CWA620" s="59" t="s">
        <v>5987</v>
      </c>
      <c r="CWB620" s="59" t="s">
        <v>5988</v>
      </c>
      <c r="CWC620" s="59" t="s">
        <v>2984</v>
      </c>
      <c r="CWD620" s="59" t="s">
        <v>5989</v>
      </c>
      <c r="CWE620" s="59" t="s">
        <v>5990</v>
      </c>
      <c r="CWF620" s="59" t="s">
        <v>257</v>
      </c>
      <c r="CWG620" s="59"/>
      <c r="CWH620" s="59" t="s">
        <v>3019</v>
      </c>
      <c r="CWI620" s="59" t="s">
        <v>2843</v>
      </c>
      <c r="CWJ620" s="59" t="s">
        <v>5944</v>
      </c>
      <c r="CWK620" s="11" t="s">
        <v>1420</v>
      </c>
      <c r="CWL620" s="11" t="e">
        <f>_xlfn.XLOOKUP(CWK620,'User Stories'!CWF:CWF,'User Stories'!CWG:CWG)</f>
        <v>#N/A</v>
      </c>
      <c r="CWM620" s="55"/>
      <c r="CWO620" s="20" t="s">
        <v>3020</v>
      </c>
      <c r="CWP620" s="11" t="s">
        <v>5986</v>
      </c>
      <c r="CWQ620" s="59" t="s">
        <v>5987</v>
      </c>
      <c r="CWR620" s="59" t="s">
        <v>5988</v>
      </c>
      <c r="CWS620" s="59" t="s">
        <v>2984</v>
      </c>
      <c r="CWT620" s="59" t="s">
        <v>5989</v>
      </c>
      <c r="CWU620" s="59" t="s">
        <v>5990</v>
      </c>
      <c r="CWV620" s="59" t="s">
        <v>257</v>
      </c>
      <c r="CWW620" s="59"/>
      <c r="CWX620" s="59" t="s">
        <v>3019</v>
      </c>
      <c r="CWY620" s="59" t="s">
        <v>2843</v>
      </c>
      <c r="CWZ620" s="59" t="s">
        <v>5944</v>
      </c>
      <c r="CXA620" s="11" t="s">
        <v>1420</v>
      </c>
      <c r="CXB620" s="11" t="e">
        <f>_xlfn.XLOOKUP(CXA620,'User Stories'!CWV:CWV,'User Stories'!CWW:CWW)</f>
        <v>#N/A</v>
      </c>
      <c r="CXC620" s="55"/>
      <c r="CXE620" s="20" t="s">
        <v>3020</v>
      </c>
      <c r="CXF620" s="11" t="s">
        <v>5986</v>
      </c>
      <c r="CXG620" s="59" t="s">
        <v>5987</v>
      </c>
      <c r="CXH620" s="59" t="s">
        <v>5988</v>
      </c>
      <c r="CXI620" s="59" t="s">
        <v>2984</v>
      </c>
      <c r="CXJ620" s="59" t="s">
        <v>5989</v>
      </c>
      <c r="CXK620" s="59" t="s">
        <v>5990</v>
      </c>
      <c r="CXL620" s="59" t="s">
        <v>257</v>
      </c>
      <c r="CXM620" s="59"/>
      <c r="CXN620" s="59" t="s">
        <v>3019</v>
      </c>
      <c r="CXO620" s="59" t="s">
        <v>2843</v>
      </c>
      <c r="CXP620" s="59" t="s">
        <v>5944</v>
      </c>
      <c r="CXQ620" s="11" t="s">
        <v>1420</v>
      </c>
      <c r="CXR620" s="11" t="e">
        <f>_xlfn.XLOOKUP(CXQ620,'User Stories'!CXL:CXL,'User Stories'!CXM:CXM)</f>
        <v>#N/A</v>
      </c>
      <c r="CXS620" s="55"/>
      <c r="CXU620" s="20" t="s">
        <v>3020</v>
      </c>
      <c r="CXV620" s="11" t="s">
        <v>5986</v>
      </c>
      <c r="CXW620" s="59" t="s">
        <v>5987</v>
      </c>
      <c r="CXX620" s="59" t="s">
        <v>5988</v>
      </c>
      <c r="CXY620" s="59" t="s">
        <v>2984</v>
      </c>
      <c r="CXZ620" s="59" t="s">
        <v>5989</v>
      </c>
      <c r="CYA620" s="59" t="s">
        <v>5990</v>
      </c>
      <c r="CYB620" s="59" t="s">
        <v>257</v>
      </c>
      <c r="CYC620" s="59"/>
      <c r="CYD620" s="59" t="s">
        <v>3019</v>
      </c>
      <c r="CYE620" s="59" t="s">
        <v>2843</v>
      </c>
      <c r="CYF620" s="59" t="s">
        <v>5944</v>
      </c>
      <c r="CYG620" s="11" t="s">
        <v>1420</v>
      </c>
      <c r="CYH620" s="11" t="e">
        <f>_xlfn.XLOOKUP(CYG620,'User Stories'!CYB:CYB,'User Stories'!CYC:CYC)</f>
        <v>#N/A</v>
      </c>
      <c r="CYI620" s="55"/>
      <c r="CYK620" s="20" t="s">
        <v>3020</v>
      </c>
      <c r="CYL620" s="11" t="s">
        <v>5986</v>
      </c>
      <c r="CYM620" s="59" t="s">
        <v>5987</v>
      </c>
      <c r="CYN620" s="59" t="s">
        <v>5988</v>
      </c>
      <c r="CYO620" s="59" t="s">
        <v>2984</v>
      </c>
      <c r="CYP620" s="59" t="s">
        <v>5989</v>
      </c>
      <c r="CYQ620" s="59" t="s">
        <v>5990</v>
      </c>
      <c r="CYR620" s="59" t="s">
        <v>257</v>
      </c>
      <c r="CYS620" s="59"/>
      <c r="CYT620" s="59" t="s">
        <v>3019</v>
      </c>
      <c r="CYU620" s="59" t="s">
        <v>2843</v>
      </c>
      <c r="CYV620" s="59" t="s">
        <v>5944</v>
      </c>
      <c r="CYW620" s="11" t="s">
        <v>1420</v>
      </c>
      <c r="CYX620" s="11" t="e">
        <f>_xlfn.XLOOKUP(CYW620,'User Stories'!CYR:CYR,'User Stories'!CYS:CYS)</f>
        <v>#N/A</v>
      </c>
      <c r="CYY620" s="55"/>
      <c r="CZA620" s="20" t="s">
        <v>3020</v>
      </c>
      <c r="CZB620" s="11" t="s">
        <v>5986</v>
      </c>
      <c r="CZC620" s="59" t="s">
        <v>5987</v>
      </c>
      <c r="CZD620" s="59" t="s">
        <v>5988</v>
      </c>
      <c r="CZE620" s="59" t="s">
        <v>2984</v>
      </c>
      <c r="CZF620" s="59" t="s">
        <v>5989</v>
      </c>
      <c r="CZG620" s="59" t="s">
        <v>5990</v>
      </c>
      <c r="CZH620" s="59" t="s">
        <v>257</v>
      </c>
      <c r="CZI620" s="59"/>
      <c r="CZJ620" s="59" t="s">
        <v>3019</v>
      </c>
      <c r="CZK620" s="59" t="s">
        <v>2843</v>
      </c>
      <c r="CZL620" s="59" t="s">
        <v>5944</v>
      </c>
      <c r="CZM620" s="11" t="s">
        <v>1420</v>
      </c>
      <c r="CZN620" s="11" t="e">
        <f>_xlfn.XLOOKUP(CZM620,'User Stories'!CZH:CZH,'User Stories'!CZI:CZI)</f>
        <v>#N/A</v>
      </c>
      <c r="CZO620" s="55"/>
      <c r="CZQ620" s="20" t="s">
        <v>3020</v>
      </c>
      <c r="CZR620" s="11" t="s">
        <v>5986</v>
      </c>
      <c r="CZS620" s="59" t="s">
        <v>5987</v>
      </c>
      <c r="CZT620" s="59" t="s">
        <v>5988</v>
      </c>
      <c r="CZU620" s="59" t="s">
        <v>2984</v>
      </c>
      <c r="CZV620" s="59" t="s">
        <v>5989</v>
      </c>
      <c r="CZW620" s="59" t="s">
        <v>5990</v>
      </c>
      <c r="CZX620" s="59" t="s">
        <v>257</v>
      </c>
      <c r="CZY620" s="59"/>
      <c r="CZZ620" s="59" t="s">
        <v>3019</v>
      </c>
      <c r="DAA620" s="59" t="s">
        <v>2843</v>
      </c>
      <c r="DAB620" s="59" t="s">
        <v>5944</v>
      </c>
      <c r="DAC620" s="11" t="s">
        <v>1420</v>
      </c>
      <c r="DAD620" s="11" t="e">
        <f>_xlfn.XLOOKUP(DAC620,'User Stories'!CZX:CZX,'User Stories'!CZY:CZY)</f>
        <v>#N/A</v>
      </c>
      <c r="DAE620" s="55"/>
      <c r="DAG620" s="20" t="s">
        <v>3020</v>
      </c>
      <c r="DAH620" s="11" t="s">
        <v>5986</v>
      </c>
      <c r="DAI620" s="59" t="s">
        <v>5987</v>
      </c>
      <c r="DAJ620" s="59" t="s">
        <v>5988</v>
      </c>
      <c r="DAK620" s="59" t="s">
        <v>2984</v>
      </c>
      <c r="DAL620" s="59" t="s">
        <v>5989</v>
      </c>
      <c r="DAM620" s="59" t="s">
        <v>5990</v>
      </c>
      <c r="DAN620" s="59" t="s">
        <v>257</v>
      </c>
      <c r="DAO620" s="59"/>
      <c r="DAP620" s="59" t="s">
        <v>3019</v>
      </c>
      <c r="DAQ620" s="59" t="s">
        <v>2843</v>
      </c>
      <c r="DAR620" s="59" t="s">
        <v>5944</v>
      </c>
      <c r="DAS620" s="11" t="s">
        <v>1420</v>
      </c>
      <c r="DAT620" s="11" t="e">
        <f>_xlfn.XLOOKUP(DAS620,'User Stories'!DAN:DAN,'User Stories'!DAO:DAO)</f>
        <v>#N/A</v>
      </c>
      <c r="DAU620" s="55"/>
      <c r="DAW620" s="20" t="s">
        <v>3020</v>
      </c>
      <c r="DAX620" s="11" t="s">
        <v>5986</v>
      </c>
      <c r="DAY620" s="59" t="s">
        <v>5987</v>
      </c>
      <c r="DAZ620" s="59" t="s">
        <v>5988</v>
      </c>
      <c r="DBA620" s="59" t="s">
        <v>2984</v>
      </c>
      <c r="DBB620" s="59" t="s">
        <v>5989</v>
      </c>
      <c r="DBC620" s="59" t="s">
        <v>5990</v>
      </c>
      <c r="DBD620" s="59" t="s">
        <v>257</v>
      </c>
      <c r="DBE620" s="59"/>
      <c r="DBF620" s="59" t="s">
        <v>3019</v>
      </c>
      <c r="DBG620" s="59" t="s">
        <v>2843</v>
      </c>
      <c r="DBH620" s="59" t="s">
        <v>5944</v>
      </c>
      <c r="DBI620" s="11" t="s">
        <v>1420</v>
      </c>
      <c r="DBJ620" s="11" t="e">
        <f>_xlfn.XLOOKUP(DBI620,'User Stories'!DBD:DBD,'User Stories'!DBE:DBE)</f>
        <v>#N/A</v>
      </c>
      <c r="DBK620" s="55"/>
      <c r="DBM620" s="20" t="s">
        <v>3020</v>
      </c>
      <c r="DBN620" s="11" t="s">
        <v>5986</v>
      </c>
      <c r="DBO620" s="59" t="s">
        <v>5987</v>
      </c>
      <c r="DBP620" s="59" t="s">
        <v>5988</v>
      </c>
      <c r="DBQ620" s="59" t="s">
        <v>2984</v>
      </c>
      <c r="DBR620" s="59" t="s">
        <v>5989</v>
      </c>
      <c r="DBS620" s="59" t="s">
        <v>5990</v>
      </c>
      <c r="DBT620" s="59" t="s">
        <v>257</v>
      </c>
      <c r="DBU620" s="59"/>
      <c r="DBV620" s="59" t="s">
        <v>3019</v>
      </c>
      <c r="DBW620" s="59" t="s">
        <v>2843</v>
      </c>
      <c r="DBX620" s="59" t="s">
        <v>5944</v>
      </c>
      <c r="DBY620" s="11" t="s">
        <v>1420</v>
      </c>
      <c r="DBZ620" s="11" t="e">
        <f>_xlfn.XLOOKUP(DBY620,'User Stories'!DBT:DBT,'User Stories'!DBU:DBU)</f>
        <v>#N/A</v>
      </c>
      <c r="DCA620" s="55"/>
      <c r="DCC620" s="20" t="s">
        <v>3020</v>
      </c>
      <c r="DCD620" s="11" t="s">
        <v>5986</v>
      </c>
      <c r="DCE620" s="59" t="s">
        <v>5987</v>
      </c>
      <c r="DCF620" s="59" t="s">
        <v>5988</v>
      </c>
      <c r="DCG620" s="59" t="s">
        <v>2984</v>
      </c>
      <c r="DCH620" s="59" t="s">
        <v>5989</v>
      </c>
      <c r="DCI620" s="59" t="s">
        <v>5990</v>
      </c>
      <c r="DCJ620" s="59" t="s">
        <v>257</v>
      </c>
      <c r="DCK620" s="59"/>
      <c r="DCL620" s="59" t="s">
        <v>3019</v>
      </c>
      <c r="DCM620" s="59" t="s">
        <v>2843</v>
      </c>
      <c r="DCN620" s="59" t="s">
        <v>5944</v>
      </c>
      <c r="DCO620" s="11" t="s">
        <v>1420</v>
      </c>
      <c r="DCP620" s="11" t="e">
        <f>_xlfn.XLOOKUP(DCO620,'User Stories'!DCJ:DCJ,'User Stories'!DCK:DCK)</f>
        <v>#N/A</v>
      </c>
      <c r="DCQ620" s="55"/>
      <c r="DCS620" s="20" t="s">
        <v>3020</v>
      </c>
      <c r="DCT620" s="11" t="s">
        <v>5986</v>
      </c>
      <c r="DCU620" s="59" t="s">
        <v>5987</v>
      </c>
      <c r="DCV620" s="59" t="s">
        <v>5988</v>
      </c>
      <c r="DCW620" s="59" t="s">
        <v>2984</v>
      </c>
      <c r="DCX620" s="59" t="s">
        <v>5989</v>
      </c>
      <c r="DCY620" s="59" t="s">
        <v>5990</v>
      </c>
      <c r="DCZ620" s="59" t="s">
        <v>257</v>
      </c>
      <c r="DDA620" s="59"/>
      <c r="DDB620" s="59" t="s">
        <v>3019</v>
      </c>
      <c r="DDC620" s="59" t="s">
        <v>2843</v>
      </c>
      <c r="DDD620" s="59" t="s">
        <v>5944</v>
      </c>
      <c r="DDE620" s="11" t="s">
        <v>1420</v>
      </c>
      <c r="DDF620" s="11" t="e">
        <f>_xlfn.XLOOKUP(DDE620,'User Stories'!DCZ:DCZ,'User Stories'!DDA:DDA)</f>
        <v>#N/A</v>
      </c>
      <c r="DDG620" s="55"/>
      <c r="DDI620" s="20" t="s">
        <v>3020</v>
      </c>
      <c r="DDJ620" s="11" t="s">
        <v>5986</v>
      </c>
      <c r="DDK620" s="59" t="s">
        <v>5987</v>
      </c>
      <c r="DDL620" s="59" t="s">
        <v>5988</v>
      </c>
      <c r="DDM620" s="59" t="s">
        <v>2984</v>
      </c>
      <c r="DDN620" s="59" t="s">
        <v>5989</v>
      </c>
      <c r="DDO620" s="59" t="s">
        <v>5990</v>
      </c>
      <c r="DDP620" s="59" t="s">
        <v>257</v>
      </c>
      <c r="DDQ620" s="59"/>
      <c r="DDR620" s="59" t="s">
        <v>3019</v>
      </c>
      <c r="DDS620" s="59" t="s">
        <v>2843</v>
      </c>
      <c r="DDT620" s="59" t="s">
        <v>5944</v>
      </c>
      <c r="DDU620" s="11" t="s">
        <v>1420</v>
      </c>
      <c r="DDV620" s="11" t="e">
        <f>_xlfn.XLOOKUP(DDU620,'User Stories'!DDP:DDP,'User Stories'!DDQ:DDQ)</f>
        <v>#N/A</v>
      </c>
      <c r="DDW620" s="55"/>
      <c r="DDY620" s="20" t="s">
        <v>3020</v>
      </c>
      <c r="DDZ620" s="11" t="s">
        <v>5986</v>
      </c>
      <c r="DEA620" s="59" t="s">
        <v>5987</v>
      </c>
      <c r="DEB620" s="59" t="s">
        <v>5988</v>
      </c>
      <c r="DEC620" s="59" t="s">
        <v>2984</v>
      </c>
      <c r="DED620" s="59" t="s">
        <v>5989</v>
      </c>
      <c r="DEE620" s="59" t="s">
        <v>5990</v>
      </c>
      <c r="DEF620" s="59" t="s">
        <v>257</v>
      </c>
      <c r="DEG620" s="59"/>
      <c r="DEH620" s="59" t="s">
        <v>3019</v>
      </c>
      <c r="DEI620" s="59" t="s">
        <v>2843</v>
      </c>
      <c r="DEJ620" s="59" t="s">
        <v>5944</v>
      </c>
      <c r="DEK620" s="11" t="s">
        <v>1420</v>
      </c>
      <c r="DEL620" s="11" t="e">
        <f>_xlfn.XLOOKUP(DEK620,'User Stories'!DEF:DEF,'User Stories'!DEG:DEG)</f>
        <v>#N/A</v>
      </c>
      <c r="DEM620" s="55"/>
      <c r="DEO620" s="20" t="s">
        <v>3020</v>
      </c>
      <c r="DEP620" s="11" t="s">
        <v>5986</v>
      </c>
      <c r="DEQ620" s="59" t="s">
        <v>5987</v>
      </c>
      <c r="DER620" s="59" t="s">
        <v>5988</v>
      </c>
      <c r="DES620" s="59" t="s">
        <v>2984</v>
      </c>
      <c r="DET620" s="59" t="s">
        <v>5989</v>
      </c>
      <c r="DEU620" s="59" t="s">
        <v>5990</v>
      </c>
      <c r="DEV620" s="59" t="s">
        <v>257</v>
      </c>
      <c r="DEW620" s="59"/>
      <c r="DEX620" s="59" t="s">
        <v>3019</v>
      </c>
      <c r="DEY620" s="59" t="s">
        <v>2843</v>
      </c>
      <c r="DEZ620" s="59" t="s">
        <v>5944</v>
      </c>
      <c r="DFA620" s="11" t="s">
        <v>1420</v>
      </c>
      <c r="DFB620" s="11" t="e">
        <f>_xlfn.XLOOKUP(DFA620,'User Stories'!DEV:DEV,'User Stories'!DEW:DEW)</f>
        <v>#N/A</v>
      </c>
      <c r="DFC620" s="55"/>
      <c r="DFE620" s="20" t="s">
        <v>3020</v>
      </c>
      <c r="DFF620" s="11" t="s">
        <v>5986</v>
      </c>
      <c r="DFG620" s="59" t="s">
        <v>5987</v>
      </c>
      <c r="DFH620" s="59" t="s">
        <v>5988</v>
      </c>
      <c r="DFI620" s="59" t="s">
        <v>2984</v>
      </c>
      <c r="DFJ620" s="59" t="s">
        <v>5989</v>
      </c>
      <c r="DFK620" s="59" t="s">
        <v>5990</v>
      </c>
      <c r="DFL620" s="59" t="s">
        <v>257</v>
      </c>
      <c r="DFM620" s="59"/>
      <c r="DFN620" s="59" t="s">
        <v>3019</v>
      </c>
      <c r="DFO620" s="59" t="s">
        <v>2843</v>
      </c>
      <c r="DFP620" s="59" t="s">
        <v>5944</v>
      </c>
      <c r="DFQ620" s="11" t="s">
        <v>1420</v>
      </c>
      <c r="DFR620" s="11" t="e">
        <f>_xlfn.XLOOKUP(DFQ620,'User Stories'!DFL:DFL,'User Stories'!DFM:DFM)</f>
        <v>#N/A</v>
      </c>
      <c r="DFS620" s="55"/>
      <c r="DFU620" s="20" t="s">
        <v>3020</v>
      </c>
      <c r="DFV620" s="11" t="s">
        <v>5986</v>
      </c>
      <c r="DFW620" s="59" t="s">
        <v>5987</v>
      </c>
      <c r="DFX620" s="59" t="s">
        <v>5988</v>
      </c>
      <c r="DFY620" s="59" t="s">
        <v>2984</v>
      </c>
      <c r="DFZ620" s="59" t="s">
        <v>5989</v>
      </c>
      <c r="DGA620" s="59" t="s">
        <v>5990</v>
      </c>
      <c r="DGB620" s="59" t="s">
        <v>257</v>
      </c>
      <c r="DGC620" s="59"/>
      <c r="DGD620" s="59" t="s">
        <v>3019</v>
      </c>
      <c r="DGE620" s="59" t="s">
        <v>2843</v>
      </c>
      <c r="DGF620" s="59" t="s">
        <v>5944</v>
      </c>
      <c r="DGG620" s="11" t="s">
        <v>1420</v>
      </c>
      <c r="DGH620" s="11" t="e">
        <f>_xlfn.XLOOKUP(DGG620,'User Stories'!DGB:DGB,'User Stories'!DGC:DGC)</f>
        <v>#N/A</v>
      </c>
      <c r="DGI620" s="55"/>
      <c r="DGK620" s="20" t="s">
        <v>3020</v>
      </c>
      <c r="DGL620" s="11" t="s">
        <v>5986</v>
      </c>
      <c r="DGM620" s="59" t="s">
        <v>5987</v>
      </c>
      <c r="DGN620" s="59" t="s">
        <v>5988</v>
      </c>
      <c r="DGO620" s="59" t="s">
        <v>2984</v>
      </c>
      <c r="DGP620" s="59" t="s">
        <v>5989</v>
      </c>
      <c r="DGQ620" s="59" t="s">
        <v>5990</v>
      </c>
      <c r="DGR620" s="59" t="s">
        <v>257</v>
      </c>
      <c r="DGS620" s="59"/>
      <c r="DGT620" s="59" t="s">
        <v>3019</v>
      </c>
      <c r="DGU620" s="59" t="s">
        <v>2843</v>
      </c>
      <c r="DGV620" s="59" t="s">
        <v>5944</v>
      </c>
      <c r="DGW620" s="11" t="s">
        <v>1420</v>
      </c>
      <c r="DGX620" s="11" t="e">
        <f>_xlfn.XLOOKUP(DGW620,'User Stories'!DGR:DGR,'User Stories'!DGS:DGS)</f>
        <v>#N/A</v>
      </c>
      <c r="DGY620" s="55"/>
      <c r="DHA620" s="20" t="s">
        <v>3020</v>
      </c>
      <c r="DHB620" s="11" t="s">
        <v>5986</v>
      </c>
      <c r="DHC620" s="59" t="s">
        <v>5987</v>
      </c>
      <c r="DHD620" s="59" t="s">
        <v>5988</v>
      </c>
      <c r="DHE620" s="59" t="s">
        <v>2984</v>
      </c>
      <c r="DHF620" s="59" t="s">
        <v>5989</v>
      </c>
      <c r="DHG620" s="59" t="s">
        <v>5990</v>
      </c>
      <c r="DHH620" s="59" t="s">
        <v>257</v>
      </c>
      <c r="DHI620" s="59"/>
      <c r="DHJ620" s="59" t="s">
        <v>3019</v>
      </c>
      <c r="DHK620" s="59" t="s">
        <v>2843</v>
      </c>
      <c r="DHL620" s="59" t="s">
        <v>5944</v>
      </c>
      <c r="DHM620" s="11" t="s">
        <v>1420</v>
      </c>
      <c r="DHN620" s="11" t="e">
        <f>_xlfn.XLOOKUP(DHM620,'User Stories'!DHH:DHH,'User Stories'!DHI:DHI)</f>
        <v>#N/A</v>
      </c>
      <c r="DHO620" s="55"/>
      <c r="DHQ620" s="20" t="s">
        <v>3020</v>
      </c>
      <c r="DHR620" s="11" t="s">
        <v>5986</v>
      </c>
      <c r="DHS620" s="59" t="s">
        <v>5987</v>
      </c>
      <c r="DHT620" s="59" t="s">
        <v>5988</v>
      </c>
      <c r="DHU620" s="59" t="s">
        <v>2984</v>
      </c>
      <c r="DHV620" s="59" t="s">
        <v>5989</v>
      </c>
      <c r="DHW620" s="59" t="s">
        <v>5990</v>
      </c>
      <c r="DHX620" s="59" t="s">
        <v>257</v>
      </c>
      <c r="DHY620" s="59"/>
      <c r="DHZ620" s="59" t="s">
        <v>3019</v>
      </c>
      <c r="DIA620" s="59" t="s">
        <v>2843</v>
      </c>
      <c r="DIB620" s="59" t="s">
        <v>5944</v>
      </c>
      <c r="DIC620" s="11" t="s">
        <v>1420</v>
      </c>
      <c r="DID620" s="11" t="e">
        <f>_xlfn.XLOOKUP(DIC620,'User Stories'!DHX:DHX,'User Stories'!DHY:DHY)</f>
        <v>#N/A</v>
      </c>
      <c r="DIE620" s="55"/>
      <c r="DIG620" s="20" t="s">
        <v>3020</v>
      </c>
      <c r="DIH620" s="11" t="s">
        <v>5986</v>
      </c>
      <c r="DII620" s="59" t="s">
        <v>5987</v>
      </c>
      <c r="DIJ620" s="59" t="s">
        <v>5988</v>
      </c>
      <c r="DIK620" s="59" t="s">
        <v>2984</v>
      </c>
      <c r="DIL620" s="59" t="s">
        <v>5989</v>
      </c>
      <c r="DIM620" s="59" t="s">
        <v>5990</v>
      </c>
      <c r="DIN620" s="59" t="s">
        <v>257</v>
      </c>
      <c r="DIO620" s="59"/>
      <c r="DIP620" s="59" t="s">
        <v>3019</v>
      </c>
      <c r="DIQ620" s="59" t="s">
        <v>2843</v>
      </c>
      <c r="DIR620" s="59" t="s">
        <v>5944</v>
      </c>
      <c r="DIS620" s="11" t="s">
        <v>1420</v>
      </c>
      <c r="DIT620" s="11" t="e">
        <f>_xlfn.XLOOKUP(DIS620,'User Stories'!DIN:DIN,'User Stories'!DIO:DIO)</f>
        <v>#N/A</v>
      </c>
      <c r="DIU620" s="55"/>
      <c r="DIW620" s="20" t="s">
        <v>3020</v>
      </c>
      <c r="DIX620" s="11" t="s">
        <v>5986</v>
      </c>
      <c r="DIY620" s="59" t="s">
        <v>5987</v>
      </c>
      <c r="DIZ620" s="59" t="s">
        <v>5988</v>
      </c>
      <c r="DJA620" s="59" t="s">
        <v>2984</v>
      </c>
      <c r="DJB620" s="59" t="s">
        <v>5989</v>
      </c>
      <c r="DJC620" s="59" t="s">
        <v>5990</v>
      </c>
      <c r="DJD620" s="59" t="s">
        <v>257</v>
      </c>
      <c r="DJE620" s="59"/>
      <c r="DJF620" s="59" t="s">
        <v>3019</v>
      </c>
      <c r="DJG620" s="59" t="s">
        <v>2843</v>
      </c>
      <c r="DJH620" s="59" t="s">
        <v>5944</v>
      </c>
      <c r="DJI620" s="11" t="s">
        <v>1420</v>
      </c>
      <c r="DJJ620" s="11" t="e">
        <f>_xlfn.XLOOKUP(DJI620,'User Stories'!DJD:DJD,'User Stories'!DJE:DJE)</f>
        <v>#N/A</v>
      </c>
      <c r="DJK620" s="55"/>
      <c r="DJM620" s="20" t="s">
        <v>3020</v>
      </c>
      <c r="DJN620" s="11" t="s">
        <v>5986</v>
      </c>
      <c r="DJO620" s="59" t="s">
        <v>5987</v>
      </c>
      <c r="DJP620" s="59" t="s">
        <v>5988</v>
      </c>
      <c r="DJQ620" s="59" t="s">
        <v>2984</v>
      </c>
      <c r="DJR620" s="59" t="s">
        <v>5989</v>
      </c>
      <c r="DJS620" s="59" t="s">
        <v>5990</v>
      </c>
      <c r="DJT620" s="59" t="s">
        <v>257</v>
      </c>
      <c r="DJU620" s="59"/>
      <c r="DJV620" s="59" t="s">
        <v>3019</v>
      </c>
      <c r="DJW620" s="59" t="s">
        <v>2843</v>
      </c>
      <c r="DJX620" s="59" t="s">
        <v>5944</v>
      </c>
      <c r="DJY620" s="11" t="s">
        <v>1420</v>
      </c>
      <c r="DJZ620" s="11" t="e">
        <f>_xlfn.XLOOKUP(DJY620,'User Stories'!DJT:DJT,'User Stories'!DJU:DJU)</f>
        <v>#N/A</v>
      </c>
      <c r="DKA620" s="55"/>
      <c r="DKC620" s="20" t="s">
        <v>3020</v>
      </c>
      <c r="DKD620" s="11" t="s">
        <v>5986</v>
      </c>
      <c r="DKE620" s="59" t="s">
        <v>5987</v>
      </c>
      <c r="DKF620" s="59" t="s">
        <v>5988</v>
      </c>
      <c r="DKG620" s="59" t="s">
        <v>2984</v>
      </c>
      <c r="DKH620" s="59" t="s">
        <v>5989</v>
      </c>
      <c r="DKI620" s="59" t="s">
        <v>5990</v>
      </c>
      <c r="DKJ620" s="59" t="s">
        <v>257</v>
      </c>
      <c r="DKK620" s="59"/>
      <c r="DKL620" s="59" t="s">
        <v>3019</v>
      </c>
      <c r="DKM620" s="59" t="s">
        <v>2843</v>
      </c>
      <c r="DKN620" s="59" t="s">
        <v>5944</v>
      </c>
      <c r="DKO620" s="11" t="s">
        <v>1420</v>
      </c>
      <c r="DKP620" s="11" t="e">
        <f>_xlfn.XLOOKUP(DKO620,'User Stories'!DKJ:DKJ,'User Stories'!DKK:DKK)</f>
        <v>#N/A</v>
      </c>
      <c r="DKQ620" s="55"/>
      <c r="DKS620" s="20" t="s">
        <v>3020</v>
      </c>
      <c r="DKT620" s="11" t="s">
        <v>5986</v>
      </c>
      <c r="DKU620" s="59" t="s">
        <v>5987</v>
      </c>
      <c r="DKV620" s="59" t="s">
        <v>5988</v>
      </c>
      <c r="DKW620" s="59" t="s">
        <v>2984</v>
      </c>
      <c r="DKX620" s="59" t="s">
        <v>5989</v>
      </c>
      <c r="DKY620" s="59" t="s">
        <v>5990</v>
      </c>
      <c r="DKZ620" s="59" t="s">
        <v>257</v>
      </c>
      <c r="DLA620" s="59"/>
      <c r="DLB620" s="59" t="s">
        <v>3019</v>
      </c>
      <c r="DLC620" s="59" t="s">
        <v>2843</v>
      </c>
      <c r="DLD620" s="59" t="s">
        <v>5944</v>
      </c>
      <c r="DLE620" s="11" t="s">
        <v>1420</v>
      </c>
      <c r="DLF620" s="11" t="e">
        <f>_xlfn.XLOOKUP(DLE620,'User Stories'!DKZ:DKZ,'User Stories'!DLA:DLA)</f>
        <v>#N/A</v>
      </c>
      <c r="DLG620" s="55"/>
      <c r="DLI620" s="20" t="s">
        <v>3020</v>
      </c>
      <c r="DLJ620" s="11" t="s">
        <v>5986</v>
      </c>
      <c r="DLK620" s="59" t="s">
        <v>5987</v>
      </c>
      <c r="DLL620" s="59" t="s">
        <v>5988</v>
      </c>
      <c r="DLM620" s="59" t="s">
        <v>2984</v>
      </c>
      <c r="DLN620" s="59" t="s">
        <v>5989</v>
      </c>
      <c r="DLO620" s="59" t="s">
        <v>5990</v>
      </c>
      <c r="DLP620" s="59" t="s">
        <v>257</v>
      </c>
      <c r="DLQ620" s="59"/>
      <c r="DLR620" s="59" t="s">
        <v>3019</v>
      </c>
      <c r="DLS620" s="59" t="s">
        <v>2843</v>
      </c>
      <c r="DLT620" s="59" t="s">
        <v>5944</v>
      </c>
      <c r="DLU620" s="11" t="s">
        <v>1420</v>
      </c>
      <c r="DLV620" s="11" t="e">
        <f>_xlfn.XLOOKUP(DLU620,'User Stories'!DLP:DLP,'User Stories'!DLQ:DLQ)</f>
        <v>#N/A</v>
      </c>
      <c r="DLW620" s="55"/>
      <c r="DLY620" s="20" t="s">
        <v>3020</v>
      </c>
      <c r="DLZ620" s="11" t="s">
        <v>5986</v>
      </c>
      <c r="DMA620" s="59" t="s">
        <v>5987</v>
      </c>
      <c r="DMB620" s="59" t="s">
        <v>5988</v>
      </c>
      <c r="DMC620" s="59" t="s">
        <v>2984</v>
      </c>
      <c r="DMD620" s="59" t="s">
        <v>5989</v>
      </c>
      <c r="DME620" s="59" t="s">
        <v>5990</v>
      </c>
      <c r="DMF620" s="59" t="s">
        <v>257</v>
      </c>
      <c r="DMG620" s="59"/>
      <c r="DMH620" s="59" t="s">
        <v>3019</v>
      </c>
      <c r="DMI620" s="59" t="s">
        <v>2843</v>
      </c>
      <c r="DMJ620" s="59" t="s">
        <v>5944</v>
      </c>
      <c r="DMK620" s="11" t="s">
        <v>1420</v>
      </c>
      <c r="DML620" s="11" t="e">
        <f>_xlfn.XLOOKUP(DMK620,'User Stories'!DMF:DMF,'User Stories'!DMG:DMG)</f>
        <v>#N/A</v>
      </c>
      <c r="DMM620" s="55"/>
      <c r="DMO620" s="20" t="s">
        <v>3020</v>
      </c>
      <c r="DMP620" s="11" t="s">
        <v>5986</v>
      </c>
      <c r="DMQ620" s="59" t="s">
        <v>5987</v>
      </c>
      <c r="DMR620" s="59" t="s">
        <v>5988</v>
      </c>
      <c r="DMS620" s="59" t="s">
        <v>2984</v>
      </c>
      <c r="DMT620" s="59" t="s">
        <v>5989</v>
      </c>
      <c r="DMU620" s="59" t="s">
        <v>5990</v>
      </c>
      <c r="DMV620" s="59" t="s">
        <v>257</v>
      </c>
      <c r="DMW620" s="59"/>
      <c r="DMX620" s="59" t="s">
        <v>3019</v>
      </c>
      <c r="DMY620" s="59" t="s">
        <v>2843</v>
      </c>
      <c r="DMZ620" s="59" t="s">
        <v>5944</v>
      </c>
      <c r="DNA620" s="11" t="s">
        <v>1420</v>
      </c>
      <c r="DNB620" s="11" t="e">
        <f>_xlfn.XLOOKUP(DNA620,'User Stories'!DMV:DMV,'User Stories'!DMW:DMW)</f>
        <v>#N/A</v>
      </c>
      <c r="DNC620" s="55"/>
      <c r="DNE620" s="20" t="s">
        <v>3020</v>
      </c>
      <c r="DNF620" s="11" t="s">
        <v>5986</v>
      </c>
      <c r="DNG620" s="59" t="s">
        <v>5987</v>
      </c>
      <c r="DNH620" s="59" t="s">
        <v>5988</v>
      </c>
      <c r="DNI620" s="59" t="s">
        <v>2984</v>
      </c>
      <c r="DNJ620" s="59" t="s">
        <v>5989</v>
      </c>
      <c r="DNK620" s="59" t="s">
        <v>5990</v>
      </c>
      <c r="DNL620" s="59" t="s">
        <v>257</v>
      </c>
      <c r="DNM620" s="59"/>
      <c r="DNN620" s="59" t="s">
        <v>3019</v>
      </c>
      <c r="DNO620" s="59" t="s">
        <v>2843</v>
      </c>
      <c r="DNP620" s="59" t="s">
        <v>5944</v>
      </c>
      <c r="DNQ620" s="11" t="s">
        <v>1420</v>
      </c>
      <c r="DNR620" s="11" t="e">
        <f>_xlfn.XLOOKUP(DNQ620,'User Stories'!DNL:DNL,'User Stories'!DNM:DNM)</f>
        <v>#N/A</v>
      </c>
      <c r="DNS620" s="55"/>
      <c r="DNU620" s="20" t="s">
        <v>3020</v>
      </c>
      <c r="DNV620" s="11" t="s">
        <v>5986</v>
      </c>
      <c r="DNW620" s="59" t="s">
        <v>5987</v>
      </c>
      <c r="DNX620" s="59" t="s">
        <v>5988</v>
      </c>
      <c r="DNY620" s="59" t="s">
        <v>2984</v>
      </c>
      <c r="DNZ620" s="59" t="s">
        <v>5989</v>
      </c>
      <c r="DOA620" s="59" t="s">
        <v>5990</v>
      </c>
      <c r="DOB620" s="59" t="s">
        <v>257</v>
      </c>
      <c r="DOC620" s="59"/>
      <c r="DOD620" s="59" t="s">
        <v>3019</v>
      </c>
      <c r="DOE620" s="59" t="s">
        <v>2843</v>
      </c>
      <c r="DOF620" s="59" t="s">
        <v>5944</v>
      </c>
      <c r="DOG620" s="11" t="s">
        <v>1420</v>
      </c>
      <c r="DOH620" s="11" t="e">
        <f>_xlfn.XLOOKUP(DOG620,'User Stories'!DOB:DOB,'User Stories'!DOC:DOC)</f>
        <v>#N/A</v>
      </c>
      <c r="DOI620" s="55"/>
      <c r="DOK620" s="20" t="s">
        <v>3020</v>
      </c>
      <c r="DOL620" s="11" t="s">
        <v>5986</v>
      </c>
      <c r="DOM620" s="59" t="s">
        <v>5987</v>
      </c>
      <c r="DON620" s="59" t="s">
        <v>5988</v>
      </c>
      <c r="DOO620" s="59" t="s">
        <v>2984</v>
      </c>
      <c r="DOP620" s="59" t="s">
        <v>5989</v>
      </c>
      <c r="DOQ620" s="59" t="s">
        <v>5990</v>
      </c>
      <c r="DOR620" s="59" t="s">
        <v>257</v>
      </c>
      <c r="DOS620" s="59"/>
      <c r="DOT620" s="59" t="s">
        <v>3019</v>
      </c>
      <c r="DOU620" s="59" t="s">
        <v>2843</v>
      </c>
      <c r="DOV620" s="59" t="s">
        <v>5944</v>
      </c>
      <c r="DOW620" s="11" t="s">
        <v>1420</v>
      </c>
      <c r="DOX620" s="11" t="e">
        <f>_xlfn.XLOOKUP(DOW620,'User Stories'!DOR:DOR,'User Stories'!DOS:DOS)</f>
        <v>#N/A</v>
      </c>
      <c r="DOY620" s="55"/>
      <c r="DPA620" s="20" t="s">
        <v>3020</v>
      </c>
      <c r="DPB620" s="11" t="s">
        <v>5986</v>
      </c>
      <c r="DPC620" s="59" t="s">
        <v>5987</v>
      </c>
      <c r="DPD620" s="59" t="s">
        <v>5988</v>
      </c>
      <c r="DPE620" s="59" t="s">
        <v>2984</v>
      </c>
      <c r="DPF620" s="59" t="s">
        <v>5989</v>
      </c>
      <c r="DPG620" s="59" t="s">
        <v>5990</v>
      </c>
      <c r="DPH620" s="59" t="s">
        <v>257</v>
      </c>
      <c r="DPI620" s="59"/>
      <c r="DPJ620" s="59" t="s">
        <v>3019</v>
      </c>
      <c r="DPK620" s="59" t="s">
        <v>2843</v>
      </c>
      <c r="DPL620" s="59" t="s">
        <v>5944</v>
      </c>
      <c r="DPM620" s="11" t="s">
        <v>1420</v>
      </c>
      <c r="DPN620" s="11" t="e">
        <f>_xlfn.XLOOKUP(DPM620,'User Stories'!DPH:DPH,'User Stories'!DPI:DPI)</f>
        <v>#N/A</v>
      </c>
      <c r="DPO620" s="55"/>
      <c r="DPQ620" s="20" t="s">
        <v>3020</v>
      </c>
      <c r="DPR620" s="11" t="s">
        <v>5986</v>
      </c>
      <c r="DPS620" s="59" t="s">
        <v>5987</v>
      </c>
      <c r="DPT620" s="59" t="s">
        <v>5988</v>
      </c>
      <c r="DPU620" s="59" t="s">
        <v>2984</v>
      </c>
      <c r="DPV620" s="59" t="s">
        <v>5989</v>
      </c>
      <c r="DPW620" s="59" t="s">
        <v>5990</v>
      </c>
      <c r="DPX620" s="59" t="s">
        <v>257</v>
      </c>
      <c r="DPY620" s="59"/>
      <c r="DPZ620" s="59" t="s">
        <v>3019</v>
      </c>
      <c r="DQA620" s="59" t="s">
        <v>2843</v>
      </c>
      <c r="DQB620" s="59" t="s">
        <v>5944</v>
      </c>
      <c r="DQC620" s="11" t="s">
        <v>1420</v>
      </c>
      <c r="DQD620" s="11" t="e">
        <f>_xlfn.XLOOKUP(DQC620,'User Stories'!DPX:DPX,'User Stories'!DPY:DPY)</f>
        <v>#N/A</v>
      </c>
      <c r="DQE620" s="55"/>
      <c r="DQG620" s="20" t="s">
        <v>3020</v>
      </c>
      <c r="DQH620" s="11" t="s">
        <v>5986</v>
      </c>
      <c r="DQI620" s="59" t="s">
        <v>5987</v>
      </c>
      <c r="DQJ620" s="59" t="s">
        <v>5988</v>
      </c>
      <c r="DQK620" s="59" t="s">
        <v>2984</v>
      </c>
      <c r="DQL620" s="59" t="s">
        <v>5989</v>
      </c>
      <c r="DQM620" s="59" t="s">
        <v>5990</v>
      </c>
      <c r="DQN620" s="59" t="s">
        <v>257</v>
      </c>
      <c r="DQO620" s="59"/>
      <c r="DQP620" s="59" t="s">
        <v>3019</v>
      </c>
      <c r="DQQ620" s="59" t="s">
        <v>2843</v>
      </c>
      <c r="DQR620" s="59" t="s">
        <v>5944</v>
      </c>
      <c r="DQS620" s="11" t="s">
        <v>1420</v>
      </c>
      <c r="DQT620" s="11" t="e">
        <f>_xlfn.XLOOKUP(DQS620,'User Stories'!DQN:DQN,'User Stories'!DQO:DQO)</f>
        <v>#N/A</v>
      </c>
      <c r="DQU620" s="55"/>
      <c r="DQW620" s="20" t="s">
        <v>3020</v>
      </c>
      <c r="DQX620" s="11" t="s">
        <v>5986</v>
      </c>
      <c r="DQY620" s="59" t="s">
        <v>5987</v>
      </c>
      <c r="DQZ620" s="59" t="s">
        <v>5988</v>
      </c>
      <c r="DRA620" s="59" t="s">
        <v>2984</v>
      </c>
      <c r="DRB620" s="59" t="s">
        <v>5989</v>
      </c>
      <c r="DRC620" s="59" t="s">
        <v>5990</v>
      </c>
      <c r="DRD620" s="59" t="s">
        <v>257</v>
      </c>
      <c r="DRE620" s="59"/>
      <c r="DRF620" s="59" t="s">
        <v>3019</v>
      </c>
      <c r="DRG620" s="59" t="s">
        <v>2843</v>
      </c>
      <c r="DRH620" s="59" t="s">
        <v>5944</v>
      </c>
      <c r="DRI620" s="11" t="s">
        <v>1420</v>
      </c>
      <c r="DRJ620" s="11" t="e">
        <f>_xlfn.XLOOKUP(DRI620,'User Stories'!DRD:DRD,'User Stories'!DRE:DRE)</f>
        <v>#N/A</v>
      </c>
      <c r="DRK620" s="55"/>
      <c r="DRM620" s="20" t="s">
        <v>3020</v>
      </c>
      <c r="DRN620" s="11" t="s">
        <v>5986</v>
      </c>
      <c r="DRO620" s="59" t="s">
        <v>5987</v>
      </c>
      <c r="DRP620" s="59" t="s">
        <v>5988</v>
      </c>
      <c r="DRQ620" s="59" t="s">
        <v>2984</v>
      </c>
      <c r="DRR620" s="59" t="s">
        <v>5989</v>
      </c>
      <c r="DRS620" s="59" t="s">
        <v>5990</v>
      </c>
      <c r="DRT620" s="59" t="s">
        <v>257</v>
      </c>
      <c r="DRU620" s="59"/>
      <c r="DRV620" s="59" t="s">
        <v>3019</v>
      </c>
      <c r="DRW620" s="59" t="s">
        <v>2843</v>
      </c>
      <c r="DRX620" s="59" t="s">
        <v>5944</v>
      </c>
      <c r="DRY620" s="11" t="s">
        <v>1420</v>
      </c>
      <c r="DRZ620" s="11" t="e">
        <f>_xlfn.XLOOKUP(DRY620,'User Stories'!DRT:DRT,'User Stories'!DRU:DRU)</f>
        <v>#N/A</v>
      </c>
      <c r="DSA620" s="55"/>
      <c r="DSC620" s="20" t="s">
        <v>3020</v>
      </c>
      <c r="DSD620" s="11" t="s">
        <v>5986</v>
      </c>
      <c r="DSE620" s="59" t="s">
        <v>5987</v>
      </c>
      <c r="DSF620" s="59" t="s">
        <v>5988</v>
      </c>
      <c r="DSG620" s="59" t="s">
        <v>2984</v>
      </c>
      <c r="DSH620" s="59" t="s">
        <v>5989</v>
      </c>
      <c r="DSI620" s="59" t="s">
        <v>5990</v>
      </c>
      <c r="DSJ620" s="59" t="s">
        <v>257</v>
      </c>
      <c r="DSK620" s="59"/>
      <c r="DSL620" s="59" t="s">
        <v>3019</v>
      </c>
      <c r="DSM620" s="59" t="s">
        <v>2843</v>
      </c>
      <c r="DSN620" s="59" t="s">
        <v>5944</v>
      </c>
      <c r="DSO620" s="11" t="s">
        <v>1420</v>
      </c>
      <c r="DSP620" s="11" t="e">
        <f>_xlfn.XLOOKUP(DSO620,'User Stories'!DSJ:DSJ,'User Stories'!DSK:DSK)</f>
        <v>#N/A</v>
      </c>
      <c r="DSQ620" s="55"/>
      <c r="DSS620" s="20" t="s">
        <v>3020</v>
      </c>
      <c r="DST620" s="11" t="s">
        <v>5986</v>
      </c>
      <c r="DSU620" s="59" t="s">
        <v>5987</v>
      </c>
      <c r="DSV620" s="59" t="s">
        <v>5988</v>
      </c>
      <c r="DSW620" s="59" t="s">
        <v>2984</v>
      </c>
      <c r="DSX620" s="59" t="s">
        <v>5989</v>
      </c>
      <c r="DSY620" s="59" t="s">
        <v>5990</v>
      </c>
      <c r="DSZ620" s="59" t="s">
        <v>257</v>
      </c>
      <c r="DTA620" s="59"/>
      <c r="DTB620" s="59" t="s">
        <v>3019</v>
      </c>
      <c r="DTC620" s="59" t="s">
        <v>2843</v>
      </c>
      <c r="DTD620" s="59" t="s">
        <v>5944</v>
      </c>
      <c r="DTE620" s="11" t="s">
        <v>1420</v>
      </c>
      <c r="DTF620" s="11" t="e">
        <f>_xlfn.XLOOKUP(DTE620,'User Stories'!DSZ:DSZ,'User Stories'!DTA:DTA)</f>
        <v>#N/A</v>
      </c>
      <c r="DTG620" s="55"/>
      <c r="DTI620" s="20" t="s">
        <v>3020</v>
      </c>
      <c r="DTJ620" s="11" t="s">
        <v>5986</v>
      </c>
      <c r="DTK620" s="59" t="s">
        <v>5987</v>
      </c>
      <c r="DTL620" s="59" t="s">
        <v>5988</v>
      </c>
      <c r="DTM620" s="59" t="s">
        <v>2984</v>
      </c>
      <c r="DTN620" s="59" t="s">
        <v>5989</v>
      </c>
      <c r="DTO620" s="59" t="s">
        <v>5990</v>
      </c>
      <c r="DTP620" s="59" t="s">
        <v>257</v>
      </c>
      <c r="DTQ620" s="59"/>
      <c r="DTR620" s="59" t="s">
        <v>3019</v>
      </c>
      <c r="DTS620" s="59" t="s">
        <v>2843</v>
      </c>
      <c r="DTT620" s="59" t="s">
        <v>5944</v>
      </c>
      <c r="DTU620" s="11" t="s">
        <v>1420</v>
      </c>
      <c r="DTV620" s="11" t="e">
        <f>_xlfn.XLOOKUP(DTU620,'User Stories'!DTP:DTP,'User Stories'!DTQ:DTQ)</f>
        <v>#N/A</v>
      </c>
      <c r="DTW620" s="55"/>
      <c r="DTY620" s="20" t="s">
        <v>3020</v>
      </c>
      <c r="DTZ620" s="11" t="s">
        <v>5986</v>
      </c>
      <c r="DUA620" s="59" t="s">
        <v>5987</v>
      </c>
      <c r="DUB620" s="59" t="s">
        <v>5988</v>
      </c>
      <c r="DUC620" s="59" t="s">
        <v>2984</v>
      </c>
      <c r="DUD620" s="59" t="s">
        <v>5989</v>
      </c>
      <c r="DUE620" s="59" t="s">
        <v>5990</v>
      </c>
      <c r="DUF620" s="59" t="s">
        <v>257</v>
      </c>
      <c r="DUG620" s="59"/>
      <c r="DUH620" s="59" t="s">
        <v>3019</v>
      </c>
      <c r="DUI620" s="59" t="s">
        <v>2843</v>
      </c>
      <c r="DUJ620" s="59" t="s">
        <v>5944</v>
      </c>
      <c r="DUK620" s="11" t="s">
        <v>1420</v>
      </c>
      <c r="DUL620" s="11" t="e">
        <f>_xlfn.XLOOKUP(DUK620,'User Stories'!DUF:DUF,'User Stories'!DUG:DUG)</f>
        <v>#N/A</v>
      </c>
      <c r="DUM620" s="55"/>
      <c r="DUO620" s="20" t="s">
        <v>3020</v>
      </c>
      <c r="DUP620" s="11" t="s">
        <v>5986</v>
      </c>
      <c r="DUQ620" s="59" t="s">
        <v>5987</v>
      </c>
      <c r="DUR620" s="59" t="s">
        <v>5988</v>
      </c>
      <c r="DUS620" s="59" t="s">
        <v>2984</v>
      </c>
      <c r="DUT620" s="59" t="s">
        <v>5989</v>
      </c>
      <c r="DUU620" s="59" t="s">
        <v>5990</v>
      </c>
      <c r="DUV620" s="59" t="s">
        <v>257</v>
      </c>
      <c r="DUW620" s="59"/>
      <c r="DUX620" s="59" t="s">
        <v>3019</v>
      </c>
      <c r="DUY620" s="59" t="s">
        <v>2843</v>
      </c>
      <c r="DUZ620" s="59" t="s">
        <v>5944</v>
      </c>
      <c r="DVA620" s="11" t="s">
        <v>1420</v>
      </c>
      <c r="DVB620" s="11" t="e">
        <f>_xlfn.XLOOKUP(DVA620,'User Stories'!DUV:DUV,'User Stories'!DUW:DUW)</f>
        <v>#N/A</v>
      </c>
      <c r="DVC620" s="55"/>
      <c r="DVE620" s="20" t="s">
        <v>3020</v>
      </c>
      <c r="DVF620" s="11" t="s">
        <v>5986</v>
      </c>
      <c r="DVG620" s="59" t="s">
        <v>5987</v>
      </c>
      <c r="DVH620" s="59" t="s">
        <v>5988</v>
      </c>
      <c r="DVI620" s="59" t="s">
        <v>2984</v>
      </c>
      <c r="DVJ620" s="59" t="s">
        <v>5989</v>
      </c>
      <c r="DVK620" s="59" t="s">
        <v>5990</v>
      </c>
      <c r="DVL620" s="59" t="s">
        <v>257</v>
      </c>
      <c r="DVM620" s="59"/>
      <c r="DVN620" s="59" t="s">
        <v>3019</v>
      </c>
      <c r="DVO620" s="59" t="s">
        <v>2843</v>
      </c>
      <c r="DVP620" s="59" t="s">
        <v>5944</v>
      </c>
      <c r="DVQ620" s="11" t="s">
        <v>1420</v>
      </c>
      <c r="DVR620" s="11" t="e">
        <f>_xlfn.XLOOKUP(DVQ620,'User Stories'!DVL:DVL,'User Stories'!DVM:DVM)</f>
        <v>#N/A</v>
      </c>
      <c r="DVS620" s="55"/>
      <c r="DVU620" s="20" t="s">
        <v>3020</v>
      </c>
      <c r="DVV620" s="11" t="s">
        <v>5986</v>
      </c>
      <c r="DVW620" s="59" t="s">
        <v>5987</v>
      </c>
      <c r="DVX620" s="59" t="s">
        <v>5988</v>
      </c>
      <c r="DVY620" s="59" t="s">
        <v>2984</v>
      </c>
      <c r="DVZ620" s="59" t="s">
        <v>5989</v>
      </c>
      <c r="DWA620" s="59" t="s">
        <v>5990</v>
      </c>
      <c r="DWB620" s="59" t="s">
        <v>257</v>
      </c>
      <c r="DWC620" s="59"/>
      <c r="DWD620" s="59" t="s">
        <v>3019</v>
      </c>
      <c r="DWE620" s="59" t="s">
        <v>2843</v>
      </c>
      <c r="DWF620" s="59" t="s">
        <v>5944</v>
      </c>
      <c r="DWG620" s="11" t="s">
        <v>1420</v>
      </c>
      <c r="DWH620" s="11" t="e">
        <f>_xlfn.XLOOKUP(DWG620,'User Stories'!DWB:DWB,'User Stories'!DWC:DWC)</f>
        <v>#N/A</v>
      </c>
      <c r="DWI620" s="55"/>
      <c r="DWK620" s="20" t="s">
        <v>3020</v>
      </c>
      <c r="DWL620" s="11" t="s">
        <v>5986</v>
      </c>
      <c r="DWM620" s="59" t="s">
        <v>5987</v>
      </c>
      <c r="DWN620" s="59" t="s">
        <v>5988</v>
      </c>
      <c r="DWO620" s="59" t="s">
        <v>2984</v>
      </c>
      <c r="DWP620" s="59" t="s">
        <v>5989</v>
      </c>
      <c r="DWQ620" s="59" t="s">
        <v>5990</v>
      </c>
      <c r="DWR620" s="59" t="s">
        <v>257</v>
      </c>
      <c r="DWS620" s="59"/>
      <c r="DWT620" s="59" t="s">
        <v>3019</v>
      </c>
      <c r="DWU620" s="59" t="s">
        <v>2843</v>
      </c>
      <c r="DWV620" s="59" t="s">
        <v>5944</v>
      </c>
      <c r="DWW620" s="11" t="s">
        <v>1420</v>
      </c>
      <c r="DWX620" s="11" t="e">
        <f>_xlfn.XLOOKUP(DWW620,'User Stories'!DWR:DWR,'User Stories'!DWS:DWS)</f>
        <v>#N/A</v>
      </c>
      <c r="DWY620" s="55"/>
      <c r="DXA620" s="20" t="s">
        <v>3020</v>
      </c>
      <c r="DXB620" s="11" t="s">
        <v>5986</v>
      </c>
      <c r="DXC620" s="59" t="s">
        <v>5987</v>
      </c>
      <c r="DXD620" s="59" t="s">
        <v>5988</v>
      </c>
      <c r="DXE620" s="59" t="s">
        <v>2984</v>
      </c>
      <c r="DXF620" s="59" t="s">
        <v>5989</v>
      </c>
      <c r="DXG620" s="59" t="s">
        <v>5990</v>
      </c>
      <c r="DXH620" s="59" t="s">
        <v>257</v>
      </c>
      <c r="DXI620" s="59"/>
      <c r="DXJ620" s="59" t="s">
        <v>3019</v>
      </c>
      <c r="DXK620" s="59" t="s">
        <v>2843</v>
      </c>
      <c r="DXL620" s="59" t="s">
        <v>5944</v>
      </c>
      <c r="DXM620" s="11" t="s">
        <v>1420</v>
      </c>
      <c r="DXN620" s="11" t="e">
        <f>_xlfn.XLOOKUP(DXM620,'User Stories'!DXH:DXH,'User Stories'!DXI:DXI)</f>
        <v>#N/A</v>
      </c>
      <c r="DXO620" s="55"/>
      <c r="DXQ620" s="20" t="s">
        <v>3020</v>
      </c>
      <c r="DXR620" s="11" t="s">
        <v>5986</v>
      </c>
      <c r="DXS620" s="59" t="s">
        <v>5987</v>
      </c>
      <c r="DXT620" s="59" t="s">
        <v>5988</v>
      </c>
      <c r="DXU620" s="59" t="s">
        <v>2984</v>
      </c>
      <c r="DXV620" s="59" t="s">
        <v>5989</v>
      </c>
      <c r="DXW620" s="59" t="s">
        <v>5990</v>
      </c>
      <c r="DXX620" s="59" t="s">
        <v>257</v>
      </c>
      <c r="DXY620" s="59"/>
      <c r="DXZ620" s="59" t="s">
        <v>3019</v>
      </c>
      <c r="DYA620" s="59" t="s">
        <v>2843</v>
      </c>
      <c r="DYB620" s="59" t="s">
        <v>5944</v>
      </c>
      <c r="DYC620" s="11" t="s">
        <v>1420</v>
      </c>
      <c r="DYD620" s="11" t="e">
        <f>_xlfn.XLOOKUP(DYC620,'User Stories'!DXX:DXX,'User Stories'!DXY:DXY)</f>
        <v>#N/A</v>
      </c>
      <c r="DYE620" s="55"/>
      <c r="DYG620" s="20" t="s">
        <v>3020</v>
      </c>
      <c r="DYH620" s="11" t="s">
        <v>5986</v>
      </c>
      <c r="DYI620" s="59" t="s">
        <v>5987</v>
      </c>
      <c r="DYJ620" s="59" t="s">
        <v>5988</v>
      </c>
      <c r="DYK620" s="59" t="s">
        <v>2984</v>
      </c>
      <c r="DYL620" s="59" t="s">
        <v>5989</v>
      </c>
      <c r="DYM620" s="59" t="s">
        <v>5990</v>
      </c>
      <c r="DYN620" s="59" t="s">
        <v>257</v>
      </c>
      <c r="DYO620" s="59"/>
      <c r="DYP620" s="59" t="s">
        <v>3019</v>
      </c>
      <c r="DYQ620" s="59" t="s">
        <v>2843</v>
      </c>
      <c r="DYR620" s="59" t="s">
        <v>5944</v>
      </c>
      <c r="DYS620" s="11" t="s">
        <v>1420</v>
      </c>
      <c r="DYT620" s="11" t="e">
        <f>_xlfn.XLOOKUP(DYS620,'User Stories'!DYN:DYN,'User Stories'!DYO:DYO)</f>
        <v>#N/A</v>
      </c>
      <c r="DYU620" s="55"/>
      <c r="DYW620" s="20" t="s">
        <v>3020</v>
      </c>
      <c r="DYX620" s="11" t="s">
        <v>5986</v>
      </c>
      <c r="DYY620" s="59" t="s">
        <v>5987</v>
      </c>
      <c r="DYZ620" s="59" t="s">
        <v>5988</v>
      </c>
      <c r="DZA620" s="59" t="s">
        <v>2984</v>
      </c>
      <c r="DZB620" s="59" t="s">
        <v>5989</v>
      </c>
      <c r="DZC620" s="59" t="s">
        <v>5990</v>
      </c>
      <c r="DZD620" s="59" t="s">
        <v>257</v>
      </c>
      <c r="DZE620" s="59"/>
      <c r="DZF620" s="59" t="s">
        <v>3019</v>
      </c>
      <c r="DZG620" s="59" t="s">
        <v>2843</v>
      </c>
      <c r="DZH620" s="59" t="s">
        <v>5944</v>
      </c>
      <c r="DZI620" s="11" t="s">
        <v>1420</v>
      </c>
      <c r="DZJ620" s="11" t="e">
        <f>_xlfn.XLOOKUP(DZI620,'User Stories'!DZD:DZD,'User Stories'!DZE:DZE)</f>
        <v>#N/A</v>
      </c>
      <c r="DZK620" s="55"/>
      <c r="DZM620" s="20" t="s">
        <v>3020</v>
      </c>
      <c r="DZN620" s="11" t="s">
        <v>5986</v>
      </c>
      <c r="DZO620" s="59" t="s">
        <v>5987</v>
      </c>
      <c r="DZP620" s="59" t="s">
        <v>5988</v>
      </c>
      <c r="DZQ620" s="59" t="s">
        <v>2984</v>
      </c>
      <c r="DZR620" s="59" t="s">
        <v>5989</v>
      </c>
      <c r="DZS620" s="59" t="s">
        <v>5990</v>
      </c>
      <c r="DZT620" s="59" t="s">
        <v>257</v>
      </c>
      <c r="DZU620" s="59"/>
      <c r="DZV620" s="59" t="s">
        <v>3019</v>
      </c>
      <c r="DZW620" s="59" t="s">
        <v>2843</v>
      </c>
      <c r="DZX620" s="59" t="s">
        <v>5944</v>
      </c>
      <c r="DZY620" s="11" t="s">
        <v>1420</v>
      </c>
      <c r="DZZ620" s="11" t="e">
        <f>_xlfn.XLOOKUP(DZY620,'User Stories'!DZT:DZT,'User Stories'!DZU:DZU)</f>
        <v>#N/A</v>
      </c>
      <c r="EAA620" s="55"/>
      <c r="EAC620" s="20" t="s">
        <v>3020</v>
      </c>
      <c r="EAD620" s="11" t="s">
        <v>5986</v>
      </c>
      <c r="EAE620" s="59" t="s">
        <v>5987</v>
      </c>
      <c r="EAF620" s="59" t="s">
        <v>5988</v>
      </c>
      <c r="EAG620" s="59" t="s">
        <v>2984</v>
      </c>
      <c r="EAH620" s="59" t="s">
        <v>5989</v>
      </c>
      <c r="EAI620" s="59" t="s">
        <v>5990</v>
      </c>
      <c r="EAJ620" s="59" t="s">
        <v>257</v>
      </c>
      <c r="EAK620" s="59"/>
      <c r="EAL620" s="59" t="s">
        <v>3019</v>
      </c>
      <c r="EAM620" s="59" t="s">
        <v>2843</v>
      </c>
      <c r="EAN620" s="59" t="s">
        <v>5944</v>
      </c>
      <c r="EAO620" s="11" t="s">
        <v>1420</v>
      </c>
      <c r="EAP620" s="11" t="e">
        <f>_xlfn.XLOOKUP(EAO620,'User Stories'!EAJ:EAJ,'User Stories'!EAK:EAK)</f>
        <v>#N/A</v>
      </c>
      <c r="EAQ620" s="55"/>
      <c r="EAS620" s="20" t="s">
        <v>3020</v>
      </c>
      <c r="EAT620" s="11" t="s">
        <v>5986</v>
      </c>
      <c r="EAU620" s="59" t="s">
        <v>5987</v>
      </c>
      <c r="EAV620" s="59" t="s">
        <v>5988</v>
      </c>
      <c r="EAW620" s="59" t="s">
        <v>2984</v>
      </c>
      <c r="EAX620" s="59" t="s">
        <v>5989</v>
      </c>
      <c r="EAY620" s="59" t="s">
        <v>5990</v>
      </c>
      <c r="EAZ620" s="59" t="s">
        <v>257</v>
      </c>
      <c r="EBA620" s="59"/>
      <c r="EBB620" s="59" t="s">
        <v>3019</v>
      </c>
      <c r="EBC620" s="59" t="s">
        <v>2843</v>
      </c>
      <c r="EBD620" s="59" t="s">
        <v>5944</v>
      </c>
      <c r="EBE620" s="11" t="s">
        <v>1420</v>
      </c>
      <c r="EBF620" s="11" t="e">
        <f>_xlfn.XLOOKUP(EBE620,'User Stories'!EAZ:EAZ,'User Stories'!EBA:EBA)</f>
        <v>#N/A</v>
      </c>
      <c r="EBG620" s="55"/>
      <c r="EBI620" s="20" t="s">
        <v>3020</v>
      </c>
      <c r="EBJ620" s="11" t="s">
        <v>5986</v>
      </c>
      <c r="EBK620" s="59" t="s">
        <v>5987</v>
      </c>
      <c r="EBL620" s="59" t="s">
        <v>5988</v>
      </c>
      <c r="EBM620" s="59" t="s">
        <v>2984</v>
      </c>
      <c r="EBN620" s="59" t="s">
        <v>5989</v>
      </c>
      <c r="EBO620" s="59" t="s">
        <v>5990</v>
      </c>
      <c r="EBP620" s="59" t="s">
        <v>257</v>
      </c>
      <c r="EBQ620" s="59"/>
      <c r="EBR620" s="59" t="s">
        <v>3019</v>
      </c>
      <c r="EBS620" s="59" t="s">
        <v>2843</v>
      </c>
      <c r="EBT620" s="59" t="s">
        <v>5944</v>
      </c>
      <c r="EBU620" s="11" t="s">
        <v>1420</v>
      </c>
      <c r="EBV620" s="11" t="e">
        <f>_xlfn.XLOOKUP(EBU620,'User Stories'!EBP:EBP,'User Stories'!EBQ:EBQ)</f>
        <v>#N/A</v>
      </c>
      <c r="EBW620" s="55"/>
      <c r="EBY620" s="20" t="s">
        <v>3020</v>
      </c>
      <c r="EBZ620" s="11" t="s">
        <v>5986</v>
      </c>
      <c r="ECA620" s="59" t="s">
        <v>5987</v>
      </c>
      <c r="ECB620" s="59" t="s">
        <v>5988</v>
      </c>
      <c r="ECC620" s="59" t="s">
        <v>2984</v>
      </c>
      <c r="ECD620" s="59" t="s">
        <v>5989</v>
      </c>
      <c r="ECE620" s="59" t="s">
        <v>5990</v>
      </c>
      <c r="ECF620" s="59" t="s">
        <v>257</v>
      </c>
      <c r="ECG620" s="59"/>
      <c r="ECH620" s="59" t="s">
        <v>3019</v>
      </c>
      <c r="ECI620" s="59" t="s">
        <v>2843</v>
      </c>
      <c r="ECJ620" s="59" t="s">
        <v>5944</v>
      </c>
      <c r="ECK620" s="11" t="s">
        <v>1420</v>
      </c>
      <c r="ECL620" s="11" t="e">
        <f>_xlfn.XLOOKUP(ECK620,'User Stories'!ECF:ECF,'User Stories'!ECG:ECG)</f>
        <v>#N/A</v>
      </c>
      <c r="ECM620" s="55"/>
      <c r="ECO620" s="20" t="s">
        <v>3020</v>
      </c>
      <c r="ECP620" s="11" t="s">
        <v>5986</v>
      </c>
      <c r="ECQ620" s="59" t="s">
        <v>5987</v>
      </c>
      <c r="ECR620" s="59" t="s">
        <v>5988</v>
      </c>
      <c r="ECS620" s="59" t="s">
        <v>2984</v>
      </c>
      <c r="ECT620" s="59" t="s">
        <v>5989</v>
      </c>
      <c r="ECU620" s="59" t="s">
        <v>5990</v>
      </c>
      <c r="ECV620" s="59" t="s">
        <v>257</v>
      </c>
      <c r="ECW620" s="59"/>
      <c r="ECX620" s="59" t="s">
        <v>3019</v>
      </c>
      <c r="ECY620" s="59" t="s">
        <v>2843</v>
      </c>
      <c r="ECZ620" s="59" t="s">
        <v>5944</v>
      </c>
      <c r="EDA620" s="11" t="s">
        <v>1420</v>
      </c>
      <c r="EDB620" s="11" t="e">
        <f>_xlfn.XLOOKUP(EDA620,'User Stories'!ECV:ECV,'User Stories'!ECW:ECW)</f>
        <v>#N/A</v>
      </c>
      <c r="EDC620" s="55"/>
      <c r="EDE620" s="20" t="s">
        <v>3020</v>
      </c>
      <c r="EDF620" s="11" t="s">
        <v>5986</v>
      </c>
      <c r="EDG620" s="59" t="s">
        <v>5987</v>
      </c>
      <c r="EDH620" s="59" t="s">
        <v>5988</v>
      </c>
      <c r="EDI620" s="59" t="s">
        <v>2984</v>
      </c>
      <c r="EDJ620" s="59" t="s">
        <v>5989</v>
      </c>
      <c r="EDK620" s="59" t="s">
        <v>5990</v>
      </c>
      <c r="EDL620" s="59" t="s">
        <v>257</v>
      </c>
      <c r="EDM620" s="59"/>
      <c r="EDN620" s="59" t="s">
        <v>3019</v>
      </c>
      <c r="EDO620" s="59" t="s">
        <v>2843</v>
      </c>
      <c r="EDP620" s="59" t="s">
        <v>5944</v>
      </c>
      <c r="EDQ620" s="11" t="s">
        <v>1420</v>
      </c>
      <c r="EDR620" s="11" t="e">
        <f>_xlfn.XLOOKUP(EDQ620,'User Stories'!EDL:EDL,'User Stories'!EDM:EDM)</f>
        <v>#N/A</v>
      </c>
      <c r="EDS620" s="55"/>
      <c r="EDU620" s="20" t="s">
        <v>3020</v>
      </c>
      <c r="EDV620" s="11" t="s">
        <v>5986</v>
      </c>
      <c r="EDW620" s="59" t="s">
        <v>5987</v>
      </c>
      <c r="EDX620" s="59" t="s">
        <v>5988</v>
      </c>
      <c r="EDY620" s="59" t="s">
        <v>2984</v>
      </c>
      <c r="EDZ620" s="59" t="s">
        <v>5989</v>
      </c>
      <c r="EEA620" s="59" t="s">
        <v>5990</v>
      </c>
      <c r="EEB620" s="59" t="s">
        <v>257</v>
      </c>
      <c r="EEC620" s="59"/>
      <c r="EED620" s="59" t="s">
        <v>3019</v>
      </c>
      <c r="EEE620" s="59" t="s">
        <v>2843</v>
      </c>
      <c r="EEF620" s="59" t="s">
        <v>5944</v>
      </c>
      <c r="EEG620" s="11" t="s">
        <v>1420</v>
      </c>
      <c r="EEH620" s="11" t="e">
        <f>_xlfn.XLOOKUP(EEG620,'User Stories'!EEB:EEB,'User Stories'!EEC:EEC)</f>
        <v>#N/A</v>
      </c>
      <c r="EEI620" s="55"/>
      <c r="EEK620" s="20" t="s">
        <v>3020</v>
      </c>
      <c r="EEL620" s="11" t="s">
        <v>5986</v>
      </c>
      <c r="EEM620" s="59" t="s">
        <v>5987</v>
      </c>
      <c r="EEN620" s="59" t="s">
        <v>5988</v>
      </c>
      <c r="EEO620" s="59" t="s">
        <v>2984</v>
      </c>
      <c r="EEP620" s="59" t="s">
        <v>5989</v>
      </c>
      <c r="EEQ620" s="59" t="s">
        <v>5990</v>
      </c>
      <c r="EER620" s="59" t="s">
        <v>257</v>
      </c>
      <c r="EES620" s="59"/>
      <c r="EET620" s="59" t="s">
        <v>3019</v>
      </c>
      <c r="EEU620" s="59" t="s">
        <v>2843</v>
      </c>
      <c r="EEV620" s="59" t="s">
        <v>5944</v>
      </c>
      <c r="EEW620" s="11" t="s">
        <v>1420</v>
      </c>
      <c r="EEX620" s="11" t="e">
        <f>_xlfn.XLOOKUP(EEW620,'User Stories'!EER:EER,'User Stories'!EES:EES)</f>
        <v>#N/A</v>
      </c>
      <c r="EEY620" s="55"/>
      <c r="EFA620" s="20" t="s">
        <v>3020</v>
      </c>
      <c r="EFB620" s="11" t="s">
        <v>5986</v>
      </c>
      <c r="EFC620" s="59" t="s">
        <v>5987</v>
      </c>
      <c r="EFD620" s="59" t="s">
        <v>5988</v>
      </c>
      <c r="EFE620" s="59" t="s">
        <v>2984</v>
      </c>
      <c r="EFF620" s="59" t="s">
        <v>5989</v>
      </c>
      <c r="EFG620" s="59" t="s">
        <v>5990</v>
      </c>
      <c r="EFH620" s="59" t="s">
        <v>257</v>
      </c>
      <c r="EFI620" s="59"/>
      <c r="EFJ620" s="59" t="s">
        <v>3019</v>
      </c>
      <c r="EFK620" s="59" t="s">
        <v>2843</v>
      </c>
      <c r="EFL620" s="59" t="s">
        <v>5944</v>
      </c>
      <c r="EFM620" s="11" t="s">
        <v>1420</v>
      </c>
      <c r="EFN620" s="11" t="e">
        <f>_xlfn.XLOOKUP(EFM620,'User Stories'!EFH:EFH,'User Stories'!EFI:EFI)</f>
        <v>#N/A</v>
      </c>
      <c r="EFO620" s="55"/>
      <c r="EFQ620" s="20" t="s">
        <v>3020</v>
      </c>
      <c r="EFR620" s="11" t="s">
        <v>5986</v>
      </c>
      <c r="EFS620" s="59" t="s">
        <v>5987</v>
      </c>
      <c r="EFT620" s="59" t="s">
        <v>5988</v>
      </c>
      <c r="EFU620" s="59" t="s">
        <v>2984</v>
      </c>
      <c r="EFV620" s="59" t="s">
        <v>5989</v>
      </c>
      <c r="EFW620" s="59" t="s">
        <v>5990</v>
      </c>
      <c r="EFX620" s="59" t="s">
        <v>257</v>
      </c>
      <c r="EFY620" s="59"/>
      <c r="EFZ620" s="59" t="s">
        <v>3019</v>
      </c>
      <c r="EGA620" s="59" t="s">
        <v>2843</v>
      </c>
      <c r="EGB620" s="59" t="s">
        <v>5944</v>
      </c>
      <c r="EGC620" s="11" t="s">
        <v>1420</v>
      </c>
      <c r="EGD620" s="11" t="e">
        <f>_xlfn.XLOOKUP(EGC620,'User Stories'!EFX:EFX,'User Stories'!EFY:EFY)</f>
        <v>#N/A</v>
      </c>
      <c r="EGE620" s="55"/>
      <c r="EGG620" s="20" t="s">
        <v>3020</v>
      </c>
      <c r="EGH620" s="11" t="s">
        <v>5986</v>
      </c>
      <c r="EGI620" s="59" t="s">
        <v>5987</v>
      </c>
      <c r="EGJ620" s="59" t="s">
        <v>5988</v>
      </c>
      <c r="EGK620" s="59" t="s">
        <v>2984</v>
      </c>
      <c r="EGL620" s="59" t="s">
        <v>5989</v>
      </c>
      <c r="EGM620" s="59" t="s">
        <v>5990</v>
      </c>
      <c r="EGN620" s="59" t="s">
        <v>257</v>
      </c>
      <c r="EGO620" s="59"/>
      <c r="EGP620" s="59" t="s">
        <v>3019</v>
      </c>
      <c r="EGQ620" s="59" t="s">
        <v>2843</v>
      </c>
      <c r="EGR620" s="59" t="s">
        <v>5944</v>
      </c>
      <c r="EGS620" s="11" t="s">
        <v>1420</v>
      </c>
      <c r="EGT620" s="11" t="e">
        <f>_xlfn.XLOOKUP(EGS620,'User Stories'!EGN:EGN,'User Stories'!EGO:EGO)</f>
        <v>#N/A</v>
      </c>
      <c r="EGU620" s="55"/>
      <c r="EGW620" s="20" t="s">
        <v>3020</v>
      </c>
      <c r="EGX620" s="11" t="s">
        <v>5986</v>
      </c>
      <c r="EGY620" s="59" t="s">
        <v>5987</v>
      </c>
      <c r="EGZ620" s="59" t="s">
        <v>5988</v>
      </c>
      <c r="EHA620" s="59" t="s">
        <v>2984</v>
      </c>
      <c r="EHB620" s="59" t="s">
        <v>5989</v>
      </c>
      <c r="EHC620" s="59" t="s">
        <v>5990</v>
      </c>
      <c r="EHD620" s="59" t="s">
        <v>257</v>
      </c>
      <c r="EHE620" s="59"/>
      <c r="EHF620" s="59" t="s">
        <v>3019</v>
      </c>
      <c r="EHG620" s="59" t="s">
        <v>2843</v>
      </c>
      <c r="EHH620" s="59" t="s">
        <v>5944</v>
      </c>
      <c r="EHI620" s="11" t="s">
        <v>1420</v>
      </c>
      <c r="EHJ620" s="11" t="e">
        <f>_xlfn.XLOOKUP(EHI620,'User Stories'!EHD:EHD,'User Stories'!EHE:EHE)</f>
        <v>#N/A</v>
      </c>
      <c r="EHK620" s="55"/>
      <c r="EHM620" s="20" t="s">
        <v>3020</v>
      </c>
      <c r="EHN620" s="11" t="s">
        <v>5986</v>
      </c>
      <c r="EHO620" s="59" t="s">
        <v>5987</v>
      </c>
      <c r="EHP620" s="59" t="s">
        <v>5988</v>
      </c>
      <c r="EHQ620" s="59" t="s">
        <v>2984</v>
      </c>
      <c r="EHR620" s="59" t="s">
        <v>5989</v>
      </c>
      <c r="EHS620" s="59" t="s">
        <v>5990</v>
      </c>
      <c r="EHT620" s="59" t="s">
        <v>257</v>
      </c>
      <c r="EHU620" s="59"/>
      <c r="EHV620" s="59" t="s">
        <v>3019</v>
      </c>
      <c r="EHW620" s="59" t="s">
        <v>2843</v>
      </c>
      <c r="EHX620" s="59" t="s">
        <v>5944</v>
      </c>
      <c r="EHY620" s="11" t="s">
        <v>1420</v>
      </c>
      <c r="EHZ620" s="11" t="e">
        <f>_xlfn.XLOOKUP(EHY620,'User Stories'!EHT:EHT,'User Stories'!EHU:EHU)</f>
        <v>#N/A</v>
      </c>
      <c r="EIA620" s="55"/>
      <c r="EIC620" s="20" t="s">
        <v>3020</v>
      </c>
      <c r="EID620" s="11" t="s">
        <v>5986</v>
      </c>
      <c r="EIE620" s="59" t="s">
        <v>5987</v>
      </c>
      <c r="EIF620" s="59" t="s">
        <v>5988</v>
      </c>
      <c r="EIG620" s="59" t="s">
        <v>2984</v>
      </c>
      <c r="EIH620" s="59" t="s">
        <v>5989</v>
      </c>
      <c r="EII620" s="59" t="s">
        <v>5990</v>
      </c>
      <c r="EIJ620" s="59" t="s">
        <v>257</v>
      </c>
      <c r="EIK620" s="59"/>
      <c r="EIL620" s="59" t="s">
        <v>3019</v>
      </c>
      <c r="EIM620" s="59" t="s">
        <v>2843</v>
      </c>
      <c r="EIN620" s="59" t="s">
        <v>5944</v>
      </c>
      <c r="EIO620" s="11" t="s">
        <v>1420</v>
      </c>
      <c r="EIP620" s="11" t="e">
        <f>_xlfn.XLOOKUP(EIO620,'User Stories'!EIJ:EIJ,'User Stories'!EIK:EIK)</f>
        <v>#N/A</v>
      </c>
      <c r="EIQ620" s="55"/>
      <c r="EIS620" s="20" t="s">
        <v>3020</v>
      </c>
      <c r="EIT620" s="11" t="s">
        <v>5986</v>
      </c>
      <c r="EIU620" s="59" t="s">
        <v>5987</v>
      </c>
      <c r="EIV620" s="59" t="s">
        <v>5988</v>
      </c>
      <c r="EIW620" s="59" t="s">
        <v>2984</v>
      </c>
      <c r="EIX620" s="59" t="s">
        <v>5989</v>
      </c>
      <c r="EIY620" s="59" t="s">
        <v>5990</v>
      </c>
      <c r="EIZ620" s="59" t="s">
        <v>257</v>
      </c>
      <c r="EJA620" s="59"/>
      <c r="EJB620" s="59" t="s">
        <v>3019</v>
      </c>
      <c r="EJC620" s="59" t="s">
        <v>2843</v>
      </c>
      <c r="EJD620" s="59" t="s">
        <v>5944</v>
      </c>
      <c r="EJE620" s="11" t="s">
        <v>1420</v>
      </c>
      <c r="EJF620" s="11" t="e">
        <f>_xlfn.XLOOKUP(EJE620,'User Stories'!EIZ:EIZ,'User Stories'!EJA:EJA)</f>
        <v>#N/A</v>
      </c>
      <c r="EJG620" s="55"/>
      <c r="EJI620" s="20" t="s">
        <v>3020</v>
      </c>
      <c r="EJJ620" s="11" t="s">
        <v>5986</v>
      </c>
      <c r="EJK620" s="59" t="s">
        <v>5987</v>
      </c>
      <c r="EJL620" s="59" t="s">
        <v>5988</v>
      </c>
      <c r="EJM620" s="59" t="s">
        <v>2984</v>
      </c>
      <c r="EJN620" s="59" t="s">
        <v>5989</v>
      </c>
      <c r="EJO620" s="59" t="s">
        <v>5990</v>
      </c>
      <c r="EJP620" s="59" t="s">
        <v>257</v>
      </c>
      <c r="EJQ620" s="59"/>
      <c r="EJR620" s="59" t="s">
        <v>3019</v>
      </c>
      <c r="EJS620" s="59" t="s">
        <v>2843</v>
      </c>
      <c r="EJT620" s="59" t="s">
        <v>5944</v>
      </c>
      <c r="EJU620" s="11" t="s">
        <v>1420</v>
      </c>
      <c r="EJV620" s="11" t="e">
        <f>_xlfn.XLOOKUP(EJU620,'User Stories'!EJP:EJP,'User Stories'!EJQ:EJQ)</f>
        <v>#N/A</v>
      </c>
      <c r="EJW620" s="55"/>
      <c r="EJY620" s="20" t="s">
        <v>3020</v>
      </c>
      <c r="EJZ620" s="11" t="s">
        <v>5986</v>
      </c>
      <c r="EKA620" s="59" t="s">
        <v>5987</v>
      </c>
      <c r="EKB620" s="59" t="s">
        <v>5988</v>
      </c>
      <c r="EKC620" s="59" t="s">
        <v>2984</v>
      </c>
      <c r="EKD620" s="59" t="s">
        <v>5989</v>
      </c>
      <c r="EKE620" s="59" t="s">
        <v>5990</v>
      </c>
      <c r="EKF620" s="59" t="s">
        <v>257</v>
      </c>
      <c r="EKG620" s="59"/>
      <c r="EKH620" s="59" t="s">
        <v>3019</v>
      </c>
      <c r="EKI620" s="59" t="s">
        <v>2843</v>
      </c>
      <c r="EKJ620" s="59" t="s">
        <v>5944</v>
      </c>
      <c r="EKK620" s="11" t="s">
        <v>1420</v>
      </c>
      <c r="EKL620" s="11" t="e">
        <f>_xlfn.XLOOKUP(EKK620,'User Stories'!EKF:EKF,'User Stories'!EKG:EKG)</f>
        <v>#N/A</v>
      </c>
      <c r="EKM620" s="55"/>
      <c r="EKO620" s="20" t="s">
        <v>3020</v>
      </c>
      <c r="EKP620" s="11" t="s">
        <v>5986</v>
      </c>
      <c r="EKQ620" s="59" t="s">
        <v>5987</v>
      </c>
      <c r="EKR620" s="59" t="s">
        <v>5988</v>
      </c>
      <c r="EKS620" s="59" t="s">
        <v>2984</v>
      </c>
      <c r="EKT620" s="59" t="s">
        <v>5989</v>
      </c>
      <c r="EKU620" s="59" t="s">
        <v>5990</v>
      </c>
      <c r="EKV620" s="59" t="s">
        <v>257</v>
      </c>
      <c r="EKW620" s="59"/>
      <c r="EKX620" s="59" t="s">
        <v>3019</v>
      </c>
      <c r="EKY620" s="59" t="s">
        <v>2843</v>
      </c>
      <c r="EKZ620" s="59" t="s">
        <v>5944</v>
      </c>
      <c r="ELA620" s="11" t="s">
        <v>1420</v>
      </c>
      <c r="ELB620" s="11" t="e">
        <f>_xlfn.XLOOKUP(ELA620,'User Stories'!EKV:EKV,'User Stories'!EKW:EKW)</f>
        <v>#N/A</v>
      </c>
      <c r="ELC620" s="55"/>
      <c r="ELE620" s="20" t="s">
        <v>3020</v>
      </c>
      <c r="ELF620" s="11" t="s">
        <v>5986</v>
      </c>
      <c r="ELG620" s="59" t="s">
        <v>5987</v>
      </c>
      <c r="ELH620" s="59" t="s">
        <v>5988</v>
      </c>
      <c r="ELI620" s="59" t="s">
        <v>2984</v>
      </c>
      <c r="ELJ620" s="59" t="s">
        <v>5989</v>
      </c>
      <c r="ELK620" s="59" t="s">
        <v>5990</v>
      </c>
      <c r="ELL620" s="59" t="s">
        <v>257</v>
      </c>
      <c r="ELM620" s="59"/>
      <c r="ELN620" s="59" t="s">
        <v>3019</v>
      </c>
      <c r="ELO620" s="59" t="s">
        <v>2843</v>
      </c>
      <c r="ELP620" s="59" t="s">
        <v>5944</v>
      </c>
      <c r="ELQ620" s="11" t="s">
        <v>1420</v>
      </c>
      <c r="ELR620" s="11" t="e">
        <f>_xlfn.XLOOKUP(ELQ620,'User Stories'!ELL:ELL,'User Stories'!ELM:ELM)</f>
        <v>#N/A</v>
      </c>
      <c r="ELS620" s="55"/>
      <c r="ELU620" s="20" t="s">
        <v>3020</v>
      </c>
      <c r="ELV620" s="11" t="s">
        <v>5986</v>
      </c>
      <c r="ELW620" s="59" t="s">
        <v>5987</v>
      </c>
      <c r="ELX620" s="59" t="s">
        <v>5988</v>
      </c>
      <c r="ELY620" s="59" t="s">
        <v>2984</v>
      </c>
      <c r="ELZ620" s="59" t="s">
        <v>5989</v>
      </c>
      <c r="EMA620" s="59" t="s">
        <v>5990</v>
      </c>
      <c r="EMB620" s="59" t="s">
        <v>257</v>
      </c>
      <c r="EMC620" s="59"/>
      <c r="EMD620" s="59" t="s">
        <v>3019</v>
      </c>
      <c r="EME620" s="59" t="s">
        <v>2843</v>
      </c>
      <c r="EMF620" s="59" t="s">
        <v>5944</v>
      </c>
      <c r="EMG620" s="11" t="s">
        <v>1420</v>
      </c>
      <c r="EMH620" s="11" t="e">
        <f>_xlfn.XLOOKUP(EMG620,'User Stories'!EMB:EMB,'User Stories'!EMC:EMC)</f>
        <v>#N/A</v>
      </c>
      <c r="EMI620" s="55"/>
      <c r="EMK620" s="20" t="s">
        <v>3020</v>
      </c>
      <c r="EML620" s="11" t="s">
        <v>5986</v>
      </c>
      <c r="EMM620" s="59" t="s">
        <v>5987</v>
      </c>
      <c r="EMN620" s="59" t="s">
        <v>5988</v>
      </c>
      <c r="EMO620" s="59" t="s">
        <v>2984</v>
      </c>
      <c r="EMP620" s="59" t="s">
        <v>5989</v>
      </c>
      <c r="EMQ620" s="59" t="s">
        <v>5990</v>
      </c>
      <c r="EMR620" s="59" t="s">
        <v>257</v>
      </c>
      <c r="EMS620" s="59"/>
      <c r="EMT620" s="59" t="s">
        <v>3019</v>
      </c>
      <c r="EMU620" s="59" t="s">
        <v>2843</v>
      </c>
      <c r="EMV620" s="59" t="s">
        <v>5944</v>
      </c>
      <c r="EMW620" s="11" t="s">
        <v>1420</v>
      </c>
      <c r="EMX620" s="11" t="e">
        <f>_xlfn.XLOOKUP(EMW620,'User Stories'!EMR:EMR,'User Stories'!EMS:EMS)</f>
        <v>#N/A</v>
      </c>
      <c r="EMY620" s="55"/>
      <c r="ENA620" s="20" t="s">
        <v>3020</v>
      </c>
      <c r="ENB620" s="11" t="s">
        <v>5986</v>
      </c>
      <c r="ENC620" s="59" t="s">
        <v>5987</v>
      </c>
      <c r="END620" s="59" t="s">
        <v>5988</v>
      </c>
      <c r="ENE620" s="59" t="s">
        <v>2984</v>
      </c>
      <c r="ENF620" s="59" t="s">
        <v>5989</v>
      </c>
      <c r="ENG620" s="59" t="s">
        <v>5990</v>
      </c>
      <c r="ENH620" s="59" t="s">
        <v>257</v>
      </c>
      <c r="ENI620" s="59"/>
      <c r="ENJ620" s="59" t="s">
        <v>3019</v>
      </c>
      <c r="ENK620" s="59" t="s">
        <v>2843</v>
      </c>
      <c r="ENL620" s="59" t="s">
        <v>5944</v>
      </c>
      <c r="ENM620" s="11" t="s">
        <v>1420</v>
      </c>
      <c r="ENN620" s="11" t="e">
        <f>_xlfn.XLOOKUP(ENM620,'User Stories'!ENH:ENH,'User Stories'!ENI:ENI)</f>
        <v>#N/A</v>
      </c>
      <c r="ENO620" s="55"/>
      <c r="ENQ620" s="20" t="s">
        <v>3020</v>
      </c>
      <c r="ENR620" s="11" t="s">
        <v>5986</v>
      </c>
      <c r="ENS620" s="59" t="s">
        <v>5987</v>
      </c>
      <c r="ENT620" s="59" t="s">
        <v>5988</v>
      </c>
      <c r="ENU620" s="59" t="s">
        <v>2984</v>
      </c>
      <c r="ENV620" s="59" t="s">
        <v>5989</v>
      </c>
      <c r="ENW620" s="59" t="s">
        <v>5990</v>
      </c>
      <c r="ENX620" s="59" t="s">
        <v>257</v>
      </c>
      <c r="ENY620" s="59"/>
      <c r="ENZ620" s="59" t="s">
        <v>3019</v>
      </c>
      <c r="EOA620" s="59" t="s">
        <v>2843</v>
      </c>
      <c r="EOB620" s="59" t="s">
        <v>5944</v>
      </c>
      <c r="EOC620" s="11" t="s">
        <v>1420</v>
      </c>
      <c r="EOD620" s="11" t="e">
        <f>_xlfn.XLOOKUP(EOC620,'User Stories'!ENX:ENX,'User Stories'!ENY:ENY)</f>
        <v>#N/A</v>
      </c>
      <c r="EOE620" s="55"/>
      <c r="EOG620" s="20" t="s">
        <v>3020</v>
      </c>
      <c r="EOH620" s="11" t="s">
        <v>5986</v>
      </c>
      <c r="EOI620" s="59" t="s">
        <v>5987</v>
      </c>
      <c r="EOJ620" s="59" t="s">
        <v>5988</v>
      </c>
      <c r="EOK620" s="59" t="s">
        <v>2984</v>
      </c>
      <c r="EOL620" s="59" t="s">
        <v>5989</v>
      </c>
      <c r="EOM620" s="59" t="s">
        <v>5990</v>
      </c>
      <c r="EON620" s="59" t="s">
        <v>257</v>
      </c>
      <c r="EOO620" s="59"/>
      <c r="EOP620" s="59" t="s">
        <v>3019</v>
      </c>
      <c r="EOQ620" s="59" t="s">
        <v>2843</v>
      </c>
      <c r="EOR620" s="59" t="s">
        <v>5944</v>
      </c>
      <c r="EOS620" s="11" t="s">
        <v>1420</v>
      </c>
      <c r="EOT620" s="11" t="e">
        <f>_xlfn.XLOOKUP(EOS620,'User Stories'!EON:EON,'User Stories'!EOO:EOO)</f>
        <v>#N/A</v>
      </c>
      <c r="EOU620" s="55"/>
      <c r="EOW620" s="20" t="s">
        <v>3020</v>
      </c>
      <c r="EOX620" s="11" t="s">
        <v>5986</v>
      </c>
      <c r="EOY620" s="59" t="s">
        <v>5987</v>
      </c>
      <c r="EOZ620" s="59" t="s">
        <v>5988</v>
      </c>
      <c r="EPA620" s="59" t="s">
        <v>2984</v>
      </c>
      <c r="EPB620" s="59" t="s">
        <v>5989</v>
      </c>
      <c r="EPC620" s="59" t="s">
        <v>5990</v>
      </c>
      <c r="EPD620" s="59" t="s">
        <v>257</v>
      </c>
      <c r="EPE620" s="59"/>
      <c r="EPF620" s="59" t="s">
        <v>3019</v>
      </c>
      <c r="EPG620" s="59" t="s">
        <v>2843</v>
      </c>
      <c r="EPH620" s="59" t="s">
        <v>5944</v>
      </c>
      <c r="EPI620" s="11" t="s">
        <v>1420</v>
      </c>
      <c r="EPJ620" s="11" t="e">
        <f>_xlfn.XLOOKUP(EPI620,'User Stories'!EPD:EPD,'User Stories'!EPE:EPE)</f>
        <v>#N/A</v>
      </c>
      <c r="EPK620" s="55"/>
      <c r="EPM620" s="20" t="s">
        <v>3020</v>
      </c>
      <c r="EPN620" s="11" t="s">
        <v>5986</v>
      </c>
      <c r="EPO620" s="59" t="s">
        <v>5987</v>
      </c>
      <c r="EPP620" s="59" t="s">
        <v>5988</v>
      </c>
      <c r="EPQ620" s="59" t="s">
        <v>2984</v>
      </c>
      <c r="EPR620" s="59" t="s">
        <v>5989</v>
      </c>
      <c r="EPS620" s="59" t="s">
        <v>5990</v>
      </c>
      <c r="EPT620" s="59" t="s">
        <v>257</v>
      </c>
      <c r="EPU620" s="59"/>
      <c r="EPV620" s="59" t="s">
        <v>3019</v>
      </c>
      <c r="EPW620" s="59" t="s">
        <v>2843</v>
      </c>
      <c r="EPX620" s="59" t="s">
        <v>5944</v>
      </c>
      <c r="EPY620" s="11" t="s">
        <v>1420</v>
      </c>
      <c r="EPZ620" s="11" t="e">
        <f>_xlfn.XLOOKUP(EPY620,'User Stories'!EPT:EPT,'User Stories'!EPU:EPU)</f>
        <v>#N/A</v>
      </c>
      <c r="EQA620" s="55"/>
      <c r="EQC620" s="20" t="s">
        <v>3020</v>
      </c>
      <c r="EQD620" s="11" t="s">
        <v>5986</v>
      </c>
      <c r="EQE620" s="59" t="s">
        <v>5987</v>
      </c>
      <c r="EQF620" s="59" t="s">
        <v>5988</v>
      </c>
      <c r="EQG620" s="59" t="s">
        <v>2984</v>
      </c>
      <c r="EQH620" s="59" t="s">
        <v>5989</v>
      </c>
      <c r="EQI620" s="59" t="s">
        <v>5990</v>
      </c>
      <c r="EQJ620" s="59" t="s">
        <v>257</v>
      </c>
      <c r="EQK620" s="59"/>
      <c r="EQL620" s="59" t="s">
        <v>3019</v>
      </c>
      <c r="EQM620" s="59" t="s">
        <v>2843</v>
      </c>
      <c r="EQN620" s="59" t="s">
        <v>5944</v>
      </c>
      <c r="EQO620" s="11" t="s">
        <v>1420</v>
      </c>
      <c r="EQP620" s="11" t="e">
        <f>_xlfn.XLOOKUP(EQO620,'User Stories'!EQJ:EQJ,'User Stories'!EQK:EQK)</f>
        <v>#N/A</v>
      </c>
      <c r="EQQ620" s="55"/>
      <c r="EQS620" s="20" t="s">
        <v>3020</v>
      </c>
      <c r="EQT620" s="11" t="s">
        <v>5986</v>
      </c>
      <c r="EQU620" s="59" t="s">
        <v>5987</v>
      </c>
      <c r="EQV620" s="59" t="s">
        <v>5988</v>
      </c>
      <c r="EQW620" s="59" t="s">
        <v>2984</v>
      </c>
      <c r="EQX620" s="59" t="s">
        <v>5989</v>
      </c>
      <c r="EQY620" s="59" t="s">
        <v>5990</v>
      </c>
      <c r="EQZ620" s="59" t="s">
        <v>257</v>
      </c>
      <c r="ERA620" s="59"/>
      <c r="ERB620" s="59" t="s">
        <v>3019</v>
      </c>
      <c r="ERC620" s="59" t="s">
        <v>2843</v>
      </c>
      <c r="ERD620" s="59" t="s">
        <v>5944</v>
      </c>
      <c r="ERE620" s="11" t="s">
        <v>1420</v>
      </c>
      <c r="ERF620" s="11" t="e">
        <f>_xlfn.XLOOKUP(ERE620,'User Stories'!EQZ:EQZ,'User Stories'!ERA:ERA)</f>
        <v>#N/A</v>
      </c>
      <c r="ERG620" s="55"/>
      <c r="ERI620" s="20" t="s">
        <v>3020</v>
      </c>
      <c r="ERJ620" s="11" t="s">
        <v>5986</v>
      </c>
      <c r="ERK620" s="59" t="s">
        <v>5987</v>
      </c>
      <c r="ERL620" s="59" t="s">
        <v>5988</v>
      </c>
      <c r="ERM620" s="59" t="s">
        <v>2984</v>
      </c>
      <c r="ERN620" s="59" t="s">
        <v>5989</v>
      </c>
      <c r="ERO620" s="59" t="s">
        <v>5990</v>
      </c>
      <c r="ERP620" s="59" t="s">
        <v>257</v>
      </c>
      <c r="ERQ620" s="59"/>
      <c r="ERR620" s="59" t="s">
        <v>3019</v>
      </c>
      <c r="ERS620" s="59" t="s">
        <v>2843</v>
      </c>
      <c r="ERT620" s="59" t="s">
        <v>5944</v>
      </c>
      <c r="ERU620" s="11" t="s">
        <v>1420</v>
      </c>
      <c r="ERV620" s="11" t="e">
        <f>_xlfn.XLOOKUP(ERU620,'User Stories'!ERP:ERP,'User Stories'!ERQ:ERQ)</f>
        <v>#N/A</v>
      </c>
      <c r="ERW620" s="55"/>
      <c r="ERY620" s="20" t="s">
        <v>3020</v>
      </c>
      <c r="ERZ620" s="11" t="s">
        <v>5986</v>
      </c>
      <c r="ESA620" s="59" t="s">
        <v>5987</v>
      </c>
      <c r="ESB620" s="59" t="s">
        <v>5988</v>
      </c>
      <c r="ESC620" s="59" t="s">
        <v>2984</v>
      </c>
      <c r="ESD620" s="59" t="s">
        <v>5989</v>
      </c>
      <c r="ESE620" s="59" t="s">
        <v>5990</v>
      </c>
      <c r="ESF620" s="59" t="s">
        <v>257</v>
      </c>
      <c r="ESG620" s="59"/>
      <c r="ESH620" s="59" t="s">
        <v>3019</v>
      </c>
      <c r="ESI620" s="59" t="s">
        <v>2843</v>
      </c>
      <c r="ESJ620" s="59" t="s">
        <v>5944</v>
      </c>
      <c r="ESK620" s="11" t="s">
        <v>1420</v>
      </c>
      <c r="ESL620" s="11" t="e">
        <f>_xlfn.XLOOKUP(ESK620,'User Stories'!ESF:ESF,'User Stories'!ESG:ESG)</f>
        <v>#N/A</v>
      </c>
      <c r="ESM620" s="55"/>
      <c r="ESO620" s="20" t="s">
        <v>3020</v>
      </c>
      <c r="ESP620" s="11" t="s">
        <v>5986</v>
      </c>
      <c r="ESQ620" s="59" t="s">
        <v>5987</v>
      </c>
      <c r="ESR620" s="59" t="s">
        <v>5988</v>
      </c>
      <c r="ESS620" s="59" t="s">
        <v>2984</v>
      </c>
      <c r="EST620" s="59" t="s">
        <v>5989</v>
      </c>
      <c r="ESU620" s="59" t="s">
        <v>5990</v>
      </c>
      <c r="ESV620" s="59" t="s">
        <v>257</v>
      </c>
      <c r="ESW620" s="59"/>
      <c r="ESX620" s="59" t="s">
        <v>3019</v>
      </c>
      <c r="ESY620" s="59" t="s">
        <v>2843</v>
      </c>
      <c r="ESZ620" s="59" t="s">
        <v>5944</v>
      </c>
      <c r="ETA620" s="11" t="s">
        <v>1420</v>
      </c>
      <c r="ETB620" s="11" t="e">
        <f>_xlfn.XLOOKUP(ETA620,'User Stories'!ESV:ESV,'User Stories'!ESW:ESW)</f>
        <v>#N/A</v>
      </c>
      <c r="ETC620" s="55"/>
      <c r="ETE620" s="20" t="s">
        <v>3020</v>
      </c>
      <c r="ETF620" s="11" t="s">
        <v>5986</v>
      </c>
      <c r="ETG620" s="59" t="s">
        <v>5987</v>
      </c>
      <c r="ETH620" s="59" t="s">
        <v>5988</v>
      </c>
      <c r="ETI620" s="59" t="s">
        <v>2984</v>
      </c>
      <c r="ETJ620" s="59" t="s">
        <v>5989</v>
      </c>
      <c r="ETK620" s="59" t="s">
        <v>5990</v>
      </c>
      <c r="ETL620" s="59" t="s">
        <v>257</v>
      </c>
      <c r="ETM620" s="59"/>
      <c r="ETN620" s="59" t="s">
        <v>3019</v>
      </c>
      <c r="ETO620" s="59" t="s">
        <v>2843</v>
      </c>
      <c r="ETP620" s="59" t="s">
        <v>5944</v>
      </c>
      <c r="ETQ620" s="11" t="s">
        <v>1420</v>
      </c>
      <c r="ETR620" s="11" t="e">
        <f>_xlfn.XLOOKUP(ETQ620,'User Stories'!ETL:ETL,'User Stories'!ETM:ETM)</f>
        <v>#N/A</v>
      </c>
      <c r="ETS620" s="55"/>
      <c r="ETU620" s="20" t="s">
        <v>3020</v>
      </c>
      <c r="ETV620" s="11" t="s">
        <v>5986</v>
      </c>
      <c r="ETW620" s="59" t="s">
        <v>5987</v>
      </c>
      <c r="ETX620" s="59" t="s">
        <v>5988</v>
      </c>
      <c r="ETY620" s="59" t="s">
        <v>2984</v>
      </c>
      <c r="ETZ620" s="59" t="s">
        <v>5989</v>
      </c>
      <c r="EUA620" s="59" t="s">
        <v>5990</v>
      </c>
      <c r="EUB620" s="59" t="s">
        <v>257</v>
      </c>
      <c r="EUC620" s="59"/>
      <c r="EUD620" s="59" t="s">
        <v>3019</v>
      </c>
      <c r="EUE620" s="59" t="s">
        <v>2843</v>
      </c>
      <c r="EUF620" s="59" t="s">
        <v>5944</v>
      </c>
      <c r="EUG620" s="11" t="s">
        <v>1420</v>
      </c>
      <c r="EUH620" s="11" t="e">
        <f>_xlfn.XLOOKUP(EUG620,'User Stories'!EUB:EUB,'User Stories'!EUC:EUC)</f>
        <v>#N/A</v>
      </c>
      <c r="EUI620" s="55"/>
      <c r="EUK620" s="20" t="s">
        <v>3020</v>
      </c>
      <c r="EUL620" s="11" t="s">
        <v>5986</v>
      </c>
      <c r="EUM620" s="59" t="s">
        <v>5987</v>
      </c>
      <c r="EUN620" s="59" t="s">
        <v>5988</v>
      </c>
      <c r="EUO620" s="59" t="s">
        <v>2984</v>
      </c>
      <c r="EUP620" s="59" t="s">
        <v>5989</v>
      </c>
      <c r="EUQ620" s="59" t="s">
        <v>5990</v>
      </c>
      <c r="EUR620" s="59" t="s">
        <v>257</v>
      </c>
      <c r="EUS620" s="59"/>
      <c r="EUT620" s="59" t="s">
        <v>3019</v>
      </c>
      <c r="EUU620" s="59" t="s">
        <v>2843</v>
      </c>
      <c r="EUV620" s="59" t="s">
        <v>5944</v>
      </c>
      <c r="EUW620" s="11" t="s">
        <v>1420</v>
      </c>
      <c r="EUX620" s="11" t="e">
        <f>_xlfn.XLOOKUP(EUW620,'User Stories'!EUR:EUR,'User Stories'!EUS:EUS)</f>
        <v>#N/A</v>
      </c>
      <c r="EUY620" s="55"/>
      <c r="EVA620" s="20" t="s">
        <v>3020</v>
      </c>
      <c r="EVB620" s="11" t="s">
        <v>5986</v>
      </c>
      <c r="EVC620" s="59" t="s">
        <v>5987</v>
      </c>
      <c r="EVD620" s="59" t="s">
        <v>5988</v>
      </c>
      <c r="EVE620" s="59" t="s">
        <v>2984</v>
      </c>
      <c r="EVF620" s="59" t="s">
        <v>5989</v>
      </c>
      <c r="EVG620" s="59" t="s">
        <v>5990</v>
      </c>
      <c r="EVH620" s="59" t="s">
        <v>257</v>
      </c>
      <c r="EVI620" s="59"/>
      <c r="EVJ620" s="59" t="s">
        <v>3019</v>
      </c>
      <c r="EVK620" s="59" t="s">
        <v>2843</v>
      </c>
      <c r="EVL620" s="59" t="s">
        <v>5944</v>
      </c>
      <c r="EVM620" s="11" t="s">
        <v>1420</v>
      </c>
      <c r="EVN620" s="11" t="e">
        <f>_xlfn.XLOOKUP(EVM620,'User Stories'!EVH:EVH,'User Stories'!EVI:EVI)</f>
        <v>#N/A</v>
      </c>
      <c r="EVO620" s="55"/>
      <c r="EVQ620" s="20" t="s">
        <v>3020</v>
      </c>
      <c r="EVR620" s="11" t="s">
        <v>5986</v>
      </c>
      <c r="EVS620" s="59" t="s">
        <v>5987</v>
      </c>
      <c r="EVT620" s="59" t="s">
        <v>5988</v>
      </c>
      <c r="EVU620" s="59" t="s">
        <v>2984</v>
      </c>
      <c r="EVV620" s="59" t="s">
        <v>5989</v>
      </c>
      <c r="EVW620" s="59" t="s">
        <v>5990</v>
      </c>
      <c r="EVX620" s="59" t="s">
        <v>257</v>
      </c>
      <c r="EVY620" s="59"/>
      <c r="EVZ620" s="59" t="s">
        <v>3019</v>
      </c>
      <c r="EWA620" s="59" t="s">
        <v>2843</v>
      </c>
      <c r="EWB620" s="59" t="s">
        <v>5944</v>
      </c>
      <c r="EWC620" s="11" t="s">
        <v>1420</v>
      </c>
      <c r="EWD620" s="11" t="e">
        <f>_xlfn.XLOOKUP(EWC620,'User Stories'!EVX:EVX,'User Stories'!EVY:EVY)</f>
        <v>#N/A</v>
      </c>
      <c r="EWE620" s="55"/>
      <c r="EWG620" s="20" t="s">
        <v>3020</v>
      </c>
      <c r="EWH620" s="11" t="s">
        <v>5986</v>
      </c>
      <c r="EWI620" s="59" t="s">
        <v>5987</v>
      </c>
      <c r="EWJ620" s="59" t="s">
        <v>5988</v>
      </c>
      <c r="EWK620" s="59" t="s">
        <v>2984</v>
      </c>
      <c r="EWL620" s="59" t="s">
        <v>5989</v>
      </c>
      <c r="EWM620" s="59" t="s">
        <v>5990</v>
      </c>
      <c r="EWN620" s="59" t="s">
        <v>257</v>
      </c>
      <c r="EWO620" s="59"/>
      <c r="EWP620" s="59" t="s">
        <v>3019</v>
      </c>
      <c r="EWQ620" s="59" t="s">
        <v>2843</v>
      </c>
      <c r="EWR620" s="59" t="s">
        <v>5944</v>
      </c>
      <c r="EWS620" s="11" t="s">
        <v>1420</v>
      </c>
      <c r="EWT620" s="11" t="e">
        <f>_xlfn.XLOOKUP(EWS620,'User Stories'!EWN:EWN,'User Stories'!EWO:EWO)</f>
        <v>#N/A</v>
      </c>
      <c r="EWU620" s="55"/>
      <c r="EWW620" s="20" t="s">
        <v>3020</v>
      </c>
      <c r="EWX620" s="11" t="s">
        <v>5986</v>
      </c>
      <c r="EWY620" s="59" t="s">
        <v>5987</v>
      </c>
      <c r="EWZ620" s="59" t="s">
        <v>5988</v>
      </c>
      <c r="EXA620" s="59" t="s">
        <v>2984</v>
      </c>
      <c r="EXB620" s="59" t="s">
        <v>5989</v>
      </c>
      <c r="EXC620" s="59" t="s">
        <v>5990</v>
      </c>
      <c r="EXD620" s="59" t="s">
        <v>257</v>
      </c>
      <c r="EXE620" s="59"/>
      <c r="EXF620" s="59" t="s">
        <v>3019</v>
      </c>
      <c r="EXG620" s="59" t="s">
        <v>2843</v>
      </c>
      <c r="EXH620" s="59" t="s">
        <v>5944</v>
      </c>
      <c r="EXI620" s="11" t="s">
        <v>1420</v>
      </c>
      <c r="EXJ620" s="11" t="e">
        <f>_xlfn.XLOOKUP(EXI620,'User Stories'!EXD:EXD,'User Stories'!EXE:EXE)</f>
        <v>#N/A</v>
      </c>
      <c r="EXK620" s="55"/>
      <c r="EXM620" s="20" t="s">
        <v>3020</v>
      </c>
      <c r="EXN620" s="11" t="s">
        <v>5986</v>
      </c>
      <c r="EXO620" s="59" t="s">
        <v>5987</v>
      </c>
      <c r="EXP620" s="59" t="s">
        <v>5988</v>
      </c>
      <c r="EXQ620" s="59" t="s">
        <v>2984</v>
      </c>
      <c r="EXR620" s="59" t="s">
        <v>5989</v>
      </c>
      <c r="EXS620" s="59" t="s">
        <v>5990</v>
      </c>
      <c r="EXT620" s="59" t="s">
        <v>257</v>
      </c>
      <c r="EXU620" s="59"/>
      <c r="EXV620" s="59" t="s">
        <v>3019</v>
      </c>
      <c r="EXW620" s="59" t="s">
        <v>2843</v>
      </c>
      <c r="EXX620" s="59" t="s">
        <v>5944</v>
      </c>
      <c r="EXY620" s="11" t="s">
        <v>1420</v>
      </c>
      <c r="EXZ620" s="11" t="e">
        <f>_xlfn.XLOOKUP(EXY620,'User Stories'!EXT:EXT,'User Stories'!EXU:EXU)</f>
        <v>#N/A</v>
      </c>
      <c r="EYA620" s="55"/>
      <c r="EYC620" s="20" t="s">
        <v>3020</v>
      </c>
      <c r="EYD620" s="11" t="s">
        <v>5986</v>
      </c>
      <c r="EYE620" s="59" t="s">
        <v>5987</v>
      </c>
      <c r="EYF620" s="59" t="s">
        <v>5988</v>
      </c>
      <c r="EYG620" s="59" t="s">
        <v>2984</v>
      </c>
      <c r="EYH620" s="59" t="s">
        <v>5989</v>
      </c>
      <c r="EYI620" s="59" t="s">
        <v>5990</v>
      </c>
      <c r="EYJ620" s="59" t="s">
        <v>257</v>
      </c>
      <c r="EYK620" s="59"/>
      <c r="EYL620" s="59" t="s">
        <v>3019</v>
      </c>
      <c r="EYM620" s="59" t="s">
        <v>2843</v>
      </c>
      <c r="EYN620" s="59" t="s">
        <v>5944</v>
      </c>
      <c r="EYO620" s="11" t="s">
        <v>1420</v>
      </c>
      <c r="EYP620" s="11" t="e">
        <f>_xlfn.XLOOKUP(EYO620,'User Stories'!EYJ:EYJ,'User Stories'!EYK:EYK)</f>
        <v>#N/A</v>
      </c>
      <c r="EYQ620" s="55"/>
      <c r="EYS620" s="20" t="s">
        <v>3020</v>
      </c>
      <c r="EYT620" s="11" t="s">
        <v>5986</v>
      </c>
      <c r="EYU620" s="59" t="s">
        <v>5987</v>
      </c>
      <c r="EYV620" s="59" t="s">
        <v>5988</v>
      </c>
      <c r="EYW620" s="59" t="s">
        <v>2984</v>
      </c>
      <c r="EYX620" s="59" t="s">
        <v>5989</v>
      </c>
      <c r="EYY620" s="59" t="s">
        <v>5990</v>
      </c>
      <c r="EYZ620" s="59" t="s">
        <v>257</v>
      </c>
      <c r="EZA620" s="59"/>
      <c r="EZB620" s="59" t="s">
        <v>3019</v>
      </c>
      <c r="EZC620" s="59" t="s">
        <v>2843</v>
      </c>
      <c r="EZD620" s="59" t="s">
        <v>5944</v>
      </c>
      <c r="EZE620" s="11" t="s">
        <v>1420</v>
      </c>
      <c r="EZF620" s="11" t="e">
        <f>_xlfn.XLOOKUP(EZE620,'User Stories'!EYZ:EYZ,'User Stories'!EZA:EZA)</f>
        <v>#N/A</v>
      </c>
      <c r="EZG620" s="55"/>
      <c r="EZI620" s="20" t="s">
        <v>3020</v>
      </c>
      <c r="EZJ620" s="11" t="s">
        <v>5986</v>
      </c>
      <c r="EZK620" s="59" t="s">
        <v>5987</v>
      </c>
      <c r="EZL620" s="59" t="s">
        <v>5988</v>
      </c>
      <c r="EZM620" s="59" t="s">
        <v>2984</v>
      </c>
      <c r="EZN620" s="59" t="s">
        <v>5989</v>
      </c>
      <c r="EZO620" s="59" t="s">
        <v>5990</v>
      </c>
      <c r="EZP620" s="59" t="s">
        <v>257</v>
      </c>
      <c r="EZQ620" s="59"/>
      <c r="EZR620" s="59" t="s">
        <v>3019</v>
      </c>
      <c r="EZS620" s="59" t="s">
        <v>2843</v>
      </c>
      <c r="EZT620" s="59" t="s">
        <v>5944</v>
      </c>
      <c r="EZU620" s="11" t="s">
        <v>1420</v>
      </c>
      <c r="EZV620" s="11" t="e">
        <f>_xlfn.XLOOKUP(EZU620,'User Stories'!EZP:EZP,'User Stories'!EZQ:EZQ)</f>
        <v>#N/A</v>
      </c>
      <c r="EZW620" s="55"/>
      <c r="EZY620" s="20" t="s">
        <v>3020</v>
      </c>
      <c r="EZZ620" s="11" t="s">
        <v>5986</v>
      </c>
      <c r="FAA620" s="59" t="s">
        <v>5987</v>
      </c>
      <c r="FAB620" s="59" t="s">
        <v>5988</v>
      </c>
      <c r="FAC620" s="59" t="s">
        <v>2984</v>
      </c>
      <c r="FAD620" s="59" t="s">
        <v>5989</v>
      </c>
      <c r="FAE620" s="59" t="s">
        <v>5990</v>
      </c>
      <c r="FAF620" s="59" t="s">
        <v>257</v>
      </c>
      <c r="FAG620" s="59"/>
      <c r="FAH620" s="59" t="s">
        <v>3019</v>
      </c>
      <c r="FAI620" s="59" t="s">
        <v>2843</v>
      </c>
      <c r="FAJ620" s="59" t="s">
        <v>5944</v>
      </c>
      <c r="FAK620" s="11" t="s">
        <v>1420</v>
      </c>
      <c r="FAL620" s="11" t="e">
        <f>_xlfn.XLOOKUP(FAK620,'User Stories'!FAF:FAF,'User Stories'!FAG:FAG)</f>
        <v>#N/A</v>
      </c>
      <c r="FAM620" s="55"/>
      <c r="FAO620" s="20" t="s">
        <v>3020</v>
      </c>
      <c r="FAP620" s="11" t="s">
        <v>5986</v>
      </c>
      <c r="FAQ620" s="59" t="s">
        <v>5987</v>
      </c>
      <c r="FAR620" s="59" t="s">
        <v>5988</v>
      </c>
      <c r="FAS620" s="59" t="s">
        <v>2984</v>
      </c>
      <c r="FAT620" s="59" t="s">
        <v>5989</v>
      </c>
      <c r="FAU620" s="59" t="s">
        <v>5990</v>
      </c>
      <c r="FAV620" s="59" t="s">
        <v>257</v>
      </c>
      <c r="FAW620" s="59"/>
      <c r="FAX620" s="59" t="s">
        <v>3019</v>
      </c>
      <c r="FAY620" s="59" t="s">
        <v>2843</v>
      </c>
      <c r="FAZ620" s="59" t="s">
        <v>5944</v>
      </c>
      <c r="FBA620" s="11" t="s">
        <v>1420</v>
      </c>
      <c r="FBB620" s="11" t="e">
        <f>_xlfn.XLOOKUP(FBA620,'User Stories'!FAV:FAV,'User Stories'!FAW:FAW)</f>
        <v>#N/A</v>
      </c>
      <c r="FBC620" s="55"/>
      <c r="FBE620" s="20" t="s">
        <v>3020</v>
      </c>
      <c r="FBF620" s="11" t="s">
        <v>5986</v>
      </c>
      <c r="FBG620" s="59" t="s">
        <v>5987</v>
      </c>
      <c r="FBH620" s="59" t="s">
        <v>5988</v>
      </c>
      <c r="FBI620" s="59" t="s">
        <v>2984</v>
      </c>
      <c r="FBJ620" s="59" t="s">
        <v>5989</v>
      </c>
      <c r="FBK620" s="59" t="s">
        <v>5990</v>
      </c>
      <c r="FBL620" s="59" t="s">
        <v>257</v>
      </c>
      <c r="FBM620" s="59"/>
      <c r="FBN620" s="59" t="s">
        <v>3019</v>
      </c>
      <c r="FBO620" s="59" t="s">
        <v>2843</v>
      </c>
      <c r="FBP620" s="59" t="s">
        <v>5944</v>
      </c>
      <c r="FBQ620" s="11" t="s">
        <v>1420</v>
      </c>
      <c r="FBR620" s="11" t="e">
        <f>_xlfn.XLOOKUP(FBQ620,'User Stories'!FBL:FBL,'User Stories'!FBM:FBM)</f>
        <v>#N/A</v>
      </c>
      <c r="FBS620" s="55"/>
      <c r="FBU620" s="20" t="s">
        <v>3020</v>
      </c>
      <c r="FBV620" s="11" t="s">
        <v>5986</v>
      </c>
      <c r="FBW620" s="59" t="s">
        <v>5987</v>
      </c>
      <c r="FBX620" s="59" t="s">
        <v>5988</v>
      </c>
      <c r="FBY620" s="59" t="s">
        <v>2984</v>
      </c>
      <c r="FBZ620" s="59" t="s">
        <v>5989</v>
      </c>
      <c r="FCA620" s="59" t="s">
        <v>5990</v>
      </c>
      <c r="FCB620" s="59" t="s">
        <v>257</v>
      </c>
      <c r="FCC620" s="59"/>
      <c r="FCD620" s="59" t="s">
        <v>3019</v>
      </c>
      <c r="FCE620" s="59" t="s">
        <v>2843</v>
      </c>
      <c r="FCF620" s="59" t="s">
        <v>5944</v>
      </c>
      <c r="FCG620" s="11" t="s">
        <v>1420</v>
      </c>
      <c r="FCH620" s="11" t="e">
        <f>_xlfn.XLOOKUP(FCG620,'User Stories'!FCB:FCB,'User Stories'!FCC:FCC)</f>
        <v>#N/A</v>
      </c>
      <c r="FCI620" s="55"/>
      <c r="FCK620" s="20" t="s">
        <v>3020</v>
      </c>
      <c r="FCL620" s="11" t="s">
        <v>5986</v>
      </c>
      <c r="FCM620" s="59" t="s">
        <v>5987</v>
      </c>
      <c r="FCN620" s="59" t="s">
        <v>5988</v>
      </c>
      <c r="FCO620" s="59" t="s">
        <v>2984</v>
      </c>
      <c r="FCP620" s="59" t="s">
        <v>5989</v>
      </c>
      <c r="FCQ620" s="59" t="s">
        <v>5990</v>
      </c>
      <c r="FCR620" s="59" t="s">
        <v>257</v>
      </c>
      <c r="FCS620" s="59"/>
      <c r="FCT620" s="59" t="s">
        <v>3019</v>
      </c>
      <c r="FCU620" s="59" t="s">
        <v>2843</v>
      </c>
      <c r="FCV620" s="59" t="s">
        <v>5944</v>
      </c>
      <c r="FCW620" s="11" t="s">
        <v>1420</v>
      </c>
      <c r="FCX620" s="11" t="e">
        <f>_xlfn.XLOOKUP(FCW620,'User Stories'!FCR:FCR,'User Stories'!FCS:FCS)</f>
        <v>#N/A</v>
      </c>
      <c r="FCY620" s="55"/>
      <c r="FDA620" s="20" t="s">
        <v>3020</v>
      </c>
      <c r="FDB620" s="11" t="s">
        <v>5986</v>
      </c>
      <c r="FDC620" s="59" t="s">
        <v>5987</v>
      </c>
      <c r="FDD620" s="59" t="s">
        <v>5988</v>
      </c>
      <c r="FDE620" s="59" t="s">
        <v>2984</v>
      </c>
      <c r="FDF620" s="59" t="s">
        <v>5989</v>
      </c>
      <c r="FDG620" s="59" t="s">
        <v>5990</v>
      </c>
      <c r="FDH620" s="59" t="s">
        <v>257</v>
      </c>
      <c r="FDI620" s="59"/>
      <c r="FDJ620" s="59" t="s">
        <v>3019</v>
      </c>
      <c r="FDK620" s="59" t="s">
        <v>2843</v>
      </c>
      <c r="FDL620" s="59" t="s">
        <v>5944</v>
      </c>
      <c r="FDM620" s="11" t="s">
        <v>1420</v>
      </c>
      <c r="FDN620" s="11" t="e">
        <f>_xlfn.XLOOKUP(FDM620,'User Stories'!FDH:FDH,'User Stories'!FDI:FDI)</f>
        <v>#N/A</v>
      </c>
      <c r="FDO620" s="55"/>
      <c r="FDQ620" s="20" t="s">
        <v>3020</v>
      </c>
      <c r="FDR620" s="11" t="s">
        <v>5986</v>
      </c>
      <c r="FDS620" s="59" t="s">
        <v>5987</v>
      </c>
      <c r="FDT620" s="59" t="s">
        <v>5988</v>
      </c>
      <c r="FDU620" s="59" t="s">
        <v>2984</v>
      </c>
      <c r="FDV620" s="59" t="s">
        <v>5989</v>
      </c>
      <c r="FDW620" s="59" t="s">
        <v>5990</v>
      </c>
      <c r="FDX620" s="59" t="s">
        <v>257</v>
      </c>
      <c r="FDY620" s="59"/>
      <c r="FDZ620" s="59" t="s">
        <v>3019</v>
      </c>
      <c r="FEA620" s="59" t="s">
        <v>2843</v>
      </c>
      <c r="FEB620" s="59" t="s">
        <v>5944</v>
      </c>
      <c r="FEC620" s="11" t="s">
        <v>1420</v>
      </c>
      <c r="FED620" s="11" t="e">
        <f>_xlfn.XLOOKUP(FEC620,'User Stories'!FDX:FDX,'User Stories'!FDY:FDY)</f>
        <v>#N/A</v>
      </c>
      <c r="FEE620" s="55"/>
      <c r="FEG620" s="20" t="s">
        <v>3020</v>
      </c>
      <c r="FEH620" s="11" t="s">
        <v>5986</v>
      </c>
      <c r="FEI620" s="59" t="s">
        <v>5987</v>
      </c>
      <c r="FEJ620" s="59" t="s">
        <v>5988</v>
      </c>
      <c r="FEK620" s="59" t="s">
        <v>2984</v>
      </c>
      <c r="FEL620" s="59" t="s">
        <v>5989</v>
      </c>
      <c r="FEM620" s="59" t="s">
        <v>5990</v>
      </c>
      <c r="FEN620" s="59" t="s">
        <v>257</v>
      </c>
      <c r="FEO620" s="59"/>
      <c r="FEP620" s="59" t="s">
        <v>3019</v>
      </c>
      <c r="FEQ620" s="59" t="s">
        <v>2843</v>
      </c>
      <c r="FER620" s="59" t="s">
        <v>5944</v>
      </c>
      <c r="FES620" s="11" t="s">
        <v>1420</v>
      </c>
      <c r="FET620" s="11" t="e">
        <f>_xlfn.XLOOKUP(FES620,'User Stories'!FEN:FEN,'User Stories'!FEO:FEO)</f>
        <v>#N/A</v>
      </c>
      <c r="FEU620" s="55"/>
      <c r="FEW620" s="20" t="s">
        <v>3020</v>
      </c>
      <c r="FEX620" s="11" t="s">
        <v>5986</v>
      </c>
      <c r="FEY620" s="59" t="s">
        <v>5987</v>
      </c>
      <c r="FEZ620" s="59" t="s">
        <v>5988</v>
      </c>
      <c r="FFA620" s="59" t="s">
        <v>2984</v>
      </c>
      <c r="FFB620" s="59" t="s">
        <v>5989</v>
      </c>
      <c r="FFC620" s="59" t="s">
        <v>5990</v>
      </c>
      <c r="FFD620" s="59" t="s">
        <v>257</v>
      </c>
      <c r="FFE620" s="59"/>
      <c r="FFF620" s="59" t="s">
        <v>3019</v>
      </c>
      <c r="FFG620" s="59" t="s">
        <v>2843</v>
      </c>
      <c r="FFH620" s="59" t="s">
        <v>5944</v>
      </c>
      <c r="FFI620" s="11" t="s">
        <v>1420</v>
      </c>
      <c r="FFJ620" s="11" t="e">
        <f>_xlfn.XLOOKUP(FFI620,'User Stories'!FFD:FFD,'User Stories'!FFE:FFE)</f>
        <v>#N/A</v>
      </c>
      <c r="FFK620" s="55"/>
      <c r="FFM620" s="20" t="s">
        <v>3020</v>
      </c>
      <c r="FFN620" s="11" t="s">
        <v>5986</v>
      </c>
      <c r="FFO620" s="59" t="s">
        <v>5987</v>
      </c>
      <c r="FFP620" s="59" t="s">
        <v>5988</v>
      </c>
      <c r="FFQ620" s="59" t="s">
        <v>2984</v>
      </c>
      <c r="FFR620" s="59" t="s">
        <v>5989</v>
      </c>
      <c r="FFS620" s="59" t="s">
        <v>5990</v>
      </c>
      <c r="FFT620" s="59" t="s">
        <v>257</v>
      </c>
      <c r="FFU620" s="59"/>
      <c r="FFV620" s="59" t="s">
        <v>3019</v>
      </c>
      <c r="FFW620" s="59" t="s">
        <v>2843</v>
      </c>
      <c r="FFX620" s="59" t="s">
        <v>5944</v>
      </c>
      <c r="FFY620" s="11" t="s">
        <v>1420</v>
      </c>
      <c r="FFZ620" s="11" t="e">
        <f>_xlfn.XLOOKUP(FFY620,'User Stories'!FFT:FFT,'User Stories'!FFU:FFU)</f>
        <v>#N/A</v>
      </c>
      <c r="FGA620" s="55"/>
      <c r="FGC620" s="20" t="s">
        <v>3020</v>
      </c>
      <c r="FGD620" s="11" t="s">
        <v>5986</v>
      </c>
      <c r="FGE620" s="59" t="s">
        <v>5987</v>
      </c>
      <c r="FGF620" s="59" t="s">
        <v>5988</v>
      </c>
      <c r="FGG620" s="59" t="s">
        <v>2984</v>
      </c>
      <c r="FGH620" s="59" t="s">
        <v>5989</v>
      </c>
      <c r="FGI620" s="59" t="s">
        <v>5990</v>
      </c>
      <c r="FGJ620" s="59" t="s">
        <v>257</v>
      </c>
      <c r="FGK620" s="59"/>
      <c r="FGL620" s="59" t="s">
        <v>3019</v>
      </c>
      <c r="FGM620" s="59" t="s">
        <v>2843</v>
      </c>
      <c r="FGN620" s="59" t="s">
        <v>5944</v>
      </c>
      <c r="FGO620" s="11" t="s">
        <v>1420</v>
      </c>
      <c r="FGP620" s="11" t="e">
        <f>_xlfn.XLOOKUP(FGO620,'User Stories'!FGJ:FGJ,'User Stories'!FGK:FGK)</f>
        <v>#N/A</v>
      </c>
      <c r="FGQ620" s="55"/>
      <c r="FGS620" s="20" t="s">
        <v>3020</v>
      </c>
      <c r="FGT620" s="11" t="s">
        <v>5986</v>
      </c>
      <c r="FGU620" s="59" t="s">
        <v>5987</v>
      </c>
      <c r="FGV620" s="59" t="s">
        <v>5988</v>
      </c>
      <c r="FGW620" s="59" t="s">
        <v>2984</v>
      </c>
      <c r="FGX620" s="59" t="s">
        <v>5989</v>
      </c>
      <c r="FGY620" s="59" t="s">
        <v>5990</v>
      </c>
      <c r="FGZ620" s="59" t="s">
        <v>257</v>
      </c>
      <c r="FHA620" s="59"/>
      <c r="FHB620" s="59" t="s">
        <v>3019</v>
      </c>
      <c r="FHC620" s="59" t="s">
        <v>2843</v>
      </c>
      <c r="FHD620" s="59" t="s">
        <v>5944</v>
      </c>
      <c r="FHE620" s="11" t="s">
        <v>1420</v>
      </c>
      <c r="FHF620" s="11" t="e">
        <f>_xlfn.XLOOKUP(FHE620,'User Stories'!FGZ:FGZ,'User Stories'!FHA:FHA)</f>
        <v>#N/A</v>
      </c>
      <c r="FHG620" s="55"/>
      <c r="FHI620" s="20" t="s">
        <v>3020</v>
      </c>
      <c r="FHJ620" s="11" t="s">
        <v>5986</v>
      </c>
      <c r="FHK620" s="59" t="s">
        <v>5987</v>
      </c>
      <c r="FHL620" s="59" t="s">
        <v>5988</v>
      </c>
      <c r="FHM620" s="59" t="s">
        <v>2984</v>
      </c>
      <c r="FHN620" s="59" t="s">
        <v>5989</v>
      </c>
      <c r="FHO620" s="59" t="s">
        <v>5990</v>
      </c>
      <c r="FHP620" s="59" t="s">
        <v>257</v>
      </c>
      <c r="FHQ620" s="59"/>
      <c r="FHR620" s="59" t="s">
        <v>3019</v>
      </c>
      <c r="FHS620" s="59" t="s">
        <v>2843</v>
      </c>
      <c r="FHT620" s="59" t="s">
        <v>5944</v>
      </c>
      <c r="FHU620" s="11" t="s">
        <v>1420</v>
      </c>
      <c r="FHV620" s="11" t="e">
        <f>_xlfn.XLOOKUP(FHU620,'User Stories'!FHP:FHP,'User Stories'!FHQ:FHQ)</f>
        <v>#N/A</v>
      </c>
      <c r="FHW620" s="55"/>
      <c r="FHY620" s="20" t="s">
        <v>3020</v>
      </c>
      <c r="FHZ620" s="11" t="s">
        <v>5986</v>
      </c>
      <c r="FIA620" s="59" t="s">
        <v>5987</v>
      </c>
      <c r="FIB620" s="59" t="s">
        <v>5988</v>
      </c>
      <c r="FIC620" s="59" t="s">
        <v>2984</v>
      </c>
      <c r="FID620" s="59" t="s">
        <v>5989</v>
      </c>
      <c r="FIE620" s="59" t="s">
        <v>5990</v>
      </c>
      <c r="FIF620" s="59" t="s">
        <v>257</v>
      </c>
      <c r="FIG620" s="59"/>
      <c r="FIH620" s="59" t="s">
        <v>3019</v>
      </c>
      <c r="FII620" s="59" t="s">
        <v>2843</v>
      </c>
      <c r="FIJ620" s="59" t="s">
        <v>5944</v>
      </c>
      <c r="FIK620" s="11" t="s">
        <v>1420</v>
      </c>
      <c r="FIL620" s="11" t="e">
        <f>_xlfn.XLOOKUP(FIK620,'User Stories'!FIF:FIF,'User Stories'!FIG:FIG)</f>
        <v>#N/A</v>
      </c>
      <c r="FIM620" s="55"/>
      <c r="FIO620" s="20" t="s">
        <v>3020</v>
      </c>
      <c r="FIP620" s="11" t="s">
        <v>5986</v>
      </c>
      <c r="FIQ620" s="59" t="s">
        <v>5987</v>
      </c>
      <c r="FIR620" s="59" t="s">
        <v>5988</v>
      </c>
      <c r="FIS620" s="59" t="s">
        <v>2984</v>
      </c>
      <c r="FIT620" s="59" t="s">
        <v>5989</v>
      </c>
      <c r="FIU620" s="59" t="s">
        <v>5990</v>
      </c>
      <c r="FIV620" s="59" t="s">
        <v>257</v>
      </c>
      <c r="FIW620" s="59"/>
      <c r="FIX620" s="59" t="s">
        <v>3019</v>
      </c>
      <c r="FIY620" s="59" t="s">
        <v>2843</v>
      </c>
      <c r="FIZ620" s="59" t="s">
        <v>5944</v>
      </c>
      <c r="FJA620" s="11" t="s">
        <v>1420</v>
      </c>
      <c r="FJB620" s="11" t="e">
        <f>_xlfn.XLOOKUP(FJA620,'User Stories'!FIV:FIV,'User Stories'!FIW:FIW)</f>
        <v>#N/A</v>
      </c>
      <c r="FJC620" s="55"/>
      <c r="FJE620" s="20" t="s">
        <v>3020</v>
      </c>
      <c r="FJF620" s="11" t="s">
        <v>5986</v>
      </c>
      <c r="FJG620" s="59" t="s">
        <v>5987</v>
      </c>
      <c r="FJH620" s="59" t="s">
        <v>5988</v>
      </c>
      <c r="FJI620" s="59" t="s">
        <v>2984</v>
      </c>
      <c r="FJJ620" s="59" t="s">
        <v>5989</v>
      </c>
      <c r="FJK620" s="59" t="s">
        <v>5990</v>
      </c>
      <c r="FJL620" s="59" t="s">
        <v>257</v>
      </c>
      <c r="FJM620" s="59"/>
      <c r="FJN620" s="59" t="s">
        <v>3019</v>
      </c>
      <c r="FJO620" s="59" t="s">
        <v>2843</v>
      </c>
      <c r="FJP620" s="59" t="s">
        <v>5944</v>
      </c>
      <c r="FJQ620" s="11" t="s">
        <v>1420</v>
      </c>
      <c r="FJR620" s="11" t="e">
        <f>_xlfn.XLOOKUP(FJQ620,'User Stories'!FJL:FJL,'User Stories'!FJM:FJM)</f>
        <v>#N/A</v>
      </c>
      <c r="FJS620" s="55"/>
      <c r="FJU620" s="20" t="s">
        <v>3020</v>
      </c>
      <c r="FJV620" s="11" t="s">
        <v>5986</v>
      </c>
      <c r="FJW620" s="59" t="s">
        <v>5987</v>
      </c>
      <c r="FJX620" s="59" t="s">
        <v>5988</v>
      </c>
      <c r="FJY620" s="59" t="s">
        <v>2984</v>
      </c>
      <c r="FJZ620" s="59" t="s">
        <v>5989</v>
      </c>
      <c r="FKA620" s="59" t="s">
        <v>5990</v>
      </c>
      <c r="FKB620" s="59" t="s">
        <v>257</v>
      </c>
      <c r="FKC620" s="59"/>
      <c r="FKD620" s="59" t="s">
        <v>3019</v>
      </c>
      <c r="FKE620" s="59" t="s">
        <v>2843</v>
      </c>
      <c r="FKF620" s="59" t="s">
        <v>5944</v>
      </c>
      <c r="FKG620" s="11" t="s">
        <v>1420</v>
      </c>
      <c r="FKH620" s="11" t="e">
        <f>_xlfn.XLOOKUP(FKG620,'User Stories'!FKB:FKB,'User Stories'!FKC:FKC)</f>
        <v>#N/A</v>
      </c>
      <c r="FKI620" s="55"/>
      <c r="FKK620" s="20" t="s">
        <v>3020</v>
      </c>
      <c r="FKL620" s="11" t="s">
        <v>5986</v>
      </c>
      <c r="FKM620" s="59" t="s">
        <v>5987</v>
      </c>
      <c r="FKN620" s="59" t="s">
        <v>5988</v>
      </c>
      <c r="FKO620" s="59" t="s">
        <v>2984</v>
      </c>
      <c r="FKP620" s="59" t="s">
        <v>5989</v>
      </c>
      <c r="FKQ620" s="59" t="s">
        <v>5990</v>
      </c>
      <c r="FKR620" s="59" t="s">
        <v>257</v>
      </c>
      <c r="FKS620" s="59"/>
      <c r="FKT620" s="59" t="s">
        <v>3019</v>
      </c>
      <c r="FKU620" s="59" t="s">
        <v>2843</v>
      </c>
      <c r="FKV620" s="59" t="s">
        <v>5944</v>
      </c>
      <c r="FKW620" s="11" t="s">
        <v>1420</v>
      </c>
      <c r="FKX620" s="11" t="e">
        <f>_xlfn.XLOOKUP(FKW620,'User Stories'!FKR:FKR,'User Stories'!FKS:FKS)</f>
        <v>#N/A</v>
      </c>
      <c r="FKY620" s="55"/>
      <c r="FLA620" s="20" t="s">
        <v>3020</v>
      </c>
      <c r="FLB620" s="11" t="s">
        <v>5986</v>
      </c>
      <c r="FLC620" s="59" t="s">
        <v>5987</v>
      </c>
      <c r="FLD620" s="59" t="s">
        <v>5988</v>
      </c>
      <c r="FLE620" s="59" t="s">
        <v>2984</v>
      </c>
      <c r="FLF620" s="59" t="s">
        <v>5989</v>
      </c>
      <c r="FLG620" s="59" t="s">
        <v>5990</v>
      </c>
      <c r="FLH620" s="59" t="s">
        <v>257</v>
      </c>
      <c r="FLI620" s="59"/>
      <c r="FLJ620" s="59" t="s">
        <v>3019</v>
      </c>
      <c r="FLK620" s="59" t="s">
        <v>2843</v>
      </c>
      <c r="FLL620" s="59" t="s">
        <v>5944</v>
      </c>
      <c r="FLM620" s="11" t="s">
        <v>1420</v>
      </c>
      <c r="FLN620" s="11" t="e">
        <f>_xlfn.XLOOKUP(FLM620,'User Stories'!FLH:FLH,'User Stories'!FLI:FLI)</f>
        <v>#N/A</v>
      </c>
      <c r="FLO620" s="55"/>
      <c r="FLQ620" s="20" t="s">
        <v>3020</v>
      </c>
      <c r="FLR620" s="11" t="s">
        <v>5986</v>
      </c>
      <c r="FLS620" s="59" t="s">
        <v>5987</v>
      </c>
      <c r="FLT620" s="59" t="s">
        <v>5988</v>
      </c>
      <c r="FLU620" s="59" t="s">
        <v>2984</v>
      </c>
      <c r="FLV620" s="59" t="s">
        <v>5989</v>
      </c>
      <c r="FLW620" s="59" t="s">
        <v>5990</v>
      </c>
      <c r="FLX620" s="59" t="s">
        <v>257</v>
      </c>
      <c r="FLY620" s="59"/>
      <c r="FLZ620" s="59" t="s">
        <v>3019</v>
      </c>
      <c r="FMA620" s="59" t="s">
        <v>2843</v>
      </c>
      <c r="FMB620" s="59" t="s">
        <v>5944</v>
      </c>
      <c r="FMC620" s="11" t="s">
        <v>1420</v>
      </c>
      <c r="FMD620" s="11" t="e">
        <f>_xlfn.XLOOKUP(FMC620,'User Stories'!FLX:FLX,'User Stories'!FLY:FLY)</f>
        <v>#N/A</v>
      </c>
      <c r="FME620" s="55"/>
      <c r="FMG620" s="20" t="s">
        <v>3020</v>
      </c>
      <c r="FMH620" s="11" t="s">
        <v>5986</v>
      </c>
      <c r="FMI620" s="59" t="s">
        <v>5987</v>
      </c>
      <c r="FMJ620" s="59" t="s">
        <v>5988</v>
      </c>
      <c r="FMK620" s="59" t="s">
        <v>2984</v>
      </c>
      <c r="FML620" s="59" t="s">
        <v>5989</v>
      </c>
      <c r="FMM620" s="59" t="s">
        <v>5990</v>
      </c>
      <c r="FMN620" s="59" t="s">
        <v>257</v>
      </c>
      <c r="FMO620" s="59"/>
      <c r="FMP620" s="59" t="s">
        <v>3019</v>
      </c>
      <c r="FMQ620" s="59" t="s">
        <v>2843</v>
      </c>
      <c r="FMR620" s="59" t="s">
        <v>5944</v>
      </c>
      <c r="FMS620" s="11" t="s">
        <v>1420</v>
      </c>
      <c r="FMT620" s="11" t="e">
        <f>_xlfn.XLOOKUP(FMS620,'User Stories'!FMN:FMN,'User Stories'!FMO:FMO)</f>
        <v>#N/A</v>
      </c>
      <c r="FMU620" s="55"/>
      <c r="FMW620" s="20" t="s">
        <v>3020</v>
      </c>
      <c r="FMX620" s="11" t="s">
        <v>5986</v>
      </c>
      <c r="FMY620" s="59" t="s">
        <v>5987</v>
      </c>
      <c r="FMZ620" s="59" t="s">
        <v>5988</v>
      </c>
      <c r="FNA620" s="59" t="s">
        <v>2984</v>
      </c>
      <c r="FNB620" s="59" t="s">
        <v>5989</v>
      </c>
      <c r="FNC620" s="59" t="s">
        <v>5990</v>
      </c>
      <c r="FND620" s="59" t="s">
        <v>257</v>
      </c>
      <c r="FNE620" s="59"/>
      <c r="FNF620" s="59" t="s">
        <v>3019</v>
      </c>
      <c r="FNG620" s="59" t="s">
        <v>2843</v>
      </c>
      <c r="FNH620" s="59" t="s">
        <v>5944</v>
      </c>
      <c r="FNI620" s="11" t="s">
        <v>1420</v>
      </c>
      <c r="FNJ620" s="11" t="e">
        <f>_xlfn.XLOOKUP(FNI620,'User Stories'!FND:FND,'User Stories'!FNE:FNE)</f>
        <v>#N/A</v>
      </c>
      <c r="FNK620" s="55"/>
      <c r="FNM620" s="20" t="s">
        <v>3020</v>
      </c>
      <c r="FNN620" s="11" t="s">
        <v>5986</v>
      </c>
      <c r="FNO620" s="59" t="s">
        <v>5987</v>
      </c>
      <c r="FNP620" s="59" t="s">
        <v>5988</v>
      </c>
      <c r="FNQ620" s="59" t="s">
        <v>2984</v>
      </c>
      <c r="FNR620" s="59" t="s">
        <v>5989</v>
      </c>
      <c r="FNS620" s="59" t="s">
        <v>5990</v>
      </c>
      <c r="FNT620" s="59" t="s">
        <v>257</v>
      </c>
      <c r="FNU620" s="59"/>
      <c r="FNV620" s="59" t="s">
        <v>3019</v>
      </c>
      <c r="FNW620" s="59" t="s">
        <v>2843</v>
      </c>
      <c r="FNX620" s="59" t="s">
        <v>5944</v>
      </c>
      <c r="FNY620" s="11" t="s">
        <v>1420</v>
      </c>
      <c r="FNZ620" s="11" t="e">
        <f>_xlfn.XLOOKUP(FNY620,'User Stories'!FNT:FNT,'User Stories'!FNU:FNU)</f>
        <v>#N/A</v>
      </c>
      <c r="FOA620" s="55"/>
      <c r="FOC620" s="20" t="s">
        <v>3020</v>
      </c>
      <c r="FOD620" s="11" t="s">
        <v>5986</v>
      </c>
      <c r="FOE620" s="59" t="s">
        <v>5987</v>
      </c>
      <c r="FOF620" s="59" t="s">
        <v>5988</v>
      </c>
      <c r="FOG620" s="59" t="s">
        <v>2984</v>
      </c>
      <c r="FOH620" s="59" t="s">
        <v>5989</v>
      </c>
      <c r="FOI620" s="59" t="s">
        <v>5990</v>
      </c>
      <c r="FOJ620" s="59" t="s">
        <v>257</v>
      </c>
      <c r="FOK620" s="59"/>
      <c r="FOL620" s="59" t="s">
        <v>3019</v>
      </c>
      <c r="FOM620" s="59" t="s">
        <v>2843</v>
      </c>
      <c r="FON620" s="59" t="s">
        <v>5944</v>
      </c>
      <c r="FOO620" s="11" t="s">
        <v>1420</v>
      </c>
      <c r="FOP620" s="11" t="e">
        <f>_xlfn.XLOOKUP(FOO620,'User Stories'!FOJ:FOJ,'User Stories'!FOK:FOK)</f>
        <v>#N/A</v>
      </c>
      <c r="FOQ620" s="55"/>
      <c r="FOS620" s="20" t="s">
        <v>3020</v>
      </c>
      <c r="FOT620" s="11" t="s">
        <v>5986</v>
      </c>
      <c r="FOU620" s="59" t="s">
        <v>5987</v>
      </c>
      <c r="FOV620" s="59" t="s">
        <v>5988</v>
      </c>
      <c r="FOW620" s="59" t="s">
        <v>2984</v>
      </c>
      <c r="FOX620" s="59" t="s">
        <v>5989</v>
      </c>
      <c r="FOY620" s="59" t="s">
        <v>5990</v>
      </c>
      <c r="FOZ620" s="59" t="s">
        <v>257</v>
      </c>
      <c r="FPA620" s="59"/>
      <c r="FPB620" s="59" t="s">
        <v>3019</v>
      </c>
      <c r="FPC620" s="59" t="s">
        <v>2843</v>
      </c>
      <c r="FPD620" s="59" t="s">
        <v>5944</v>
      </c>
      <c r="FPE620" s="11" t="s">
        <v>1420</v>
      </c>
      <c r="FPF620" s="11" t="e">
        <f>_xlfn.XLOOKUP(FPE620,'User Stories'!FOZ:FOZ,'User Stories'!FPA:FPA)</f>
        <v>#N/A</v>
      </c>
      <c r="FPG620" s="55"/>
      <c r="FPI620" s="20" t="s">
        <v>3020</v>
      </c>
      <c r="FPJ620" s="11" t="s">
        <v>5986</v>
      </c>
      <c r="FPK620" s="59" t="s">
        <v>5987</v>
      </c>
      <c r="FPL620" s="59" t="s">
        <v>5988</v>
      </c>
      <c r="FPM620" s="59" t="s">
        <v>2984</v>
      </c>
      <c r="FPN620" s="59" t="s">
        <v>5989</v>
      </c>
      <c r="FPO620" s="59" t="s">
        <v>5990</v>
      </c>
      <c r="FPP620" s="59" t="s">
        <v>257</v>
      </c>
      <c r="FPQ620" s="59"/>
      <c r="FPR620" s="59" t="s">
        <v>3019</v>
      </c>
      <c r="FPS620" s="59" t="s">
        <v>2843</v>
      </c>
      <c r="FPT620" s="59" t="s">
        <v>5944</v>
      </c>
      <c r="FPU620" s="11" t="s">
        <v>1420</v>
      </c>
      <c r="FPV620" s="11" t="e">
        <f>_xlfn.XLOOKUP(FPU620,'User Stories'!FPP:FPP,'User Stories'!FPQ:FPQ)</f>
        <v>#N/A</v>
      </c>
      <c r="FPW620" s="55"/>
      <c r="FPY620" s="20" t="s">
        <v>3020</v>
      </c>
      <c r="FPZ620" s="11" t="s">
        <v>5986</v>
      </c>
      <c r="FQA620" s="59" t="s">
        <v>5987</v>
      </c>
      <c r="FQB620" s="59" t="s">
        <v>5988</v>
      </c>
      <c r="FQC620" s="59" t="s">
        <v>2984</v>
      </c>
      <c r="FQD620" s="59" t="s">
        <v>5989</v>
      </c>
      <c r="FQE620" s="59" t="s">
        <v>5990</v>
      </c>
      <c r="FQF620" s="59" t="s">
        <v>257</v>
      </c>
      <c r="FQG620" s="59"/>
      <c r="FQH620" s="59" t="s">
        <v>3019</v>
      </c>
      <c r="FQI620" s="59" t="s">
        <v>2843</v>
      </c>
      <c r="FQJ620" s="59" t="s">
        <v>5944</v>
      </c>
      <c r="FQK620" s="11" t="s">
        <v>1420</v>
      </c>
      <c r="FQL620" s="11" t="e">
        <f>_xlfn.XLOOKUP(FQK620,'User Stories'!FQF:FQF,'User Stories'!FQG:FQG)</f>
        <v>#N/A</v>
      </c>
      <c r="FQM620" s="55"/>
      <c r="FQO620" s="20" t="s">
        <v>3020</v>
      </c>
      <c r="FQP620" s="11" t="s">
        <v>5986</v>
      </c>
      <c r="FQQ620" s="59" t="s">
        <v>5987</v>
      </c>
      <c r="FQR620" s="59" t="s">
        <v>5988</v>
      </c>
      <c r="FQS620" s="59" t="s">
        <v>2984</v>
      </c>
      <c r="FQT620" s="59" t="s">
        <v>5989</v>
      </c>
      <c r="FQU620" s="59" t="s">
        <v>5990</v>
      </c>
      <c r="FQV620" s="59" t="s">
        <v>257</v>
      </c>
      <c r="FQW620" s="59"/>
      <c r="FQX620" s="59" t="s">
        <v>3019</v>
      </c>
      <c r="FQY620" s="59" t="s">
        <v>2843</v>
      </c>
      <c r="FQZ620" s="59" t="s">
        <v>5944</v>
      </c>
      <c r="FRA620" s="11" t="s">
        <v>1420</v>
      </c>
      <c r="FRB620" s="11" t="e">
        <f>_xlfn.XLOOKUP(FRA620,'User Stories'!FQV:FQV,'User Stories'!FQW:FQW)</f>
        <v>#N/A</v>
      </c>
      <c r="FRC620" s="55"/>
      <c r="FRE620" s="20" t="s">
        <v>3020</v>
      </c>
      <c r="FRF620" s="11" t="s">
        <v>5986</v>
      </c>
      <c r="FRG620" s="59" t="s">
        <v>5987</v>
      </c>
      <c r="FRH620" s="59" t="s">
        <v>5988</v>
      </c>
      <c r="FRI620" s="59" t="s">
        <v>2984</v>
      </c>
      <c r="FRJ620" s="59" t="s">
        <v>5989</v>
      </c>
      <c r="FRK620" s="59" t="s">
        <v>5990</v>
      </c>
      <c r="FRL620" s="59" t="s">
        <v>257</v>
      </c>
      <c r="FRM620" s="59"/>
      <c r="FRN620" s="59" t="s">
        <v>3019</v>
      </c>
      <c r="FRO620" s="59" t="s">
        <v>2843</v>
      </c>
      <c r="FRP620" s="59" t="s">
        <v>5944</v>
      </c>
      <c r="FRQ620" s="11" t="s">
        <v>1420</v>
      </c>
      <c r="FRR620" s="11" t="e">
        <f>_xlfn.XLOOKUP(FRQ620,'User Stories'!FRL:FRL,'User Stories'!FRM:FRM)</f>
        <v>#N/A</v>
      </c>
      <c r="FRS620" s="55"/>
      <c r="FRU620" s="20" t="s">
        <v>3020</v>
      </c>
      <c r="FRV620" s="11" t="s">
        <v>5986</v>
      </c>
      <c r="FRW620" s="59" t="s">
        <v>5987</v>
      </c>
      <c r="FRX620" s="59" t="s">
        <v>5988</v>
      </c>
      <c r="FRY620" s="59" t="s">
        <v>2984</v>
      </c>
      <c r="FRZ620" s="59" t="s">
        <v>5989</v>
      </c>
      <c r="FSA620" s="59" t="s">
        <v>5990</v>
      </c>
      <c r="FSB620" s="59" t="s">
        <v>257</v>
      </c>
      <c r="FSC620" s="59"/>
      <c r="FSD620" s="59" t="s">
        <v>3019</v>
      </c>
      <c r="FSE620" s="59" t="s">
        <v>2843</v>
      </c>
      <c r="FSF620" s="59" t="s">
        <v>5944</v>
      </c>
      <c r="FSG620" s="11" t="s">
        <v>1420</v>
      </c>
      <c r="FSH620" s="11" t="e">
        <f>_xlfn.XLOOKUP(FSG620,'User Stories'!FSB:FSB,'User Stories'!FSC:FSC)</f>
        <v>#N/A</v>
      </c>
      <c r="FSI620" s="55"/>
      <c r="FSK620" s="20" t="s">
        <v>3020</v>
      </c>
      <c r="FSL620" s="11" t="s">
        <v>5986</v>
      </c>
      <c r="FSM620" s="59" t="s">
        <v>5987</v>
      </c>
      <c r="FSN620" s="59" t="s">
        <v>5988</v>
      </c>
      <c r="FSO620" s="59" t="s">
        <v>2984</v>
      </c>
      <c r="FSP620" s="59" t="s">
        <v>5989</v>
      </c>
      <c r="FSQ620" s="59" t="s">
        <v>5990</v>
      </c>
      <c r="FSR620" s="59" t="s">
        <v>257</v>
      </c>
      <c r="FSS620" s="59"/>
      <c r="FST620" s="59" t="s">
        <v>3019</v>
      </c>
      <c r="FSU620" s="59" t="s">
        <v>2843</v>
      </c>
      <c r="FSV620" s="59" t="s">
        <v>5944</v>
      </c>
      <c r="FSW620" s="11" t="s">
        <v>1420</v>
      </c>
      <c r="FSX620" s="11" t="e">
        <f>_xlfn.XLOOKUP(FSW620,'User Stories'!FSR:FSR,'User Stories'!FSS:FSS)</f>
        <v>#N/A</v>
      </c>
      <c r="FSY620" s="55"/>
      <c r="FTA620" s="20" t="s">
        <v>3020</v>
      </c>
      <c r="FTB620" s="11" t="s">
        <v>5986</v>
      </c>
      <c r="FTC620" s="59" t="s">
        <v>5987</v>
      </c>
      <c r="FTD620" s="59" t="s">
        <v>5988</v>
      </c>
      <c r="FTE620" s="59" t="s">
        <v>2984</v>
      </c>
      <c r="FTF620" s="59" t="s">
        <v>5989</v>
      </c>
      <c r="FTG620" s="59" t="s">
        <v>5990</v>
      </c>
      <c r="FTH620" s="59" t="s">
        <v>257</v>
      </c>
      <c r="FTI620" s="59"/>
      <c r="FTJ620" s="59" t="s">
        <v>3019</v>
      </c>
      <c r="FTK620" s="59" t="s">
        <v>2843</v>
      </c>
      <c r="FTL620" s="59" t="s">
        <v>5944</v>
      </c>
      <c r="FTM620" s="11" t="s">
        <v>1420</v>
      </c>
      <c r="FTN620" s="11" t="e">
        <f>_xlfn.XLOOKUP(FTM620,'User Stories'!FTH:FTH,'User Stories'!FTI:FTI)</f>
        <v>#N/A</v>
      </c>
      <c r="FTO620" s="55"/>
      <c r="FTQ620" s="20" t="s">
        <v>3020</v>
      </c>
      <c r="FTR620" s="11" t="s">
        <v>5986</v>
      </c>
      <c r="FTS620" s="59" t="s">
        <v>5987</v>
      </c>
      <c r="FTT620" s="59" t="s">
        <v>5988</v>
      </c>
      <c r="FTU620" s="59" t="s">
        <v>2984</v>
      </c>
      <c r="FTV620" s="59" t="s">
        <v>5989</v>
      </c>
      <c r="FTW620" s="59" t="s">
        <v>5990</v>
      </c>
      <c r="FTX620" s="59" t="s">
        <v>257</v>
      </c>
      <c r="FTY620" s="59"/>
      <c r="FTZ620" s="59" t="s">
        <v>3019</v>
      </c>
      <c r="FUA620" s="59" t="s">
        <v>2843</v>
      </c>
      <c r="FUB620" s="59" t="s">
        <v>5944</v>
      </c>
      <c r="FUC620" s="11" t="s">
        <v>1420</v>
      </c>
      <c r="FUD620" s="11" t="e">
        <f>_xlfn.XLOOKUP(FUC620,'User Stories'!FTX:FTX,'User Stories'!FTY:FTY)</f>
        <v>#N/A</v>
      </c>
      <c r="FUE620" s="55"/>
      <c r="FUG620" s="20" t="s">
        <v>3020</v>
      </c>
      <c r="FUH620" s="11" t="s">
        <v>5986</v>
      </c>
      <c r="FUI620" s="59" t="s">
        <v>5987</v>
      </c>
      <c r="FUJ620" s="59" t="s">
        <v>5988</v>
      </c>
      <c r="FUK620" s="59" t="s">
        <v>2984</v>
      </c>
      <c r="FUL620" s="59" t="s">
        <v>5989</v>
      </c>
      <c r="FUM620" s="59" t="s">
        <v>5990</v>
      </c>
      <c r="FUN620" s="59" t="s">
        <v>257</v>
      </c>
      <c r="FUO620" s="59"/>
      <c r="FUP620" s="59" t="s">
        <v>3019</v>
      </c>
      <c r="FUQ620" s="59" t="s">
        <v>2843</v>
      </c>
      <c r="FUR620" s="59" t="s">
        <v>5944</v>
      </c>
      <c r="FUS620" s="11" t="s">
        <v>1420</v>
      </c>
      <c r="FUT620" s="11" t="e">
        <f>_xlfn.XLOOKUP(FUS620,'User Stories'!FUN:FUN,'User Stories'!FUO:FUO)</f>
        <v>#N/A</v>
      </c>
      <c r="FUU620" s="55"/>
      <c r="FUW620" s="20" t="s">
        <v>3020</v>
      </c>
      <c r="FUX620" s="11" t="s">
        <v>5986</v>
      </c>
      <c r="FUY620" s="59" t="s">
        <v>5987</v>
      </c>
      <c r="FUZ620" s="59" t="s">
        <v>5988</v>
      </c>
      <c r="FVA620" s="59" t="s">
        <v>2984</v>
      </c>
      <c r="FVB620" s="59" t="s">
        <v>5989</v>
      </c>
      <c r="FVC620" s="59" t="s">
        <v>5990</v>
      </c>
      <c r="FVD620" s="59" t="s">
        <v>257</v>
      </c>
      <c r="FVE620" s="59"/>
      <c r="FVF620" s="59" t="s">
        <v>3019</v>
      </c>
      <c r="FVG620" s="59" t="s">
        <v>2843</v>
      </c>
      <c r="FVH620" s="59" t="s">
        <v>5944</v>
      </c>
      <c r="FVI620" s="11" t="s">
        <v>1420</v>
      </c>
      <c r="FVJ620" s="11" t="e">
        <f>_xlfn.XLOOKUP(FVI620,'User Stories'!FVD:FVD,'User Stories'!FVE:FVE)</f>
        <v>#N/A</v>
      </c>
      <c r="FVK620" s="55"/>
      <c r="FVM620" s="20" t="s">
        <v>3020</v>
      </c>
      <c r="FVN620" s="11" t="s">
        <v>5986</v>
      </c>
      <c r="FVO620" s="59" t="s">
        <v>5987</v>
      </c>
      <c r="FVP620" s="59" t="s">
        <v>5988</v>
      </c>
      <c r="FVQ620" s="59" t="s">
        <v>2984</v>
      </c>
      <c r="FVR620" s="59" t="s">
        <v>5989</v>
      </c>
      <c r="FVS620" s="59" t="s">
        <v>5990</v>
      </c>
      <c r="FVT620" s="59" t="s">
        <v>257</v>
      </c>
      <c r="FVU620" s="59"/>
      <c r="FVV620" s="59" t="s">
        <v>3019</v>
      </c>
      <c r="FVW620" s="59" t="s">
        <v>2843</v>
      </c>
      <c r="FVX620" s="59" t="s">
        <v>5944</v>
      </c>
      <c r="FVY620" s="11" t="s">
        <v>1420</v>
      </c>
      <c r="FVZ620" s="11" t="e">
        <f>_xlfn.XLOOKUP(FVY620,'User Stories'!FVT:FVT,'User Stories'!FVU:FVU)</f>
        <v>#N/A</v>
      </c>
      <c r="FWA620" s="55"/>
      <c r="FWC620" s="20" t="s">
        <v>3020</v>
      </c>
      <c r="FWD620" s="11" t="s">
        <v>5986</v>
      </c>
      <c r="FWE620" s="59" t="s">
        <v>5987</v>
      </c>
      <c r="FWF620" s="59" t="s">
        <v>5988</v>
      </c>
      <c r="FWG620" s="59" t="s">
        <v>2984</v>
      </c>
      <c r="FWH620" s="59" t="s">
        <v>5989</v>
      </c>
      <c r="FWI620" s="59" t="s">
        <v>5990</v>
      </c>
      <c r="FWJ620" s="59" t="s">
        <v>257</v>
      </c>
      <c r="FWK620" s="59"/>
      <c r="FWL620" s="59" t="s">
        <v>3019</v>
      </c>
      <c r="FWM620" s="59" t="s">
        <v>2843</v>
      </c>
      <c r="FWN620" s="59" t="s">
        <v>5944</v>
      </c>
      <c r="FWO620" s="11" t="s">
        <v>1420</v>
      </c>
      <c r="FWP620" s="11" t="e">
        <f>_xlfn.XLOOKUP(FWO620,'User Stories'!FWJ:FWJ,'User Stories'!FWK:FWK)</f>
        <v>#N/A</v>
      </c>
      <c r="FWQ620" s="55"/>
      <c r="FWS620" s="20" t="s">
        <v>3020</v>
      </c>
      <c r="FWT620" s="11" t="s">
        <v>5986</v>
      </c>
      <c r="FWU620" s="59" t="s">
        <v>5987</v>
      </c>
      <c r="FWV620" s="59" t="s">
        <v>5988</v>
      </c>
      <c r="FWW620" s="59" t="s">
        <v>2984</v>
      </c>
      <c r="FWX620" s="59" t="s">
        <v>5989</v>
      </c>
      <c r="FWY620" s="59" t="s">
        <v>5990</v>
      </c>
      <c r="FWZ620" s="59" t="s">
        <v>257</v>
      </c>
      <c r="FXA620" s="59"/>
      <c r="FXB620" s="59" t="s">
        <v>3019</v>
      </c>
      <c r="FXC620" s="59" t="s">
        <v>2843</v>
      </c>
      <c r="FXD620" s="59" t="s">
        <v>5944</v>
      </c>
      <c r="FXE620" s="11" t="s">
        <v>1420</v>
      </c>
      <c r="FXF620" s="11" t="e">
        <f>_xlfn.XLOOKUP(FXE620,'User Stories'!FWZ:FWZ,'User Stories'!FXA:FXA)</f>
        <v>#N/A</v>
      </c>
      <c r="FXG620" s="55"/>
      <c r="FXI620" s="20" t="s">
        <v>3020</v>
      </c>
      <c r="FXJ620" s="11" t="s">
        <v>5986</v>
      </c>
      <c r="FXK620" s="59" t="s">
        <v>5987</v>
      </c>
      <c r="FXL620" s="59" t="s">
        <v>5988</v>
      </c>
      <c r="FXM620" s="59" t="s">
        <v>2984</v>
      </c>
      <c r="FXN620" s="59" t="s">
        <v>5989</v>
      </c>
      <c r="FXO620" s="59" t="s">
        <v>5990</v>
      </c>
      <c r="FXP620" s="59" t="s">
        <v>257</v>
      </c>
      <c r="FXQ620" s="59"/>
      <c r="FXR620" s="59" t="s">
        <v>3019</v>
      </c>
      <c r="FXS620" s="59" t="s">
        <v>2843</v>
      </c>
      <c r="FXT620" s="59" t="s">
        <v>5944</v>
      </c>
      <c r="FXU620" s="11" t="s">
        <v>1420</v>
      </c>
      <c r="FXV620" s="11" t="e">
        <f>_xlfn.XLOOKUP(FXU620,'User Stories'!FXP:FXP,'User Stories'!FXQ:FXQ)</f>
        <v>#N/A</v>
      </c>
      <c r="FXW620" s="55"/>
      <c r="FXY620" s="20" t="s">
        <v>3020</v>
      </c>
      <c r="FXZ620" s="11" t="s">
        <v>5986</v>
      </c>
      <c r="FYA620" s="59" t="s">
        <v>5987</v>
      </c>
      <c r="FYB620" s="59" t="s">
        <v>5988</v>
      </c>
      <c r="FYC620" s="59" t="s">
        <v>2984</v>
      </c>
      <c r="FYD620" s="59" t="s">
        <v>5989</v>
      </c>
      <c r="FYE620" s="59" t="s">
        <v>5990</v>
      </c>
      <c r="FYF620" s="59" t="s">
        <v>257</v>
      </c>
      <c r="FYG620" s="59"/>
      <c r="FYH620" s="59" t="s">
        <v>3019</v>
      </c>
      <c r="FYI620" s="59" t="s">
        <v>2843</v>
      </c>
      <c r="FYJ620" s="59" t="s">
        <v>5944</v>
      </c>
      <c r="FYK620" s="11" t="s">
        <v>1420</v>
      </c>
      <c r="FYL620" s="11" t="e">
        <f>_xlfn.XLOOKUP(FYK620,'User Stories'!FYF:FYF,'User Stories'!FYG:FYG)</f>
        <v>#N/A</v>
      </c>
      <c r="FYM620" s="55"/>
      <c r="FYO620" s="20" t="s">
        <v>3020</v>
      </c>
      <c r="FYP620" s="11" t="s">
        <v>5986</v>
      </c>
      <c r="FYQ620" s="59" t="s">
        <v>5987</v>
      </c>
      <c r="FYR620" s="59" t="s">
        <v>5988</v>
      </c>
      <c r="FYS620" s="59" t="s">
        <v>2984</v>
      </c>
      <c r="FYT620" s="59" t="s">
        <v>5989</v>
      </c>
      <c r="FYU620" s="59" t="s">
        <v>5990</v>
      </c>
      <c r="FYV620" s="59" t="s">
        <v>257</v>
      </c>
      <c r="FYW620" s="59"/>
      <c r="FYX620" s="59" t="s">
        <v>3019</v>
      </c>
      <c r="FYY620" s="59" t="s">
        <v>2843</v>
      </c>
      <c r="FYZ620" s="59" t="s">
        <v>5944</v>
      </c>
      <c r="FZA620" s="11" t="s">
        <v>1420</v>
      </c>
      <c r="FZB620" s="11" t="e">
        <f>_xlfn.XLOOKUP(FZA620,'User Stories'!FYV:FYV,'User Stories'!FYW:FYW)</f>
        <v>#N/A</v>
      </c>
      <c r="FZC620" s="55"/>
      <c r="FZE620" s="20" t="s">
        <v>3020</v>
      </c>
      <c r="FZF620" s="11" t="s">
        <v>5986</v>
      </c>
      <c r="FZG620" s="59" t="s">
        <v>5987</v>
      </c>
      <c r="FZH620" s="59" t="s">
        <v>5988</v>
      </c>
      <c r="FZI620" s="59" t="s">
        <v>2984</v>
      </c>
      <c r="FZJ620" s="59" t="s">
        <v>5989</v>
      </c>
      <c r="FZK620" s="59" t="s">
        <v>5990</v>
      </c>
      <c r="FZL620" s="59" t="s">
        <v>257</v>
      </c>
      <c r="FZM620" s="59"/>
      <c r="FZN620" s="59" t="s">
        <v>3019</v>
      </c>
      <c r="FZO620" s="59" t="s">
        <v>2843</v>
      </c>
      <c r="FZP620" s="59" t="s">
        <v>5944</v>
      </c>
      <c r="FZQ620" s="11" t="s">
        <v>1420</v>
      </c>
      <c r="FZR620" s="11" t="e">
        <f>_xlfn.XLOOKUP(FZQ620,'User Stories'!FZL:FZL,'User Stories'!FZM:FZM)</f>
        <v>#N/A</v>
      </c>
      <c r="FZS620" s="55"/>
      <c r="FZU620" s="20" t="s">
        <v>3020</v>
      </c>
      <c r="FZV620" s="11" t="s">
        <v>5986</v>
      </c>
      <c r="FZW620" s="59" t="s">
        <v>5987</v>
      </c>
      <c r="FZX620" s="59" t="s">
        <v>5988</v>
      </c>
      <c r="FZY620" s="59" t="s">
        <v>2984</v>
      </c>
      <c r="FZZ620" s="59" t="s">
        <v>5989</v>
      </c>
      <c r="GAA620" s="59" t="s">
        <v>5990</v>
      </c>
      <c r="GAB620" s="59" t="s">
        <v>257</v>
      </c>
      <c r="GAC620" s="59"/>
      <c r="GAD620" s="59" t="s">
        <v>3019</v>
      </c>
      <c r="GAE620" s="59" t="s">
        <v>2843</v>
      </c>
      <c r="GAF620" s="59" t="s">
        <v>5944</v>
      </c>
      <c r="GAG620" s="11" t="s">
        <v>1420</v>
      </c>
      <c r="GAH620" s="11" t="e">
        <f>_xlfn.XLOOKUP(GAG620,'User Stories'!GAB:GAB,'User Stories'!GAC:GAC)</f>
        <v>#N/A</v>
      </c>
      <c r="GAI620" s="55"/>
      <c r="GAK620" s="20" t="s">
        <v>3020</v>
      </c>
      <c r="GAL620" s="11" t="s">
        <v>5986</v>
      </c>
      <c r="GAM620" s="59" t="s">
        <v>5987</v>
      </c>
      <c r="GAN620" s="59" t="s">
        <v>5988</v>
      </c>
      <c r="GAO620" s="59" t="s">
        <v>2984</v>
      </c>
      <c r="GAP620" s="59" t="s">
        <v>5989</v>
      </c>
      <c r="GAQ620" s="59" t="s">
        <v>5990</v>
      </c>
      <c r="GAR620" s="59" t="s">
        <v>257</v>
      </c>
      <c r="GAS620" s="59"/>
      <c r="GAT620" s="59" t="s">
        <v>3019</v>
      </c>
      <c r="GAU620" s="59" t="s">
        <v>2843</v>
      </c>
      <c r="GAV620" s="59" t="s">
        <v>5944</v>
      </c>
      <c r="GAW620" s="11" t="s">
        <v>1420</v>
      </c>
      <c r="GAX620" s="11" t="e">
        <f>_xlfn.XLOOKUP(GAW620,'User Stories'!GAR:GAR,'User Stories'!GAS:GAS)</f>
        <v>#N/A</v>
      </c>
      <c r="GAY620" s="55"/>
      <c r="GBA620" s="20" t="s">
        <v>3020</v>
      </c>
      <c r="GBB620" s="11" t="s">
        <v>5986</v>
      </c>
      <c r="GBC620" s="59" t="s">
        <v>5987</v>
      </c>
      <c r="GBD620" s="59" t="s">
        <v>5988</v>
      </c>
      <c r="GBE620" s="59" t="s">
        <v>2984</v>
      </c>
      <c r="GBF620" s="59" t="s">
        <v>5989</v>
      </c>
      <c r="GBG620" s="59" t="s">
        <v>5990</v>
      </c>
      <c r="GBH620" s="59" t="s">
        <v>257</v>
      </c>
      <c r="GBI620" s="59"/>
      <c r="GBJ620" s="59" t="s">
        <v>3019</v>
      </c>
      <c r="GBK620" s="59" t="s">
        <v>2843</v>
      </c>
      <c r="GBL620" s="59" t="s">
        <v>5944</v>
      </c>
      <c r="GBM620" s="11" t="s">
        <v>1420</v>
      </c>
      <c r="GBN620" s="11" t="e">
        <f>_xlfn.XLOOKUP(GBM620,'User Stories'!GBH:GBH,'User Stories'!GBI:GBI)</f>
        <v>#N/A</v>
      </c>
      <c r="GBO620" s="55"/>
      <c r="GBQ620" s="20" t="s">
        <v>3020</v>
      </c>
      <c r="GBR620" s="11" t="s">
        <v>5986</v>
      </c>
      <c r="GBS620" s="59" t="s">
        <v>5987</v>
      </c>
      <c r="GBT620" s="59" t="s">
        <v>5988</v>
      </c>
      <c r="GBU620" s="59" t="s">
        <v>2984</v>
      </c>
      <c r="GBV620" s="59" t="s">
        <v>5989</v>
      </c>
      <c r="GBW620" s="59" t="s">
        <v>5990</v>
      </c>
      <c r="GBX620" s="59" t="s">
        <v>257</v>
      </c>
      <c r="GBY620" s="59"/>
      <c r="GBZ620" s="59" t="s">
        <v>3019</v>
      </c>
      <c r="GCA620" s="59" t="s">
        <v>2843</v>
      </c>
      <c r="GCB620" s="59" t="s">
        <v>5944</v>
      </c>
      <c r="GCC620" s="11" t="s">
        <v>1420</v>
      </c>
      <c r="GCD620" s="11" t="e">
        <f>_xlfn.XLOOKUP(GCC620,'User Stories'!GBX:GBX,'User Stories'!GBY:GBY)</f>
        <v>#N/A</v>
      </c>
      <c r="GCE620" s="55"/>
      <c r="GCG620" s="20" t="s">
        <v>3020</v>
      </c>
      <c r="GCH620" s="11" t="s">
        <v>5986</v>
      </c>
      <c r="GCI620" s="59" t="s">
        <v>5987</v>
      </c>
      <c r="GCJ620" s="59" t="s">
        <v>5988</v>
      </c>
      <c r="GCK620" s="59" t="s">
        <v>2984</v>
      </c>
      <c r="GCL620" s="59" t="s">
        <v>5989</v>
      </c>
      <c r="GCM620" s="59" t="s">
        <v>5990</v>
      </c>
      <c r="GCN620" s="59" t="s">
        <v>257</v>
      </c>
      <c r="GCO620" s="59"/>
      <c r="GCP620" s="59" t="s">
        <v>3019</v>
      </c>
      <c r="GCQ620" s="59" t="s">
        <v>2843</v>
      </c>
      <c r="GCR620" s="59" t="s">
        <v>5944</v>
      </c>
      <c r="GCS620" s="11" t="s">
        <v>1420</v>
      </c>
      <c r="GCT620" s="11" t="e">
        <f>_xlfn.XLOOKUP(GCS620,'User Stories'!GCN:GCN,'User Stories'!GCO:GCO)</f>
        <v>#N/A</v>
      </c>
      <c r="GCU620" s="55"/>
      <c r="GCW620" s="20" t="s">
        <v>3020</v>
      </c>
      <c r="GCX620" s="11" t="s">
        <v>5986</v>
      </c>
      <c r="GCY620" s="59" t="s">
        <v>5987</v>
      </c>
      <c r="GCZ620" s="59" t="s">
        <v>5988</v>
      </c>
      <c r="GDA620" s="59" t="s">
        <v>2984</v>
      </c>
      <c r="GDB620" s="59" t="s">
        <v>5989</v>
      </c>
      <c r="GDC620" s="59" t="s">
        <v>5990</v>
      </c>
      <c r="GDD620" s="59" t="s">
        <v>257</v>
      </c>
      <c r="GDE620" s="59"/>
      <c r="GDF620" s="59" t="s">
        <v>3019</v>
      </c>
      <c r="GDG620" s="59" t="s">
        <v>2843</v>
      </c>
      <c r="GDH620" s="59" t="s">
        <v>5944</v>
      </c>
      <c r="GDI620" s="11" t="s">
        <v>1420</v>
      </c>
      <c r="GDJ620" s="11" t="e">
        <f>_xlfn.XLOOKUP(GDI620,'User Stories'!GDD:GDD,'User Stories'!GDE:GDE)</f>
        <v>#N/A</v>
      </c>
      <c r="GDK620" s="55"/>
      <c r="GDM620" s="20" t="s">
        <v>3020</v>
      </c>
      <c r="GDN620" s="11" t="s">
        <v>5986</v>
      </c>
      <c r="GDO620" s="59" t="s">
        <v>5987</v>
      </c>
      <c r="GDP620" s="59" t="s">
        <v>5988</v>
      </c>
      <c r="GDQ620" s="59" t="s">
        <v>2984</v>
      </c>
      <c r="GDR620" s="59" t="s">
        <v>5989</v>
      </c>
      <c r="GDS620" s="59" t="s">
        <v>5990</v>
      </c>
      <c r="GDT620" s="59" t="s">
        <v>257</v>
      </c>
      <c r="GDU620" s="59"/>
      <c r="GDV620" s="59" t="s">
        <v>3019</v>
      </c>
      <c r="GDW620" s="59" t="s">
        <v>2843</v>
      </c>
      <c r="GDX620" s="59" t="s">
        <v>5944</v>
      </c>
      <c r="GDY620" s="11" t="s">
        <v>1420</v>
      </c>
      <c r="GDZ620" s="11" t="e">
        <f>_xlfn.XLOOKUP(GDY620,'User Stories'!GDT:GDT,'User Stories'!GDU:GDU)</f>
        <v>#N/A</v>
      </c>
      <c r="GEA620" s="55"/>
      <c r="GEC620" s="20" t="s">
        <v>3020</v>
      </c>
      <c r="GED620" s="11" t="s">
        <v>5986</v>
      </c>
      <c r="GEE620" s="59" t="s">
        <v>5987</v>
      </c>
      <c r="GEF620" s="59" t="s">
        <v>5988</v>
      </c>
      <c r="GEG620" s="59" t="s">
        <v>2984</v>
      </c>
      <c r="GEH620" s="59" t="s">
        <v>5989</v>
      </c>
      <c r="GEI620" s="59" t="s">
        <v>5990</v>
      </c>
      <c r="GEJ620" s="59" t="s">
        <v>257</v>
      </c>
      <c r="GEK620" s="59"/>
      <c r="GEL620" s="59" t="s">
        <v>3019</v>
      </c>
      <c r="GEM620" s="59" t="s">
        <v>2843</v>
      </c>
      <c r="GEN620" s="59" t="s">
        <v>5944</v>
      </c>
      <c r="GEO620" s="11" t="s">
        <v>1420</v>
      </c>
      <c r="GEP620" s="11" t="e">
        <f>_xlfn.XLOOKUP(GEO620,'User Stories'!GEJ:GEJ,'User Stories'!GEK:GEK)</f>
        <v>#N/A</v>
      </c>
      <c r="GEQ620" s="55"/>
      <c r="GES620" s="20" t="s">
        <v>3020</v>
      </c>
      <c r="GET620" s="11" t="s">
        <v>5986</v>
      </c>
      <c r="GEU620" s="59" t="s">
        <v>5987</v>
      </c>
      <c r="GEV620" s="59" t="s">
        <v>5988</v>
      </c>
      <c r="GEW620" s="59" t="s">
        <v>2984</v>
      </c>
      <c r="GEX620" s="59" t="s">
        <v>5989</v>
      </c>
      <c r="GEY620" s="59" t="s">
        <v>5990</v>
      </c>
      <c r="GEZ620" s="59" t="s">
        <v>257</v>
      </c>
      <c r="GFA620" s="59"/>
      <c r="GFB620" s="59" t="s">
        <v>3019</v>
      </c>
      <c r="GFC620" s="59" t="s">
        <v>2843</v>
      </c>
      <c r="GFD620" s="59" t="s">
        <v>5944</v>
      </c>
      <c r="GFE620" s="11" t="s">
        <v>1420</v>
      </c>
      <c r="GFF620" s="11" t="e">
        <f>_xlfn.XLOOKUP(GFE620,'User Stories'!GEZ:GEZ,'User Stories'!GFA:GFA)</f>
        <v>#N/A</v>
      </c>
      <c r="GFG620" s="55"/>
      <c r="GFI620" s="20" t="s">
        <v>3020</v>
      </c>
      <c r="GFJ620" s="11" t="s">
        <v>5986</v>
      </c>
      <c r="GFK620" s="59" t="s">
        <v>5987</v>
      </c>
      <c r="GFL620" s="59" t="s">
        <v>5988</v>
      </c>
      <c r="GFM620" s="59" t="s">
        <v>2984</v>
      </c>
      <c r="GFN620" s="59" t="s">
        <v>5989</v>
      </c>
      <c r="GFO620" s="59" t="s">
        <v>5990</v>
      </c>
      <c r="GFP620" s="59" t="s">
        <v>257</v>
      </c>
      <c r="GFQ620" s="59"/>
      <c r="GFR620" s="59" t="s">
        <v>3019</v>
      </c>
      <c r="GFS620" s="59" t="s">
        <v>2843</v>
      </c>
      <c r="GFT620" s="59" t="s">
        <v>5944</v>
      </c>
      <c r="GFU620" s="11" t="s">
        <v>1420</v>
      </c>
      <c r="GFV620" s="11" t="e">
        <f>_xlfn.XLOOKUP(GFU620,'User Stories'!GFP:GFP,'User Stories'!GFQ:GFQ)</f>
        <v>#N/A</v>
      </c>
      <c r="GFW620" s="55"/>
      <c r="GFY620" s="20" t="s">
        <v>3020</v>
      </c>
      <c r="GFZ620" s="11" t="s">
        <v>5986</v>
      </c>
      <c r="GGA620" s="59" t="s">
        <v>5987</v>
      </c>
      <c r="GGB620" s="59" t="s">
        <v>5988</v>
      </c>
      <c r="GGC620" s="59" t="s">
        <v>2984</v>
      </c>
      <c r="GGD620" s="59" t="s">
        <v>5989</v>
      </c>
      <c r="GGE620" s="59" t="s">
        <v>5990</v>
      </c>
      <c r="GGF620" s="59" t="s">
        <v>257</v>
      </c>
      <c r="GGG620" s="59"/>
      <c r="GGH620" s="59" t="s">
        <v>3019</v>
      </c>
      <c r="GGI620" s="59" t="s">
        <v>2843</v>
      </c>
      <c r="GGJ620" s="59" t="s">
        <v>5944</v>
      </c>
      <c r="GGK620" s="11" t="s">
        <v>1420</v>
      </c>
      <c r="GGL620" s="11" t="e">
        <f>_xlfn.XLOOKUP(GGK620,'User Stories'!GGF:GGF,'User Stories'!GGG:GGG)</f>
        <v>#N/A</v>
      </c>
      <c r="GGM620" s="55"/>
      <c r="GGO620" s="20" t="s">
        <v>3020</v>
      </c>
      <c r="GGP620" s="11" t="s">
        <v>5986</v>
      </c>
      <c r="GGQ620" s="59" t="s">
        <v>5987</v>
      </c>
      <c r="GGR620" s="59" t="s">
        <v>5988</v>
      </c>
      <c r="GGS620" s="59" t="s">
        <v>2984</v>
      </c>
      <c r="GGT620" s="59" t="s">
        <v>5989</v>
      </c>
      <c r="GGU620" s="59" t="s">
        <v>5990</v>
      </c>
      <c r="GGV620" s="59" t="s">
        <v>257</v>
      </c>
      <c r="GGW620" s="59"/>
      <c r="GGX620" s="59" t="s">
        <v>3019</v>
      </c>
      <c r="GGY620" s="59" t="s">
        <v>2843</v>
      </c>
      <c r="GGZ620" s="59" t="s">
        <v>5944</v>
      </c>
      <c r="GHA620" s="11" t="s">
        <v>1420</v>
      </c>
      <c r="GHB620" s="11" t="e">
        <f>_xlfn.XLOOKUP(GHA620,'User Stories'!GGV:GGV,'User Stories'!GGW:GGW)</f>
        <v>#N/A</v>
      </c>
      <c r="GHC620" s="55"/>
      <c r="GHE620" s="20" t="s">
        <v>3020</v>
      </c>
      <c r="GHF620" s="11" t="s">
        <v>5986</v>
      </c>
      <c r="GHG620" s="59" t="s">
        <v>5987</v>
      </c>
      <c r="GHH620" s="59" t="s">
        <v>5988</v>
      </c>
      <c r="GHI620" s="59" t="s">
        <v>2984</v>
      </c>
      <c r="GHJ620" s="59" t="s">
        <v>5989</v>
      </c>
      <c r="GHK620" s="59" t="s">
        <v>5990</v>
      </c>
      <c r="GHL620" s="59" t="s">
        <v>257</v>
      </c>
      <c r="GHM620" s="59"/>
      <c r="GHN620" s="59" t="s">
        <v>3019</v>
      </c>
      <c r="GHO620" s="59" t="s">
        <v>2843</v>
      </c>
      <c r="GHP620" s="59" t="s">
        <v>5944</v>
      </c>
      <c r="GHQ620" s="11" t="s">
        <v>1420</v>
      </c>
      <c r="GHR620" s="11" t="e">
        <f>_xlfn.XLOOKUP(GHQ620,'User Stories'!GHL:GHL,'User Stories'!GHM:GHM)</f>
        <v>#N/A</v>
      </c>
      <c r="GHS620" s="55"/>
      <c r="GHU620" s="20" t="s">
        <v>3020</v>
      </c>
      <c r="GHV620" s="11" t="s">
        <v>5986</v>
      </c>
      <c r="GHW620" s="59" t="s">
        <v>5987</v>
      </c>
      <c r="GHX620" s="59" t="s">
        <v>5988</v>
      </c>
      <c r="GHY620" s="59" t="s">
        <v>2984</v>
      </c>
      <c r="GHZ620" s="59" t="s">
        <v>5989</v>
      </c>
      <c r="GIA620" s="59" t="s">
        <v>5990</v>
      </c>
      <c r="GIB620" s="59" t="s">
        <v>257</v>
      </c>
      <c r="GIC620" s="59"/>
      <c r="GID620" s="59" t="s">
        <v>3019</v>
      </c>
      <c r="GIE620" s="59" t="s">
        <v>2843</v>
      </c>
      <c r="GIF620" s="59" t="s">
        <v>5944</v>
      </c>
      <c r="GIG620" s="11" t="s">
        <v>1420</v>
      </c>
      <c r="GIH620" s="11" t="e">
        <f>_xlfn.XLOOKUP(GIG620,'User Stories'!GIB:GIB,'User Stories'!GIC:GIC)</f>
        <v>#N/A</v>
      </c>
      <c r="GII620" s="55"/>
      <c r="GIK620" s="20" t="s">
        <v>3020</v>
      </c>
      <c r="GIL620" s="11" t="s">
        <v>5986</v>
      </c>
      <c r="GIM620" s="59" t="s">
        <v>5987</v>
      </c>
      <c r="GIN620" s="59" t="s">
        <v>5988</v>
      </c>
      <c r="GIO620" s="59" t="s">
        <v>2984</v>
      </c>
      <c r="GIP620" s="59" t="s">
        <v>5989</v>
      </c>
      <c r="GIQ620" s="59" t="s">
        <v>5990</v>
      </c>
      <c r="GIR620" s="59" t="s">
        <v>257</v>
      </c>
      <c r="GIS620" s="59"/>
      <c r="GIT620" s="59" t="s">
        <v>3019</v>
      </c>
      <c r="GIU620" s="59" t="s">
        <v>2843</v>
      </c>
      <c r="GIV620" s="59" t="s">
        <v>5944</v>
      </c>
      <c r="GIW620" s="11" t="s">
        <v>1420</v>
      </c>
      <c r="GIX620" s="11" t="e">
        <f>_xlfn.XLOOKUP(GIW620,'User Stories'!GIR:GIR,'User Stories'!GIS:GIS)</f>
        <v>#N/A</v>
      </c>
      <c r="GIY620" s="55"/>
      <c r="GJA620" s="20" t="s">
        <v>3020</v>
      </c>
      <c r="GJB620" s="11" t="s">
        <v>5986</v>
      </c>
      <c r="GJC620" s="59" t="s">
        <v>5987</v>
      </c>
      <c r="GJD620" s="59" t="s">
        <v>5988</v>
      </c>
      <c r="GJE620" s="59" t="s">
        <v>2984</v>
      </c>
      <c r="GJF620" s="59" t="s">
        <v>5989</v>
      </c>
      <c r="GJG620" s="59" t="s">
        <v>5990</v>
      </c>
      <c r="GJH620" s="59" t="s">
        <v>257</v>
      </c>
      <c r="GJI620" s="59"/>
      <c r="GJJ620" s="59" t="s">
        <v>3019</v>
      </c>
      <c r="GJK620" s="59" t="s">
        <v>2843</v>
      </c>
      <c r="GJL620" s="59" t="s">
        <v>5944</v>
      </c>
      <c r="GJM620" s="11" t="s">
        <v>1420</v>
      </c>
      <c r="GJN620" s="11" t="e">
        <f>_xlfn.XLOOKUP(GJM620,'User Stories'!GJH:GJH,'User Stories'!GJI:GJI)</f>
        <v>#N/A</v>
      </c>
      <c r="GJO620" s="55"/>
      <c r="GJQ620" s="20" t="s">
        <v>3020</v>
      </c>
      <c r="GJR620" s="11" t="s">
        <v>5986</v>
      </c>
      <c r="GJS620" s="59" t="s">
        <v>5987</v>
      </c>
      <c r="GJT620" s="59" t="s">
        <v>5988</v>
      </c>
      <c r="GJU620" s="59" t="s">
        <v>2984</v>
      </c>
      <c r="GJV620" s="59" t="s">
        <v>5989</v>
      </c>
      <c r="GJW620" s="59" t="s">
        <v>5990</v>
      </c>
      <c r="GJX620" s="59" t="s">
        <v>257</v>
      </c>
      <c r="GJY620" s="59"/>
      <c r="GJZ620" s="59" t="s">
        <v>3019</v>
      </c>
      <c r="GKA620" s="59" t="s">
        <v>2843</v>
      </c>
      <c r="GKB620" s="59" t="s">
        <v>5944</v>
      </c>
      <c r="GKC620" s="11" t="s">
        <v>1420</v>
      </c>
      <c r="GKD620" s="11" t="e">
        <f>_xlfn.XLOOKUP(GKC620,'User Stories'!GJX:GJX,'User Stories'!GJY:GJY)</f>
        <v>#N/A</v>
      </c>
      <c r="GKE620" s="55"/>
      <c r="GKG620" s="20" t="s">
        <v>3020</v>
      </c>
      <c r="GKH620" s="11" t="s">
        <v>5986</v>
      </c>
      <c r="GKI620" s="59" t="s">
        <v>5987</v>
      </c>
      <c r="GKJ620" s="59" t="s">
        <v>5988</v>
      </c>
      <c r="GKK620" s="59" t="s">
        <v>2984</v>
      </c>
      <c r="GKL620" s="59" t="s">
        <v>5989</v>
      </c>
      <c r="GKM620" s="59" t="s">
        <v>5990</v>
      </c>
      <c r="GKN620" s="59" t="s">
        <v>257</v>
      </c>
      <c r="GKO620" s="59"/>
      <c r="GKP620" s="59" t="s">
        <v>3019</v>
      </c>
      <c r="GKQ620" s="59" t="s">
        <v>2843</v>
      </c>
      <c r="GKR620" s="59" t="s">
        <v>5944</v>
      </c>
      <c r="GKS620" s="11" t="s">
        <v>1420</v>
      </c>
      <c r="GKT620" s="11" t="e">
        <f>_xlfn.XLOOKUP(GKS620,'User Stories'!GKN:GKN,'User Stories'!GKO:GKO)</f>
        <v>#N/A</v>
      </c>
      <c r="GKU620" s="55"/>
      <c r="GKW620" s="20" t="s">
        <v>3020</v>
      </c>
      <c r="GKX620" s="11" t="s">
        <v>5986</v>
      </c>
      <c r="GKY620" s="59" t="s">
        <v>5987</v>
      </c>
      <c r="GKZ620" s="59" t="s">
        <v>5988</v>
      </c>
      <c r="GLA620" s="59" t="s">
        <v>2984</v>
      </c>
      <c r="GLB620" s="59" t="s">
        <v>5989</v>
      </c>
      <c r="GLC620" s="59" t="s">
        <v>5990</v>
      </c>
      <c r="GLD620" s="59" t="s">
        <v>257</v>
      </c>
      <c r="GLE620" s="59"/>
      <c r="GLF620" s="59" t="s">
        <v>3019</v>
      </c>
      <c r="GLG620" s="59" t="s">
        <v>2843</v>
      </c>
      <c r="GLH620" s="59" t="s">
        <v>5944</v>
      </c>
      <c r="GLI620" s="11" t="s">
        <v>1420</v>
      </c>
      <c r="GLJ620" s="11" t="e">
        <f>_xlfn.XLOOKUP(GLI620,'User Stories'!GLD:GLD,'User Stories'!GLE:GLE)</f>
        <v>#N/A</v>
      </c>
      <c r="GLK620" s="55"/>
      <c r="GLM620" s="20" t="s">
        <v>3020</v>
      </c>
      <c r="GLN620" s="11" t="s">
        <v>5986</v>
      </c>
      <c r="GLO620" s="59" t="s">
        <v>5987</v>
      </c>
      <c r="GLP620" s="59" t="s">
        <v>5988</v>
      </c>
      <c r="GLQ620" s="59" t="s">
        <v>2984</v>
      </c>
      <c r="GLR620" s="59" t="s">
        <v>5989</v>
      </c>
      <c r="GLS620" s="59" t="s">
        <v>5990</v>
      </c>
      <c r="GLT620" s="59" t="s">
        <v>257</v>
      </c>
      <c r="GLU620" s="59"/>
      <c r="GLV620" s="59" t="s">
        <v>3019</v>
      </c>
      <c r="GLW620" s="59" t="s">
        <v>2843</v>
      </c>
      <c r="GLX620" s="59" t="s">
        <v>5944</v>
      </c>
      <c r="GLY620" s="11" t="s">
        <v>1420</v>
      </c>
      <c r="GLZ620" s="11" t="e">
        <f>_xlfn.XLOOKUP(GLY620,'User Stories'!GLT:GLT,'User Stories'!GLU:GLU)</f>
        <v>#N/A</v>
      </c>
      <c r="GMA620" s="55"/>
      <c r="GMC620" s="20" t="s">
        <v>3020</v>
      </c>
      <c r="GMD620" s="11" t="s">
        <v>5986</v>
      </c>
      <c r="GME620" s="59" t="s">
        <v>5987</v>
      </c>
      <c r="GMF620" s="59" t="s">
        <v>5988</v>
      </c>
      <c r="GMG620" s="59" t="s">
        <v>2984</v>
      </c>
      <c r="GMH620" s="59" t="s">
        <v>5989</v>
      </c>
      <c r="GMI620" s="59" t="s">
        <v>5990</v>
      </c>
      <c r="GMJ620" s="59" t="s">
        <v>257</v>
      </c>
      <c r="GMK620" s="59"/>
      <c r="GML620" s="59" t="s">
        <v>3019</v>
      </c>
      <c r="GMM620" s="59" t="s">
        <v>2843</v>
      </c>
      <c r="GMN620" s="59" t="s">
        <v>5944</v>
      </c>
      <c r="GMO620" s="11" t="s">
        <v>1420</v>
      </c>
      <c r="GMP620" s="11" t="e">
        <f>_xlfn.XLOOKUP(GMO620,'User Stories'!GMJ:GMJ,'User Stories'!GMK:GMK)</f>
        <v>#N/A</v>
      </c>
      <c r="GMQ620" s="55"/>
      <c r="GMS620" s="20" t="s">
        <v>3020</v>
      </c>
      <c r="GMT620" s="11" t="s">
        <v>5986</v>
      </c>
      <c r="GMU620" s="59" t="s">
        <v>5987</v>
      </c>
      <c r="GMV620" s="59" t="s">
        <v>5988</v>
      </c>
      <c r="GMW620" s="59" t="s">
        <v>2984</v>
      </c>
      <c r="GMX620" s="59" t="s">
        <v>5989</v>
      </c>
      <c r="GMY620" s="59" t="s">
        <v>5990</v>
      </c>
      <c r="GMZ620" s="59" t="s">
        <v>257</v>
      </c>
      <c r="GNA620" s="59"/>
      <c r="GNB620" s="59" t="s">
        <v>3019</v>
      </c>
      <c r="GNC620" s="59" t="s">
        <v>2843</v>
      </c>
      <c r="GND620" s="59" t="s">
        <v>5944</v>
      </c>
      <c r="GNE620" s="11" t="s">
        <v>1420</v>
      </c>
      <c r="GNF620" s="11" t="e">
        <f>_xlfn.XLOOKUP(GNE620,'User Stories'!GMZ:GMZ,'User Stories'!GNA:GNA)</f>
        <v>#N/A</v>
      </c>
      <c r="GNG620" s="55"/>
      <c r="GNI620" s="20" t="s">
        <v>3020</v>
      </c>
      <c r="GNJ620" s="11" t="s">
        <v>5986</v>
      </c>
      <c r="GNK620" s="59" t="s">
        <v>5987</v>
      </c>
      <c r="GNL620" s="59" t="s">
        <v>5988</v>
      </c>
      <c r="GNM620" s="59" t="s">
        <v>2984</v>
      </c>
      <c r="GNN620" s="59" t="s">
        <v>5989</v>
      </c>
      <c r="GNO620" s="59" t="s">
        <v>5990</v>
      </c>
      <c r="GNP620" s="59" t="s">
        <v>257</v>
      </c>
      <c r="GNQ620" s="59"/>
      <c r="GNR620" s="59" t="s">
        <v>3019</v>
      </c>
      <c r="GNS620" s="59" t="s">
        <v>2843</v>
      </c>
      <c r="GNT620" s="59" t="s">
        <v>5944</v>
      </c>
      <c r="GNU620" s="11" t="s">
        <v>1420</v>
      </c>
      <c r="GNV620" s="11" t="e">
        <f>_xlfn.XLOOKUP(GNU620,'User Stories'!GNP:GNP,'User Stories'!GNQ:GNQ)</f>
        <v>#N/A</v>
      </c>
      <c r="GNW620" s="55"/>
      <c r="GNY620" s="20" t="s">
        <v>3020</v>
      </c>
      <c r="GNZ620" s="11" t="s">
        <v>5986</v>
      </c>
      <c r="GOA620" s="59" t="s">
        <v>5987</v>
      </c>
      <c r="GOB620" s="59" t="s">
        <v>5988</v>
      </c>
      <c r="GOC620" s="59" t="s">
        <v>2984</v>
      </c>
      <c r="GOD620" s="59" t="s">
        <v>5989</v>
      </c>
      <c r="GOE620" s="59" t="s">
        <v>5990</v>
      </c>
      <c r="GOF620" s="59" t="s">
        <v>257</v>
      </c>
      <c r="GOG620" s="59"/>
      <c r="GOH620" s="59" t="s">
        <v>3019</v>
      </c>
      <c r="GOI620" s="59" t="s">
        <v>2843</v>
      </c>
      <c r="GOJ620" s="59" t="s">
        <v>5944</v>
      </c>
      <c r="GOK620" s="11" t="s">
        <v>1420</v>
      </c>
      <c r="GOL620" s="11" t="e">
        <f>_xlfn.XLOOKUP(GOK620,'User Stories'!GOF:GOF,'User Stories'!GOG:GOG)</f>
        <v>#N/A</v>
      </c>
      <c r="GOM620" s="55"/>
      <c r="GOO620" s="20" t="s">
        <v>3020</v>
      </c>
      <c r="GOP620" s="11" t="s">
        <v>5986</v>
      </c>
      <c r="GOQ620" s="59" t="s">
        <v>5987</v>
      </c>
      <c r="GOR620" s="59" t="s">
        <v>5988</v>
      </c>
      <c r="GOS620" s="59" t="s">
        <v>2984</v>
      </c>
      <c r="GOT620" s="59" t="s">
        <v>5989</v>
      </c>
      <c r="GOU620" s="59" t="s">
        <v>5990</v>
      </c>
      <c r="GOV620" s="59" t="s">
        <v>257</v>
      </c>
      <c r="GOW620" s="59"/>
      <c r="GOX620" s="59" t="s">
        <v>3019</v>
      </c>
      <c r="GOY620" s="59" t="s">
        <v>2843</v>
      </c>
      <c r="GOZ620" s="59" t="s">
        <v>5944</v>
      </c>
      <c r="GPA620" s="11" t="s">
        <v>1420</v>
      </c>
      <c r="GPB620" s="11" t="e">
        <f>_xlfn.XLOOKUP(GPA620,'User Stories'!GOV:GOV,'User Stories'!GOW:GOW)</f>
        <v>#N/A</v>
      </c>
      <c r="GPC620" s="55"/>
      <c r="GPE620" s="20" t="s">
        <v>3020</v>
      </c>
      <c r="GPF620" s="11" t="s">
        <v>5986</v>
      </c>
      <c r="GPG620" s="59" t="s">
        <v>5987</v>
      </c>
      <c r="GPH620" s="59" t="s">
        <v>5988</v>
      </c>
      <c r="GPI620" s="59" t="s">
        <v>2984</v>
      </c>
      <c r="GPJ620" s="59" t="s">
        <v>5989</v>
      </c>
      <c r="GPK620" s="59" t="s">
        <v>5990</v>
      </c>
      <c r="GPL620" s="59" t="s">
        <v>257</v>
      </c>
      <c r="GPM620" s="59"/>
      <c r="GPN620" s="59" t="s">
        <v>3019</v>
      </c>
      <c r="GPO620" s="59" t="s">
        <v>2843</v>
      </c>
      <c r="GPP620" s="59" t="s">
        <v>5944</v>
      </c>
      <c r="GPQ620" s="11" t="s">
        <v>1420</v>
      </c>
      <c r="GPR620" s="11" t="e">
        <f>_xlfn.XLOOKUP(GPQ620,'User Stories'!GPL:GPL,'User Stories'!GPM:GPM)</f>
        <v>#N/A</v>
      </c>
      <c r="GPS620" s="55"/>
      <c r="GPU620" s="20" t="s">
        <v>3020</v>
      </c>
      <c r="GPV620" s="11" t="s">
        <v>5986</v>
      </c>
      <c r="GPW620" s="59" t="s">
        <v>5987</v>
      </c>
      <c r="GPX620" s="59" t="s">
        <v>5988</v>
      </c>
      <c r="GPY620" s="59" t="s">
        <v>2984</v>
      </c>
      <c r="GPZ620" s="59" t="s">
        <v>5989</v>
      </c>
      <c r="GQA620" s="59" t="s">
        <v>5990</v>
      </c>
      <c r="GQB620" s="59" t="s">
        <v>257</v>
      </c>
      <c r="GQC620" s="59"/>
      <c r="GQD620" s="59" t="s">
        <v>3019</v>
      </c>
      <c r="GQE620" s="59" t="s">
        <v>2843</v>
      </c>
      <c r="GQF620" s="59" t="s">
        <v>5944</v>
      </c>
      <c r="GQG620" s="11" t="s">
        <v>1420</v>
      </c>
      <c r="GQH620" s="11" t="e">
        <f>_xlfn.XLOOKUP(GQG620,'User Stories'!GQB:GQB,'User Stories'!GQC:GQC)</f>
        <v>#N/A</v>
      </c>
      <c r="GQI620" s="55"/>
      <c r="GQK620" s="20" t="s">
        <v>3020</v>
      </c>
      <c r="GQL620" s="11" t="s">
        <v>5986</v>
      </c>
      <c r="GQM620" s="59" t="s">
        <v>5987</v>
      </c>
      <c r="GQN620" s="59" t="s">
        <v>5988</v>
      </c>
      <c r="GQO620" s="59" t="s">
        <v>2984</v>
      </c>
      <c r="GQP620" s="59" t="s">
        <v>5989</v>
      </c>
      <c r="GQQ620" s="59" t="s">
        <v>5990</v>
      </c>
      <c r="GQR620" s="59" t="s">
        <v>257</v>
      </c>
      <c r="GQS620" s="59"/>
      <c r="GQT620" s="59" t="s">
        <v>3019</v>
      </c>
      <c r="GQU620" s="59" t="s">
        <v>2843</v>
      </c>
      <c r="GQV620" s="59" t="s">
        <v>5944</v>
      </c>
      <c r="GQW620" s="11" t="s">
        <v>1420</v>
      </c>
      <c r="GQX620" s="11" t="e">
        <f>_xlfn.XLOOKUP(GQW620,'User Stories'!GQR:GQR,'User Stories'!GQS:GQS)</f>
        <v>#N/A</v>
      </c>
      <c r="GQY620" s="55"/>
      <c r="GRA620" s="20" t="s">
        <v>3020</v>
      </c>
      <c r="GRB620" s="11" t="s">
        <v>5986</v>
      </c>
      <c r="GRC620" s="59" t="s">
        <v>5987</v>
      </c>
      <c r="GRD620" s="59" t="s">
        <v>5988</v>
      </c>
      <c r="GRE620" s="59" t="s">
        <v>2984</v>
      </c>
      <c r="GRF620" s="59" t="s">
        <v>5989</v>
      </c>
      <c r="GRG620" s="59" t="s">
        <v>5990</v>
      </c>
      <c r="GRH620" s="59" t="s">
        <v>257</v>
      </c>
      <c r="GRI620" s="59"/>
      <c r="GRJ620" s="59" t="s">
        <v>3019</v>
      </c>
      <c r="GRK620" s="59" t="s">
        <v>2843</v>
      </c>
      <c r="GRL620" s="59" t="s">
        <v>5944</v>
      </c>
      <c r="GRM620" s="11" t="s">
        <v>1420</v>
      </c>
      <c r="GRN620" s="11" t="e">
        <f>_xlfn.XLOOKUP(GRM620,'User Stories'!GRH:GRH,'User Stories'!GRI:GRI)</f>
        <v>#N/A</v>
      </c>
      <c r="GRO620" s="55"/>
      <c r="GRQ620" s="20" t="s">
        <v>3020</v>
      </c>
      <c r="GRR620" s="11" t="s">
        <v>5986</v>
      </c>
      <c r="GRS620" s="59" t="s">
        <v>5987</v>
      </c>
      <c r="GRT620" s="59" t="s">
        <v>5988</v>
      </c>
      <c r="GRU620" s="59" t="s">
        <v>2984</v>
      </c>
      <c r="GRV620" s="59" t="s">
        <v>5989</v>
      </c>
      <c r="GRW620" s="59" t="s">
        <v>5990</v>
      </c>
      <c r="GRX620" s="59" t="s">
        <v>257</v>
      </c>
      <c r="GRY620" s="59"/>
      <c r="GRZ620" s="59" t="s">
        <v>3019</v>
      </c>
      <c r="GSA620" s="59" t="s">
        <v>2843</v>
      </c>
      <c r="GSB620" s="59" t="s">
        <v>5944</v>
      </c>
      <c r="GSC620" s="11" t="s">
        <v>1420</v>
      </c>
      <c r="GSD620" s="11" t="e">
        <f>_xlfn.XLOOKUP(GSC620,'User Stories'!GRX:GRX,'User Stories'!GRY:GRY)</f>
        <v>#N/A</v>
      </c>
      <c r="GSE620" s="55"/>
      <c r="GSG620" s="20" t="s">
        <v>3020</v>
      </c>
      <c r="GSH620" s="11" t="s">
        <v>5986</v>
      </c>
      <c r="GSI620" s="59" t="s">
        <v>5987</v>
      </c>
      <c r="GSJ620" s="59" t="s">
        <v>5988</v>
      </c>
      <c r="GSK620" s="59" t="s">
        <v>2984</v>
      </c>
      <c r="GSL620" s="59" t="s">
        <v>5989</v>
      </c>
      <c r="GSM620" s="59" t="s">
        <v>5990</v>
      </c>
      <c r="GSN620" s="59" t="s">
        <v>257</v>
      </c>
      <c r="GSO620" s="59"/>
      <c r="GSP620" s="59" t="s">
        <v>3019</v>
      </c>
      <c r="GSQ620" s="59" t="s">
        <v>2843</v>
      </c>
      <c r="GSR620" s="59" t="s">
        <v>5944</v>
      </c>
      <c r="GSS620" s="11" t="s">
        <v>1420</v>
      </c>
      <c r="GST620" s="11" t="e">
        <f>_xlfn.XLOOKUP(GSS620,'User Stories'!GSN:GSN,'User Stories'!GSO:GSO)</f>
        <v>#N/A</v>
      </c>
      <c r="GSU620" s="55"/>
      <c r="GSW620" s="20" t="s">
        <v>3020</v>
      </c>
      <c r="GSX620" s="11" t="s">
        <v>5986</v>
      </c>
      <c r="GSY620" s="59" t="s">
        <v>5987</v>
      </c>
      <c r="GSZ620" s="59" t="s">
        <v>5988</v>
      </c>
      <c r="GTA620" s="59" t="s">
        <v>2984</v>
      </c>
      <c r="GTB620" s="59" t="s">
        <v>5989</v>
      </c>
      <c r="GTC620" s="59" t="s">
        <v>5990</v>
      </c>
      <c r="GTD620" s="59" t="s">
        <v>257</v>
      </c>
      <c r="GTE620" s="59"/>
      <c r="GTF620" s="59" t="s">
        <v>3019</v>
      </c>
      <c r="GTG620" s="59" t="s">
        <v>2843</v>
      </c>
      <c r="GTH620" s="59" t="s">
        <v>5944</v>
      </c>
      <c r="GTI620" s="11" t="s">
        <v>1420</v>
      </c>
      <c r="GTJ620" s="11" t="e">
        <f>_xlfn.XLOOKUP(GTI620,'User Stories'!GTD:GTD,'User Stories'!GTE:GTE)</f>
        <v>#N/A</v>
      </c>
      <c r="GTK620" s="55"/>
      <c r="GTM620" s="20" t="s">
        <v>3020</v>
      </c>
      <c r="GTN620" s="11" t="s">
        <v>5986</v>
      </c>
      <c r="GTO620" s="59" t="s">
        <v>5987</v>
      </c>
      <c r="GTP620" s="59" t="s">
        <v>5988</v>
      </c>
      <c r="GTQ620" s="59" t="s">
        <v>2984</v>
      </c>
      <c r="GTR620" s="59" t="s">
        <v>5989</v>
      </c>
      <c r="GTS620" s="59" t="s">
        <v>5990</v>
      </c>
      <c r="GTT620" s="59" t="s">
        <v>257</v>
      </c>
      <c r="GTU620" s="59"/>
      <c r="GTV620" s="59" t="s">
        <v>3019</v>
      </c>
      <c r="GTW620" s="59" t="s">
        <v>2843</v>
      </c>
      <c r="GTX620" s="59" t="s">
        <v>5944</v>
      </c>
      <c r="GTY620" s="11" t="s">
        <v>1420</v>
      </c>
      <c r="GTZ620" s="11" t="e">
        <f>_xlfn.XLOOKUP(GTY620,'User Stories'!GTT:GTT,'User Stories'!GTU:GTU)</f>
        <v>#N/A</v>
      </c>
      <c r="GUA620" s="55"/>
      <c r="GUC620" s="20" t="s">
        <v>3020</v>
      </c>
      <c r="GUD620" s="11" t="s">
        <v>5986</v>
      </c>
      <c r="GUE620" s="59" t="s">
        <v>5987</v>
      </c>
      <c r="GUF620" s="59" t="s">
        <v>5988</v>
      </c>
      <c r="GUG620" s="59" t="s">
        <v>2984</v>
      </c>
      <c r="GUH620" s="59" t="s">
        <v>5989</v>
      </c>
      <c r="GUI620" s="59" t="s">
        <v>5990</v>
      </c>
      <c r="GUJ620" s="59" t="s">
        <v>257</v>
      </c>
      <c r="GUK620" s="59"/>
      <c r="GUL620" s="59" t="s">
        <v>3019</v>
      </c>
      <c r="GUM620" s="59" t="s">
        <v>2843</v>
      </c>
      <c r="GUN620" s="59" t="s">
        <v>5944</v>
      </c>
      <c r="GUO620" s="11" t="s">
        <v>1420</v>
      </c>
      <c r="GUP620" s="11" t="e">
        <f>_xlfn.XLOOKUP(GUO620,'User Stories'!GUJ:GUJ,'User Stories'!GUK:GUK)</f>
        <v>#N/A</v>
      </c>
      <c r="GUQ620" s="55"/>
      <c r="GUS620" s="20" t="s">
        <v>3020</v>
      </c>
      <c r="GUT620" s="11" t="s">
        <v>5986</v>
      </c>
      <c r="GUU620" s="59" t="s">
        <v>5987</v>
      </c>
      <c r="GUV620" s="59" t="s">
        <v>5988</v>
      </c>
      <c r="GUW620" s="59" t="s">
        <v>2984</v>
      </c>
      <c r="GUX620" s="59" t="s">
        <v>5989</v>
      </c>
      <c r="GUY620" s="59" t="s">
        <v>5990</v>
      </c>
      <c r="GUZ620" s="59" t="s">
        <v>257</v>
      </c>
      <c r="GVA620" s="59"/>
      <c r="GVB620" s="59" t="s">
        <v>3019</v>
      </c>
      <c r="GVC620" s="59" t="s">
        <v>2843</v>
      </c>
      <c r="GVD620" s="59" t="s">
        <v>5944</v>
      </c>
      <c r="GVE620" s="11" t="s">
        <v>1420</v>
      </c>
      <c r="GVF620" s="11" t="e">
        <f>_xlfn.XLOOKUP(GVE620,'User Stories'!GUZ:GUZ,'User Stories'!GVA:GVA)</f>
        <v>#N/A</v>
      </c>
      <c r="GVG620" s="55"/>
      <c r="GVI620" s="20" t="s">
        <v>3020</v>
      </c>
      <c r="GVJ620" s="11" t="s">
        <v>5986</v>
      </c>
      <c r="GVK620" s="59" t="s">
        <v>5987</v>
      </c>
      <c r="GVL620" s="59" t="s">
        <v>5988</v>
      </c>
      <c r="GVM620" s="59" t="s">
        <v>2984</v>
      </c>
      <c r="GVN620" s="59" t="s">
        <v>5989</v>
      </c>
      <c r="GVO620" s="59" t="s">
        <v>5990</v>
      </c>
      <c r="GVP620" s="59" t="s">
        <v>257</v>
      </c>
      <c r="GVQ620" s="59"/>
      <c r="GVR620" s="59" t="s">
        <v>3019</v>
      </c>
      <c r="GVS620" s="59" t="s">
        <v>2843</v>
      </c>
      <c r="GVT620" s="59" t="s">
        <v>5944</v>
      </c>
      <c r="GVU620" s="11" t="s">
        <v>1420</v>
      </c>
      <c r="GVV620" s="11" t="e">
        <f>_xlfn.XLOOKUP(GVU620,'User Stories'!GVP:GVP,'User Stories'!GVQ:GVQ)</f>
        <v>#N/A</v>
      </c>
      <c r="GVW620" s="55"/>
      <c r="GVY620" s="20" t="s">
        <v>3020</v>
      </c>
      <c r="GVZ620" s="11" t="s">
        <v>5986</v>
      </c>
      <c r="GWA620" s="59" t="s">
        <v>5987</v>
      </c>
      <c r="GWB620" s="59" t="s">
        <v>5988</v>
      </c>
      <c r="GWC620" s="59" t="s">
        <v>2984</v>
      </c>
      <c r="GWD620" s="59" t="s">
        <v>5989</v>
      </c>
      <c r="GWE620" s="59" t="s">
        <v>5990</v>
      </c>
      <c r="GWF620" s="59" t="s">
        <v>257</v>
      </c>
      <c r="GWG620" s="59"/>
      <c r="GWH620" s="59" t="s">
        <v>3019</v>
      </c>
      <c r="GWI620" s="59" t="s">
        <v>2843</v>
      </c>
      <c r="GWJ620" s="59" t="s">
        <v>5944</v>
      </c>
      <c r="GWK620" s="11" t="s">
        <v>1420</v>
      </c>
      <c r="GWL620" s="11" t="e">
        <f>_xlfn.XLOOKUP(GWK620,'User Stories'!GWF:GWF,'User Stories'!GWG:GWG)</f>
        <v>#N/A</v>
      </c>
      <c r="GWM620" s="55"/>
      <c r="GWO620" s="20" t="s">
        <v>3020</v>
      </c>
      <c r="GWP620" s="11" t="s">
        <v>5986</v>
      </c>
      <c r="GWQ620" s="59" t="s">
        <v>5987</v>
      </c>
      <c r="GWR620" s="59" t="s">
        <v>5988</v>
      </c>
      <c r="GWS620" s="59" t="s">
        <v>2984</v>
      </c>
      <c r="GWT620" s="59" t="s">
        <v>5989</v>
      </c>
      <c r="GWU620" s="59" t="s">
        <v>5990</v>
      </c>
      <c r="GWV620" s="59" t="s">
        <v>257</v>
      </c>
      <c r="GWW620" s="59"/>
      <c r="GWX620" s="59" t="s">
        <v>3019</v>
      </c>
      <c r="GWY620" s="59" t="s">
        <v>2843</v>
      </c>
      <c r="GWZ620" s="59" t="s">
        <v>5944</v>
      </c>
      <c r="GXA620" s="11" t="s">
        <v>1420</v>
      </c>
      <c r="GXB620" s="11" t="e">
        <f>_xlfn.XLOOKUP(GXA620,'User Stories'!GWV:GWV,'User Stories'!GWW:GWW)</f>
        <v>#N/A</v>
      </c>
      <c r="GXC620" s="55"/>
      <c r="GXE620" s="20" t="s">
        <v>3020</v>
      </c>
      <c r="GXF620" s="11" t="s">
        <v>5986</v>
      </c>
      <c r="GXG620" s="59" t="s">
        <v>5987</v>
      </c>
      <c r="GXH620" s="59" t="s">
        <v>5988</v>
      </c>
      <c r="GXI620" s="59" t="s">
        <v>2984</v>
      </c>
      <c r="GXJ620" s="59" t="s">
        <v>5989</v>
      </c>
      <c r="GXK620" s="59" t="s">
        <v>5990</v>
      </c>
      <c r="GXL620" s="59" t="s">
        <v>257</v>
      </c>
      <c r="GXM620" s="59"/>
      <c r="GXN620" s="59" t="s">
        <v>3019</v>
      </c>
      <c r="GXO620" s="59" t="s">
        <v>2843</v>
      </c>
      <c r="GXP620" s="59" t="s">
        <v>5944</v>
      </c>
      <c r="GXQ620" s="11" t="s">
        <v>1420</v>
      </c>
      <c r="GXR620" s="11" t="e">
        <f>_xlfn.XLOOKUP(GXQ620,'User Stories'!GXL:GXL,'User Stories'!GXM:GXM)</f>
        <v>#N/A</v>
      </c>
      <c r="GXS620" s="55"/>
      <c r="GXU620" s="20" t="s">
        <v>3020</v>
      </c>
      <c r="GXV620" s="11" t="s">
        <v>5986</v>
      </c>
      <c r="GXW620" s="59" t="s">
        <v>5987</v>
      </c>
      <c r="GXX620" s="59" t="s">
        <v>5988</v>
      </c>
      <c r="GXY620" s="59" t="s">
        <v>2984</v>
      </c>
      <c r="GXZ620" s="59" t="s">
        <v>5989</v>
      </c>
      <c r="GYA620" s="59" t="s">
        <v>5990</v>
      </c>
      <c r="GYB620" s="59" t="s">
        <v>257</v>
      </c>
      <c r="GYC620" s="59"/>
      <c r="GYD620" s="59" t="s">
        <v>3019</v>
      </c>
      <c r="GYE620" s="59" t="s">
        <v>2843</v>
      </c>
      <c r="GYF620" s="59" t="s">
        <v>5944</v>
      </c>
      <c r="GYG620" s="11" t="s">
        <v>1420</v>
      </c>
      <c r="GYH620" s="11" t="e">
        <f>_xlfn.XLOOKUP(GYG620,'User Stories'!GYB:GYB,'User Stories'!GYC:GYC)</f>
        <v>#N/A</v>
      </c>
      <c r="GYI620" s="55"/>
      <c r="GYK620" s="20" t="s">
        <v>3020</v>
      </c>
      <c r="GYL620" s="11" t="s">
        <v>5986</v>
      </c>
      <c r="GYM620" s="59" t="s">
        <v>5987</v>
      </c>
      <c r="GYN620" s="59" t="s">
        <v>5988</v>
      </c>
      <c r="GYO620" s="59" t="s">
        <v>2984</v>
      </c>
      <c r="GYP620" s="59" t="s">
        <v>5989</v>
      </c>
      <c r="GYQ620" s="59" t="s">
        <v>5990</v>
      </c>
      <c r="GYR620" s="59" t="s">
        <v>257</v>
      </c>
      <c r="GYS620" s="59"/>
      <c r="GYT620" s="59" t="s">
        <v>3019</v>
      </c>
      <c r="GYU620" s="59" t="s">
        <v>2843</v>
      </c>
      <c r="GYV620" s="59" t="s">
        <v>5944</v>
      </c>
      <c r="GYW620" s="11" t="s">
        <v>1420</v>
      </c>
      <c r="GYX620" s="11" t="e">
        <f>_xlfn.XLOOKUP(GYW620,'User Stories'!GYR:GYR,'User Stories'!GYS:GYS)</f>
        <v>#N/A</v>
      </c>
      <c r="GYY620" s="55"/>
      <c r="GZA620" s="20" t="s">
        <v>3020</v>
      </c>
      <c r="GZB620" s="11" t="s">
        <v>5986</v>
      </c>
      <c r="GZC620" s="59" t="s">
        <v>5987</v>
      </c>
      <c r="GZD620" s="59" t="s">
        <v>5988</v>
      </c>
      <c r="GZE620" s="59" t="s">
        <v>2984</v>
      </c>
      <c r="GZF620" s="59" t="s">
        <v>5989</v>
      </c>
      <c r="GZG620" s="59" t="s">
        <v>5990</v>
      </c>
      <c r="GZH620" s="59" t="s">
        <v>257</v>
      </c>
      <c r="GZI620" s="59"/>
      <c r="GZJ620" s="59" t="s">
        <v>3019</v>
      </c>
      <c r="GZK620" s="59" t="s">
        <v>2843</v>
      </c>
      <c r="GZL620" s="59" t="s">
        <v>5944</v>
      </c>
      <c r="GZM620" s="11" t="s">
        <v>1420</v>
      </c>
      <c r="GZN620" s="11" t="e">
        <f>_xlfn.XLOOKUP(GZM620,'User Stories'!GZH:GZH,'User Stories'!GZI:GZI)</f>
        <v>#N/A</v>
      </c>
      <c r="GZO620" s="55"/>
      <c r="GZQ620" s="20" t="s">
        <v>3020</v>
      </c>
      <c r="GZR620" s="11" t="s">
        <v>5986</v>
      </c>
      <c r="GZS620" s="59" t="s">
        <v>5987</v>
      </c>
      <c r="GZT620" s="59" t="s">
        <v>5988</v>
      </c>
      <c r="GZU620" s="59" t="s">
        <v>2984</v>
      </c>
      <c r="GZV620" s="59" t="s">
        <v>5989</v>
      </c>
      <c r="GZW620" s="59" t="s">
        <v>5990</v>
      </c>
      <c r="GZX620" s="59" t="s">
        <v>257</v>
      </c>
      <c r="GZY620" s="59"/>
      <c r="GZZ620" s="59" t="s">
        <v>3019</v>
      </c>
      <c r="HAA620" s="59" t="s">
        <v>2843</v>
      </c>
      <c r="HAB620" s="59" t="s">
        <v>5944</v>
      </c>
      <c r="HAC620" s="11" t="s">
        <v>1420</v>
      </c>
      <c r="HAD620" s="11" t="e">
        <f>_xlfn.XLOOKUP(HAC620,'User Stories'!GZX:GZX,'User Stories'!GZY:GZY)</f>
        <v>#N/A</v>
      </c>
      <c r="HAE620" s="55"/>
      <c r="HAG620" s="20" t="s">
        <v>3020</v>
      </c>
      <c r="HAH620" s="11" t="s">
        <v>5986</v>
      </c>
      <c r="HAI620" s="59" t="s">
        <v>5987</v>
      </c>
      <c r="HAJ620" s="59" t="s">
        <v>5988</v>
      </c>
      <c r="HAK620" s="59" t="s">
        <v>2984</v>
      </c>
      <c r="HAL620" s="59" t="s">
        <v>5989</v>
      </c>
      <c r="HAM620" s="59" t="s">
        <v>5990</v>
      </c>
      <c r="HAN620" s="59" t="s">
        <v>257</v>
      </c>
      <c r="HAO620" s="59"/>
      <c r="HAP620" s="59" t="s">
        <v>3019</v>
      </c>
      <c r="HAQ620" s="59" t="s">
        <v>2843</v>
      </c>
      <c r="HAR620" s="59" t="s">
        <v>5944</v>
      </c>
      <c r="HAS620" s="11" t="s">
        <v>1420</v>
      </c>
      <c r="HAT620" s="11" t="e">
        <f>_xlfn.XLOOKUP(HAS620,'User Stories'!HAN:HAN,'User Stories'!HAO:HAO)</f>
        <v>#N/A</v>
      </c>
      <c r="HAU620" s="55"/>
      <c r="HAW620" s="20" t="s">
        <v>3020</v>
      </c>
      <c r="HAX620" s="11" t="s">
        <v>5986</v>
      </c>
      <c r="HAY620" s="59" t="s">
        <v>5987</v>
      </c>
      <c r="HAZ620" s="59" t="s">
        <v>5988</v>
      </c>
      <c r="HBA620" s="59" t="s">
        <v>2984</v>
      </c>
      <c r="HBB620" s="59" t="s">
        <v>5989</v>
      </c>
      <c r="HBC620" s="59" t="s">
        <v>5990</v>
      </c>
      <c r="HBD620" s="59" t="s">
        <v>257</v>
      </c>
      <c r="HBE620" s="59"/>
      <c r="HBF620" s="59" t="s">
        <v>3019</v>
      </c>
      <c r="HBG620" s="59" t="s">
        <v>2843</v>
      </c>
      <c r="HBH620" s="59" t="s">
        <v>5944</v>
      </c>
      <c r="HBI620" s="11" t="s">
        <v>1420</v>
      </c>
      <c r="HBJ620" s="11" t="e">
        <f>_xlfn.XLOOKUP(HBI620,'User Stories'!HBD:HBD,'User Stories'!HBE:HBE)</f>
        <v>#N/A</v>
      </c>
      <c r="HBK620" s="55"/>
      <c r="HBM620" s="20" t="s">
        <v>3020</v>
      </c>
      <c r="HBN620" s="11" t="s">
        <v>5986</v>
      </c>
      <c r="HBO620" s="59" t="s">
        <v>5987</v>
      </c>
      <c r="HBP620" s="59" t="s">
        <v>5988</v>
      </c>
      <c r="HBQ620" s="59" t="s">
        <v>2984</v>
      </c>
      <c r="HBR620" s="59" t="s">
        <v>5989</v>
      </c>
      <c r="HBS620" s="59" t="s">
        <v>5990</v>
      </c>
      <c r="HBT620" s="59" t="s">
        <v>257</v>
      </c>
      <c r="HBU620" s="59"/>
      <c r="HBV620" s="59" t="s">
        <v>3019</v>
      </c>
      <c r="HBW620" s="59" t="s">
        <v>2843</v>
      </c>
      <c r="HBX620" s="59" t="s">
        <v>5944</v>
      </c>
      <c r="HBY620" s="11" t="s">
        <v>1420</v>
      </c>
      <c r="HBZ620" s="11" t="e">
        <f>_xlfn.XLOOKUP(HBY620,'User Stories'!HBT:HBT,'User Stories'!HBU:HBU)</f>
        <v>#N/A</v>
      </c>
      <c r="HCA620" s="55"/>
      <c r="HCC620" s="20" t="s">
        <v>3020</v>
      </c>
      <c r="HCD620" s="11" t="s">
        <v>5986</v>
      </c>
      <c r="HCE620" s="59" t="s">
        <v>5987</v>
      </c>
      <c r="HCF620" s="59" t="s">
        <v>5988</v>
      </c>
      <c r="HCG620" s="59" t="s">
        <v>2984</v>
      </c>
      <c r="HCH620" s="59" t="s">
        <v>5989</v>
      </c>
      <c r="HCI620" s="59" t="s">
        <v>5990</v>
      </c>
      <c r="HCJ620" s="59" t="s">
        <v>257</v>
      </c>
      <c r="HCK620" s="59"/>
      <c r="HCL620" s="59" t="s">
        <v>3019</v>
      </c>
      <c r="HCM620" s="59" t="s">
        <v>2843</v>
      </c>
      <c r="HCN620" s="59" t="s">
        <v>5944</v>
      </c>
      <c r="HCO620" s="11" t="s">
        <v>1420</v>
      </c>
      <c r="HCP620" s="11" t="e">
        <f>_xlfn.XLOOKUP(HCO620,'User Stories'!HCJ:HCJ,'User Stories'!HCK:HCK)</f>
        <v>#N/A</v>
      </c>
      <c r="HCQ620" s="55"/>
      <c r="HCS620" s="20" t="s">
        <v>3020</v>
      </c>
      <c r="HCT620" s="11" t="s">
        <v>5986</v>
      </c>
      <c r="HCU620" s="59" t="s">
        <v>5987</v>
      </c>
      <c r="HCV620" s="59" t="s">
        <v>5988</v>
      </c>
      <c r="HCW620" s="59" t="s">
        <v>2984</v>
      </c>
      <c r="HCX620" s="59" t="s">
        <v>5989</v>
      </c>
      <c r="HCY620" s="59" t="s">
        <v>5990</v>
      </c>
      <c r="HCZ620" s="59" t="s">
        <v>257</v>
      </c>
      <c r="HDA620" s="59"/>
      <c r="HDB620" s="59" t="s">
        <v>3019</v>
      </c>
      <c r="HDC620" s="59" t="s">
        <v>2843</v>
      </c>
      <c r="HDD620" s="59" t="s">
        <v>5944</v>
      </c>
      <c r="HDE620" s="11" t="s">
        <v>1420</v>
      </c>
      <c r="HDF620" s="11" t="e">
        <f>_xlfn.XLOOKUP(HDE620,'User Stories'!HCZ:HCZ,'User Stories'!HDA:HDA)</f>
        <v>#N/A</v>
      </c>
      <c r="HDG620" s="55"/>
      <c r="HDI620" s="20" t="s">
        <v>3020</v>
      </c>
      <c r="HDJ620" s="11" t="s">
        <v>5986</v>
      </c>
      <c r="HDK620" s="59" t="s">
        <v>5987</v>
      </c>
      <c r="HDL620" s="59" t="s">
        <v>5988</v>
      </c>
      <c r="HDM620" s="59" t="s">
        <v>2984</v>
      </c>
      <c r="HDN620" s="59" t="s">
        <v>5989</v>
      </c>
      <c r="HDO620" s="59" t="s">
        <v>5990</v>
      </c>
      <c r="HDP620" s="59" t="s">
        <v>257</v>
      </c>
      <c r="HDQ620" s="59"/>
      <c r="HDR620" s="59" t="s">
        <v>3019</v>
      </c>
      <c r="HDS620" s="59" t="s">
        <v>2843</v>
      </c>
      <c r="HDT620" s="59" t="s">
        <v>5944</v>
      </c>
      <c r="HDU620" s="11" t="s">
        <v>1420</v>
      </c>
      <c r="HDV620" s="11" t="e">
        <f>_xlfn.XLOOKUP(HDU620,'User Stories'!HDP:HDP,'User Stories'!HDQ:HDQ)</f>
        <v>#N/A</v>
      </c>
      <c r="HDW620" s="55"/>
      <c r="HDY620" s="20" t="s">
        <v>3020</v>
      </c>
      <c r="HDZ620" s="11" t="s">
        <v>5986</v>
      </c>
      <c r="HEA620" s="59" t="s">
        <v>5987</v>
      </c>
      <c r="HEB620" s="59" t="s">
        <v>5988</v>
      </c>
      <c r="HEC620" s="59" t="s">
        <v>2984</v>
      </c>
      <c r="HED620" s="59" t="s">
        <v>5989</v>
      </c>
      <c r="HEE620" s="59" t="s">
        <v>5990</v>
      </c>
      <c r="HEF620" s="59" t="s">
        <v>257</v>
      </c>
      <c r="HEG620" s="59"/>
      <c r="HEH620" s="59" t="s">
        <v>3019</v>
      </c>
      <c r="HEI620" s="59" t="s">
        <v>2843</v>
      </c>
      <c r="HEJ620" s="59" t="s">
        <v>5944</v>
      </c>
      <c r="HEK620" s="11" t="s">
        <v>1420</v>
      </c>
      <c r="HEL620" s="11" t="e">
        <f>_xlfn.XLOOKUP(HEK620,'User Stories'!HEF:HEF,'User Stories'!HEG:HEG)</f>
        <v>#N/A</v>
      </c>
      <c r="HEM620" s="55"/>
      <c r="HEO620" s="20" t="s">
        <v>3020</v>
      </c>
      <c r="HEP620" s="11" t="s">
        <v>5986</v>
      </c>
      <c r="HEQ620" s="59" t="s">
        <v>5987</v>
      </c>
      <c r="HER620" s="59" t="s">
        <v>5988</v>
      </c>
      <c r="HES620" s="59" t="s">
        <v>2984</v>
      </c>
      <c r="HET620" s="59" t="s">
        <v>5989</v>
      </c>
      <c r="HEU620" s="59" t="s">
        <v>5990</v>
      </c>
      <c r="HEV620" s="59" t="s">
        <v>257</v>
      </c>
      <c r="HEW620" s="59"/>
      <c r="HEX620" s="59" t="s">
        <v>3019</v>
      </c>
      <c r="HEY620" s="59" t="s">
        <v>2843</v>
      </c>
      <c r="HEZ620" s="59" t="s">
        <v>5944</v>
      </c>
      <c r="HFA620" s="11" t="s">
        <v>1420</v>
      </c>
      <c r="HFB620" s="11" t="e">
        <f>_xlfn.XLOOKUP(HFA620,'User Stories'!HEV:HEV,'User Stories'!HEW:HEW)</f>
        <v>#N/A</v>
      </c>
      <c r="HFC620" s="55"/>
      <c r="HFE620" s="20" t="s">
        <v>3020</v>
      </c>
      <c r="HFF620" s="11" t="s">
        <v>5986</v>
      </c>
      <c r="HFG620" s="59" t="s">
        <v>5987</v>
      </c>
      <c r="HFH620" s="59" t="s">
        <v>5988</v>
      </c>
      <c r="HFI620" s="59" t="s">
        <v>2984</v>
      </c>
      <c r="HFJ620" s="59" t="s">
        <v>5989</v>
      </c>
      <c r="HFK620" s="59" t="s">
        <v>5990</v>
      </c>
      <c r="HFL620" s="59" t="s">
        <v>257</v>
      </c>
      <c r="HFM620" s="59"/>
      <c r="HFN620" s="59" t="s">
        <v>3019</v>
      </c>
      <c r="HFO620" s="59" t="s">
        <v>2843</v>
      </c>
      <c r="HFP620" s="59" t="s">
        <v>5944</v>
      </c>
      <c r="HFQ620" s="11" t="s">
        <v>1420</v>
      </c>
      <c r="HFR620" s="11" t="e">
        <f>_xlfn.XLOOKUP(HFQ620,'User Stories'!HFL:HFL,'User Stories'!HFM:HFM)</f>
        <v>#N/A</v>
      </c>
      <c r="HFS620" s="55"/>
      <c r="HFU620" s="20" t="s">
        <v>3020</v>
      </c>
      <c r="HFV620" s="11" t="s">
        <v>5986</v>
      </c>
      <c r="HFW620" s="59" t="s">
        <v>5987</v>
      </c>
      <c r="HFX620" s="59" t="s">
        <v>5988</v>
      </c>
      <c r="HFY620" s="59" t="s">
        <v>2984</v>
      </c>
      <c r="HFZ620" s="59" t="s">
        <v>5989</v>
      </c>
      <c r="HGA620" s="59" t="s">
        <v>5990</v>
      </c>
      <c r="HGB620" s="59" t="s">
        <v>257</v>
      </c>
      <c r="HGC620" s="59"/>
      <c r="HGD620" s="59" t="s">
        <v>3019</v>
      </c>
      <c r="HGE620" s="59" t="s">
        <v>2843</v>
      </c>
      <c r="HGF620" s="59" t="s">
        <v>5944</v>
      </c>
      <c r="HGG620" s="11" t="s">
        <v>1420</v>
      </c>
      <c r="HGH620" s="11" t="e">
        <f>_xlfn.XLOOKUP(HGG620,'User Stories'!HGB:HGB,'User Stories'!HGC:HGC)</f>
        <v>#N/A</v>
      </c>
      <c r="HGI620" s="55"/>
      <c r="HGK620" s="20" t="s">
        <v>3020</v>
      </c>
      <c r="HGL620" s="11" t="s">
        <v>5986</v>
      </c>
      <c r="HGM620" s="59" t="s">
        <v>5987</v>
      </c>
      <c r="HGN620" s="59" t="s">
        <v>5988</v>
      </c>
      <c r="HGO620" s="59" t="s">
        <v>2984</v>
      </c>
      <c r="HGP620" s="59" t="s">
        <v>5989</v>
      </c>
      <c r="HGQ620" s="59" t="s">
        <v>5990</v>
      </c>
      <c r="HGR620" s="59" t="s">
        <v>257</v>
      </c>
      <c r="HGS620" s="59"/>
      <c r="HGT620" s="59" t="s">
        <v>3019</v>
      </c>
      <c r="HGU620" s="59" t="s">
        <v>2843</v>
      </c>
      <c r="HGV620" s="59" t="s">
        <v>5944</v>
      </c>
      <c r="HGW620" s="11" t="s">
        <v>1420</v>
      </c>
      <c r="HGX620" s="11" t="e">
        <f>_xlfn.XLOOKUP(HGW620,'User Stories'!HGR:HGR,'User Stories'!HGS:HGS)</f>
        <v>#N/A</v>
      </c>
      <c r="HGY620" s="55"/>
      <c r="HHA620" s="20" t="s">
        <v>3020</v>
      </c>
      <c r="HHB620" s="11" t="s">
        <v>5986</v>
      </c>
      <c r="HHC620" s="59" t="s">
        <v>5987</v>
      </c>
      <c r="HHD620" s="59" t="s">
        <v>5988</v>
      </c>
      <c r="HHE620" s="59" t="s">
        <v>2984</v>
      </c>
      <c r="HHF620" s="59" t="s">
        <v>5989</v>
      </c>
      <c r="HHG620" s="59" t="s">
        <v>5990</v>
      </c>
      <c r="HHH620" s="59" t="s">
        <v>257</v>
      </c>
      <c r="HHI620" s="59"/>
      <c r="HHJ620" s="59" t="s">
        <v>3019</v>
      </c>
      <c r="HHK620" s="59" t="s">
        <v>2843</v>
      </c>
      <c r="HHL620" s="59" t="s">
        <v>5944</v>
      </c>
      <c r="HHM620" s="11" t="s">
        <v>1420</v>
      </c>
      <c r="HHN620" s="11" t="e">
        <f>_xlfn.XLOOKUP(HHM620,'User Stories'!HHH:HHH,'User Stories'!HHI:HHI)</f>
        <v>#N/A</v>
      </c>
      <c r="HHO620" s="55"/>
      <c r="HHQ620" s="20" t="s">
        <v>3020</v>
      </c>
      <c r="HHR620" s="11" t="s">
        <v>5986</v>
      </c>
      <c r="HHS620" s="59" t="s">
        <v>5987</v>
      </c>
      <c r="HHT620" s="59" t="s">
        <v>5988</v>
      </c>
      <c r="HHU620" s="59" t="s">
        <v>2984</v>
      </c>
      <c r="HHV620" s="59" t="s">
        <v>5989</v>
      </c>
      <c r="HHW620" s="59" t="s">
        <v>5990</v>
      </c>
      <c r="HHX620" s="59" t="s">
        <v>257</v>
      </c>
      <c r="HHY620" s="59"/>
      <c r="HHZ620" s="59" t="s">
        <v>3019</v>
      </c>
      <c r="HIA620" s="59" t="s">
        <v>2843</v>
      </c>
      <c r="HIB620" s="59" t="s">
        <v>5944</v>
      </c>
      <c r="HIC620" s="11" t="s">
        <v>1420</v>
      </c>
      <c r="HID620" s="11" t="e">
        <f>_xlfn.XLOOKUP(HIC620,'User Stories'!HHX:HHX,'User Stories'!HHY:HHY)</f>
        <v>#N/A</v>
      </c>
      <c r="HIE620" s="55"/>
      <c r="HIG620" s="20" t="s">
        <v>3020</v>
      </c>
      <c r="HIH620" s="11" t="s">
        <v>5986</v>
      </c>
      <c r="HII620" s="59" t="s">
        <v>5987</v>
      </c>
      <c r="HIJ620" s="59" t="s">
        <v>5988</v>
      </c>
      <c r="HIK620" s="59" t="s">
        <v>2984</v>
      </c>
      <c r="HIL620" s="59" t="s">
        <v>5989</v>
      </c>
      <c r="HIM620" s="59" t="s">
        <v>5990</v>
      </c>
      <c r="HIN620" s="59" t="s">
        <v>257</v>
      </c>
      <c r="HIO620" s="59"/>
      <c r="HIP620" s="59" t="s">
        <v>3019</v>
      </c>
      <c r="HIQ620" s="59" t="s">
        <v>2843</v>
      </c>
      <c r="HIR620" s="59" t="s">
        <v>5944</v>
      </c>
      <c r="HIS620" s="11" t="s">
        <v>1420</v>
      </c>
      <c r="HIT620" s="11" t="e">
        <f>_xlfn.XLOOKUP(HIS620,'User Stories'!HIN:HIN,'User Stories'!HIO:HIO)</f>
        <v>#N/A</v>
      </c>
      <c r="HIU620" s="55"/>
      <c r="HIW620" s="20" t="s">
        <v>3020</v>
      </c>
      <c r="HIX620" s="11" t="s">
        <v>5986</v>
      </c>
      <c r="HIY620" s="59" t="s">
        <v>5987</v>
      </c>
      <c r="HIZ620" s="59" t="s">
        <v>5988</v>
      </c>
      <c r="HJA620" s="59" t="s">
        <v>2984</v>
      </c>
      <c r="HJB620" s="59" t="s">
        <v>5989</v>
      </c>
      <c r="HJC620" s="59" t="s">
        <v>5990</v>
      </c>
      <c r="HJD620" s="59" t="s">
        <v>257</v>
      </c>
      <c r="HJE620" s="59"/>
      <c r="HJF620" s="59" t="s">
        <v>3019</v>
      </c>
      <c r="HJG620" s="59" t="s">
        <v>2843</v>
      </c>
      <c r="HJH620" s="59" t="s">
        <v>5944</v>
      </c>
      <c r="HJI620" s="11" t="s">
        <v>1420</v>
      </c>
      <c r="HJJ620" s="11" t="e">
        <f>_xlfn.XLOOKUP(HJI620,'User Stories'!HJD:HJD,'User Stories'!HJE:HJE)</f>
        <v>#N/A</v>
      </c>
      <c r="HJK620" s="55"/>
      <c r="HJM620" s="20" t="s">
        <v>3020</v>
      </c>
      <c r="HJN620" s="11" t="s">
        <v>5986</v>
      </c>
      <c r="HJO620" s="59" t="s">
        <v>5987</v>
      </c>
      <c r="HJP620" s="59" t="s">
        <v>5988</v>
      </c>
      <c r="HJQ620" s="59" t="s">
        <v>2984</v>
      </c>
      <c r="HJR620" s="59" t="s">
        <v>5989</v>
      </c>
      <c r="HJS620" s="59" t="s">
        <v>5990</v>
      </c>
      <c r="HJT620" s="59" t="s">
        <v>257</v>
      </c>
      <c r="HJU620" s="59"/>
      <c r="HJV620" s="59" t="s">
        <v>3019</v>
      </c>
      <c r="HJW620" s="59" t="s">
        <v>2843</v>
      </c>
      <c r="HJX620" s="59" t="s">
        <v>5944</v>
      </c>
      <c r="HJY620" s="11" t="s">
        <v>1420</v>
      </c>
      <c r="HJZ620" s="11" t="e">
        <f>_xlfn.XLOOKUP(HJY620,'User Stories'!HJT:HJT,'User Stories'!HJU:HJU)</f>
        <v>#N/A</v>
      </c>
      <c r="HKA620" s="55"/>
      <c r="HKC620" s="20" t="s">
        <v>3020</v>
      </c>
      <c r="HKD620" s="11" t="s">
        <v>5986</v>
      </c>
      <c r="HKE620" s="59" t="s">
        <v>5987</v>
      </c>
      <c r="HKF620" s="59" t="s">
        <v>5988</v>
      </c>
      <c r="HKG620" s="59" t="s">
        <v>2984</v>
      </c>
      <c r="HKH620" s="59" t="s">
        <v>5989</v>
      </c>
      <c r="HKI620" s="59" t="s">
        <v>5990</v>
      </c>
      <c r="HKJ620" s="59" t="s">
        <v>257</v>
      </c>
      <c r="HKK620" s="59"/>
      <c r="HKL620" s="59" t="s">
        <v>3019</v>
      </c>
      <c r="HKM620" s="59" t="s">
        <v>2843</v>
      </c>
      <c r="HKN620" s="59" t="s">
        <v>5944</v>
      </c>
      <c r="HKO620" s="11" t="s">
        <v>1420</v>
      </c>
      <c r="HKP620" s="11" t="e">
        <f>_xlfn.XLOOKUP(HKO620,'User Stories'!HKJ:HKJ,'User Stories'!HKK:HKK)</f>
        <v>#N/A</v>
      </c>
      <c r="HKQ620" s="55"/>
      <c r="HKS620" s="20" t="s">
        <v>3020</v>
      </c>
      <c r="HKT620" s="11" t="s">
        <v>5986</v>
      </c>
      <c r="HKU620" s="59" t="s">
        <v>5987</v>
      </c>
      <c r="HKV620" s="59" t="s">
        <v>5988</v>
      </c>
      <c r="HKW620" s="59" t="s">
        <v>2984</v>
      </c>
      <c r="HKX620" s="59" t="s">
        <v>5989</v>
      </c>
      <c r="HKY620" s="59" t="s">
        <v>5990</v>
      </c>
      <c r="HKZ620" s="59" t="s">
        <v>257</v>
      </c>
      <c r="HLA620" s="59"/>
      <c r="HLB620" s="59" t="s">
        <v>3019</v>
      </c>
      <c r="HLC620" s="59" t="s">
        <v>2843</v>
      </c>
      <c r="HLD620" s="59" t="s">
        <v>5944</v>
      </c>
      <c r="HLE620" s="11" t="s">
        <v>1420</v>
      </c>
      <c r="HLF620" s="11" t="e">
        <f>_xlfn.XLOOKUP(HLE620,'User Stories'!HKZ:HKZ,'User Stories'!HLA:HLA)</f>
        <v>#N/A</v>
      </c>
      <c r="HLG620" s="55"/>
      <c r="HLI620" s="20" t="s">
        <v>3020</v>
      </c>
      <c r="HLJ620" s="11" t="s">
        <v>5986</v>
      </c>
      <c r="HLK620" s="59" t="s">
        <v>5987</v>
      </c>
      <c r="HLL620" s="59" t="s">
        <v>5988</v>
      </c>
      <c r="HLM620" s="59" t="s">
        <v>2984</v>
      </c>
      <c r="HLN620" s="59" t="s">
        <v>5989</v>
      </c>
      <c r="HLO620" s="59" t="s">
        <v>5990</v>
      </c>
      <c r="HLP620" s="59" t="s">
        <v>257</v>
      </c>
      <c r="HLQ620" s="59"/>
      <c r="HLR620" s="59" t="s">
        <v>3019</v>
      </c>
      <c r="HLS620" s="59" t="s">
        <v>2843</v>
      </c>
      <c r="HLT620" s="59" t="s">
        <v>5944</v>
      </c>
      <c r="HLU620" s="11" t="s">
        <v>1420</v>
      </c>
      <c r="HLV620" s="11" t="e">
        <f>_xlfn.XLOOKUP(HLU620,'User Stories'!HLP:HLP,'User Stories'!HLQ:HLQ)</f>
        <v>#N/A</v>
      </c>
      <c r="HLW620" s="55"/>
      <c r="HLY620" s="20" t="s">
        <v>3020</v>
      </c>
      <c r="HLZ620" s="11" t="s">
        <v>5986</v>
      </c>
      <c r="HMA620" s="59" t="s">
        <v>5987</v>
      </c>
      <c r="HMB620" s="59" t="s">
        <v>5988</v>
      </c>
      <c r="HMC620" s="59" t="s">
        <v>2984</v>
      </c>
      <c r="HMD620" s="59" t="s">
        <v>5989</v>
      </c>
      <c r="HME620" s="59" t="s">
        <v>5990</v>
      </c>
      <c r="HMF620" s="59" t="s">
        <v>257</v>
      </c>
      <c r="HMG620" s="59"/>
      <c r="HMH620" s="59" t="s">
        <v>3019</v>
      </c>
      <c r="HMI620" s="59" t="s">
        <v>2843</v>
      </c>
      <c r="HMJ620" s="59" t="s">
        <v>5944</v>
      </c>
      <c r="HMK620" s="11" t="s">
        <v>1420</v>
      </c>
      <c r="HML620" s="11" t="e">
        <f>_xlfn.XLOOKUP(HMK620,'User Stories'!HMF:HMF,'User Stories'!HMG:HMG)</f>
        <v>#N/A</v>
      </c>
      <c r="HMM620" s="55"/>
      <c r="HMO620" s="20" t="s">
        <v>3020</v>
      </c>
      <c r="HMP620" s="11" t="s">
        <v>5986</v>
      </c>
      <c r="HMQ620" s="59" t="s">
        <v>5987</v>
      </c>
      <c r="HMR620" s="59" t="s">
        <v>5988</v>
      </c>
      <c r="HMS620" s="59" t="s">
        <v>2984</v>
      </c>
      <c r="HMT620" s="59" t="s">
        <v>5989</v>
      </c>
      <c r="HMU620" s="59" t="s">
        <v>5990</v>
      </c>
      <c r="HMV620" s="59" t="s">
        <v>257</v>
      </c>
      <c r="HMW620" s="59"/>
      <c r="HMX620" s="59" t="s">
        <v>3019</v>
      </c>
      <c r="HMY620" s="59" t="s">
        <v>2843</v>
      </c>
      <c r="HMZ620" s="59" t="s">
        <v>5944</v>
      </c>
      <c r="HNA620" s="11" t="s">
        <v>1420</v>
      </c>
      <c r="HNB620" s="11" t="e">
        <f>_xlfn.XLOOKUP(HNA620,'User Stories'!HMV:HMV,'User Stories'!HMW:HMW)</f>
        <v>#N/A</v>
      </c>
      <c r="HNC620" s="55"/>
      <c r="HNE620" s="20" t="s">
        <v>3020</v>
      </c>
      <c r="HNF620" s="11" t="s">
        <v>5986</v>
      </c>
      <c r="HNG620" s="59" t="s">
        <v>5987</v>
      </c>
      <c r="HNH620" s="59" t="s">
        <v>5988</v>
      </c>
      <c r="HNI620" s="59" t="s">
        <v>2984</v>
      </c>
      <c r="HNJ620" s="59" t="s">
        <v>5989</v>
      </c>
      <c r="HNK620" s="59" t="s">
        <v>5990</v>
      </c>
      <c r="HNL620" s="59" t="s">
        <v>257</v>
      </c>
      <c r="HNM620" s="59"/>
      <c r="HNN620" s="59" t="s">
        <v>3019</v>
      </c>
      <c r="HNO620" s="59" t="s">
        <v>2843</v>
      </c>
      <c r="HNP620" s="59" t="s">
        <v>5944</v>
      </c>
      <c r="HNQ620" s="11" t="s">
        <v>1420</v>
      </c>
      <c r="HNR620" s="11" t="e">
        <f>_xlfn.XLOOKUP(HNQ620,'User Stories'!HNL:HNL,'User Stories'!HNM:HNM)</f>
        <v>#N/A</v>
      </c>
      <c r="HNS620" s="55"/>
      <c r="HNU620" s="20" t="s">
        <v>3020</v>
      </c>
      <c r="HNV620" s="11" t="s">
        <v>5986</v>
      </c>
      <c r="HNW620" s="59" t="s">
        <v>5987</v>
      </c>
      <c r="HNX620" s="59" t="s">
        <v>5988</v>
      </c>
      <c r="HNY620" s="59" t="s">
        <v>2984</v>
      </c>
      <c r="HNZ620" s="59" t="s">
        <v>5989</v>
      </c>
      <c r="HOA620" s="59" t="s">
        <v>5990</v>
      </c>
      <c r="HOB620" s="59" t="s">
        <v>257</v>
      </c>
      <c r="HOC620" s="59"/>
      <c r="HOD620" s="59" t="s">
        <v>3019</v>
      </c>
      <c r="HOE620" s="59" t="s">
        <v>2843</v>
      </c>
      <c r="HOF620" s="59" t="s">
        <v>5944</v>
      </c>
      <c r="HOG620" s="11" t="s">
        <v>1420</v>
      </c>
      <c r="HOH620" s="11" t="e">
        <f>_xlfn.XLOOKUP(HOG620,'User Stories'!HOB:HOB,'User Stories'!HOC:HOC)</f>
        <v>#N/A</v>
      </c>
      <c r="HOI620" s="55"/>
      <c r="HOK620" s="20" t="s">
        <v>3020</v>
      </c>
      <c r="HOL620" s="11" t="s">
        <v>5986</v>
      </c>
      <c r="HOM620" s="59" t="s">
        <v>5987</v>
      </c>
      <c r="HON620" s="59" t="s">
        <v>5988</v>
      </c>
      <c r="HOO620" s="59" t="s">
        <v>2984</v>
      </c>
      <c r="HOP620" s="59" t="s">
        <v>5989</v>
      </c>
      <c r="HOQ620" s="59" t="s">
        <v>5990</v>
      </c>
      <c r="HOR620" s="59" t="s">
        <v>257</v>
      </c>
      <c r="HOS620" s="59"/>
      <c r="HOT620" s="59" t="s">
        <v>3019</v>
      </c>
      <c r="HOU620" s="59" t="s">
        <v>2843</v>
      </c>
      <c r="HOV620" s="59" t="s">
        <v>5944</v>
      </c>
      <c r="HOW620" s="11" t="s">
        <v>1420</v>
      </c>
      <c r="HOX620" s="11" t="e">
        <f>_xlfn.XLOOKUP(HOW620,'User Stories'!HOR:HOR,'User Stories'!HOS:HOS)</f>
        <v>#N/A</v>
      </c>
      <c r="HOY620" s="55"/>
      <c r="HPA620" s="20" t="s">
        <v>3020</v>
      </c>
      <c r="HPB620" s="11" t="s">
        <v>5986</v>
      </c>
      <c r="HPC620" s="59" t="s">
        <v>5987</v>
      </c>
      <c r="HPD620" s="59" t="s">
        <v>5988</v>
      </c>
      <c r="HPE620" s="59" t="s">
        <v>2984</v>
      </c>
      <c r="HPF620" s="59" t="s">
        <v>5989</v>
      </c>
      <c r="HPG620" s="59" t="s">
        <v>5990</v>
      </c>
      <c r="HPH620" s="59" t="s">
        <v>257</v>
      </c>
      <c r="HPI620" s="59"/>
      <c r="HPJ620" s="59" t="s">
        <v>3019</v>
      </c>
      <c r="HPK620" s="59" t="s">
        <v>2843</v>
      </c>
      <c r="HPL620" s="59" t="s">
        <v>5944</v>
      </c>
      <c r="HPM620" s="11" t="s">
        <v>1420</v>
      </c>
      <c r="HPN620" s="11" t="e">
        <f>_xlfn.XLOOKUP(HPM620,'User Stories'!HPH:HPH,'User Stories'!HPI:HPI)</f>
        <v>#N/A</v>
      </c>
      <c r="HPO620" s="55"/>
      <c r="HPQ620" s="20" t="s">
        <v>3020</v>
      </c>
      <c r="HPR620" s="11" t="s">
        <v>5986</v>
      </c>
      <c r="HPS620" s="59" t="s">
        <v>5987</v>
      </c>
      <c r="HPT620" s="59" t="s">
        <v>5988</v>
      </c>
      <c r="HPU620" s="59" t="s">
        <v>2984</v>
      </c>
      <c r="HPV620" s="59" t="s">
        <v>5989</v>
      </c>
      <c r="HPW620" s="59" t="s">
        <v>5990</v>
      </c>
      <c r="HPX620" s="59" t="s">
        <v>257</v>
      </c>
      <c r="HPY620" s="59"/>
      <c r="HPZ620" s="59" t="s">
        <v>3019</v>
      </c>
      <c r="HQA620" s="59" t="s">
        <v>2843</v>
      </c>
      <c r="HQB620" s="59" t="s">
        <v>5944</v>
      </c>
      <c r="HQC620" s="11" t="s">
        <v>1420</v>
      </c>
      <c r="HQD620" s="11" t="e">
        <f>_xlfn.XLOOKUP(HQC620,'User Stories'!HPX:HPX,'User Stories'!HPY:HPY)</f>
        <v>#N/A</v>
      </c>
      <c r="HQE620" s="55"/>
      <c r="HQG620" s="20" t="s">
        <v>3020</v>
      </c>
      <c r="HQH620" s="11" t="s">
        <v>5986</v>
      </c>
      <c r="HQI620" s="59" t="s">
        <v>5987</v>
      </c>
      <c r="HQJ620" s="59" t="s">
        <v>5988</v>
      </c>
      <c r="HQK620" s="59" t="s">
        <v>2984</v>
      </c>
      <c r="HQL620" s="59" t="s">
        <v>5989</v>
      </c>
      <c r="HQM620" s="59" t="s">
        <v>5990</v>
      </c>
      <c r="HQN620" s="59" t="s">
        <v>257</v>
      </c>
      <c r="HQO620" s="59"/>
      <c r="HQP620" s="59" t="s">
        <v>3019</v>
      </c>
      <c r="HQQ620" s="59" t="s">
        <v>2843</v>
      </c>
      <c r="HQR620" s="59" t="s">
        <v>5944</v>
      </c>
      <c r="HQS620" s="11" t="s">
        <v>1420</v>
      </c>
      <c r="HQT620" s="11" t="e">
        <f>_xlfn.XLOOKUP(HQS620,'User Stories'!HQN:HQN,'User Stories'!HQO:HQO)</f>
        <v>#N/A</v>
      </c>
      <c r="HQU620" s="55"/>
      <c r="HQW620" s="20" t="s">
        <v>3020</v>
      </c>
      <c r="HQX620" s="11" t="s">
        <v>5986</v>
      </c>
      <c r="HQY620" s="59" t="s">
        <v>5987</v>
      </c>
      <c r="HQZ620" s="59" t="s">
        <v>5988</v>
      </c>
      <c r="HRA620" s="59" t="s">
        <v>2984</v>
      </c>
      <c r="HRB620" s="59" t="s">
        <v>5989</v>
      </c>
      <c r="HRC620" s="59" t="s">
        <v>5990</v>
      </c>
      <c r="HRD620" s="59" t="s">
        <v>257</v>
      </c>
      <c r="HRE620" s="59"/>
      <c r="HRF620" s="59" t="s">
        <v>3019</v>
      </c>
      <c r="HRG620" s="59" t="s">
        <v>2843</v>
      </c>
      <c r="HRH620" s="59" t="s">
        <v>5944</v>
      </c>
      <c r="HRI620" s="11" t="s">
        <v>1420</v>
      </c>
      <c r="HRJ620" s="11" t="e">
        <f>_xlfn.XLOOKUP(HRI620,'User Stories'!HRD:HRD,'User Stories'!HRE:HRE)</f>
        <v>#N/A</v>
      </c>
      <c r="HRK620" s="55"/>
      <c r="HRM620" s="20" t="s">
        <v>3020</v>
      </c>
      <c r="HRN620" s="11" t="s">
        <v>5986</v>
      </c>
      <c r="HRO620" s="59" t="s">
        <v>5987</v>
      </c>
      <c r="HRP620" s="59" t="s">
        <v>5988</v>
      </c>
      <c r="HRQ620" s="59" t="s">
        <v>2984</v>
      </c>
      <c r="HRR620" s="59" t="s">
        <v>5989</v>
      </c>
      <c r="HRS620" s="59" t="s">
        <v>5990</v>
      </c>
      <c r="HRT620" s="59" t="s">
        <v>257</v>
      </c>
      <c r="HRU620" s="59"/>
      <c r="HRV620" s="59" t="s">
        <v>3019</v>
      </c>
      <c r="HRW620" s="59" t="s">
        <v>2843</v>
      </c>
      <c r="HRX620" s="59" t="s">
        <v>5944</v>
      </c>
      <c r="HRY620" s="11" t="s">
        <v>1420</v>
      </c>
      <c r="HRZ620" s="11" t="e">
        <f>_xlfn.XLOOKUP(HRY620,'User Stories'!HRT:HRT,'User Stories'!HRU:HRU)</f>
        <v>#N/A</v>
      </c>
      <c r="HSA620" s="55"/>
      <c r="HSC620" s="20" t="s">
        <v>3020</v>
      </c>
      <c r="HSD620" s="11" t="s">
        <v>5986</v>
      </c>
      <c r="HSE620" s="59" t="s">
        <v>5987</v>
      </c>
      <c r="HSF620" s="59" t="s">
        <v>5988</v>
      </c>
      <c r="HSG620" s="59" t="s">
        <v>2984</v>
      </c>
      <c r="HSH620" s="59" t="s">
        <v>5989</v>
      </c>
      <c r="HSI620" s="59" t="s">
        <v>5990</v>
      </c>
      <c r="HSJ620" s="59" t="s">
        <v>257</v>
      </c>
      <c r="HSK620" s="59"/>
      <c r="HSL620" s="59" t="s">
        <v>3019</v>
      </c>
      <c r="HSM620" s="59" t="s">
        <v>2843</v>
      </c>
      <c r="HSN620" s="59" t="s">
        <v>5944</v>
      </c>
      <c r="HSO620" s="11" t="s">
        <v>1420</v>
      </c>
      <c r="HSP620" s="11" t="e">
        <f>_xlfn.XLOOKUP(HSO620,'User Stories'!HSJ:HSJ,'User Stories'!HSK:HSK)</f>
        <v>#N/A</v>
      </c>
      <c r="HSQ620" s="55"/>
      <c r="HSS620" s="20" t="s">
        <v>3020</v>
      </c>
      <c r="HST620" s="11" t="s">
        <v>5986</v>
      </c>
      <c r="HSU620" s="59" t="s">
        <v>5987</v>
      </c>
      <c r="HSV620" s="59" t="s">
        <v>5988</v>
      </c>
      <c r="HSW620" s="59" t="s">
        <v>2984</v>
      </c>
      <c r="HSX620" s="59" t="s">
        <v>5989</v>
      </c>
      <c r="HSY620" s="59" t="s">
        <v>5990</v>
      </c>
      <c r="HSZ620" s="59" t="s">
        <v>257</v>
      </c>
      <c r="HTA620" s="59"/>
      <c r="HTB620" s="59" t="s">
        <v>3019</v>
      </c>
      <c r="HTC620" s="59" t="s">
        <v>2843</v>
      </c>
      <c r="HTD620" s="59" t="s">
        <v>5944</v>
      </c>
      <c r="HTE620" s="11" t="s">
        <v>1420</v>
      </c>
      <c r="HTF620" s="11" t="e">
        <f>_xlfn.XLOOKUP(HTE620,'User Stories'!HSZ:HSZ,'User Stories'!HTA:HTA)</f>
        <v>#N/A</v>
      </c>
      <c r="HTG620" s="55"/>
      <c r="HTI620" s="20" t="s">
        <v>3020</v>
      </c>
      <c r="HTJ620" s="11" t="s">
        <v>5986</v>
      </c>
      <c r="HTK620" s="59" t="s">
        <v>5987</v>
      </c>
      <c r="HTL620" s="59" t="s">
        <v>5988</v>
      </c>
      <c r="HTM620" s="59" t="s">
        <v>2984</v>
      </c>
      <c r="HTN620" s="59" t="s">
        <v>5989</v>
      </c>
      <c r="HTO620" s="59" t="s">
        <v>5990</v>
      </c>
      <c r="HTP620" s="59" t="s">
        <v>257</v>
      </c>
      <c r="HTQ620" s="59"/>
      <c r="HTR620" s="59" t="s">
        <v>3019</v>
      </c>
      <c r="HTS620" s="59" t="s">
        <v>2843</v>
      </c>
      <c r="HTT620" s="59" t="s">
        <v>5944</v>
      </c>
      <c r="HTU620" s="11" t="s">
        <v>1420</v>
      </c>
      <c r="HTV620" s="11" t="e">
        <f>_xlfn.XLOOKUP(HTU620,'User Stories'!HTP:HTP,'User Stories'!HTQ:HTQ)</f>
        <v>#N/A</v>
      </c>
      <c r="HTW620" s="55"/>
      <c r="HTY620" s="20" t="s">
        <v>3020</v>
      </c>
      <c r="HTZ620" s="11" t="s">
        <v>5986</v>
      </c>
      <c r="HUA620" s="59" t="s">
        <v>5987</v>
      </c>
      <c r="HUB620" s="59" t="s">
        <v>5988</v>
      </c>
      <c r="HUC620" s="59" t="s">
        <v>2984</v>
      </c>
      <c r="HUD620" s="59" t="s">
        <v>5989</v>
      </c>
      <c r="HUE620" s="59" t="s">
        <v>5990</v>
      </c>
      <c r="HUF620" s="59" t="s">
        <v>257</v>
      </c>
      <c r="HUG620" s="59"/>
      <c r="HUH620" s="59" t="s">
        <v>3019</v>
      </c>
      <c r="HUI620" s="59" t="s">
        <v>2843</v>
      </c>
      <c r="HUJ620" s="59" t="s">
        <v>5944</v>
      </c>
      <c r="HUK620" s="11" t="s">
        <v>1420</v>
      </c>
      <c r="HUL620" s="11" t="e">
        <f>_xlfn.XLOOKUP(HUK620,'User Stories'!HUF:HUF,'User Stories'!HUG:HUG)</f>
        <v>#N/A</v>
      </c>
      <c r="HUM620" s="55"/>
      <c r="HUO620" s="20" t="s">
        <v>3020</v>
      </c>
      <c r="HUP620" s="11" t="s">
        <v>5986</v>
      </c>
      <c r="HUQ620" s="59" t="s">
        <v>5987</v>
      </c>
      <c r="HUR620" s="59" t="s">
        <v>5988</v>
      </c>
      <c r="HUS620" s="59" t="s">
        <v>2984</v>
      </c>
      <c r="HUT620" s="59" t="s">
        <v>5989</v>
      </c>
      <c r="HUU620" s="59" t="s">
        <v>5990</v>
      </c>
      <c r="HUV620" s="59" t="s">
        <v>257</v>
      </c>
      <c r="HUW620" s="59"/>
      <c r="HUX620" s="59" t="s">
        <v>3019</v>
      </c>
      <c r="HUY620" s="59" t="s">
        <v>2843</v>
      </c>
      <c r="HUZ620" s="59" t="s">
        <v>5944</v>
      </c>
      <c r="HVA620" s="11" t="s">
        <v>1420</v>
      </c>
      <c r="HVB620" s="11" t="e">
        <f>_xlfn.XLOOKUP(HVA620,'User Stories'!HUV:HUV,'User Stories'!HUW:HUW)</f>
        <v>#N/A</v>
      </c>
      <c r="HVC620" s="55"/>
      <c r="HVE620" s="20" t="s">
        <v>3020</v>
      </c>
      <c r="HVF620" s="11" t="s">
        <v>5986</v>
      </c>
      <c r="HVG620" s="59" t="s">
        <v>5987</v>
      </c>
      <c r="HVH620" s="59" t="s">
        <v>5988</v>
      </c>
      <c r="HVI620" s="59" t="s">
        <v>2984</v>
      </c>
      <c r="HVJ620" s="59" t="s">
        <v>5989</v>
      </c>
      <c r="HVK620" s="59" t="s">
        <v>5990</v>
      </c>
      <c r="HVL620" s="59" t="s">
        <v>257</v>
      </c>
      <c r="HVM620" s="59"/>
      <c r="HVN620" s="59" t="s">
        <v>3019</v>
      </c>
      <c r="HVO620" s="59" t="s">
        <v>2843</v>
      </c>
      <c r="HVP620" s="59" t="s">
        <v>5944</v>
      </c>
      <c r="HVQ620" s="11" t="s">
        <v>1420</v>
      </c>
      <c r="HVR620" s="11" t="e">
        <f>_xlfn.XLOOKUP(HVQ620,'User Stories'!HVL:HVL,'User Stories'!HVM:HVM)</f>
        <v>#N/A</v>
      </c>
      <c r="HVS620" s="55"/>
      <c r="HVU620" s="20" t="s">
        <v>3020</v>
      </c>
      <c r="HVV620" s="11" t="s">
        <v>5986</v>
      </c>
      <c r="HVW620" s="59" t="s">
        <v>5987</v>
      </c>
      <c r="HVX620" s="59" t="s">
        <v>5988</v>
      </c>
      <c r="HVY620" s="59" t="s">
        <v>2984</v>
      </c>
      <c r="HVZ620" s="59" t="s">
        <v>5989</v>
      </c>
      <c r="HWA620" s="59" t="s">
        <v>5990</v>
      </c>
      <c r="HWB620" s="59" t="s">
        <v>257</v>
      </c>
      <c r="HWC620" s="59"/>
      <c r="HWD620" s="59" t="s">
        <v>3019</v>
      </c>
      <c r="HWE620" s="59" t="s">
        <v>2843</v>
      </c>
      <c r="HWF620" s="59" t="s">
        <v>5944</v>
      </c>
      <c r="HWG620" s="11" t="s">
        <v>1420</v>
      </c>
      <c r="HWH620" s="11" t="e">
        <f>_xlfn.XLOOKUP(HWG620,'User Stories'!HWB:HWB,'User Stories'!HWC:HWC)</f>
        <v>#N/A</v>
      </c>
      <c r="HWI620" s="55"/>
      <c r="HWK620" s="20" t="s">
        <v>3020</v>
      </c>
      <c r="HWL620" s="11" t="s">
        <v>5986</v>
      </c>
      <c r="HWM620" s="59" t="s">
        <v>5987</v>
      </c>
      <c r="HWN620" s="59" t="s">
        <v>5988</v>
      </c>
      <c r="HWO620" s="59" t="s">
        <v>2984</v>
      </c>
      <c r="HWP620" s="59" t="s">
        <v>5989</v>
      </c>
      <c r="HWQ620" s="59" t="s">
        <v>5990</v>
      </c>
      <c r="HWR620" s="59" t="s">
        <v>257</v>
      </c>
      <c r="HWS620" s="59"/>
      <c r="HWT620" s="59" t="s">
        <v>3019</v>
      </c>
      <c r="HWU620" s="59" t="s">
        <v>2843</v>
      </c>
      <c r="HWV620" s="59" t="s">
        <v>5944</v>
      </c>
      <c r="HWW620" s="11" t="s">
        <v>1420</v>
      </c>
      <c r="HWX620" s="11" t="e">
        <f>_xlfn.XLOOKUP(HWW620,'User Stories'!HWR:HWR,'User Stories'!HWS:HWS)</f>
        <v>#N/A</v>
      </c>
      <c r="HWY620" s="55"/>
      <c r="HXA620" s="20" t="s">
        <v>3020</v>
      </c>
      <c r="HXB620" s="11" t="s">
        <v>5986</v>
      </c>
      <c r="HXC620" s="59" t="s">
        <v>5987</v>
      </c>
      <c r="HXD620" s="59" t="s">
        <v>5988</v>
      </c>
      <c r="HXE620" s="59" t="s">
        <v>2984</v>
      </c>
      <c r="HXF620" s="59" t="s">
        <v>5989</v>
      </c>
      <c r="HXG620" s="59" t="s">
        <v>5990</v>
      </c>
      <c r="HXH620" s="59" t="s">
        <v>257</v>
      </c>
      <c r="HXI620" s="59"/>
      <c r="HXJ620" s="59" t="s">
        <v>3019</v>
      </c>
      <c r="HXK620" s="59" t="s">
        <v>2843</v>
      </c>
      <c r="HXL620" s="59" t="s">
        <v>5944</v>
      </c>
      <c r="HXM620" s="11" t="s">
        <v>1420</v>
      </c>
      <c r="HXN620" s="11" t="e">
        <f>_xlfn.XLOOKUP(HXM620,'User Stories'!HXH:HXH,'User Stories'!HXI:HXI)</f>
        <v>#N/A</v>
      </c>
      <c r="HXO620" s="55"/>
      <c r="HXQ620" s="20" t="s">
        <v>3020</v>
      </c>
      <c r="HXR620" s="11" t="s">
        <v>5986</v>
      </c>
      <c r="HXS620" s="59" t="s">
        <v>5987</v>
      </c>
      <c r="HXT620" s="59" t="s">
        <v>5988</v>
      </c>
      <c r="HXU620" s="59" t="s">
        <v>2984</v>
      </c>
      <c r="HXV620" s="59" t="s">
        <v>5989</v>
      </c>
      <c r="HXW620" s="59" t="s">
        <v>5990</v>
      </c>
      <c r="HXX620" s="59" t="s">
        <v>257</v>
      </c>
      <c r="HXY620" s="59"/>
      <c r="HXZ620" s="59" t="s">
        <v>3019</v>
      </c>
      <c r="HYA620" s="59" t="s">
        <v>2843</v>
      </c>
      <c r="HYB620" s="59" t="s">
        <v>5944</v>
      </c>
      <c r="HYC620" s="11" t="s">
        <v>1420</v>
      </c>
      <c r="HYD620" s="11" t="e">
        <f>_xlfn.XLOOKUP(HYC620,'User Stories'!HXX:HXX,'User Stories'!HXY:HXY)</f>
        <v>#N/A</v>
      </c>
      <c r="HYE620" s="55"/>
      <c r="HYG620" s="20" t="s">
        <v>3020</v>
      </c>
      <c r="HYH620" s="11" t="s">
        <v>5986</v>
      </c>
      <c r="HYI620" s="59" t="s">
        <v>5987</v>
      </c>
      <c r="HYJ620" s="59" t="s">
        <v>5988</v>
      </c>
      <c r="HYK620" s="59" t="s">
        <v>2984</v>
      </c>
      <c r="HYL620" s="59" t="s">
        <v>5989</v>
      </c>
      <c r="HYM620" s="59" t="s">
        <v>5990</v>
      </c>
      <c r="HYN620" s="59" t="s">
        <v>257</v>
      </c>
      <c r="HYO620" s="59"/>
      <c r="HYP620" s="59" t="s">
        <v>3019</v>
      </c>
      <c r="HYQ620" s="59" t="s">
        <v>2843</v>
      </c>
      <c r="HYR620" s="59" t="s">
        <v>5944</v>
      </c>
      <c r="HYS620" s="11" t="s">
        <v>1420</v>
      </c>
      <c r="HYT620" s="11" t="e">
        <f>_xlfn.XLOOKUP(HYS620,'User Stories'!HYN:HYN,'User Stories'!HYO:HYO)</f>
        <v>#N/A</v>
      </c>
      <c r="HYU620" s="55"/>
      <c r="HYW620" s="20" t="s">
        <v>3020</v>
      </c>
      <c r="HYX620" s="11" t="s">
        <v>5986</v>
      </c>
      <c r="HYY620" s="59" t="s">
        <v>5987</v>
      </c>
      <c r="HYZ620" s="59" t="s">
        <v>5988</v>
      </c>
      <c r="HZA620" s="59" t="s">
        <v>2984</v>
      </c>
      <c r="HZB620" s="59" t="s">
        <v>5989</v>
      </c>
      <c r="HZC620" s="59" t="s">
        <v>5990</v>
      </c>
      <c r="HZD620" s="59" t="s">
        <v>257</v>
      </c>
      <c r="HZE620" s="59"/>
      <c r="HZF620" s="59" t="s">
        <v>3019</v>
      </c>
      <c r="HZG620" s="59" t="s">
        <v>2843</v>
      </c>
      <c r="HZH620" s="59" t="s">
        <v>5944</v>
      </c>
      <c r="HZI620" s="11" t="s">
        <v>1420</v>
      </c>
      <c r="HZJ620" s="11" t="e">
        <f>_xlfn.XLOOKUP(HZI620,'User Stories'!HZD:HZD,'User Stories'!HZE:HZE)</f>
        <v>#N/A</v>
      </c>
      <c r="HZK620" s="55"/>
      <c r="HZM620" s="20" t="s">
        <v>3020</v>
      </c>
      <c r="HZN620" s="11" t="s">
        <v>5986</v>
      </c>
      <c r="HZO620" s="59" t="s">
        <v>5987</v>
      </c>
      <c r="HZP620" s="59" t="s">
        <v>5988</v>
      </c>
      <c r="HZQ620" s="59" t="s">
        <v>2984</v>
      </c>
      <c r="HZR620" s="59" t="s">
        <v>5989</v>
      </c>
      <c r="HZS620" s="59" t="s">
        <v>5990</v>
      </c>
      <c r="HZT620" s="59" t="s">
        <v>257</v>
      </c>
      <c r="HZU620" s="59"/>
      <c r="HZV620" s="59" t="s">
        <v>3019</v>
      </c>
      <c r="HZW620" s="59" t="s">
        <v>2843</v>
      </c>
      <c r="HZX620" s="59" t="s">
        <v>5944</v>
      </c>
      <c r="HZY620" s="11" t="s">
        <v>1420</v>
      </c>
      <c r="HZZ620" s="11" t="e">
        <f>_xlfn.XLOOKUP(HZY620,'User Stories'!HZT:HZT,'User Stories'!HZU:HZU)</f>
        <v>#N/A</v>
      </c>
      <c r="IAA620" s="55"/>
      <c r="IAC620" s="20" t="s">
        <v>3020</v>
      </c>
      <c r="IAD620" s="11" t="s">
        <v>5986</v>
      </c>
      <c r="IAE620" s="59" t="s">
        <v>5987</v>
      </c>
      <c r="IAF620" s="59" t="s">
        <v>5988</v>
      </c>
      <c r="IAG620" s="59" t="s">
        <v>2984</v>
      </c>
      <c r="IAH620" s="59" t="s">
        <v>5989</v>
      </c>
      <c r="IAI620" s="59" t="s">
        <v>5990</v>
      </c>
      <c r="IAJ620" s="59" t="s">
        <v>257</v>
      </c>
      <c r="IAK620" s="59"/>
      <c r="IAL620" s="59" t="s">
        <v>3019</v>
      </c>
      <c r="IAM620" s="59" t="s">
        <v>2843</v>
      </c>
      <c r="IAN620" s="59" t="s">
        <v>5944</v>
      </c>
      <c r="IAO620" s="11" t="s">
        <v>1420</v>
      </c>
      <c r="IAP620" s="11" t="e">
        <f>_xlfn.XLOOKUP(IAO620,'User Stories'!IAJ:IAJ,'User Stories'!IAK:IAK)</f>
        <v>#N/A</v>
      </c>
      <c r="IAQ620" s="55"/>
      <c r="IAS620" s="20" t="s">
        <v>3020</v>
      </c>
      <c r="IAT620" s="11" t="s">
        <v>5986</v>
      </c>
      <c r="IAU620" s="59" t="s">
        <v>5987</v>
      </c>
      <c r="IAV620" s="59" t="s">
        <v>5988</v>
      </c>
      <c r="IAW620" s="59" t="s">
        <v>2984</v>
      </c>
      <c r="IAX620" s="59" t="s">
        <v>5989</v>
      </c>
      <c r="IAY620" s="59" t="s">
        <v>5990</v>
      </c>
      <c r="IAZ620" s="59" t="s">
        <v>257</v>
      </c>
      <c r="IBA620" s="59"/>
      <c r="IBB620" s="59" t="s">
        <v>3019</v>
      </c>
      <c r="IBC620" s="59" t="s">
        <v>2843</v>
      </c>
      <c r="IBD620" s="59" t="s">
        <v>5944</v>
      </c>
      <c r="IBE620" s="11" t="s">
        <v>1420</v>
      </c>
      <c r="IBF620" s="11" t="e">
        <f>_xlfn.XLOOKUP(IBE620,'User Stories'!IAZ:IAZ,'User Stories'!IBA:IBA)</f>
        <v>#N/A</v>
      </c>
      <c r="IBG620" s="55"/>
      <c r="IBI620" s="20" t="s">
        <v>3020</v>
      </c>
      <c r="IBJ620" s="11" t="s">
        <v>5986</v>
      </c>
      <c r="IBK620" s="59" t="s">
        <v>5987</v>
      </c>
      <c r="IBL620" s="59" t="s">
        <v>5988</v>
      </c>
      <c r="IBM620" s="59" t="s">
        <v>2984</v>
      </c>
      <c r="IBN620" s="59" t="s">
        <v>5989</v>
      </c>
      <c r="IBO620" s="59" t="s">
        <v>5990</v>
      </c>
      <c r="IBP620" s="59" t="s">
        <v>257</v>
      </c>
      <c r="IBQ620" s="59"/>
      <c r="IBR620" s="59" t="s">
        <v>3019</v>
      </c>
      <c r="IBS620" s="59" t="s">
        <v>2843</v>
      </c>
      <c r="IBT620" s="59" t="s">
        <v>5944</v>
      </c>
      <c r="IBU620" s="11" t="s">
        <v>1420</v>
      </c>
      <c r="IBV620" s="11" t="e">
        <f>_xlfn.XLOOKUP(IBU620,'User Stories'!IBP:IBP,'User Stories'!IBQ:IBQ)</f>
        <v>#N/A</v>
      </c>
      <c r="IBW620" s="55"/>
      <c r="IBY620" s="20" t="s">
        <v>3020</v>
      </c>
      <c r="IBZ620" s="11" t="s">
        <v>5986</v>
      </c>
      <c r="ICA620" s="59" t="s">
        <v>5987</v>
      </c>
      <c r="ICB620" s="59" t="s">
        <v>5988</v>
      </c>
      <c r="ICC620" s="59" t="s">
        <v>2984</v>
      </c>
      <c r="ICD620" s="59" t="s">
        <v>5989</v>
      </c>
      <c r="ICE620" s="59" t="s">
        <v>5990</v>
      </c>
      <c r="ICF620" s="59" t="s">
        <v>257</v>
      </c>
      <c r="ICG620" s="59"/>
      <c r="ICH620" s="59" t="s">
        <v>3019</v>
      </c>
      <c r="ICI620" s="59" t="s">
        <v>2843</v>
      </c>
      <c r="ICJ620" s="59" t="s">
        <v>5944</v>
      </c>
      <c r="ICK620" s="11" t="s">
        <v>1420</v>
      </c>
      <c r="ICL620" s="11" t="e">
        <f>_xlfn.XLOOKUP(ICK620,'User Stories'!ICF:ICF,'User Stories'!ICG:ICG)</f>
        <v>#N/A</v>
      </c>
      <c r="ICM620" s="55"/>
      <c r="ICO620" s="20" t="s">
        <v>3020</v>
      </c>
      <c r="ICP620" s="11" t="s">
        <v>5986</v>
      </c>
      <c r="ICQ620" s="59" t="s">
        <v>5987</v>
      </c>
      <c r="ICR620" s="59" t="s">
        <v>5988</v>
      </c>
      <c r="ICS620" s="59" t="s">
        <v>2984</v>
      </c>
      <c r="ICT620" s="59" t="s">
        <v>5989</v>
      </c>
      <c r="ICU620" s="59" t="s">
        <v>5990</v>
      </c>
      <c r="ICV620" s="59" t="s">
        <v>257</v>
      </c>
      <c r="ICW620" s="59"/>
      <c r="ICX620" s="59" t="s">
        <v>3019</v>
      </c>
      <c r="ICY620" s="59" t="s">
        <v>2843</v>
      </c>
      <c r="ICZ620" s="59" t="s">
        <v>5944</v>
      </c>
      <c r="IDA620" s="11" t="s">
        <v>1420</v>
      </c>
      <c r="IDB620" s="11" t="e">
        <f>_xlfn.XLOOKUP(IDA620,'User Stories'!ICV:ICV,'User Stories'!ICW:ICW)</f>
        <v>#N/A</v>
      </c>
      <c r="IDC620" s="55"/>
      <c r="IDE620" s="20" t="s">
        <v>3020</v>
      </c>
      <c r="IDF620" s="11" t="s">
        <v>5986</v>
      </c>
      <c r="IDG620" s="59" t="s">
        <v>5987</v>
      </c>
      <c r="IDH620" s="59" t="s">
        <v>5988</v>
      </c>
      <c r="IDI620" s="59" t="s">
        <v>2984</v>
      </c>
      <c r="IDJ620" s="59" t="s">
        <v>5989</v>
      </c>
      <c r="IDK620" s="59" t="s">
        <v>5990</v>
      </c>
      <c r="IDL620" s="59" t="s">
        <v>257</v>
      </c>
      <c r="IDM620" s="59"/>
      <c r="IDN620" s="59" t="s">
        <v>3019</v>
      </c>
      <c r="IDO620" s="59" t="s">
        <v>2843</v>
      </c>
      <c r="IDP620" s="59" t="s">
        <v>5944</v>
      </c>
      <c r="IDQ620" s="11" t="s">
        <v>1420</v>
      </c>
      <c r="IDR620" s="11" t="e">
        <f>_xlfn.XLOOKUP(IDQ620,'User Stories'!IDL:IDL,'User Stories'!IDM:IDM)</f>
        <v>#N/A</v>
      </c>
      <c r="IDS620" s="55"/>
      <c r="IDU620" s="20" t="s">
        <v>3020</v>
      </c>
      <c r="IDV620" s="11" t="s">
        <v>5986</v>
      </c>
      <c r="IDW620" s="59" t="s">
        <v>5987</v>
      </c>
      <c r="IDX620" s="59" t="s">
        <v>5988</v>
      </c>
      <c r="IDY620" s="59" t="s">
        <v>2984</v>
      </c>
      <c r="IDZ620" s="59" t="s">
        <v>5989</v>
      </c>
      <c r="IEA620" s="59" t="s">
        <v>5990</v>
      </c>
      <c r="IEB620" s="59" t="s">
        <v>257</v>
      </c>
      <c r="IEC620" s="59"/>
      <c r="IED620" s="59" t="s">
        <v>3019</v>
      </c>
      <c r="IEE620" s="59" t="s">
        <v>2843</v>
      </c>
      <c r="IEF620" s="59" t="s">
        <v>5944</v>
      </c>
      <c r="IEG620" s="11" t="s">
        <v>1420</v>
      </c>
      <c r="IEH620" s="11" t="e">
        <f>_xlfn.XLOOKUP(IEG620,'User Stories'!IEB:IEB,'User Stories'!IEC:IEC)</f>
        <v>#N/A</v>
      </c>
      <c r="IEI620" s="55"/>
      <c r="IEK620" s="20" t="s">
        <v>3020</v>
      </c>
      <c r="IEL620" s="11" t="s">
        <v>5986</v>
      </c>
      <c r="IEM620" s="59" t="s">
        <v>5987</v>
      </c>
      <c r="IEN620" s="59" t="s">
        <v>5988</v>
      </c>
      <c r="IEO620" s="59" t="s">
        <v>2984</v>
      </c>
      <c r="IEP620" s="59" t="s">
        <v>5989</v>
      </c>
      <c r="IEQ620" s="59" t="s">
        <v>5990</v>
      </c>
      <c r="IER620" s="59" t="s">
        <v>257</v>
      </c>
      <c r="IES620" s="59"/>
      <c r="IET620" s="59" t="s">
        <v>3019</v>
      </c>
      <c r="IEU620" s="59" t="s">
        <v>2843</v>
      </c>
      <c r="IEV620" s="59" t="s">
        <v>5944</v>
      </c>
      <c r="IEW620" s="11" t="s">
        <v>1420</v>
      </c>
      <c r="IEX620" s="11" t="e">
        <f>_xlfn.XLOOKUP(IEW620,'User Stories'!IER:IER,'User Stories'!IES:IES)</f>
        <v>#N/A</v>
      </c>
      <c r="IEY620" s="55"/>
      <c r="IFA620" s="20" t="s">
        <v>3020</v>
      </c>
      <c r="IFB620" s="11" t="s">
        <v>5986</v>
      </c>
      <c r="IFC620" s="59" t="s">
        <v>5987</v>
      </c>
      <c r="IFD620" s="59" t="s">
        <v>5988</v>
      </c>
      <c r="IFE620" s="59" t="s">
        <v>2984</v>
      </c>
      <c r="IFF620" s="59" t="s">
        <v>5989</v>
      </c>
      <c r="IFG620" s="59" t="s">
        <v>5990</v>
      </c>
      <c r="IFH620" s="59" t="s">
        <v>257</v>
      </c>
      <c r="IFI620" s="59"/>
      <c r="IFJ620" s="59" t="s">
        <v>3019</v>
      </c>
      <c r="IFK620" s="59" t="s">
        <v>2843</v>
      </c>
      <c r="IFL620" s="59" t="s">
        <v>5944</v>
      </c>
      <c r="IFM620" s="11" t="s">
        <v>1420</v>
      </c>
      <c r="IFN620" s="11" t="e">
        <f>_xlfn.XLOOKUP(IFM620,'User Stories'!IFH:IFH,'User Stories'!IFI:IFI)</f>
        <v>#N/A</v>
      </c>
      <c r="IFO620" s="55"/>
      <c r="IFQ620" s="20" t="s">
        <v>3020</v>
      </c>
      <c r="IFR620" s="11" t="s">
        <v>5986</v>
      </c>
      <c r="IFS620" s="59" t="s">
        <v>5987</v>
      </c>
      <c r="IFT620" s="59" t="s">
        <v>5988</v>
      </c>
      <c r="IFU620" s="59" t="s">
        <v>2984</v>
      </c>
      <c r="IFV620" s="59" t="s">
        <v>5989</v>
      </c>
      <c r="IFW620" s="59" t="s">
        <v>5990</v>
      </c>
      <c r="IFX620" s="59" t="s">
        <v>257</v>
      </c>
      <c r="IFY620" s="59"/>
      <c r="IFZ620" s="59" t="s">
        <v>3019</v>
      </c>
      <c r="IGA620" s="59" t="s">
        <v>2843</v>
      </c>
      <c r="IGB620" s="59" t="s">
        <v>5944</v>
      </c>
      <c r="IGC620" s="11" t="s">
        <v>1420</v>
      </c>
      <c r="IGD620" s="11" t="e">
        <f>_xlfn.XLOOKUP(IGC620,'User Stories'!IFX:IFX,'User Stories'!IFY:IFY)</f>
        <v>#N/A</v>
      </c>
      <c r="IGE620" s="55"/>
      <c r="IGG620" s="20" t="s">
        <v>3020</v>
      </c>
      <c r="IGH620" s="11" t="s">
        <v>5986</v>
      </c>
      <c r="IGI620" s="59" t="s">
        <v>5987</v>
      </c>
      <c r="IGJ620" s="59" t="s">
        <v>5988</v>
      </c>
      <c r="IGK620" s="59" t="s">
        <v>2984</v>
      </c>
      <c r="IGL620" s="59" t="s">
        <v>5989</v>
      </c>
      <c r="IGM620" s="59" t="s">
        <v>5990</v>
      </c>
      <c r="IGN620" s="59" t="s">
        <v>257</v>
      </c>
      <c r="IGO620" s="59"/>
      <c r="IGP620" s="59" t="s">
        <v>3019</v>
      </c>
      <c r="IGQ620" s="59" t="s">
        <v>2843</v>
      </c>
      <c r="IGR620" s="59" t="s">
        <v>5944</v>
      </c>
      <c r="IGS620" s="11" t="s">
        <v>1420</v>
      </c>
      <c r="IGT620" s="11" t="e">
        <f>_xlfn.XLOOKUP(IGS620,'User Stories'!IGN:IGN,'User Stories'!IGO:IGO)</f>
        <v>#N/A</v>
      </c>
      <c r="IGU620" s="55"/>
      <c r="IGW620" s="20" t="s">
        <v>3020</v>
      </c>
      <c r="IGX620" s="11" t="s">
        <v>5986</v>
      </c>
      <c r="IGY620" s="59" t="s">
        <v>5987</v>
      </c>
      <c r="IGZ620" s="59" t="s">
        <v>5988</v>
      </c>
      <c r="IHA620" s="59" t="s">
        <v>2984</v>
      </c>
      <c r="IHB620" s="59" t="s">
        <v>5989</v>
      </c>
      <c r="IHC620" s="59" t="s">
        <v>5990</v>
      </c>
      <c r="IHD620" s="59" t="s">
        <v>257</v>
      </c>
      <c r="IHE620" s="59"/>
      <c r="IHF620" s="59" t="s">
        <v>3019</v>
      </c>
      <c r="IHG620" s="59" t="s">
        <v>2843</v>
      </c>
      <c r="IHH620" s="59" t="s">
        <v>5944</v>
      </c>
      <c r="IHI620" s="11" t="s">
        <v>1420</v>
      </c>
      <c r="IHJ620" s="11" t="e">
        <f>_xlfn.XLOOKUP(IHI620,'User Stories'!IHD:IHD,'User Stories'!IHE:IHE)</f>
        <v>#N/A</v>
      </c>
      <c r="IHK620" s="55"/>
      <c r="IHM620" s="20" t="s">
        <v>3020</v>
      </c>
      <c r="IHN620" s="11" t="s">
        <v>5986</v>
      </c>
      <c r="IHO620" s="59" t="s">
        <v>5987</v>
      </c>
      <c r="IHP620" s="59" t="s">
        <v>5988</v>
      </c>
      <c r="IHQ620" s="59" t="s">
        <v>2984</v>
      </c>
      <c r="IHR620" s="59" t="s">
        <v>5989</v>
      </c>
      <c r="IHS620" s="59" t="s">
        <v>5990</v>
      </c>
      <c r="IHT620" s="59" t="s">
        <v>257</v>
      </c>
      <c r="IHU620" s="59"/>
      <c r="IHV620" s="59" t="s">
        <v>3019</v>
      </c>
      <c r="IHW620" s="59" t="s">
        <v>2843</v>
      </c>
      <c r="IHX620" s="59" t="s">
        <v>5944</v>
      </c>
      <c r="IHY620" s="11" t="s">
        <v>1420</v>
      </c>
      <c r="IHZ620" s="11" t="e">
        <f>_xlfn.XLOOKUP(IHY620,'User Stories'!IHT:IHT,'User Stories'!IHU:IHU)</f>
        <v>#N/A</v>
      </c>
      <c r="IIA620" s="55"/>
      <c r="IIC620" s="20" t="s">
        <v>3020</v>
      </c>
      <c r="IID620" s="11" t="s">
        <v>5986</v>
      </c>
      <c r="IIE620" s="59" t="s">
        <v>5987</v>
      </c>
      <c r="IIF620" s="59" t="s">
        <v>5988</v>
      </c>
      <c r="IIG620" s="59" t="s">
        <v>2984</v>
      </c>
      <c r="IIH620" s="59" t="s">
        <v>5989</v>
      </c>
      <c r="III620" s="59" t="s">
        <v>5990</v>
      </c>
      <c r="IIJ620" s="59" t="s">
        <v>257</v>
      </c>
      <c r="IIK620" s="59"/>
      <c r="IIL620" s="59" t="s">
        <v>3019</v>
      </c>
      <c r="IIM620" s="59" t="s">
        <v>2843</v>
      </c>
      <c r="IIN620" s="59" t="s">
        <v>5944</v>
      </c>
      <c r="IIO620" s="11" t="s">
        <v>1420</v>
      </c>
      <c r="IIP620" s="11" t="e">
        <f>_xlfn.XLOOKUP(IIO620,'User Stories'!IIJ:IIJ,'User Stories'!IIK:IIK)</f>
        <v>#N/A</v>
      </c>
      <c r="IIQ620" s="55"/>
      <c r="IIS620" s="20" t="s">
        <v>3020</v>
      </c>
      <c r="IIT620" s="11" t="s">
        <v>5986</v>
      </c>
      <c r="IIU620" s="59" t="s">
        <v>5987</v>
      </c>
      <c r="IIV620" s="59" t="s">
        <v>5988</v>
      </c>
      <c r="IIW620" s="59" t="s">
        <v>2984</v>
      </c>
      <c r="IIX620" s="59" t="s">
        <v>5989</v>
      </c>
      <c r="IIY620" s="59" t="s">
        <v>5990</v>
      </c>
      <c r="IIZ620" s="59" t="s">
        <v>257</v>
      </c>
      <c r="IJA620" s="59"/>
      <c r="IJB620" s="59" t="s">
        <v>3019</v>
      </c>
      <c r="IJC620" s="59" t="s">
        <v>2843</v>
      </c>
      <c r="IJD620" s="59" t="s">
        <v>5944</v>
      </c>
      <c r="IJE620" s="11" t="s">
        <v>1420</v>
      </c>
      <c r="IJF620" s="11" t="e">
        <f>_xlfn.XLOOKUP(IJE620,'User Stories'!IIZ:IIZ,'User Stories'!IJA:IJA)</f>
        <v>#N/A</v>
      </c>
      <c r="IJG620" s="55"/>
      <c r="IJI620" s="20" t="s">
        <v>3020</v>
      </c>
      <c r="IJJ620" s="11" t="s">
        <v>5986</v>
      </c>
      <c r="IJK620" s="59" t="s">
        <v>5987</v>
      </c>
      <c r="IJL620" s="59" t="s">
        <v>5988</v>
      </c>
      <c r="IJM620" s="59" t="s">
        <v>2984</v>
      </c>
      <c r="IJN620" s="59" t="s">
        <v>5989</v>
      </c>
      <c r="IJO620" s="59" t="s">
        <v>5990</v>
      </c>
      <c r="IJP620" s="59" t="s">
        <v>257</v>
      </c>
      <c r="IJQ620" s="59"/>
      <c r="IJR620" s="59" t="s">
        <v>3019</v>
      </c>
      <c r="IJS620" s="59" t="s">
        <v>2843</v>
      </c>
      <c r="IJT620" s="59" t="s">
        <v>5944</v>
      </c>
      <c r="IJU620" s="11" t="s">
        <v>1420</v>
      </c>
      <c r="IJV620" s="11" t="e">
        <f>_xlfn.XLOOKUP(IJU620,'User Stories'!IJP:IJP,'User Stories'!IJQ:IJQ)</f>
        <v>#N/A</v>
      </c>
      <c r="IJW620" s="55"/>
      <c r="IJY620" s="20" t="s">
        <v>3020</v>
      </c>
      <c r="IJZ620" s="11" t="s">
        <v>5986</v>
      </c>
      <c r="IKA620" s="59" t="s">
        <v>5987</v>
      </c>
      <c r="IKB620" s="59" t="s">
        <v>5988</v>
      </c>
      <c r="IKC620" s="59" t="s">
        <v>2984</v>
      </c>
      <c r="IKD620" s="59" t="s">
        <v>5989</v>
      </c>
      <c r="IKE620" s="59" t="s">
        <v>5990</v>
      </c>
      <c r="IKF620" s="59" t="s">
        <v>257</v>
      </c>
      <c r="IKG620" s="59"/>
      <c r="IKH620" s="59" t="s">
        <v>3019</v>
      </c>
      <c r="IKI620" s="59" t="s">
        <v>2843</v>
      </c>
      <c r="IKJ620" s="59" t="s">
        <v>5944</v>
      </c>
      <c r="IKK620" s="11" t="s">
        <v>1420</v>
      </c>
      <c r="IKL620" s="11" t="e">
        <f>_xlfn.XLOOKUP(IKK620,'User Stories'!IKF:IKF,'User Stories'!IKG:IKG)</f>
        <v>#N/A</v>
      </c>
      <c r="IKM620" s="55"/>
      <c r="IKO620" s="20" t="s">
        <v>3020</v>
      </c>
      <c r="IKP620" s="11" t="s">
        <v>5986</v>
      </c>
      <c r="IKQ620" s="59" t="s">
        <v>5987</v>
      </c>
      <c r="IKR620" s="59" t="s">
        <v>5988</v>
      </c>
      <c r="IKS620" s="59" t="s">
        <v>2984</v>
      </c>
      <c r="IKT620" s="59" t="s">
        <v>5989</v>
      </c>
      <c r="IKU620" s="59" t="s">
        <v>5990</v>
      </c>
      <c r="IKV620" s="59" t="s">
        <v>257</v>
      </c>
      <c r="IKW620" s="59"/>
      <c r="IKX620" s="59" t="s">
        <v>3019</v>
      </c>
      <c r="IKY620" s="59" t="s">
        <v>2843</v>
      </c>
      <c r="IKZ620" s="59" t="s">
        <v>5944</v>
      </c>
      <c r="ILA620" s="11" t="s">
        <v>1420</v>
      </c>
      <c r="ILB620" s="11" t="e">
        <f>_xlfn.XLOOKUP(ILA620,'User Stories'!IKV:IKV,'User Stories'!IKW:IKW)</f>
        <v>#N/A</v>
      </c>
      <c r="ILC620" s="55"/>
      <c r="ILE620" s="20" t="s">
        <v>3020</v>
      </c>
      <c r="ILF620" s="11" t="s">
        <v>5986</v>
      </c>
      <c r="ILG620" s="59" t="s">
        <v>5987</v>
      </c>
      <c r="ILH620" s="59" t="s">
        <v>5988</v>
      </c>
      <c r="ILI620" s="59" t="s">
        <v>2984</v>
      </c>
      <c r="ILJ620" s="59" t="s">
        <v>5989</v>
      </c>
      <c r="ILK620" s="59" t="s">
        <v>5990</v>
      </c>
      <c r="ILL620" s="59" t="s">
        <v>257</v>
      </c>
      <c r="ILM620" s="59"/>
      <c r="ILN620" s="59" t="s">
        <v>3019</v>
      </c>
      <c r="ILO620" s="59" t="s">
        <v>2843</v>
      </c>
      <c r="ILP620" s="59" t="s">
        <v>5944</v>
      </c>
      <c r="ILQ620" s="11" t="s">
        <v>1420</v>
      </c>
      <c r="ILR620" s="11" t="e">
        <f>_xlfn.XLOOKUP(ILQ620,'User Stories'!ILL:ILL,'User Stories'!ILM:ILM)</f>
        <v>#N/A</v>
      </c>
      <c r="ILS620" s="55"/>
      <c r="ILU620" s="20" t="s">
        <v>3020</v>
      </c>
      <c r="ILV620" s="11" t="s">
        <v>5986</v>
      </c>
      <c r="ILW620" s="59" t="s">
        <v>5987</v>
      </c>
      <c r="ILX620" s="59" t="s">
        <v>5988</v>
      </c>
      <c r="ILY620" s="59" t="s">
        <v>2984</v>
      </c>
      <c r="ILZ620" s="59" t="s">
        <v>5989</v>
      </c>
      <c r="IMA620" s="59" t="s">
        <v>5990</v>
      </c>
      <c r="IMB620" s="59" t="s">
        <v>257</v>
      </c>
      <c r="IMC620" s="59"/>
      <c r="IMD620" s="59" t="s">
        <v>3019</v>
      </c>
      <c r="IME620" s="59" t="s">
        <v>2843</v>
      </c>
      <c r="IMF620" s="59" t="s">
        <v>5944</v>
      </c>
      <c r="IMG620" s="11" t="s">
        <v>1420</v>
      </c>
      <c r="IMH620" s="11" t="e">
        <f>_xlfn.XLOOKUP(IMG620,'User Stories'!IMB:IMB,'User Stories'!IMC:IMC)</f>
        <v>#N/A</v>
      </c>
      <c r="IMI620" s="55"/>
      <c r="IMK620" s="20" t="s">
        <v>3020</v>
      </c>
      <c r="IML620" s="11" t="s">
        <v>5986</v>
      </c>
      <c r="IMM620" s="59" t="s">
        <v>5987</v>
      </c>
      <c r="IMN620" s="59" t="s">
        <v>5988</v>
      </c>
      <c r="IMO620" s="59" t="s">
        <v>2984</v>
      </c>
      <c r="IMP620" s="59" t="s">
        <v>5989</v>
      </c>
      <c r="IMQ620" s="59" t="s">
        <v>5990</v>
      </c>
      <c r="IMR620" s="59" t="s">
        <v>257</v>
      </c>
      <c r="IMS620" s="59"/>
      <c r="IMT620" s="59" t="s">
        <v>3019</v>
      </c>
      <c r="IMU620" s="59" t="s">
        <v>2843</v>
      </c>
      <c r="IMV620" s="59" t="s">
        <v>5944</v>
      </c>
      <c r="IMW620" s="11" t="s">
        <v>1420</v>
      </c>
      <c r="IMX620" s="11" t="e">
        <f>_xlfn.XLOOKUP(IMW620,'User Stories'!IMR:IMR,'User Stories'!IMS:IMS)</f>
        <v>#N/A</v>
      </c>
      <c r="IMY620" s="55"/>
      <c r="INA620" s="20" t="s">
        <v>3020</v>
      </c>
      <c r="INB620" s="11" t="s">
        <v>5986</v>
      </c>
      <c r="INC620" s="59" t="s">
        <v>5987</v>
      </c>
      <c r="IND620" s="59" t="s">
        <v>5988</v>
      </c>
      <c r="INE620" s="59" t="s">
        <v>2984</v>
      </c>
      <c r="INF620" s="59" t="s">
        <v>5989</v>
      </c>
      <c r="ING620" s="59" t="s">
        <v>5990</v>
      </c>
      <c r="INH620" s="59" t="s">
        <v>257</v>
      </c>
      <c r="INI620" s="59"/>
      <c r="INJ620" s="59" t="s">
        <v>3019</v>
      </c>
      <c r="INK620" s="59" t="s">
        <v>2843</v>
      </c>
      <c r="INL620" s="59" t="s">
        <v>5944</v>
      </c>
      <c r="INM620" s="11" t="s">
        <v>1420</v>
      </c>
      <c r="INN620" s="11" t="e">
        <f>_xlfn.XLOOKUP(INM620,'User Stories'!INH:INH,'User Stories'!INI:INI)</f>
        <v>#N/A</v>
      </c>
      <c r="INO620" s="55"/>
      <c r="INQ620" s="20" t="s">
        <v>3020</v>
      </c>
      <c r="INR620" s="11" t="s">
        <v>5986</v>
      </c>
      <c r="INS620" s="59" t="s">
        <v>5987</v>
      </c>
      <c r="INT620" s="59" t="s">
        <v>5988</v>
      </c>
      <c r="INU620" s="59" t="s">
        <v>2984</v>
      </c>
      <c r="INV620" s="59" t="s">
        <v>5989</v>
      </c>
      <c r="INW620" s="59" t="s">
        <v>5990</v>
      </c>
      <c r="INX620" s="59" t="s">
        <v>257</v>
      </c>
      <c r="INY620" s="59"/>
      <c r="INZ620" s="59" t="s">
        <v>3019</v>
      </c>
      <c r="IOA620" s="59" t="s">
        <v>2843</v>
      </c>
      <c r="IOB620" s="59" t="s">
        <v>5944</v>
      </c>
      <c r="IOC620" s="11" t="s">
        <v>1420</v>
      </c>
      <c r="IOD620" s="11" t="e">
        <f>_xlfn.XLOOKUP(IOC620,'User Stories'!INX:INX,'User Stories'!INY:INY)</f>
        <v>#N/A</v>
      </c>
      <c r="IOE620" s="55"/>
      <c r="IOG620" s="20" t="s">
        <v>3020</v>
      </c>
      <c r="IOH620" s="11" t="s">
        <v>5986</v>
      </c>
      <c r="IOI620" s="59" t="s">
        <v>5987</v>
      </c>
      <c r="IOJ620" s="59" t="s">
        <v>5988</v>
      </c>
      <c r="IOK620" s="59" t="s">
        <v>2984</v>
      </c>
      <c r="IOL620" s="59" t="s">
        <v>5989</v>
      </c>
      <c r="IOM620" s="59" t="s">
        <v>5990</v>
      </c>
      <c r="ION620" s="59" t="s">
        <v>257</v>
      </c>
      <c r="IOO620" s="59"/>
      <c r="IOP620" s="59" t="s">
        <v>3019</v>
      </c>
      <c r="IOQ620" s="59" t="s">
        <v>2843</v>
      </c>
      <c r="IOR620" s="59" t="s">
        <v>5944</v>
      </c>
      <c r="IOS620" s="11" t="s">
        <v>1420</v>
      </c>
      <c r="IOT620" s="11" t="e">
        <f>_xlfn.XLOOKUP(IOS620,'User Stories'!ION:ION,'User Stories'!IOO:IOO)</f>
        <v>#N/A</v>
      </c>
      <c r="IOU620" s="55"/>
      <c r="IOW620" s="20" t="s">
        <v>3020</v>
      </c>
      <c r="IOX620" s="11" t="s">
        <v>5986</v>
      </c>
      <c r="IOY620" s="59" t="s">
        <v>5987</v>
      </c>
      <c r="IOZ620" s="59" t="s">
        <v>5988</v>
      </c>
      <c r="IPA620" s="59" t="s">
        <v>2984</v>
      </c>
      <c r="IPB620" s="59" t="s">
        <v>5989</v>
      </c>
      <c r="IPC620" s="59" t="s">
        <v>5990</v>
      </c>
      <c r="IPD620" s="59" t="s">
        <v>257</v>
      </c>
      <c r="IPE620" s="59"/>
      <c r="IPF620" s="59" t="s">
        <v>3019</v>
      </c>
      <c r="IPG620" s="59" t="s">
        <v>2843</v>
      </c>
      <c r="IPH620" s="59" t="s">
        <v>5944</v>
      </c>
      <c r="IPI620" s="11" t="s">
        <v>1420</v>
      </c>
      <c r="IPJ620" s="11" t="e">
        <f>_xlfn.XLOOKUP(IPI620,'User Stories'!IPD:IPD,'User Stories'!IPE:IPE)</f>
        <v>#N/A</v>
      </c>
      <c r="IPK620" s="55"/>
      <c r="IPM620" s="20" t="s">
        <v>3020</v>
      </c>
      <c r="IPN620" s="11" t="s">
        <v>5986</v>
      </c>
      <c r="IPO620" s="59" t="s">
        <v>5987</v>
      </c>
      <c r="IPP620" s="59" t="s">
        <v>5988</v>
      </c>
      <c r="IPQ620" s="59" t="s">
        <v>2984</v>
      </c>
      <c r="IPR620" s="59" t="s">
        <v>5989</v>
      </c>
      <c r="IPS620" s="59" t="s">
        <v>5990</v>
      </c>
      <c r="IPT620" s="59" t="s">
        <v>257</v>
      </c>
      <c r="IPU620" s="59"/>
      <c r="IPV620" s="59" t="s">
        <v>3019</v>
      </c>
      <c r="IPW620" s="59" t="s">
        <v>2843</v>
      </c>
      <c r="IPX620" s="59" t="s">
        <v>5944</v>
      </c>
      <c r="IPY620" s="11" t="s">
        <v>1420</v>
      </c>
      <c r="IPZ620" s="11" t="e">
        <f>_xlfn.XLOOKUP(IPY620,'User Stories'!IPT:IPT,'User Stories'!IPU:IPU)</f>
        <v>#N/A</v>
      </c>
      <c r="IQA620" s="55"/>
      <c r="IQC620" s="20" t="s">
        <v>3020</v>
      </c>
      <c r="IQD620" s="11" t="s">
        <v>5986</v>
      </c>
      <c r="IQE620" s="59" t="s">
        <v>5987</v>
      </c>
      <c r="IQF620" s="59" t="s">
        <v>5988</v>
      </c>
      <c r="IQG620" s="59" t="s">
        <v>2984</v>
      </c>
      <c r="IQH620" s="59" t="s">
        <v>5989</v>
      </c>
      <c r="IQI620" s="59" t="s">
        <v>5990</v>
      </c>
      <c r="IQJ620" s="59" t="s">
        <v>257</v>
      </c>
      <c r="IQK620" s="59"/>
      <c r="IQL620" s="59" t="s">
        <v>3019</v>
      </c>
      <c r="IQM620" s="59" t="s">
        <v>2843</v>
      </c>
      <c r="IQN620" s="59" t="s">
        <v>5944</v>
      </c>
      <c r="IQO620" s="11" t="s">
        <v>1420</v>
      </c>
      <c r="IQP620" s="11" t="e">
        <f>_xlfn.XLOOKUP(IQO620,'User Stories'!IQJ:IQJ,'User Stories'!IQK:IQK)</f>
        <v>#N/A</v>
      </c>
      <c r="IQQ620" s="55"/>
      <c r="IQS620" s="20" t="s">
        <v>3020</v>
      </c>
      <c r="IQT620" s="11" t="s">
        <v>5986</v>
      </c>
      <c r="IQU620" s="59" t="s">
        <v>5987</v>
      </c>
      <c r="IQV620" s="59" t="s">
        <v>5988</v>
      </c>
      <c r="IQW620" s="59" t="s">
        <v>2984</v>
      </c>
      <c r="IQX620" s="59" t="s">
        <v>5989</v>
      </c>
      <c r="IQY620" s="59" t="s">
        <v>5990</v>
      </c>
      <c r="IQZ620" s="59" t="s">
        <v>257</v>
      </c>
      <c r="IRA620" s="59"/>
      <c r="IRB620" s="59" t="s">
        <v>3019</v>
      </c>
      <c r="IRC620" s="59" t="s">
        <v>2843</v>
      </c>
      <c r="IRD620" s="59" t="s">
        <v>5944</v>
      </c>
      <c r="IRE620" s="11" t="s">
        <v>1420</v>
      </c>
      <c r="IRF620" s="11" t="e">
        <f>_xlfn.XLOOKUP(IRE620,'User Stories'!IQZ:IQZ,'User Stories'!IRA:IRA)</f>
        <v>#N/A</v>
      </c>
      <c r="IRG620" s="55"/>
      <c r="IRI620" s="20" t="s">
        <v>3020</v>
      </c>
      <c r="IRJ620" s="11" t="s">
        <v>5986</v>
      </c>
      <c r="IRK620" s="59" t="s">
        <v>5987</v>
      </c>
      <c r="IRL620" s="59" t="s">
        <v>5988</v>
      </c>
      <c r="IRM620" s="59" t="s">
        <v>2984</v>
      </c>
      <c r="IRN620" s="59" t="s">
        <v>5989</v>
      </c>
      <c r="IRO620" s="59" t="s">
        <v>5990</v>
      </c>
      <c r="IRP620" s="59" t="s">
        <v>257</v>
      </c>
      <c r="IRQ620" s="59"/>
      <c r="IRR620" s="59" t="s">
        <v>3019</v>
      </c>
      <c r="IRS620" s="59" t="s">
        <v>2843</v>
      </c>
      <c r="IRT620" s="59" t="s">
        <v>5944</v>
      </c>
      <c r="IRU620" s="11" t="s">
        <v>1420</v>
      </c>
      <c r="IRV620" s="11" t="e">
        <f>_xlfn.XLOOKUP(IRU620,'User Stories'!IRP:IRP,'User Stories'!IRQ:IRQ)</f>
        <v>#N/A</v>
      </c>
      <c r="IRW620" s="55"/>
      <c r="IRY620" s="20" t="s">
        <v>3020</v>
      </c>
      <c r="IRZ620" s="11" t="s">
        <v>5986</v>
      </c>
      <c r="ISA620" s="59" t="s">
        <v>5987</v>
      </c>
      <c r="ISB620" s="59" t="s">
        <v>5988</v>
      </c>
      <c r="ISC620" s="59" t="s">
        <v>2984</v>
      </c>
      <c r="ISD620" s="59" t="s">
        <v>5989</v>
      </c>
      <c r="ISE620" s="59" t="s">
        <v>5990</v>
      </c>
      <c r="ISF620" s="59" t="s">
        <v>257</v>
      </c>
      <c r="ISG620" s="59"/>
      <c r="ISH620" s="59" t="s">
        <v>3019</v>
      </c>
      <c r="ISI620" s="59" t="s">
        <v>2843</v>
      </c>
      <c r="ISJ620" s="59" t="s">
        <v>5944</v>
      </c>
      <c r="ISK620" s="11" t="s">
        <v>1420</v>
      </c>
      <c r="ISL620" s="11" t="e">
        <f>_xlfn.XLOOKUP(ISK620,'User Stories'!ISF:ISF,'User Stories'!ISG:ISG)</f>
        <v>#N/A</v>
      </c>
      <c r="ISM620" s="55"/>
      <c r="ISO620" s="20" t="s">
        <v>3020</v>
      </c>
      <c r="ISP620" s="11" t="s">
        <v>5986</v>
      </c>
      <c r="ISQ620" s="59" t="s">
        <v>5987</v>
      </c>
      <c r="ISR620" s="59" t="s">
        <v>5988</v>
      </c>
      <c r="ISS620" s="59" t="s">
        <v>2984</v>
      </c>
      <c r="IST620" s="59" t="s">
        <v>5989</v>
      </c>
      <c r="ISU620" s="59" t="s">
        <v>5990</v>
      </c>
      <c r="ISV620" s="59" t="s">
        <v>257</v>
      </c>
      <c r="ISW620" s="59"/>
      <c r="ISX620" s="59" t="s">
        <v>3019</v>
      </c>
      <c r="ISY620" s="59" t="s">
        <v>2843</v>
      </c>
      <c r="ISZ620" s="59" t="s">
        <v>5944</v>
      </c>
      <c r="ITA620" s="11" t="s">
        <v>1420</v>
      </c>
      <c r="ITB620" s="11" t="e">
        <f>_xlfn.XLOOKUP(ITA620,'User Stories'!ISV:ISV,'User Stories'!ISW:ISW)</f>
        <v>#N/A</v>
      </c>
      <c r="ITC620" s="55"/>
      <c r="ITE620" s="20" t="s">
        <v>3020</v>
      </c>
      <c r="ITF620" s="11" t="s">
        <v>5986</v>
      </c>
      <c r="ITG620" s="59" t="s">
        <v>5987</v>
      </c>
      <c r="ITH620" s="59" t="s">
        <v>5988</v>
      </c>
      <c r="ITI620" s="59" t="s">
        <v>2984</v>
      </c>
      <c r="ITJ620" s="59" t="s">
        <v>5989</v>
      </c>
      <c r="ITK620" s="59" t="s">
        <v>5990</v>
      </c>
      <c r="ITL620" s="59" t="s">
        <v>257</v>
      </c>
      <c r="ITM620" s="59"/>
      <c r="ITN620" s="59" t="s">
        <v>3019</v>
      </c>
      <c r="ITO620" s="59" t="s">
        <v>2843</v>
      </c>
      <c r="ITP620" s="59" t="s">
        <v>5944</v>
      </c>
      <c r="ITQ620" s="11" t="s">
        <v>1420</v>
      </c>
      <c r="ITR620" s="11" t="e">
        <f>_xlfn.XLOOKUP(ITQ620,'User Stories'!ITL:ITL,'User Stories'!ITM:ITM)</f>
        <v>#N/A</v>
      </c>
      <c r="ITS620" s="55"/>
      <c r="ITU620" s="20" t="s">
        <v>3020</v>
      </c>
      <c r="ITV620" s="11" t="s">
        <v>5986</v>
      </c>
      <c r="ITW620" s="59" t="s">
        <v>5987</v>
      </c>
      <c r="ITX620" s="59" t="s">
        <v>5988</v>
      </c>
      <c r="ITY620" s="59" t="s">
        <v>2984</v>
      </c>
      <c r="ITZ620" s="59" t="s">
        <v>5989</v>
      </c>
      <c r="IUA620" s="59" t="s">
        <v>5990</v>
      </c>
      <c r="IUB620" s="59" t="s">
        <v>257</v>
      </c>
      <c r="IUC620" s="59"/>
      <c r="IUD620" s="59" t="s">
        <v>3019</v>
      </c>
      <c r="IUE620" s="59" t="s">
        <v>2843</v>
      </c>
      <c r="IUF620" s="59" t="s">
        <v>5944</v>
      </c>
      <c r="IUG620" s="11" t="s">
        <v>1420</v>
      </c>
      <c r="IUH620" s="11" t="e">
        <f>_xlfn.XLOOKUP(IUG620,'User Stories'!IUB:IUB,'User Stories'!IUC:IUC)</f>
        <v>#N/A</v>
      </c>
      <c r="IUI620" s="55"/>
      <c r="IUK620" s="20" t="s">
        <v>3020</v>
      </c>
      <c r="IUL620" s="11" t="s">
        <v>5986</v>
      </c>
      <c r="IUM620" s="59" t="s">
        <v>5987</v>
      </c>
      <c r="IUN620" s="59" t="s">
        <v>5988</v>
      </c>
      <c r="IUO620" s="59" t="s">
        <v>2984</v>
      </c>
      <c r="IUP620" s="59" t="s">
        <v>5989</v>
      </c>
      <c r="IUQ620" s="59" t="s">
        <v>5990</v>
      </c>
      <c r="IUR620" s="59" t="s">
        <v>257</v>
      </c>
      <c r="IUS620" s="59"/>
      <c r="IUT620" s="59" t="s">
        <v>3019</v>
      </c>
      <c r="IUU620" s="59" t="s">
        <v>2843</v>
      </c>
      <c r="IUV620" s="59" t="s">
        <v>5944</v>
      </c>
      <c r="IUW620" s="11" t="s">
        <v>1420</v>
      </c>
      <c r="IUX620" s="11" t="e">
        <f>_xlfn.XLOOKUP(IUW620,'User Stories'!IUR:IUR,'User Stories'!IUS:IUS)</f>
        <v>#N/A</v>
      </c>
      <c r="IUY620" s="55"/>
      <c r="IVA620" s="20" t="s">
        <v>3020</v>
      </c>
      <c r="IVB620" s="11" t="s">
        <v>5986</v>
      </c>
      <c r="IVC620" s="59" t="s">
        <v>5987</v>
      </c>
      <c r="IVD620" s="59" t="s">
        <v>5988</v>
      </c>
      <c r="IVE620" s="59" t="s">
        <v>2984</v>
      </c>
      <c r="IVF620" s="59" t="s">
        <v>5989</v>
      </c>
      <c r="IVG620" s="59" t="s">
        <v>5990</v>
      </c>
      <c r="IVH620" s="59" t="s">
        <v>257</v>
      </c>
      <c r="IVI620" s="59"/>
      <c r="IVJ620" s="59" t="s">
        <v>3019</v>
      </c>
      <c r="IVK620" s="59" t="s">
        <v>2843</v>
      </c>
      <c r="IVL620" s="59" t="s">
        <v>5944</v>
      </c>
      <c r="IVM620" s="11" t="s">
        <v>1420</v>
      </c>
      <c r="IVN620" s="11" t="e">
        <f>_xlfn.XLOOKUP(IVM620,'User Stories'!IVH:IVH,'User Stories'!IVI:IVI)</f>
        <v>#N/A</v>
      </c>
      <c r="IVO620" s="55"/>
      <c r="IVQ620" s="20" t="s">
        <v>3020</v>
      </c>
      <c r="IVR620" s="11" t="s">
        <v>5986</v>
      </c>
      <c r="IVS620" s="59" t="s">
        <v>5987</v>
      </c>
      <c r="IVT620" s="59" t="s">
        <v>5988</v>
      </c>
      <c r="IVU620" s="59" t="s">
        <v>2984</v>
      </c>
      <c r="IVV620" s="59" t="s">
        <v>5989</v>
      </c>
      <c r="IVW620" s="59" t="s">
        <v>5990</v>
      </c>
      <c r="IVX620" s="59" t="s">
        <v>257</v>
      </c>
      <c r="IVY620" s="59"/>
      <c r="IVZ620" s="59" t="s">
        <v>3019</v>
      </c>
      <c r="IWA620" s="59" t="s">
        <v>2843</v>
      </c>
      <c r="IWB620" s="59" t="s">
        <v>5944</v>
      </c>
      <c r="IWC620" s="11" t="s">
        <v>1420</v>
      </c>
      <c r="IWD620" s="11" t="e">
        <f>_xlfn.XLOOKUP(IWC620,'User Stories'!IVX:IVX,'User Stories'!IVY:IVY)</f>
        <v>#N/A</v>
      </c>
      <c r="IWE620" s="55"/>
      <c r="IWG620" s="20" t="s">
        <v>3020</v>
      </c>
      <c r="IWH620" s="11" t="s">
        <v>5986</v>
      </c>
      <c r="IWI620" s="59" t="s">
        <v>5987</v>
      </c>
      <c r="IWJ620" s="59" t="s">
        <v>5988</v>
      </c>
      <c r="IWK620" s="59" t="s">
        <v>2984</v>
      </c>
      <c r="IWL620" s="59" t="s">
        <v>5989</v>
      </c>
      <c r="IWM620" s="59" t="s">
        <v>5990</v>
      </c>
      <c r="IWN620" s="59" t="s">
        <v>257</v>
      </c>
      <c r="IWO620" s="59"/>
      <c r="IWP620" s="59" t="s">
        <v>3019</v>
      </c>
      <c r="IWQ620" s="59" t="s">
        <v>2843</v>
      </c>
      <c r="IWR620" s="59" t="s">
        <v>5944</v>
      </c>
      <c r="IWS620" s="11" t="s">
        <v>1420</v>
      </c>
      <c r="IWT620" s="11" t="e">
        <f>_xlfn.XLOOKUP(IWS620,'User Stories'!IWN:IWN,'User Stories'!IWO:IWO)</f>
        <v>#N/A</v>
      </c>
      <c r="IWU620" s="55"/>
      <c r="IWW620" s="20" t="s">
        <v>3020</v>
      </c>
      <c r="IWX620" s="11" t="s">
        <v>5986</v>
      </c>
      <c r="IWY620" s="59" t="s">
        <v>5987</v>
      </c>
      <c r="IWZ620" s="59" t="s">
        <v>5988</v>
      </c>
      <c r="IXA620" s="59" t="s">
        <v>2984</v>
      </c>
      <c r="IXB620" s="59" t="s">
        <v>5989</v>
      </c>
      <c r="IXC620" s="59" t="s">
        <v>5990</v>
      </c>
      <c r="IXD620" s="59" t="s">
        <v>257</v>
      </c>
      <c r="IXE620" s="59"/>
      <c r="IXF620" s="59" t="s">
        <v>3019</v>
      </c>
      <c r="IXG620" s="59" t="s">
        <v>2843</v>
      </c>
      <c r="IXH620" s="59" t="s">
        <v>5944</v>
      </c>
      <c r="IXI620" s="11" t="s">
        <v>1420</v>
      </c>
      <c r="IXJ620" s="11" t="e">
        <f>_xlfn.XLOOKUP(IXI620,'User Stories'!IXD:IXD,'User Stories'!IXE:IXE)</f>
        <v>#N/A</v>
      </c>
      <c r="IXK620" s="55"/>
      <c r="IXM620" s="20" t="s">
        <v>3020</v>
      </c>
      <c r="IXN620" s="11" t="s">
        <v>5986</v>
      </c>
      <c r="IXO620" s="59" t="s">
        <v>5987</v>
      </c>
      <c r="IXP620" s="59" t="s">
        <v>5988</v>
      </c>
      <c r="IXQ620" s="59" t="s">
        <v>2984</v>
      </c>
      <c r="IXR620" s="59" t="s">
        <v>5989</v>
      </c>
      <c r="IXS620" s="59" t="s">
        <v>5990</v>
      </c>
      <c r="IXT620" s="59" t="s">
        <v>257</v>
      </c>
      <c r="IXU620" s="59"/>
      <c r="IXV620" s="59" t="s">
        <v>3019</v>
      </c>
      <c r="IXW620" s="59" t="s">
        <v>2843</v>
      </c>
      <c r="IXX620" s="59" t="s">
        <v>5944</v>
      </c>
      <c r="IXY620" s="11" t="s">
        <v>1420</v>
      </c>
      <c r="IXZ620" s="11" t="e">
        <f>_xlfn.XLOOKUP(IXY620,'User Stories'!IXT:IXT,'User Stories'!IXU:IXU)</f>
        <v>#N/A</v>
      </c>
      <c r="IYA620" s="55"/>
      <c r="IYC620" s="20" t="s">
        <v>3020</v>
      </c>
      <c r="IYD620" s="11" t="s">
        <v>5986</v>
      </c>
      <c r="IYE620" s="59" t="s">
        <v>5987</v>
      </c>
      <c r="IYF620" s="59" t="s">
        <v>5988</v>
      </c>
      <c r="IYG620" s="59" t="s">
        <v>2984</v>
      </c>
      <c r="IYH620" s="59" t="s">
        <v>5989</v>
      </c>
      <c r="IYI620" s="59" t="s">
        <v>5990</v>
      </c>
      <c r="IYJ620" s="59" t="s">
        <v>257</v>
      </c>
      <c r="IYK620" s="59"/>
      <c r="IYL620" s="59" t="s">
        <v>3019</v>
      </c>
      <c r="IYM620" s="59" t="s">
        <v>2843</v>
      </c>
      <c r="IYN620" s="59" t="s">
        <v>5944</v>
      </c>
      <c r="IYO620" s="11" t="s">
        <v>1420</v>
      </c>
      <c r="IYP620" s="11" t="e">
        <f>_xlfn.XLOOKUP(IYO620,'User Stories'!IYJ:IYJ,'User Stories'!IYK:IYK)</f>
        <v>#N/A</v>
      </c>
      <c r="IYQ620" s="55"/>
      <c r="IYS620" s="20" t="s">
        <v>3020</v>
      </c>
      <c r="IYT620" s="11" t="s">
        <v>5986</v>
      </c>
      <c r="IYU620" s="59" t="s">
        <v>5987</v>
      </c>
      <c r="IYV620" s="59" t="s">
        <v>5988</v>
      </c>
      <c r="IYW620" s="59" t="s">
        <v>2984</v>
      </c>
      <c r="IYX620" s="59" t="s">
        <v>5989</v>
      </c>
      <c r="IYY620" s="59" t="s">
        <v>5990</v>
      </c>
      <c r="IYZ620" s="59" t="s">
        <v>257</v>
      </c>
      <c r="IZA620" s="59"/>
      <c r="IZB620" s="59" t="s">
        <v>3019</v>
      </c>
      <c r="IZC620" s="59" t="s">
        <v>2843</v>
      </c>
      <c r="IZD620" s="59" t="s">
        <v>5944</v>
      </c>
      <c r="IZE620" s="11" t="s">
        <v>1420</v>
      </c>
      <c r="IZF620" s="11" t="e">
        <f>_xlfn.XLOOKUP(IZE620,'User Stories'!IYZ:IYZ,'User Stories'!IZA:IZA)</f>
        <v>#N/A</v>
      </c>
      <c r="IZG620" s="55"/>
      <c r="IZI620" s="20" t="s">
        <v>3020</v>
      </c>
      <c r="IZJ620" s="11" t="s">
        <v>5986</v>
      </c>
      <c r="IZK620" s="59" t="s">
        <v>5987</v>
      </c>
      <c r="IZL620" s="59" t="s">
        <v>5988</v>
      </c>
      <c r="IZM620" s="59" t="s">
        <v>2984</v>
      </c>
      <c r="IZN620" s="59" t="s">
        <v>5989</v>
      </c>
      <c r="IZO620" s="59" t="s">
        <v>5990</v>
      </c>
      <c r="IZP620" s="59" t="s">
        <v>257</v>
      </c>
      <c r="IZQ620" s="59"/>
      <c r="IZR620" s="59" t="s">
        <v>3019</v>
      </c>
      <c r="IZS620" s="59" t="s">
        <v>2843</v>
      </c>
      <c r="IZT620" s="59" t="s">
        <v>5944</v>
      </c>
      <c r="IZU620" s="11" t="s">
        <v>1420</v>
      </c>
      <c r="IZV620" s="11" t="e">
        <f>_xlfn.XLOOKUP(IZU620,'User Stories'!IZP:IZP,'User Stories'!IZQ:IZQ)</f>
        <v>#N/A</v>
      </c>
      <c r="IZW620" s="55"/>
      <c r="IZY620" s="20" t="s">
        <v>3020</v>
      </c>
      <c r="IZZ620" s="11" t="s">
        <v>5986</v>
      </c>
      <c r="JAA620" s="59" t="s">
        <v>5987</v>
      </c>
      <c r="JAB620" s="59" t="s">
        <v>5988</v>
      </c>
      <c r="JAC620" s="59" t="s">
        <v>2984</v>
      </c>
      <c r="JAD620" s="59" t="s">
        <v>5989</v>
      </c>
      <c r="JAE620" s="59" t="s">
        <v>5990</v>
      </c>
      <c r="JAF620" s="59" t="s">
        <v>257</v>
      </c>
      <c r="JAG620" s="59"/>
      <c r="JAH620" s="59" t="s">
        <v>3019</v>
      </c>
      <c r="JAI620" s="59" t="s">
        <v>2843</v>
      </c>
      <c r="JAJ620" s="59" t="s">
        <v>5944</v>
      </c>
      <c r="JAK620" s="11" t="s">
        <v>1420</v>
      </c>
      <c r="JAL620" s="11" t="e">
        <f>_xlfn.XLOOKUP(JAK620,'User Stories'!JAF:JAF,'User Stories'!JAG:JAG)</f>
        <v>#N/A</v>
      </c>
      <c r="JAM620" s="55"/>
      <c r="JAO620" s="20" t="s">
        <v>3020</v>
      </c>
      <c r="JAP620" s="11" t="s">
        <v>5986</v>
      </c>
      <c r="JAQ620" s="59" t="s">
        <v>5987</v>
      </c>
      <c r="JAR620" s="59" t="s">
        <v>5988</v>
      </c>
      <c r="JAS620" s="59" t="s">
        <v>2984</v>
      </c>
      <c r="JAT620" s="59" t="s">
        <v>5989</v>
      </c>
      <c r="JAU620" s="59" t="s">
        <v>5990</v>
      </c>
      <c r="JAV620" s="59" t="s">
        <v>257</v>
      </c>
      <c r="JAW620" s="59"/>
      <c r="JAX620" s="59" t="s">
        <v>3019</v>
      </c>
      <c r="JAY620" s="59" t="s">
        <v>2843</v>
      </c>
      <c r="JAZ620" s="59" t="s">
        <v>5944</v>
      </c>
      <c r="JBA620" s="11" t="s">
        <v>1420</v>
      </c>
      <c r="JBB620" s="11" t="e">
        <f>_xlfn.XLOOKUP(JBA620,'User Stories'!JAV:JAV,'User Stories'!JAW:JAW)</f>
        <v>#N/A</v>
      </c>
      <c r="JBC620" s="55"/>
      <c r="JBE620" s="20" t="s">
        <v>3020</v>
      </c>
      <c r="JBF620" s="11" t="s">
        <v>5986</v>
      </c>
      <c r="JBG620" s="59" t="s">
        <v>5987</v>
      </c>
      <c r="JBH620" s="59" t="s">
        <v>5988</v>
      </c>
      <c r="JBI620" s="59" t="s">
        <v>2984</v>
      </c>
      <c r="JBJ620" s="59" t="s">
        <v>5989</v>
      </c>
      <c r="JBK620" s="59" t="s">
        <v>5990</v>
      </c>
      <c r="JBL620" s="59" t="s">
        <v>257</v>
      </c>
      <c r="JBM620" s="59"/>
      <c r="JBN620" s="59" t="s">
        <v>3019</v>
      </c>
      <c r="JBO620" s="59" t="s">
        <v>2843</v>
      </c>
      <c r="JBP620" s="59" t="s">
        <v>5944</v>
      </c>
      <c r="JBQ620" s="11" t="s">
        <v>1420</v>
      </c>
      <c r="JBR620" s="11" t="e">
        <f>_xlfn.XLOOKUP(JBQ620,'User Stories'!JBL:JBL,'User Stories'!JBM:JBM)</f>
        <v>#N/A</v>
      </c>
      <c r="JBS620" s="55"/>
      <c r="JBU620" s="20" t="s">
        <v>3020</v>
      </c>
      <c r="JBV620" s="11" t="s">
        <v>5986</v>
      </c>
      <c r="JBW620" s="59" t="s">
        <v>5987</v>
      </c>
      <c r="JBX620" s="59" t="s">
        <v>5988</v>
      </c>
      <c r="JBY620" s="59" t="s">
        <v>2984</v>
      </c>
      <c r="JBZ620" s="59" t="s">
        <v>5989</v>
      </c>
      <c r="JCA620" s="59" t="s">
        <v>5990</v>
      </c>
      <c r="JCB620" s="59" t="s">
        <v>257</v>
      </c>
      <c r="JCC620" s="59"/>
      <c r="JCD620" s="59" t="s">
        <v>3019</v>
      </c>
      <c r="JCE620" s="59" t="s">
        <v>2843</v>
      </c>
      <c r="JCF620" s="59" t="s">
        <v>5944</v>
      </c>
      <c r="JCG620" s="11" t="s">
        <v>1420</v>
      </c>
      <c r="JCH620" s="11" t="e">
        <f>_xlfn.XLOOKUP(JCG620,'User Stories'!JCB:JCB,'User Stories'!JCC:JCC)</f>
        <v>#N/A</v>
      </c>
      <c r="JCI620" s="55"/>
      <c r="JCK620" s="20" t="s">
        <v>3020</v>
      </c>
      <c r="JCL620" s="11" t="s">
        <v>5986</v>
      </c>
      <c r="JCM620" s="59" t="s">
        <v>5987</v>
      </c>
      <c r="JCN620" s="59" t="s">
        <v>5988</v>
      </c>
      <c r="JCO620" s="59" t="s">
        <v>2984</v>
      </c>
      <c r="JCP620" s="59" t="s">
        <v>5989</v>
      </c>
      <c r="JCQ620" s="59" t="s">
        <v>5990</v>
      </c>
      <c r="JCR620" s="59" t="s">
        <v>257</v>
      </c>
      <c r="JCS620" s="59"/>
      <c r="JCT620" s="59" t="s">
        <v>3019</v>
      </c>
      <c r="JCU620" s="59" t="s">
        <v>2843</v>
      </c>
      <c r="JCV620" s="59" t="s">
        <v>5944</v>
      </c>
      <c r="JCW620" s="11" t="s">
        <v>1420</v>
      </c>
      <c r="JCX620" s="11" t="e">
        <f>_xlfn.XLOOKUP(JCW620,'User Stories'!JCR:JCR,'User Stories'!JCS:JCS)</f>
        <v>#N/A</v>
      </c>
      <c r="JCY620" s="55"/>
      <c r="JDA620" s="20" t="s">
        <v>3020</v>
      </c>
      <c r="JDB620" s="11" t="s">
        <v>5986</v>
      </c>
      <c r="JDC620" s="59" t="s">
        <v>5987</v>
      </c>
      <c r="JDD620" s="59" t="s">
        <v>5988</v>
      </c>
      <c r="JDE620" s="59" t="s">
        <v>2984</v>
      </c>
      <c r="JDF620" s="59" t="s">
        <v>5989</v>
      </c>
      <c r="JDG620" s="59" t="s">
        <v>5990</v>
      </c>
      <c r="JDH620" s="59" t="s">
        <v>257</v>
      </c>
      <c r="JDI620" s="59"/>
      <c r="JDJ620" s="59" t="s">
        <v>3019</v>
      </c>
      <c r="JDK620" s="59" t="s">
        <v>2843</v>
      </c>
      <c r="JDL620" s="59" t="s">
        <v>5944</v>
      </c>
      <c r="JDM620" s="11" t="s">
        <v>1420</v>
      </c>
      <c r="JDN620" s="11" t="e">
        <f>_xlfn.XLOOKUP(JDM620,'User Stories'!JDH:JDH,'User Stories'!JDI:JDI)</f>
        <v>#N/A</v>
      </c>
      <c r="JDO620" s="55"/>
      <c r="JDQ620" s="20" t="s">
        <v>3020</v>
      </c>
      <c r="JDR620" s="11" t="s">
        <v>5986</v>
      </c>
      <c r="JDS620" s="59" t="s">
        <v>5987</v>
      </c>
      <c r="JDT620" s="59" t="s">
        <v>5988</v>
      </c>
      <c r="JDU620" s="59" t="s">
        <v>2984</v>
      </c>
      <c r="JDV620" s="59" t="s">
        <v>5989</v>
      </c>
      <c r="JDW620" s="59" t="s">
        <v>5990</v>
      </c>
      <c r="JDX620" s="59" t="s">
        <v>257</v>
      </c>
      <c r="JDY620" s="59"/>
      <c r="JDZ620" s="59" t="s">
        <v>3019</v>
      </c>
      <c r="JEA620" s="59" t="s">
        <v>2843</v>
      </c>
      <c r="JEB620" s="59" t="s">
        <v>5944</v>
      </c>
      <c r="JEC620" s="11" t="s">
        <v>1420</v>
      </c>
      <c r="JED620" s="11" t="e">
        <f>_xlfn.XLOOKUP(JEC620,'User Stories'!JDX:JDX,'User Stories'!JDY:JDY)</f>
        <v>#N/A</v>
      </c>
      <c r="JEE620" s="55"/>
      <c r="JEG620" s="20" t="s">
        <v>3020</v>
      </c>
      <c r="JEH620" s="11" t="s">
        <v>5986</v>
      </c>
      <c r="JEI620" s="59" t="s">
        <v>5987</v>
      </c>
      <c r="JEJ620" s="59" t="s">
        <v>5988</v>
      </c>
      <c r="JEK620" s="59" t="s">
        <v>2984</v>
      </c>
      <c r="JEL620" s="59" t="s">
        <v>5989</v>
      </c>
      <c r="JEM620" s="59" t="s">
        <v>5990</v>
      </c>
      <c r="JEN620" s="59" t="s">
        <v>257</v>
      </c>
      <c r="JEO620" s="59"/>
      <c r="JEP620" s="59" t="s">
        <v>3019</v>
      </c>
      <c r="JEQ620" s="59" t="s">
        <v>2843</v>
      </c>
      <c r="JER620" s="59" t="s">
        <v>5944</v>
      </c>
      <c r="JES620" s="11" t="s">
        <v>1420</v>
      </c>
      <c r="JET620" s="11" t="e">
        <f>_xlfn.XLOOKUP(JES620,'User Stories'!JEN:JEN,'User Stories'!JEO:JEO)</f>
        <v>#N/A</v>
      </c>
      <c r="JEU620" s="55"/>
      <c r="JEW620" s="20" t="s">
        <v>3020</v>
      </c>
      <c r="JEX620" s="11" t="s">
        <v>5986</v>
      </c>
      <c r="JEY620" s="59" t="s">
        <v>5987</v>
      </c>
      <c r="JEZ620" s="59" t="s">
        <v>5988</v>
      </c>
      <c r="JFA620" s="59" t="s">
        <v>2984</v>
      </c>
      <c r="JFB620" s="59" t="s">
        <v>5989</v>
      </c>
      <c r="JFC620" s="59" t="s">
        <v>5990</v>
      </c>
      <c r="JFD620" s="59" t="s">
        <v>257</v>
      </c>
      <c r="JFE620" s="59"/>
      <c r="JFF620" s="59" t="s">
        <v>3019</v>
      </c>
      <c r="JFG620" s="59" t="s">
        <v>2843</v>
      </c>
      <c r="JFH620" s="59" t="s">
        <v>5944</v>
      </c>
      <c r="JFI620" s="11" t="s">
        <v>1420</v>
      </c>
      <c r="JFJ620" s="11" t="e">
        <f>_xlfn.XLOOKUP(JFI620,'User Stories'!JFD:JFD,'User Stories'!JFE:JFE)</f>
        <v>#N/A</v>
      </c>
      <c r="JFK620" s="55"/>
      <c r="JFM620" s="20" t="s">
        <v>3020</v>
      </c>
      <c r="JFN620" s="11" t="s">
        <v>5986</v>
      </c>
      <c r="JFO620" s="59" t="s">
        <v>5987</v>
      </c>
      <c r="JFP620" s="59" t="s">
        <v>5988</v>
      </c>
      <c r="JFQ620" s="59" t="s">
        <v>2984</v>
      </c>
      <c r="JFR620" s="59" t="s">
        <v>5989</v>
      </c>
      <c r="JFS620" s="59" t="s">
        <v>5990</v>
      </c>
      <c r="JFT620" s="59" t="s">
        <v>257</v>
      </c>
      <c r="JFU620" s="59"/>
      <c r="JFV620" s="59" t="s">
        <v>3019</v>
      </c>
      <c r="JFW620" s="59" t="s">
        <v>2843</v>
      </c>
      <c r="JFX620" s="59" t="s">
        <v>5944</v>
      </c>
      <c r="JFY620" s="11" t="s">
        <v>1420</v>
      </c>
      <c r="JFZ620" s="11" t="e">
        <f>_xlfn.XLOOKUP(JFY620,'User Stories'!JFT:JFT,'User Stories'!JFU:JFU)</f>
        <v>#N/A</v>
      </c>
      <c r="JGA620" s="55"/>
      <c r="JGC620" s="20" t="s">
        <v>3020</v>
      </c>
      <c r="JGD620" s="11" t="s">
        <v>5986</v>
      </c>
      <c r="JGE620" s="59" t="s">
        <v>5987</v>
      </c>
      <c r="JGF620" s="59" t="s">
        <v>5988</v>
      </c>
      <c r="JGG620" s="59" t="s">
        <v>2984</v>
      </c>
      <c r="JGH620" s="59" t="s">
        <v>5989</v>
      </c>
      <c r="JGI620" s="59" t="s">
        <v>5990</v>
      </c>
      <c r="JGJ620" s="59" t="s">
        <v>257</v>
      </c>
      <c r="JGK620" s="59"/>
      <c r="JGL620" s="59" t="s">
        <v>3019</v>
      </c>
      <c r="JGM620" s="59" t="s">
        <v>2843</v>
      </c>
      <c r="JGN620" s="59" t="s">
        <v>5944</v>
      </c>
      <c r="JGO620" s="11" t="s">
        <v>1420</v>
      </c>
      <c r="JGP620" s="11" t="e">
        <f>_xlfn.XLOOKUP(JGO620,'User Stories'!JGJ:JGJ,'User Stories'!JGK:JGK)</f>
        <v>#N/A</v>
      </c>
      <c r="JGQ620" s="55"/>
      <c r="JGS620" s="20" t="s">
        <v>3020</v>
      </c>
      <c r="JGT620" s="11" t="s">
        <v>5986</v>
      </c>
      <c r="JGU620" s="59" t="s">
        <v>5987</v>
      </c>
      <c r="JGV620" s="59" t="s">
        <v>5988</v>
      </c>
      <c r="JGW620" s="59" t="s">
        <v>2984</v>
      </c>
      <c r="JGX620" s="59" t="s">
        <v>5989</v>
      </c>
      <c r="JGY620" s="59" t="s">
        <v>5990</v>
      </c>
      <c r="JGZ620" s="59" t="s">
        <v>257</v>
      </c>
      <c r="JHA620" s="59"/>
      <c r="JHB620" s="59" t="s">
        <v>3019</v>
      </c>
      <c r="JHC620" s="59" t="s">
        <v>2843</v>
      </c>
      <c r="JHD620" s="59" t="s">
        <v>5944</v>
      </c>
      <c r="JHE620" s="11" t="s">
        <v>1420</v>
      </c>
      <c r="JHF620" s="11" t="e">
        <f>_xlfn.XLOOKUP(JHE620,'User Stories'!JGZ:JGZ,'User Stories'!JHA:JHA)</f>
        <v>#N/A</v>
      </c>
      <c r="JHG620" s="55"/>
      <c r="JHI620" s="20" t="s">
        <v>3020</v>
      </c>
      <c r="JHJ620" s="11" t="s">
        <v>5986</v>
      </c>
      <c r="JHK620" s="59" t="s">
        <v>5987</v>
      </c>
      <c r="JHL620" s="59" t="s">
        <v>5988</v>
      </c>
      <c r="JHM620" s="59" t="s">
        <v>2984</v>
      </c>
      <c r="JHN620" s="59" t="s">
        <v>5989</v>
      </c>
      <c r="JHO620" s="59" t="s">
        <v>5990</v>
      </c>
      <c r="JHP620" s="59" t="s">
        <v>257</v>
      </c>
      <c r="JHQ620" s="59"/>
      <c r="JHR620" s="59" t="s">
        <v>3019</v>
      </c>
      <c r="JHS620" s="59" t="s">
        <v>2843</v>
      </c>
      <c r="JHT620" s="59" t="s">
        <v>5944</v>
      </c>
      <c r="JHU620" s="11" t="s">
        <v>1420</v>
      </c>
      <c r="JHV620" s="11" t="e">
        <f>_xlfn.XLOOKUP(JHU620,'User Stories'!JHP:JHP,'User Stories'!JHQ:JHQ)</f>
        <v>#N/A</v>
      </c>
      <c r="JHW620" s="55"/>
      <c r="JHY620" s="20" t="s">
        <v>3020</v>
      </c>
      <c r="JHZ620" s="11" t="s">
        <v>5986</v>
      </c>
      <c r="JIA620" s="59" t="s">
        <v>5987</v>
      </c>
      <c r="JIB620" s="59" t="s">
        <v>5988</v>
      </c>
      <c r="JIC620" s="59" t="s">
        <v>2984</v>
      </c>
      <c r="JID620" s="59" t="s">
        <v>5989</v>
      </c>
      <c r="JIE620" s="59" t="s">
        <v>5990</v>
      </c>
      <c r="JIF620" s="59" t="s">
        <v>257</v>
      </c>
      <c r="JIG620" s="59"/>
      <c r="JIH620" s="59" t="s">
        <v>3019</v>
      </c>
      <c r="JII620" s="59" t="s">
        <v>2843</v>
      </c>
      <c r="JIJ620" s="59" t="s">
        <v>5944</v>
      </c>
      <c r="JIK620" s="11" t="s">
        <v>1420</v>
      </c>
      <c r="JIL620" s="11" t="e">
        <f>_xlfn.XLOOKUP(JIK620,'User Stories'!JIF:JIF,'User Stories'!JIG:JIG)</f>
        <v>#N/A</v>
      </c>
      <c r="JIM620" s="55"/>
      <c r="JIO620" s="20" t="s">
        <v>3020</v>
      </c>
      <c r="JIP620" s="11" t="s">
        <v>5986</v>
      </c>
      <c r="JIQ620" s="59" t="s">
        <v>5987</v>
      </c>
      <c r="JIR620" s="59" t="s">
        <v>5988</v>
      </c>
      <c r="JIS620" s="59" t="s">
        <v>2984</v>
      </c>
      <c r="JIT620" s="59" t="s">
        <v>5989</v>
      </c>
      <c r="JIU620" s="59" t="s">
        <v>5990</v>
      </c>
      <c r="JIV620" s="59" t="s">
        <v>257</v>
      </c>
      <c r="JIW620" s="59"/>
      <c r="JIX620" s="59" t="s">
        <v>3019</v>
      </c>
      <c r="JIY620" s="59" t="s">
        <v>2843</v>
      </c>
      <c r="JIZ620" s="59" t="s">
        <v>5944</v>
      </c>
      <c r="JJA620" s="11" t="s">
        <v>1420</v>
      </c>
      <c r="JJB620" s="11" t="e">
        <f>_xlfn.XLOOKUP(JJA620,'User Stories'!JIV:JIV,'User Stories'!JIW:JIW)</f>
        <v>#N/A</v>
      </c>
      <c r="JJC620" s="55"/>
      <c r="JJE620" s="20" t="s">
        <v>3020</v>
      </c>
      <c r="JJF620" s="11" t="s">
        <v>5986</v>
      </c>
      <c r="JJG620" s="59" t="s">
        <v>5987</v>
      </c>
      <c r="JJH620" s="59" t="s">
        <v>5988</v>
      </c>
      <c r="JJI620" s="59" t="s">
        <v>2984</v>
      </c>
      <c r="JJJ620" s="59" t="s">
        <v>5989</v>
      </c>
      <c r="JJK620" s="59" t="s">
        <v>5990</v>
      </c>
      <c r="JJL620" s="59" t="s">
        <v>257</v>
      </c>
      <c r="JJM620" s="59"/>
      <c r="JJN620" s="59" t="s">
        <v>3019</v>
      </c>
      <c r="JJO620" s="59" t="s">
        <v>2843</v>
      </c>
      <c r="JJP620" s="59" t="s">
        <v>5944</v>
      </c>
      <c r="JJQ620" s="11" t="s">
        <v>1420</v>
      </c>
      <c r="JJR620" s="11" t="e">
        <f>_xlfn.XLOOKUP(JJQ620,'User Stories'!JJL:JJL,'User Stories'!JJM:JJM)</f>
        <v>#N/A</v>
      </c>
      <c r="JJS620" s="55"/>
      <c r="JJU620" s="20" t="s">
        <v>3020</v>
      </c>
      <c r="JJV620" s="11" t="s">
        <v>5986</v>
      </c>
      <c r="JJW620" s="59" t="s">
        <v>5987</v>
      </c>
      <c r="JJX620" s="59" t="s">
        <v>5988</v>
      </c>
      <c r="JJY620" s="59" t="s">
        <v>2984</v>
      </c>
      <c r="JJZ620" s="59" t="s">
        <v>5989</v>
      </c>
      <c r="JKA620" s="59" t="s">
        <v>5990</v>
      </c>
      <c r="JKB620" s="59" t="s">
        <v>257</v>
      </c>
      <c r="JKC620" s="59"/>
      <c r="JKD620" s="59" t="s">
        <v>3019</v>
      </c>
      <c r="JKE620" s="59" t="s">
        <v>2843</v>
      </c>
      <c r="JKF620" s="59" t="s">
        <v>5944</v>
      </c>
      <c r="JKG620" s="11" t="s">
        <v>1420</v>
      </c>
      <c r="JKH620" s="11" t="e">
        <f>_xlfn.XLOOKUP(JKG620,'User Stories'!JKB:JKB,'User Stories'!JKC:JKC)</f>
        <v>#N/A</v>
      </c>
      <c r="JKI620" s="55"/>
      <c r="JKK620" s="20" t="s">
        <v>3020</v>
      </c>
      <c r="JKL620" s="11" t="s">
        <v>5986</v>
      </c>
      <c r="JKM620" s="59" t="s">
        <v>5987</v>
      </c>
      <c r="JKN620" s="59" t="s">
        <v>5988</v>
      </c>
      <c r="JKO620" s="59" t="s">
        <v>2984</v>
      </c>
      <c r="JKP620" s="59" t="s">
        <v>5989</v>
      </c>
      <c r="JKQ620" s="59" t="s">
        <v>5990</v>
      </c>
      <c r="JKR620" s="59" t="s">
        <v>257</v>
      </c>
      <c r="JKS620" s="59"/>
      <c r="JKT620" s="59" t="s">
        <v>3019</v>
      </c>
      <c r="JKU620" s="59" t="s">
        <v>2843</v>
      </c>
      <c r="JKV620" s="59" t="s">
        <v>5944</v>
      </c>
      <c r="JKW620" s="11" t="s">
        <v>1420</v>
      </c>
      <c r="JKX620" s="11" t="e">
        <f>_xlfn.XLOOKUP(JKW620,'User Stories'!JKR:JKR,'User Stories'!JKS:JKS)</f>
        <v>#N/A</v>
      </c>
      <c r="JKY620" s="55"/>
      <c r="JLA620" s="20" t="s">
        <v>3020</v>
      </c>
      <c r="JLB620" s="11" t="s">
        <v>5986</v>
      </c>
      <c r="JLC620" s="59" t="s">
        <v>5987</v>
      </c>
      <c r="JLD620" s="59" t="s">
        <v>5988</v>
      </c>
      <c r="JLE620" s="59" t="s">
        <v>2984</v>
      </c>
      <c r="JLF620" s="59" t="s">
        <v>5989</v>
      </c>
      <c r="JLG620" s="59" t="s">
        <v>5990</v>
      </c>
      <c r="JLH620" s="59" t="s">
        <v>257</v>
      </c>
      <c r="JLI620" s="59"/>
      <c r="JLJ620" s="59" t="s">
        <v>3019</v>
      </c>
      <c r="JLK620" s="59" t="s">
        <v>2843</v>
      </c>
      <c r="JLL620" s="59" t="s">
        <v>5944</v>
      </c>
      <c r="JLM620" s="11" t="s">
        <v>1420</v>
      </c>
      <c r="JLN620" s="11" t="e">
        <f>_xlfn.XLOOKUP(JLM620,'User Stories'!JLH:JLH,'User Stories'!JLI:JLI)</f>
        <v>#N/A</v>
      </c>
      <c r="JLO620" s="55"/>
      <c r="JLQ620" s="20" t="s">
        <v>3020</v>
      </c>
      <c r="JLR620" s="11" t="s">
        <v>5986</v>
      </c>
      <c r="JLS620" s="59" t="s">
        <v>5987</v>
      </c>
      <c r="JLT620" s="59" t="s">
        <v>5988</v>
      </c>
      <c r="JLU620" s="59" t="s">
        <v>2984</v>
      </c>
      <c r="JLV620" s="59" t="s">
        <v>5989</v>
      </c>
      <c r="JLW620" s="59" t="s">
        <v>5990</v>
      </c>
      <c r="JLX620" s="59" t="s">
        <v>257</v>
      </c>
      <c r="JLY620" s="59"/>
      <c r="JLZ620" s="59" t="s">
        <v>3019</v>
      </c>
      <c r="JMA620" s="59" t="s">
        <v>2843</v>
      </c>
      <c r="JMB620" s="59" t="s">
        <v>5944</v>
      </c>
      <c r="JMC620" s="11" t="s">
        <v>1420</v>
      </c>
      <c r="JMD620" s="11" t="e">
        <f>_xlfn.XLOOKUP(JMC620,'User Stories'!JLX:JLX,'User Stories'!JLY:JLY)</f>
        <v>#N/A</v>
      </c>
      <c r="JME620" s="55"/>
      <c r="JMG620" s="20" t="s">
        <v>3020</v>
      </c>
      <c r="JMH620" s="11" t="s">
        <v>5986</v>
      </c>
      <c r="JMI620" s="59" t="s">
        <v>5987</v>
      </c>
      <c r="JMJ620" s="59" t="s">
        <v>5988</v>
      </c>
      <c r="JMK620" s="59" t="s">
        <v>2984</v>
      </c>
      <c r="JML620" s="59" t="s">
        <v>5989</v>
      </c>
      <c r="JMM620" s="59" t="s">
        <v>5990</v>
      </c>
      <c r="JMN620" s="59" t="s">
        <v>257</v>
      </c>
      <c r="JMO620" s="59"/>
      <c r="JMP620" s="59" t="s">
        <v>3019</v>
      </c>
      <c r="JMQ620" s="59" t="s">
        <v>2843</v>
      </c>
      <c r="JMR620" s="59" t="s">
        <v>5944</v>
      </c>
      <c r="JMS620" s="11" t="s">
        <v>1420</v>
      </c>
      <c r="JMT620" s="11" t="e">
        <f>_xlfn.XLOOKUP(JMS620,'User Stories'!JMN:JMN,'User Stories'!JMO:JMO)</f>
        <v>#N/A</v>
      </c>
      <c r="JMU620" s="55"/>
      <c r="JMW620" s="20" t="s">
        <v>3020</v>
      </c>
      <c r="JMX620" s="11" t="s">
        <v>5986</v>
      </c>
      <c r="JMY620" s="59" t="s">
        <v>5987</v>
      </c>
      <c r="JMZ620" s="59" t="s">
        <v>5988</v>
      </c>
      <c r="JNA620" s="59" t="s">
        <v>2984</v>
      </c>
      <c r="JNB620" s="59" t="s">
        <v>5989</v>
      </c>
      <c r="JNC620" s="59" t="s">
        <v>5990</v>
      </c>
      <c r="JND620" s="59" t="s">
        <v>257</v>
      </c>
      <c r="JNE620" s="59"/>
      <c r="JNF620" s="59" t="s">
        <v>3019</v>
      </c>
      <c r="JNG620" s="59" t="s">
        <v>2843</v>
      </c>
      <c r="JNH620" s="59" t="s">
        <v>5944</v>
      </c>
      <c r="JNI620" s="11" t="s">
        <v>1420</v>
      </c>
      <c r="JNJ620" s="11" t="e">
        <f>_xlfn.XLOOKUP(JNI620,'User Stories'!JND:JND,'User Stories'!JNE:JNE)</f>
        <v>#N/A</v>
      </c>
      <c r="JNK620" s="55"/>
      <c r="JNM620" s="20" t="s">
        <v>3020</v>
      </c>
      <c r="JNN620" s="11" t="s">
        <v>5986</v>
      </c>
      <c r="JNO620" s="59" t="s">
        <v>5987</v>
      </c>
      <c r="JNP620" s="59" t="s">
        <v>5988</v>
      </c>
      <c r="JNQ620" s="59" t="s">
        <v>2984</v>
      </c>
      <c r="JNR620" s="59" t="s">
        <v>5989</v>
      </c>
      <c r="JNS620" s="59" t="s">
        <v>5990</v>
      </c>
      <c r="JNT620" s="59" t="s">
        <v>257</v>
      </c>
      <c r="JNU620" s="59"/>
      <c r="JNV620" s="59" t="s">
        <v>3019</v>
      </c>
      <c r="JNW620" s="59" t="s">
        <v>2843</v>
      </c>
      <c r="JNX620" s="59" t="s">
        <v>5944</v>
      </c>
      <c r="JNY620" s="11" t="s">
        <v>1420</v>
      </c>
      <c r="JNZ620" s="11" t="e">
        <f>_xlfn.XLOOKUP(JNY620,'User Stories'!JNT:JNT,'User Stories'!JNU:JNU)</f>
        <v>#N/A</v>
      </c>
      <c r="JOA620" s="55"/>
      <c r="JOC620" s="20" t="s">
        <v>3020</v>
      </c>
      <c r="JOD620" s="11" t="s">
        <v>5986</v>
      </c>
      <c r="JOE620" s="59" t="s">
        <v>5987</v>
      </c>
      <c r="JOF620" s="59" t="s">
        <v>5988</v>
      </c>
      <c r="JOG620" s="59" t="s">
        <v>2984</v>
      </c>
      <c r="JOH620" s="59" t="s">
        <v>5989</v>
      </c>
      <c r="JOI620" s="59" t="s">
        <v>5990</v>
      </c>
      <c r="JOJ620" s="59" t="s">
        <v>257</v>
      </c>
      <c r="JOK620" s="59"/>
      <c r="JOL620" s="59" t="s">
        <v>3019</v>
      </c>
      <c r="JOM620" s="59" t="s">
        <v>2843</v>
      </c>
      <c r="JON620" s="59" t="s">
        <v>5944</v>
      </c>
      <c r="JOO620" s="11" t="s">
        <v>1420</v>
      </c>
      <c r="JOP620" s="11" t="e">
        <f>_xlfn.XLOOKUP(JOO620,'User Stories'!JOJ:JOJ,'User Stories'!JOK:JOK)</f>
        <v>#N/A</v>
      </c>
      <c r="JOQ620" s="55"/>
      <c r="JOS620" s="20" t="s">
        <v>3020</v>
      </c>
      <c r="JOT620" s="11" t="s">
        <v>5986</v>
      </c>
      <c r="JOU620" s="59" t="s">
        <v>5987</v>
      </c>
      <c r="JOV620" s="59" t="s">
        <v>5988</v>
      </c>
      <c r="JOW620" s="59" t="s">
        <v>2984</v>
      </c>
      <c r="JOX620" s="59" t="s">
        <v>5989</v>
      </c>
      <c r="JOY620" s="59" t="s">
        <v>5990</v>
      </c>
      <c r="JOZ620" s="59" t="s">
        <v>257</v>
      </c>
      <c r="JPA620" s="59"/>
      <c r="JPB620" s="59" t="s">
        <v>3019</v>
      </c>
      <c r="JPC620" s="59" t="s">
        <v>2843</v>
      </c>
      <c r="JPD620" s="59" t="s">
        <v>5944</v>
      </c>
      <c r="JPE620" s="11" t="s">
        <v>1420</v>
      </c>
      <c r="JPF620" s="11" t="e">
        <f>_xlfn.XLOOKUP(JPE620,'User Stories'!JOZ:JOZ,'User Stories'!JPA:JPA)</f>
        <v>#N/A</v>
      </c>
      <c r="JPG620" s="55"/>
      <c r="JPI620" s="20" t="s">
        <v>3020</v>
      </c>
      <c r="JPJ620" s="11" t="s">
        <v>5986</v>
      </c>
      <c r="JPK620" s="59" t="s">
        <v>5987</v>
      </c>
      <c r="JPL620" s="59" t="s">
        <v>5988</v>
      </c>
      <c r="JPM620" s="59" t="s">
        <v>2984</v>
      </c>
      <c r="JPN620" s="59" t="s">
        <v>5989</v>
      </c>
      <c r="JPO620" s="59" t="s">
        <v>5990</v>
      </c>
      <c r="JPP620" s="59" t="s">
        <v>257</v>
      </c>
      <c r="JPQ620" s="59"/>
      <c r="JPR620" s="59" t="s">
        <v>3019</v>
      </c>
      <c r="JPS620" s="59" t="s">
        <v>2843</v>
      </c>
      <c r="JPT620" s="59" t="s">
        <v>5944</v>
      </c>
      <c r="JPU620" s="11" t="s">
        <v>1420</v>
      </c>
      <c r="JPV620" s="11" t="e">
        <f>_xlfn.XLOOKUP(JPU620,'User Stories'!JPP:JPP,'User Stories'!JPQ:JPQ)</f>
        <v>#N/A</v>
      </c>
      <c r="JPW620" s="55"/>
      <c r="JPY620" s="20" t="s">
        <v>3020</v>
      </c>
      <c r="JPZ620" s="11" t="s">
        <v>5986</v>
      </c>
      <c r="JQA620" s="59" t="s">
        <v>5987</v>
      </c>
      <c r="JQB620" s="59" t="s">
        <v>5988</v>
      </c>
      <c r="JQC620" s="59" t="s">
        <v>2984</v>
      </c>
      <c r="JQD620" s="59" t="s">
        <v>5989</v>
      </c>
      <c r="JQE620" s="59" t="s">
        <v>5990</v>
      </c>
      <c r="JQF620" s="59" t="s">
        <v>257</v>
      </c>
      <c r="JQG620" s="59"/>
      <c r="JQH620" s="59" t="s">
        <v>3019</v>
      </c>
      <c r="JQI620" s="59" t="s">
        <v>2843</v>
      </c>
      <c r="JQJ620" s="59" t="s">
        <v>5944</v>
      </c>
      <c r="JQK620" s="11" t="s">
        <v>1420</v>
      </c>
      <c r="JQL620" s="11" t="e">
        <f>_xlfn.XLOOKUP(JQK620,'User Stories'!JQF:JQF,'User Stories'!JQG:JQG)</f>
        <v>#N/A</v>
      </c>
      <c r="JQM620" s="55"/>
      <c r="JQO620" s="20" t="s">
        <v>3020</v>
      </c>
      <c r="JQP620" s="11" t="s">
        <v>5986</v>
      </c>
      <c r="JQQ620" s="59" t="s">
        <v>5987</v>
      </c>
      <c r="JQR620" s="59" t="s">
        <v>5988</v>
      </c>
      <c r="JQS620" s="59" t="s">
        <v>2984</v>
      </c>
      <c r="JQT620" s="59" t="s">
        <v>5989</v>
      </c>
      <c r="JQU620" s="59" t="s">
        <v>5990</v>
      </c>
      <c r="JQV620" s="59" t="s">
        <v>257</v>
      </c>
      <c r="JQW620" s="59"/>
      <c r="JQX620" s="59" t="s">
        <v>3019</v>
      </c>
      <c r="JQY620" s="59" t="s">
        <v>2843</v>
      </c>
      <c r="JQZ620" s="59" t="s">
        <v>5944</v>
      </c>
      <c r="JRA620" s="11" t="s">
        <v>1420</v>
      </c>
      <c r="JRB620" s="11" t="e">
        <f>_xlfn.XLOOKUP(JRA620,'User Stories'!JQV:JQV,'User Stories'!JQW:JQW)</f>
        <v>#N/A</v>
      </c>
      <c r="JRC620" s="55"/>
      <c r="JRE620" s="20" t="s">
        <v>3020</v>
      </c>
      <c r="JRF620" s="11" t="s">
        <v>5986</v>
      </c>
      <c r="JRG620" s="59" t="s">
        <v>5987</v>
      </c>
      <c r="JRH620" s="59" t="s">
        <v>5988</v>
      </c>
      <c r="JRI620" s="59" t="s">
        <v>2984</v>
      </c>
      <c r="JRJ620" s="59" t="s">
        <v>5989</v>
      </c>
      <c r="JRK620" s="59" t="s">
        <v>5990</v>
      </c>
      <c r="JRL620" s="59" t="s">
        <v>257</v>
      </c>
      <c r="JRM620" s="59"/>
      <c r="JRN620" s="59" t="s">
        <v>3019</v>
      </c>
      <c r="JRO620" s="59" t="s">
        <v>2843</v>
      </c>
      <c r="JRP620" s="59" t="s">
        <v>5944</v>
      </c>
      <c r="JRQ620" s="11" t="s">
        <v>1420</v>
      </c>
      <c r="JRR620" s="11" t="e">
        <f>_xlfn.XLOOKUP(JRQ620,'User Stories'!JRL:JRL,'User Stories'!JRM:JRM)</f>
        <v>#N/A</v>
      </c>
      <c r="JRS620" s="55"/>
      <c r="JRU620" s="20" t="s">
        <v>3020</v>
      </c>
      <c r="JRV620" s="11" t="s">
        <v>5986</v>
      </c>
      <c r="JRW620" s="59" t="s">
        <v>5987</v>
      </c>
      <c r="JRX620" s="59" t="s">
        <v>5988</v>
      </c>
      <c r="JRY620" s="59" t="s">
        <v>2984</v>
      </c>
      <c r="JRZ620" s="59" t="s">
        <v>5989</v>
      </c>
      <c r="JSA620" s="59" t="s">
        <v>5990</v>
      </c>
      <c r="JSB620" s="59" t="s">
        <v>257</v>
      </c>
      <c r="JSC620" s="59"/>
      <c r="JSD620" s="59" t="s">
        <v>3019</v>
      </c>
      <c r="JSE620" s="59" t="s">
        <v>2843</v>
      </c>
      <c r="JSF620" s="59" t="s">
        <v>5944</v>
      </c>
      <c r="JSG620" s="11" t="s">
        <v>1420</v>
      </c>
      <c r="JSH620" s="11" t="e">
        <f>_xlfn.XLOOKUP(JSG620,'User Stories'!JSB:JSB,'User Stories'!JSC:JSC)</f>
        <v>#N/A</v>
      </c>
      <c r="JSI620" s="55"/>
      <c r="JSK620" s="20" t="s">
        <v>3020</v>
      </c>
      <c r="JSL620" s="11" t="s">
        <v>5986</v>
      </c>
      <c r="JSM620" s="59" t="s">
        <v>5987</v>
      </c>
      <c r="JSN620" s="59" t="s">
        <v>5988</v>
      </c>
      <c r="JSO620" s="59" t="s">
        <v>2984</v>
      </c>
      <c r="JSP620" s="59" t="s">
        <v>5989</v>
      </c>
      <c r="JSQ620" s="59" t="s">
        <v>5990</v>
      </c>
      <c r="JSR620" s="59" t="s">
        <v>257</v>
      </c>
      <c r="JSS620" s="59"/>
      <c r="JST620" s="59" t="s">
        <v>3019</v>
      </c>
      <c r="JSU620" s="59" t="s">
        <v>2843</v>
      </c>
      <c r="JSV620" s="59" t="s">
        <v>5944</v>
      </c>
      <c r="JSW620" s="11" t="s">
        <v>1420</v>
      </c>
      <c r="JSX620" s="11" t="e">
        <f>_xlfn.XLOOKUP(JSW620,'User Stories'!JSR:JSR,'User Stories'!JSS:JSS)</f>
        <v>#N/A</v>
      </c>
      <c r="JSY620" s="55"/>
      <c r="JTA620" s="20" t="s">
        <v>3020</v>
      </c>
      <c r="JTB620" s="11" t="s">
        <v>5986</v>
      </c>
      <c r="JTC620" s="59" t="s">
        <v>5987</v>
      </c>
      <c r="JTD620" s="59" t="s">
        <v>5988</v>
      </c>
      <c r="JTE620" s="59" t="s">
        <v>2984</v>
      </c>
      <c r="JTF620" s="59" t="s">
        <v>5989</v>
      </c>
      <c r="JTG620" s="59" t="s">
        <v>5990</v>
      </c>
      <c r="JTH620" s="59" t="s">
        <v>257</v>
      </c>
      <c r="JTI620" s="59"/>
      <c r="JTJ620" s="59" t="s">
        <v>3019</v>
      </c>
      <c r="JTK620" s="59" t="s">
        <v>2843</v>
      </c>
      <c r="JTL620" s="59" t="s">
        <v>5944</v>
      </c>
      <c r="JTM620" s="11" t="s">
        <v>1420</v>
      </c>
      <c r="JTN620" s="11" t="e">
        <f>_xlfn.XLOOKUP(JTM620,'User Stories'!JTH:JTH,'User Stories'!JTI:JTI)</f>
        <v>#N/A</v>
      </c>
      <c r="JTO620" s="55"/>
      <c r="JTQ620" s="20" t="s">
        <v>3020</v>
      </c>
      <c r="JTR620" s="11" t="s">
        <v>5986</v>
      </c>
      <c r="JTS620" s="59" t="s">
        <v>5987</v>
      </c>
      <c r="JTT620" s="59" t="s">
        <v>5988</v>
      </c>
      <c r="JTU620" s="59" t="s">
        <v>2984</v>
      </c>
      <c r="JTV620" s="59" t="s">
        <v>5989</v>
      </c>
      <c r="JTW620" s="59" t="s">
        <v>5990</v>
      </c>
      <c r="JTX620" s="59" t="s">
        <v>257</v>
      </c>
      <c r="JTY620" s="59"/>
      <c r="JTZ620" s="59" t="s">
        <v>3019</v>
      </c>
      <c r="JUA620" s="59" t="s">
        <v>2843</v>
      </c>
      <c r="JUB620" s="59" t="s">
        <v>5944</v>
      </c>
      <c r="JUC620" s="11" t="s">
        <v>1420</v>
      </c>
      <c r="JUD620" s="11" t="e">
        <f>_xlfn.XLOOKUP(JUC620,'User Stories'!JTX:JTX,'User Stories'!JTY:JTY)</f>
        <v>#N/A</v>
      </c>
      <c r="JUE620" s="55"/>
      <c r="JUG620" s="20" t="s">
        <v>3020</v>
      </c>
      <c r="JUH620" s="11" t="s">
        <v>5986</v>
      </c>
      <c r="JUI620" s="59" t="s">
        <v>5987</v>
      </c>
      <c r="JUJ620" s="59" t="s">
        <v>5988</v>
      </c>
      <c r="JUK620" s="59" t="s">
        <v>2984</v>
      </c>
      <c r="JUL620" s="59" t="s">
        <v>5989</v>
      </c>
      <c r="JUM620" s="59" t="s">
        <v>5990</v>
      </c>
      <c r="JUN620" s="59" t="s">
        <v>257</v>
      </c>
      <c r="JUO620" s="59"/>
      <c r="JUP620" s="59" t="s">
        <v>3019</v>
      </c>
      <c r="JUQ620" s="59" t="s">
        <v>2843</v>
      </c>
      <c r="JUR620" s="59" t="s">
        <v>5944</v>
      </c>
      <c r="JUS620" s="11" t="s">
        <v>1420</v>
      </c>
      <c r="JUT620" s="11" t="e">
        <f>_xlfn.XLOOKUP(JUS620,'User Stories'!JUN:JUN,'User Stories'!JUO:JUO)</f>
        <v>#N/A</v>
      </c>
      <c r="JUU620" s="55"/>
      <c r="JUW620" s="20" t="s">
        <v>3020</v>
      </c>
      <c r="JUX620" s="11" t="s">
        <v>5986</v>
      </c>
      <c r="JUY620" s="59" t="s">
        <v>5987</v>
      </c>
      <c r="JUZ620" s="59" t="s">
        <v>5988</v>
      </c>
      <c r="JVA620" s="59" t="s">
        <v>2984</v>
      </c>
      <c r="JVB620" s="59" t="s">
        <v>5989</v>
      </c>
      <c r="JVC620" s="59" t="s">
        <v>5990</v>
      </c>
      <c r="JVD620" s="59" t="s">
        <v>257</v>
      </c>
      <c r="JVE620" s="59"/>
      <c r="JVF620" s="59" t="s">
        <v>3019</v>
      </c>
      <c r="JVG620" s="59" t="s">
        <v>2843</v>
      </c>
      <c r="JVH620" s="59" t="s">
        <v>5944</v>
      </c>
      <c r="JVI620" s="11" t="s">
        <v>1420</v>
      </c>
      <c r="JVJ620" s="11" t="e">
        <f>_xlfn.XLOOKUP(JVI620,'User Stories'!JVD:JVD,'User Stories'!JVE:JVE)</f>
        <v>#N/A</v>
      </c>
      <c r="JVK620" s="55"/>
      <c r="JVM620" s="20" t="s">
        <v>3020</v>
      </c>
      <c r="JVN620" s="11" t="s">
        <v>5986</v>
      </c>
      <c r="JVO620" s="59" t="s">
        <v>5987</v>
      </c>
      <c r="JVP620" s="59" t="s">
        <v>5988</v>
      </c>
      <c r="JVQ620" s="59" t="s">
        <v>2984</v>
      </c>
      <c r="JVR620" s="59" t="s">
        <v>5989</v>
      </c>
      <c r="JVS620" s="59" t="s">
        <v>5990</v>
      </c>
      <c r="JVT620" s="59" t="s">
        <v>257</v>
      </c>
      <c r="JVU620" s="59"/>
      <c r="JVV620" s="59" t="s">
        <v>3019</v>
      </c>
      <c r="JVW620" s="59" t="s">
        <v>2843</v>
      </c>
      <c r="JVX620" s="59" t="s">
        <v>5944</v>
      </c>
      <c r="JVY620" s="11" t="s">
        <v>1420</v>
      </c>
      <c r="JVZ620" s="11" t="e">
        <f>_xlfn.XLOOKUP(JVY620,'User Stories'!JVT:JVT,'User Stories'!JVU:JVU)</f>
        <v>#N/A</v>
      </c>
      <c r="JWA620" s="55"/>
      <c r="JWC620" s="20" t="s">
        <v>3020</v>
      </c>
      <c r="JWD620" s="11" t="s">
        <v>5986</v>
      </c>
      <c r="JWE620" s="59" t="s">
        <v>5987</v>
      </c>
      <c r="JWF620" s="59" t="s">
        <v>5988</v>
      </c>
      <c r="JWG620" s="59" t="s">
        <v>2984</v>
      </c>
      <c r="JWH620" s="59" t="s">
        <v>5989</v>
      </c>
      <c r="JWI620" s="59" t="s">
        <v>5990</v>
      </c>
      <c r="JWJ620" s="59" t="s">
        <v>257</v>
      </c>
      <c r="JWK620" s="59"/>
      <c r="JWL620" s="59" t="s">
        <v>3019</v>
      </c>
      <c r="JWM620" s="59" t="s">
        <v>2843</v>
      </c>
      <c r="JWN620" s="59" t="s">
        <v>5944</v>
      </c>
      <c r="JWO620" s="11" t="s">
        <v>1420</v>
      </c>
      <c r="JWP620" s="11" t="e">
        <f>_xlfn.XLOOKUP(JWO620,'User Stories'!JWJ:JWJ,'User Stories'!JWK:JWK)</f>
        <v>#N/A</v>
      </c>
      <c r="JWQ620" s="55"/>
      <c r="JWS620" s="20" t="s">
        <v>3020</v>
      </c>
      <c r="JWT620" s="11" t="s">
        <v>5986</v>
      </c>
      <c r="JWU620" s="59" t="s">
        <v>5987</v>
      </c>
      <c r="JWV620" s="59" t="s">
        <v>5988</v>
      </c>
      <c r="JWW620" s="59" t="s">
        <v>2984</v>
      </c>
      <c r="JWX620" s="59" t="s">
        <v>5989</v>
      </c>
      <c r="JWY620" s="59" t="s">
        <v>5990</v>
      </c>
      <c r="JWZ620" s="59" t="s">
        <v>257</v>
      </c>
      <c r="JXA620" s="59"/>
      <c r="JXB620" s="59" t="s">
        <v>3019</v>
      </c>
      <c r="JXC620" s="59" t="s">
        <v>2843</v>
      </c>
      <c r="JXD620" s="59" t="s">
        <v>5944</v>
      </c>
      <c r="JXE620" s="11" t="s">
        <v>1420</v>
      </c>
      <c r="JXF620" s="11" t="e">
        <f>_xlfn.XLOOKUP(JXE620,'User Stories'!JWZ:JWZ,'User Stories'!JXA:JXA)</f>
        <v>#N/A</v>
      </c>
      <c r="JXG620" s="55"/>
      <c r="JXI620" s="20" t="s">
        <v>3020</v>
      </c>
      <c r="JXJ620" s="11" t="s">
        <v>5986</v>
      </c>
      <c r="JXK620" s="59" t="s">
        <v>5987</v>
      </c>
      <c r="JXL620" s="59" t="s">
        <v>5988</v>
      </c>
      <c r="JXM620" s="59" t="s">
        <v>2984</v>
      </c>
      <c r="JXN620" s="59" t="s">
        <v>5989</v>
      </c>
      <c r="JXO620" s="59" t="s">
        <v>5990</v>
      </c>
      <c r="JXP620" s="59" t="s">
        <v>257</v>
      </c>
      <c r="JXQ620" s="59"/>
      <c r="JXR620" s="59" t="s">
        <v>3019</v>
      </c>
      <c r="JXS620" s="59" t="s">
        <v>2843</v>
      </c>
      <c r="JXT620" s="59" t="s">
        <v>5944</v>
      </c>
      <c r="JXU620" s="11" t="s">
        <v>1420</v>
      </c>
      <c r="JXV620" s="11" t="e">
        <f>_xlfn.XLOOKUP(JXU620,'User Stories'!JXP:JXP,'User Stories'!JXQ:JXQ)</f>
        <v>#N/A</v>
      </c>
      <c r="JXW620" s="55"/>
      <c r="JXY620" s="20" t="s">
        <v>3020</v>
      </c>
      <c r="JXZ620" s="11" t="s">
        <v>5986</v>
      </c>
      <c r="JYA620" s="59" t="s">
        <v>5987</v>
      </c>
      <c r="JYB620" s="59" t="s">
        <v>5988</v>
      </c>
      <c r="JYC620" s="59" t="s">
        <v>2984</v>
      </c>
      <c r="JYD620" s="59" t="s">
        <v>5989</v>
      </c>
      <c r="JYE620" s="59" t="s">
        <v>5990</v>
      </c>
      <c r="JYF620" s="59" t="s">
        <v>257</v>
      </c>
      <c r="JYG620" s="59"/>
      <c r="JYH620" s="59" t="s">
        <v>3019</v>
      </c>
      <c r="JYI620" s="59" t="s">
        <v>2843</v>
      </c>
      <c r="JYJ620" s="59" t="s">
        <v>5944</v>
      </c>
      <c r="JYK620" s="11" t="s">
        <v>1420</v>
      </c>
      <c r="JYL620" s="11" t="e">
        <f>_xlfn.XLOOKUP(JYK620,'User Stories'!JYF:JYF,'User Stories'!JYG:JYG)</f>
        <v>#N/A</v>
      </c>
      <c r="JYM620" s="55"/>
      <c r="JYO620" s="20" t="s">
        <v>3020</v>
      </c>
      <c r="JYP620" s="11" t="s">
        <v>5986</v>
      </c>
      <c r="JYQ620" s="59" t="s">
        <v>5987</v>
      </c>
      <c r="JYR620" s="59" t="s">
        <v>5988</v>
      </c>
      <c r="JYS620" s="59" t="s">
        <v>2984</v>
      </c>
      <c r="JYT620" s="59" t="s">
        <v>5989</v>
      </c>
      <c r="JYU620" s="59" t="s">
        <v>5990</v>
      </c>
      <c r="JYV620" s="59" t="s">
        <v>257</v>
      </c>
      <c r="JYW620" s="59"/>
      <c r="JYX620" s="59" t="s">
        <v>3019</v>
      </c>
      <c r="JYY620" s="59" t="s">
        <v>2843</v>
      </c>
      <c r="JYZ620" s="59" t="s">
        <v>5944</v>
      </c>
      <c r="JZA620" s="11" t="s">
        <v>1420</v>
      </c>
      <c r="JZB620" s="11" t="e">
        <f>_xlfn.XLOOKUP(JZA620,'User Stories'!JYV:JYV,'User Stories'!JYW:JYW)</f>
        <v>#N/A</v>
      </c>
      <c r="JZC620" s="55"/>
      <c r="JZE620" s="20" t="s">
        <v>3020</v>
      </c>
      <c r="JZF620" s="11" t="s">
        <v>5986</v>
      </c>
      <c r="JZG620" s="59" t="s">
        <v>5987</v>
      </c>
      <c r="JZH620" s="59" t="s">
        <v>5988</v>
      </c>
      <c r="JZI620" s="59" t="s">
        <v>2984</v>
      </c>
      <c r="JZJ620" s="59" t="s">
        <v>5989</v>
      </c>
      <c r="JZK620" s="59" t="s">
        <v>5990</v>
      </c>
      <c r="JZL620" s="59" t="s">
        <v>257</v>
      </c>
      <c r="JZM620" s="59"/>
      <c r="JZN620" s="59" t="s">
        <v>3019</v>
      </c>
      <c r="JZO620" s="59" t="s">
        <v>2843</v>
      </c>
      <c r="JZP620" s="59" t="s">
        <v>5944</v>
      </c>
      <c r="JZQ620" s="11" t="s">
        <v>1420</v>
      </c>
      <c r="JZR620" s="11" t="e">
        <f>_xlfn.XLOOKUP(JZQ620,'User Stories'!JZL:JZL,'User Stories'!JZM:JZM)</f>
        <v>#N/A</v>
      </c>
      <c r="JZS620" s="55"/>
      <c r="JZU620" s="20" t="s">
        <v>3020</v>
      </c>
      <c r="JZV620" s="11" t="s">
        <v>5986</v>
      </c>
      <c r="JZW620" s="59" t="s">
        <v>5987</v>
      </c>
      <c r="JZX620" s="59" t="s">
        <v>5988</v>
      </c>
      <c r="JZY620" s="59" t="s">
        <v>2984</v>
      </c>
      <c r="JZZ620" s="59" t="s">
        <v>5989</v>
      </c>
      <c r="KAA620" s="59" t="s">
        <v>5990</v>
      </c>
      <c r="KAB620" s="59" t="s">
        <v>257</v>
      </c>
      <c r="KAC620" s="59"/>
      <c r="KAD620" s="59" t="s">
        <v>3019</v>
      </c>
      <c r="KAE620" s="59" t="s">
        <v>2843</v>
      </c>
      <c r="KAF620" s="59" t="s">
        <v>5944</v>
      </c>
      <c r="KAG620" s="11" t="s">
        <v>1420</v>
      </c>
      <c r="KAH620" s="11" t="e">
        <f>_xlfn.XLOOKUP(KAG620,'User Stories'!KAB:KAB,'User Stories'!KAC:KAC)</f>
        <v>#N/A</v>
      </c>
      <c r="KAI620" s="55"/>
      <c r="KAK620" s="20" t="s">
        <v>3020</v>
      </c>
      <c r="KAL620" s="11" t="s">
        <v>5986</v>
      </c>
      <c r="KAM620" s="59" t="s">
        <v>5987</v>
      </c>
      <c r="KAN620" s="59" t="s">
        <v>5988</v>
      </c>
      <c r="KAO620" s="59" t="s">
        <v>2984</v>
      </c>
      <c r="KAP620" s="59" t="s">
        <v>5989</v>
      </c>
      <c r="KAQ620" s="59" t="s">
        <v>5990</v>
      </c>
      <c r="KAR620" s="59" t="s">
        <v>257</v>
      </c>
      <c r="KAS620" s="59"/>
      <c r="KAT620" s="59" t="s">
        <v>3019</v>
      </c>
      <c r="KAU620" s="59" t="s">
        <v>2843</v>
      </c>
      <c r="KAV620" s="59" t="s">
        <v>5944</v>
      </c>
      <c r="KAW620" s="11" t="s">
        <v>1420</v>
      </c>
      <c r="KAX620" s="11" t="e">
        <f>_xlfn.XLOOKUP(KAW620,'User Stories'!KAR:KAR,'User Stories'!KAS:KAS)</f>
        <v>#N/A</v>
      </c>
      <c r="KAY620" s="55"/>
      <c r="KBA620" s="20" t="s">
        <v>3020</v>
      </c>
      <c r="KBB620" s="11" t="s">
        <v>5986</v>
      </c>
      <c r="KBC620" s="59" t="s">
        <v>5987</v>
      </c>
      <c r="KBD620" s="59" t="s">
        <v>5988</v>
      </c>
      <c r="KBE620" s="59" t="s">
        <v>2984</v>
      </c>
      <c r="KBF620" s="59" t="s">
        <v>5989</v>
      </c>
      <c r="KBG620" s="59" t="s">
        <v>5990</v>
      </c>
      <c r="KBH620" s="59" t="s">
        <v>257</v>
      </c>
      <c r="KBI620" s="59"/>
      <c r="KBJ620" s="59" t="s">
        <v>3019</v>
      </c>
      <c r="KBK620" s="59" t="s">
        <v>2843</v>
      </c>
      <c r="KBL620" s="59" t="s">
        <v>5944</v>
      </c>
      <c r="KBM620" s="11" t="s">
        <v>1420</v>
      </c>
      <c r="KBN620" s="11" t="e">
        <f>_xlfn.XLOOKUP(KBM620,'User Stories'!KBH:KBH,'User Stories'!KBI:KBI)</f>
        <v>#N/A</v>
      </c>
      <c r="KBO620" s="55"/>
      <c r="KBQ620" s="20" t="s">
        <v>3020</v>
      </c>
      <c r="KBR620" s="11" t="s">
        <v>5986</v>
      </c>
      <c r="KBS620" s="59" t="s">
        <v>5987</v>
      </c>
      <c r="KBT620" s="59" t="s">
        <v>5988</v>
      </c>
      <c r="KBU620" s="59" t="s">
        <v>2984</v>
      </c>
      <c r="KBV620" s="59" t="s">
        <v>5989</v>
      </c>
      <c r="KBW620" s="59" t="s">
        <v>5990</v>
      </c>
      <c r="KBX620" s="59" t="s">
        <v>257</v>
      </c>
      <c r="KBY620" s="59"/>
      <c r="KBZ620" s="59" t="s">
        <v>3019</v>
      </c>
      <c r="KCA620" s="59" t="s">
        <v>2843</v>
      </c>
      <c r="KCB620" s="59" t="s">
        <v>5944</v>
      </c>
      <c r="KCC620" s="11" t="s">
        <v>1420</v>
      </c>
      <c r="KCD620" s="11" t="e">
        <f>_xlfn.XLOOKUP(KCC620,'User Stories'!KBX:KBX,'User Stories'!KBY:KBY)</f>
        <v>#N/A</v>
      </c>
      <c r="KCE620" s="55"/>
      <c r="KCG620" s="20" t="s">
        <v>3020</v>
      </c>
      <c r="KCH620" s="11" t="s">
        <v>5986</v>
      </c>
      <c r="KCI620" s="59" t="s">
        <v>5987</v>
      </c>
      <c r="KCJ620" s="59" t="s">
        <v>5988</v>
      </c>
      <c r="KCK620" s="59" t="s">
        <v>2984</v>
      </c>
      <c r="KCL620" s="59" t="s">
        <v>5989</v>
      </c>
      <c r="KCM620" s="59" t="s">
        <v>5990</v>
      </c>
      <c r="KCN620" s="59" t="s">
        <v>257</v>
      </c>
      <c r="KCO620" s="59"/>
      <c r="KCP620" s="59" t="s">
        <v>3019</v>
      </c>
      <c r="KCQ620" s="59" t="s">
        <v>2843</v>
      </c>
      <c r="KCR620" s="59" t="s">
        <v>5944</v>
      </c>
      <c r="KCS620" s="11" t="s">
        <v>1420</v>
      </c>
      <c r="KCT620" s="11" t="e">
        <f>_xlfn.XLOOKUP(KCS620,'User Stories'!KCN:KCN,'User Stories'!KCO:KCO)</f>
        <v>#N/A</v>
      </c>
      <c r="KCU620" s="55"/>
      <c r="KCW620" s="20" t="s">
        <v>3020</v>
      </c>
      <c r="KCX620" s="11" t="s">
        <v>5986</v>
      </c>
      <c r="KCY620" s="59" t="s">
        <v>5987</v>
      </c>
      <c r="KCZ620" s="59" t="s">
        <v>5988</v>
      </c>
      <c r="KDA620" s="59" t="s">
        <v>2984</v>
      </c>
      <c r="KDB620" s="59" t="s">
        <v>5989</v>
      </c>
      <c r="KDC620" s="59" t="s">
        <v>5990</v>
      </c>
      <c r="KDD620" s="59" t="s">
        <v>257</v>
      </c>
      <c r="KDE620" s="59"/>
      <c r="KDF620" s="59" t="s">
        <v>3019</v>
      </c>
      <c r="KDG620" s="59" t="s">
        <v>2843</v>
      </c>
      <c r="KDH620" s="59" t="s">
        <v>5944</v>
      </c>
      <c r="KDI620" s="11" t="s">
        <v>1420</v>
      </c>
      <c r="KDJ620" s="11" t="e">
        <f>_xlfn.XLOOKUP(KDI620,'User Stories'!KDD:KDD,'User Stories'!KDE:KDE)</f>
        <v>#N/A</v>
      </c>
      <c r="KDK620" s="55"/>
      <c r="KDM620" s="20" t="s">
        <v>3020</v>
      </c>
      <c r="KDN620" s="11" t="s">
        <v>5986</v>
      </c>
      <c r="KDO620" s="59" t="s">
        <v>5987</v>
      </c>
      <c r="KDP620" s="59" t="s">
        <v>5988</v>
      </c>
      <c r="KDQ620" s="59" t="s">
        <v>2984</v>
      </c>
      <c r="KDR620" s="59" t="s">
        <v>5989</v>
      </c>
      <c r="KDS620" s="59" t="s">
        <v>5990</v>
      </c>
      <c r="KDT620" s="59" t="s">
        <v>257</v>
      </c>
      <c r="KDU620" s="59"/>
      <c r="KDV620" s="59" t="s">
        <v>3019</v>
      </c>
      <c r="KDW620" s="59" t="s">
        <v>2843</v>
      </c>
      <c r="KDX620" s="59" t="s">
        <v>5944</v>
      </c>
      <c r="KDY620" s="11" t="s">
        <v>1420</v>
      </c>
      <c r="KDZ620" s="11" t="e">
        <f>_xlfn.XLOOKUP(KDY620,'User Stories'!KDT:KDT,'User Stories'!KDU:KDU)</f>
        <v>#N/A</v>
      </c>
      <c r="KEA620" s="55"/>
      <c r="KEC620" s="20" t="s">
        <v>3020</v>
      </c>
      <c r="KED620" s="11" t="s">
        <v>5986</v>
      </c>
      <c r="KEE620" s="59" t="s">
        <v>5987</v>
      </c>
      <c r="KEF620" s="59" t="s">
        <v>5988</v>
      </c>
      <c r="KEG620" s="59" t="s">
        <v>2984</v>
      </c>
      <c r="KEH620" s="59" t="s">
        <v>5989</v>
      </c>
      <c r="KEI620" s="59" t="s">
        <v>5990</v>
      </c>
      <c r="KEJ620" s="59" t="s">
        <v>257</v>
      </c>
      <c r="KEK620" s="59"/>
      <c r="KEL620" s="59" t="s">
        <v>3019</v>
      </c>
      <c r="KEM620" s="59" t="s">
        <v>2843</v>
      </c>
      <c r="KEN620" s="59" t="s">
        <v>5944</v>
      </c>
      <c r="KEO620" s="11" t="s">
        <v>1420</v>
      </c>
      <c r="KEP620" s="11" t="e">
        <f>_xlfn.XLOOKUP(KEO620,'User Stories'!KEJ:KEJ,'User Stories'!KEK:KEK)</f>
        <v>#N/A</v>
      </c>
      <c r="KEQ620" s="55"/>
      <c r="KES620" s="20" t="s">
        <v>3020</v>
      </c>
      <c r="KET620" s="11" t="s">
        <v>5986</v>
      </c>
      <c r="KEU620" s="59" t="s">
        <v>5987</v>
      </c>
      <c r="KEV620" s="59" t="s">
        <v>5988</v>
      </c>
      <c r="KEW620" s="59" t="s">
        <v>2984</v>
      </c>
      <c r="KEX620" s="59" t="s">
        <v>5989</v>
      </c>
      <c r="KEY620" s="59" t="s">
        <v>5990</v>
      </c>
      <c r="KEZ620" s="59" t="s">
        <v>257</v>
      </c>
      <c r="KFA620" s="59"/>
      <c r="KFB620" s="59" t="s">
        <v>3019</v>
      </c>
      <c r="KFC620" s="59" t="s">
        <v>2843</v>
      </c>
      <c r="KFD620" s="59" t="s">
        <v>5944</v>
      </c>
      <c r="KFE620" s="11" t="s">
        <v>1420</v>
      </c>
      <c r="KFF620" s="11" t="e">
        <f>_xlfn.XLOOKUP(KFE620,'User Stories'!KEZ:KEZ,'User Stories'!KFA:KFA)</f>
        <v>#N/A</v>
      </c>
      <c r="KFG620" s="55"/>
      <c r="KFI620" s="20" t="s">
        <v>3020</v>
      </c>
      <c r="KFJ620" s="11" t="s">
        <v>5986</v>
      </c>
      <c r="KFK620" s="59" t="s">
        <v>5987</v>
      </c>
      <c r="KFL620" s="59" t="s">
        <v>5988</v>
      </c>
      <c r="KFM620" s="59" t="s">
        <v>2984</v>
      </c>
      <c r="KFN620" s="59" t="s">
        <v>5989</v>
      </c>
      <c r="KFO620" s="59" t="s">
        <v>5990</v>
      </c>
      <c r="KFP620" s="59" t="s">
        <v>257</v>
      </c>
      <c r="KFQ620" s="59"/>
      <c r="KFR620" s="59" t="s">
        <v>3019</v>
      </c>
      <c r="KFS620" s="59" t="s">
        <v>2843</v>
      </c>
      <c r="KFT620" s="59" t="s">
        <v>5944</v>
      </c>
      <c r="KFU620" s="11" t="s">
        <v>1420</v>
      </c>
      <c r="KFV620" s="11" t="e">
        <f>_xlfn.XLOOKUP(KFU620,'User Stories'!KFP:KFP,'User Stories'!KFQ:KFQ)</f>
        <v>#N/A</v>
      </c>
      <c r="KFW620" s="55"/>
      <c r="KFY620" s="20" t="s">
        <v>3020</v>
      </c>
      <c r="KFZ620" s="11" t="s">
        <v>5986</v>
      </c>
      <c r="KGA620" s="59" t="s">
        <v>5987</v>
      </c>
      <c r="KGB620" s="59" t="s">
        <v>5988</v>
      </c>
      <c r="KGC620" s="59" t="s">
        <v>2984</v>
      </c>
      <c r="KGD620" s="59" t="s">
        <v>5989</v>
      </c>
      <c r="KGE620" s="59" t="s">
        <v>5990</v>
      </c>
      <c r="KGF620" s="59" t="s">
        <v>257</v>
      </c>
      <c r="KGG620" s="59"/>
      <c r="KGH620" s="59" t="s">
        <v>3019</v>
      </c>
      <c r="KGI620" s="59" t="s">
        <v>2843</v>
      </c>
      <c r="KGJ620" s="59" t="s">
        <v>5944</v>
      </c>
      <c r="KGK620" s="11" t="s">
        <v>1420</v>
      </c>
      <c r="KGL620" s="11" t="e">
        <f>_xlfn.XLOOKUP(KGK620,'User Stories'!KGF:KGF,'User Stories'!KGG:KGG)</f>
        <v>#N/A</v>
      </c>
      <c r="KGM620" s="55"/>
      <c r="KGO620" s="20" t="s">
        <v>3020</v>
      </c>
      <c r="KGP620" s="11" t="s">
        <v>5986</v>
      </c>
      <c r="KGQ620" s="59" t="s">
        <v>5987</v>
      </c>
      <c r="KGR620" s="59" t="s">
        <v>5988</v>
      </c>
      <c r="KGS620" s="59" t="s">
        <v>2984</v>
      </c>
      <c r="KGT620" s="59" t="s">
        <v>5989</v>
      </c>
      <c r="KGU620" s="59" t="s">
        <v>5990</v>
      </c>
      <c r="KGV620" s="59" t="s">
        <v>257</v>
      </c>
      <c r="KGW620" s="59"/>
      <c r="KGX620" s="59" t="s">
        <v>3019</v>
      </c>
      <c r="KGY620" s="59" t="s">
        <v>2843</v>
      </c>
      <c r="KGZ620" s="59" t="s">
        <v>5944</v>
      </c>
      <c r="KHA620" s="11" t="s">
        <v>1420</v>
      </c>
      <c r="KHB620" s="11" t="e">
        <f>_xlfn.XLOOKUP(KHA620,'User Stories'!KGV:KGV,'User Stories'!KGW:KGW)</f>
        <v>#N/A</v>
      </c>
      <c r="KHC620" s="55"/>
      <c r="KHE620" s="20" t="s">
        <v>3020</v>
      </c>
      <c r="KHF620" s="11" t="s">
        <v>5986</v>
      </c>
      <c r="KHG620" s="59" t="s">
        <v>5987</v>
      </c>
      <c r="KHH620" s="59" t="s">
        <v>5988</v>
      </c>
      <c r="KHI620" s="59" t="s">
        <v>2984</v>
      </c>
      <c r="KHJ620" s="59" t="s">
        <v>5989</v>
      </c>
      <c r="KHK620" s="59" t="s">
        <v>5990</v>
      </c>
      <c r="KHL620" s="59" t="s">
        <v>257</v>
      </c>
      <c r="KHM620" s="59"/>
      <c r="KHN620" s="59" t="s">
        <v>3019</v>
      </c>
      <c r="KHO620" s="59" t="s">
        <v>2843</v>
      </c>
      <c r="KHP620" s="59" t="s">
        <v>5944</v>
      </c>
      <c r="KHQ620" s="11" t="s">
        <v>1420</v>
      </c>
      <c r="KHR620" s="11" t="e">
        <f>_xlfn.XLOOKUP(KHQ620,'User Stories'!KHL:KHL,'User Stories'!KHM:KHM)</f>
        <v>#N/A</v>
      </c>
      <c r="KHS620" s="55"/>
      <c r="KHU620" s="20" t="s">
        <v>3020</v>
      </c>
      <c r="KHV620" s="11" t="s">
        <v>5986</v>
      </c>
      <c r="KHW620" s="59" t="s">
        <v>5987</v>
      </c>
      <c r="KHX620" s="59" t="s">
        <v>5988</v>
      </c>
      <c r="KHY620" s="59" t="s">
        <v>2984</v>
      </c>
      <c r="KHZ620" s="59" t="s">
        <v>5989</v>
      </c>
      <c r="KIA620" s="59" t="s">
        <v>5990</v>
      </c>
      <c r="KIB620" s="59" t="s">
        <v>257</v>
      </c>
      <c r="KIC620" s="59"/>
      <c r="KID620" s="59" t="s">
        <v>3019</v>
      </c>
      <c r="KIE620" s="59" t="s">
        <v>2843</v>
      </c>
      <c r="KIF620" s="59" t="s">
        <v>5944</v>
      </c>
      <c r="KIG620" s="11" t="s">
        <v>1420</v>
      </c>
      <c r="KIH620" s="11" t="e">
        <f>_xlfn.XLOOKUP(KIG620,'User Stories'!KIB:KIB,'User Stories'!KIC:KIC)</f>
        <v>#N/A</v>
      </c>
      <c r="KII620" s="55"/>
      <c r="KIK620" s="20" t="s">
        <v>3020</v>
      </c>
      <c r="KIL620" s="11" t="s">
        <v>5986</v>
      </c>
      <c r="KIM620" s="59" t="s">
        <v>5987</v>
      </c>
      <c r="KIN620" s="59" t="s">
        <v>5988</v>
      </c>
      <c r="KIO620" s="59" t="s">
        <v>2984</v>
      </c>
      <c r="KIP620" s="59" t="s">
        <v>5989</v>
      </c>
      <c r="KIQ620" s="59" t="s">
        <v>5990</v>
      </c>
      <c r="KIR620" s="59" t="s">
        <v>257</v>
      </c>
      <c r="KIS620" s="59"/>
      <c r="KIT620" s="59" t="s">
        <v>3019</v>
      </c>
      <c r="KIU620" s="59" t="s">
        <v>2843</v>
      </c>
      <c r="KIV620" s="59" t="s">
        <v>5944</v>
      </c>
      <c r="KIW620" s="11" t="s">
        <v>1420</v>
      </c>
      <c r="KIX620" s="11" t="e">
        <f>_xlfn.XLOOKUP(KIW620,'User Stories'!KIR:KIR,'User Stories'!KIS:KIS)</f>
        <v>#N/A</v>
      </c>
      <c r="KIY620" s="55"/>
      <c r="KJA620" s="20" t="s">
        <v>3020</v>
      </c>
      <c r="KJB620" s="11" t="s">
        <v>5986</v>
      </c>
      <c r="KJC620" s="59" t="s">
        <v>5987</v>
      </c>
      <c r="KJD620" s="59" t="s">
        <v>5988</v>
      </c>
      <c r="KJE620" s="59" t="s">
        <v>2984</v>
      </c>
      <c r="KJF620" s="59" t="s">
        <v>5989</v>
      </c>
      <c r="KJG620" s="59" t="s">
        <v>5990</v>
      </c>
      <c r="KJH620" s="59" t="s">
        <v>257</v>
      </c>
      <c r="KJI620" s="59"/>
      <c r="KJJ620" s="59" t="s">
        <v>3019</v>
      </c>
      <c r="KJK620" s="59" t="s">
        <v>2843</v>
      </c>
      <c r="KJL620" s="59" t="s">
        <v>5944</v>
      </c>
      <c r="KJM620" s="11" t="s">
        <v>1420</v>
      </c>
      <c r="KJN620" s="11" t="e">
        <f>_xlfn.XLOOKUP(KJM620,'User Stories'!KJH:KJH,'User Stories'!KJI:KJI)</f>
        <v>#N/A</v>
      </c>
      <c r="KJO620" s="55"/>
      <c r="KJQ620" s="20" t="s">
        <v>3020</v>
      </c>
      <c r="KJR620" s="11" t="s">
        <v>5986</v>
      </c>
      <c r="KJS620" s="59" t="s">
        <v>5987</v>
      </c>
      <c r="KJT620" s="59" t="s">
        <v>5988</v>
      </c>
      <c r="KJU620" s="59" t="s">
        <v>2984</v>
      </c>
      <c r="KJV620" s="59" t="s">
        <v>5989</v>
      </c>
      <c r="KJW620" s="59" t="s">
        <v>5990</v>
      </c>
      <c r="KJX620" s="59" t="s">
        <v>257</v>
      </c>
      <c r="KJY620" s="59"/>
      <c r="KJZ620" s="59" t="s">
        <v>3019</v>
      </c>
      <c r="KKA620" s="59" t="s">
        <v>2843</v>
      </c>
      <c r="KKB620" s="59" t="s">
        <v>5944</v>
      </c>
      <c r="KKC620" s="11" t="s">
        <v>1420</v>
      </c>
      <c r="KKD620" s="11" t="e">
        <f>_xlfn.XLOOKUP(KKC620,'User Stories'!KJX:KJX,'User Stories'!KJY:KJY)</f>
        <v>#N/A</v>
      </c>
      <c r="KKE620" s="55"/>
      <c r="KKG620" s="20" t="s">
        <v>3020</v>
      </c>
      <c r="KKH620" s="11" t="s">
        <v>5986</v>
      </c>
      <c r="KKI620" s="59" t="s">
        <v>5987</v>
      </c>
      <c r="KKJ620" s="59" t="s">
        <v>5988</v>
      </c>
      <c r="KKK620" s="59" t="s">
        <v>2984</v>
      </c>
      <c r="KKL620" s="59" t="s">
        <v>5989</v>
      </c>
      <c r="KKM620" s="59" t="s">
        <v>5990</v>
      </c>
      <c r="KKN620" s="59" t="s">
        <v>257</v>
      </c>
      <c r="KKO620" s="59"/>
      <c r="KKP620" s="59" t="s">
        <v>3019</v>
      </c>
      <c r="KKQ620" s="59" t="s">
        <v>2843</v>
      </c>
      <c r="KKR620" s="59" t="s">
        <v>5944</v>
      </c>
      <c r="KKS620" s="11" t="s">
        <v>1420</v>
      </c>
      <c r="KKT620" s="11" t="e">
        <f>_xlfn.XLOOKUP(KKS620,'User Stories'!KKN:KKN,'User Stories'!KKO:KKO)</f>
        <v>#N/A</v>
      </c>
      <c r="KKU620" s="55"/>
      <c r="KKW620" s="20" t="s">
        <v>3020</v>
      </c>
      <c r="KKX620" s="11" t="s">
        <v>5986</v>
      </c>
      <c r="KKY620" s="59" t="s">
        <v>5987</v>
      </c>
      <c r="KKZ620" s="59" t="s">
        <v>5988</v>
      </c>
      <c r="KLA620" s="59" t="s">
        <v>2984</v>
      </c>
      <c r="KLB620" s="59" t="s">
        <v>5989</v>
      </c>
      <c r="KLC620" s="59" t="s">
        <v>5990</v>
      </c>
      <c r="KLD620" s="59" t="s">
        <v>257</v>
      </c>
      <c r="KLE620" s="59"/>
      <c r="KLF620" s="59" t="s">
        <v>3019</v>
      </c>
      <c r="KLG620" s="59" t="s">
        <v>2843</v>
      </c>
      <c r="KLH620" s="59" t="s">
        <v>5944</v>
      </c>
      <c r="KLI620" s="11" t="s">
        <v>1420</v>
      </c>
      <c r="KLJ620" s="11" t="e">
        <f>_xlfn.XLOOKUP(KLI620,'User Stories'!KLD:KLD,'User Stories'!KLE:KLE)</f>
        <v>#N/A</v>
      </c>
      <c r="KLK620" s="55"/>
      <c r="KLM620" s="20" t="s">
        <v>3020</v>
      </c>
      <c r="KLN620" s="11" t="s">
        <v>5986</v>
      </c>
      <c r="KLO620" s="59" t="s">
        <v>5987</v>
      </c>
      <c r="KLP620" s="59" t="s">
        <v>5988</v>
      </c>
      <c r="KLQ620" s="59" t="s">
        <v>2984</v>
      </c>
      <c r="KLR620" s="59" t="s">
        <v>5989</v>
      </c>
      <c r="KLS620" s="59" t="s">
        <v>5990</v>
      </c>
      <c r="KLT620" s="59" t="s">
        <v>257</v>
      </c>
      <c r="KLU620" s="59"/>
      <c r="KLV620" s="59" t="s">
        <v>3019</v>
      </c>
      <c r="KLW620" s="59" t="s">
        <v>2843</v>
      </c>
      <c r="KLX620" s="59" t="s">
        <v>5944</v>
      </c>
      <c r="KLY620" s="11" t="s">
        <v>1420</v>
      </c>
      <c r="KLZ620" s="11" t="e">
        <f>_xlfn.XLOOKUP(KLY620,'User Stories'!KLT:KLT,'User Stories'!KLU:KLU)</f>
        <v>#N/A</v>
      </c>
      <c r="KMA620" s="55"/>
      <c r="KMC620" s="20" t="s">
        <v>3020</v>
      </c>
      <c r="KMD620" s="11" t="s">
        <v>5986</v>
      </c>
      <c r="KME620" s="59" t="s">
        <v>5987</v>
      </c>
      <c r="KMF620" s="59" t="s">
        <v>5988</v>
      </c>
      <c r="KMG620" s="59" t="s">
        <v>2984</v>
      </c>
      <c r="KMH620" s="59" t="s">
        <v>5989</v>
      </c>
      <c r="KMI620" s="59" t="s">
        <v>5990</v>
      </c>
      <c r="KMJ620" s="59" t="s">
        <v>257</v>
      </c>
      <c r="KMK620" s="59"/>
      <c r="KML620" s="59" t="s">
        <v>3019</v>
      </c>
      <c r="KMM620" s="59" t="s">
        <v>2843</v>
      </c>
      <c r="KMN620" s="59" t="s">
        <v>5944</v>
      </c>
      <c r="KMO620" s="11" t="s">
        <v>1420</v>
      </c>
      <c r="KMP620" s="11" t="e">
        <f>_xlfn.XLOOKUP(KMO620,'User Stories'!KMJ:KMJ,'User Stories'!KMK:KMK)</f>
        <v>#N/A</v>
      </c>
      <c r="KMQ620" s="55"/>
      <c r="KMS620" s="20" t="s">
        <v>3020</v>
      </c>
      <c r="KMT620" s="11" t="s">
        <v>5986</v>
      </c>
      <c r="KMU620" s="59" t="s">
        <v>5987</v>
      </c>
      <c r="KMV620" s="59" t="s">
        <v>5988</v>
      </c>
      <c r="KMW620" s="59" t="s">
        <v>2984</v>
      </c>
      <c r="KMX620" s="59" t="s">
        <v>5989</v>
      </c>
      <c r="KMY620" s="59" t="s">
        <v>5990</v>
      </c>
      <c r="KMZ620" s="59" t="s">
        <v>257</v>
      </c>
      <c r="KNA620" s="59"/>
      <c r="KNB620" s="59" t="s">
        <v>3019</v>
      </c>
      <c r="KNC620" s="59" t="s">
        <v>2843</v>
      </c>
      <c r="KND620" s="59" t="s">
        <v>5944</v>
      </c>
      <c r="KNE620" s="11" t="s">
        <v>1420</v>
      </c>
      <c r="KNF620" s="11" t="e">
        <f>_xlfn.XLOOKUP(KNE620,'User Stories'!KMZ:KMZ,'User Stories'!KNA:KNA)</f>
        <v>#N/A</v>
      </c>
      <c r="KNG620" s="55"/>
      <c r="KNI620" s="20" t="s">
        <v>3020</v>
      </c>
      <c r="KNJ620" s="11" t="s">
        <v>5986</v>
      </c>
      <c r="KNK620" s="59" t="s">
        <v>5987</v>
      </c>
      <c r="KNL620" s="59" t="s">
        <v>5988</v>
      </c>
      <c r="KNM620" s="59" t="s">
        <v>2984</v>
      </c>
      <c r="KNN620" s="59" t="s">
        <v>5989</v>
      </c>
      <c r="KNO620" s="59" t="s">
        <v>5990</v>
      </c>
      <c r="KNP620" s="59" t="s">
        <v>257</v>
      </c>
      <c r="KNQ620" s="59"/>
      <c r="KNR620" s="59" t="s">
        <v>3019</v>
      </c>
      <c r="KNS620" s="59" t="s">
        <v>2843</v>
      </c>
      <c r="KNT620" s="59" t="s">
        <v>5944</v>
      </c>
      <c r="KNU620" s="11" t="s">
        <v>1420</v>
      </c>
      <c r="KNV620" s="11" t="e">
        <f>_xlfn.XLOOKUP(KNU620,'User Stories'!KNP:KNP,'User Stories'!KNQ:KNQ)</f>
        <v>#N/A</v>
      </c>
      <c r="KNW620" s="55"/>
      <c r="KNY620" s="20" t="s">
        <v>3020</v>
      </c>
      <c r="KNZ620" s="11" t="s">
        <v>5986</v>
      </c>
      <c r="KOA620" s="59" t="s">
        <v>5987</v>
      </c>
      <c r="KOB620" s="59" t="s">
        <v>5988</v>
      </c>
      <c r="KOC620" s="59" t="s">
        <v>2984</v>
      </c>
      <c r="KOD620" s="59" t="s">
        <v>5989</v>
      </c>
      <c r="KOE620" s="59" t="s">
        <v>5990</v>
      </c>
      <c r="KOF620" s="59" t="s">
        <v>257</v>
      </c>
      <c r="KOG620" s="59"/>
      <c r="KOH620" s="59" t="s">
        <v>3019</v>
      </c>
      <c r="KOI620" s="59" t="s">
        <v>2843</v>
      </c>
      <c r="KOJ620" s="59" t="s">
        <v>5944</v>
      </c>
      <c r="KOK620" s="11" t="s">
        <v>1420</v>
      </c>
      <c r="KOL620" s="11" t="e">
        <f>_xlfn.XLOOKUP(KOK620,'User Stories'!KOF:KOF,'User Stories'!KOG:KOG)</f>
        <v>#N/A</v>
      </c>
      <c r="KOM620" s="55"/>
      <c r="KOO620" s="20" t="s">
        <v>3020</v>
      </c>
      <c r="KOP620" s="11" t="s">
        <v>5986</v>
      </c>
      <c r="KOQ620" s="59" t="s">
        <v>5987</v>
      </c>
      <c r="KOR620" s="59" t="s">
        <v>5988</v>
      </c>
      <c r="KOS620" s="59" t="s">
        <v>2984</v>
      </c>
      <c r="KOT620" s="59" t="s">
        <v>5989</v>
      </c>
      <c r="KOU620" s="59" t="s">
        <v>5990</v>
      </c>
      <c r="KOV620" s="59" t="s">
        <v>257</v>
      </c>
      <c r="KOW620" s="59"/>
      <c r="KOX620" s="59" t="s">
        <v>3019</v>
      </c>
      <c r="KOY620" s="59" t="s">
        <v>2843</v>
      </c>
      <c r="KOZ620" s="59" t="s">
        <v>5944</v>
      </c>
      <c r="KPA620" s="11" t="s">
        <v>1420</v>
      </c>
      <c r="KPB620" s="11" t="e">
        <f>_xlfn.XLOOKUP(KPA620,'User Stories'!KOV:KOV,'User Stories'!KOW:KOW)</f>
        <v>#N/A</v>
      </c>
      <c r="KPC620" s="55"/>
      <c r="KPE620" s="20" t="s">
        <v>3020</v>
      </c>
      <c r="KPF620" s="11" t="s">
        <v>5986</v>
      </c>
      <c r="KPG620" s="59" t="s">
        <v>5987</v>
      </c>
      <c r="KPH620" s="59" t="s">
        <v>5988</v>
      </c>
      <c r="KPI620" s="59" t="s">
        <v>2984</v>
      </c>
      <c r="KPJ620" s="59" t="s">
        <v>5989</v>
      </c>
      <c r="KPK620" s="59" t="s">
        <v>5990</v>
      </c>
      <c r="KPL620" s="59" t="s">
        <v>257</v>
      </c>
      <c r="KPM620" s="59"/>
      <c r="KPN620" s="59" t="s">
        <v>3019</v>
      </c>
      <c r="KPO620" s="59" t="s">
        <v>2843</v>
      </c>
      <c r="KPP620" s="59" t="s">
        <v>5944</v>
      </c>
      <c r="KPQ620" s="11" t="s">
        <v>1420</v>
      </c>
      <c r="KPR620" s="11" t="e">
        <f>_xlfn.XLOOKUP(KPQ620,'User Stories'!KPL:KPL,'User Stories'!KPM:KPM)</f>
        <v>#N/A</v>
      </c>
      <c r="KPS620" s="55"/>
      <c r="KPU620" s="20" t="s">
        <v>3020</v>
      </c>
      <c r="KPV620" s="11" t="s">
        <v>5986</v>
      </c>
      <c r="KPW620" s="59" t="s">
        <v>5987</v>
      </c>
      <c r="KPX620" s="59" t="s">
        <v>5988</v>
      </c>
      <c r="KPY620" s="59" t="s">
        <v>2984</v>
      </c>
      <c r="KPZ620" s="59" t="s">
        <v>5989</v>
      </c>
      <c r="KQA620" s="59" t="s">
        <v>5990</v>
      </c>
      <c r="KQB620" s="59" t="s">
        <v>257</v>
      </c>
      <c r="KQC620" s="59"/>
      <c r="KQD620" s="59" t="s">
        <v>3019</v>
      </c>
      <c r="KQE620" s="59" t="s">
        <v>2843</v>
      </c>
      <c r="KQF620" s="59" t="s">
        <v>5944</v>
      </c>
      <c r="KQG620" s="11" t="s">
        <v>1420</v>
      </c>
      <c r="KQH620" s="11" t="e">
        <f>_xlfn.XLOOKUP(KQG620,'User Stories'!KQB:KQB,'User Stories'!KQC:KQC)</f>
        <v>#N/A</v>
      </c>
      <c r="KQI620" s="55"/>
      <c r="KQK620" s="20" t="s">
        <v>3020</v>
      </c>
      <c r="KQL620" s="11" t="s">
        <v>5986</v>
      </c>
      <c r="KQM620" s="59" t="s">
        <v>5987</v>
      </c>
      <c r="KQN620" s="59" t="s">
        <v>5988</v>
      </c>
      <c r="KQO620" s="59" t="s">
        <v>2984</v>
      </c>
      <c r="KQP620" s="59" t="s">
        <v>5989</v>
      </c>
      <c r="KQQ620" s="59" t="s">
        <v>5990</v>
      </c>
      <c r="KQR620" s="59" t="s">
        <v>257</v>
      </c>
      <c r="KQS620" s="59"/>
      <c r="KQT620" s="59" t="s">
        <v>3019</v>
      </c>
      <c r="KQU620" s="59" t="s">
        <v>2843</v>
      </c>
      <c r="KQV620" s="59" t="s">
        <v>5944</v>
      </c>
      <c r="KQW620" s="11" t="s">
        <v>1420</v>
      </c>
      <c r="KQX620" s="11" t="e">
        <f>_xlfn.XLOOKUP(KQW620,'User Stories'!KQR:KQR,'User Stories'!KQS:KQS)</f>
        <v>#N/A</v>
      </c>
      <c r="KQY620" s="55"/>
      <c r="KRA620" s="20" t="s">
        <v>3020</v>
      </c>
      <c r="KRB620" s="11" t="s">
        <v>5986</v>
      </c>
      <c r="KRC620" s="59" t="s">
        <v>5987</v>
      </c>
      <c r="KRD620" s="59" t="s">
        <v>5988</v>
      </c>
      <c r="KRE620" s="59" t="s">
        <v>2984</v>
      </c>
      <c r="KRF620" s="59" t="s">
        <v>5989</v>
      </c>
      <c r="KRG620" s="59" t="s">
        <v>5990</v>
      </c>
      <c r="KRH620" s="59" t="s">
        <v>257</v>
      </c>
      <c r="KRI620" s="59"/>
      <c r="KRJ620" s="59" t="s">
        <v>3019</v>
      </c>
      <c r="KRK620" s="59" t="s">
        <v>2843</v>
      </c>
      <c r="KRL620" s="59" t="s">
        <v>5944</v>
      </c>
      <c r="KRM620" s="11" t="s">
        <v>1420</v>
      </c>
      <c r="KRN620" s="11" t="e">
        <f>_xlfn.XLOOKUP(KRM620,'User Stories'!KRH:KRH,'User Stories'!KRI:KRI)</f>
        <v>#N/A</v>
      </c>
      <c r="KRO620" s="55"/>
      <c r="KRQ620" s="20" t="s">
        <v>3020</v>
      </c>
      <c r="KRR620" s="11" t="s">
        <v>5986</v>
      </c>
      <c r="KRS620" s="59" t="s">
        <v>5987</v>
      </c>
      <c r="KRT620" s="59" t="s">
        <v>5988</v>
      </c>
      <c r="KRU620" s="59" t="s">
        <v>2984</v>
      </c>
      <c r="KRV620" s="59" t="s">
        <v>5989</v>
      </c>
      <c r="KRW620" s="59" t="s">
        <v>5990</v>
      </c>
      <c r="KRX620" s="59" t="s">
        <v>257</v>
      </c>
      <c r="KRY620" s="59"/>
      <c r="KRZ620" s="59" t="s">
        <v>3019</v>
      </c>
      <c r="KSA620" s="59" t="s">
        <v>2843</v>
      </c>
      <c r="KSB620" s="59" t="s">
        <v>5944</v>
      </c>
      <c r="KSC620" s="11" t="s">
        <v>1420</v>
      </c>
      <c r="KSD620" s="11" t="e">
        <f>_xlfn.XLOOKUP(KSC620,'User Stories'!KRX:KRX,'User Stories'!KRY:KRY)</f>
        <v>#N/A</v>
      </c>
      <c r="KSE620" s="55"/>
      <c r="KSG620" s="20" t="s">
        <v>3020</v>
      </c>
      <c r="KSH620" s="11" t="s">
        <v>5986</v>
      </c>
      <c r="KSI620" s="59" t="s">
        <v>5987</v>
      </c>
      <c r="KSJ620" s="59" t="s">
        <v>5988</v>
      </c>
      <c r="KSK620" s="59" t="s">
        <v>2984</v>
      </c>
      <c r="KSL620" s="59" t="s">
        <v>5989</v>
      </c>
      <c r="KSM620" s="59" t="s">
        <v>5990</v>
      </c>
      <c r="KSN620" s="59" t="s">
        <v>257</v>
      </c>
      <c r="KSO620" s="59"/>
      <c r="KSP620" s="59" t="s">
        <v>3019</v>
      </c>
      <c r="KSQ620" s="59" t="s">
        <v>2843</v>
      </c>
      <c r="KSR620" s="59" t="s">
        <v>5944</v>
      </c>
      <c r="KSS620" s="11" t="s">
        <v>1420</v>
      </c>
      <c r="KST620" s="11" t="e">
        <f>_xlfn.XLOOKUP(KSS620,'User Stories'!KSN:KSN,'User Stories'!KSO:KSO)</f>
        <v>#N/A</v>
      </c>
      <c r="KSU620" s="55"/>
      <c r="KSW620" s="20" t="s">
        <v>3020</v>
      </c>
      <c r="KSX620" s="11" t="s">
        <v>5986</v>
      </c>
      <c r="KSY620" s="59" t="s">
        <v>5987</v>
      </c>
      <c r="KSZ620" s="59" t="s">
        <v>5988</v>
      </c>
      <c r="KTA620" s="59" t="s">
        <v>2984</v>
      </c>
      <c r="KTB620" s="59" t="s">
        <v>5989</v>
      </c>
      <c r="KTC620" s="59" t="s">
        <v>5990</v>
      </c>
      <c r="KTD620" s="59" t="s">
        <v>257</v>
      </c>
      <c r="KTE620" s="59"/>
      <c r="KTF620" s="59" t="s">
        <v>3019</v>
      </c>
      <c r="KTG620" s="59" t="s">
        <v>2843</v>
      </c>
      <c r="KTH620" s="59" t="s">
        <v>5944</v>
      </c>
      <c r="KTI620" s="11" t="s">
        <v>1420</v>
      </c>
      <c r="KTJ620" s="11" t="e">
        <f>_xlfn.XLOOKUP(KTI620,'User Stories'!KTD:KTD,'User Stories'!KTE:KTE)</f>
        <v>#N/A</v>
      </c>
      <c r="KTK620" s="55"/>
      <c r="KTM620" s="20" t="s">
        <v>3020</v>
      </c>
      <c r="KTN620" s="11" t="s">
        <v>5986</v>
      </c>
      <c r="KTO620" s="59" t="s">
        <v>5987</v>
      </c>
      <c r="KTP620" s="59" t="s">
        <v>5988</v>
      </c>
      <c r="KTQ620" s="59" t="s">
        <v>2984</v>
      </c>
      <c r="KTR620" s="59" t="s">
        <v>5989</v>
      </c>
      <c r="KTS620" s="59" t="s">
        <v>5990</v>
      </c>
      <c r="KTT620" s="59" t="s">
        <v>257</v>
      </c>
      <c r="KTU620" s="59"/>
      <c r="KTV620" s="59" t="s">
        <v>3019</v>
      </c>
      <c r="KTW620" s="59" t="s">
        <v>2843</v>
      </c>
      <c r="KTX620" s="59" t="s">
        <v>5944</v>
      </c>
      <c r="KTY620" s="11" t="s">
        <v>1420</v>
      </c>
      <c r="KTZ620" s="11" t="e">
        <f>_xlfn.XLOOKUP(KTY620,'User Stories'!KTT:KTT,'User Stories'!KTU:KTU)</f>
        <v>#N/A</v>
      </c>
      <c r="KUA620" s="55"/>
      <c r="KUC620" s="20" t="s">
        <v>3020</v>
      </c>
      <c r="KUD620" s="11" t="s">
        <v>5986</v>
      </c>
      <c r="KUE620" s="59" t="s">
        <v>5987</v>
      </c>
      <c r="KUF620" s="59" t="s">
        <v>5988</v>
      </c>
      <c r="KUG620" s="59" t="s">
        <v>2984</v>
      </c>
      <c r="KUH620" s="59" t="s">
        <v>5989</v>
      </c>
      <c r="KUI620" s="59" t="s">
        <v>5990</v>
      </c>
      <c r="KUJ620" s="59" t="s">
        <v>257</v>
      </c>
      <c r="KUK620" s="59"/>
      <c r="KUL620" s="59" t="s">
        <v>3019</v>
      </c>
      <c r="KUM620" s="59" t="s">
        <v>2843</v>
      </c>
      <c r="KUN620" s="59" t="s">
        <v>5944</v>
      </c>
      <c r="KUO620" s="11" t="s">
        <v>1420</v>
      </c>
      <c r="KUP620" s="11" t="e">
        <f>_xlfn.XLOOKUP(KUO620,'User Stories'!KUJ:KUJ,'User Stories'!KUK:KUK)</f>
        <v>#N/A</v>
      </c>
      <c r="KUQ620" s="55"/>
      <c r="KUS620" s="20" t="s">
        <v>3020</v>
      </c>
      <c r="KUT620" s="11" t="s">
        <v>5986</v>
      </c>
      <c r="KUU620" s="59" t="s">
        <v>5987</v>
      </c>
      <c r="KUV620" s="59" t="s">
        <v>5988</v>
      </c>
      <c r="KUW620" s="59" t="s">
        <v>2984</v>
      </c>
      <c r="KUX620" s="59" t="s">
        <v>5989</v>
      </c>
      <c r="KUY620" s="59" t="s">
        <v>5990</v>
      </c>
      <c r="KUZ620" s="59" t="s">
        <v>257</v>
      </c>
      <c r="KVA620" s="59"/>
      <c r="KVB620" s="59" t="s">
        <v>3019</v>
      </c>
      <c r="KVC620" s="59" t="s">
        <v>2843</v>
      </c>
      <c r="KVD620" s="59" t="s">
        <v>5944</v>
      </c>
      <c r="KVE620" s="11" t="s">
        <v>1420</v>
      </c>
      <c r="KVF620" s="11" t="e">
        <f>_xlfn.XLOOKUP(KVE620,'User Stories'!KUZ:KUZ,'User Stories'!KVA:KVA)</f>
        <v>#N/A</v>
      </c>
      <c r="KVG620" s="55"/>
      <c r="KVI620" s="20" t="s">
        <v>3020</v>
      </c>
      <c r="KVJ620" s="11" t="s">
        <v>5986</v>
      </c>
      <c r="KVK620" s="59" t="s">
        <v>5987</v>
      </c>
      <c r="KVL620" s="59" t="s">
        <v>5988</v>
      </c>
      <c r="KVM620" s="59" t="s">
        <v>2984</v>
      </c>
      <c r="KVN620" s="59" t="s">
        <v>5989</v>
      </c>
      <c r="KVO620" s="59" t="s">
        <v>5990</v>
      </c>
      <c r="KVP620" s="59" t="s">
        <v>257</v>
      </c>
      <c r="KVQ620" s="59"/>
      <c r="KVR620" s="59" t="s">
        <v>3019</v>
      </c>
      <c r="KVS620" s="59" t="s">
        <v>2843</v>
      </c>
      <c r="KVT620" s="59" t="s">
        <v>5944</v>
      </c>
      <c r="KVU620" s="11" t="s">
        <v>1420</v>
      </c>
      <c r="KVV620" s="11" t="e">
        <f>_xlfn.XLOOKUP(KVU620,'User Stories'!KVP:KVP,'User Stories'!KVQ:KVQ)</f>
        <v>#N/A</v>
      </c>
      <c r="KVW620" s="55"/>
      <c r="KVY620" s="20" t="s">
        <v>3020</v>
      </c>
      <c r="KVZ620" s="11" t="s">
        <v>5986</v>
      </c>
      <c r="KWA620" s="59" t="s">
        <v>5987</v>
      </c>
      <c r="KWB620" s="59" t="s">
        <v>5988</v>
      </c>
      <c r="KWC620" s="59" t="s">
        <v>2984</v>
      </c>
      <c r="KWD620" s="59" t="s">
        <v>5989</v>
      </c>
      <c r="KWE620" s="59" t="s">
        <v>5990</v>
      </c>
      <c r="KWF620" s="59" t="s">
        <v>257</v>
      </c>
      <c r="KWG620" s="59"/>
      <c r="KWH620" s="59" t="s">
        <v>3019</v>
      </c>
      <c r="KWI620" s="59" t="s">
        <v>2843</v>
      </c>
      <c r="KWJ620" s="59" t="s">
        <v>5944</v>
      </c>
      <c r="KWK620" s="11" t="s">
        <v>1420</v>
      </c>
      <c r="KWL620" s="11" t="e">
        <f>_xlfn.XLOOKUP(KWK620,'User Stories'!KWF:KWF,'User Stories'!KWG:KWG)</f>
        <v>#N/A</v>
      </c>
      <c r="KWM620" s="55"/>
      <c r="KWO620" s="20" t="s">
        <v>3020</v>
      </c>
      <c r="KWP620" s="11" t="s">
        <v>5986</v>
      </c>
      <c r="KWQ620" s="59" t="s">
        <v>5987</v>
      </c>
      <c r="KWR620" s="59" t="s">
        <v>5988</v>
      </c>
      <c r="KWS620" s="59" t="s">
        <v>2984</v>
      </c>
      <c r="KWT620" s="59" t="s">
        <v>5989</v>
      </c>
      <c r="KWU620" s="59" t="s">
        <v>5990</v>
      </c>
      <c r="KWV620" s="59" t="s">
        <v>257</v>
      </c>
      <c r="KWW620" s="59"/>
      <c r="KWX620" s="59" t="s">
        <v>3019</v>
      </c>
      <c r="KWY620" s="59" t="s">
        <v>2843</v>
      </c>
      <c r="KWZ620" s="59" t="s">
        <v>5944</v>
      </c>
      <c r="KXA620" s="11" t="s">
        <v>1420</v>
      </c>
      <c r="KXB620" s="11" t="e">
        <f>_xlfn.XLOOKUP(KXA620,'User Stories'!KWV:KWV,'User Stories'!KWW:KWW)</f>
        <v>#N/A</v>
      </c>
      <c r="KXC620" s="55"/>
      <c r="KXE620" s="20" t="s">
        <v>3020</v>
      </c>
      <c r="KXF620" s="11" t="s">
        <v>5986</v>
      </c>
      <c r="KXG620" s="59" t="s">
        <v>5987</v>
      </c>
      <c r="KXH620" s="59" t="s">
        <v>5988</v>
      </c>
      <c r="KXI620" s="59" t="s">
        <v>2984</v>
      </c>
      <c r="KXJ620" s="59" t="s">
        <v>5989</v>
      </c>
      <c r="KXK620" s="59" t="s">
        <v>5990</v>
      </c>
      <c r="KXL620" s="59" t="s">
        <v>257</v>
      </c>
      <c r="KXM620" s="59"/>
      <c r="KXN620" s="59" t="s">
        <v>3019</v>
      </c>
      <c r="KXO620" s="59" t="s">
        <v>2843</v>
      </c>
      <c r="KXP620" s="59" t="s">
        <v>5944</v>
      </c>
      <c r="KXQ620" s="11" t="s">
        <v>1420</v>
      </c>
      <c r="KXR620" s="11" t="e">
        <f>_xlfn.XLOOKUP(KXQ620,'User Stories'!KXL:KXL,'User Stories'!KXM:KXM)</f>
        <v>#N/A</v>
      </c>
      <c r="KXS620" s="55"/>
      <c r="KXU620" s="20" t="s">
        <v>3020</v>
      </c>
      <c r="KXV620" s="11" t="s">
        <v>5986</v>
      </c>
      <c r="KXW620" s="59" t="s">
        <v>5987</v>
      </c>
      <c r="KXX620" s="59" t="s">
        <v>5988</v>
      </c>
      <c r="KXY620" s="59" t="s">
        <v>2984</v>
      </c>
      <c r="KXZ620" s="59" t="s">
        <v>5989</v>
      </c>
      <c r="KYA620" s="59" t="s">
        <v>5990</v>
      </c>
      <c r="KYB620" s="59" t="s">
        <v>257</v>
      </c>
      <c r="KYC620" s="59"/>
      <c r="KYD620" s="59" t="s">
        <v>3019</v>
      </c>
      <c r="KYE620" s="59" t="s">
        <v>2843</v>
      </c>
      <c r="KYF620" s="59" t="s">
        <v>5944</v>
      </c>
      <c r="KYG620" s="11" t="s">
        <v>1420</v>
      </c>
      <c r="KYH620" s="11" t="e">
        <f>_xlfn.XLOOKUP(KYG620,'User Stories'!KYB:KYB,'User Stories'!KYC:KYC)</f>
        <v>#N/A</v>
      </c>
      <c r="KYI620" s="55"/>
      <c r="KYK620" s="20" t="s">
        <v>3020</v>
      </c>
      <c r="KYL620" s="11" t="s">
        <v>5986</v>
      </c>
      <c r="KYM620" s="59" t="s">
        <v>5987</v>
      </c>
      <c r="KYN620" s="59" t="s">
        <v>5988</v>
      </c>
      <c r="KYO620" s="59" t="s">
        <v>2984</v>
      </c>
      <c r="KYP620" s="59" t="s">
        <v>5989</v>
      </c>
      <c r="KYQ620" s="59" t="s">
        <v>5990</v>
      </c>
      <c r="KYR620" s="59" t="s">
        <v>257</v>
      </c>
      <c r="KYS620" s="59"/>
      <c r="KYT620" s="59" t="s">
        <v>3019</v>
      </c>
      <c r="KYU620" s="59" t="s">
        <v>2843</v>
      </c>
      <c r="KYV620" s="59" t="s">
        <v>5944</v>
      </c>
      <c r="KYW620" s="11" t="s">
        <v>1420</v>
      </c>
      <c r="KYX620" s="11" t="e">
        <f>_xlfn.XLOOKUP(KYW620,'User Stories'!KYR:KYR,'User Stories'!KYS:KYS)</f>
        <v>#N/A</v>
      </c>
      <c r="KYY620" s="55"/>
      <c r="KZA620" s="20" t="s">
        <v>3020</v>
      </c>
      <c r="KZB620" s="11" t="s">
        <v>5986</v>
      </c>
      <c r="KZC620" s="59" t="s">
        <v>5987</v>
      </c>
      <c r="KZD620" s="59" t="s">
        <v>5988</v>
      </c>
      <c r="KZE620" s="59" t="s">
        <v>2984</v>
      </c>
      <c r="KZF620" s="59" t="s">
        <v>5989</v>
      </c>
      <c r="KZG620" s="59" t="s">
        <v>5990</v>
      </c>
      <c r="KZH620" s="59" t="s">
        <v>257</v>
      </c>
      <c r="KZI620" s="59"/>
      <c r="KZJ620" s="59" t="s">
        <v>3019</v>
      </c>
      <c r="KZK620" s="59" t="s">
        <v>2843</v>
      </c>
      <c r="KZL620" s="59" t="s">
        <v>5944</v>
      </c>
      <c r="KZM620" s="11" t="s">
        <v>1420</v>
      </c>
      <c r="KZN620" s="11" t="e">
        <f>_xlfn.XLOOKUP(KZM620,'User Stories'!KZH:KZH,'User Stories'!KZI:KZI)</f>
        <v>#N/A</v>
      </c>
      <c r="KZO620" s="55"/>
      <c r="KZQ620" s="20" t="s">
        <v>3020</v>
      </c>
      <c r="KZR620" s="11" t="s">
        <v>5986</v>
      </c>
      <c r="KZS620" s="59" t="s">
        <v>5987</v>
      </c>
      <c r="KZT620" s="59" t="s">
        <v>5988</v>
      </c>
      <c r="KZU620" s="59" t="s">
        <v>2984</v>
      </c>
      <c r="KZV620" s="59" t="s">
        <v>5989</v>
      </c>
      <c r="KZW620" s="59" t="s">
        <v>5990</v>
      </c>
      <c r="KZX620" s="59" t="s">
        <v>257</v>
      </c>
      <c r="KZY620" s="59"/>
      <c r="KZZ620" s="59" t="s">
        <v>3019</v>
      </c>
      <c r="LAA620" s="59" t="s">
        <v>2843</v>
      </c>
      <c r="LAB620" s="59" t="s">
        <v>5944</v>
      </c>
      <c r="LAC620" s="11" t="s">
        <v>1420</v>
      </c>
      <c r="LAD620" s="11" t="e">
        <f>_xlfn.XLOOKUP(LAC620,'User Stories'!KZX:KZX,'User Stories'!KZY:KZY)</f>
        <v>#N/A</v>
      </c>
      <c r="LAE620" s="55"/>
      <c r="LAG620" s="20" t="s">
        <v>3020</v>
      </c>
      <c r="LAH620" s="11" t="s">
        <v>5986</v>
      </c>
      <c r="LAI620" s="59" t="s">
        <v>5987</v>
      </c>
      <c r="LAJ620" s="59" t="s">
        <v>5988</v>
      </c>
      <c r="LAK620" s="59" t="s">
        <v>2984</v>
      </c>
      <c r="LAL620" s="59" t="s">
        <v>5989</v>
      </c>
      <c r="LAM620" s="59" t="s">
        <v>5990</v>
      </c>
      <c r="LAN620" s="59" t="s">
        <v>257</v>
      </c>
      <c r="LAO620" s="59"/>
      <c r="LAP620" s="59" t="s">
        <v>3019</v>
      </c>
      <c r="LAQ620" s="59" t="s">
        <v>2843</v>
      </c>
      <c r="LAR620" s="59" t="s">
        <v>5944</v>
      </c>
      <c r="LAS620" s="11" t="s">
        <v>1420</v>
      </c>
      <c r="LAT620" s="11" t="e">
        <f>_xlfn.XLOOKUP(LAS620,'User Stories'!LAN:LAN,'User Stories'!LAO:LAO)</f>
        <v>#N/A</v>
      </c>
      <c r="LAU620" s="55"/>
      <c r="LAW620" s="20" t="s">
        <v>3020</v>
      </c>
      <c r="LAX620" s="11" t="s">
        <v>5986</v>
      </c>
      <c r="LAY620" s="59" t="s">
        <v>5987</v>
      </c>
      <c r="LAZ620" s="59" t="s">
        <v>5988</v>
      </c>
      <c r="LBA620" s="59" t="s">
        <v>2984</v>
      </c>
      <c r="LBB620" s="59" t="s">
        <v>5989</v>
      </c>
      <c r="LBC620" s="59" t="s">
        <v>5990</v>
      </c>
      <c r="LBD620" s="59" t="s">
        <v>257</v>
      </c>
      <c r="LBE620" s="59"/>
      <c r="LBF620" s="59" t="s">
        <v>3019</v>
      </c>
      <c r="LBG620" s="59" t="s">
        <v>2843</v>
      </c>
      <c r="LBH620" s="59" t="s">
        <v>5944</v>
      </c>
      <c r="LBI620" s="11" t="s">
        <v>1420</v>
      </c>
      <c r="LBJ620" s="11" t="e">
        <f>_xlfn.XLOOKUP(LBI620,'User Stories'!LBD:LBD,'User Stories'!LBE:LBE)</f>
        <v>#N/A</v>
      </c>
      <c r="LBK620" s="55"/>
      <c r="LBM620" s="20" t="s">
        <v>3020</v>
      </c>
      <c r="LBN620" s="11" t="s">
        <v>5986</v>
      </c>
      <c r="LBO620" s="59" t="s">
        <v>5987</v>
      </c>
      <c r="LBP620" s="59" t="s">
        <v>5988</v>
      </c>
      <c r="LBQ620" s="59" t="s">
        <v>2984</v>
      </c>
      <c r="LBR620" s="59" t="s">
        <v>5989</v>
      </c>
      <c r="LBS620" s="59" t="s">
        <v>5990</v>
      </c>
      <c r="LBT620" s="59" t="s">
        <v>257</v>
      </c>
      <c r="LBU620" s="59"/>
      <c r="LBV620" s="59" t="s">
        <v>3019</v>
      </c>
      <c r="LBW620" s="59" t="s">
        <v>2843</v>
      </c>
      <c r="LBX620" s="59" t="s">
        <v>5944</v>
      </c>
      <c r="LBY620" s="11" t="s">
        <v>1420</v>
      </c>
      <c r="LBZ620" s="11" t="e">
        <f>_xlfn.XLOOKUP(LBY620,'User Stories'!LBT:LBT,'User Stories'!LBU:LBU)</f>
        <v>#N/A</v>
      </c>
      <c r="LCA620" s="55"/>
      <c r="LCC620" s="20" t="s">
        <v>3020</v>
      </c>
      <c r="LCD620" s="11" t="s">
        <v>5986</v>
      </c>
      <c r="LCE620" s="59" t="s">
        <v>5987</v>
      </c>
      <c r="LCF620" s="59" t="s">
        <v>5988</v>
      </c>
      <c r="LCG620" s="59" t="s">
        <v>2984</v>
      </c>
      <c r="LCH620" s="59" t="s">
        <v>5989</v>
      </c>
      <c r="LCI620" s="59" t="s">
        <v>5990</v>
      </c>
      <c r="LCJ620" s="59" t="s">
        <v>257</v>
      </c>
      <c r="LCK620" s="59"/>
      <c r="LCL620" s="59" t="s">
        <v>3019</v>
      </c>
      <c r="LCM620" s="59" t="s">
        <v>2843</v>
      </c>
      <c r="LCN620" s="59" t="s">
        <v>5944</v>
      </c>
      <c r="LCO620" s="11" t="s">
        <v>1420</v>
      </c>
      <c r="LCP620" s="11" t="e">
        <f>_xlfn.XLOOKUP(LCO620,'User Stories'!LCJ:LCJ,'User Stories'!LCK:LCK)</f>
        <v>#N/A</v>
      </c>
      <c r="LCQ620" s="55"/>
      <c r="LCS620" s="20" t="s">
        <v>3020</v>
      </c>
      <c r="LCT620" s="11" t="s">
        <v>5986</v>
      </c>
      <c r="LCU620" s="59" t="s">
        <v>5987</v>
      </c>
      <c r="LCV620" s="59" t="s">
        <v>5988</v>
      </c>
      <c r="LCW620" s="59" t="s">
        <v>2984</v>
      </c>
      <c r="LCX620" s="59" t="s">
        <v>5989</v>
      </c>
      <c r="LCY620" s="59" t="s">
        <v>5990</v>
      </c>
      <c r="LCZ620" s="59" t="s">
        <v>257</v>
      </c>
      <c r="LDA620" s="59"/>
      <c r="LDB620" s="59" t="s">
        <v>3019</v>
      </c>
      <c r="LDC620" s="59" t="s">
        <v>2843</v>
      </c>
      <c r="LDD620" s="59" t="s">
        <v>5944</v>
      </c>
      <c r="LDE620" s="11" t="s">
        <v>1420</v>
      </c>
      <c r="LDF620" s="11" t="e">
        <f>_xlfn.XLOOKUP(LDE620,'User Stories'!LCZ:LCZ,'User Stories'!LDA:LDA)</f>
        <v>#N/A</v>
      </c>
      <c r="LDG620" s="55"/>
      <c r="LDI620" s="20" t="s">
        <v>3020</v>
      </c>
      <c r="LDJ620" s="11" t="s">
        <v>5986</v>
      </c>
      <c r="LDK620" s="59" t="s">
        <v>5987</v>
      </c>
      <c r="LDL620" s="59" t="s">
        <v>5988</v>
      </c>
      <c r="LDM620" s="59" t="s">
        <v>2984</v>
      </c>
      <c r="LDN620" s="59" t="s">
        <v>5989</v>
      </c>
      <c r="LDO620" s="59" t="s">
        <v>5990</v>
      </c>
      <c r="LDP620" s="59" t="s">
        <v>257</v>
      </c>
      <c r="LDQ620" s="59"/>
      <c r="LDR620" s="59" t="s">
        <v>3019</v>
      </c>
      <c r="LDS620" s="59" t="s">
        <v>2843</v>
      </c>
      <c r="LDT620" s="59" t="s">
        <v>5944</v>
      </c>
      <c r="LDU620" s="11" t="s">
        <v>1420</v>
      </c>
      <c r="LDV620" s="11" t="e">
        <f>_xlfn.XLOOKUP(LDU620,'User Stories'!LDP:LDP,'User Stories'!LDQ:LDQ)</f>
        <v>#N/A</v>
      </c>
      <c r="LDW620" s="55"/>
      <c r="LDY620" s="20" t="s">
        <v>3020</v>
      </c>
      <c r="LDZ620" s="11" t="s">
        <v>5986</v>
      </c>
      <c r="LEA620" s="59" t="s">
        <v>5987</v>
      </c>
      <c r="LEB620" s="59" t="s">
        <v>5988</v>
      </c>
      <c r="LEC620" s="59" t="s">
        <v>2984</v>
      </c>
      <c r="LED620" s="59" t="s">
        <v>5989</v>
      </c>
      <c r="LEE620" s="59" t="s">
        <v>5990</v>
      </c>
      <c r="LEF620" s="59" t="s">
        <v>257</v>
      </c>
      <c r="LEG620" s="59"/>
      <c r="LEH620" s="59" t="s">
        <v>3019</v>
      </c>
      <c r="LEI620" s="59" t="s">
        <v>2843</v>
      </c>
      <c r="LEJ620" s="59" t="s">
        <v>5944</v>
      </c>
      <c r="LEK620" s="11" t="s">
        <v>1420</v>
      </c>
      <c r="LEL620" s="11" t="e">
        <f>_xlfn.XLOOKUP(LEK620,'User Stories'!LEF:LEF,'User Stories'!LEG:LEG)</f>
        <v>#N/A</v>
      </c>
      <c r="LEM620" s="55"/>
      <c r="LEO620" s="20" t="s">
        <v>3020</v>
      </c>
      <c r="LEP620" s="11" t="s">
        <v>5986</v>
      </c>
      <c r="LEQ620" s="59" t="s">
        <v>5987</v>
      </c>
      <c r="LER620" s="59" t="s">
        <v>5988</v>
      </c>
      <c r="LES620" s="59" t="s">
        <v>2984</v>
      </c>
      <c r="LET620" s="59" t="s">
        <v>5989</v>
      </c>
      <c r="LEU620" s="59" t="s">
        <v>5990</v>
      </c>
      <c r="LEV620" s="59" t="s">
        <v>257</v>
      </c>
      <c r="LEW620" s="59"/>
      <c r="LEX620" s="59" t="s">
        <v>3019</v>
      </c>
      <c r="LEY620" s="59" t="s">
        <v>2843</v>
      </c>
      <c r="LEZ620" s="59" t="s">
        <v>5944</v>
      </c>
      <c r="LFA620" s="11" t="s">
        <v>1420</v>
      </c>
      <c r="LFB620" s="11" t="e">
        <f>_xlfn.XLOOKUP(LFA620,'User Stories'!LEV:LEV,'User Stories'!LEW:LEW)</f>
        <v>#N/A</v>
      </c>
      <c r="LFC620" s="55"/>
      <c r="LFE620" s="20" t="s">
        <v>3020</v>
      </c>
      <c r="LFF620" s="11" t="s">
        <v>5986</v>
      </c>
      <c r="LFG620" s="59" t="s">
        <v>5987</v>
      </c>
      <c r="LFH620" s="59" t="s">
        <v>5988</v>
      </c>
      <c r="LFI620" s="59" t="s">
        <v>2984</v>
      </c>
      <c r="LFJ620" s="59" t="s">
        <v>5989</v>
      </c>
      <c r="LFK620" s="59" t="s">
        <v>5990</v>
      </c>
      <c r="LFL620" s="59" t="s">
        <v>257</v>
      </c>
      <c r="LFM620" s="59"/>
      <c r="LFN620" s="59" t="s">
        <v>3019</v>
      </c>
      <c r="LFO620" s="59" t="s">
        <v>2843</v>
      </c>
      <c r="LFP620" s="59" t="s">
        <v>5944</v>
      </c>
      <c r="LFQ620" s="11" t="s">
        <v>1420</v>
      </c>
      <c r="LFR620" s="11" t="e">
        <f>_xlfn.XLOOKUP(LFQ620,'User Stories'!LFL:LFL,'User Stories'!LFM:LFM)</f>
        <v>#N/A</v>
      </c>
      <c r="LFS620" s="55"/>
      <c r="LFU620" s="20" t="s">
        <v>3020</v>
      </c>
      <c r="LFV620" s="11" t="s">
        <v>5986</v>
      </c>
      <c r="LFW620" s="59" t="s">
        <v>5987</v>
      </c>
      <c r="LFX620" s="59" t="s">
        <v>5988</v>
      </c>
      <c r="LFY620" s="59" t="s">
        <v>2984</v>
      </c>
      <c r="LFZ620" s="59" t="s">
        <v>5989</v>
      </c>
      <c r="LGA620" s="59" t="s">
        <v>5990</v>
      </c>
      <c r="LGB620" s="59" t="s">
        <v>257</v>
      </c>
      <c r="LGC620" s="59"/>
      <c r="LGD620" s="59" t="s">
        <v>3019</v>
      </c>
      <c r="LGE620" s="59" t="s">
        <v>2843</v>
      </c>
      <c r="LGF620" s="59" t="s">
        <v>5944</v>
      </c>
      <c r="LGG620" s="11" t="s">
        <v>1420</v>
      </c>
      <c r="LGH620" s="11" t="e">
        <f>_xlfn.XLOOKUP(LGG620,'User Stories'!LGB:LGB,'User Stories'!LGC:LGC)</f>
        <v>#N/A</v>
      </c>
      <c r="LGI620" s="55"/>
      <c r="LGK620" s="20" t="s">
        <v>3020</v>
      </c>
      <c r="LGL620" s="11" t="s">
        <v>5986</v>
      </c>
      <c r="LGM620" s="59" t="s">
        <v>5987</v>
      </c>
      <c r="LGN620" s="59" t="s">
        <v>5988</v>
      </c>
      <c r="LGO620" s="59" t="s">
        <v>2984</v>
      </c>
      <c r="LGP620" s="59" t="s">
        <v>5989</v>
      </c>
      <c r="LGQ620" s="59" t="s">
        <v>5990</v>
      </c>
      <c r="LGR620" s="59" t="s">
        <v>257</v>
      </c>
      <c r="LGS620" s="59"/>
      <c r="LGT620" s="59" t="s">
        <v>3019</v>
      </c>
      <c r="LGU620" s="59" t="s">
        <v>2843</v>
      </c>
      <c r="LGV620" s="59" t="s">
        <v>5944</v>
      </c>
      <c r="LGW620" s="11" t="s">
        <v>1420</v>
      </c>
      <c r="LGX620" s="11" t="e">
        <f>_xlfn.XLOOKUP(LGW620,'User Stories'!LGR:LGR,'User Stories'!LGS:LGS)</f>
        <v>#N/A</v>
      </c>
      <c r="LGY620" s="55"/>
      <c r="LHA620" s="20" t="s">
        <v>3020</v>
      </c>
      <c r="LHB620" s="11" t="s">
        <v>5986</v>
      </c>
      <c r="LHC620" s="59" t="s">
        <v>5987</v>
      </c>
      <c r="LHD620" s="59" t="s">
        <v>5988</v>
      </c>
      <c r="LHE620" s="59" t="s">
        <v>2984</v>
      </c>
      <c r="LHF620" s="59" t="s">
        <v>5989</v>
      </c>
      <c r="LHG620" s="59" t="s">
        <v>5990</v>
      </c>
      <c r="LHH620" s="59" t="s">
        <v>257</v>
      </c>
      <c r="LHI620" s="59"/>
      <c r="LHJ620" s="59" t="s">
        <v>3019</v>
      </c>
      <c r="LHK620" s="59" t="s">
        <v>2843</v>
      </c>
      <c r="LHL620" s="59" t="s">
        <v>5944</v>
      </c>
      <c r="LHM620" s="11" t="s">
        <v>1420</v>
      </c>
      <c r="LHN620" s="11" t="e">
        <f>_xlfn.XLOOKUP(LHM620,'User Stories'!LHH:LHH,'User Stories'!LHI:LHI)</f>
        <v>#N/A</v>
      </c>
      <c r="LHO620" s="55"/>
      <c r="LHQ620" s="20" t="s">
        <v>3020</v>
      </c>
      <c r="LHR620" s="11" t="s">
        <v>5986</v>
      </c>
      <c r="LHS620" s="59" t="s">
        <v>5987</v>
      </c>
      <c r="LHT620" s="59" t="s">
        <v>5988</v>
      </c>
      <c r="LHU620" s="59" t="s">
        <v>2984</v>
      </c>
      <c r="LHV620" s="59" t="s">
        <v>5989</v>
      </c>
      <c r="LHW620" s="59" t="s">
        <v>5990</v>
      </c>
      <c r="LHX620" s="59" t="s">
        <v>257</v>
      </c>
      <c r="LHY620" s="59"/>
      <c r="LHZ620" s="59" t="s">
        <v>3019</v>
      </c>
      <c r="LIA620" s="59" t="s">
        <v>2843</v>
      </c>
      <c r="LIB620" s="59" t="s">
        <v>5944</v>
      </c>
      <c r="LIC620" s="11" t="s">
        <v>1420</v>
      </c>
      <c r="LID620" s="11" t="e">
        <f>_xlfn.XLOOKUP(LIC620,'User Stories'!LHX:LHX,'User Stories'!LHY:LHY)</f>
        <v>#N/A</v>
      </c>
      <c r="LIE620" s="55"/>
      <c r="LIG620" s="20" t="s">
        <v>3020</v>
      </c>
      <c r="LIH620" s="11" t="s">
        <v>5986</v>
      </c>
      <c r="LII620" s="59" t="s">
        <v>5987</v>
      </c>
      <c r="LIJ620" s="59" t="s">
        <v>5988</v>
      </c>
      <c r="LIK620" s="59" t="s">
        <v>2984</v>
      </c>
      <c r="LIL620" s="59" t="s">
        <v>5989</v>
      </c>
      <c r="LIM620" s="59" t="s">
        <v>5990</v>
      </c>
      <c r="LIN620" s="59" t="s">
        <v>257</v>
      </c>
      <c r="LIO620" s="59"/>
      <c r="LIP620" s="59" t="s">
        <v>3019</v>
      </c>
      <c r="LIQ620" s="59" t="s">
        <v>2843</v>
      </c>
      <c r="LIR620" s="59" t="s">
        <v>5944</v>
      </c>
      <c r="LIS620" s="11" t="s">
        <v>1420</v>
      </c>
      <c r="LIT620" s="11" t="e">
        <f>_xlfn.XLOOKUP(LIS620,'User Stories'!LIN:LIN,'User Stories'!LIO:LIO)</f>
        <v>#N/A</v>
      </c>
      <c r="LIU620" s="55"/>
      <c r="LIW620" s="20" t="s">
        <v>3020</v>
      </c>
      <c r="LIX620" s="11" t="s">
        <v>5986</v>
      </c>
      <c r="LIY620" s="59" t="s">
        <v>5987</v>
      </c>
      <c r="LIZ620" s="59" t="s">
        <v>5988</v>
      </c>
      <c r="LJA620" s="59" t="s">
        <v>2984</v>
      </c>
      <c r="LJB620" s="59" t="s">
        <v>5989</v>
      </c>
      <c r="LJC620" s="59" t="s">
        <v>5990</v>
      </c>
      <c r="LJD620" s="59" t="s">
        <v>257</v>
      </c>
      <c r="LJE620" s="59"/>
      <c r="LJF620" s="59" t="s">
        <v>3019</v>
      </c>
      <c r="LJG620" s="59" t="s">
        <v>2843</v>
      </c>
      <c r="LJH620" s="59" t="s">
        <v>5944</v>
      </c>
      <c r="LJI620" s="11" t="s">
        <v>1420</v>
      </c>
      <c r="LJJ620" s="11" t="e">
        <f>_xlfn.XLOOKUP(LJI620,'User Stories'!LJD:LJD,'User Stories'!LJE:LJE)</f>
        <v>#N/A</v>
      </c>
      <c r="LJK620" s="55"/>
      <c r="LJM620" s="20" t="s">
        <v>3020</v>
      </c>
      <c r="LJN620" s="11" t="s">
        <v>5986</v>
      </c>
      <c r="LJO620" s="59" t="s">
        <v>5987</v>
      </c>
      <c r="LJP620" s="59" t="s">
        <v>5988</v>
      </c>
      <c r="LJQ620" s="59" t="s">
        <v>2984</v>
      </c>
      <c r="LJR620" s="59" t="s">
        <v>5989</v>
      </c>
      <c r="LJS620" s="59" t="s">
        <v>5990</v>
      </c>
      <c r="LJT620" s="59" t="s">
        <v>257</v>
      </c>
      <c r="LJU620" s="59"/>
      <c r="LJV620" s="59" t="s">
        <v>3019</v>
      </c>
      <c r="LJW620" s="59" t="s">
        <v>2843</v>
      </c>
      <c r="LJX620" s="59" t="s">
        <v>5944</v>
      </c>
      <c r="LJY620" s="11" t="s">
        <v>1420</v>
      </c>
      <c r="LJZ620" s="11" t="e">
        <f>_xlfn.XLOOKUP(LJY620,'User Stories'!LJT:LJT,'User Stories'!LJU:LJU)</f>
        <v>#N/A</v>
      </c>
      <c r="LKA620" s="55"/>
      <c r="LKC620" s="20" t="s">
        <v>3020</v>
      </c>
      <c r="LKD620" s="11" t="s">
        <v>5986</v>
      </c>
      <c r="LKE620" s="59" t="s">
        <v>5987</v>
      </c>
      <c r="LKF620" s="59" t="s">
        <v>5988</v>
      </c>
      <c r="LKG620" s="59" t="s">
        <v>2984</v>
      </c>
      <c r="LKH620" s="59" t="s">
        <v>5989</v>
      </c>
      <c r="LKI620" s="59" t="s">
        <v>5990</v>
      </c>
      <c r="LKJ620" s="59" t="s">
        <v>257</v>
      </c>
      <c r="LKK620" s="59"/>
      <c r="LKL620" s="59" t="s">
        <v>3019</v>
      </c>
      <c r="LKM620" s="59" t="s">
        <v>2843</v>
      </c>
      <c r="LKN620" s="59" t="s">
        <v>5944</v>
      </c>
      <c r="LKO620" s="11" t="s">
        <v>1420</v>
      </c>
      <c r="LKP620" s="11" t="e">
        <f>_xlfn.XLOOKUP(LKO620,'User Stories'!LKJ:LKJ,'User Stories'!LKK:LKK)</f>
        <v>#N/A</v>
      </c>
      <c r="LKQ620" s="55"/>
      <c r="LKS620" s="20" t="s">
        <v>3020</v>
      </c>
      <c r="LKT620" s="11" t="s">
        <v>5986</v>
      </c>
      <c r="LKU620" s="59" t="s">
        <v>5987</v>
      </c>
      <c r="LKV620" s="59" t="s">
        <v>5988</v>
      </c>
      <c r="LKW620" s="59" t="s">
        <v>2984</v>
      </c>
      <c r="LKX620" s="59" t="s">
        <v>5989</v>
      </c>
      <c r="LKY620" s="59" t="s">
        <v>5990</v>
      </c>
      <c r="LKZ620" s="59" t="s">
        <v>257</v>
      </c>
      <c r="LLA620" s="59"/>
      <c r="LLB620" s="59" t="s">
        <v>3019</v>
      </c>
      <c r="LLC620" s="59" t="s">
        <v>2843</v>
      </c>
      <c r="LLD620" s="59" t="s">
        <v>5944</v>
      </c>
      <c r="LLE620" s="11" t="s">
        <v>1420</v>
      </c>
      <c r="LLF620" s="11" t="e">
        <f>_xlfn.XLOOKUP(LLE620,'User Stories'!LKZ:LKZ,'User Stories'!LLA:LLA)</f>
        <v>#N/A</v>
      </c>
      <c r="LLG620" s="55"/>
      <c r="LLI620" s="20" t="s">
        <v>3020</v>
      </c>
      <c r="LLJ620" s="11" t="s">
        <v>5986</v>
      </c>
      <c r="LLK620" s="59" t="s">
        <v>5987</v>
      </c>
      <c r="LLL620" s="59" t="s">
        <v>5988</v>
      </c>
      <c r="LLM620" s="59" t="s">
        <v>2984</v>
      </c>
      <c r="LLN620" s="59" t="s">
        <v>5989</v>
      </c>
      <c r="LLO620" s="59" t="s">
        <v>5990</v>
      </c>
      <c r="LLP620" s="59" t="s">
        <v>257</v>
      </c>
      <c r="LLQ620" s="59"/>
      <c r="LLR620" s="59" t="s">
        <v>3019</v>
      </c>
      <c r="LLS620" s="59" t="s">
        <v>2843</v>
      </c>
      <c r="LLT620" s="59" t="s">
        <v>5944</v>
      </c>
      <c r="LLU620" s="11" t="s">
        <v>1420</v>
      </c>
      <c r="LLV620" s="11" t="e">
        <f>_xlfn.XLOOKUP(LLU620,'User Stories'!LLP:LLP,'User Stories'!LLQ:LLQ)</f>
        <v>#N/A</v>
      </c>
      <c r="LLW620" s="55"/>
      <c r="LLY620" s="20" t="s">
        <v>3020</v>
      </c>
      <c r="LLZ620" s="11" t="s">
        <v>5986</v>
      </c>
      <c r="LMA620" s="59" t="s">
        <v>5987</v>
      </c>
      <c r="LMB620" s="59" t="s">
        <v>5988</v>
      </c>
      <c r="LMC620" s="59" t="s">
        <v>2984</v>
      </c>
      <c r="LMD620" s="59" t="s">
        <v>5989</v>
      </c>
      <c r="LME620" s="59" t="s">
        <v>5990</v>
      </c>
      <c r="LMF620" s="59" t="s">
        <v>257</v>
      </c>
      <c r="LMG620" s="59"/>
      <c r="LMH620" s="59" t="s">
        <v>3019</v>
      </c>
      <c r="LMI620" s="59" t="s">
        <v>2843</v>
      </c>
      <c r="LMJ620" s="59" t="s">
        <v>5944</v>
      </c>
      <c r="LMK620" s="11" t="s">
        <v>1420</v>
      </c>
      <c r="LML620" s="11" t="e">
        <f>_xlfn.XLOOKUP(LMK620,'User Stories'!LMF:LMF,'User Stories'!LMG:LMG)</f>
        <v>#N/A</v>
      </c>
      <c r="LMM620" s="55"/>
      <c r="LMO620" s="20" t="s">
        <v>3020</v>
      </c>
      <c r="LMP620" s="11" t="s">
        <v>5986</v>
      </c>
      <c r="LMQ620" s="59" t="s">
        <v>5987</v>
      </c>
      <c r="LMR620" s="59" t="s">
        <v>5988</v>
      </c>
      <c r="LMS620" s="59" t="s">
        <v>2984</v>
      </c>
      <c r="LMT620" s="59" t="s">
        <v>5989</v>
      </c>
      <c r="LMU620" s="59" t="s">
        <v>5990</v>
      </c>
      <c r="LMV620" s="59" t="s">
        <v>257</v>
      </c>
      <c r="LMW620" s="59"/>
      <c r="LMX620" s="59" t="s">
        <v>3019</v>
      </c>
      <c r="LMY620" s="59" t="s">
        <v>2843</v>
      </c>
      <c r="LMZ620" s="59" t="s">
        <v>5944</v>
      </c>
      <c r="LNA620" s="11" t="s">
        <v>1420</v>
      </c>
      <c r="LNB620" s="11" t="e">
        <f>_xlfn.XLOOKUP(LNA620,'User Stories'!LMV:LMV,'User Stories'!LMW:LMW)</f>
        <v>#N/A</v>
      </c>
      <c r="LNC620" s="55"/>
      <c r="LNE620" s="20" t="s">
        <v>3020</v>
      </c>
      <c r="LNF620" s="11" t="s">
        <v>5986</v>
      </c>
      <c r="LNG620" s="59" t="s">
        <v>5987</v>
      </c>
      <c r="LNH620" s="59" t="s">
        <v>5988</v>
      </c>
      <c r="LNI620" s="59" t="s">
        <v>2984</v>
      </c>
      <c r="LNJ620" s="59" t="s">
        <v>5989</v>
      </c>
      <c r="LNK620" s="59" t="s">
        <v>5990</v>
      </c>
      <c r="LNL620" s="59" t="s">
        <v>257</v>
      </c>
      <c r="LNM620" s="59"/>
      <c r="LNN620" s="59" t="s">
        <v>3019</v>
      </c>
      <c r="LNO620" s="59" t="s">
        <v>2843</v>
      </c>
      <c r="LNP620" s="59" t="s">
        <v>5944</v>
      </c>
      <c r="LNQ620" s="11" t="s">
        <v>1420</v>
      </c>
      <c r="LNR620" s="11" t="e">
        <f>_xlfn.XLOOKUP(LNQ620,'User Stories'!LNL:LNL,'User Stories'!LNM:LNM)</f>
        <v>#N/A</v>
      </c>
      <c r="LNS620" s="55"/>
      <c r="LNU620" s="20" t="s">
        <v>3020</v>
      </c>
      <c r="LNV620" s="11" t="s">
        <v>5986</v>
      </c>
      <c r="LNW620" s="59" t="s">
        <v>5987</v>
      </c>
      <c r="LNX620" s="59" t="s">
        <v>5988</v>
      </c>
      <c r="LNY620" s="59" t="s">
        <v>2984</v>
      </c>
      <c r="LNZ620" s="59" t="s">
        <v>5989</v>
      </c>
      <c r="LOA620" s="59" t="s">
        <v>5990</v>
      </c>
      <c r="LOB620" s="59" t="s">
        <v>257</v>
      </c>
      <c r="LOC620" s="59"/>
      <c r="LOD620" s="59" t="s">
        <v>3019</v>
      </c>
      <c r="LOE620" s="59" t="s">
        <v>2843</v>
      </c>
      <c r="LOF620" s="59" t="s">
        <v>5944</v>
      </c>
      <c r="LOG620" s="11" t="s">
        <v>1420</v>
      </c>
      <c r="LOH620" s="11" t="e">
        <f>_xlfn.XLOOKUP(LOG620,'User Stories'!LOB:LOB,'User Stories'!LOC:LOC)</f>
        <v>#N/A</v>
      </c>
      <c r="LOI620" s="55"/>
      <c r="LOK620" s="20" t="s">
        <v>3020</v>
      </c>
      <c r="LOL620" s="11" t="s">
        <v>5986</v>
      </c>
      <c r="LOM620" s="59" t="s">
        <v>5987</v>
      </c>
      <c r="LON620" s="59" t="s">
        <v>5988</v>
      </c>
      <c r="LOO620" s="59" t="s">
        <v>2984</v>
      </c>
      <c r="LOP620" s="59" t="s">
        <v>5989</v>
      </c>
      <c r="LOQ620" s="59" t="s">
        <v>5990</v>
      </c>
      <c r="LOR620" s="59" t="s">
        <v>257</v>
      </c>
      <c r="LOS620" s="59"/>
      <c r="LOT620" s="59" t="s">
        <v>3019</v>
      </c>
      <c r="LOU620" s="59" t="s">
        <v>2843</v>
      </c>
      <c r="LOV620" s="59" t="s">
        <v>5944</v>
      </c>
      <c r="LOW620" s="11" t="s">
        <v>1420</v>
      </c>
      <c r="LOX620" s="11" t="e">
        <f>_xlfn.XLOOKUP(LOW620,'User Stories'!LOR:LOR,'User Stories'!LOS:LOS)</f>
        <v>#N/A</v>
      </c>
      <c r="LOY620" s="55"/>
      <c r="LPA620" s="20" t="s">
        <v>3020</v>
      </c>
      <c r="LPB620" s="11" t="s">
        <v>5986</v>
      </c>
      <c r="LPC620" s="59" t="s">
        <v>5987</v>
      </c>
      <c r="LPD620" s="59" t="s">
        <v>5988</v>
      </c>
      <c r="LPE620" s="59" t="s">
        <v>2984</v>
      </c>
      <c r="LPF620" s="59" t="s">
        <v>5989</v>
      </c>
      <c r="LPG620" s="59" t="s">
        <v>5990</v>
      </c>
      <c r="LPH620" s="59" t="s">
        <v>257</v>
      </c>
      <c r="LPI620" s="59"/>
      <c r="LPJ620" s="59" t="s">
        <v>3019</v>
      </c>
      <c r="LPK620" s="59" t="s">
        <v>2843</v>
      </c>
      <c r="LPL620" s="59" t="s">
        <v>5944</v>
      </c>
      <c r="LPM620" s="11" t="s">
        <v>1420</v>
      </c>
      <c r="LPN620" s="11" t="e">
        <f>_xlfn.XLOOKUP(LPM620,'User Stories'!LPH:LPH,'User Stories'!LPI:LPI)</f>
        <v>#N/A</v>
      </c>
      <c r="LPO620" s="55"/>
      <c r="LPQ620" s="20" t="s">
        <v>3020</v>
      </c>
      <c r="LPR620" s="11" t="s">
        <v>5986</v>
      </c>
      <c r="LPS620" s="59" t="s">
        <v>5987</v>
      </c>
      <c r="LPT620" s="59" t="s">
        <v>5988</v>
      </c>
      <c r="LPU620" s="59" t="s">
        <v>2984</v>
      </c>
      <c r="LPV620" s="59" t="s">
        <v>5989</v>
      </c>
      <c r="LPW620" s="59" t="s">
        <v>5990</v>
      </c>
      <c r="LPX620" s="59" t="s">
        <v>257</v>
      </c>
      <c r="LPY620" s="59"/>
      <c r="LPZ620" s="59" t="s">
        <v>3019</v>
      </c>
      <c r="LQA620" s="59" t="s">
        <v>2843</v>
      </c>
      <c r="LQB620" s="59" t="s">
        <v>5944</v>
      </c>
      <c r="LQC620" s="11" t="s">
        <v>1420</v>
      </c>
      <c r="LQD620" s="11" t="e">
        <f>_xlfn.XLOOKUP(LQC620,'User Stories'!LPX:LPX,'User Stories'!LPY:LPY)</f>
        <v>#N/A</v>
      </c>
      <c r="LQE620" s="55"/>
      <c r="LQG620" s="20" t="s">
        <v>3020</v>
      </c>
      <c r="LQH620" s="11" t="s">
        <v>5986</v>
      </c>
      <c r="LQI620" s="59" t="s">
        <v>5987</v>
      </c>
      <c r="LQJ620" s="59" t="s">
        <v>5988</v>
      </c>
      <c r="LQK620" s="59" t="s">
        <v>2984</v>
      </c>
      <c r="LQL620" s="59" t="s">
        <v>5989</v>
      </c>
      <c r="LQM620" s="59" t="s">
        <v>5990</v>
      </c>
      <c r="LQN620" s="59" t="s">
        <v>257</v>
      </c>
      <c r="LQO620" s="59"/>
      <c r="LQP620" s="59" t="s">
        <v>3019</v>
      </c>
      <c r="LQQ620" s="59" t="s">
        <v>2843</v>
      </c>
      <c r="LQR620" s="59" t="s">
        <v>5944</v>
      </c>
      <c r="LQS620" s="11" t="s">
        <v>1420</v>
      </c>
      <c r="LQT620" s="11" t="e">
        <f>_xlfn.XLOOKUP(LQS620,'User Stories'!LQN:LQN,'User Stories'!LQO:LQO)</f>
        <v>#N/A</v>
      </c>
      <c r="LQU620" s="55"/>
      <c r="LQW620" s="20" t="s">
        <v>3020</v>
      </c>
      <c r="LQX620" s="11" t="s">
        <v>5986</v>
      </c>
      <c r="LQY620" s="59" t="s">
        <v>5987</v>
      </c>
      <c r="LQZ620" s="59" t="s">
        <v>5988</v>
      </c>
      <c r="LRA620" s="59" t="s">
        <v>2984</v>
      </c>
      <c r="LRB620" s="59" t="s">
        <v>5989</v>
      </c>
      <c r="LRC620" s="59" t="s">
        <v>5990</v>
      </c>
      <c r="LRD620" s="59" t="s">
        <v>257</v>
      </c>
      <c r="LRE620" s="59"/>
      <c r="LRF620" s="59" t="s">
        <v>3019</v>
      </c>
      <c r="LRG620" s="59" t="s">
        <v>2843</v>
      </c>
      <c r="LRH620" s="59" t="s">
        <v>5944</v>
      </c>
      <c r="LRI620" s="11" t="s">
        <v>1420</v>
      </c>
      <c r="LRJ620" s="11" t="e">
        <f>_xlfn.XLOOKUP(LRI620,'User Stories'!LRD:LRD,'User Stories'!LRE:LRE)</f>
        <v>#N/A</v>
      </c>
      <c r="LRK620" s="55"/>
      <c r="LRM620" s="20" t="s">
        <v>3020</v>
      </c>
      <c r="LRN620" s="11" t="s">
        <v>5986</v>
      </c>
      <c r="LRO620" s="59" t="s">
        <v>5987</v>
      </c>
      <c r="LRP620" s="59" t="s">
        <v>5988</v>
      </c>
      <c r="LRQ620" s="59" t="s">
        <v>2984</v>
      </c>
      <c r="LRR620" s="59" t="s">
        <v>5989</v>
      </c>
      <c r="LRS620" s="59" t="s">
        <v>5990</v>
      </c>
      <c r="LRT620" s="59" t="s">
        <v>257</v>
      </c>
      <c r="LRU620" s="59"/>
      <c r="LRV620" s="59" t="s">
        <v>3019</v>
      </c>
      <c r="LRW620" s="59" t="s">
        <v>2843</v>
      </c>
      <c r="LRX620" s="59" t="s">
        <v>5944</v>
      </c>
      <c r="LRY620" s="11" t="s">
        <v>1420</v>
      </c>
      <c r="LRZ620" s="11" t="e">
        <f>_xlfn.XLOOKUP(LRY620,'User Stories'!LRT:LRT,'User Stories'!LRU:LRU)</f>
        <v>#N/A</v>
      </c>
      <c r="LSA620" s="55"/>
      <c r="LSC620" s="20" t="s">
        <v>3020</v>
      </c>
      <c r="LSD620" s="11" t="s">
        <v>5986</v>
      </c>
      <c r="LSE620" s="59" t="s">
        <v>5987</v>
      </c>
      <c r="LSF620" s="59" t="s">
        <v>5988</v>
      </c>
      <c r="LSG620" s="59" t="s">
        <v>2984</v>
      </c>
      <c r="LSH620" s="59" t="s">
        <v>5989</v>
      </c>
      <c r="LSI620" s="59" t="s">
        <v>5990</v>
      </c>
      <c r="LSJ620" s="59" t="s">
        <v>257</v>
      </c>
      <c r="LSK620" s="59"/>
      <c r="LSL620" s="59" t="s">
        <v>3019</v>
      </c>
      <c r="LSM620" s="59" t="s">
        <v>2843</v>
      </c>
      <c r="LSN620" s="59" t="s">
        <v>5944</v>
      </c>
      <c r="LSO620" s="11" t="s">
        <v>1420</v>
      </c>
      <c r="LSP620" s="11" t="e">
        <f>_xlfn.XLOOKUP(LSO620,'User Stories'!LSJ:LSJ,'User Stories'!LSK:LSK)</f>
        <v>#N/A</v>
      </c>
      <c r="LSQ620" s="55"/>
      <c r="LSS620" s="20" t="s">
        <v>3020</v>
      </c>
      <c r="LST620" s="11" t="s">
        <v>5986</v>
      </c>
      <c r="LSU620" s="59" t="s">
        <v>5987</v>
      </c>
      <c r="LSV620" s="59" t="s">
        <v>5988</v>
      </c>
      <c r="LSW620" s="59" t="s">
        <v>2984</v>
      </c>
      <c r="LSX620" s="59" t="s">
        <v>5989</v>
      </c>
      <c r="LSY620" s="59" t="s">
        <v>5990</v>
      </c>
      <c r="LSZ620" s="59" t="s">
        <v>257</v>
      </c>
      <c r="LTA620" s="59"/>
      <c r="LTB620" s="59" t="s">
        <v>3019</v>
      </c>
      <c r="LTC620" s="59" t="s">
        <v>2843</v>
      </c>
      <c r="LTD620" s="59" t="s">
        <v>5944</v>
      </c>
      <c r="LTE620" s="11" t="s">
        <v>1420</v>
      </c>
      <c r="LTF620" s="11" t="e">
        <f>_xlfn.XLOOKUP(LTE620,'User Stories'!LSZ:LSZ,'User Stories'!LTA:LTA)</f>
        <v>#N/A</v>
      </c>
      <c r="LTG620" s="55"/>
      <c r="LTI620" s="20" t="s">
        <v>3020</v>
      </c>
      <c r="LTJ620" s="11" t="s">
        <v>5986</v>
      </c>
      <c r="LTK620" s="59" t="s">
        <v>5987</v>
      </c>
      <c r="LTL620" s="59" t="s">
        <v>5988</v>
      </c>
      <c r="LTM620" s="59" t="s">
        <v>2984</v>
      </c>
      <c r="LTN620" s="59" t="s">
        <v>5989</v>
      </c>
      <c r="LTO620" s="59" t="s">
        <v>5990</v>
      </c>
      <c r="LTP620" s="59" t="s">
        <v>257</v>
      </c>
      <c r="LTQ620" s="59"/>
      <c r="LTR620" s="59" t="s">
        <v>3019</v>
      </c>
      <c r="LTS620" s="59" t="s">
        <v>2843</v>
      </c>
      <c r="LTT620" s="59" t="s">
        <v>5944</v>
      </c>
      <c r="LTU620" s="11" t="s">
        <v>1420</v>
      </c>
      <c r="LTV620" s="11" t="e">
        <f>_xlfn.XLOOKUP(LTU620,'User Stories'!LTP:LTP,'User Stories'!LTQ:LTQ)</f>
        <v>#N/A</v>
      </c>
      <c r="LTW620" s="55"/>
      <c r="LTY620" s="20" t="s">
        <v>3020</v>
      </c>
      <c r="LTZ620" s="11" t="s">
        <v>5986</v>
      </c>
      <c r="LUA620" s="59" t="s">
        <v>5987</v>
      </c>
      <c r="LUB620" s="59" t="s">
        <v>5988</v>
      </c>
      <c r="LUC620" s="59" t="s">
        <v>2984</v>
      </c>
      <c r="LUD620" s="59" t="s">
        <v>5989</v>
      </c>
      <c r="LUE620" s="59" t="s">
        <v>5990</v>
      </c>
      <c r="LUF620" s="59" t="s">
        <v>257</v>
      </c>
      <c r="LUG620" s="59"/>
      <c r="LUH620" s="59" t="s">
        <v>3019</v>
      </c>
      <c r="LUI620" s="59" t="s">
        <v>2843</v>
      </c>
      <c r="LUJ620" s="59" t="s">
        <v>5944</v>
      </c>
      <c r="LUK620" s="11" t="s">
        <v>1420</v>
      </c>
      <c r="LUL620" s="11" t="e">
        <f>_xlfn.XLOOKUP(LUK620,'User Stories'!LUF:LUF,'User Stories'!LUG:LUG)</f>
        <v>#N/A</v>
      </c>
      <c r="LUM620" s="55"/>
      <c r="LUO620" s="20" t="s">
        <v>3020</v>
      </c>
      <c r="LUP620" s="11" t="s">
        <v>5986</v>
      </c>
      <c r="LUQ620" s="59" t="s">
        <v>5987</v>
      </c>
      <c r="LUR620" s="59" t="s">
        <v>5988</v>
      </c>
      <c r="LUS620" s="59" t="s">
        <v>2984</v>
      </c>
      <c r="LUT620" s="59" t="s">
        <v>5989</v>
      </c>
      <c r="LUU620" s="59" t="s">
        <v>5990</v>
      </c>
      <c r="LUV620" s="59" t="s">
        <v>257</v>
      </c>
      <c r="LUW620" s="59"/>
      <c r="LUX620" s="59" t="s">
        <v>3019</v>
      </c>
      <c r="LUY620" s="59" t="s">
        <v>2843</v>
      </c>
      <c r="LUZ620" s="59" t="s">
        <v>5944</v>
      </c>
      <c r="LVA620" s="11" t="s">
        <v>1420</v>
      </c>
      <c r="LVB620" s="11" t="e">
        <f>_xlfn.XLOOKUP(LVA620,'User Stories'!LUV:LUV,'User Stories'!LUW:LUW)</f>
        <v>#N/A</v>
      </c>
      <c r="LVC620" s="55"/>
      <c r="LVE620" s="20" t="s">
        <v>3020</v>
      </c>
      <c r="LVF620" s="11" t="s">
        <v>5986</v>
      </c>
      <c r="LVG620" s="59" t="s">
        <v>5987</v>
      </c>
      <c r="LVH620" s="59" t="s">
        <v>5988</v>
      </c>
      <c r="LVI620" s="59" t="s">
        <v>2984</v>
      </c>
      <c r="LVJ620" s="59" t="s">
        <v>5989</v>
      </c>
      <c r="LVK620" s="59" t="s">
        <v>5990</v>
      </c>
      <c r="LVL620" s="59" t="s">
        <v>257</v>
      </c>
      <c r="LVM620" s="59"/>
      <c r="LVN620" s="59" t="s">
        <v>3019</v>
      </c>
      <c r="LVO620" s="59" t="s">
        <v>2843</v>
      </c>
      <c r="LVP620" s="59" t="s">
        <v>5944</v>
      </c>
      <c r="LVQ620" s="11" t="s">
        <v>1420</v>
      </c>
      <c r="LVR620" s="11" t="e">
        <f>_xlfn.XLOOKUP(LVQ620,'User Stories'!LVL:LVL,'User Stories'!LVM:LVM)</f>
        <v>#N/A</v>
      </c>
      <c r="LVS620" s="55"/>
      <c r="LVU620" s="20" t="s">
        <v>3020</v>
      </c>
      <c r="LVV620" s="11" t="s">
        <v>5986</v>
      </c>
      <c r="LVW620" s="59" t="s">
        <v>5987</v>
      </c>
      <c r="LVX620" s="59" t="s">
        <v>5988</v>
      </c>
      <c r="LVY620" s="59" t="s">
        <v>2984</v>
      </c>
      <c r="LVZ620" s="59" t="s">
        <v>5989</v>
      </c>
      <c r="LWA620" s="59" t="s">
        <v>5990</v>
      </c>
      <c r="LWB620" s="59" t="s">
        <v>257</v>
      </c>
      <c r="LWC620" s="59"/>
      <c r="LWD620" s="59" t="s">
        <v>3019</v>
      </c>
      <c r="LWE620" s="59" t="s">
        <v>2843</v>
      </c>
      <c r="LWF620" s="59" t="s">
        <v>5944</v>
      </c>
      <c r="LWG620" s="11" t="s">
        <v>1420</v>
      </c>
      <c r="LWH620" s="11" t="e">
        <f>_xlfn.XLOOKUP(LWG620,'User Stories'!LWB:LWB,'User Stories'!LWC:LWC)</f>
        <v>#N/A</v>
      </c>
      <c r="LWI620" s="55"/>
      <c r="LWK620" s="20" t="s">
        <v>3020</v>
      </c>
      <c r="LWL620" s="11" t="s">
        <v>5986</v>
      </c>
      <c r="LWM620" s="59" t="s">
        <v>5987</v>
      </c>
      <c r="LWN620" s="59" t="s">
        <v>5988</v>
      </c>
      <c r="LWO620" s="59" t="s">
        <v>2984</v>
      </c>
      <c r="LWP620" s="59" t="s">
        <v>5989</v>
      </c>
      <c r="LWQ620" s="59" t="s">
        <v>5990</v>
      </c>
      <c r="LWR620" s="59" t="s">
        <v>257</v>
      </c>
      <c r="LWS620" s="59"/>
      <c r="LWT620" s="59" t="s">
        <v>3019</v>
      </c>
      <c r="LWU620" s="59" t="s">
        <v>2843</v>
      </c>
      <c r="LWV620" s="59" t="s">
        <v>5944</v>
      </c>
      <c r="LWW620" s="11" t="s">
        <v>1420</v>
      </c>
      <c r="LWX620" s="11" t="e">
        <f>_xlfn.XLOOKUP(LWW620,'User Stories'!LWR:LWR,'User Stories'!LWS:LWS)</f>
        <v>#N/A</v>
      </c>
      <c r="LWY620" s="55"/>
      <c r="LXA620" s="20" t="s">
        <v>3020</v>
      </c>
      <c r="LXB620" s="11" t="s">
        <v>5986</v>
      </c>
      <c r="LXC620" s="59" t="s">
        <v>5987</v>
      </c>
      <c r="LXD620" s="59" t="s">
        <v>5988</v>
      </c>
      <c r="LXE620" s="59" t="s">
        <v>2984</v>
      </c>
      <c r="LXF620" s="59" t="s">
        <v>5989</v>
      </c>
      <c r="LXG620" s="59" t="s">
        <v>5990</v>
      </c>
      <c r="LXH620" s="59" t="s">
        <v>257</v>
      </c>
      <c r="LXI620" s="59"/>
      <c r="LXJ620" s="59" t="s">
        <v>3019</v>
      </c>
      <c r="LXK620" s="59" t="s">
        <v>2843</v>
      </c>
      <c r="LXL620" s="59" t="s">
        <v>5944</v>
      </c>
      <c r="LXM620" s="11" t="s">
        <v>1420</v>
      </c>
      <c r="LXN620" s="11" t="e">
        <f>_xlfn.XLOOKUP(LXM620,'User Stories'!LXH:LXH,'User Stories'!LXI:LXI)</f>
        <v>#N/A</v>
      </c>
      <c r="LXO620" s="55"/>
      <c r="LXQ620" s="20" t="s">
        <v>3020</v>
      </c>
      <c r="LXR620" s="11" t="s">
        <v>5986</v>
      </c>
      <c r="LXS620" s="59" t="s">
        <v>5987</v>
      </c>
      <c r="LXT620" s="59" t="s">
        <v>5988</v>
      </c>
      <c r="LXU620" s="59" t="s">
        <v>2984</v>
      </c>
      <c r="LXV620" s="59" t="s">
        <v>5989</v>
      </c>
      <c r="LXW620" s="59" t="s">
        <v>5990</v>
      </c>
      <c r="LXX620" s="59" t="s">
        <v>257</v>
      </c>
      <c r="LXY620" s="59"/>
      <c r="LXZ620" s="59" t="s">
        <v>3019</v>
      </c>
      <c r="LYA620" s="59" t="s">
        <v>2843</v>
      </c>
      <c r="LYB620" s="59" t="s">
        <v>5944</v>
      </c>
      <c r="LYC620" s="11" t="s">
        <v>1420</v>
      </c>
      <c r="LYD620" s="11" t="e">
        <f>_xlfn.XLOOKUP(LYC620,'User Stories'!LXX:LXX,'User Stories'!LXY:LXY)</f>
        <v>#N/A</v>
      </c>
      <c r="LYE620" s="55"/>
      <c r="LYG620" s="20" t="s">
        <v>3020</v>
      </c>
      <c r="LYH620" s="11" t="s">
        <v>5986</v>
      </c>
      <c r="LYI620" s="59" t="s">
        <v>5987</v>
      </c>
      <c r="LYJ620" s="59" t="s">
        <v>5988</v>
      </c>
      <c r="LYK620" s="59" t="s">
        <v>2984</v>
      </c>
      <c r="LYL620" s="59" t="s">
        <v>5989</v>
      </c>
      <c r="LYM620" s="59" t="s">
        <v>5990</v>
      </c>
      <c r="LYN620" s="59" t="s">
        <v>257</v>
      </c>
      <c r="LYO620" s="59"/>
      <c r="LYP620" s="59" t="s">
        <v>3019</v>
      </c>
      <c r="LYQ620" s="59" t="s">
        <v>2843</v>
      </c>
      <c r="LYR620" s="59" t="s">
        <v>5944</v>
      </c>
      <c r="LYS620" s="11" t="s">
        <v>1420</v>
      </c>
      <c r="LYT620" s="11" t="e">
        <f>_xlfn.XLOOKUP(LYS620,'User Stories'!LYN:LYN,'User Stories'!LYO:LYO)</f>
        <v>#N/A</v>
      </c>
      <c r="LYU620" s="55"/>
      <c r="LYW620" s="20" t="s">
        <v>3020</v>
      </c>
      <c r="LYX620" s="11" t="s">
        <v>5986</v>
      </c>
      <c r="LYY620" s="59" t="s">
        <v>5987</v>
      </c>
      <c r="LYZ620" s="59" t="s">
        <v>5988</v>
      </c>
      <c r="LZA620" s="59" t="s">
        <v>2984</v>
      </c>
      <c r="LZB620" s="59" t="s">
        <v>5989</v>
      </c>
      <c r="LZC620" s="59" t="s">
        <v>5990</v>
      </c>
      <c r="LZD620" s="59" t="s">
        <v>257</v>
      </c>
      <c r="LZE620" s="59"/>
      <c r="LZF620" s="59" t="s">
        <v>3019</v>
      </c>
      <c r="LZG620" s="59" t="s">
        <v>2843</v>
      </c>
      <c r="LZH620" s="59" t="s">
        <v>5944</v>
      </c>
      <c r="LZI620" s="11" t="s">
        <v>1420</v>
      </c>
      <c r="LZJ620" s="11" t="e">
        <f>_xlfn.XLOOKUP(LZI620,'User Stories'!LZD:LZD,'User Stories'!LZE:LZE)</f>
        <v>#N/A</v>
      </c>
      <c r="LZK620" s="55"/>
      <c r="LZM620" s="20" t="s">
        <v>3020</v>
      </c>
      <c r="LZN620" s="11" t="s">
        <v>5986</v>
      </c>
      <c r="LZO620" s="59" t="s">
        <v>5987</v>
      </c>
      <c r="LZP620" s="59" t="s">
        <v>5988</v>
      </c>
      <c r="LZQ620" s="59" t="s">
        <v>2984</v>
      </c>
      <c r="LZR620" s="59" t="s">
        <v>5989</v>
      </c>
      <c r="LZS620" s="59" t="s">
        <v>5990</v>
      </c>
      <c r="LZT620" s="59" t="s">
        <v>257</v>
      </c>
      <c r="LZU620" s="59"/>
      <c r="LZV620" s="59" t="s">
        <v>3019</v>
      </c>
      <c r="LZW620" s="59" t="s">
        <v>2843</v>
      </c>
      <c r="LZX620" s="59" t="s">
        <v>5944</v>
      </c>
      <c r="LZY620" s="11" t="s">
        <v>1420</v>
      </c>
      <c r="LZZ620" s="11" t="e">
        <f>_xlfn.XLOOKUP(LZY620,'User Stories'!LZT:LZT,'User Stories'!LZU:LZU)</f>
        <v>#N/A</v>
      </c>
      <c r="MAA620" s="55"/>
      <c r="MAC620" s="20" t="s">
        <v>3020</v>
      </c>
      <c r="MAD620" s="11" t="s">
        <v>5986</v>
      </c>
      <c r="MAE620" s="59" t="s">
        <v>5987</v>
      </c>
      <c r="MAF620" s="59" t="s">
        <v>5988</v>
      </c>
      <c r="MAG620" s="59" t="s">
        <v>2984</v>
      </c>
      <c r="MAH620" s="59" t="s">
        <v>5989</v>
      </c>
      <c r="MAI620" s="59" t="s">
        <v>5990</v>
      </c>
      <c r="MAJ620" s="59" t="s">
        <v>257</v>
      </c>
      <c r="MAK620" s="59"/>
      <c r="MAL620" s="59" t="s">
        <v>3019</v>
      </c>
      <c r="MAM620" s="59" t="s">
        <v>2843</v>
      </c>
      <c r="MAN620" s="59" t="s">
        <v>5944</v>
      </c>
      <c r="MAO620" s="11" t="s">
        <v>1420</v>
      </c>
      <c r="MAP620" s="11" t="e">
        <f>_xlfn.XLOOKUP(MAO620,'User Stories'!MAJ:MAJ,'User Stories'!MAK:MAK)</f>
        <v>#N/A</v>
      </c>
      <c r="MAQ620" s="55"/>
      <c r="MAS620" s="20" t="s">
        <v>3020</v>
      </c>
      <c r="MAT620" s="11" t="s">
        <v>5986</v>
      </c>
      <c r="MAU620" s="59" t="s">
        <v>5987</v>
      </c>
      <c r="MAV620" s="59" t="s">
        <v>5988</v>
      </c>
      <c r="MAW620" s="59" t="s">
        <v>2984</v>
      </c>
      <c r="MAX620" s="59" t="s">
        <v>5989</v>
      </c>
      <c r="MAY620" s="59" t="s">
        <v>5990</v>
      </c>
      <c r="MAZ620" s="59" t="s">
        <v>257</v>
      </c>
      <c r="MBA620" s="59"/>
      <c r="MBB620" s="59" t="s">
        <v>3019</v>
      </c>
      <c r="MBC620" s="59" t="s">
        <v>2843</v>
      </c>
      <c r="MBD620" s="59" t="s">
        <v>5944</v>
      </c>
      <c r="MBE620" s="11" t="s">
        <v>1420</v>
      </c>
      <c r="MBF620" s="11" t="e">
        <f>_xlfn.XLOOKUP(MBE620,'User Stories'!MAZ:MAZ,'User Stories'!MBA:MBA)</f>
        <v>#N/A</v>
      </c>
      <c r="MBG620" s="55"/>
      <c r="MBI620" s="20" t="s">
        <v>3020</v>
      </c>
      <c r="MBJ620" s="11" t="s">
        <v>5986</v>
      </c>
      <c r="MBK620" s="59" t="s">
        <v>5987</v>
      </c>
      <c r="MBL620" s="59" t="s">
        <v>5988</v>
      </c>
      <c r="MBM620" s="59" t="s">
        <v>2984</v>
      </c>
      <c r="MBN620" s="59" t="s">
        <v>5989</v>
      </c>
      <c r="MBO620" s="59" t="s">
        <v>5990</v>
      </c>
      <c r="MBP620" s="59" t="s">
        <v>257</v>
      </c>
      <c r="MBQ620" s="59"/>
      <c r="MBR620" s="59" t="s">
        <v>3019</v>
      </c>
      <c r="MBS620" s="59" t="s">
        <v>2843</v>
      </c>
      <c r="MBT620" s="59" t="s">
        <v>5944</v>
      </c>
      <c r="MBU620" s="11" t="s">
        <v>1420</v>
      </c>
      <c r="MBV620" s="11" t="e">
        <f>_xlfn.XLOOKUP(MBU620,'User Stories'!MBP:MBP,'User Stories'!MBQ:MBQ)</f>
        <v>#N/A</v>
      </c>
      <c r="MBW620" s="55"/>
      <c r="MBY620" s="20" t="s">
        <v>3020</v>
      </c>
      <c r="MBZ620" s="11" t="s">
        <v>5986</v>
      </c>
      <c r="MCA620" s="59" t="s">
        <v>5987</v>
      </c>
      <c r="MCB620" s="59" t="s">
        <v>5988</v>
      </c>
      <c r="MCC620" s="59" t="s">
        <v>2984</v>
      </c>
      <c r="MCD620" s="59" t="s">
        <v>5989</v>
      </c>
      <c r="MCE620" s="59" t="s">
        <v>5990</v>
      </c>
      <c r="MCF620" s="59" t="s">
        <v>257</v>
      </c>
      <c r="MCG620" s="59"/>
      <c r="MCH620" s="59" t="s">
        <v>3019</v>
      </c>
      <c r="MCI620" s="59" t="s">
        <v>2843</v>
      </c>
      <c r="MCJ620" s="59" t="s">
        <v>5944</v>
      </c>
      <c r="MCK620" s="11" t="s">
        <v>1420</v>
      </c>
      <c r="MCL620" s="11" t="e">
        <f>_xlfn.XLOOKUP(MCK620,'User Stories'!MCF:MCF,'User Stories'!MCG:MCG)</f>
        <v>#N/A</v>
      </c>
      <c r="MCM620" s="55"/>
      <c r="MCO620" s="20" t="s">
        <v>3020</v>
      </c>
      <c r="MCP620" s="11" t="s">
        <v>5986</v>
      </c>
      <c r="MCQ620" s="59" t="s">
        <v>5987</v>
      </c>
      <c r="MCR620" s="59" t="s">
        <v>5988</v>
      </c>
      <c r="MCS620" s="59" t="s">
        <v>2984</v>
      </c>
      <c r="MCT620" s="59" t="s">
        <v>5989</v>
      </c>
      <c r="MCU620" s="59" t="s">
        <v>5990</v>
      </c>
      <c r="MCV620" s="59" t="s">
        <v>257</v>
      </c>
      <c r="MCW620" s="59"/>
      <c r="MCX620" s="59" t="s">
        <v>3019</v>
      </c>
      <c r="MCY620" s="59" t="s">
        <v>2843</v>
      </c>
      <c r="MCZ620" s="59" t="s">
        <v>5944</v>
      </c>
      <c r="MDA620" s="11" t="s">
        <v>1420</v>
      </c>
      <c r="MDB620" s="11" t="e">
        <f>_xlfn.XLOOKUP(MDA620,'User Stories'!MCV:MCV,'User Stories'!MCW:MCW)</f>
        <v>#N/A</v>
      </c>
      <c r="MDC620" s="55"/>
      <c r="MDE620" s="20" t="s">
        <v>3020</v>
      </c>
      <c r="MDF620" s="11" t="s">
        <v>5986</v>
      </c>
      <c r="MDG620" s="59" t="s">
        <v>5987</v>
      </c>
      <c r="MDH620" s="59" t="s">
        <v>5988</v>
      </c>
      <c r="MDI620" s="59" t="s">
        <v>2984</v>
      </c>
      <c r="MDJ620" s="59" t="s">
        <v>5989</v>
      </c>
      <c r="MDK620" s="59" t="s">
        <v>5990</v>
      </c>
      <c r="MDL620" s="59" t="s">
        <v>257</v>
      </c>
      <c r="MDM620" s="59"/>
      <c r="MDN620" s="59" t="s">
        <v>3019</v>
      </c>
      <c r="MDO620" s="59" t="s">
        <v>2843</v>
      </c>
      <c r="MDP620" s="59" t="s">
        <v>5944</v>
      </c>
      <c r="MDQ620" s="11" t="s">
        <v>1420</v>
      </c>
      <c r="MDR620" s="11" t="e">
        <f>_xlfn.XLOOKUP(MDQ620,'User Stories'!MDL:MDL,'User Stories'!MDM:MDM)</f>
        <v>#N/A</v>
      </c>
      <c r="MDS620" s="55"/>
      <c r="MDU620" s="20" t="s">
        <v>3020</v>
      </c>
      <c r="MDV620" s="11" t="s">
        <v>5986</v>
      </c>
      <c r="MDW620" s="59" t="s">
        <v>5987</v>
      </c>
      <c r="MDX620" s="59" t="s">
        <v>5988</v>
      </c>
      <c r="MDY620" s="59" t="s">
        <v>2984</v>
      </c>
      <c r="MDZ620" s="59" t="s">
        <v>5989</v>
      </c>
      <c r="MEA620" s="59" t="s">
        <v>5990</v>
      </c>
      <c r="MEB620" s="59" t="s">
        <v>257</v>
      </c>
      <c r="MEC620" s="59"/>
      <c r="MED620" s="59" t="s">
        <v>3019</v>
      </c>
      <c r="MEE620" s="59" t="s">
        <v>2843</v>
      </c>
      <c r="MEF620" s="59" t="s">
        <v>5944</v>
      </c>
      <c r="MEG620" s="11" t="s">
        <v>1420</v>
      </c>
      <c r="MEH620" s="11" t="e">
        <f>_xlfn.XLOOKUP(MEG620,'User Stories'!MEB:MEB,'User Stories'!MEC:MEC)</f>
        <v>#N/A</v>
      </c>
      <c r="MEI620" s="55"/>
      <c r="MEK620" s="20" t="s">
        <v>3020</v>
      </c>
      <c r="MEL620" s="11" t="s">
        <v>5986</v>
      </c>
      <c r="MEM620" s="59" t="s">
        <v>5987</v>
      </c>
      <c r="MEN620" s="59" t="s">
        <v>5988</v>
      </c>
      <c r="MEO620" s="59" t="s">
        <v>2984</v>
      </c>
      <c r="MEP620" s="59" t="s">
        <v>5989</v>
      </c>
      <c r="MEQ620" s="59" t="s">
        <v>5990</v>
      </c>
      <c r="MER620" s="59" t="s">
        <v>257</v>
      </c>
      <c r="MES620" s="59"/>
      <c r="MET620" s="59" t="s">
        <v>3019</v>
      </c>
      <c r="MEU620" s="59" t="s">
        <v>2843</v>
      </c>
      <c r="MEV620" s="59" t="s">
        <v>5944</v>
      </c>
      <c r="MEW620" s="11" t="s">
        <v>1420</v>
      </c>
      <c r="MEX620" s="11" t="e">
        <f>_xlfn.XLOOKUP(MEW620,'User Stories'!MER:MER,'User Stories'!MES:MES)</f>
        <v>#N/A</v>
      </c>
      <c r="MEY620" s="55"/>
      <c r="MFA620" s="20" t="s">
        <v>3020</v>
      </c>
      <c r="MFB620" s="11" t="s">
        <v>5986</v>
      </c>
      <c r="MFC620" s="59" t="s">
        <v>5987</v>
      </c>
      <c r="MFD620" s="59" t="s">
        <v>5988</v>
      </c>
      <c r="MFE620" s="59" t="s">
        <v>2984</v>
      </c>
      <c r="MFF620" s="59" t="s">
        <v>5989</v>
      </c>
      <c r="MFG620" s="59" t="s">
        <v>5990</v>
      </c>
      <c r="MFH620" s="59" t="s">
        <v>257</v>
      </c>
      <c r="MFI620" s="59"/>
      <c r="MFJ620" s="59" t="s">
        <v>3019</v>
      </c>
      <c r="MFK620" s="59" t="s">
        <v>2843</v>
      </c>
      <c r="MFL620" s="59" t="s">
        <v>5944</v>
      </c>
      <c r="MFM620" s="11" t="s">
        <v>1420</v>
      </c>
      <c r="MFN620" s="11" t="e">
        <f>_xlfn.XLOOKUP(MFM620,'User Stories'!MFH:MFH,'User Stories'!MFI:MFI)</f>
        <v>#N/A</v>
      </c>
      <c r="MFO620" s="55"/>
      <c r="MFQ620" s="20" t="s">
        <v>3020</v>
      </c>
      <c r="MFR620" s="11" t="s">
        <v>5986</v>
      </c>
      <c r="MFS620" s="59" t="s">
        <v>5987</v>
      </c>
      <c r="MFT620" s="59" t="s">
        <v>5988</v>
      </c>
      <c r="MFU620" s="59" t="s">
        <v>2984</v>
      </c>
      <c r="MFV620" s="59" t="s">
        <v>5989</v>
      </c>
      <c r="MFW620" s="59" t="s">
        <v>5990</v>
      </c>
      <c r="MFX620" s="59" t="s">
        <v>257</v>
      </c>
      <c r="MFY620" s="59"/>
      <c r="MFZ620" s="59" t="s">
        <v>3019</v>
      </c>
      <c r="MGA620" s="59" t="s">
        <v>2843</v>
      </c>
      <c r="MGB620" s="59" t="s">
        <v>5944</v>
      </c>
      <c r="MGC620" s="11" t="s">
        <v>1420</v>
      </c>
      <c r="MGD620" s="11" t="e">
        <f>_xlfn.XLOOKUP(MGC620,'User Stories'!MFX:MFX,'User Stories'!MFY:MFY)</f>
        <v>#N/A</v>
      </c>
      <c r="MGE620" s="55"/>
      <c r="MGG620" s="20" t="s">
        <v>3020</v>
      </c>
      <c r="MGH620" s="11" t="s">
        <v>5986</v>
      </c>
      <c r="MGI620" s="59" t="s">
        <v>5987</v>
      </c>
      <c r="MGJ620" s="59" t="s">
        <v>5988</v>
      </c>
      <c r="MGK620" s="59" t="s">
        <v>2984</v>
      </c>
      <c r="MGL620" s="59" t="s">
        <v>5989</v>
      </c>
      <c r="MGM620" s="59" t="s">
        <v>5990</v>
      </c>
      <c r="MGN620" s="59" t="s">
        <v>257</v>
      </c>
      <c r="MGO620" s="59"/>
      <c r="MGP620" s="59" t="s">
        <v>3019</v>
      </c>
      <c r="MGQ620" s="59" t="s">
        <v>2843</v>
      </c>
      <c r="MGR620" s="59" t="s">
        <v>5944</v>
      </c>
      <c r="MGS620" s="11" t="s">
        <v>1420</v>
      </c>
      <c r="MGT620" s="11" t="e">
        <f>_xlfn.XLOOKUP(MGS620,'User Stories'!MGN:MGN,'User Stories'!MGO:MGO)</f>
        <v>#N/A</v>
      </c>
      <c r="MGU620" s="55"/>
      <c r="MGW620" s="20" t="s">
        <v>3020</v>
      </c>
      <c r="MGX620" s="11" t="s">
        <v>5986</v>
      </c>
      <c r="MGY620" s="59" t="s">
        <v>5987</v>
      </c>
      <c r="MGZ620" s="59" t="s">
        <v>5988</v>
      </c>
      <c r="MHA620" s="59" t="s">
        <v>2984</v>
      </c>
      <c r="MHB620" s="59" t="s">
        <v>5989</v>
      </c>
      <c r="MHC620" s="59" t="s">
        <v>5990</v>
      </c>
      <c r="MHD620" s="59" t="s">
        <v>257</v>
      </c>
      <c r="MHE620" s="59"/>
      <c r="MHF620" s="59" t="s">
        <v>3019</v>
      </c>
      <c r="MHG620" s="59" t="s">
        <v>2843</v>
      </c>
      <c r="MHH620" s="59" t="s">
        <v>5944</v>
      </c>
      <c r="MHI620" s="11" t="s">
        <v>1420</v>
      </c>
      <c r="MHJ620" s="11" t="e">
        <f>_xlfn.XLOOKUP(MHI620,'User Stories'!MHD:MHD,'User Stories'!MHE:MHE)</f>
        <v>#N/A</v>
      </c>
      <c r="MHK620" s="55"/>
      <c r="MHM620" s="20" t="s">
        <v>3020</v>
      </c>
      <c r="MHN620" s="11" t="s">
        <v>5986</v>
      </c>
      <c r="MHO620" s="59" t="s">
        <v>5987</v>
      </c>
      <c r="MHP620" s="59" t="s">
        <v>5988</v>
      </c>
      <c r="MHQ620" s="59" t="s">
        <v>2984</v>
      </c>
      <c r="MHR620" s="59" t="s">
        <v>5989</v>
      </c>
      <c r="MHS620" s="59" t="s">
        <v>5990</v>
      </c>
      <c r="MHT620" s="59" t="s">
        <v>257</v>
      </c>
      <c r="MHU620" s="59"/>
      <c r="MHV620" s="59" t="s">
        <v>3019</v>
      </c>
      <c r="MHW620" s="59" t="s">
        <v>2843</v>
      </c>
      <c r="MHX620" s="59" t="s">
        <v>5944</v>
      </c>
      <c r="MHY620" s="11" t="s">
        <v>1420</v>
      </c>
      <c r="MHZ620" s="11" t="e">
        <f>_xlfn.XLOOKUP(MHY620,'User Stories'!MHT:MHT,'User Stories'!MHU:MHU)</f>
        <v>#N/A</v>
      </c>
      <c r="MIA620" s="55"/>
      <c r="MIC620" s="20" t="s">
        <v>3020</v>
      </c>
      <c r="MID620" s="11" t="s">
        <v>5986</v>
      </c>
      <c r="MIE620" s="59" t="s">
        <v>5987</v>
      </c>
      <c r="MIF620" s="59" t="s">
        <v>5988</v>
      </c>
      <c r="MIG620" s="59" t="s">
        <v>2984</v>
      </c>
      <c r="MIH620" s="59" t="s">
        <v>5989</v>
      </c>
      <c r="MII620" s="59" t="s">
        <v>5990</v>
      </c>
      <c r="MIJ620" s="59" t="s">
        <v>257</v>
      </c>
      <c r="MIK620" s="59"/>
      <c r="MIL620" s="59" t="s">
        <v>3019</v>
      </c>
      <c r="MIM620" s="59" t="s">
        <v>2843</v>
      </c>
      <c r="MIN620" s="59" t="s">
        <v>5944</v>
      </c>
      <c r="MIO620" s="11" t="s">
        <v>1420</v>
      </c>
      <c r="MIP620" s="11" t="e">
        <f>_xlfn.XLOOKUP(MIO620,'User Stories'!MIJ:MIJ,'User Stories'!MIK:MIK)</f>
        <v>#N/A</v>
      </c>
      <c r="MIQ620" s="55"/>
      <c r="MIS620" s="20" t="s">
        <v>3020</v>
      </c>
      <c r="MIT620" s="11" t="s">
        <v>5986</v>
      </c>
      <c r="MIU620" s="59" t="s">
        <v>5987</v>
      </c>
      <c r="MIV620" s="59" t="s">
        <v>5988</v>
      </c>
      <c r="MIW620" s="59" t="s">
        <v>2984</v>
      </c>
      <c r="MIX620" s="59" t="s">
        <v>5989</v>
      </c>
      <c r="MIY620" s="59" t="s">
        <v>5990</v>
      </c>
      <c r="MIZ620" s="59" t="s">
        <v>257</v>
      </c>
      <c r="MJA620" s="59"/>
      <c r="MJB620" s="59" t="s">
        <v>3019</v>
      </c>
      <c r="MJC620" s="59" t="s">
        <v>2843</v>
      </c>
      <c r="MJD620" s="59" t="s">
        <v>5944</v>
      </c>
      <c r="MJE620" s="11" t="s">
        <v>1420</v>
      </c>
      <c r="MJF620" s="11" t="e">
        <f>_xlfn.XLOOKUP(MJE620,'User Stories'!MIZ:MIZ,'User Stories'!MJA:MJA)</f>
        <v>#N/A</v>
      </c>
      <c r="MJG620" s="55"/>
      <c r="MJI620" s="20" t="s">
        <v>3020</v>
      </c>
      <c r="MJJ620" s="11" t="s">
        <v>5986</v>
      </c>
      <c r="MJK620" s="59" t="s">
        <v>5987</v>
      </c>
      <c r="MJL620" s="59" t="s">
        <v>5988</v>
      </c>
      <c r="MJM620" s="59" t="s">
        <v>2984</v>
      </c>
      <c r="MJN620" s="59" t="s">
        <v>5989</v>
      </c>
      <c r="MJO620" s="59" t="s">
        <v>5990</v>
      </c>
      <c r="MJP620" s="59" t="s">
        <v>257</v>
      </c>
      <c r="MJQ620" s="59"/>
      <c r="MJR620" s="59" t="s">
        <v>3019</v>
      </c>
      <c r="MJS620" s="59" t="s">
        <v>2843</v>
      </c>
      <c r="MJT620" s="59" t="s">
        <v>5944</v>
      </c>
      <c r="MJU620" s="11" t="s">
        <v>1420</v>
      </c>
      <c r="MJV620" s="11" t="e">
        <f>_xlfn.XLOOKUP(MJU620,'User Stories'!MJP:MJP,'User Stories'!MJQ:MJQ)</f>
        <v>#N/A</v>
      </c>
      <c r="MJW620" s="55"/>
      <c r="MJY620" s="20" t="s">
        <v>3020</v>
      </c>
      <c r="MJZ620" s="11" t="s">
        <v>5986</v>
      </c>
      <c r="MKA620" s="59" t="s">
        <v>5987</v>
      </c>
      <c r="MKB620" s="59" t="s">
        <v>5988</v>
      </c>
      <c r="MKC620" s="59" t="s">
        <v>2984</v>
      </c>
      <c r="MKD620" s="59" t="s">
        <v>5989</v>
      </c>
      <c r="MKE620" s="59" t="s">
        <v>5990</v>
      </c>
      <c r="MKF620" s="59" t="s">
        <v>257</v>
      </c>
      <c r="MKG620" s="59"/>
      <c r="MKH620" s="59" t="s">
        <v>3019</v>
      </c>
      <c r="MKI620" s="59" t="s">
        <v>2843</v>
      </c>
      <c r="MKJ620" s="59" t="s">
        <v>5944</v>
      </c>
      <c r="MKK620" s="11" t="s">
        <v>1420</v>
      </c>
      <c r="MKL620" s="11" t="e">
        <f>_xlfn.XLOOKUP(MKK620,'User Stories'!MKF:MKF,'User Stories'!MKG:MKG)</f>
        <v>#N/A</v>
      </c>
      <c r="MKM620" s="55"/>
      <c r="MKO620" s="20" t="s">
        <v>3020</v>
      </c>
      <c r="MKP620" s="11" t="s">
        <v>5986</v>
      </c>
      <c r="MKQ620" s="59" t="s">
        <v>5987</v>
      </c>
      <c r="MKR620" s="59" t="s">
        <v>5988</v>
      </c>
      <c r="MKS620" s="59" t="s">
        <v>2984</v>
      </c>
      <c r="MKT620" s="59" t="s">
        <v>5989</v>
      </c>
      <c r="MKU620" s="59" t="s">
        <v>5990</v>
      </c>
      <c r="MKV620" s="59" t="s">
        <v>257</v>
      </c>
      <c r="MKW620" s="59"/>
      <c r="MKX620" s="59" t="s">
        <v>3019</v>
      </c>
      <c r="MKY620" s="59" t="s">
        <v>2843</v>
      </c>
      <c r="MKZ620" s="59" t="s">
        <v>5944</v>
      </c>
      <c r="MLA620" s="11" t="s">
        <v>1420</v>
      </c>
      <c r="MLB620" s="11" t="e">
        <f>_xlfn.XLOOKUP(MLA620,'User Stories'!MKV:MKV,'User Stories'!MKW:MKW)</f>
        <v>#N/A</v>
      </c>
      <c r="MLC620" s="55"/>
      <c r="MLE620" s="20" t="s">
        <v>3020</v>
      </c>
      <c r="MLF620" s="11" t="s">
        <v>5986</v>
      </c>
      <c r="MLG620" s="59" t="s">
        <v>5987</v>
      </c>
      <c r="MLH620" s="59" t="s">
        <v>5988</v>
      </c>
      <c r="MLI620" s="59" t="s">
        <v>2984</v>
      </c>
      <c r="MLJ620" s="59" t="s">
        <v>5989</v>
      </c>
      <c r="MLK620" s="59" t="s">
        <v>5990</v>
      </c>
      <c r="MLL620" s="59" t="s">
        <v>257</v>
      </c>
      <c r="MLM620" s="59"/>
      <c r="MLN620" s="59" t="s">
        <v>3019</v>
      </c>
      <c r="MLO620" s="59" t="s">
        <v>2843</v>
      </c>
      <c r="MLP620" s="59" t="s">
        <v>5944</v>
      </c>
      <c r="MLQ620" s="11" t="s">
        <v>1420</v>
      </c>
      <c r="MLR620" s="11" t="e">
        <f>_xlfn.XLOOKUP(MLQ620,'User Stories'!MLL:MLL,'User Stories'!MLM:MLM)</f>
        <v>#N/A</v>
      </c>
      <c r="MLS620" s="55"/>
      <c r="MLU620" s="20" t="s">
        <v>3020</v>
      </c>
      <c r="MLV620" s="11" t="s">
        <v>5986</v>
      </c>
      <c r="MLW620" s="59" t="s">
        <v>5987</v>
      </c>
      <c r="MLX620" s="59" t="s">
        <v>5988</v>
      </c>
      <c r="MLY620" s="59" t="s">
        <v>2984</v>
      </c>
      <c r="MLZ620" s="59" t="s">
        <v>5989</v>
      </c>
      <c r="MMA620" s="59" t="s">
        <v>5990</v>
      </c>
      <c r="MMB620" s="59" t="s">
        <v>257</v>
      </c>
      <c r="MMC620" s="59"/>
      <c r="MMD620" s="59" t="s">
        <v>3019</v>
      </c>
      <c r="MME620" s="59" t="s">
        <v>2843</v>
      </c>
      <c r="MMF620" s="59" t="s">
        <v>5944</v>
      </c>
      <c r="MMG620" s="11" t="s">
        <v>1420</v>
      </c>
      <c r="MMH620" s="11" t="e">
        <f>_xlfn.XLOOKUP(MMG620,'User Stories'!MMB:MMB,'User Stories'!MMC:MMC)</f>
        <v>#N/A</v>
      </c>
      <c r="MMI620" s="55"/>
      <c r="MMK620" s="20" t="s">
        <v>3020</v>
      </c>
      <c r="MML620" s="11" t="s">
        <v>5986</v>
      </c>
      <c r="MMM620" s="59" t="s">
        <v>5987</v>
      </c>
      <c r="MMN620" s="59" t="s">
        <v>5988</v>
      </c>
      <c r="MMO620" s="59" t="s">
        <v>2984</v>
      </c>
      <c r="MMP620" s="59" t="s">
        <v>5989</v>
      </c>
      <c r="MMQ620" s="59" t="s">
        <v>5990</v>
      </c>
      <c r="MMR620" s="59" t="s">
        <v>257</v>
      </c>
      <c r="MMS620" s="59"/>
      <c r="MMT620" s="59" t="s">
        <v>3019</v>
      </c>
      <c r="MMU620" s="59" t="s">
        <v>2843</v>
      </c>
      <c r="MMV620" s="59" t="s">
        <v>5944</v>
      </c>
      <c r="MMW620" s="11" t="s">
        <v>1420</v>
      </c>
      <c r="MMX620" s="11" t="e">
        <f>_xlfn.XLOOKUP(MMW620,'User Stories'!MMR:MMR,'User Stories'!MMS:MMS)</f>
        <v>#N/A</v>
      </c>
      <c r="MMY620" s="55"/>
      <c r="MNA620" s="20" t="s">
        <v>3020</v>
      </c>
      <c r="MNB620" s="11" t="s">
        <v>5986</v>
      </c>
      <c r="MNC620" s="59" t="s">
        <v>5987</v>
      </c>
      <c r="MND620" s="59" t="s">
        <v>5988</v>
      </c>
      <c r="MNE620" s="59" t="s">
        <v>2984</v>
      </c>
      <c r="MNF620" s="59" t="s">
        <v>5989</v>
      </c>
      <c r="MNG620" s="59" t="s">
        <v>5990</v>
      </c>
      <c r="MNH620" s="59" t="s">
        <v>257</v>
      </c>
      <c r="MNI620" s="59"/>
      <c r="MNJ620" s="59" t="s">
        <v>3019</v>
      </c>
      <c r="MNK620" s="59" t="s">
        <v>2843</v>
      </c>
      <c r="MNL620" s="59" t="s">
        <v>5944</v>
      </c>
      <c r="MNM620" s="11" t="s">
        <v>1420</v>
      </c>
      <c r="MNN620" s="11" t="e">
        <f>_xlfn.XLOOKUP(MNM620,'User Stories'!MNH:MNH,'User Stories'!MNI:MNI)</f>
        <v>#N/A</v>
      </c>
      <c r="MNO620" s="55"/>
      <c r="MNQ620" s="20" t="s">
        <v>3020</v>
      </c>
      <c r="MNR620" s="11" t="s">
        <v>5986</v>
      </c>
      <c r="MNS620" s="59" t="s">
        <v>5987</v>
      </c>
      <c r="MNT620" s="59" t="s">
        <v>5988</v>
      </c>
      <c r="MNU620" s="59" t="s">
        <v>2984</v>
      </c>
      <c r="MNV620" s="59" t="s">
        <v>5989</v>
      </c>
      <c r="MNW620" s="59" t="s">
        <v>5990</v>
      </c>
      <c r="MNX620" s="59" t="s">
        <v>257</v>
      </c>
      <c r="MNY620" s="59"/>
      <c r="MNZ620" s="59" t="s">
        <v>3019</v>
      </c>
      <c r="MOA620" s="59" t="s">
        <v>2843</v>
      </c>
      <c r="MOB620" s="59" t="s">
        <v>5944</v>
      </c>
      <c r="MOC620" s="11" t="s">
        <v>1420</v>
      </c>
      <c r="MOD620" s="11" t="e">
        <f>_xlfn.XLOOKUP(MOC620,'User Stories'!MNX:MNX,'User Stories'!MNY:MNY)</f>
        <v>#N/A</v>
      </c>
      <c r="MOE620" s="55"/>
      <c r="MOG620" s="20" t="s">
        <v>3020</v>
      </c>
      <c r="MOH620" s="11" t="s">
        <v>5986</v>
      </c>
      <c r="MOI620" s="59" t="s">
        <v>5987</v>
      </c>
      <c r="MOJ620" s="59" t="s">
        <v>5988</v>
      </c>
      <c r="MOK620" s="59" t="s">
        <v>2984</v>
      </c>
      <c r="MOL620" s="59" t="s">
        <v>5989</v>
      </c>
      <c r="MOM620" s="59" t="s">
        <v>5990</v>
      </c>
      <c r="MON620" s="59" t="s">
        <v>257</v>
      </c>
      <c r="MOO620" s="59"/>
      <c r="MOP620" s="59" t="s">
        <v>3019</v>
      </c>
      <c r="MOQ620" s="59" t="s">
        <v>2843</v>
      </c>
      <c r="MOR620" s="59" t="s">
        <v>5944</v>
      </c>
      <c r="MOS620" s="11" t="s">
        <v>1420</v>
      </c>
      <c r="MOT620" s="11" t="e">
        <f>_xlfn.XLOOKUP(MOS620,'User Stories'!MON:MON,'User Stories'!MOO:MOO)</f>
        <v>#N/A</v>
      </c>
      <c r="MOU620" s="55"/>
      <c r="MOW620" s="20" t="s">
        <v>3020</v>
      </c>
      <c r="MOX620" s="11" t="s">
        <v>5986</v>
      </c>
      <c r="MOY620" s="59" t="s">
        <v>5987</v>
      </c>
      <c r="MOZ620" s="59" t="s">
        <v>5988</v>
      </c>
      <c r="MPA620" s="59" t="s">
        <v>2984</v>
      </c>
      <c r="MPB620" s="59" t="s">
        <v>5989</v>
      </c>
      <c r="MPC620" s="59" t="s">
        <v>5990</v>
      </c>
      <c r="MPD620" s="59" t="s">
        <v>257</v>
      </c>
      <c r="MPE620" s="59"/>
      <c r="MPF620" s="59" t="s">
        <v>3019</v>
      </c>
      <c r="MPG620" s="59" t="s">
        <v>2843</v>
      </c>
      <c r="MPH620" s="59" t="s">
        <v>5944</v>
      </c>
      <c r="MPI620" s="11" t="s">
        <v>1420</v>
      </c>
      <c r="MPJ620" s="11" t="e">
        <f>_xlfn.XLOOKUP(MPI620,'User Stories'!MPD:MPD,'User Stories'!MPE:MPE)</f>
        <v>#N/A</v>
      </c>
      <c r="MPK620" s="55"/>
      <c r="MPM620" s="20" t="s">
        <v>3020</v>
      </c>
      <c r="MPN620" s="11" t="s">
        <v>5986</v>
      </c>
      <c r="MPO620" s="59" t="s">
        <v>5987</v>
      </c>
      <c r="MPP620" s="59" t="s">
        <v>5988</v>
      </c>
      <c r="MPQ620" s="59" t="s">
        <v>2984</v>
      </c>
      <c r="MPR620" s="59" t="s">
        <v>5989</v>
      </c>
      <c r="MPS620" s="59" t="s">
        <v>5990</v>
      </c>
      <c r="MPT620" s="59" t="s">
        <v>257</v>
      </c>
      <c r="MPU620" s="59"/>
      <c r="MPV620" s="59" t="s">
        <v>3019</v>
      </c>
      <c r="MPW620" s="59" t="s">
        <v>2843</v>
      </c>
      <c r="MPX620" s="59" t="s">
        <v>5944</v>
      </c>
      <c r="MPY620" s="11" t="s">
        <v>1420</v>
      </c>
      <c r="MPZ620" s="11" t="e">
        <f>_xlfn.XLOOKUP(MPY620,'User Stories'!MPT:MPT,'User Stories'!MPU:MPU)</f>
        <v>#N/A</v>
      </c>
      <c r="MQA620" s="55"/>
      <c r="MQC620" s="20" t="s">
        <v>3020</v>
      </c>
      <c r="MQD620" s="11" t="s">
        <v>5986</v>
      </c>
      <c r="MQE620" s="59" t="s">
        <v>5987</v>
      </c>
      <c r="MQF620" s="59" t="s">
        <v>5988</v>
      </c>
      <c r="MQG620" s="59" t="s">
        <v>2984</v>
      </c>
      <c r="MQH620" s="59" t="s">
        <v>5989</v>
      </c>
      <c r="MQI620" s="59" t="s">
        <v>5990</v>
      </c>
      <c r="MQJ620" s="59" t="s">
        <v>257</v>
      </c>
      <c r="MQK620" s="59"/>
      <c r="MQL620" s="59" t="s">
        <v>3019</v>
      </c>
      <c r="MQM620" s="59" t="s">
        <v>2843</v>
      </c>
      <c r="MQN620" s="59" t="s">
        <v>5944</v>
      </c>
      <c r="MQO620" s="11" t="s">
        <v>1420</v>
      </c>
      <c r="MQP620" s="11" t="e">
        <f>_xlfn.XLOOKUP(MQO620,'User Stories'!MQJ:MQJ,'User Stories'!MQK:MQK)</f>
        <v>#N/A</v>
      </c>
      <c r="MQQ620" s="55"/>
      <c r="MQS620" s="20" t="s">
        <v>3020</v>
      </c>
      <c r="MQT620" s="11" t="s">
        <v>5986</v>
      </c>
      <c r="MQU620" s="59" t="s">
        <v>5987</v>
      </c>
      <c r="MQV620" s="59" t="s">
        <v>5988</v>
      </c>
      <c r="MQW620" s="59" t="s">
        <v>2984</v>
      </c>
      <c r="MQX620" s="59" t="s">
        <v>5989</v>
      </c>
      <c r="MQY620" s="59" t="s">
        <v>5990</v>
      </c>
      <c r="MQZ620" s="59" t="s">
        <v>257</v>
      </c>
      <c r="MRA620" s="59"/>
      <c r="MRB620" s="59" t="s">
        <v>3019</v>
      </c>
      <c r="MRC620" s="59" t="s">
        <v>2843</v>
      </c>
      <c r="MRD620" s="59" t="s">
        <v>5944</v>
      </c>
      <c r="MRE620" s="11" t="s">
        <v>1420</v>
      </c>
      <c r="MRF620" s="11" t="e">
        <f>_xlfn.XLOOKUP(MRE620,'User Stories'!MQZ:MQZ,'User Stories'!MRA:MRA)</f>
        <v>#N/A</v>
      </c>
      <c r="MRG620" s="55"/>
      <c r="MRI620" s="20" t="s">
        <v>3020</v>
      </c>
      <c r="MRJ620" s="11" t="s">
        <v>5986</v>
      </c>
      <c r="MRK620" s="59" t="s">
        <v>5987</v>
      </c>
      <c r="MRL620" s="59" t="s">
        <v>5988</v>
      </c>
      <c r="MRM620" s="59" t="s">
        <v>2984</v>
      </c>
      <c r="MRN620" s="59" t="s">
        <v>5989</v>
      </c>
      <c r="MRO620" s="59" t="s">
        <v>5990</v>
      </c>
      <c r="MRP620" s="59" t="s">
        <v>257</v>
      </c>
      <c r="MRQ620" s="59"/>
      <c r="MRR620" s="59" t="s">
        <v>3019</v>
      </c>
      <c r="MRS620" s="59" t="s">
        <v>2843</v>
      </c>
      <c r="MRT620" s="59" t="s">
        <v>5944</v>
      </c>
      <c r="MRU620" s="11" t="s">
        <v>1420</v>
      </c>
      <c r="MRV620" s="11" t="e">
        <f>_xlfn.XLOOKUP(MRU620,'User Stories'!MRP:MRP,'User Stories'!MRQ:MRQ)</f>
        <v>#N/A</v>
      </c>
      <c r="MRW620" s="55"/>
      <c r="MRY620" s="20" t="s">
        <v>3020</v>
      </c>
      <c r="MRZ620" s="11" t="s">
        <v>5986</v>
      </c>
      <c r="MSA620" s="59" t="s">
        <v>5987</v>
      </c>
      <c r="MSB620" s="59" t="s">
        <v>5988</v>
      </c>
      <c r="MSC620" s="59" t="s">
        <v>2984</v>
      </c>
      <c r="MSD620" s="59" t="s">
        <v>5989</v>
      </c>
      <c r="MSE620" s="59" t="s">
        <v>5990</v>
      </c>
      <c r="MSF620" s="59" t="s">
        <v>257</v>
      </c>
      <c r="MSG620" s="59"/>
      <c r="MSH620" s="59" t="s">
        <v>3019</v>
      </c>
      <c r="MSI620" s="59" t="s">
        <v>2843</v>
      </c>
      <c r="MSJ620" s="59" t="s">
        <v>5944</v>
      </c>
      <c r="MSK620" s="11" t="s">
        <v>1420</v>
      </c>
      <c r="MSL620" s="11" t="e">
        <f>_xlfn.XLOOKUP(MSK620,'User Stories'!MSF:MSF,'User Stories'!MSG:MSG)</f>
        <v>#N/A</v>
      </c>
      <c r="MSM620" s="55"/>
      <c r="MSO620" s="20" t="s">
        <v>3020</v>
      </c>
      <c r="MSP620" s="11" t="s">
        <v>5986</v>
      </c>
      <c r="MSQ620" s="59" t="s">
        <v>5987</v>
      </c>
      <c r="MSR620" s="59" t="s">
        <v>5988</v>
      </c>
      <c r="MSS620" s="59" t="s">
        <v>2984</v>
      </c>
      <c r="MST620" s="59" t="s">
        <v>5989</v>
      </c>
      <c r="MSU620" s="59" t="s">
        <v>5990</v>
      </c>
      <c r="MSV620" s="59" t="s">
        <v>257</v>
      </c>
      <c r="MSW620" s="59"/>
      <c r="MSX620" s="59" t="s">
        <v>3019</v>
      </c>
      <c r="MSY620" s="59" t="s">
        <v>2843</v>
      </c>
      <c r="MSZ620" s="59" t="s">
        <v>5944</v>
      </c>
      <c r="MTA620" s="11" t="s">
        <v>1420</v>
      </c>
      <c r="MTB620" s="11" t="e">
        <f>_xlfn.XLOOKUP(MTA620,'User Stories'!MSV:MSV,'User Stories'!MSW:MSW)</f>
        <v>#N/A</v>
      </c>
      <c r="MTC620" s="55"/>
      <c r="MTE620" s="20" t="s">
        <v>3020</v>
      </c>
      <c r="MTF620" s="11" t="s">
        <v>5986</v>
      </c>
      <c r="MTG620" s="59" t="s">
        <v>5987</v>
      </c>
      <c r="MTH620" s="59" t="s">
        <v>5988</v>
      </c>
      <c r="MTI620" s="59" t="s">
        <v>2984</v>
      </c>
      <c r="MTJ620" s="59" t="s">
        <v>5989</v>
      </c>
      <c r="MTK620" s="59" t="s">
        <v>5990</v>
      </c>
      <c r="MTL620" s="59" t="s">
        <v>257</v>
      </c>
      <c r="MTM620" s="59"/>
      <c r="MTN620" s="59" t="s">
        <v>3019</v>
      </c>
      <c r="MTO620" s="59" t="s">
        <v>2843</v>
      </c>
      <c r="MTP620" s="59" t="s">
        <v>5944</v>
      </c>
      <c r="MTQ620" s="11" t="s">
        <v>1420</v>
      </c>
      <c r="MTR620" s="11" t="e">
        <f>_xlfn.XLOOKUP(MTQ620,'User Stories'!MTL:MTL,'User Stories'!MTM:MTM)</f>
        <v>#N/A</v>
      </c>
      <c r="MTS620" s="55"/>
      <c r="MTU620" s="20" t="s">
        <v>3020</v>
      </c>
      <c r="MTV620" s="11" t="s">
        <v>5986</v>
      </c>
      <c r="MTW620" s="59" t="s">
        <v>5987</v>
      </c>
      <c r="MTX620" s="59" t="s">
        <v>5988</v>
      </c>
      <c r="MTY620" s="59" t="s">
        <v>2984</v>
      </c>
      <c r="MTZ620" s="59" t="s">
        <v>5989</v>
      </c>
      <c r="MUA620" s="59" t="s">
        <v>5990</v>
      </c>
      <c r="MUB620" s="59" t="s">
        <v>257</v>
      </c>
      <c r="MUC620" s="59"/>
      <c r="MUD620" s="59" t="s">
        <v>3019</v>
      </c>
      <c r="MUE620" s="59" t="s">
        <v>2843</v>
      </c>
      <c r="MUF620" s="59" t="s">
        <v>5944</v>
      </c>
      <c r="MUG620" s="11" t="s">
        <v>1420</v>
      </c>
      <c r="MUH620" s="11" t="e">
        <f>_xlfn.XLOOKUP(MUG620,'User Stories'!MUB:MUB,'User Stories'!MUC:MUC)</f>
        <v>#N/A</v>
      </c>
      <c r="MUI620" s="55"/>
      <c r="MUK620" s="20" t="s">
        <v>3020</v>
      </c>
      <c r="MUL620" s="11" t="s">
        <v>5986</v>
      </c>
      <c r="MUM620" s="59" t="s">
        <v>5987</v>
      </c>
      <c r="MUN620" s="59" t="s">
        <v>5988</v>
      </c>
      <c r="MUO620" s="59" t="s">
        <v>2984</v>
      </c>
      <c r="MUP620" s="59" t="s">
        <v>5989</v>
      </c>
      <c r="MUQ620" s="59" t="s">
        <v>5990</v>
      </c>
      <c r="MUR620" s="59" t="s">
        <v>257</v>
      </c>
      <c r="MUS620" s="59"/>
      <c r="MUT620" s="59" t="s">
        <v>3019</v>
      </c>
      <c r="MUU620" s="59" t="s">
        <v>2843</v>
      </c>
      <c r="MUV620" s="59" t="s">
        <v>5944</v>
      </c>
      <c r="MUW620" s="11" t="s">
        <v>1420</v>
      </c>
      <c r="MUX620" s="11" t="e">
        <f>_xlfn.XLOOKUP(MUW620,'User Stories'!MUR:MUR,'User Stories'!MUS:MUS)</f>
        <v>#N/A</v>
      </c>
      <c r="MUY620" s="55"/>
      <c r="MVA620" s="20" t="s">
        <v>3020</v>
      </c>
      <c r="MVB620" s="11" t="s">
        <v>5986</v>
      </c>
      <c r="MVC620" s="59" t="s">
        <v>5987</v>
      </c>
      <c r="MVD620" s="59" t="s">
        <v>5988</v>
      </c>
      <c r="MVE620" s="59" t="s">
        <v>2984</v>
      </c>
      <c r="MVF620" s="59" t="s">
        <v>5989</v>
      </c>
      <c r="MVG620" s="59" t="s">
        <v>5990</v>
      </c>
      <c r="MVH620" s="59" t="s">
        <v>257</v>
      </c>
      <c r="MVI620" s="59"/>
      <c r="MVJ620" s="59" t="s">
        <v>3019</v>
      </c>
      <c r="MVK620" s="59" t="s">
        <v>2843</v>
      </c>
      <c r="MVL620" s="59" t="s">
        <v>5944</v>
      </c>
      <c r="MVM620" s="11" t="s">
        <v>1420</v>
      </c>
      <c r="MVN620" s="11" t="e">
        <f>_xlfn.XLOOKUP(MVM620,'User Stories'!MVH:MVH,'User Stories'!MVI:MVI)</f>
        <v>#N/A</v>
      </c>
      <c r="MVO620" s="55"/>
      <c r="MVQ620" s="20" t="s">
        <v>3020</v>
      </c>
      <c r="MVR620" s="11" t="s">
        <v>5986</v>
      </c>
      <c r="MVS620" s="59" t="s">
        <v>5987</v>
      </c>
      <c r="MVT620" s="59" t="s">
        <v>5988</v>
      </c>
      <c r="MVU620" s="59" t="s">
        <v>2984</v>
      </c>
      <c r="MVV620" s="59" t="s">
        <v>5989</v>
      </c>
      <c r="MVW620" s="59" t="s">
        <v>5990</v>
      </c>
      <c r="MVX620" s="59" t="s">
        <v>257</v>
      </c>
      <c r="MVY620" s="59"/>
      <c r="MVZ620" s="59" t="s">
        <v>3019</v>
      </c>
      <c r="MWA620" s="59" t="s">
        <v>2843</v>
      </c>
      <c r="MWB620" s="59" t="s">
        <v>5944</v>
      </c>
      <c r="MWC620" s="11" t="s">
        <v>1420</v>
      </c>
      <c r="MWD620" s="11" t="e">
        <f>_xlfn.XLOOKUP(MWC620,'User Stories'!MVX:MVX,'User Stories'!MVY:MVY)</f>
        <v>#N/A</v>
      </c>
      <c r="MWE620" s="55"/>
      <c r="MWG620" s="20" t="s">
        <v>3020</v>
      </c>
      <c r="MWH620" s="11" t="s">
        <v>5986</v>
      </c>
      <c r="MWI620" s="59" t="s">
        <v>5987</v>
      </c>
      <c r="MWJ620" s="59" t="s">
        <v>5988</v>
      </c>
      <c r="MWK620" s="59" t="s">
        <v>2984</v>
      </c>
      <c r="MWL620" s="59" t="s">
        <v>5989</v>
      </c>
      <c r="MWM620" s="59" t="s">
        <v>5990</v>
      </c>
      <c r="MWN620" s="59" t="s">
        <v>257</v>
      </c>
      <c r="MWO620" s="59"/>
      <c r="MWP620" s="59" t="s">
        <v>3019</v>
      </c>
      <c r="MWQ620" s="59" t="s">
        <v>2843</v>
      </c>
      <c r="MWR620" s="59" t="s">
        <v>5944</v>
      </c>
      <c r="MWS620" s="11" t="s">
        <v>1420</v>
      </c>
      <c r="MWT620" s="11" t="e">
        <f>_xlfn.XLOOKUP(MWS620,'User Stories'!MWN:MWN,'User Stories'!MWO:MWO)</f>
        <v>#N/A</v>
      </c>
      <c r="MWU620" s="55"/>
      <c r="MWW620" s="20" t="s">
        <v>3020</v>
      </c>
      <c r="MWX620" s="11" t="s">
        <v>5986</v>
      </c>
      <c r="MWY620" s="59" t="s">
        <v>5987</v>
      </c>
      <c r="MWZ620" s="59" t="s">
        <v>5988</v>
      </c>
      <c r="MXA620" s="59" t="s">
        <v>2984</v>
      </c>
      <c r="MXB620" s="59" t="s">
        <v>5989</v>
      </c>
      <c r="MXC620" s="59" t="s">
        <v>5990</v>
      </c>
      <c r="MXD620" s="59" t="s">
        <v>257</v>
      </c>
      <c r="MXE620" s="59"/>
      <c r="MXF620" s="59" t="s">
        <v>3019</v>
      </c>
      <c r="MXG620" s="59" t="s">
        <v>2843</v>
      </c>
      <c r="MXH620" s="59" t="s">
        <v>5944</v>
      </c>
      <c r="MXI620" s="11" t="s">
        <v>1420</v>
      </c>
      <c r="MXJ620" s="11" t="e">
        <f>_xlfn.XLOOKUP(MXI620,'User Stories'!MXD:MXD,'User Stories'!MXE:MXE)</f>
        <v>#N/A</v>
      </c>
      <c r="MXK620" s="55"/>
      <c r="MXM620" s="20" t="s">
        <v>3020</v>
      </c>
      <c r="MXN620" s="11" t="s">
        <v>5986</v>
      </c>
      <c r="MXO620" s="59" t="s">
        <v>5987</v>
      </c>
      <c r="MXP620" s="59" t="s">
        <v>5988</v>
      </c>
      <c r="MXQ620" s="59" t="s">
        <v>2984</v>
      </c>
      <c r="MXR620" s="59" t="s">
        <v>5989</v>
      </c>
      <c r="MXS620" s="59" t="s">
        <v>5990</v>
      </c>
      <c r="MXT620" s="59" t="s">
        <v>257</v>
      </c>
      <c r="MXU620" s="59"/>
      <c r="MXV620" s="59" t="s">
        <v>3019</v>
      </c>
      <c r="MXW620" s="59" t="s">
        <v>2843</v>
      </c>
      <c r="MXX620" s="59" t="s">
        <v>5944</v>
      </c>
      <c r="MXY620" s="11" t="s">
        <v>1420</v>
      </c>
      <c r="MXZ620" s="11" t="e">
        <f>_xlfn.XLOOKUP(MXY620,'User Stories'!MXT:MXT,'User Stories'!MXU:MXU)</f>
        <v>#N/A</v>
      </c>
      <c r="MYA620" s="55"/>
      <c r="MYC620" s="20" t="s">
        <v>3020</v>
      </c>
      <c r="MYD620" s="11" t="s">
        <v>5986</v>
      </c>
      <c r="MYE620" s="59" t="s">
        <v>5987</v>
      </c>
      <c r="MYF620" s="59" t="s">
        <v>5988</v>
      </c>
      <c r="MYG620" s="59" t="s">
        <v>2984</v>
      </c>
      <c r="MYH620" s="59" t="s">
        <v>5989</v>
      </c>
      <c r="MYI620" s="59" t="s">
        <v>5990</v>
      </c>
      <c r="MYJ620" s="59" t="s">
        <v>257</v>
      </c>
      <c r="MYK620" s="59"/>
      <c r="MYL620" s="59" t="s">
        <v>3019</v>
      </c>
      <c r="MYM620" s="59" t="s">
        <v>2843</v>
      </c>
      <c r="MYN620" s="59" t="s">
        <v>5944</v>
      </c>
      <c r="MYO620" s="11" t="s">
        <v>1420</v>
      </c>
      <c r="MYP620" s="11" t="e">
        <f>_xlfn.XLOOKUP(MYO620,'User Stories'!MYJ:MYJ,'User Stories'!MYK:MYK)</f>
        <v>#N/A</v>
      </c>
      <c r="MYQ620" s="55"/>
      <c r="MYS620" s="20" t="s">
        <v>3020</v>
      </c>
      <c r="MYT620" s="11" t="s">
        <v>5986</v>
      </c>
      <c r="MYU620" s="59" t="s">
        <v>5987</v>
      </c>
      <c r="MYV620" s="59" t="s">
        <v>5988</v>
      </c>
      <c r="MYW620" s="59" t="s">
        <v>2984</v>
      </c>
      <c r="MYX620" s="59" t="s">
        <v>5989</v>
      </c>
      <c r="MYY620" s="59" t="s">
        <v>5990</v>
      </c>
      <c r="MYZ620" s="59" t="s">
        <v>257</v>
      </c>
      <c r="MZA620" s="59"/>
      <c r="MZB620" s="59" t="s">
        <v>3019</v>
      </c>
      <c r="MZC620" s="59" t="s">
        <v>2843</v>
      </c>
      <c r="MZD620" s="59" t="s">
        <v>5944</v>
      </c>
      <c r="MZE620" s="11" t="s">
        <v>1420</v>
      </c>
      <c r="MZF620" s="11" t="e">
        <f>_xlfn.XLOOKUP(MZE620,'User Stories'!MYZ:MYZ,'User Stories'!MZA:MZA)</f>
        <v>#N/A</v>
      </c>
      <c r="MZG620" s="55"/>
      <c r="MZI620" s="20" t="s">
        <v>3020</v>
      </c>
      <c r="MZJ620" s="11" t="s">
        <v>5986</v>
      </c>
      <c r="MZK620" s="59" t="s">
        <v>5987</v>
      </c>
      <c r="MZL620" s="59" t="s">
        <v>5988</v>
      </c>
      <c r="MZM620" s="59" t="s">
        <v>2984</v>
      </c>
      <c r="MZN620" s="59" t="s">
        <v>5989</v>
      </c>
      <c r="MZO620" s="59" t="s">
        <v>5990</v>
      </c>
      <c r="MZP620" s="59" t="s">
        <v>257</v>
      </c>
      <c r="MZQ620" s="59"/>
      <c r="MZR620" s="59" t="s">
        <v>3019</v>
      </c>
      <c r="MZS620" s="59" t="s">
        <v>2843</v>
      </c>
      <c r="MZT620" s="59" t="s">
        <v>5944</v>
      </c>
      <c r="MZU620" s="11" t="s">
        <v>1420</v>
      </c>
      <c r="MZV620" s="11" t="e">
        <f>_xlfn.XLOOKUP(MZU620,'User Stories'!MZP:MZP,'User Stories'!MZQ:MZQ)</f>
        <v>#N/A</v>
      </c>
      <c r="MZW620" s="55"/>
      <c r="MZY620" s="20" t="s">
        <v>3020</v>
      </c>
      <c r="MZZ620" s="11" t="s">
        <v>5986</v>
      </c>
      <c r="NAA620" s="59" t="s">
        <v>5987</v>
      </c>
      <c r="NAB620" s="59" t="s">
        <v>5988</v>
      </c>
      <c r="NAC620" s="59" t="s">
        <v>2984</v>
      </c>
      <c r="NAD620" s="59" t="s">
        <v>5989</v>
      </c>
      <c r="NAE620" s="59" t="s">
        <v>5990</v>
      </c>
      <c r="NAF620" s="59" t="s">
        <v>257</v>
      </c>
      <c r="NAG620" s="59"/>
      <c r="NAH620" s="59" t="s">
        <v>3019</v>
      </c>
      <c r="NAI620" s="59" t="s">
        <v>2843</v>
      </c>
      <c r="NAJ620" s="59" t="s">
        <v>5944</v>
      </c>
      <c r="NAK620" s="11" t="s">
        <v>1420</v>
      </c>
      <c r="NAL620" s="11" t="e">
        <f>_xlfn.XLOOKUP(NAK620,'User Stories'!NAF:NAF,'User Stories'!NAG:NAG)</f>
        <v>#N/A</v>
      </c>
      <c r="NAM620" s="55"/>
      <c r="NAO620" s="20" t="s">
        <v>3020</v>
      </c>
      <c r="NAP620" s="11" t="s">
        <v>5986</v>
      </c>
      <c r="NAQ620" s="59" t="s">
        <v>5987</v>
      </c>
      <c r="NAR620" s="59" t="s">
        <v>5988</v>
      </c>
      <c r="NAS620" s="59" t="s">
        <v>2984</v>
      </c>
      <c r="NAT620" s="59" t="s">
        <v>5989</v>
      </c>
      <c r="NAU620" s="59" t="s">
        <v>5990</v>
      </c>
      <c r="NAV620" s="59" t="s">
        <v>257</v>
      </c>
      <c r="NAW620" s="59"/>
      <c r="NAX620" s="59" t="s">
        <v>3019</v>
      </c>
      <c r="NAY620" s="59" t="s">
        <v>2843</v>
      </c>
      <c r="NAZ620" s="59" t="s">
        <v>5944</v>
      </c>
      <c r="NBA620" s="11" t="s">
        <v>1420</v>
      </c>
      <c r="NBB620" s="11" t="e">
        <f>_xlfn.XLOOKUP(NBA620,'User Stories'!NAV:NAV,'User Stories'!NAW:NAW)</f>
        <v>#N/A</v>
      </c>
      <c r="NBC620" s="55"/>
      <c r="NBE620" s="20" t="s">
        <v>3020</v>
      </c>
      <c r="NBF620" s="11" t="s">
        <v>5986</v>
      </c>
      <c r="NBG620" s="59" t="s">
        <v>5987</v>
      </c>
      <c r="NBH620" s="59" t="s">
        <v>5988</v>
      </c>
      <c r="NBI620" s="59" t="s">
        <v>2984</v>
      </c>
      <c r="NBJ620" s="59" t="s">
        <v>5989</v>
      </c>
      <c r="NBK620" s="59" t="s">
        <v>5990</v>
      </c>
      <c r="NBL620" s="59" t="s">
        <v>257</v>
      </c>
      <c r="NBM620" s="59"/>
      <c r="NBN620" s="59" t="s">
        <v>3019</v>
      </c>
      <c r="NBO620" s="59" t="s">
        <v>2843</v>
      </c>
      <c r="NBP620" s="59" t="s">
        <v>5944</v>
      </c>
      <c r="NBQ620" s="11" t="s">
        <v>1420</v>
      </c>
      <c r="NBR620" s="11" t="e">
        <f>_xlfn.XLOOKUP(NBQ620,'User Stories'!NBL:NBL,'User Stories'!NBM:NBM)</f>
        <v>#N/A</v>
      </c>
      <c r="NBS620" s="55"/>
      <c r="NBU620" s="20" t="s">
        <v>3020</v>
      </c>
      <c r="NBV620" s="11" t="s">
        <v>5986</v>
      </c>
      <c r="NBW620" s="59" t="s">
        <v>5987</v>
      </c>
      <c r="NBX620" s="59" t="s">
        <v>5988</v>
      </c>
      <c r="NBY620" s="59" t="s">
        <v>2984</v>
      </c>
      <c r="NBZ620" s="59" t="s">
        <v>5989</v>
      </c>
      <c r="NCA620" s="59" t="s">
        <v>5990</v>
      </c>
      <c r="NCB620" s="59" t="s">
        <v>257</v>
      </c>
      <c r="NCC620" s="59"/>
      <c r="NCD620" s="59" t="s">
        <v>3019</v>
      </c>
      <c r="NCE620" s="59" t="s">
        <v>2843</v>
      </c>
      <c r="NCF620" s="59" t="s">
        <v>5944</v>
      </c>
      <c r="NCG620" s="11" t="s">
        <v>1420</v>
      </c>
      <c r="NCH620" s="11" t="e">
        <f>_xlfn.XLOOKUP(NCG620,'User Stories'!NCB:NCB,'User Stories'!NCC:NCC)</f>
        <v>#N/A</v>
      </c>
      <c r="NCI620" s="55"/>
      <c r="NCK620" s="20" t="s">
        <v>3020</v>
      </c>
      <c r="NCL620" s="11" t="s">
        <v>5986</v>
      </c>
      <c r="NCM620" s="59" t="s">
        <v>5987</v>
      </c>
      <c r="NCN620" s="59" t="s">
        <v>5988</v>
      </c>
      <c r="NCO620" s="59" t="s">
        <v>2984</v>
      </c>
      <c r="NCP620" s="59" t="s">
        <v>5989</v>
      </c>
      <c r="NCQ620" s="59" t="s">
        <v>5990</v>
      </c>
      <c r="NCR620" s="59" t="s">
        <v>257</v>
      </c>
      <c r="NCS620" s="59"/>
      <c r="NCT620" s="59" t="s">
        <v>3019</v>
      </c>
      <c r="NCU620" s="59" t="s">
        <v>2843</v>
      </c>
      <c r="NCV620" s="59" t="s">
        <v>5944</v>
      </c>
      <c r="NCW620" s="11" t="s">
        <v>1420</v>
      </c>
      <c r="NCX620" s="11" t="e">
        <f>_xlfn.XLOOKUP(NCW620,'User Stories'!NCR:NCR,'User Stories'!NCS:NCS)</f>
        <v>#N/A</v>
      </c>
      <c r="NCY620" s="55"/>
      <c r="NDA620" s="20" t="s">
        <v>3020</v>
      </c>
      <c r="NDB620" s="11" t="s">
        <v>5986</v>
      </c>
      <c r="NDC620" s="59" t="s">
        <v>5987</v>
      </c>
      <c r="NDD620" s="59" t="s">
        <v>5988</v>
      </c>
      <c r="NDE620" s="59" t="s">
        <v>2984</v>
      </c>
      <c r="NDF620" s="59" t="s">
        <v>5989</v>
      </c>
      <c r="NDG620" s="59" t="s">
        <v>5990</v>
      </c>
      <c r="NDH620" s="59" t="s">
        <v>257</v>
      </c>
      <c r="NDI620" s="59"/>
      <c r="NDJ620" s="59" t="s">
        <v>3019</v>
      </c>
      <c r="NDK620" s="59" t="s">
        <v>2843</v>
      </c>
      <c r="NDL620" s="59" t="s">
        <v>5944</v>
      </c>
      <c r="NDM620" s="11" t="s">
        <v>1420</v>
      </c>
      <c r="NDN620" s="11" t="e">
        <f>_xlfn.XLOOKUP(NDM620,'User Stories'!NDH:NDH,'User Stories'!NDI:NDI)</f>
        <v>#N/A</v>
      </c>
      <c r="NDO620" s="55"/>
      <c r="NDQ620" s="20" t="s">
        <v>3020</v>
      </c>
      <c r="NDR620" s="11" t="s">
        <v>5986</v>
      </c>
      <c r="NDS620" s="59" t="s">
        <v>5987</v>
      </c>
      <c r="NDT620" s="59" t="s">
        <v>5988</v>
      </c>
      <c r="NDU620" s="59" t="s">
        <v>2984</v>
      </c>
      <c r="NDV620" s="59" t="s">
        <v>5989</v>
      </c>
      <c r="NDW620" s="59" t="s">
        <v>5990</v>
      </c>
      <c r="NDX620" s="59" t="s">
        <v>257</v>
      </c>
      <c r="NDY620" s="59"/>
      <c r="NDZ620" s="59" t="s">
        <v>3019</v>
      </c>
      <c r="NEA620" s="59" t="s">
        <v>2843</v>
      </c>
      <c r="NEB620" s="59" t="s">
        <v>5944</v>
      </c>
      <c r="NEC620" s="11" t="s">
        <v>1420</v>
      </c>
      <c r="NED620" s="11" t="e">
        <f>_xlfn.XLOOKUP(NEC620,'User Stories'!NDX:NDX,'User Stories'!NDY:NDY)</f>
        <v>#N/A</v>
      </c>
      <c r="NEE620" s="55"/>
      <c r="NEG620" s="20" t="s">
        <v>3020</v>
      </c>
      <c r="NEH620" s="11" t="s">
        <v>5986</v>
      </c>
      <c r="NEI620" s="59" t="s">
        <v>5987</v>
      </c>
      <c r="NEJ620" s="59" t="s">
        <v>5988</v>
      </c>
      <c r="NEK620" s="59" t="s">
        <v>2984</v>
      </c>
      <c r="NEL620" s="59" t="s">
        <v>5989</v>
      </c>
      <c r="NEM620" s="59" t="s">
        <v>5990</v>
      </c>
      <c r="NEN620" s="59" t="s">
        <v>257</v>
      </c>
      <c r="NEO620" s="59"/>
      <c r="NEP620" s="59" t="s">
        <v>3019</v>
      </c>
      <c r="NEQ620" s="59" t="s">
        <v>2843</v>
      </c>
      <c r="NER620" s="59" t="s">
        <v>5944</v>
      </c>
      <c r="NES620" s="11" t="s">
        <v>1420</v>
      </c>
      <c r="NET620" s="11" t="e">
        <f>_xlfn.XLOOKUP(NES620,'User Stories'!NEN:NEN,'User Stories'!NEO:NEO)</f>
        <v>#N/A</v>
      </c>
      <c r="NEU620" s="55"/>
      <c r="NEW620" s="20" t="s">
        <v>3020</v>
      </c>
      <c r="NEX620" s="11" t="s">
        <v>5986</v>
      </c>
      <c r="NEY620" s="59" t="s">
        <v>5987</v>
      </c>
      <c r="NEZ620" s="59" t="s">
        <v>5988</v>
      </c>
      <c r="NFA620" s="59" t="s">
        <v>2984</v>
      </c>
      <c r="NFB620" s="59" t="s">
        <v>5989</v>
      </c>
      <c r="NFC620" s="59" t="s">
        <v>5990</v>
      </c>
      <c r="NFD620" s="59" t="s">
        <v>257</v>
      </c>
      <c r="NFE620" s="59"/>
      <c r="NFF620" s="59" t="s">
        <v>3019</v>
      </c>
      <c r="NFG620" s="59" t="s">
        <v>2843</v>
      </c>
      <c r="NFH620" s="59" t="s">
        <v>5944</v>
      </c>
      <c r="NFI620" s="11" t="s">
        <v>1420</v>
      </c>
      <c r="NFJ620" s="11" t="e">
        <f>_xlfn.XLOOKUP(NFI620,'User Stories'!NFD:NFD,'User Stories'!NFE:NFE)</f>
        <v>#N/A</v>
      </c>
      <c r="NFK620" s="55"/>
      <c r="NFM620" s="20" t="s">
        <v>3020</v>
      </c>
      <c r="NFN620" s="11" t="s">
        <v>5986</v>
      </c>
      <c r="NFO620" s="59" t="s">
        <v>5987</v>
      </c>
      <c r="NFP620" s="59" t="s">
        <v>5988</v>
      </c>
      <c r="NFQ620" s="59" t="s">
        <v>2984</v>
      </c>
      <c r="NFR620" s="59" t="s">
        <v>5989</v>
      </c>
      <c r="NFS620" s="59" t="s">
        <v>5990</v>
      </c>
      <c r="NFT620" s="59" t="s">
        <v>257</v>
      </c>
      <c r="NFU620" s="59"/>
      <c r="NFV620" s="59" t="s">
        <v>3019</v>
      </c>
      <c r="NFW620" s="59" t="s">
        <v>2843</v>
      </c>
      <c r="NFX620" s="59" t="s">
        <v>5944</v>
      </c>
      <c r="NFY620" s="11" t="s">
        <v>1420</v>
      </c>
      <c r="NFZ620" s="11" t="e">
        <f>_xlfn.XLOOKUP(NFY620,'User Stories'!NFT:NFT,'User Stories'!NFU:NFU)</f>
        <v>#N/A</v>
      </c>
      <c r="NGA620" s="55"/>
      <c r="NGC620" s="20" t="s">
        <v>3020</v>
      </c>
      <c r="NGD620" s="11" t="s">
        <v>5986</v>
      </c>
      <c r="NGE620" s="59" t="s">
        <v>5987</v>
      </c>
      <c r="NGF620" s="59" t="s">
        <v>5988</v>
      </c>
      <c r="NGG620" s="59" t="s">
        <v>2984</v>
      </c>
      <c r="NGH620" s="59" t="s">
        <v>5989</v>
      </c>
      <c r="NGI620" s="59" t="s">
        <v>5990</v>
      </c>
      <c r="NGJ620" s="59" t="s">
        <v>257</v>
      </c>
      <c r="NGK620" s="59"/>
      <c r="NGL620" s="59" t="s">
        <v>3019</v>
      </c>
      <c r="NGM620" s="59" t="s">
        <v>2843</v>
      </c>
      <c r="NGN620" s="59" t="s">
        <v>5944</v>
      </c>
      <c r="NGO620" s="11" t="s">
        <v>1420</v>
      </c>
      <c r="NGP620" s="11" t="e">
        <f>_xlfn.XLOOKUP(NGO620,'User Stories'!NGJ:NGJ,'User Stories'!NGK:NGK)</f>
        <v>#N/A</v>
      </c>
      <c r="NGQ620" s="55"/>
      <c r="NGS620" s="20" t="s">
        <v>3020</v>
      </c>
      <c r="NGT620" s="11" t="s">
        <v>5986</v>
      </c>
      <c r="NGU620" s="59" t="s">
        <v>5987</v>
      </c>
      <c r="NGV620" s="59" t="s">
        <v>5988</v>
      </c>
      <c r="NGW620" s="59" t="s">
        <v>2984</v>
      </c>
      <c r="NGX620" s="59" t="s">
        <v>5989</v>
      </c>
      <c r="NGY620" s="59" t="s">
        <v>5990</v>
      </c>
      <c r="NGZ620" s="59" t="s">
        <v>257</v>
      </c>
      <c r="NHA620" s="59"/>
      <c r="NHB620" s="59" t="s">
        <v>3019</v>
      </c>
      <c r="NHC620" s="59" t="s">
        <v>2843</v>
      </c>
      <c r="NHD620" s="59" t="s">
        <v>5944</v>
      </c>
      <c r="NHE620" s="11" t="s">
        <v>1420</v>
      </c>
      <c r="NHF620" s="11" t="e">
        <f>_xlfn.XLOOKUP(NHE620,'User Stories'!NGZ:NGZ,'User Stories'!NHA:NHA)</f>
        <v>#N/A</v>
      </c>
      <c r="NHG620" s="55"/>
      <c r="NHI620" s="20" t="s">
        <v>3020</v>
      </c>
      <c r="NHJ620" s="11" t="s">
        <v>5986</v>
      </c>
      <c r="NHK620" s="59" t="s">
        <v>5987</v>
      </c>
      <c r="NHL620" s="59" t="s">
        <v>5988</v>
      </c>
      <c r="NHM620" s="59" t="s">
        <v>2984</v>
      </c>
      <c r="NHN620" s="59" t="s">
        <v>5989</v>
      </c>
      <c r="NHO620" s="59" t="s">
        <v>5990</v>
      </c>
      <c r="NHP620" s="59" t="s">
        <v>257</v>
      </c>
      <c r="NHQ620" s="59"/>
      <c r="NHR620" s="59" t="s">
        <v>3019</v>
      </c>
      <c r="NHS620" s="59" t="s">
        <v>2843</v>
      </c>
      <c r="NHT620" s="59" t="s">
        <v>5944</v>
      </c>
      <c r="NHU620" s="11" t="s">
        <v>1420</v>
      </c>
      <c r="NHV620" s="11" t="e">
        <f>_xlfn.XLOOKUP(NHU620,'User Stories'!NHP:NHP,'User Stories'!NHQ:NHQ)</f>
        <v>#N/A</v>
      </c>
      <c r="NHW620" s="55"/>
      <c r="NHY620" s="20" t="s">
        <v>3020</v>
      </c>
      <c r="NHZ620" s="11" t="s">
        <v>5986</v>
      </c>
      <c r="NIA620" s="59" t="s">
        <v>5987</v>
      </c>
      <c r="NIB620" s="59" t="s">
        <v>5988</v>
      </c>
      <c r="NIC620" s="59" t="s">
        <v>2984</v>
      </c>
      <c r="NID620" s="59" t="s">
        <v>5989</v>
      </c>
      <c r="NIE620" s="59" t="s">
        <v>5990</v>
      </c>
      <c r="NIF620" s="59" t="s">
        <v>257</v>
      </c>
      <c r="NIG620" s="59"/>
      <c r="NIH620" s="59" t="s">
        <v>3019</v>
      </c>
      <c r="NII620" s="59" t="s">
        <v>2843</v>
      </c>
      <c r="NIJ620" s="59" t="s">
        <v>5944</v>
      </c>
      <c r="NIK620" s="11" t="s">
        <v>1420</v>
      </c>
      <c r="NIL620" s="11" t="e">
        <f>_xlfn.XLOOKUP(NIK620,'User Stories'!NIF:NIF,'User Stories'!NIG:NIG)</f>
        <v>#N/A</v>
      </c>
      <c r="NIM620" s="55"/>
      <c r="NIO620" s="20" t="s">
        <v>3020</v>
      </c>
      <c r="NIP620" s="11" t="s">
        <v>5986</v>
      </c>
      <c r="NIQ620" s="59" t="s">
        <v>5987</v>
      </c>
      <c r="NIR620" s="59" t="s">
        <v>5988</v>
      </c>
      <c r="NIS620" s="59" t="s">
        <v>2984</v>
      </c>
      <c r="NIT620" s="59" t="s">
        <v>5989</v>
      </c>
      <c r="NIU620" s="59" t="s">
        <v>5990</v>
      </c>
      <c r="NIV620" s="59" t="s">
        <v>257</v>
      </c>
      <c r="NIW620" s="59"/>
      <c r="NIX620" s="59" t="s">
        <v>3019</v>
      </c>
      <c r="NIY620" s="59" t="s">
        <v>2843</v>
      </c>
      <c r="NIZ620" s="59" t="s">
        <v>5944</v>
      </c>
      <c r="NJA620" s="11" t="s">
        <v>1420</v>
      </c>
      <c r="NJB620" s="11" t="e">
        <f>_xlfn.XLOOKUP(NJA620,'User Stories'!NIV:NIV,'User Stories'!NIW:NIW)</f>
        <v>#N/A</v>
      </c>
      <c r="NJC620" s="55"/>
      <c r="NJE620" s="20" t="s">
        <v>3020</v>
      </c>
      <c r="NJF620" s="11" t="s">
        <v>5986</v>
      </c>
      <c r="NJG620" s="59" t="s">
        <v>5987</v>
      </c>
      <c r="NJH620" s="59" t="s">
        <v>5988</v>
      </c>
      <c r="NJI620" s="59" t="s">
        <v>2984</v>
      </c>
      <c r="NJJ620" s="59" t="s">
        <v>5989</v>
      </c>
      <c r="NJK620" s="59" t="s">
        <v>5990</v>
      </c>
      <c r="NJL620" s="59" t="s">
        <v>257</v>
      </c>
      <c r="NJM620" s="59"/>
      <c r="NJN620" s="59" t="s">
        <v>3019</v>
      </c>
      <c r="NJO620" s="59" t="s">
        <v>2843</v>
      </c>
      <c r="NJP620" s="59" t="s">
        <v>5944</v>
      </c>
      <c r="NJQ620" s="11" t="s">
        <v>1420</v>
      </c>
      <c r="NJR620" s="11" t="e">
        <f>_xlfn.XLOOKUP(NJQ620,'User Stories'!NJL:NJL,'User Stories'!NJM:NJM)</f>
        <v>#N/A</v>
      </c>
      <c r="NJS620" s="55"/>
      <c r="NJU620" s="20" t="s">
        <v>3020</v>
      </c>
      <c r="NJV620" s="11" t="s">
        <v>5986</v>
      </c>
      <c r="NJW620" s="59" t="s">
        <v>5987</v>
      </c>
      <c r="NJX620" s="59" t="s">
        <v>5988</v>
      </c>
      <c r="NJY620" s="59" t="s">
        <v>2984</v>
      </c>
      <c r="NJZ620" s="59" t="s">
        <v>5989</v>
      </c>
      <c r="NKA620" s="59" t="s">
        <v>5990</v>
      </c>
      <c r="NKB620" s="59" t="s">
        <v>257</v>
      </c>
      <c r="NKC620" s="59"/>
      <c r="NKD620" s="59" t="s">
        <v>3019</v>
      </c>
      <c r="NKE620" s="59" t="s">
        <v>2843</v>
      </c>
      <c r="NKF620" s="59" t="s">
        <v>5944</v>
      </c>
      <c r="NKG620" s="11" t="s">
        <v>1420</v>
      </c>
      <c r="NKH620" s="11" t="e">
        <f>_xlfn.XLOOKUP(NKG620,'User Stories'!NKB:NKB,'User Stories'!NKC:NKC)</f>
        <v>#N/A</v>
      </c>
      <c r="NKI620" s="55"/>
      <c r="NKK620" s="20" t="s">
        <v>3020</v>
      </c>
      <c r="NKL620" s="11" t="s">
        <v>5986</v>
      </c>
      <c r="NKM620" s="59" t="s">
        <v>5987</v>
      </c>
      <c r="NKN620" s="59" t="s">
        <v>5988</v>
      </c>
      <c r="NKO620" s="59" t="s">
        <v>2984</v>
      </c>
      <c r="NKP620" s="59" t="s">
        <v>5989</v>
      </c>
      <c r="NKQ620" s="59" t="s">
        <v>5990</v>
      </c>
      <c r="NKR620" s="59" t="s">
        <v>257</v>
      </c>
      <c r="NKS620" s="59"/>
      <c r="NKT620" s="59" t="s">
        <v>3019</v>
      </c>
      <c r="NKU620" s="59" t="s">
        <v>2843</v>
      </c>
      <c r="NKV620" s="59" t="s">
        <v>5944</v>
      </c>
      <c r="NKW620" s="11" t="s">
        <v>1420</v>
      </c>
      <c r="NKX620" s="11" t="e">
        <f>_xlfn.XLOOKUP(NKW620,'User Stories'!NKR:NKR,'User Stories'!NKS:NKS)</f>
        <v>#N/A</v>
      </c>
      <c r="NKY620" s="55"/>
      <c r="NLA620" s="20" t="s">
        <v>3020</v>
      </c>
      <c r="NLB620" s="11" t="s">
        <v>5986</v>
      </c>
      <c r="NLC620" s="59" t="s">
        <v>5987</v>
      </c>
      <c r="NLD620" s="59" t="s">
        <v>5988</v>
      </c>
      <c r="NLE620" s="59" t="s">
        <v>2984</v>
      </c>
      <c r="NLF620" s="59" t="s">
        <v>5989</v>
      </c>
      <c r="NLG620" s="59" t="s">
        <v>5990</v>
      </c>
      <c r="NLH620" s="59" t="s">
        <v>257</v>
      </c>
      <c r="NLI620" s="59"/>
      <c r="NLJ620" s="59" t="s">
        <v>3019</v>
      </c>
      <c r="NLK620" s="59" t="s">
        <v>2843</v>
      </c>
      <c r="NLL620" s="59" t="s">
        <v>5944</v>
      </c>
      <c r="NLM620" s="11" t="s">
        <v>1420</v>
      </c>
      <c r="NLN620" s="11" t="e">
        <f>_xlfn.XLOOKUP(NLM620,'User Stories'!NLH:NLH,'User Stories'!NLI:NLI)</f>
        <v>#N/A</v>
      </c>
      <c r="NLO620" s="55"/>
      <c r="NLQ620" s="20" t="s">
        <v>3020</v>
      </c>
      <c r="NLR620" s="11" t="s">
        <v>5986</v>
      </c>
      <c r="NLS620" s="59" t="s">
        <v>5987</v>
      </c>
      <c r="NLT620" s="59" t="s">
        <v>5988</v>
      </c>
      <c r="NLU620" s="59" t="s">
        <v>2984</v>
      </c>
      <c r="NLV620" s="59" t="s">
        <v>5989</v>
      </c>
      <c r="NLW620" s="59" t="s">
        <v>5990</v>
      </c>
      <c r="NLX620" s="59" t="s">
        <v>257</v>
      </c>
      <c r="NLY620" s="59"/>
      <c r="NLZ620" s="59" t="s">
        <v>3019</v>
      </c>
      <c r="NMA620" s="59" t="s">
        <v>2843</v>
      </c>
      <c r="NMB620" s="59" t="s">
        <v>5944</v>
      </c>
      <c r="NMC620" s="11" t="s">
        <v>1420</v>
      </c>
      <c r="NMD620" s="11" t="e">
        <f>_xlfn.XLOOKUP(NMC620,'User Stories'!NLX:NLX,'User Stories'!NLY:NLY)</f>
        <v>#N/A</v>
      </c>
      <c r="NME620" s="55"/>
      <c r="NMG620" s="20" t="s">
        <v>3020</v>
      </c>
      <c r="NMH620" s="11" t="s">
        <v>5986</v>
      </c>
      <c r="NMI620" s="59" t="s">
        <v>5987</v>
      </c>
      <c r="NMJ620" s="59" t="s">
        <v>5988</v>
      </c>
      <c r="NMK620" s="59" t="s">
        <v>2984</v>
      </c>
      <c r="NML620" s="59" t="s">
        <v>5989</v>
      </c>
      <c r="NMM620" s="59" t="s">
        <v>5990</v>
      </c>
      <c r="NMN620" s="59" t="s">
        <v>257</v>
      </c>
      <c r="NMO620" s="59"/>
      <c r="NMP620" s="59" t="s">
        <v>3019</v>
      </c>
      <c r="NMQ620" s="59" t="s">
        <v>2843</v>
      </c>
      <c r="NMR620" s="59" t="s">
        <v>5944</v>
      </c>
      <c r="NMS620" s="11" t="s">
        <v>1420</v>
      </c>
      <c r="NMT620" s="11" t="e">
        <f>_xlfn.XLOOKUP(NMS620,'User Stories'!NMN:NMN,'User Stories'!NMO:NMO)</f>
        <v>#N/A</v>
      </c>
      <c r="NMU620" s="55"/>
      <c r="NMW620" s="20" t="s">
        <v>3020</v>
      </c>
      <c r="NMX620" s="11" t="s">
        <v>5986</v>
      </c>
      <c r="NMY620" s="59" t="s">
        <v>5987</v>
      </c>
      <c r="NMZ620" s="59" t="s">
        <v>5988</v>
      </c>
      <c r="NNA620" s="59" t="s">
        <v>2984</v>
      </c>
      <c r="NNB620" s="59" t="s">
        <v>5989</v>
      </c>
      <c r="NNC620" s="59" t="s">
        <v>5990</v>
      </c>
      <c r="NND620" s="59" t="s">
        <v>257</v>
      </c>
      <c r="NNE620" s="59"/>
      <c r="NNF620" s="59" t="s">
        <v>3019</v>
      </c>
      <c r="NNG620" s="59" t="s">
        <v>2843</v>
      </c>
      <c r="NNH620" s="59" t="s">
        <v>5944</v>
      </c>
      <c r="NNI620" s="11" t="s">
        <v>1420</v>
      </c>
      <c r="NNJ620" s="11" t="e">
        <f>_xlfn.XLOOKUP(NNI620,'User Stories'!NND:NND,'User Stories'!NNE:NNE)</f>
        <v>#N/A</v>
      </c>
      <c r="NNK620" s="55"/>
      <c r="NNM620" s="20" t="s">
        <v>3020</v>
      </c>
      <c r="NNN620" s="11" t="s">
        <v>5986</v>
      </c>
      <c r="NNO620" s="59" t="s">
        <v>5987</v>
      </c>
      <c r="NNP620" s="59" t="s">
        <v>5988</v>
      </c>
      <c r="NNQ620" s="59" t="s">
        <v>2984</v>
      </c>
      <c r="NNR620" s="59" t="s">
        <v>5989</v>
      </c>
      <c r="NNS620" s="59" t="s">
        <v>5990</v>
      </c>
      <c r="NNT620" s="59" t="s">
        <v>257</v>
      </c>
      <c r="NNU620" s="59"/>
      <c r="NNV620" s="59" t="s">
        <v>3019</v>
      </c>
      <c r="NNW620" s="59" t="s">
        <v>2843</v>
      </c>
      <c r="NNX620" s="59" t="s">
        <v>5944</v>
      </c>
      <c r="NNY620" s="11" t="s">
        <v>1420</v>
      </c>
      <c r="NNZ620" s="11" t="e">
        <f>_xlfn.XLOOKUP(NNY620,'User Stories'!NNT:NNT,'User Stories'!NNU:NNU)</f>
        <v>#N/A</v>
      </c>
      <c r="NOA620" s="55"/>
      <c r="NOC620" s="20" t="s">
        <v>3020</v>
      </c>
      <c r="NOD620" s="11" t="s">
        <v>5986</v>
      </c>
      <c r="NOE620" s="59" t="s">
        <v>5987</v>
      </c>
      <c r="NOF620" s="59" t="s">
        <v>5988</v>
      </c>
      <c r="NOG620" s="59" t="s">
        <v>2984</v>
      </c>
      <c r="NOH620" s="59" t="s">
        <v>5989</v>
      </c>
      <c r="NOI620" s="59" t="s">
        <v>5990</v>
      </c>
      <c r="NOJ620" s="59" t="s">
        <v>257</v>
      </c>
      <c r="NOK620" s="59"/>
      <c r="NOL620" s="59" t="s">
        <v>3019</v>
      </c>
      <c r="NOM620" s="59" t="s">
        <v>2843</v>
      </c>
      <c r="NON620" s="59" t="s">
        <v>5944</v>
      </c>
      <c r="NOO620" s="11" t="s">
        <v>1420</v>
      </c>
      <c r="NOP620" s="11" t="e">
        <f>_xlfn.XLOOKUP(NOO620,'User Stories'!NOJ:NOJ,'User Stories'!NOK:NOK)</f>
        <v>#N/A</v>
      </c>
      <c r="NOQ620" s="55"/>
      <c r="NOS620" s="20" t="s">
        <v>3020</v>
      </c>
      <c r="NOT620" s="11" t="s">
        <v>5986</v>
      </c>
      <c r="NOU620" s="59" t="s">
        <v>5987</v>
      </c>
      <c r="NOV620" s="59" t="s">
        <v>5988</v>
      </c>
      <c r="NOW620" s="59" t="s">
        <v>2984</v>
      </c>
      <c r="NOX620" s="59" t="s">
        <v>5989</v>
      </c>
      <c r="NOY620" s="59" t="s">
        <v>5990</v>
      </c>
      <c r="NOZ620" s="59" t="s">
        <v>257</v>
      </c>
      <c r="NPA620" s="59"/>
      <c r="NPB620" s="59" t="s">
        <v>3019</v>
      </c>
      <c r="NPC620" s="59" t="s">
        <v>2843</v>
      </c>
      <c r="NPD620" s="59" t="s">
        <v>5944</v>
      </c>
      <c r="NPE620" s="11" t="s">
        <v>1420</v>
      </c>
      <c r="NPF620" s="11" t="e">
        <f>_xlfn.XLOOKUP(NPE620,'User Stories'!NOZ:NOZ,'User Stories'!NPA:NPA)</f>
        <v>#N/A</v>
      </c>
      <c r="NPG620" s="55"/>
      <c r="NPI620" s="20" t="s">
        <v>3020</v>
      </c>
      <c r="NPJ620" s="11" t="s">
        <v>5986</v>
      </c>
      <c r="NPK620" s="59" t="s">
        <v>5987</v>
      </c>
      <c r="NPL620" s="59" t="s">
        <v>5988</v>
      </c>
      <c r="NPM620" s="59" t="s">
        <v>2984</v>
      </c>
      <c r="NPN620" s="59" t="s">
        <v>5989</v>
      </c>
      <c r="NPO620" s="59" t="s">
        <v>5990</v>
      </c>
      <c r="NPP620" s="59" t="s">
        <v>257</v>
      </c>
      <c r="NPQ620" s="59"/>
      <c r="NPR620" s="59" t="s">
        <v>3019</v>
      </c>
      <c r="NPS620" s="59" t="s">
        <v>2843</v>
      </c>
      <c r="NPT620" s="59" t="s">
        <v>5944</v>
      </c>
      <c r="NPU620" s="11" t="s">
        <v>1420</v>
      </c>
      <c r="NPV620" s="11" t="e">
        <f>_xlfn.XLOOKUP(NPU620,'User Stories'!NPP:NPP,'User Stories'!NPQ:NPQ)</f>
        <v>#N/A</v>
      </c>
      <c r="NPW620" s="55"/>
      <c r="NPY620" s="20" t="s">
        <v>3020</v>
      </c>
      <c r="NPZ620" s="11" t="s">
        <v>5986</v>
      </c>
      <c r="NQA620" s="59" t="s">
        <v>5987</v>
      </c>
      <c r="NQB620" s="59" t="s">
        <v>5988</v>
      </c>
      <c r="NQC620" s="59" t="s">
        <v>2984</v>
      </c>
      <c r="NQD620" s="59" t="s">
        <v>5989</v>
      </c>
      <c r="NQE620" s="59" t="s">
        <v>5990</v>
      </c>
      <c r="NQF620" s="59" t="s">
        <v>257</v>
      </c>
      <c r="NQG620" s="59"/>
      <c r="NQH620" s="59" t="s">
        <v>3019</v>
      </c>
      <c r="NQI620" s="59" t="s">
        <v>2843</v>
      </c>
      <c r="NQJ620" s="59" t="s">
        <v>5944</v>
      </c>
      <c r="NQK620" s="11" t="s">
        <v>1420</v>
      </c>
      <c r="NQL620" s="11" t="e">
        <f>_xlfn.XLOOKUP(NQK620,'User Stories'!NQF:NQF,'User Stories'!NQG:NQG)</f>
        <v>#N/A</v>
      </c>
      <c r="NQM620" s="55"/>
      <c r="NQO620" s="20" t="s">
        <v>3020</v>
      </c>
      <c r="NQP620" s="11" t="s">
        <v>5986</v>
      </c>
      <c r="NQQ620" s="59" t="s">
        <v>5987</v>
      </c>
      <c r="NQR620" s="59" t="s">
        <v>5988</v>
      </c>
      <c r="NQS620" s="59" t="s">
        <v>2984</v>
      </c>
      <c r="NQT620" s="59" t="s">
        <v>5989</v>
      </c>
      <c r="NQU620" s="59" t="s">
        <v>5990</v>
      </c>
      <c r="NQV620" s="59" t="s">
        <v>257</v>
      </c>
      <c r="NQW620" s="59"/>
      <c r="NQX620" s="59" t="s">
        <v>3019</v>
      </c>
      <c r="NQY620" s="59" t="s">
        <v>2843</v>
      </c>
      <c r="NQZ620" s="59" t="s">
        <v>5944</v>
      </c>
      <c r="NRA620" s="11" t="s">
        <v>1420</v>
      </c>
      <c r="NRB620" s="11" t="e">
        <f>_xlfn.XLOOKUP(NRA620,'User Stories'!NQV:NQV,'User Stories'!NQW:NQW)</f>
        <v>#N/A</v>
      </c>
      <c r="NRC620" s="55"/>
      <c r="NRE620" s="20" t="s">
        <v>3020</v>
      </c>
      <c r="NRF620" s="11" t="s">
        <v>5986</v>
      </c>
      <c r="NRG620" s="59" t="s">
        <v>5987</v>
      </c>
      <c r="NRH620" s="59" t="s">
        <v>5988</v>
      </c>
      <c r="NRI620" s="59" t="s">
        <v>2984</v>
      </c>
      <c r="NRJ620" s="59" t="s">
        <v>5989</v>
      </c>
      <c r="NRK620" s="59" t="s">
        <v>5990</v>
      </c>
      <c r="NRL620" s="59" t="s">
        <v>257</v>
      </c>
      <c r="NRM620" s="59"/>
      <c r="NRN620" s="59" t="s">
        <v>3019</v>
      </c>
      <c r="NRO620" s="59" t="s">
        <v>2843</v>
      </c>
      <c r="NRP620" s="59" t="s">
        <v>5944</v>
      </c>
      <c r="NRQ620" s="11" t="s">
        <v>1420</v>
      </c>
      <c r="NRR620" s="11" t="e">
        <f>_xlfn.XLOOKUP(NRQ620,'User Stories'!NRL:NRL,'User Stories'!NRM:NRM)</f>
        <v>#N/A</v>
      </c>
      <c r="NRS620" s="55"/>
      <c r="NRU620" s="20" t="s">
        <v>3020</v>
      </c>
      <c r="NRV620" s="11" t="s">
        <v>5986</v>
      </c>
      <c r="NRW620" s="59" t="s">
        <v>5987</v>
      </c>
      <c r="NRX620" s="59" t="s">
        <v>5988</v>
      </c>
      <c r="NRY620" s="59" t="s">
        <v>2984</v>
      </c>
      <c r="NRZ620" s="59" t="s">
        <v>5989</v>
      </c>
      <c r="NSA620" s="59" t="s">
        <v>5990</v>
      </c>
      <c r="NSB620" s="59" t="s">
        <v>257</v>
      </c>
      <c r="NSC620" s="59"/>
      <c r="NSD620" s="59" t="s">
        <v>3019</v>
      </c>
      <c r="NSE620" s="59" t="s">
        <v>2843</v>
      </c>
      <c r="NSF620" s="59" t="s">
        <v>5944</v>
      </c>
      <c r="NSG620" s="11" t="s">
        <v>1420</v>
      </c>
      <c r="NSH620" s="11" t="e">
        <f>_xlfn.XLOOKUP(NSG620,'User Stories'!NSB:NSB,'User Stories'!NSC:NSC)</f>
        <v>#N/A</v>
      </c>
      <c r="NSI620" s="55"/>
      <c r="NSK620" s="20" t="s">
        <v>3020</v>
      </c>
      <c r="NSL620" s="11" t="s">
        <v>5986</v>
      </c>
      <c r="NSM620" s="59" t="s">
        <v>5987</v>
      </c>
      <c r="NSN620" s="59" t="s">
        <v>5988</v>
      </c>
      <c r="NSO620" s="59" t="s">
        <v>2984</v>
      </c>
      <c r="NSP620" s="59" t="s">
        <v>5989</v>
      </c>
      <c r="NSQ620" s="59" t="s">
        <v>5990</v>
      </c>
      <c r="NSR620" s="59" t="s">
        <v>257</v>
      </c>
      <c r="NSS620" s="59"/>
      <c r="NST620" s="59" t="s">
        <v>3019</v>
      </c>
      <c r="NSU620" s="59" t="s">
        <v>2843</v>
      </c>
      <c r="NSV620" s="59" t="s">
        <v>5944</v>
      </c>
      <c r="NSW620" s="11" t="s">
        <v>1420</v>
      </c>
      <c r="NSX620" s="11" t="e">
        <f>_xlfn.XLOOKUP(NSW620,'User Stories'!NSR:NSR,'User Stories'!NSS:NSS)</f>
        <v>#N/A</v>
      </c>
      <c r="NSY620" s="55"/>
      <c r="NTA620" s="20" t="s">
        <v>3020</v>
      </c>
      <c r="NTB620" s="11" t="s">
        <v>5986</v>
      </c>
      <c r="NTC620" s="59" t="s">
        <v>5987</v>
      </c>
      <c r="NTD620" s="59" t="s">
        <v>5988</v>
      </c>
      <c r="NTE620" s="59" t="s">
        <v>2984</v>
      </c>
      <c r="NTF620" s="59" t="s">
        <v>5989</v>
      </c>
      <c r="NTG620" s="59" t="s">
        <v>5990</v>
      </c>
      <c r="NTH620" s="59" t="s">
        <v>257</v>
      </c>
      <c r="NTI620" s="59"/>
      <c r="NTJ620" s="59" t="s">
        <v>3019</v>
      </c>
      <c r="NTK620" s="59" t="s">
        <v>2843</v>
      </c>
      <c r="NTL620" s="59" t="s">
        <v>5944</v>
      </c>
      <c r="NTM620" s="11" t="s">
        <v>1420</v>
      </c>
      <c r="NTN620" s="11" t="e">
        <f>_xlfn.XLOOKUP(NTM620,'User Stories'!NTH:NTH,'User Stories'!NTI:NTI)</f>
        <v>#N/A</v>
      </c>
      <c r="NTO620" s="55"/>
      <c r="NTQ620" s="20" t="s">
        <v>3020</v>
      </c>
      <c r="NTR620" s="11" t="s">
        <v>5986</v>
      </c>
      <c r="NTS620" s="59" t="s">
        <v>5987</v>
      </c>
      <c r="NTT620" s="59" t="s">
        <v>5988</v>
      </c>
      <c r="NTU620" s="59" t="s">
        <v>2984</v>
      </c>
      <c r="NTV620" s="59" t="s">
        <v>5989</v>
      </c>
      <c r="NTW620" s="59" t="s">
        <v>5990</v>
      </c>
      <c r="NTX620" s="59" t="s">
        <v>257</v>
      </c>
      <c r="NTY620" s="59"/>
      <c r="NTZ620" s="59" t="s">
        <v>3019</v>
      </c>
      <c r="NUA620" s="59" t="s">
        <v>2843</v>
      </c>
      <c r="NUB620" s="59" t="s">
        <v>5944</v>
      </c>
      <c r="NUC620" s="11" t="s">
        <v>1420</v>
      </c>
      <c r="NUD620" s="11" t="e">
        <f>_xlfn.XLOOKUP(NUC620,'User Stories'!NTX:NTX,'User Stories'!NTY:NTY)</f>
        <v>#N/A</v>
      </c>
      <c r="NUE620" s="55"/>
      <c r="NUG620" s="20" t="s">
        <v>3020</v>
      </c>
      <c r="NUH620" s="11" t="s">
        <v>5986</v>
      </c>
      <c r="NUI620" s="59" t="s">
        <v>5987</v>
      </c>
      <c r="NUJ620" s="59" t="s">
        <v>5988</v>
      </c>
      <c r="NUK620" s="59" t="s">
        <v>2984</v>
      </c>
      <c r="NUL620" s="59" t="s">
        <v>5989</v>
      </c>
      <c r="NUM620" s="59" t="s">
        <v>5990</v>
      </c>
      <c r="NUN620" s="59" t="s">
        <v>257</v>
      </c>
      <c r="NUO620" s="59"/>
      <c r="NUP620" s="59" t="s">
        <v>3019</v>
      </c>
      <c r="NUQ620" s="59" t="s">
        <v>2843</v>
      </c>
      <c r="NUR620" s="59" t="s">
        <v>5944</v>
      </c>
      <c r="NUS620" s="11" t="s">
        <v>1420</v>
      </c>
      <c r="NUT620" s="11" t="e">
        <f>_xlfn.XLOOKUP(NUS620,'User Stories'!NUN:NUN,'User Stories'!NUO:NUO)</f>
        <v>#N/A</v>
      </c>
      <c r="NUU620" s="55"/>
      <c r="NUW620" s="20" t="s">
        <v>3020</v>
      </c>
      <c r="NUX620" s="11" t="s">
        <v>5986</v>
      </c>
      <c r="NUY620" s="59" t="s">
        <v>5987</v>
      </c>
      <c r="NUZ620" s="59" t="s">
        <v>5988</v>
      </c>
      <c r="NVA620" s="59" t="s">
        <v>2984</v>
      </c>
      <c r="NVB620" s="59" t="s">
        <v>5989</v>
      </c>
      <c r="NVC620" s="59" t="s">
        <v>5990</v>
      </c>
      <c r="NVD620" s="59" t="s">
        <v>257</v>
      </c>
      <c r="NVE620" s="59"/>
      <c r="NVF620" s="59" t="s">
        <v>3019</v>
      </c>
      <c r="NVG620" s="59" t="s">
        <v>2843</v>
      </c>
      <c r="NVH620" s="59" t="s">
        <v>5944</v>
      </c>
      <c r="NVI620" s="11" t="s">
        <v>1420</v>
      </c>
      <c r="NVJ620" s="11" t="e">
        <f>_xlfn.XLOOKUP(NVI620,'User Stories'!NVD:NVD,'User Stories'!NVE:NVE)</f>
        <v>#N/A</v>
      </c>
      <c r="NVK620" s="55"/>
      <c r="NVM620" s="20" t="s">
        <v>3020</v>
      </c>
      <c r="NVN620" s="11" t="s">
        <v>5986</v>
      </c>
      <c r="NVO620" s="59" t="s">
        <v>5987</v>
      </c>
      <c r="NVP620" s="59" t="s">
        <v>5988</v>
      </c>
      <c r="NVQ620" s="59" t="s">
        <v>2984</v>
      </c>
      <c r="NVR620" s="59" t="s">
        <v>5989</v>
      </c>
      <c r="NVS620" s="59" t="s">
        <v>5990</v>
      </c>
      <c r="NVT620" s="59" t="s">
        <v>257</v>
      </c>
      <c r="NVU620" s="59"/>
      <c r="NVV620" s="59" t="s">
        <v>3019</v>
      </c>
      <c r="NVW620" s="59" t="s">
        <v>2843</v>
      </c>
      <c r="NVX620" s="59" t="s">
        <v>5944</v>
      </c>
      <c r="NVY620" s="11" t="s">
        <v>1420</v>
      </c>
      <c r="NVZ620" s="11" t="e">
        <f>_xlfn.XLOOKUP(NVY620,'User Stories'!NVT:NVT,'User Stories'!NVU:NVU)</f>
        <v>#N/A</v>
      </c>
      <c r="NWA620" s="55"/>
      <c r="NWC620" s="20" t="s">
        <v>3020</v>
      </c>
      <c r="NWD620" s="11" t="s">
        <v>5986</v>
      </c>
      <c r="NWE620" s="59" t="s">
        <v>5987</v>
      </c>
      <c r="NWF620" s="59" t="s">
        <v>5988</v>
      </c>
      <c r="NWG620" s="59" t="s">
        <v>2984</v>
      </c>
      <c r="NWH620" s="59" t="s">
        <v>5989</v>
      </c>
      <c r="NWI620" s="59" t="s">
        <v>5990</v>
      </c>
      <c r="NWJ620" s="59" t="s">
        <v>257</v>
      </c>
      <c r="NWK620" s="59"/>
      <c r="NWL620" s="59" t="s">
        <v>3019</v>
      </c>
      <c r="NWM620" s="59" t="s">
        <v>2843</v>
      </c>
      <c r="NWN620" s="59" t="s">
        <v>5944</v>
      </c>
      <c r="NWO620" s="11" t="s">
        <v>1420</v>
      </c>
      <c r="NWP620" s="11" t="e">
        <f>_xlfn.XLOOKUP(NWO620,'User Stories'!NWJ:NWJ,'User Stories'!NWK:NWK)</f>
        <v>#N/A</v>
      </c>
      <c r="NWQ620" s="55"/>
      <c r="NWS620" s="20" t="s">
        <v>3020</v>
      </c>
      <c r="NWT620" s="11" t="s">
        <v>5986</v>
      </c>
      <c r="NWU620" s="59" t="s">
        <v>5987</v>
      </c>
      <c r="NWV620" s="59" t="s">
        <v>5988</v>
      </c>
      <c r="NWW620" s="59" t="s">
        <v>2984</v>
      </c>
      <c r="NWX620" s="59" t="s">
        <v>5989</v>
      </c>
      <c r="NWY620" s="59" t="s">
        <v>5990</v>
      </c>
      <c r="NWZ620" s="59" t="s">
        <v>257</v>
      </c>
      <c r="NXA620" s="59"/>
      <c r="NXB620" s="59" t="s">
        <v>3019</v>
      </c>
      <c r="NXC620" s="59" t="s">
        <v>2843</v>
      </c>
      <c r="NXD620" s="59" t="s">
        <v>5944</v>
      </c>
      <c r="NXE620" s="11" t="s">
        <v>1420</v>
      </c>
      <c r="NXF620" s="11" t="e">
        <f>_xlfn.XLOOKUP(NXE620,'User Stories'!NWZ:NWZ,'User Stories'!NXA:NXA)</f>
        <v>#N/A</v>
      </c>
      <c r="NXG620" s="55"/>
      <c r="NXI620" s="20" t="s">
        <v>3020</v>
      </c>
      <c r="NXJ620" s="11" t="s">
        <v>5986</v>
      </c>
      <c r="NXK620" s="59" t="s">
        <v>5987</v>
      </c>
      <c r="NXL620" s="59" t="s">
        <v>5988</v>
      </c>
      <c r="NXM620" s="59" t="s">
        <v>2984</v>
      </c>
      <c r="NXN620" s="59" t="s">
        <v>5989</v>
      </c>
      <c r="NXO620" s="59" t="s">
        <v>5990</v>
      </c>
      <c r="NXP620" s="59" t="s">
        <v>257</v>
      </c>
      <c r="NXQ620" s="59"/>
      <c r="NXR620" s="59" t="s">
        <v>3019</v>
      </c>
      <c r="NXS620" s="59" t="s">
        <v>2843</v>
      </c>
      <c r="NXT620" s="59" t="s">
        <v>5944</v>
      </c>
      <c r="NXU620" s="11" t="s">
        <v>1420</v>
      </c>
      <c r="NXV620" s="11" t="e">
        <f>_xlfn.XLOOKUP(NXU620,'User Stories'!NXP:NXP,'User Stories'!NXQ:NXQ)</f>
        <v>#N/A</v>
      </c>
      <c r="NXW620" s="55"/>
      <c r="NXY620" s="20" t="s">
        <v>3020</v>
      </c>
      <c r="NXZ620" s="11" t="s">
        <v>5986</v>
      </c>
      <c r="NYA620" s="59" t="s">
        <v>5987</v>
      </c>
      <c r="NYB620" s="59" t="s">
        <v>5988</v>
      </c>
      <c r="NYC620" s="59" t="s">
        <v>2984</v>
      </c>
      <c r="NYD620" s="59" t="s">
        <v>5989</v>
      </c>
      <c r="NYE620" s="59" t="s">
        <v>5990</v>
      </c>
      <c r="NYF620" s="59" t="s">
        <v>257</v>
      </c>
      <c r="NYG620" s="59"/>
      <c r="NYH620" s="59" t="s">
        <v>3019</v>
      </c>
      <c r="NYI620" s="59" t="s">
        <v>2843</v>
      </c>
      <c r="NYJ620" s="59" t="s">
        <v>5944</v>
      </c>
      <c r="NYK620" s="11" t="s">
        <v>1420</v>
      </c>
      <c r="NYL620" s="11" t="e">
        <f>_xlfn.XLOOKUP(NYK620,'User Stories'!NYF:NYF,'User Stories'!NYG:NYG)</f>
        <v>#N/A</v>
      </c>
      <c r="NYM620" s="55"/>
      <c r="NYO620" s="20" t="s">
        <v>3020</v>
      </c>
      <c r="NYP620" s="11" t="s">
        <v>5986</v>
      </c>
      <c r="NYQ620" s="59" t="s">
        <v>5987</v>
      </c>
      <c r="NYR620" s="59" t="s">
        <v>5988</v>
      </c>
      <c r="NYS620" s="59" t="s">
        <v>2984</v>
      </c>
      <c r="NYT620" s="59" t="s">
        <v>5989</v>
      </c>
      <c r="NYU620" s="59" t="s">
        <v>5990</v>
      </c>
      <c r="NYV620" s="59" t="s">
        <v>257</v>
      </c>
      <c r="NYW620" s="59"/>
      <c r="NYX620" s="59" t="s">
        <v>3019</v>
      </c>
      <c r="NYY620" s="59" t="s">
        <v>2843</v>
      </c>
      <c r="NYZ620" s="59" t="s">
        <v>5944</v>
      </c>
      <c r="NZA620" s="11" t="s">
        <v>1420</v>
      </c>
      <c r="NZB620" s="11" t="e">
        <f>_xlfn.XLOOKUP(NZA620,'User Stories'!NYV:NYV,'User Stories'!NYW:NYW)</f>
        <v>#N/A</v>
      </c>
      <c r="NZC620" s="55"/>
      <c r="NZE620" s="20" t="s">
        <v>3020</v>
      </c>
      <c r="NZF620" s="11" t="s">
        <v>5986</v>
      </c>
      <c r="NZG620" s="59" t="s">
        <v>5987</v>
      </c>
      <c r="NZH620" s="59" t="s">
        <v>5988</v>
      </c>
      <c r="NZI620" s="59" t="s">
        <v>2984</v>
      </c>
      <c r="NZJ620" s="59" t="s">
        <v>5989</v>
      </c>
      <c r="NZK620" s="59" t="s">
        <v>5990</v>
      </c>
      <c r="NZL620" s="59" t="s">
        <v>257</v>
      </c>
      <c r="NZM620" s="59"/>
      <c r="NZN620" s="59" t="s">
        <v>3019</v>
      </c>
      <c r="NZO620" s="59" t="s">
        <v>2843</v>
      </c>
      <c r="NZP620" s="59" t="s">
        <v>5944</v>
      </c>
      <c r="NZQ620" s="11" t="s">
        <v>1420</v>
      </c>
      <c r="NZR620" s="11" t="e">
        <f>_xlfn.XLOOKUP(NZQ620,'User Stories'!NZL:NZL,'User Stories'!NZM:NZM)</f>
        <v>#N/A</v>
      </c>
      <c r="NZS620" s="55"/>
      <c r="NZU620" s="20" t="s">
        <v>3020</v>
      </c>
      <c r="NZV620" s="11" t="s">
        <v>5986</v>
      </c>
      <c r="NZW620" s="59" t="s">
        <v>5987</v>
      </c>
      <c r="NZX620" s="59" t="s">
        <v>5988</v>
      </c>
      <c r="NZY620" s="59" t="s">
        <v>2984</v>
      </c>
      <c r="NZZ620" s="59" t="s">
        <v>5989</v>
      </c>
      <c r="OAA620" s="59" t="s">
        <v>5990</v>
      </c>
      <c r="OAB620" s="59" t="s">
        <v>257</v>
      </c>
      <c r="OAC620" s="59"/>
      <c r="OAD620" s="59" t="s">
        <v>3019</v>
      </c>
      <c r="OAE620" s="59" t="s">
        <v>2843</v>
      </c>
      <c r="OAF620" s="59" t="s">
        <v>5944</v>
      </c>
      <c r="OAG620" s="11" t="s">
        <v>1420</v>
      </c>
      <c r="OAH620" s="11" t="e">
        <f>_xlfn.XLOOKUP(OAG620,'User Stories'!OAB:OAB,'User Stories'!OAC:OAC)</f>
        <v>#N/A</v>
      </c>
      <c r="OAI620" s="55"/>
      <c r="OAK620" s="20" t="s">
        <v>3020</v>
      </c>
      <c r="OAL620" s="11" t="s">
        <v>5986</v>
      </c>
      <c r="OAM620" s="59" t="s">
        <v>5987</v>
      </c>
      <c r="OAN620" s="59" t="s">
        <v>5988</v>
      </c>
      <c r="OAO620" s="59" t="s">
        <v>2984</v>
      </c>
      <c r="OAP620" s="59" t="s">
        <v>5989</v>
      </c>
      <c r="OAQ620" s="59" t="s">
        <v>5990</v>
      </c>
      <c r="OAR620" s="59" t="s">
        <v>257</v>
      </c>
      <c r="OAS620" s="59"/>
      <c r="OAT620" s="59" t="s">
        <v>3019</v>
      </c>
      <c r="OAU620" s="59" t="s">
        <v>2843</v>
      </c>
      <c r="OAV620" s="59" t="s">
        <v>5944</v>
      </c>
      <c r="OAW620" s="11" t="s">
        <v>1420</v>
      </c>
      <c r="OAX620" s="11" t="e">
        <f>_xlfn.XLOOKUP(OAW620,'User Stories'!OAR:OAR,'User Stories'!OAS:OAS)</f>
        <v>#N/A</v>
      </c>
      <c r="OAY620" s="55"/>
      <c r="OBA620" s="20" t="s">
        <v>3020</v>
      </c>
      <c r="OBB620" s="11" t="s">
        <v>5986</v>
      </c>
      <c r="OBC620" s="59" t="s">
        <v>5987</v>
      </c>
      <c r="OBD620" s="59" t="s">
        <v>5988</v>
      </c>
      <c r="OBE620" s="59" t="s">
        <v>2984</v>
      </c>
      <c r="OBF620" s="59" t="s">
        <v>5989</v>
      </c>
      <c r="OBG620" s="59" t="s">
        <v>5990</v>
      </c>
      <c r="OBH620" s="59" t="s">
        <v>257</v>
      </c>
      <c r="OBI620" s="59"/>
      <c r="OBJ620" s="59" t="s">
        <v>3019</v>
      </c>
      <c r="OBK620" s="59" t="s">
        <v>2843</v>
      </c>
      <c r="OBL620" s="59" t="s">
        <v>5944</v>
      </c>
      <c r="OBM620" s="11" t="s">
        <v>1420</v>
      </c>
      <c r="OBN620" s="11" t="e">
        <f>_xlfn.XLOOKUP(OBM620,'User Stories'!OBH:OBH,'User Stories'!OBI:OBI)</f>
        <v>#N/A</v>
      </c>
      <c r="OBO620" s="55"/>
      <c r="OBQ620" s="20" t="s">
        <v>3020</v>
      </c>
      <c r="OBR620" s="11" t="s">
        <v>5986</v>
      </c>
      <c r="OBS620" s="59" t="s">
        <v>5987</v>
      </c>
      <c r="OBT620" s="59" t="s">
        <v>5988</v>
      </c>
      <c r="OBU620" s="59" t="s">
        <v>2984</v>
      </c>
      <c r="OBV620" s="59" t="s">
        <v>5989</v>
      </c>
      <c r="OBW620" s="59" t="s">
        <v>5990</v>
      </c>
      <c r="OBX620" s="59" t="s">
        <v>257</v>
      </c>
      <c r="OBY620" s="59"/>
      <c r="OBZ620" s="59" t="s">
        <v>3019</v>
      </c>
      <c r="OCA620" s="59" t="s">
        <v>2843</v>
      </c>
      <c r="OCB620" s="59" t="s">
        <v>5944</v>
      </c>
      <c r="OCC620" s="11" t="s">
        <v>1420</v>
      </c>
      <c r="OCD620" s="11" t="e">
        <f>_xlfn.XLOOKUP(OCC620,'User Stories'!OBX:OBX,'User Stories'!OBY:OBY)</f>
        <v>#N/A</v>
      </c>
      <c r="OCE620" s="55"/>
      <c r="OCG620" s="20" t="s">
        <v>3020</v>
      </c>
      <c r="OCH620" s="11" t="s">
        <v>5986</v>
      </c>
      <c r="OCI620" s="59" t="s">
        <v>5987</v>
      </c>
      <c r="OCJ620" s="59" t="s">
        <v>5988</v>
      </c>
      <c r="OCK620" s="59" t="s">
        <v>2984</v>
      </c>
      <c r="OCL620" s="59" t="s">
        <v>5989</v>
      </c>
      <c r="OCM620" s="59" t="s">
        <v>5990</v>
      </c>
      <c r="OCN620" s="59" t="s">
        <v>257</v>
      </c>
      <c r="OCO620" s="59"/>
      <c r="OCP620" s="59" t="s">
        <v>3019</v>
      </c>
      <c r="OCQ620" s="59" t="s">
        <v>2843</v>
      </c>
      <c r="OCR620" s="59" t="s">
        <v>5944</v>
      </c>
      <c r="OCS620" s="11" t="s">
        <v>1420</v>
      </c>
      <c r="OCT620" s="11" t="e">
        <f>_xlfn.XLOOKUP(OCS620,'User Stories'!OCN:OCN,'User Stories'!OCO:OCO)</f>
        <v>#N/A</v>
      </c>
      <c r="OCU620" s="55"/>
      <c r="OCW620" s="20" t="s">
        <v>3020</v>
      </c>
      <c r="OCX620" s="11" t="s">
        <v>5986</v>
      </c>
      <c r="OCY620" s="59" t="s">
        <v>5987</v>
      </c>
      <c r="OCZ620" s="59" t="s">
        <v>5988</v>
      </c>
      <c r="ODA620" s="59" t="s">
        <v>2984</v>
      </c>
      <c r="ODB620" s="59" t="s">
        <v>5989</v>
      </c>
      <c r="ODC620" s="59" t="s">
        <v>5990</v>
      </c>
      <c r="ODD620" s="59" t="s">
        <v>257</v>
      </c>
      <c r="ODE620" s="59"/>
      <c r="ODF620" s="59" t="s">
        <v>3019</v>
      </c>
      <c r="ODG620" s="59" t="s">
        <v>2843</v>
      </c>
      <c r="ODH620" s="59" t="s">
        <v>5944</v>
      </c>
      <c r="ODI620" s="11" t="s">
        <v>1420</v>
      </c>
      <c r="ODJ620" s="11" t="e">
        <f>_xlfn.XLOOKUP(ODI620,'User Stories'!ODD:ODD,'User Stories'!ODE:ODE)</f>
        <v>#N/A</v>
      </c>
      <c r="ODK620" s="55"/>
      <c r="ODM620" s="20" t="s">
        <v>3020</v>
      </c>
      <c r="ODN620" s="11" t="s">
        <v>5986</v>
      </c>
      <c r="ODO620" s="59" t="s">
        <v>5987</v>
      </c>
      <c r="ODP620" s="59" t="s">
        <v>5988</v>
      </c>
      <c r="ODQ620" s="59" t="s">
        <v>2984</v>
      </c>
      <c r="ODR620" s="59" t="s">
        <v>5989</v>
      </c>
      <c r="ODS620" s="59" t="s">
        <v>5990</v>
      </c>
      <c r="ODT620" s="59" t="s">
        <v>257</v>
      </c>
      <c r="ODU620" s="59"/>
      <c r="ODV620" s="59" t="s">
        <v>3019</v>
      </c>
      <c r="ODW620" s="59" t="s">
        <v>2843</v>
      </c>
      <c r="ODX620" s="59" t="s">
        <v>5944</v>
      </c>
      <c r="ODY620" s="11" t="s">
        <v>1420</v>
      </c>
      <c r="ODZ620" s="11" t="e">
        <f>_xlfn.XLOOKUP(ODY620,'User Stories'!ODT:ODT,'User Stories'!ODU:ODU)</f>
        <v>#N/A</v>
      </c>
      <c r="OEA620" s="55"/>
      <c r="OEC620" s="20" t="s">
        <v>3020</v>
      </c>
      <c r="OED620" s="11" t="s">
        <v>5986</v>
      </c>
      <c r="OEE620" s="59" t="s">
        <v>5987</v>
      </c>
      <c r="OEF620" s="59" t="s">
        <v>5988</v>
      </c>
      <c r="OEG620" s="59" t="s">
        <v>2984</v>
      </c>
      <c r="OEH620" s="59" t="s">
        <v>5989</v>
      </c>
      <c r="OEI620" s="59" t="s">
        <v>5990</v>
      </c>
      <c r="OEJ620" s="59" t="s">
        <v>257</v>
      </c>
      <c r="OEK620" s="59"/>
      <c r="OEL620" s="59" t="s">
        <v>3019</v>
      </c>
      <c r="OEM620" s="59" t="s">
        <v>2843</v>
      </c>
      <c r="OEN620" s="59" t="s">
        <v>5944</v>
      </c>
      <c r="OEO620" s="11" t="s">
        <v>1420</v>
      </c>
      <c r="OEP620" s="11" t="e">
        <f>_xlfn.XLOOKUP(OEO620,'User Stories'!OEJ:OEJ,'User Stories'!OEK:OEK)</f>
        <v>#N/A</v>
      </c>
      <c r="OEQ620" s="55"/>
      <c r="OES620" s="20" t="s">
        <v>3020</v>
      </c>
      <c r="OET620" s="11" t="s">
        <v>5986</v>
      </c>
      <c r="OEU620" s="59" t="s">
        <v>5987</v>
      </c>
      <c r="OEV620" s="59" t="s">
        <v>5988</v>
      </c>
      <c r="OEW620" s="59" t="s">
        <v>2984</v>
      </c>
      <c r="OEX620" s="59" t="s">
        <v>5989</v>
      </c>
      <c r="OEY620" s="59" t="s">
        <v>5990</v>
      </c>
      <c r="OEZ620" s="59" t="s">
        <v>257</v>
      </c>
      <c r="OFA620" s="59"/>
      <c r="OFB620" s="59" t="s">
        <v>3019</v>
      </c>
      <c r="OFC620" s="59" t="s">
        <v>2843</v>
      </c>
      <c r="OFD620" s="59" t="s">
        <v>5944</v>
      </c>
      <c r="OFE620" s="11" t="s">
        <v>1420</v>
      </c>
      <c r="OFF620" s="11" t="e">
        <f>_xlfn.XLOOKUP(OFE620,'User Stories'!OEZ:OEZ,'User Stories'!OFA:OFA)</f>
        <v>#N/A</v>
      </c>
      <c r="OFG620" s="55"/>
      <c r="OFI620" s="20" t="s">
        <v>3020</v>
      </c>
      <c r="OFJ620" s="11" t="s">
        <v>5986</v>
      </c>
      <c r="OFK620" s="59" t="s">
        <v>5987</v>
      </c>
      <c r="OFL620" s="59" t="s">
        <v>5988</v>
      </c>
      <c r="OFM620" s="59" t="s">
        <v>2984</v>
      </c>
      <c r="OFN620" s="59" t="s">
        <v>5989</v>
      </c>
      <c r="OFO620" s="59" t="s">
        <v>5990</v>
      </c>
      <c r="OFP620" s="59" t="s">
        <v>257</v>
      </c>
      <c r="OFQ620" s="59"/>
      <c r="OFR620" s="59" t="s">
        <v>3019</v>
      </c>
      <c r="OFS620" s="59" t="s">
        <v>2843</v>
      </c>
      <c r="OFT620" s="59" t="s">
        <v>5944</v>
      </c>
      <c r="OFU620" s="11" t="s">
        <v>1420</v>
      </c>
      <c r="OFV620" s="11" t="e">
        <f>_xlfn.XLOOKUP(OFU620,'User Stories'!OFP:OFP,'User Stories'!OFQ:OFQ)</f>
        <v>#N/A</v>
      </c>
      <c r="OFW620" s="55"/>
      <c r="OFY620" s="20" t="s">
        <v>3020</v>
      </c>
      <c r="OFZ620" s="11" t="s">
        <v>5986</v>
      </c>
      <c r="OGA620" s="59" t="s">
        <v>5987</v>
      </c>
      <c r="OGB620" s="59" t="s">
        <v>5988</v>
      </c>
      <c r="OGC620" s="59" t="s">
        <v>2984</v>
      </c>
      <c r="OGD620" s="59" t="s">
        <v>5989</v>
      </c>
      <c r="OGE620" s="59" t="s">
        <v>5990</v>
      </c>
      <c r="OGF620" s="59" t="s">
        <v>257</v>
      </c>
      <c r="OGG620" s="59"/>
      <c r="OGH620" s="59" t="s">
        <v>3019</v>
      </c>
      <c r="OGI620" s="59" t="s">
        <v>2843</v>
      </c>
      <c r="OGJ620" s="59" t="s">
        <v>5944</v>
      </c>
      <c r="OGK620" s="11" t="s">
        <v>1420</v>
      </c>
      <c r="OGL620" s="11" t="e">
        <f>_xlfn.XLOOKUP(OGK620,'User Stories'!OGF:OGF,'User Stories'!OGG:OGG)</f>
        <v>#N/A</v>
      </c>
      <c r="OGM620" s="55"/>
      <c r="OGO620" s="20" t="s">
        <v>3020</v>
      </c>
      <c r="OGP620" s="11" t="s">
        <v>5986</v>
      </c>
      <c r="OGQ620" s="59" t="s">
        <v>5987</v>
      </c>
      <c r="OGR620" s="59" t="s">
        <v>5988</v>
      </c>
      <c r="OGS620" s="59" t="s">
        <v>2984</v>
      </c>
      <c r="OGT620" s="59" t="s">
        <v>5989</v>
      </c>
      <c r="OGU620" s="59" t="s">
        <v>5990</v>
      </c>
      <c r="OGV620" s="59" t="s">
        <v>257</v>
      </c>
      <c r="OGW620" s="59"/>
      <c r="OGX620" s="59" t="s">
        <v>3019</v>
      </c>
      <c r="OGY620" s="59" t="s">
        <v>2843</v>
      </c>
      <c r="OGZ620" s="59" t="s">
        <v>5944</v>
      </c>
      <c r="OHA620" s="11" t="s">
        <v>1420</v>
      </c>
      <c r="OHB620" s="11" t="e">
        <f>_xlfn.XLOOKUP(OHA620,'User Stories'!OGV:OGV,'User Stories'!OGW:OGW)</f>
        <v>#N/A</v>
      </c>
      <c r="OHC620" s="55"/>
      <c r="OHE620" s="20" t="s">
        <v>3020</v>
      </c>
      <c r="OHF620" s="11" t="s">
        <v>5986</v>
      </c>
      <c r="OHG620" s="59" t="s">
        <v>5987</v>
      </c>
      <c r="OHH620" s="59" t="s">
        <v>5988</v>
      </c>
      <c r="OHI620" s="59" t="s">
        <v>2984</v>
      </c>
      <c r="OHJ620" s="59" t="s">
        <v>5989</v>
      </c>
      <c r="OHK620" s="59" t="s">
        <v>5990</v>
      </c>
      <c r="OHL620" s="59" t="s">
        <v>257</v>
      </c>
      <c r="OHM620" s="59"/>
      <c r="OHN620" s="59" t="s">
        <v>3019</v>
      </c>
      <c r="OHO620" s="59" t="s">
        <v>2843</v>
      </c>
      <c r="OHP620" s="59" t="s">
        <v>5944</v>
      </c>
      <c r="OHQ620" s="11" t="s">
        <v>1420</v>
      </c>
      <c r="OHR620" s="11" t="e">
        <f>_xlfn.XLOOKUP(OHQ620,'User Stories'!OHL:OHL,'User Stories'!OHM:OHM)</f>
        <v>#N/A</v>
      </c>
      <c r="OHS620" s="55"/>
      <c r="OHU620" s="20" t="s">
        <v>3020</v>
      </c>
      <c r="OHV620" s="11" t="s">
        <v>5986</v>
      </c>
      <c r="OHW620" s="59" t="s">
        <v>5987</v>
      </c>
      <c r="OHX620" s="59" t="s">
        <v>5988</v>
      </c>
      <c r="OHY620" s="59" t="s">
        <v>2984</v>
      </c>
      <c r="OHZ620" s="59" t="s">
        <v>5989</v>
      </c>
      <c r="OIA620" s="59" t="s">
        <v>5990</v>
      </c>
      <c r="OIB620" s="59" t="s">
        <v>257</v>
      </c>
      <c r="OIC620" s="59"/>
      <c r="OID620" s="59" t="s">
        <v>3019</v>
      </c>
      <c r="OIE620" s="59" t="s">
        <v>2843</v>
      </c>
      <c r="OIF620" s="59" t="s">
        <v>5944</v>
      </c>
      <c r="OIG620" s="11" t="s">
        <v>1420</v>
      </c>
      <c r="OIH620" s="11" t="e">
        <f>_xlfn.XLOOKUP(OIG620,'User Stories'!OIB:OIB,'User Stories'!OIC:OIC)</f>
        <v>#N/A</v>
      </c>
      <c r="OII620" s="55"/>
      <c r="OIK620" s="20" t="s">
        <v>3020</v>
      </c>
      <c r="OIL620" s="11" t="s">
        <v>5986</v>
      </c>
      <c r="OIM620" s="59" t="s">
        <v>5987</v>
      </c>
      <c r="OIN620" s="59" t="s">
        <v>5988</v>
      </c>
      <c r="OIO620" s="59" t="s">
        <v>2984</v>
      </c>
      <c r="OIP620" s="59" t="s">
        <v>5989</v>
      </c>
      <c r="OIQ620" s="59" t="s">
        <v>5990</v>
      </c>
      <c r="OIR620" s="59" t="s">
        <v>257</v>
      </c>
      <c r="OIS620" s="59"/>
      <c r="OIT620" s="59" t="s">
        <v>3019</v>
      </c>
      <c r="OIU620" s="59" t="s">
        <v>2843</v>
      </c>
      <c r="OIV620" s="59" t="s">
        <v>5944</v>
      </c>
      <c r="OIW620" s="11" t="s">
        <v>1420</v>
      </c>
      <c r="OIX620" s="11" t="e">
        <f>_xlfn.XLOOKUP(OIW620,'User Stories'!OIR:OIR,'User Stories'!OIS:OIS)</f>
        <v>#N/A</v>
      </c>
      <c r="OIY620" s="55"/>
      <c r="OJA620" s="20" t="s">
        <v>3020</v>
      </c>
      <c r="OJB620" s="11" t="s">
        <v>5986</v>
      </c>
      <c r="OJC620" s="59" t="s">
        <v>5987</v>
      </c>
      <c r="OJD620" s="59" t="s">
        <v>5988</v>
      </c>
      <c r="OJE620" s="59" t="s">
        <v>2984</v>
      </c>
      <c r="OJF620" s="59" t="s">
        <v>5989</v>
      </c>
      <c r="OJG620" s="59" t="s">
        <v>5990</v>
      </c>
      <c r="OJH620" s="59" t="s">
        <v>257</v>
      </c>
      <c r="OJI620" s="59"/>
      <c r="OJJ620" s="59" t="s">
        <v>3019</v>
      </c>
      <c r="OJK620" s="59" t="s">
        <v>2843</v>
      </c>
      <c r="OJL620" s="59" t="s">
        <v>5944</v>
      </c>
      <c r="OJM620" s="11" t="s">
        <v>1420</v>
      </c>
      <c r="OJN620" s="11" t="e">
        <f>_xlfn.XLOOKUP(OJM620,'User Stories'!OJH:OJH,'User Stories'!OJI:OJI)</f>
        <v>#N/A</v>
      </c>
      <c r="OJO620" s="55"/>
      <c r="OJQ620" s="20" t="s">
        <v>3020</v>
      </c>
      <c r="OJR620" s="11" t="s">
        <v>5986</v>
      </c>
      <c r="OJS620" s="59" t="s">
        <v>5987</v>
      </c>
      <c r="OJT620" s="59" t="s">
        <v>5988</v>
      </c>
      <c r="OJU620" s="59" t="s">
        <v>2984</v>
      </c>
      <c r="OJV620" s="59" t="s">
        <v>5989</v>
      </c>
      <c r="OJW620" s="59" t="s">
        <v>5990</v>
      </c>
      <c r="OJX620" s="59" t="s">
        <v>257</v>
      </c>
      <c r="OJY620" s="59"/>
      <c r="OJZ620" s="59" t="s">
        <v>3019</v>
      </c>
      <c r="OKA620" s="59" t="s">
        <v>2843</v>
      </c>
      <c r="OKB620" s="59" t="s">
        <v>5944</v>
      </c>
      <c r="OKC620" s="11" t="s">
        <v>1420</v>
      </c>
      <c r="OKD620" s="11" t="e">
        <f>_xlfn.XLOOKUP(OKC620,'User Stories'!OJX:OJX,'User Stories'!OJY:OJY)</f>
        <v>#N/A</v>
      </c>
      <c r="OKE620" s="55"/>
      <c r="OKG620" s="20" t="s">
        <v>3020</v>
      </c>
      <c r="OKH620" s="11" t="s">
        <v>5986</v>
      </c>
      <c r="OKI620" s="59" t="s">
        <v>5987</v>
      </c>
      <c r="OKJ620" s="59" t="s">
        <v>5988</v>
      </c>
      <c r="OKK620" s="59" t="s">
        <v>2984</v>
      </c>
      <c r="OKL620" s="59" t="s">
        <v>5989</v>
      </c>
      <c r="OKM620" s="59" t="s">
        <v>5990</v>
      </c>
      <c r="OKN620" s="59" t="s">
        <v>257</v>
      </c>
      <c r="OKO620" s="59"/>
      <c r="OKP620" s="59" t="s">
        <v>3019</v>
      </c>
      <c r="OKQ620" s="59" t="s">
        <v>2843</v>
      </c>
      <c r="OKR620" s="59" t="s">
        <v>5944</v>
      </c>
      <c r="OKS620" s="11" t="s">
        <v>1420</v>
      </c>
      <c r="OKT620" s="11" t="e">
        <f>_xlfn.XLOOKUP(OKS620,'User Stories'!OKN:OKN,'User Stories'!OKO:OKO)</f>
        <v>#N/A</v>
      </c>
      <c r="OKU620" s="55"/>
      <c r="OKW620" s="20" t="s">
        <v>3020</v>
      </c>
      <c r="OKX620" s="11" t="s">
        <v>5986</v>
      </c>
      <c r="OKY620" s="59" t="s">
        <v>5987</v>
      </c>
      <c r="OKZ620" s="59" t="s">
        <v>5988</v>
      </c>
      <c r="OLA620" s="59" t="s">
        <v>2984</v>
      </c>
      <c r="OLB620" s="59" t="s">
        <v>5989</v>
      </c>
      <c r="OLC620" s="59" t="s">
        <v>5990</v>
      </c>
      <c r="OLD620" s="59" t="s">
        <v>257</v>
      </c>
      <c r="OLE620" s="59"/>
      <c r="OLF620" s="59" t="s">
        <v>3019</v>
      </c>
      <c r="OLG620" s="59" t="s">
        <v>2843</v>
      </c>
      <c r="OLH620" s="59" t="s">
        <v>5944</v>
      </c>
      <c r="OLI620" s="11" t="s">
        <v>1420</v>
      </c>
      <c r="OLJ620" s="11" t="e">
        <f>_xlfn.XLOOKUP(OLI620,'User Stories'!OLD:OLD,'User Stories'!OLE:OLE)</f>
        <v>#N/A</v>
      </c>
      <c r="OLK620" s="55"/>
      <c r="OLM620" s="20" t="s">
        <v>3020</v>
      </c>
      <c r="OLN620" s="11" t="s">
        <v>5986</v>
      </c>
      <c r="OLO620" s="59" t="s">
        <v>5987</v>
      </c>
      <c r="OLP620" s="59" t="s">
        <v>5988</v>
      </c>
      <c r="OLQ620" s="59" t="s">
        <v>2984</v>
      </c>
      <c r="OLR620" s="59" t="s">
        <v>5989</v>
      </c>
      <c r="OLS620" s="59" t="s">
        <v>5990</v>
      </c>
      <c r="OLT620" s="59" t="s">
        <v>257</v>
      </c>
      <c r="OLU620" s="59"/>
      <c r="OLV620" s="59" t="s">
        <v>3019</v>
      </c>
      <c r="OLW620" s="59" t="s">
        <v>2843</v>
      </c>
      <c r="OLX620" s="59" t="s">
        <v>5944</v>
      </c>
      <c r="OLY620" s="11" t="s">
        <v>1420</v>
      </c>
      <c r="OLZ620" s="11" t="e">
        <f>_xlfn.XLOOKUP(OLY620,'User Stories'!OLT:OLT,'User Stories'!OLU:OLU)</f>
        <v>#N/A</v>
      </c>
      <c r="OMA620" s="55"/>
      <c r="OMC620" s="20" t="s">
        <v>3020</v>
      </c>
      <c r="OMD620" s="11" t="s">
        <v>5986</v>
      </c>
      <c r="OME620" s="59" t="s">
        <v>5987</v>
      </c>
      <c r="OMF620" s="59" t="s">
        <v>5988</v>
      </c>
      <c r="OMG620" s="59" t="s">
        <v>2984</v>
      </c>
      <c r="OMH620" s="59" t="s">
        <v>5989</v>
      </c>
      <c r="OMI620" s="59" t="s">
        <v>5990</v>
      </c>
      <c r="OMJ620" s="59" t="s">
        <v>257</v>
      </c>
      <c r="OMK620" s="59"/>
      <c r="OML620" s="59" t="s">
        <v>3019</v>
      </c>
      <c r="OMM620" s="59" t="s">
        <v>2843</v>
      </c>
      <c r="OMN620" s="59" t="s">
        <v>5944</v>
      </c>
      <c r="OMO620" s="11" t="s">
        <v>1420</v>
      </c>
      <c r="OMP620" s="11" t="e">
        <f>_xlfn.XLOOKUP(OMO620,'User Stories'!OMJ:OMJ,'User Stories'!OMK:OMK)</f>
        <v>#N/A</v>
      </c>
      <c r="OMQ620" s="55"/>
      <c r="OMS620" s="20" t="s">
        <v>3020</v>
      </c>
      <c r="OMT620" s="11" t="s">
        <v>5986</v>
      </c>
      <c r="OMU620" s="59" t="s">
        <v>5987</v>
      </c>
      <c r="OMV620" s="59" t="s">
        <v>5988</v>
      </c>
      <c r="OMW620" s="59" t="s">
        <v>2984</v>
      </c>
      <c r="OMX620" s="59" t="s">
        <v>5989</v>
      </c>
      <c r="OMY620" s="59" t="s">
        <v>5990</v>
      </c>
      <c r="OMZ620" s="59" t="s">
        <v>257</v>
      </c>
      <c r="ONA620" s="59"/>
      <c r="ONB620" s="59" t="s">
        <v>3019</v>
      </c>
      <c r="ONC620" s="59" t="s">
        <v>2843</v>
      </c>
      <c r="OND620" s="59" t="s">
        <v>5944</v>
      </c>
      <c r="ONE620" s="11" t="s">
        <v>1420</v>
      </c>
      <c r="ONF620" s="11" t="e">
        <f>_xlfn.XLOOKUP(ONE620,'User Stories'!OMZ:OMZ,'User Stories'!ONA:ONA)</f>
        <v>#N/A</v>
      </c>
      <c r="ONG620" s="55"/>
      <c r="ONI620" s="20" t="s">
        <v>3020</v>
      </c>
      <c r="ONJ620" s="11" t="s">
        <v>5986</v>
      </c>
      <c r="ONK620" s="59" t="s">
        <v>5987</v>
      </c>
      <c r="ONL620" s="59" t="s">
        <v>5988</v>
      </c>
      <c r="ONM620" s="59" t="s">
        <v>2984</v>
      </c>
      <c r="ONN620" s="59" t="s">
        <v>5989</v>
      </c>
      <c r="ONO620" s="59" t="s">
        <v>5990</v>
      </c>
      <c r="ONP620" s="59" t="s">
        <v>257</v>
      </c>
      <c r="ONQ620" s="59"/>
      <c r="ONR620" s="59" t="s">
        <v>3019</v>
      </c>
      <c r="ONS620" s="59" t="s">
        <v>2843</v>
      </c>
      <c r="ONT620" s="59" t="s">
        <v>5944</v>
      </c>
      <c r="ONU620" s="11" t="s">
        <v>1420</v>
      </c>
      <c r="ONV620" s="11" t="e">
        <f>_xlfn.XLOOKUP(ONU620,'User Stories'!ONP:ONP,'User Stories'!ONQ:ONQ)</f>
        <v>#N/A</v>
      </c>
      <c r="ONW620" s="55"/>
      <c r="ONY620" s="20" t="s">
        <v>3020</v>
      </c>
      <c r="ONZ620" s="11" t="s">
        <v>5986</v>
      </c>
      <c r="OOA620" s="59" t="s">
        <v>5987</v>
      </c>
      <c r="OOB620" s="59" t="s">
        <v>5988</v>
      </c>
      <c r="OOC620" s="59" t="s">
        <v>2984</v>
      </c>
      <c r="OOD620" s="59" t="s">
        <v>5989</v>
      </c>
      <c r="OOE620" s="59" t="s">
        <v>5990</v>
      </c>
      <c r="OOF620" s="59" t="s">
        <v>257</v>
      </c>
      <c r="OOG620" s="59"/>
      <c r="OOH620" s="59" t="s">
        <v>3019</v>
      </c>
      <c r="OOI620" s="59" t="s">
        <v>2843</v>
      </c>
      <c r="OOJ620" s="59" t="s">
        <v>5944</v>
      </c>
      <c r="OOK620" s="11" t="s">
        <v>1420</v>
      </c>
      <c r="OOL620" s="11" t="e">
        <f>_xlfn.XLOOKUP(OOK620,'User Stories'!OOF:OOF,'User Stories'!OOG:OOG)</f>
        <v>#N/A</v>
      </c>
      <c r="OOM620" s="55"/>
      <c r="OOO620" s="20" t="s">
        <v>3020</v>
      </c>
      <c r="OOP620" s="11" t="s">
        <v>5986</v>
      </c>
      <c r="OOQ620" s="59" t="s">
        <v>5987</v>
      </c>
      <c r="OOR620" s="59" t="s">
        <v>5988</v>
      </c>
      <c r="OOS620" s="59" t="s">
        <v>2984</v>
      </c>
      <c r="OOT620" s="59" t="s">
        <v>5989</v>
      </c>
      <c r="OOU620" s="59" t="s">
        <v>5990</v>
      </c>
      <c r="OOV620" s="59" t="s">
        <v>257</v>
      </c>
      <c r="OOW620" s="59"/>
      <c r="OOX620" s="59" t="s">
        <v>3019</v>
      </c>
      <c r="OOY620" s="59" t="s">
        <v>2843</v>
      </c>
      <c r="OOZ620" s="59" t="s">
        <v>5944</v>
      </c>
      <c r="OPA620" s="11" t="s">
        <v>1420</v>
      </c>
      <c r="OPB620" s="11" t="e">
        <f>_xlfn.XLOOKUP(OPA620,'User Stories'!OOV:OOV,'User Stories'!OOW:OOW)</f>
        <v>#N/A</v>
      </c>
      <c r="OPC620" s="55"/>
      <c r="OPE620" s="20" t="s">
        <v>3020</v>
      </c>
      <c r="OPF620" s="11" t="s">
        <v>5986</v>
      </c>
      <c r="OPG620" s="59" t="s">
        <v>5987</v>
      </c>
      <c r="OPH620" s="59" t="s">
        <v>5988</v>
      </c>
      <c r="OPI620" s="59" t="s">
        <v>2984</v>
      </c>
      <c r="OPJ620" s="59" t="s">
        <v>5989</v>
      </c>
      <c r="OPK620" s="59" t="s">
        <v>5990</v>
      </c>
      <c r="OPL620" s="59" t="s">
        <v>257</v>
      </c>
      <c r="OPM620" s="59"/>
      <c r="OPN620" s="59" t="s">
        <v>3019</v>
      </c>
      <c r="OPO620" s="59" t="s">
        <v>2843</v>
      </c>
      <c r="OPP620" s="59" t="s">
        <v>5944</v>
      </c>
      <c r="OPQ620" s="11" t="s">
        <v>1420</v>
      </c>
      <c r="OPR620" s="11" t="e">
        <f>_xlfn.XLOOKUP(OPQ620,'User Stories'!OPL:OPL,'User Stories'!OPM:OPM)</f>
        <v>#N/A</v>
      </c>
      <c r="OPS620" s="55"/>
      <c r="OPU620" s="20" t="s">
        <v>3020</v>
      </c>
      <c r="OPV620" s="11" t="s">
        <v>5986</v>
      </c>
      <c r="OPW620" s="59" t="s">
        <v>5987</v>
      </c>
      <c r="OPX620" s="59" t="s">
        <v>5988</v>
      </c>
      <c r="OPY620" s="59" t="s">
        <v>2984</v>
      </c>
      <c r="OPZ620" s="59" t="s">
        <v>5989</v>
      </c>
      <c r="OQA620" s="59" t="s">
        <v>5990</v>
      </c>
      <c r="OQB620" s="59" t="s">
        <v>257</v>
      </c>
      <c r="OQC620" s="59"/>
      <c r="OQD620" s="59" t="s">
        <v>3019</v>
      </c>
      <c r="OQE620" s="59" t="s">
        <v>2843</v>
      </c>
      <c r="OQF620" s="59" t="s">
        <v>5944</v>
      </c>
      <c r="OQG620" s="11" t="s">
        <v>1420</v>
      </c>
      <c r="OQH620" s="11" t="e">
        <f>_xlfn.XLOOKUP(OQG620,'User Stories'!OQB:OQB,'User Stories'!OQC:OQC)</f>
        <v>#N/A</v>
      </c>
      <c r="OQI620" s="55"/>
      <c r="OQK620" s="20" t="s">
        <v>3020</v>
      </c>
      <c r="OQL620" s="11" t="s">
        <v>5986</v>
      </c>
      <c r="OQM620" s="59" t="s">
        <v>5987</v>
      </c>
      <c r="OQN620" s="59" t="s">
        <v>5988</v>
      </c>
      <c r="OQO620" s="59" t="s">
        <v>2984</v>
      </c>
      <c r="OQP620" s="59" t="s">
        <v>5989</v>
      </c>
      <c r="OQQ620" s="59" t="s">
        <v>5990</v>
      </c>
      <c r="OQR620" s="59" t="s">
        <v>257</v>
      </c>
      <c r="OQS620" s="59"/>
      <c r="OQT620" s="59" t="s">
        <v>3019</v>
      </c>
      <c r="OQU620" s="59" t="s">
        <v>2843</v>
      </c>
      <c r="OQV620" s="59" t="s">
        <v>5944</v>
      </c>
      <c r="OQW620" s="11" t="s">
        <v>1420</v>
      </c>
      <c r="OQX620" s="11" t="e">
        <f>_xlfn.XLOOKUP(OQW620,'User Stories'!OQR:OQR,'User Stories'!OQS:OQS)</f>
        <v>#N/A</v>
      </c>
      <c r="OQY620" s="55"/>
      <c r="ORA620" s="20" t="s">
        <v>3020</v>
      </c>
      <c r="ORB620" s="11" t="s">
        <v>5986</v>
      </c>
      <c r="ORC620" s="59" t="s">
        <v>5987</v>
      </c>
      <c r="ORD620" s="59" t="s">
        <v>5988</v>
      </c>
      <c r="ORE620" s="59" t="s">
        <v>2984</v>
      </c>
      <c r="ORF620" s="59" t="s">
        <v>5989</v>
      </c>
      <c r="ORG620" s="59" t="s">
        <v>5990</v>
      </c>
      <c r="ORH620" s="59" t="s">
        <v>257</v>
      </c>
      <c r="ORI620" s="59"/>
      <c r="ORJ620" s="59" t="s">
        <v>3019</v>
      </c>
      <c r="ORK620" s="59" t="s">
        <v>2843</v>
      </c>
      <c r="ORL620" s="59" t="s">
        <v>5944</v>
      </c>
      <c r="ORM620" s="11" t="s">
        <v>1420</v>
      </c>
      <c r="ORN620" s="11" t="e">
        <f>_xlfn.XLOOKUP(ORM620,'User Stories'!ORH:ORH,'User Stories'!ORI:ORI)</f>
        <v>#N/A</v>
      </c>
      <c r="ORO620" s="55"/>
      <c r="ORQ620" s="20" t="s">
        <v>3020</v>
      </c>
      <c r="ORR620" s="11" t="s">
        <v>5986</v>
      </c>
      <c r="ORS620" s="59" t="s">
        <v>5987</v>
      </c>
      <c r="ORT620" s="59" t="s">
        <v>5988</v>
      </c>
      <c r="ORU620" s="59" t="s">
        <v>2984</v>
      </c>
      <c r="ORV620" s="59" t="s">
        <v>5989</v>
      </c>
      <c r="ORW620" s="59" t="s">
        <v>5990</v>
      </c>
      <c r="ORX620" s="59" t="s">
        <v>257</v>
      </c>
      <c r="ORY620" s="59"/>
      <c r="ORZ620" s="59" t="s">
        <v>3019</v>
      </c>
      <c r="OSA620" s="59" t="s">
        <v>2843</v>
      </c>
      <c r="OSB620" s="59" t="s">
        <v>5944</v>
      </c>
      <c r="OSC620" s="11" t="s">
        <v>1420</v>
      </c>
      <c r="OSD620" s="11" t="e">
        <f>_xlfn.XLOOKUP(OSC620,'User Stories'!ORX:ORX,'User Stories'!ORY:ORY)</f>
        <v>#N/A</v>
      </c>
      <c r="OSE620" s="55"/>
      <c r="OSG620" s="20" t="s">
        <v>3020</v>
      </c>
      <c r="OSH620" s="11" t="s">
        <v>5986</v>
      </c>
      <c r="OSI620" s="59" t="s">
        <v>5987</v>
      </c>
      <c r="OSJ620" s="59" t="s">
        <v>5988</v>
      </c>
      <c r="OSK620" s="59" t="s">
        <v>2984</v>
      </c>
      <c r="OSL620" s="59" t="s">
        <v>5989</v>
      </c>
      <c r="OSM620" s="59" t="s">
        <v>5990</v>
      </c>
      <c r="OSN620" s="59" t="s">
        <v>257</v>
      </c>
      <c r="OSO620" s="59"/>
      <c r="OSP620" s="59" t="s">
        <v>3019</v>
      </c>
      <c r="OSQ620" s="59" t="s">
        <v>2843</v>
      </c>
      <c r="OSR620" s="59" t="s">
        <v>5944</v>
      </c>
      <c r="OSS620" s="11" t="s">
        <v>1420</v>
      </c>
      <c r="OST620" s="11" t="e">
        <f>_xlfn.XLOOKUP(OSS620,'User Stories'!OSN:OSN,'User Stories'!OSO:OSO)</f>
        <v>#N/A</v>
      </c>
      <c r="OSU620" s="55"/>
      <c r="OSW620" s="20" t="s">
        <v>3020</v>
      </c>
      <c r="OSX620" s="11" t="s">
        <v>5986</v>
      </c>
      <c r="OSY620" s="59" t="s">
        <v>5987</v>
      </c>
      <c r="OSZ620" s="59" t="s">
        <v>5988</v>
      </c>
      <c r="OTA620" s="59" t="s">
        <v>2984</v>
      </c>
      <c r="OTB620" s="59" t="s">
        <v>5989</v>
      </c>
      <c r="OTC620" s="59" t="s">
        <v>5990</v>
      </c>
      <c r="OTD620" s="59" t="s">
        <v>257</v>
      </c>
      <c r="OTE620" s="59"/>
      <c r="OTF620" s="59" t="s">
        <v>3019</v>
      </c>
      <c r="OTG620" s="59" t="s">
        <v>2843</v>
      </c>
      <c r="OTH620" s="59" t="s">
        <v>5944</v>
      </c>
      <c r="OTI620" s="11" t="s">
        <v>1420</v>
      </c>
      <c r="OTJ620" s="11" t="e">
        <f>_xlfn.XLOOKUP(OTI620,'User Stories'!OTD:OTD,'User Stories'!OTE:OTE)</f>
        <v>#N/A</v>
      </c>
      <c r="OTK620" s="55"/>
      <c r="OTM620" s="20" t="s">
        <v>3020</v>
      </c>
      <c r="OTN620" s="11" t="s">
        <v>5986</v>
      </c>
      <c r="OTO620" s="59" t="s">
        <v>5987</v>
      </c>
      <c r="OTP620" s="59" t="s">
        <v>5988</v>
      </c>
      <c r="OTQ620" s="59" t="s">
        <v>2984</v>
      </c>
      <c r="OTR620" s="59" t="s">
        <v>5989</v>
      </c>
      <c r="OTS620" s="59" t="s">
        <v>5990</v>
      </c>
      <c r="OTT620" s="59" t="s">
        <v>257</v>
      </c>
      <c r="OTU620" s="59"/>
      <c r="OTV620" s="59" t="s">
        <v>3019</v>
      </c>
      <c r="OTW620" s="59" t="s">
        <v>2843</v>
      </c>
      <c r="OTX620" s="59" t="s">
        <v>5944</v>
      </c>
      <c r="OTY620" s="11" t="s">
        <v>1420</v>
      </c>
      <c r="OTZ620" s="11" t="e">
        <f>_xlfn.XLOOKUP(OTY620,'User Stories'!OTT:OTT,'User Stories'!OTU:OTU)</f>
        <v>#N/A</v>
      </c>
      <c r="OUA620" s="55"/>
      <c r="OUC620" s="20" t="s">
        <v>3020</v>
      </c>
      <c r="OUD620" s="11" t="s">
        <v>5986</v>
      </c>
      <c r="OUE620" s="59" t="s">
        <v>5987</v>
      </c>
      <c r="OUF620" s="59" t="s">
        <v>5988</v>
      </c>
      <c r="OUG620" s="59" t="s">
        <v>2984</v>
      </c>
      <c r="OUH620" s="59" t="s">
        <v>5989</v>
      </c>
      <c r="OUI620" s="59" t="s">
        <v>5990</v>
      </c>
      <c r="OUJ620" s="59" t="s">
        <v>257</v>
      </c>
      <c r="OUK620" s="59"/>
      <c r="OUL620" s="59" t="s">
        <v>3019</v>
      </c>
      <c r="OUM620" s="59" t="s">
        <v>2843</v>
      </c>
      <c r="OUN620" s="59" t="s">
        <v>5944</v>
      </c>
      <c r="OUO620" s="11" t="s">
        <v>1420</v>
      </c>
      <c r="OUP620" s="11" t="e">
        <f>_xlfn.XLOOKUP(OUO620,'User Stories'!OUJ:OUJ,'User Stories'!OUK:OUK)</f>
        <v>#N/A</v>
      </c>
      <c r="OUQ620" s="55"/>
      <c r="OUS620" s="20" t="s">
        <v>3020</v>
      </c>
      <c r="OUT620" s="11" t="s">
        <v>5986</v>
      </c>
      <c r="OUU620" s="59" t="s">
        <v>5987</v>
      </c>
      <c r="OUV620" s="59" t="s">
        <v>5988</v>
      </c>
      <c r="OUW620" s="59" t="s">
        <v>2984</v>
      </c>
      <c r="OUX620" s="59" t="s">
        <v>5989</v>
      </c>
      <c r="OUY620" s="59" t="s">
        <v>5990</v>
      </c>
      <c r="OUZ620" s="59" t="s">
        <v>257</v>
      </c>
      <c r="OVA620" s="59"/>
      <c r="OVB620" s="59" t="s">
        <v>3019</v>
      </c>
      <c r="OVC620" s="59" t="s">
        <v>2843</v>
      </c>
      <c r="OVD620" s="59" t="s">
        <v>5944</v>
      </c>
      <c r="OVE620" s="11" t="s">
        <v>1420</v>
      </c>
      <c r="OVF620" s="11" t="e">
        <f>_xlfn.XLOOKUP(OVE620,'User Stories'!OUZ:OUZ,'User Stories'!OVA:OVA)</f>
        <v>#N/A</v>
      </c>
      <c r="OVG620" s="55"/>
      <c r="OVI620" s="20" t="s">
        <v>3020</v>
      </c>
      <c r="OVJ620" s="11" t="s">
        <v>5986</v>
      </c>
      <c r="OVK620" s="59" t="s">
        <v>5987</v>
      </c>
      <c r="OVL620" s="59" t="s">
        <v>5988</v>
      </c>
      <c r="OVM620" s="59" t="s">
        <v>2984</v>
      </c>
      <c r="OVN620" s="59" t="s">
        <v>5989</v>
      </c>
      <c r="OVO620" s="59" t="s">
        <v>5990</v>
      </c>
      <c r="OVP620" s="59" t="s">
        <v>257</v>
      </c>
      <c r="OVQ620" s="59"/>
      <c r="OVR620" s="59" t="s">
        <v>3019</v>
      </c>
      <c r="OVS620" s="59" t="s">
        <v>2843</v>
      </c>
      <c r="OVT620" s="59" t="s">
        <v>5944</v>
      </c>
      <c r="OVU620" s="11" t="s">
        <v>1420</v>
      </c>
      <c r="OVV620" s="11" t="e">
        <f>_xlfn.XLOOKUP(OVU620,'User Stories'!OVP:OVP,'User Stories'!OVQ:OVQ)</f>
        <v>#N/A</v>
      </c>
      <c r="OVW620" s="55"/>
      <c r="OVY620" s="20" t="s">
        <v>3020</v>
      </c>
      <c r="OVZ620" s="11" t="s">
        <v>5986</v>
      </c>
      <c r="OWA620" s="59" t="s">
        <v>5987</v>
      </c>
      <c r="OWB620" s="59" t="s">
        <v>5988</v>
      </c>
      <c r="OWC620" s="59" t="s">
        <v>2984</v>
      </c>
      <c r="OWD620" s="59" t="s">
        <v>5989</v>
      </c>
      <c r="OWE620" s="59" t="s">
        <v>5990</v>
      </c>
      <c r="OWF620" s="59" t="s">
        <v>257</v>
      </c>
      <c r="OWG620" s="59"/>
      <c r="OWH620" s="59" t="s">
        <v>3019</v>
      </c>
      <c r="OWI620" s="59" t="s">
        <v>2843</v>
      </c>
      <c r="OWJ620" s="59" t="s">
        <v>5944</v>
      </c>
      <c r="OWK620" s="11" t="s">
        <v>1420</v>
      </c>
      <c r="OWL620" s="11" t="e">
        <f>_xlfn.XLOOKUP(OWK620,'User Stories'!OWF:OWF,'User Stories'!OWG:OWG)</f>
        <v>#N/A</v>
      </c>
      <c r="OWM620" s="55"/>
      <c r="OWO620" s="20" t="s">
        <v>3020</v>
      </c>
      <c r="OWP620" s="11" t="s">
        <v>5986</v>
      </c>
      <c r="OWQ620" s="59" t="s">
        <v>5987</v>
      </c>
      <c r="OWR620" s="59" t="s">
        <v>5988</v>
      </c>
      <c r="OWS620" s="59" t="s">
        <v>2984</v>
      </c>
      <c r="OWT620" s="59" t="s">
        <v>5989</v>
      </c>
      <c r="OWU620" s="59" t="s">
        <v>5990</v>
      </c>
      <c r="OWV620" s="59" t="s">
        <v>257</v>
      </c>
      <c r="OWW620" s="59"/>
      <c r="OWX620" s="59" t="s">
        <v>3019</v>
      </c>
      <c r="OWY620" s="59" t="s">
        <v>2843</v>
      </c>
      <c r="OWZ620" s="59" t="s">
        <v>5944</v>
      </c>
      <c r="OXA620" s="11" t="s">
        <v>1420</v>
      </c>
      <c r="OXB620" s="11" t="e">
        <f>_xlfn.XLOOKUP(OXA620,'User Stories'!OWV:OWV,'User Stories'!OWW:OWW)</f>
        <v>#N/A</v>
      </c>
      <c r="OXC620" s="55"/>
      <c r="OXE620" s="20" t="s">
        <v>3020</v>
      </c>
      <c r="OXF620" s="11" t="s">
        <v>5986</v>
      </c>
      <c r="OXG620" s="59" t="s">
        <v>5987</v>
      </c>
      <c r="OXH620" s="59" t="s">
        <v>5988</v>
      </c>
      <c r="OXI620" s="59" t="s">
        <v>2984</v>
      </c>
      <c r="OXJ620" s="59" t="s">
        <v>5989</v>
      </c>
      <c r="OXK620" s="59" t="s">
        <v>5990</v>
      </c>
      <c r="OXL620" s="59" t="s">
        <v>257</v>
      </c>
      <c r="OXM620" s="59"/>
      <c r="OXN620" s="59" t="s">
        <v>3019</v>
      </c>
      <c r="OXO620" s="59" t="s">
        <v>2843</v>
      </c>
      <c r="OXP620" s="59" t="s">
        <v>5944</v>
      </c>
      <c r="OXQ620" s="11" t="s">
        <v>1420</v>
      </c>
      <c r="OXR620" s="11" t="e">
        <f>_xlfn.XLOOKUP(OXQ620,'User Stories'!OXL:OXL,'User Stories'!OXM:OXM)</f>
        <v>#N/A</v>
      </c>
      <c r="OXS620" s="55"/>
      <c r="OXU620" s="20" t="s">
        <v>3020</v>
      </c>
      <c r="OXV620" s="11" t="s">
        <v>5986</v>
      </c>
      <c r="OXW620" s="59" t="s">
        <v>5987</v>
      </c>
      <c r="OXX620" s="59" t="s">
        <v>5988</v>
      </c>
      <c r="OXY620" s="59" t="s">
        <v>2984</v>
      </c>
      <c r="OXZ620" s="59" t="s">
        <v>5989</v>
      </c>
      <c r="OYA620" s="59" t="s">
        <v>5990</v>
      </c>
      <c r="OYB620" s="59" t="s">
        <v>257</v>
      </c>
      <c r="OYC620" s="59"/>
      <c r="OYD620" s="59" t="s">
        <v>3019</v>
      </c>
      <c r="OYE620" s="59" t="s">
        <v>2843</v>
      </c>
      <c r="OYF620" s="59" t="s">
        <v>5944</v>
      </c>
      <c r="OYG620" s="11" t="s">
        <v>1420</v>
      </c>
      <c r="OYH620" s="11" t="e">
        <f>_xlfn.XLOOKUP(OYG620,'User Stories'!OYB:OYB,'User Stories'!OYC:OYC)</f>
        <v>#N/A</v>
      </c>
      <c r="OYI620" s="55"/>
      <c r="OYK620" s="20" t="s">
        <v>3020</v>
      </c>
      <c r="OYL620" s="11" t="s">
        <v>5986</v>
      </c>
      <c r="OYM620" s="59" t="s">
        <v>5987</v>
      </c>
      <c r="OYN620" s="59" t="s">
        <v>5988</v>
      </c>
      <c r="OYO620" s="59" t="s">
        <v>2984</v>
      </c>
      <c r="OYP620" s="59" t="s">
        <v>5989</v>
      </c>
      <c r="OYQ620" s="59" t="s">
        <v>5990</v>
      </c>
      <c r="OYR620" s="59" t="s">
        <v>257</v>
      </c>
      <c r="OYS620" s="59"/>
      <c r="OYT620" s="59" t="s">
        <v>3019</v>
      </c>
      <c r="OYU620" s="59" t="s">
        <v>2843</v>
      </c>
      <c r="OYV620" s="59" t="s">
        <v>5944</v>
      </c>
      <c r="OYW620" s="11" t="s">
        <v>1420</v>
      </c>
      <c r="OYX620" s="11" t="e">
        <f>_xlfn.XLOOKUP(OYW620,'User Stories'!OYR:OYR,'User Stories'!OYS:OYS)</f>
        <v>#N/A</v>
      </c>
      <c r="OYY620" s="55"/>
      <c r="OZA620" s="20" t="s">
        <v>3020</v>
      </c>
      <c r="OZB620" s="11" t="s">
        <v>5986</v>
      </c>
      <c r="OZC620" s="59" t="s">
        <v>5987</v>
      </c>
      <c r="OZD620" s="59" t="s">
        <v>5988</v>
      </c>
      <c r="OZE620" s="59" t="s">
        <v>2984</v>
      </c>
      <c r="OZF620" s="59" t="s">
        <v>5989</v>
      </c>
      <c r="OZG620" s="59" t="s">
        <v>5990</v>
      </c>
      <c r="OZH620" s="59" t="s">
        <v>257</v>
      </c>
      <c r="OZI620" s="59"/>
      <c r="OZJ620" s="59" t="s">
        <v>3019</v>
      </c>
      <c r="OZK620" s="59" t="s">
        <v>2843</v>
      </c>
      <c r="OZL620" s="59" t="s">
        <v>5944</v>
      </c>
      <c r="OZM620" s="11" t="s">
        <v>1420</v>
      </c>
      <c r="OZN620" s="11" t="e">
        <f>_xlfn.XLOOKUP(OZM620,'User Stories'!OZH:OZH,'User Stories'!OZI:OZI)</f>
        <v>#N/A</v>
      </c>
      <c r="OZO620" s="55"/>
      <c r="OZQ620" s="20" t="s">
        <v>3020</v>
      </c>
      <c r="OZR620" s="11" t="s">
        <v>5986</v>
      </c>
      <c r="OZS620" s="59" t="s">
        <v>5987</v>
      </c>
      <c r="OZT620" s="59" t="s">
        <v>5988</v>
      </c>
      <c r="OZU620" s="59" t="s">
        <v>2984</v>
      </c>
      <c r="OZV620" s="59" t="s">
        <v>5989</v>
      </c>
      <c r="OZW620" s="59" t="s">
        <v>5990</v>
      </c>
      <c r="OZX620" s="59" t="s">
        <v>257</v>
      </c>
      <c r="OZY620" s="59"/>
      <c r="OZZ620" s="59" t="s">
        <v>3019</v>
      </c>
      <c r="PAA620" s="59" t="s">
        <v>2843</v>
      </c>
      <c r="PAB620" s="59" t="s">
        <v>5944</v>
      </c>
      <c r="PAC620" s="11" t="s">
        <v>1420</v>
      </c>
      <c r="PAD620" s="11" t="e">
        <f>_xlfn.XLOOKUP(PAC620,'User Stories'!OZX:OZX,'User Stories'!OZY:OZY)</f>
        <v>#N/A</v>
      </c>
      <c r="PAE620" s="55"/>
      <c r="PAG620" s="20" t="s">
        <v>3020</v>
      </c>
      <c r="PAH620" s="11" t="s">
        <v>5986</v>
      </c>
      <c r="PAI620" s="59" t="s">
        <v>5987</v>
      </c>
      <c r="PAJ620" s="59" t="s">
        <v>5988</v>
      </c>
      <c r="PAK620" s="59" t="s">
        <v>2984</v>
      </c>
      <c r="PAL620" s="59" t="s">
        <v>5989</v>
      </c>
      <c r="PAM620" s="59" t="s">
        <v>5990</v>
      </c>
      <c r="PAN620" s="59" t="s">
        <v>257</v>
      </c>
      <c r="PAO620" s="59"/>
      <c r="PAP620" s="59" t="s">
        <v>3019</v>
      </c>
      <c r="PAQ620" s="59" t="s">
        <v>2843</v>
      </c>
      <c r="PAR620" s="59" t="s">
        <v>5944</v>
      </c>
      <c r="PAS620" s="11" t="s">
        <v>1420</v>
      </c>
      <c r="PAT620" s="11" t="e">
        <f>_xlfn.XLOOKUP(PAS620,'User Stories'!PAN:PAN,'User Stories'!PAO:PAO)</f>
        <v>#N/A</v>
      </c>
      <c r="PAU620" s="55"/>
      <c r="PAW620" s="20" t="s">
        <v>3020</v>
      </c>
      <c r="PAX620" s="11" t="s">
        <v>5986</v>
      </c>
      <c r="PAY620" s="59" t="s">
        <v>5987</v>
      </c>
      <c r="PAZ620" s="59" t="s">
        <v>5988</v>
      </c>
      <c r="PBA620" s="59" t="s">
        <v>2984</v>
      </c>
      <c r="PBB620" s="59" t="s">
        <v>5989</v>
      </c>
      <c r="PBC620" s="59" t="s">
        <v>5990</v>
      </c>
      <c r="PBD620" s="59" t="s">
        <v>257</v>
      </c>
      <c r="PBE620" s="59"/>
      <c r="PBF620" s="59" t="s">
        <v>3019</v>
      </c>
      <c r="PBG620" s="59" t="s">
        <v>2843</v>
      </c>
      <c r="PBH620" s="59" t="s">
        <v>5944</v>
      </c>
      <c r="PBI620" s="11" t="s">
        <v>1420</v>
      </c>
      <c r="PBJ620" s="11" t="e">
        <f>_xlfn.XLOOKUP(PBI620,'User Stories'!PBD:PBD,'User Stories'!PBE:PBE)</f>
        <v>#N/A</v>
      </c>
      <c r="PBK620" s="55"/>
      <c r="PBM620" s="20" t="s">
        <v>3020</v>
      </c>
      <c r="PBN620" s="11" t="s">
        <v>5986</v>
      </c>
      <c r="PBO620" s="59" t="s">
        <v>5987</v>
      </c>
      <c r="PBP620" s="59" t="s">
        <v>5988</v>
      </c>
      <c r="PBQ620" s="59" t="s">
        <v>2984</v>
      </c>
      <c r="PBR620" s="59" t="s">
        <v>5989</v>
      </c>
      <c r="PBS620" s="59" t="s">
        <v>5990</v>
      </c>
      <c r="PBT620" s="59" t="s">
        <v>257</v>
      </c>
      <c r="PBU620" s="59"/>
      <c r="PBV620" s="59" t="s">
        <v>3019</v>
      </c>
      <c r="PBW620" s="59" t="s">
        <v>2843</v>
      </c>
      <c r="PBX620" s="59" t="s">
        <v>5944</v>
      </c>
      <c r="PBY620" s="11" t="s">
        <v>1420</v>
      </c>
      <c r="PBZ620" s="11" t="e">
        <f>_xlfn.XLOOKUP(PBY620,'User Stories'!PBT:PBT,'User Stories'!PBU:PBU)</f>
        <v>#N/A</v>
      </c>
      <c r="PCA620" s="55"/>
      <c r="PCC620" s="20" t="s">
        <v>3020</v>
      </c>
      <c r="PCD620" s="11" t="s">
        <v>5986</v>
      </c>
      <c r="PCE620" s="59" t="s">
        <v>5987</v>
      </c>
      <c r="PCF620" s="59" t="s">
        <v>5988</v>
      </c>
      <c r="PCG620" s="59" t="s">
        <v>2984</v>
      </c>
      <c r="PCH620" s="59" t="s">
        <v>5989</v>
      </c>
      <c r="PCI620" s="59" t="s">
        <v>5990</v>
      </c>
      <c r="PCJ620" s="59" t="s">
        <v>257</v>
      </c>
      <c r="PCK620" s="59"/>
      <c r="PCL620" s="59" t="s">
        <v>3019</v>
      </c>
      <c r="PCM620" s="59" t="s">
        <v>2843</v>
      </c>
      <c r="PCN620" s="59" t="s">
        <v>5944</v>
      </c>
      <c r="PCO620" s="11" t="s">
        <v>1420</v>
      </c>
      <c r="PCP620" s="11" t="e">
        <f>_xlfn.XLOOKUP(PCO620,'User Stories'!PCJ:PCJ,'User Stories'!PCK:PCK)</f>
        <v>#N/A</v>
      </c>
      <c r="PCQ620" s="55"/>
      <c r="PCS620" s="20" t="s">
        <v>3020</v>
      </c>
      <c r="PCT620" s="11" t="s">
        <v>5986</v>
      </c>
      <c r="PCU620" s="59" t="s">
        <v>5987</v>
      </c>
      <c r="PCV620" s="59" t="s">
        <v>5988</v>
      </c>
      <c r="PCW620" s="59" t="s">
        <v>2984</v>
      </c>
      <c r="PCX620" s="59" t="s">
        <v>5989</v>
      </c>
      <c r="PCY620" s="59" t="s">
        <v>5990</v>
      </c>
      <c r="PCZ620" s="59" t="s">
        <v>257</v>
      </c>
      <c r="PDA620" s="59"/>
      <c r="PDB620" s="59" t="s">
        <v>3019</v>
      </c>
      <c r="PDC620" s="59" t="s">
        <v>2843</v>
      </c>
      <c r="PDD620" s="59" t="s">
        <v>5944</v>
      </c>
      <c r="PDE620" s="11" t="s">
        <v>1420</v>
      </c>
      <c r="PDF620" s="11" t="e">
        <f>_xlfn.XLOOKUP(PDE620,'User Stories'!PCZ:PCZ,'User Stories'!PDA:PDA)</f>
        <v>#N/A</v>
      </c>
      <c r="PDG620" s="55"/>
      <c r="PDI620" s="20" t="s">
        <v>3020</v>
      </c>
      <c r="PDJ620" s="11" t="s">
        <v>5986</v>
      </c>
      <c r="PDK620" s="59" t="s">
        <v>5987</v>
      </c>
      <c r="PDL620" s="59" t="s">
        <v>5988</v>
      </c>
      <c r="PDM620" s="59" t="s">
        <v>2984</v>
      </c>
      <c r="PDN620" s="59" t="s">
        <v>5989</v>
      </c>
      <c r="PDO620" s="59" t="s">
        <v>5990</v>
      </c>
      <c r="PDP620" s="59" t="s">
        <v>257</v>
      </c>
      <c r="PDQ620" s="59"/>
      <c r="PDR620" s="59" t="s">
        <v>3019</v>
      </c>
      <c r="PDS620" s="59" t="s">
        <v>2843</v>
      </c>
      <c r="PDT620" s="59" t="s">
        <v>5944</v>
      </c>
      <c r="PDU620" s="11" t="s">
        <v>1420</v>
      </c>
      <c r="PDV620" s="11" t="e">
        <f>_xlfn.XLOOKUP(PDU620,'User Stories'!PDP:PDP,'User Stories'!PDQ:PDQ)</f>
        <v>#N/A</v>
      </c>
      <c r="PDW620" s="55"/>
      <c r="PDY620" s="20" t="s">
        <v>3020</v>
      </c>
      <c r="PDZ620" s="11" t="s">
        <v>5986</v>
      </c>
      <c r="PEA620" s="59" t="s">
        <v>5987</v>
      </c>
      <c r="PEB620" s="59" t="s">
        <v>5988</v>
      </c>
      <c r="PEC620" s="59" t="s">
        <v>2984</v>
      </c>
      <c r="PED620" s="59" t="s">
        <v>5989</v>
      </c>
      <c r="PEE620" s="59" t="s">
        <v>5990</v>
      </c>
      <c r="PEF620" s="59" t="s">
        <v>257</v>
      </c>
      <c r="PEG620" s="59"/>
      <c r="PEH620" s="59" t="s">
        <v>3019</v>
      </c>
      <c r="PEI620" s="59" t="s">
        <v>2843</v>
      </c>
      <c r="PEJ620" s="59" t="s">
        <v>5944</v>
      </c>
      <c r="PEK620" s="11" t="s">
        <v>1420</v>
      </c>
      <c r="PEL620" s="11" t="e">
        <f>_xlfn.XLOOKUP(PEK620,'User Stories'!PEF:PEF,'User Stories'!PEG:PEG)</f>
        <v>#N/A</v>
      </c>
      <c r="PEM620" s="55"/>
      <c r="PEO620" s="20" t="s">
        <v>3020</v>
      </c>
      <c r="PEP620" s="11" t="s">
        <v>5986</v>
      </c>
      <c r="PEQ620" s="59" t="s">
        <v>5987</v>
      </c>
      <c r="PER620" s="59" t="s">
        <v>5988</v>
      </c>
      <c r="PES620" s="59" t="s">
        <v>2984</v>
      </c>
      <c r="PET620" s="59" t="s">
        <v>5989</v>
      </c>
      <c r="PEU620" s="59" t="s">
        <v>5990</v>
      </c>
      <c r="PEV620" s="59" t="s">
        <v>257</v>
      </c>
      <c r="PEW620" s="59"/>
      <c r="PEX620" s="59" t="s">
        <v>3019</v>
      </c>
      <c r="PEY620" s="59" t="s">
        <v>2843</v>
      </c>
      <c r="PEZ620" s="59" t="s">
        <v>5944</v>
      </c>
      <c r="PFA620" s="11" t="s">
        <v>1420</v>
      </c>
      <c r="PFB620" s="11" t="e">
        <f>_xlfn.XLOOKUP(PFA620,'User Stories'!PEV:PEV,'User Stories'!PEW:PEW)</f>
        <v>#N/A</v>
      </c>
      <c r="PFC620" s="55"/>
      <c r="PFE620" s="20" t="s">
        <v>3020</v>
      </c>
      <c r="PFF620" s="11" t="s">
        <v>5986</v>
      </c>
      <c r="PFG620" s="59" t="s">
        <v>5987</v>
      </c>
      <c r="PFH620" s="59" t="s">
        <v>5988</v>
      </c>
      <c r="PFI620" s="59" t="s">
        <v>2984</v>
      </c>
      <c r="PFJ620" s="59" t="s">
        <v>5989</v>
      </c>
      <c r="PFK620" s="59" t="s">
        <v>5990</v>
      </c>
      <c r="PFL620" s="59" t="s">
        <v>257</v>
      </c>
      <c r="PFM620" s="59"/>
      <c r="PFN620" s="59" t="s">
        <v>3019</v>
      </c>
      <c r="PFO620" s="59" t="s">
        <v>2843</v>
      </c>
      <c r="PFP620" s="59" t="s">
        <v>5944</v>
      </c>
      <c r="PFQ620" s="11" t="s">
        <v>1420</v>
      </c>
      <c r="PFR620" s="11" t="e">
        <f>_xlfn.XLOOKUP(PFQ620,'User Stories'!PFL:PFL,'User Stories'!PFM:PFM)</f>
        <v>#N/A</v>
      </c>
      <c r="PFS620" s="55"/>
      <c r="PFU620" s="20" t="s">
        <v>3020</v>
      </c>
      <c r="PFV620" s="11" t="s">
        <v>5986</v>
      </c>
      <c r="PFW620" s="59" t="s">
        <v>5987</v>
      </c>
      <c r="PFX620" s="59" t="s">
        <v>5988</v>
      </c>
      <c r="PFY620" s="59" t="s">
        <v>2984</v>
      </c>
      <c r="PFZ620" s="59" t="s">
        <v>5989</v>
      </c>
      <c r="PGA620" s="59" t="s">
        <v>5990</v>
      </c>
      <c r="PGB620" s="59" t="s">
        <v>257</v>
      </c>
      <c r="PGC620" s="59"/>
      <c r="PGD620" s="59" t="s">
        <v>3019</v>
      </c>
      <c r="PGE620" s="59" t="s">
        <v>2843</v>
      </c>
      <c r="PGF620" s="59" t="s">
        <v>5944</v>
      </c>
      <c r="PGG620" s="11" t="s">
        <v>1420</v>
      </c>
      <c r="PGH620" s="11" t="e">
        <f>_xlfn.XLOOKUP(PGG620,'User Stories'!PGB:PGB,'User Stories'!PGC:PGC)</f>
        <v>#N/A</v>
      </c>
      <c r="PGI620" s="55"/>
      <c r="PGK620" s="20" t="s">
        <v>3020</v>
      </c>
      <c r="PGL620" s="11" t="s">
        <v>5986</v>
      </c>
      <c r="PGM620" s="59" t="s">
        <v>5987</v>
      </c>
      <c r="PGN620" s="59" t="s">
        <v>5988</v>
      </c>
      <c r="PGO620" s="59" t="s">
        <v>2984</v>
      </c>
      <c r="PGP620" s="59" t="s">
        <v>5989</v>
      </c>
      <c r="PGQ620" s="59" t="s">
        <v>5990</v>
      </c>
      <c r="PGR620" s="59" t="s">
        <v>257</v>
      </c>
      <c r="PGS620" s="59"/>
      <c r="PGT620" s="59" t="s">
        <v>3019</v>
      </c>
      <c r="PGU620" s="59" t="s">
        <v>2843</v>
      </c>
      <c r="PGV620" s="59" t="s">
        <v>5944</v>
      </c>
      <c r="PGW620" s="11" t="s">
        <v>1420</v>
      </c>
      <c r="PGX620" s="11" t="e">
        <f>_xlfn.XLOOKUP(PGW620,'User Stories'!PGR:PGR,'User Stories'!PGS:PGS)</f>
        <v>#N/A</v>
      </c>
      <c r="PGY620" s="55"/>
      <c r="PHA620" s="20" t="s">
        <v>3020</v>
      </c>
      <c r="PHB620" s="11" t="s">
        <v>5986</v>
      </c>
      <c r="PHC620" s="59" t="s">
        <v>5987</v>
      </c>
      <c r="PHD620" s="59" t="s">
        <v>5988</v>
      </c>
      <c r="PHE620" s="59" t="s">
        <v>2984</v>
      </c>
      <c r="PHF620" s="59" t="s">
        <v>5989</v>
      </c>
      <c r="PHG620" s="59" t="s">
        <v>5990</v>
      </c>
      <c r="PHH620" s="59" t="s">
        <v>257</v>
      </c>
      <c r="PHI620" s="59"/>
      <c r="PHJ620" s="59" t="s">
        <v>3019</v>
      </c>
      <c r="PHK620" s="59" t="s">
        <v>2843</v>
      </c>
      <c r="PHL620" s="59" t="s">
        <v>5944</v>
      </c>
      <c r="PHM620" s="11" t="s">
        <v>1420</v>
      </c>
      <c r="PHN620" s="11" t="e">
        <f>_xlfn.XLOOKUP(PHM620,'User Stories'!PHH:PHH,'User Stories'!PHI:PHI)</f>
        <v>#N/A</v>
      </c>
      <c r="PHO620" s="55"/>
      <c r="PHQ620" s="20" t="s">
        <v>3020</v>
      </c>
      <c r="PHR620" s="11" t="s">
        <v>5986</v>
      </c>
      <c r="PHS620" s="59" t="s">
        <v>5987</v>
      </c>
      <c r="PHT620" s="59" t="s">
        <v>5988</v>
      </c>
      <c r="PHU620" s="59" t="s">
        <v>2984</v>
      </c>
      <c r="PHV620" s="59" t="s">
        <v>5989</v>
      </c>
      <c r="PHW620" s="59" t="s">
        <v>5990</v>
      </c>
      <c r="PHX620" s="59" t="s">
        <v>257</v>
      </c>
      <c r="PHY620" s="59"/>
      <c r="PHZ620" s="59" t="s">
        <v>3019</v>
      </c>
      <c r="PIA620" s="59" t="s">
        <v>2843</v>
      </c>
      <c r="PIB620" s="59" t="s">
        <v>5944</v>
      </c>
      <c r="PIC620" s="11" t="s">
        <v>1420</v>
      </c>
      <c r="PID620" s="11" t="e">
        <f>_xlfn.XLOOKUP(PIC620,'User Stories'!PHX:PHX,'User Stories'!PHY:PHY)</f>
        <v>#N/A</v>
      </c>
      <c r="PIE620" s="55"/>
      <c r="PIG620" s="20" t="s">
        <v>3020</v>
      </c>
      <c r="PIH620" s="11" t="s">
        <v>5986</v>
      </c>
      <c r="PII620" s="59" t="s">
        <v>5987</v>
      </c>
      <c r="PIJ620" s="59" t="s">
        <v>5988</v>
      </c>
      <c r="PIK620" s="59" t="s">
        <v>2984</v>
      </c>
      <c r="PIL620" s="59" t="s">
        <v>5989</v>
      </c>
      <c r="PIM620" s="59" t="s">
        <v>5990</v>
      </c>
      <c r="PIN620" s="59" t="s">
        <v>257</v>
      </c>
      <c r="PIO620" s="59"/>
      <c r="PIP620" s="59" t="s">
        <v>3019</v>
      </c>
      <c r="PIQ620" s="59" t="s">
        <v>2843</v>
      </c>
      <c r="PIR620" s="59" t="s">
        <v>5944</v>
      </c>
      <c r="PIS620" s="11" t="s">
        <v>1420</v>
      </c>
      <c r="PIT620" s="11" t="e">
        <f>_xlfn.XLOOKUP(PIS620,'User Stories'!PIN:PIN,'User Stories'!PIO:PIO)</f>
        <v>#N/A</v>
      </c>
      <c r="PIU620" s="55"/>
      <c r="PIW620" s="20" t="s">
        <v>3020</v>
      </c>
      <c r="PIX620" s="11" t="s">
        <v>5986</v>
      </c>
      <c r="PIY620" s="59" t="s">
        <v>5987</v>
      </c>
      <c r="PIZ620" s="59" t="s">
        <v>5988</v>
      </c>
      <c r="PJA620" s="59" t="s">
        <v>2984</v>
      </c>
      <c r="PJB620" s="59" t="s">
        <v>5989</v>
      </c>
      <c r="PJC620" s="59" t="s">
        <v>5990</v>
      </c>
      <c r="PJD620" s="59" t="s">
        <v>257</v>
      </c>
      <c r="PJE620" s="59"/>
      <c r="PJF620" s="59" t="s">
        <v>3019</v>
      </c>
      <c r="PJG620" s="59" t="s">
        <v>2843</v>
      </c>
      <c r="PJH620" s="59" t="s">
        <v>5944</v>
      </c>
      <c r="PJI620" s="11" t="s">
        <v>1420</v>
      </c>
      <c r="PJJ620" s="11" t="e">
        <f>_xlfn.XLOOKUP(PJI620,'User Stories'!PJD:PJD,'User Stories'!PJE:PJE)</f>
        <v>#N/A</v>
      </c>
      <c r="PJK620" s="55"/>
      <c r="PJM620" s="20" t="s">
        <v>3020</v>
      </c>
      <c r="PJN620" s="11" t="s">
        <v>5986</v>
      </c>
      <c r="PJO620" s="59" t="s">
        <v>5987</v>
      </c>
      <c r="PJP620" s="59" t="s">
        <v>5988</v>
      </c>
      <c r="PJQ620" s="59" t="s">
        <v>2984</v>
      </c>
      <c r="PJR620" s="59" t="s">
        <v>5989</v>
      </c>
      <c r="PJS620" s="59" t="s">
        <v>5990</v>
      </c>
      <c r="PJT620" s="59" t="s">
        <v>257</v>
      </c>
      <c r="PJU620" s="59"/>
      <c r="PJV620" s="59" t="s">
        <v>3019</v>
      </c>
      <c r="PJW620" s="59" t="s">
        <v>2843</v>
      </c>
      <c r="PJX620" s="59" t="s">
        <v>5944</v>
      </c>
      <c r="PJY620" s="11" t="s">
        <v>1420</v>
      </c>
      <c r="PJZ620" s="11" t="e">
        <f>_xlfn.XLOOKUP(PJY620,'User Stories'!PJT:PJT,'User Stories'!PJU:PJU)</f>
        <v>#N/A</v>
      </c>
      <c r="PKA620" s="55"/>
      <c r="PKC620" s="20" t="s">
        <v>3020</v>
      </c>
      <c r="PKD620" s="11" t="s">
        <v>5986</v>
      </c>
      <c r="PKE620" s="59" t="s">
        <v>5987</v>
      </c>
      <c r="PKF620" s="59" t="s">
        <v>5988</v>
      </c>
      <c r="PKG620" s="59" t="s">
        <v>2984</v>
      </c>
      <c r="PKH620" s="59" t="s">
        <v>5989</v>
      </c>
      <c r="PKI620" s="59" t="s">
        <v>5990</v>
      </c>
      <c r="PKJ620" s="59" t="s">
        <v>257</v>
      </c>
      <c r="PKK620" s="59"/>
      <c r="PKL620" s="59" t="s">
        <v>3019</v>
      </c>
      <c r="PKM620" s="59" t="s">
        <v>2843</v>
      </c>
      <c r="PKN620" s="59" t="s">
        <v>5944</v>
      </c>
      <c r="PKO620" s="11" t="s">
        <v>1420</v>
      </c>
      <c r="PKP620" s="11" t="e">
        <f>_xlfn.XLOOKUP(PKO620,'User Stories'!PKJ:PKJ,'User Stories'!PKK:PKK)</f>
        <v>#N/A</v>
      </c>
      <c r="PKQ620" s="55"/>
      <c r="PKS620" s="20" t="s">
        <v>3020</v>
      </c>
      <c r="PKT620" s="11" t="s">
        <v>5986</v>
      </c>
      <c r="PKU620" s="59" t="s">
        <v>5987</v>
      </c>
      <c r="PKV620" s="59" t="s">
        <v>5988</v>
      </c>
      <c r="PKW620" s="59" t="s">
        <v>2984</v>
      </c>
      <c r="PKX620" s="59" t="s">
        <v>5989</v>
      </c>
      <c r="PKY620" s="59" t="s">
        <v>5990</v>
      </c>
      <c r="PKZ620" s="59" t="s">
        <v>257</v>
      </c>
      <c r="PLA620" s="59"/>
      <c r="PLB620" s="59" t="s">
        <v>3019</v>
      </c>
      <c r="PLC620" s="59" t="s">
        <v>2843</v>
      </c>
      <c r="PLD620" s="59" t="s">
        <v>5944</v>
      </c>
      <c r="PLE620" s="11" t="s">
        <v>1420</v>
      </c>
      <c r="PLF620" s="11" t="e">
        <f>_xlfn.XLOOKUP(PLE620,'User Stories'!PKZ:PKZ,'User Stories'!PLA:PLA)</f>
        <v>#N/A</v>
      </c>
      <c r="PLG620" s="55"/>
      <c r="PLI620" s="20" t="s">
        <v>3020</v>
      </c>
      <c r="PLJ620" s="11" t="s">
        <v>5986</v>
      </c>
      <c r="PLK620" s="59" t="s">
        <v>5987</v>
      </c>
      <c r="PLL620" s="59" t="s">
        <v>5988</v>
      </c>
      <c r="PLM620" s="59" t="s">
        <v>2984</v>
      </c>
      <c r="PLN620" s="59" t="s">
        <v>5989</v>
      </c>
      <c r="PLO620" s="59" t="s">
        <v>5990</v>
      </c>
      <c r="PLP620" s="59" t="s">
        <v>257</v>
      </c>
      <c r="PLQ620" s="59"/>
      <c r="PLR620" s="59" t="s">
        <v>3019</v>
      </c>
      <c r="PLS620" s="59" t="s">
        <v>2843</v>
      </c>
      <c r="PLT620" s="59" t="s">
        <v>5944</v>
      </c>
      <c r="PLU620" s="11" t="s">
        <v>1420</v>
      </c>
      <c r="PLV620" s="11" t="e">
        <f>_xlfn.XLOOKUP(PLU620,'User Stories'!PLP:PLP,'User Stories'!PLQ:PLQ)</f>
        <v>#N/A</v>
      </c>
      <c r="PLW620" s="55"/>
      <c r="PLY620" s="20" t="s">
        <v>3020</v>
      </c>
      <c r="PLZ620" s="11" t="s">
        <v>5986</v>
      </c>
      <c r="PMA620" s="59" t="s">
        <v>5987</v>
      </c>
      <c r="PMB620" s="59" t="s">
        <v>5988</v>
      </c>
      <c r="PMC620" s="59" t="s">
        <v>2984</v>
      </c>
      <c r="PMD620" s="59" t="s">
        <v>5989</v>
      </c>
      <c r="PME620" s="59" t="s">
        <v>5990</v>
      </c>
      <c r="PMF620" s="59" t="s">
        <v>257</v>
      </c>
      <c r="PMG620" s="59"/>
      <c r="PMH620" s="59" t="s">
        <v>3019</v>
      </c>
      <c r="PMI620" s="59" t="s">
        <v>2843</v>
      </c>
      <c r="PMJ620" s="59" t="s">
        <v>5944</v>
      </c>
      <c r="PMK620" s="11" t="s">
        <v>1420</v>
      </c>
      <c r="PML620" s="11" t="e">
        <f>_xlfn.XLOOKUP(PMK620,'User Stories'!PMF:PMF,'User Stories'!PMG:PMG)</f>
        <v>#N/A</v>
      </c>
      <c r="PMM620" s="55"/>
      <c r="PMO620" s="20" t="s">
        <v>3020</v>
      </c>
      <c r="PMP620" s="11" t="s">
        <v>5986</v>
      </c>
      <c r="PMQ620" s="59" t="s">
        <v>5987</v>
      </c>
      <c r="PMR620" s="59" t="s">
        <v>5988</v>
      </c>
      <c r="PMS620" s="59" t="s">
        <v>2984</v>
      </c>
      <c r="PMT620" s="59" t="s">
        <v>5989</v>
      </c>
      <c r="PMU620" s="59" t="s">
        <v>5990</v>
      </c>
      <c r="PMV620" s="59" t="s">
        <v>257</v>
      </c>
      <c r="PMW620" s="59"/>
      <c r="PMX620" s="59" t="s">
        <v>3019</v>
      </c>
      <c r="PMY620" s="59" t="s">
        <v>2843</v>
      </c>
      <c r="PMZ620" s="59" t="s">
        <v>5944</v>
      </c>
      <c r="PNA620" s="11" t="s">
        <v>1420</v>
      </c>
      <c r="PNB620" s="11" t="e">
        <f>_xlfn.XLOOKUP(PNA620,'User Stories'!PMV:PMV,'User Stories'!PMW:PMW)</f>
        <v>#N/A</v>
      </c>
      <c r="PNC620" s="55"/>
      <c r="PNE620" s="20" t="s">
        <v>3020</v>
      </c>
      <c r="PNF620" s="11" t="s">
        <v>5986</v>
      </c>
      <c r="PNG620" s="59" t="s">
        <v>5987</v>
      </c>
      <c r="PNH620" s="59" t="s">
        <v>5988</v>
      </c>
      <c r="PNI620" s="59" t="s">
        <v>2984</v>
      </c>
      <c r="PNJ620" s="59" t="s">
        <v>5989</v>
      </c>
      <c r="PNK620" s="59" t="s">
        <v>5990</v>
      </c>
      <c r="PNL620" s="59" t="s">
        <v>257</v>
      </c>
      <c r="PNM620" s="59"/>
      <c r="PNN620" s="59" t="s">
        <v>3019</v>
      </c>
      <c r="PNO620" s="59" t="s">
        <v>2843</v>
      </c>
      <c r="PNP620" s="59" t="s">
        <v>5944</v>
      </c>
      <c r="PNQ620" s="11" t="s">
        <v>1420</v>
      </c>
      <c r="PNR620" s="11" t="e">
        <f>_xlfn.XLOOKUP(PNQ620,'User Stories'!PNL:PNL,'User Stories'!PNM:PNM)</f>
        <v>#N/A</v>
      </c>
      <c r="PNS620" s="55"/>
      <c r="PNU620" s="20" t="s">
        <v>3020</v>
      </c>
      <c r="PNV620" s="11" t="s">
        <v>5986</v>
      </c>
      <c r="PNW620" s="59" t="s">
        <v>5987</v>
      </c>
      <c r="PNX620" s="59" t="s">
        <v>5988</v>
      </c>
      <c r="PNY620" s="59" t="s">
        <v>2984</v>
      </c>
      <c r="PNZ620" s="59" t="s">
        <v>5989</v>
      </c>
      <c r="POA620" s="59" t="s">
        <v>5990</v>
      </c>
      <c r="POB620" s="59" t="s">
        <v>257</v>
      </c>
      <c r="POC620" s="59"/>
      <c r="POD620" s="59" t="s">
        <v>3019</v>
      </c>
      <c r="POE620" s="59" t="s">
        <v>2843</v>
      </c>
      <c r="POF620" s="59" t="s">
        <v>5944</v>
      </c>
      <c r="POG620" s="11" t="s">
        <v>1420</v>
      </c>
      <c r="POH620" s="11" t="e">
        <f>_xlfn.XLOOKUP(POG620,'User Stories'!POB:POB,'User Stories'!POC:POC)</f>
        <v>#N/A</v>
      </c>
      <c r="POI620" s="55"/>
      <c r="POK620" s="20" t="s">
        <v>3020</v>
      </c>
      <c r="POL620" s="11" t="s">
        <v>5986</v>
      </c>
      <c r="POM620" s="59" t="s">
        <v>5987</v>
      </c>
      <c r="PON620" s="59" t="s">
        <v>5988</v>
      </c>
      <c r="POO620" s="59" t="s">
        <v>2984</v>
      </c>
      <c r="POP620" s="59" t="s">
        <v>5989</v>
      </c>
      <c r="POQ620" s="59" t="s">
        <v>5990</v>
      </c>
      <c r="POR620" s="59" t="s">
        <v>257</v>
      </c>
      <c r="POS620" s="59"/>
      <c r="POT620" s="59" t="s">
        <v>3019</v>
      </c>
      <c r="POU620" s="59" t="s">
        <v>2843</v>
      </c>
      <c r="POV620" s="59" t="s">
        <v>5944</v>
      </c>
      <c r="POW620" s="11" t="s">
        <v>1420</v>
      </c>
      <c r="POX620" s="11" t="e">
        <f>_xlfn.XLOOKUP(POW620,'User Stories'!POR:POR,'User Stories'!POS:POS)</f>
        <v>#N/A</v>
      </c>
      <c r="POY620" s="55"/>
      <c r="PPA620" s="20" t="s">
        <v>3020</v>
      </c>
      <c r="PPB620" s="11" t="s">
        <v>5986</v>
      </c>
      <c r="PPC620" s="59" t="s">
        <v>5987</v>
      </c>
      <c r="PPD620" s="59" t="s">
        <v>5988</v>
      </c>
      <c r="PPE620" s="59" t="s">
        <v>2984</v>
      </c>
      <c r="PPF620" s="59" t="s">
        <v>5989</v>
      </c>
      <c r="PPG620" s="59" t="s">
        <v>5990</v>
      </c>
      <c r="PPH620" s="59" t="s">
        <v>257</v>
      </c>
      <c r="PPI620" s="59"/>
      <c r="PPJ620" s="59" t="s">
        <v>3019</v>
      </c>
      <c r="PPK620" s="59" t="s">
        <v>2843</v>
      </c>
      <c r="PPL620" s="59" t="s">
        <v>5944</v>
      </c>
      <c r="PPM620" s="11" t="s">
        <v>1420</v>
      </c>
      <c r="PPN620" s="11" t="e">
        <f>_xlfn.XLOOKUP(PPM620,'User Stories'!PPH:PPH,'User Stories'!PPI:PPI)</f>
        <v>#N/A</v>
      </c>
      <c r="PPO620" s="55"/>
      <c r="PPQ620" s="20" t="s">
        <v>3020</v>
      </c>
      <c r="PPR620" s="11" t="s">
        <v>5986</v>
      </c>
      <c r="PPS620" s="59" t="s">
        <v>5987</v>
      </c>
      <c r="PPT620" s="59" t="s">
        <v>5988</v>
      </c>
      <c r="PPU620" s="59" t="s">
        <v>2984</v>
      </c>
      <c r="PPV620" s="59" t="s">
        <v>5989</v>
      </c>
      <c r="PPW620" s="59" t="s">
        <v>5990</v>
      </c>
      <c r="PPX620" s="59" t="s">
        <v>257</v>
      </c>
      <c r="PPY620" s="59"/>
      <c r="PPZ620" s="59" t="s">
        <v>3019</v>
      </c>
      <c r="PQA620" s="59" t="s">
        <v>2843</v>
      </c>
      <c r="PQB620" s="59" t="s">
        <v>5944</v>
      </c>
      <c r="PQC620" s="11" t="s">
        <v>1420</v>
      </c>
      <c r="PQD620" s="11" t="e">
        <f>_xlfn.XLOOKUP(PQC620,'User Stories'!PPX:PPX,'User Stories'!PPY:PPY)</f>
        <v>#N/A</v>
      </c>
      <c r="PQE620" s="55"/>
      <c r="PQG620" s="20" t="s">
        <v>3020</v>
      </c>
      <c r="PQH620" s="11" t="s">
        <v>5986</v>
      </c>
      <c r="PQI620" s="59" t="s">
        <v>5987</v>
      </c>
      <c r="PQJ620" s="59" t="s">
        <v>5988</v>
      </c>
      <c r="PQK620" s="59" t="s">
        <v>2984</v>
      </c>
      <c r="PQL620" s="59" t="s">
        <v>5989</v>
      </c>
      <c r="PQM620" s="59" t="s">
        <v>5990</v>
      </c>
      <c r="PQN620" s="59" t="s">
        <v>257</v>
      </c>
      <c r="PQO620" s="59"/>
      <c r="PQP620" s="59" t="s">
        <v>3019</v>
      </c>
      <c r="PQQ620" s="59" t="s">
        <v>2843</v>
      </c>
      <c r="PQR620" s="59" t="s">
        <v>5944</v>
      </c>
      <c r="PQS620" s="11" t="s">
        <v>1420</v>
      </c>
      <c r="PQT620" s="11" t="e">
        <f>_xlfn.XLOOKUP(PQS620,'User Stories'!PQN:PQN,'User Stories'!PQO:PQO)</f>
        <v>#N/A</v>
      </c>
      <c r="PQU620" s="55"/>
      <c r="PQW620" s="20" t="s">
        <v>3020</v>
      </c>
      <c r="PQX620" s="11" t="s">
        <v>5986</v>
      </c>
      <c r="PQY620" s="59" t="s">
        <v>5987</v>
      </c>
      <c r="PQZ620" s="59" t="s">
        <v>5988</v>
      </c>
      <c r="PRA620" s="59" t="s">
        <v>2984</v>
      </c>
      <c r="PRB620" s="59" t="s">
        <v>5989</v>
      </c>
      <c r="PRC620" s="59" t="s">
        <v>5990</v>
      </c>
      <c r="PRD620" s="59" t="s">
        <v>257</v>
      </c>
      <c r="PRE620" s="59"/>
      <c r="PRF620" s="59" t="s">
        <v>3019</v>
      </c>
      <c r="PRG620" s="59" t="s">
        <v>2843</v>
      </c>
      <c r="PRH620" s="59" t="s">
        <v>5944</v>
      </c>
      <c r="PRI620" s="11" t="s">
        <v>1420</v>
      </c>
      <c r="PRJ620" s="11" t="e">
        <f>_xlfn.XLOOKUP(PRI620,'User Stories'!PRD:PRD,'User Stories'!PRE:PRE)</f>
        <v>#N/A</v>
      </c>
      <c r="PRK620" s="55"/>
      <c r="PRM620" s="20" t="s">
        <v>3020</v>
      </c>
      <c r="PRN620" s="11" t="s">
        <v>5986</v>
      </c>
      <c r="PRO620" s="59" t="s">
        <v>5987</v>
      </c>
      <c r="PRP620" s="59" t="s">
        <v>5988</v>
      </c>
      <c r="PRQ620" s="59" t="s">
        <v>2984</v>
      </c>
      <c r="PRR620" s="59" t="s">
        <v>5989</v>
      </c>
      <c r="PRS620" s="59" t="s">
        <v>5990</v>
      </c>
      <c r="PRT620" s="59" t="s">
        <v>257</v>
      </c>
      <c r="PRU620" s="59"/>
      <c r="PRV620" s="59" t="s">
        <v>3019</v>
      </c>
      <c r="PRW620" s="59" t="s">
        <v>2843</v>
      </c>
      <c r="PRX620" s="59" t="s">
        <v>5944</v>
      </c>
      <c r="PRY620" s="11" t="s">
        <v>1420</v>
      </c>
      <c r="PRZ620" s="11" t="e">
        <f>_xlfn.XLOOKUP(PRY620,'User Stories'!PRT:PRT,'User Stories'!PRU:PRU)</f>
        <v>#N/A</v>
      </c>
      <c r="PSA620" s="55"/>
      <c r="PSC620" s="20" t="s">
        <v>3020</v>
      </c>
      <c r="PSD620" s="11" t="s">
        <v>5986</v>
      </c>
      <c r="PSE620" s="59" t="s">
        <v>5987</v>
      </c>
      <c r="PSF620" s="59" t="s">
        <v>5988</v>
      </c>
      <c r="PSG620" s="59" t="s">
        <v>2984</v>
      </c>
      <c r="PSH620" s="59" t="s">
        <v>5989</v>
      </c>
      <c r="PSI620" s="59" t="s">
        <v>5990</v>
      </c>
      <c r="PSJ620" s="59" t="s">
        <v>257</v>
      </c>
      <c r="PSK620" s="59"/>
      <c r="PSL620" s="59" t="s">
        <v>3019</v>
      </c>
      <c r="PSM620" s="59" t="s">
        <v>2843</v>
      </c>
      <c r="PSN620" s="59" t="s">
        <v>5944</v>
      </c>
      <c r="PSO620" s="11" t="s">
        <v>1420</v>
      </c>
      <c r="PSP620" s="11" t="e">
        <f>_xlfn.XLOOKUP(PSO620,'User Stories'!PSJ:PSJ,'User Stories'!PSK:PSK)</f>
        <v>#N/A</v>
      </c>
      <c r="PSQ620" s="55"/>
      <c r="PSS620" s="20" t="s">
        <v>3020</v>
      </c>
      <c r="PST620" s="11" t="s">
        <v>5986</v>
      </c>
      <c r="PSU620" s="59" t="s">
        <v>5987</v>
      </c>
      <c r="PSV620" s="59" t="s">
        <v>5988</v>
      </c>
      <c r="PSW620" s="59" t="s">
        <v>2984</v>
      </c>
      <c r="PSX620" s="59" t="s">
        <v>5989</v>
      </c>
      <c r="PSY620" s="59" t="s">
        <v>5990</v>
      </c>
      <c r="PSZ620" s="59" t="s">
        <v>257</v>
      </c>
      <c r="PTA620" s="59"/>
      <c r="PTB620" s="59" t="s">
        <v>3019</v>
      </c>
      <c r="PTC620" s="59" t="s">
        <v>2843</v>
      </c>
      <c r="PTD620" s="59" t="s">
        <v>5944</v>
      </c>
      <c r="PTE620" s="11" t="s">
        <v>1420</v>
      </c>
      <c r="PTF620" s="11" t="e">
        <f>_xlfn.XLOOKUP(PTE620,'User Stories'!PSZ:PSZ,'User Stories'!PTA:PTA)</f>
        <v>#N/A</v>
      </c>
      <c r="PTG620" s="55"/>
      <c r="PTI620" s="20" t="s">
        <v>3020</v>
      </c>
      <c r="PTJ620" s="11" t="s">
        <v>5986</v>
      </c>
      <c r="PTK620" s="59" t="s">
        <v>5987</v>
      </c>
      <c r="PTL620" s="59" t="s">
        <v>5988</v>
      </c>
      <c r="PTM620" s="59" t="s">
        <v>2984</v>
      </c>
      <c r="PTN620" s="59" t="s">
        <v>5989</v>
      </c>
      <c r="PTO620" s="59" t="s">
        <v>5990</v>
      </c>
      <c r="PTP620" s="59" t="s">
        <v>257</v>
      </c>
      <c r="PTQ620" s="59"/>
      <c r="PTR620" s="59" t="s">
        <v>3019</v>
      </c>
      <c r="PTS620" s="59" t="s">
        <v>2843</v>
      </c>
      <c r="PTT620" s="59" t="s">
        <v>5944</v>
      </c>
      <c r="PTU620" s="11" t="s">
        <v>1420</v>
      </c>
      <c r="PTV620" s="11" t="e">
        <f>_xlfn.XLOOKUP(PTU620,'User Stories'!PTP:PTP,'User Stories'!PTQ:PTQ)</f>
        <v>#N/A</v>
      </c>
      <c r="PTW620" s="55"/>
      <c r="PTY620" s="20" t="s">
        <v>3020</v>
      </c>
      <c r="PTZ620" s="11" t="s">
        <v>5986</v>
      </c>
      <c r="PUA620" s="59" t="s">
        <v>5987</v>
      </c>
      <c r="PUB620" s="59" t="s">
        <v>5988</v>
      </c>
      <c r="PUC620" s="59" t="s">
        <v>2984</v>
      </c>
      <c r="PUD620" s="59" t="s">
        <v>5989</v>
      </c>
      <c r="PUE620" s="59" t="s">
        <v>5990</v>
      </c>
      <c r="PUF620" s="59" t="s">
        <v>257</v>
      </c>
      <c r="PUG620" s="59"/>
      <c r="PUH620" s="59" t="s">
        <v>3019</v>
      </c>
      <c r="PUI620" s="59" t="s">
        <v>2843</v>
      </c>
      <c r="PUJ620" s="59" t="s">
        <v>5944</v>
      </c>
      <c r="PUK620" s="11" t="s">
        <v>1420</v>
      </c>
      <c r="PUL620" s="11" t="e">
        <f>_xlfn.XLOOKUP(PUK620,'User Stories'!PUF:PUF,'User Stories'!PUG:PUG)</f>
        <v>#N/A</v>
      </c>
      <c r="PUM620" s="55"/>
      <c r="PUO620" s="20" t="s">
        <v>3020</v>
      </c>
      <c r="PUP620" s="11" t="s">
        <v>5986</v>
      </c>
      <c r="PUQ620" s="59" t="s">
        <v>5987</v>
      </c>
      <c r="PUR620" s="59" t="s">
        <v>5988</v>
      </c>
      <c r="PUS620" s="59" t="s">
        <v>2984</v>
      </c>
      <c r="PUT620" s="59" t="s">
        <v>5989</v>
      </c>
      <c r="PUU620" s="59" t="s">
        <v>5990</v>
      </c>
      <c r="PUV620" s="59" t="s">
        <v>257</v>
      </c>
      <c r="PUW620" s="59"/>
      <c r="PUX620" s="59" t="s">
        <v>3019</v>
      </c>
      <c r="PUY620" s="59" t="s">
        <v>2843</v>
      </c>
      <c r="PUZ620" s="59" t="s">
        <v>5944</v>
      </c>
      <c r="PVA620" s="11" t="s">
        <v>1420</v>
      </c>
      <c r="PVB620" s="11" t="e">
        <f>_xlfn.XLOOKUP(PVA620,'User Stories'!PUV:PUV,'User Stories'!PUW:PUW)</f>
        <v>#N/A</v>
      </c>
      <c r="PVC620" s="55"/>
      <c r="PVE620" s="20" t="s">
        <v>3020</v>
      </c>
      <c r="PVF620" s="11" t="s">
        <v>5986</v>
      </c>
      <c r="PVG620" s="59" t="s">
        <v>5987</v>
      </c>
      <c r="PVH620" s="59" t="s">
        <v>5988</v>
      </c>
      <c r="PVI620" s="59" t="s">
        <v>2984</v>
      </c>
      <c r="PVJ620" s="59" t="s">
        <v>5989</v>
      </c>
      <c r="PVK620" s="59" t="s">
        <v>5990</v>
      </c>
      <c r="PVL620" s="59" t="s">
        <v>257</v>
      </c>
      <c r="PVM620" s="59"/>
      <c r="PVN620" s="59" t="s">
        <v>3019</v>
      </c>
      <c r="PVO620" s="59" t="s">
        <v>2843</v>
      </c>
      <c r="PVP620" s="59" t="s">
        <v>5944</v>
      </c>
      <c r="PVQ620" s="11" t="s">
        <v>1420</v>
      </c>
      <c r="PVR620" s="11" t="e">
        <f>_xlfn.XLOOKUP(PVQ620,'User Stories'!PVL:PVL,'User Stories'!PVM:PVM)</f>
        <v>#N/A</v>
      </c>
      <c r="PVS620" s="55"/>
      <c r="PVU620" s="20" t="s">
        <v>3020</v>
      </c>
      <c r="PVV620" s="11" t="s">
        <v>5986</v>
      </c>
      <c r="PVW620" s="59" t="s">
        <v>5987</v>
      </c>
      <c r="PVX620" s="59" t="s">
        <v>5988</v>
      </c>
      <c r="PVY620" s="59" t="s">
        <v>2984</v>
      </c>
      <c r="PVZ620" s="59" t="s">
        <v>5989</v>
      </c>
      <c r="PWA620" s="59" t="s">
        <v>5990</v>
      </c>
      <c r="PWB620" s="59" t="s">
        <v>257</v>
      </c>
      <c r="PWC620" s="59"/>
      <c r="PWD620" s="59" t="s">
        <v>3019</v>
      </c>
      <c r="PWE620" s="59" t="s">
        <v>2843</v>
      </c>
      <c r="PWF620" s="59" t="s">
        <v>5944</v>
      </c>
      <c r="PWG620" s="11" t="s">
        <v>1420</v>
      </c>
      <c r="PWH620" s="11" t="e">
        <f>_xlfn.XLOOKUP(PWG620,'User Stories'!PWB:PWB,'User Stories'!PWC:PWC)</f>
        <v>#N/A</v>
      </c>
      <c r="PWI620" s="55"/>
      <c r="PWK620" s="20" t="s">
        <v>3020</v>
      </c>
      <c r="PWL620" s="11" t="s">
        <v>5986</v>
      </c>
      <c r="PWM620" s="59" t="s">
        <v>5987</v>
      </c>
      <c r="PWN620" s="59" t="s">
        <v>5988</v>
      </c>
      <c r="PWO620" s="59" t="s">
        <v>2984</v>
      </c>
      <c r="PWP620" s="59" t="s">
        <v>5989</v>
      </c>
      <c r="PWQ620" s="59" t="s">
        <v>5990</v>
      </c>
      <c r="PWR620" s="59" t="s">
        <v>257</v>
      </c>
      <c r="PWS620" s="59"/>
      <c r="PWT620" s="59" t="s">
        <v>3019</v>
      </c>
      <c r="PWU620" s="59" t="s">
        <v>2843</v>
      </c>
      <c r="PWV620" s="59" t="s">
        <v>5944</v>
      </c>
      <c r="PWW620" s="11" t="s">
        <v>1420</v>
      </c>
      <c r="PWX620" s="11" t="e">
        <f>_xlfn.XLOOKUP(PWW620,'User Stories'!PWR:PWR,'User Stories'!PWS:PWS)</f>
        <v>#N/A</v>
      </c>
      <c r="PWY620" s="55"/>
      <c r="PXA620" s="20" t="s">
        <v>3020</v>
      </c>
      <c r="PXB620" s="11" t="s">
        <v>5986</v>
      </c>
      <c r="PXC620" s="59" t="s">
        <v>5987</v>
      </c>
      <c r="PXD620" s="59" t="s">
        <v>5988</v>
      </c>
      <c r="PXE620" s="59" t="s">
        <v>2984</v>
      </c>
      <c r="PXF620" s="59" t="s">
        <v>5989</v>
      </c>
      <c r="PXG620" s="59" t="s">
        <v>5990</v>
      </c>
      <c r="PXH620" s="59" t="s">
        <v>257</v>
      </c>
      <c r="PXI620" s="59"/>
      <c r="PXJ620" s="59" t="s">
        <v>3019</v>
      </c>
      <c r="PXK620" s="59" t="s">
        <v>2843</v>
      </c>
      <c r="PXL620" s="59" t="s">
        <v>5944</v>
      </c>
      <c r="PXM620" s="11" t="s">
        <v>1420</v>
      </c>
      <c r="PXN620" s="11" t="e">
        <f>_xlfn.XLOOKUP(PXM620,'User Stories'!PXH:PXH,'User Stories'!PXI:PXI)</f>
        <v>#N/A</v>
      </c>
      <c r="PXO620" s="55"/>
      <c r="PXQ620" s="20" t="s">
        <v>3020</v>
      </c>
      <c r="PXR620" s="11" t="s">
        <v>5986</v>
      </c>
      <c r="PXS620" s="59" t="s">
        <v>5987</v>
      </c>
      <c r="PXT620" s="59" t="s">
        <v>5988</v>
      </c>
      <c r="PXU620" s="59" t="s">
        <v>2984</v>
      </c>
      <c r="PXV620" s="59" t="s">
        <v>5989</v>
      </c>
      <c r="PXW620" s="59" t="s">
        <v>5990</v>
      </c>
      <c r="PXX620" s="59" t="s">
        <v>257</v>
      </c>
      <c r="PXY620" s="59"/>
      <c r="PXZ620" s="59" t="s">
        <v>3019</v>
      </c>
      <c r="PYA620" s="59" t="s">
        <v>2843</v>
      </c>
      <c r="PYB620" s="59" t="s">
        <v>5944</v>
      </c>
      <c r="PYC620" s="11" t="s">
        <v>1420</v>
      </c>
      <c r="PYD620" s="11" t="e">
        <f>_xlfn.XLOOKUP(PYC620,'User Stories'!PXX:PXX,'User Stories'!PXY:PXY)</f>
        <v>#N/A</v>
      </c>
      <c r="PYE620" s="55"/>
      <c r="PYG620" s="20" t="s">
        <v>3020</v>
      </c>
      <c r="PYH620" s="11" t="s">
        <v>5986</v>
      </c>
      <c r="PYI620" s="59" t="s">
        <v>5987</v>
      </c>
      <c r="PYJ620" s="59" t="s">
        <v>5988</v>
      </c>
      <c r="PYK620" s="59" t="s">
        <v>2984</v>
      </c>
      <c r="PYL620" s="59" t="s">
        <v>5989</v>
      </c>
      <c r="PYM620" s="59" t="s">
        <v>5990</v>
      </c>
      <c r="PYN620" s="59" t="s">
        <v>257</v>
      </c>
      <c r="PYO620" s="59"/>
      <c r="PYP620" s="59" t="s">
        <v>3019</v>
      </c>
      <c r="PYQ620" s="59" t="s">
        <v>2843</v>
      </c>
      <c r="PYR620" s="59" t="s">
        <v>5944</v>
      </c>
      <c r="PYS620" s="11" t="s">
        <v>1420</v>
      </c>
      <c r="PYT620" s="11" t="e">
        <f>_xlfn.XLOOKUP(PYS620,'User Stories'!PYN:PYN,'User Stories'!PYO:PYO)</f>
        <v>#N/A</v>
      </c>
      <c r="PYU620" s="55"/>
      <c r="PYW620" s="20" t="s">
        <v>3020</v>
      </c>
      <c r="PYX620" s="11" t="s">
        <v>5986</v>
      </c>
      <c r="PYY620" s="59" t="s">
        <v>5987</v>
      </c>
      <c r="PYZ620" s="59" t="s">
        <v>5988</v>
      </c>
      <c r="PZA620" s="59" t="s">
        <v>2984</v>
      </c>
      <c r="PZB620" s="59" t="s">
        <v>5989</v>
      </c>
      <c r="PZC620" s="59" t="s">
        <v>5990</v>
      </c>
      <c r="PZD620" s="59" t="s">
        <v>257</v>
      </c>
      <c r="PZE620" s="59"/>
      <c r="PZF620" s="59" t="s">
        <v>3019</v>
      </c>
      <c r="PZG620" s="59" t="s">
        <v>2843</v>
      </c>
      <c r="PZH620" s="59" t="s">
        <v>5944</v>
      </c>
      <c r="PZI620" s="11" t="s">
        <v>1420</v>
      </c>
      <c r="PZJ620" s="11" t="e">
        <f>_xlfn.XLOOKUP(PZI620,'User Stories'!PZD:PZD,'User Stories'!PZE:PZE)</f>
        <v>#N/A</v>
      </c>
      <c r="PZK620" s="55"/>
      <c r="PZM620" s="20" t="s">
        <v>3020</v>
      </c>
      <c r="PZN620" s="11" t="s">
        <v>5986</v>
      </c>
      <c r="PZO620" s="59" t="s">
        <v>5987</v>
      </c>
      <c r="PZP620" s="59" t="s">
        <v>5988</v>
      </c>
      <c r="PZQ620" s="59" t="s">
        <v>2984</v>
      </c>
      <c r="PZR620" s="59" t="s">
        <v>5989</v>
      </c>
      <c r="PZS620" s="59" t="s">
        <v>5990</v>
      </c>
      <c r="PZT620" s="59" t="s">
        <v>257</v>
      </c>
      <c r="PZU620" s="59"/>
      <c r="PZV620" s="59" t="s">
        <v>3019</v>
      </c>
      <c r="PZW620" s="59" t="s">
        <v>2843</v>
      </c>
      <c r="PZX620" s="59" t="s">
        <v>5944</v>
      </c>
      <c r="PZY620" s="11" t="s">
        <v>1420</v>
      </c>
      <c r="PZZ620" s="11" t="e">
        <f>_xlfn.XLOOKUP(PZY620,'User Stories'!PZT:PZT,'User Stories'!PZU:PZU)</f>
        <v>#N/A</v>
      </c>
      <c r="QAA620" s="55"/>
      <c r="QAC620" s="20" t="s">
        <v>3020</v>
      </c>
      <c r="QAD620" s="11" t="s">
        <v>5986</v>
      </c>
      <c r="QAE620" s="59" t="s">
        <v>5987</v>
      </c>
      <c r="QAF620" s="59" t="s">
        <v>5988</v>
      </c>
      <c r="QAG620" s="59" t="s">
        <v>2984</v>
      </c>
      <c r="QAH620" s="59" t="s">
        <v>5989</v>
      </c>
      <c r="QAI620" s="59" t="s">
        <v>5990</v>
      </c>
      <c r="QAJ620" s="59" t="s">
        <v>257</v>
      </c>
      <c r="QAK620" s="59"/>
      <c r="QAL620" s="59" t="s">
        <v>3019</v>
      </c>
      <c r="QAM620" s="59" t="s">
        <v>2843</v>
      </c>
      <c r="QAN620" s="59" t="s">
        <v>5944</v>
      </c>
      <c r="QAO620" s="11" t="s">
        <v>1420</v>
      </c>
      <c r="QAP620" s="11" t="e">
        <f>_xlfn.XLOOKUP(QAO620,'User Stories'!QAJ:QAJ,'User Stories'!QAK:QAK)</f>
        <v>#N/A</v>
      </c>
      <c r="QAQ620" s="55"/>
      <c r="QAS620" s="20" t="s">
        <v>3020</v>
      </c>
      <c r="QAT620" s="11" t="s">
        <v>5986</v>
      </c>
      <c r="QAU620" s="59" t="s">
        <v>5987</v>
      </c>
      <c r="QAV620" s="59" t="s">
        <v>5988</v>
      </c>
      <c r="QAW620" s="59" t="s">
        <v>2984</v>
      </c>
      <c r="QAX620" s="59" t="s">
        <v>5989</v>
      </c>
      <c r="QAY620" s="59" t="s">
        <v>5990</v>
      </c>
      <c r="QAZ620" s="59" t="s">
        <v>257</v>
      </c>
      <c r="QBA620" s="59"/>
      <c r="QBB620" s="59" t="s">
        <v>3019</v>
      </c>
      <c r="QBC620" s="59" t="s">
        <v>2843</v>
      </c>
      <c r="QBD620" s="59" t="s">
        <v>5944</v>
      </c>
      <c r="QBE620" s="11" t="s">
        <v>1420</v>
      </c>
      <c r="QBF620" s="11" t="e">
        <f>_xlfn.XLOOKUP(QBE620,'User Stories'!QAZ:QAZ,'User Stories'!QBA:QBA)</f>
        <v>#N/A</v>
      </c>
      <c r="QBG620" s="55"/>
      <c r="QBI620" s="20" t="s">
        <v>3020</v>
      </c>
      <c r="QBJ620" s="11" t="s">
        <v>5986</v>
      </c>
      <c r="QBK620" s="59" t="s">
        <v>5987</v>
      </c>
      <c r="QBL620" s="59" t="s">
        <v>5988</v>
      </c>
      <c r="QBM620" s="59" t="s">
        <v>2984</v>
      </c>
      <c r="QBN620" s="59" t="s">
        <v>5989</v>
      </c>
      <c r="QBO620" s="59" t="s">
        <v>5990</v>
      </c>
      <c r="QBP620" s="59" t="s">
        <v>257</v>
      </c>
      <c r="QBQ620" s="59"/>
      <c r="QBR620" s="59" t="s">
        <v>3019</v>
      </c>
      <c r="QBS620" s="59" t="s">
        <v>2843</v>
      </c>
      <c r="QBT620" s="59" t="s">
        <v>5944</v>
      </c>
      <c r="QBU620" s="11" t="s">
        <v>1420</v>
      </c>
      <c r="QBV620" s="11" t="e">
        <f>_xlfn.XLOOKUP(QBU620,'User Stories'!QBP:QBP,'User Stories'!QBQ:QBQ)</f>
        <v>#N/A</v>
      </c>
      <c r="QBW620" s="55"/>
      <c r="QBY620" s="20" t="s">
        <v>3020</v>
      </c>
      <c r="QBZ620" s="11" t="s">
        <v>5986</v>
      </c>
      <c r="QCA620" s="59" t="s">
        <v>5987</v>
      </c>
      <c r="QCB620" s="59" t="s">
        <v>5988</v>
      </c>
      <c r="QCC620" s="59" t="s">
        <v>2984</v>
      </c>
      <c r="QCD620" s="59" t="s">
        <v>5989</v>
      </c>
      <c r="QCE620" s="59" t="s">
        <v>5990</v>
      </c>
      <c r="QCF620" s="59" t="s">
        <v>257</v>
      </c>
      <c r="QCG620" s="59"/>
      <c r="QCH620" s="59" t="s">
        <v>3019</v>
      </c>
      <c r="QCI620" s="59" t="s">
        <v>2843</v>
      </c>
      <c r="QCJ620" s="59" t="s">
        <v>5944</v>
      </c>
      <c r="QCK620" s="11" t="s">
        <v>1420</v>
      </c>
      <c r="QCL620" s="11" t="e">
        <f>_xlfn.XLOOKUP(QCK620,'User Stories'!QCF:QCF,'User Stories'!QCG:QCG)</f>
        <v>#N/A</v>
      </c>
      <c r="QCM620" s="55"/>
      <c r="QCO620" s="20" t="s">
        <v>3020</v>
      </c>
      <c r="QCP620" s="11" t="s">
        <v>5986</v>
      </c>
      <c r="QCQ620" s="59" t="s">
        <v>5987</v>
      </c>
      <c r="QCR620" s="59" t="s">
        <v>5988</v>
      </c>
      <c r="QCS620" s="59" t="s">
        <v>2984</v>
      </c>
      <c r="QCT620" s="59" t="s">
        <v>5989</v>
      </c>
      <c r="QCU620" s="59" t="s">
        <v>5990</v>
      </c>
      <c r="QCV620" s="59" t="s">
        <v>257</v>
      </c>
      <c r="QCW620" s="59"/>
      <c r="QCX620" s="59" t="s">
        <v>3019</v>
      </c>
      <c r="QCY620" s="59" t="s">
        <v>2843</v>
      </c>
      <c r="QCZ620" s="59" t="s">
        <v>5944</v>
      </c>
      <c r="QDA620" s="11" t="s">
        <v>1420</v>
      </c>
      <c r="QDB620" s="11" t="e">
        <f>_xlfn.XLOOKUP(QDA620,'User Stories'!QCV:QCV,'User Stories'!QCW:QCW)</f>
        <v>#N/A</v>
      </c>
      <c r="QDC620" s="55"/>
      <c r="QDE620" s="20" t="s">
        <v>3020</v>
      </c>
      <c r="QDF620" s="11" t="s">
        <v>5986</v>
      </c>
      <c r="QDG620" s="59" t="s">
        <v>5987</v>
      </c>
      <c r="QDH620" s="59" t="s">
        <v>5988</v>
      </c>
      <c r="QDI620" s="59" t="s">
        <v>2984</v>
      </c>
      <c r="QDJ620" s="59" t="s">
        <v>5989</v>
      </c>
      <c r="QDK620" s="59" t="s">
        <v>5990</v>
      </c>
      <c r="QDL620" s="59" t="s">
        <v>257</v>
      </c>
      <c r="QDM620" s="59"/>
      <c r="QDN620" s="59" t="s">
        <v>3019</v>
      </c>
      <c r="QDO620" s="59" t="s">
        <v>2843</v>
      </c>
      <c r="QDP620" s="59" t="s">
        <v>5944</v>
      </c>
      <c r="QDQ620" s="11" t="s">
        <v>1420</v>
      </c>
      <c r="QDR620" s="11" t="e">
        <f>_xlfn.XLOOKUP(QDQ620,'User Stories'!QDL:QDL,'User Stories'!QDM:QDM)</f>
        <v>#N/A</v>
      </c>
      <c r="QDS620" s="55"/>
      <c r="QDU620" s="20" t="s">
        <v>3020</v>
      </c>
      <c r="QDV620" s="11" t="s">
        <v>5986</v>
      </c>
      <c r="QDW620" s="59" t="s">
        <v>5987</v>
      </c>
      <c r="QDX620" s="59" t="s">
        <v>5988</v>
      </c>
      <c r="QDY620" s="59" t="s">
        <v>2984</v>
      </c>
      <c r="QDZ620" s="59" t="s">
        <v>5989</v>
      </c>
      <c r="QEA620" s="59" t="s">
        <v>5990</v>
      </c>
      <c r="QEB620" s="59" t="s">
        <v>257</v>
      </c>
      <c r="QEC620" s="59"/>
      <c r="QED620" s="59" t="s">
        <v>3019</v>
      </c>
      <c r="QEE620" s="59" t="s">
        <v>2843</v>
      </c>
      <c r="QEF620" s="59" t="s">
        <v>5944</v>
      </c>
      <c r="QEG620" s="11" t="s">
        <v>1420</v>
      </c>
      <c r="QEH620" s="11" t="e">
        <f>_xlfn.XLOOKUP(QEG620,'User Stories'!QEB:QEB,'User Stories'!QEC:QEC)</f>
        <v>#N/A</v>
      </c>
      <c r="QEI620" s="55"/>
      <c r="QEK620" s="20" t="s">
        <v>3020</v>
      </c>
      <c r="QEL620" s="11" t="s">
        <v>5986</v>
      </c>
      <c r="QEM620" s="59" t="s">
        <v>5987</v>
      </c>
      <c r="QEN620" s="59" t="s">
        <v>5988</v>
      </c>
      <c r="QEO620" s="59" t="s">
        <v>2984</v>
      </c>
      <c r="QEP620" s="59" t="s">
        <v>5989</v>
      </c>
      <c r="QEQ620" s="59" t="s">
        <v>5990</v>
      </c>
      <c r="QER620" s="59" t="s">
        <v>257</v>
      </c>
      <c r="QES620" s="59"/>
      <c r="QET620" s="59" t="s">
        <v>3019</v>
      </c>
      <c r="QEU620" s="59" t="s">
        <v>2843</v>
      </c>
      <c r="QEV620" s="59" t="s">
        <v>5944</v>
      </c>
      <c r="QEW620" s="11" t="s">
        <v>1420</v>
      </c>
      <c r="QEX620" s="11" t="e">
        <f>_xlfn.XLOOKUP(QEW620,'User Stories'!QER:QER,'User Stories'!QES:QES)</f>
        <v>#N/A</v>
      </c>
      <c r="QEY620" s="55"/>
      <c r="QFA620" s="20" t="s">
        <v>3020</v>
      </c>
      <c r="QFB620" s="11" t="s">
        <v>5986</v>
      </c>
      <c r="QFC620" s="59" t="s">
        <v>5987</v>
      </c>
      <c r="QFD620" s="59" t="s">
        <v>5988</v>
      </c>
      <c r="QFE620" s="59" t="s">
        <v>2984</v>
      </c>
      <c r="QFF620" s="59" t="s">
        <v>5989</v>
      </c>
      <c r="QFG620" s="59" t="s">
        <v>5990</v>
      </c>
      <c r="QFH620" s="59" t="s">
        <v>257</v>
      </c>
      <c r="QFI620" s="59"/>
      <c r="QFJ620" s="59" t="s">
        <v>3019</v>
      </c>
      <c r="QFK620" s="59" t="s">
        <v>2843</v>
      </c>
      <c r="QFL620" s="59" t="s">
        <v>5944</v>
      </c>
      <c r="QFM620" s="11" t="s">
        <v>1420</v>
      </c>
      <c r="QFN620" s="11" t="e">
        <f>_xlfn.XLOOKUP(QFM620,'User Stories'!QFH:QFH,'User Stories'!QFI:QFI)</f>
        <v>#N/A</v>
      </c>
      <c r="QFO620" s="55"/>
      <c r="QFQ620" s="20" t="s">
        <v>3020</v>
      </c>
      <c r="QFR620" s="11" t="s">
        <v>5986</v>
      </c>
      <c r="QFS620" s="59" t="s">
        <v>5987</v>
      </c>
      <c r="QFT620" s="59" t="s">
        <v>5988</v>
      </c>
      <c r="QFU620" s="59" t="s">
        <v>2984</v>
      </c>
      <c r="QFV620" s="59" t="s">
        <v>5989</v>
      </c>
      <c r="QFW620" s="59" t="s">
        <v>5990</v>
      </c>
      <c r="QFX620" s="59" t="s">
        <v>257</v>
      </c>
      <c r="QFY620" s="59"/>
      <c r="QFZ620" s="59" t="s">
        <v>3019</v>
      </c>
      <c r="QGA620" s="59" t="s">
        <v>2843</v>
      </c>
      <c r="QGB620" s="59" t="s">
        <v>5944</v>
      </c>
      <c r="QGC620" s="11" t="s">
        <v>1420</v>
      </c>
      <c r="QGD620" s="11" t="e">
        <f>_xlfn.XLOOKUP(QGC620,'User Stories'!QFX:QFX,'User Stories'!QFY:QFY)</f>
        <v>#N/A</v>
      </c>
      <c r="QGE620" s="55"/>
      <c r="QGG620" s="20" t="s">
        <v>3020</v>
      </c>
      <c r="QGH620" s="11" t="s">
        <v>5986</v>
      </c>
      <c r="QGI620" s="59" t="s">
        <v>5987</v>
      </c>
      <c r="QGJ620" s="59" t="s">
        <v>5988</v>
      </c>
      <c r="QGK620" s="59" t="s">
        <v>2984</v>
      </c>
      <c r="QGL620" s="59" t="s">
        <v>5989</v>
      </c>
      <c r="QGM620" s="59" t="s">
        <v>5990</v>
      </c>
      <c r="QGN620" s="59" t="s">
        <v>257</v>
      </c>
      <c r="QGO620" s="59"/>
      <c r="QGP620" s="59" t="s">
        <v>3019</v>
      </c>
      <c r="QGQ620" s="59" t="s">
        <v>2843</v>
      </c>
      <c r="QGR620" s="59" t="s">
        <v>5944</v>
      </c>
      <c r="QGS620" s="11" t="s">
        <v>1420</v>
      </c>
      <c r="QGT620" s="11" t="e">
        <f>_xlfn.XLOOKUP(QGS620,'User Stories'!QGN:QGN,'User Stories'!QGO:QGO)</f>
        <v>#N/A</v>
      </c>
      <c r="QGU620" s="55"/>
      <c r="QGW620" s="20" t="s">
        <v>3020</v>
      </c>
      <c r="QGX620" s="11" t="s">
        <v>5986</v>
      </c>
      <c r="QGY620" s="59" t="s">
        <v>5987</v>
      </c>
      <c r="QGZ620" s="59" t="s">
        <v>5988</v>
      </c>
      <c r="QHA620" s="59" t="s">
        <v>2984</v>
      </c>
      <c r="QHB620" s="59" t="s">
        <v>5989</v>
      </c>
      <c r="QHC620" s="59" t="s">
        <v>5990</v>
      </c>
      <c r="QHD620" s="59" t="s">
        <v>257</v>
      </c>
      <c r="QHE620" s="59"/>
      <c r="QHF620" s="59" t="s">
        <v>3019</v>
      </c>
      <c r="QHG620" s="59" t="s">
        <v>2843</v>
      </c>
      <c r="QHH620" s="59" t="s">
        <v>5944</v>
      </c>
      <c r="QHI620" s="11" t="s">
        <v>1420</v>
      </c>
      <c r="QHJ620" s="11" t="e">
        <f>_xlfn.XLOOKUP(QHI620,'User Stories'!QHD:QHD,'User Stories'!QHE:QHE)</f>
        <v>#N/A</v>
      </c>
      <c r="QHK620" s="55"/>
      <c r="QHM620" s="20" t="s">
        <v>3020</v>
      </c>
      <c r="QHN620" s="11" t="s">
        <v>5986</v>
      </c>
      <c r="QHO620" s="59" t="s">
        <v>5987</v>
      </c>
      <c r="QHP620" s="59" t="s">
        <v>5988</v>
      </c>
      <c r="QHQ620" s="59" t="s">
        <v>2984</v>
      </c>
      <c r="QHR620" s="59" t="s">
        <v>5989</v>
      </c>
      <c r="QHS620" s="59" t="s">
        <v>5990</v>
      </c>
      <c r="QHT620" s="59" t="s">
        <v>257</v>
      </c>
      <c r="QHU620" s="59"/>
      <c r="QHV620" s="59" t="s">
        <v>3019</v>
      </c>
      <c r="QHW620" s="59" t="s">
        <v>2843</v>
      </c>
      <c r="QHX620" s="59" t="s">
        <v>5944</v>
      </c>
      <c r="QHY620" s="11" t="s">
        <v>1420</v>
      </c>
      <c r="QHZ620" s="11" t="e">
        <f>_xlfn.XLOOKUP(QHY620,'User Stories'!QHT:QHT,'User Stories'!QHU:QHU)</f>
        <v>#N/A</v>
      </c>
      <c r="QIA620" s="55"/>
      <c r="QIC620" s="20" t="s">
        <v>3020</v>
      </c>
      <c r="QID620" s="11" t="s">
        <v>5986</v>
      </c>
      <c r="QIE620" s="59" t="s">
        <v>5987</v>
      </c>
      <c r="QIF620" s="59" t="s">
        <v>5988</v>
      </c>
      <c r="QIG620" s="59" t="s">
        <v>2984</v>
      </c>
      <c r="QIH620" s="59" t="s">
        <v>5989</v>
      </c>
      <c r="QII620" s="59" t="s">
        <v>5990</v>
      </c>
      <c r="QIJ620" s="59" t="s">
        <v>257</v>
      </c>
      <c r="QIK620" s="59"/>
      <c r="QIL620" s="59" t="s">
        <v>3019</v>
      </c>
      <c r="QIM620" s="59" t="s">
        <v>2843</v>
      </c>
      <c r="QIN620" s="59" t="s">
        <v>5944</v>
      </c>
      <c r="QIO620" s="11" t="s">
        <v>1420</v>
      </c>
      <c r="QIP620" s="11" t="e">
        <f>_xlfn.XLOOKUP(QIO620,'User Stories'!QIJ:QIJ,'User Stories'!QIK:QIK)</f>
        <v>#N/A</v>
      </c>
      <c r="QIQ620" s="55"/>
      <c r="QIS620" s="20" t="s">
        <v>3020</v>
      </c>
      <c r="QIT620" s="11" t="s">
        <v>5986</v>
      </c>
      <c r="QIU620" s="59" t="s">
        <v>5987</v>
      </c>
      <c r="QIV620" s="59" t="s">
        <v>5988</v>
      </c>
      <c r="QIW620" s="59" t="s">
        <v>2984</v>
      </c>
      <c r="QIX620" s="59" t="s">
        <v>5989</v>
      </c>
      <c r="QIY620" s="59" t="s">
        <v>5990</v>
      </c>
      <c r="QIZ620" s="59" t="s">
        <v>257</v>
      </c>
      <c r="QJA620" s="59"/>
      <c r="QJB620" s="59" t="s">
        <v>3019</v>
      </c>
      <c r="QJC620" s="59" t="s">
        <v>2843</v>
      </c>
      <c r="QJD620" s="59" t="s">
        <v>5944</v>
      </c>
      <c r="QJE620" s="11" t="s">
        <v>1420</v>
      </c>
      <c r="QJF620" s="11" t="e">
        <f>_xlfn.XLOOKUP(QJE620,'User Stories'!QIZ:QIZ,'User Stories'!QJA:QJA)</f>
        <v>#N/A</v>
      </c>
      <c r="QJG620" s="55"/>
      <c r="QJI620" s="20" t="s">
        <v>3020</v>
      </c>
      <c r="QJJ620" s="11" t="s">
        <v>5986</v>
      </c>
      <c r="QJK620" s="59" t="s">
        <v>5987</v>
      </c>
      <c r="QJL620" s="59" t="s">
        <v>5988</v>
      </c>
      <c r="QJM620" s="59" t="s">
        <v>2984</v>
      </c>
      <c r="QJN620" s="59" t="s">
        <v>5989</v>
      </c>
      <c r="QJO620" s="59" t="s">
        <v>5990</v>
      </c>
      <c r="QJP620" s="59" t="s">
        <v>257</v>
      </c>
      <c r="QJQ620" s="59"/>
      <c r="QJR620" s="59" t="s">
        <v>3019</v>
      </c>
      <c r="QJS620" s="59" t="s">
        <v>2843</v>
      </c>
      <c r="QJT620" s="59" t="s">
        <v>5944</v>
      </c>
      <c r="QJU620" s="11" t="s">
        <v>1420</v>
      </c>
      <c r="QJV620" s="11" t="e">
        <f>_xlfn.XLOOKUP(QJU620,'User Stories'!QJP:QJP,'User Stories'!QJQ:QJQ)</f>
        <v>#N/A</v>
      </c>
      <c r="QJW620" s="55"/>
      <c r="QJY620" s="20" t="s">
        <v>3020</v>
      </c>
      <c r="QJZ620" s="11" t="s">
        <v>5986</v>
      </c>
      <c r="QKA620" s="59" t="s">
        <v>5987</v>
      </c>
      <c r="QKB620" s="59" t="s">
        <v>5988</v>
      </c>
      <c r="QKC620" s="59" t="s">
        <v>2984</v>
      </c>
      <c r="QKD620" s="59" t="s">
        <v>5989</v>
      </c>
      <c r="QKE620" s="59" t="s">
        <v>5990</v>
      </c>
      <c r="QKF620" s="59" t="s">
        <v>257</v>
      </c>
      <c r="QKG620" s="59"/>
      <c r="QKH620" s="59" t="s">
        <v>3019</v>
      </c>
      <c r="QKI620" s="59" t="s">
        <v>2843</v>
      </c>
      <c r="QKJ620" s="59" t="s">
        <v>5944</v>
      </c>
      <c r="QKK620" s="11" t="s">
        <v>1420</v>
      </c>
      <c r="QKL620" s="11" t="e">
        <f>_xlfn.XLOOKUP(QKK620,'User Stories'!QKF:QKF,'User Stories'!QKG:QKG)</f>
        <v>#N/A</v>
      </c>
      <c r="QKM620" s="55"/>
      <c r="QKO620" s="20" t="s">
        <v>3020</v>
      </c>
      <c r="QKP620" s="11" t="s">
        <v>5986</v>
      </c>
      <c r="QKQ620" s="59" t="s">
        <v>5987</v>
      </c>
      <c r="QKR620" s="59" t="s">
        <v>5988</v>
      </c>
      <c r="QKS620" s="59" t="s">
        <v>2984</v>
      </c>
      <c r="QKT620" s="59" t="s">
        <v>5989</v>
      </c>
      <c r="QKU620" s="59" t="s">
        <v>5990</v>
      </c>
      <c r="QKV620" s="59" t="s">
        <v>257</v>
      </c>
      <c r="QKW620" s="59"/>
      <c r="QKX620" s="59" t="s">
        <v>3019</v>
      </c>
      <c r="QKY620" s="59" t="s">
        <v>2843</v>
      </c>
      <c r="QKZ620" s="59" t="s">
        <v>5944</v>
      </c>
      <c r="QLA620" s="11" t="s">
        <v>1420</v>
      </c>
      <c r="QLB620" s="11" t="e">
        <f>_xlfn.XLOOKUP(QLA620,'User Stories'!QKV:QKV,'User Stories'!QKW:QKW)</f>
        <v>#N/A</v>
      </c>
      <c r="QLC620" s="55"/>
      <c r="QLE620" s="20" t="s">
        <v>3020</v>
      </c>
      <c r="QLF620" s="11" t="s">
        <v>5986</v>
      </c>
      <c r="QLG620" s="59" t="s">
        <v>5987</v>
      </c>
      <c r="QLH620" s="59" t="s">
        <v>5988</v>
      </c>
      <c r="QLI620" s="59" t="s">
        <v>2984</v>
      </c>
      <c r="QLJ620" s="59" t="s">
        <v>5989</v>
      </c>
      <c r="QLK620" s="59" t="s">
        <v>5990</v>
      </c>
      <c r="QLL620" s="59" t="s">
        <v>257</v>
      </c>
      <c r="QLM620" s="59"/>
      <c r="QLN620" s="59" t="s">
        <v>3019</v>
      </c>
      <c r="QLO620" s="59" t="s">
        <v>2843</v>
      </c>
      <c r="QLP620" s="59" t="s">
        <v>5944</v>
      </c>
      <c r="QLQ620" s="11" t="s">
        <v>1420</v>
      </c>
      <c r="QLR620" s="11" t="e">
        <f>_xlfn.XLOOKUP(QLQ620,'User Stories'!QLL:QLL,'User Stories'!QLM:QLM)</f>
        <v>#N/A</v>
      </c>
      <c r="QLS620" s="55"/>
      <c r="QLU620" s="20" t="s">
        <v>3020</v>
      </c>
      <c r="QLV620" s="11" t="s">
        <v>5986</v>
      </c>
      <c r="QLW620" s="59" t="s">
        <v>5987</v>
      </c>
      <c r="QLX620" s="59" t="s">
        <v>5988</v>
      </c>
      <c r="QLY620" s="59" t="s">
        <v>2984</v>
      </c>
      <c r="QLZ620" s="59" t="s">
        <v>5989</v>
      </c>
      <c r="QMA620" s="59" t="s">
        <v>5990</v>
      </c>
      <c r="QMB620" s="59" t="s">
        <v>257</v>
      </c>
      <c r="QMC620" s="59"/>
      <c r="QMD620" s="59" t="s">
        <v>3019</v>
      </c>
      <c r="QME620" s="59" t="s">
        <v>2843</v>
      </c>
      <c r="QMF620" s="59" t="s">
        <v>5944</v>
      </c>
      <c r="QMG620" s="11" t="s">
        <v>1420</v>
      </c>
      <c r="QMH620" s="11" t="e">
        <f>_xlfn.XLOOKUP(QMG620,'User Stories'!QMB:QMB,'User Stories'!QMC:QMC)</f>
        <v>#N/A</v>
      </c>
      <c r="QMI620" s="55"/>
      <c r="QMK620" s="20" t="s">
        <v>3020</v>
      </c>
      <c r="QML620" s="11" t="s">
        <v>5986</v>
      </c>
      <c r="QMM620" s="59" t="s">
        <v>5987</v>
      </c>
      <c r="QMN620" s="59" t="s">
        <v>5988</v>
      </c>
      <c r="QMO620" s="59" t="s">
        <v>2984</v>
      </c>
      <c r="QMP620" s="59" t="s">
        <v>5989</v>
      </c>
      <c r="QMQ620" s="59" t="s">
        <v>5990</v>
      </c>
      <c r="QMR620" s="59" t="s">
        <v>257</v>
      </c>
      <c r="QMS620" s="59"/>
      <c r="QMT620" s="59" t="s">
        <v>3019</v>
      </c>
      <c r="QMU620" s="59" t="s">
        <v>2843</v>
      </c>
      <c r="QMV620" s="59" t="s">
        <v>5944</v>
      </c>
      <c r="QMW620" s="11" t="s">
        <v>1420</v>
      </c>
      <c r="QMX620" s="11" t="e">
        <f>_xlfn.XLOOKUP(QMW620,'User Stories'!QMR:QMR,'User Stories'!QMS:QMS)</f>
        <v>#N/A</v>
      </c>
      <c r="QMY620" s="55"/>
      <c r="QNA620" s="20" t="s">
        <v>3020</v>
      </c>
      <c r="QNB620" s="11" t="s">
        <v>5986</v>
      </c>
      <c r="QNC620" s="59" t="s">
        <v>5987</v>
      </c>
      <c r="QND620" s="59" t="s">
        <v>5988</v>
      </c>
      <c r="QNE620" s="59" t="s">
        <v>2984</v>
      </c>
      <c r="QNF620" s="59" t="s">
        <v>5989</v>
      </c>
      <c r="QNG620" s="59" t="s">
        <v>5990</v>
      </c>
      <c r="QNH620" s="59" t="s">
        <v>257</v>
      </c>
      <c r="QNI620" s="59"/>
      <c r="QNJ620" s="59" t="s">
        <v>3019</v>
      </c>
      <c r="QNK620" s="59" t="s">
        <v>2843</v>
      </c>
      <c r="QNL620" s="59" t="s">
        <v>5944</v>
      </c>
      <c r="QNM620" s="11" t="s">
        <v>1420</v>
      </c>
      <c r="QNN620" s="11" t="e">
        <f>_xlfn.XLOOKUP(QNM620,'User Stories'!QNH:QNH,'User Stories'!QNI:QNI)</f>
        <v>#N/A</v>
      </c>
      <c r="QNO620" s="55"/>
      <c r="QNQ620" s="20" t="s">
        <v>3020</v>
      </c>
      <c r="QNR620" s="11" t="s">
        <v>5986</v>
      </c>
      <c r="QNS620" s="59" t="s">
        <v>5987</v>
      </c>
      <c r="QNT620" s="59" t="s">
        <v>5988</v>
      </c>
      <c r="QNU620" s="59" t="s">
        <v>2984</v>
      </c>
      <c r="QNV620" s="59" t="s">
        <v>5989</v>
      </c>
      <c r="QNW620" s="59" t="s">
        <v>5990</v>
      </c>
      <c r="QNX620" s="59" t="s">
        <v>257</v>
      </c>
      <c r="QNY620" s="59"/>
      <c r="QNZ620" s="59" t="s">
        <v>3019</v>
      </c>
      <c r="QOA620" s="59" t="s">
        <v>2843</v>
      </c>
      <c r="QOB620" s="59" t="s">
        <v>5944</v>
      </c>
      <c r="QOC620" s="11" t="s">
        <v>1420</v>
      </c>
      <c r="QOD620" s="11" t="e">
        <f>_xlfn.XLOOKUP(QOC620,'User Stories'!QNX:QNX,'User Stories'!QNY:QNY)</f>
        <v>#N/A</v>
      </c>
      <c r="QOE620" s="55"/>
      <c r="QOG620" s="20" t="s">
        <v>3020</v>
      </c>
      <c r="QOH620" s="11" t="s">
        <v>5986</v>
      </c>
      <c r="QOI620" s="59" t="s">
        <v>5987</v>
      </c>
      <c r="QOJ620" s="59" t="s">
        <v>5988</v>
      </c>
      <c r="QOK620" s="59" t="s">
        <v>2984</v>
      </c>
      <c r="QOL620" s="59" t="s">
        <v>5989</v>
      </c>
      <c r="QOM620" s="59" t="s">
        <v>5990</v>
      </c>
      <c r="QON620" s="59" t="s">
        <v>257</v>
      </c>
      <c r="QOO620" s="59"/>
      <c r="QOP620" s="59" t="s">
        <v>3019</v>
      </c>
      <c r="QOQ620" s="59" t="s">
        <v>2843</v>
      </c>
      <c r="QOR620" s="59" t="s">
        <v>5944</v>
      </c>
      <c r="QOS620" s="11" t="s">
        <v>1420</v>
      </c>
      <c r="QOT620" s="11" t="e">
        <f>_xlfn.XLOOKUP(QOS620,'User Stories'!QON:QON,'User Stories'!QOO:QOO)</f>
        <v>#N/A</v>
      </c>
      <c r="QOU620" s="55"/>
      <c r="QOW620" s="20" t="s">
        <v>3020</v>
      </c>
      <c r="QOX620" s="11" t="s">
        <v>5986</v>
      </c>
      <c r="QOY620" s="59" t="s">
        <v>5987</v>
      </c>
      <c r="QOZ620" s="59" t="s">
        <v>5988</v>
      </c>
      <c r="QPA620" s="59" t="s">
        <v>2984</v>
      </c>
      <c r="QPB620" s="59" t="s">
        <v>5989</v>
      </c>
      <c r="QPC620" s="59" t="s">
        <v>5990</v>
      </c>
      <c r="QPD620" s="59" t="s">
        <v>257</v>
      </c>
      <c r="QPE620" s="59"/>
      <c r="QPF620" s="59" t="s">
        <v>3019</v>
      </c>
      <c r="QPG620" s="59" t="s">
        <v>2843</v>
      </c>
      <c r="QPH620" s="59" t="s">
        <v>5944</v>
      </c>
      <c r="QPI620" s="11" t="s">
        <v>1420</v>
      </c>
      <c r="QPJ620" s="11" t="e">
        <f>_xlfn.XLOOKUP(QPI620,'User Stories'!QPD:QPD,'User Stories'!QPE:QPE)</f>
        <v>#N/A</v>
      </c>
      <c r="QPK620" s="55"/>
      <c r="QPM620" s="20" t="s">
        <v>3020</v>
      </c>
      <c r="QPN620" s="11" t="s">
        <v>5986</v>
      </c>
      <c r="QPO620" s="59" t="s">
        <v>5987</v>
      </c>
      <c r="QPP620" s="59" t="s">
        <v>5988</v>
      </c>
      <c r="QPQ620" s="59" t="s">
        <v>2984</v>
      </c>
      <c r="QPR620" s="59" t="s">
        <v>5989</v>
      </c>
      <c r="QPS620" s="59" t="s">
        <v>5990</v>
      </c>
      <c r="QPT620" s="59" t="s">
        <v>257</v>
      </c>
      <c r="QPU620" s="59"/>
      <c r="QPV620" s="59" t="s">
        <v>3019</v>
      </c>
      <c r="QPW620" s="59" t="s">
        <v>2843</v>
      </c>
      <c r="QPX620" s="59" t="s">
        <v>5944</v>
      </c>
      <c r="QPY620" s="11" t="s">
        <v>1420</v>
      </c>
      <c r="QPZ620" s="11" t="e">
        <f>_xlfn.XLOOKUP(QPY620,'User Stories'!QPT:QPT,'User Stories'!QPU:QPU)</f>
        <v>#N/A</v>
      </c>
      <c r="QQA620" s="55"/>
      <c r="QQC620" s="20" t="s">
        <v>3020</v>
      </c>
      <c r="QQD620" s="11" t="s">
        <v>5986</v>
      </c>
      <c r="QQE620" s="59" t="s">
        <v>5987</v>
      </c>
      <c r="QQF620" s="59" t="s">
        <v>5988</v>
      </c>
      <c r="QQG620" s="59" t="s">
        <v>2984</v>
      </c>
      <c r="QQH620" s="59" t="s">
        <v>5989</v>
      </c>
      <c r="QQI620" s="59" t="s">
        <v>5990</v>
      </c>
      <c r="QQJ620" s="59" t="s">
        <v>257</v>
      </c>
      <c r="QQK620" s="59"/>
      <c r="QQL620" s="59" t="s">
        <v>3019</v>
      </c>
      <c r="QQM620" s="59" t="s">
        <v>2843</v>
      </c>
      <c r="QQN620" s="59" t="s">
        <v>5944</v>
      </c>
      <c r="QQO620" s="11" t="s">
        <v>1420</v>
      </c>
      <c r="QQP620" s="11" t="e">
        <f>_xlfn.XLOOKUP(QQO620,'User Stories'!QQJ:QQJ,'User Stories'!QQK:QQK)</f>
        <v>#N/A</v>
      </c>
      <c r="QQQ620" s="55"/>
      <c r="QQS620" s="20" t="s">
        <v>3020</v>
      </c>
      <c r="QQT620" s="11" t="s">
        <v>5986</v>
      </c>
      <c r="QQU620" s="59" t="s">
        <v>5987</v>
      </c>
      <c r="QQV620" s="59" t="s">
        <v>5988</v>
      </c>
      <c r="QQW620" s="59" t="s">
        <v>2984</v>
      </c>
      <c r="QQX620" s="59" t="s">
        <v>5989</v>
      </c>
      <c r="QQY620" s="59" t="s">
        <v>5990</v>
      </c>
      <c r="QQZ620" s="59" t="s">
        <v>257</v>
      </c>
      <c r="QRA620" s="59"/>
      <c r="QRB620" s="59" t="s">
        <v>3019</v>
      </c>
      <c r="QRC620" s="59" t="s">
        <v>2843</v>
      </c>
      <c r="QRD620" s="59" t="s">
        <v>5944</v>
      </c>
      <c r="QRE620" s="11" t="s">
        <v>1420</v>
      </c>
      <c r="QRF620" s="11" t="e">
        <f>_xlfn.XLOOKUP(QRE620,'User Stories'!QQZ:QQZ,'User Stories'!QRA:QRA)</f>
        <v>#N/A</v>
      </c>
      <c r="QRG620" s="55"/>
      <c r="QRI620" s="20" t="s">
        <v>3020</v>
      </c>
      <c r="QRJ620" s="11" t="s">
        <v>5986</v>
      </c>
      <c r="QRK620" s="59" t="s">
        <v>5987</v>
      </c>
      <c r="QRL620" s="59" t="s">
        <v>5988</v>
      </c>
      <c r="QRM620" s="59" t="s">
        <v>2984</v>
      </c>
      <c r="QRN620" s="59" t="s">
        <v>5989</v>
      </c>
      <c r="QRO620" s="59" t="s">
        <v>5990</v>
      </c>
      <c r="QRP620" s="59" t="s">
        <v>257</v>
      </c>
      <c r="QRQ620" s="59"/>
      <c r="QRR620" s="59" t="s">
        <v>3019</v>
      </c>
      <c r="QRS620" s="59" t="s">
        <v>2843</v>
      </c>
      <c r="QRT620" s="59" t="s">
        <v>5944</v>
      </c>
      <c r="QRU620" s="11" t="s">
        <v>1420</v>
      </c>
      <c r="QRV620" s="11" t="e">
        <f>_xlfn.XLOOKUP(QRU620,'User Stories'!QRP:QRP,'User Stories'!QRQ:QRQ)</f>
        <v>#N/A</v>
      </c>
      <c r="QRW620" s="55"/>
      <c r="QRY620" s="20" t="s">
        <v>3020</v>
      </c>
      <c r="QRZ620" s="11" t="s">
        <v>5986</v>
      </c>
      <c r="QSA620" s="59" t="s">
        <v>5987</v>
      </c>
      <c r="QSB620" s="59" t="s">
        <v>5988</v>
      </c>
      <c r="QSC620" s="59" t="s">
        <v>2984</v>
      </c>
      <c r="QSD620" s="59" t="s">
        <v>5989</v>
      </c>
      <c r="QSE620" s="59" t="s">
        <v>5990</v>
      </c>
      <c r="QSF620" s="59" t="s">
        <v>257</v>
      </c>
      <c r="QSG620" s="59"/>
      <c r="QSH620" s="59" t="s">
        <v>3019</v>
      </c>
      <c r="QSI620" s="59" t="s">
        <v>2843</v>
      </c>
      <c r="QSJ620" s="59" t="s">
        <v>5944</v>
      </c>
      <c r="QSK620" s="11" t="s">
        <v>1420</v>
      </c>
      <c r="QSL620" s="11" t="e">
        <f>_xlfn.XLOOKUP(QSK620,'User Stories'!QSF:QSF,'User Stories'!QSG:QSG)</f>
        <v>#N/A</v>
      </c>
      <c r="QSM620" s="55"/>
      <c r="QSO620" s="20" t="s">
        <v>3020</v>
      </c>
      <c r="QSP620" s="11" t="s">
        <v>5986</v>
      </c>
      <c r="QSQ620" s="59" t="s">
        <v>5987</v>
      </c>
      <c r="QSR620" s="59" t="s">
        <v>5988</v>
      </c>
      <c r="QSS620" s="59" t="s">
        <v>2984</v>
      </c>
      <c r="QST620" s="59" t="s">
        <v>5989</v>
      </c>
      <c r="QSU620" s="59" t="s">
        <v>5990</v>
      </c>
      <c r="QSV620" s="59" t="s">
        <v>257</v>
      </c>
      <c r="QSW620" s="59"/>
      <c r="QSX620" s="59" t="s">
        <v>3019</v>
      </c>
      <c r="QSY620" s="59" t="s">
        <v>2843</v>
      </c>
      <c r="QSZ620" s="59" t="s">
        <v>5944</v>
      </c>
      <c r="QTA620" s="11" t="s">
        <v>1420</v>
      </c>
      <c r="QTB620" s="11" t="e">
        <f>_xlfn.XLOOKUP(QTA620,'User Stories'!QSV:QSV,'User Stories'!QSW:QSW)</f>
        <v>#N/A</v>
      </c>
      <c r="QTC620" s="55"/>
      <c r="QTE620" s="20" t="s">
        <v>3020</v>
      </c>
      <c r="QTF620" s="11" t="s">
        <v>5986</v>
      </c>
      <c r="QTG620" s="59" t="s">
        <v>5987</v>
      </c>
      <c r="QTH620" s="59" t="s">
        <v>5988</v>
      </c>
      <c r="QTI620" s="59" t="s">
        <v>2984</v>
      </c>
      <c r="QTJ620" s="59" t="s">
        <v>5989</v>
      </c>
      <c r="QTK620" s="59" t="s">
        <v>5990</v>
      </c>
      <c r="QTL620" s="59" t="s">
        <v>257</v>
      </c>
      <c r="QTM620" s="59"/>
      <c r="QTN620" s="59" t="s">
        <v>3019</v>
      </c>
      <c r="QTO620" s="59" t="s">
        <v>2843</v>
      </c>
      <c r="QTP620" s="59" t="s">
        <v>5944</v>
      </c>
      <c r="QTQ620" s="11" t="s">
        <v>1420</v>
      </c>
      <c r="QTR620" s="11" t="e">
        <f>_xlfn.XLOOKUP(QTQ620,'User Stories'!QTL:QTL,'User Stories'!QTM:QTM)</f>
        <v>#N/A</v>
      </c>
      <c r="QTS620" s="55"/>
      <c r="QTU620" s="20" t="s">
        <v>3020</v>
      </c>
      <c r="QTV620" s="11" t="s">
        <v>5986</v>
      </c>
      <c r="QTW620" s="59" t="s">
        <v>5987</v>
      </c>
      <c r="QTX620" s="59" t="s">
        <v>5988</v>
      </c>
      <c r="QTY620" s="59" t="s">
        <v>2984</v>
      </c>
      <c r="QTZ620" s="59" t="s">
        <v>5989</v>
      </c>
      <c r="QUA620" s="59" t="s">
        <v>5990</v>
      </c>
      <c r="QUB620" s="59" t="s">
        <v>257</v>
      </c>
      <c r="QUC620" s="59"/>
      <c r="QUD620" s="59" t="s">
        <v>3019</v>
      </c>
      <c r="QUE620" s="59" t="s">
        <v>2843</v>
      </c>
      <c r="QUF620" s="59" t="s">
        <v>5944</v>
      </c>
      <c r="QUG620" s="11" t="s">
        <v>1420</v>
      </c>
      <c r="QUH620" s="11" t="e">
        <f>_xlfn.XLOOKUP(QUG620,'User Stories'!QUB:QUB,'User Stories'!QUC:QUC)</f>
        <v>#N/A</v>
      </c>
      <c r="QUI620" s="55"/>
      <c r="QUK620" s="20" t="s">
        <v>3020</v>
      </c>
      <c r="QUL620" s="11" t="s">
        <v>5986</v>
      </c>
      <c r="QUM620" s="59" t="s">
        <v>5987</v>
      </c>
      <c r="QUN620" s="59" t="s">
        <v>5988</v>
      </c>
      <c r="QUO620" s="59" t="s">
        <v>2984</v>
      </c>
      <c r="QUP620" s="59" t="s">
        <v>5989</v>
      </c>
      <c r="QUQ620" s="59" t="s">
        <v>5990</v>
      </c>
      <c r="QUR620" s="59" t="s">
        <v>257</v>
      </c>
      <c r="QUS620" s="59"/>
      <c r="QUT620" s="59" t="s">
        <v>3019</v>
      </c>
      <c r="QUU620" s="59" t="s">
        <v>2843</v>
      </c>
      <c r="QUV620" s="59" t="s">
        <v>5944</v>
      </c>
      <c r="QUW620" s="11" t="s">
        <v>1420</v>
      </c>
      <c r="QUX620" s="11" t="e">
        <f>_xlfn.XLOOKUP(QUW620,'User Stories'!QUR:QUR,'User Stories'!QUS:QUS)</f>
        <v>#N/A</v>
      </c>
      <c r="QUY620" s="55"/>
      <c r="QVA620" s="20" t="s">
        <v>3020</v>
      </c>
      <c r="QVB620" s="11" t="s">
        <v>5986</v>
      </c>
      <c r="QVC620" s="59" t="s">
        <v>5987</v>
      </c>
      <c r="QVD620" s="59" t="s">
        <v>5988</v>
      </c>
      <c r="QVE620" s="59" t="s">
        <v>2984</v>
      </c>
      <c r="QVF620" s="59" t="s">
        <v>5989</v>
      </c>
      <c r="QVG620" s="59" t="s">
        <v>5990</v>
      </c>
      <c r="QVH620" s="59" t="s">
        <v>257</v>
      </c>
      <c r="QVI620" s="59"/>
      <c r="QVJ620" s="59" t="s">
        <v>3019</v>
      </c>
      <c r="QVK620" s="59" t="s">
        <v>2843</v>
      </c>
      <c r="QVL620" s="59" t="s">
        <v>5944</v>
      </c>
      <c r="QVM620" s="11" t="s">
        <v>1420</v>
      </c>
      <c r="QVN620" s="11" t="e">
        <f>_xlfn.XLOOKUP(QVM620,'User Stories'!QVH:QVH,'User Stories'!QVI:QVI)</f>
        <v>#N/A</v>
      </c>
      <c r="QVO620" s="55"/>
      <c r="QVQ620" s="20" t="s">
        <v>3020</v>
      </c>
      <c r="QVR620" s="11" t="s">
        <v>5986</v>
      </c>
      <c r="QVS620" s="59" t="s">
        <v>5987</v>
      </c>
      <c r="QVT620" s="59" t="s">
        <v>5988</v>
      </c>
      <c r="QVU620" s="59" t="s">
        <v>2984</v>
      </c>
      <c r="QVV620" s="59" t="s">
        <v>5989</v>
      </c>
      <c r="QVW620" s="59" t="s">
        <v>5990</v>
      </c>
      <c r="QVX620" s="59" t="s">
        <v>257</v>
      </c>
      <c r="QVY620" s="59"/>
      <c r="QVZ620" s="59" t="s">
        <v>3019</v>
      </c>
      <c r="QWA620" s="59" t="s">
        <v>2843</v>
      </c>
      <c r="QWB620" s="59" t="s">
        <v>5944</v>
      </c>
      <c r="QWC620" s="11" t="s">
        <v>1420</v>
      </c>
      <c r="QWD620" s="11" t="e">
        <f>_xlfn.XLOOKUP(QWC620,'User Stories'!QVX:QVX,'User Stories'!QVY:QVY)</f>
        <v>#N/A</v>
      </c>
      <c r="QWE620" s="55"/>
      <c r="QWG620" s="20" t="s">
        <v>3020</v>
      </c>
      <c r="QWH620" s="11" t="s">
        <v>5986</v>
      </c>
      <c r="QWI620" s="59" t="s">
        <v>5987</v>
      </c>
      <c r="QWJ620" s="59" t="s">
        <v>5988</v>
      </c>
      <c r="QWK620" s="59" t="s">
        <v>2984</v>
      </c>
      <c r="QWL620" s="59" t="s">
        <v>5989</v>
      </c>
      <c r="QWM620" s="59" t="s">
        <v>5990</v>
      </c>
      <c r="QWN620" s="59" t="s">
        <v>257</v>
      </c>
      <c r="QWO620" s="59"/>
      <c r="QWP620" s="59" t="s">
        <v>3019</v>
      </c>
      <c r="QWQ620" s="59" t="s">
        <v>2843</v>
      </c>
      <c r="QWR620" s="59" t="s">
        <v>5944</v>
      </c>
      <c r="QWS620" s="11" t="s">
        <v>1420</v>
      </c>
      <c r="QWT620" s="11" t="e">
        <f>_xlfn.XLOOKUP(QWS620,'User Stories'!QWN:QWN,'User Stories'!QWO:QWO)</f>
        <v>#N/A</v>
      </c>
      <c r="QWU620" s="55"/>
      <c r="QWW620" s="20" t="s">
        <v>3020</v>
      </c>
      <c r="QWX620" s="11" t="s">
        <v>5986</v>
      </c>
      <c r="QWY620" s="59" t="s">
        <v>5987</v>
      </c>
      <c r="QWZ620" s="59" t="s">
        <v>5988</v>
      </c>
      <c r="QXA620" s="59" t="s">
        <v>2984</v>
      </c>
      <c r="QXB620" s="59" t="s">
        <v>5989</v>
      </c>
      <c r="QXC620" s="59" t="s">
        <v>5990</v>
      </c>
      <c r="QXD620" s="59" t="s">
        <v>257</v>
      </c>
      <c r="QXE620" s="59"/>
      <c r="QXF620" s="59" t="s">
        <v>3019</v>
      </c>
      <c r="QXG620" s="59" t="s">
        <v>2843</v>
      </c>
      <c r="QXH620" s="59" t="s">
        <v>5944</v>
      </c>
      <c r="QXI620" s="11" t="s">
        <v>1420</v>
      </c>
      <c r="QXJ620" s="11" t="e">
        <f>_xlfn.XLOOKUP(QXI620,'User Stories'!QXD:QXD,'User Stories'!QXE:QXE)</f>
        <v>#N/A</v>
      </c>
      <c r="QXK620" s="55"/>
      <c r="QXM620" s="20" t="s">
        <v>3020</v>
      </c>
      <c r="QXN620" s="11" t="s">
        <v>5986</v>
      </c>
      <c r="QXO620" s="59" t="s">
        <v>5987</v>
      </c>
      <c r="QXP620" s="59" t="s">
        <v>5988</v>
      </c>
      <c r="QXQ620" s="59" t="s">
        <v>2984</v>
      </c>
      <c r="QXR620" s="59" t="s">
        <v>5989</v>
      </c>
      <c r="QXS620" s="59" t="s">
        <v>5990</v>
      </c>
      <c r="QXT620" s="59" t="s">
        <v>257</v>
      </c>
      <c r="QXU620" s="59"/>
      <c r="QXV620" s="59" t="s">
        <v>3019</v>
      </c>
      <c r="QXW620" s="59" t="s">
        <v>2843</v>
      </c>
      <c r="QXX620" s="59" t="s">
        <v>5944</v>
      </c>
      <c r="QXY620" s="11" t="s">
        <v>1420</v>
      </c>
      <c r="QXZ620" s="11" t="e">
        <f>_xlfn.XLOOKUP(QXY620,'User Stories'!QXT:QXT,'User Stories'!QXU:QXU)</f>
        <v>#N/A</v>
      </c>
      <c r="QYA620" s="55"/>
      <c r="QYC620" s="20" t="s">
        <v>3020</v>
      </c>
      <c r="QYD620" s="11" t="s">
        <v>5986</v>
      </c>
      <c r="QYE620" s="59" t="s">
        <v>5987</v>
      </c>
      <c r="QYF620" s="59" t="s">
        <v>5988</v>
      </c>
      <c r="QYG620" s="59" t="s">
        <v>2984</v>
      </c>
      <c r="QYH620" s="59" t="s">
        <v>5989</v>
      </c>
      <c r="QYI620" s="59" t="s">
        <v>5990</v>
      </c>
      <c r="QYJ620" s="59" t="s">
        <v>257</v>
      </c>
      <c r="QYK620" s="59"/>
      <c r="QYL620" s="59" t="s">
        <v>3019</v>
      </c>
      <c r="QYM620" s="59" t="s">
        <v>2843</v>
      </c>
      <c r="QYN620" s="59" t="s">
        <v>5944</v>
      </c>
      <c r="QYO620" s="11" t="s">
        <v>1420</v>
      </c>
      <c r="QYP620" s="11" t="e">
        <f>_xlfn.XLOOKUP(QYO620,'User Stories'!QYJ:QYJ,'User Stories'!QYK:QYK)</f>
        <v>#N/A</v>
      </c>
      <c r="QYQ620" s="55"/>
      <c r="QYS620" s="20" t="s">
        <v>3020</v>
      </c>
      <c r="QYT620" s="11" t="s">
        <v>5986</v>
      </c>
      <c r="QYU620" s="59" t="s">
        <v>5987</v>
      </c>
      <c r="QYV620" s="59" t="s">
        <v>5988</v>
      </c>
      <c r="QYW620" s="59" t="s">
        <v>2984</v>
      </c>
      <c r="QYX620" s="59" t="s">
        <v>5989</v>
      </c>
      <c r="QYY620" s="59" t="s">
        <v>5990</v>
      </c>
      <c r="QYZ620" s="59" t="s">
        <v>257</v>
      </c>
      <c r="QZA620" s="59"/>
      <c r="QZB620" s="59" t="s">
        <v>3019</v>
      </c>
      <c r="QZC620" s="59" t="s">
        <v>2843</v>
      </c>
      <c r="QZD620" s="59" t="s">
        <v>5944</v>
      </c>
      <c r="QZE620" s="11" t="s">
        <v>1420</v>
      </c>
      <c r="QZF620" s="11" t="e">
        <f>_xlfn.XLOOKUP(QZE620,'User Stories'!QYZ:QYZ,'User Stories'!QZA:QZA)</f>
        <v>#N/A</v>
      </c>
      <c r="QZG620" s="55"/>
      <c r="QZI620" s="20" t="s">
        <v>3020</v>
      </c>
      <c r="QZJ620" s="11" t="s">
        <v>5986</v>
      </c>
      <c r="QZK620" s="59" t="s">
        <v>5987</v>
      </c>
      <c r="QZL620" s="59" t="s">
        <v>5988</v>
      </c>
      <c r="QZM620" s="59" t="s">
        <v>2984</v>
      </c>
      <c r="QZN620" s="59" t="s">
        <v>5989</v>
      </c>
      <c r="QZO620" s="59" t="s">
        <v>5990</v>
      </c>
      <c r="QZP620" s="59" t="s">
        <v>257</v>
      </c>
      <c r="QZQ620" s="59"/>
      <c r="QZR620" s="59" t="s">
        <v>3019</v>
      </c>
      <c r="QZS620" s="59" t="s">
        <v>2843</v>
      </c>
      <c r="QZT620" s="59" t="s">
        <v>5944</v>
      </c>
      <c r="QZU620" s="11" t="s">
        <v>1420</v>
      </c>
      <c r="QZV620" s="11" t="e">
        <f>_xlfn.XLOOKUP(QZU620,'User Stories'!QZP:QZP,'User Stories'!QZQ:QZQ)</f>
        <v>#N/A</v>
      </c>
      <c r="QZW620" s="55"/>
      <c r="QZY620" s="20" t="s">
        <v>3020</v>
      </c>
      <c r="QZZ620" s="11" t="s">
        <v>5986</v>
      </c>
      <c r="RAA620" s="59" t="s">
        <v>5987</v>
      </c>
      <c r="RAB620" s="59" t="s">
        <v>5988</v>
      </c>
      <c r="RAC620" s="59" t="s">
        <v>2984</v>
      </c>
      <c r="RAD620" s="59" t="s">
        <v>5989</v>
      </c>
      <c r="RAE620" s="59" t="s">
        <v>5990</v>
      </c>
      <c r="RAF620" s="59" t="s">
        <v>257</v>
      </c>
      <c r="RAG620" s="59"/>
      <c r="RAH620" s="59" t="s">
        <v>3019</v>
      </c>
      <c r="RAI620" s="59" t="s">
        <v>2843</v>
      </c>
      <c r="RAJ620" s="59" t="s">
        <v>5944</v>
      </c>
      <c r="RAK620" s="11" t="s">
        <v>1420</v>
      </c>
      <c r="RAL620" s="11" t="e">
        <f>_xlfn.XLOOKUP(RAK620,'User Stories'!RAF:RAF,'User Stories'!RAG:RAG)</f>
        <v>#N/A</v>
      </c>
      <c r="RAM620" s="55"/>
      <c r="RAO620" s="20" t="s">
        <v>3020</v>
      </c>
      <c r="RAP620" s="11" t="s">
        <v>5986</v>
      </c>
      <c r="RAQ620" s="59" t="s">
        <v>5987</v>
      </c>
      <c r="RAR620" s="59" t="s">
        <v>5988</v>
      </c>
      <c r="RAS620" s="59" t="s">
        <v>2984</v>
      </c>
      <c r="RAT620" s="59" t="s">
        <v>5989</v>
      </c>
      <c r="RAU620" s="59" t="s">
        <v>5990</v>
      </c>
      <c r="RAV620" s="59" t="s">
        <v>257</v>
      </c>
      <c r="RAW620" s="59"/>
      <c r="RAX620" s="59" t="s">
        <v>3019</v>
      </c>
      <c r="RAY620" s="59" t="s">
        <v>2843</v>
      </c>
      <c r="RAZ620" s="59" t="s">
        <v>5944</v>
      </c>
      <c r="RBA620" s="11" t="s">
        <v>1420</v>
      </c>
      <c r="RBB620" s="11" t="e">
        <f>_xlfn.XLOOKUP(RBA620,'User Stories'!RAV:RAV,'User Stories'!RAW:RAW)</f>
        <v>#N/A</v>
      </c>
      <c r="RBC620" s="55"/>
      <c r="RBE620" s="20" t="s">
        <v>3020</v>
      </c>
      <c r="RBF620" s="11" t="s">
        <v>5986</v>
      </c>
      <c r="RBG620" s="59" t="s">
        <v>5987</v>
      </c>
      <c r="RBH620" s="59" t="s">
        <v>5988</v>
      </c>
      <c r="RBI620" s="59" t="s">
        <v>2984</v>
      </c>
      <c r="RBJ620" s="59" t="s">
        <v>5989</v>
      </c>
      <c r="RBK620" s="59" t="s">
        <v>5990</v>
      </c>
      <c r="RBL620" s="59" t="s">
        <v>257</v>
      </c>
      <c r="RBM620" s="59"/>
      <c r="RBN620" s="59" t="s">
        <v>3019</v>
      </c>
      <c r="RBO620" s="59" t="s">
        <v>2843</v>
      </c>
      <c r="RBP620" s="59" t="s">
        <v>5944</v>
      </c>
      <c r="RBQ620" s="11" t="s">
        <v>1420</v>
      </c>
      <c r="RBR620" s="11" t="e">
        <f>_xlfn.XLOOKUP(RBQ620,'User Stories'!RBL:RBL,'User Stories'!RBM:RBM)</f>
        <v>#N/A</v>
      </c>
      <c r="RBS620" s="55"/>
      <c r="RBU620" s="20" t="s">
        <v>3020</v>
      </c>
      <c r="RBV620" s="11" t="s">
        <v>5986</v>
      </c>
      <c r="RBW620" s="59" t="s">
        <v>5987</v>
      </c>
      <c r="RBX620" s="59" t="s">
        <v>5988</v>
      </c>
      <c r="RBY620" s="59" t="s">
        <v>2984</v>
      </c>
      <c r="RBZ620" s="59" t="s">
        <v>5989</v>
      </c>
      <c r="RCA620" s="59" t="s">
        <v>5990</v>
      </c>
      <c r="RCB620" s="59" t="s">
        <v>257</v>
      </c>
      <c r="RCC620" s="59"/>
      <c r="RCD620" s="59" t="s">
        <v>3019</v>
      </c>
      <c r="RCE620" s="59" t="s">
        <v>2843</v>
      </c>
      <c r="RCF620" s="59" t="s">
        <v>5944</v>
      </c>
      <c r="RCG620" s="11" t="s">
        <v>1420</v>
      </c>
      <c r="RCH620" s="11" t="e">
        <f>_xlfn.XLOOKUP(RCG620,'User Stories'!RCB:RCB,'User Stories'!RCC:RCC)</f>
        <v>#N/A</v>
      </c>
      <c r="RCI620" s="55"/>
      <c r="RCK620" s="20" t="s">
        <v>3020</v>
      </c>
      <c r="RCL620" s="11" t="s">
        <v>5986</v>
      </c>
      <c r="RCM620" s="59" t="s">
        <v>5987</v>
      </c>
      <c r="RCN620" s="59" t="s">
        <v>5988</v>
      </c>
      <c r="RCO620" s="59" t="s">
        <v>2984</v>
      </c>
      <c r="RCP620" s="59" t="s">
        <v>5989</v>
      </c>
      <c r="RCQ620" s="59" t="s">
        <v>5990</v>
      </c>
      <c r="RCR620" s="59" t="s">
        <v>257</v>
      </c>
      <c r="RCS620" s="59"/>
      <c r="RCT620" s="59" t="s">
        <v>3019</v>
      </c>
      <c r="RCU620" s="59" t="s">
        <v>2843</v>
      </c>
      <c r="RCV620" s="59" t="s">
        <v>5944</v>
      </c>
      <c r="RCW620" s="11" t="s">
        <v>1420</v>
      </c>
      <c r="RCX620" s="11" t="e">
        <f>_xlfn.XLOOKUP(RCW620,'User Stories'!RCR:RCR,'User Stories'!RCS:RCS)</f>
        <v>#N/A</v>
      </c>
      <c r="RCY620" s="55"/>
      <c r="RDA620" s="20" t="s">
        <v>3020</v>
      </c>
      <c r="RDB620" s="11" t="s">
        <v>5986</v>
      </c>
      <c r="RDC620" s="59" t="s">
        <v>5987</v>
      </c>
      <c r="RDD620" s="59" t="s">
        <v>5988</v>
      </c>
      <c r="RDE620" s="59" t="s">
        <v>2984</v>
      </c>
      <c r="RDF620" s="59" t="s">
        <v>5989</v>
      </c>
      <c r="RDG620" s="59" t="s">
        <v>5990</v>
      </c>
      <c r="RDH620" s="59" t="s">
        <v>257</v>
      </c>
      <c r="RDI620" s="59"/>
      <c r="RDJ620" s="59" t="s">
        <v>3019</v>
      </c>
      <c r="RDK620" s="59" t="s">
        <v>2843</v>
      </c>
      <c r="RDL620" s="59" t="s">
        <v>5944</v>
      </c>
      <c r="RDM620" s="11" t="s">
        <v>1420</v>
      </c>
      <c r="RDN620" s="11" t="e">
        <f>_xlfn.XLOOKUP(RDM620,'User Stories'!RDH:RDH,'User Stories'!RDI:RDI)</f>
        <v>#N/A</v>
      </c>
      <c r="RDO620" s="55"/>
      <c r="RDQ620" s="20" t="s">
        <v>3020</v>
      </c>
      <c r="RDR620" s="11" t="s">
        <v>5986</v>
      </c>
      <c r="RDS620" s="59" t="s">
        <v>5987</v>
      </c>
      <c r="RDT620" s="59" t="s">
        <v>5988</v>
      </c>
      <c r="RDU620" s="59" t="s">
        <v>2984</v>
      </c>
      <c r="RDV620" s="59" t="s">
        <v>5989</v>
      </c>
      <c r="RDW620" s="59" t="s">
        <v>5990</v>
      </c>
      <c r="RDX620" s="59" t="s">
        <v>257</v>
      </c>
      <c r="RDY620" s="59"/>
      <c r="RDZ620" s="59" t="s">
        <v>3019</v>
      </c>
      <c r="REA620" s="59" t="s">
        <v>2843</v>
      </c>
      <c r="REB620" s="59" t="s">
        <v>5944</v>
      </c>
      <c r="REC620" s="11" t="s">
        <v>1420</v>
      </c>
      <c r="RED620" s="11" t="e">
        <f>_xlfn.XLOOKUP(REC620,'User Stories'!RDX:RDX,'User Stories'!RDY:RDY)</f>
        <v>#N/A</v>
      </c>
      <c r="REE620" s="55"/>
      <c r="REG620" s="20" t="s">
        <v>3020</v>
      </c>
      <c r="REH620" s="11" t="s">
        <v>5986</v>
      </c>
      <c r="REI620" s="59" t="s">
        <v>5987</v>
      </c>
      <c r="REJ620" s="59" t="s">
        <v>5988</v>
      </c>
      <c r="REK620" s="59" t="s">
        <v>2984</v>
      </c>
      <c r="REL620" s="59" t="s">
        <v>5989</v>
      </c>
      <c r="REM620" s="59" t="s">
        <v>5990</v>
      </c>
      <c r="REN620" s="59" t="s">
        <v>257</v>
      </c>
      <c r="REO620" s="59"/>
      <c r="REP620" s="59" t="s">
        <v>3019</v>
      </c>
      <c r="REQ620" s="59" t="s">
        <v>2843</v>
      </c>
      <c r="RER620" s="59" t="s">
        <v>5944</v>
      </c>
      <c r="RES620" s="11" t="s">
        <v>1420</v>
      </c>
      <c r="RET620" s="11" t="e">
        <f>_xlfn.XLOOKUP(RES620,'User Stories'!REN:REN,'User Stories'!REO:REO)</f>
        <v>#N/A</v>
      </c>
      <c r="REU620" s="55"/>
      <c r="REW620" s="20" t="s">
        <v>3020</v>
      </c>
      <c r="REX620" s="11" t="s">
        <v>5986</v>
      </c>
      <c r="REY620" s="59" t="s">
        <v>5987</v>
      </c>
      <c r="REZ620" s="59" t="s">
        <v>5988</v>
      </c>
      <c r="RFA620" s="59" t="s">
        <v>2984</v>
      </c>
      <c r="RFB620" s="59" t="s">
        <v>5989</v>
      </c>
      <c r="RFC620" s="59" t="s">
        <v>5990</v>
      </c>
      <c r="RFD620" s="59" t="s">
        <v>257</v>
      </c>
      <c r="RFE620" s="59"/>
      <c r="RFF620" s="59" t="s">
        <v>3019</v>
      </c>
      <c r="RFG620" s="59" t="s">
        <v>2843</v>
      </c>
      <c r="RFH620" s="59" t="s">
        <v>5944</v>
      </c>
      <c r="RFI620" s="11" t="s">
        <v>1420</v>
      </c>
      <c r="RFJ620" s="11" t="e">
        <f>_xlfn.XLOOKUP(RFI620,'User Stories'!RFD:RFD,'User Stories'!RFE:RFE)</f>
        <v>#N/A</v>
      </c>
      <c r="RFK620" s="55"/>
      <c r="RFM620" s="20" t="s">
        <v>3020</v>
      </c>
      <c r="RFN620" s="11" t="s">
        <v>5986</v>
      </c>
      <c r="RFO620" s="59" t="s">
        <v>5987</v>
      </c>
      <c r="RFP620" s="59" t="s">
        <v>5988</v>
      </c>
      <c r="RFQ620" s="59" t="s">
        <v>2984</v>
      </c>
      <c r="RFR620" s="59" t="s">
        <v>5989</v>
      </c>
      <c r="RFS620" s="59" t="s">
        <v>5990</v>
      </c>
      <c r="RFT620" s="59" t="s">
        <v>257</v>
      </c>
      <c r="RFU620" s="59"/>
      <c r="RFV620" s="59" t="s">
        <v>3019</v>
      </c>
      <c r="RFW620" s="59" t="s">
        <v>2843</v>
      </c>
      <c r="RFX620" s="59" t="s">
        <v>5944</v>
      </c>
      <c r="RFY620" s="11" t="s">
        <v>1420</v>
      </c>
      <c r="RFZ620" s="11" t="e">
        <f>_xlfn.XLOOKUP(RFY620,'User Stories'!RFT:RFT,'User Stories'!RFU:RFU)</f>
        <v>#N/A</v>
      </c>
      <c r="RGA620" s="55"/>
      <c r="RGC620" s="20" t="s">
        <v>3020</v>
      </c>
      <c r="RGD620" s="11" t="s">
        <v>5986</v>
      </c>
      <c r="RGE620" s="59" t="s">
        <v>5987</v>
      </c>
      <c r="RGF620" s="59" t="s">
        <v>5988</v>
      </c>
      <c r="RGG620" s="59" t="s">
        <v>2984</v>
      </c>
      <c r="RGH620" s="59" t="s">
        <v>5989</v>
      </c>
      <c r="RGI620" s="59" t="s">
        <v>5990</v>
      </c>
      <c r="RGJ620" s="59" t="s">
        <v>257</v>
      </c>
      <c r="RGK620" s="59"/>
      <c r="RGL620" s="59" t="s">
        <v>3019</v>
      </c>
      <c r="RGM620" s="59" t="s">
        <v>2843</v>
      </c>
      <c r="RGN620" s="59" t="s">
        <v>5944</v>
      </c>
      <c r="RGO620" s="11" t="s">
        <v>1420</v>
      </c>
      <c r="RGP620" s="11" t="e">
        <f>_xlfn.XLOOKUP(RGO620,'User Stories'!RGJ:RGJ,'User Stories'!RGK:RGK)</f>
        <v>#N/A</v>
      </c>
      <c r="RGQ620" s="55"/>
      <c r="RGS620" s="20" t="s">
        <v>3020</v>
      </c>
      <c r="RGT620" s="11" t="s">
        <v>5986</v>
      </c>
      <c r="RGU620" s="59" t="s">
        <v>5987</v>
      </c>
      <c r="RGV620" s="59" t="s">
        <v>5988</v>
      </c>
      <c r="RGW620" s="59" t="s">
        <v>2984</v>
      </c>
      <c r="RGX620" s="59" t="s">
        <v>5989</v>
      </c>
      <c r="RGY620" s="59" t="s">
        <v>5990</v>
      </c>
      <c r="RGZ620" s="59" t="s">
        <v>257</v>
      </c>
      <c r="RHA620" s="59"/>
      <c r="RHB620" s="59" t="s">
        <v>3019</v>
      </c>
      <c r="RHC620" s="59" t="s">
        <v>2843</v>
      </c>
      <c r="RHD620" s="59" t="s">
        <v>5944</v>
      </c>
      <c r="RHE620" s="11" t="s">
        <v>1420</v>
      </c>
      <c r="RHF620" s="11" t="e">
        <f>_xlfn.XLOOKUP(RHE620,'User Stories'!RGZ:RGZ,'User Stories'!RHA:RHA)</f>
        <v>#N/A</v>
      </c>
      <c r="RHG620" s="55"/>
      <c r="RHI620" s="20" t="s">
        <v>3020</v>
      </c>
      <c r="RHJ620" s="11" t="s">
        <v>5986</v>
      </c>
      <c r="RHK620" s="59" t="s">
        <v>5987</v>
      </c>
      <c r="RHL620" s="59" t="s">
        <v>5988</v>
      </c>
      <c r="RHM620" s="59" t="s">
        <v>2984</v>
      </c>
      <c r="RHN620" s="59" t="s">
        <v>5989</v>
      </c>
      <c r="RHO620" s="59" t="s">
        <v>5990</v>
      </c>
      <c r="RHP620" s="59" t="s">
        <v>257</v>
      </c>
      <c r="RHQ620" s="59"/>
      <c r="RHR620" s="59" t="s">
        <v>3019</v>
      </c>
      <c r="RHS620" s="59" t="s">
        <v>2843</v>
      </c>
      <c r="RHT620" s="59" t="s">
        <v>5944</v>
      </c>
      <c r="RHU620" s="11" t="s">
        <v>1420</v>
      </c>
      <c r="RHV620" s="11" t="e">
        <f>_xlfn.XLOOKUP(RHU620,'User Stories'!RHP:RHP,'User Stories'!RHQ:RHQ)</f>
        <v>#N/A</v>
      </c>
      <c r="RHW620" s="55"/>
      <c r="RHY620" s="20" t="s">
        <v>3020</v>
      </c>
      <c r="RHZ620" s="11" t="s">
        <v>5986</v>
      </c>
      <c r="RIA620" s="59" t="s">
        <v>5987</v>
      </c>
      <c r="RIB620" s="59" t="s">
        <v>5988</v>
      </c>
      <c r="RIC620" s="59" t="s">
        <v>2984</v>
      </c>
      <c r="RID620" s="59" t="s">
        <v>5989</v>
      </c>
      <c r="RIE620" s="59" t="s">
        <v>5990</v>
      </c>
      <c r="RIF620" s="59" t="s">
        <v>257</v>
      </c>
      <c r="RIG620" s="59"/>
      <c r="RIH620" s="59" t="s">
        <v>3019</v>
      </c>
      <c r="RII620" s="59" t="s">
        <v>2843</v>
      </c>
      <c r="RIJ620" s="59" t="s">
        <v>5944</v>
      </c>
      <c r="RIK620" s="11" t="s">
        <v>1420</v>
      </c>
      <c r="RIL620" s="11" t="e">
        <f>_xlfn.XLOOKUP(RIK620,'User Stories'!RIF:RIF,'User Stories'!RIG:RIG)</f>
        <v>#N/A</v>
      </c>
      <c r="RIM620" s="55"/>
      <c r="RIO620" s="20" t="s">
        <v>3020</v>
      </c>
      <c r="RIP620" s="11" t="s">
        <v>5986</v>
      </c>
      <c r="RIQ620" s="59" t="s">
        <v>5987</v>
      </c>
      <c r="RIR620" s="59" t="s">
        <v>5988</v>
      </c>
      <c r="RIS620" s="59" t="s">
        <v>2984</v>
      </c>
      <c r="RIT620" s="59" t="s">
        <v>5989</v>
      </c>
      <c r="RIU620" s="59" t="s">
        <v>5990</v>
      </c>
      <c r="RIV620" s="59" t="s">
        <v>257</v>
      </c>
      <c r="RIW620" s="59"/>
      <c r="RIX620" s="59" t="s">
        <v>3019</v>
      </c>
      <c r="RIY620" s="59" t="s">
        <v>2843</v>
      </c>
      <c r="RIZ620" s="59" t="s">
        <v>5944</v>
      </c>
      <c r="RJA620" s="11" t="s">
        <v>1420</v>
      </c>
      <c r="RJB620" s="11" t="e">
        <f>_xlfn.XLOOKUP(RJA620,'User Stories'!RIV:RIV,'User Stories'!RIW:RIW)</f>
        <v>#N/A</v>
      </c>
      <c r="RJC620" s="55"/>
      <c r="RJE620" s="20" t="s">
        <v>3020</v>
      </c>
      <c r="RJF620" s="11" t="s">
        <v>5986</v>
      </c>
      <c r="RJG620" s="59" t="s">
        <v>5987</v>
      </c>
      <c r="RJH620" s="59" t="s">
        <v>5988</v>
      </c>
      <c r="RJI620" s="59" t="s">
        <v>2984</v>
      </c>
      <c r="RJJ620" s="59" t="s">
        <v>5989</v>
      </c>
      <c r="RJK620" s="59" t="s">
        <v>5990</v>
      </c>
      <c r="RJL620" s="59" t="s">
        <v>257</v>
      </c>
      <c r="RJM620" s="59"/>
      <c r="RJN620" s="59" t="s">
        <v>3019</v>
      </c>
      <c r="RJO620" s="59" t="s">
        <v>2843</v>
      </c>
      <c r="RJP620" s="59" t="s">
        <v>5944</v>
      </c>
      <c r="RJQ620" s="11" t="s">
        <v>1420</v>
      </c>
      <c r="RJR620" s="11" t="e">
        <f>_xlfn.XLOOKUP(RJQ620,'User Stories'!RJL:RJL,'User Stories'!RJM:RJM)</f>
        <v>#N/A</v>
      </c>
      <c r="RJS620" s="55"/>
      <c r="RJU620" s="20" t="s">
        <v>3020</v>
      </c>
      <c r="RJV620" s="11" t="s">
        <v>5986</v>
      </c>
      <c r="RJW620" s="59" t="s">
        <v>5987</v>
      </c>
      <c r="RJX620" s="59" t="s">
        <v>5988</v>
      </c>
      <c r="RJY620" s="59" t="s">
        <v>2984</v>
      </c>
      <c r="RJZ620" s="59" t="s">
        <v>5989</v>
      </c>
      <c r="RKA620" s="59" t="s">
        <v>5990</v>
      </c>
      <c r="RKB620" s="59" t="s">
        <v>257</v>
      </c>
      <c r="RKC620" s="59"/>
      <c r="RKD620" s="59" t="s">
        <v>3019</v>
      </c>
      <c r="RKE620" s="59" t="s">
        <v>2843</v>
      </c>
      <c r="RKF620" s="59" t="s">
        <v>5944</v>
      </c>
      <c r="RKG620" s="11" t="s">
        <v>1420</v>
      </c>
      <c r="RKH620" s="11" t="e">
        <f>_xlfn.XLOOKUP(RKG620,'User Stories'!RKB:RKB,'User Stories'!RKC:RKC)</f>
        <v>#N/A</v>
      </c>
      <c r="RKI620" s="55"/>
      <c r="RKK620" s="20" t="s">
        <v>3020</v>
      </c>
      <c r="RKL620" s="11" t="s">
        <v>5986</v>
      </c>
      <c r="RKM620" s="59" t="s">
        <v>5987</v>
      </c>
      <c r="RKN620" s="59" t="s">
        <v>5988</v>
      </c>
      <c r="RKO620" s="59" t="s">
        <v>2984</v>
      </c>
      <c r="RKP620" s="59" t="s">
        <v>5989</v>
      </c>
      <c r="RKQ620" s="59" t="s">
        <v>5990</v>
      </c>
      <c r="RKR620" s="59" t="s">
        <v>257</v>
      </c>
      <c r="RKS620" s="59"/>
      <c r="RKT620" s="59" t="s">
        <v>3019</v>
      </c>
      <c r="RKU620" s="59" t="s">
        <v>2843</v>
      </c>
      <c r="RKV620" s="59" t="s">
        <v>5944</v>
      </c>
      <c r="RKW620" s="11" t="s">
        <v>1420</v>
      </c>
      <c r="RKX620" s="11" t="e">
        <f>_xlfn.XLOOKUP(RKW620,'User Stories'!RKR:RKR,'User Stories'!RKS:RKS)</f>
        <v>#N/A</v>
      </c>
      <c r="RKY620" s="55"/>
      <c r="RLA620" s="20" t="s">
        <v>3020</v>
      </c>
      <c r="RLB620" s="11" t="s">
        <v>5986</v>
      </c>
      <c r="RLC620" s="59" t="s">
        <v>5987</v>
      </c>
      <c r="RLD620" s="59" t="s">
        <v>5988</v>
      </c>
      <c r="RLE620" s="59" t="s">
        <v>2984</v>
      </c>
      <c r="RLF620" s="59" t="s">
        <v>5989</v>
      </c>
      <c r="RLG620" s="59" t="s">
        <v>5990</v>
      </c>
      <c r="RLH620" s="59" t="s">
        <v>257</v>
      </c>
      <c r="RLI620" s="59"/>
      <c r="RLJ620" s="59" t="s">
        <v>3019</v>
      </c>
      <c r="RLK620" s="59" t="s">
        <v>2843</v>
      </c>
      <c r="RLL620" s="59" t="s">
        <v>5944</v>
      </c>
      <c r="RLM620" s="11" t="s">
        <v>1420</v>
      </c>
      <c r="RLN620" s="11" t="e">
        <f>_xlfn.XLOOKUP(RLM620,'User Stories'!RLH:RLH,'User Stories'!RLI:RLI)</f>
        <v>#N/A</v>
      </c>
      <c r="RLO620" s="55"/>
      <c r="RLQ620" s="20" t="s">
        <v>3020</v>
      </c>
      <c r="RLR620" s="11" t="s">
        <v>5986</v>
      </c>
      <c r="RLS620" s="59" t="s">
        <v>5987</v>
      </c>
      <c r="RLT620" s="59" t="s">
        <v>5988</v>
      </c>
      <c r="RLU620" s="59" t="s">
        <v>2984</v>
      </c>
      <c r="RLV620" s="59" t="s">
        <v>5989</v>
      </c>
      <c r="RLW620" s="59" t="s">
        <v>5990</v>
      </c>
      <c r="RLX620" s="59" t="s">
        <v>257</v>
      </c>
      <c r="RLY620" s="59"/>
      <c r="RLZ620" s="59" t="s">
        <v>3019</v>
      </c>
      <c r="RMA620" s="59" t="s">
        <v>2843</v>
      </c>
      <c r="RMB620" s="59" t="s">
        <v>5944</v>
      </c>
      <c r="RMC620" s="11" t="s">
        <v>1420</v>
      </c>
      <c r="RMD620" s="11" t="e">
        <f>_xlfn.XLOOKUP(RMC620,'User Stories'!RLX:RLX,'User Stories'!RLY:RLY)</f>
        <v>#N/A</v>
      </c>
      <c r="RME620" s="55"/>
      <c r="RMG620" s="20" t="s">
        <v>3020</v>
      </c>
      <c r="RMH620" s="11" t="s">
        <v>5986</v>
      </c>
      <c r="RMI620" s="59" t="s">
        <v>5987</v>
      </c>
      <c r="RMJ620" s="59" t="s">
        <v>5988</v>
      </c>
      <c r="RMK620" s="59" t="s">
        <v>2984</v>
      </c>
      <c r="RML620" s="59" t="s">
        <v>5989</v>
      </c>
      <c r="RMM620" s="59" t="s">
        <v>5990</v>
      </c>
      <c r="RMN620" s="59" t="s">
        <v>257</v>
      </c>
      <c r="RMO620" s="59"/>
      <c r="RMP620" s="59" t="s">
        <v>3019</v>
      </c>
      <c r="RMQ620" s="59" t="s">
        <v>2843</v>
      </c>
      <c r="RMR620" s="59" t="s">
        <v>5944</v>
      </c>
      <c r="RMS620" s="11" t="s">
        <v>1420</v>
      </c>
      <c r="RMT620" s="11" t="e">
        <f>_xlfn.XLOOKUP(RMS620,'User Stories'!RMN:RMN,'User Stories'!RMO:RMO)</f>
        <v>#N/A</v>
      </c>
      <c r="RMU620" s="55"/>
      <c r="RMW620" s="20" t="s">
        <v>3020</v>
      </c>
      <c r="RMX620" s="11" t="s">
        <v>5986</v>
      </c>
      <c r="RMY620" s="59" t="s">
        <v>5987</v>
      </c>
      <c r="RMZ620" s="59" t="s">
        <v>5988</v>
      </c>
      <c r="RNA620" s="59" t="s">
        <v>2984</v>
      </c>
      <c r="RNB620" s="59" t="s">
        <v>5989</v>
      </c>
      <c r="RNC620" s="59" t="s">
        <v>5990</v>
      </c>
      <c r="RND620" s="59" t="s">
        <v>257</v>
      </c>
      <c r="RNE620" s="59"/>
      <c r="RNF620" s="59" t="s">
        <v>3019</v>
      </c>
      <c r="RNG620" s="59" t="s">
        <v>2843</v>
      </c>
      <c r="RNH620" s="59" t="s">
        <v>5944</v>
      </c>
      <c r="RNI620" s="11" t="s">
        <v>1420</v>
      </c>
      <c r="RNJ620" s="11" t="e">
        <f>_xlfn.XLOOKUP(RNI620,'User Stories'!RND:RND,'User Stories'!RNE:RNE)</f>
        <v>#N/A</v>
      </c>
      <c r="RNK620" s="55"/>
      <c r="RNM620" s="20" t="s">
        <v>3020</v>
      </c>
      <c r="RNN620" s="11" t="s">
        <v>5986</v>
      </c>
      <c r="RNO620" s="59" t="s">
        <v>5987</v>
      </c>
      <c r="RNP620" s="59" t="s">
        <v>5988</v>
      </c>
      <c r="RNQ620" s="59" t="s">
        <v>2984</v>
      </c>
      <c r="RNR620" s="59" t="s">
        <v>5989</v>
      </c>
      <c r="RNS620" s="59" t="s">
        <v>5990</v>
      </c>
      <c r="RNT620" s="59" t="s">
        <v>257</v>
      </c>
      <c r="RNU620" s="59"/>
      <c r="RNV620" s="59" t="s">
        <v>3019</v>
      </c>
      <c r="RNW620" s="59" t="s">
        <v>2843</v>
      </c>
      <c r="RNX620" s="59" t="s">
        <v>5944</v>
      </c>
      <c r="RNY620" s="11" t="s">
        <v>1420</v>
      </c>
      <c r="RNZ620" s="11" t="e">
        <f>_xlfn.XLOOKUP(RNY620,'User Stories'!RNT:RNT,'User Stories'!RNU:RNU)</f>
        <v>#N/A</v>
      </c>
      <c r="ROA620" s="55"/>
      <c r="ROC620" s="20" t="s">
        <v>3020</v>
      </c>
      <c r="ROD620" s="11" t="s">
        <v>5986</v>
      </c>
      <c r="ROE620" s="59" t="s">
        <v>5987</v>
      </c>
      <c r="ROF620" s="59" t="s">
        <v>5988</v>
      </c>
      <c r="ROG620" s="59" t="s">
        <v>2984</v>
      </c>
      <c r="ROH620" s="59" t="s">
        <v>5989</v>
      </c>
      <c r="ROI620" s="59" t="s">
        <v>5990</v>
      </c>
      <c r="ROJ620" s="59" t="s">
        <v>257</v>
      </c>
      <c r="ROK620" s="59"/>
      <c r="ROL620" s="59" t="s">
        <v>3019</v>
      </c>
      <c r="ROM620" s="59" t="s">
        <v>2843</v>
      </c>
      <c r="RON620" s="59" t="s">
        <v>5944</v>
      </c>
      <c r="ROO620" s="11" t="s">
        <v>1420</v>
      </c>
      <c r="ROP620" s="11" t="e">
        <f>_xlfn.XLOOKUP(ROO620,'User Stories'!ROJ:ROJ,'User Stories'!ROK:ROK)</f>
        <v>#N/A</v>
      </c>
      <c r="ROQ620" s="55"/>
      <c r="ROS620" s="20" t="s">
        <v>3020</v>
      </c>
      <c r="ROT620" s="11" t="s">
        <v>5986</v>
      </c>
      <c r="ROU620" s="59" t="s">
        <v>5987</v>
      </c>
      <c r="ROV620" s="59" t="s">
        <v>5988</v>
      </c>
      <c r="ROW620" s="59" t="s">
        <v>2984</v>
      </c>
      <c r="ROX620" s="59" t="s">
        <v>5989</v>
      </c>
      <c r="ROY620" s="59" t="s">
        <v>5990</v>
      </c>
      <c r="ROZ620" s="59" t="s">
        <v>257</v>
      </c>
      <c r="RPA620" s="59"/>
      <c r="RPB620" s="59" t="s">
        <v>3019</v>
      </c>
      <c r="RPC620" s="59" t="s">
        <v>2843</v>
      </c>
      <c r="RPD620" s="59" t="s">
        <v>5944</v>
      </c>
      <c r="RPE620" s="11" t="s">
        <v>1420</v>
      </c>
      <c r="RPF620" s="11" t="e">
        <f>_xlfn.XLOOKUP(RPE620,'User Stories'!ROZ:ROZ,'User Stories'!RPA:RPA)</f>
        <v>#N/A</v>
      </c>
      <c r="RPG620" s="55"/>
      <c r="RPI620" s="20" t="s">
        <v>3020</v>
      </c>
      <c r="RPJ620" s="11" t="s">
        <v>5986</v>
      </c>
      <c r="RPK620" s="59" t="s">
        <v>5987</v>
      </c>
      <c r="RPL620" s="59" t="s">
        <v>5988</v>
      </c>
      <c r="RPM620" s="59" t="s">
        <v>2984</v>
      </c>
      <c r="RPN620" s="59" t="s">
        <v>5989</v>
      </c>
      <c r="RPO620" s="59" t="s">
        <v>5990</v>
      </c>
      <c r="RPP620" s="59" t="s">
        <v>257</v>
      </c>
      <c r="RPQ620" s="59"/>
      <c r="RPR620" s="59" t="s">
        <v>3019</v>
      </c>
      <c r="RPS620" s="59" t="s">
        <v>2843</v>
      </c>
      <c r="RPT620" s="59" t="s">
        <v>5944</v>
      </c>
      <c r="RPU620" s="11" t="s">
        <v>1420</v>
      </c>
      <c r="RPV620" s="11" t="e">
        <f>_xlfn.XLOOKUP(RPU620,'User Stories'!RPP:RPP,'User Stories'!RPQ:RPQ)</f>
        <v>#N/A</v>
      </c>
      <c r="RPW620" s="55"/>
      <c r="RPY620" s="20" t="s">
        <v>3020</v>
      </c>
      <c r="RPZ620" s="11" t="s">
        <v>5986</v>
      </c>
      <c r="RQA620" s="59" t="s">
        <v>5987</v>
      </c>
      <c r="RQB620" s="59" t="s">
        <v>5988</v>
      </c>
      <c r="RQC620" s="59" t="s">
        <v>2984</v>
      </c>
      <c r="RQD620" s="59" t="s">
        <v>5989</v>
      </c>
      <c r="RQE620" s="59" t="s">
        <v>5990</v>
      </c>
      <c r="RQF620" s="59" t="s">
        <v>257</v>
      </c>
      <c r="RQG620" s="59"/>
      <c r="RQH620" s="59" t="s">
        <v>3019</v>
      </c>
      <c r="RQI620" s="59" t="s">
        <v>2843</v>
      </c>
      <c r="RQJ620" s="59" t="s">
        <v>5944</v>
      </c>
      <c r="RQK620" s="11" t="s">
        <v>1420</v>
      </c>
      <c r="RQL620" s="11" t="e">
        <f>_xlfn.XLOOKUP(RQK620,'User Stories'!RQF:RQF,'User Stories'!RQG:RQG)</f>
        <v>#N/A</v>
      </c>
      <c r="RQM620" s="55"/>
      <c r="RQO620" s="20" t="s">
        <v>3020</v>
      </c>
      <c r="RQP620" s="11" t="s">
        <v>5986</v>
      </c>
      <c r="RQQ620" s="59" t="s">
        <v>5987</v>
      </c>
      <c r="RQR620" s="59" t="s">
        <v>5988</v>
      </c>
      <c r="RQS620" s="59" t="s">
        <v>2984</v>
      </c>
      <c r="RQT620" s="59" t="s">
        <v>5989</v>
      </c>
      <c r="RQU620" s="59" t="s">
        <v>5990</v>
      </c>
      <c r="RQV620" s="59" t="s">
        <v>257</v>
      </c>
      <c r="RQW620" s="59"/>
      <c r="RQX620" s="59" t="s">
        <v>3019</v>
      </c>
      <c r="RQY620" s="59" t="s">
        <v>2843</v>
      </c>
      <c r="RQZ620" s="59" t="s">
        <v>5944</v>
      </c>
      <c r="RRA620" s="11" t="s">
        <v>1420</v>
      </c>
      <c r="RRB620" s="11" t="e">
        <f>_xlfn.XLOOKUP(RRA620,'User Stories'!RQV:RQV,'User Stories'!RQW:RQW)</f>
        <v>#N/A</v>
      </c>
      <c r="RRC620" s="55"/>
      <c r="RRE620" s="20" t="s">
        <v>3020</v>
      </c>
      <c r="RRF620" s="11" t="s">
        <v>5986</v>
      </c>
      <c r="RRG620" s="59" t="s">
        <v>5987</v>
      </c>
      <c r="RRH620" s="59" t="s">
        <v>5988</v>
      </c>
      <c r="RRI620" s="59" t="s">
        <v>2984</v>
      </c>
      <c r="RRJ620" s="59" t="s">
        <v>5989</v>
      </c>
      <c r="RRK620" s="59" t="s">
        <v>5990</v>
      </c>
      <c r="RRL620" s="59" t="s">
        <v>257</v>
      </c>
      <c r="RRM620" s="59"/>
      <c r="RRN620" s="59" t="s">
        <v>3019</v>
      </c>
      <c r="RRO620" s="59" t="s">
        <v>2843</v>
      </c>
      <c r="RRP620" s="59" t="s">
        <v>5944</v>
      </c>
      <c r="RRQ620" s="11" t="s">
        <v>1420</v>
      </c>
      <c r="RRR620" s="11" t="e">
        <f>_xlfn.XLOOKUP(RRQ620,'User Stories'!RRL:RRL,'User Stories'!RRM:RRM)</f>
        <v>#N/A</v>
      </c>
      <c r="RRS620" s="55"/>
      <c r="RRU620" s="20" t="s">
        <v>3020</v>
      </c>
      <c r="RRV620" s="11" t="s">
        <v>5986</v>
      </c>
      <c r="RRW620" s="59" t="s">
        <v>5987</v>
      </c>
      <c r="RRX620" s="59" t="s">
        <v>5988</v>
      </c>
      <c r="RRY620" s="59" t="s">
        <v>2984</v>
      </c>
      <c r="RRZ620" s="59" t="s">
        <v>5989</v>
      </c>
      <c r="RSA620" s="59" t="s">
        <v>5990</v>
      </c>
      <c r="RSB620" s="59" t="s">
        <v>257</v>
      </c>
      <c r="RSC620" s="59"/>
      <c r="RSD620" s="59" t="s">
        <v>3019</v>
      </c>
      <c r="RSE620" s="59" t="s">
        <v>2843</v>
      </c>
      <c r="RSF620" s="59" t="s">
        <v>5944</v>
      </c>
      <c r="RSG620" s="11" t="s">
        <v>1420</v>
      </c>
      <c r="RSH620" s="11" t="e">
        <f>_xlfn.XLOOKUP(RSG620,'User Stories'!RSB:RSB,'User Stories'!RSC:RSC)</f>
        <v>#N/A</v>
      </c>
      <c r="RSI620" s="55"/>
      <c r="RSK620" s="20" t="s">
        <v>3020</v>
      </c>
      <c r="RSL620" s="11" t="s">
        <v>5986</v>
      </c>
      <c r="RSM620" s="59" t="s">
        <v>5987</v>
      </c>
      <c r="RSN620" s="59" t="s">
        <v>5988</v>
      </c>
      <c r="RSO620" s="59" t="s">
        <v>2984</v>
      </c>
      <c r="RSP620" s="59" t="s">
        <v>5989</v>
      </c>
      <c r="RSQ620" s="59" t="s">
        <v>5990</v>
      </c>
      <c r="RSR620" s="59" t="s">
        <v>257</v>
      </c>
      <c r="RSS620" s="59"/>
      <c r="RST620" s="59" t="s">
        <v>3019</v>
      </c>
      <c r="RSU620" s="59" t="s">
        <v>2843</v>
      </c>
      <c r="RSV620" s="59" t="s">
        <v>5944</v>
      </c>
      <c r="RSW620" s="11" t="s">
        <v>1420</v>
      </c>
      <c r="RSX620" s="11" t="e">
        <f>_xlfn.XLOOKUP(RSW620,'User Stories'!RSR:RSR,'User Stories'!RSS:RSS)</f>
        <v>#N/A</v>
      </c>
      <c r="RSY620" s="55"/>
      <c r="RTA620" s="20" t="s">
        <v>3020</v>
      </c>
      <c r="RTB620" s="11" t="s">
        <v>5986</v>
      </c>
      <c r="RTC620" s="59" t="s">
        <v>5987</v>
      </c>
      <c r="RTD620" s="59" t="s">
        <v>5988</v>
      </c>
      <c r="RTE620" s="59" t="s">
        <v>2984</v>
      </c>
      <c r="RTF620" s="59" t="s">
        <v>5989</v>
      </c>
      <c r="RTG620" s="59" t="s">
        <v>5990</v>
      </c>
      <c r="RTH620" s="59" t="s">
        <v>257</v>
      </c>
      <c r="RTI620" s="59"/>
      <c r="RTJ620" s="59" t="s">
        <v>3019</v>
      </c>
      <c r="RTK620" s="59" t="s">
        <v>2843</v>
      </c>
      <c r="RTL620" s="59" t="s">
        <v>5944</v>
      </c>
      <c r="RTM620" s="11" t="s">
        <v>1420</v>
      </c>
      <c r="RTN620" s="11" t="e">
        <f>_xlfn.XLOOKUP(RTM620,'User Stories'!RTH:RTH,'User Stories'!RTI:RTI)</f>
        <v>#N/A</v>
      </c>
      <c r="RTO620" s="55"/>
      <c r="RTQ620" s="20" t="s">
        <v>3020</v>
      </c>
      <c r="RTR620" s="11" t="s">
        <v>5986</v>
      </c>
      <c r="RTS620" s="59" t="s">
        <v>5987</v>
      </c>
      <c r="RTT620" s="59" t="s">
        <v>5988</v>
      </c>
      <c r="RTU620" s="59" t="s">
        <v>2984</v>
      </c>
      <c r="RTV620" s="59" t="s">
        <v>5989</v>
      </c>
      <c r="RTW620" s="59" t="s">
        <v>5990</v>
      </c>
      <c r="RTX620" s="59" t="s">
        <v>257</v>
      </c>
      <c r="RTY620" s="59"/>
      <c r="RTZ620" s="59" t="s">
        <v>3019</v>
      </c>
      <c r="RUA620" s="59" t="s">
        <v>2843</v>
      </c>
      <c r="RUB620" s="59" t="s">
        <v>5944</v>
      </c>
      <c r="RUC620" s="11" t="s">
        <v>1420</v>
      </c>
      <c r="RUD620" s="11" t="e">
        <f>_xlfn.XLOOKUP(RUC620,'User Stories'!RTX:RTX,'User Stories'!RTY:RTY)</f>
        <v>#N/A</v>
      </c>
      <c r="RUE620" s="55"/>
      <c r="RUG620" s="20" t="s">
        <v>3020</v>
      </c>
      <c r="RUH620" s="11" t="s">
        <v>5986</v>
      </c>
      <c r="RUI620" s="59" t="s">
        <v>5987</v>
      </c>
      <c r="RUJ620" s="59" t="s">
        <v>5988</v>
      </c>
      <c r="RUK620" s="59" t="s">
        <v>2984</v>
      </c>
      <c r="RUL620" s="59" t="s">
        <v>5989</v>
      </c>
      <c r="RUM620" s="59" t="s">
        <v>5990</v>
      </c>
      <c r="RUN620" s="59" t="s">
        <v>257</v>
      </c>
      <c r="RUO620" s="59"/>
      <c r="RUP620" s="59" t="s">
        <v>3019</v>
      </c>
      <c r="RUQ620" s="59" t="s">
        <v>2843</v>
      </c>
      <c r="RUR620" s="59" t="s">
        <v>5944</v>
      </c>
      <c r="RUS620" s="11" t="s">
        <v>1420</v>
      </c>
      <c r="RUT620" s="11" t="e">
        <f>_xlfn.XLOOKUP(RUS620,'User Stories'!RUN:RUN,'User Stories'!RUO:RUO)</f>
        <v>#N/A</v>
      </c>
      <c r="RUU620" s="55"/>
      <c r="RUW620" s="20" t="s">
        <v>3020</v>
      </c>
      <c r="RUX620" s="11" t="s">
        <v>5986</v>
      </c>
      <c r="RUY620" s="59" t="s">
        <v>5987</v>
      </c>
      <c r="RUZ620" s="59" t="s">
        <v>5988</v>
      </c>
      <c r="RVA620" s="59" t="s">
        <v>2984</v>
      </c>
      <c r="RVB620" s="59" t="s">
        <v>5989</v>
      </c>
      <c r="RVC620" s="59" t="s">
        <v>5990</v>
      </c>
      <c r="RVD620" s="59" t="s">
        <v>257</v>
      </c>
      <c r="RVE620" s="59"/>
      <c r="RVF620" s="59" t="s">
        <v>3019</v>
      </c>
      <c r="RVG620" s="59" t="s">
        <v>2843</v>
      </c>
      <c r="RVH620" s="59" t="s">
        <v>5944</v>
      </c>
      <c r="RVI620" s="11" t="s">
        <v>1420</v>
      </c>
      <c r="RVJ620" s="11" t="e">
        <f>_xlfn.XLOOKUP(RVI620,'User Stories'!RVD:RVD,'User Stories'!RVE:RVE)</f>
        <v>#N/A</v>
      </c>
      <c r="RVK620" s="55"/>
      <c r="RVM620" s="20" t="s">
        <v>3020</v>
      </c>
      <c r="RVN620" s="11" t="s">
        <v>5986</v>
      </c>
      <c r="RVO620" s="59" t="s">
        <v>5987</v>
      </c>
      <c r="RVP620" s="59" t="s">
        <v>5988</v>
      </c>
      <c r="RVQ620" s="59" t="s">
        <v>2984</v>
      </c>
      <c r="RVR620" s="59" t="s">
        <v>5989</v>
      </c>
      <c r="RVS620" s="59" t="s">
        <v>5990</v>
      </c>
      <c r="RVT620" s="59" t="s">
        <v>257</v>
      </c>
      <c r="RVU620" s="59"/>
      <c r="RVV620" s="59" t="s">
        <v>3019</v>
      </c>
      <c r="RVW620" s="59" t="s">
        <v>2843</v>
      </c>
      <c r="RVX620" s="59" t="s">
        <v>5944</v>
      </c>
      <c r="RVY620" s="11" t="s">
        <v>1420</v>
      </c>
      <c r="RVZ620" s="11" t="e">
        <f>_xlfn.XLOOKUP(RVY620,'User Stories'!RVT:RVT,'User Stories'!RVU:RVU)</f>
        <v>#N/A</v>
      </c>
      <c r="RWA620" s="55"/>
      <c r="RWC620" s="20" t="s">
        <v>3020</v>
      </c>
      <c r="RWD620" s="11" t="s">
        <v>5986</v>
      </c>
      <c r="RWE620" s="59" t="s">
        <v>5987</v>
      </c>
      <c r="RWF620" s="59" t="s">
        <v>5988</v>
      </c>
      <c r="RWG620" s="59" t="s">
        <v>2984</v>
      </c>
      <c r="RWH620" s="59" t="s">
        <v>5989</v>
      </c>
      <c r="RWI620" s="59" t="s">
        <v>5990</v>
      </c>
      <c r="RWJ620" s="59" t="s">
        <v>257</v>
      </c>
      <c r="RWK620" s="59"/>
      <c r="RWL620" s="59" t="s">
        <v>3019</v>
      </c>
      <c r="RWM620" s="59" t="s">
        <v>2843</v>
      </c>
      <c r="RWN620" s="59" t="s">
        <v>5944</v>
      </c>
      <c r="RWO620" s="11" t="s">
        <v>1420</v>
      </c>
      <c r="RWP620" s="11" t="e">
        <f>_xlfn.XLOOKUP(RWO620,'User Stories'!RWJ:RWJ,'User Stories'!RWK:RWK)</f>
        <v>#N/A</v>
      </c>
      <c r="RWQ620" s="55"/>
      <c r="RWS620" s="20" t="s">
        <v>3020</v>
      </c>
      <c r="RWT620" s="11" t="s">
        <v>5986</v>
      </c>
      <c r="RWU620" s="59" t="s">
        <v>5987</v>
      </c>
      <c r="RWV620" s="59" t="s">
        <v>5988</v>
      </c>
      <c r="RWW620" s="59" t="s">
        <v>2984</v>
      </c>
      <c r="RWX620" s="59" t="s">
        <v>5989</v>
      </c>
      <c r="RWY620" s="59" t="s">
        <v>5990</v>
      </c>
      <c r="RWZ620" s="59" t="s">
        <v>257</v>
      </c>
      <c r="RXA620" s="59"/>
      <c r="RXB620" s="59" t="s">
        <v>3019</v>
      </c>
      <c r="RXC620" s="59" t="s">
        <v>2843</v>
      </c>
      <c r="RXD620" s="59" t="s">
        <v>5944</v>
      </c>
      <c r="RXE620" s="11" t="s">
        <v>1420</v>
      </c>
      <c r="RXF620" s="11" t="e">
        <f>_xlfn.XLOOKUP(RXE620,'User Stories'!RWZ:RWZ,'User Stories'!RXA:RXA)</f>
        <v>#N/A</v>
      </c>
      <c r="RXG620" s="55"/>
      <c r="RXI620" s="20" t="s">
        <v>3020</v>
      </c>
      <c r="RXJ620" s="11" t="s">
        <v>5986</v>
      </c>
      <c r="RXK620" s="59" t="s">
        <v>5987</v>
      </c>
      <c r="RXL620" s="59" t="s">
        <v>5988</v>
      </c>
      <c r="RXM620" s="59" t="s">
        <v>2984</v>
      </c>
      <c r="RXN620" s="59" t="s">
        <v>5989</v>
      </c>
      <c r="RXO620" s="59" t="s">
        <v>5990</v>
      </c>
      <c r="RXP620" s="59" t="s">
        <v>257</v>
      </c>
      <c r="RXQ620" s="59"/>
      <c r="RXR620" s="59" t="s">
        <v>3019</v>
      </c>
      <c r="RXS620" s="59" t="s">
        <v>2843</v>
      </c>
      <c r="RXT620" s="59" t="s">
        <v>5944</v>
      </c>
      <c r="RXU620" s="11" t="s">
        <v>1420</v>
      </c>
      <c r="RXV620" s="11" t="e">
        <f>_xlfn.XLOOKUP(RXU620,'User Stories'!RXP:RXP,'User Stories'!RXQ:RXQ)</f>
        <v>#N/A</v>
      </c>
      <c r="RXW620" s="55"/>
      <c r="RXY620" s="20" t="s">
        <v>3020</v>
      </c>
      <c r="RXZ620" s="11" t="s">
        <v>5986</v>
      </c>
      <c r="RYA620" s="59" t="s">
        <v>5987</v>
      </c>
      <c r="RYB620" s="59" t="s">
        <v>5988</v>
      </c>
      <c r="RYC620" s="59" t="s">
        <v>2984</v>
      </c>
      <c r="RYD620" s="59" t="s">
        <v>5989</v>
      </c>
      <c r="RYE620" s="59" t="s">
        <v>5990</v>
      </c>
      <c r="RYF620" s="59" t="s">
        <v>257</v>
      </c>
      <c r="RYG620" s="59"/>
      <c r="RYH620" s="59" t="s">
        <v>3019</v>
      </c>
      <c r="RYI620" s="59" t="s">
        <v>2843</v>
      </c>
      <c r="RYJ620" s="59" t="s">
        <v>5944</v>
      </c>
      <c r="RYK620" s="11" t="s">
        <v>1420</v>
      </c>
      <c r="RYL620" s="11" t="e">
        <f>_xlfn.XLOOKUP(RYK620,'User Stories'!RYF:RYF,'User Stories'!RYG:RYG)</f>
        <v>#N/A</v>
      </c>
      <c r="RYM620" s="55"/>
      <c r="RYO620" s="20" t="s">
        <v>3020</v>
      </c>
      <c r="RYP620" s="11" t="s">
        <v>5986</v>
      </c>
      <c r="RYQ620" s="59" t="s">
        <v>5987</v>
      </c>
      <c r="RYR620" s="59" t="s">
        <v>5988</v>
      </c>
      <c r="RYS620" s="59" t="s">
        <v>2984</v>
      </c>
      <c r="RYT620" s="59" t="s">
        <v>5989</v>
      </c>
      <c r="RYU620" s="59" t="s">
        <v>5990</v>
      </c>
      <c r="RYV620" s="59" t="s">
        <v>257</v>
      </c>
      <c r="RYW620" s="59"/>
      <c r="RYX620" s="59" t="s">
        <v>3019</v>
      </c>
      <c r="RYY620" s="59" t="s">
        <v>2843</v>
      </c>
      <c r="RYZ620" s="59" t="s">
        <v>5944</v>
      </c>
      <c r="RZA620" s="11" t="s">
        <v>1420</v>
      </c>
      <c r="RZB620" s="11" t="e">
        <f>_xlfn.XLOOKUP(RZA620,'User Stories'!RYV:RYV,'User Stories'!RYW:RYW)</f>
        <v>#N/A</v>
      </c>
      <c r="RZC620" s="55"/>
      <c r="RZE620" s="20" t="s">
        <v>3020</v>
      </c>
      <c r="RZF620" s="11" t="s">
        <v>5986</v>
      </c>
      <c r="RZG620" s="59" t="s">
        <v>5987</v>
      </c>
      <c r="RZH620" s="59" t="s">
        <v>5988</v>
      </c>
      <c r="RZI620" s="59" t="s">
        <v>2984</v>
      </c>
      <c r="RZJ620" s="59" t="s">
        <v>5989</v>
      </c>
      <c r="RZK620" s="59" t="s">
        <v>5990</v>
      </c>
      <c r="RZL620" s="59" t="s">
        <v>257</v>
      </c>
      <c r="RZM620" s="59"/>
      <c r="RZN620" s="59" t="s">
        <v>3019</v>
      </c>
      <c r="RZO620" s="59" t="s">
        <v>2843</v>
      </c>
      <c r="RZP620" s="59" t="s">
        <v>5944</v>
      </c>
      <c r="RZQ620" s="11" t="s">
        <v>1420</v>
      </c>
      <c r="RZR620" s="11" t="e">
        <f>_xlfn.XLOOKUP(RZQ620,'User Stories'!RZL:RZL,'User Stories'!RZM:RZM)</f>
        <v>#N/A</v>
      </c>
      <c r="RZS620" s="55"/>
      <c r="RZU620" s="20" t="s">
        <v>3020</v>
      </c>
      <c r="RZV620" s="11" t="s">
        <v>5986</v>
      </c>
      <c r="RZW620" s="59" t="s">
        <v>5987</v>
      </c>
      <c r="RZX620" s="59" t="s">
        <v>5988</v>
      </c>
      <c r="RZY620" s="59" t="s">
        <v>2984</v>
      </c>
      <c r="RZZ620" s="59" t="s">
        <v>5989</v>
      </c>
      <c r="SAA620" s="59" t="s">
        <v>5990</v>
      </c>
      <c r="SAB620" s="59" t="s">
        <v>257</v>
      </c>
      <c r="SAC620" s="59"/>
      <c r="SAD620" s="59" t="s">
        <v>3019</v>
      </c>
      <c r="SAE620" s="59" t="s">
        <v>2843</v>
      </c>
      <c r="SAF620" s="59" t="s">
        <v>5944</v>
      </c>
      <c r="SAG620" s="11" t="s">
        <v>1420</v>
      </c>
      <c r="SAH620" s="11" t="e">
        <f>_xlfn.XLOOKUP(SAG620,'User Stories'!SAB:SAB,'User Stories'!SAC:SAC)</f>
        <v>#N/A</v>
      </c>
      <c r="SAI620" s="55"/>
      <c r="SAK620" s="20" t="s">
        <v>3020</v>
      </c>
      <c r="SAL620" s="11" t="s">
        <v>5986</v>
      </c>
      <c r="SAM620" s="59" t="s">
        <v>5987</v>
      </c>
      <c r="SAN620" s="59" t="s">
        <v>5988</v>
      </c>
      <c r="SAO620" s="59" t="s">
        <v>2984</v>
      </c>
      <c r="SAP620" s="59" t="s">
        <v>5989</v>
      </c>
      <c r="SAQ620" s="59" t="s">
        <v>5990</v>
      </c>
      <c r="SAR620" s="59" t="s">
        <v>257</v>
      </c>
      <c r="SAS620" s="59"/>
      <c r="SAT620" s="59" t="s">
        <v>3019</v>
      </c>
      <c r="SAU620" s="59" t="s">
        <v>2843</v>
      </c>
      <c r="SAV620" s="59" t="s">
        <v>5944</v>
      </c>
      <c r="SAW620" s="11" t="s">
        <v>1420</v>
      </c>
      <c r="SAX620" s="11" t="e">
        <f>_xlfn.XLOOKUP(SAW620,'User Stories'!SAR:SAR,'User Stories'!SAS:SAS)</f>
        <v>#N/A</v>
      </c>
      <c r="SAY620" s="55"/>
      <c r="SBA620" s="20" t="s">
        <v>3020</v>
      </c>
      <c r="SBB620" s="11" t="s">
        <v>5986</v>
      </c>
      <c r="SBC620" s="59" t="s">
        <v>5987</v>
      </c>
      <c r="SBD620" s="59" t="s">
        <v>5988</v>
      </c>
      <c r="SBE620" s="59" t="s">
        <v>2984</v>
      </c>
      <c r="SBF620" s="59" t="s">
        <v>5989</v>
      </c>
      <c r="SBG620" s="59" t="s">
        <v>5990</v>
      </c>
      <c r="SBH620" s="59" t="s">
        <v>257</v>
      </c>
      <c r="SBI620" s="59"/>
      <c r="SBJ620" s="59" t="s">
        <v>3019</v>
      </c>
      <c r="SBK620" s="59" t="s">
        <v>2843</v>
      </c>
      <c r="SBL620" s="59" t="s">
        <v>5944</v>
      </c>
      <c r="SBM620" s="11" t="s">
        <v>1420</v>
      </c>
      <c r="SBN620" s="11" t="e">
        <f>_xlfn.XLOOKUP(SBM620,'User Stories'!SBH:SBH,'User Stories'!SBI:SBI)</f>
        <v>#N/A</v>
      </c>
      <c r="SBO620" s="55"/>
      <c r="SBQ620" s="20" t="s">
        <v>3020</v>
      </c>
      <c r="SBR620" s="11" t="s">
        <v>5986</v>
      </c>
      <c r="SBS620" s="59" t="s">
        <v>5987</v>
      </c>
      <c r="SBT620" s="59" t="s">
        <v>5988</v>
      </c>
      <c r="SBU620" s="59" t="s">
        <v>2984</v>
      </c>
      <c r="SBV620" s="59" t="s">
        <v>5989</v>
      </c>
      <c r="SBW620" s="59" t="s">
        <v>5990</v>
      </c>
      <c r="SBX620" s="59" t="s">
        <v>257</v>
      </c>
      <c r="SBY620" s="59"/>
      <c r="SBZ620" s="59" t="s">
        <v>3019</v>
      </c>
      <c r="SCA620" s="59" t="s">
        <v>2843</v>
      </c>
      <c r="SCB620" s="59" t="s">
        <v>5944</v>
      </c>
      <c r="SCC620" s="11" t="s">
        <v>1420</v>
      </c>
      <c r="SCD620" s="11" t="e">
        <f>_xlfn.XLOOKUP(SCC620,'User Stories'!SBX:SBX,'User Stories'!SBY:SBY)</f>
        <v>#N/A</v>
      </c>
      <c r="SCE620" s="55"/>
      <c r="SCG620" s="20" t="s">
        <v>3020</v>
      </c>
      <c r="SCH620" s="11" t="s">
        <v>5986</v>
      </c>
      <c r="SCI620" s="59" t="s">
        <v>5987</v>
      </c>
      <c r="SCJ620" s="59" t="s">
        <v>5988</v>
      </c>
      <c r="SCK620" s="59" t="s">
        <v>2984</v>
      </c>
      <c r="SCL620" s="59" t="s">
        <v>5989</v>
      </c>
      <c r="SCM620" s="59" t="s">
        <v>5990</v>
      </c>
      <c r="SCN620" s="59" t="s">
        <v>257</v>
      </c>
      <c r="SCO620" s="59"/>
      <c r="SCP620" s="59" t="s">
        <v>3019</v>
      </c>
      <c r="SCQ620" s="59" t="s">
        <v>2843</v>
      </c>
      <c r="SCR620" s="59" t="s">
        <v>5944</v>
      </c>
      <c r="SCS620" s="11" t="s">
        <v>1420</v>
      </c>
      <c r="SCT620" s="11" t="e">
        <f>_xlfn.XLOOKUP(SCS620,'User Stories'!SCN:SCN,'User Stories'!SCO:SCO)</f>
        <v>#N/A</v>
      </c>
      <c r="SCU620" s="55"/>
      <c r="SCW620" s="20" t="s">
        <v>3020</v>
      </c>
      <c r="SCX620" s="11" t="s">
        <v>5986</v>
      </c>
      <c r="SCY620" s="59" t="s">
        <v>5987</v>
      </c>
      <c r="SCZ620" s="59" t="s">
        <v>5988</v>
      </c>
      <c r="SDA620" s="59" t="s">
        <v>2984</v>
      </c>
      <c r="SDB620" s="59" t="s">
        <v>5989</v>
      </c>
      <c r="SDC620" s="59" t="s">
        <v>5990</v>
      </c>
      <c r="SDD620" s="59" t="s">
        <v>257</v>
      </c>
      <c r="SDE620" s="59"/>
      <c r="SDF620" s="59" t="s">
        <v>3019</v>
      </c>
      <c r="SDG620" s="59" t="s">
        <v>2843</v>
      </c>
      <c r="SDH620" s="59" t="s">
        <v>5944</v>
      </c>
      <c r="SDI620" s="11" t="s">
        <v>1420</v>
      </c>
      <c r="SDJ620" s="11" t="e">
        <f>_xlfn.XLOOKUP(SDI620,'User Stories'!SDD:SDD,'User Stories'!SDE:SDE)</f>
        <v>#N/A</v>
      </c>
      <c r="SDK620" s="55"/>
      <c r="SDM620" s="20" t="s">
        <v>3020</v>
      </c>
      <c r="SDN620" s="11" t="s">
        <v>5986</v>
      </c>
      <c r="SDO620" s="59" t="s">
        <v>5987</v>
      </c>
      <c r="SDP620" s="59" t="s">
        <v>5988</v>
      </c>
      <c r="SDQ620" s="59" t="s">
        <v>2984</v>
      </c>
      <c r="SDR620" s="59" t="s">
        <v>5989</v>
      </c>
      <c r="SDS620" s="59" t="s">
        <v>5990</v>
      </c>
      <c r="SDT620" s="59" t="s">
        <v>257</v>
      </c>
      <c r="SDU620" s="59"/>
      <c r="SDV620" s="59" t="s">
        <v>3019</v>
      </c>
      <c r="SDW620" s="59" t="s">
        <v>2843</v>
      </c>
      <c r="SDX620" s="59" t="s">
        <v>5944</v>
      </c>
      <c r="SDY620" s="11" t="s">
        <v>1420</v>
      </c>
      <c r="SDZ620" s="11" t="e">
        <f>_xlfn.XLOOKUP(SDY620,'User Stories'!SDT:SDT,'User Stories'!SDU:SDU)</f>
        <v>#N/A</v>
      </c>
      <c r="SEA620" s="55"/>
      <c r="SEC620" s="20" t="s">
        <v>3020</v>
      </c>
      <c r="SED620" s="11" t="s">
        <v>5986</v>
      </c>
      <c r="SEE620" s="59" t="s">
        <v>5987</v>
      </c>
      <c r="SEF620" s="59" t="s">
        <v>5988</v>
      </c>
      <c r="SEG620" s="59" t="s">
        <v>2984</v>
      </c>
      <c r="SEH620" s="59" t="s">
        <v>5989</v>
      </c>
      <c r="SEI620" s="59" t="s">
        <v>5990</v>
      </c>
      <c r="SEJ620" s="59" t="s">
        <v>257</v>
      </c>
      <c r="SEK620" s="59"/>
      <c r="SEL620" s="59" t="s">
        <v>3019</v>
      </c>
      <c r="SEM620" s="59" t="s">
        <v>2843</v>
      </c>
      <c r="SEN620" s="59" t="s">
        <v>5944</v>
      </c>
      <c r="SEO620" s="11" t="s">
        <v>1420</v>
      </c>
      <c r="SEP620" s="11" t="e">
        <f>_xlfn.XLOOKUP(SEO620,'User Stories'!SEJ:SEJ,'User Stories'!SEK:SEK)</f>
        <v>#N/A</v>
      </c>
      <c r="SEQ620" s="55"/>
      <c r="SES620" s="20" t="s">
        <v>3020</v>
      </c>
      <c r="SET620" s="11" t="s">
        <v>5986</v>
      </c>
      <c r="SEU620" s="59" t="s">
        <v>5987</v>
      </c>
      <c r="SEV620" s="59" t="s">
        <v>5988</v>
      </c>
      <c r="SEW620" s="59" t="s">
        <v>2984</v>
      </c>
      <c r="SEX620" s="59" t="s">
        <v>5989</v>
      </c>
      <c r="SEY620" s="59" t="s">
        <v>5990</v>
      </c>
      <c r="SEZ620" s="59" t="s">
        <v>257</v>
      </c>
      <c r="SFA620" s="59"/>
      <c r="SFB620" s="59" t="s">
        <v>3019</v>
      </c>
      <c r="SFC620" s="59" t="s">
        <v>2843</v>
      </c>
      <c r="SFD620" s="59" t="s">
        <v>5944</v>
      </c>
      <c r="SFE620" s="11" t="s">
        <v>1420</v>
      </c>
      <c r="SFF620" s="11" t="e">
        <f>_xlfn.XLOOKUP(SFE620,'User Stories'!SEZ:SEZ,'User Stories'!SFA:SFA)</f>
        <v>#N/A</v>
      </c>
      <c r="SFG620" s="55"/>
      <c r="SFI620" s="20" t="s">
        <v>3020</v>
      </c>
      <c r="SFJ620" s="11" t="s">
        <v>5986</v>
      </c>
      <c r="SFK620" s="59" t="s">
        <v>5987</v>
      </c>
      <c r="SFL620" s="59" t="s">
        <v>5988</v>
      </c>
      <c r="SFM620" s="59" t="s">
        <v>2984</v>
      </c>
      <c r="SFN620" s="59" t="s">
        <v>5989</v>
      </c>
      <c r="SFO620" s="59" t="s">
        <v>5990</v>
      </c>
      <c r="SFP620" s="59" t="s">
        <v>257</v>
      </c>
      <c r="SFQ620" s="59"/>
      <c r="SFR620" s="59" t="s">
        <v>3019</v>
      </c>
      <c r="SFS620" s="59" t="s">
        <v>2843</v>
      </c>
      <c r="SFT620" s="59" t="s">
        <v>5944</v>
      </c>
      <c r="SFU620" s="11" t="s">
        <v>1420</v>
      </c>
      <c r="SFV620" s="11" t="e">
        <f>_xlfn.XLOOKUP(SFU620,'User Stories'!SFP:SFP,'User Stories'!SFQ:SFQ)</f>
        <v>#N/A</v>
      </c>
      <c r="SFW620" s="55"/>
      <c r="SFY620" s="20" t="s">
        <v>3020</v>
      </c>
      <c r="SFZ620" s="11" t="s">
        <v>5986</v>
      </c>
      <c r="SGA620" s="59" t="s">
        <v>5987</v>
      </c>
      <c r="SGB620" s="59" t="s">
        <v>5988</v>
      </c>
      <c r="SGC620" s="59" t="s">
        <v>2984</v>
      </c>
      <c r="SGD620" s="59" t="s">
        <v>5989</v>
      </c>
      <c r="SGE620" s="59" t="s">
        <v>5990</v>
      </c>
      <c r="SGF620" s="59" t="s">
        <v>257</v>
      </c>
      <c r="SGG620" s="59"/>
      <c r="SGH620" s="59" t="s">
        <v>3019</v>
      </c>
      <c r="SGI620" s="59" t="s">
        <v>2843</v>
      </c>
      <c r="SGJ620" s="59" t="s">
        <v>5944</v>
      </c>
      <c r="SGK620" s="11" t="s">
        <v>1420</v>
      </c>
      <c r="SGL620" s="11" t="e">
        <f>_xlfn.XLOOKUP(SGK620,'User Stories'!SGF:SGF,'User Stories'!SGG:SGG)</f>
        <v>#N/A</v>
      </c>
      <c r="SGM620" s="55"/>
      <c r="SGO620" s="20" t="s">
        <v>3020</v>
      </c>
      <c r="SGP620" s="11" t="s">
        <v>5986</v>
      </c>
      <c r="SGQ620" s="59" t="s">
        <v>5987</v>
      </c>
      <c r="SGR620" s="59" t="s">
        <v>5988</v>
      </c>
      <c r="SGS620" s="59" t="s">
        <v>2984</v>
      </c>
      <c r="SGT620" s="59" t="s">
        <v>5989</v>
      </c>
      <c r="SGU620" s="59" t="s">
        <v>5990</v>
      </c>
      <c r="SGV620" s="59" t="s">
        <v>257</v>
      </c>
      <c r="SGW620" s="59"/>
      <c r="SGX620" s="59" t="s">
        <v>3019</v>
      </c>
      <c r="SGY620" s="59" t="s">
        <v>2843</v>
      </c>
      <c r="SGZ620" s="59" t="s">
        <v>5944</v>
      </c>
      <c r="SHA620" s="11" t="s">
        <v>1420</v>
      </c>
      <c r="SHB620" s="11" t="e">
        <f>_xlfn.XLOOKUP(SHA620,'User Stories'!SGV:SGV,'User Stories'!SGW:SGW)</f>
        <v>#N/A</v>
      </c>
      <c r="SHC620" s="55"/>
      <c r="SHE620" s="20" t="s">
        <v>3020</v>
      </c>
      <c r="SHF620" s="11" t="s">
        <v>5986</v>
      </c>
      <c r="SHG620" s="59" t="s">
        <v>5987</v>
      </c>
      <c r="SHH620" s="59" t="s">
        <v>5988</v>
      </c>
      <c r="SHI620" s="59" t="s">
        <v>2984</v>
      </c>
      <c r="SHJ620" s="59" t="s">
        <v>5989</v>
      </c>
      <c r="SHK620" s="59" t="s">
        <v>5990</v>
      </c>
      <c r="SHL620" s="59" t="s">
        <v>257</v>
      </c>
      <c r="SHM620" s="59"/>
      <c r="SHN620" s="59" t="s">
        <v>3019</v>
      </c>
      <c r="SHO620" s="59" t="s">
        <v>2843</v>
      </c>
      <c r="SHP620" s="59" t="s">
        <v>5944</v>
      </c>
      <c r="SHQ620" s="11" t="s">
        <v>1420</v>
      </c>
      <c r="SHR620" s="11" t="e">
        <f>_xlfn.XLOOKUP(SHQ620,'User Stories'!SHL:SHL,'User Stories'!SHM:SHM)</f>
        <v>#N/A</v>
      </c>
      <c r="SHS620" s="55"/>
      <c r="SHU620" s="20" t="s">
        <v>3020</v>
      </c>
      <c r="SHV620" s="11" t="s">
        <v>5986</v>
      </c>
      <c r="SHW620" s="59" t="s">
        <v>5987</v>
      </c>
      <c r="SHX620" s="59" t="s">
        <v>5988</v>
      </c>
      <c r="SHY620" s="59" t="s">
        <v>2984</v>
      </c>
      <c r="SHZ620" s="59" t="s">
        <v>5989</v>
      </c>
      <c r="SIA620" s="59" t="s">
        <v>5990</v>
      </c>
      <c r="SIB620" s="59" t="s">
        <v>257</v>
      </c>
      <c r="SIC620" s="59"/>
      <c r="SID620" s="59" t="s">
        <v>3019</v>
      </c>
      <c r="SIE620" s="59" t="s">
        <v>2843</v>
      </c>
      <c r="SIF620" s="59" t="s">
        <v>5944</v>
      </c>
      <c r="SIG620" s="11" t="s">
        <v>1420</v>
      </c>
      <c r="SIH620" s="11" t="e">
        <f>_xlfn.XLOOKUP(SIG620,'User Stories'!SIB:SIB,'User Stories'!SIC:SIC)</f>
        <v>#N/A</v>
      </c>
      <c r="SII620" s="55"/>
      <c r="SIK620" s="20" t="s">
        <v>3020</v>
      </c>
      <c r="SIL620" s="11" t="s">
        <v>5986</v>
      </c>
      <c r="SIM620" s="59" t="s">
        <v>5987</v>
      </c>
      <c r="SIN620" s="59" t="s">
        <v>5988</v>
      </c>
      <c r="SIO620" s="59" t="s">
        <v>2984</v>
      </c>
      <c r="SIP620" s="59" t="s">
        <v>5989</v>
      </c>
      <c r="SIQ620" s="59" t="s">
        <v>5990</v>
      </c>
      <c r="SIR620" s="59" t="s">
        <v>257</v>
      </c>
      <c r="SIS620" s="59"/>
      <c r="SIT620" s="59" t="s">
        <v>3019</v>
      </c>
      <c r="SIU620" s="59" t="s">
        <v>2843</v>
      </c>
      <c r="SIV620" s="59" t="s">
        <v>5944</v>
      </c>
      <c r="SIW620" s="11" t="s">
        <v>1420</v>
      </c>
      <c r="SIX620" s="11" t="e">
        <f>_xlfn.XLOOKUP(SIW620,'User Stories'!SIR:SIR,'User Stories'!SIS:SIS)</f>
        <v>#N/A</v>
      </c>
      <c r="SIY620" s="55"/>
      <c r="SJA620" s="20" t="s">
        <v>3020</v>
      </c>
      <c r="SJB620" s="11" t="s">
        <v>5986</v>
      </c>
      <c r="SJC620" s="59" t="s">
        <v>5987</v>
      </c>
      <c r="SJD620" s="59" t="s">
        <v>5988</v>
      </c>
      <c r="SJE620" s="59" t="s">
        <v>2984</v>
      </c>
      <c r="SJF620" s="59" t="s">
        <v>5989</v>
      </c>
      <c r="SJG620" s="59" t="s">
        <v>5990</v>
      </c>
      <c r="SJH620" s="59" t="s">
        <v>257</v>
      </c>
      <c r="SJI620" s="59"/>
      <c r="SJJ620" s="59" t="s">
        <v>3019</v>
      </c>
      <c r="SJK620" s="59" t="s">
        <v>2843</v>
      </c>
      <c r="SJL620" s="59" t="s">
        <v>5944</v>
      </c>
      <c r="SJM620" s="11" t="s">
        <v>1420</v>
      </c>
      <c r="SJN620" s="11" t="e">
        <f>_xlfn.XLOOKUP(SJM620,'User Stories'!SJH:SJH,'User Stories'!SJI:SJI)</f>
        <v>#N/A</v>
      </c>
      <c r="SJO620" s="55"/>
      <c r="SJQ620" s="20" t="s">
        <v>3020</v>
      </c>
      <c r="SJR620" s="11" t="s">
        <v>5986</v>
      </c>
      <c r="SJS620" s="59" t="s">
        <v>5987</v>
      </c>
      <c r="SJT620" s="59" t="s">
        <v>5988</v>
      </c>
      <c r="SJU620" s="59" t="s">
        <v>2984</v>
      </c>
      <c r="SJV620" s="59" t="s">
        <v>5989</v>
      </c>
      <c r="SJW620" s="59" t="s">
        <v>5990</v>
      </c>
      <c r="SJX620" s="59" t="s">
        <v>257</v>
      </c>
      <c r="SJY620" s="59"/>
      <c r="SJZ620" s="59" t="s">
        <v>3019</v>
      </c>
      <c r="SKA620" s="59" t="s">
        <v>2843</v>
      </c>
      <c r="SKB620" s="59" t="s">
        <v>5944</v>
      </c>
      <c r="SKC620" s="11" t="s">
        <v>1420</v>
      </c>
      <c r="SKD620" s="11" t="e">
        <f>_xlfn.XLOOKUP(SKC620,'User Stories'!SJX:SJX,'User Stories'!SJY:SJY)</f>
        <v>#N/A</v>
      </c>
      <c r="SKE620" s="55"/>
      <c r="SKG620" s="20" t="s">
        <v>3020</v>
      </c>
      <c r="SKH620" s="11" t="s">
        <v>5986</v>
      </c>
      <c r="SKI620" s="59" t="s">
        <v>5987</v>
      </c>
      <c r="SKJ620" s="59" t="s">
        <v>5988</v>
      </c>
      <c r="SKK620" s="59" t="s">
        <v>2984</v>
      </c>
      <c r="SKL620" s="59" t="s">
        <v>5989</v>
      </c>
      <c r="SKM620" s="59" t="s">
        <v>5990</v>
      </c>
      <c r="SKN620" s="59" t="s">
        <v>257</v>
      </c>
      <c r="SKO620" s="59"/>
      <c r="SKP620" s="59" t="s">
        <v>3019</v>
      </c>
      <c r="SKQ620" s="59" t="s">
        <v>2843</v>
      </c>
      <c r="SKR620" s="59" t="s">
        <v>5944</v>
      </c>
      <c r="SKS620" s="11" t="s">
        <v>1420</v>
      </c>
      <c r="SKT620" s="11" t="e">
        <f>_xlfn.XLOOKUP(SKS620,'User Stories'!SKN:SKN,'User Stories'!SKO:SKO)</f>
        <v>#N/A</v>
      </c>
      <c r="SKU620" s="55"/>
      <c r="SKW620" s="20" t="s">
        <v>3020</v>
      </c>
      <c r="SKX620" s="11" t="s">
        <v>5986</v>
      </c>
      <c r="SKY620" s="59" t="s">
        <v>5987</v>
      </c>
      <c r="SKZ620" s="59" t="s">
        <v>5988</v>
      </c>
      <c r="SLA620" s="59" t="s">
        <v>2984</v>
      </c>
      <c r="SLB620" s="59" t="s">
        <v>5989</v>
      </c>
      <c r="SLC620" s="59" t="s">
        <v>5990</v>
      </c>
      <c r="SLD620" s="59" t="s">
        <v>257</v>
      </c>
      <c r="SLE620" s="59"/>
      <c r="SLF620" s="59" t="s">
        <v>3019</v>
      </c>
      <c r="SLG620" s="59" t="s">
        <v>2843</v>
      </c>
      <c r="SLH620" s="59" t="s">
        <v>5944</v>
      </c>
      <c r="SLI620" s="11" t="s">
        <v>1420</v>
      </c>
      <c r="SLJ620" s="11" t="e">
        <f>_xlfn.XLOOKUP(SLI620,'User Stories'!SLD:SLD,'User Stories'!SLE:SLE)</f>
        <v>#N/A</v>
      </c>
      <c r="SLK620" s="55"/>
      <c r="SLM620" s="20" t="s">
        <v>3020</v>
      </c>
      <c r="SLN620" s="11" t="s">
        <v>5986</v>
      </c>
      <c r="SLO620" s="59" t="s">
        <v>5987</v>
      </c>
      <c r="SLP620" s="59" t="s">
        <v>5988</v>
      </c>
      <c r="SLQ620" s="59" t="s">
        <v>2984</v>
      </c>
      <c r="SLR620" s="59" t="s">
        <v>5989</v>
      </c>
      <c r="SLS620" s="59" t="s">
        <v>5990</v>
      </c>
      <c r="SLT620" s="59" t="s">
        <v>257</v>
      </c>
      <c r="SLU620" s="59"/>
      <c r="SLV620" s="59" t="s">
        <v>3019</v>
      </c>
      <c r="SLW620" s="59" t="s">
        <v>2843</v>
      </c>
      <c r="SLX620" s="59" t="s">
        <v>5944</v>
      </c>
      <c r="SLY620" s="11" t="s">
        <v>1420</v>
      </c>
      <c r="SLZ620" s="11" t="e">
        <f>_xlfn.XLOOKUP(SLY620,'User Stories'!SLT:SLT,'User Stories'!SLU:SLU)</f>
        <v>#N/A</v>
      </c>
      <c r="SMA620" s="55"/>
      <c r="SMC620" s="20" t="s">
        <v>3020</v>
      </c>
      <c r="SMD620" s="11" t="s">
        <v>5986</v>
      </c>
      <c r="SME620" s="59" t="s">
        <v>5987</v>
      </c>
      <c r="SMF620" s="59" t="s">
        <v>5988</v>
      </c>
      <c r="SMG620" s="59" t="s">
        <v>2984</v>
      </c>
      <c r="SMH620" s="59" t="s">
        <v>5989</v>
      </c>
      <c r="SMI620" s="59" t="s">
        <v>5990</v>
      </c>
      <c r="SMJ620" s="59" t="s">
        <v>257</v>
      </c>
      <c r="SMK620" s="59"/>
      <c r="SML620" s="59" t="s">
        <v>3019</v>
      </c>
      <c r="SMM620" s="59" t="s">
        <v>2843</v>
      </c>
      <c r="SMN620" s="59" t="s">
        <v>5944</v>
      </c>
      <c r="SMO620" s="11" t="s">
        <v>1420</v>
      </c>
      <c r="SMP620" s="11" t="e">
        <f>_xlfn.XLOOKUP(SMO620,'User Stories'!SMJ:SMJ,'User Stories'!SMK:SMK)</f>
        <v>#N/A</v>
      </c>
      <c r="SMQ620" s="55"/>
      <c r="SMS620" s="20" t="s">
        <v>3020</v>
      </c>
      <c r="SMT620" s="11" t="s">
        <v>5986</v>
      </c>
      <c r="SMU620" s="59" t="s">
        <v>5987</v>
      </c>
      <c r="SMV620" s="59" t="s">
        <v>5988</v>
      </c>
      <c r="SMW620" s="59" t="s">
        <v>2984</v>
      </c>
      <c r="SMX620" s="59" t="s">
        <v>5989</v>
      </c>
      <c r="SMY620" s="59" t="s">
        <v>5990</v>
      </c>
      <c r="SMZ620" s="59" t="s">
        <v>257</v>
      </c>
      <c r="SNA620" s="59"/>
      <c r="SNB620" s="59" t="s">
        <v>3019</v>
      </c>
      <c r="SNC620" s="59" t="s">
        <v>2843</v>
      </c>
      <c r="SND620" s="59" t="s">
        <v>5944</v>
      </c>
      <c r="SNE620" s="11" t="s">
        <v>1420</v>
      </c>
      <c r="SNF620" s="11" t="e">
        <f>_xlfn.XLOOKUP(SNE620,'User Stories'!SMZ:SMZ,'User Stories'!SNA:SNA)</f>
        <v>#N/A</v>
      </c>
      <c r="SNG620" s="55"/>
      <c r="SNI620" s="20" t="s">
        <v>3020</v>
      </c>
      <c r="SNJ620" s="11" t="s">
        <v>5986</v>
      </c>
      <c r="SNK620" s="59" t="s">
        <v>5987</v>
      </c>
      <c r="SNL620" s="59" t="s">
        <v>5988</v>
      </c>
      <c r="SNM620" s="59" t="s">
        <v>2984</v>
      </c>
      <c r="SNN620" s="59" t="s">
        <v>5989</v>
      </c>
      <c r="SNO620" s="59" t="s">
        <v>5990</v>
      </c>
      <c r="SNP620" s="59" t="s">
        <v>257</v>
      </c>
      <c r="SNQ620" s="59"/>
      <c r="SNR620" s="59" t="s">
        <v>3019</v>
      </c>
      <c r="SNS620" s="59" t="s">
        <v>2843</v>
      </c>
      <c r="SNT620" s="59" t="s">
        <v>5944</v>
      </c>
      <c r="SNU620" s="11" t="s">
        <v>1420</v>
      </c>
      <c r="SNV620" s="11" t="e">
        <f>_xlfn.XLOOKUP(SNU620,'User Stories'!SNP:SNP,'User Stories'!SNQ:SNQ)</f>
        <v>#N/A</v>
      </c>
      <c r="SNW620" s="55"/>
      <c r="SNY620" s="20" t="s">
        <v>3020</v>
      </c>
      <c r="SNZ620" s="11" t="s">
        <v>5986</v>
      </c>
      <c r="SOA620" s="59" t="s">
        <v>5987</v>
      </c>
      <c r="SOB620" s="59" t="s">
        <v>5988</v>
      </c>
      <c r="SOC620" s="59" t="s">
        <v>2984</v>
      </c>
      <c r="SOD620" s="59" t="s">
        <v>5989</v>
      </c>
      <c r="SOE620" s="59" t="s">
        <v>5990</v>
      </c>
      <c r="SOF620" s="59" t="s">
        <v>257</v>
      </c>
      <c r="SOG620" s="59"/>
      <c r="SOH620" s="59" t="s">
        <v>3019</v>
      </c>
      <c r="SOI620" s="59" t="s">
        <v>2843</v>
      </c>
      <c r="SOJ620" s="59" t="s">
        <v>5944</v>
      </c>
      <c r="SOK620" s="11" t="s">
        <v>1420</v>
      </c>
      <c r="SOL620" s="11" t="e">
        <f>_xlfn.XLOOKUP(SOK620,'User Stories'!SOF:SOF,'User Stories'!SOG:SOG)</f>
        <v>#N/A</v>
      </c>
      <c r="SOM620" s="55"/>
      <c r="SOO620" s="20" t="s">
        <v>3020</v>
      </c>
      <c r="SOP620" s="11" t="s">
        <v>5986</v>
      </c>
      <c r="SOQ620" s="59" t="s">
        <v>5987</v>
      </c>
      <c r="SOR620" s="59" t="s">
        <v>5988</v>
      </c>
      <c r="SOS620" s="59" t="s">
        <v>2984</v>
      </c>
      <c r="SOT620" s="59" t="s">
        <v>5989</v>
      </c>
      <c r="SOU620" s="59" t="s">
        <v>5990</v>
      </c>
      <c r="SOV620" s="59" t="s">
        <v>257</v>
      </c>
      <c r="SOW620" s="59"/>
      <c r="SOX620" s="59" t="s">
        <v>3019</v>
      </c>
      <c r="SOY620" s="59" t="s">
        <v>2843</v>
      </c>
      <c r="SOZ620" s="59" t="s">
        <v>5944</v>
      </c>
      <c r="SPA620" s="11" t="s">
        <v>1420</v>
      </c>
      <c r="SPB620" s="11" t="e">
        <f>_xlfn.XLOOKUP(SPA620,'User Stories'!SOV:SOV,'User Stories'!SOW:SOW)</f>
        <v>#N/A</v>
      </c>
      <c r="SPC620" s="55"/>
      <c r="SPE620" s="20" t="s">
        <v>3020</v>
      </c>
      <c r="SPF620" s="11" t="s">
        <v>5986</v>
      </c>
      <c r="SPG620" s="59" t="s">
        <v>5987</v>
      </c>
      <c r="SPH620" s="59" t="s">
        <v>5988</v>
      </c>
      <c r="SPI620" s="59" t="s">
        <v>2984</v>
      </c>
      <c r="SPJ620" s="59" t="s">
        <v>5989</v>
      </c>
      <c r="SPK620" s="59" t="s">
        <v>5990</v>
      </c>
      <c r="SPL620" s="59" t="s">
        <v>257</v>
      </c>
      <c r="SPM620" s="59"/>
      <c r="SPN620" s="59" t="s">
        <v>3019</v>
      </c>
      <c r="SPO620" s="59" t="s">
        <v>2843</v>
      </c>
      <c r="SPP620" s="59" t="s">
        <v>5944</v>
      </c>
      <c r="SPQ620" s="11" t="s">
        <v>1420</v>
      </c>
      <c r="SPR620" s="11" t="e">
        <f>_xlfn.XLOOKUP(SPQ620,'User Stories'!SPL:SPL,'User Stories'!SPM:SPM)</f>
        <v>#N/A</v>
      </c>
      <c r="SPS620" s="55"/>
      <c r="SPU620" s="20" t="s">
        <v>3020</v>
      </c>
      <c r="SPV620" s="11" t="s">
        <v>5986</v>
      </c>
      <c r="SPW620" s="59" t="s">
        <v>5987</v>
      </c>
      <c r="SPX620" s="59" t="s">
        <v>5988</v>
      </c>
      <c r="SPY620" s="59" t="s">
        <v>2984</v>
      </c>
      <c r="SPZ620" s="59" t="s">
        <v>5989</v>
      </c>
      <c r="SQA620" s="59" t="s">
        <v>5990</v>
      </c>
      <c r="SQB620" s="59" t="s">
        <v>257</v>
      </c>
      <c r="SQC620" s="59"/>
      <c r="SQD620" s="59" t="s">
        <v>3019</v>
      </c>
      <c r="SQE620" s="59" t="s">
        <v>2843</v>
      </c>
      <c r="SQF620" s="59" t="s">
        <v>5944</v>
      </c>
      <c r="SQG620" s="11" t="s">
        <v>1420</v>
      </c>
      <c r="SQH620" s="11" t="e">
        <f>_xlfn.XLOOKUP(SQG620,'User Stories'!SQB:SQB,'User Stories'!SQC:SQC)</f>
        <v>#N/A</v>
      </c>
      <c r="SQI620" s="55"/>
      <c r="SQK620" s="20" t="s">
        <v>3020</v>
      </c>
      <c r="SQL620" s="11" t="s">
        <v>5986</v>
      </c>
      <c r="SQM620" s="59" t="s">
        <v>5987</v>
      </c>
      <c r="SQN620" s="59" t="s">
        <v>5988</v>
      </c>
      <c r="SQO620" s="59" t="s">
        <v>2984</v>
      </c>
      <c r="SQP620" s="59" t="s">
        <v>5989</v>
      </c>
      <c r="SQQ620" s="59" t="s">
        <v>5990</v>
      </c>
      <c r="SQR620" s="59" t="s">
        <v>257</v>
      </c>
      <c r="SQS620" s="59"/>
      <c r="SQT620" s="59" t="s">
        <v>3019</v>
      </c>
      <c r="SQU620" s="59" t="s">
        <v>2843</v>
      </c>
      <c r="SQV620" s="59" t="s">
        <v>5944</v>
      </c>
      <c r="SQW620" s="11" t="s">
        <v>1420</v>
      </c>
      <c r="SQX620" s="11" t="e">
        <f>_xlfn.XLOOKUP(SQW620,'User Stories'!SQR:SQR,'User Stories'!SQS:SQS)</f>
        <v>#N/A</v>
      </c>
      <c r="SQY620" s="55"/>
      <c r="SRA620" s="20" t="s">
        <v>3020</v>
      </c>
      <c r="SRB620" s="11" t="s">
        <v>5986</v>
      </c>
      <c r="SRC620" s="59" t="s">
        <v>5987</v>
      </c>
      <c r="SRD620" s="59" t="s">
        <v>5988</v>
      </c>
      <c r="SRE620" s="59" t="s">
        <v>2984</v>
      </c>
      <c r="SRF620" s="59" t="s">
        <v>5989</v>
      </c>
      <c r="SRG620" s="59" t="s">
        <v>5990</v>
      </c>
      <c r="SRH620" s="59" t="s">
        <v>257</v>
      </c>
      <c r="SRI620" s="59"/>
      <c r="SRJ620" s="59" t="s">
        <v>3019</v>
      </c>
      <c r="SRK620" s="59" t="s">
        <v>2843</v>
      </c>
      <c r="SRL620" s="59" t="s">
        <v>5944</v>
      </c>
      <c r="SRM620" s="11" t="s">
        <v>1420</v>
      </c>
      <c r="SRN620" s="11" t="e">
        <f>_xlfn.XLOOKUP(SRM620,'User Stories'!SRH:SRH,'User Stories'!SRI:SRI)</f>
        <v>#N/A</v>
      </c>
      <c r="SRO620" s="55"/>
      <c r="SRQ620" s="20" t="s">
        <v>3020</v>
      </c>
      <c r="SRR620" s="11" t="s">
        <v>5986</v>
      </c>
      <c r="SRS620" s="59" t="s">
        <v>5987</v>
      </c>
      <c r="SRT620" s="59" t="s">
        <v>5988</v>
      </c>
      <c r="SRU620" s="59" t="s">
        <v>2984</v>
      </c>
      <c r="SRV620" s="59" t="s">
        <v>5989</v>
      </c>
      <c r="SRW620" s="59" t="s">
        <v>5990</v>
      </c>
      <c r="SRX620" s="59" t="s">
        <v>257</v>
      </c>
      <c r="SRY620" s="59"/>
      <c r="SRZ620" s="59" t="s">
        <v>3019</v>
      </c>
      <c r="SSA620" s="59" t="s">
        <v>2843</v>
      </c>
      <c r="SSB620" s="59" t="s">
        <v>5944</v>
      </c>
      <c r="SSC620" s="11" t="s">
        <v>1420</v>
      </c>
      <c r="SSD620" s="11" t="e">
        <f>_xlfn.XLOOKUP(SSC620,'User Stories'!SRX:SRX,'User Stories'!SRY:SRY)</f>
        <v>#N/A</v>
      </c>
      <c r="SSE620" s="55"/>
      <c r="SSG620" s="20" t="s">
        <v>3020</v>
      </c>
      <c r="SSH620" s="11" t="s">
        <v>5986</v>
      </c>
      <c r="SSI620" s="59" t="s">
        <v>5987</v>
      </c>
      <c r="SSJ620" s="59" t="s">
        <v>5988</v>
      </c>
      <c r="SSK620" s="59" t="s">
        <v>2984</v>
      </c>
      <c r="SSL620" s="59" t="s">
        <v>5989</v>
      </c>
      <c r="SSM620" s="59" t="s">
        <v>5990</v>
      </c>
      <c r="SSN620" s="59" t="s">
        <v>257</v>
      </c>
      <c r="SSO620" s="59"/>
      <c r="SSP620" s="59" t="s">
        <v>3019</v>
      </c>
      <c r="SSQ620" s="59" t="s">
        <v>2843</v>
      </c>
      <c r="SSR620" s="59" t="s">
        <v>5944</v>
      </c>
      <c r="SSS620" s="11" t="s">
        <v>1420</v>
      </c>
      <c r="SST620" s="11" t="e">
        <f>_xlfn.XLOOKUP(SSS620,'User Stories'!SSN:SSN,'User Stories'!SSO:SSO)</f>
        <v>#N/A</v>
      </c>
      <c r="SSU620" s="55"/>
      <c r="SSW620" s="20" t="s">
        <v>3020</v>
      </c>
      <c r="SSX620" s="11" t="s">
        <v>5986</v>
      </c>
      <c r="SSY620" s="59" t="s">
        <v>5987</v>
      </c>
      <c r="SSZ620" s="59" t="s">
        <v>5988</v>
      </c>
      <c r="STA620" s="59" t="s">
        <v>2984</v>
      </c>
      <c r="STB620" s="59" t="s">
        <v>5989</v>
      </c>
      <c r="STC620" s="59" t="s">
        <v>5990</v>
      </c>
      <c r="STD620" s="59" t="s">
        <v>257</v>
      </c>
      <c r="STE620" s="59"/>
      <c r="STF620" s="59" t="s">
        <v>3019</v>
      </c>
      <c r="STG620" s="59" t="s">
        <v>2843</v>
      </c>
      <c r="STH620" s="59" t="s">
        <v>5944</v>
      </c>
      <c r="STI620" s="11" t="s">
        <v>1420</v>
      </c>
      <c r="STJ620" s="11" t="e">
        <f>_xlfn.XLOOKUP(STI620,'User Stories'!STD:STD,'User Stories'!STE:STE)</f>
        <v>#N/A</v>
      </c>
      <c r="STK620" s="55"/>
      <c r="STM620" s="20" t="s">
        <v>3020</v>
      </c>
      <c r="STN620" s="11" t="s">
        <v>5986</v>
      </c>
      <c r="STO620" s="59" t="s">
        <v>5987</v>
      </c>
      <c r="STP620" s="59" t="s">
        <v>5988</v>
      </c>
      <c r="STQ620" s="59" t="s">
        <v>2984</v>
      </c>
      <c r="STR620" s="59" t="s">
        <v>5989</v>
      </c>
      <c r="STS620" s="59" t="s">
        <v>5990</v>
      </c>
      <c r="STT620" s="59" t="s">
        <v>257</v>
      </c>
      <c r="STU620" s="59"/>
      <c r="STV620" s="59" t="s">
        <v>3019</v>
      </c>
      <c r="STW620" s="59" t="s">
        <v>2843</v>
      </c>
      <c r="STX620" s="59" t="s">
        <v>5944</v>
      </c>
      <c r="STY620" s="11" t="s">
        <v>1420</v>
      </c>
      <c r="STZ620" s="11" t="e">
        <f>_xlfn.XLOOKUP(STY620,'User Stories'!STT:STT,'User Stories'!STU:STU)</f>
        <v>#N/A</v>
      </c>
      <c r="SUA620" s="55"/>
      <c r="SUC620" s="20" t="s">
        <v>3020</v>
      </c>
      <c r="SUD620" s="11" t="s">
        <v>5986</v>
      </c>
      <c r="SUE620" s="59" t="s">
        <v>5987</v>
      </c>
      <c r="SUF620" s="59" t="s">
        <v>5988</v>
      </c>
      <c r="SUG620" s="59" t="s">
        <v>2984</v>
      </c>
      <c r="SUH620" s="59" t="s">
        <v>5989</v>
      </c>
      <c r="SUI620" s="59" t="s">
        <v>5990</v>
      </c>
      <c r="SUJ620" s="59" t="s">
        <v>257</v>
      </c>
      <c r="SUK620" s="59"/>
      <c r="SUL620" s="59" t="s">
        <v>3019</v>
      </c>
      <c r="SUM620" s="59" t="s">
        <v>2843</v>
      </c>
      <c r="SUN620" s="59" t="s">
        <v>5944</v>
      </c>
      <c r="SUO620" s="11" t="s">
        <v>1420</v>
      </c>
      <c r="SUP620" s="11" t="e">
        <f>_xlfn.XLOOKUP(SUO620,'User Stories'!SUJ:SUJ,'User Stories'!SUK:SUK)</f>
        <v>#N/A</v>
      </c>
      <c r="SUQ620" s="55"/>
      <c r="SUS620" s="20" t="s">
        <v>3020</v>
      </c>
      <c r="SUT620" s="11" t="s">
        <v>5986</v>
      </c>
      <c r="SUU620" s="59" t="s">
        <v>5987</v>
      </c>
      <c r="SUV620" s="59" t="s">
        <v>5988</v>
      </c>
      <c r="SUW620" s="59" t="s">
        <v>2984</v>
      </c>
      <c r="SUX620" s="59" t="s">
        <v>5989</v>
      </c>
      <c r="SUY620" s="59" t="s">
        <v>5990</v>
      </c>
      <c r="SUZ620" s="59" t="s">
        <v>257</v>
      </c>
      <c r="SVA620" s="59"/>
      <c r="SVB620" s="59" t="s">
        <v>3019</v>
      </c>
      <c r="SVC620" s="59" t="s">
        <v>2843</v>
      </c>
      <c r="SVD620" s="59" t="s">
        <v>5944</v>
      </c>
      <c r="SVE620" s="11" t="s">
        <v>1420</v>
      </c>
      <c r="SVF620" s="11" t="e">
        <f>_xlfn.XLOOKUP(SVE620,'User Stories'!SUZ:SUZ,'User Stories'!SVA:SVA)</f>
        <v>#N/A</v>
      </c>
      <c r="SVG620" s="55"/>
      <c r="SVI620" s="20" t="s">
        <v>3020</v>
      </c>
      <c r="SVJ620" s="11" t="s">
        <v>5986</v>
      </c>
      <c r="SVK620" s="59" t="s">
        <v>5987</v>
      </c>
      <c r="SVL620" s="59" t="s">
        <v>5988</v>
      </c>
      <c r="SVM620" s="59" t="s">
        <v>2984</v>
      </c>
      <c r="SVN620" s="59" t="s">
        <v>5989</v>
      </c>
      <c r="SVO620" s="59" t="s">
        <v>5990</v>
      </c>
      <c r="SVP620" s="59" t="s">
        <v>257</v>
      </c>
      <c r="SVQ620" s="59"/>
      <c r="SVR620" s="59" t="s">
        <v>3019</v>
      </c>
      <c r="SVS620" s="59" t="s">
        <v>2843</v>
      </c>
      <c r="SVT620" s="59" t="s">
        <v>5944</v>
      </c>
      <c r="SVU620" s="11" t="s">
        <v>1420</v>
      </c>
      <c r="SVV620" s="11" t="e">
        <f>_xlfn.XLOOKUP(SVU620,'User Stories'!SVP:SVP,'User Stories'!SVQ:SVQ)</f>
        <v>#N/A</v>
      </c>
      <c r="SVW620" s="55"/>
      <c r="SVY620" s="20" t="s">
        <v>3020</v>
      </c>
      <c r="SVZ620" s="11" t="s">
        <v>5986</v>
      </c>
      <c r="SWA620" s="59" t="s">
        <v>5987</v>
      </c>
      <c r="SWB620" s="59" t="s">
        <v>5988</v>
      </c>
      <c r="SWC620" s="59" t="s">
        <v>2984</v>
      </c>
      <c r="SWD620" s="59" t="s">
        <v>5989</v>
      </c>
      <c r="SWE620" s="59" t="s">
        <v>5990</v>
      </c>
      <c r="SWF620" s="59" t="s">
        <v>257</v>
      </c>
      <c r="SWG620" s="59"/>
      <c r="SWH620" s="59" t="s">
        <v>3019</v>
      </c>
      <c r="SWI620" s="59" t="s">
        <v>2843</v>
      </c>
      <c r="SWJ620" s="59" t="s">
        <v>5944</v>
      </c>
      <c r="SWK620" s="11" t="s">
        <v>1420</v>
      </c>
      <c r="SWL620" s="11" t="e">
        <f>_xlfn.XLOOKUP(SWK620,'User Stories'!SWF:SWF,'User Stories'!SWG:SWG)</f>
        <v>#N/A</v>
      </c>
      <c r="SWM620" s="55"/>
      <c r="SWO620" s="20" t="s">
        <v>3020</v>
      </c>
      <c r="SWP620" s="11" t="s">
        <v>5986</v>
      </c>
      <c r="SWQ620" s="59" t="s">
        <v>5987</v>
      </c>
      <c r="SWR620" s="59" t="s">
        <v>5988</v>
      </c>
      <c r="SWS620" s="59" t="s">
        <v>2984</v>
      </c>
      <c r="SWT620" s="59" t="s">
        <v>5989</v>
      </c>
      <c r="SWU620" s="59" t="s">
        <v>5990</v>
      </c>
      <c r="SWV620" s="59" t="s">
        <v>257</v>
      </c>
      <c r="SWW620" s="59"/>
      <c r="SWX620" s="59" t="s">
        <v>3019</v>
      </c>
      <c r="SWY620" s="59" t="s">
        <v>2843</v>
      </c>
      <c r="SWZ620" s="59" t="s">
        <v>5944</v>
      </c>
      <c r="SXA620" s="11" t="s">
        <v>1420</v>
      </c>
      <c r="SXB620" s="11" t="e">
        <f>_xlfn.XLOOKUP(SXA620,'User Stories'!SWV:SWV,'User Stories'!SWW:SWW)</f>
        <v>#N/A</v>
      </c>
      <c r="SXC620" s="55"/>
      <c r="SXE620" s="20" t="s">
        <v>3020</v>
      </c>
      <c r="SXF620" s="11" t="s">
        <v>5986</v>
      </c>
      <c r="SXG620" s="59" t="s">
        <v>5987</v>
      </c>
      <c r="SXH620" s="59" t="s">
        <v>5988</v>
      </c>
      <c r="SXI620" s="59" t="s">
        <v>2984</v>
      </c>
      <c r="SXJ620" s="59" t="s">
        <v>5989</v>
      </c>
      <c r="SXK620" s="59" t="s">
        <v>5990</v>
      </c>
      <c r="SXL620" s="59" t="s">
        <v>257</v>
      </c>
      <c r="SXM620" s="59"/>
      <c r="SXN620" s="59" t="s">
        <v>3019</v>
      </c>
      <c r="SXO620" s="59" t="s">
        <v>2843</v>
      </c>
      <c r="SXP620" s="59" t="s">
        <v>5944</v>
      </c>
      <c r="SXQ620" s="11" t="s">
        <v>1420</v>
      </c>
      <c r="SXR620" s="11" t="e">
        <f>_xlfn.XLOOKUP(SXQ620,'User Stories'!SXL:SXL,'User Stories'!SXM:SXM)</f>
        <v>#N/A</v>
      </c>
      <c r="SXS620" s="55"/>
      <c r="SXU620" s="20" t="s">
        <v>3020</v>
      </c>
      <c r="SXV620" s="11" t="s">
        <v>5986</v>
      </c>
      <c r="SXW620" s="59" t="s">
        <v>5987</v>
      </c>
      <c r="SXX620" s="59" t="s">
        <v>5988</v>
      </c>
      <c r="SXY620" s="59" t="s">
        <v>2984</v>
      </c>
      <c r="SXZ620" s="59" t="s">
        <v>5989</v>
      </c>
      <c r="SYA620" s="59" t="s">
        <v>5990</v>
      </c>
      <c r="SYB620" s="59" t="s">
        <v>257</v>
      </c>
      <c r="SYC620" s="59"/>
      <c r="SYD620" s="59" t="s">
        <v>3019</v>
      </c>
      <c r="SYE620" s="59" t="s">
        <v>2843</v>
      </c>
      <c r="SYF620" s="59" t="s">
        <v>5944</v>
      </c>
      <c r="SYG620" s="11" t="s">
        <v>1420</v>
      </c>
      <c r="SYH620" s="11" t="e">
        <f>_xlfn.XLOOKUP(SYG620,'User Stories'!SYB:SYB,'User Stories'!SYC:SYC)</f>
        <v>#N/A</v>
      </c>
      <c r="SYI620" s="55"/>
      <c r="SYK620" s="20" t="s">
        <v>3020</v>
      </c>
      <c r="SYL620" s="11" t="s">
        <v>5986</v>
      </c>
      <c r="SYM620" s="59" t="s">
        <v>5987</v>
      </c>
      <c r="SYN620" s="59" t="s">
        <v>5988</v>
      </c>
      <c r="SYO620" s="59" t="s">
        <v>2984</v>
      </c>
      <c r="SYP620" s="59" t="s">
        <v>5989</v>
      </c>
      <c r="SYQ620" s="59" t="s">
        <v>5990</v>
      </c>
      <c r="SYR620" s="59" t="s">
        <v>257</v>
      </c>
      <c r="SYS620" s="59"/>
      <c r="SYT620" s="59" t="s">
        <v>3019</v>
      </c>
      <c r="SYU620" s="59" t="s">
        <v>2843</v>
      </c>
      <c r="SYV620" s="59" t="s">
        <v>5944</v>
      </c>
      <c r="SYW620" s="11" t="s">
        <v>1420</v>
      </c>
      <c r="SYX620" s="11" t="e">
        <f>_xlfn.XLOOKUP(SYW620,'User Stories'!SYR:SYR,'User Stories'!SYS:SYS)</f>
        <v>#N/A</v>
      </c>
      <c r="SYY620" s="55"/>
      <c r="SZA620" s="20" t="s">
        <v>3020</v>
      </c>
      <c r="SZB620" s="11" t="s">
        <v>5986</v>
      </c>
      <c r="SZC620" s="59" t="s">
        <v>5987</v>
      </c>
      <c r="SZD620" s="59" t="s">
        <v>5988</v>
      </c>
      <c r="SZE620" s="59" t="s">
        <v>2984</v>
      </c>
      <c r="SZF620" s="59" t="s">
        <v>5989</v>
      </c>
      <c r="SZG620" s="59" t="s">
        <v>5990</v>
      </c>
      <c r="SZH620" s="59" t="s">
        <v>257</v>
      </c>
      <c r="SZI620" s="59"/>
      <c r="SZJ620" s="59" t="s">
        <v>3019</v>
      </c>
      <c r="SZK620" s="59" t="s">
        <v>2843</v>
      </c>
      <c r="SZL620" s="59" t="s">
        <v>5944</v>
      </c>
      <c r="SZM620" s="11" t="s">
        <v>1420</v>
      </c>
      <c r="SZN620" s="11" t="e">
        <f>_xlfn.XLOOKUP(SZM620,'User Stories'!SZH:SZH,'User Stories'!SZI:SZI)</f>
        <v>#N/A</v>
      </c>
      <c r="SZO620" s="55"/>
      <c r="SZQ620" s="20" t="s">
        <v>3020</v>
      </c>
      <c r="SZR620" s="11" t="s">
        <v>5986</v>
      </c>
      <c r="SZS620" s="59" t="s">
        <v>5987</v>
      </c>
      <c r="SZT620" s="59" t="s">
        <v>5988</v>
      </c>
      <c r="SZU620" s="59" t="s">
        <v>2984</v>
      </c>
      <c r="SZV620" s="59" t="s">
        <v>5989</v>
      </c>
      <c r="SZW620" s="59" t="s">
        <v>5990</v>
      </c>
      <c r="SZX620" s="59" t="s">
        <v>257</v>
      </c>
      <c r="SZY620" s="59"/>
      <c r="SZZ620" s="59" t="s">
        <v>3019</v>
      </c>
      <c r="TAA620" s="59" t="s">
        <v>2843</v>
      </c>
      <c r="TAB620" s="59" t="s">
        <v>5944</v>
      </c>
      <c r="TAC620" s="11" t="s">
        <v>1420</v>
      </c>
      <c r="TAD620" s="11" t="e">
        <f>_xlfn.XLOOKUP(TAC620,'User Stories'!SZX:SZX,'User Stories'!SZY:SZY)</f>
        <v>#N/A</v>
      </c>
      <c r="TAE620" s="55"/>
      <c r="TAG620" s="20" t="s">
        <v>3020</v>
      </c>
      <c r="TAH620" s="11" t="s">
        <v>5986</v>
      </c>
      <c r="TAI620" s="59" t="s">
        <v>5987</v>
      </c>
      <c r="TAJ620" s="59" t="s">
        <v>5988</v>
      </c>
      <c r="TAK620" s="59" t="s">
        <v>2984</v>
      </c>
      <c r="TAL620" s="59" t="s">
        <v>5989</v>
      </c>
      <c r="TAM620" s="59" t="s">
        <v>5990</v>
      </c>
      <c r="TAN620" s="59" t="s">
        <v>257</v>
      </c>
      <c r="TAO620" s="59"/>
      <c r="TAP620" s="59" t="s">
        <v>3019</v>
      </c>
      <c r="TAQ620" s="59" t="s">
        <v>2843</v>
      </c>
      <c r="TAR620" s="59" t="s">
        <v>5944</v>
      </c>
      <c r="TAS620" s="11" t="s">
        <v>1420</v>
      </c>
      <c r="TAT620" s="11" t="e">
        <f>_xlfn.XLOOKUP(TAS620,'User Stories'!TAN:TAN,'User Stories'!TAO:TAO)</f>
        <v>#N/A</v>
      </c>
      <c r="TAU620" s="55"/>
      <c r="TAW620" s="20" t="s">
        <v>3020</v>
      </c>
      <c r="TAX620" s="11" t="s">
        <v>5986</v>
      </c>
      <c r="TAY620" s="59" t="s">
        <v>5987</v>
      </c>
      <c r="TAZ620" s="59" t="s">
        <v>5988</v>
      </c>
      <c r="TBA620" s="59" t="s">
        <v>2984</v>
      </c>
      <c r="TBB620" s="59" t="s">
        <v>5989</v>
      </c>
      <c r="TBC620" s="59" t="s">
        <v>5990</v>
      </c>
      <c r="TBD620" s="59" t="s">
        <v>257</v>
      </c>
      <c r="TBE620" s="59"/>
      <c r="TBF620" s="59" t="s">
        <v>3019</v>
      </c>
      <c r="TBG620" s="59" t="s">
        <v>2843</v>
      </c>
      <c r="TBH620" s="59" t="s">
        <v>5944</v>
      </c>
      <c r="TBI620" s="11" t="s">
        <v>1420</v>
      </c>
      <c r="TBJ620" s="11" t="e">
        <f>_xlfn.XLOOKUP(TBI620,'User Stories'!TBD:TBD,'User Stories'!TBE:TBE)</f>
        <v>#N/A</v>
      </c>
      <c r="TBK620" s="55"/>
      <c r="TBM620" s="20" t="s">
        <v>3020</v>
      </c>
      <c r="TBN620" s="11" t="s">
        <v>5986</v>
      </c>
      <c r="TBO620" s="59" t="s">
        <v>5987</v>
      </c>
      <c r="TBP620" s="59" t="s">
        <v>5988</v>
      </c>
      <c r="TBQ620" s="59" t="s">
        <v>2984</v>
      </c>
      <c r="TBR620" s="59" t="s">
        <v>5989</v>
      </c>
      <c r="TBS620" s="59" t="s">
        <v>5990</v>
      </c>
      <c r="TBT620" s="59" t="s">
        <v>257</v>
      </c>
      <c r="TBU620" s="59"/>
      <c r="TBV620" s="59" t="s">
        <v>3019</v>
      </c>
      <c r="TBW620" s="59" t="s">
        <v>2843</v>
      </c>
      <c r="TBX620" s="59" t="s">
        <v>5944</v>
      </c>
      <c r="TBY620" s="11" t="s">
        <v>1420</v>
      </c>
      <c r="TBZ620" s="11" t="e">
        <f>_xlfn.XLOOKUP(TBY620,'User Stories'!TBT:TBT,'User Stories'!TBU:TBU)</f>
        <v>#N/A</v>
      </c>
      <c r="TCA620" s="55"/>
      <c r="TCC620" s="20" t="s">
        <v>3020</v>
      </c>
      <c r="TCD620" s="11" t="s">
        <v>5986</v>
      </c>
      <c r="TCE620" s="59" t="s">
        <v>5987</v>
      </c>
      <c r="TCF620" s="59" t="s">
        <v>5988</v>
      </c>
      <c r="TCG620" s="59" t="s">
        <v>2984</v>
      </c>
      <c r="TCH620" s="59" t="s">
        <v>5989</v>
      </c>
      <c r="TCI620" s="59" t="s">
        <v>5990</v>
      </c>
      <c r="TCJ620" s="59" t="s">
        <v>257</v>
      </c>
      <c r="TCK620" s="59"/>
      <c r="TCL620" s="59" t="s">
        <v>3019</v>
      </c>
      <c r="TCM620" s="59" t="s">
        <v>2843</v>
      </c>
      <c r="TCN620" s="59" t="s">
        <v>5944</v>
      </c>
      <c r="TCO620" s="11" t="s">
        <v>1420</v>
      </c>
      <c r="TCP620" s="11" t="e">
        <f>_xlfn.XLOOKUP(TCO620,'User Stories'!TCJ:TCJ,'User Stories'!TCK:TCK)</f>
        <v>#N/A</v>
      </c>
      <c r="TCQ620" s="55"/>
      <c r="TCS620" s="20" t="s">
        <v>3020</v>
      </c>
      <c r="TCT620" s="11" t="s">
        <v>5986</v>
      </c>
      <c r="TCU620" s="59" t="s">
        <v>5987</v>
      </c>
      <c r="TCV620" s="59" t="s">
        <v>5988</v>
      </c>
      <c r="TCW620" s="59" t="s">
        <v>2984</v>
      </c>
      <c r="TCX620" s="59" t="s">
        <v>5989</v>
      </c>
      <c r="TCY620" s="59" t="s">
        <v>5990</v>
      </c>
      <c r="TCZ620" s="59" t="s">
        <v>257</v>
      </c>
      <c r="TDA620" s="59"/>
      <c r="TDB620" s="59" t="s">
        <v>3019</v>
      </c>
      <c r="TDC620" s="59" t="s">
        <v>2843</v>
      </c>
      <c r="TDD620" s="59" t="s">
        <v>5944</v>
      </c>
      <c r="TDE620" s="11" t="s">
        <v>1420</v>
      </c>
      <c r="TDF620" s="11" t="e">
        <f>_xlfn.XLOOKUP(TDE620,'User Stories'!TCZ:TCZ,'User Stories'!TDA:TDA)</f>
        <v>#N/A</v>
      </c>
      <c r="TDG620" s="55"/>
      <c r="TDI620" s="20" t="s">
        <v>3020</v>
      </c>
      <c r="TDJ620" s="11" t="s">
        <v>5986</v>
      </c>
      <c r="TDK620" s="59" t="s">
        <v>5987</v>
      </c>
      <c r="TDL620" s="59" t="s">
        <v>5988</v>
      </c>
      <c r="TDM620" s="59" t="s">
        <v>2984</v>
      </c>
      <c r="TDN620" s="59" t="s">
        <v>5989</v>
      </c>
      <c r="TDO620" s="59" t="s">
        <v>5990</v>
      </c>
      <c r="TDP620" s="59" t="s">
        <v>257</v>
      </c>
      <c r="TDQ620" s="59"/>
      <c r="TDR620" s="59" t="s">
        <v>3019</v>
      </c>
      <c r="TDS620" s="59" t="s">
        <v>2843</v>
      </c>
      <c r="TDT620" s="59" t="s">
        <v>5944</v>
      </c>
      <c r="TDU620" s="11" t="s">
        <v>1420</v>
      </c>
      <c r="TDV620" s="11" t="e">
        <f>_xlfn.XLOOKUP(TDU620,'User Stories'!TDP:TDP,'User Stories'!TDQ:TDQ)</f>
        <v>#N/A</v>
      </c>
      <c r="TDW620" s="55"/>
      <c r="TDY620" s="20" t="s">
        <v>3020</v>
      </c>
      <c r="TDZ620" s="11" t="s">
        <v>5986</v>
      </c>
      <c r="TEA620" s="59" t="s">
        <v>5987</v>
      </c>
      <c r="TEB620" s="59" t="s">
        <v>5988</v>
      </c>
      <c r="TEC620" s="59" t="s">
        <v>2984</v>
      </c>
      <c r="TED620" s="59" t="s">
        <v>5989</v>
      </c>
      <c r="TEE620" s="59" t="s">
        <v>5990</v>
      </c>
      <c r="TEF620" s="59" t="s">
        <v>257</v>
      </c>
      <c r="TEG620" s="59"/>
      <c r="TEH620" s="59" t="s">
        <v>3019</v>
      </c>
      <c r="TEI620" s="59" t="s">
        <v>2843</v>
      </c>
      <c r="TEJ620" s="59" t="s">
        <v>5944</v>
      </c>
      <c r="TEK620" s="11" t="s">
        <v>1420</v>
      </c>
      <c r="TEL620" s="11" t="e">
        <f>_xlfn.XLOOKUP(TEK620,'User Stories'!TEF:TEF,'User Stories'!TEG:TEG)</f>
        <v>#N/A</v>
      </c>
      <c r="TEM620" s="55"/>
      <c r="TEO620" s="20" t="s">
        <v>3020</v>
      </c>
      <c r="TEP620" s="11" t="s">
        <v>5986</v>
      </c>
      <c r="TEQ620" s="59" t="s">
        <v>5987</v>
      </c>
      <c r="TER620" s="59" t="s">
        <v>5988</v>
      </c>
      <c r="TES620" s="59" t="s">
        <v>2984</v>
      </c>
      <c r="TET620" s="59" t="s">
        <v>5989</v>
      </c>
      <c r="TEU620" s="59" t="s">
        <v>5990</v>
      </c>
      <c r="TEV620" s="59" t="s">
        <v>257</v>
      </c>
      <c r="TEW620" s="59"/>
      <c r="TEX620" s="59" t="s">
        <v>3019</v>
      </c>
      <c r="TEY620" s="59" t="s">
        <v>2843</v>
      </c>
      <c r="TEZ620" s="59" t="s">
        <v>5944</v>
      </c>
      <c r="TFA620" s="11" t="s">
        <v>1420</v>
      </c>
      <c r="TFB620" s="11" t="e">
        <f>_xlfn.XLOOKUP(TFA620,'User Stories'!TEV:TEV,'User Stories'!TEW:TEW)</f>
        <v>#N/A</v>
      </c>
      <c r="TFC620" s="55"/>
      <c r="TFE620" s="20" t="s">
        <v>3020</v>
      </c>
      <c r="TFF620" s="11" t="s">
        <v>5986</v>
      </c>
      <c r="TFG620" s="59" t="s">
        <v>5987</v>
      </c>
      <c r="TFH620" s="59" t="s">
        <v>5988</v>
      </c>
      <c r="TFI620" s="59" t="s">
        <v>2984</v>
      </c>
      <c r="TFJ620" s="59" t="s">
        <v>5989</v>
      </c>
      <c r="TFK620" s="59" t="s">
        <v>5990</v>
      </c>
      <c r="TFL620" s="59" t="s">
        <v>257</v>
      </c>
      <c r="TFM620" s="59"/>
      <c r="TFN620" s="59" t="s">
        <v>3019</v>
      </c>
      <c r="TFO620" s="59" t="s">
        <v>2843</v>
      </c>
      <c r="TFP620" s="59" t="s">
        <v>5944</v>
      </c>
      <c r="TFQ620" s="11" t="s">
        <v>1420</v>
      </c>
      <c r="TFR620" s="11" t="e">
        <f>_xlfn.XLOOKUP(TFQ620,'User Stories'!TFL:TFL,'User Stories'!TFM:TFM)</f>
        <v>#N/A</v>
      </c>
      <c r="TFS620" s="55"/>
      <c r="TFU620" s="20" t="s">
        <v>3020</v>
      </c>
      <c r="TFV620" s="11" t="s">
        <v>5986</v>
      </c>
      <c r="TFW620" s="59" t="s">
        <v>5987</v>
      </c>
      <c r="TFX620" s="59" t="s">
        <v>5988</v>
      </c>
      <c r="TFY620" s="59" t="s">
        <v>2984</v>
      </c>
      <c r="TFZ620" s="59" t="s">
        <v>5989</v>
      </c>
      <c r="TGA620" s="59" t="s">
        <v>5990</v>
      </c>
      <c r="TGB620" s="59" t="s">
        <v>257</v>
      </c>
      <c r="TGC620" s="59"/>
      <c r="TGD620" s="59" t="s">
        <v>3019</v>
      </c>
      <c r="TGE620" s="59" t="s">
        <v>2843</v>
      </c>
      <c r="TGF620" s="59" t="s">
        <v>5944</v>
      </c>
      <c r="TGG620" s="11" t="s">
        <v>1420</v>
      </c>
      <c r="TGH620" s="11" t="e">
        <f>_xlfn.XLOOKUP(TGG620,'User Stories'!TGB:TGB,'User Stories'!TGC:TGC)</f>
        <v>#N/A</v>
      </c>
      <c r="TGI620" s="55"/>
      <c r="TGK620" s="20" t="s">
        <v>3020</v>
      </c>
      <c r="TGL620" s="11" t="s">
        <v>5986</v>
      </c>
      <c r="TGM620" s="59" t="s">
        <v>5987</v>
      </c>
      <c r="TGN620" s="59" t="s">
        <v>5988</v>
      </c>
      <c r="TGO620" s="59" t="s">
        <v>2984</v>
      </c>
      <c r="TGP620" s="59" t="s">
        <v>5989</v>
      </c>
      <c r="TGQ620" s="59" t="s">
        <v>5990</v>
      </c>
      <c r="TGR620" s="59" t="s">
        <v>257</v>
      </c>
      <c r="TGS620" s="59"/>
      <c r="TGT620" s="59" t="s">
        <v>3019</v>
      </c>
      <c r="TGU620" s="59" t="s">
        <v>2843</v>
      </c>
      <c r="TGV620" s="59" t="s">
        <v>5944</v>
      </c>
      <c r="TGW620" s="11" t="s">
        <v>1420</v>
      </c>
      <c r="TGX620" s="11" t="e">
        <f>_xlfn.XLOOKUP(TGW620,'User Stories'!TGR:TGR,'User Stories'!TGS:TGS)</f>
        <v>#N/A</v>
      </c>
      <c r="TGY620" s="55"/>
      <c r="THA620" s="20" t="s">
        <v>3020</v>
      </c>
      <c r="THB620" s="11" t="s">
        <v>5986</v>
      </c>
      <c r="THC620" s="59" t="s">
        <v>5987</v>
      </c>
      <c r="THD620" s="59" t="s">
        <v>5988</v>
      </c>
      <c r="THE620" s="59" t="s">
        <v>2984</v>
      </c>
      <c r="THF620" s="59" t="s">
        <v>5989</v>
      </c>
      <c r="THG620" s="59" t="s">
        <v>5990</v>
      </c>
      <c r="THH620" s="59" t="s">
        <v>257</v>
      </c>
      <c r="THI620" s="59"/>
      <c r="THJ620" s="59" t="s">
        <v>3019</v>
      </c>
      <c r="THK620" s="59" t="s">
        <v>2843</v>
      </c>
      <c r="THL620" s="59" t="s">
        <v>5944</v>
      </c>
      <c r="THM620" s="11" t="s">
        <v>1420</v>
      </c>
      <c r="THN620" s="11" t="e">
        <f>_xlfn.XLOOKUP(THM620,'User Stories'!THH:THH,'User Stories'!THI:THI)</f>
        <v>#N/A</v>
      </c>
      <c r="THO620" s="55"/>
      <c r="THQ620" s="20" t="s">
        <v>3020</v>
      </c>
      <c r="THR620" s="11" t="s">
        <v>5986</v>
      </c>
      <c r="THS620" s="59" t="s">
        <v>5987</v>
      </c>
      <c r="THT620" s="59" t="s">
        <v>5988</v>
      </c>
      <c r="THU620" s="59" t="s">
        <v>2984</v>
      </c>
      <c r="THV620" s="59" t="s">
        <v>5989</v>
      </c>
      <c r="THW620" s="59" t="s">
        <v>5990</v>
      </c>
      <c r="THX620" s="59" t="s">
        <v>257</v>
      </c>
      <c r="THY620" s="59"/>
      <c r="THZ620" s="59" t="s">
        <v>3019</v>
      </c>
      <c r="TIA620" s="59" t="s">
        <v>2843</v>
      </c>
      <c r="TIB620" s="59" t="s">
        <v>5944</v>
      </c>
      <c r="TIC620" s="11" t="s">
        <v>1420</v>
      </c>
      <c r="TID620" s="11" t="e">
        <f>_xlfn.XLOOKUP(TIC620,'User Stories'!THX:THX,'User Stories'!THY:THY)</f>
        <v>#N/A</v>
      </c>
      <c r="TIE620" s="55"/>
      <c r="TIG620" s="20" t="s">
        <v>3020</v>
      </c>
      <c r="TIH620" s="11" t="s">
        <v>5986</v>
      </c>
      <c r="TII620" s="59" t="s">
        <v>5987</v>
      </c>
      <c r="TIJ620" s="59" t="s">
        <v>5988</v>
      </c>
      <c r="TIK620" s="59" t="s">
        <v>2984</v>
      </c>
      <c r="TIL620" s="59" t="s">
        <v>5989</v>
      </c>
      <c r="TIM620" s="59" t="s">
        <v>5990</v>
      </c>
      <c r="TIN620" s="59" t="s">
        <v>257</v>
      </c>
      <c r="TIO620" s="59"/>
      <c r="TIP620" s="59" t="s">
        <v>3019</v>
      </c>
      <c r="TIQ620" s="59" t="s">
        <v>2843</v>
      </c>
      <c r="TIR620" s="59" t="s">
        <v>5944</v>
      </c>
      <c r="TIS620" s="11" t="s">
        <v>1420</v>
      </c>
      <c r="TIT620" s="11" t="e">
        <f>_xlfn.XLOOKUP(TIS620,'User Stories'!TIN:TIN,'User Stories'!TIO:TIO)</f>
        <v>#N/A</v>
      </c>
      <c r="TIU620" s="55"/>
      <c r="TIW620" s="20" t="s">
        <v>3020</v>
      </c>
      <c r="TIX620" s="11" t="s">
        <v>5986</v>
      </c>
      <c r="TIY620" s="59" t="s">
        <v>5987</v>
      </c>
      <c r="TIZ620" s="59" t="s">
        <v>5988</v>
      </c>
      <c r="TJA620" s="59" t="s">
        <v>2984</v>
      </c>
      <c r="TJB620" s="59" t="s">
        <v>5989</v>
      </c>
      <c r="TJC620" s="59" t="s">
        <v>5990</v>
      </c>
      <c r="TJD620" s="59" t="s">
        <v>257</v>
      </c>
      <c r="TJE620" s="59"/>
      <c r="TJF620" s="59" t="s">
        <v>3019</v>
      </c>
      <c r="TJG620" s="59" t="s">
        <v>2843</v>
      </c>
      <c r="TJH620" s="59" t="s">
        <v>5944</v>
      </c>
      <c r="TJI620" s="11" t="s">
        <v>1420</v>
      </c>
      <c r="TJJ620" s="11" t="e">
        <f>_xlfn.XLOOKUP(TJI620,'User Stories'!TJD:TJD,'User Stories'!TJE:TJE)</f>
        <v>#N/A</v>
      </c>
      <c r="TJK620" s="55"/>
      <c r="TJM620" s="20" t="s">
        <v>3020</v>
      </c>
      <c r="TJN620" s="11" t="s">
        <v>5986</v>
      </c>
      <c r="TJO620" s="59" t="s">
        <v>5987</v>
      </c>
      <c r="TJP620" s="59" t="s">
        <v>5988</v>
      </c>
      <c r="TJQ620" s="59" t="s">
        <v>2984</v>
      </c>
      <c r="TJR620" s="59" t="s">
        <v>5989</v>
      </c>
      <c r="TJS620" s="59" t="s">
        <v>5990</v>
      </c>
      <c r="TJT620" s="59" t="s">
        <v>257</v>
      </c>
      <c r="TJU620" s="59"/>
      <c r="TJV620" s="59" t="s">
        <v>3019</v>
      </c>
      <c r="TJW620" s="59" t="s">
        <v>2843</v>
      </c>
      <c r="TJX620" s="59" t="s">
        <v>5944</v>
      </c>
      <c r="TJY620" s="11" t="s">
        <v>1420</v>
      </c>
      <c r="TJZ620" s="11" t="e">
        <f>_xlfn.XLOOKUP(TJY620,'User Stories'!TJT:TJT,'User Stories'!TJU:TJU)</f>
        <v>#N/A</v>
      </c>
      <c r="TKA620" s="55"/>
      <c r="TKC620" s="20" t="s">
        <v>3020</v>
      </c>
      <c r="TKD620" s="11" t="s">
        <v>5986</v>
      </c>
      <c r="TKE620" s="59" t="s">
        <v>5987</v>
      </c>
      <c r="TKF620" s="59" t="s">
        <v>5988</v>
      </c>
      <c r="TKG620" s="59" t="s">
        <v>2984</v>
      </c>
      <c r="TKH620" s="59" t="s">
        <v>5989</v>
      </c>
      <c r="TKI620" s="59" t="s">
        <v>5990</v>
      </c>
      <c r="TKJ620" s="59" t="s">
        <v>257</v>
      </c>
      <c r="TKK620" s="59"/>
      <c r="TKL620" s="59" t="s">
        <v>3019</v>
      </c>
      <c r="TKM620" s="59" t="s">
        <v>2843</v>
      </c>
      <c r="TKN620" s="59" t="s">
        <v>5944</v>
      </c>
      <c r="TKO620" s="11" t="s">
        <v>1420</v>
      </c>
      <c r="TKP620" s="11" t="e">
        <f>_xlfn.XLOOKUP(TKO620,'User Stories'!TKJ:TKJ,'User Stories'!TKK:TKK)</f>
        <v>#N/A</v>
      </c>
      <c r="TKQ620" s="55"/>
      <c r="TKS620" s="20" t="s">
        <v>3020</v>
      </c>
      <c r="TKT620" s="11" t="s">
        <v>5986</v>
      </c>
      <c r="TKU620" s="59" t="s">
        <v>5987</v>
      </c>
      <c r="TKV620" s="59" t="s">
        <v>5988</v>
      </c>
      <c r="TKW620" s="59" t="s">
        <v>2984</v>
      </c>
      <c r="TKX620" s="59" t="s">
        <v>5989</v>
      </c>
      <c r="TKY620" s="59" t="s">
        <v>5990</v>
      </c>
      <c r="TKZ620" s="59" t="s">
        <v>257</v>
      </c>
      <c r="TLA620" s="59"/>
      <c r="TLB620" s="59" t="s">
        <v>3019</v>
      </c>
      <c r="TLC620" s="59" t="s">
        <v>2843</v>
      </c>
      <c r="TLD620" s="59" t="s">
        <v>5944</v>
      </c>
      <c r="TLE620" s="11" t="s">
        <v>1420</v>
      </c>
      <c r="TLF620" s="11" t="e">
        <f>_xlfn.XLOOKUP(TLE620,'User Stories'!TKZ:TKZ,'User Stories'!TLA:TLA)</f>
        <v>#N/A</v>
      </c>
      <c r="TLG620" s="55"/>
      <c r="TLI620" s="20" t="s">
        <v>3020</v>
      </c>
      <c r="TLJ620" s="11" t="s">
        <v>5986</v>
      </c>
      <c r="TLK620" s="59" t="s">
        <v>5987</v>
      </c>
      <c r="TLL620" s="59" t="s">
        <v>5988</v>
      </c>
      <c r="TLM620" s="59" t="s">
        <v>2984</v>
      </c>
      <c r="TLN620" s="59" t="s">
        <v>5989</v>
      </c>
      <c r="TLO620" s="59" t="s">
        <v>5990</v>
      </c>
      <c r="TLP620" s="59" t="s">
        <v>257</v>
      </c>
      <c r="TLQ620" s="59"/>
      <c r="TLR620" s="59" t="s">
        <v>3019</v>
      </c>
      <c r="TLS620" s="59" t="s">
        <v>2843</v>
      </c>
      <c r="TLT620" s="59" t="s">
        <v>5944</v>
      </c>
      <c r="TLU620" s="11" t="s">
        <v>1420</v>
      </c>
      <c r="TLV620" s="11" t="e">
        <f>_xlfn.XLOOKUP(TLU620,'User Stories'!TLP:TLP,'User Stories'!TLQ:TLQ)</f>
        <v>#N/A</v>
      </c>
      <c r="TLW620" s="55"/>
      <c r="TLY620" s="20" t="s">
        <v>3020</v>
      </c>
      <c r="TLZ620" s="11" t="s">
        <v>5986</v>
      </c>
      <c r="TMA620" s="59" t="s">
        <v>5987</v>
      </c>
      <c r="TMB620" s="59" t="s">
        <v>5988</v>
      </c>
      <c r="TMC620" s="59" t="s">
        <v>2984</v>
      </c>
      <c r="TMD620" s="59" t="s">
        <v>5989</v>
      </c>
      <c r="TME620" s="59" t="s">
        <v>5990</v>
      </c>
      <c r="TMF620" s="59" t="s">
        <v>257</v>
      </c>
      <c r="TMG620" s="59"/>
      <c r="TMH620" s="59" t="s">
        <v>3019</v>
      </c>
      <c r="TMI620" s="59" t="s">
        <v>2843</v>
      </c>
      <c r="TMJ620" s="59" t="s">
        <v>5944</v>
      </c>
      <c r="TMK620" s="11" t="s">
        <v>1420</v>
      </c>
      <c r="TML620" s="11" t="e">
        <f>_xlfn.XLOOKUP(TMK620,'User Stories'!TMF:TMF,'User Stories'!TMG:TMG)</f>
        <v>#N/A</v>
      </c>
      <c r="TMM620" s="55"/>
      <c r="TMO620" s="20" t="s">
        <v>3020</v>
      </c>
      <c r="TMP620" s="11" t="s">
        <v>5986</v>
      </c>
      <c r="TMQ620" s="59" t="s">
        <v>5987</v>
      </c>
      <c r="TMR620" s="59" t="s">
        <v>5988</v>
      </c>
      <c r="TMS620" s="59" t="s">
        <v>2984</v>
      </c>
      <c r="TMT620" s="59" t="s">
        <v>5989</v>
      </c>
      <c r="TMU620" s="59" t="s">
        <v>5990</v>
      </c>
      <c r="TMV620" s="59" t="s">
        <v>257</v>
      </c>
      <c r="TMW620" s="59"/>
      <c r="TMX620" s="59" t="s">
        <v>3019</v>
      </c>
      <c r="TMY620" s="59" t="s">
        <v>2843</v>
      </c>
      <c r="TMZ620" s="59" t="s">
        <v>5944</v>
      </c>
      <c r="TNA620" s="11" t="s">
        <v>1420</v>
      </c>
      <c r="TNB620" s="11" t="e">
        <f>_xlfn.XLOOKUP(TNA620,'User Stories'!TMV:TMV,'User Stories'!TMW:TMW)</f>
        <v>#N/A</v>
      </c>
      <c r="TNC620" s="55"/>
      <c r="TNE620" s="20" t="s">
        <v>3020</v>
      </c>
      <c r="TNF620" s="11" t="s">
        <v>5986</v>
      </c>
      <c r="TNG620" s="59" t="s">
        <v>5987</v>
      </c>
      <c r="TNH620" s="59" t="s">
        <v>5988</v>
      </c>
      <c r="TNI620" s="59" t="s">
        <v>2984</v>
      </c>
      <c r="TNJ620" s="59" t="s">
        <v>5989</v>
      </c>
      <c r="TNK620" s="59" t="s">
        <v>5990</v>
      </c>
      <c r="TNL620" s="59" t="s">
        <v>257</v>
      </c>
      <c r="TNM620" s="59"/>
      <c r="TNN620" s="59" t="s">
        <v>3019</v>
      </c>
      <c r="TNO620" s="59" t="s">
        <v>2843</v>
      </c>
      <c r="TNP620" s="59" t="s">
        <v>5944</v>
      </c>
      <c r="TNQ620" s="11" t="s">
        <v>1420</v>
      </c>
      <c r="TNR620" s="11" t="e">
        <f>_xlfn.XLOOKUP(TNQ620,'User Stories'!TNL:TNL,'User Stories'!TNM:TNM)</f>
        <v>#N/A</v>
      </c>
      <c r="TNS620" s="55"/>
      <c r="TNU620" s="20" t="s">
        <v>3020</v>
      </c>
      <c r="TNV620" s="11" t="s">
        <v>5986</v>
      </c>
      <c r="TNW620" s="59" t="s">
        <v>5987</v>
      </c>
      <c r="TNX620" s="59" t="s">
        <v>5988</v>
      </c>
      <c r="TNY620" s="59" t="s">
        <v>2984</v>
      </c>
      <c r="TNZ620" s="59" t="s">
        <v>5989</v>
      </c>
      <c r="TOA620" s="59" t="s">
        <v>5990</v>
      </c>
      <c r="TOB620" s="59" t="s">
        <v>257</v>
      </c>
      <c r="TOC620" s="59"/>
      <c r="TOD620" s="59" t="s">
        <v>3019</v>
      </c>
      <c r="TOE620" s="59" t="s">
        <v>2843</v>
      </c>
      <c r="TOF620" s="59" t="s">
        <v>5944</v>
      </c>
      <c r="TOG620" s="11" t="s">
        <v>1420</v>
      </c>
      <c r="TOH620" s="11" t="e">
        <f>_xlfn.XLOOKUP(TOG620,'User Stories'!TOB:TOB,'User Stories'!TOC:TOC)</f>
        <v>#N/A</v>
      </c>
      <c r="TOI620" s="55"/>
      <c r="TOK620" s="20" t="s">
        <v>3020</v>
      </c>
      <c r="TOL620" s="11" t="s">
        <v>5986</v>
      </c>
      <c r="TOM620" s="59" t="s">
        <v>5987</v>
      </c>
      <c r="TON620" s="59" t="s">
        <v>5988</v>
      </c>
      <c r="TOO620" s="59" t="s">
        <v>2984</v>
      </c>
      <c r="TOP620" s="59" t="s">
        <v>5989</v>
      </c>
      <c r="TOQ620" s="59" t="s">
        <v>5990</v>
      </c>
      <c r="TOR620" s="59" t="s">
        <v>257</v>
      </c>
      <c r="TOS620" s="59"/>
      <c r="TOT620" s="59" t="s">
        <v>3019</v>
      </c>
      <c r="TOU620" s="59" t="s">
        <v>2843</v>
      </c>
      <c r="TOV620" s="59" t="s">
        <v>5944</v>
      </c>
      <c r="TOW620" s="11" t="s">
        <v>1420</v>
      </c>
      <c r="TOX620" s="11" t="e">
        <f>_xlfn.XLOOKUP(TOW620,'User Stories'!TOR:TOR,'User Stories'!TOS:TOS)</f>
        <v>#N/A</v>
      </c>
      <c r="TOY620" s="55"/>
      <c r="TPA620" s="20" t="s">
        <v>3020</v>
      </c>
      <c r="TPB620" s="11" t="s">
        <v>5986</v>
      </c>
      <c r="TPC620" s="59" t="s">
        <v>5987</v>
      </c>
      <c r="TPD620" s="59" t="s">
        <v>5988</v>
      </c>
      <c r="TPE620" s="59" t="s">
        <v>2984</v>
      </c>
      <c r="TPF620" s="59" t="s">
        <v>5989</v>
      </c>
      <c r="TPG620" s="59" t="s">
        <v>5990</v>
      </c>
      <c r="TPH620" s="59" t="s">
        <v>257</v>
      </c>
      <c r="TPI620" s="59"/>
      <c r="TPJ620" s="59" t="s">
        <v>3019</v>
      </c>
      <c r="TPK620" s="59" t="s">
        <v>2843</v>
      </c>
      <c r="TPL620" s="59" t="s">
        <v>5944</v>
      </c>
      <c r="TPM620" s="11" t="s">
        <v>1420</v>
      </c>
      <c r="TPN620" s="11" t="e">
        <f>_xlfn.XLOOKUP(TPM620,'User Stories'!TPH:TPH,'User Stories'!TPI:TPI)</f>
        <v>#N/A</v>
      </c>
      <c r="TPO620" s="55"/>
      <c r="TPQ620" s="20" t="s">
        <v>3020</v>
      </c>
      <c r="TPR620" s="11" t="s">
        <v>5986</v>
      </c>
      <c r="TPS620" s="59" t="s">
        <v>5987</v>
      </c>
      <c r="TPT620" s="59" t="s">
        <v>5988</v>
      </c>
      <c r="TPU620" s="59" t="s">
        <v>2984</v>
      </c>
      <c r="TPV620" s="59" t="s">
        <v>5989</v>
      </c>
      <c r="TPW620" s="59" t="s">
        <v>5990</v>
      </c>
      <c r="TPX620" s="59" t="s">
        <v>257</v>
      </c>
      <c r="TPY620" s="59"/>
      <c r="TPZ620" s="59" t="s">
        <v>3019</v>
      </c>
      <c r="TQA620" s="59" t="s">
        <v>2843</v>
      </c>
      <c r="TQB620" s="59" t="s">
        <v>5944</v>
      </c>
      <c r="TQC620" s="11" t="s">
        <v>1420</v>
      </c>
      <c r="TQD620" s="11" t="e">
        <f>_xlfn.XLOOKUP(TQC620,'User Stories'!TPX:TPX,'User Stories'!TPY:TPY)</f>
        <v>#N/A</v>
      </c>
      <c r="TQE620" s="55"/>
      <c r="TQG620" s="20" t="s">
        <v>3020</v>
      </c>
      <c r="TQH620" s="11" t="s">
        <v>5986</v>
      </c>
      <c r="TQI620" s="59" t="s">
        <v>5987</v>
      </c>
      <c r="TQJ620" s="59" t="s">
        <v>5988</v>
      </c>
      <c r="TQK620" s="59" t="s">
        <v>2984</v>
      </c>
      <c r="TQL620" s="59" t="s">
        <v>5989</v>
      </c>
      <c r="TQM620" s="59" t="s">
        <v>5990</v>
      </c>
      <c r="TQN620" s="59" t="s">
        <v>257</v>
      </c>
      <c r="TQO620" s="59"/>
      <c r="TQP620" s="59" t="s">
        <v>3019</v>
      </c>
      <c r="TQQ620" s="59" t="s">
        <v>2843</v>
      </c>
      <c r="TQR620" s="59" t="s">
        <v>5944</v>
      </c>
      <c r="TQS620" s="11" t="s">
        <v>1420</v>
      </c>
      <c r="TQT620" s="11" t="e">
        <f>_xlfn.XLOOKUP(TQS620,'User Stories'!TQN:TQN,'User Stories'!TQO:TQO)</f>
        <v>#N/A</v>
      </c>
      <c r="TQU620" s="55"/>
      <c r="TQW620" s="20" t="s">
        <v>3020</v>
      </c>
      <c r="TQX620" s="11" t="s">
        <v>5986</v>
      </c>
      <c r="TQY620" s="59" t="s">
        <v>5987</v>
      </c>
      <c r="TQZ620" s="59" t="s">
        <v>5988</v>
      </c>
      <c r="TRA620" s="59" t="s">
        <v>2984</v>
      </c>
      <c r="TRB620" s="59" t="s">
        <v>5989</v>
      </c>
      <c r="TRC620" s="59" t="s">
        <v>5990</v>
      </c>
      <c r="TRD620" s="59" t="s">
        <v>257</v>
      </c>
      <c r="TRE620" s="59"/>
      <c r="TRF620" s="59" t="s">
        <v>3019</v>
      </c>
      <c r="TRG620" s="59" t="s">
        <v>2843</v>
      </c>
      <c r="TRH620" s="59" t="s">
        <v>5944</v>
      </c>
      <c r="TRI620" s="11" t="s">
        <v>1420</v>
      </c>
      <c r="TRJ620" s="11" t="e">
        <f>_xlfn.XLOOKUP(TRI620,'User Stories'!TRD:TRD,'User Stories'!TRE:TRE)</f>
        <v>#N/A</v>
      </c>
      <c r="TRK620" s="55"/>
      <c r="TRM620" s="20" t="s">
        <v>3020</v>
      </c>
      <c r="TRN620" s="11" t="s">
        <v>5986</v>
      </c>
      <c r="TRO620" s="59" t="s">
        <v>5987</v>
      </c>
      <c r="TRP620" s="59" t="s">
        <v>5988</v>
      </c>
      <c r="TRQ620" s="59" t="s">
        <v>2984</v>
      </c>
      <c r="TRR620" s="59" t="s">
        <v>5989</v>
      </c>
      <c r="TRS620" s="59" t="s">
        <v>5990</v>
      </c>
      <c r="TRT620" s="59" t="s">
        <v>257</v>
      </c>
      <c r="TRU620" s="59"/>
      <c r="TRV620" s="59" t="s">
        <v>3019</v>
      </c>
      <c r="TRW620" s="59" t="s">
        <v>2843</v>
      </c>
      <c r="TRX620" s="59" t="s">
        <v>5944</v>
      </c>
      <c r="TRY620" s="11" t="s">
        <v>1420</v>
      </c>
      <c r="TRZ620" s="11" t="e">
        <f>_xlfn.XLOOKUP(TRY620,'User Stories'!TRT:TRT,'User Stories'!TRU:TRU)</f>
        <v>#N/A</v>
      </c>
      <c r="TSA620" s="55"/>
      <c r="TSC620" s="20" t="s">
        <v>3020</v>
      </c>
      <c r="TSD620" s="11" t="s">
        <v>5986</v>
      </c>
      <c r="TSE620" s="59" t="s">
        <v>5987</v>
      </c>
      <c r="TSF620" s="59" t="s">
        <v>5988</v>
      </c>
      <c r="TSG620" s="59" t="s">
        <v>2984</v>
      </c>
      <c r="TSH620" s="59" t="s">
        <v>5989</v>
      </c>
      <c r="TSI620" s="59" t="s">
        <v>5990</v>
      </c>
      <c r="TSJ620" s="59" t="s">
        <v>257</v>
      </c>
      <c r="TSK620" s="59"/>
      <c r="TSL620" s="59" t="s">
        <v>3019</v>
      </c>
      <c r="TSM620" s="59" t="s">
        <v>2843</v>
      </c>
      <c r="TSN620" s="59" t="s">
        <v>5944</v>
      </c>
      <c r="TSO620" s="11" t="s">
        <v>1420</v>
      </c>
      <c r="TSP620" s="11" t="e">
        <f>_xlfn.XLOOKUP(TSO620,'User Stories'!TSJ:TSJ,'User Stories'!TSK:TSK)</f>
        <v>#N/A</v>
      </c>
      <c r="TSQ620" s="55"/>
      <c r="TSS620" s="20" t="s">
        <v>3020</v>
      </c>
      <c r="TST620" s="11" t="s">
        <v>5986</v>
      </c>
      <c r="TSU620" s="59" t="s">
        <v>5987</v>
      </c>
      <c r="TSV620" s="59" t="s">
        <v>5988</v>
      </c>
      <c r="TSW620" s="59" t="s">
        <v>2984</v>
      </c>
      <c r="TSX620" s="59" t="s">
        <v>5989</v>
      </c>
      <c r="TSY620" s="59" t="s">
        <v>5990</v>
      </c>
      <c r="TSZ620" s="59" t="s">
        <v>257</v>
      </c>
      <c r="TTA620" s="59"/>
      <c r="TTB620" s="59" t="s">
        <v>3019</v>
      </c>
      <c r="TTC620" s="59" t="s">
        <v>2843</v>
      </c>
      <c r="TTD620" s="59" t="s">
        <v>5944</v>
      </c>
      <c r="TTE620" s="11" t="s">
        <v>1420</v>
      </c>
      <c r="TTF620" s="11" t="e">
        <f>_xlfn.XLOOKUP(TTE620,'User Stories'!TSZ:TSZ,'User Stories'!TTA:TTA)</f>
        <v>#N/A</v>
      </c>
      <c r="TTG620" s="55"/>
      <c r="TTI620" s="20" t="s">
        <v>3020</v>
      </c>
      <c r="TTJ620" s="11" t="s">
        <v>5986</v>
      </c>
      <c r="TTK620" s="59" t="s">
        <v>5987</v>
      </c>
      <c r="TTL620" s="59" t="s">
        <v>5988</v>
      </c>
      <c r="TTM620" s="59" t="s">
        <v>2984</v>
      </c>
      <c r="TTN620" s="59" t="s">
        <v>5989</v>
      </c>
      <c r="TTO620" s="59" t="s">
        <v>5990</v>
      </c>
      <c r="TTP620" s="59" t="s">
        <v>257</v>
      </c>
      <c r="TTQ620" s="59"/>
      <c r="TTR620" s="59" t="s">
        <v>3019</v>
      </c>
      <c r="TTS620" s="59" t="s">
        <v>2843</v>
      </c>
      <c r="TTT620" s="59" t="s">
        <v>5944</v>
      </c>
      <c r="TTU620" s="11" t="s">
        <v>1420</v>
      </c>
      <c r="TTV620" s="11" t="e">
        <f>_xlfn.XLOOKUP(TTU620,'User Stories'!TTP:TTP,'User Stories'!TTQ:TTQ)</f>
        <v>#N/A</v>
      </c>
      <c r="TTW620" s="55"/>
      <c r="TTY620" s="20" t="s">
        <v>3020</v>
      </c>
      <c r="TTZ620" s="11" t="s">
        <v>5986</v>
      </c>
      <c r="TUA620" s="59" t="s">
        <v>5987</v>
      </c>
      <c r="TUB620" s="59" t="s">
        <v>5988</v>
      </c>
      <c r="TUC620" s="59" t="s">
        <v>2984</v>
      </c>
      <c r="TUD620" s="59" t="s">
        <v>5989</v>
      </c>
      <c r="TUE620" s="59" t="s">
        <v>5990</v>
      </c>
      <c r="TUF620" s="59" t="s">
        <v>257</v>
      </c>
      <c r="TUG620" s="59"/>
      <c r="TUH620" s="59" t="s">
        <v>3019</v>
      </c>
      <c r="TUI620" s="59" t="s">
        <v>2843</v>
      </c>
      <c r="TUJ620" s="59" t="s">
        <v>5944</v>
      </c>
      <c r="TUK620" s="11" t="s">
        <v>1420</v>
      </c>
      <c r="TUL620" s="11" t="e">
        <f>_xlfn.XLOOKUP(TUK620,'User Stories'!TUF:TUF,'User Stories'!TUG:TUG)</f>
        <v>#N/A</v>
      </c>
      <c r="TUM620" s="55"/>
      <c r="TUO620" s="20" t="s">
        <v>3020</v>
      </c>
      <c r="TUP620" s="11" t="s">
        <v>5986</v>
      </c>
      <c r="TUQ620" s="59" t="s">
        <v>5987</v>
      </c>
      <c r="TUR620" s="59" t="s">
        <v>5988</v>
      </c>
      <c r="TUS620" s="59" t="s">
        <v>2984</v>
      </c>
      <c r="TUT620" s="59" t="s">
        <v>5989</v>
      </c>
      <c r="TUU620" s="59" t="s">
        <v>5990</v>
      </c>
      <c r="TUV620" s="59" t="s">
        <v>257</v>
      </c>
      <c r="TUW620" s="59"/>
      <c r="TUX620" s="59" t="s">
        <v>3019</v>
      </c>
      <c r="TUY620" s="59" t="s">
        <v>2843</v>
      </c>
      <c r="TUZ620" s="59" t="s">
        <v>5944</v>
      </c>
      <c r="TVA620" s="11" t="s">
        <v>1420</v>
      </c>
      <c r="TVB620" s="11" t="e">
        <f>_xlfn.XLOOKUP(TVA620,'User Stories'!TUV:TUV,'User Stories'!TUW:TUW)</f>
        <v>#N/A</v>
      </c>
      <c r="TVC620" s="55"/>
      <c r="TVE620" s="20" t="s">
        <v>3020</v>
      </c>
      <c r="TVF620" s="11" t="s">
        <v>5986</v>
      </c>
      <c r="TVG620" s="59" t="s">
        <v>5987</v>
      </c>
      <c r="TVH620" s="59" t="s">
        <v>5988</v>
      </c>
      <c r="TVI620" s="59" t="s">
        <v>2984</v>
      </c>
      <c r="TVJ620" s="59" t="s">
        <v>5989</v>
      </c>
      <c r="TVK620" s="59" t="s">
        <v>5990</v>
      </c>
      <c r="TVL620" s="59" t="s">
        <v>257</v>
      </c>
      <c r="TVM620" s="59"/>
      <c r="TVN620" s="59" t="s">
        <v>3019</v>
      </c>
      <c r="TVO620" s="59" t="s">
        <v>2843</v>
      </c>
      <c r="TVP620" s="59" t="s">
        <v>5944</v>
      </c>
      <c r="TVQ620" s="11" t="s">
        <v>1420</v>
      </c>
      <c r="TVR620" s="11" t="e">
        <f>_xlfn.XLOOKUP(TVQ620,'User Stories'!TVL:TVL,'User Stories'!TVM:TVM)</f>
        <v>#N/A</v>
      </c>
      <c r="TVS620" s="55"/>
      <c r="TVU620" s="20" t="s">
        <v>3020</v>
      </c>
      <c r="TVV620" s="11" t="s">
        <v>5986</v>
      </c>
      <c r="TVW620" s="59" t="s">
        <v>5987</v>
      </c>
      <c r="TVX620" s="59" t="s">
        <v>5988</v>
      </c>
      <c r="TVY620" s="59" t="s">
        <v>2984</v>
      </c>
      <c r="TVZ620" s="59" t="s">
        <v>5989</v>
      </c>
      <c r="TWA620" s="59" t="s">
        <v>5990</v>
      </c>
      <c r="TWB620" s="59" t="s">
        <v>257</v>
      </c>
      <c r="TWC620" s="59"/>
      <c r="TWD620" s="59" t="s">
        <v>3019</v>
      </c>
      <c r="TWE620" s="59" t="s">
        <v>2843</v>
      </c>
      <c r="TWF620" s="59" t="s">
        <v>5944</v>
      </c>
      <c r="TWG620" s="11" t="s">
        <v>1420</v>
      </c>
      <c r="TWH620" s="11" t="e">
        <f>_xlfn.XLOOKUP(TWG620,'User Stories'!TWB:TWB,'User Stories'!TWC:TWC)</f>
        <v>#N/A</v>
      </c>
      <c r="TWI620" s="55"/>
      <c r="TWK620" s="20" t="s">
        <v>3020</v>
      </c>
      <c r="TWL620" s="11" t="s">
        <v>5986</v>
      </c>
      <c r="TWM620" s="59" t="s">
        <v>5987</v>
      </c>
      <c r="TWN620" s="59" t="s">
        <v>5988</v>
      </c>
      <c r="TWO620" s="59" t="s">
        <v>2984</v>
      </c>
      <c r="TWP620" s="59" t="s">
        <v>5989</v>
      </c>
      <c r="TWQ620" s="59" t="s">
        <v>5990</v>
      </c>
      <c r="TWR620" s="59" t="s">
        <v>257</v>
      </c>
      <c r="TWS620" s="59"/>
      <c r="TWT620" s="59" t="s">
        <v>3019</v>
      </c>
      <c r="TWU620" s="59" t="s">
        <v>2843</v>
      </c>
      <c r="TWV620" s="59" t="s">
        <v>5944</v>
      </c>
      <c r="TWW620" s="11" t="s">
        <v>1420</v>
      </c>
      <c r="TWX620" s="11" t="e">
        <f>_xlfn.XLOOKUP(TWW620,'User Stories'!TWR:TWR,'User Stories'!TWS:TWS)</f>
        <v>#N/A</v>
      </c>
      <c r="TWY620" s="55"/>
      <c r="TXA620" s="20" t="s">
        <v>3020</v>
      </c>
      <c r="TXB620" s="11" t="s">
        <v>5986</v>
      </c>
      <c r="TXC620" s="59" t="s">
        <v>5987</v>
      </c>
      <c r="TXD620" s="59" t="s">
        <v>5988</v>
      </c>
      <c r="TXE620" s="59" t="s">
        <v>2984</v>
      </c>
      <c r="TXF620" s="59" t="s">
        <v>5989</v>
      </c>
      <c r="TXG620" s="59" t="s">
        <v>5990</v>
      </c>
      <c r="TXH620" s="59" t="s">
        <v>257</v>
      </c>
      <c r="TXI620" s="59"/>
      <c r="TXJ620" s="59" t="s">
        <v>3019</v>
      </c>
      <c r="TXK620" s="59" t="s">
        <v>2843</v>
      </c>
      <c r="TXL620" s="59" t="s">
        <v>5944</v>
      </c>
      <c r="TXM620" s="11" t="s">
        <v>1420</v>
      </c>
      <c r="TXN620" s="11" t="e">
        <f>_xlfn.XLOOKUP(TXM620,'User Stories'!TXH:TXH,'User Stories'!TXI:TXI)</f>
        <v>#N/A</v>
      </c>
      <c r="TXO620" s="55"/>
      <c r="TXQ620" s="20" t="s">
        <v>3020</v>
      </c>
      <c r="TXR620" s="11" t="s">
        <v>5986</v>
      </c>
      <c r="TXS620" s="59" t="s">
        <v>5987</v>
      </c>
      <c r="TXT620" s="59" t="s">
        <v>5988</v>
      </c>
      <c r="TXU620" s="59" t="s">
        <v>2984</v>
      </c>
      <c r="TXV620" s="59" t="s">
        <v>5989</v>
      </c>
      <c r="TXW620" s="59" t="s">
        <v>5990</v>
      </c>
      <c r="TXX620" s="59" t="s">
        <v>257</v>
      </c>
      <c r="TXY620" s="59"/>
      <c r="TXZ620" s="59" t="s">
        <v>3019</v>
      </c>
      <c r="TYA620" s="59" t="s">
        <v>2843</v>
      </c>
      <c r="TYB620" s="59" t="s">
        <v>5944</v>
      </c>
      <c r="TYC620" s="11" t="s">
        <v>1420</v>
      </c>
      <c r="TYD620" s="11" t="e">
        <f>_xlfn.XLOOKUP(TYC620,'User Stories'!TXX:TXX,'User Stories'!TXY:TXY)</f>
        <v>#N/A</v>
      </c>
      <c r="TYE620" s="55"/>
      <c r="TYG620" s="20" t="s">
        <v>3020</v>
      </c>
      <c r="TYH620" s="11" t="s">
        <v>5986</v>
      </c>
      <c r="TYI620" s="59" t="s">
        <v>5987</v>
      </c>
      <c r="TYJ620" s="59" t="s">
        <v>5988</v>
      </c>
      <c r="TYK620" s="59" t="s">
        <v>2984</v>
      </c>
      <c r="TYL620" s="59" t="s">
        <v>5989</v>
      </c>
      <c r="TYM620" s="59" t="s">
        <v>5990</v>
      </c>
      <c r="TYN620" s="59" t="s">
        <v>257</v>
      </c>
      <c r="TYO620" s="59"/>
      <c r="TYP620" s="59" t="s">
        <v>3019</v>
      </c>
      <c r="TYQ620" s="59" t="s">
        <v>2843</v>
      </c>
      <c r="TYR620" s="59" t="s">
        <v>5944</v>
      </c>
      <c r="TYS620" s="11" t="s">
        <v>1420</v>
      </c>
      <c r="TYT620" s="11" t="e">
        <f>_xlfn.XLOOKUP(TYS620,'User Stories'!TYN:TYN,'User Stories'!TYO:TYO)</f>
        <v>#N/A</v>
      </c>
      <c r="TYU620" s="55"/>
      <c r="TYW620" s="20" t="s">
        <v>3020</v>
      </c>
      <c r="TYX620" s="11" t="s">
        <v>5986</v>
      </c>
      <c r="TYY620" s="59" t="s">
        <v>5987</v>
      </c>
      <c r="TYZ620" s="59" t="s">
        <v>5988</v>
      </c>
      <c r="TZA620" s="59" t="s">
        <v>2984</v>
      </c>
      <c r="TZB620" s="59" t="s">
        <v>5989</v>
      </c>
      <c r="TZC620" s="59" t="s">
        <v>5990</v>
      </c>
      <c r="TZD620" s="59" t="s">
        <v>257</v>
      </c>
      <c r="TZE620" s="59"/>
      <c r="TZF620" s="59" t="s">
        <v>3019</v>
      </c>
      <c r="TZG620" s="59" t="s">
        <v>2843</v>
      </c>
      <c r="TZH620" s="59" t="s">
        <v>5944</v>
      </c>
      <c r="TZI620" s="11" t="s">
        <v>1420</v>
      </c>
      <c r="TZJ620" s="11" t="e">
        <f>_xlfn.XLOOKUP(TZI620,'User Stories'!TZD:TZD,'User Stories'!TZE:TZE)</f>
        <v>#N/A</v>
      </c>
      <c r="TZK620" s="55"/>
      <c r="TZM620" s="20" t="s">
        <v>3020</v>
      </c>
      <c r="TZN620" s="11" t="s">
        <v>5986</v>
      </c>
      <c r="TZO620" s="59" t="s">
        <v>5987</v>
      </c>
      <c r="TZP620" s="59" t="s">
        <v>5988</v>
      </c>
      <c r="TZQ620" s="59" t="s">
        <v>2984</v>
      </c>
      <c r="TZR620" s="59" t="s">
        <v>5989</v>
      </c>
      <c r="TZS620" s="59" t="s">
        <v>5990</v>
      </c>
      <c r="TZT620" s="59" t="s">
        <v>257</v>
      </c>
      <c r="TZU620" s="59"/>
      <c r="TZV620" s="59" t="s">
        <v>3019</v>
      </c>
      <c r="TZW620" s="59" t="s">
        <v>2843</v>
      </c>
      <c r="TZX620" s="59" t="s">
        <v>5944</v>
      </c>
      <c r="TZY620" s="11" t="s">
        <v>1420</v>
      </c>
      <c r="TZZ620" s="11" t="e">
        <f>_xlfn.XLOOKUP(TZY620,'User Stories'!TZT:TZT,'User Stories'!TZU:TZU)</f>
        <v>#N/A</v>
      </c>
      <c r="UAA620" s="55"/>
      <c r="UAC620" s="20" t="s">
        <v>3020</v>
      </c>
      <c r="UAD620" s="11" t="s">
        <v>5986</v>
      </c>
      <c r="UAE620" s="59" t="s">
        <v>5987</v>
      </c>
      <c r="UAF620" s="59" t="s">
        <v>5988</v>
      </c>
      <c r="UAG620" s="59" t="s">
        <v>2984</v>
      </c>
      <c r="UAH620" s="59" t="s">
        <v>5989</v>
      </c>
      <c r="UAI620" s="59" t="s">
        <v>5990</v>
      </c>
      <c r="UAJ620" s="59" t="s">
        <v>257</v>
      </c>
      <c r="UAK620" s="59"/>
      <c r="UAL620" s="59" t="s">
        <v>3019</v>
      </c>
      <c r="UAM620" s="59" t="s">
        <v>2843</v>
      </c>
      <c r="UAN620" s="59" t="s">
        <v>5944</v>
      </c>
      <c r="UAO620" s="11" t="s">
        <v>1420</v>
      </c>
      <c r="UAP620" s="11" t="e">
        <f>_xlfn.XLOOKUP(UAO620,'User Stories'!UAJ:UAJ,'User Stories'!UAK:UAK)</f>
        <v>#N/A</v>
      </c>
      <c r="UAQ620" s="55"/>
      <c r="UAS620" s="20" t="s">
        <v>3020</v>
      </c>
      <c r="UAT620" s="11" t="s">
        <v>5986</v>
      </c>
      <c r="UAU620" s="59" t="s">
        <v>5987</v>
      </c>
      <c r="UAV620" s="59" t="s">
        <v>5988</v>
      </c>
      <c r="UAW620" s="59" t="s">
        <v>2984</v>
      </c>
      <c r="UAX620" s="59" t="s">
        <v>5989</v>
      </c>
      <c r="UAY620" s="59" t="s">
        <v>5990</v>
      </c>
      <c r="UAZ620" s="59" t="s">
        <v>257</v>
      </c>
      <c r="UBA620" s="59"/>
      <c r="UBB620" s="59" t="s">
        <v>3019</v>
      </c>
      <c r="UBC620" s="59" t="s">
        <v>2843</v>
      </c>
      <c r="UBD620" s="59" t="s">
        <v>5944</v>
      </c>
      <c r="UBE620" s="11" t="s">
        <v>1420</v>
      </c>
      <c r="UBF620" s="11" t="e">
        <f>_xlfn.XLOOKUP(UBE620,'User Stories'!UAZ:UAZ,'User Stories'!UBA:UBA)</f>
        <v>#N/A</v>
      </c>
      <c r="UBG620" s="55"/>
      <c r="UBI620" s="20" t="s">
        <v>3020</v>
      </c>
      <c r="UBJ620" s="11" t="s">
        <v>5986</v>
      </c>
      <c r="UBK620" s="59" t="s">
        <v>5987</v>
      </c>
      <c r="UBL620" s="59" t="s">
        <v>5988</v>
      </c>
      <c r="UBM620" s="59" t="s">
        <v>2984</v>
      </c>
      <c r="UBN620" s="59" t="s">
        <v>5989</v>
      </c>
      <c r="UBO620" s="59" t="s">
        <v>5990</v>
      </c>
      <c r="UBP620" s="59" t="s">
        <v>257</v>
      </c>
      <c r="UBQ620" s="59"/>
      <c r="UBR620" s="59" t="s">
        <v>3019</v>
      </c>
      <c r="UBS620" s="59" t="s">
        <v>2843</v>
      </c>
      <c r="UBT620" s="59" t="s">
        <v>5944</v>
      </c>
      <c r="UBU620" s="11" t="s">
        <v>1420</v>
      </c>
      <c r="UBV620" s="11" t="e">
        <f>_xlfn.XLOOKUP(UBU620,'User Stories'!UBP:UBP,'User Stories'!UBQ:UBQ)</f>
        <v>#N/A</v>
      </c>
      <c r="UBW620" s="55"/>
      <c r="UBY620" s="20" t="s">
        <v>3020</v>
      </c>
      <c r="UBZ620" s="11" t="s">
        <v>5986</v>
      </c>
      <c r="UCA620" s="59" t="s">
        <v>5987</v>
      </c>
      <c r="UCB620" s="59" t="s">
        <v>5988</v>
      </c>
      <c r="UCC620" s="59" t="s">
        <v>2984</v>
      </c>
      <c r="UCD620" s="59" t="s">
        <v>5989</v>
      </c>
      <c r="UCE620" s="59" t="s">
        <v>5990</v>
      </c>
      <c r="UCF620" s="59" t="s">
        <v>257</v>
      </c>
      <c r="UCG620" s="59"/>
      <c r="UCH620" s="59" t="s">
        <v>3019</v>
      </c>
      <c r="UCI620" s="59" t="s">
        <v>2843</v>
      </c>
      <c r="UCJ620" s="59" t="s">
        <v>5944</v>
      </c>
      <c r="UCK620" s="11" t="s">
        <v>1420</v>
      </c>
      <c r="UCL620" s="11" t="e">
        <f>_xlfn.XLOOKUP(UCK620,'User Stories'!UCF:UCF,'User Stories'!UCG:UCG)</f>
        <v>#N/A</v>
      </c>
      <c r="UCM620" s="55"/>
      <c r="UCO620" s="20" t="s">
        <v>3020</v>
      </c>
      <c r="UCP620" s="11" t="s">
        <v>5986</v>
      </c>
      <c r="UCQ620" s="59" t="s">
        <v>5987</v>
      </c>
      <c r="UCR620" s="59" t="s">
        <v>5988</v>
      </c>
      <c r="UCS620" s="59" t="s">
        <v>2984</v>
      </c>
      <c r="UCT620" s="59" t="s">
        <v>5989</v>
      </c>
      <c r="UCU620" s="59" t="s">
        <v>5990</v>
      </c>
      <c r="UCV620" s="59" t="s">
        <v>257</v>
      </c>
      <c r="UCW620" s="59"/>
      <c r="UCX620" s="59" t="s">
        <v>3019</v>
      </c>
      <c r="UCY620" s="59" t="s">
        <v>2843</v>
      </c>
      <c r="UCZ620" s="59" t="s">
        <v>5944</v>
      </c>
      <c r="UDA620" s="11" t="s">
        <v>1420</v>
      </c>
      <c r="UDB620" s="11" t="e">
        <f>_xlfn.XLOOKUP(UDA620,'User Stories'!UCV:UCV,'User Stories'!UCW:UCW)</f>
        <v>#N/A</v>
      </c>
      <c r="UDC620" s="55"/>
      <c r="UDE620" s="20" t="s">
        <v>3020</v>
      </c>
      <c r="UDF620" s="11" t="s">
        <v>5986</v>
      </c>
      <c r="UDG620" s="59" t="s">
        <v>5987</v>
      </c>
      <c r="UDH620" s="59" t="s">
        <v>5988</v>
      </c>
      <c r="UDI620" s="59" t="s">
        <v>2984</v>
      </c>
      <c r="UDJ620" s="59" t="s">
        <v>5989</v>
      </c>
      <c r="UDK620" s="59" t="s">
        <v>5990</v>
      </c>
      <c r="UDL620" s="59" t="s">
        <v>257</v>
      </c>
      <c r="UDM620" s="59"/>
      <c r="UDN620" s="59" t="s">
        <v>3019</v>
      </c>
      <c r="UDO620" s="59" t="s">
        <v>2843</v>
      </c>
      <c r="UDP620" s="59" t="s">
        <v>5944</v>
      </c>
      <c r="UDQ620" s="11" t="s">
        <v>1420</v>
      </c>
      <c r="UDR620" s="11" t="e">
        <f>_xlfn.XLOOKUP(UDQ620,'User Stories'!UDL:UDL,'User Stories'!UDM:UDM)</f>
        <v>#N/A</v>
      </c>
      <c r="UDS620" s="55"/>
      <c r="UDU620" s="20" t="s">
        <v>3020</v>
      </c>
      <c r="UDV620" s="11" t="s">
        <v>5986</v>
      </c>
      <c r="UDW620" s="59" t="s">
        <v>5987</v>
      </c>
      <c r="UDX620" s="59" t="s">
        <v>5988</v>
      </c>
      <c r="UDY620" s="59" t="s">
        <v>2984</v>
      </c>
      <c r="UDZ620" s="59" t="s">
        <v>5989</v>
      </c>
      <c r="UEA620" s="59" t="s">
        <v>5990</v>
      </c>
      <c r="UEB620" s="59" t="s">
        <v>257</v>
      </c>
      <c r="UEC620" s="59"/>
      <c r="UED620" s="59" t="s">
        <v>3019</v>
      </c>
      <c r="UEE620" s="59" t="s">
        <v>2843</v>
      </c>
      <c r="UEF620" s="59" t="s">
        <v>5944</v>
      </c>
      <c r="UEG620" s="11" t="s">
        <v>1420</v>
      </c>
      <c r="UEH620" s="11" t="e">
        <f>_xlfn.XLOOKUP(UEG620,'User Stories'!UEB:UEB,'User Stories'!UEC:UEC)</f>
        <v>#N/A</v>
      </c>
      <c r="UEI620" s="55"/>
      <c r="UEK620" s="20" t="s">
        <v>3020</v>
      </c>
      <c r="UEL620" s="11" t="s">
        <v>5986</v>
      </c>
      <c r="UEM620" s="59" t="s">
        <v>5987</v>
      </c>
      <c r="UEN620" s="59" t="s">
        <v>5988</v>
      </c>
      <c r="UEO620" s="59" t="s">
        <v>2984</v>
      </c>
      <c r="UEP620" s="59" t="s">
        <v>5989</v>
      </c>
      <c r="UEQ620" s="59" t="s">
        <v>5990</v>
      </c>
      <c r="UER620" s="59" t="s">
        <v>257</v>
      </c>
      <c r="UES620" s="59"/>
      <c r="UET620" s="59" t="s">
        <v>3019</v>
      </c>
      <c r="UEU620" s="59" t="s">
        <v>2843</v>
      </c>
      <c r="UEV620" s="59" t="s">
        <v>5944</v>
      </c>
      <c r="UEW620" s="11" t="s">
        <v>1420</v>
      </c>
      <c r="UEX620" s="11" t="e">
        <f>_xlfn.XLOOKUP(UEW620,'User Stories'!UER:UER,'User Stories'!UES:UES)</f>
        <v>#N/A</v>
      </c>
      <c r="UEY620" s="55"/>
      <c r="UFA620" s="20" t="s">
        <v>3020</v>
      </c>
      <c r="UFB620" s="11" t="s">
        <v>5986</v>
      </c>
      <c r="UFC620" s="59" t="s">
        <v>5987</v>
      </c>
      <c r="UFD620" s="59" t="s">
        <v>5988</v>
      </c>
      <c r="UFE620" s="59" t="s">
        <v>2984</v>
      </c>
      <c r="UFF620" s="59" t="s">
        <v>5989</v>
      </c>
      <c r="UFG620" s="59" t="s">
        <v>5990</v>
      </c>
      <c r="UFH620" s="59" t="s">
        <v>257</v>
      </c>
      <c r="UFI620" s="59"/>
      <c r="UFJ620" s="59" t="s">
        <v>3019</v>
      </c>
      <c r="UFK620" s="59" t="s">
        <v>2843</v>
      </c>
      <c r="UFL620" s="59" t="s">
        <v>5944</v>
      </c>
      <c r="UFM620" s="11" t="s">
        <v>1420</v>
      </c>
      <c r="UFN620" s="11" t="e">
        <f>_xlfn.XLOOKUP(UFM620,'User Stories'!UFH:UFH,'User Stories'!UFI:UFI)</f>
        <v>#N/A</v>
      </c>
      <c r="UFO620" s="55"/>
      <c r="UFQ620" s="20" t="s">
        <v>3020</v>
      </c>
      <c r="UFR620" s="11" t="s">
        <v>5986</v>
      </c>
      <c r="UFS620" s="59" t="s">
        <v>5987</v>
      </c>
      <c r="UFT620" s="59" t="s">
        <v>5988</v>
      </c>
      <c r="UFU620" s="59" t="s">
        <v>2984</v>
      </c>
      <c r="UFV620" s="59" t="s">
        <v>5989</v>
      </c>
      <c r="UFW620" s="59" t="s">
        <v>5990</v>
      </c>
      <c r="UFX620" s="59" t="s">
        <v>257</v>
      </c>
      <c r="UFY620" s="59"/>
      <c r="UFZ620" s="59" t="s">
        <v>3019</v>
      </c>
      <c r="UGA620" s="59" t="s">
        <v>2843</v>
      </c>
      <c r="UGB620" s="59" t="s">
        <v>5944</v>
      </c>
      <c r="UGC620" s="11" t="s">
        <v>1420</v>
      </c>
      <c r="UGD620" s="11" t="e">
        <f>_xlfn.XLOOKUP(UGC620,'User Stories'!UFX:UFX,'User Stories'!UFY:UFY)</f>
        <v>#N/A</v>
      </c>
      <c r="UGE620" s="55"/>
      <c r="UGG620" s="20" t="s">
        <v>3020</v>
      </c>
      <c r="UGH620" s="11" t="s">
        <v>5986</v>
      </c>
      <c r="UGI620" s="59" t="s">
        <v>5987</v>
      </c>
      <c r="UGJ620" s="59" t="s">
        <v>5988</v>
      </c>
      <c r="UGK620" s="59" t="s">
        <v>2984</v>
      </c>
      <c r="UGL620" s="59" t="s">
        <v>5989</v>
      </c>
      <c r="UGM620" s="59" t="s">
        <v>5990</v>
      </c>
      <c r="UGN620" s="59" t="s">
        <v>257</v>
      </c>
      <c r="UGO620" s="59"/>
      <c r="UGP620" s="59" t="s">
        <v>3019</v>
      </c>
      <c r="UGQ620" s="59" t="s">
        <v>2843</v>
      </c>
      <c r="UGR620" s="59" t="s">
        <v>5944</v>
      </c>
      <c r="UGS620" s="11" t="s">
        <v>1420</v>
      </c>
      <c r="UGT620" s="11" t="e">
        <f>_xlfn.XLOOKUP(UGS620,'User Stories'!UGN:UGN,'User Stories'!UGO:UGO)</f>
        <v>#N/A</v>
      </c>
      <c r="UGU620" s="55"/>
      <c r="UGW620" s="20" t="s">
        <v>3020</v>
      </c>
      <c r="UGX620" s="11" t="s">
        <v>5986</v>
      </c>
      <c r="UGY620" s="59" t="s">
        <v>5987</v>
      </c>
      <c r="UGZ620" s="59" t="s">
        <v>5988</v>
      </c>
      <c r="UHA620" s="59" t="s">
        <v>2984</v>
      </c>
      <c r="UHB620" s="59" t="s">
        <v>5989</v>
      </c>
      <c r="UHC620" s="59" t="s">
        <v>5990</v>
      </c>
      <c r="UHD620" s="59" t="s">
        <v>257</v>
      </c>
      <c r="UHE620" s="59"/>
      <c r="UHF620" s="59" t="s">
        <v>3019</v>
      </c>
      <c r="UHG620" s="59" t="s">
        <v>2843</v>
      </c>
      <c r="UHH620" s="59" t="s">
        <v>5944</v>
      </c>
      <c r="UHI620" s="11" t="s">
        <v>1420</v>
      </c>
      <c r="UHJ620" s="11" t="e">
        <f>_xlfn.XLOOKUP(UHI620,'User Stories'!UHD:UHD,'User Stories'!UHE:UHE)</f>
        <v>#N/A</v>
      </c>
      <c r="UHK620" s="55"/>
      <c r="UHM620" s="20" t="s">
        <v>3020</v>
      </c>
      <c r="UHN620" s="11" t="s">
        <v>5986</v>
      </c>
      <c r="UHO620" s="59" t="s">
        <v>5987</v>
      </c>
      <c r="UHP620" s="59" t="s">
        <v>5988</v>
      </c>
      <c r="UHQ620" s="59" t="s">
        <v>2984</v>
      </c>
      <c r="UHR620" s="59" t="s">
        <v>5989</v>
      </c>
      <c r="UHS620" s="59" t="s">
        <v>5990</v>
      </c>
      <c r="UHT620" s="59" t="s">
        <v>257</v>
      </c>
      <c r="UHU620" s="59"/>
      <c r="UHV620" s="59" t="s">
        <v>3019</v>
      </c>
      <c r="UHW620" s="59" t="s">
        <v>2843</v>
      </c>
      <c r="UHX620" s="59" t="s">
        <v>5944</v>
      </c>
      <c r="UHY620" s="11" t="s">
        <v>1420</v>
      </c>
      <c r="UHZ620" s="11" t="e">
        <f>_xlfn.XLOOKUP(UHY620,'User Stories'!UHT:UHT,'User Stories'!UHU:UHU)</f>
        <v>#N/A</v>
      </c>
      <c r="UIA620" s="55"/>
      <c r="UIC620" s="20" t="s">
        <v>3020</v>
      </c>
      <c r="UID620" s="11" t="s">
        <v>5986</v>
      </c>
      <c r="UIE620" s="59" t="s">
        <v>5987</v>
      </c>
      <c r="UIF620" s="59" t="s">
        <v>5988</v>
      </c>
      <c r="UIG620" s="59" t="s">
        <v>2984</v>
      </c>
      <c r="UIH620" s="59" t="s">
        <v>5989</v>
      </c>
      <c r="UII620" s="59" t="s">
        <v>5990</v>
      </c>
      <c r="UIJ620" s="59" t="s">
        <v>257</v>
      </c>
      <c r="UIK620" s="59"/>
      <c r="UIL620" s="59" t="s">
        <v>3019</v>
      </c>
      <c r="UIM620" s="59" t="s">
        <v>2843</v>
      </c>
      <c r="UIN620" s="59" t="s">
        <v>5944</v>
      </c>
      <c r="UIO620" s="11" t="s">
        <v>1420</v>
      </c>
      <c r="UIP620" s="11" t="e">
        <f>_xlfn.XLOOKUP(UIO620,'User Stories'!UIJ:UIJ,'User Stories'!UIK:UIK)</f>
        <v>#N/A</v>
      </c>
      <c r="UIQ620" s="55"/>
      <c r="UIS620" s="20" t="s">
        <v>3020</v>
      </c>
      <c r="UIT620" s="11" t="s">
        <v>5986</v>
      </c>
      <c r="UIU620" s="59" t="s">
        <v>5987</v>
      </c>
      <c r="UIV620" s="59" t="s">
        <v>5988</v>
      </c>
      <c r="UIW620" s="59" t="s">
        <v>2984</v>
      </c>
      <c r="UIX620" s="59" t="s">
        <v>5989</v>
      </c>
      <c r="UIY620" s="59" t="s">
        <v>5990</v>
      </c>
      <c r="UIZ620" s="59" t="s">
        <v>257</v>
      </c>
      <c r="UJA620" s="59"/>
      <c r="UJB620" s="59" t="s">
        <v>3019</v>
      </c>
      <c r="UJC620" s="59" t="s">
        <v>2843</v>
      </c>
      <c r="UJD620" s="59" t="s">
        <v>5944</v>
      </c>
      <c r="UJE620" s="11" t="s">
        <v>1420</v>
      </c>
      <c r="UJF620" s="11" t="e">
        <f>_xlfn.XLOOKUP(UJE620,'User Stories'!UIZ:UIZ,'User Stories'!UJA:UJA)</f>
        <v>#N/A</v>
      </c>
      <c r="UJG620" s="55"/>
      <c r="UJI620" s="20" t="s">
        <v>3020</v>
      </c>
      <c r="UJJ620" s="11" t="s">
        <v>5986</v>
      </c>
      <c r="UJK620" s="59" t="s">
        <v>5987</v>
      </c>
      <c r="UJL620" s="59" t="s">
        <v>5988</v>
      </c>
      <c r="UJM620" s="59" t="s">
        <v>2984</v>
      </c>
      <c r="UJN620" s="59" t="s">
        <v>5989</v>
      </c>
      <c r="UJO620" s="59" t="s">
        <v>5990</v>
      </c>
      <c r="UJP620" s="59" t="s">
        <v>257</v>
      </c>
      <c r="UJQ620" s="59"/>
      <c r="UJR620" s="59" t="s">
        <v>3019</v>
      </c>
      <c r="UJS620" s="59" t="s">
        <v>2843</v>
      </c>
      <c r="UJT620" s="59" t="s">
        <v>5944</v>
      </c>
      <c r="UJU620" s="11" t="s">
        <v>1420</v>
      </c>
      <c r="UJV620" s="11" t="e">
        <f>_xlfn.XLOOKUP(UJU620,'User Stories'!UJP:UJP,'User Stories'!UJQ:UJQ)</f>
        <v>#N/A</v>
      </c>
      <c r="UJW620" s="55"/>
      <c r="UJY620" s="20" t="s">
        <v>3020</v>
      </c>
      <c r="UJZ620" s="11" t="s">
        <v>5986</v>
      </c>
      <c r="UKA620" s="59" t="s">
        <v>5987</v>
      </c>
      <c r="UKB620" s="59" t="s">
        <v>5988</v>
      </c>
      <c r="UKC620" s="59" t="s">
        <v>2984</v>
      </c>
      <c r="UKD620" s="59" t="s">
        <v>5989</v>
      </c>
      <c r="UKE620" s="59" t="s">
        <v>5990</v>
      </c>
      <c r="UKF620" s="59" t="s">
        <v>257</v>
      </c>
      <c r="UKG620" s="59"/>
      <c r="UKH620" s="59" t="s">
        <v>3019</v>
      </c>
      <c r="UKI620" s="59" t="s">
        <v>2843</v>
      </c>
      <c r="UKJ620" s="59" t="s">
        <v>5944</v>
      </c>
      <c r="UKK620" s="11" t="s">
        <v>1420</v>
      </c>
      <c r="UKL620" s="11" t="e">
        <f>_xlfn.XLOOKUP(UKK620,'User Stories'!UKF:UKF,'User Stories'!UKG:UKG)</f>
        <v>#N/A</v>
      </c>
      <c r="UKM620" s="55"/>
      <c r="UKO620" s="20" t="s">
        <v>3020</v>
      </c>
      <c r="UKP620" s="11" t="s">
        <v>5986</v>
      </c>
      <c r="UKQ620" s="59" t="s">
        <v>5987</v>
      </c>
      <c r="UKR620" s="59" t="s">
        <v>5988</v>
      </c>
      <c r="UKS620" s="59" t="s">
        <v>2984</v>
      </c>
      <c r="UKT620" s="59" t="s">
        <v>5989</v>
      </c>
      <c r="UKU620" s="59" t="s">
        <v>5990</v>
      </c>
      <c r="UKV620" s="59" t="s">
        <v>257</v>
      </c>
      <c r="UKW620" s="59"/>
      <c r="UKX620" s="59" t="s">
        <v>3019</v>
      </c>
      <c r="UKY620" s="59" t="s">
        <v>2843</v>
      </c>
      <c r="UKZ620" s="59" t="s">
        <v>5944</v>
      </c>
      <c r="ULA620" s="11" t="s">
        <v>1420</v>
      </c>
      <c r="ULB620" s="11" t="e">
        <f>_xlfn.XLOOKUP(ULA620,'User Stories'!UKV:UKV,'User Stories'!UKW:UKW)</f>
        <v>#N/A</v>
      </c>
      <c r="ULC620" s="55"/>
      <c r="ULE620" s="20" t="s">
        <v>3020</v>
      </c>
      <c r="ULF620" s="11" t="s">
        <v>5986</v>
      </c>
      <c r="ULG620" s="59" t="s">
        <v>5987</v>
      </c>
      <c r="ULH620" s="59" t="s">
        <v>5988</v>
      </c>
      <c r="ULI620" s="59" t="s">
        <v>2984</v>
      </c>
      <c r="ULJ620" s="59" t="s">
        <v>5989</v>
      </c>
      <c r="ULK620" s="59" t="s">
        <v>5990</v>
      </c>
      <c r="ULL620" s="59" t="s">
        <v>257</v>
      </c>
      <c r="ULM620" s="59"/>
      <c r="ULN620" s="59" t="s">
        <v>3019</v>
      </c>
      <c r="ULO620" s="59" t="s">
        <v>2843</v>
      </c>
      <c r="ULP620" s="59" t="s">
        <v>5944</v>
      </c>
      <c r="ULQ620" s="11" t="s">
        <v>1420</v>
      </c>
      <c r="ULR620" s="11" t="e">
        <f>_xlfn.XLOOKUP(ULQ620,'User Stories'!ULL:ULL,'User Stories'!ULM:ULM)</f>
        <v>#N/A</v>
      </c>
      <c r="ULS620" s="55"/>
      <c r="ULU620" s="20" t="s">
        <v>3020</v>
      </c>
      <c r="ULV620" s="11" t="s">
        <v>5986</v>
      </c>
      <c r="ULW620" s="59" t="s">
        <v>5987</v>
      </c>
      <c r="ULX620" s="59" t="s">
        <v>5988</v>
      </c>
      <c r="ULY620" s="59" t="s">
        <v>2984</v>
      </c>
      <c r="ULZ620" s="59" t="s">
        <v>5989</v>
      </c>
      <c r="UMA620" s="59" t="s">
        <v>5990</v>
      </c>
      <c r="UMB620" s="59" t="s">
        <v>257</v>
      </c>
      <c r="UMC620" s="59"/>
      <c r="UMD620" s="59" t="s">
        <v>3019</v>
      </c>
      <c r="UME620" s="59" t="s">
        <v>2843</v>
      </c>
      <c r="UMF620" s="59" t="s">
        <v>5944</v>
      </c>
      <c r="UMG620" s="11" t="s">
        <v>1420</v>
      </c>
      <c r="UMH620" s="11" t="e">
        <f>_xlfn.XLOOKUP(UMG620,'User Stories'!UMB:UMB,'User Stories'!UMC:UMC)</f>
        <v>#N/A</v>
      </c>
      <c r="UMI620" s="55"/>
      <c r="UMK620" s="20" t="s">
        <v>3020</v>
      </c>
      <c r="UML620" s="11" t="s">
        <v>5986</v>
      </c>
      <c r="UMM620" s="59" t="s">
        <v>5987</v>
      </c>
      <c r="UMN620" s="59" t="s">
        <v>5988</v>
      </c>
      <c r="UMO620" s="59" t="s">
        <v>2984</v>
      </c>
      <c r="UMP620" s="59" t="s">
        <v>5989</v>
      </c>
      <c r="UMQ620" s="59" t="s">
        <v>5990</v>
      </c>
      <c r="UMR620" s="59" t="s">
        <v>257</v>
      </c>
      <c r="UMS620" s="59"/>
      <c r="UMT620" s="59" t="s">
        <v>3019</v>
      </c>
      <c r="UMU620" s="59" t="s">
        <v>2843</v>
      </c>
      <c r="UMV620" s="59" t="s">
        <v>5944</v>
      </c>
      <c r="UMW620" s="11" t="s">
        <v>1420</v>
      </c>
      <c r="UMX620" s="11" t="e">
        <f>_xlfn.XLOOKUP(UMW620,'User Stories'!UMR:UMR,'User Stories'!UMS:UMS)</f>
        <v>#N/A</v>
      </c>
      <c r="UMY620" s="55"/>
      <c r="UNA620" s="20" t="s">
        <v>3020</v>
      </c>
      <c r="UNB620" s="11" t="s">
        <v>5986</v>
      </c>
      <c r="UNC620" s="59" t="s">
        <v>5987</v>
      </c>
      <c r="UND620" s="59" t="s">
        <v>5988</v>
      </c>
      <c r="UNE620" s="59" t="s">
        <v>2984</v>
      </c>
      <c r="UNF620" s="59" t="s">
        <v>5989</v>
      </c>
      <c r="UNG620" s="59" t="s">
        <v>5990</v>
      </c>
      <c r="UNH620" s="59" t="s">
        <v>257</v>
      </c>
      <c r="UNI620" s="59"/>
      <c r="UNJ620" s="59" t="s">
        <v>3019</v>
      </c>
      <c r="UNK620" s="59" t="s">
        <v>2843</v>
      </c>
      <c r="UNL620" s="59" t="s">
        <v>5944</v>
      </c>
      <c r="UNM620" s="11" t="s">
        <v>1420</v>
      </c>
      <c r="UNN620" s="11" t="e">
        <f>_xlfn.XLOOKUP(UNM620,'User Stories'!UNH:UNH,'User Stories'!UNI:UNI)</f>
        <v>#N/A</v>
      </c>
      <c r="UNO620" s="55"/>
      <c r="UNQ620" s="20" t="s">
        <v>3020</v>
      </c>
      <c r="UNR620" s="11" t="s">
        <v>5986</v>
      </c>
      <c r="UNS620" s="59" t="s">
        <v>5987</v>
      </c>
      <c r="UNT620" s="59" t="s">
        <v>5988</v>
      </c>
      <c r="UNU620" s="59" t="s">
        <v>2984</v>
      </c>
      <c r="UNV620" s="59" t="s">
        <v>5989</v>
      </c>
      <c r="UNW620" s="59" t="s">
        <v>5990</v>
      </c>
      <c r="UNX620" s="59" t="s">
        <v>257</v>
      </c>
      <c r="UNY620" s="59"/>
      <c r="UNZ620" s="59" t="s">
        <v>3019</v>
      </c>
      <c r="UOA620" s="59" t="s">
        <v>2843</v>
      </c>
      <c r="UOB620" s="59" t="s">
        <v>5944</v>
      </c>
      <c r="UOC620" s="11" t="s">
        <v>1420</v>
      </c>
      <c r="UOD620" s="11" t="e">
        <f>_xlfn.XLOOKUP(UOC620,'User Stories'!UNX:UNX,'User Stories'!UNY:UNY)</f>
        <v>#N/A</v>
      </c>
      <c r="UOE620" s="55"/>
      <c r="UOG620" s="20" t="s">
        <v>3020</v>
      </c>
      <c r="UOH620" s="11" t="s">
        <v>5986</v>
      </c>
      <c r="UOI620" s="59" t="s">
        <v>5987</v>
      </c>
      <c r="UOJ620" s="59" t="s">
        <v>5988</v>
      </c>
      <c r="UOK620" s="59" t="s">
        <v>2984</v>
      </c>
      <c r="UOL620" s="59" t="s">
        <v>5989</v>
      </c>
      <c r="UOM620" s="59" t="s">
        <v>5990</v>
      </c>
      <c r="UON620" s="59" t="s">
        <v>257</v>
      </c>
      <c r="UOO620" s="59"/>
      <c r="UOP620" s="59" t="s">
        <v>3019</v>
      </c>
      <c r="UOQ620" s="59" t="s">
        <v>2843</v>
      </c>
      <c r="UOR620" s="59" t="s">
        <v>5944</v>
      </c>
      <c r="UOS620" s="11" t="s">
        <v>1420</v>
      </c>
      <c r="UOT620" s="11" t="e">
        <f>_xlfn.XLOOKUP(UOS620,'User Stories'!UON:UON,'User Stories'!UOO:UOO)</f>
        <v>#N/A</v>
      </c>
      <c r="UOU620" s="55"/>
      <c r="UOW620" s="20" t="s">
        <v>3020</v>
      </c>
      <c r="UOX620" s="11" t="s">
        <v>5986</v>
      </c>
      <c r="UOY620" s="59" t="s">
        <v>5987</v>
      </c>
      <c r="UOZ620" s="59" t="s">
        <v>5988</v>
      </c>
      <c r="UPA620" s="59" t="s">
        <v>2984</v>
      </c>
      <c r="UPB620" s="59" t="s">
        <v>5989</v>
      </c>
      <c r="UPC620" s="59" t="s">
        <v>5990</v>
      </c>
      <c r="UPD620" s="59" t="s">
        <v>257</v>
      </c>
      <c r="UPE620" s="59"/>
      <c r="UPF620" s="59" t="s">
        <v>3019</v>
      </c>
      <c r="UPG620" s="59" t="s">
        <v>2843</v>
      </c>
      <c r="UPH620" s="59" t="s">
        <v>5944</v>
      </c>
      <c r="UPI620" s="11" t="s">
        <v>1420</v>
      </c>
      <c r="UPJ620" s="11" t="e">
        <f>_xlfn.XLOOKUP(UPI620,'User Stories'!UPD:UPD,'User Stories'!UPE:UPE)</f>
        <v>#N/A</v>
      </c>
      <c r="UPK620" s="55"/>
      <c r="UPM620" s="20" t="s">
        <v>3020</v>
      </c>
      <c r="UPN620" s="11" t="s">
        <v>5986</v>
      </c>
      <c r="UPO620" s="59" t="s">
        <v>5987</v>
      </c>
      <c r="UPP620" s="59" t="s">
        <v>5988</v>
      </c>
      <c r="UPQ620" s="59" t="s">
        <v>2984</v>
      </c>
      <c r="UPR620" s="59" t="s">
        <v>5989</v>
      </c>
      <c r="UPS620" s="59" t="s">
        <v>5990</v>
      </c>
      <c r="UPT620" s="59" t="s">
        <v>257</v>
      </c>
      <c r="UPU620" s="59"/>
      <c r="UPV620" s="59" t="s">
        <v>3019</v>
      </c>
      <c r="UPW620" s="59" t="s">
        <v>2843</v>
      </c>
      <c r="UPX620" s="59" t="s">
        <v>5944</v>
      </c>
      <c r="UPY620" s="11" t="s">
        <v>1420</v>
      </c>
      <c r="UPZ620" s="11" t="e">
        <f>_xlfn.XLOOKUP(UPY620,'User Stories'!UPT:UPT,'User Stories'!UPU:UPU)</f>
        <v>#N/A</v>
      </c>
      <c r="UQA620" s="55"/>
      <c r="UQC620" s="20" t="s">
        <v>3020</v>
      </c>
      <c r="UQD620" s="11" t="s">
        <v>5986</v>
      </c>
      <c r="UQE620" s="59" t="s">
        <v>5987</v>
      </c>
      <c r="UQF620" s="59" t="s">
        <v>5988</v>
      </c>
      <c r="UQG620" s="59" t="s">
        <v>2984</v>
      </c>
      <c r="UQH620" s="59" t="s">
        <v>5989</v>
      </c>
      <c r="UQI620" s="59" t="s">
        <v>5990</v>
      </c>
      <c r="UQJ620" s="59" t="s">
        <v>257</v>
      </c>
      <c r="UQK620" s="59"/>
      <c r="UQL620" s="59" t="s">
        <v>3019</v>
      </c>
      <c r="UQM620" s="59" t="s">
        <v>2843</v>
      </c>
      <c r="UQN620" s="59" t="s">
        <v>5944</v>
      </c>
      <c r="UQO620" s="11" t="s">
        <v>1420</v>
      </c>
      <c r="UQP620" s="11" t="e">
        <f>_xlfn.XLOOKUP(UQO620,'User Stories'!UQJ:UQJ,'User Stories'!UQK:UQK)</f>
        <v>#N/A</v>
      </c>
      <c r="UQQ620" s="55"/>
      <c r="UQS620" s="20" t="s">
        <v>3020</v>
      </c>
      <c r="UQT620" s="11" t="s">
        <v>5986</v>
      </c>
      <c r="UQU620" s="59" t="s">
        <v>5987</v>
      </c>
      <c r="UQV620" s="59" t="s">
        <v>5988</v>
      </c>
      <c r="UQW620" s="59" t="s">
        <v>2984</v>
      </c>
      <c r="UQX620" s="59" t="s">
        <v>5989</v>
      </c>
      <c r="UQY620" s="59" t="s">
        <v>5990</v>
      </c>
      <c r="UQZ620" s="59" t="s">
        <v>257</v>
      </c>
      <c r="URA620" s="59"/>
      <c r="URB620" s="59" t="s">
        <v>3019</v>
      </c>
      <c r="URC620" s="59" t="s">
        <v>2843</v>
      </c>
      <c r="URD620" s="59" t="s">
        <v>5944</v>
      </c>
      <c r="URE620" s="11" t="s">
        <v>1420</v>
      </c>
      <c r="URF620" s="11" t="e">
        <f>_xlfn.XLOOKUP(URE620,'User Stories'!UQZ:UQZ,'User Stories'!URA:URA)</f>
        <v>#N/A</v>
      </c>
      <c r="URG620" s="55"/>
      <c r="URI620" s="20" t="s">
        <v>3020</v>
      </c>
      <c r="URJ620" s="11" t="s">
        <v>5986</v>
      </c>
      <c r="URK620" s="59" t="s">
        <v>5987</v>
      </c>
      <c r="URL620" s="59" t="s">
        <v>5988</v>
      </c>
      <c r="URM620" s="59" t="s">
        <v>2984</v>
      </c>
      <c r="URN620" s="59" t="s">
        <v>5989</v>
      </c>
      <c r="URO620" s="59" t="s">
        <v>5990</v>
      </c>
      <c r="URP620" s="59" t="s">
        <v>257</v>
      </c>
      <c r="URQ620" s="59"/>
      <c r="URR620" s="59" t="s">
        <v>3019</v>
      </c>
      <c r="URS620" s="59" t="s">
        <v>2843</v>
      </c>
      <c r="URT620" s="59" t="s">
        <v>5944</v>
      </c>
      <c r="URU620" s="11" t="s">
        <v>1420</v>
      </c>
      <c r="URV620" s="11" t="e">
        <f>_xlfn.XLOOKUP(URU620,'User Stories'!URP:URP,'User Stories'!URQ:URQ)</f>
        <v>#N/A</v>
      </c>
      <c r="URW620" s="55"/>
      <c r="URY620" s="20" t="s">
        <v>3020</v>
      </c>
      <c r="URZ620" s="11" t="s">
        <v>5986</v>
      </c>
      <c r="USA620" s="59" t="s">
        <v>5987</v>
      </c>
      <c r="USB620" s="59" t="s">
        <v>5988</v>
      </c>
      <c r="USC620" s="59" t="s">
        <v>2984</v>
      </c>
      <c r="USD620" s="59" t="s">
        <v>5989</v>
      </c>
      <c r="USE620" s="59" t="s">
        <v>5990</v>
      </c>
      <c r="USF620" s="59" t="s">
        <v>257</v>
      </c>
      <c r="USG620" s="59"/>
      <c r="USH620" s="59" t="s">
        <v>3019</v>
      </c>
      <c r="USI620" s="59" t="s">
        <v>2843</v>
      </c>
      <c r="USJ620" s="59" t="s">
        <v>5944</v>
      </c>
      <c r="USK620" s="11" t="s">
        <v>1420</v>
      </c>
      <c r="USL620" s="11" t="e">
        <f>_xlfn.XLOOKUP(USK620,'User Stories'!USF:USF,'User Stories'!USG:USG)</f>
        <v>#N/A</v>
      </c>
      <c r="USM620" s="55"/>
      <c r="USO620" s="20" t="s">
        <v>3020</v>
      </c>
      <c r="USP620" s="11" t="s">
        <v>5986</v>
      </c>
      <c r="USQ620" s="59" t="s">
        <v>5987</v>
      </c>
      <c r="USR620" s="59" t="s">
        <v>5988</v>
      </c>
      <c r="USS620" s="59" t="s">
        <v>2984</v>
      </c>
      <c r="UST620" s="59" t="s">
        <v>5989</v>
      </c>
      <c r="USU620" s="59" t="s">
        <v>5990</v>
      </c>
      <c r="USV620" s="59" t="s">
        <v>257</v>
      </c>
      <c r="USW620" s="59"/>
      <c r="USX620" s="59" t="s">
        <v>3019</v>
      </c>
      <c r="USY620" s="59" t="s">
        <v>2843</v>
      </c>
      <c r="USZ620" s="59" t="s">
        <v>5944</v>
      </c>
      <c r="UTA620" s="11" t="s">
        <v>1420</v>
      </c>
      <c r="UTB620" s="11" t="e">
        <f>_xlfn.XLOOKUP(UTA620,'User Stories'!USV:USV,'User Stories'!USW:USW)</f>
        <v>#N/A</v>
      </c>
      <c r="UTC620" s="55"/>
      <c r="UTE620" s="20" t="s">
        <v>3020</v>
      </c>
      <c r="UTF620" s="11" t="s">
        <v>5986</v>
      </c>
      <c r="UTG620" s="59" t="s">
        <v>5987</v>
      </c>
      <c r="UTH620" s="59" t="s">
        <v>5988</v>
      </c>
      <c r="UTI620" s="59" t="s">
        <v>2984</v>
      </c>
      <c r="UTJ620" s="59" t="s">
        <v>5989</v>
      </c>
      <c r="UTK620" s="59" t="s">
        <v>5990</v>
      </c>
      <c r="UTL620" s="59" t="s">
        <v>257</v>
      </c>
      <c r="UTM620" s="59"/>
      <c r="UTN620" s="59" t="s">
        <v>3019</v>
      </c>
      <c r="UTO620" s="59" t="s">
        <v>2843</v>
      </c>
      <c r="UTP620" s="59" t="s">
        <v>5944</v>
      </c>
      <c r="UTQ620" s="11" t="s">
        <v>1420</v>
      </c>
      <c r="UTR620" s="11" t="e">
        <f>_xlfn.XLOOKUP(UTQ620,'User Stories'!UTL:UTL,'User Stories'!UTM:UTM)</f>
        <v>#N/A</v>
      </c>
      <c r="UTS620" s="55"/>
      <c r="UTU620" s="20" t="s">
        <v>3020</v>
      </c>
      <c r="UTV620" s="11" t="s">
        <v>5986</v>
      </c>
      <c r="UTW620" s="59" t="s">
        <v>5987</v>
      </c>
      <c r="UTX620" s="59" t="s">
        <v>5988</v>
      </c>
      <c r="UTY620" s="59" t="s">
        <v>2984</v>
      </c>
      <c r="UTZ620" s="59" t="s">
        <v>5989</v>
      </c>
      <c r="UUA620" s="59" t="s">
        <v>5990</v>
      </c>
      <c r="UUB620" s="59" t="s">
        <v>257</v>
      </c>
      <c r="UUC620" s="59"/>
      <c r="UUD620" s="59" t="s">
        <v>3019</v>
      </c>
      <c r="UUE620" s="59" t="s">
        <v>2843</v>
      </c>
      <c r="UUF620" s="59" t="s">
        <v>5944</v>
      </c>
      <c r="UUG620" s="11" t="s">
        <v>1420</v>
      </c>
      <c r="UUH620" s="11" t="e">
        <f>_xlfn.XLOOKUP(UUG620,'User Stories'!UUB:UUB,'User Stories'!UUC:UUC)</f>
        <v>#N/A</v>
      </c>
      <c r="UUI620" s="55"/>
      <c r="UUK620" s="20" t="s">
        <v>3020</v>
      </c>
      <c r="UUL620" s="11" t="s">
        <v>5986</v>
      </c>
      <c r="UUM620" s="59" t="s">
        <v>5987</v>
      </c>
      <c r="UUN620" s="59" t="s">
        <v>5988</v>
      </c>
      <c r="UUO620" s="59" t="s">
        <v>2984</v>
      </c>
      <c r="UUP620" s="59" t="s">
        <v>5989</v>
      </c>
      <c r="UUQ620" s="59" t="s">
        <v>5990</v>
      </c>
      <c r="UUR620" s="59" t="s">
        <v>257</v>
      </c>
      <c r="UUS620" s="59"/>
      <c r="UUT620" s="59" t="s">
        <v>3019</v>
      </c>
      <c r="UUU620" s="59" t="s">
        <v>2843</v>
      </c>
      <c r="UUV620" s="59" t="s">
        <v>5944</v>
      </c>
      <c r="UUW620" s="11" t="s">
        <v>1420</v>
      </c>
      <c r="UUX620" s="11" t="e">
        <f>_xlfn.XLOOKUP(UUW620,'User Stories'!UUR:UUR,'User Stories'!UUS:UUS)</f>
        <v>#N/A</v>
      </c>
      <c r="UUY620" s="55"/>
      <c r="UVA620" s="20" t="s">
        <v>3020</v>
      </c>
      <c r="UVB620" s="11" t="s">
        <v>5986</v>
      </c>
      <c r="UVC620" s="59" t="s">
        <v>5987</v>
      </c>
      <c r="UVD620" s="59" t="s">
        <v>5988</v>
      </c>
      <c r="UVE620" s="59" t="s">
        <v>2984</v>
      </c>
      <c r="UVF620" s="59" t="s">
        <v>5989</v>
      </c>
      <c r="UVG620" s="59" t="s">
        <v>5990</v>
      </c>
      <c r="UVH620" s="59" t="s">
        <v>257</v>
      </c>
      <c r="UVI620" s="59"/>
      <c r="UVJ620" s="59" t="s">
        <v>3019</v>
      </c>
      <c r="UVK620" s="59" t="s">
        <v>2843</v>
      </c>
      <c r="UVL620" s="59" t="s">
        <v>5944</v>
      </c>
      <c r="UVM620" s="11" t="s">
        <v>1420</v>
      </c>
      <c r="UVN620" s="11" t="e">
        <f>_xlfn.XLOOKUP(UVM620,'User Stories'!UVH:UVH,'User Stories'!UVI:UVI)</f>
        <v>#N/A</v>
      </c>
      <c r="UVO620" s="55"/>
      <c r="UVQ620" s="20" t="s">
        <v>3020</v>
      </c>
      <c r="UVR620" s="11" t="s">
        <v>5986</v>
      </c>
      <c r="UVS620" s="59" t="s">
        <v>5987</v>
      </c>
      <c r="UVT620" s="59" t="s">
        <v>5988</v>
      </c>
      <c r="UVU620" s="59" t="s">
        <v>2984</v>
      </c>
      <c r="UVV620" s="59" t="s">
        <v>5989</v>
      </c>
      <c r="UVW620" s="59" t="s">
        <v>5990</v>
      </c>
      <c r="UVX620" s="59" t="s">
        <v>257</v>
      </c>
      <c r="UVY620" s="59"/>
      <c r="UVZ620" s="59" t="s">
        <v>3019</v>
      </c>
      <c r="UWA620" s="59" t="s">
        <v>2843</v>
      </c>
      <c r="UWB620" s="59" t="s">
        <v>5944</v>
      </c>
      <c r="UWC620" s="11" t="s">
        <v>1420</v>
      </c>
      <c r="UWD620" s="11" t="e">
        <f>_xlfn.XLOOKUP(UWC620,'User Stories'!UVX:UVX,'User Stories'!UVY:UVY)</f>
        <v>#N/A</v>
      </c>
      <c r="UWE620" s="55"/>
      <c r="UWG620" s="20" t="s">
        <v>3020</v>
      </c>
      <c r="UWH620" s="11" t="s">
        <v>5986</v>
      </c>
      <c r="UWI620" s="59" t="s">
        <v>5987</v>
      </c>
      <c r="UWJ620" s="59" t="s">
        <v>5988</v>
      </c>
      <c r="UWK620" s="59" t="s">
        <v>2984</v>
      </c>
      <c r="UWL620" s="59" t="s">
        <v>5989</v>
      </c>
      <c r="UWM620" s="59" t="s">
        <v>5990</v>
      </c>
      <c r="UWN620" s="59" t="s">
        <v>257</v>
      </c>
      <c r="UWO620" s="59"/>
      <c r="UWP620" s="59" t="s">
        <v>3019</v>
      </c>
      <c r="UWQ620" s="59" t="s">
        <v>2843</v>
      </c>
      <c r="UWR620" s="59" t="s">
        <v>5944</v>
      </c>
      <c r="UWS620" s="11" t="s">
        <v>1420</v>
      </c>
      <c r="UWT620" s="11" t="e">
        <f>_xlfn.XLOOKUP(UWS620,'User Stories'!UWN:UWN,'User Stories'!UWO:UWO)</f>
        <v>#N/A</v>
      </c>
      <c r="UWU620" s="55"/>
      <c r="UWW620" s="20" t="s">
        <v>3020</v>
      </c>
      <c r="UWX620" s="11" t="s">
        <v>5986</v>
      </c>
      <c r="UWY620" s="59" t="s">
        <v>5987</v>
      </c>
      <c r="UWZ620" s="59" t="s">
        <v>5988</v>
      </c>
      <c r="UXA620" s="59" t="s">
        <v>2984</v>
      </c>
      <c r="UXB620" s="59" t="s">
        <v>5989</v>
      </c>
      <c r="UXC620" s="59" t="s">
        <v>5990</v>
      </c>
      <c r="UXD620" s="59" t="s">
        <v>257</v>
      </c>
      <c r="UXE620" s="59"/>
      <c r="UXF620" s="59" t="s">
        <v>3019</v>
      </c>
      <c r="UXG620" s="59" t="s">
        <v>2843</v>
      </c>
      <c r="UXH620" s="59" t="s">
        <v>5944</v>
      </c>
      <c r="UXI620" s="11" t="s">
        <v>1420</v>
      </c>
      <c r="UXJ620" s="11" t="e">
        <f>_xlfn.XLOOKUP(UXI620,'User Stories'!UXD:UXD,'User Stories'!UXE:UXE)</f>
        <v>#N/A</v>
      </c>
      <c r="UXK620" s="55"/>
      <c r="UXM620" s="20" t="s">
        <v>3020</v>
      </c>
      <c r="UXN620" s="11" t="s">
        <v>5986</v>
      </c>
      <c r="UXO620" s="59" t="s">
        <v>5987</v>
      </c>
      <c r="UXP620" s="59" t="s">
        <v>5988</v>
      </c>
      <c r="UXQ620" s="59" t="s">
        <v>2984</v>
      </c>
      <c r="UXR620" s="59" t="s">
        <v>5989</v>
      </c>
      <c r="UXS620" s="59" t="s">
        <v>5990</v>
      </c>
      <c r="UXT620" s="59" t="s">
        <v>257</v>
      </c>
      <c r="UXU620" s="59"/>
      <c r="UXV620" s="59" t="s">
        <v>3019</v>
      </c>
      <c r="UXW620" s="59" t="s">
        <v>2843</v>
      </c>
      <c r="UXX620" s="59" t="s">
        <v>5944</v>
      </c>
      <c r="UXY620" s="11" t="s">
        <v>1420</v>
      </c>
      <c r="UXZ620" s="11" t="e">
        <f>_xlfn.XLOOKUP(UXY620,'User Stories'!UXT:UXT,'User Stories'!UXU:UXU)</f>
        <v>#N/A</v>
      </c>
      <c r="UYA620" s="55"/>
      <c r="UYC620" s="20" t="s">
        <v>3020</v>
      </c>
      <c r="UYD620" s="11" t="s">
        <v>5986</v>
      </c>
      <c r="UYE620" s="59" t="s">
        <v>5987</v>
      </c>
      <c r="UYF620" s="59" t="s">
        <v>5988</v>
      </c>
      <c r="UYG620" s="59" t="s">
        <v>2984</v>
      </c>
      <c r="UYH620" s="59" t="s">
        <v>5989</v>
      </c>
      <c r="UYI620" s="59" t="s">
        <v>5990</v>
      </c>
      <c r="UYJ620" s="59" t="s">
        <v>257</v>
      </c>
      <c r="UYK620" s="59"/>
      <c r="UYL620" s="59" t="s">
        <v>3019</v>
      </c>
      <c r="UYM620" s="59" t="s">
        <v>2843</v>
      </c>
      <c r="UYN620" s="59" t="s">
        <v>5944</v>
      </c>
      <c r="UYO620" s="11" t="s">
        <v>1420</v>
      </c>
      <c r="UYP620" s="11" t="e">
        <f>_xlfn.XLOOKUP(UYO620,'User Stories'!UYJ:UYJ,'User Stories'!UYK:UYK)</f>
        <v>#N/A</v>
      </c>
      <c r="UYQ620" s="55"/>
      <c r="UYS620" s="20" t="s">
        <v>3020</v>
      </c>
      <c r="UYT620" s="11" t="s">
        <v>5986</v>
      </c>
      <c r="UYU620" s="59" t="s">
        <v>5987</v>
      </c>
      <c r="UYV620" s="59" t="s">
        <v>5988</v>
      </c>
      <c r="UYW620" s="59" t="s">
        <v>2984</v>
      </c>
      <c r="UYX620" s="59" t="s">
        <v>5989</v>
      </c>
      <c r="UYY620" s="59" t="s">
        <v>5990</v>
      </c>
      <c r="UYZ620" s="59" t="s">
        <v>257</v>
      </c>
      <c r="UZA620" s="59"/>
      <c r="UZB620" s="59" t="s">
        <v>3019</v>
      </c>
      <c r="UZC620" s="59" t="s">
        <v>2843</v>
      </c>
      <c r="UZD620" s="59" t="s">
        <v>5944</v>
      </c>
      <c r="UZE620" s="11" t="s">
        <v>1420</v>
      </c>
      <c r="UZF620" s="11" t="e">
        <f>_xlfn.XLOOKUP(UZE620,'User Stories'!UYZ:UYZ,'User Stories'!UZA:UZA)</f>
        <v>#N/A</v>
      </c>
      <c r="UZG620" s="55"/>
      <c r="UZI620" s="20" t="s">
        <v>3020</v>
      </c>
      <c r="UZJ620" s="11" t="s">
        <v>5986</v>
      </c>
      <c r="UZK620" s="59" t="s">
        <v>5987</v>
      </c>
      <c r="UZL620" s="59" t="s">
        <v>5988</v>
      </c>
      <c r="UZM620" s="59" t="s">
        <v>2984</v>
      </c>
      <c r="UZN620" s="59" t="s">
        <v>5989</v>
      </c>
      <c r="UZO620" s="59" t="s">
        <v>5990</v>
      </c>
      <c r="UZP620" s="59" t="s">
        <v>257</v>
      </c>
      <c r="UZQ620" s="59"/>
      <c r="UZR620" s="59" t="s">
        <v>3019</v>
      </c>
      <c r="UZS620" s="59" t="s">
        <v>2843</v>
      </c>
      <c r="UZT620" s="59" t="s">
        <v>5944</v>
      </c>
      <c r="UZU620" s="11" t="s">
        <v>1420</v>
      </c>
      <c r="UZV620" s="11" t="e">
        <f>_xlfn.XLOOKUP(UZU620,'User Stories'!UZP:UZP,'User Stories'!UZQ:UZQ)</f>
        <v>#N/A</v>
      </c>
      <c r="UZW620" s="55"/>
      <c r="UZY620" s="20" t="s">
        <v>3020</v>
      </c>
      <c r="UZZ620" s="11" t="s">
        <v>5986</v>
      </c>
      <c r="VAA620" s="59" t="s">
        <v>5987</v>
      </c>
      <c r="VAB620" s="59" t="s">
        <v>5988</v>
      </c>
      <c r="VAC620" s="59" t="s">
        <v>2984</v>
      </c>
      <c r="VAD620" s="59" t="s">
        <v>5989</v>
      </c>
      <c r="VAE620" s="59" t="s">
        <v>5990</v>
      </c>
      <c r="VAF620" s="59" t="s">
        <v>257</v>
      </c>
      <c r="VAG620" s="59"/>
      <c r="VAH620" s="59" t="s">
        <v>3019</v>
      </c>
      <c r="VAI620" s="59" t="s">
        <v>2843</v>
      </c>
      <c r="VAJ620" s="59" t="s">
        <v>5944</v>
      </c>
      <c r="VAK620" s="11" t="s">
        <v>1420</v>
      </c>
      <c r="VAL620" s="11" t="e">
        <f>_xlfn.XLOOKUP(VAK620,'User Stories'!VAF:VAF,'User Stories'!VAG:VAG)</f>
        <v>#N/A</v>
      </c>
      <c r="VAM620" s="55"/>
      <c r="VAO620" s="20" t="s">
        <v>3020</v>
      </c>
      <c r="VAP620" s="11" t="s">
        <v>5986</v>
      </c>
      <c r="VAQ620" s="59" t="s">
        <v>5987</v>
      </c>
      <c r="VAR620" s="59" t="s">
        <v>5988</v>
      </c>
      <c r="VAS620" s="59" t="s">
        <v>2984</v>
      </c>
      <c r="VAT620" s="59" t="s">
        <v>5989</v>
      </c>
      <c r="VAU620" s="59" t="s">
        <v>5990</v>
      </c>
      <c r="VAV620" s="59" t="s">
        <v>257</v>
      </c>
      <c r="VAW620" s="59"/>
      <c r="VAX620" s="59" t="s">
        <v>3019</v>
      </c>
      <c r="VAY620" s="59" t="s">
        <v>2843</v>
      </c>
      <c r="VAZ620" s="59" t="s">
        <v>5944</v>
      </c>
      <c r="VBA620" s="11" t="s">
        <v>1420</v>
      </c>
      <c r="VBB620" s="11" t="e">
        <f>_xlfn.XLOOKUP(VBA620,'User Stories'!VAV:VAV,'User Stories'!VAW:VAW)</f>
        <v>#N/A</v>
      </c>
      <c r="VBC620" s="55"/>
      <c r="VBE620" s="20" t="s">
        <v>3020</v>
      </c>
      <c r="VBF620" s="11" t="s">
        <v>5986</v>
      </c>
      <c r="VBG620" s="59" t="s">
        <v>5987</v>
      </c>
      <c r="VBH620" s="59" t="s">
        <v>5988</v>
      </c>
      <c r="VBI620" s="59" t="s">
        <v>2984</v>
      </c>
      <c r="VBJ620" s="59" t="s">
        <v>5989</v>
      </c>
      <c r="VBK620" s="59" t="s">
        <v>5990</v>
      </c>
      <c r="VBL620" s="59" t="s">
        <v>257</v>
      </c>
      <c r="VBM620" s="59"/>
      <c r="VBN620" s="59" t="s">
        <v>3019</v>
      </c>
      <c r="VBO620" s="59" t="s">
        <v>2843</v>
      </c>
      <c r="VBP620" s="59" t="s">
        <v>5944</v>
      </c>
      <c r="VBQ620" s="11" t="s">
        <v>1420</v>
      </c>
      <c r="VBR620" s="11" t="e">
        <f>_xlfn.XLOOKUP(VBQ620,'User Stories'!VBL:VBL,'User Stories'!VBM:VBM)</f>
        <v>#N/A</v>
      </c>
      <c r="VBS620" s="55"/>
      <c r="VBU620" s="20" t="s">
        <v>3020</v>
      </c>
      <c r="VBV620" s="11" t="s">
        <v>5986</v>
      </c>
      <c r="VBW620" s="59" t="s">
        <v>5987</v>
      </c>
      <c r="VBX620" s="59" t="s">
        <v>5988</v>
      </c>
      <c r="VBY620" s="59" t="s">
        <v>2984</v>
      </c>
      <c r="VBZ620" s="59" t="s">
        <v>5989</v>
      </c>
      <c r="VCA620" s="59" t="s">
        <v>5990</v>
      </c>
      <c r="VCB620" s="59" t="s">
        <v>257</v>
      </c>
      <c r="VCC620" s="59"/>
      <c r="VCD620" s="59" t="s">
        <v>3019</v>
      </c>
      <c r="VCE620" s="59" t="s">
        <v>2843</v>
      </c>
      <c r="VCF620" s="59" t="s">
        <v>5944</v>
      </c>
      <c r="VCG620" s="11" t="s">
        <v>1420</v>
      </c>
      <c r="VCH620" s="11" t="e">
        <f>_xlfn.XLOOKUP(VCG620,'User Stories'!VCB:VCB,'User Stories'!VCC:VCC)</f>
        <v>#N/A</v>
      </c>
      <c r="VCI620" s="55"/>
      <c r="VCK620" s="20" t="s">
        <v>3020</v>
      </c>
      <c r="VCL620" s="11" t="s">
        <v>5986</v>
      </c>
      <c r="VCM620" s="59" t="s">
        <v>5987</v>
      </c>
      <c r="VCN620" s="59" t="s">
        <v>5988</v>
      </c>
      <c r="VCO620" s="59" t="s">
        <v>2984</v>
      </c>
      <c r="VCP620" s="59" t="s">
        <v>5989</v>
      </c>
      <c r="VCQ620" s="59" t="s">
        <v>5990</v>
      </c>
      <c r="VCR620" s="59" t="s">
        <v>257</v>
      </c>
      <c r="VCS620" s="59"/>
      <c r="VCT620" s="59" t="s">
        <v>3019</v>
      </c>
      <c r="VCU620" s="59" t="s">
        <v>2843</v>
      </c>
      <c r="VCV620" s="59" t="s">
        <v>5944</v>
      </c>
      <c r="VCW620" s="11" t="s">
        <v>1420</v>
      </c>
      <c r="VCX620" s="11" t="e">
        <f>_xlfn.XLOOKUP(VCW620,'User Stories'!VCR:VCR,'User Stories'!VCS:VCS)</f>
        <v>#N/A</v>
      </c>
      <c r="VCY620" s="55"/>
      <c r="VDA620" s="20" t="s">
        <v>3020</v>
      </c>
      <c r="VDB620" s="11" t="s">
        <v>5986</v>
      </c>
      <c r="VDC620" s="59" t="s">
        <v>5987</v>
      </c>
      <c r="VDD620" s="59" t="s">
        <v>5988</v>
      </c>
      <c r="VDE620" s="59" t="s">
        <v>2984</v>
      </c>
      <c r="VDF620" s="59" t="s">
        <v>5989</v>
      </c>
      <c r="VDG620" s="59" t="s">
        <v>5990</v>
      </c>
      <c r="VDH620" s="59" t="s">
        <v>257</v>
      </c>
      <c r="VDI620" s="59"/>
      <c r="VDJ620" s="59" t="s">
        <v>3019</v>
      </c>
      <c r="VDK620" s="59" t="s">
        <v>2843</v>
      </c>
      <c r="VDL620" s="59" t="s">
        <v>5944</v>
      </c>
      <c r="VDM620" s="11" t="s">
        <v>1420</v>
      </c>
      <c r="VDN620" s="11" t="e">
        <f>_xlfn.XLOOKUP(VDM620,'User Stories'!VDH:VDH,'User Stories'!VDI:VDI)</f>
        <v>#N/A</v>
      </c>
      <c r="VDO620" s="55"/>
      <c r="VDQ620" s="20" t="s">
        <v>3020</v>
      </c>
      <c r="VDR620" s="11" t="s">
        <v>5986</v>
      </c>
      <c r="VDS620" s="59" t="s">
        <v>5987</v>
      </c>
      <c r="VDT620" s="59" t="s">
        <v>5988</v>
      </c>
      <c r="VDU620" s="59" t="s">
        <v>2984</v>
      </c>
      <c r="VDV620" s="59" t="s">
        <v>5989</v>
      </c>
      <c r="VDW620" s="59" t="s">
        <v>5990</v>
      </c>
      <c r="VDX620" s="59" t="s">
        <v>257</v>
      </c>
      <c r="VDY620" s="59"/>
      <c r="VDZ620" s="59" t="s">
        <v>3019</v>
      </c>
      <c r="VEA620" s="59" t="s">
        <v>2843</v>
      </c>
      <c r="VEB620" s="59" t="s">
        <v>5944</v>
      </c>
      <c r="VEC620" s="11" t="s">
        <v>1420</v>
      </c>
      <c r="VED620" s="11" t="e">
        <f>_xlfn.XLOOKUP(VEC620,'User Stories'!VDX:VDX,'User Stories'!VDY:VDY)</f>
        <v>#N/A</v>
      </c>
      <c r="VEE620" s="55"/>
      <c r="VEG620" s="20" t="s">
        <v>3020</v>
      </c>
      <c r="VEH620" s="11" t="s">
        <v>5986</v>
      </c>
      <c r="VEI620" s="59" t="s">
        <v>5987</v>
      </c>
      <c r="VEJ620" s="59" t="s">
        <v>5988</v>
      </c>
      <c r="VEK620" s="59" t="s">
        <v>2984</v>
      </c>
      <c r="VEL620" s="59" t="s">
        <v>5989</v>
      </c>
      <c r="VEM620" s="59" t="s">
        <v>5990</v>
      </c>
      <c r="VEN620" s="59" t="s">
        <v>257</v>
      </c>
      <c r="VEO620" s="59"/>
      <c r="VEP620" s="59" t="s">
        <v>3019</v>
      </c>
      <c r="VEQ620" s="59" t="s">
        <v>2843</v>
      </c>
      <c r="VER620" s="59" t="s">
        <v>5944</v>
      </c>
      <c r="VES620" s="11" t="s">
        <v>1420</v>
      </c>
      <c r="VET620" s="11" t="e">
        <f>_xlfn.XLOOKUP(VES620,'User Stories'!VEN:VEN,'User Stories'!VEO:VEO)</f>
        <v>#N/A</v>
      </c>
      <c r="VEU620" s="55"/>
      <c r="VEW620" s="20" t="s">
        <v>3020</v>
      </c>
      <c r="VEX620" s="11" t="s">
        <v>5986</v>
      </c>
      <c r="VEY620" s="59" t="s">
        <v>5987</v>
      </c>
      <c r="VEZ620" s="59" t="s">
        <v>5988</v>
      </c>
      <c r="VFA620" s="59" t="s">
        <v>2984</v>
      </c>
      <c r="VFB620" s="59" t="s">
        <v>5989</v>
      </c>
      <c r="VFC620" s="59" t="s">
        <v>5990</v>
      </c>
      <c r="VFD620" s="59" t="s">
        <v>257</v>
      </c>
      <c r="VFE620" s="59"/>
      <c r="VFF620" s="59" t="s">
        <v>3019</v>
      </c>
      <c r="VFG620" s="59" t="s">
        <v>2843</v>
      </c>
      <c r="VFH620" s="59" t="s">
        <v>5944</v>
      </c>
      <c r="VFI620" s="11" t="s">
        <v>1420</v>
      </c>
      <c r="VFJ620" s="11" t="e">
        <f>_xlfn.XLOOKUP(VFI620,'User Stories'!VFD:VFD,'User Stories'!VFE:VFE)</f>
        <v>#N/A</v>
      </c>
      <c r="VFK620" s="55"/>
      <c r="VFM620" s="20" t="s">
        <v>3020</v>
      </c>
      <c r="VFN620" s="11" t="s">
        <v>5986</v>
      </c>
      <c r="VFO620" s="59" t="s">
        <v>5987</v>
      </c>
      <c r="VFP620" s="59" t="s">
        <v>5988</v>
      </c>
      <c r="VFQ620" s="59" t="s">
        <v>2984</v>
      </c>
      <c r="VFR620" s="59" t="s">
        <v>5989</v>
      </c>
      <c r="VFS620" s="59" t="s">
        <v>5990</v>
      </c>
      <c r="VFT620" s="59" t="s">
        <v>257</v>
      </c>
      <c r="VFU620" s="59"/>
      <c r="VFV620" s="59" t="s">
        <v>3019</v>
      </c>
      <c r="VFW620" s="59" t="s">
        <v>2843</v>
      </c>
      <c r="VFX620" s="59" t="s">
        <v>5944</v>
      </c>
      <c r="VFY620" s="11" t="s">
        <v>1420</v>
      </c>
      <c r="VFZ620" s="11" t="e">
        <f>_xlfn.XLOOKUP(VFY620,'User Stories'!VFT:VFT,'User Stories'!VFU:VFU)</f>
        <v>#N/A</v>
      </c>
      <c r="VGA620" s="55"/>
      <c r="VGC620" s="20" t="s">
        <v>3020</v>
      </c>
      <c r="VGD620" s="11" t="s">
        <v>5986</v>
      </c>
      <c r="VGE620" s="59" t="s">
        <v>5987</v>
      </c>
      <c r="VGF620" s="59" t="s">
        <v>5988</v>
      </c>
      <c r="VGG620" s="59" t="s">
        <v>2984</v>
      </c>
      <c r="VGH620" s="59" t="s">
        <v>5989</v>
      </c>
      <c r="VGI620" s="59" t="s">
        <v>5990</v>
      </c>
      <c r="VGJ620" s="59" t="s">
        <v>257</v>
      </c>
      <c r="VGK620" s="59"/>
      <c r="VGL620" s="59" t="s">
        <v>3019</v>
      </c>
      <c r="VGM620" s="59" t="s">
        <v>2843</v>
      </c>
      <c r="VGN620" s="59" t="s">
        <v>5944</v>
      </c>
      <c r="VGO620" s="11" t="s">
        <v>1420</v>
      </c>
      <c r="VGP620" s="11" t="e">
        <f>_xlfn.XLOOKUP(VGO620,'User Stories'!VGJ:VGJ,'User Stories'!VGK:VGK)</f>
        <v>#N/A</v>
      </c>
      <c r="VGQ620" s="55"/>
      <c r="VGS620" s="20" t="s">
        <v>3020</v>
      </c>
      <c r="VGT620" s="11" t="s">
        <v>5986</v>
      </c>
      <c r="VGU620" s="59" t="s">
        <v>5987</v>
      </c>
      <c r="VGV620" s="59" t="s">
        <v>5988</v>
      </c>
      <c r="VGW620" s="59" t="s">
        <v>2984</v>
      </c>
      <c r="VGX620" s="59" t="s">
        <v>5989</v>
      </c>
      <c r="VGY620" s="59" t="s">
        <v>5990</v>
      </c>
      <c r="VGZ620" s="59" t="s">
        <v>257</v>
      </c>
      <c r="VHA620" s="59"/>
      <c r="VHB620" s="59" t="s">
        <v>3019</v>
      </c>
      <c r="VHC620" s="59" t="s">
        <v>2843</v>
      </c>
      <c r="VHD620" s="59" t="s">
        <v>5944</v>
      </c>
      <c r="VHE620" s="11" t="s">
        <v>1420</v>
      </c>
      <c r="VHF620" s="11" t="e">
        <f>_xlfn.XLOOKUP(VHE620,'User Stories'!VGZ:VGZ,'User Stories'!VHA:VHA)</f>
        <v>#N/A</v>
      </c>
      <c r="VHG620" s="55"/>
      <c r="VHI620" s="20" t="s">
        <v>3020</v>
      </c>
      <c r="VHJ620" s="11" t="s">
        <v>5986</v>
      </c>
      <c r="VHK620" s="59" t="s">
        <v>5987</v>
      </c>
      <c r="VHL620" s="59" t="s">
        <v>5988</v>
      </c>
      <c r="VHM620" s="59" t="s">
        <v>2984</v>
      </c>
      <c r="VHN620" s="59" t="s">
        <v>5989</v>
      </c>
      <c r="VHO620" s="59" t="s">
        <v>5990</v>
      </c>
      <c r="VHP620" s="59" t="s">
        <v>257</v>
      </c>
      <c r="VHQ620" s="59"/>
      <c r="VHR620" s="59" t="s">
        <v>3019</v>
      </c>
      <c r="VHS620" s="59" t="s">
        <v>2843</v>
      </c>
      <c r="VHT620" s="59" t="s">
        <v>5944</v>
      </c>
      <c r="VHU620" s="11" t="s">
        <v>1420</v>
      </c>
      <c r="VHV620" s="11" t="e">
        <f>_xlfn.XLOOKUP(VHU620,'User Stories'!VHP:VHP,'User Stories'!VHQ:VHQ)</f>
        <v>#N/A</v>
      </c>
      <c r="VHW620" s="55"/>
      <c r="VHY620" s="20" t="s">
        <v>3020</v>
      </c>
      <c r="VHZ620" s="11" t="s">
        <v>5986</v>
      </c>
      <c r="VIA620" s="59" t="s">
        <v>5987</v>
      </c>
      <c r="VIB620" s="59" t="s">
        <v>5988</v>
      </c>
      <c r="VIC620" s="59" t="s">
        <v>2984</v>
      </c>
      <c r="VID620" s="59" t="s">
        <v>5989</v>
      </c>
      <c r="VIE620" s="59" t="s">
        <v>5990</v>
      </c>
      <c r="VIF620" s="59" t="s">
        <v>257</v>
      </c>
      <c r="VIG620" s="59"/>
      <c r="VIH620" s="59" t="s">
        <v>3019</v>
      </c>
      <c r="VII620" s="59" t="s">
        <v>2843</v>
      </c>
      <c r="VIJ620" s="59" t="s">
        <v>5944</v>
      </c>
      <c r="VIK620" s="11" t="s">
        <v>1420</v>
      </c>
      <c r="VIL620" s="11" t="e">
        <f>_xlfn.XLOOKUP(VIK620,'User Stories'!VIF:VIF,'User Stories'!VIG:VIG)</f>
        <v>#N/A</v>
      </c>
      <c r="VIM620" s="55"/>
      <c r="VIO620" s="20" t="s">
        <v>3020</v>
      </c>
      <c r="VIP620" s="11" t="s">
        <v>5986</v>
      </c>
      <c r="VIQ620" s="59" t="s">
        <v>5987</v>
      </c>
      <c r="VIR620" s="59" t="s">
        <v>5988</v>
      </c>
      <c r="VIS620" s="59" t="s">
        <v>2984</v>
      </c>
      <c r="VIT620" s="59" t="s">
        <v>5989</v>
      </c>
      <c r="VIU620" s="59" t="s">
        <v>5990</v>
      </c>
      <c r="VIV620" s="59" t="s">
        <v>257</v>
      </c>
      <c r="VIW620" s="59"/>
      <c r="VIX620" s="59" t="s">
        <v>3019</v>
      </c>
      <c r="VIY620" s="59" t="s">
        <v>2843</v>
      </c>
      <c r="VIZ620" s="59" t="s">
        <v>5944</v>
      </c>
      <c r="VJA620" s="11" t="s">
        <v>1420</v>
      </c>
      <c r="VJB620" s="11" t="e">
        <f>_xlfn.XLOOKUP(VJA620,'User Stories'!VIV:VIV,'User Stories'!VIW:VIW)</f>
        <v>#N/A</v>
      </c>
      <c r="VJC620" s="55"/>
      <c r="VJE620" s="20" t="s">
        <v>3020</v>
      </c>
      <c r="VJF620" s="11" t="s">
        <v>5986</v>
      </c>
      <c r="VJG620" s="59" t="s">
        <v>5987</v>
      </c>
      <c r="VJH620" s="59" t="s">
        <v>5988</v>
      </c>
      <c r="VJI620" s="59" t="s">
        <v>2984</v>
      </c>
      <c r="VJJ620" s="59" t="s">
        <v>5989</v>
      </c>
      <c r="VJK620" s="59" t="s">
        <v>5990</v>
      </c>
      <c r="VJL620" s="59" t="s">
        <v>257</v>
      </c>
      <c r="VJM620" s="59"/>
      <c r="VJN620" s="59" t="s">
        <v>3019</v>
      </c>
      <c r="VJO620" s="59" t="s">
        <v>2843</v>
      </c>
      <c r="VJP620" s="59" t="s">
        <v>5944</v>
      </c>
      <c r="VJQ620" s="11" t="s">
        <v>1420</v>
      </c>
      <c r="VJR620" s="11" t="e">
        <f>_xlfn.XLOOKUP(VJQ620,'User Stories'!VJL:VJL,'User Stories'!VJM:VJM)</f>
        <v>#N/A</v>
      </c>
      <c r="VJS620" s="55"/>
      <c r="VJU620" s="20" t="s">
        <v>3020</v>
      </c>
      <c r="VJV620" s="11" t="s">
        <v>5986</v>
      </c>
      <c r="VJW620" s="59" t="s">
        <v>5987</v>
      </c>
      <c r="VJX620" s="59" t="s">
        <v>5988</v>
      </c>
      <c r="VJY620" s="59" t="s">
        <v>2984</v>
      </c>
      <c r="VJZ620" s="59" t="s">
        <v>5989</v>
      </c>
      <c r="VKA620" s="59" t="s">
        <v>5990</v>
      </c>
      <c r="VKB620" s="59" t="s">
        <v>257</v>
      </c>
      <c r="VKC620" s="59"/>
      <c r="VKD620" s="59" t="s">
        <v>3019</v>
      </c>
      <c r="VKE620" s="59" t="s">
        <v>2843</v>
      </c>
      <c r="VKF620" s="59" t="s">
        <v>5944</v>
      </c>
      <c r="VKG620" s="11" t="s">
        <v>1420</v>
      </c>
      <c r="VKH620" s="11" t="e">
        <f>_xlfn.XLOOKUP(VKG620,'User Stories'!VKB:VKB,'User Stories'!VKC:VKC)</f>
        <v>#N/A</v>
      </c>
      <c r="VKI620" s="55"/>
      <c r="VKK620" s="20" t="s">
        <v>3020</v>
      </c>
      <c r="VKL620" s="11" t="s">
        <v>5986</v>
      </c>
      <c r="VKM620" s="59" t="s">
        <v>5987</v>
      </c>
      <c r="VKN620" s="59" t="s">
        <v>5988</v>
      </c>
      <c r="VKO620" s="59" t="s">
        <v>2984</v>
      </c>
      <c r="VKP620" s="59" t="s">
        <v>5989</v>
      </c>
      <c r="VKQ620" s="59" t="s">
        <v>5990</v>
      </c>
      <c r="VKR620" s="59" t="s">
        <v>257</v>
      </c>
      <c r="VKS620" s="59"/>
      <c r="VKT620" s="59" t="s">
        <v>3019</v>
      </c>
      <c r="VKU620" s="59" t="s">
        <v>2843</v>
      </c>
      <c r="VKV620" s="59" t="s">
        <v>5944</v>
      </c>
      <c r="VKW620" s="11" t="s">
        <v>1420</v>
      </c>
      <c r="VKX620" s="11" t="e">
        <f>_xlfn.XLOOKUP(VKW620,'User Stories'!VKR:VKR,'User Stories'!VKS:VKS)</f>
        <v>#N/A</v>
      </c>
      <c r="VKY620" s="55"/>
      <c r="VLA620" s="20" t="s">
        <v>3020</v>
      </c>
      <c r="VLB620" s="11" t="s">
        <v>5986</v>
      </c>
      <c r="VLC620" s="59" t="s">
        <v>5987</v>
      </c>
      <c r="VLD620" s="59" t="s">
        <v>5988</v>
      </c>
      <c r="VLE620" s="59" t="s">
        <v>2984</v>
      </c>
      <c r="VLF620" s="59" t="s">
        <v>5989</v>
      </c>
      <c r="VLG620" s="59" t="s">
        <v>5990</v>
      </c>
      <c r="VLH620" s="59" t="s">
        <v>257</v>
      </c>
      <c r="VLI620" s="59"/>
      <c r="VLJ620" s="59" t="s">
        <v>3019</v>
      </c>
      <c r="VLK620" s="59" t="s">
        <v>2843</v>
      </c>
      <c r="VLL620" s="59" t="s">
        <v>5944</v>
      </c>
      <c r="VLM620" s="11" t="s">
        <v>1420</v>
      </c>
      <c r="VLN620" s="11" t="e">
        <f>_xlfn.XLOOKUP(VLM620,'User Stories'!VLH:VLH,'User Stories'!VLI:VLI)</f>
        <v>#N/A</v>
      </c>
      <c r="VLO620" s="55"/>
      <c r="VLQ620" s="20" t="s">
        <v>3020</v>
      </c>
      <c r="VLR620" s="11" t="s">
        <v>5986</v>
      </c>
      <c r="VLS620" s="59" t="s">
        <v>5987</v>
      </c>
      <c r="VLT620" s="59" t="s">
        <v>5988</v>
      </c>
      <c r="VLU620" s="59" t="s">
        <v>2984</v>
      </c>
      <c r="VLV620" s="59" t="s">
        <v>5989</v>
      </c>
      <c r="VLW620" s="59" t="s">
        <v>5990</v>
      </c>
      <c r="VLX620" s="59" t="s">
        <v>257</v>
      </c>
      <c r="VLY620" s="59"/>
      <c r="VLZ620" s="59" t="s">
        <v>3019</v>
      </c>
      <c r="VMA620" s="59" t="s">
        <v>2843</v>
      </c>
      <c r="VMB620" s="59" t="s">
        <v>5944</v>
      </c>
      <c r="VMC620" s="11" t="s">
        <v>1420</v>
      </c>
      <c r="VMD620" s="11" t="e">
        <f>_xlfn.XLOOKUP(VMC620,'User Stories'!VLX:VLX,'User Stories'!VLY:VLY)</f>
        <v>#N/A</v>
      </c>
      <c r="VME620" s="55"/>
      <c r="VMG620" s="20" t="s">
        <v>3020</v>
      </c>
      <c r="VMH620" s="11" t="s">
        <v>5986</v>
      </c>
      <c r="VMI620" s="59" t="s">
        <v>5987</v>
      </c>
      <c r="VMJ620" s="59" t="s">
        <v>5988</v>
      </c>
      <c r="VMK620" s="59" t="s">
        <v>2984</v>
      </c>
      <c r="VML620" s="59" t="s">
        <v>5989</v>
      </c>
      <c r="VMM620" s="59" t="s">
        <v>5990</v>
      </c>
      <c r="VMN620" s="59" t="s">
        <v>257</v>
      </c>
      <c r="VMO620" s="59"/>
      <c r="VMP620" s="59" t="s">
        <v>3019</v>
      </c>
      <c r="VMQ620" s="59" t="s">
        <v>2843</v>
      </c>
      <c r="VMR620" s="59" t="s">
        <v>5944</v>
      </c>
      <c r="VMS620" s="11" t="s">
        <v>1420</v>
      </c>
      <c r="VMT620" s="11" t="e">
        <f>_xlfn.XLOOKUP(VMS620,'User Stories'!VMN:VMN,'User Stories'!VMO:VMO)</f>
        <v>#N/A</v>
      </c>
      <c r="VMU620" s="55"/>
      <c r="VMW620" s="20" t="s">
        <v>3020</v>
      </c>
      <c r="VMX620" s="11" t="s">
        <v>5986</v>
      </c>
      <c r="VMY620" s="59" t="s">
        <v>5987</v>
      </c>
      <c r="VMZ620" s="59" t="s">
        <v>5988</v>
      </c>
      <c r="VNA620" s="59" t="s">
        <v>2984</v>
      </c>
      <c r="VNB620" s="59" t="s">
        <v>5989</v>
      </c>
      <c r="VNC620" s="59" t="s">
        <v>5990</v>
      </c>
      <c r="VND620" s="59" t="s">
        <v>257</v>
      </c>
      <c r="VNE620" s="59"/>
      <c r="VNF620" s="59" t="s">
        <v>3019</v>
      </c>
      <c r="VNG620" s="59" t="s">
        <v>2843</v>
      </c>
      <c r="VNH620" s="59" t="s">
        <v>5944</v>
      </c>
      <c r="VNI620" s="11" t="s">
        <v>1420</v>
      </c>
      <c r="VNJ620" s="11" t="e">
        <f>_xlfn.XLOOKUP(VNI620,'User Stories'!VND:VND,'User Stories'!VNE:VNE)</f>
        <v>#N/A</v>
      </c>
      <c r="VNK620" s="55"/>
      <c r="VNM620" s="20" t="s">
        <v>3020</v>
      </c>
      <c r="VNN620" s="11" t="s">
        <v>5986</v>
      </c>
      <c r="VNO620" s="59" t="s">
        <v>5987</v>
      </c>
      <c r="VNP620" s="59" t="s">
        <v>5988</v>
      </c>
      <c r="VNQ620" s="59" t="s">
        <v>2984</v>
      </c>
      <c r="VNR620" s="59" t="s">
        <v>5989</v>
      </c>
      <c r="VNS620" s="59" t="s">
        <v>5990</v>
      </c>
      <c r="VNT620" s="59" t="s">
        <v>257</v>
      </c>
      <c r="VNU620" s="59"/>
      <c r="VNV620" s="59" t="s">
        <v>3019</v>
      </c>
      <c r="VNW620" s="59" t="s">
        <v>2843</v>
      </c>
      <c r="VNX620" s="59" t="s">
        <v>5944</v>
      </c>
      <c r="VNY620" s="11" t="s">
        <v>1420</v>
      </c>
      <c r="VNZ620" s="11" t="e">
        <f>_xlfn.XLOOKUP(VNY620,'User Stories'!VNT:VNT,'User Stories'!VNU:VNU)</f>
        <v>#N/A</v>
      </c>
      <c r="VOA620" s="55"/>
      <c r="VOC620" s="20" t="s">
        <v>3020</v>
      </c>
      <c r="VOD620" s="11" t="s">
        <v>5986</v>
      </c>
      <c r="VOE620" s="59" t="s">
        <v>5987</v>
      </c>
      <c r="VOF620" s="59" t="s">
        <v>5988</v>
      </c>
      <c r="VOG620" s="59" t="s">
        <v>2984</v>
      </c>
      <c r="VOH620" s="59" t="s">
        <v>5989</v>
      </c>
      <c r="VOI620" s="59" t="s">
        <v>5990</v>
      </c>
      <c r="VOJ620" s="59" t="s">
        <v>257</v>
      </c>
      <c r="VOK620" s="59"/>
      <c r="VOL620" s="59" t="s">
        <v>3019</v>
      </c>
      <c r="VOM620" s="59" t="s">
        <v>2843</v>
      </c>
      <c r="VON620" s="59" t="s">
        <v>5944</v>
      </c>
      <c r="VOO620" s="11" t="s">
        <v>1420</v>
      </c>
      <c r="VOP620" s="11" t="e">
        <f>_xlfn.XLOOKUP(VOO620,'User Stories'!VOJ:VOJ,'User Stories'!VOK:VOK)</f>
        <v>#N/A</v>
      </c>
      <c r="VOQ620" s="55"/>
      <c r="VOS620" s="20" t="s">
        <v>3020</v>
      </c>
      <c r="VOT620" s="11" t="s">
        <v>5986</v>
      </c>
      <c r="VOU620" s="59" t="s">
        <v>5987</v>
      </c>
      <c r="VOV620" s="59" t="s">
        <v>5988</v>
      </c>
      <c r="VOW620" s="59" t="s">
        <v>2984</v>
      </c>
      <c r="VOX620" s="59" t="s">
        <v>5989</v>
      </c>
      <c r="VOY620" s="59" t="s">
        <v>5990</v>
      </c>
      <c r="VOZ620" s="59" t="s">
        <v>257</v>
      </c>
      <c r="VPA620" s="59"/>
      <c r="VPB620" s="59" t="s">
        <v>3019</v>
      </c>
      <c r="VPC620" s="59" t="s">
        <v>2843</v>
      </c>
      <c r="VPD620" s="59" t="s">
        <v>5944</v>
      </c>
      <c r="VPE620" s="11" t="s">
        <v>1420</v>
      </c>
      <c r="VPF620" s="11" t="e">
        <f>_xlfn.XLOOKUP(VPE620,'User Stories'!VOZ:VOZ,'User Stories'!VPA:VPA)</f>
        <v>#N/A</v>
      </c>
      <c r="VPG620" s="55"/>
      <c r="VPI620" s="20" t="s">
        <v>3020</v>
      </c>
      <c r="VPJ620" s="11" t="s">
        <v>5986</v>
      </c>
      <c r="VPK620" s="59" t="s">
        <v>5987</v>
      </c>
      <c r="VPL620" s="59" t="s">
        <v>5988</v>
      </c>
      <c r="VPM620" s="59" t="s">
        <v>2984</v>
      </c>
      <c r="VPN620" s="59" t="s">
        <v>5989</v>
      </c>
      <c r="VPO620" s="59" t="s">
        <v>5990</v>
      </c>
      <c r="VPP620" s="59" t="s">
        <v>257</v>
      </c>
      <c r="VPQ620" s="59"/>
      <c r="VPR620" s="59" t="s">
        <v>3019</v>
      </c>
      <c r="VPS620" s="59" t="s">
        <v>2843</v>
      </c>
      <c r="VPT620" s="59" t="s">
        <v>5944</v>
      </c>
      <c r="VPU620" s="11" t="s">
        <v>1420</v>
      </c>
      <c r="VPV620" s="11" t="e">
        <f>_xlfn.XLOOKUP(VPU620,'User Stories'!VPP:VPP,'User Stories'!VPQ:VPQ)</f>
        <v>#N/A</v>
      </c>
      <c r="VPW620" s="55"/>
      <c r="VPY620" s="20" t="s">
        <v>3020</v>
      </c>
      <c r="VPZ620" s="11" t="s">
        <v>5986</v>
      </c>
      <c r="VQA620" s="59" t="s">
        <v>5987</v>
      </c>
      <c r="VQB620" s="59" t="s">
        <v>5988</v>
      </c>
      <c r="VQC620" s="59" t="s">
        <v>2984</v>
      </c>
      <c r="VQD620" s="59" t="s">
        <v>5989</v>
      </c>
      <c r="VQE620" s="59" t="s">
        <v>5990</v>
      </c>
      <c r="VQF620" s="59" t="s">
        <v>257</v>
      </c>
      <c r="VQG620" s="59"/>
      <c r="VQH620" s="59" t="s">
        <v>3019</v>
      </c>
      <c r="VQI620" s="59" t="s">
        <v>2843</v>
      </c>
      <c r="VQJ620" s="59" t="s">
        <v>5944</v>
      </c>
      <c r="VQK620" s="11" t="s">
        <v>1420</v>
      </c>
      <c r="VQL620" s="11" t="e">
        <f>_xlfn.XLOOKUP(VQK620,'User Stories'!VQF:VQF,'User Stories'!VQG:VQG)</f>
        <v>#N/A</v>
      </c>
      <c r="VQM620" s="55"/>
      <c r="VQO620" s="20" t="s">
        <v>3020</v>
      </c>
      <c r="VQP620" s="11" t="s">
        <v>5986</v>
      </c>
      <c r="VQQ620" s="59" t="s">
        <v>5987</v>
      </c>
      <c r="VQR620" s="59" t="s">
        <v>5988</v>
      </c>
      <c r="VQS620" s="59" t="s">
        <v>2984</v>
      </c>
      <c r="VQT620" s="59" t="s">
        <v>5989</v>
      </c>
      <c r="VQU620" s="59" t="s">
        <v>5990</v>
      </c>
      <c r="VQV620" s="59" t="s">
        <v>257</v>
      </c>
      <c r="VQW620" s="59"/>
      <c r="VQX620" s="59" t="s">
        <v>3019</v>
      </c>
      <c r="VQY620" s="59" t="s">
        <v>2843</v>
      </c>
      <c r="VQZ620" s="59" t="s">
        <v>5944</v>
      </c>
      <c r="VRA620" s="11" t="s">
        <v>1420</v>
      </c>
      <c r="VRB620" s="11" t="e">
        <f>_xlfn.XLOOKUP(VRA620,'User Stories'!VQV:VQV,'User Stories'!VQW:VQW)</f>
        <v>#N/A</v>
      </c>
      <c r="VRC620" s="55"/>
      <c r="VRE620" s="20" t="s">
        <v>3020</v>
      </c>
      <c r="VRF620" s="11" t="s">
        <v>5986</v>
      </c>
      <c r="VRG620" s="59" t="s">
        <v>5987</v>
      </c>
      <c r="VRH620" s="59" t="s">
        <v>5988</v>
      </c>
      <c r="VRI620" s="59" t="s">
        <v>2984</v>
      </c>
      <c r="VRJ620" s="59" t="s">
        <v>5989</v>
      </c>
      <c r="VRK620" s="59" t="s">
        <v>5990</v>
      </c>
      <c r="VRL620" s="59" t="s">
        <v>257</v>
      </c>
      <c r="VRM620" s="59"/>
      <c r="VRN620" s="59" t="s">
        <v>3019</v>
      </c>
      <c r="VRO620" s="59" t="s">
        <v>2843</v>
      </c>
      <c r="VRP620" s="59" t="s">
        <v>5944</v>
      </c>
      <c r="VRQ620" s="11" t="s">
        <v>1420</v>
      </c>
      <c r="VRR620" s="11" t="e">
        <f>_xlfn.XLOOKUP(VRQ620,'User Stories'!VRL:VRL,'User Stories'!VRM:VRM)</f>
        <v>#N/A</v>
      </c>
      <c r="VRS620" s="55"/>
      <c r="VRU620" s="20" t="s">
        <v>3020</v>
      </c>
      <c r="VRV620" s="11" t="s">
        <v>5986</v>
      </c>
      <c r="VRW620" s="59" t="s">
        <v>5987</v>
      </c>
      <c r="VRX620" s="59" t="s">
        <v>5988</v>
      </c>
      <c r="VRY620" s="59" t="s">
        <v>2984</v>
      </c>
      <c r="VRZ620" s="59" t="s">
        <v>5989</v>
      </c>
      <c r="VSA620" s="59" t="s">
        <v>5990</v>
      </c>
      <c r="VSB620" s="59" t="s">
        <v>257</v>
      </c>
      <c r="VSC620" s="59"/>
      <c r="VSD620" s="59" t="s">
        <v>3019</v>
      </c>
      <c r="VSE620" s="59" t="s">
        <v>2843</v>
      </c>
      <c r="VSF620" s="59" t="s">
        <v>5944</v>
      </c>
      <c r="VSG620" s="11" t="s">
        <v>1420</v>
      </c>
      <c r="VSH620" s="11" t="e">
        <f>_xlfn.XLOOKUP(VSG620,'User Stories'!VSB:VSB,'User Stories'!VSC:VSC)</f>
        <v>#N/A</v>
      </c>
      <c r="VSI620" s="55"/>
      <c r="VSK620" s="20" t="s">
        <v>3020</v>
      </c>
      <c r="VSL620" s="11" t="s">
        <v>5986</v>
      </c>
      <c r="VSM620" s="59" t="s">
        <v>5987</v>
      </c>
      <c r="VSN620" s="59" t="s">
        <v>5988</v>
      </c>
      <c r="VSO620" s="59" t="s">
        <v>2984</v>
      </c>
      <c r="VSP620" s="59" t="s">
        <v>5989</v>
      </c>
      <c r="VSQ620" s="59" t="s">
        <v>5990</v>
      </c>
      <c r="VSR620" s="59" t="s">
        <v>257</v>
      </c>
      <c r="VSS620" s="59"/>
      <c r="VST620" s="59" t="s">
        <v>3019</v>
      </c>
      <c r="VSU620" s="59" t="s">
        <v>2843</v>
      </c>
      <c r="VSV620" s="59" t="s">
        <v>5944</v>
      </c>
      <c r="VSW620" s="11" t="s">
        <v>1420</v>
      </c>
      <c r="VSX620" s="11" t="e">
        <f>_xlfn.XLOOKUP(VSW620,'User Stories'!VSR:VSR,'User Stories'!VSS:VSS)</f>
        <v>#N/A</v>
      </c>
      <c r="VSY620" s="55"/>
      <c r="VTA620" s="20" t="s">
        <v>3020</v>
      </c>
      <c r="VTB620" s="11" t="s">
        <v>5986</v>
      </c>
      <c r="VTC620" s="59" t="s">
        <v>5987</v>
      </c>
      <c r="VTD620" s="59" t="s">
        <v>5988</v>
      </c>
      <c r="VTE620" s="59" t="s">
        <v>2984</v>
      </c>
      <c r="VTF620" s="59" t="s">
        <v>5989</v>
      </c>
      <c r="VTG620" s="59" t="s">
        <v>5990</v>
      </c>
      <c r="VTH620" s="59" t="s">
        <v>257</v>
      </c>
      <c r="VTI620" s="59"/>
      <c r="VTJ620" s="59" t="s">
        <v>3019</v>
      </c>
      <c r="VTK620" s="59" t="s">
        <v>2843</v>
      </c>
      <c r="VTL620" s="59" t="s">
        <v>5944</v>
      </c>
      <c r="VTM620" s="11" t="s">
        <v>1420</v>
      </c>
      <c r="VTN620" s="11" t="e">
        <f>_xlfn.XLOOKUP(VTM620,'User Stories'!VTH:VTH,'User Stories'!VTI:VTI)</f>
        <v>#N/A</v>
      </c>
      <c r="VTO620" s="55"/>
      <c r="VTQ620" s="20" t="s">
        <v>3020</v>
      </c>
      <c r="VTR620" s="11" t="s">
        <v>5986</v>
      </c>
      <c r="VTS620" s="59" t="s">
        <v>5987</v>
      </c>
      <c r="VTT620" s="59" t="s">
        <v>5988</v>
      </c>
      <c r="VTU620" s="59" t="s">
        <v>2984</v>
      </c>
      <c r="VTV620" s="59" t="s">
        <v>5989</v>
      </c>
      <c r="VTW620" s="59" t="s">
        <v>5990</v>
      </c>
      <c r="VTX620" s="59" t="s">
        <v>257</v>
      </c>
      <c r="VTY620" s="59"/>
      <c r="VTZ620" s="59" t="s">
        <v>3019</v>
      </c>
      <c r="VUA620" s="59" t="s">
        <v>2843</v>
      </c>
      <c r="VUB620" s="59" t="s">
        <v>5944</v>
      </c>
      <c r="VUC620" s="11" t="s">
        <v>1420</v>
      </c>
      <c r="VUD620" s="11" t="e">
        <f>_xlfn.XLOOKUP(VUC620,'User Stories'!VTX:VTX,'User Stories'!VTY:VTY)</f>
        <v>#N/A</v>
      </c>
      <c r="VUE620" s="55"/>
      <c r="VUG620" s="20" t="s">
        <v>3020</v>
      </c>
      <c r="VUH620" s="11" t="s">
        <v>5986</v>
      </c>
      <c r="VUI620" s="59" t="s">
        <v>5987</v>
      </c>
      <c r="VUJ620" s="59" t="s">
        <v>5988</v>
      </c>
      <c r="VUK620" s="59" t="s">
        <v>2984</v>
      </c>
      <c r="VUL620" s="59" t="s">
        <v>5989</v>
      </c>
      <c r="VUM620" s="59" t="s">
        <v>5990</v>
      </c>
      <c r="VUN620" s="59" t="s">
        <v>257</v>
      </c>
      <c r="VUO620" s="59"/>
      <c r="VUP620" s="59" t="s">
        <v>3019</v>
      </c>
      <c r="VUQ620" s="59" t="s">
        <v>2843</v>
      </c>
      <c r="VUR620" s="59" t="s">
        <v>5944</v>
      </c>
      <c r="VUS620" s="11" t="s">
        <v>1420</v>
      </c>
      <c r="VUT620" s="11" t="e">
        <f>_xlfn.XLOOKUP(VUS620,'User Stories'!VUN:VUN,'User Stories'!VUO:VUO)</f>
        <v>#N/A</v>
      </c>
      <c r="VUU620" s="55"/>
      <c r="VUW620" s="20" t="s">
        <v>3020</v>
      </c>
      <c r="VUX620" s="11" t="s">
        <v>5986</v>
      </c>
      <c r="VUY620" s="59" t="s">
        <v>5987</v>
      </c>
      <c r="VUZ620" s="59" t="s">
        <v>5988</v>
      </c>
      <c r="VVA620" s="59" t="s">
        <v>2984</v>
      </c>
      <c r="VVB620" s="59" t="s">
        <v>5989</v>
      </c>
      <c r="VVC620" s="59" t="s">
        <v>5990</v>
      </c>
      <c r="VVD620" s="59" t="s">
        <v>257</v>
      </c>
      <c r="VVE620" s="59"/>
      <c r="VVF620" s="59" t="s">
        <v>3019</v>
      </c>
      <c r="VVG620" s="59" t="s">
        <v>2843</v>
      </c>
      <c r="VVH620" s="59" t="s">
        <v>5944</v>
      </c>
      <c r="VVI620" s="11" t="s">
        <v>1420</v>
      </c>
      <c r="VVJ620" s="11" t="e">
        <f>_xlfn.XLOOKUP(VVI620,'User Stories'!VVD:VVD,'User Stories'!VVE:VVE)</f>
        <v>#N/A</v>
      </c>
      <c r="VVK620" s="55"/>
      <c r="VVM620" s="20" t="s">
        <v>3020</v>
      </c>
      <c r="VVN620" s="11" t="s">
        <v>5986</v>
      </c>
      <c r="VVO620" s="59" t="s">
        <v>5987</v>
      </c>
      <c r="VVP620" s="59" t="s">
        <v>5988</v>
      </c>
      <c r="VVQ620" s="59" t="s">
        <v>2984</v>
      </c>
      <c r="VVR620" s="59" t="s">
        <v>5989</v>
      </c>
      <c r="VVS620" s="59" t="s">
        <v>5990</v>
      </c>
      <c r="VVT620" s="59" t="s">
        <v>257</v>
      </c>
      <c r="VVU620" s="59"/>
      <c r="VVV620" s="59" t="s">
        <v>3019</v>
      </c>
      <c r="VVW620" s="59" t="s">
        <v>2843</v>
      </c>
      <c r="VVX620" s="59" t="s">
        <v>5944</v>
      </c>
      <c r="VVY620" s="11" t="s">
        <v>1420</v>
      </c>
      <c r="VVZ620" s="11" t="e">
        <f>_xlfn.XLOOKUP(VVY620,'User Stories'!VVT:VVT,'User Stories'!VVU:VVU)</f>
        <v>#N/A</v>
      </c>
      <c r="VWA620" s="55"/>
      <c r="VWC620" s="20" t="s">
        <v>3020</v>
      </c>
      <c r="VWD620" s="11" t="s">
        <v>5986</v>
      </c>
      <c r="VWE620" s="59" t="s">
        <v>5987</v>
      </c>
      <c r="VWF620" s="59" t="s">
        <v>5988</v>
      </c>
      <c r="VWG620" s="59" t="s">
        <v>2984</v>
      </c>
      <c r="VWH620" s="59" t="s">
        <v>5989</v>
      </c>
      <c r="VWI620" s="59" t="s">
        <v>5990</v>
      </c>
      <c r="VWJ620" s="59" t="s">
        <v>257</v>
      </c>
      <c r="VWK620" s="59"/>
      <c r="VWL620" s="59" t="s">
        <v>3019</v>
      </c>
      <c r="VWM620" s="59" t="s">
        <v>2843</v>
      </c>
      <c r="VWN620" s="59" t="s">
        <v>5944</v>
      </c>
      <c r="VWO620" s="11" t="s">
        <v>1420</v>
      </c>
      <c r="VWP620" s="11" t="e">
        <f>_xlfn.XLOOKUP(VWO620,'User Stories'!VWJ:VWJ,'User Stories'!VWK:VWK)</f>
        <v>#N/A</v>
      </c>
      <c r="VWQ620" s="55"/>
      <c r="VWS620" s="20" t="s">
        <v>3020</v>
      </c>
      <c r="VWT620" s="11" t="s">
        <v>5986</v>
      </c>
      <c r="VWU620" s="59" t="s">
        <v>5987</v>
      </c>
      <c r="VWV620" s="59" t="s">
        <v>5988</v>
      </c>
      <c r="VWW620" s="59" t="s">
        <v>2984</v>
      </c>
      <c r="VWX620" s="59" t="s">
        <v>5989</v>
      </c>
      <c r="VWY620" s="59" t="s">
        <v>5990</v>
      </c>
      <c r="VWZ620" s="59" t="s">
        <v>257</v>
      </c>
      <c r="VXA620" s="59"/>
      <c r="VXB620" s="59" t="s">
        <v>3019</v>
      </c>
      <c r="VXC620" s="59" t="s">
        <v>2843</v>
      </c>
      <c r="VXD620" s="59" t="s">
        <v>5944</v>
      </c>
      <c r="VXE620" s="11" t="s">
        <v>1420</v>
      </c>
      <c r="VXF620" s="11" t="e">
        <f>_xlfn.XLOOKUP(VXE620,'User Stories'!VWZ:VWZ,'User Stories'!VXA:VXA)</f>
        <v>#N/A</v>
      </c>
      <c r="VXG620" s="55"/>
      <c r="VXI620" s="20" t="s">
        <v>3020</v>
      </c>
      <c r="VXJ620" s="11" t="s">
        <v>5986</v>
      </c>
      <c r="VXK620" s="59" t="s">
        <v>5987</v>
      </c>
      <c r="VXL620" s="59" t="s">
        <v>5988</v>
      </c>
      <c r="VXM620" s="59" t="s">
        <v>2984</v>
      </c>
      <c r="VXN620" s="59" t="s">
        <v>5989</v>
      </c>
      <c r="VXO620" s="59" t="s">
        <v>5990</v>
      </c>
      <c r="VXP620" s="59" t="s">
        <v>257</v>
      </c>
      <c r="VXQ620" s="59"/>
      <c r="VXR620" s="59" t="s">
        <v>3019</v>
      </c>
      <c r="VXS620" s="59" t="s">
        <v>2843</v>
      </c>
      <c r="VXT620" s="59" t="s">
        <v>5944</v>
      </c>
      <c r="VXU620" s="11" t="s">
        <v>1420</v>
      </c>
      <c r="VXV620" s="11" t="e">
        <f>_xlfn.XLOOKUP(VXU620,'User Stories'!VXP:VXP,'User Stories'!VXQ:VXQ)</f>
        <v>#N/A</v>
      </c>
      <c r="VXW620" s="55"/>
      <c r="VXY620" s="20" t="s">
        <v>3020</v>
      </c>
      <c r="VXZ620" s="11" t="s">
        <v>5986</v>
      </c>
      <c r="VYA620" s="59" t="s">
        <v>5987</v>
      </c>
      <c r="VYB620" s="59" t="s">
        <v>5988</v>
      </c>
      <c r="VYC620" s="59" t="s">
        <v>2984</v>
      </c>
      <c r="VYD620" s="59" t="s">
        <v>5989</v>
      </c>
      <c r="VYE620" s="59" t="s">
        <v>5990</v>
      </c>
      <c r="VYF620" s="59" t="s">
        <v>257</v>
      </c>
      <c r="VYG620" s="59"/>
      <c r="VYH620" s="59" t="s">
        <v>3019</v>
      </c>
      <c r="VYI620" s="59" t="s">
        <v>2843</v>
      </c>
      <c r="VYJ620" s="59" t="s">
        <v>5944</v>
      </c>
      <c r="VYK620" s="11" t="s">
        <v>1420</v>
      </c>
      <c r="VYL620" s="11" t="e">
        <f>_xlfn.XLOOKUP(VYK620,'User Stories'!VYF:VYF,'User Stories'!VYG:VYG)</f>
        <v>#N/A</v>
      </c>
      <c r="VYM620" s="55"/>
      <c r="VYO620" s="20" t="s">
        <v>3020</v>
      </c>
      <c r="VYP620" s="11" t="s">
        <v>5986</v>
      </c>
      <c r="VYQ620" s="59" t="s">
        <v>5987</v>
      </c>
      <c r="VYR620" s="59" t="s">
        <v>5988</v>
      </c>
      <c r="VYS620" s="59" t="s">
        <v>2984</v>
      </c>
      <c r="VYT620" s="59" t="s">
        <v>5989</v>
      </c>
      <c r="VYU620" s="59" t="s">
        <v>5990</v>
      </c>
      <c r="VYV620" s="59" t="s">
        <v>257</v>
      </c>
      <c r="VYW620" s="59"/>
      <c r="VYX620" s="59" t="s">
        <v>3019</v>
      </c>
      <c r="VYY620" s="59" t="s">
        <v>2843</v>
      </c>
      <c r="VYZ620" s="59" t="s">
        <v>5944</v>
      </c>
      <c r="VZA620" s="11" t="s">
        <v>1420</v>
      </c>
      <c r="VZB620" s="11" t="e">
        <f>_xlfn.XLOOKUP(VZA620,'User Stories'!VYV:VYV,'User Stories'!VYW:VYW)</f>
        <v>#N/A</v>
      </c>
      <c r="VZC620" s="55"/>
      <c r="VZE620" s="20" t="s">
        <v>3020</v>
      </c>
      <c r="VZF620" s="11" t="s">
        <v>5986</v>
      </c>
      <c r="VZG620" s="59" t="s">
        <v>5987</v>
      </c>
      <c r="VZH620" s="59" t="s">
        <v>5988</v>
      </c>
      <c r="VZI620" s="59" t="s">
        <v>2984</v>
      </c>
      <c r="VZJ620" s="59" t="s">
        <v>5989</v>
      </c>
      <c r="VZK620" s="59" t="s">
        <v>5990</v>
      </c>
      <c r="VZL620" s="59" t="s">
        <v>257</v>
      </c>
      <c r="VZM620" s="59"/>
      <c r="VZN620" s="59" t="s">
        <v>3019</v>
      </c>
      <c r="VZO620" s="59" t="s">
        <v>2843</v>
      </c>
      <c r="VZP620" s="59" t="s">
        <v>5944</v>
      </c>
      <c r="VZQ620" s="11" t="s">
        <v>1420</v>
      </c>
      <c r="VZR620" s="11" t="e">
        <f>_xlfn.XLOOKUP(VZQ620,'User Stories'!VZL:VZL,'User Stories'!VZM:VZM)</f>
        <v>#N/A</v>
      </c>
      <c r="VZS620" s="55"/>
      <c r="VZU620" s="20" t="s">
        <v>3020</v>
      </c>
      <c r="VZV620" s="11" t="s">
        <v>5986</v>
      </c>
      <c r="VZW620" s="59" t="s">
        <v>5987</v>
      </c>
      <c r="VZX620" s="59" t="s">
        <v>5988</v>
      </c>
      <c r="VZY620" s="59" t="s">
        <v>2984</v>
      </c>
      <c r="VZZ620" s="59" t="s">
        <v>5989</v>
      </c>
      <c r="WAA620" s="59" t="s">
        <v>5990</v>
      </c>
      <c r="WAB620" s="59" t="s">
        <v>257</v>
      </c>
      <c r="WAC620" s="59"/>
      <c r="WAD620" s="59" t="s">
        <v>3019</v>
      </c>
      <c r="WAE620" s="59" t="s">
        <v>2843</v>
      </c>
      <c r="WAF620" s="59" t="s">
        <v>5944</v>
      </c>
      <c r="WAG620" s="11" t="s">
        <v>1420</v>
      </c>
      <c r="WAH620" s="11" t="e">
        <f>_xlfn.XLOOKUP(WAG620,'User Stories'!WAB:WAB,'User Stories'!WAC:WAC)</f>
        <v>#N/A</v>
      </c>
      <c r="WAI620" s="55"/>
      <c r="WAK620" s="20" t="s">
        <v>3020</v>
      </c>
      <c r="WAL620" s="11" t="s">
        <v>5986</v>
      </c>
      <c r="WAM620" s="59" t="s">
        <v>5987</v>
      </c>
      <c r="WAN620" s="59" t="s">
        <v>5988</v>
      </c>
      <c r="WAO620" s="59" t="s">
        <v>2984</v>
      </c>
      <c r="WAP620" s="59" t="s">
        <v>5989</v>
      </c>
      <c r="WAQ620" s="59" t="s">
        <v>5990</v>
      </c>
      <c r="WAR620" s="59" t="s">
        <v>257</v>
      </c>
      <c r="WAS620" s="59"/>
      <c r="WAT620" s="59" t="s">
        <v>3019</v>
      </c>
      <c r="WAU620" s="59" t="s">
        <v>2843</v>
      </c>
      <c r="WAV620" s="59" t="s">
        <v>5944</v>
      </c>
      <c r="WAW620" s="11" t="s">
        <v>1420</v>
      </c>
      <c r="WAX620" s="11" t="e">
        <f>_xlfn.XLOOKUP(WAW620,'User Stories'!WAR:WAR,'User Stories'!WAS:WAS)</f>
        <v>#N/A</v>
      </c>
      <c r="WAY620" s="55"/>
      <c r="WBA620" s="20" t="s">
        <v>3020</v>
      </c>
      <c r="WBB620" s="11" t="s">
        <v>5986</v>
      </c>
      <c r="WBC620" s="59" t="s">
        <v>5987</v>
      </c>
      <c r="WBD620" s="59" t="s">
        <v>5988</v>
      </c>
      <c r="WBE620" s="59" t="s">
        <v>2984</v>
      </c>
      <c r="WBF620" s="59" t="s">
        <v>5989</v>
      </c>
      <c r="WBG620" s="59" t="s">
        <v>5990</v>
      </c>
      <c r="WBH620" s="59" t="s">
        <v>257</v>
      </c>
      <c r="WBI620" s="59"/>
      <c r="WBJ620" s="59" t="s">
        <v>3019</v>
      </c>
      <c r="WBK620" s="59" t="s">
        <v>2843</v>
      </c>
      <c r="WBL620" s="59" t="s">
        <v>5944</v>
      </c>
      <c r="WBM620" s="11" t="s">
        <v>1420</v>
      </c>
      <c r="WBN620" s="11" t="e">
        <f>_xlfn.XLOOKUP(WBM620,'User Stories'!WBH:WBH,'User Stories'!WBI:WBI)</f>
        <v>#N/A</v>
      </c>
      <c r="WBO620" s="55"/>
      <c r="WBQ620" s="20" t="s">
        <v>3020</v>
      </c>
      <c r="WBR620" s="11" t="s">
        <v>5986</v>
      </c>
      <c r="WBS620" s="59" t="s">
        <v>5987</v>
      </c>
      <c r="WBT620" s="59" t="s">
        <v>5988</v>
      </c>
      <c r="WBU620" s="59" t="s">
        <v>2984</v>
      </c>
      <c r="WBV620" s="59" t="s">
        <v>5989</v>
      </c>
      <c r="WBW620" s="59" t="s">
        <v>5990</v>
      </c>
      <c r="WBX620" s="59" t="s">
        <v>257</v>
      </c>
      <c r="WBY620" s="59"/>
      <c r="WBZ620" s="59" t="s">
        <v>3019</v>
      </c>
      <c r="WCA620" s="59" t="s">
        <v>2843</v>
      </c>
      <c r="WCB620" s="59" t="s">
        <v>5944</v>
      </c>
      <c r="WCC620" s="11" t="s">
        <v>1420</v>
      </c>
      <c r="WCD620" s="11" t="e">
        <f>_xlfn.XLOOKUP(WCC620,'User Stories'!WBX:WBX,'User Stories'!WBY:WBY)</f>
        <v>#N/A</v>
      </c>
      <c r="WCE620" s="55"/>
      <c r="WCG620" s="20" t="s">
        <v>3020</v>
      </c>
      <c r="WCH620" s="11" t="s">
        <v>5986</v>
      </c>
      <c r="WCI620" s="59" t="s">
        <v>5987</v>
      </c>
      <c r="WCJ620" s="59" t="s">
        <v>5988</v>
      </c>
      <c r="WCK620" s="59" t="s">
        <v>2984</v>
      </c>
      <c r="WCL620" s="59" t="s">
        <v>5989</v>
      </c>
      <c r="WCM620" s="59" t="s">
        <v>5990</v>
      </c>
      <c r="WCN620" s="59" t="s">
        <v>257</v>
      </c>
      <c r="WCO620" s="59"/>
      <c r="WCP620" s="59" t="s">
        <v>3019</v>
      </c>
      <c r="WCQ620" s="59" t="s">
        <v>2843</v>
      </c>
      <c r="WCR620" s="59" t="s">
        <v>5944</v>
      </c>
      <c r="WCS620" s="11" t="s">
        <v>1420</v>
      </c>
      <c r="WCT620" s="11" t="e">
        <f>_xlfn.XLOOKUP(WCS620,'User Stories'!WCN:WCN,'User Stories'!WCO:WCO)</f>
        <v>#N/A</v>
      </c>
      <c r="WCU620" s="55"/>
      <c r="WCW620" s="20" t="s">
        <v>3020</v>
      </c>
      <c r="WCX620" s="11" t="s">
        <v>5986</v>
      </c>
      <c r="WCY620" s="59" t="s">
        <v>5987</v>
      </c>
      <c r="WCZ620" s="59" t="s">
        <v>5988</v>
      </c>
      <c r="WDA620" s="59" t="s">
        <v>2984</v>
      </c>
      <c r="WDB620" s="59" t="s">
        <v>5989</v>
      </c>
      <c r="WDC620" s="59" t="s">
        <v>5990</v>
      </c>
      <c r="WDD620" s="59" t="s">
        <v>257</v>
      </c>
      <c r="WDE620" s="59"/>
      <c r="WDF620" s="59" t="s">
        <v>3019</v>
      </c>
      <c r="WDG620" s="59" t="s">
        <v>2843</v>
      </c>
      <c r="WDH620" s="59" t="s">
        <v>5944</v>
      </c>
      <c r="WDI620" s="11" t="s">
        <v>1420</v>
      </c>
      <c r="WDJ620" s="11" t="e">
        <f>_xlfn.XLOOKUP(WDI620,'User Stories'!WDD:WDD,'User Stories'!WDE:WDE)</f>
        <v>#N/A</v>
      </c>
      <c r="WDK620" s="55"/>
      <c r="WDM620" s="20" t="s">
        <v>3020</v>
      </c>
      <c r="WDN620" s="11" t="s">
        <v>5986</v>
      </c>
      <c r="WDO620" s="59" t="s">
        <v>5987</v>
      </c>
      <c r="WDP620" s="59" t="s">
        <v>5988</v>
      </c>
      <c r="WDQ620" s="59" t="s">
        <v>2984</v>
      </c>
      <c r="WDR620" s="59" t="s">
        <v>5989</v>
      </c>
      <c r="WDS620" s="59" t="s">
        <v>5990</v>
      </c>
      <c r="WDT620" s="59" t="s">
        <v>257</v>
      </c>
      <c r="WDU620" s="59"/>
      <c r="WDV620" s="59" t="s">
        <v>3019</v>
      </c>
      <c r="WDW620" s="59" t="s">
        <v>2843</v>
      </c>
      <c r="WDX620" s="59" t="s">
        <v>5944</v>
      </c>
      <c r="WDY620" s="11" t="s">
        <v>1420</v>
      </c>
      <c r="WDZ620" s="11" t="e">
        <f>_xlfn.XLOOKUP(WDY620,'User Stories'!WDT:WDT,'User Stories'!WDU:WDU)</f>
        <v>#N/A</v>
      </c>
      <c r="WEA620" s="55"/>
      <c r="WEC620" s="20" t="s">
        <v>3020</v>
      </c>
      <c r="WED620" s="11" t="s">
        <v>5986</v>
      </c>
      <c r="WEE620" s="59" t="s">
        <v>5987</v>
      </c>
      <c r="WEF620" s="59" t="s">
        <v>5988</v>
      </c>
      <c r="WEG620" s="59" t="s">
        <v>2984</v>
      </c>
      <c r="WEH620" s="59" t="s">
        <v>5989</v>
      </c>
      <c r="WEI620" s="59" t="s">
        <v>5990</v>
      </c>
      <c r="WEJ620" s="59" t="s">
        <v>257</v>
      </c>
      <c r="WEK620" s="59"/>
      <c r="WEL620" s="59" t="s">
        <v>3019</v>
      </c>
      <c r="WEM620" s="59" t="s">
        <v>2843</v>
      </c>
      <c r="WEN620" s="59" t="s">
        <v>5944</v>
      </c>
      <c r="WEO620" s="11" t="s">
        <v>1420</v>
      </c>
      <c r="WEP620" s="11" t="e">
        <f>_xlfn.XLOOKUP(WEO620,'User Stories'!WEJ:WEJ,'User Stories'!WEK:WEK)</f>
        <v>#N/A</v>
      </c>
      <c r="WEQ620" s="55"/>
      <c r="WES620" s="20" t="s">
        <v>3020</v>
      </c>
      <c r="WET620" s="11" t="s">
        <v>5986</v>
      </c>
      <c r="WEU620" s="59" t="s">
        <v>5987</v>
      </c>
      <c r="WEV620" s="59" t="s">
        <v>5988</v>
      </c>
      <c r="WEW620" s="59" t="s">
        <v>2984</v>
      </c>
      <c r="WEX620" s="59" t="s">
        <v>5989</v>
      </c>
      <c r="WEY620" s="59" t="s">
        <v>5990</v>
      </c>
      <c r="WEZ620" s="59" t="s">
        <v>257</v>
      </c>
      <c r="WFA620" s="59"/>
      <c r="WFB620" s="59" t="s">
        <v>3019</v>
      </c>
      <c r="WFC620" s="59" t="s">
        <v>2843</v>
      </c>
      <c r="WFD620" s="59" t="s">
        <v>5944</v>
      </c>
      <c r="WFE620" s="11" t="s">
        <v>1420</v>
      </c>
      <c r="WFF620" s="11" t="e">
        <f>_xlfn.XLOOKUP(WFE620,'User Stories'!WEZ:WEZ,'User Stories'!WFA:WFA)</f>
        <v>#N/A</v>
      </c>
      <c r="WFG620" s="55"/>
      <c r="WFI620" s="20" t="s">
        <v>3020</v>
      </c>
      <c r="WFJ620" s="11" t="s">
        <v>5986</v>
      </c>
      <c r="WFK620" s="59" t="s">
        <v>5987</v>
      </c>
      <c r="WFL620" s="59" t="s">
        <v>5988</v>
      </c>
      <c r="WFM620" s="59" t="s">
        <v>2984</v>
      </c>
      <c r="WFN620" s="59" t="s">
        <v>5989</v>
      </c>
      <c r="WFO620" s="59" t="s">
        <v>5990</v>
      </c>
      <c r="WFP620" s="59" t="s">
        <v>257</v>
      </c>
      <c r="WFQ620" s="59"/>
      <c r="WFR620" s="59" t="s">
        <v>3019</v>
      </c>
      <c r="WFS620" s="59" t="s">
        <v>2843</v>
      </c>
      <c r="WFT620" s="59" t="s">
        <v>5944</v>
      </c>
      <c r="WFU620" s="11" t="s">
        <v>1420</v>
      </c>
      <c r="WFV620" s="11" t="e">
        <f>_xlfn.XLOOKUP(WFU620,'User Stories'!WFP:WFP,'User Stories'!WFQ:WFQ)</f>
        <v>#N/A</v>
      </c>
      <c r="WFW620" s="55"/>
      <c r="WFY620" s="20" t="s">
        <v>3020</v>
      </c>
      <c r="WFZ620" s="11" t="s">
        <v>5986</v>
      </c>
      <c r="WGA620" s="59" t="s">
        <v>5987</v>
      </c>
      <c r="WGB620" s="59" t="s">
        <v>5988</v>
      </c>
      <c r="WGC620" s="59" t="s">
        <v>2984</v>
      </c>
      <c r="WGD620" s="59" t="s">
        <v>5989</v>
      </c>
      <c r="WGE620" s="59" t="s">
        <v>5990</v>
      </c>
      <c r="WGF620" s="59" t="s">
        <v>257</v>
      </c>
      <c r="WGG620" s="59"/>
      <c r="WGH620" s="59" t="s">
        <v>3019</v>
      </c>
      <c r="WGI620" s="59" t="s">
        <v>2843</v>
      </c>
      <c r="WGJ620" s="59" t="s">
        <v>5944</v>
      </c>
      <c r="WGK620" s="11" t="s">
        <v>1420</v>
      </c>
      <c r="WGL620" s="11" t="e">
        <f>_xlfn.XLOOKUP(WGK620,'User Stories'!WGF:WGF,'User Stories'!WGG:WGG)</f>
        <v>#N/A</v>
      </c>
      <c r="WGM620" s="55"/>
      <c r="WGO620" s="20" t="s">
        <v>3020</v>
      </c>
      <c r="WGP620" s="11" t="s">
        <v>5986</v>
      </c>
      <c r="WGQ620" s="59" t="s">
        <v>5987</v>
      </c>
      <c r="WGR620" s="59" t="s">
        <v>5988</v>
      </c>
      <c r="WGS620" s="59" t="s">
        <v>2984</v>
      </c>
      <c r="WGT620" s="59" t="s">
        <v>5989</v>
      </c>
      <c r="WGU620" s="59" t="s">
        <v>5990</v>
      </c>
      <c r="WGV620" s="59" t="s">
        <v>257</v>
      </c>
      <c r="WGW620" s="59"/>
      <c r="WGX620" s="59" t="s">
        <v>3019</v>
      </c>
      <c r="WGY620" s="59" t="s">
        <v>2843</v>
      </c>
      <c r="WGZ620" s="59" t="s">
        <v>5944</v>
      </c>
      <c r="WHA620" s="11" t="s">
        <v>1420</v>
      </c>
      <c r="WHB620" s="11" t="e">
        <f>_xlfn.XLOOKUP(WHA620,'User Stories'!WGV:WGV,'User Stories'!WGW:WGW)</f>
        <v>#N/A</v>
      </c>
      <c r="WHC620" s="55"/>
      <c r="WHE620" s="20" t="s">
        <v>3020</v>
      </c>
      <c r="WHF620" s="11" t="s">
        <v>5986</v>
      </c>
      <c r="WHG620" s="59" t="s">
        <v>5987</v>
      </c>
      <c r="WHH620" s="59" t="s">
        <v>5988</v>
      </c>
      <c r="WHI620" s="59" t="s">
        <v>2984</v>
      </c>
      <c r="WHJ620" s="59" t="s">
        <v>5989</v>
      </c>
      <c r="WHK620" s="59" t="s">
        <v>5990</v>
      </c>
      <c r="WHL620" s="59" t="s">
        <v>257</v>
      </c>
      <c r="WHM620" s="59"/>
      <c r="WHN620" s="59" t="s">
        <v>3019</v>
      </c>
      <c r="WHO620" s="59" t="s">
        <v>2843</v>
      </c>
      <c r="WHP620" s="59" t="s">
        <v>5944</v>
      </c>
      <c r="WHQ620" s="11" t="s">
        <v>1420</v>
      </c>
      <c r="WHR620" s="11" t="e">
        <f>_xlfn.XLOOKUP(WHQ620,'User Stories'!WHL:WHL,'User Stories'!WHM:WHM)</f>
        <v>#N/A</v>
      </c>
      <c r="WHS620" s="55"/>
      <c r="WHU620" s="20" t="s">
        <v>3020</v>
      </c>
      <c r="WHV620" s="11" t="s">
        <v>5986</v>
      </c>
      <c r="WHW620" s="59" t="s">
        <v>5987</v>
      </c>
      <c r="WHX620" s="59" t="s">
        <v>5988</v>
      </c>
      <c r="WHY620" s="59" t="s">
        <v>2984</v>
      </c>
      <c r="WHZ620" s="59" t="s">
        <v>5989</v>
      </c>
      <c r="WIA620" s="59" t="s">
        <v>5990</v>
      </c>
      <c r="WIB620" s="59" t="s">
        <v>257</v>
      </c>
      <c r="WIC620" s="59"/>
      <c r="WID620" s="59" t="s">
        <v>3019</v>
      </c>
      <c r="WIE620" s="59" t="s">
        <v>2843</v>
      </c>
      <c r="WIF620" s="59" t="s">
        <v>5944</v>
      </c>
      <c r="WIG620" s="11" t="s">
        <v>1420</v>
      </c>
      <c r="WIH620" s="11" t="e">
        <f>_xlfn.XLOOKUP(WIG620,'User Stories'!WIB:WIB,'User Stories'!WIC:WIC)</f>
        <v>#N/A</v>
      </c>
      <c r="WII620" s="55"/>
      <c r="WIK620" s="20" t="s">
        <v>3020</v>
      </c>
      <c r="WIL620" s="11" t="s">
        <v>5986</v>
      </c>
      <c r="WIM620" s="59" t="s">
        <v>5987</v>
      </c>
      <c r="WIN620" s="59" t="s">
        <v>5988</v>
      </c>
      <c r="WIO620" s="59" t="s">
        <v>2984</v>
      </c>
      <c r="WIP620" s="59" t="s">
        <v>5989</v>
      </c>
      <c r="WIQ620" s="59" t="s">
        <v>5990</v>
      </c>
      <c r="WIR620" s="59" t="s">
        <v>257</v>
      </c>
      <c r="WIS620" s="59"/>
      <c r="WIT620" s="59" t="s">
        <v>3019</v>
      </c>
      <c r="WIU620" s="59" t="s">
        <v>2843</v>
      </c>
      <c r="WIV620" s="59" t="s">
        <v>5944</v>
      </c>
      <c r="WIW620" s="11" t="s">
        <v>1420</v>
      </c>
      <c r="WIX620" s="11" t="e">
        <f>_xlfn.XLOOKUP(WIW620,'User Stories'!WIR:WIR,'User Stories'!WIS:WIS)</f>
        <v>#N/A</v>
      </c>
      <c r="WIY620" s="55"/>
      <c r="WJA620" s="20" t="s">
        <v>3020</v>
      </c>
      <c r="WJB620" s="11" t="s">
        <v>5986</v>
      </c>
      <c r="WJC620" s="59" t="s">
        <v>5987</v>
      </c>
      <c r="WJD620" s="59" t="s">
        <v>5988</v>
      </c>
      <c r="WJE620" s="59" t="s">
        <v>2984</v>
      </c>
      <c r="WJF620" s="59" t="s">
        <v>5989</v>
      </c>
      <c r="WJG620" s="59" t="s">
        <v>5990</v>
      </c>
      <c r="WJH620" s="59" t="s">
        <v>257</v>
      </c>
      <c r="WJI620" s="59"/>
      <c r="WJJ620" s="59" t="s">
        <v>3019</v>
      </c>
      <c r="WJK620" s="59" t="s">
        <v>2843</v>
      </c>
      <c r="WJL620" s="59" t="s">
        <v>5944</v>
      </c>
      <c r="WJM620" s="11" t="s">
        <v>1420</v>
      </c>
      <c r="WJN620" s="11" t="e">
        <f>_xlfn.XLOOKUP(WJM620,'User Stories'!WJH:WJH,'User Stories'!WJI:WJI)</f>
        <v>#N/A</v>
      </c>
      <c r="WJO620" s="55"/>
      <c r="WJQ620" s="20" t="s">
        <v>3020</v>
      </c>
      <c r="WJR620" s="11" t="s">
        <v>5986</v>
      </c>
      <c r="WJS620" s="59" t="s">
        <v>5987</v>
      </c>
      <c r="WJT620" s="59" t="s">
        <v>5988</v>
      </c>
      <c r="WJU620" s="59" t="s">
        <v>2984</v>
      </c>
      <c r="WJV620" s="59" t="s">
        <v>5989</v>
      </c>
      <c r="WJW620" s="59" t="s">
        <v>5990</v>
      </c>
      <c r="WJX620" s="59" t="s">
        <v>257</v>
      </c>
      <c r="WJY620" s="59"/>
      <c r="WJZ620" s="59" t="s">
        <v>3019</v>
      </c>
      <c r="WKA620" s="59" t="s">
        <v>2843</v>
      </c>
      <c r="WKB620" s="59" t="s">
        <v>5944</v>
      </c>
      <c r="WKC620" s="11" t="s">
        <v>1420</v>
      </c>
      <c r="WKD620" s="11" t="e">
        <f>_xlfn.XLOOKUP(WKC620,'User Stories'!WJX:WJX,'User Stories'!WJY:WJY)</f>
        <v>#N/A</v>
      </c>
      <c r="WKE620" s="55"/>
      <c r="WKG620" s="20" t="s">
        <v>3020</v>
      </c>
      <c r="WKH620" s="11" t="s">
        <v>5986</v>
      </c>
      <c r="WKI620" s="59" t="s">
        <v>5987</v>
      </c>
      <c r="WKJ620" s="59" t="s">
        <v>5988</v>
      </c>
      <c r="WKK620" s="59" t="s">
        <v>2984</v>
      </c>
      <c r="WKL620" s="59" t="s">
        <v>5989</v>
      </c>
      <c r="WKM620" s="59" t="s">
        <v>5990</v>
      </c>
      <c r="WKN620" s="59" t="s">
        <v>257</v>
      </c>
      <c r="WKO620" s="59"/>
      <c r="WKP620" s="59" t="s">
        <v>3019</v>
      </c>
      <c r="WKQ620" s="59" t="s">
        <v>2843</v>
      </c>
      <c r="WKR620" s="59" t="s">
        <v>5944</v>
      </c>
      <c r="WKS620" s="11" t="s">
        <v>1420</v>
      </c>
      <c r="WKT620" s="11" t="e">
        <f>_xlfn.XLOOKUP(WKS620,'User Stories'!WKN:WKN,'User Stories'!WKO:WKO)</f>
        <v>#N/A</v>
      </c>
      <c r="WKU620" s="55"/>
      <c r="WKW620" s="20" t="s">
        <v>3020</v>
      </c>
      <c r="WKX620" s="11" t="s">
        <v>5986</v>
      </c>
      <c r="WKY620" s="59" t="s">
        <v>5987</v>
      </c>
      <c r="WKZ620" s="59" t="s">
        <v>5988</v>
      </c>
      <c r="WLA620" s="59" t="s">
        <v>2984</v>
      </c>
      <c r="WLB620" s="59" t="s">
        <v>5989</v>
      </c>
      <c r="WLC620" s="59" t="s">
        <v>5990</v>
      </c>
      <c r="WLD620" s="59" t="s">
        <v>257</v>
      </c>
      <c r="WLE620" s="59"/>
      <c r="WLF620" s="59" t="s">
        <v>3019</v>
      </c>
      <c r="WLG620" s="59" t="s">
        <v>2843</v>
      </c>
      <c r="WLH620" s="59" t="s">
        <v>5944</v>
      </c>
      <c r="WLI620" s="11" t="s">
        <v>1420</v>
      </c>
      <c r="WLJ620" s="11" t="e">
        <f>_xlfn.XLOOKUP(WLI620,'User Stories'!WLD:WLD,'User Stories'!WLE:WLE)</f>
        <v>#N/A</v>
      </c>
      <c r="WLK620" s="55"/>
      <c r="WLM620" s="20" t="s">
        <v>3020</v>
      </c>
      <c r="WLN620" s="11" t="s">
        <v>5986</v>
      </c>
      <c r="WLO620" s="59" t="s">
        <v>5987</v>
      </c>
      <c r="WLP620" s="59" t="s">
        <v>5988</v>
      </c>
      <c r="WLQ620" s="59" t="s">
        <v>2984</v>
      </c>
      <c r="WLR620" s="59" t="s">
        <v>5989</v>
      </c>
      <c r="WLS620" s="59" t="s">
        <v>5990</v>
      </c>
      <c r="WLT620" s="59" t="s">
        <v>257</v>
      </c>
      <c r="WLU620" s="59"/>
      <c r="WLV620" s="59" t="s">
        <v>3019</v>
      </c>
      <c r="WLW620" s="59" t="s">
        <v>2843</v>
      </c>
      <c r="WLX620" s="59" t="s">
        <v>5944</v>
      </c>
      <c r="WLY620" s="11" t="s">
        <v>1420</v>
      </c>
      <c r="WLZ620" s="11" t="e">
        <f>_xlfn.XLOOKUP(WLY620,'User Stories'!WLT:WLT,'User Stories'!WLU:WLU)</f>
        <v>#N/A</v>
      </c>
      <c r="WMA620" s="55"/>
      <c r="WMC620" s="20" t="s">
        <v>3020</v>
      </c>
      <c r="WMD620" s="11" t="s">
        <v>5986</v>
      </c>
      <c r="WME620" s="59" t="s">
        <v>5987</v>
      </c>
      <c r="WMF620" s="59" t="s">
        <v>5988</v>
      </c>
      <c r="WMG620" s="59" t="s">
        <v>2984</v>
      </c>
      <c r="WMH620" s="59" t="s">
        <v>5989</v>
      </c>
      <c r="WMI620" s="59" t="s">
        <v>5990</v>
      </c>
      <c r="WMJ620" s="59" t="s">
        <v>257</v>
      </c>
      <c r="WMK620" s="59"/>
      <c r="WML620" s="59" t="s">
        <v>3019</v>
      </c>
      <c r="WMM620" s="59" t="s">
        <v>2843</v>
      </c>
      <c r="WMN620" s="59" t="s">
        <v>5944</v>
      </c>
      <c r="WMO620" s="11" t="s">
        <v>1420</v>
      </c>
      <c r="WMP620" s="11" t="e">
        <f>_xlfn.XLOOKUP(WMO620,'User Stories'!WMJ:WMJ,'User Stories'!WMK:WMK)</f>
        <v>#N/A</v>
      </c>
      <c r="WMQ620" s="55"/>
      <c r="WMS620" s="20" t="s">
        <v>3020</v>
      </c>
      <c r="WMT620" s="11" t="s">
        <v>5986</v>
      </c>
      <c r="WMU620" s="59" t="s">
        <v>5987</v>
      </c>
      <c r="WMV620" s="59" t="s">
        <v>5988</v>
      </c>
      <c r="WMW620" s="59" t="s">
        <v>2984</v>
      </c>
      <c r="WMX620" s="59" t="s">
        <v>5989</v>
      </c>
      <c r="WMY620" s="59" t="s">
        <v>5990</v>
      </c>
      <c r="WMZ620" s="59" t="s">
        <v>257</v>
      </c>
      <c r="WNA620" s="59"/>
      <c r="WNB620" s="59" t="s">
        <v>3019</v>
      </c>
      <c r="WNC620" s="59" t="s">
        <v>2843</v>
      </c>
      <c r="WND620" s="59" t="s">
        <v>5944</v>
      </c>
      <c r="WNE620" s="11" t="s">
        <v>1420</v>
      </c>
      <c r="WNF620" s="11" t="e">
        <f>_xlfn.XLOOKUP(WNE620,'User Stories'!WMZ:WMZ,'User Stories'!WNA:WNA)</f>
        <v>#N/A</v>
      </c>
      <c r="WNG620" s="55"/>
      <c r="WNI620" s="20" t="s">
        <v>3020</v>
      </c>
      <c r="WNJ620" s="11" t="s">
        <v>5986</v>
      </c>
      <c r="WNK620" s="59" t="s">
        <v>5987</v>
      </c>
      <c r="WNL620" s="59" t="s">
        <v>5988</v>
      </c>
      <c r="WNM620" s="59" t="s">
        <v>2984</v>
      </c>
      <c r="WNN620" s="59" t="s">
        <v>5989</v>
      </c>
      <c r="WNO620" s="59" t="s">
        <v>5990</v>
      </c>
      <c r="WNP620" s="59" t="s">
        <v>257</v>
      </c>
      <c r="WNQ620" s="59"/>
      <c r="WNR620" s="59" t="s">
        <v>3019</v>
      </c>
      <c r="WNS620" s="59" t="s">
        <v>2843</v>
      </c>
      <c r="WNT620" s="59" t="s">
        <v>5944</v>
      </c>
      <c r="WNU620" s="11" t="s">
        <v>1420</v>
      </c>
      <c r="WNV620" s="11" t="e">
        <f>_xlfn.XLOOKUP(WNU620,'User Stories'!WNP:WNP,'User Stories'!WNQ:WNQ)</f>
        <v>#N/A</v>
      </c>
      <c r="WNW620" s="55"/>
      <c r="WNY620" s="20" t="s">
        <v>3020</v>
      </c>
      <c r="WNZ620" s="11" t="s">
        <v>5986</v>
      </c>
      <c r="WOA620" s="59" t="s">
        <v>5987</v>
      </c>
      <c r="WOB620" s="59" t="s">
        <v>5988</v>
      </c>
      <c r="WOC620" s="59" t="s">
        <v>2984</v>
      </c>
      <c r="WOD620" s="59" t="s">
        <v>5989</v>
      </c>
      <c r="WOE620" s="59" t="s">
        <v>5990</v>
      </c>
      <c r="WOF620" s="59" t="s">
        <v>257</v>
      </c>
      <c r="WOG620" s="59"/>
      <c r="WOH620" s="59" t="s">
        <v>3019</v>
      </c>
      <c r="WOI620" s="59" t="s">
        <v>2843</v>
      </c>
      <c r="WOJ620" s="59" t="s">
        <v>5944</v>
      </c>
      <c r="WOK620" s="11" t="s">
        <v>1420</v>
      </c>
      <c r="WOL620" s="11" t="e">
        <f>_xlfn.XLOOKUP(WOK620,'User Stories'!WOF:WOF,'User Stories'!WOG:WOG)</f>
        <v>#N/A</v>
      </c>
      <c r="WOM620" s="55"/>
      <c r="WOO620" s="20" t="s">
        <v>3020</v>
      </c>
      <c r="WOP620" s="11" t="s">
        <v>5986</v>
      </c>
      <c r="WOQ620" s="59" t="s">
        <v>5987</v>
      </c>
      <c r="WOR620" s="59" t="s">
        <v>5988</v>
      </c>
      <c r="WOS620" s="59" t="s">
        <v>2984</v>
      </c>
      <c r="WOT620" s="59" t="s">
        <v>5989</v>
      </c>
      <c r="WOU620" s="59" t="s">
        <v>5990</v>
      </c>
      <c r="WOV620" s="59" t="s">
        <v>257</v>
      </c>
      <c r="WOW620" s="59"/>
      <c r="WOX620" s="59" t="s">
        <v>3019</v>
      </c>
      <c r="WOY620" s="59" t="s">
        <v>2843</v>
      </c>
      <c r="WOZ620" s="59" t="s">
        <v>5944</v>
      </c>
      <c r="WPA620" s="11" t="s">
        <v>1420</v>
      </c>
      <c r="WPB620" s="11" t="e">
        <f>_xlfn.XLOOKUP(WPA620,'User Stories'!WOV:WOV,'User Stories'!WOW:WOW)</f>
        <v>#N/A</v>
      </c>
      <c r="WPC620" s="55"/>
      <c r="WPE620" s="20" t="s">
        <v>3020</v>
      </c>
      <c r="WPF620" s="11" t="s">
        <v>5986</v>
      </c>
      <c r="WPG620" s="59" t="s">
        <v>5987</v>
      </c>
      <c r="WPH620" s="59" t="s">
        <v>5988</v>
      </c>
      <c r="WPI620" s="59" t="s">
        <v>2984</v>
      </c>
      <c r="WPJ620" s="59" t="s">
        <v>5989</v>
      </c>
      <c r="WPK620" s="59" t="s">
        <v>5990</v>
      </c>
      <c r="WPL620" s="59" t="s">
        <v>257</v>
      </c>
      <c r="WPM620" s="59"/>
      <c r="WPN620" s="59" t="s">
        <v>3019</v>
      </c>
      <c r="WPO620" s="59" t="s">
        <v>2843</v>
      </c>
      <c r="WPP620" s="59" t="s">
        <v>5944</v>
      </c>
      <c r="WPQ620" s="11" t="s">
        <v>1420</v>
      </c>
      <c r="WPR620" s="11" t="e">
        <f>_xlfn.XLOOKUP(WPQ620,'User Stories'!WPL:WPL,'User Stories'!WPM:WPM)</f>
        <v>#N/A</v>
      </c>
      <c r="WPS620" s="55"/>
      <c r="WPU620" s="20" t="s">
        <v>3020</v>
      </c>
      <c r="WPV620" s="11" t="s">
        <v>5986</v>
      </c>
      <c r="WPW620" s="59" t="s">
        <v>5987</v>
      </c>
      <c r="WPX620" s="59" t="s">
        <v>5988</v>
      </c>
      <c r="WPY620" s="59" t="s">
        <v>2984</v>
      </c>
      <c r="WPZ620" s="59" t="s">
        <v>5989</v>
      </c>
      <c r="WQA620" s="59" t="s">
        <v>5990</v>
      </c>
      <c r="WQB620" s="59" t="s">
        <v>257</v>
      </c>
      <c r="WQC620" s="59"/>
      <c r="WQD620" s="59" t="s">
        <v>3019</v>
      </c>
      <c r="WQE620" s="59" t="s">
        <v>2843</v>
      </c>
      <c r="WQF620" s="59" t="s">
        <v>5944</v>
      </c>
      <c r="WQG620" s="11" t="s">
        <v>1420</v>
      </c>
      <c r="WQH620" s="11" t="e">
        <f>_xlfn.XLOOKUP(WQG620,'User Stories'!WQB:WQB,'User Stories'!WQC:WQC)</f>
        <v>#N/A</v>
      </c>
      <c r="WQI620" s="55"/>
      <c r="WQK620" s="20" t="s">
        <v>3020</v>
      </c>
      <c r="WQL620" s="11" t="s">
        <v>5986</v>
      </c>
      <c r="WQM620" s="59" t="s">
        <v>5987</v>
      </c>
      <c r="WQN620" s="59" t="s">
        <v>5988</v>
      </c>
      <c r="WQO620" s="59" t="s">
        <v>2984</v>
      </c>
      <c r="WQP620" s="59" t="s">
        <v>5989</v>
      </c>
      <c r="WQQ620" s="59" t="s">
        <v>5990</v>
      </c>
      <c r="WQR620" s="59" t="s">
        <v>257</v>
      </c>
      <c r="WQS620" s="59"/>
      <c r="WQT620" s="59" t="s">
        <v>3019</v>
      </c>
      <c r="WQU620" s="59" t="s">
        <v>2843</v>
      </c>
      <c r="WQV620" s="59" t="s">
        <v>5944</v>
      </c>
      <c r="WQW620" s="11" t="s">
        <v>1420</v>
      </c>
      <c r="WQX620" s="11" t="e">
        <f>_xlfn.XLOOKUP(WQW620,'User Stories'!WQR:WQR,'User Stories'!WQS:WQS)</f>
        <v>#N/A</v>
      </c>
      <c r="WQY620" s="55"/>
      <c r="WRA620" s="20" t="s">
        <v>3020</v>
      </c>
      <c r="WRB620" s="11" t="s">
        <v>5986</v>
      </c>
      <c r="WRC620" s="59" t="s">
        <v>5987</v>
      </c>
      <c r="WRD620" s="59" t="s">
        <v>5988</v>
      </c>
      <c r="WRE620" s="59" t="s">
        <v>2984</v>
      </c>
      <c r="WRF620" s="59" t="s">
        <v>5989</v>
      </c>
      <c r="WRG620" s="59" t="s">
        <v>5990</v>
      </c>
      <c r="WRH620" s="59" t="s">
        <v>257</v>
      </c>
      <c r="WRI620" s="59"/>
      <c r="WRJ620" s="59" t="s">
        <v>3019</v>
      </c>
      <c r="WRK620" s="59" t="s">
        <v>2843</v>
      </c>
      <c r="WRL620" s="59" t="s">
        <v>5944</v>
      </c>
      <c r="WRM620" s="11" t="s">
        <v>1420</v>
      </c>
      <c r="WRN620" s="11" t="e">
        <f>_xlfn.XLOOKUP(WRM620,'User Stories'!WRH:WRH,'User Stories'!WRI:WRI)</f>
        <v>#N/A</v>
      </c>
      <c r="WRO620" s="55"/>
      <c r="WRQ620" s="20" t="s">
        <v>3020</v>
      </c>
      <c r="WRR620" s="11" t="s">
        <v>5986</v>
      </c>
      <c r="WRS620" s="59" t="s">
        <v>5987</v>
      </c>
      <c r="WRT620" s="59" t="s">
        <v>5988</v>
      </c>
      <c r="WRU620" s="59" t="s">
        <v>2984</v>
      </c>
      <c r="WRV620" s="59" t="s">
        <v>5989</v>
      </c>
      <c r="WRW620" s="59" t="s">
        <v>5990</v>
      </c>
      <c r="WRX620" s="59" t="s">
        <v>257</v>
      </c>
      <c r="WRY620" s="59"/>
      <c r="WRZ620" s="59" t="s">
        <v>3019</v>
      </c>
      <c r="WSA620" s="59" t="s">
        <v>2843</v>
      </c>
      <c r="WSB620" s="59" t="s">
        <v>5944</v>
      </c>
      <c r="WSC620" s="11" t="s">
        <v>1420</v>
      </c>
      <c r="WSD620" s="11" t="e">
        <f>_xlfn.XLOOKUP(WSC620,'User Stories'!WRX:WRX,'User Stories'!WRY:WRY)</f>
        <v>#N/A</v>
      </c>
      <c r="WSE620" s="55"/>
      <c r="WSG620" s="20" t="s">
        <v>3020</v>
      </c>
      <c r="WSH620" s="11" t="s">
        <v>5986</v>
      </c>
      <c r="WSI620" s="59" t="s">
        <v>5987</v>
      </c>
      <c r="WSJ620" s="59" t="s">
        <v>5988</v>
      </c>
      <c r="WSK620" s="59" t="s">
        <v>2984</v>
      </c>
      <c r="WSL620" s="59" t="s">
        <v>5989</v>
      </c>
      <c r="WSM620" s="59" t="s">
        <v>5990</v>
      </c>
      <c r="WSN620" s="59" t="s">
        <v>257</v>
      </c>
      <c r="WSO620" s="59"/>
      <c r="WSP620" s="59" t="s">
        <v>3019</v>
      </c>
      <c r="WSQ620" s="59" t="s">
        <v>2843</v>
      </c>
      <c r="WSR620" s="59" t="s">
        <v>5944</v>
      </c>
      <c r="WSS620" s="11" t="s">
        <v>1420</v>
      </c>
      <c r="WST620" s="11" t="e">
        <f>_xlfn.XLOOKUP(WSS620,'User Stories'!WSN:WSN,'User Stories'!WSO:WSO)</f>
        <v>#N/A</v>
      </c>
      <c r="WSU620" s="55"/>
      <c r="WSW620" s="20" t="s">
        <v>3020</v>
      </c>
      <c r="WSX620" s="11" t="s">
        <v>5986</v>
      </c>
      <c r="WSY620" s="59" t="s">
        <v>5987</v>
      </c>
      <c r="WSZ620" s="59" t="s">
        <v>5988</v>
      </c>
      <c r="WTA620" s="59" t="s">
        <v>2984</v>
      </c>
      <c r="WTB620" s="59" t="s">
        <v>5989</v>
      </c>
      <c r="WTC620" s="59" t="s">
        <v>5990</v>
      </c>
      <c r="WTD620" s="59" t="s">
        <v>257</v>
      </c>
      <c r="WTE620" s="59"/>
      <c r="WTF620" s="59" t="s">
        <v>3019</v>
      </c>
      <c r="WTG620" s="59" t="s">
        <v>2843</v>
      </c>
      <c r="WTH620" s="59" t="s">
        <v>5944</v>
      </c>
      <c r="WTI620" s="11" t="s">
        <v>1420</v>
      </c>
      <c r="WTJ620" s="11" t="e">
        <f>_xlfn.XLOOKUP(WTI620,'User Stories'!WTD:WTD,'User Stories'!WTE:WTE)</f>
        <v>#N/A</v>
      </c>
      <c r="WTK620" s="55"/>
      <c r="WTM620" s="20" t="s">
        <v>3020</v>
      </c>
      <c r="WTN620" s="11" t="s">
        <v>5986</v>
      </c>
      <c r="WTO620" s="59" t="s">
        <v>5987</v>
      </c>
      <c r="WTP620" s="59" t="s">
        <v>5988</v>
      </c>
      <c r="WTQ620" s="59" t="s">
        <v>2984</v>
      </c>
      <c r="WTR620" s="59" t="s">
        <v>5989</v>
      </c>
      <c r="WTS620" s="59" t="s">
        <v>5990</v>
      </c>
      <c r="WTT620" s="59" t="s">
        <v>257</v>
      </c>
      <c r="WTU620" s="59"/>
      <c r="WTV620" s="59" t="s">
        <v>3019</v>
      </c>
      <c r="WTW620" s="59" t="s">
        <v>2843</v>
      </c>
      <c r="WTX620" s="59" t="s">
        <v>5944</v>
      </c>
      <c r="WTY620" s="11" t="s">
        <v>1420</v>
      </c>
      <c r="WTZ620" s="11" t="e">
        <f>_xlfn.XLOOKUP(WTY620,'User Stories'!WTT:WTT,'User Stories'!WTU:WTU)</f>
        <v>#N/A</v>
      </c>
      <c r="WUA620" s="55"/>
      <c r="WUC620" s="20" t="s">
        <v>3020</v>
      </c>
      <c r="WUD620" s="11" t="s">
        <v>5986</v>
      </c>
      <c r="WUE620" s="59" t="s">
        <v>5987</v>
      </c>
      <c r="WUF620" s="59" t="s">
        <v>5988</v>
      </c>
      <c r="WUG620" s="59" t="s">
        <v>2984</v>
      </c>
      <c r="WUH620" s="59" t="s">
        <v>5989</v>
      </c>
      <c r="WUI620" s="59" t="s">
        <v>5990</v>
      </c>
      <c r="WUJ620" s="59" t="s">
        <v>257</v>
      </c>
      <c r="WUK620" s="59"/>
      <c r="WUL620" s="59" t="s">
        <v>3019</v>
      </c>
      <c r="WUM620" s="59" t="s">
        <v>2843</v>
      </c>
      <c r="WUN620" s="59" t="s">
        <v>5944</v>
      </c>
      <c r="WUO620" s="11" t="s">
        <v>1420</v>
      </c>
      <c r="WUP620" s="11" t="e">
        <f>_xlfn.XLOOKUP(WUO620,'User Stories'!WUJ:WUJ,'User Stories'!WUK:WUK)</f>
        <v>#N/A</v>
      </c>
      <c r="WUQ620" s="55"/>
      <c r="WUS620" s="20" t="s">
        <v>3020</v>
      </c>
      <c r="WUT620" s="11" t="s">
        <v>5986</v>
      </c>
      <c r="WUU620" s="59" t="s">
        <v>5987</v>
      </c>
      <c r="WUV620" s="59" t="s">
        <v>5988</v>
      </c>
      <c r="WUW620" s="59" t="s">
        <v>2984</v>
      </c>
      <c r="WUX620" s="59" t="s">
        <v>5989</v>
      </c>
      <c r="WUY620" s="59" t="s">
        <v>5990</v>
      </c>
      <c r="WUZ620" s="59" t="s">
        <v>257</v>
      </c>
      <c r="WVA620" s="59"/>
      <c r="WVB620" s="59" t="s">
        <v>3019</v>
      </c>
      <c r="WVC620" s="59" t="s">
        <v>2843</v>
      </c>
      <c r="WVD620" s="59" t="s">
        <v>5944</v>
      </c>
      <c r="WVE620" s="11" t="s">
        <v>1420</v>
      </c>
      <c r="WVF620" s="11" t="e">
        <f>_xlfn.XLOOKUP(WVE620,'User Stories'!WUZ:WUZ,'User Stories'!WVA:WVA)</f>
        <v>#N/A</v>
      </c>
      <c r="WVG620" s="55"/>
      <c r="WVI620" s="20" t="s">
        <v>3020</v>
      </c>
      <c r="WVJ620" s="11" t="s">
        <v>5986</v>
      </c>
      <c r="WVK620" s="59" t="s">
        <v>5987</v>
      </c>
      <c r="WVL620" s="59" t="s">
        <v>5988</v>
      </c>
      <c r="WVM620" s="59" t="s">
        <v>2984</v>
      </c>
      <c r="WVN620" s="59" t="s">
        <v>5989</v>
      </c>
      <c r="WVO620" s="59" t="s">
        <v>5990</v>
      </c>
      <c r="WVP620" s="59" t="s">
        <v>257</v>
      </c>
      <c r="WVQ620" s="59"/>
      <c r="WVR620" s="59" t="s">
        <v>3019</v>
      </c>
      <c r="WVS620" s="59" t="s">
        <v>2843</v>
      </c>
      <c r="WVT620" s="59" t="s">
        <v>5944</v>
      </c>
      <c r="WVU620" s="11" t="s">
        <v>1420</v>
      </c>
      <c r="WVV620" s="11" t="e">
        <f>_xlfn.XLOOKUP(WVU620,'User Stories'!WVP:WVP,'User Stories'!WVQ:WVQ)</f>
        <v>#N/A</v>
      </c>
      <c r="WVW620" s="55"/>
      <c r="WVY620" s="20" t="s">
        <v>3020</v>
      </c>
      <c r="WVZ620" s="11" t="s">
        <v>5986</v>
      </c>
      <c r="WWA620" s="59" t="s">
        <v>5987</v>
      </c>
      <c r="WWB620" s="59" t="s">
        <v>5988</v>
      </c>
      <c r="WWC620" s="59" t="s">
        <v>2984</v>
      </c>
      <c r="WWD620" s="59" t="s">
        <v>5989</v>
      </c>
      <c r="WWE620" s="59" t="s">
        <v>5990</v>
      </c>
      <c r="WWF620" s="59" t="s">
        <v>257</v>
      </c>
      <c r="WWG620" s="59"/>
      <c r="WWH620" s="59" t="s">
        <v>3019</v>
      </c>
      <c r="WWI620" s="59" t="s">
        <v>2843</v>
      </c>
      <c r="WWJ620" s="59" t="s">
        <v>5944</v>
      </c>
      <c r="WWK620" s="11" t="s">
        <v>1420</v>
      </c>
      <c r="WWL620" s="11" t="e">
        <f>_xlfn.XLOOKUP(WWK620,'User Stories'!WWF:WWF,'User Stories'!WWG:WWG)</f>
        <v>#N/A</v>
      </c>
      <c r="WWM620" s="55"/>
      <c r="WWO620" s="20" t="s">
        <v>3020</v>
      </c>
      <c r="WWP620" s="11" t="s">
        <v>5986</v>
      </c>
      <c r="WWQ620" s="59" t="s">
        <v>5987</v>
      </c>
      <c r="WWR620" s="59" t="s">
        <v>5988</v>
      </c>
      <c r="WWS620" s="59" t="s">
        <v>2984</v>
      </c>
      <c r="WWT620" s="59" t="s">
        <v>5989</v>
      </c>
      <c r="WWU620" s="59" t="s">
        <v>5990</v>
      </c>
      <c r="WWV620" s="59" t="s">
        <v>257</v>
      </c>
      <c r="WWW620" s="59"/>
      <c r="WWX620" s="59" t="s">
        <v>3019</v>
      </c>
      <c r="WWY620" s="59" t="s">
        <v>2843</v>
      </c>
      <c r="WWZ620" s="59" t="s">
        <v>5944</v>
      </c>
      <c r="WXA620" s="11" t="s">
        <v>1420</v>
      </c>
      <c r="WXB620" s="11" t="e">
        <f>_xlfn.XLOOKUP(WXA620,'User Stories'!WWV:WWV,'User Stories'!WWW:WWW)</f>
        <v>#N/A</v>
      </c>
      <c r="WXC620" s="55"/>
      <c r="WXE620" s="20" t="s">
        <v>3020</v>
      </c>
      <c r="WXF620" s="11" t="s">
        <v>5986</v>
      </c>
      <c r="WXG620" s="59" t="s">
        <v>5987</v>
      </c>
      <c r="WXH620" s="59" t="s">
        <v>5988</v>
      </c>
      <c r="WXI620" s="59" t="s">
        <v>2984</v>
      </c>
      <c r="WXJ620" s="59" t="s">
        <v>5989</v>
      </c>
      <c r="WXK620" s="59" t="s">
        <v>5990</v>
      </c>
      <c r="WXL620" s="59" t="s">
        <v>257</v>
      </c>
      <c r="WXM620" s="59"/>
      <c r="WXN620" s="59" t="s">
        <v>3019</v>
      </c>
      <c r="WXO620" s="59" t="s">
        <v>2843</v>
      </c>
      <c r="WXP620" s="59" t="s">
        <v>5944</v>
      </c>
      <c r="WXQ620" s="11" t="s">
        <v>1420</v>
      </c>
      <c r="WXR620" s="11" t="e">
        <f>_xlfn.XLOOKUP(WXQ620,'User Stories'!WXL:WXL,'User Stories'!WXM:WXM)</f>
        <v>#N/A</v>
      </c>
      <c r="WXS620" s="55"/>
      <c r="WXU620" s="20" t="s">
        <v>3020</v>
      </c>
      <c r="WXV620" s="11" t="s">
        <v>5986</v>
      </c>
      <c r="WXW620" s="59" t="s">
        <v>5987</v>
      </c>
      <c r="WXX620" s="59" t="s">
        <v>5988</v>
      </c>
      <c r="WXY620" s="59" t="s">
        <v>2984</v>
      </c>
      <c r="WXZ620" s="59" t="s">
        <v>5989</v>
      </c>
      <c r="WYA620" s="59" t="s">
        <v>5990</v>
      </c>
      <c r="WYB620" s="59" t="s">
        <v>257</v>
      </c>
      <c r="WYC620" s="59"/>
      <c r="WYD620" s="59" t="s">
        <v>3019</v>
      </c>
      <c r="WYE620" s="59" t="s">
        <v>2843</v>
      </c>
      <c r="WYF620" s="59" t="s">
        <v>5944</v>
      </c>
      <c r="WYG620" s="11" t="s">
        <v>1420</v>
      </c>
      <c r="WYH620" s="11" t="e">
        <f>_xlfn.XLOOKUP(WYG620,'User Stories'!WYB:WYB,'User Stories'!WYC:WYC)</f>
        <v>#N/A</v>
      </c>
      <c r="WYI620" s="55"/>
      <c r="WYK620" s="20" t="s">
        <v>3020</v>
      </c>
      <c r="WYL620" s="11" t="s">
        <v>5986</v>
      </c>
      <c r="WYM620" s="59" t="s">
        <v>5987</v>
      </c>
      <c r="WYN620" s="59" t="s">
        <v>5988</v>
      </c>
      <c r="WYO620" s="59" t="s">
        <v>2984</v>
      </c>
      <c r="WYP620" s="59" t="s">
        <v>5989</v>
      </c>
      <c r="WYQ620" s="59" t="s">
        <v>5990</v>
      </c>
      <c r="WYR620" s="59" t="s">
        <v>257</v>
      </c>
      <c r="WYS620" s="59"/>
      <c r="WYT620" s="59" t="s">
        <v>3019</v>
      </c>
      <c r="WYU620" s="59" t="s">
        <v>2843</v>
      </c>
      <c r="WYV620" s="59" t="s">
        <v>5944</v>
      </c>
      <c r="WYW620" s="11" t="s">
        <v>1420</v>
      </c>
      <c r="WYX620" s="11" t="e">
        <f>_xlfn.XLOOKUP(WYW620,'User Stories'!WYR:WYR,'User Stories'!WYS:WYS)</f>
        <v>#N/A</v>
      </c>
      <c r="WYY620" s="55"/>
      <c r="WZA620" s="20" t="s">
        <v>3020</v>
      </c>
      <c r="WZB620" s="11" t="s">
        <v>5986</v>
      </c>
      <c r="WZC620" s="59" t="s">
        <v>5987</v>
      </c>
      <c r="WZD620" s="59" t="s">
        <v>5988</v>
      </c>
      <c r="WZE620" s="59" t="s">
        <v>2984</v>
      </c>
      <c r="WZF620" s="59" t="s">
        <v>5989</v>
      </c>
      <c r="WZG620" s="59" t="s">
        <v>5990</v>
      </c>
      <c r="WZH620" s="59" t="s">
        <v>257</v>
      </c>
      <c r="WZI620" s="59"/>
      <c r="WZJ620" s="59" t="s">
        <v>3019</v>
      </c>
      <c r="WZK620" s="59" t="s">
        <v>2843</v>
      </c>
      <c r="WZL620" s="59" t="s">
        <v>5944</v>
      </c>
      <c r="WZM620" s="11" t="s">
        <v>1420</v>
      </c>
      <c r="WZN620" s="11" t="e">
        <f>_xlfn.XLOOKUP(WZM620,'User Stories'!WZH:WZH,'User Stories'!WZI:WZI)</f>
        <v>#N/A</v>
      </c>
      <c r="WZO620" s="55"/>
      <c r="WZQ620" s="20" t="s">
        <v>3020</v>
      </c>
      <c r="WZR620" s="11" t="s">
        <v>5986</v>
      </c>
      <c r="WZS620" s="59" t="s">
        <v>5987</v>
      </c>
      <c r="WZT620" s="59" t="s">
        <v>5988</v>
      </c>
      <c r="WZU620" s="59" t="s">
        <v>2984</v>
      </c>
      <c r="WZV620" s="59" t="s">
        <v>5989</v>
      </c>
      <c r="WZW620" s="59" t="s">
        <v>5990</v>
      </c>
      <c r="WZX620" s="59" t="s">
        <v>257</v>
      </c>
      <c r="WZY620" s="59"/>
      <c r="WZZ620" s="59" t="s">
        <v>3019</v>
      </c>
      <c r="XAA620" s="59" t="s">
        <v>2843</v>
      </c>
      <c r="XAB620" s="59" t="s">
        <v>5944</v>
      </c>
      <c r="XAC620" s="11" t="s">
        <v>1420</v>
      </c>
      <c r="XAD620" s="11" t="e">
        <f>_xlfn.XLOOKUP(XAC620,'User Stories'!WZX:WZX,'User Stories'!WZY:WZY)</f>
        <v>#N/A</v>
      </c>
      <c r="XAE620" s="55"/>
      <c r="XAG620" s="20" t="s">
        <v>3020</v>
      </c>
      <c r="XAH620" s="11" t="s">
        <v>5986</v>
      </c>
      <c r="XAI620" s="59" t="s">
        <v>5987</v>
      </c>
      <c r="XAJ620" s="59" t="s">
        <v>5988</v>
      </c>
      <c r="XAK620" s="59" t="s">
        <v>2984</v>
      </c>
      <c r="XAL620" s="59" t="s">
        <v>5989</v>
      </c>
      <c r="XAM620" s="59" t="s">
        <v>5990</v>
      </c>
      <c r="XAN620" s="59" t="s">
        <v>257</v>
      </c>
      <c r="XAO620" s="59"/>
      <c r="XAP620" s="59" t="s">
        <v>3019</v>
      </c>
      <c r="XAQ620" s="59" t="s">
        <v>2843</v>
      </c>
      <c r="XAR620" s="59" t="s">
        <v>5944</v>
      </c>
      <c r="XAS620" s="11" t="s">
        <v>1420</v>
      </c>
      <c r="XAT620" s="11" t="e">
        <f>_xlfn.XLOOKUP(XAS620,'User Stories'!XAN:XAN,'User Stories'!XAO:XAO)</f>
        <v>#N/A</v>
      </c>
      <c r="XAU620" s="55"/>
      <c r="XAW620" s="20" t="s">
        <v>3020</v>
      </c>
      <c r="XAX620" s="11" t="s">
        <v>5986</v>
      </c>
      <c r="XAY620" s="59" t="s">
        <v>5987</v>
      </c>
      <c r="XAZ620" s="59" t="s">
        <v>5988</v>
      </c>
      <c r="XBA620" s="59" t="s">
        <v>2984</v>
      </c>
      <c r="XBB620" s="59" t="s">
        <v>5989</v>
      </c>
      <c r="XBC620" s="59" t="s">
        <v>5990</v>
      </c>
      <c r="XBD620" s="59" t="s">
        <v>257</v>
      </c>
      <c r="XBE620" s="59"/>
      <c r="XBF620" s="59" t="s">
        <v>3019</v>
      </c>
      <c r="XBG620" s="59" t="s">
        <v>2843</v>
      </c>
      <c r="XBH620" s="59" t="s">
        <v>5944</v>
      </c>
      <c r="XBI620" s="11" t="s">
        <v>1420</v>
      </c>
      <c r="XBJ620" s="11" t="e">
        <f>_xlfn.XLOOKUP(XBI620,'User Stories'!XBD:XBD,'User Stories'!XBE:XBE)</f>
        <v>#N/A</v>
      </c>
      <c r="XBK620" s="55"/>
      <c r="XBM620" s="20" t="s">
        <v>3020</v>
      </c>
      <c r="XBN620" s="11" t="s">
        <v>5986</v>
      </c>
      <c r="XBO620" s="59" t="s">
        <v>5987</v>
      </c>
      <c r="XBP620" s="59" t="s">
        <v>5988</v>
      </c>
      <c r="XBQ620" s="59" t="s">
        <v>2984</v>
      </c>
      <c r="XBR620" s="59" t="s">
        <v>5989</v>
      </c>
      <c r="XBS620" s="59" t="s">
        <v>5990</v>
      </c>
      <c r="XBT620" s="59" t="s">
        <v>257</v>
      </c>
      <c r="XBU620" s="59"/>
      <c r="XBV620" s="59" t="s">
        <v>3019</v>
      </c>
      <c r="XBW620" s="59" t="s">
        <v>2843</v>
      </c>
      <c r="XBX620" s="59" t="s">
        <v>5944</v>
      </c>
      <c r="XBY620" s="11" t="s">
        <v>1420</v>
      </c>
      <c r="XBZ620" s="11" t="e">
        <f>_xlfn.XLOOKUP(XBY620,'User Stories'!XBT:XBT,'User Stories'!XBU:XBU)</f>
        <v>#N/A</v>
      </c>
      <c r="XCA620" s="55"/>
      <c r="XCC620" s="20" t="s">
        <v>3020</v>
      </c>
      <c r="XCD620" s="11" t="s">
        <v>5986</v>
      </c>
      <c r="XCE620" s="59" t="s">
        <v>5987</v>
      </c>
      <c r="XCF620" s="59" t="s">
        <v>5988</v>
      </c>
      <c r="XCG620" s="59" t="s">
        <v>2984</v>
      </c>
      <c r="XCH620" s="59" t="s">
        <v>5989</v>
      </c>
      <c r="XCI620" s="59" t="s">
        <v>5990</v>
      </c>
      <c r="XCJ620" s="59" t="s">
        <v>257</v>
      </c>
      <c r="XCK620" s="59"/>
      <c r="XCL620" s="59" t="s">
        <v>3019</v>
      </c>
      <c r="XCM620" s="59" t="s">
        <v>2843</v>
      </c>
      <c r="XCN620" s="59" t="s">
        <v>5944</v>
      </c>
      <c r="XCO620" s="11" t="s">
        <v>1420</v>
      </c>
      <c r="XCP620" s="11" t="e">
        <f>_xlfn.XLOOKUP(XCO620,'User Stories'!XCJ:XCJ,'User Stories'!XCK:XCK)</f>
        <v>#N/A</v>
      </c>
      <c r="XCQ620" s="55"/>
      <c r="XCS620" s="20" t="s">
        <v>3020</v>
      </c>
      <c r="XCT620" s="11" t="s">
        <v>5986</v>
      </c>
      <c r="XCU620" s="59" t="s">
        <v>5987</v>
      </c>
      <c r="XCV620" s="59" t="s">
        <v>5988</v>
      </c>
      <c r="XCW620" s="59" t="s">
        <v>2984</v>
      </c>
      <c r="XCX620" s="59" t="s">
        <v>5989</v>
      </c>
      <c r="XCY620" s="59" t="s">
        <v>5990</v>
      </c>
      <c r="XCZ620" s="59" t="s">
        <v>257</v>
      </c>
      <c r="XDA620" s="59"/>
      <c r="XDB620" s="59" t="s">
        <v>3019</v>
      </c>
      <c r="XDC620" s="59" t="s">
        <v>2843</v>
      </c>
      <c r="XDD620" s="59" t="s">
        <v>5944</v>
      </c>
      <c r="XDE620" s="11" t="s">
        <v>1420</v>
      </c>
      <c r="XDF620" s="11" t="e">
        <f>_xlfn.XLOOKUP(XDE620,'User Stories'!XCZ:XCZ,'User Stories'!XDA:XDA)</f>
        <v>#N/A</v>
      </c>
      <c r="XDG620" s="55"/>
      <c r="XDI620" s="20" t="s">
        <v>3020</v>
      </c>
      <c r="XDJ620" s="11" t="s">
        <v>5986</v>
      </c>
      <c r="XDK620" s="59" t="s">
        <v>5987</v>
      </c>
      <c r="XDL620" s="59" t="s">
        <v>5988</v>
      </c>
      <c r="XDM620" s="59" t="s">
        <v>2984</v>
      </c>
      <c r="XDN620" s="59" t="s">
        <v>5989</v>
      </c>
      <c r="XDO620" s="59" t="s">
        <v>5990</v>
      </c>
      <c r="XDP620" s="59" t="s">
        <v>257</v>
      </c>
      <c r="XDQ620" s="59"/>
      <c r="XDR620" s="59" t="s">
        <v>3019</v>
      </c>
      <c r="XDS620" s="59" t="s">
        <v>2843</v>
      </c>
      <c r="XDT620" s="59" t="s">
        <v>5944</v>
      </c>
      <c r="XDU620" s="11" t="s">
        <v>1420</v>
      </c>
      <c r="XDV620" s="11" t="e">
        <f>_xlfn.XLOOKUP(XDU620,'User Stories'!XDP:XDP,'User Stories'!XDQ:XDQ)</f>
        <v>#N/A</v>
      </c>
      <c r="XDW620" s="55"/>
      <c r="XDY620" s="20" t="s">
        <v>3020</v>
      </c>
      <c r="XDZ620" s="11" t="s">
        <v>5986</v>
      </c>
      <c r="XEA620" s="59" t="s">
        <v>5987</v>
      </c>
      <c r="XEB620" s="59" t="s">
        <v>5988</v>
      </c>
      <c r="XEC620" s="59" t="s">
        <v>2984</v>
      </c>
      <c r="XED620" s="59" t="s">
        <v>5989</v>
      </c>
      <c r="XEE620" s="59" t="s">
        <v>5990</v>
      </c>
      <c r="XEF620" s="59" t="s">
        <v>257</v>
      </c>
      <c r="XEG620" s="59"/>
      <c r="XEH620" s="59" t="s">
        <v>3019</v>
      </c>
      <c r="XEI620" s="59" t="s">
        <v>2843</v>
      </c>
      <c r="XEJ620" s="59" t="s">
        <v>5944</v>
      </c>
      <c r="XEK620" s="11" t="s">
        <v>1420</v>
      </c>
      <c r="XEL620" s="11" t="e">
        <f>_xlfn.XLOOKUP(XEK620,'User Stories'!XEF:XEF,'User Stories'!XEG:XEG)</f>
        <v>#N/A</v>
      </c>
      <c r="XEM620" s="55"/>
      <c r="XEO620" s="20" t="s">
        <v>3020</v>
      </c>
      <c r="XEP620" s="11" t="s">
        <v>5986</v>
      </c>
      <c r="XEQ620" s="59" t="s">
        <v>5987</v>
      </c>
      <c r="XER620" s="59" t="s">
        <v>5988</v>
      </c>
      <c r="XES620" s="59" t="s">
        <v>2984</v>
      </c>
      <c r="XET620" s="59" t="s">
        <v>5989</v>
      </c>
      <c r="XEU620" s="59" t="s">
        <v>5990</v>
      </c>
      <c r="XEV620" s="59" t="s">
        <v>257</v>
      </c>
      <c r="XEW620" s="59"/>
      <c r="XEX620" s="59" t="s">
        <v>3019</v>
      </c>
      <c r="XEY620" s="59" t="s">
        <v>2843</v>
      </c>
      <c r="XEZ620" s="59" t="s">
        <v>5944</v>
      </c>
      <c r="XFA620" s="11" t="s">
        <v>1420</v>
      </c>
      <c r="XFB620" s="11" t="e">
        <f>_xlfn.XLOOKUP(XFA620,'User Stories'!XEV:XEV,'User Stories'!XEW:XEW)</f>
        <v>#N/A</v>
      </c>
      <c r="XFC620" s="55"/>
    </row>
    <row r="621" spans="1:1023 1025:2047 2049:3071 3073:4095 4097:5119 5121:6143 6145:7167 7169:8191 8193:9215 9217:10239 10241:11263 11265:12287 12289:13311 13313:14335 14337:15359 15361:16383" s="8" customFormat="1" ht="409.6" x14ac:dyDescent="0.2">
      <c r="A621" s="20" t="s">
        <v>3020</v>
      </c>
      <c r="B621" s="11" t="s">
        <v>6004</v>
      </c>
      <c r="C621" s="59" t="s">
        <v>6005</v>
      </c>
      <c r="D621" s="59" t="s">
        <v>5993</v>
      </c>
      <c r="E621" s="59" t="s">
        <v>2984</v>
      </c>
      <c r="F621" s="59" t="s">
        <v>6006</v>
      </c>
      <c r="G621" s="59" t="s">
        <v>6007</v>
      </c>
      <c r="H621" s="59" t="s">
        <v>2528</v>
      </c>
      <c r="I621" s="59"/>
      <c r="J621" s="59" t="s">
        <v>2987</v>
      </c>
      <c r="K621" s="59" t="s">
        <v>2843</v>
      </c>
      <c r="L621" s="59" t="s">
        <v>5944</v>
      </c>
      <c r="M621" s="11" t="s">
        <v>1420</v>
      </c>
      <c r="N621" s="11" t="str">
        <f>_xlfn.XLOOKUP(M621,'User Stories'!H:H,'User Stories'!I:I)</f>
        <v>Close PA Sub ledger and Reconcile with GL</v>
      </c>
      <c r="O621" s="55"/>
      <c r="Q621" s="8" t="str">
        <f t="shared" si="13"/>
        <v>P2R</v>
      </c>
      <c r="R621" s="11"/>
      <c r="S621" s="59"/>
      <c r="T621" s="59"/>
      <c r="U621" s="59"/>
      <c r="V621" s="59"/>
      <c r="W621" s="59"/>
      <c r="X621" s="59"/>
      <c r="Y621" s="59"/>
      <c r="Z621" s="59"/>
      <c r="AA621" s="59"/>
      <c r="AB621" s="59"/>
      <c r="AC621" s="11"/>
      <c r="AD621" s="11"/>
      <c r="AE621" s="55"/>
      <c r="AG621" s="20"/>
      <c r="AH621" s="11"/>
      <c r="AI621" s="59"/>
      <c r="AJ621" s="59"/>
      <c r="AK621" s="59"/>
      <c r="AL621" s="59"/>
      <c r="AM621" s="59"/>
      <c r="AN621" s="59"/>
      <c r="AO621" s="59"/>
      <c r="AP621" s="59"/>
      <c r="AQ621" s="59"/>
      <c r="AR621" s="59"/>
      <c r="AS621" s="11"/>
      <c r="AT621" s="11"/>
      <c r="AU621" s="55"/>
      <c r="AW621" s="20"/>
      <c r="AX621" s="11"/>
      <c r="AY621" s="59"/>
      <c r="AZ621" s="59"/>
      <c r="BA621" s="59"/>
      <c r="BB621" s="59"/>
      <c r="BC621" s="59"/>
      <c r="BD621" s="59"/>
      <c r="BE621" s="59"/>
      <c r="BF621" s="59"/>
      <c r="BG621" s="59"/>
      <c r="BH621" s="59"/>
      <c r="BI621" s="11"/>
      <c r="BJ621" s="11"/>
      <c r="BK621" s="55"/>
      <c r="BM621" s="20"/>
      <c r="BN621" s="11"/>
      <c r="BO621" s="59"/>
      <c r="BP621" s="59"/>
      <c r="BQ621" s="59"/>
      <c r="BR621" s="59"/>
      <c r="BS621" s="59"/>
      <c r="BT621" s="59"/>
      <c r="BU621" s="59"/>
      <c r="BV621" s="59"/>
      <c r="BW621" s="59"/>
      <c r="BX621" s="59"/>
      <c r="BY621" s="11"/>
      <c r="BZ621" s="11"/>
      <c r="CA621" s="55"/>
      <c r="CC621" s="20"/>
      <c r="CD621" s="11"/>
      <c r="CE621" s="59"/>
      <c r="CF621" s="59"/>
      <c r="CG621" s="59"/>
      <c r="CH621" s="59"/>
      <c r="CI621" s="59"/>
      <c r="CJ621" s="59"/>
      <c r="CK621" s="59"/>
      <c r="CL621" s="59"/>
      <c r="CM621" s="59"/>
      <c r="CN621" s="59"/>
      <c r="CO621" s="11"/>
      <c r="CP621" s="11"/>
      <c r="CQ621" s="55"/>
      <c r="CS621" s="20"/>
      <c r="CT621" s="11"/>
      <c r="CU621" s="59"/>
      <c r="CV621" s="59"/>
      <c r="CW621" s="59"/>
      <c r="CX621" s="59"/>
      <c r="CY621" s="59"/>
      <c r="CZ621" s="59"/>
      <c r="DA621" s="59"/>
      <c r="DB621" s="59"/>
      <c r="DC621" s="59"/>
      <c r="DD621" s="59"/>
      <c r="DE621" s="11"/>
      <c r="DF621" s="11"/>
      <c r="DG621" s="55"/>
      <c r="DI621" s="20"/>
      <c r="DJ621" s="11"/>
      <c r="DK621" s="59"/>
      <c r="DL621" s="59"/>
      <c r="DM621" s="59"/>
      <c r="DN621" s="59"/>
      <c r="DO621" s="59"/>
      <c r="DP621" s="59"/>
      <c r="DQ621" s="59"/>
      <c r="DR621" s="59"/>
      <c r="DS621" s="59"/>
      <c r="DT621" s="59"/>
      <c r="DU621" s="11"/>
      <c r="DV621" s="11"/>
      <c r="DW621" s="55"/>
      <c r="DY621" s="20"/>
      <c r="DZ621" s="11"/>
      <c r="EA621" s="59"/>
      <c r="EB621" s="59"/>
      <c r="EC621" s="59"/>
      <c r="ED621" s="59"/>
      <c r="EE621" s="59"/>
      <c r="EF621" s="59"/>
      <c r="EG621" s="59"/>
      <c r="EH621" s="59"/>
      <c r="EI621" s="59"/>
      <c r="EJ621" s="59"/>
      <c r="EK621" s="11"/>
      <c r="EL621" s="11"/>
      <c r="EM621" s="55"/>
      <c r="EO621" s="20"/>
      <c r="EP621" s="11"/>
      <c r="EQ621" s="59"/>
      <c r="ER621" s="59"/>
      <c r="ES621" s="59"/>
      <c r="ET621" s="59"/>
      <c r="EU621" s="59"/>
      <c r="EV621" s="59"/>
      <c r="EW621" s="59"/>
      <c r="EX621" s="59"/>
      <c r="EY621" s="59"/>
      <c r="EZ621" s="59"/>
      <c r="FA621" s="11"/>
      <c r="FB621" s="11"/>
      <c r="FC621" s="55"/>
      <c r="FE621" s="20"/>
      <c r="FF621" s="11"/>
      <c r="FG621" s="59"/>
      <c r="FH621" s="59"/>
      <c r="FI621" s="59"/>
      <c r="FJ621" s="59"/>
      <c r="FK621" s="59"/>
      <c r="FL621" s="59"/>
      <c r="FM621" s="59"/>
      <c r="FN621" s="59"/>
      <c r="FO621" s="59"/>
      <c r="FP621" s="59"/>
      <c r="FQ621" s="11"/>
      <c r="FR621" s="11"/>
      <c r="FS621" s="55"/>
      <c r="FU621" s="20"/>
      <c r="FV621" s="11"/>
      <c r="FW621" s="59"/>
      <c r="FX621" s="59"/>
      <c r="FY621" s="59"/>
      <c r="FZ621" s="59"/>
      <c r="GA621" s="59"/>
      <c r="GB621" s="59"/>
      <c r="GC621" s="59"/>
      <c r="GD621" s="59"/>
      <c r="GE621" s="59"/>
      <c r="GF621" s="59"/>
      <c r="GG621" s="11"/>
      <c r="GH621" s="11"/>
      <c r="GI621" s="55"/>
      <c r="GK621" s="20"/>
      <c r="GL621" s="11"/>
      <c r="GM621" s="59"/>
      <c r="GN621" s="59"/>
      <c r="GO621" s="59"/>
      <c r="GP621" s="59"/>
      <c r="GQ621" s="59"/>
      <c r="GR621" s="59"/>
      <c r="GS621" s="59"/>
      <c r="GT621" s="59"/>
      <c r="GU621" s="59"/>
      <c r="GV621" s="59"/>
      <c r="GW621" s="11"/>
      <c r="GX621" s="11"/>
      <c r="GY621" s="55"/>
      <c r="HA621" s="20"/>
      <c r="HB621" s="11"/>
      <c r="HC621" s="59"/>
      <c r="HD621" s="59"/>
      <c r="HE621" s="59"/>
      <c r="HF621" s="59"/>
      <c r="HG621" s="59"/>
      <c r="HH621" s="59"/>
      <c r="HI621" s="59"/>
      <c r="HJ621" s="59"/>
      <c r="HK621" s="59"/>
      <c r="HL621" s="59"/>
      <c r="HM621" s="11"/>
      <c r="HN621" s="11"/>
      <c r="HO621" s="55"/>
      <c r="HQ621" s="20"/>
      <c r="HR621" s="11"/>
      <c r="HS621" s="59"/>
      <c r="HT621" s="59"/>
      <c r="HU621" s="59"/>
      <c r="HV621" s="59"/>
      <c r="HW621" s="59"/>
      <c r="HX621" s="59"/>
      <c r="HY621" s="59"/>
      <c r="HZ621" s="59"/>
      <c r="IA621" s="59"/>
      <c r="IB621" s="59"/>
      <c r="IC621" s="11"/>
      <c r="ID621" s="11"/>
      <c r="IE621" s="55"/>
      <c r="IG621" s="20"/>
      <c r="IH621" s="11"/>
      <c r="II621" s="59"/>
      <c r="IJ621" s="59"/>
      <c r="IK621" s="59"/>
      <c r="IL621" s="59"/>
      <c r="IM621" s="59"/>
      <c r="IN621" s="59"/>
      <c r="IO621" s="59"/>
      <c r="IP621" s="59"/>
      <c r="IQ621" s="59"/>
      <c r="IR621" s="59"/>
      <c r="IS621" s="11"/>
      <c r="IT621" s="11"/>
      <c r="IU621" s="55"/>
      <c r="IW621" s="20"/>
      <c r="IX621" s="11"/>
      <c r="IY621" s="59"/>
      <c r="IZ621" s="59"/>
      <c r="JA621" s="59"/>
      <c r="JB621" s="59"/>
      <c r="JC621" s="59"/>
      <c r="JD621" s="59"/>
      <c r="JE621" s="59"/>
      <c r="JF621" s="59"/>
      <c r="JG621" s="59"/>
      <c r="JH621" s="59"/>
      <c r="JI621" s="11"/>
      <c r="JJ621" s="11"/>
      <c r="JK621" s="55"/>
      <c r="JM621" s="20"/>
      <c r="JN621" s="11"/>
      <c r="JO621" s="59"/>
      <c r="JP621" s="59"/>
      <c r="JQ621" s="59"/>
      <c r="JR621" s="59"/>
      <c r="JS621" s="59"/>
      <c r="JT621" s="59"/>
      <c r="JU621" s="59"/>
      <c r="JV621" s="59"/>
      <c r="JW621" s="59"/>
      <c r="JX621" s="59"/>
      <c r="JY621" s="11"/>
      <c r="JZ621" s="11"/>
      <c r="KA621" s="55"/>
      <c r="KC621" s="20"/>
      <c r="KD621" s="11"/>
      <c r="KE621" s="59"/>
      <c r="KF621" s="59"/>
      <c r="KG621" s="59"/>
      <c r="KH621" s="59"/>
      <c r="KI621" s="59"/>
      <c r="KJ621" s="59"/>
      <c r="KK621" s="59"/>
      <c r="KL621" s="59"/>
      <c r="KM621" s="59"/>
      <c r="KN621" s="59"/>
      <c r="KO621" s="11"/>
      <c r="KP621" s="11"/>
      <c r="KQ621" s="55"/>
      <c r="KS621" s="20"/>
      <c r="KT621" s="11"/>
      <c r="KU621" s="59"/>
      <c r="KV621" s="59"/>
      <c r="KW621" s="59"/>
      <c r="KX621" s="59"/>
      <c r="KY621" s="59"/>
      <c r="KZ621" s="59"/>
      <c r="LA621" s="59"/>
      <c r="LB621" s="59"/>
      <c r="LC621" s="59"/>
      <c r="LD621" s="59"/>
      <c r="LE621" s="11"/>
      <c r="LF621" s="11"/>
      <c r="LG621" s="55"/>
      <c r="LI621" s="20"/>
      <c r="LJ621" s="11"/>
      <c r="LK621" s="59"/>
      <c r="LL621" s="59"/>
      <c r="LM621" s="59"/>
      <c r="LN621" s="59"/>
      <c r="LO621" s="59"/>
      <c r="LP621" s="59"/>
      <c r="LQ621" s="59"/>
      <c r="LR621" s="59"/>
      <c r="LS621" s="59"/>
      <c r="LT621" s="59"/>
      <c r="LU621" s="11"/>
      <c r="LV621" s="11"/>
      <c r="LW621" s="55"/>
      <c r="LY621" s="20"/>
      <c r="LZ621" s="11"/>
      <c r="MA621" s="59"/>
      <c r="MB621" s="59"/>
      <c r="MC621" s="59"/>
      <c r="MD621" s="59"/>
      <c r="ME621" s="59"/>
      <c r="MF621" s="59"/>
      <c r="MG621" s="59"/>
      <c r="MH621" s="59"/>
      <c r="MI621" s="59"/>
      <c r="MJ621" s="59"/>
      <c r="MK621" s="11"/>
      <c r="ML621" s="11"/>
      <c r="MM621" s="55"/>
      <c r="MO621" s="20"/>
      <c r="MP621" s="11"/>
      <c r="MQ621" s="59"/>
      <c r="MR621" s="59"/>
      <c r="MS621" s="59"/>
      <c r="MT621" s="59"/>
      <c r="MU621" s="59"/>
      <c r="MV621" s="59"/>
      <c r="MW621" s="59"/>
      <c r="MX621" s="59"/>
      <c r="MY621" s="59"/>
      <c r="MZ621" s="59"/>
      <c r="NA621" s="11"/>
      <c r="NB621" s="11"/>
      <c r="NC621" s="55"/>
      <c r="NE621" s="20"/>
      <c r="NF621" s="11"/>
      <c r="NG621" s="59"/>
      <c r="NH621" s="59"/>
      <c r="NI621" s="59"/>
      <c r="NJ621" s="59"/>
      <c r="NK621" s="59"/>
      <c r="NL621" s="59"/>
      <c r="NM621" s="59"/>
      <c r="NN621" s="59"/>
      <c r="NO621" s="59"/>
      <c r="NP621" s="59"/>
      <c r="NQ621" s="11"/>
      <c r="NR621" s="11"/>
      <c r="NS621" s="55"/>
      <c r="NU621" s="20"/>
      <c r="NV621" s="11"/>
      <c r="NW621" s="59"/>
      <c r="NX621" s="59"/>
      <c r="NY621" s="59"/>
      <c r="NZ621" s="59"/>
      <c r="OA621" s="59"/>
      <c r="OB621" s="59"/>
      <c r="OC621" s="59"/>
      <c r="OD621" s="59"/>
      <c r="OE621" s="59"/>
      <c r="OF621" s="59"/>
      <c r="OG621" s="11"/>
      <c r="OH621" s="11"/>
      <c r="OI621" s="55"/>
      <c r="OK621" s="20"/>
      <c r="OL621" s="11"/>
      <c r="OM621" s="59"/>
      <c r="ON621" s="59"/>
      <c r="OO621" s="59"/>
      <c r="OP621" s="59"/>
      <c r="OQ621" s="59"/>
      <c r="OR621" s="59"/>
      <c r="OS621" s="59"/>
      <c r="OT621" s="59"/>
      <c r="OU621" s="59"/>
      <c r="OV621" s="59"/>
      <c r="OW621" s="11"/>
      <c r="OX621" s="11"/>
      <c r="OY621" s="55"/>
      <c r="PA621" s="20"/>
      <c r="PB621" s="11"/>
      <c r="PC621" s="59"/>
      <c r="PD621" s="59"/>
      <c r="PE621" s="59"/>
      <c r="PF621" s="59"/>
      <c r="PG621" s="59"/>
      <c r="PH621" s="59"/>
      <c r="PI621" s="59"/>
      <c r="PJ621" s="59"/>
      <c r="PK621" s="59"/>
      <c r="PL621" s="59"/>
      <c r="PM621" s="11"/>
      <c r="PN621" s="11"/>
      <c r="PO621" s="55"/>
      <c r="PQ621" s="20"/>
      <c r="PR621" s="11"/>
      <c r="PS621" s="59"/>
      <c r="PT621" s="59"/>
      <c r="PU621" s="59"/>
      <c r="PV621" s="59"/>
      <c r="PW621" s="59"/>
      <c r="PX621" s="59"/>
      <c r="PY621" s="59"/>
      <c r="PZ621" s="59"/>
      <c r="QA621" s="59"/>
      <c r="QB621" s="59"/>
      <c r="QC621" s="11"/>
      <c r="QD621" s="11"/>
      <c r="QE621" s="55"/>
      <c r="QG621" s="20" t="s">
        <v>3020</v>
      </c>
      <c r="QH621" s="11" t="s">
        <v>5991</v>
      </c>
      <c r="QI621" s="59" t="s">
        <v>6008</v>
      </c>
      <c r="QJ621" s="59" t="s">
        <v>5993</v>
      </c>
      <c r="QK621" s="59" t="s">
        <v>2984</v>
      </c>
      <c r="QL621" s="59" t="s">
        <v>5994</v>
      </c>
      <c r="QM621" s="59" t="s">
        <v>5995</v>
      </c>
      <c r="QN621" s="59" t="s">
        <v>2528</v>
      </c>
      <c r="QO621" s="59"/>
      <c r="QP621" s="59" t="s">
        <v>2987</v>
      </c>
      <c r="QQ621" s="59" t="s">
        <v>2843</v>
      </c>
      <c r="QR621" s="59" t="s">
        <v>5944</v>
      </c>
      <c r="QS621" s="11" t="s">
        <v>1420</v>
      </c>
      <c r="QT621" s="11" t="e">
        <f>_xlfn.XLOOKUP(QS621,'User Stories'!QN:QN,'User Stories'!QO:QO)</f>
        <v>#N/A</v>
      </c>
      <c r="QU621" s="55"/>
      <c r="QW621" s="20" t="s">
        <v>3020</v>
      </c>
      <c r="QX621" s="11" t="s">
        <v>5991</v>
      </c>
      <c r="QY621" s="59" t="s">
        <v>6008</v>
      </c>
      <c r="QZ621" s="59" t="s">
        <v>5993</v>
      </c>
      <c r="RA621" s="59" t="s">
        <v>2984</v>
      </c>
      <c r="RB621" s="59" t="s">
        <v>5994</v>
      </c>
      <c r="RC621" s="59" t="s">
        <v>5995</v>
      </c>
      <c r="RD621" s="59" t="s">
        <v>2528</v>
      </c>
      <c r="RE621" s="59"/>
      <c r="RF621" s="59" t="s">
        <v>2987</v>
      </c>
      <c r="RG621" s="59" t="s">
        <v>2843</v>
      </c>
      <c r="RH621" s="59" t="s">
        <v>5944</v>
      </c>
      <c r="RI621" s="11" t="s">
        <v>1420</v>
      </c>
      <c r="RJ621" s="11" t="e">
        <f>_xlfn.XLOOKUP(RI621,'User Stories'!RD:RD,'User Stories'!RE:RE)</f>
        <v>#N/A</v>
      </c>
      <c r="RK621" s="55"/>
      <c r="RM621" s="20" t="s">
        <v>3020</v>
      </c>
      <c r="RN621" s="11" t="s">
        <v>5991</v>
      </c>
      <c r="RO621" s="59" t="s">
        <v>6008</v>
      </c>
      <c r="RP621" s="59" t="s">
        <v>5993</v>
      </c>
      <c r="RQ621" s="59" t="s">
        <v>2984</v>
      </c>
      <c r="RR621" s="59" t="s">
        <v>5994</v>
      </c>
      <c r="RS621" s="59" t="s">
        <v>5995</v>
      </c>
      <c r="RT621" s="59" t="s">
        <v>2528</v>
      </c>
      <c r="RU621" s="59"/>
      <c r="RV621" s="59" t="s">
        <v>2987</v>
      </c>
      <c r="RW621" s="59" t="s">
        <v>2843</v>
      </c>
      <c r="RX621" s="59" t="s">
        <v>5944</v>
      </c>
      <c r="RY621" s="11" t="s">
        <v>1420</v>
      </c>
      <c r="RZ621" s="11" t="e">
        <f>_xlfn.XLOOKUP(RY621,'User Stories'!RT:RT,'User Stories'!RU:RU)</f>
        <v>#N/A</v>
      </c>
      <c r="SA621" s="55"/>
      <c r="SC621" s="20" t="s">
        <v>3020</v>
      </c>
      <c r="SD621" s="11" t="s">
        <v>5991</v>
      </c>
      <c r="SE621" s="59" t="s">
        <v>6008</v>
      </c>
      <c r="SF621" s="59" t="s">
        <v>5993</v>
      </c>
      <c r="SG621" s="59" t="s">
        <v>2984</v>
      </c>
      <c r="SH621" s="59" t="s">
        <v>5994</v>
      </c>
      <c r="SI621" s="59" t="s">
        <v>5995</v>
      </c>
      <c r="SJ621" s="59" t="s">
        <v>2528</v>
      </c>
      <c r="SK621" s="59"/>
      <c r="SL621" s="59" t="s">
        <v>2987</v>
      </c>
      <c r="SM621" s="59" t="s">
        <v>2843</v>
      </c>
      <c r="SN621" s="59" t="s">
        <v>5944</v>
      </c>
      <c r="SO621" s="11" t="s">
        <v>1420</v>
      </c>
      <c r="SP621" s="11" t="e">
        <f>_xlfn.XLOOKUP(SO621,'User Stories'!SJ:SJ,'User Stories'!SK:SK)</f>
        <v>#N/A</v>
      </c>
      <c r="SQ621" s="55"/>
      <c r="SS621" s="20" t="s">
        <v>3020</v>
      </c>
      <c r="ST621" s="11" t="s">
        <v>5991</v>
      </c>
      <c r="SU621" s="59" t="s">
        <v>6008</v>
      </c>
      <c r="SV621" s="59" t="s">
        <v>5993</v>
      </c>
      <c r="SW621" s="59" t="s">
        <v>2984</v>
      </c>
      <c r="SX621" s="59" t="s">
        <v>5994</v>
      </c>
      <c r="SY621" s="59" t="s">
        <v>5995</v>
      </c>
      <c r="SZ621" s="59" t="s">
        <v>2528</v>
      </c>
      <c r="TA621" s="59"/>
      <c r="TB621" s="59" t="s">
        <v>2987</v>
      </c>
      <c r="TC621" s="59" t="s">
        <v>2843</v>
      </c>
      <c r="TD621" s="59" t="s">
        <v>5944</v>
      </c>
      <c r="TE621" s="11" t="s">
        <v>1420</v>
      </c>
      <c r="TF621" s="11" t="e">
        <f>_xlfn.XLOOKUP(TE621,'User Stories'!SZ:SZ,'User Stories'!TA:TA)</f>
        <v>#N/A</v>
      </c>
      <c r="TG621" s="55"/>
      <c r="TI621" s="20" t="s">
        <v>3020</v>
      </c>
      <c r="TJ621" s="11" t="s">
        <v>5991</v>
      </c>
      <c r="TK621" s="59" t="s">
        <v>6008</v>
      </c>
      <c r="TL621" s="59" t="s">
        <v>5993</v>
      </c>
      <c r="TM621" s="59" t="s">
        <v>2984</v>
      </c>
      <c r="TN621" s="59" t="s">
        <v>5994</v>
      </c>
      <c r="TO621" s="59" t="s">
        <v>5995</v>
      </c>
      <c r="TP621" s="59" t="s">
        <v>2528</v>
      </c>
      <c r="TQ621" s="59"/>
      <c r="TR621" s="59" t="s">
        <v>2987</v>
      </c>
      <c r="TS621" s="59" t="s">
        <v>2843</v>
      </c>
      <c r="TT621" s="59" t="s">
        <v>5944</v>
      </c>
      <c r="TU621" s="11" t="s">
        <v>1420</v>
      </c>
      <c r="TV621" s="11" t="e">
        <f>_xlfn.XLOOKUP(TU621,'User Stories'!TP:TP,'User Stories'!TQ:TQ)</f>
        <v>#N/A</v>
      </c>
      <c r="TW621" s="55"/>
      <c r="TY621" s="20" t="s">
        <v>3020</v>
      </c>
      <c r="TZ621" s="11" t="s">
        <v>5991</v>
      </c>
      <c r="UA621" s="59" t="s">
        <v>6008</v>
      </c>
      <c r="UB621" s="59" t="s">
        <v>5993</v>
      </c>
      <c r="UC621" s="59" t="s">
        <v>2984</v>
      </c>
      <c r="UD621" s="59" t="s">
        <v>5994</v>
      </c>
      <c r="UE621" s="59" t="s">
        <v>5995</v>
      </c>
      <c r="UF621" s="59" t="s">
        <v>2528</v>
      </c>
      <c r="UG621" s="59"/>
      <c r="UH621" s="59" t="s">
        <v>2987</v>
      </c>
      <c r="UI621" s="59" t="s">
        <v>2843</v>
      </c>
      <c r="UJ621" s="59" t="s">
        <v>5944</v>
      </c>
      <c r="UK621" s="11" t="s">
        <v>1420</v>
      </c>
      <c r="UL621" s="11" t="e">
        <f>_xlfn.XLOOKUP(UK621,'User Stories'!UF:UF,'User Stories'!UG:UG)</f>
        <v>#N/A</v>
      </c>
      <c r="UM621" s="55"/>
      <c r="UO621" s="20" t="s">
        <v>3020</v>
      </c>
      <c r="UP621" s="11" t="s">
        <v>5991</v>
      </c>
      <c r="UQ621" s="59" t="s">
        <v>6008</v>
      </c>
      <c r="UR621" s="59" t="s">
        <v>5993</v>
      </c>
      <c r="US621" s="59" t="s">
        <v>2984</v>
      </c>
      <c r="UT621" s="59" t="s">
        <v>5994</v>
      </c>
      <c r="UU621" s="59" t="s">
        <v>5995</v>
      </c>
      <c r="UV621" s="59" t="s">
        <v>2528</v>
      </c>
      <c r="UW621" s="59"/>
      <c r="UX621" s="59" t="s">
        <v>2987</v>
      </c>
      <c r="UY621" s="59" t="s">
        <v>2843</v>
      </c>
      <c r="UZ621" s="59" t="s">
        <v>5944</v>
      </c>
      <c r="VA621" s="11" t="s">
        <v>1420</v>
      </c>
      <c r="VB621" s="11" t="e">
        <f>_xlfn.XLOOKUP(VA621,'User Stories'!UV:UV,'User Stories'!UW:UW)</f>
        <v>#N/A</v>
      </c>
      <c r="VC621" s="55"/>
      <c r="VE621" s="20" t="s">
        <v>3020</v>
      </c>
      <c r="VF621" s="11" t="s">
        <v>5991</v>
      </c>
      <c r="VG621" s="59" t="s">
        <v>6008</v>
      </c>
      <c r="VH621" s="59" t="s">
        <v>5993</v>
      </c>
      <c r="VI621" s="59" t="s">
        <v>2984</v>
      </c>
      <c r="VJ621" s="59" t="s">
        <v>5994</v>
      </c>
      <c r="VK621" s="59" t="s">
        <v>5995</v>
      </c>
      <c r="VL621" s="59" t="s">
        <v>2528</v>
      </c>
      <c r="VM621" s="59"/>
      <c r="VN621" s="59" t="s">
        <v>2987</v>
      </c>
      <c r="VO621" s="59" t="s">
        <v>2843</v>
      </c>
      <c r="VP621" s="59" t="s">
        <v>5944</v>
      </c>
      <c r="VQ621" s="11" t="s">
        <v>1420</v>
      </c>
      <c r="VR621" s="11" t="e">
        <f>_xlfn.XLOOKUP(VQ621,'User Stories'!VL:VL,'User Stories'!VM:VM)</f>
        <v>#N/A</v>
      </c>
      <c r="VS621" s="55"/>
      <c r="VU621" s="20" t="s">
        <v>3020</v>
      </c>
      <c r="VV621" s="11" t="s">
        <v>5991</v>
      </c>
      <c r="VW621" s="59" t="s">
        <v>6008</v>
      </c>
      <c r="VX621" s="59" t="s">
        <v>5993</v>
      </c>
      <c r="VY621" s="59" t="s">
        <v>2984</v>
      </c>
      <c r="VZ621" s="59" t="s">
        <v>5994</v>
      </c>
      <c r="WA621" s="59" t="s">
        <v>5995</v>
      </c>
      <c r="WB621" s="59" t="s">
        <v>2528</v>
      </c>
      <c r="WC621" s="59"/>
      <c r="WD621" s="59" t="s">
        <v>2987</v>
      </c>
      <c r="WE621" s="59" t="s">
        <v>2843</v>
      </c>
      <c r="WF621" s="59" t="s">
        <v>5944</v>
      </c>
      <c r="WG621" s="11" t="s">
        <v>1420</v>
      </c>
      <c r="WH621" s="11" t="e">
        <f>_xlfn.XLOOKUP(WG621,'User Stories'!WB:WB,'User Stories'!WC:WC)</f>
        <v>#N/A</v>
      </c>
      <c r="WI621" s="55"/>
      <c r="WK621" s="20" t="s">
        <v>3020</v>
      </c>
      <c r="WL621" s="11" t="s">
        <v>5991</v>
      </c>
      <c r="WM621" s="59" t="s">
        <v>6008</v>
      </c>
      <c r="WN621" s="59" t="s">
        <v>5993</v>
      </c>
      <c r="WO621" s="59" t="s">
        <v>2984</v>
      </c>
      <c r="WP621" s="59" t="s">
        <v>5994</v>
      </c>
      <c r="WQ621" s="59" t="s">
        <v>5995</v>
      </c>
      <c r="WR621" s="59" t="s">
        <v>2528</v>
      </c>
      <c r="WS621" s="59"/>
      <c r="WT621" s="59" t="s">
        <v>2987</v>
      </c>
      <c r="WU621" s="59" t="s">
        <v>2843</v>
      </c>
      <c r="WV621" s="59" t="s">
        <v>5944</v>
      </c>
      <c r="WW621" s="11" t="s">
        <v>1420</v>
      </c>
      <c r="WX621" s="11" t="e">
        <f>_xlfn.XLOOKUP(WW621,'User Stories'!WR:WR,'User Stories'!WS:WS)</f>
        <v>#N/A</v>
      </c>
      <c r="WY621" s="55"/>
      <c r="XA621" s="20" t="s">
        <v>3020</v>
      </c>
      <c r="XB621" s="11" t="s">
        <v>5991</v>
      </c>
      <c r="XC621" s="59" t="s">
        <v>6008</v>
      </c>
      <c r="XD621" s="59" t="s">
        <v>5993</v>
      </c>
      <c r="XE621" s="59" t="s">
        <v>2984</v>
      </c>
      <c r="XF621" s="59" t="s">
        <v>5994</v>
      </c>
      <c r="XG621" s="59" t="s">
        <v>5995</v>
      </c>
      <c r="XH621" s="59" t="s">
        <v>2528</v>
      </c>
      <c r="XI621" s="59"/>
      <c r="XJ621" s="59" t="s">
        <v>2987</v>
      </c>
      <c r="XK621" s="59" t="s">
        <v>2843</v>
      </c>
      <c r="XL621" s="59" t="s">
        <v>5944</v>
      </c>
      <c r="XM621" s="11" t="s">
        <v>1420</v>
      </c>
      <c r="XN621" s="11" t="e">
        <f>_xlfn.XLOOKUP(XM621,'User Stories'!XH:XH,'User Stories'!XI:XI)</f>
        <v>#N/A</v>
      </c>
      <c r="XO621" s="55"/>
      <c r="XQ621" s="20" t="s">
        <v>3020</v>
      </c>
      <c r="XR621" s="11" t="s">
        <v>5991</v>
      </c>
      <c r="XS621" s="59" t="s">
        <v>6008</v>
      </c>
      <c r="XT621" s="59" t="s">
        <v>5993</v>
      </c>
      <c r="XU621" s="59" t="s">
        <v>2984</v>
      </c>
      <c r="XV621" s="59" t="s">
        <v>5994</v>
      </c>
      <c r="XW621" s="59" t="s">
        <v>5995</v>
      </c>
      <c r="XX621" s="59" t="s">
        <v>2528</v>
      </c>
      <c r="XY621" s="59"/>
      <c r="XZ621" s="59" t="s">
        <v>2987</v>
      </c>
      <c r="YA621" s="59" t="s">
        <v>2843</v>
      </c>
      <c r="YB621" s="59" t="s">
        <v>5944</v>
      </c>
      <c r="YC621" s="11" t="s">
        <v>1420</v>
      </c>
      <c r="YD621" s="11" t="e">
        <f>_xlfn.XLOOKUP(YC621,'User Stories'!XX:XX,'User Stories'!XY:XY)</f>
        <v>#N/A</v>
      </c>
      <c r="YE621" s="55"/>
      <c r="YG621" s="20" t="s">
        <v>3020</v>
      </c>
      <c r="YH621" s="11" t="s">
        <v>5991</v>
      </c>
      <c r="YI621" s="59" t="s">
        <v>6008</v>
      </c>
      <c r="YJ621" s="59" t="s">
        <v>5993</v>
      </c>
      <c r="YK621" s="59" t="s">
        <v>2984</v>
      </c>
      <c r="YL621" s="59" t="s">
        <v>5994</v>
      </c>
      <c r="YM621" s="59" t="s">
        <v>5995</v>
      </c>
      <c r="YN621" s="59" t="s">
        <v>2528</v>
      </c>
      <c r="YO621" s="59"/>
      <c r="YP621" s="59" t="s">
        <v>2987</v>
      </c>
      <c r="YQ621" s="59" t="s">
        <v>2843</v>
      </c>
      <c r="YR621" s="59" t="s">
        <v>5944</v>
      </c>
      <c r="YS621" s="11" t="s">
        <v>1420</v>
      </c>
      <c r="YT621" s="11" t="e">
        <f>_xlfn.XLOOKUP(YS621,'User Stories'!YN:YN,'User Stories'!YO:YO)</f>
        <v>#N/A</v>
      </c>
      <c r="YU621" s="55"/>
      <c r="YW621" s="20" t="s">
        <v>3020</v>
      </c>
      <c r="YX621" s="11" t="s">
        <v>5991</v>
      </c>
      <c r="YY621" s="59" t="s">
        <v>6008</v>
      </c>
      <c r="YZ621" s="59" t="s">
        <v>5993</v>
      </c>
      <c r="ZA621" s="59" t="s">
        <v>2984</v>
      </c>
      <c r="ZB621" s="59" t="s">
        <v>5994</v>
      </c>
      <c r="ZC621" s="59" t="s">
        <v>5995</v>
      </c>
      <c r="ZD621" s="59" t="s">
        <v>2528</v>
      </c>
      <c r="ZE621" s="59"/>
      <c r="ZF621" s="59" t="s">
        <v>2987</v>
      </c>
      <c r="ZG621" s="59" t="s">
        <v>2843</v>
      </c>
      <c r="ZH621" s="59" t="s">
        <v>5944</v>
      </c>
      <c r="ZI621" s="11" t="s">
        <v>1420</v>
      </c>
      <c r="ZJ621" s="11" t="e">
        <f>_xlfn.XLOOKUP(ZI621,'User Stories'!ZD:ZD,'User Stories'!ZE:ZE)</f>
        <v>#N/A</v>
      </c>
      <c r="ZK621" s="55"/>
      <c r="ZM621" s="20" t="s">
        <v>3020</v>
      </c>
      <c r="ZN621" s="11" t="s">
        <v>5991</v>
      </c>
      <c r="ZO621" s="59" t="s">
        <v>6008</v>
      </c>
      <c r="ZP621" s="59" t="s">
        <v>5993</v>
      </c>
      <c r="ZQ621" s="59" t="s">
        <v>2984</v>
      </c>
      <c r="ZR621" s="59" t="s">
        <v>5994</v>
      </c>
      <c r="ZS621" s="59" t="s">
        <v>5995</v>
      </c>
      <c r="ZT621" s="59" t="s">
        <v>2528</v>
      </c>
      <c r="ZU621" s="59"/>
      <c r="ZV621" s="59" t="s">
        <v>2987</v>
      </c>
      <c r="ZW621" s="59" t="s">
        <v>2843</v>
      </c>
      <c r="ZX621" s="59" t="s">
        <v>5944</v>
      </c>
      <c r="ZY621" s="11" t="s">
        <v>1420</v>
      </c>
      <c r="ZZ621" s="11" t="e">
        <f>_xlfn.XLOOKUP(ZY621,'User Stories'!ZT:ZT,'User Stories'!ZU:ZU)</f>
        <v>#N/A</v>
      </c>
      <c r="AAA621" s="55"/>
      <c r="AAC621" s="20" t="s">
        <v>3020</v>
      </c>
      <c r="AAD621" s="11" t="s">
        <v>5991</v>
      </c>
      <c r="AAE621" s="59" t="s">
        <v>6008</v>
      </c>
      <c r="AAF621" s="59" t="s">
        <v>5993</v>
      </c>
      <c r="AAG621" s="59" t="s">
        <v>2984</v>
      </c>
      <c r="AAH621" s="59" t="s">
        <v>5994</v>
      </c>
      <c r="AAI621" s="59" t="s">
        <v>5995</v>
      </c>
      <c r="AAJ621" s="59" t="s">
        <v>2528</v>
      </c>
      <c r="AAK621" s="59"/>
      <c r="AAL621" s="59" t="s">
        <v>2987</v>
      </c>
      <c r="AAM621" s="59" t="s">
        <v>2843</v>
      </c>
      <c r="AAN621" s="59" t="s">
        <v>5944</v>
      </c>
      <c r="AAO621" s="11" t="s">
        <v>1420</v>
      </c>
      <c r="AAP621" s="11" t="e">
        <f>_xlfn.XLOOKUP(AAO621,'User Stories'!AAJ:AAJ,'User Stories'!AAK:AAK)</f>
        <v>#N/A</v>
      </c>
      <c r="AAQ621" s="55"/>
      <c r="AAS621" s="20" t="s">
        <v>3020</v>
      </c>
      <c r="AAT621" s="11" t="s">
        <v>5991</v>
      </c>
      <c r="AAU621" s="59" t="s">
        <v>6008</v>
      </c>
      <c r="AAV621" s="59" t="s">
        <v>5993</v>
      </c>
      <c r="AAW621" s="59" t="s">
        <v>2984</v>
      </c>
      <c r="AAX621" s="59" t="s">
        <v>5994</v>
      </c>
      <c r="AAY621" s="59" t="s">
        <v>5995</v>
      </c>
      <c r="AAZ621" s="59" t="s">
        <v>2528</v>
      </c>
      <c r="ABA621" s="59"/>
      <c r="ABB621" s="59" t="s">
        <v>2987</v>
      </c>
      <c r="ABC621" s="59" t="s">
        <v>2843</v>
      </c>
      <c r="ABD621" s="59" t="s">
        <v>5944</v>
      </c>
      <c r="ABE621" s="11" t="s">
        <v>1420</v>
      </c>
      <c r="ABF621" s="11" t="e">
        <f>_xlfn.XLOOKUP(ABE621,'User Stories'!AAZ:AAZ,'User Stories'!ABA:ABA)</f>
        <v>#N/A</v>
      </c>
      <c r="ABG621" s="55"/>
      <c r="ABI621" s="20" t="s">
        <v>3020</v>
      </c>
      <c r="ABJ621" s="11" t="s">
        <v>5991</v>
      </c>
      <c r="ABK621" s="59" t="s">
        <v>6008</v>
      </c>
      <c r="ABL621" s="59" t="s">
        <v>5993</v>
      </c>
      <c r="ABM621" s="59" t="s">
        <v>2984</v>
      </c>
      <c r="ABN621" s="59" t="s">
        <v>5994</v>
      </c>
      <c r="ABO621" s="59" t="s">
        <v>5995</v>
      </c>
      <c r="ABP621" s="59" t="s">
        <v>2528</v>
      </c>
      <c r="ABQ621" s="59"/>
      <c r="ABR621" s="59" t="s">
        <v>2987</v>
      </c>
      <c r="ABS621" s="59" t="s">
        <v>2843</v>
      </c>
      <c r="ABT621" s="59" t="s">
        <v>5944</v>
      </c>
      <c r="ABU621" s="11" t="s">
        <v>1420</v>
      </c>
      <c r="ABV621" s="11" t="e">
        <f>_xlfn.XLOOKUP(ABU621,'User Stories'!ABP:ABP,'User Stories'!ABQ:ABQ)</f>
        <v>#N/A</v>
      </c>
      <c r="ABW621" s="55"/>
      <c r="ABY621" s="20" t="s">
        <v>3020</v>
      </c>
      <c r="ABZ621" s="11" t="s">
        <v>5991</v>
      </c>
      <c r="ACA621" s="59" t="s">
        <v>6008</v>
      </c>
      <c r="ACB621" s="59" t="s">
        <v>5993</v>
      </c>
      <c r="ACC621" s="59" t="s">
        <v>2984</v>
      </c>
      <c r="ACD621" s="59" t="s">
        <v>5994</v>
      </c>
      <c r="ACE621" s="59" t="s">
        <v>5995</v>
      </c>
      <c r="ACF621" s="59" t="s">
        <v>2528</v>
      </c>
      <c r="ACG621" s="59"/>
      <c r="ACH621" s="59" t="s">
        <v>2987</v>
      </c>
      <c r="ACI621" s="59" t="s">
        <v>2843</v>
      </c>
      <c r="ACJ621" s="59" t="s">
        <v>5944</v>
      </c>
      <c r="ACK621" s="11" t="s">
        <v>1420</v>
      </c>
      <c r="ACL621" s="11" t="e">
        <f>_xlfn.XLOOKUP(ACK621,'User Stories'!ACF:ACF,'User Stories'!ACG:ACG)</f>
        <v>#N/A</v>
      </c>
      <c r="ACM621" s="55"/>
      <c r="ACO621" s="20" t="s">
        <v>3020</v>
      </c>
      <c r="ACP621" s="11" t="s">
        <v>5991</v>
      </c>
      <c r="ACQ621" s="59" t="s">
        <v>6008</v>
      </c>
      <c r="ACR621" s="59" t="s">
        <v>5993</v>
      </c>
      <c r="ACS621" s="59" t="s">
        <v>2984</v>
      </c>
      <c r="ACT621" s="59" t="s">
        <v>5994</v>
      </c>
      <c r="ACU621" s="59" t="s">
        <v>5995</v>
      </c>
      <c r="ACV621" s="59" t="s">
        <v>2528</v>
      </c>
      <c r="ACW621" s="59"/>
      <c r="ACX621" s="59" t="s">
        <v>2987</v>
      </c>
      <c r="ACY621" s="59" t="s">
        <v>2843</v>
      </c>
      <c r="ACZ621" s="59" t="s">
        <v>5944</v>
      </c>
      <c r="ADA621" s="11" t="s">
        <v>1420</v>
      </c>
      <c r="ADB621" s="11" t="e">
        <f>_xlfn.XLOOKUP(ADA621,'User Stories'!ACV:ACV,'User Stories'!ACW:ACW)</f>
        <v>#N/A</v>
      </c>
      <c r="ADC621" s="55"/>
      <c r="ADE621" s="20" t="s">
        <v>3020</v>
      </c>
      <c r="ADF621" s="11" t="s">
        <v>5991</v>
      </c>
      <c r="ADG621" s="59" t="s">
        <v>6008</v>
      </c>
      <c r="ADH621" s="59" t="s">
        <v>5993</v>
      </c>
      <c r="ADI621" s="59" t="s">
        <v>2984</v>
      </c>
      <c r="ADJ621" s="59" t="s">
        <v>5994</v>
      </c>
      <c r="ADK621" s="59" t="s">
        <v>5995</v>
      </c>
      <c r="ADL621" s="59" t="s">
        <v>2528</v>
      </c>
      <c r="ADM621" s="59"/>
      <c r="ADN621" s="59" t="s">
        <v>2987</v>
      </c>
      <c r="ADO621" s="59" t="s">
        <v>2843</v>
      </c>
      <c r="ADP621" s="59" t="s">
        <v>5944</v>
      </c>
      <c r="ADQ621" s="11" t="s">
        <v>1420</v>
      </c>
      <c r="ADR621" s="11" t="e">
        <f>_xlfn.XLOOKUP(ADQ621,'User Stories'!ADL:ADL,'User Stories'!ADM:ADM)</f>
        <v>#N/A</v>
      </c>
      <c r="ADS621" s="55"/>
      <c r="ADU621" s="20" t="s">
        <v>3020</v>
      </c>
      <c r="ADV621" s="11" t="s">
        <v>5991</v>
      </c>
      <c r="ADW621" s="59" t="s">
        <v>6008</v>
      </c>
      <c r="ADX621" s="59" t="s">
        <v>5993</v>
      </c>
      <c r="ADY621" s="59" t="s">
        <v>2984</v>
      </c>
      <c r="ADZ621" s="59" t="s">
        <v>5994</v>
      </c>
      <c r="AEA621" s="59" t="s">
        <v>5995</v>
      </c>
      <c r="AEB621" s="59" t="s">
        <v>2528</v>
      </c>
      <c r="AEC621" s="59"/>
      <c r="AED621" s="59" t="s">
        <v>2987</v>
      </c>
      <c r="AEE621" s="59" t="s">
        <v>2843</v>
      </c>
      <c r="AEF621" s="59" t="s">
        <v>5944</v>
      </c>
      <c r="AEG621" s="11" t="s">
        <v>1420</v>
      </c>
      <c r="AEH621" s="11" t="e">
        <f>_xlfn.XLOOKUP(AEG621,'User Stories'!AEB:AEB,'User Stories'!AEC:AEC)</f>
        <v>#N/A</v>
      </c>
      <c r="AEI621" s="55"/>
      <c r="AEK621" s="20" t="s">
        <v>3020</v>
      </c>
      <c r="AEL621" s="11" t="s">
        <v>5991</v>
      </c>
      <c r="AEM621" s="59" t="s">
        <v>6008</v>
      </c>
      <c r="AEN621" s="59" t="s">
        <v>5993</v>
      </c>
      <c r="AEO621" s="59" t="s">
        <v>2984</v>
      </c>
      <c r="AEP621" s="59" t="s">
        <v>5994</v>
      </c>
      <c r="AEQ621" s="59" t="s">
        <v>5995</v>
      </c>
      <c r="AER621" s="59" t="s">
        <v>2528</v>
      </c>
      <c r="AES621" s="59"/>
      <c r="AET621" s="59" t="s">
        <v>2987</v>
      </c>
      <c r="AEU621" s="59" t="s">
        <v>2843</v>
      </c>
      <c r="AEV621" s="59" t="s">
        <v>5944</v>
      </c>
      <c r="AEW621" s="11" t="s">
        <v>1420</v>
      </c>
      <c r="AEX621" s="11" t="e">
        <f>_xlfn.XLOOKUP(AEW621,'User Stories'!AER:AER,'User Stories'!AES:AES)</f>
        <v>#N/A</v>
      </c>
      <c r="AEY621" s="55"/>
      <c r="AFA621" s="20" t="s">
        <v>3020</v>
      </c>
      <c r="AFB621" s="11" t="s">
        <v>5991</v>
      </c>
      <c r="AFC621" s="59" t="s">
        <v>6008</v>
      </c>
      <c r="AFD621" s="59" t="s">
        <v>5993</v>
      </c>
      <c r="AFE621" s="59" t="s">
        <v>2984</v>
      </c>
      <c r="AFF621" s="59" t="s">
        <v>5994</v>
      </c>
      <c r="AFG621" s="59" t="s">
        <v>5995</v>
      </c>
      <c r="AFH621" s="59" t="s">
        <v>2528</v>
      </c>
      <c r="AFI621" s="59"/>
      <c r="AFJ621" s="59" t="s">
        <v>2987</v>
      </c>
      <c r="AFK621" s="59" t="s">
        <v>2843</v>
      </c>
      <c r="AFL621" s="59" t="s">
        <v>5944</v>
      </c>
      <c r="AFM621" s="11" t="s">
        <v>1420</v>
      </c>
      <c r="AFN621" s="11" t="e">
        <f>_xlfn.XLOOKUP(AFM621,'User Stories'!AFH:AFH,'User Stories'!AFI:AFI)</f>
        <v>#N/A</v>
      </c>
      <c r="AFO621" s="55"/>
      <c r="AFQ621" s="20" t="s">
        <v>3020</v>
      </c>
      <c r="AFR621" s="11" t="s">
        <v>5991</v>
      </c>
      <c r="AFS621" s="59" t="s">
        <v>6008</v>
      </c>
      <c r="AFT621" s="59" t="s">
        <v>5993</v>
      </c>
      <c r="AFU621" s="59" t="s">
        <v>2984</v>
      </c>
      <c r="AFV621" s="59" t="s">
        <v>5994</v>
      </c>
      <c r="AFW621" s="59" t="s">
        <v>5995</v>
      </c>
      <c r="AFX621" s="59" t="s">
        <v>2528</v>
      </c>
      <c r="AFY621" s="59"/>
      <c r="AFZ621" s="59" t="s">
        <v>2987</v>
      </c>
      <c r="AGA621" s="59" t="s">
        <v>2843</v>
      </c>
      <c r="AGB621" s="59" t="s">
        <v>5944</v>
      </c>
      <c r="AGC621" s="11" t="s">
        <v>1420</v>
      </c>
      <c r="AGD621" s="11" t="e">
        <f>_xlfn.XLOOKUP(AGC621,'User Stories'!AFX:AFX,'User Stories'!AFY:AFY)</f>
        <v>#N/A</v>
      </c>
      <c r="AGE621" s="55"/>
      <c r="AGG621" s="20" t="s">
        <v>3020</v>
      </c>
      <c r="AGH621" s="11" t="s">
        <v>5991</v>
      </c>
      <c r="AGI621" s="59" t="s">
        <v>6008</v>
      </c>
      <c r="AGJ621" s="59" t="s">
        <v>5993</v>
      </c>
      <c r="AGK621" s="59" t="s">
        <v>2984</v>
      </c>
      <c r="AGL621" s="59" t="s">
        <v>5994</v>
      </c>
      <c r="AGM621" s="59" t="s">
        <v>5995</v>
      </c>
      <c r="AGN621" s="59" t="s">
        <v>2528</v>
      </c>
      <c r="AGO621" s="59"/>
      <c r="AGP621" s="59" t="s">
        <v>2987</v>
      </c>
      <c r="AGQ621" s="59" t="s">
        <v>2843</v>
      </c>
      <c r="AGR621" s="59" t="s">
        <v>5944</v>
      </c>
      <c r="AGS621" s="11" t="s">
        <v>1420</v>
      </c>
      <c r="AGT621" s="11" t="e">
        <f>_xlfn.XLOOKUP(AGS621,'User Stories'!AGN:AGN,'User Stories'!AGO:AGO)</f>
        <v>#N/A</v>
      </c>
      <c r="AGU621" s="55"/>
      <c r="AGW621" s="20" t="s">
        <v>3020</v>
      </c>
      <c r="AGX621" s="11" t="s">
        <v>5991</v>
      </c>
      <c r="AGY621" s="59" t="s">
        <v>6008</v>
      </c>
      <c r="AGZ621" s="59" t="s">
        <v>5993</v>
      </c>
      <c r="AHA621" s="59" t="s">
        <v>2984</v>
      </c>
      <c r="AHB621" s="59" t="s">
        <v>5994</v>
      </c>
      <c r="AHC621" s="59" t="s">
        <v>5995</v>
      </c>
      <c r="AHD621" s="59" t="s">
        <v>2528</v>
      </c>
      <c r="AHE621" s="59"/>
      <c r="AHF621" s="59" t="s">
        <v>2987</v>
      </c>
      <c r="AHG621" s="59" t="s">
        <v>2843</v>
      </c>
      <c r="AHH621" s="59" t="s">
        <v>5944</v>
      </c>
      <c r="AHI621" s="11" t="s">
        <v>1420</v>
      </c>
      <c r="AHJ621" s="11" t="e">
        <f>_xlfn.XLOOKUP(AHI621,'User Stories'!AHD:AHD,'User Stories'!AHE:AHE)</f>
        <v>#N/A</v>
      </c>
      <c r="AHK621" s="55"/>
      <c r="AHM621" s="20" t="s">
        <v>3020</v>
      </c>
      <c r="AHN621" s="11" t="s">
        <v>5991</v>
      </c>
      <c r="AHO621" s="59" t="s">
        <v>6008</v>
      </c>
      <c r="AHP621" s="59" t="s">
        <v>5993</v>
      </c>
      <c r="AHQ621" s="59" t="s">
        <v>2984</v>
      </c>
      <c r="AHR621" s="59" t="s">
        <v>5994</v>
      </c>
      <c r="AHS621" s="59" t="s">
        <v>5995</v>
      </c>
      <c r="AHT621" s="59" t="s">
        <v>2528</v>
      </c>
      <c r="AHU621" s="59"/>
      <c r="AHV621" s="59" t="s">
        <v>2987</v>
      </c>
      <c r="AHW621" s="59" t="s">
        <v>2843</v>
      </c>
      <c r="AHX621" s="59" t="s">
        <v>5944</v>
      </c>
      <c r="AHY621" s="11" t="s">
        <v>1420</v>
      </c>
      <c r="AHZ621" s="11" t="e">
        <f>_xlfn.XLOOKUP(AHY621,'User Stories'!AHT:AHT,'User Stories'!AHU:AHU)</f>
        <v>#N/A</v>
      </c>
      <c r="AIA621" s="55"/>
      <c r="AIC621" s="20" t="s">
        <v>3020</v>
      </c>
      <c r="AID621" s="11" t="s">
        <v>5991</v>
      </c>
      <c r="AIE621" s="59" t="s">
        <v>6008</v>
      </c>
      <c r="AIF621" s="59" t="s">
        <v>5993</v>
      </c>
      <c r="AIG621" s="59" t="s">
        <v>2984</v>
      </c>
      <c r="AIH621" s="59" t="s">
        <v>5994</v>
      </c>
      <c r="AII621" s="59" t="s">
        <v>5995</v>
      </c>
      <c r="AIJ621" s="59" t="s">
        <v>2528</v>
      </c>
      <c r="AIK621" s="59"/>
      <c r="AIL621" s="59" t="s">
        <v>2987</v>
      </c>
      <c r="AIM621" s="59" t="s">
        <v>2843</v>
      </c>
      <c r="AIN621" s="59" t="s">
        <v>5944</v>
      </c>
      <c r="AIO621" s="11" t="s">
        <v>1420</v>
      </c>
      <c r="AIP621" s="11" t="e">
        <f>_xlfn.XLOOKUP(AIO621,'User Stories'!AIJ:AIJ,'User Stories'!AIK:AIK)</f>
        <v>#N/A</v>
      </c>
      <c r="AIQ621" s="55"/>
      <c r="AIS621" s="20" t="s">
        <v>3020</v>
      </c>
      <c r="AIT621" s="11" t="s">
        <v>5991</v>
      </c>
      <c r="AIU621" s="59" t="s">
        <v>6008</v>
      </c>
      <c r="AIV621" s="59" t="s">
        <v>5993</v>
      </c>
      <c r="AIW621" s="59" t="s">
        <v>2984</v>
      </c>
      <c r="AIX621" s="59" t="s">
        <v>5994</v>
      </c>
      <c r="AIY621" s="59" t="s">
        <v>5995</v>
      </c>
      <c r="AIZ621" s="59" t="s">
        <v>2528</v>
      </c>
      <c r="AJA621" s="59"/>
      <c r="AJB621" s="59" t="s">
        <v>2987</v>
      </c>
      <c r="AJC621" s="59" t="s">
        <v>2843</v>
      </c>
      <c r="AJD621" s="59" t="s">
        <v>5944</v>
      </c>
      <c r="AJE621" s="11" t="s">
        <v>1420</v>
      </c>
      <c r="AJF621" s="11" t="e">
        <f>_xlfn.XLOOKUP(AJE621,'User Stories'!AIZ:AIZ,'User Stories'!AJA:AJA)</f>
        <v>#N/A</v>
      </c>
      <c r="AJG621" s="55"/>
      <c r="AJI621" s="20" t="s">
        <v>3020</v>
      </c>
      <c r="AJJ621" s="11" t="s">
        <v>5991</v>
      </c>
      <c r="AJK621" s="59" t="s">
        <v>6008</v>
      </c>
      <c r="AJL621" s="59" t="s">
        <v>5993</v>
      </c>
      <c r="AJM621" s="59" t="s">
        <v>2984</v>
      </c>
      <c r="AJN621" s="59" t="s">
        <v>5994</v>
      </c>
      <c r="AJO621" s="59" t="s">
        <v>5995</v>
      </c>
      <c r="AJP621" s="59" t="s">
        <v>2528</v>
      </c>
      <c r="AJQ621" s="59"/>
      <c r="AJR621" s="59" t="s">
        <v>2987</v>
      </c>
      <c r="AJS621" s="59" t="s">
        <v>2843</v>
      </c>
      <c r="AJT621" s="59" t="s">
        <v>5944</v>
      </c>
      <c r="AJU621" s="11" t="s">
        <v>1420</v>
      </c>
      <c r="AJV621" s="11" t="e">
        <f>_xlfn.XLOOKUP(AJU621,'User Stories'!AJP:AJP,'User Stories'!AJQ:AJQ)</f>
        <v>#N/A</v>
      </c>
      <c r="AJW621" s="55"/>
      <c r="AJY621" s="20" t="s">
        <v>3020</v>
      </c>
      <c r="AJZ621" s="11" t="s">
        <v>5991</v>
      </c>
      <c r="AKA621" s="59" t="s">
        <v>6008</v>
      </c>
      <c r="AKB621" s="59" t="s">
        <v>5993</v>
      </c>
      <c r="AKC621" s="59" t="s">
        <v>2984</v>
      </c>
      <c r="AKD621" s="59" t="s">
        <v>5994</v>
      </c>
      <c r="AKE621" s="59" t="s">
        <v>5995</v>
      </c>
      <c r="AKF621" s="59" t="s">
        <v>2528</v>
      </c>
      <c r="AKG621" s="59"/>
      <c r="AKH621" s="59" t="s">
        <v>2987</v>
      </c>
      <c r="AKI621" s="59" t="s">
        <v>2843</v>
      </c>
      <c r="AKJ621" s="59" t="s">
        <v>5944</v>
      </c>
      <c r="AKK621" s="11" t="s">
        <v>1420</v>
      </c>
      <c r="AKL621" s="11" t="e">
        <f>_xlfn.XLOOKUP(AKK621,'User Stories'!AKF:AKF,'User Stories'!AKG:AKG)</f>
        <v>#N/A</v>
      </c>
      <c r="AKM621" s="55"/>
      <c r="AKO621" s="20" t="s">
        <v>3020</v>
      </c>
      <c r="AKP621" s="11" t="s">
        <v>5991</v>
      </c>
      <c r="AKQ621" s="59" t="s">
        <v>6008</v>
      </c>
      <c r="AKR621" s="59" t="s">
        <v>5993</v>
      </c>
      <c r="AKS621" s="59" t="s">
        <v>2984</v>
      </c>
      <c r="AKT621" s="59" t="s">
        <v>5994</v>
      </c>
      <c r="AKU621" s="59" t="s">
        <v>5995</v>
      </c>
      <c r="AKV621" s="59" t="s">
        <v>2528</v>
      </c>
      <c r="AKW621" s="59"/>
      <c r="AKX621" s="59" t="s">
        <v>2987</v>
      </c>
      <c r="AKY621" s="59" t="s">
        <v>2843</v>
      </c>
      <c r="AKZ621" s="59" t="s">
        <v>5944</v>
      </c>
      <c r="ALA621" s="11" t="s">
        <v>1420</v>
      </c>
      <c r="ALB621" s="11" t="e">
        <f>_xlfn.XLOOKUP(ALA621,'User Stories'!AKV:AKV,'User Stories'!AKW:AKW)</f>
        <v>#N/A</v>
      </c>
      <c r="ALC621" s="55"/>
      <c r="ALE621" s="20" t="s">
        <v>3020</v>
      </c>
      <c r="ALF621" s="11" t="s">
        <v>5991</v>
      </c>
      <c r="ALG621" s="59" t="s">
        <v>6008</v>
      </c>
      <c r="ALH621" s="59" t="s">
        <v>5993</v>
      </c>
      <c r="ALI621" s="59" t="s">
        <v>2984</v>
      </c>
      <c r="ALJ621" s="59" t="s">
        <v>5994</v>
      </c>
      <c r="ALK621" s="59" t="s">
        <v>5995</v>
      </c>
      <c r="ALL621" s="59" t="s">
        <v>2528</v>
      </c>
      <c r="ALM621" s="59"/>
      <c r="ALN621" s="59" t="s">
        <v>2987</v>
      </c>
      <c r="ALO621" s="59" t="s">
        <v>2843</v>
      </c>
      <c r="ALP621" s="59" t="s">
        <v>5944</v>
      </c>
      <c r="ALQ621" s="11" t="s">
        <v>1420</v>
      </c>
      <c r="ALR621" s="11" t="e">
        <f>_xlfn.XLOOKUP(ALQ621,'User Stories'!ALL:ALL,'User Stories'!ALM:ALM)</f>
        <v>#N/A</v>
      </c>
      <c r="ALS621" s="55"/>
      <c r="ALU621" s="20" t="s">
        <v>3020</v>
      </c>
      <c r="ALV621" s="11" t="s">
        <v>5991</v>
      </c>
      <c r="ALW621" s="59" t="s">
        <v>6008</v>
      </c>
      <c r="ALX621" s="59" t="s">
        <v>5993</v>
      </c>
      <c r="ALY621" s="59" t="s">
        <v>2984</v>
      </c>
      <c r="ALZ621" s="59" t="s">
        <v>5994</v>
      </c>
      <c r="AMA621" s="59" t="s">
        <v>5995</v>
      </c>
      <c r="AMB621" s="59" t="s">
        <v>2528</v>
      </c>
      <c r="AMC621" s="59"/>
      <c r="AMD621" s="59" t="s">
        <v>2987</v>
      </c>
      <c r="AME621" s="59" t="s">
        <v>2843</v>
      </c>
      <c r="AMF621" s="59" t="s">
        <v>5944</v>
      </c>
      <c r="AMG621" s="11" t="s">
        <v>1420</v>
      </c>
      <c r="AMH621" s="11" t="e">
        <f>_xlfn.XLOOKUP(AMG621,'User Stories'!AMB:AMB,'User Stories'!AMC:AMC)</f>
        <v>#N/A</v>
      </c>
      <c r="AMI621" s="55"/>
      <c r="AMK621" s="20" t="s">
        <v>3020</v>
      </c>
      <c r="AML621" s="11" t="s">
        <v>5991</v>
      </c>
      <c r="AMM621" s="59" t="s">
        <v>6008</v>
      </c>
      <c r="AMN621" s="59" t="s">
        <v>5993</v>
      </c>
      <c r="AMO621" s="59" t="s">
        <v>2984</v>
      </c>
      <c r="AMP621" s="59" t="s">
        <v>5994</v>
      </c>
      <c r="AMQ621" s="59" t="s">
        <v>5995</v>
      </c>
      <c r="AMR621" s="59" t="s">
        <v>2528</v>
      </c>
      <c r="AMS621" s="59"/>
      <c r="AMT621" s="59" t="s">
        <v>2987</v>
      </c>
      <c r="AMU621" s="59" t="s">
        <v>2843</v>
      </c>
      <c r="AMV621" s="59" t="s">
        <v>5944</v>
      </c>
      <c r="AMW621" s="11" t="s">
        <v>1420</v>
      </c>
      <c r="AMX621" s="11" t="e">
        <f>_xlfn.XLOOKUP(AMW621,'User Stories'!AMR:AMR,'User Stories'!AMS:AMS)</f>
        <v>#N/A</v>
      </c>
      <c r="AMY621" s="55"/>
      <c r="ANA621" s="20" t="s">
        <v>3020</v>
      </c>
      <c r="ANB621" s="11" t="s">
        <v>5991</v>
      </c>
      <c r="ANC621" s="59" t="s">
        <v>6008</v>
      </c>
      <c r="AND621" s="59" t="s">
        <v>5993</v>
      </c>
      <c r="ANE621" s="59" t="s">
        <v>2984</v>
      </c>
      <c r="ANF621" s="59" t="s">
        <v>5994</v>
      </c>
      <c r="ANG621" s="59" t="s">
        <v>5995</v>
      </c>
      <c r="ANH621" s="59" t="s">
        <v>2528</v>
      </c>
      <c r="ANI621" s="59"/>
      <c r="ANJ621" s="59" t="s">
        <v>2987</v>
      </c>
      <c r="ANK621" s="59" t="s">
        <v>2843</v>
      </c>
      <c r="ANL621" s="59" t="s">
        <v>5944</v>
      </c>
      <c r="ANM621" s="11" t="s">
        <v>1420</v>
      </c>
      <c r="ANN621" s="11" t="e">
        <f>_xlfn.XLOOKUP(ANM621,'User Stories'!ANH:ANH,'User Stories'!ANI:ANI)</f>
        <v>#N/A</v>
      </c>
      <c r="ANO621" s="55"/>
      <c r="ANQ621" s="20" t="s">
        <v>3020</v>
      </c>
      <c r="ANR621" s="11" t="s">
        <v>5991</v>
      </c>
      <c r="ANS621" s="59" t="s">
        <v>6008</v>
      </c>
      <c r="ANT621" s="59" t="s">
        <v>5993</v>
      </c>
      <c r="ANU621" s="59" t="s">
        <v>2984</v>
      </c>
      <c r="ANV621" s="59" t="s">
        <v>5994</v>
      </c>
      <c r="ANW621" s="59" t="s">
        <v>5995</v>
      </c>
      <c r="ANX621" s="59" t="s">
        <v>2528</v>
      </c>
      <c r="ANY621" s="59"/>
      <c r="ANZ621" s="59" t="s">
        <v>2987</v>
      </c>
      <c r="AOA621" s="59" t="s">
        <v>2843</v>
      </c>
      <c r="AOB621" s="59" t="s">
        <v>5944</v>
      </c>
      <c r="AOC621" s="11" t="s">
        <v>1420</v>
      </c>
      <c r="AOD621" s="11" t="e">
        <f>_xlfn.XLOOKUP(AOC621,'User Stories'!ANX:ANX,'User Stories'!ANY:ANY)</f>
        <v>#N/A</v>
      </c>
      <c r="AOE621" s="55"/>
      <c r="AOG621" s="20" t="s">
        <v>3020</v>
      </c>
      <c r="AOH621" s="11" t="s">
        <v>5991</v>
      </c>
      <c r="AOI621" s="59" t="s">
        <v>6008</v>
      </c>
      <c r="AOJ621" s="59" t="s">
        <v>5993</v>
      </c>
      <c r="AOK621" s="59" t="s">
        <v>2984</v>
      </c>
      <c r="AOL621" s="59" t="s">
        <v>5994</v>
      </c>
      <c r="AOM621" s="59" t="s">
        <v>5995</v>
      </c>
      <c r="AON621" s="59" t="s">
        <v>2528</v>
      </c>
      <c r="AOO621" s="59"/>
      <c r="AOP621" s="59" t="s">
        <v>2987</v>
      </c>
      <c r="AOQ621" s="59" t="s">
        <v>2843</v>
      </c>
      <c r="AOR621" s="59" t="s">
        <v>5944</v>
      </c>
      <c r="AOS621" s="11" t="s">
        <v>1420</v>
      </c>
      <c r="AOT621" s="11" t="e">
        <f>_xlfn.XLOOKUP(AOS621,'User Stories'!AON:AON,'User Stories'!AOO:AOO)</f>
        <v>#N/A</v>
      </c>
      <c r="AOU621" s="55"/>
      <c r="AOW621" s="20" t="s">
        <v>3020</v>
      </c>
      <c r="AOX621" s="11" t="s">
        <v>5991</v>
      </c>
      <c r="AOY621" s="59" t="s">
        <v>6008</v>
      </c>
      <c r="AOZ621" s="59" t="s">
        <v>5993</v>
      </c>
      <c r="APA621" s="59" t="s">
        <v>2984</v>
      </c>
      <c r="APB621" s="59" t="s">
        <v>5994</v>
      </c>
      <c r="APC621" s="59" t="s">
        <v>5995</v>
      </c>
      <c r="APD621" s="59" t="s">
        <v>2528</v>
      </c>
      <c r="APE621" s="59"/>
      <c r="APF621" s="59" t="s">
        <v>2987</v>
      </c>
      <c r="APG621" s="59" t="s">
        <v>2843</v>
      </c>
      <c r="APH621" s="59" t="s">
        <v>5944</v>
      </c>
      <c r="API621" s="11" t="s">
        <v>1420</v>
      </c>
      <c r="APJ621" s="11" t="e">
        <f>_xlfn.XLOOKUP(API621,'User Stories'!APD:APD,'User Stories'!APE:APE)</f>
        <v>#N/A</v>
      </c>
      <c r="APK621" s="55"/>
      <c r="APM621" s="20" t="s">
        <v>3020</v>
      </c>
      <c r="APN621" s="11" t="s">
        <v>5991</v>
      </c>
      <c r="APO621" s="59" t="s">
        <v>6008</v>
      </c>
      <c r="APP621" s="59" t="s">
        <v>5993</v>
      </c>
      <c r="APQ621" s="59" t="s">
        <v>2984</v>
      </c>
      <c r="APR621" s="59" t="s">
        <v>5994</v>
      </c>
      <c r="APS621" s="59" t="s">
        <v>5995</v>
      </c>
      <c r="APT621" s="59" t="s">
        <v>2528</v>
      </c>
      <c r="APU621" s="59"/>
      <c r="APV621" s="59" t="s">
        <v>2987</v>
      </c>
      <c r="APW621" s="59" t="s">
        <v>2843</v>
      </c>
      <c r="APX621" s="59" t="s">
        <v>5944</v>
      </c>
      <c r="APY621" s="11" t="s">
        <v>1420</v>
      </c>
      <c r="APZ621" s="11" t="e">
        <f>_xlfn.XLOOKUP(APY621,'User Stories'!APT:APT,'User Stories'!APU:APU)</f>
        <v>#N/A</v>
      </c>
      <c r="AQA621" s="55"/>
      <c r="AQC621" s="20" t="s">
        <v>3020</v>
      </c>
      <c r="AQD621" s="11" t="s">
        <v>5991</v>
      </c>
      <c r="AQE621" s="59" t="s">
        <v>6008</v>
      </c>
      <c r="AQF621" s="59" t="s">
        <v>5993</v>
      </c>
      <c r="AQG621" s="59" t="s">
        <v>2984</v>
      </c>
      <c r="AQH621" s="59" t="s">
        <v>5994</v>
      </c>
      <c r="AQI621" s="59" t="s">
        <v>5995</v>
      </c>
      <c r="AQJ621" s="59" t="s">
        <v>2528</v>
      </c>
      <c r="AQK621" s="59"/>
      <c r="AQL621" s="59" t="s">
        <v>2987</v>
      </c>
      <c r="AQM621" s="59" t="s">
        <v>2843</v>
      </c>
      <c r="AQN621" s="59" t="s">
        <v>5944</v>
      </c>
      <c r="AQO621" s="11" t="s">
        <v>1420</v>
      </c>
      <c r="AQP621" s="11" t="e">
        <f>_xlfn.XLOOKUP(AQO621,'User Stories'!AQJ:AQJ,'User Stories'!AQK:AQK)</f>
        <v>#N/A</v>
      </c>
      <c r="AQQ621" s="55"/>
      <c r="AQS621" s="20" t="s">
        <v>3020</v>
      </c>
      <c r="AQT621" s="11" t="s">
        <v>5991</v>
      </c>
      <c r="AQU621" s="59" t="s">
        <v>6008</v>
      </c>
      <c r="AQV621" s="59" t="s">
        <v>5993</v>
      </c>
      <c r="AQW621" s="59" t="s">
        <v>2984</v>
      </c>
      <c r="AQX621" s="59" t="s">
        <v>5994</v>
      </c>
      <c r="AQY621" s="59" t="s">
        <v>5995</v>
      </c>
      <c r="AQZ621" s="59" t="s">
        <v>2528</v>
      </c>
      <c r="ARA621" s="59"/>
      <c r="ARB621" s="59" t="s">
        <v>2987</v>
      </c>
      <c r="ARC621" s="59" t="s">
        <v>2843</v>
      </c>
      <c r="ARD621" s="59" t="s">
        <v>5944</v>
      </c>
      <c r="ARE621" s="11" t="s">
        <v>1420</v>
      </c>
      <c r="ARF621" s="11" t="e">
        <f>_xlfn.XLOOKUP(ARE621,'User Stories'!AQZ:AQZ,'User Stories'!ARA:ARA)</f>
        <v>#N/A</v>
      </c>
      <c r="ARG621" s="55"/>
      <c r="ARI621" s="20" t="s">
        <v>3020</v>
      </c>
      <c r="ARJ621" s="11" t="s">
        <v>5991</v>
      </c>
      <c r="ARK621" s="59" t="s">
        <v>6008</v>
      </c>
      <c r="ARL621" s="59" t="s">
        <v>5993</v>
      </c>
      <c r="ARM621" s="59" t="s">
        <v>2984</v>
      </c>
      <c r="ARN621" s="59" t="s">
        <v>5994</v>
      </c>
      <c r="ARO621" s="59" t="s">
        <v>5995</v>
      </c>
      <c r="ARP621" s="59" t="s">
        <v>2528</v>
      </c>
      <c r="ARQ621" s="59"/>
      <c r="ARR621" s="59" t="s">
        <v>2987</v>
      </c>
      <c r="ARS621" s="59" t="s">
        <v>2843</v>
      </c>
      <c r="ART621" s="59" t="s">
        <v>5944</v>
      </c>
      <c r="ARU621" s="11" t="s">
        <v>1420</v>
      </c>
      <c r="ARV621" s="11" t="e">
        <f>_xlfn.XLOOKUP(ARU621,'User Stories'!ARP:ARP,'User Stories'!ARQ:ARQ)</f>
        <v>#N/A</v>
      </c>
      <c r="ARW621" s="55"/>
      <c r="ARY621" s="20" t="s">
        <v>3020</v>
      </c>
      <c r="ARZ621" s="11" t="s">
        <v>5991</v>
      </c>
      <c r="ASA621" s="59" t="s">
        <v>6008</v>
      </c>
      <c r="ASB621" s="59" t="s">
        <v>5993</v>
      </c>
      <c r="ASC621" s="59" t="s">
        <v>2984</v>
      </c>
      <c r="ASD621" s="59" t="s">
        <v>5994</v>
      </c>
      <c r="ASE621" s="59" t="s">
        <v>5995</v>
      </c>
      <c r="ASF621" s="59" t="s">
        <v>2528</v>
      </c>
      <c r="ASG621" s="59"/>
      <c r="ASH621" s="59" t="s">
        <v>2987</v>
      </c>
      <c r="ASI621" s="59" t="s">
        <v>2843</v>
      </c>
      <c r="ASJ621" s="59" t="s">
        <v>5944</v>
      </c>
      <c r="ASK621" s="11" t="s">
        <v>1420</v>
      </c>
      <c r="ASL621" s="11" t="e">
        <f>_xlfn.XLOOKUP(ASK621,'User Stories'!ASF:ASF,'User Stories'!ASG:ASG)</f>
        <v>#N/A</v>
      </c>
      <c r="ASM621" s="55"/>
      <c r="ASO621" s="20" t="s">
        <v>3020</v>
      </c>
      <c r="ASP621" s="11" t="s">
        <v>5991</v>
      </c>
      <c r="ASQ621" s="59" t="s">
        <v>6008</v>
      </c>
      <c r="ASR621" s="59" t="s">
        <v>5993</v>
      </c>
      <c r="ASS621" s="59" t="s">
        <v>2984</v>
      </c>
      <c r="AST621" s="59" t="s">
        <v>5994</v>
      </c>
      <c r="ASU621" s="59" t="s">
        <v>5995</v>
      </c>
      <c r="ASV621" s="59" t="s">
        <v>2528</v>
      </c>
      <c r="ASW621" s="59"/>
      <c r="ASX621" s="59" t="s">
        <v>2987</v>
      </c>
      <c r="ASY621" s="59" t="s">
        <v>2843</v>
      </c>
      <c r="ASZ621" s="59" t="s">
        <v>5944</v>
      </c>
      <c r="ATA621" s="11" t="s">
        <v>1420</v>
      </c>
      <c r="ATB621" s="11" t="e">
        <f>_xlfn.XLOOKUP(ATA621,'User Stories'!ASV:ASV,'User Stories'!ASW:ASW)</f>
        <v>#N/A</v>
      </c>
      <c r="ATC621" s="55"/>
      <c r="ATE621" s="20" t="s">
        <v>3020</v>
      </c>
      <c r="ATF621" s="11" t="s">
        <v>5991</v>
      </c>
      <c r="ATG621" s="59" t="s">
        <v>6008</v>
      </c>
      <c r="ATH621" s="59" t="s">
        <v>5993</v>
      </c>
      <c r="ATI621" s="59" t="s">
        <v>2984</v>
      </c>
      <c r="ATJ621" s="59" t="s">
        <v>5994</v>
      </c>
      <c r="ATK621" s="59" t="s">
        <v>5995</v>
      </c>
      <c r="ATL621" s="59" t="s">
        <v>2528</v>
      </c>
      <c r="ATM621" s="59"/>
      <c r="ATN621" s="59" t="s">
        <v>2987</v>
      </c>
      <c r="ATO621" s="59" t="s">
        <v>2843</v>
      </c>
      <c r="ATP621" s="59" t="s">
        <v>5944</v>
      </c>
      <c r="ATQ621" s="11" t="s">
        <v>1420</v>
      </c>
      <c r="ATR621" s="11" t="e">
        <f>_xlfn.XLOOKUP(ATQ621,'User Stories'!ATL:ATL,'User Stories'!ATM:ATM)</f>
        <v>#N/A</v>
      </c>
      <c r="ATS621" s="55"/>
      <c r="ATU621" s="20" t="s">
        <v>3020</v>
      </c>
      <c r="ATV621" s="11" t="s">
        <v>5991</v>
      </c>
      <c r="ATW621" s="59" t="s">
        <v>6008</v>
      </c>
      <c r="ATX621" s="59" t="s">
        <v>5993</v>
      </c>
      <c r="ATY621" s="59" t="s">
        <v>2984</v>
      </c>
      <c r="ATZ621" s="59" t="s">
        <v>5994</v>
      </c>
      <c r="AUA621" s="59" t="s">
        <v>5995</v>
      </c>
      <c r="AUB621" s="59" t="s">
        <v>2528</v>
      </c>
      <c r="AUC621" s="59"/>
      <c r="AUD621" s="59" t="s">
        <v>2987</v>
      </c>
      <c r="AUE621" s="59" t="s">
        <v>2843</v>
      </c>
      <c r="AUF621" s="59" t="s">
        <v>5944</v>
      </c>
      <c r="AUG621" s="11" t="s">
        <v>1420</v>
      </c>
      <c r="AUH621" s="11" t="e">
        <f>_xlfn.XLOOKUP(AUG621,'User Stories'!AUB:AUB,'User Stories'!AUC:AUC)</f>
        <v>#N/A</v>
      </c>
      <c r="AUI621" s="55"/>
      <c r="AUK621" s="20" t="s">
        <v>3020</v>
      </c>
      <c r="AUL621" s="11" t="s">
        <v>5991</v>
      </c>
      <c r="AUM621" s="59" t="s">
        <v>6008</v>
      </c>
      <c r="AUN621" s="59" t="s">
        <v>5993</v>
      </c>
      <c r="AUO621" s="59" t="s">
        <v>2984</v>
      </c>
      <c r="AUP621" s="59" t="s">
        <v>5994</v>
      </c>
      <c r="AUQ621" s="59" t="s">
        <v>5995</v>
      </c>
      <c r="AUR621" s="59" t="s">
        <v>2528</v>
      </c>
      <c r="AUS621" s="59"/>
      <c r="AUT621" s="59" t="s">
        <v>2987</v>
      </c>
      <c r="AUU621" s="59" t="s">
        <v>2843</v>
      </c>
      <c r="AUV621" s="59" t="s">
        <v>5944</v>
      </c>
      <c r="AUW621" s="11" t="s">
        <v>1420</v>
      </c>
      <c r="AUX621" s="11" t="e">
        <f>_xlfn.XLOOKUP(AUW621,'User Stories'!AUR:AUR,'User Stories'!AUS:AUS)</f>
        <v>#N/A</v>
      </c>
      <c r="AUY621" s="55"/>
      <c r="AVA621" s="20" t="s">
        <v>3020</v>
      </c>
      <c r="AVB621" s="11" t="s">
        <v>5991</v>
      </c>
      <c r="AVC621" s="59" t="s">
        <v>6008</v>
      </c>
      <c r="AVD621" s="59" t="s">
        <v>5993</v>
      </c>
      <c r="AVE621" s="59" t="s">
        <v>2984</v>
      </c>
      <c r="AVF621" s="59" t="s">
        <v>5994</v>
      </c>
      <c r="AVG621" s="59" t="s">
        <v>5995</v>
      </c>
      <c r="AVH621" s="59" t="s">
        <v>2528</v>
      </c>
      <c r="AVI621" s="59"/>
      <c r="AVJ621" s="59" t="s">
        <v>2987</v>
      </c>
      <c r="AVK621" s="59" t="s">
        <v>2843</v>
      </c>
      <c r="AVL621" s="59" t="s">
        <v>5944</v>
      </c>
      <c r="AVM621" s="11" t="s">
        <v>1420</v>
      </c>
      <c r="AVN621" s="11" t="e">
        <f>_xlfn.XLOOKUP(AVM621,'User Stories'!AVH:AVH,'User Stories'!AVI:AVI)</f>
        <v>#N/A</v>
      </c>
      <c r="AVO621" s="55"/>
      <c r="AVQ621" s="20" t="s">
        <v>3020</v>
      </c>
      <c r="AVR621" s="11" t="s">
        <v>5991</v>
      </c>
      <c r="AVS621" s="59" t="s">
        <v>6008</v>
      </c>
      <c r="AVT621" s="59" t="s">
        <v>5993</v>
      </c>
      <c r="AVU621" s="59" t="s">
        <v>2984</v>
      </c>
      <c r="AVV621" s="59" t="s">
        <v>5994</v>
      </c>
      <c r="AVW621" s="59" t="s">
        <v>5995</v>
      </c>
      <c r="AVX621" s="59" t="s">
        <v>2528</v>
      </c>
      <c r="AVY621" s="59"/>
      <c r="AVZ621" s="59" t="s">
        <v>2987</v>
      </c>
      <c r="AWA621" s="59" t="s">
        <v>2843</v>
      </c>
      <c r="AWB621" s="59" t="s">
        <v>5944</v>
      </c>
      <c r="AWC621" s="11" t="s">
        <v>1420</v>
      </c>
      <c r="AWD621" s="11" t="e">
        <f>_xlfn.XLOOKUP(AWC621,'User Stories'!AVX:AVX,'User Stories'!AVY:AVY)</f>
        <v>#N/A</v>
      </c>
      <c r="AWE621" s="55"/>
      <c r="AWG621" s="20" t="s">
        <v>3020</v>
      </c>
      <c r="AWH621" s="11" t="s">
        <v>5991</v>
      </c>
      <c r="AWI621" s="59" t="s">
        <v>6008</v>
      </c>
      <c r="AWJ621" s="59" t="s">
        <v>5993</v>
      </c>
      <c r="AWK621" s="59" t="s">
        <v>2984</v>
      </c>
      <c r="AWL621" s="59" t="s">
        <v>5994</v>
      </c>
      <c r="AWM621" s="59" t="s">
        <v>5995</v>
      </c>
      <c r="AWN621" s="59" t="s">
        <v>2528</v>
      </c>
      <c r="AWO621" s="59"/>
      <c r="AWP621" s="59" t="s">
        <v>2987</v>
      </c>
      <c r="AWQ621" s="59" t="s">
        <v>2843</v>
      </c>
      <c r="AWR621" s="59" t="s">
        <v>5944</v>
      </c>
      <c r="AWS621" s="11" t="s">
        <v>1420</v>
      </c>
      <c r="AWT621" s="11" t="e">
        <f>_xlfn.XLOOKUP(AWS621,'User Stories'!AWN:AWN,'User Stories'!AWO:AWO)</f>
        <v>#N/A</v>
      </c>
      <c r="AWU621" s="55"/>
      <c r="AWW621" s="20" t="s">
        <v>3020</v>
      </c>
      <c r="AWX621" s="11" t="s">
        <v>5991</v>
      </c>
      <c r="AWY621" s="59" t="s">
        <v>6008</v>
      </c>
      <c r="AWZ621" s="59" t="s">
        <v>5993</v>
      </c>
      <c r="AXA621" s="59" t="s">
        <v>2984</v>
      </c>
      <c r="AXB621" s="59" t="s">
        <v>5994</v>
      </c>
      <c r="AXC621" s="59" t="s">
        <v>5995</v>
      </c>
      <c r="AXD621" s="59" t="s">
        <v>2528</v>
      </c>
      <c r="AXE621" s="59"/>
      <c r="AXF621" s="59" t="s">
        <v>2987</v>
      </c>
      <c r="AXG621" s="59" t="s">
        <v>2843</v>
      </c>
      <c r="AXH621" s="59" t="s">
        <v>5944</v>
      </c>
      <c r="AXI621" s="11" t="s">
        <v>1420</v>
      </c>
      <c r="AXJ621" s="11" t="e">
        <f>_xlfn.XLOOKUP(AXI621,'User Stories'!AXD:AXD,'User Stories'!AXE:AXE)</f>
        <v>#N/A</v>
      </c>
      <c r="AXK621" s="55"/>
      <c r="AXM621" s="20" t="s">
        <v>3020</v>
      </c>
      <c r="AXN621" s="11" t="s">
        <v>5991</v>
      </c>
      <c r="AXO621" s="59" t="s">
        <v>6008</v>
      </c>
      <c r="AXP621" s="59" t="s">
        <v>5993</v>
      </c>
      <c r="AXQ621" s="59" t="s">
        <v>2984</v>
      </c>
      <c r="AXR621" s="59" t="s">
        <v>5994</v>
      </c>
      <c r="AXS621" s="59" t="s">
        <v>5995</v>
      </c>
      <c r="AXT621" s="59" t="s">
        <v>2528</v>
      </c>
      <c r="AXU621" s="59"/>
      <c r="AXV621" s="59" t="s">
        <v>2987</v>
      </c>
      <c r="AXW621" s="59" t="s">
        <v>2843</v>
      </c>
      <c r="AXX621" s="59" t="s">
        <v>5944</v>
      </c>
      <c r="AXY621" s="11" t="s">
        <v>1420</v>
      </c>
      <c r="AXZ621" s="11" t="e">
        <f>_xlfn.XLOOKUP(AXY621,'User Stories'!AXT:AXT,'User Stories'!AXU:AXU)</f>
        <v>#N/A</v>
      </c>
      <c r="AYA621" s="55"/>
      <c r="AYC621" s="20" t="s">
        <v>3020</v>
      </c>
      <c r="AYD621" s="11" t="s">
        <v>5991</v>
      </c>
      <c r="AYE621" s="59" t="s">
        <v>6008</v>
      </c>
      <c r="AYF621" s="59" t="s">
        <v>5993</v>
      </c>
      <c r="AYG621" s="59" t="s">
        <v>2984</v>
      </c>
      <c r="AYH621" s="59" t="s">
        <v>5994</v>
      </c>
      <c r="AYI621" s="59" t="s">
        <v>5995</v>
      </c>
      <c r="AYJ621" s="59" t="s">
        <v>2528</v>
      </c>
      <c r="AYK621" s="59"/>
      <c r="AYL621" s="59" t="s">
        <v>2987</v>
      </c>
      <c r="AYM621" s="59" t="s">
        <v>2843</v>
      </c>
      <c r="AYN621" s="59" t="s">
        <v>5944</v>
      </c>
      <c r="AYO621" s="11" t="s">
        <v>1420</v>
      </c>
      <c r="AYP621" s="11" t="e">
        <f>_xlfn.XLOOKUP(AYO621,'User Stories'!AYJ:AYJ,'User Stories'!AYK:AYK)</f>
        <v>#N/A</v>
      </c>
      <c r="AYQ621" s="55"/>
      <c r="AYS621" s="20" t="s">
        <v>3020</v>
      </c>
      <c r="AYT621" s="11" t="s">
        <v>5991</v>
      </c>
      <c r="AYU621" s="59" t="s">
        <v>6008</v>
      </c>
      <c r="AYV621" s="59" t="s">
        <v>5993</v>
      </c>
      <c r="AYW621" s="59" t="s">
        <v>2984</v>
      </c>
      <c r="AYX621" s="59" t="s">
        <v>5994</v>
      </c>
      <c r="AYY621" s="59" t="s">
        <v>5995</v>
      </c>
      <c r="AYZ621" s="59" t="s">
        <v>2528</v>
      </c>
      <c r="AZA621" s="59"/>
      <c r="AZB621" s="59" t="s">
        <v>2987</v>
      </c>
      <c r="AZC621" s="59" t="s">
        <v>2843</v>
      </c>
      <c r="AZD621" s="59" t="s">
        <v>5944</v>
      </c>
      <c r="AZE621" s="11" t="s">
        <v>1420</v>
      </c>
      <c r="AZF621" s="11" t="e">
        <f>_xlfn.XLOOKUP(AZE621,'User Stories'!AYZ:AYZ,'User Stories'!AZA:AZA)</f>
        <v>#N/A</v>
      </c>
      <c r="AZG621" s="55"/>
      <c r="AZI621" s="20" t="s">
        <v>3020</v>
      </c>
      <c r="AZJ621" s="11" t="s">
        <v>5991</v>
      </c>
      <c r="AZK621" s="59" t="s">
        <v>6008</v>
      </c>
      <c r="AZL621" s="59" t="s">
        <v>5993</v>
      </c>
      <c r="AZM621" s="59" t="s">
        <v>2984</v>
      </c>
      <c r="AZN621" s="59" t="s">
        <v>5994</v>
      </c>
      <c r="AZO621" s="59" t="s">
        <v>5995</v>
      </c>
      <c r="AZP621" s="59" t="s">
        <v>2528</v>
      </c>
      <c r="AZQ621" s="59"/>
      <c r="AZR621" s="59" t="s">
        <v>2987</v>
      </c>
      <c r="AZS621" s="59" t="s">
        <v>2843</v>
      </c>
      <c r="AZT621" s="59" t="s">
        <v>5944</v>
      </c>
      <c r="AZU621" s="11" t="s">
        <v>1420</v>
      </c>
      <c r="AZV621" s="11" t="e">
        <f>_xlfn.XLOOKUP(AZU621,'User Stories'!AZP:AZP,'User Stories'!AZQ:AZQ)</f>
        <v>#N/A</v>
      </c>
      <c r="AZW621" s="55"/>
      <c r="AZY621" s="20" t="s">
        <v>3020</v>
      </c>
      <c r="AZZ621" s="11" t="s">
        <v>5991</v>
      </c>
      <c r="BAA621" s="59" t="s">
        <v>6008</v>
      </c>
      <c r="BAB621" s="59" t="s">
        <v>5993</v>
      </c>
      <c r="BAC621" s="59" t="s">
        <v>2984</v>
      </c>
      <c r="BAD621" s="59" t="s">
        <v>5994</v>
      </c>
      <c r="BAE621" s="59" t="s">
        <v>5995</v>
      </c>
      <c r="BAF621" s="59" t="s">
        <v>2528</v>
      </c>
      <c r="BAG621" s="59"/>
      <c r="BAH621" s="59" t="s">
        <v>2987</v>
      </c>
      <c r="BAI621" s="59" t="s">
        <v>2843</v>
      </c>
      <c r="BAJ621" s="59" t="s">
        <v>5944</v>
      </c>
      <c r="BAK621" s="11" t="s">
        <v>1420</v>
      </c>
      <c r="BAL621" s="11" t="e">
        <f>_xlfn.XLOOKUP(BAK621,'User Stories'!BAF:BAF,'User Stories'!BAG:BAG)</f>
        <v>#N/A</v>
      </c>
      <c r="BAM621" s="55"/>
      <c r="BAO621" s="20" t="s">
        <v>3020</v>
      </c>
      <c r="BAP621" s="11" t="s">
        <v>5991</v>
      </c>
      <c r="BAQ621" s="59" t="s">
        <v>6008</v>
      </c>
      <c r="BAR621" s="59" t="s">
        <v>5993</v>
      </c>
      <c r="BAS621" s="59" t="s">
        <v>2984</v>
      </c>
      <c r="BAT621" s="59" t="s">
        <v>5994</v>
      </c>
      <c r="BAU621" s="59" t="s">
        <v>5995</v>
      </c>
      <c r="BAV621" s="59" t="s">
        <v>2528</v>
      </c>
      <c r="BAW621" s="59"/>
      <c r="BAX621" s="59" t="s">
        <v>2987</v>
      </c>
      <c r="BAY621" s="59" t="s">
        <v>2843</v>
      </c>
      <c r="BAZ621" s="59" t="s">
        <v>5944</v>
      </c>
      <c r="BBA621" s="11" t="s">
        <v>1420</v>
      </c>
      <c r="BBB621" s="11" t="e">
        <f>_xlfn.XLOOKUP(BBA621,'User Stories'!BAV:BAV,'User Stories'!BAW:BAW)</f>
        <v>#N/A</v>
      </c>
      <c r="BBC621" s="55"/>
      <c r="BBE621" s="20" t="s">
        <v>3020</v>
      </c>
      <c r="BBF621" s="11" t="s">
        <v>5991</v>
      </c>
      <c r="BBG621" s="59" t="s">
        <v>6008</v>
      </c>
      <c r="BBH621" s="59" t="s">
        <v>5993</v>
      </c>
      <c r="BBI621" s="59" t="s">
        <v>2984</v>
      </c>
      <c r="BBJ621" s="59" t="s">
        <v>5994</v>
      </c>
      <c r="BBK621" s="59" t="s">
        <v>5995</v>
      </c>
      <c r="BBL621" s="59" t="s">
        <v>2528</v>
      </c>
      <c r="BBM621" s="59"/>
      <c r="BBN621" s="59" t="s">
        <v>2987</v>
      </c>
      <c r="BBO621" s="59" t="s">
        <v>2843</v>
      </c>
      <c r="BBP621" s="59" t="s">
        <v>5944</v>
      </c>
      <c r="BBQ621" s="11" t="s">
        <v>1420</v>
      </c>
      <c r="BBR621" s="11" t="e">
        <f>_xlfn.XLOOKUP(BBQ621,'User Stories'!BBL:BBL,'User Stories'!BBM:BBM)</f>
        <v>#N/A</v>
      </c>
      <c r="BBS621" s="55"/>
      <c r="BBU621" s="20" t="s">
        <v>3020</v>
      </c>
      <c r="BBV621" s="11" t="s">
        <v>5991</v>
      </c>
      <c r="BBW621" s="59" t="s">
        <v>6008</v>
      </c>
      <c r="BBX621" s="59" t="s">
        <v>5993</v>
      </c>
      <c r="BBY621" s="59" t="s">
        <v>2984</v>
      </c>
      <c r="BBZ621" s="59" t="s">
        <v>5994</v>
      </c>
      <c r="BCA621" s="59" t="s">
        <v>5995</v>
      </c>
      <c r="BCB621" s="59" t="s">
        <v>2528</v>
      </c>
      <c r="BCC621" s="59"/>
      <c r="BCD621" s="59" t="s">
        <v>2987</v>
      </c>
      <c r="BCE621" s="59" t="s">
        <v>2843</v>
      </c>
      <c r="BCF621" s="59" t="s">
        <v>5944</v>
      </c>
      <c r="BCG621" s="11" t="s">
        <v>1420</v>
      </c>
      <c r="BCH621" s="11" t="e">
        <f>_xlfn.XLOOKUP(BCG621,'User Stories'!BCB:BCB,'User Stories'!BCC:BCC)</f>
        <v>#N/A</v>
      </c>
      <c r="BCI621" s="55"/>
      <c r="BCK621" s="20" t="s">
        <v>3020</v>
      </c>
      <c r="BCL621" s="11" t="s">
        <v>5991</v>
      </c>
      <c r="BCM621" s="59" t="s">
        <v>6008</v>
      </c>
      <c r="BCN621" s="59" t="s">
        <v>5993</v>
      </c>
      <c r="BCO621" s="59" t="s">
        <v>2984</v>
      </c>
      <c r="BCP621" s="59" t="s">
        <v>5994</v>
      </c>
      <c r="BCQ621" s="59" t="s">
        <v>5995</v>
      </c>
      <c r="BCR621" s="59" t="s">
        <v>2528</v>
      </c>
      <c r="BCS621" s="59"/>
      <c r="BCT621" s="59" t="s">
        <v>2987</v>
      </c>
      <c r="BCU621" s="59" t="s">
        <v>2843</v>
      </c>
      <c r="BCV621" s="59" t="s">
        <v>5944</v>
      </c>
      <c r="BCW621" s="11" t="s">
        <v>1420</v>
      </c>
      <c r="BCX621" s="11" t="e">
        <f>_xlfn.XLOOKUP(BCW621,'User Stories'!BCR:BCR,'User Stories'!BCS:BCS)</f>
        <v>#N/A</v>
      </c>
      <c r="BCY621" s="55"/>
      <c r="BDA621" s="20" t="s">
        <v>3020</v>
      </c>
      <c r="BDB621" s="11" t="s">
        <v>5991</v>
      </c>
      <c r="BDC621" s="59" t="s">
        <v>6008</v>
      </c>
      <c r="BDD621" s="59" t="s">
        <v>5993</v>
      </c>
      <c r="BDE621" s="59" t="s">
        <v>2984</v>
      </c>
      <c r="BDF621" s="59" t="s">
        <v>5994</v>
      </c>
      <c r="BDG621" s="59" t="s">
        <v>5995</v>
      </c>
      <c r="BDH621" s="59" t="s">
        <v>2528</v>
      </c>
      <c r="BDI621" s="59"/>
      <c r="BDJ621" s="59" t="s">
        <v>2987</v>
      </c>
      <c r="BDK621" s="59" t="s">
        <v>2843</v>
      </c>
      <c r="BDL621" s="59" t="s">
        <v>5944</v>
      </c>
      <c r="BDM621" s="11" t="s">
        <v>1420</v>
      </c>
      <c r="BDN621" s="11" t="e">
        <f>_xlfn.XLOOKUP(BDM621,'User Stories'!BDH:BDH,'User Stories'!BDI:BDI)</f>
        <v>#N/A</v>
      </c>
      <c r="BDO621" s="55"/>
      <c r="BDQ621" s="20" t="s">
        <v>3020</v>
      </c>
      <c r="BDR621" s="11" t="s">
        <v>5991</v>
      </c>
      <c r="BDS621" s="59" t="s">
        <v>6008</v>
      </c>
      <c r="BDT621" s="59" t="s">
        <v>5993</v>
      </c>
      <c r="BDU621" s="59" t="s">
        <v>2984</v>
      </c>
      <c r="BDV621" s="59" t="s">
        <v>5994</v>
      </c>
      <c r="BDW621" s="59" t="s">
        <v>5995</v>
      </c>
      <c r="BDX621" s="59" t="s">
        <v>2528</v>
      </c>
      <c r="BDY621" s="59"/>
      <c r="BDZ621" s="59" t="s">
        <v>2987</v>
      </c>
      <c r="BEA621" s="59" t="s">
        <v>2843</v>
      </c>
      <c r="BEB621" s="59" t="s">
        <v>5944</v>
      </c>
      <c r="BEC621" s="11" t="s">
        <v>1420</v>
      </c>
      <c r="BED621" s="11" t="e">
        <f>_xlfn.XLOOKUP(BEC621,'User Stories'!BDX:BDX,'User Stories'!BDY:BDY)</f>
        <v>#N/A</v>
      </c>
      <c r="BEE621" s="55"/>
      <c r="BEG621" s="20" t="s">
        <v>3020</v>
      </c>
      <c r="BEH621" s="11" t="s">
        <v>5991</v>
      </c>
      <c r="BEI621" s="59" t="s">
        <v>6008</v>
      </c>
      <c r="BEJ621" s="59" t="s">
        <v>5993</v>
      </c>
      <c r="BEK621" s="59" t="s">
        <v>2984</v>
      </c>
      <c r="BEL621" s="59" t="s">
        <v>5994</v>
      </c>
      <c r="BEM621" s="59" t="s">
        <v>5995</v>
      </c>
      <c r="BEN621" s="59" t="s">
        <v>2528</v>
      </c>
      <c r="BEO621" s="59"/>
      <c r="BEP621" s="59" t="s">
        <v>2987</v>
      </c>
      <c r="BEQ621" s="59" t="s">
        <v>2843</v>
      </c>
      <c r="BER621" s="59" t="s">
        <v>5944</v>
      </c>
      <c r="BES621" s="11" t="s">
        <v>1420</v>
      </c>
      <c r="BET621" s="11" t="e">
        <f>_xlfn.XLOOKUP(BES621,'User Stories'!BEN:BEN,'User Stories'!BEO:BEO)</f>
        <v>#N/A</v>
      </c>
      <c r="BEU621" s="55"/>
      <c r="BEW621" s="20" t="s">
        <v>3020</v>
      </c>
      <c r="BEX621" s="11" t="s">
        <v>5991</v>
      </c>
      <c r="BEY621" s="59" t="s">
        <v>6008</v>
      </c>
      <c r="BEZ621" s="59" t="s">
        <v>5993</v>
      </c>
      <c r="BFA621" s="59" t="s">
        <v>2984</v>
      </c>
      <c r="BFB621" s="59" t="s">
        <v>5994</v>
      </c>
      <c r="BFC621" s="59" t="s">
        <v>5995</v>
      </c>
      <c r="BFD621" s="59" t="s">
        <v>2528</v>
      </c>
      <c r="BFE621" s="59"/>
      <c r="BFF621" s="59" t="s">
        <v>2987</v>
      </c>
      <c r="BFG621" s="59" t="s">
        <v>2843</v>
      </c>
      <c r="BFH621" s="59" t="s">
        <v>5944</v>
      </c>
      <c r="BFI621" s="11" t="s">
        <v>1420</v>
      </c>
      <c r="BFJ621" s="11" t="e">
        <f>_xlfn.XLOOKUP(BFI621,'User Stories'!BFD:BFD,'User Stories'!BFE:BFE)</f>
        <v>#N/A</v>
      </c>
      <c r="BFK621" s="55"/>
      <c r="BFM621" s="20" t="s">
        <v>3020</v>
      </c>
      <c r="BFN621" s="11" t="s">
        <v>5991</v>
      </c>
      <c r="BFO621" s="59" t="s">
        <v>6008</v>
      </c>
      <c r="BFP621" s="59" t="s">
        <v>5993</v>
      </c>
      <c r="BFQ621" s="59" t="s">
        <v>2984</v>
      </c>
      <c r="BFR621" s="59" t="s">
        <v>5994</v>
      </c>
      <c r="BFS621" s="59" t="s">
        <v>5995</v>
      </c>
      <c r="BFT621" s="59" t="s">
        <v>2528</v>
      </c>
      <c r="BFU621" s="59"/>
      <c r="BFV621" s="59" t="s">
        <v>2987</v>
      </c>
      <c r="BFW621" s="59" t="s">
        <v>2843</v>
      </c>
      <c r="BFX621" s="59" t="s">
        <v>5944</v>
      </c>
      <c r="BFY621" s="11" t="s">
        <v>1420</v>
      </c>
      <c r="BFZ621" s="11" t="e">
        <f>_xlfn.XLOOKUP(BFY621,'User Stories'!BFT:BFT,'User Stories'!BFU:BFU)</f>
        <v>#N/A</v>
      </c>
      <c r="BGA621" s="55"/>
      <c r="BGC621" s="20" t="s">
        <v>3020</v>
      </c>
      <c r="BGD621" s="11" t="s">
        <v>5991</v>
      </c>
      <c r="BGE621" s="59" t="s">
        <v>6008</v>
      </c>
      <c r="BGF621" s="59" t="s">
        <v>5993</v>
      </c>
      <c r="BGG621" s="59" t="s">
        <v>2984</v>
      </c>
      <c r="BGH621" s="59" t="s">
        <v>5994</v>
      </c>
      <c r="BGI621" s="59" t="s">
        <v>5995</v>
      </c>
      <c r="BGJ621" s="59" t="s">
        <v>2528</v>
      </c>
      <c r="BGK621" s="59"/>
      <c r="BGL621" s="59" t="s">
        <v>2987</v>
      </c>
      <c r="BGM621" s="59" t="s">
        <v>2843</v>
      </c>
      <c r="BGN621" s="59" t="s">
        <v>5944</v>
      </c>
      <c r="BGO621" s="11" t="s">
        <v>1420</v>
      </c>
      <c r="BGP621" s="11" t="e">
        <f>_xlfn.XLOOKUP(BGO621,'User Stories'!BGJ:BGJ,'User Stories'!BGK:BGK)</f>
        <v>#N/A</v>
      </c>
      <c r="BGQ621" s="55"/>
      <c r="BGS621" s="20" t="s">
        <v>3020</v>
      </c>
      <c r="BGT621" s="11" t="s">
        <v>5991</v>
      </c>
      <c r="BGU621" s="59" t="s">
        <v>6008</v>
      </c>
      <c r="BGV621" s="59" t="s">
        <v>5993</v>
      </c>
      <c r="BGW621" s="59" t="s">
        <v>2984</v>
      </c>
      <c r="BGX621" s="59" t="s">
        <v>5994</v>
      </c>
      <c r="BGY621" s="59" t="s">
        <v>5995</v>
      </c>
      <c r="BGZ621" s="59" t="s">
        <v>2528</v>
      </c>
      <c r="BHA621" s="59"/>
      <c r="BHB621" s="59" t="s">
        <v>2987</v>
      </c>
      <c r="BHC621" s="59" t="s">
        <v>2843</v>
      </c>
      <c r="BHD621" s="59" t="s">
        <v>5944</v>
      </c>
      <c r="BHE621" s="11" t="s">
        <v>1420</v>
      </c>
      <c r="BHF621" s="11" t="e">
        <f>_xlfn.XLOOKUP(BHE621,'User Stories'!BGZ:BGZ,'User Stories'!BHA:BHA)</f>
        <v>#N/A</v>
      </c>
      <c r="BHG621" s="55"/>
      <c r="BHI621" s="20" t="s">
        <v>3020</v>
      </c>
      <c r="BHJ621" s="11" t="s">
        <v>5991</v>
      </c>
      <c r="BHK621" s="59" t="s">
        <v>6008</v>
      </c>
      <c r="BHL621" s="59" t="s">
        <v>5993</v>
      </c>
      <c r="BHM621" s="59" t="s">
        <v>2984</v>
      </c>
      <c r="BHN621" s="59" t="s">
        <v>5994</v>
      </c>
      <c r="BHO621" s="59" t="s">
        <v>5995</v>
      </c>
      <c r="BHP621" s="59" t="s">
        <v>2528</v>
      </c>
      <c r="BHQ621" s="59"/>
      <c r="BHR621" s="59" t="s">
        <v>2987</v>
      </c>
      <c r="BHS621" s="59" t="s">
        <v>2843</v>
      </c>
      <c r="BHT621" s="59" t="s">
        <v>5944</v>
      </c>
      <c r="BHU621" s="11" t="s">
        <v>1420</v>
      </c>
      <c r="BHV621" s="11" t="e">
        <f>_xlfn.XLOOKUP(BHU621,'User Stories'!BHP:BHP,'User Stories'!BHQ:BHQ)</f>
        <v>#N/A</v>
      </c>
      <c r="BHW621" s="55"/>
      <c r="BHY621" s="20" t="s">
        <v>3020</v>
      </c>
      <c r="BHZ621" s="11" t="s">
        <v>5991</v>
      </c>
      <c r="BIA621" s="59" t="s">
        <v>6008</v>
      </c>
      <c r="BIB621" s="59" t="s">
        <v>5993</v>
      </c>
      <c r="BIC621" s="59" t="s">
        <v>2984</v>
      </c>
      <c r="BID621" s="59" t="s">
        <v>5994</v>
      </c>
      <c r="BIE621" s="59" t="s">
        <v>5995</v>
      </c>
      <c r="BIF621" s="59" t="s">
        <v>2528</v>
      </c>
      <c r="BIG621" s="59"/>
      <c r="BIH621" s="59" t="s">
        <v>2987</v>
      </c>
      <c r="BII621" s="59" t="s">
        <v>2843</v>
      </c>
      <c r="BIJ621" s="59" t="s">
        <v>5944</v>
      </c>
      <c r="BIK621" s="11" t="s">
        <v>1420</v>
      </c>
      <c r="BIL621" s="11" t="e">
        <f>_xlfn.XLOOKUP(BIK621,'User Stories'!BIF:BIF,'User Stories'!BIG:BIG)</f>
        <v>#N/A</v>
      </c>
      <c r="BIM621" s="55"/>
      <c r="BIO621" s="20" t="s">
        <v>3020</v>
      </c>
      <c r="BIP621" s="11" t="s">
        <v>5991</v>
      </c>
      <c r="BIQ621" s="59" t="s">
        <v>6008</v>
      </c>
      <c r="BIR621" s="59" t="s">
        <v>5993</v>
      </c>
      <c r="BIS621" s="59" t="s">
        <v>2984</v>
      </c>
      <c r="BIT621" s="59" t="s">
        <v>5994</v>
      </c>
      <c r="BIU621" s="59" t="s">
        <v>5995</v>
      </c>
      <c r="BIV621" s="59" t="s">
        <v>2528</v>
      </c>
      <c r="BIW621" s="59"/>
      <c r="BIX621" s="59" t="s">
        <v>2987</v>
      </c>
      <c r="BIY621" s="59" t="s">
        <v>2843</v>
      </c>
      <c r="BIZ621" s="59" t="s">
        <v>5944</v>
      </c>
      <c r="BJA621" s="11" t="s">
        <v>1420</v>
      </c>
      <c r="BJB621" s="11" t="e">
        <f>_xlfn.XLOOKUP(BJA621,'User Stories'!BIV:BIV,'User Stories'!BIW:BIW)</f>
        <v>#N/A</v>
      </c>
      <c r="BJC621" s="55"/>
      <c r="BJE621" s="20" t="s">
        <v>3020</v>
      </c>
      <c r="BJF621" s="11" t="s">
        <v>5991</v>
      </c>
      <c r="BJG621" s="59" t="s">
        <v>6008</v>
      </c>
      <c r="BJH621" s="59" t="s">
        <v>5993</v>
      </c>
      <c r="BJI621" s="59" t="s">
        <v>2984</v>
      </c>
      <c r="BJJ621" s="59" t="s">
        <v>5994</v>
      </c>
      <c r="BJK621" s="59" t="s">
        <v>5995</v>
      </c>
      <c r="BJL621" s="59" t="s">
        <v>2528</v>
      </c>
      <c r="BJM621" s="59"/>
      <c r="BJN621" s="59" t="s">
        <v>2987</v>
      </c>
      <c r="BJO621" s="59" t="s">
        <v>2843</v>
      </c>
      <c r="BJP621" s="59" t="s">
        <v>5944</v>
      </c>
      <c r="BJQ621" s="11" t="s">
        <v>1420</v>
      </c>
      <c r="BJR621" s="11" t="e">
        <f>_xlfn.XLOOKUP(BJQ621,'User Stories'!BJL:BJL,'User Stories'!BJM:BJM)</f>
        <v>#N/A</v>
      </c>
      <c r="BJS621" s="55"/>
      <c r="BJU621" s="20" t="s">
        <v>3020</v>
      </c>
      <c r="BJV621" s="11" t="s">
        <v>5991</v>
      </c>
      <c r="BJW621" s="59" t="s">
        <v>6008</v>
      </c>
      <c r="BJX621" s="59" t="s">
        <v>5993</v>
      </c>
      <c r="BJY621" s="59" t="s">
        <v>2984</v>
      </c>
      <c r="BJZ621" s="59" t="s">
        <v>5994</v>
      </c>
      <c r="BKA621" s="59" t="s">
        <v>5995</v>
      </c>
      <c r="BKB621" s="59" t="s">
        <v>2528</v>
      </c>
      <c r="BKC621" s="59"/>
      <c r="BKD621" s="59" t="s">
        <v>2987</v>
      </c>
      <c r="BKE621" s="59" t="s">
        <v>2843</v>
      </c>
      <c r="BKF621" s="59" t="s">
        <v>5944</v>
      </c>
      <c r="BKG621" s="11" t="s">
        <v>1420</v>
      </c>
      <c r="BKH621" s="11" t="e">
        <f>_xlfn.XLOOKUP(BKG621,'User Stories'!BKB:BKB,'User Stories'!BKC:BKC)</f>
        <v>#N/A</v>
      </c>
      <c r="BKI621" s="55"/>
      <c r="BKK621" s="20" t="s">
        <v>3020</v>
      </c>
      <c r="BKL621" s="11" t="s">
        <v>5991</v>
      </c>
      <c r="BKM621" s="59" t="s">
        <v>6008</v>
      </c>
      <c r="BKN621" s="59" t="s">
        <v>5993</v>
      </c>
      <c r="BKO621" s="59" t="s">
        <v>2984</v>
      </c>
      <c r="BKP621" s="59" t="s">
        <v>5994</v>
      </c>
      <c r="BKQ621" s="59" t="s">
        <v>5995</v>
      </c>
      <c r="BKR621" s="59" t="s">
        <v>2528</v>
      </c>
      <c r="BKS621" s="59"/>
      <c r="BKT621" s="59" t="s">
        <v>2987</v>
      </c>
      <c r="BKU621" s="59" t="s">
        <v>2843</v>
      </c>
      <c r="BKV621" s="59" t="s">
        <v>5944</v>
      </c>
      <c r="BKW621" s="11" t="s">
        <v>1420</v>
      </c>
      <c r="BKX621" s="11" t="e">
        <f>_xlfn.XLOOKUP(BKW621,'User Stories'!BKR:BKR,'User Stories'!BKS:BKS)</f>
        <v>#N/A</v>
      </c>
      <c r="BKY621" s="55"/>
      <c r="BLA621" s="20" t="s">
        <v>3020</v>
      </c>
      <c r="BLB621" s="11" t="s">
        <v>5991</v>
      </c>
      <c r="BLC621" s="59" t="s">
        <v>6008</v>
      </c>
      <c r="BLD621" s="59" t="s">
        <v>5993</v>
      </c>
      <c r="BLE621" s="59" t="s">
        <v>2984</v>
      </c>
      <c r="BLF621" s="59" t="s">
        <v>5994</v>
      </c>
      <c r="BLG621" s="59" t="s">
        <v>5995</v>
      </c>
      <c r="BLH621" s="59" t="s">
        <v>2528</v>
      </c>
      <c r="BLI621" s="59"/>
      <c r="BLJ621" s="59" t="s">
        <v>2987</v>
      </c>
      <c r="BLK621" s="59" t="s">
        <v>2843</v>
      </c>
      <c r="BLL621" s="59" t="s">
        <v>5944</v>
      </c>
      <c r="BLM621" s="11" t="s">
        <v>1420</v>
      </c>
      <c r="BLN621" s="11" t="e">
        <f>_xlfn.XLOOKUP(BLM621,'User Stories'!BLH:BLH,'User Stories'!BLI:BLI)</f>
        <v>#N/A</v>
      </c>
      <c r="BLO621" s="55"/>
      <c r="BLQ621" s="20" t="s">
        <v>3020</v>
      </c>
      <c r="BLR621" s="11" t="s">
        <v>5991</v>
      </c>
      <c r="BLS621" s="59" t="s">
        <v>6008</v>
      </c>
      <c r="BLT621" s="59" t="s">
        <v>5993</v>
      </c>
      <c r="BLU621" s="59" t="s">
        <v>2984</v>
      </c>
      <c r="BLV621" s="59" t="s">
        <v>5994</v>
      </c>
      <c r="BLW621" s="59" t="s">
        <v>5995</v>
      </c>
      <c r="BLX621" s="59" t="s">
        <v>2528</v>
      </c>
      <c r="BLY621" s="59"/>
      <c r="BLZ621" s="59" t="s">
        <v>2987</v>
      </c>
      <c r="BMA621" s="59" t="s">
        <v>2843</v>
      </c>
      <c r="BMB621" s="59" t="s">
        <v>5944</v>
      </c>
      <c r="BMC621" s="11" t="s">
        <v>1420</v>
      </c>
      <c r="BMD621" s="11" t="e">
        <f>_xlfn.XLOOKUP(BMC621,'User Stories'!BLX:BLX,'User Stories'!BLY:BLY)</f>
        <v>#N/A</v>
      </c>
      <c r="BME621" s="55"/>
      <c r="BMG621" s="20" t="s">
        <v>3020</v>
      </c>
      <c r="BMH621" s="11" t="s">
        <v>5991</v>
      </c>
      <c r="BMI621" s="59" t="s">
        <v>6008</v>
      </c>
      <c r="BMJ621" s="59" t="s">
        <v>5993</v>
      </c>
      <c r="BMK621" s="59" t="s">
        <v>2984</v>
      </c>
      <c r="BML621" s="59" t="s">
        <v>5994</v>
      </c>
      <c r="BMM621" s="59" t="s">
        <v>5995</v>
      </c>
      <c r="BMN621" s="59" t="s">
        <v>2528</v>
      </c>
      <c r="BMO621" s="59"/>
      <c r="BMP621" s="59" t="s">
        <v>2987</v>
      </c>
      <c r="BMQ621" s="59" t="s">
        <v>2843</v>
      </c>
      <c r="BMR621" s="59" t="s">
        <v>5944</v>
      </c>
      <c r="BMS621" s="11" t="s">
        <v>1420</v>
      </c>
      <c r="BMT621" s="11" t="e">
        <f>_xlfn.XLOOKUP(BMS621,'User Stories'!BMN:BMN,'User Stories'!BMO:BMO)</f>
        <v>#N/A</v>
      </c>
      <c r="BMU621" s="55"/>
      <c r="BMW621" s="20" t="s">
        <v>3020</v>
      </c>
      <c r="BMX621" s="11" t="s">
        <v>5991</v>
      </c>
      <c r="BMY621" s="59" t="s">
        <v>6008</v>
      </c>
      <c r="BMZ621" s="59" t="s">
        <v>5993</v>
      </c>
      <c r="BNA621" s="59" t="s">
        <v>2984</v>
      </c>
      <c r="BNB621" s="59" t="s">
        <v>5994</v>
      </c>
      <c r="BNC621" s="59" t="s">
        <v>5995</v>
      </c>
      <c r="BND621" s="59" t="s">
        <v>2528</v>
      </c>
      <c r="BNE621" s="59"/>
      <c r="BNF621" s="59" t="s">
        <v>2987</v>
      </c>
      <c r="BNG621" s="59" t="s">
        <v>2843</v>
      </c>
      <c r="BNH621" s="59" t="s">
        <v>5944</v>
      </c>
      <c r="BNI621" s="11" t="s">
        <v>1420</v>
      </c>
      <c r="BNJ621" s="11" t="e">
        <f>_xlfn.XLOOKUP(BNI621,'User Stories'!BND:BND,'User Stories'!BNE:BNE)</f>
        <v>#N/A</v>
      </c>
      <c r="BNK621" s="55"/>
      <c r="BNM621" s="20" t="s">
        <v>3020</v>
      </c>
      <c r="BNN621" s="11" t="s">
        <v>5991</v>
      </c>
      <c r="BNO621" s="59" t="s">
        <v>6008</v>
      </c>
      <c r="BNP621" s="59" t="s">
        <v>5993</v>
      </c>
      <c r="BNQ621" s="59" t="s">
        <v>2984</v>
      </c>
      <c r="BNR621" s="59" t="s">
        <v>5994</v>
      </c>
      <c r="BNS621" s="59" t="s">
        <v>5995</v>
      </c>
      <c r="BNT621" s="59" t="s">
        <v>2528</v>
      </c>
      <c r="BNU621" s="59"/>
      <c r="BNV621" s="59" t="s">
        <v>2987</v>
      </c>
      <c r="BNW621" s="59" t="s">
        <v>2843</v>
      </c>
      <c r="BNX621" s="59" t="s">
        <v>5944</v>
      </c>
      <c r="BNY621" s="11" t="s">
        <v>1420</v>
      </c>
      <c r="BNZ621" s="11" t="e">
        <f>_xlfn.XLOOKUP(BNY621,'User Stories'!BNT:BNT,'User Stories'!BNU:BNU)</f>
        <v>#N/A</v>
      </c>
      <c r="BOA621" s="55"/>
      <c r="BOC621" s="20" t="s">
        <v>3020</v>
      </c>
      <c r="BOD621" s="11" t="s">
        <v>5991</v>
      </c>
      <c r="BOE621" s="59" t="s">
        <v>6008</v>
      </c>
      <c r="BOF621" s="59" t="s">
        <v>5993</v>
      </c>
      <c r="BOG621" s="59" t="s">
        <v>2984</v>
      </c>
      <c r="BOH621" s="59" t="s">
        <v>5994</v>
      </c>
      <c r="BOI621" s="59" t="s">
        <v>5995</v>
      </c>
      <c r="BOJ621" s="59" t="s">
        <v>2528</v>
      </c>
      <c r="BOK621" s="59"/>
      <c r="BOL621" s="59" t="s">
        <v>2987</v>
      </c>
      <c r="BOM621" s="59" t="s">
        <v>2843</v>
      </c>
      <c r="BON621" s="59" t="s">
        <v>5944</v>
      </c>
      <c r="BOO621" s="11" t="s">
        <v>1420</v>
      </c>
      <c r="BOP621" s="11" t="e">
        <f>_xlfn.XLOOKUP(BOO621,'User Stories'!BOJ:BOJ,'User Stories'!BOK:BOK)</f>
        <v>#N/A</v>
      </c>
      <c r="BOQ621" s="55"/>
      <c r="BOS621" s="20" t="s">
        <v>3020</v>
      </c>
      <c r="BOT621" s="11" t="s">
        <v>5991</v>
      </c>
      <c r="BOU621" s="59" t="s">
        <v>6008</v>
      </c>
      <c r="BOV621" s="59" t="s">
        <v>5993</v>
      </c>
      <c r="BOW621" s="59" t="s">
        <v>2984</v>
      </c>
      <c r="BOX621" s="59" t="s">
        <v>5994</v>
      </c>
      <c r="BOY621" s="59" t="s">
        <v>5995</v>
      </c>
      <c r="BOZ621" s="59" t="s">
        <v>2528</v>
      </c>
      <c r="BPA621" s="59"/>
      <c r="BPB621" s="59" t="s">
        <v>2987</v>
      </c>
      <c r="BPC621" s="59" t="s">
        <v>2843</v>
      </c>
      <c r="BPD621" s="59" t="s">
        <v>5944</v>
      </c>
      <c r="BPE621" s="11" t="s">
        <v>1420</v>
      </c>
      <c r="BPF621" s="11" t="e">
        <f>_xlfn.XLOOKUP(BPE621,'User Stories'!BOZ:BOZ,'User Stories'!BPA:BPA)</f>
        <v>#N/A</v>
      </c>
      <c r="BPG621" s="55"/>
      <c r="BPI621" s="20" t="s">
        <v>3020</v>
      </c>
      <c r="BPJ621" s="11" t="s">
        <v>5991</v>
      </c>
      <c r="BPK621" s="59" t="s">
        <v>6008</v>
      </c>
      <c r="BPL621" s="59" t="s">
        <v>5993</v>
      </c>
      <c r="BPM621" s="59" t="s">
        <v>2984</v>
      </c>
      <c r="BPN621" s="59" t="s">
        <v>5994</v>
      </c>
      <c r="BPO621" s="59" t="s">
        <v>5995</v>
      </c>
      <c r="BPP621" s="59" t="s">
        <v>2528</v>
      </c>
      <c r="BPQ621" s="59"/>
      <c r="BPR621" s="59" t="s">
        <v>2987</v>
      </c>
      <c r="BPS621" s="59" t="s">
        <v>2843</v>
      </c>
      <c r="BPT621" s="59" t="s">
        <v>5944</v>
      </c>
      <c r="BPU621" s="11" t="s">
        <v>1420</v>
      </c>
      <c r="BPV621" s="11" t="e">
        <f>_xlfn.XLOOKUP(BPU621,'User Stories'!BPP:BPP,'User Stories'!BPQ:BPQ)</f>
        <v>#N/A</v>
      </c>
      <c r="BPW621" s="55"/>
      <c r="BPY621" s="20" t="s">
        <v>3020</v>
      </c>
      <c r="BPZ621" s="11" t="s">
        <v>5991</v>
      </c>
      <c r="BQA621" s="59" t="s">
        <v>6008</v>
      </c>
      <c r="BQB621" s="59" t="s">
        <v>5993</v>
      </c>
      <c r="BQC621" s="59" t="s">
        <v>2984</v>
      </c>
      <c r="BQD621" s="59" t="s">
        <v>5994</v>
      </c>
      <c r="BQE621" s="59" t="s">
        <v>5995</v>
      </c>
      <c r="BQF621" s="59" t="s">
        <v>2528</v>
      </c>
      <c r="BQG621" s="59"/>
      <c r="BQH621" s="59" t="s">
        <v>2987</v>
      </c>
      <c r="BQI621" s="59" t="s">
        <v>2843</v>
      </c>
      <c r="BQJ621" s="59" t="s">
        <v>5944</v>
      </c>
      <c r="BQK621" s="11" t="s">
        <v>1420</v>
      </c>
      <c r="BQL621" s="11" t="e">
        <f>_xlfn.XLOOKUP(BQK621,'User Stories'!BQF:BQF,'User Stories'!BQG:BQG)</f>
        <v>#N/A</v>
      </c>
      <c r="BQM621" s="55"/>
      <c r="BQO621" s="20" t="s">
        <v>3020</v>
      </c>
      <c r="BQP621" s="11" t="s">
        <v>5991</v>
      </c>
      <c r="BQQ621" s="59" t="s">
        <v>6008</v>
      </c>
      <c r="BQR621" s="59" t="s">
        <v>5993</v>
      </c>
      <c r="BQS621" s="59" t="s">
        <v>2984</v>
      </c>
      <c r="BQT621" s="59" t="s">
        <v>5994</v>
      </c>
      <c r="BQU621" s="59" t="s">
        <v>5995</v>
      </c>
      <c r="BQV621" s="59" t="s">
        <v>2528</v>
      </c>
      <c r="BQW621" s="59"/>
      <c r="BQX621" s="59" t="s">
        <v>2987</v>
      </c>
      <c r="BQY621" s="59" t="s">
        <v>2843</v>
      </c>
      <c r="BQZ621" s="59" t="s">
        <v>5944</v>
      </c>
      <c r="BRA621" s="11" t="s">
        <v>1420</v>
      </c>
      <c r="BRB621" s="11" t="e">
        <f>_xlfn.XLOOKUP(BRA621,'User Stories'!BQV:BQV,'User Stories'!BQW:BQW)</f>
        <v>#N/A</v>
      </c>
      <c r="BRC621" s="55"/>
      <c r="BRE621" s="20" t="s">
        <v>3020</v>
      </c>
      <c r="BRF621" s="11" t="s">
        <v>5991</v>
      </c>
      <c r="BRG621" s="59" t="s">
        <v>6008</v>
      </c>
      <c r="BRH621" s="59" t="s">
        <v>5993</v>
      </c>
      <c r="BRI621" s="59" t="s">
        <v>2984</v>
      </c>
      <c r="BRJ621" s="59" t="s">
        <v>5994</v>
      </c>
      <c r="BRK621" s="59" t="s">
        <v>5995</v>
      </c>
      <c r="BRL621" s="59" t="s">
        <v>2528</v>
      </c>
      <c r="BRM621" s="59"/>
      <c r="BRN621" s="59" t="s">
        <v>2987</v>
      </c>
      <c r="BRO621" s="59" t="s">
        <v>2843</v>
      </c>
      <c r="BRP621" s="59" t="s">
        <v>5944</v>
      </c>
      <c r="BRQ621" s="11" t="s">
        <v>1420</v>
      </c>
      <c r="BRR621" s="11" t="e">
        <f>_xlfn.XLOOKUP(BRQ621,'User Stories'!BRL:BRL,'User Stories'!BRM:BRM)</f>
        <v>#N/A</v>
      </c>
      <c r="BRS621" s="55"/>
      <c r="BRU621" s="20" t="s">
        <v>3020</v>
      </c>
      <c r="BRV621" s="11" t="s">
        <v>5991</v>
      </c>
      <c r="BRW621" s="59" t="s">
        <v>6008</v>
      </c>
      <c r="BRX621" s="59" t="s">
        <v>5993</v>
      </c>
      <c r="BRY621" s="59" t="s">
        <v>2984</v>
      </c>
      <c r="BRZ621" s="59" t="s">
        <v>5994</v>
      </c>
      <c r="BSA621" s="59" t="s">
        <v>5995</v>
      </c>
      <c r="BSB621" s="59" t="s">
        <v>2528</v>
      </c>
      <c r="BSC621" s="59"/>
      <c r="BSD621" s="59" t="s">
        <v>2987</v>
      </c>
      <c r="BSE621" s="59" t="s">
        <v>2843</v>
      </c>
      <c r="BSF621" s="59" t="s">
        <v>5944</v>
      </c>
      <c r="BSG621" s="11" t="s">
        <v>1420</v>
      </c>
      <c r="BSH621" s="11" t="e">
        <f>_xlfn.XLOOKUP(BSG621,'User Stories'!BSB:BSB,'User Stories'!BSC:BSC)</f>
        <v>#N/A</v>
      </c>
      <c r="BSI621" s="55"/>
      <c r="BSK621" s="20" t="s">
        <v>3020</v>
      </c>
      <c r="BSL621" s="11" t="s">
        <v>5991</v>
      </c>
      <c r="BSM621" s="59" t="s">
        <v>6008</v>
      </c>
      <c r="BSN621" s="59" t="s">
        <v>5993</v>
      </c>
      <c r="BSO621" s="59" t="s">
        <v>2984</v>
      </c>
      <c r="BSP621" s="59" t="s">
        <v>5994</v>
      </c>
      <c r="BSQ621" s="59" t="s">
        <v>5995</v>
      </c>
      <c r="BSR621" s="59" t="s">
        <v>2528</v>
      </c>
      <c r="BSS621" s="59"/>
      <c r="BST621" s="59" t="s">
        <v>2987</v>
      </c>
      <c r="BSU621" s="59" t="s">
        <v>2843</v>
      </c>
      <c r="BSV621" s="59" t="s">
        <v>5944</v>
      </c>
      <c r="BSW621" s="11" t="s">
        <v>1420</v>
      </c>
      <c r="BSX621" s="11" t="e">
        <f>_xlfn.XLOOKUP(BSW621,'User Stories'!BSR:BSR,'User Stories'!BSS:BSS)</f>
        <v>#N/A</v>
      </c>
      <c r="BSY621" s="55"/>
      <c r="BTA621" s="20" t="s">
        <v>3020</v>
      </c>
      <c r="BTB621" s="11" t="s">
        <v>5991</v>
      </c>
      <c r="BTC621" s="59" t="s">
        <v>6008</v>
      </c>
      <c r="BTD621" s="59" t="s">
        <v>5993</v>
      </c>
      <c r="BTE621" s="59" t="s">
        <v>2984</v>
      </c>
      <c r="BTF621" s="59" t="s">
        <v>5994</v>
      </c>
      <c r="BTG621" s="59" t="s">
        <v>5995</v>
      </c>
      <c r="BTH621" s="59" t="s">
        <v>2528</v>
      </c>
      <c r="BTI621" s="59"/>
      <c r="BTJ621" s="59" t="s">
        <v>2987</v>
      </c>
      <c r="BTK621" s="59" t="s">
        <v>2843</v>
      </c>
      <c r="BTL621" s="59" t="s">
        <v>5944</v>
      </c>
      <c r="BTM621" s="11" t="s">
        <v>1420</v>
      </c>
      <c r="BTN621" s="11" t="e">
        <f>_xlfn.XLOOKUP(BTM621,'User Stories'!BTH:BTH,'User Stories'!BTI:BTI)</f>
        <v>#N/A</v>
      </c>
      <c r="BTO621" s="55"/>
      <c r="BTQ621" s="20" t="s">
        <v>3020</v>
      </c>
      <c r="BTR621" s="11" t="s">
        <v>5991</v>
      </c>
      <c r="BTS621" s="59" t="s">
        <v>6008</v>
      </c>
      <c r="BTT621" s="59" t="s">
        <v>5993</v>
      </c>
      <c r="BTU621" s="59" t="s">
        <v>2984</v>
      </c>
      <c r="BTV621" s="59" t="s">
        <v>5994</v>
      </c>
      <c r="BTW621" s="59" t="s">
        <v>5995</v>
      </c>
      <c r="BTX621" s="59" t="s">
        <v>2528</v>
      </c>
      <c r="BTY621" s="59"/>
      <c r="BTZ621" s="59" t="s">
        <v>2987</v>
      </c>
      <c r="BUA621" s="59" t="s">
        <v>2843</v>
      </c>
      <c r="BUB621" s="59" t="s">
        <v>5944</v>
      </c>
      <c r="BUC621" s="11" t="s">
        <v>1420</v>
      </c>
      <c r="BUD621" s="11" t="e">
        <f>_xlfn.XLOOKUP(BUC621,'User Stories'!BTX:BTX,'User Stories'!BTY:BTY)</f>
        <v>#N/A</v>
      </c>
      <c r="BUE621" s="55"/>
      <c r="BUG621" s="20" t="s">
        <v>3020</v>
      </c>
      <c r="BUH621" s="11" t="s">
        <v>5991</v>
      </c>
      <c r="BUI621" s="59" t="s">
        <v>6008</v>
      </c>
      <c r="BUJ621" s="59" t="s">
        <v>5993</v>
      </c>
      <c r="BUK621" s="59" t="s">
        <v>2984</v>
      </c>
      <c r="BUL621" s="59" t="s">
        <v>5994</v>
      </c>
      <c r="BUM621" s="59" t="s">
        <v>5995</v>
      </c>
      <c r="BUN621" s="59" t="s">
        <v>2528</v>
      </c>
      <c r="BUO621" s="59"/>
      <c r="BUP621" s="59" t="s">
        <v>2987</v>
      </c>
      <c r="BUQ621" s="59" t="s">
        <v>2843</v>
      </c>
      <c r="BUR621" s="59" t="s">
        <v>5944</v>
      </c>
      <c r="BUS621" s="11" t="s">
        <v>1420</v>
      </c>
      <c r="BUT621" s="11" t="e">
        <f>_xlfn.XLOOKUP(BUS621,'User Stories'!BUN:BUN,'User Stories'!BUO:BUO)</f>
        <v>#N/A</v>
      </c>
      <c r="BUU621" s="55"/>
      <c r="BUW621" s="20" t="s">
        <v>3020</v>
      </c>
      <c r="BUX621" s="11" t="s">
        <v>5991</v>
      </c>
      <c r="BUY621" s="59" t="s">
        <v>6008</v>
      </c>
      <c r="BUZ621" s="59" t="s">
        <v>5993</v>
      </c>
      <c r="BVA621" s="59" t="s">
        <v>2984</v>
      </c>
      <c r="BVB621" s="59" t="s">
        <v>5994</v>
      </c>
      <c r="BVC621" s="59" t="s">
        <v>5995</v>
      </c>
      <c r="BVD621" s="59" t="s">
        <v>2528</v>
      </c>
      <c r="BVE621" s="59"/>
      <c r="BVF621" s="59" t="s">
        <v>2987</v>
      </c>
      <c r="BVG621" s="59" t="s">
        <v>2843</v>
      </c>
      <c r="BVH621" s="59" t="s">
        <v>5944</v>
      </c>
      <c r="BVI621" s="11" t="s">
        <v>1420</v>
      </c>
      <c r="BVJ621" s="11" t="e">
        <f>_xlfn.XLOOKUP(BVI621,'User Stories'!BVD:BVD,'User Stories'!BVE:BVE)</f>
        <v>#N/A</v>
      </c>
      <c r="BVK621" s="55"/>
      <c r="BVM621" s="20" t="s">
        <v>3020</v>
      </c>
      <c r="BVN621" s="11" t="s">
        <v>5991</v>
      </c>
      <c r="BVO621" s="59" t="s">
        <v>6008</v>
      </c>
      <c r="BVP621" s="59" t="s">
        <v>5993</v>
      </c>
      <c r="BVQ621" s="59" t="s">
        <v>2984</v>
      </c>
      <c r="BVR621" s="59" t="s">
        <v>5994</v>
      </c>
      <c r="BVS621" s="59" t="s">
        <v>5995</v>
      </c>
      <c r="BVT621" s="59" t="s">
        <v>2528</v>
      </c>
      <c r="BVU621" s="59"/>
      <c r="BVV621" s="59" t="s">
        <v>2987</v>
      </c>
      <c r="BVW621" s="59" t="s">
        <v>2843</v>
      </c>
      <c r="BVX621" s="59" t="s">
        <v>5944</v>
      </c>
      <c r="BVY621" s="11" t="s">
        <v>1420</v>
      </c>
      <c r="BVZ621" s="11" t="e">
        <f>_xlfn.XLOOKUP(BVY621,'User Stories'!BVT:BVT,'User Stories'!BVU:BVU)</f>
        <v>#N/A</v>
      </c>
      <c r="BWA621" s="55"/>
      <c r="BWC621" s="20" t="s">
        <v>3020</v>
      </c>
      <c r="BWD621" s="11" t="s">
        <v>5991</v>
      </c>
      <c r="BWE621" s="59" t="s">
        <v>6008</v>
      </c>
      <c r="BWF621" s="59" t="s">
        <v>5993</v>
      </c>
      <c r="BWG621" s="59" t="s">
        <v>2984</v>
      </c>
      <c r="BWH621" s="59" t="s">
        <v>5994</v>
      </c>
      <c r="BWI621" s="59" t="s">
        <v>5995</v>
      </c>
      <c r="BWJ621" s="59" t="s">
        <v>2528</v>
      </c>
      <c r="BWK621" s="59"/>
      <c r="BWL621" s="59" t="s">
        <v>2987</v>
      </c>
      <c r="BWM621" s="59" t="s">
        <v>2843</v>
      </c>
      <c r="BWN621" s="59" t="s">
        <v>5944</v>
      </c>
      <c r="BWO621" s="11" t="s">
        <v>1420</v>
      </c>
      <c r="BWP621" s="11" t="e">
        <f>_xlfn.XLOOKUP(BWO621,'User Stories'!BWJ:BWJ,'User Stories'!BWK:BWK)</f>
        <v>#N/A</v>
      </c>
      <c r="BWQ621" s="55"/>
      <c r="BWS621" s="20" t="s">
        <v>3020</v>
      </c>
      <c r="BWT621" s="11" t="s">
        <v>5991</v>
      </c>
      <c r="BWU621" s="59" t="s">
        <v>6008</v>
      </c>
      <c r="BWV621" s="59" t="s">
        <v>5993</v>
      </c>
      <c r="BWW621" s="59" t="s">
        <v>2984</v>
      </c>
      <c r="BWX621" s="59" t="s">
        <v>5994</v>
      </c>
      <c r="BWY621" s="59" t="s">
        <v>5995</v>
      </c>
      <c r="BWZ621" s="59" t="s">
        <v>2528</v>
      </c>
      <c r="BXA621" s="59"/>
      <c r="BXB621" s="59" t="s">
        <v>2987</v>
      </c>
      <c r="BXC621" s="59" t="s">
        <v>2843</v>
      </c>
      <c r="BXD621" s="59" t="s">
        <v>5944</v>
      </c>
      <c r="BXE621" s="11" t="s">
        <v>1420</v>
      </c>
      <c r="BXF621" s="11" t="e">
        <f>_xlfn.XLOOKUP(BXE621,'User Stories'!BWZ:BWZ,'User Stories'!BXA:BXA)</f>
        <v>#N/A</v>
      </c>
      <c r="BXG621" s="55"/>
      <c r="BXI621" s="20" t="s">
        <v>3020</v>
      </c>
      <c r="BXJ621" s="11" t="s">
        <v>5991</v>
      </c>
      <c r="BXK621" s="59" t="s">
        <v>6008</v>
      </c>
      <c r="BXL621" s="59" t="s">
        <v>5993</v>
      </c>
      <c r="BXM621" s="59" t="s">
        <v>2984</v>
      </c>
      <c r="BXN621" s="59" t="s">
        <v>5994</v>
      </c>
      <c r="BXO621" s="59" t="s">
        <v>5995</v>
      </c>
      <c r="BXP621" s="59" t="s">
        <v>2528</v>
      </c>
      <c r="BXQ621" s="59"/>
      <c r="BXR621" s="59" t="s">
        <v>2987</v>
      </c>
      <c r="BXS621" s="59" t="s">
        <v>2843</v>
      </c>
      <c r="BXT621" s="59" t="s">
        <v>5944</v>
      </c>
      <c r="BXU621" s="11" t="s">
        <v>1420</v>
      </c>
      <c r="BXV621" s="11" t="e">
        <f>_xlfn.XLOOKUP(BXU621,'User Stories'!BXP:BXP,'User Stories'!BXQ:BXQ)</f>
        <v>#N/A</v>
      </c>
      <c r="BXW621" s="55"/>
      <c r="BXY621" s="20" t="s">
        <v>3020</v>
      </c>
      <c r="BXZ621" s="11" t="s">
        <v>5991</v>
      </c>
      <c r="BYA621" s="59" t="s">
        <v>6008</v>
      </c>
      <c r="BYB621" s="59" t="s">
        <v>5993</v>
      </c>
      <c r="BYC621" s="59" t="s">
        <v>2984</v>
      </c>
      <c r="BYD621" s="59" t="s">
        <v>5994</v>
      </c>
      <c r="BYE621" s="59" t="s">
        <v>5995</v>
      </c>
      <c r="BYF621" s="59" t="s">
        <v>2528</v>
      </c>
      <c r="BYG621" s="59"/>
      <c r="BYH621" s="59" t="s">
        <v>2987</v>
      </c>
      <c r="BYI621" s="59" t="s">
        <v>2843</v>
      </c>
      <c r="BYJ621" s="59" t="s">
        <v>5944</v>
      </c>
      <c r="BYK621" s="11" t="s">
        <v>1420</v>
      </c>
      <c r="BYL621" s="11" t="e">
        <f>_xlfn.XLOOKUP(BYK621,'User Stories'!BYF:BYF,'User Stories'!BYG:BYG)</f>
        <v>#N/A</v>
      </c>
      <c r="BYM621" s="55"/>
      <c r="BYO621" s="20" t="s">
        <v>3020</v>
      </c>
      <c r="BYP621" s="11" t="s">
        <v>5991</v>
      </c>
      <c r="BYQ621" s="59" t="s">
        <v>6008</v>
      </c>
      <c r="BYR621" s="59" t="s">
        <v>5993</v>
      </c>
      <c r="BYS621" s="59" t="s">
        <v>2984</v>
      </c>
      <c r="BYT621" s="59" t="s">
        <v>5994</v>
      </c>
      <c r="BYU621" s="59" t="s">
        <v>5995</v>
      </c>
      <c r="BYV621" s="59" t="s">
        <v>2528</v>
      </c>
      <c r="BYW621" s="59"/>
      <c r="BYX621" s="59" t="s">
        <v>2987</v>
      </c>
      <c r="BYY621" s="59" t="s">
        <v>2843</v>
      </c>
      <c r="BYZ621" s="59" t="s">
        <v>5944</v>
      </c>
      <c r="BZA621" s="11" t="s">
        <v>1420</v>
      </c>
      <c r="BZB621" s="11" t="e">
        <f>_xlfn.XLOOKUP(BZA621,'User Stories'!BYV:BYV,'User Stories'!BYW:BYW)</f>
        <v>#N/A</v>
      </c>
      <c r="BZC621" s="55"/>
      <c r="BZE621" s="20" t="s">
        <v>3020</v>
      </c>
      <c r="BZF621" s="11" t="s">
        <v>5991</v>
      </c>
      <c r="BZG621" s="59" t="s">
        <v>6008</v>
      </c>
      <c r="BZH621" s="59" t="s">
        <v>5993</v>
      </c>
      <c r="BZI621" s="59" t="s">
        <v>2984</v>
      </c>
      <c r="BZJ621" s="59" t="s">
        <v>5994</v>
      </c>
      <c r="BZK621" s="59" t="s">
        <v>5995</v>
      </c>
      <c r="BZL621" s="59" t="s">
        <v>2528</v>
      </c>
      <c r="BZM621" s="59"/>
      <c r="BZN621" s="59" t="s">
        <v>2987</v>
      </c>
      <c r="BZO621" s="59" t="s">
        <v>2843</v>
      </c>
      <c r="BZP621" s="59" t="s">
        <v>5944</v>
      </c>
      <c r="BZQ621" s="11" t="s">
        <v>1420</v>
      </c>
      <c r="BZR621" s="11" t="e">
        <f>_xlfn.XLOOKUP(BZQ621,'User Stories'!BZL:BZL,'User Stories'!BZM:BZM)</f>
        <v>#N/A</v>
      </c>
      <c r="BZS621" s="55"/>
      <c r="BZU621" s="20" t="s">
        <v>3020</v>
      </c>
      <c r="BZV621" s="11" t="s">
        <v>5991</v>
      </c>
      <c r="BZW621" s="59" t="s">
        <v>6008</v>
      </c>
      <c r="BZX621" s="59" t="s">
        <v>5993</v>
      </c>
      <c r="BZY621" s="59" t="s">
        <v>2984</v>
      </c>
      <c r="BZZ621" s="59" t="s">
        <v>5994</v>
      </c>
      <c r="CAA621" s="59" t="s">
        <v>5995</v>
      </c>
      <c r="CAB621" s="59" t="s">
        <v>2528</v>
      </c>
      <c r="CAC621" s="59"/>
      <c r="CAD621" s="59" t="s">
        <v>2987</v>
      </c>
      <c r="CAE621" s="59" t="s">
        <v>2843</v>
      </c>
      <c r="CAF621" s="59" t="s">
        <v>5944</v>
      </c>
      <c r="CAG621" s="11" t="s">
        <v>1420</v>
      </c>
      <c r="CAH621" s="11" t="e">
        <f>_xlfn.XLOOKUP(CAG621,'User Stories'!CAB:CAB,'User Stories'!CAC:CAC)</f>
        <v>#N/A</v>
      </c>
      <c r="CAI621" s="55"/>
      <c r="CAK621" s="20" t="s">
        <v>3020</v>
      </c>
      <c r="CAL621" s="11" t="s">
        <v>5991</v>
      </c>
      <c r="CAM621" s="59" t="s">
        <v>6008</v>
      </c>
      <c r="CAN621" s="59" t="s">
        <v>5993</v>
      </c>
      <c r="CAO621" s="59" t="s">
        <v>2984</v>
      </c>
      <c r="CAP621" s="59" t="s">
        <v>5994</v>
      </c>
      <c r="CAQ621" s="59" t="s">
        <v>5995</v>
      </c>
      <c r="CAR621" s="59" t="s">
        <v>2528</v>
      </c>
      <c r="CAS621" s="59"/>
      <c r="CAT621" s="59" t="s">
        <v>2987</v>
      </c>
      <c r="CAU621" s="59" t="s">
        <v>2843</v>
      </c>
      <c r="CAV621" s="59" t="s">
        <v>5944</v>
      </c>
      <c r="CAW621" s="11" t="s">
        <v>1420</v>
      </c>
      <c r="CAX621" s="11" t="e">
        <f>_xlfn.XLOOKUP(CAW621,'User Stories'!CAR:CAR,'User Stories'!CAS:CAS)</f>
        <v>#N/A</v>
      </c>
      <c r="CAY621" s="55"/>
      <c r="CBA621" s="20" t="s">
        <v>3020</v>
      </c>
      <c r="CBB621" s="11" t="s">
        <v>5991</v>
      </c>
      <c r="CBC621" s="59" t="s">
        <v>6008</v>
      </c>
      <c r="CBD621" s="59" t="s">
        <v>5993</v>
      </c>
      <c r="CBE621" s="59" t="s">
        <v>2984</v>
      </c>
      <c r="CBF621" s="59" t="s">
        <v>5994</v>
      </c>
      <c r="CBG621" s="59" t="s">
        <v>5995</v>
      </c>
      <c r="CBH621" s="59" t="s">
        <v>2528</v>
      </c>
      <c r="CBI621" s="59"/>
      <c r="CBJ621" s="59" t="s">
        <v>2987</v>
      </c>
      <c r="CBK621" s="59" t="s">
        <v>2843</v>
      </c>
      <c r="CBL621" s="59" t="s">
        <v>5944</v>
      </c>
      <c r="CBM621" s="11" t="s">
        <v>1420</v>
      </c>
      <c r="CBN621" s="11" t="e">
        <f>_xlfn.XLOOKUP(CBM621,'User Stories'!CBH:CBH,'User Stories'!CBI:CBI)</f>
        <v>#N/A</v>
      </c>
      <c r="CBO621" s="55"/>
      <c r="CBQ621" s="20" t="s">
        <v>3020</v>
      </c>
      <c r="CBR621" s="11" t="s">
        <v>5991</v>
      </c>
      <c r="CBS621" s="59" t="s">
        <v>6008</v>
      </c>
      <c r="CBT621" s="59" t="s">
        <v>5993</v>
      </c>
      <c r="CBU621" s="59" t="s">
        <v>2984</v>
      </c>
      <c r="CBV621" s="59" t="s">
        <v>5994</v>
      </c>
      <c r="CBW621" s="59" t="s">
        <v>5995</v>
      </c>
      <c r="CBX621" s="59" t="s">
        <v>2528</v>
      </c>
      <c r="CBY621" s="59"/>
      <c r="CBZ621" s="59" t="s">
        <v>2987</v>
      </c>
      <c r="CCA621" s="59" t="s">
        <v>2843</v>
      </c>
      <c r="CCB621" s="59" t="s">
        <v>5944</v>
      </c>
      <c r="CCC621" s="11" t="s">
        <v>1420</v>
      </c>
      <c r="CCD621" s="11" t="e">
        <f>_xlfn.XLOOKUP(CCC621,'User Stories'!CBX:CBX,'User Stories'!CBY:CBY)</f>
        <v>#N/A</v>
      </c>
      <c r="CCE621" s="55"/>
      <c r="CCG621" s="20" t="s">
        <v>3020</v>
      </c>
      <c r="CCH621" s="11" t="s">
        <v>5991</v>
      </c>
      <c r="CCI621" s="59" t="s">
        <v>6008</v>
      </c>
      <c r="CCJ621" s="59" t="s">
        <v>5993</v>
      </c>
      <c r="CCK621" s="59" t="s">
        <v>2984</v>
      </c>
      <c r="CCL621" s="59" t="s">
        <v>5994</v>
      </c>
      <c r="CCM621" s="59" t="s">
        <v>5995</v>
      </c>
      <c r="CCN621" s="59" t="s">
        <v>2528</v>
      </c>
      <c r="CCO621" s="59"/>
      <c r="CCP621" s="59" t="s">
        <v>2987</v>
      </c>
      <c r="CCQ621" s="59" t="s">
        <v>2843</v>
      </c>
      <c r="CCR621" s="59" t="s">
        <v>5944</v>
      </c>
      <c r="CCS621" s="11" t="s">
        <v>1420</v>
      </c>
      <c r="CCT621" s="11" t="e">
        <f>_xlfn.XLOOKUP(CCS621,'User Stories'!CCN:CCN,'User Stories'!CCO:CCO)</f>
        <v>#N/A</v>
      </c>
      <c r="CCU621" s="55"/>
      <c r="CCW621" s="20" t="s">
        <v>3020</v>
      </c>
      <c r="CCX621" s="11" t="s">
        <v>5991</v>
      </c>
      <c r="CCY621" s="59" t="s">
        <v>6008</v>
      </c>
      <c r="CCZ621" s="59" t="s">
        <v>5993</v>
      </c>
      <c r="CDA621" s="59" t="s">
        <v>2984</v>
      </c>
      <c r="CDB621" s="59" t="s">
        <v>5994</v>
      </c>
      <c r="CDC621" s="59" t="s">
        <v>5995</v>
      </c>
      <c r="CDD621" s="59" t="s">
        <v>2528</v>
      </c>
      <c r="CDE621" s="59"/>
      <c r="CDF621" s="59" t="s">
        <v>2987</v>
      </c>
      <c r="CDG621" s="59" t="s">
        <v>2843</v>
      </c>
      <c r="CDH621" s="59" t="s">
        <v>5944</v>
      </c>
      <c r="CDI621" s="11" t="s">
        <v>1420</v>
      </c>
      <c r="CDJ621" s="11" t="e">
        <f>_xlfn.XLOOKUP(CDI621,'User Stories'!CDD:CDD,'User Stories'!CDE:CDE)</f>
        <v>#N/A</v>
      </c>
      <c r="CDK621" s="55"/>
      <c r="CDM621" s="20" t="s">
        <v>3020</v>
      </c>
      <c r="CDN621" s="11" t="s">
        <v>5991</v>
      </c>
      <c r="CDO621" s="59" t="s">
        <v>6008</v>
      </c>
      <c r="CDP621" s="59" t="s">
        <v>5993</v>
      </c>
      <c r="CDQ621" s="59" t="s">
        <v>2984</v>
      </c>
      <c r="CDR621" s="59" t="s">
        <v>5994</v>
      </c>
      <c r="CDS621" s="59" t="s">
        <v>5995</v>
      </c>
      <c r="CDT621" s="59" t="s">
        <v>2528</v>
      </c>
      <c r="CDU621" s="59"/>
      <c r="CDV621" s="59" t="s">
        <v>2987</v>
      </c>
      <c r="CDW621" s="59" t="s">
        <v>2843</v>
      </c>
      <c r="CDX621" s="59" t="s">
        <v>5944</v>
      </c>
      <c r="CDY621" s="11" t="s">
        <v>1420</v>
      </c>
      <c r="CDZ621" s="11" t="e">
        <f>_xlfn.XLOOKUP(CDY621,'User Stories'!CDT:CDT,'User Stories'!CDU:CDU)</f>
        <v>#N/A</v>
      </c>
      <c r="CEA621" s="55"/>
      <c r="CEC621" s="20" t="s">
        <v>3020</v>
      </c>
      <c r="CED621" s="11" t="s">
        <v>5991</v>
      </c>
      <c r="CEE621" s="59" t="s">
        <v>6008</v>
      </c>
      <c r="CEF621" s="59" t="s">
        <v>5993</v>
      </c>
      <c r="CEG621" s="59" t="s">
        <v>2984</v>
      </c>
      <c r="CEH621" s="59" t="s">
        <v>5994</v>
      </c>
      <c r="CEI621" s="59" t="s">
        <v>5995</v>
      </c>
      <c r="CEJ621" s="59" t="s">
        <v>2528</v>
      </c>
      <c r="CEK621" s="59"/>
      <c r="CEL621" s="59" t="s">
        <v>2987</v>
      </c>
      <c r="CEM621" s="59" t="s">
        <v>2843</v>
      </c>
      <c r="CEN621" s="59" t="s">
        <v>5944</v>
      </c>
      <c r="CEO621" s="11" t="s">
        <v>1420</v>
      </c>
      <c r="CEP621" s="11" t="e">
        <f>_xlfn.XLOOKUP(CEO621,'User Stories'!CEJ:CEJ,'User Stories'!CEK:CEK)</f>
        <v>#N/A</v>
      </c>
      <c r="CEQ621" s="55"/>
      <c r="CES621" s="20" t="s">
        <v>3020</v>
      </c>
      <c r="CET621" s="11" t="s">
        <v>5991</v>
      </c>
      <c r="CEU621" s="59" t="s">
        <v>6008</v>
      </c>
      <c r="CEV621" s="59" t="s">
        <v>5993</v>
      </c>
      <c r="CEW621" s="59" t="s">
        <v>2984</v>
      </c>
      <c r="CEX621" s="59" t="s">
        <v>5994</v>
      </c>
      <c r="CEY621" s="59" t="s">
        <v>5995</v>
      </c>
      <c r="CEZ621" s="59" t="s">
        <v>2528</v>
      </c>
      <c r="CFA621" s="59"/>
      <c r="CFB621" s="59" t="s">
        <v>2987</v>
      </c>
      <c r="CFC621" s="59" t="s">
        <v>2843</v>
      </c>
      <c r="CFD621" s="59" t="s">
        <v>5944</v>
      </c>
      <c r="CFE621" s="11" t="s">
        <v>1420</v>
      </c>
      <c r="CFF621" s="11" t="e">
        <f>_xlfn.XLOOKUP(CFE621,'User Stories'!CEZ:CEZ,'User Stories'!CFA:CFA)</f>
        <v>#N/A</v>
      </c>
      <c r="CFG621" s="55"/>
      <c r="CFI621" s="20" t="s">
        <v>3020</v>
      </c>
      <c r="CFJ621" s="11" t="s">
        <v>5991</v>
      </c>
      <c r="CFK621" s="59" t="s">
        <v>6008</v>
      </c>
      <c r="CFL621" s="59" t="s">
        <v>5993</v>
      </c>
      <c r="CFM621" s="59" t="s">
        <v>2984</v>
      </c>
      <c r="CFN621" s="59" t="s">
        <v>5994</v>
      </c>
      <c r="CFO621" s="59" t="s">
        <v>5995</v>
      </c>
      <c r="CFP621" s="59" t="s">
        <v>2528</v>
      </c>
      <c r="CFQ621" s="59"/>
      <c r="CFR621" s="59" t="s">
        <v>2987</v>
      </c>
      <c r="CFS621" s="59" t="s">
        <v>2843</v>
      </c>
      <c r="CFT621" s="59" t="s">
        <v>5944</v>
      </c>
      <c r="CFU621" s="11" t="s">
        <v>1420</v>
      </c>
      <c r="CFV621" s="11" t="e">
        <f>_xlfn.XLOOKUP(CFU621,'User Stories'!CFP:CFP,'User Stories'!CFQ:CFQ)</f>
        <v>#N/A</v>
      </c>
      <c r="CFW621" s="55"/>
      <c r="CFY621" s="20" t="s">
        <v>3020</v>
      </c>
      <c r="CFZ621" s="11" t="s">
        <v>5991</v>
      </c>
      <c r="CGA621" s="59" t="s">
        <v>6008</v>
      </c>
      <c r="CGB621" s="59" t="s">
        <v>5993</v>
      </c>
      <c r="CGC621" s="59" t="s">
        <v>2984</v>
      </c>
      <c r="CGD621" s="59" t="s">
        <v>5994</v>
      </c>
      <c r="CGE621" s="59" t="s">
        <v>5995</v>
      </c>
      <c r="CGF621" s="59" t="s">
        <v>2528</v>
      </c>
      <c r="CGG621" s="59"/>
      <c r="CGH621" s="59" t="s">
        <v>2987</v>
      </c>
      <c r="CGI621" s="59" t="s">
        <v>2843</v>
      </c>
      <c r="CGJ621" s="59" t="s">
        <v>5944</v>
      </c>
      <c r="CGK621" s="11" t="s">
        <v>1420</v>
      </c>
      <c r="CGL621" s="11" t="e">
        <f>_xlfn.XLOOKUP(CGK621,'User Stories'!CGF:CGF,'User Stories'!CGG:CGG)</f>
        <v>#N/A</v>
      </c>
      <c r="CGM621" s="55"/>
      <c r="CGO621" s="20" t="s">
        <v>3020</v>
      </c>
      <c r="CGP621" s="11" t="s">
        <v>5991</v>
      </c>
      <c r="CGQ621" s="59" t="s">
        <v>6008</v>
      </c>
      <c r="CGR621" s="59" t="s">
        <v>5993</v>
      </c>
      <c r="CGS621" s="59" t="s">
        <v>2984</v>
      </c>
      <c r="CGT621" s="59" t="s">
        <v>5994</v>
      </c>
      <c r="CGU621" s="59" t="s">
        <v>5995</v>
      </c>
      <c r="CGV621" s="59" t="s">
        <v>2528</v>
      </c>
      <c r="CGW621" s="59"/>
      <c r="CGX621" s="59" t="s">
        <v>2987</v>
      </c>
      <c r="CGY621" s="59" t="s">
        <v>2843</v>
      </c>
      <c r="CGZ621" s="59" t="s">
        <v>5944</v>
      </c>
      <c r="CHA621" s="11" t="s">
        <v>1420</v>
      </c>
      <c r="CHB621" s="11" t="e">
        <f>_xlfn.XLOOKUP(CHA621,'User Stories'!CGV:CGV,'User Stories'!CGW:CGW)</f>
        <v>#N/A</v>
      </c>
      <c r="CHC621" s="55"/>
      <c r="CHE621" s="20" t="s">
        <v>3020</v>
      </c>
      <c r="CHF621" s="11" t="s">
        <v>5991</v>
      </c>
      <c r="CHG621" s="59" t="s">
        <v>6008</v>
      </c>
      <c r="CHH621" s="59" t="s">
        <v>5993</v>
      </c>
      <c r="CHI621" s="59" t="s">
        <v>2984</v>
      </c>
      <c r="CHJ621" s="59" t="s">
        <v>5994</v>
      </c>
      <c r="CHK621" s="59" t="s">
        <v>5995</v>
      </c>
      <c r="CHL621" s="59" t="s">
        <v>2528</v>
      </c>
      <c r="CHM621" s="59"/>
      <c r="CHN621" s="59" t="s">
        <v>2987</v>
      </c>
      <c r="CHO621" s="59" t="s">
        <v>2843</v>
      </c>
      <c r="CHP621" s="59" t="s">
        <v>5944</v>
      </c>
      <c r="CHQ621" s="11" t="s">
        <v>1420</v>
      </c>
      <c r="CHR621" s="11" t="e">
        <f>_xlfn.XLOOKUP(CHQ621,'User Stories'!CHL:CHL,'User Stories'!CHM:CHM)</f>
        <v>#N/A</v>
      </c>
      <c r="CHS621" s="55"/>
      <c r="CHU621" s="20" t="s">
        <v>3020</v>
      </c>
      <c r="CHV621" s="11" t="s">
        <v>5991</v>
      </c>
      <c r="CHW621" s="59" t="s">
        <v>6008</v>
      </c>
      <c r="CHX621" s="59" t="s">
        <v>5993</v>
      </c>
      <c r="CHY621" s="59" t="s">
        <v>2984</v>
      </c>
      <c r="CHZ621" s="59" t="s">
        <v>5994</v>
      </c>
      <c r="CIA621" s="59" t="s">
        <v>5995</v>
      </c>
      <c r="CIB621" s="59" t="s">
        <v>2528</v>
      </c>
      <c r="CIC621" s="59"/>
      <c r="CID621" s="59" t="s">
        <v>2987</v>
      </c>
      <c r="CIE621" s="59" t="s">
        <v>2843</v>
      </c>
      <c r="CIF621" s="59" t="s">
        <v>5944</v>
      </c>
      <c r="CIG621" s="11" t="s">
        <v>1420</v>
      </c>
      <c r="CIH621" s="11" t="e">
        <f>_xlfn.XLOOKUP(CIG621,'User Stories'!CIB:CIB,'User Stories'!CIC:CIC)</f>
        <v>#N/A</v>
      </c>
      <c r="CII621" s="55"/>
      <c r="CIK621" s="20" t="s">
        <v>3020</v>
      </c>
      <c r="CIL621" s="11" t="s">
        <v>5991</v>
      </c>
      <c r="CIM621" s="59" t="s">
        <v>6008</v>
      </c>
      <c r="CIN621" s="59" t="s">
        <v>5993</v>
      </c>
      <c r="CIO621" s="59" t="s">
        <v>2984</v>
      </c>
      <c r="CIP621" s="59" t="s">
        <v>5994</v>
      </c>
      <c r="CIQ621" s="59" t="s">
        <v>5995</v>
      </c>
      <c r="CIR621" s="59" t="s">
        <v>2528</v>
      </c>
      <c r="CIS621" s="59"/>
      <c r="CIT621" s="59" t="s">
        <v>2987</v>
      </c>
      <c r="CIU621" s="59" t="s">
        <v>2843</v>
      </c>
      <c r="CIV621" s="59" t="s">
        <v>5944</v>
      </c>
      <c r="CIW621" s="11" t="s">
        <v>1420</v>
      </c>
      <c r="CIX621" s="11" t="e">
        <f>_xlfn.XLOOKUP(CIW621,'User Stories'!CIR:CIR,'User Stories'!CIS:CIS)</f>
        <v>#N/A</v>
      </c>
      <c r="CIY621" s="55"/>
      <c r="CJA621" s="20" t="s">
        <v>3020</v>
      </c>
      <c r="CJB621" s="11" t="s">
        <v>5991</v>
      </c>
      <c r="CJC621" s="59" t="s">
        <v>6008</v>
      </c>
      <c r="CJD621" s="59" t="s">
        <v>5993</v>
      </c>
      <c r="CJE621" s="59" t="s">
        <v>2984</v>
      </c>
      <c r="CJF621" s="59" t="s">
        <v>5994</v>
      </c>
      <c r="CJG621" s="59" t="s">
        <v>5995</v>
      </c>
      <c r="CJH621" s="59" t="s">
        <v>2528</v>
      </c>
      <c r="CJI621" s="59"/>
      <c r="CJJ621" s="59" t="s">
        <v>2987</v>
      </c>
      <c r="CJK621" s="59" t="s">
        <v>2843</v>
      </c>
      <c r="CJL621" s="59" t="s">
        <v>5944</v>
      </c>
      <c r="CJM621" s="11" t="s">
        <v>1420</v>
      </c>
      <c r="CJN621" s="11" t="e">
        <f>_xlfn.XLOOKUP(CJM621,'User Stories'!CJH:CJH,'User Stories'!CJI:CJI)</f>
        <v>#N/A</v>
      </c>
      <c r="CJO621" s="55"/>
      <c r="CJQ621" s="20" t="s">
        <v>3020</v>
      </c>
      <c r="CJR621" s="11" t="s">
        <v>5991</v>
      </c>
      <c r="CJS621" s="59" t="s">
        <v>6008</v>
      </c>
      <c r="CJT621" s="59" t="s">
        <v>5993</v>
      </c>
      <c r="CJU621" s="59" t="s">
        <v>2984</v>
      </c>
      <c r="CJV621" s="59" t="s">
        <v>5994</v>
      </c>
      <c r="CJW621" s="59" t="s">
        <v>5995</v>
      </c>
      <c r="CJX621" s="59" t="s">
        <v>2528</v>
      </c>
      <c r="CJY621" s="59"/>
      <c r="CJZ621" s="59" t="s">
        <v>2987</v>
      </c>
      <c r="CKA621" s="59" t="s">
        <v>2843</v>
      </c>
      <c r="CKB621" s="59" t="s">
        <v>5944</v>
      </c>
      <c r="CKC621" s="11" t="s">
        <v>1420</v>
      </c>
      <c r="CKD621" s="11" t="e">
        <f>_xlfn.XLOOKUP(CKC621,'User Stories'!CJX:CJX,'User Stories'!CJY:CJY)</f>
        <v>#N/A</v>
      </c>
      <c r="CKE621" s="55"/>
      <c r="CKG621" s="20" t="s">
        <v>3020</v>
      </c>
      <c r="CKH621" s="11" t="s">
        <v>5991</v>
      </c>
      <c r="CKI621" s="59" t="s">
        <v>6008</v>
      </c>
      <c r="CKJ621" s="59" t="s">
        <v>5993</v>
      </c>
      <c r="CKK621" s="59" t="s">
        <v>2984</v>
      </c>
      <c r="CKL621" s="59" t="s">
        <v>5994</v>
      </c>
      <c r="CKM621" s="59" t="s">
        <v>5995</v>
      </c>
      <c r="CKN621" s="59" t="s">
        <v>2528</v>
      </c>
      <c r="CKO621" s="59"/>
      <c r="CKP621" s="59" t="s">
        <v>2987</v>
      </c>
      <c r="CKQ621" s="59" t="s">
        <v>2843</v>
      </c>
      <c r="CKR621" s="59" t="s">
        <v>5944</v>
      </c>
      <c r="CKS621" s="11" t="s">
        <v>1420</v>
      </c>
      <c r="CKT621" s="11" t="e">
        <f>_xlfn.XLOOKUP(CKS621,'User Stories'!CKN:CKN,'User Stories'!CKO:CKO)</f>
        <v>#N/A</v>
      </c>
      <c r="CKU621" s="55"/>
      <c r="CKW621" s="20" t="s">
        <v>3020</v>
      </c>
      <c r="CKX621" s="11" t="s">
        <v>5991</v>
      </c>
      <c r="CKY621" s="59" t="s">
        <v>6008</v>
      </c>
      <c r="CKZ621" s="59" t="s">
        <v>5993</v>
      </c>
      <c r="CLA621" s="59" t="s">
        <v>2984</v>
      </c>
      <c r="CLB621" s="59" t="s">
        <v>5994</v>
      </c>
      <c r="CLC621" s="59" t="s">
        <v>5995</v>
      </c>
      <c r="CLD621" s="59" t="s">
        <v>2528</v>
      </c>
      <c r="CLE621" s="59"/>
      <c r="CLF621" s="59" t="s">
        <v>2987</v>
      </c>
      <c r="CLG621" s="59" t="s">
        <v>2843</v>
      </c>
      <c r="CLH621" s="59" t="s">
        <v>5944</v>
      </c>
      <c r="CLI621" s="11" t="s">
        <v>1420</v>
      </c>
      <c r="CLJ621" s="11" t="e">
        <f>_xlfn.XLOOKUP(CLI621,'User Stories'!CLD:CLD,'User Stories'!CLE:CLE)</f>
        <v>#N/A</v>
      </c>
      <c r="CLK621" s="55"/>
      <c r="CLM621" s="20" t="s">
        <v>3020</v>
      </c>
      <c r="CLN621" s="11" t="s">
        <v>5991</v>
      </c>
      <c r="CLO621" s="59" t="s">
        <v>6008</v>
      </c>
      <c r="CLP621" s="59" t="s">
        <v>5993</v>
      </c>
      <c r="CLQ621" s="59" t="s">
        <v>2984</v>
      </c>
      <c r="CLR621" s="59" t="s">
        <v>5994</v>
      </c>
      <c r="CLS621" s="59" t="s">
        <v>5995</v>
      </c>
      <c r="CLT621" s="59" t="s">
        <v>2528</v>
      </c>
      <c r="CLU621" s="59"/>
      <c r="CLV621" s="59" t="s">
        <v>2987</v>
      </c>
      <c r="CLW621" s="59" t="s">
        <v>2843</v>
      </c>
      <c r="CLX621" s="59" t="s">
        <v>5944</v>
      </c>
      <c r="CLY621" s="11" t="s">
        <v>1420</v>
      </c>
      <c r="CLZ621" s="11" t="e">
        <f>_xlfn.XLOOKUP(CLY621,'User Stories'!CLT:CLT,'User Stories'!CLU:CLU)</f>
        <v>#N/A</v>
      </c>
      <c r="CMA621" s="55"/>
      <c r="CMC621" s="20" t="s">
        <v>3020</v>
      </c>
      <c r="CMD621" s="11" t="s">
        <v>5991</v>
      </c>
      <c r="CME621" s="59" t="s">
        <v>6008</v>
      </c>
      <c r="CMF621" s="59" t="s">
        <v>5993</v>
      </c>
      <c r="CMG621" s="59" t="s">
        <v>2984</v>
      </c>
      <c r="CMH621" s="59" t="s">
        <v>5994</v>
      </c>
      <c r="CMI621" s="59" t="s">
        <v>5995</v>
      </c>
      <c r="CMJ621" s="59" t="s">
        <v>2528</v>
      </c>
      <c r="CMK621" s="59"/>
      <c r="CML621" s="59" t="s">
        <v>2987</v>
      </c>
      <c r="CMM621" s="59" t="s">
        <v>2843</v>
      </c>
      <c r="CMN621" s="59" t="s">
        <v>5944</v>
      </c>
      <c r="CMO621" s="11" t="s">
        <v>1420</v>
      </c>
      <c r="CMP621" s="11" t="e">
        <f>_xlfn.XLOOKUP(CMO621,'User Stories'!CMJ:CMJ,'User Stories'!CMK:CMK)</f>
        <v>#N/A</v>
      </c>
      <c r="CMQ621" s="55"/>
      <c r="CMS621" s="20" t="s">
        <v>3020</v>
      </c>
      <c r="CMT621" s="11" t="s">
        <v>5991</v>
      </c>
      <c r="CMU621" s="59" t="s">
        <v>6008</v>
      </c>
      <c r="CMV621" s="59" t="s">
        <v>5993</v>
      </c>
      <c r="CMW621" s="59" t="s">
        <v>2984</v>
      </c>
      <c r="CMX621" s="59" t="s">
        <v>5994</v>
      </c>
      <c r="CMY621" s="59" t="s">
        <v>5995</v>
      </c>
      <c r="CMZ621" s="59" t="s">
        <v>2528</v>
      </c>
      <c r="CNA621" s="59"/>
      <c r="CNB621" s="59" t="s">
        <v>2987</v>
      </c>
      <c r="CNC621" s="59" t="s">
        <v>2843</v>
      </c>
      <c r="CND621" s="59" t="s">
        <v>5944</v>
      </c>
      <c r="CNE621" s="11" t="s">
        <v>1420</v>
      </c>
      <c r="CNF621" s="11" t="e">
        <f>_xlfn.XLOOKUP(CNE621,'User Stories'!CMZ:CMZ,'User Stories'!CNA:CNA)</f>
        <v>#N/A</v>
      </c>
      <c r="CNG621" s="55"/>
      <c r="CNI621" s="20" t="s">
        <v>3020</v>
      </c>
      <c r="CNJ621" s="11" t="s">
        <v>5991</v>
      </c>
      <c r="CNK621" s="59" t="s">
        <v>6008</v>
      </c>
      <c r="CNL621" s="59" t="s">
        <v>5993</v>
      </c>
      <c r="CNM621" s="59" t="s">
        <v>2984</v>
      </c>
      <c r="CNN621" s="59" t="s">
        <v>5994</v>
      </c>
      <c r="CNO621" s="59" t="s">
        <v>5995</v>
      </c>
      <c r="CNP621" s="59" t="s">
        <v>2528</v>
      </c>
      <c r="CNQ621" s="59"/>
      <c r="CNR621" s="59" t="s">
        <v>2987</v>
      </c>
      <c r="CNS621" s="59" t="s">
        <v>2843</v>
      </c>
      <c r="CNT621" s="59" t="s">
        <v>5944</v>
      </c>
      <c r="CNU621" s="11" t="s">
        <v>1420</v>
      </c>
      <c r="CNV621" s="11" t="e">
        <f>_xlfn.XLOOKUP(CNU621,'User Stories'!CNP:CNP,'User Stories'!CNQ:CNQ)</f>
        <v>#N/A</v>
      </c>
      <c r="CNW621" s="55"/>
      <c r="CNY621" s="20" t="s">
        <v>3020</v>
      </c>
      <c r="CNZ621" s="11" t="s">
        <v>5991</v>
      </c>
      <c r="COA621" s="59" t="s">
        <v>6008</v>
      </c>
      <c r="COB621" s="59" t="s">
        <v>5993</v>
      </c>
      <c r="COC621" s="59" t="s">
        <v>2984</v>
      </c>
      <c r="COD621" s="59" t="s">
        <v>5994</v>
      </c>
      <c r="COE621" s="59" t="s">
        <v>5995</v>
      </c>
      <c r="COF621" s="59" t="s">
        <v>2528</v>
      </c>
      <c r="COG621" s="59"/>
      <c r="COH621" s="59" t="s">
        <v>2987</v>
      </c>
      <c r="COI621" s="59" t="s">
        <v>2843</v>
      </c>
      <c r="COJ621" s="59" t="s">
        <v>5944</v>
      </c>
      <c r="COK621" s="11" t="s">
        <v>1420</v>
      </c>
      <c r="COL621" s="11" t="e">
        <f>_xlfn.XLOOKUP(COK621,'User Stories'!COF:COF,'User Stories'!COG:COG)</f>
        <v>#N/A</v>
      </c>
      <c r="COM621" s="55"/>
      <c r="COO621" s="20" t="s">
        <v>3020</v>
      </c>
      <c r="COP621" s="11" t="s">
        <v>5991</v>
      </c>
      <c r="COQ621" s="59" t="s">
        <v>6008</v>
      </c>
      <c r="COR621" s="59" t="s">
        <v>5993</v>
      </c>
      <c r="COS621" s="59" t="s">
        <v>2984</v>
      </c>
      <c r="COT621" s="59" t="s">
        <v>5994</v>
      </c>
      <c r="COU621" s="59" t="s">
        <v>5995</v>
      </c>
      <c r="COV621" s="59" t="s">
        <v>2528</v>
      </c>
      <c r="COW621" s="59"/>
      <c r="COX621" s="59" t="s">
        <v>2987</v>
      </c>
      <c r="COY621" s="59" t="s">
        <v>2843</v>
      </c>
      <c r="COZ621" s="59" t="s">
        <v>5944</v>
      </c>
      <c r="CPA621" s="11" t="s">
        <v>1420</v>
      </c>
      <c r="CPB621" s="11" t="e">
        <f>_xlfn.XLOOKUP(CPA621,'User Stories'!COV:COV,'User Stories'!COW:COW)</f>
        <v>#N/A</v>
      </c>
      <c r="CPC621" s="55"/>
      <c r="CPE621" s="20" t="s">
        <v>3020</v>
      </c>
      <c r="CPF621" s="11" t="s">
        <v>5991</v>
      </c>
      <c r="CPG621" s="59" t="s">
        <v>6008</v>
      </c>
      <c r="CPH621" s="59" t="s">
        <v>5993</v>
      </c>
      <c r="CPI621" s="59" t="s">
        <v>2984</v>
      </c>
      <c r="CPJ621" s="59" t="s">
        <v>5994</v>
      </c>
      <c r="CPK621" s="59" t="s">
        <v>5995</v>
      </c>
      <c r="CPL621" s="59" t="s">
        <v>2528</v>
      </c>
      <c r="CPM621" s="59"/>
      <c r="CPN621" s="59" t="s">
        <v>2987</v>
      </c>
      <c r="CPO621" s="59" t="s">
        <v>2843</v>
      </c>
      <c r="CPP621" s="59" t="s">
        <v>5944</v>
      </c>
      <c r="CPQ621" s="11" t="s">
        <v>1420</v>
      </c>
      <c r="CPR621" s="11" t="e">
        <f>_xlfn.XLOOKUP(CPQ621,'User Stories'!CPL:CPL,'User Stories'!CPM:CPM)</f>
        <v>#N/A</v>
      </c>
      <c r="CPS621" s="55"/>
      <c r="CPU621" s="20" t="s">
        <v>3020</v>
      </c>
      <c r="CPV621" s="11" t="s">
        <v>5991</v>
      </c>
      <c r="CPW621" s="59" t="s">
        <v>6008</v>
      </c>
      <c r="CPX621" s="59" t="s">
        <v>5993</v>
      </c>
      <c r="CPY621" s="59" t="s">
        <v>2984</v>
      </c>
      <c r="CPZ621" s="59" t="s">
        <v>5994</v>
      </c>
      <c r="CQA621" s="59" t="s">
        <v>5995</v>
      </c>
      <c r="CQB621" s="59" t="s">
        <v>2528</v>
      </c>
      <c r="CQC621" s="59"/>
      <c r="CQD621" s="59" t="s">
        <v>2987</v>
      </c>
      <c r="CQE621" s="59" t="s">
        <v>2843</v>
      </c>
      <c r="CQF621" s="59" t="s">
        <v>5944</v>
      </c>
      <c r="CQG621" s="11" t="s">
        <v>1420</v>
      </c>
      <c r="CQH621" s="11" t="e">
        <f>_xlfn.XLOOKUP(CQG621,'User Stories'!CQB:CQB,'User Stories'!CQC:CQC)</f>
        <v>#N/A</v>
      </c>
      <c r="CQI621" s="55"/>
      <c r="CQK621" s="20" t="s">
        <v>3020</v>
      </c>
      <c r="CQL621" s="11" t="s">
        <v>5991</v>
      </c>
      <c r="CQM621" s="59" t="s">
        <v>6008</v>
      </c>
      <c r="CQN621" s="59" t="s">
        <v>5993</v>
      </c>
      <c r="CQO621" s="59" t="s">
        <v>2984</v>
      </c>
      <c r="CQP621" s="59" t="s">
        <v>5994</v>
      </c>
      <c r="CQQ621" s="59" t="s">
        <v>5995</v>
      </c>
      <c r="CQR621" s="59" t="s">
        <v>2528</v>
      </c>
      <c r="CQS621" s="59"/>
      <c r="CQT621" s="59" t="s">
        <v>2987</v>
      </c>
      <c r="CQU621" s="59" t="s">
        <v>2843</v>
      </c>
      <c r="CQV621" s="59" t="s">
        <v>5944</v>
      </c>
      <c r="CQW621" s="11" t="s">
        <v>1420</v>
      </c>
      <c r="CQX621" s="11" t="e">
        <f>_xlfn.XLOOKUP(CQW621,'User Stories'!CQR:CQR,'User Stories'!CQS:CQS)</f>
        <v>#N/A</v>
      </c>
      <c r="CQY621" s="55"/>
      <c r="CRA621" s="20" t="s">
        <v>3020</v>
      </c>
      <c r="CRB621" s="11" t="s">
        <v>5991</v>
      </c>
      <c r="CRC621" s="59" t="s">
        <v>6008</v>
      </c>
      <c r="CRD621" s="59" t="s">
        <v>5993</v>
      </c>
      <c r="CRE621" s="59" t="s">
        <v>2984</v>
      </c>
      <c r="CRF621" s="59" t="s">
        <v>5994</v>
      </c>
      <c r="CRG621" s="59" t="s">
        <v>5995</v>
      </c>
      <c r="CRH621" s="59" t="s">
        <v>2528</v>
      </c>
      <c r="CRI621" s="59"/>
      <c r="CRJ621" s="59" t="s">
        <v>2987</v>
      </c>
      <c r="CRK621" s="59" t="s">
        <v>2843</v>
      </c>
      <c r="CRL621" s="59" t="s">
        <v>5944</v>
      </c>
      <c r="CRM621" s="11" t="s">
        <v>1420</v>
      </c>
      <c r="CRN621" s="11" t="e">
        <f>_xlfn.XLOOKUP(CRM621,'User Stories'!CRH:CRH,'User Stories'!CRI:CRI)</f>
        <v>#N/A</v>
      </c>
      <c r="CRO621" s="55"/>
      <c r="CRQ621" s="20" t="s">
        <v>3020</v>
      </c>
      <c r="CRR621" s="11" t="s">
        <v>5991</v>
      </c>
      <c r="CRS621" s="59" t="s">
        <v>6008</v>
      </c>
      <c r="CRT621" s="59" t="s">
        <v>5993</v>
      </c>
      <c r="CRU621" s="59" t="s">
        <v>2984</v>
      </c>
      <c r="CRV621" s="59" t="s">
        <v>5994</v>
      </c>
      <c r="CRW621" s="59" t="s">
        <v>5995</v>
      </c>
      <c r="CRX621" s="59" t="s">
        <v>2528</v>
      </c>
      <c r="CRY621" s="59"/>
      <c r="CRZ621" s="59" t="s">
        <v>2987</v>
      </c>
      <c r="CSA621" s="59" t="s">
        <v>2843</v>
      </c>
      <c r="CSB621" s="59" t="s">
        <v>5944</v>
      </c>
      <c r="CSC621" s="11" t="s">
        <v>1420</v>
      </c>
      <c r="CSD621" s="11" t="e">
        <f>_xlfn.XLOOKUP(CSC621,'User Stories'!CRX:CRX,'User Stories'!CRY:CRY)</f>
        <v>#N/A</v>
      </c>
      <c r="CSE621" s="55"/>
      <c r="CSG621" s="20" t="s">
        <v>3020</v>
      </c>
      <c r="CSH621" s="11" t="s">
        <v>5991</v>
      </c>
      <c r="CSI621" s="59" t="s">
        <v>6008</v>
      </c>
      <c r="CSJ621" s="59" t="s">
        <v>5993</v>
      </c>
      <c r="CSK621" s="59" t="s">
        <v>2984</v>
      </c>
      <c r="CSL621" s="59" t="s">
        <v>5994</v>
      </c>
      <c r="CSM621" s="59" t="s">
        <v>5995</v>
      </c>
      <c r="CSN621" s="59" t="s">
        <v>2528</v>
      </c>
      <c r="CSO621" s="59"/>
      <c r="CSP621" s="59" t="s">
        <v>2987</v>
      </c>
      <c r="CSQ621" s="59" t="s">
        <v>2843</v>
      </c>
      <c r="CSR621" s="59" t="s">
        <v>5944</v>
      </c>
      <c r="CSS621" s="11" t="s">
        <v>1420</v>
      </c>
      <c r="CST621" s="11" t="e">
        <f>_xlfn.XLOOKUP(CSS621,'User Stories'!CSN:CSN,'User Stories'!CSO:CSO)</f>
        <v>#N/A</v>
      </c>
      <c r="CSU621" s="55"/>
      <c r="CSW621" s="20" t="s">
        <v>3020</v>
      </c>
      <c r="CSX621" s="11" t="s">
        <v>5991</v>
      </c>
      <c r="CSY621" s="59" t="s">
        <v>6008</v>
      </c>
      <c r="CSZ621" s="59" t="s">
        <v>5993</v>
      </c>
      <c r="CTA621" s="59" t="s">
        <v>2984</v>
      </c>
      <c r="CTB621" s="59" t="s">
        <v>5994</v>
      </c>
      <c r="CTC621" s="59" t="s">
        <v>5995</v>
      </c>
      <c r="CTD621" s="59" t="s">
        <v>2528</v>
      </c>
      <c r="CTE621" s="59"/>
      <c r="CTF621" s="59" t="s">
        <v>2987</v>
      </c>
      <c r="CTG621" s="59" t="s">
        <v>2843</v>
      </c>
      <c r="CTH621" s="59" t="s">
        <v>5944</v>
      </c>
      <c r="CTI621" s="11" t="s">
        <v>1420</v>
      </c>
      <c r="CTJ621" s="11" t="e">
        <f>_xlfn.XLOOKUP(CTI621,'User Stories'!CTD:CTD,'User Stories'!CTE:CTE)</f>
        <v>#N/A</v>
      </c>
      <c r="CTK621" s="55"/>
      <c r="CTM621" s="20" t="s">
        <v>3020</v>
      </c>
      <c r="CTN621" s="11" t="s">
        <v>5991</v>
      </c>
      <c r="CTO621" s="59" t="s">
        <v>6008</v>
      </c>
      <c r="CTP621" s="59" t="s">
        <v>5993</v>
      </c>
      <c r="CTQ621" s="59" t="s">
        <v>2984</v>
      </c>
      <c r="CTR621" s="59" t="s">
        <v>5994</v>
      </c>
      <c r="CTS621" s="59" t="s">
        <v>5995</v>
      </c>
      <c r="CTT621" s="59" t="s">
        <v>2528</v>
      </c>
      <c r="CTU621" s="59"/>
      <c r="CTV621" s="59" t="s">
        <v>2987</v>
      </c>
      <c r="CTW621" s="59" t="s">
        <v>2843</v>
      </c>
      <c r="CTX621" s="59" t="s">
        <v>5944</v>
      </c>
      <c r="CTY621" s="11" t="s">
        <v>1420</v>
      </c>
      <c r="CTZ621" s="11" t="e">
        <f>_xlfn.XLOOKUP(CTY621,'User Stories'!CTT:CTT,'User Stories'!CTU:CTU)</f>
        <v>#N/A</v>
      </c>
      <c r="CUA621" s="55"/>
      <c r="CUC621" s="20" t="s">
        <v>3020</v>
      </c>
      <c r="CUD621" s="11" t="s">
        <v>5991</v>
      </c>
      <c r="CUE621" s="59" t="s">
        <v>6008</v>
      </c>
      <c r="CUF621" s="59" t="s">
        <v>5993</v>
      </c>
      <c r="CUG621" s="59" t="s">
        <v>2984</v>
      </c>
      <c r="CUH621" s="59" t="s">
        <v>5994</v>
      </c>
      <c r="CUI621" s="59" t="s">
        <v>5995</v>
      </c>
      <c r="CUJ621" s="59" t="s">
        <v>2528</v>
      </c>
      <c r="CUK621" s="59"/>
      <c r="CUL621" s="59" t="s">
        <v>2987</v>
      </c>
      <c r="CUM621" s="59" t="s">
        <v>2843</v>
      </c>
      <c r="CUN621" s="59" t="s">
        <v>5944</v>
      </c>
      <c r="CUO621" s="11" t="s">
        <v>1420</v>
      </c>
      <c r="CUP621" s="11" t="e">
        <f>_xlfn.XLOOKUP(CUO621,'User Stories'!CUJ:CUJ,'User Stories'!CUK:CUK)</f>
        <v>#N/A</v>
      </c>
      <c r="CUQ621" s="55"/>
      <c r="CUS621" s="20" t="s">
        <v>3020</v>
      </c>
      <c r="CUT621" s="11" t="s">
        <v>5991</v>
      </c>
      <c r="CUU621" s="59" t="s">
        <v>6008</v>
      </c>
      <c r="CUV621" s="59" t="s">
        <v>5993</v>
      </c>
      <c r="CUW621" s="59" t="s">
        <v>2984</v>
      </c>
      <c r="CUX621" s="59" t="s">
        <v>5994</v>
      </c>
      <c r="CUY621" s="59" t="s">
        <v>5995</v>
      </c>
      <c r="CUZ621" s="59" t="s">
        <v>2528</v>
      </c>
      <c r="CVA621" s="59"/>
      <c r="CVB621" s="59" t="s">
        <v>2987</v>
      </c>
      <c r="CVC621" s="59" t="s">
        <v>2843</v>
      </c>
      <c r="CVD621" s="59" t="s">
        <v>5944</v>
      </c>
      <c r="CVE621" s="11" t="s">
        <v>1420</v>
      </c>
      <c r="CVF621" s="11" t="e">
        <f>_xlfn.XLOOKUP(CVE621,'User Stories'!CUZ:CUZ,'User Stories'!CVA:CVA)</f>
        <v>#N/A</v>
      </c>
      <c r="CVG621" s="55"/>
      <c r="CVI621" s="20" t="s">
        <v>3020</v>
      </c>
      <c r="CVJ621" s="11" t="s">
        <v>5991</v>
      </c>
      <c r="CVK621" s="59" t="s">
        <v>6008</v>
      </c>
      <c r="CVL621" s="59" t="s">
        <v>5993</v>
      </c>
      <c r="CVM621" s="59" t="s">
        <v>2984</v>
      </c>
      <c r="CVN621" s="59" t="s">
        <v>5994</v>
      </c>
      <c r="CVO621" s="59" t="s">
        <v>5995</v>
      </c>
      <c r="CVP621" s="59" t="s">
        <v>2528</v>
      </c>
      <c r="CVQ621" s="59"/>
      <c r="CVR621" s="59" t="s">
        <v>2987</v>
      </c>
      <c r="CVS621" s="59" t="s">
        <v>2843</v>
      </c>
      <c r="CVT621" s="59" t="s">
        <v>5944</v>
      </c>
      <c r="CVU621" s="11" t="s">
        <v>1420</v>
      </c>
      <c r="CVV621" s="11" t="e">
        <f>_xlfn.XLOOKUP(CVU621,'User Stories'!CVP:CVP,'User Stories'!CVQ:CVQ)</f>
        <v>#N/A</v>
      </c>
      <c r="CVW621" s="55"/>
      <c r="CVY621" s="20" t="s">
        <v>3020</v>
      </c>
      <c r="CVZ621" s="11" t="s">
        <v>5991</v>
      </c>
      <c r="CWA621" s="59" t="s">
        <v>6008</v>
      </c>
      <c r="CWB621" s="59" t="s">
        <v>5993</v>
      </c>
      <c r="CWC621" s="59" t="s">
        <v>2984</v>
      </c>
      <c r="CWD621" s="59" t="s">
        <v>5994</v>
      </c>
      <c r="CWE621" s="59" t="s">
        <v>5995</v>
      </c>
      <c r="CWF621" s="59" t="s">
        <v>2528</v>
      </c>
      <c r="CWG621" s="59"/>
      <c r="CWH621" s="59" t="s">
        <v>2987</v>
      </c>
      <c r="CWI621" s="59" t="s">
        <v>2843</v>
      </c>
      <c r="CWJ621" s="59" t="s">
        <v>5944</v>
      </c>
      <c r="CWK621" s="11" t="s">
        <v>1420</v>
      </c>
      <c r="CWL621" s="11" t="e">
        <f>_xlfn.XLOOKUP(CWK621,'User Stories'!CWF:CWF,'User Stories'!CWG:CWG)</f>
        <v>#N/A</v>
      </c>
      <c r="CWM621" s="55"/>
      <c r="CWO621" s="20" t="s">
        <v>3020</v>
      </c>
      <c r="CWP621" s="11" t="s">
        <v>5991</v>
      </c>
      <c r="CWQ621" s="59" t="s">
        <v>6008</v>
      </c>
      <c r="CWR621" s="59" t="s">
        <v>5993</v>
      </c>
      <c r="CWS621" s="59" t="s">
        <v>2984</v>
      </c>
      <c r="CWT621" s="59" t="s">
        <v>5994</v>
      </c>
      <c r="CWU621" s="59" t="s">
        <v>5995</v>
      </c>
      <c r="CWV621" s="59" t="s">
        <v>2528</v>
      </c>
      <c r="CWW621" s="59"/>
      <c r="CWX621" s="59" t="s">
        <v>2987</v>
      </c>
      <c r="CWY621" s="59" t="s">
        <v>2843</v>
      </c>
      <c r="CWZ621" s="59" t="s">
        <v>5944</v>
      </c>
      <c r="CXA621" s="11" t="s">
        <v>1420</v>
      </c>
      <c r="CXB621" s="11" t="e">
        <f>_xlfn.XLOOKUP(CXA621,'User Stories'!CWV:CWV,'User Stories'!CWW:CWW)</f>
        <v>#N/A</v>
      </c>
      <c r="CXC621" s="55"/>
      <c r="CXE621" s="20" t="s">
        <v>3020</v>
      </c>
      <c r="CXF621" s="11" t="s">
        <v>5991</v>
      </c>
      <c r="CXG621" s="59" t="s">
        <v>6008</v>
      </c>
      <c r="CXH621" s="59" t="s">
        <v>5993</v>
      </c>
      <c r="CXI621" s="59" t="s">
        <v>2984</v>
      </c>
      <c r="CXJ621" s="59" t="s">
        <v>5994</v>
      </c>
      <c r="CXK621" s="59" t="s">
        <v>5995</v>
      </c>
      <c r="CXL621" s="59" t="s">
        <v>2528</v>
      </c>
      <c r="CXM621" s="59"/>
      <c r="CXN621" s="59" t="s">
        <v>2987</v>
      </c>
      <c r="CXO621" s="59" t="s">
        <v>2843</v>
      </c>
      <c r="CXP621" s="59" t="s">
        <v>5944</v>
      </c>
      <c r="CXQ621" s="11" t="s">
        <v>1420</v>
      </c>
      <c r="CXR621" s="11" t="e">
        <f>_xlfn.XLOOKUP(CXQ621,'User Stories'!CXL:CXL,'User Stories'!CXM:CXM)</f>
        <v>#N/A</v>
      </c>
      <c r="CXS621" s="55"/>
      <c r="CXU621" s="20" t="s">
        <v>3020</v>
      </c>
      <c r="CXV621" s="11" t="s">
        <v>5991</v>
      </c>
      <c r="CXW621" s="59" t="s">
        <v>6008</v>
      </c>
      <c r="CXX621" s="59" t="s">
        <v>5993</v>
      </c>
      <c r="CXY621" s="59" t="s">
        <v>2984</v>
      </c>
      <c r="CXZ621" s="59" t="s">
        <v>5994</v>
      </c>
      <c r="CYA621" s="59" t="s">
        <v>5995</v>
      </c>
      <c r="CYB621" s="59" t="s">
        <v>2528</v>
      </c>
      <c r="CYC621" s="59"/>
      <c r="CYD621" s="59" t="s">
        <v>2987</v>
      </c>
      <c r="CYE621" s="59" t="s">
        <v>2843</v>
      </c>
      <c r="CYF621" s="59" t="s">
        <v>5944</v>
      </c>
      <c r="CYG621" s="11" t="s">
        <v>1420</v>
      </c>
      <c r="CYH621" s="11" t="e">
        <f>_xlfn.XLOOKUP(CYG621,'User Stories'!CYB:CYB,'User Stories'!CYC:CYC)</f>
        <v>#N/A</v>
      </c>
      <c r="CYI621" s="55"/>
      <c r="CYK621" s="20" t="s">
        <v>3020</v>
      </c>
      <c r="CYL621" s="11" t="s">
        <v>5991</v>
      </c>
      <c r="CYM621" s="59" t="s">
        <v>6008</v>
      </c>
      <c r="CYN621" s="59" t="s">
        <v>5993</v>
      </c>
      <c r="CYO621" s="59" t="s">
        <v>2984</v>
      </c>
      <c r="CYP621" s="59" t="s">
        <v>5994</v>
      </c>
      <c r="CYQ621" s="59" t="s">
        <v>5995</v>
      </c>
      <c r="CYR621" s="59" t="s">
        <v>2528</v>
      </c>
      <c r="CYS621" s="59"/>
      <c r="CYT621" s="59" t="s">
        <v>2987</v>
      </c>
      <c r="CYU621" s="59" t="s">
        <v>2843</v>
      </c>
      <c r="CYV621" s="59" t="s">
        <v>5944</v>
      </c>
      <c r="CYW621" s="11" t="s">
        <v>1420</v>
      </c>
      <c r="CYX621" s="11" t="e">
        <f>_xlfn.XLOOKUP(CYW621,'User Stories'!CYR:CYR,'User Stories'!CYS:CYS)</f>
        <v>#N/A</v>
      </c>
      <c r="CYY621" s="55"/>
      <c r="CZA621" s="20" t="s">
        <v>3020</v>
      </c>
      <c r="CZB621" s="11" t="s">
        <v>5991</v>
      </c>
      <c r="CZC621" s="59" t="s">
        <v>6008</v>
      </c>
      <c r="CZD621" s="59" t="s">
        <v>5993</v>
      </c>
      <c r="CZE621" s="59" t="s">
        <v>2984</v>
      </c>
      <c r="CZF621" s="59" t="s">
        <v>5994</v>
      </c>
      <c r="CZG621" s="59" t="s">
        <v>5995</v>
      </c>
      <c r="CZH621" s="59" t="s">
        <v>2528</v>
      </c>
      <c r="CZI621" s="59"/>
      <c r="CZJ621" s="59" t="s">
        <v>2987</v>
      </c>
      <c r="CZK621" s="59" t="s">
        <v>2843</v>
      </c>
      <c r="CZL621" s="59" t="s">
        <v>5944</v>
      </c>
      <c r="CZM621" s="11" t="s">
        <v>1420</v>
      </c>
      <c r="CZN621" s="11" t="e">
        <f>_xlfn.XLOOKUP(CZM621,'User Stories'!CZH:CZH,'User Stories'!CZI:CZI)</f>
        <v>#N/A</v>
      </c>
      <c r="CZO621" s="55"/>
      <c r="CZQ621" s="20" t="s">
        <v>3020</v>
      </c>
      <c r="CZR621" s="11" t="s">
        <v>5991</v>
      </c>
      <c r="CZS621" s="59" t="s">
        <v>6008</v>
      </c>
      <c r="CZT621" s="59" t="s">
        <v>5993</v>
      </c>
      <c r="CZU621" s="59" t="s">
        <v>2984</v>
      </c>
      <c r="CZV621" s="59" t="s">
        <v>5994</v>
      </c>
      <c r="CZW621" s="59" t="s">
        <v>5995</v>
      </c>
      <c r="CZX621" s="59" t="s">
        <v>2528</v>
      </c>
      <c r="CZY621" s="59"/>
      <c r="CZZ621" s="59" t="s">
        <v>2987</v>
      </c>
      <c r="DAA621" s="59" t="s">
        <v>2843</v>
      </c>
      <c r="DAB621" s="59" t="s">
        <v>5944</v>
      </c>
      <c r="DAC621" s="11" t="s">
        <v>1420</v>
      </c>
      <c r="DAD621" s="11" t="e">
        <f>_xlfn.XLOOKUP(DAC621,'User Stories'!CZX:CZX,'User Stories'!CZY:CZY)</f>
        <v>#N/A</v>
      </c>
      <c r="DAE621" s="55"/>
      <c r="DAG621" s="20" t="s">
        <v>3020</v>
      </c>
      <c r="DAH621" s="11" t="s">
        <v>5991</v>
      </c>
      <c r="DAI621" s="59" t="s">
        <v>6008</v>
      </c>
      <c r="DAJ621" s="59" t="s">
        <v>5993</v>
      </c>
      <c r="DAK621" s="59" t="s">
        <v>2984</v>
      </c>
      <c r="DAL621" s="59" t="s">
        <v>5994</v>
      </c>
      <c r="DAM621" s="59" t="s">
        <v>5995</v>
      </c>
      <c r="DAN621" s="59" t="s">
        <v>2528</v>
      </c>
      <c r="DAO621" s="59"/>
      <c r="DAP621" s="59" t="s">
        <v>2987</v>
      </c>
      <c r="DAQ621" s="59" t="s">
        <v>2843</v>
      </c>
      <c r="DAR621" s="59" t="s">
        <v>5944</v>
      </c>
      <c r="DAS621" s="11" t="s">
        <v>1420</v>
      </c>
      <c r="DAT621" s="11" t="e">
        <f>_xlfn.XLOOKUP(DAS621,'User Stories'!DAN:DAN,'User Stories'!DAO:DAO)</f>
        <v>#N/A</v>
      </c>
      <c r="DAU621" s="55"/>
      <c r="DAW621" s="20" t="s">
        <v>3020</v>
      </c>
      <c r="DAX621" s="11" t="s">
        <v>5991</v>
      </c>
      <c r="DAY621" s="59" t="s">
        <v>6008</v>
      </c>
      <c r="DAZ621" s="59" t="s">
        <v>5993</v>
      </c>
      <c r="DBA621" s="59" t="s">
        <v>2984</v>
      </c>
      <c r="DBB621" s="59" t="s">
        <v>5994</v>
      </c>
      <c r="DBC621" s="59" t="s">
        <v>5995</v>
      </c>
      <c r="DBD621" s="59" t="s">
        <v>2528</v>
      </c>
      <c r="DBE621" s="59"/>
      <c r="DBF621" s="59" t="s">
        <v>2987</v>
      </c>
      <c r="DBG621" s="59" t="s">
        <v>2843</v>
      </c>
      <c r="DBH621" s="59" t="s">
        <v>5944</v>
      </c>
      <c r="DBI621" s="11" t="s">
        <v>1420</v>
      </c>
      <c r="DBJ621" s="11" t="e">
        <f>_xlfn.XLOOKUP(DBI621,'User Stories'!DBD:DBD,'User Stories'!DBE:DBE)</f>
        <v>#N/A</v>
      </c>
      <c r="DBK621" s="55"/>
      <c r="DBM621" s="20" t="s">
        <v>3020</v>
      </c>
      <c r="DBN621" s="11" t="s">
        <v>5991</v>
      </c>
      <c r="DBO621" s="59" t="s">
        <v>6008</v>
      </c>
      <c r="DBP621" s="59" t="s">
        <v>5993</v>
      </c>
      <c r="DBQ621" s="59" t="s">
        <v>2984</v>
      </c>
      <c r="DBR621" s="59" t="s">
        <v>5994</v>
      </c>
      <c r="DBS621" s="59" t="s">
        <v>5995</v>
      </c>
      <c r="DBT621" s="59" t="s">
        <v>2528</v>
      </c>
      <c r="DBU621" s="59"/>
      <c r="DBV621" s="59" t="s">
        <v>2987</v>
      </c>
      <c r="DBW621" s="59" t="s">
        <v>2843</v>
      </c>
      <c r="DBX621" s="59" t="s">
        <v>5944</v>
      </c>
      <c r="DBY621" s="11" t="s">
        <v>1420</v>
      </c>
      <c r="DBZ621" s="11" t="e">
        <f>_xlfn.XLOOKUP(DBY621,'User Stories'!DBT:DBT,'User Stories'!DBU:DBU)</f>
        <v>#N/A</v>
      </c>
      <c r="DCA621" s="55"/>
      <c r="DCC621" s="20" t="s">
        <v>3020</v>
      </c>
      <c r="DCD621" s="11" t="s">
        <v>5991</v>
      </c>
      <c r="DCE621" s="59" t="s">
        <v>6008</v>
      </c>
      <c r="DCF621" s="59" t="s">
        <v>5993</v>
      </c>
      <c r="DCG621" s="59" t="s">
        <v>2984</v>
      </c>
      <c r="DCH621" s="59" t="s">
        <v>5994</v>
      </c>
      <c r="DCI621" s="59" t="s">
        <v>5995</v>
      </c>
      <c r="DCJ621" s="59" t="s">
        <v>2528</v>
      </c>
      <c r="DCK621" s="59"/>
      <c r="DCL621" s="59" t="s">
        <v>2987</v>
      </c>
      <c r="DCM621" s="59" t="s">
        <v>2843</v>
      </c>
      <c r="DCN621" s="59" t="s">
        <v>5944</v>
      </c>
      <c r="DCO621" s="11" t="s">
        <v>1420</v>
      </c>
      <c r="DCP621" s="11" t="e">
        <f>_xlfn.XLOOKUP(DCO621,'User Stories'!DCJ:DCJ,'User Stories'!DCK:DCK)</f>
        <v>#N/A</v>
      </c>
      <c r="DCQ621" s="55"/>
      <c r="DCS621" s="20" t="s">
        <v>3020</v>
      </c>
      <c r="DCT621" s="11" t="s">
        <v>5991</v>
      </c>
      <c r="DCU621" s="59" t="s">
        <v>6008</v>
      </c>
      <c r="DCV621" s="59" t="s">
        <v>5993</v>
      </c>
      <c r="DCW621" s="59" t="s">
        <v>2984</v>
      </c>
      <c r="DCX621" s="59" t="s">
        <v>5994</v>
      </c>
      <c r="DCY621" s="59" t="s">
        <v>5995</v>
      </c>
      <c r="DCZ621" s="59" t="s">
        <v>2528</v>
      </c>
      <c r="DDA621" s="59"/>
      <c r="DDB621" s="59" t="s">
        <v>2987</v>
      </c>
      <c r="DDC621" s="59" t="s">
        <v>2843</v>
      </c>
      <c r="DDD621" s="59" t="s">
        <v>5944</v>
      </c>
      <c r="DDE621" s="11" t="s">
        <v>1420</v>
      </c>
      <c r="DDF621" s="11" t="e">
        <f>_xlfn.XLOOKUP(DDE621,'User Stories'!DCZ:DCZ,'User Stories'!DDA:DDA)</f>
        <v>#N/A</v>
      </c>
      <c r="DDG621" s="55"/>
      <c r="DDI621" s="20" t="s">
        <v>3020</v>
      </c>
      <c r="DDJ621" s="11" t="s">
        <v>5991</v>
      </c>
      <c r="DDK621" s="59" t="s">
        <v>6008</v>
      </c>
      <c r="DDL621" s="59" t="s">
        <v>5993</v>
      </c>
      <c r="DDM621" s="59" t="s">
        <v>2984</v>
      </c>
      <c r="DDN621" s="59" t="s">
        <v>5994</v>
      </c>
      <c r="DDO621" s="59" t="s">
        <v>5995</v>
      </c>
      <c r="DDP621" s="59" t="s">
        <v>2528</v>
      </c>
      <c r="DDQ621" s="59"/>
      <c r="DDR621" s="59" t="s">
        <v>2987</v>
      </c>
      <c r="DDS621" s="59" t="s">
        <v>2843</v>
      </c>
      <c r="DDT621" s="59" t="s">
        <v>5944</v>
      </c>
      <c r="DDU621" s="11" t="s">
        <v>1420</v>
      </c>
      <c r="DDV621" s="11" t="e">
        <f>_xlfn.XLOOKUP(DDU621,'User Stories'!DDP:DDP,'User Stories'!DDQ:DDQ)</f>
        <v>#N/A</v>
      </c>
      <c r="DDW621" s="55"/>
      <c r="DDY621" s="20" t="s">
        <v>3020</v>
      </c>
      <c r="DDZ621" s="11" t="s">
        <v>5991</v>
      </c>
      <c r="DEA621" s="59" t="s">
        <v>6008</v>
      </c>
      <c r="DEB621" s="59" t="s">
        <v>5993</v>
      </c>
      <c r="DEC621" s="59" t="s">
        <v>2984</v>
      </c>
      <c r="DED621" s="59" t="s">
        <v>5994</v>
      </c>
      <c r="DEE621" s="59" t="s">
        <v>5995</v>
      </c>
      <c r="DEF621" s="59" t="s">
        <v>2528</v>
      </c>
      <c r="DEG621" s="59"/>
      <c r="DEH621" s="59" t="s">
        <v>2987</v>
      </c>
      <c r="DEI621" s="59" t="s">
        <v>2843</v>
      </c>
      <c r="DEJ621" s="59" t="s">
        <v>5944</v>
      </c>
      <c r="DEK621" s="11" t="s">
        <v>1420</v>
      </c>
      <c r="DEL621" s="11" t="e">
        <f>_xlfn.XLOOKUP(DEK621,'User Stories'!DEF:DEF,'User Stories'!DEG:DEG)</f>
        <v>#N/A</v>
      </c>
      <c r="DEM621" s="55"/>
      <c r="DEO621" s="20" t="s">
        <v>3020</v>
      </c>
      <c r="DEP621" s="11" t="s">
        <v>5991</v>
      </c>
      <c r="DEQ621" s="59" t="s">
        <v>6008</v>
      </c>
      <c r="DER621" s="59" t="s">
        <v>5993</v>
      </c>
      <c r="DES621" s="59" t="s">
        <v>2984</v>
      </c>
      <c r="DET621" s="59" t="s">
        <v>5994</v>
      </c>
      <c r="DEU621" s="59" t="s">
        <v>5995</v>
      </c>
      <c r="DEV621" s="59" t="s">
        <v>2528</v>
      </c>
      <c r="DEW621" s="59"/>
      <c r="DEX621" s="59" t="s">
        <v>2987</v>
      </c>
      <c r="DEY621" s="59" t="s">
        <v>2843</v>
      </c>
      <c r="DEZ621" s="59" t="s">
        <v>5944</v>
      </c>
      <c r="DFA621" s="11" t="s">
        <v>1420</v>
      </c>
      <c r="DFB621" s="11" t="e">
        <f>_xlfn.XLOOKUP(DFA621,'User Stories'!DEV:DEV,'User Stories'!DEW:DEW)</f>
        <v>#N/A</v>
      </c>
      <c r="DFC621" s="55"/>
      <c r="DFE621" s="20" t="s">
        <v>3020</v>
      </c>
      <c r="DFF621" s="11" t="s">
        <v>5991</v>
      </c>
      <c r="DFG621" s="59" t="s">
        <v>6008</v>
      </c>
      <c r="DFH621" s="59" t="s">
        <v>5993</v>
      </c>
      <c r="DFI621" s="59" t="s">
        <v>2984</v>
      </c>
      <c r="DFJ621" s="59" t="s">
        <v>5994</v>
      </c>
      <c r="DFK621" s="59" t="s">
        <v>5995</v>
      </c>
      <c r="DFL621" s="59" t="s">
        <v>2528</v>
      </c>
      <c r="DFM621" s="59"/>
      <c r="DFN621" s="59" t="s">
        <v>2987</v>
      </c>
      <c r="DFO621" s="59" t="s">
        <v>2843</v>
      </c>
      <c r="DFP621" s="59" t="s">
        <v>5944</v>
      </c>
      <c r="DFQ621" s="11" t="s">
        <v>1420</v>
      </c>
      <c r="DFR621" s="11" t="e">
        <f>_xlfn.XLOOKUP(DFQ621,'User Stories'!DFL:DFL,'User Stories'!DFM:DFM)</f>
        <v>#N/A</v>
      </c>
      <c r="DFS621" s="55"/>
      <c r="DFU621" s="20" t="s">
        <v>3020</v>
      </c>
      <c r="DFV621" s="11" t="s">
        <v>5991</v>
      </c>
      <c r="DFW621" s="59" t="s">
        <v>6008</v>
      </c>
      <c r="DFX621" s="59" t="s">
        <v>5993</v>
      </c>
      <c r="DFY621" s="59" t="s">
        <v>2984</v>
      </c>
      <c r="DFZ621" s="59" t="s">
        <v>5994</v>
      </c>
      <c r="DGA621" s="59" t="s">
        <v>5995</v>
      </c>
      <c r="DGB621" s="59" t="s">
        <v>2528</v>
      </c>
      <c r="DGC621" s="59"/>
      <c r="DGD621" s="59" t="s">
        <v>2987</v>
      </c>
      <c r="DGE621" s="59" t="s">
        <v>2843</v>
      </c>
      <c r="DGF621" s="59" t="s">
        <v>5944</v>
      </c>
      <c r="DGG621" s="11" t="s">
        <v>1420</v>
      </c>
      <c r="DGH621" s="11" t="e">
        <f>_xlfn.XLOOKUP(DGG621,'User Stories'!DGB:DGB,'User Stories'!DGC:DGC)</f>
        <v>#N/A</v>
      </c>
      <c r="DGI621" s="55"/>
      <c r="DGK621" s="20" t="s">
        <v>3020</v>
      </c>
      <c r="DGL621" s="11" t="s">
        <v>5991</v>
      </c>
      <c r="DGM621" s="59" t="s">
        <v>6008</v>
      </c>
      <c r="DGN621" s="59" t="s">
        <v>5993</v>
      </c>
      <c r="DGO621" s="59" t="s">
        <v>2984</v>
      </c>
      <c r="DGP621" s="59" t="s">
        <v>5994</v>
      </c>
      <c r="DGQ621" s="59" t="s">
        <v>5995</v>
      </c>
      <c r="DGR621" s="59" t="s">
        <v>2528</v>
      </c>
      <c r="DGS621" s="59"/>
      <c r="DGT621" s="59" t="s">
        <v>2987</v>
      </c>
      <c r="DGU621" s="59" t="s">
        <v>2843</v>
      </c>
      <c r="DGV621" s="59" t="s">
        <v>5944</v>
      </c>
      <c r="DGW621" s="11" t="s">
        <v>1420</v>
      </c>
      <c r="DGX621" s="11" t="e">
        <f>_xlfn.XLOOKUP(DGW621,'User Stories'!DGR:DGR,'User Stories'!DGS:DGS)</f>
        <v>#N/A</v>
      </c>
      <c r="DGY621" s="55"/>
      <c r="DHA621" s="20" t="s">
        <v>3020</v>
      </c>
      <c r="DHB621" s="11" t="s">
        <v>5991</v>
      </c>
      <c r="DHC621" s="59" t="s">
        <v>6008</v>
      </c>
      <c r="DHD621" s="59" t="s">
        <v>5993</v>
      </c>
      <c r="DHE621" s="59" t="s">
        <v>2984</v>
      </c>
      <c r="DHF621" s="59" t="s">
        <v>5994</v>
      </c>
      <c r="DHG621" s="59" t="s">
        <v>5995</v>
      </c>
      <c r="DHH621" s="59" t="s">
        <v>2528</v>
      </c>
      <c r="DHI621" s="59"/>
      <c r="DHJ621" s="59" t="s">
        <v>2987</v>
      </c>
      <c r="DHK621" s="59" t="s">
        <v>2843</v>
      </c>
      <c r="DHL621" s="59" t="s">
        <v>5944</v>
      </c>
      <c r="DHM621" s="11" t="s">
        <v>1420</v>
      </c>
      <c r="DHN621" s="11" t="e">
        <f>_xlfn.XLOOKUP(DHM621,'User Stories'!DHH:DHH,'User Stories'!DHI:DHI)</f>
        <v>#N/A</v>
      </c>
      <c r="DHO621" s="55"/>
      <c r="DHQ621" s="20" t="s">
        <v>3020</v>
      </c>
      <c r="DHR621" s="11" t="s">
        <v>5991</v>
      </c>
      <c r="DHS621" s="59" t="s">
        <v>6008</v>
      </c>
      <c r="DHT621" s="59" t="s">
        <v>5993</v>
      </c>
      <c r="DHU621" s="59" t="s">
        <v>2984</v>
      </c>
      <c r="DHV621" s="59" t="s">
        <v>5994</v>
      </c>
      <c r="DHW621" s="59" t="s">
        <v>5995</v>
      </c>
      <c r="DHX621" s="59" t="s">
        <v>2528</v>
      </c>
      <c r="DHY621" s="59"/>
      <c r="DHZ621" s="59" t="s">
        <v>2987</v>
      </c>
      <c r="DIA621" s="59" t="s">
        <v>2843</v>
      </c>
      <c r="DIB621" s="59" t="s">
        <v>5944</v>
      </c>
      <c r="DIC621" s="11" t="s">
        <v>1420</v>
      </c>
      <c r="DID621" s="11" t="e">
        <f>_xlfn.XLOOKUP(DIC621,'User Stories'!DHX:DHX,'User Stories'!DHY:DHY)</f>
        <v>#N/A</v>
      </c>
      <c r="DIE621" s="55"/>
      <c r="DIG621" s="20" t="s">
        <v>3020</v>
      </c>
      <c r="DIH621" s="11" t="s">
        <v>5991</v>
      </c>
      <c r="DII621" s="59" t="s">
        <v>6008</v>
      </c>
      <c r="DIJ621" s="59" t="s">
        <v>5993</v>
      </c>
      <c r="DIK621" s="59" t="s">
        <v>2984</v>
      </c>
      <c r="DIL621" s="59" t="s">
        <v>5994</v>
      </c>
      <c r="DIM621" s="59" t="s">
        <v>5995</v>
      </c>
      <c r="DIN621" s="59" t="s">
        <v>2528</v>
      </c>
      <c r="DIO621" s="59"/>
      <c r="DIP621" s="59" t="s">
        <v>2987</v>
      </c>
      <c r="DIQ621" s="59" t="s">
        <v>2843</v>
      </c>
      <c r="DIR621" s="59" t="s">
        <v>5944</v>
      </c>
      <c r="DIS621" s="11" t="s">
        <v>1420</v>
      </c>
      <c r="DIT621" s="11" t="e">
        <f>_xlfn.XLOOKUP(DIS621,'User Stories'!DIN:DIN,'User Stories'!DIO:DIO)</f>
        <v>#N/A</v>
      </c>
      <c r="DIU621" s="55"/>
      <c r="DIW621" s="20" t="s">
        <v>3020</v>
      </c>
      <c r="DIX621" s="11" t="s">
        <v>5991</v>
      </c>
      <c r="DIY621" s="59" t="s">
        <v>6008</v>
      </c>
      <c r="DIZ621" s="59" t="s">
        <v>5993</v>
      </c>
      <c r="DJA621" s="59" t="s">
        <v>2984</v>
      </c>
      <c r="DJB621" s="59" t="s">
        <v>5994</v>
      </c>
      <c r="DJC621" s="59" t="s">
        <v>5995</v>
      </c>
      <c r="DJD621" s="59" t="s">
        <v>2528</v>
      </c>
      <c r="DJE621" s="59"/>
      <c r="DJF621" s="59" t="s">
        <v>2987</v>
      </c>
      <c r="DJG621" s="59" t="s">
        <v>2843</v>
      </c>
      <c r="DJH621" s="59" t="s">
        <v>5944</v>
      </c>
      <c r="DJI621" s="11" t="s">
        <v>1420</v>
      </c>
      <c r="DJJ621" s="11" t="e">
        <f>_xlfn.XLOOKUP(DJI621,'User Stories'!DJD:DJD,'User Stories'!DJE:DJE)</f>
        <v>#N/A</v>
      </c>
      <c r="DJK621" s="55"/>
      <c r="DJM621" s="20" t="s">
        <v>3020</v>
      </c>
      <c r="DJN621" s="11" t="s">
        <v>5991</v>
      </c>
      <c r="DJO621" s="59" t="s">
        <v>6008</v>
      </c>
      <c r="DJP621" s="59" t="s">
        <v>5993</v>
      </c>
      <c r="DJQ621" s="59" t="s">
        <v>2984</v>
      </c>
      <c r="DJR621" s="59" t="s">
        <v>5994</v>
      </c>
      <c r="DJS621" s="59" t="s">
        <v>5995</v>
      </c>
      <c r="DJT621" s="59" t="s">
        <v>2528</v>
      </c>
      <c r="DJU621" s="59"/>
      <c r="DJV621" s="59" t="s">
        <v>2987</v>
      </c>
      <c r="DJW621" s="59" t="s">
        <v>2843</v>
      </c>
      <c r="DJX621" s="59" t="s">
        <v>5944</v>
      </c>
      <c r="DJY621" s="11" t="s">
        <v>1420</v>
      </c>
      <c r="DJZ621" s="11" t="e">
        <f>_xlfn.XLOOKUP(DJY621,'User Stories'!DJT:DJT,'User Stories'!DJU:DJU)</f>
        <v>#N/A</v>
      </c>
      <c r="DKA621" s="55"/>
      <c r="DKC621" s="20" t="s">
        <v>3020</v>
      </c>
      <c r="DKD621" s="11" t="s">
        <v>5991</v>
      </c>
      <c r="DKE621" s="59" t="s">
        <v>6008</v>
      </c>
      <c r="DKF621" s="59" t="s">
        <v>5993</v>
      </c>
      <c r="DKG621" s="59" t="s">
        <v>2984</v>
      </c>
      <c r="DKH621" s="59" t="s">
        <v>5994</v>
      </c>
      <c r="DKI621" s="59" t="s">
        <v>5995</v>
      </c>
      <c r="DKJ621" s="59" t="s">
        <v>2528</v>
      </c>
      <c r="DKK621" s="59"/>
      <c r="DKL621" s="59" t="s">
        <v>2987</v>
      </c>
      <c r="DKM621" s="59" t="s">
        <v>2843</v>
      </c>
      <c r="DKN621" s="59" t="s">
        <v>5944</v>
      </c>
      <c r="DKO621" s="11" t="s">
        <v>1420</v>
      </c>
      <c r="DKP621" s="11" t="e">
        <f>_xlfn.XLOOKUP(DKO621,'User Stories'!DKJ:DKJ,'User Stories'!DKK:DKK)</f>
        <v>#N/A</v>
      </c>
      <c r="DKQ621" s="55"/>
      <c r="DKS621" s="20" t="s">
        <v>3020</v>
      </c>
      <c r="DKT621" s="11" t="s">
        <v>5991</v>
      </c>
      <c r="DKU621" s="59" t="s">
        <v>6008</v>
      </c>
      <c r="DKV621" s="59" t="s">
        <v>5993</v>
      </c>
      <c r="DKW621" s="59" t="s">
        <v>2984</v>
      </c>
      <c r="DKX621" s="59" t="s">
        <v>5994</v>
      </c>
      <c r="DKY621" s="59" t="s">
        <v>5995</v>
      </c>
      <c r="DKZ621" s="59" t="s">
        <v>2528</v>
      </c>
      <c r="DLA621" s="59"/>
      <c r="DLB621" s="59" t="s">
        <v>2987</v>
      </c>
      <c r="DLC621" s="59" t="s">
        <v>2843</v>
      </c>
      <c r="DLD621" s="59" t="s">
        <v>5944</v>
      </c>
      <c r="DLE621" s="11" t="s">
        <v>1420</v>
      </c>
      <c r="DLF621" s="11" t="e">
        <f>_xlfn.XLOOKUP(DLE621,'User Stories'!DKZ:DKZ,'User Stories'!DLA:DLA)</f>
        <v>#N/A</v>
      </c>
      <c r="DLG621" s="55"/>
      <c r="DLI621" s="20" t="s">
        <v>3020</v>
      </c>
      <c r="DLJ621" s="11" t="s">
        <v>5991</v>
      </c>
      <c r="DLK621" s="59" t="s">
        <v>6008</v>
      </c>
      <c r="DLL621" s="59" t="s">
        <v>5993</v>
      </c>
      <c r="DLM621" s="59" t="s">
        <v>2984</v>
      </c>
      <c r="DLN621" s="59" t="s">
        <v>5994</v>
      </c>
      <c r="DLO621" s="59" t="s">
        <v>5995</v>
      </c>
      <c r="DLP621" s="59" t="s">
        <v>2528</v>
      </c>
      <c r="DLQ621" s="59"/>
      <c r="DLR621" s="59" t="s">
        <v>2987</v>
      </c>
      <c r="DLS621" s="59" t="s">
        <v>2843</v>
      </c>
      <c r="DLT621" s="59" t="s">
        <v>5944</v>
      </c>
      <c r="DLU621" s="11" t="s">
        <v>1420</v>
      </c>
      <c r="DLV621" s="11" t="e">
        <f>_xlfn.XLOOKUP(DLU621,'User Stories'!DLP:DLP,'User Stories'!DLQ:DLQ)</f>
        <v>#N/A</v>
      </c>
      <c r="DLW621" s="55"/>
      <c r="DLY621" s="20" t="s">
        <v>3020</v>
      </c>
      <c r="DLZ621" s="11" t="s">
        <v>5991</v>
      </c>
      <c r="DMA621" s="59" t="s">
        <v>6008</v>
      </c>
      <c r="DMB621" s="59" t="s">
        <v>5993</v>
      </c>
      <c r="DMC621" s="59" t="s">
        <v>2984</v>
      </c>
      <c r="DMD621" s="59" t="s">
        <v>5994</v>
      </c>
      <c r="DME621" s="59" t="s">
        <v>5995</v>
      </c>
      <c r="DMF621" s="59" t="s">
        <v>2528</v>
      </c>
      <c r="DMG621" s="59"/>
      <c r="DMH621" s="59" t="s">
        <v>2987</v>
      </c>
      <c r="DMI621" s="59" t="s">
        <v>2843</v>
      </c>
      <c r="DMJ621" s="59" t="s">
        <v>5944</v>
      </c>
      <c r="DMK621" s="11" t="s">
        <v>1420</v>
      </c>
      <c r="DML621" s="11" t="e">
        <f>_xlfn.XLOOKUP(DMK621,'User Stories'!DMF:DMF,'User Stories'!DMG:DMG)</f>
        <v>#N/A</v>
      </c>
      <c r="DMM621" s="55"/>
      <c r="DMO621" s="20" t="s">
        <v>3020</v>
      </c>
      <c r="DMP621" s="11" t="s">
        <v>5991</v>
      </c>
      <c r="DMQ621" s="59" t="s">
        <v>6008</v>
      </c>
      <c r="DMR621" s="59" t="s">
        <v>5993</v>
      </c>
      <c r="DMS621" s="59" t="s">
        <v>2984</v>
      </c>
      <c r="DMT621" s="59" t="s">
        <v>5994</v>
      </c>
      <c r="DMU621" s="59" t="s">
        <v>5995</v>
      </c>
      <c r="DMV621" s="59" t="s">
        <v>2528</v>
      </c>
      <c r="DMW621" s="59"/>
      <c r="DMX621" s="59" t="s">
        <v>2987</v>
      </c>
      <c r="DMY621" s="59" t="s">
        <v>2843</v>
      </c>
      <c r="DMZ621" s="59" t="s">
        <v>5944</v>
      </c>
      <c r="DNA621" s="11" t="s">
        <v>1420</v>
      </c>
      <c r="DNB621" s="11" t="e">
        <f>_xlfn.XLOOKUP(DNA621,'User Stories'!DMV:DMV,'User Stories'!DMW:DMW)</f>
        <v>#N/A</v>
      </c>
      <c r="DNC621" s="55"/>
      <c r="DNE621" s="20" t="s">
        <v>3020</v>
      </c>
      <c r="DNF621" s="11" t="s">
        <v>5991</v>
      </c>
      <c r="DNG621" s="59" t="s">
        <v>6008</v>
      </c>
      <c r="DNH621" s="59" t="s">
        <v>5993</v>
      </c>
      <c r="DNI621" s="59" t="s">
        <v>2984</v>
      </c>
      <c r="DNJ621" s="59" t="s">
        <v>5994</v>
      </c>
      <c r="DNK621" s="59" t="s">
        <v>5995</v>
      </c>
      <c r="DNL621" s="59" t="s">
        <v>2528</v>
      </c>
      <c r="DNM621" s="59"/>
      <c r="DNN621" s="59" t="s">
        <v>2987</v>
      </c>
      <c r="DNO621" s="59" t="s">
        <v>2843</v>
      </c>
      <c r="DNP621" s="59" t="s">
        <v>5944</v>
      </c>
      <c r="DNQ621" s="11" t="s">
        <v>1420</v>
      </c>
      <c r="DNR621" s="11" t="e">
        <f>_xlfn.XLOOKUP(DNQ621,'User Stories'!DNL:DNL,'User Stories'!DNM:DNM)</f>
        <v>#N/A</v>
      </c>
      <c r="DNS621" s="55"/>
      <c r="DNU621" s="20" t="s">
        <v>3020</v>
      </c>
      <c r="DNV621" s="11" t="s">
        <v>5991</v>
      </c>
      <c r="DNW621" s="59" t="s">
        <v>6008</v>
      </c>
      <c r="DNX621" s="59" t="s">
        <v>5993</v>
      </c>
      <c r="DNY621" s="59" t="s">
        <v>2984</v>
      </c>
      <c r="DNZ621" s="59" t="s">
        <v>5994</v>
      </c>
      <c r="DOA621" s="59" t="s">
        <v>5995</v>
      </c>
      <c r="DOB621" s="59" t="s">
        <v>2528</v>
      </c>
      <c r="DOC621" s="59"/>
      <c r="DOD621" s="59" t="s">
        <v>2987</v>
      </c>
      <c r="DOE621" s="59" t="s">
        <v>2843</v>
      </c>
      <c r="DOF621" s="59" t="s">
        <v>5944</v>
      </c>
      <c r="DOG621" s="11" t="s">
        <v>1420</v>
      </c>
      <c r="DOH621" s="11" t="e">
        <f>_xlfn.XLOOKUP(DOG621,'User Stories'!DOB:DOB,'User Stories'!DOC:DOC)</f>
        <v>#N/A</v>
      </c>
      <c r="DOI621" s="55"/>
      <c r="DOK621" s="20" t="s">
        <v>3020</v>
      </c>
      <c r="DOL621" s="11" t="s">
        <v>5991</v>
      </c>
      <c r="DOM621" s="59" t="s">
        <v>6008</v>
      </c>
      <c r="DON621" s="59" t="s">
        <v>5993</v>
      </c>
      <c r="DOO621" s="59" t="s">
        <v>2984</v>
      </c>
      <c r="DOP621" s="59" t="s">
        <v>5994</v>
      </c>
      <c r="DOQ621" s="59" t="s">
        <v>5995</v>
      </c>
      <c r="DOR621" s="59" t="s">
        <v>2528</v>
      </c>
      <c r="DOS621" s="59"/>
      <c r="DOT621" s="59" t="s">
        <v>2987</v>
      </c>
      <c r="DOU621" s="59" t="s">
        <v>2843</v>
      </c>
      <c r="DOV621" s="59" t="s">
        <v>5944</v>
      </c>
      <c r="DOW621" s="11" t="s">
        <v>1420</v>
      </c>
      <c r="DOX621" s="11" t="e">
        <f>_xlfn.XLOOKUP(DOW621,'User Stories'!DOR:DOR,'User Stories'!DOS:DOS)</f>
        <v>#N/A</v>
      </c>
      <c r="DOY621" s="55"/>
      <c r="DPA621" s="20" t="s">
        <v>3020</v>
      </c>
      <c r="DPB621" s="11" t="s">
        <v>5991</v>
      </c>
      <c r="DPC621" s="59" t="s">
        <v>6008</v>
      </c>
      <c r="DPD621" s="59" t="s">
        <v>5993</v>
      </c>
      <c r="DPE621" s="59" t="s">
        <v>2984</v>
      </c>
      <c r="DPF621" s="59" t="s">
        <v>5994</v>
      </c>
      <c r="DPG621" s="59" t="s">
        <v>5995</v>
      </c>
      <c r="DPH621" s="59" t="s">
        <v>2528</v>
      </c>
      <c r="DPI621" s="59"/>
      <c r="DPJ621" s="59" t="s">
        <v>2987</v>
      </c>
      <c r="DPK621" s="59" t="s">
        <v>2843</v>
      </c>
      <c r="DPL621" s="59" t="s">
        <v>5944</v>
      </c>
      <c r="DPM621" s="11" t="s">
        <v>1420</v>
      </c>
      <c r="DPN621" s="11" t="e">
        <f>_xlfn.XLOOKUP(DPM621,'User Stories'!DPH:DPH,'User Stories'!DPI:DPI)</f>
        <v>#N/A</v>
      </c>
      <c r="DPO621" s="55"/>
      <c r="DPQ621" s="20" t="s">
        <v>3020</v>
      </c>
      <c r="DPR621" s="11" t="s">
        <v>5991</v>
      </c>
      <c r="DPS621" s="59" t="s">
        <v>6008</v>
      </c>
      <c r="DPT621" s="59" t="s">
        <v>5993</v>
      </c>
      <c r="DPU621" s="59" t="s">
        <v>2984</v>
      </c>
      <c r="DPV621" s="59" t="s">
        <v>5994</v>
      </c>
      <c r="DPW621" s="59" t="s">
        <v>5995</v>
      </c>
      <c r="DPX621" s="59" t="s">
        <v>2528</v>
      </c>
      <c r="DPY621" s="59"/>
      <c r="DPZ621" s="59" t="s">
        <v>2987</v>
      </c>
      <c r="DQA621" s="59" t="s">
        <v>2843</v>
      </c>
      <c r="DQB621" s="59" t="s">
        <v>5944</v>
      </c>
      <c r="DQC621" s="11" t="s">
        <v>1420</v>
      </c>
      <c r="DQD621" s="11" t="e">
        <f>_xlfn.XLOOKUP(DQC621,'User Stories'!DPX:DPX,'User Stories'!DPY:DPY)</f>
        <v>#N/A</v>
      </c>
      <c r="DQE621" s="55"/>
      <c r="DQG621" s="20" t="s">
        <v>3020</v>
      </c>
      <c r="DQH621" s="11" t="s">
        <v>5991</v>
      </c>
      <c r="DQI621" s="59" t="s">
        <v>6008</v>
      </c>
      <c r="DQJ621" s="59" t="s">
        <v>5993</v>
      </c>
      <c r="DQK621" s="59" t="s">
        <v>2984</v>
      </c>
      <c r="DQL621" s="59" t="s">
        <v>5994</v>
      </c>
      <c r="DQM621" s="59" t="s">
        <v>5995</v>
      </c>
      <c r="DQN621" s="59" t="s">
        <v>2528</v>
      </c>
      <c r="DQO621" s="59"/>
      <c r="DQP621" s="59" t="s">
        <v>2987</v>
      </c>
      <c r="DQQ621" s="59" t="s">
        <v>2843</v>
      </c>
      <c r="DQR621" s="59" t="s">
        <v>5944</v>
      </c>
      <c r="DQS621" s="11" t="s">
        <v>1420</v>
      </c>
      <c r="DQT621" s="11" t="e">
        <f>_xlfn.XLOOKUP(DQS621,'User Stories'!DQN:DQN,'User Stories'!DQO:DQO)</f>
        <v>#N/A</v>
      </c>
      <c r="DQU621" s="55"/>
      <c r="DQW621" s="20" t="s">
        <v>3020</v>
      </c>
      <c r="DQX621" s="11" t="s">
        <v>5991</v>
      </c>
      <c r="DQY621" s="59" t="s">
        <v>6008</v>
      </c>
      <c r="DQZ621" s="59" t="s">
        <v>5993</v>
      </c>
      <c r="DRA621" s="59" t="s">
        <v>2984</v>
      </c>
      <c r="DRB621" s="59" t="s">
        <v>5994</v>
      </c>
      <c r="DRC621" s="59" t="s">
        <v>5995</v>
      </c>
      <c r="DRD621" s="59" t="s">
        <v>2528</v>
      </c>
      <c r="DRE621" s="59"/>
      <c r="DRF621" s="59" t="s">
        <v>2987</v>
      </c>
      <c r="DRG621" s="59" t="s">
        <v>2843</v>
      </c>
      <c r="DRH621" s="59" t="s">
        <v>5944</v>
      </c>
      <c r="DRI621" s="11" t="s">
        <v>1420</v>
      </c>
      <c r="DRJ621" s="11" t="e">
        <f>_xlfn.XLOOKUP(DRI621,'User Stories'!DRD:DRD,'User Stories'!DRE:DRE)</f>
        <v>#N/A</v>
      </c>
      <c r="DRK621" s="55"/>
      <c r="DRM621" s="20" t="s">
        <v>3020</v>
      </c>
      <c r="DRN621" s="11" t="s">
        <v>5991</v>
      </c>
      <c r="DRO621" s="59" t="s">
        <v>6008</v>
      </c>
      <c r="DRP621" s="59" t="s">
        <v>5993</v>
      </c>
      <c r="DRQ621" s="59" t="s">
        <v>2984</v>
      </c>
      <c r="DRR621" s="59" t="s">
        <v>5994</v>
      </c>
      <c r="DRS621" s="59" t="s">
        <v>5995</v>
      </c>
      <c r="DRT621" s="59" t="s">
        <v>2528</v>
      </c>
      <c r="DRU621" s="59"/>
      <c r="DRV621" s="59" t="s">
        <v>2987</v>
      </c>
      <c r="DRW621" s="59" t="s">
        <v>2843</v>
      </c>
      <c r="DRX621" s="59" t="s">
        <v>5944</v>
      </c>
      <c r="DRY621" s="11" t="s">
        <v>1420</v>
      </c>
      <c r="DRZ621" s="11" t="e">
        <f>_xlfn.XLOOKUP(DRY621,'User Stories'!DRT:DRT,'User Stories'!DRU:DRU)</f>
        <v>#N/A</v>
      </c>
      <c r="DSA621" s="55"/>
      <c r="DSC621" s="20" t="s">
        <v>3020</v>
      </c>
      <c r="DSD621" s="11" t="s">
        <v>5991</v>
      </c>
      <c r="DSE621" s="59" t="s">
        <v>6008</v>
      </c>
      <c r="DSF621" s="59" t="s">
        <v>5993</v>
      </c>
      <c r="DSG621" s="59" t="s">
        <v>2984</v>
      </c>
      <c r="DSH621" s="59" t="s">
        <v>5994</v>
      </c>
      <c r="DSI621" s="59" t="s">
        <v>5995</v>
      </c>
      <c r="DSJ621" s="59" t="s">
        <v>2528</v>
      </c>
      <c r="DSK621" s="59"/>
      <c r="DSL621" s="59" t="s">
        <v>2987</v>
      </c>
      <c r="DSM621" s="59" t="s">
        <v>2843</v>
      </c>
      <c r="DSN621" s="59" t="s">
        <v>5944</v>
      </c>
      <c r="DSO621" s="11" t="s">
        <v>1420</v>
      </c>
      <c r="DSP621" s="11" t="e">
        <f>_xlfn.XLOOKUP(DSO621,'User Stories'!DSJ:DSJ,'User Stories'!DSK:DSK)</f>
        <v>#N/A</v>
      </c>
      <c r="DSQ621" s="55"/>
      <c r="DSS621" s="20" t="s">
        <v>3020</v>
      </c>
      <c r="DST621" s="11" t="s">
        <v>5991</v>
      </c>
      <c r="DSU621" s="59" t="s">
        <v>6008</v>
      </c>
      <c r="DSV621" s="59" t="s">
        <v>5993</v>
      </c>
      <c r="DSW621" s="59" t="s">
        <v>2984</v>
      </c>
      <c r="DSX621" s="59" t="s">
        <v>5994</v>
      </c>
      <c r="DSY621" s="59" t="s">
        <v>5995</v>
      </c>
      <c r="DSZ621" s="59" t="s">
        <v>2528</v>
      </c>
      <c r="DTA621" s="59"/>
      <c r="DTB621" s="59" t="s">
        <v>2987</v>
      </c>
      <c r="DTC621" s="59" t="s">
        <v>2843</v>
      </c>
      <c r="DTD621" s="59" t="s">
        <v>5944</v>
      </c>
      <c r="DTE621" s="11" t="s">
        <v>1420</v>
      </c>
      <c r="DTF621" s="11" t="e">
        <f>_xlfn.XLOOKUP(DTE621,'User Stories'!DSZ:DSZ,'User Stories'!DTA:DTA)</f>
        <v>#N/A</v>
      </c>
      <c r="DTG621" s="55"/>
      <c r="DTI621" s="20" t="s">
        <v>3020</v>
      </c>
      <c r="DTJ621" s="11" t="s">
        <v>5991</v>
      </c>
      <c r="DTK621" s="59" t="s">
        <v>6008</v>
      </c>
      <c r="DTL621" s="59" t="s">
        <v>5993</v>
      </c>
      <c r="DTM621" s="59" t="s">
        <v>2984</v>
      </c>
      <c r="DTN621" s="59" t="s">
        <v>5994</v>
      </c>
      <c r="DTO621" s="59" t="s">
        <v>5995</v>
      </c>
      <c r="DTP621" s="59" t="s">
        <v>2528</v>
      </c>
      <c r="DTQ621" s="59"/>
      <c r="DTR621" s="59" t="s">
        <v>2987</v>
      </c>
      <c r="DTS621" s="59" t="s">
        <v>2843</v>
      </c>
      <c r="DTT621" s="59" t="s">
        <v>5944</v>
      </c>
      <c r="DTU621" s="11" t="s">
        <v>1420</v>
      </c>
      <c r="DTV621" s="11" t="e">
        <f>_xlfn.XLOOKUP(DTU621,'User Stories'!DTP:DTP,'User Stories'!DTQ:DTQ)</f>
        <v>#N/A</v>
      </c>
      <c r="DTW621" s="55"/>
      <c r="DTY621" s="20" t="s">
        <v>3020</v>
      </c>
      <c r="DTZ621" s="11" t="s">
        <v>5991</v>
      </c>
      <c r="DUA621" s="59" t="s">
        <v>6008</v>
      </c>
      <c r="DUB621" s="59" t="s">
        <v>5993</v>
      </c>
      <c r="DUC621" s="59" t="s">
        <v>2984</v>
      </c>
      <c r="DUD621" s="59" t="s">
        <v>5994</v>
      </c>
      <c r="DUE621" s="59" t="s">
        <v>5995</v>
      </c>
      <c r="DUF621" s="59" t="s">
        <v>2528</v>
      </c>
      <c r="DUG621" s="59"/>
      <c r="DUH621" s="59" t="s">
        <v>2987</v>
      </c>
      <c r="DUI621" s="59" t="s">
        <v>2843</v>
      </c>
      <c r="DUJ621" s="59" t="s">
        <v>5944</v>
      </c>
      <c r="DUK621" s="11" t="s">
        <v>1420</v>
      </c>
      <c r="DUL621" s="11" t="e">
        <f>_xlfn.XLOOKUP(DUK621,'User Stories'!DUF:DUF,'User Stories'!DUG:DUG)</f>
        <v>#N/A</v>
      </c>
      <c r="DUM621" s="55"/>
      <c r="DUO621" s="20" t="s">
        <v>3020</v>
      </c>
      <c r="DUP621" s="11" t="s">
        <v>5991</v>
      </c>
      <c r="DUQ621" s="59" t="s">
        <v>6008</v>
      </c>
      <c r="DUR621" s="59" t="s">
        <v>5993</v>
      </c>
      <c r="DUS621" s="59" t="s">
        <v>2984</v>
      </c>
      <c r="DUT621" s="59" t="s">
        <v>5994</v>
      </c>
      <c r="DUU621" s="59" t="s">
        <v>5995</v>
      </c>
      <c r="DUV621" s="59" t="s">
        <v>2528</v>
      </c>
      <c r="DUW621" s="59"/>
      <c r="DUX621" s="59" t="s">
        <v>2987</v>
      </c>
      <c r="DUY621" s="59" t="s">
        <v>2843</v>
      </c>
      <c r="DUZ621" s="59" t="s">
        <v>5944</v>
      </c>
      <c r="DVA621" s="11" t="s">
        <v>1420</v>
      </c>
      <c r="DVB621" s="11" t="e">
        <f>_xlfn.XLOOKUP(DVA621,'User Stories'!DUV:DUV,'User Stories'!DUW:DUW)</f>
        <v>#N/A</v>
      </c>
      <c r="DVC621" s="55"/>
      <c r="DVE621" s="20" t="s">
        <v>3020</v>
      </c>
      <c r="DVF621" s="11" t="s">
        <v>5991</v>
      </c>
      <c r="DVG621" s="59" t="s">
        <v>6008</v>
      </c>
      <c r="DVH621" s="59" t="s">
        <v>5993</v>
      </c>
      <c r="DVI621" s="59" t="s">
        <v>2984</v>
      </c>
      <c r="DVJ621" s="59" t="s">
        <v>5994</v>
      </c>
      <c r="DVK621" s="59" t="s">
        <v>5995</v>
      </c>
      <c r="DVL621" s="59" t="s">
        <v>2528</v>
      </c>
      <c r="DVM621" s="59"/>
      <c r="DVN621" s="59" t="s">
        <v>2987</v>
      </c>
      <c r="DVO621" s="59" t="s">
        <v>2843</v>
      </c>
      <c r="DVP621" s="59" t="s">
        <v>5944</v>
      </c>
      <c r="DVQ621" s="11" t="s">
        <v>1420</v>
      </c>
      <c r="DVR621" s="11" t="e">
        <f>_xlfn.XLOOKUP(DVQ621,'User Stories'!DVL:DVL,'User Stories'!DVM:DVM)</f>
        <v>#N/A</v>
      </c>
      <c r="DVS621" s="55"/>
      <c r="DVU621" s="20" t="s">
        <v>3020</v>
      </c>
      <c r="DVV621" s="11" t="s">
        <v>5991</v>
      </c>
      <c r="DVW621" s="59" t="s">
        <v>6008</v>
      </c>
      <c r="DVX621" s="59" t="s">
        <v>5993</v>
      </c>
      <c r="DVY621" s="59" t="s">
        <v>2984</v>
      </c>
      <c r="DVZ621" s="59" t="s">
        <v>5994</v>
      </c>
      <c r="DWA621" s="59" t="s">
        <v>5995</v>
      </c>
      <c r="DWB621" s="59" t="s">
        <v>2528</v>
      </c>
      <c r="DWC621" s="59"/>
      <c r="DWD621" s="59" t="s">
        <v>2987</v>
      </c>
      <c r="DWE621" s="59" t="s">
        <v>2843</v>
      </c>
      <c r="DWF621" s="59" t="s">
        <v>5944</v>
      </c>
      <c r="DWG621" s="11" t="s">
        <v>1420</v>
      </c>
      <c r="DWH621" s="11" t="e">
        <f>_xlfn.XLOOKUP(DWG621,'User Stories'!DWB:DWB,'User Stories'!DWC:DWC)</f>
        <v>#N/A</v>
      </c>
      <c r="DWI621" s="55"/>
      <c r="DWK621" s="20" t="s">
        <v>3020</v>
      </c>
      <c r="DWL621" s="11" t="s">
        <v>5991</v>
      </c>
      <c r="DWM621" s="59" t="s">
        <v>6008</v>
      </c>
      <c r="DWN621" s="59" t="s">
        <v>5993</v>
      </c>
      <c r="DWO621" s="59" t="s">
        <v>2984</v>
      </c>
      <c r="DWP621" s="59" t="s">
        <v>5994</v>
      </c>
      <c r="DWQ621" s="59" t="s">
        <v>5995</v>
      </c>
      <c r="DWR621" s="59" t="s">
        <v>2528</v>
      </c>
      <c r="DWS621" s="59"/>
      <c r="DWT621" s="59" t="s">
        <v>2987</v>
      </c>
      <c r="DWU621" s="59" t="s">
        <v>2843</v>
      </c>
      <c r="DWV621" s="59" t="s">
        <v>5944</v>
      </c>
      <c r="DWW621" s="11" t="s">
        <v>1420</v>
      </c>
      <c r="DWX621" s="11" t="e">
        <f>_xlfn.XLOOKUP(DWW621,'User Stories'!DWR:DWR,'User Stories'!DWS:DWS)</f>
        <v>#N/A</v>
      </c>
      <c r="DWY621" s="55"/>
      <c r="DXA621" s="20" t="s">
        <v>3020</v>
      </c>
      <c r="DXB621" s="11" t="s">
        <v>5991</v>
      </c>
      <c r="DXC621" s="59" t="s">
        <v>6008</v>
      </c>
      <c r="DXD621" s="59" t="s">
        <v>5993</v>
      </c>
      <c r="DXE621" s="59" t="s">
        <v>2984</v>
      </c>
      <c r="DXF621" s="59" t="s">
        <v>5994</v>
      </c>
      <c r="DXG621" s="59" t="s">
        <v>5995</v>
      </c>
      <c r="DXH621" s="59" t="s">
        <v>2528</v>
      </c>
      <c r="DXI621" s="59"/>
      <c r="DXJ621" s="59" t="s">
        <v>2987</v>
      </c>
      <c r="DXK621" s="59" t="s">
        <v>2843</v>
      </c>
      <c r="DXL621" s="59" t="s">
        <v>5944</v>
      </c>
      <c r="DXM621" s="11" t="s">
        <v>1420</v>
      </c>
      <c r="DXN621" s="11" t="e">
        <f>_xlfn.XLOOKUP(DXM621,'User Stories'!DXH:DXH,'User Stories'!DXI:DXI)</f>
        <v>#N/A</v>
      </c>
      <c r="DXO621" s="55"/>
      <c r="DXQ621" s="20" t="s">
        <v>3020</v>
      </c>
      <c r="DXR621" s="11" t="s">
        <v>5991</v>
      </c>
      <c r="DXS621" s="59" t="s">
        <v>6008</v>
      </c>
      <c r="DXT621" s="59" t="s">
        <v>5993</v>
      </c>
      <c r="DXU621" s="59" t="s">
        <v>2984</v>
      </c>
      <c r="DXV621" s="59" t="s">
        <v>5994</v>
      </c>
      <c r="DXW621" s="59" t="s">
        <v>5995</v>
      </c>
      <c r="DXX621" s="59" t="s">
        <v>2528</v>
      </c>
      <c r="DXY621" s="59"/>
      <c r="DXZ621" s="59" t="s">
        <v>2987</v>
      </c>
      <c r="DYA621" s="59" t="s">
        <v>2843</v>
      </c>
      <c r="DYB621" s="59" t="s">
        <v>5944</v>
      </c>
      <c r="DYC621" s="11" t="s">
        <v>1420</v>
      </c>
      <c r="DYD621" s="11" t="e">
        <f>_xlfn.XLOOKUP(DYC621,'User Stories'!DXX:DXX,'User Stories'!DXY:DXY)</f>
        <v>#N/A</v>
      </c>
      <c r="DYE621" s="55"/>
      <c r="DYG621" s="20" t="s">
        <v>3020</v>
      </c>
      <c r="DYH621" s="11" t="s">
        <v>5991</v>
      </c>
      <c r="DYI621" s="59" t="s">
        <v>6008</v>
      </c>
      <c r="DYJ621" s="59" t="s">
        <v>5993</v>
      </c>
      <c r="DYK621" s="59" t="s">
        <v>2984</v>
      </c>
      <c r="DYL621" s="59" t="s">
        <v>5994</v>
      </c>
      <c r="DYM621" s="59" t="s">
        <v>5995</v>
      </c>
      <c r="DYN621" s="59" t="s">
        <v>2528</v>
      </c>
      <c r="DYO621" s="59"/>
      <c r="DYP621" s="59" t="s">
        <v>2987</v>
      </c>
      <c r="DYQ621" s="59" t="s">
        <v>2843</v>
      </c>
      <c r="DYR621" s="59" t="s">
        <v>5944</v>
      </c>
      <c r="DYS621" s="11" t="s">
        <v>1420</v>
      </c>
      <c r="DYT621" s="11" t="e">
        <f>_xlfn.XLOOKUP(DYS621,'User Stories'!DYN:DYN,'User Stories'!DYO:DYO)</f>
        <v>#N/A</v>
      </c>
      <c r="DYU621" s="55"/>
      <c r="DYW621" s="20" t="s">
        <v>3020</v>
      </c>
      <c r="DYX621" s="11" t="s">
        <v>5991</v>
      </c>
      <c r="DYY621" s="59" t="s">
        <v>6008</v>
      </c>
      <c r="DYZ621" s="59" t="s">
        <v>5993</v>
      </c>
      <c r="DZA621" s="59" t="s">
        <v>2984</v>
      </c>
      <c r="DZB621" s="59" t="s">
        <v>5994</v>
      </c>
      <c r="DZC621" s="59" t="s">
        <v>5995</v>
      </c>
      <c r="DZD621" s="59" t="s">
        <v>2528</v>
      </c>
      <c r="DZE621" s="59"/>
      <c r="DZF621" s="59" t="s">
        <v>2987</v>
      </c>
      <c r="DZG621" s="59" t="s">
        <v>2843</v>
      </c>
      <c r="DZH621" s="59" t="s">
        <v>5944</v>
      </c>
      <c r="DZI621" s="11" t="s">
        <v>1420</v>
      </c>
      <c r="DZJ621" s="11" t="e">
        <f>_xlfn.XLOOKUP(DZI621,'User Stories'!DZD:DZD,'User Stories'!DZE:DZE)</f>
        <v>#N/A</v>
      </c>
      <c r="DZK621" s="55"/>
      <c r="DZM621" s="20" t="s">
        <v>3020</v>
      </c>
      <c r="DZN621" s="11" t="s">
        <v>5991</v>
      </c>
      <c r="DZO621" s="59" t="s">
        <v>6008</v>
      </c>
      <c r="DZP621" s="59" t="s">
        <v>5993</v>
      </c>
      <c r="DZQ621" s="59" t="s">
        <v>2984</v>
      </c>
      <c r="DZR621" s="59" t="s">
        <v>5994</v>
      </c>
      <c r="DZS621" s="59" t="s">
        <v>5995</v>
      </c>
      <c r="DZT621" s="59" t="s">
        <v>2528</v>
      </c>
      <c r="DZU621" s="59"/>
      <c r="DZV621" s="59" t="s">
        <v>2987</v>
      </c>
      <c r="DZW621" s="59" t="s">
        <v>2843</v>
      </c>
      <c r="DZX621" s="59" t="s">
        <v>5944</v>
      </c>
      <c r="DZY621" s="11" t="s">
        <v>1420</v>
      </c>
      <c r="DZZ621" s="11" t="e">
        <f>_xlfn.XLOOKUP(DZY621,'User Stories'!DZT:DZT,'User Stories'!DZU:DZU)</f>
        <v>#N/A</v>
      </c>
      <c r="EAA621" s="55"/>
      <c r="EAC621" s="20" t="s">
        <v>3020</v>
      </c>
      <c r="EAD621" s="11" t="s">
        <v>5991</v>
      </c>
      <c r="EAE621" s="59" t="s">
        <v>6008</v>
      </c>
      <c r="EAF621" s="59" t="s">
        <v>5993</v>
      </c>
      <c r="EAG621" s="59" t="s">
        <v>2984</v>
      </c>
      <c r="EAH621" s="59" t="s">
        <v>5994</v>
      </c>
      <c r="EAI621" s="59" t="s">
        <v>5995</v>
      </c>
      <c r="EAJ621" s="59" t="s">
        <v>2528</v>
      </c>
      <c r="EAK621" s="59"/>
      <c r="EAL621" s="59" t="s">
        <v>2987</v>
      </c>
      <c r="EAM621" s="59" t="s">
        <v>2843</v>
      </c>
      <c r="EAN621" s="59" t="s">
        <v>5944</v>
      </c>
      <c r="EAO621" s="11" t="s">
        <v>1420</v>
      </c>
      <c r="EAP621" s="11" t="e">
        <f>_xlfn.XLOOKUP(EAO621,'User Stories'!EAJ:EAJ,'User Stories'!EAK:EAK)</f>
        <v>#N/A</v>
      </c>
      <c r="EAQ621" s="55"/>
      <c r="EAS621" s="20" t="s">
        <v>3020</v>
      </c>
      <c r="EAT621" s="11" t="s">
        <v>5991</v>
      </c>
      <c r="EAU621" s="59" t="s">
        <v>6008</v>
      </c>
      <c r="EAV621" s="59" t="s">
        <v>5993</v>
      </c>
      <c r="EAW621" s="59" t="s">
        <v>2984</v>
      </c>
      <c r="EAX621" s="59" t="s">
        <v>5994</v>
      </c>
      <c r="EAY621" s="59" t="s">
        <v>5995</v>
      </c>
      <c r="EAZ621" s="59" t="s">
        <v>2528</v>
      </c>
      <c r="EBA621" s="59"/>
      <c r="EBB621" s="59" t="s">
        <v>2987</v>
      </c>
      <c r="EBC621" s="59" t="s">
        <v>2843</v>
      </c>
      <c r="EBD621" s="59" t="s">
        <v>5944</v>
      </c>
      <c r="EBE621" s="11" t="s">
        <v>1420</v>
      </c>
      <c r="EBF621" s="11" t="e">
        <f>_xlfn.XLOOKUP(EBE621,'User Stories'!EAZ:EAZ,'User Stories'!EBA:EBA)</f>
        <v>#N/A</v>
      </c>
      <c r="EBG621" s="55"/>
      <c r="EBI621" s="20" t="s">
        <v>3020</v>
      </c>
      <c r="EBJ621" s="11" t="s">
        <v>5991</v>
      </c>
      <c r="EBK621" s="59" t="s">
        <v>6008</v>
      </c>
      <c r="EBL621" s="59" t="s">
        <v>5993</v>
      </c>
      <c r="EBM621" s="59" t="s">
        <v>2984</v>
      </c>
      <c r="EBN621" s="59" t="s">
        <v>5994</v>
      </c>
      <c r="EBO621" s="59" t="s">
        <v>5995</v>
      </c>
      <c r="EBP621" s="59" t="s">
        <v>2528</v>
      </c>
      <c r="EBQ621" s="59"/>
      <c r="EBR621" s="59" t="s">
        <v>2987</v>
      </c>
      <c r="EBS621" s="59" t="s">
        <v>2843</v>
      </c>
      <c r="EBT621" s="59" t="s">
        <v>5944</v>
      </c>
      <c r="EBU621" s="11" t="s">
        <v>1420</v>
      </c>
      <c r="EBV621" s="11" t="e">
        <f>_xlfn.XLOOKUP(EBU621,'User Stories'!EBP:EBP,'User Stories'!EBQ:EBQ)</f>
        <v>#N/A</v>
      </c>
      <c r="EBW621" s="55"/>
      <c r="EBY621" s="20" t="s">
        <v>3020</v>
      </c>
      <c r="EBZ621" s="11" t="s">
        <v>5991</v>
      </c>
      <c r="ECA621" s="59" t="s">
        <v>6008</v>
      </c>
      <c r="ECB621" s="59" t="s">
        <v>5993</v>
      </c>
      <c r="ECC621" s="59" t="s">
        <v>2984</v>
      </c>
      <c r="ECD621" s="59" t="s">
        <v>5994</v>
      </c>
      <c r="ECE621" s="59" t="s">
        <v>5995</v>
      </c>
      <c r="ECF621" s="59" t="s">
        <v>2528</v>
      </c>
      <c r="ECG621" s="59"/>
      <c r="ECH621" s="59" t="s">
        <v>2987</v>
      </c>
      <c r="ECI621" s="59" t="s">
        <v>2843</v>
      </c>
      <c r="ECJ621" s="59" t="s">
        <v>5944</v>
      </c>
      <c r="ECK621" s="11" t="s">
        <v>1420</v>
      </c>
      <c r="ECL621" s="11" t="e">
        <f>_xlfn.XLOOKUP(ECK621,'User Stories'!ECF:ECF,'User Stories'!ECG:ECG)</f>
        <v>#N/A</v>
      </c>
      <c r="ECM621" s="55"/>
      <c r="ECO621" s="20" t="s">
        <v>3020</v>
      </c>
      <c r="ECP621" s="11" t="s">
        <v>5991</v>
      </c>
      <c r="ECQ621" s="59" t="s">
        <v>6008</v>
      </c>
      <c r="ECR621" s="59" t="s">
        <v>5993</v>
      </c>
      <c r="ECS621" s="59" t="s">
        <v>2984</v>
      </c>
      <c r="ECT621" s="59" t="s">
        <v>5994</v>
      </c>
      <c r="ECU621" s="59" t="s">
        <v>5995</v>
      </c>
      <c r="ECV621" s="59" t="s">
        <v>2528</v>
      </c>
      <c r="ECW621" s="59"/>
      <c r="ECX621" s="59" t="s">
        <v>2987</v>
      </c>
      <c r="ECY621" s="59" t="s">
        <v>2843</v>
      </c>
      <c r="ECZ621" s="59" t="s">
        <v>5944</v>
      </c>
      <c r="EDA621" s="11" t="s">
        <v>1420</v>
      </c>
      <c r="EDB621" s="11" t="e">
        <f>_xlfn.XLOOKUP(EDA621,'User Stories'!ECV:ECV,'User Stories'!ECW:ECW)</f>
        <v>#N/A</v>
      </c>
      <c r="EDC621" s="55"/>
      <c r="EDE621" s="20" t="s">
        <v>3020</v>
      </c>
      <c r="EDF621" s="11" t="s">
        <v>5991</v>
      </c>
      <c r="EDG621" s="59" t="s">
        <v>6008</v>
      </c>
      <c r="EDH621" s="59" t="s">
        <v>5993</v>
      </c>
      <c r="EDI621" s="59" t="s">
        <v>2984</v>
      </c>
      <c r="EDJ621" s="59" t="s">
        <v>5994</v>
      </c>
      <c r="EDK621" s="59" t="s">
        <v>5995</v>
      </c>
      <c r="EDL621" s="59" t="s">
        <v>2528</v>
      </c>
      <c r="EDM621" s="59"/>
      <c r="EDN621" s="59" t="s">
        <v>2987</v>
      </c>
      <c r="EDO621" s="59" t="s">
        <v>2843</v>
      </c>
      <c r="EDP621" s="59" t="s">
        <v>5944</v>
      </c>
      <c r="EDQ621" s="11" t="s">
        <v>1420</v>
      </c>
      <c r="EDR621" s="11" t="e">
        <f>_xlfn.XLOOKUP(EDQ621,'User Stories'!EDL:EDL,'User Stories'!EDM:EDM)</f>
        <v>#N/A</v>
      </c>
      <c r="EDS621" s="55"/>
      <c r="EDU621" s="20" t="s">
        <v>3020</v>
      </c>
      <c r="EDV621" s="11" t="s">
        <v>5991</v>
      </c>
      <c r="EDW621" s="59" t="s">
        <v>6008</v>
      </c>
      <c r="EDX621" s="59" t="s">
        <v>5993</v>
      </c>
      <c r="EDY621" s="59" t="s">
        <v>2984</v>
      </c>
      <c r="EDZ621" s="59" t="s">
        <v>5994</v>
      </c>
      <c r="EEA621" s="59" t="s">
        <v>5995</v>
      </c>
      <c r="EEB621" s="59" t="s">
        <v>2528</v>
      </c>
      <c r="EEC621" s="59"/>
      <c r="EED621" s="59" t="s">
        <v>2987</v>
      </c>
      <c r="EEE621" s="59" t="s">
        <v>2843</v>
      </c>
      <c r="EEF621" s="59" t="s">
        <v>5944</v>
      </c>
      <c r="EEG621" s="11" t="s">
        <v>1420</v>
      </c>
      <c r="EEH621" s="11" t="e">
        <f>_xlfn.XLOOKUP(EEG621,'User Stories'!EEB:EEB,'User Stories'!EEC:EEC)</f>
        <v>#N/A</v>
      </c>
      <c r="EEI621" s="55"/>
      <c r="EEK621" s="20" t="s">
        <v>3020</v>
      </c>
      <c r="EEL621" s="11" t="s">
        <v>5991</v>
      </c>
      <c r="EEM621" s="59" t="s">
        <v>6008</v>
      </c>
      <c r="EEN621" s="59" t="s">
        <v>5993</v>
      </c>
      <c r="EEO621" s="59" t="s">
        <v>2984</v>
      </c>
      <c r="EEP621" s="59" t="s">
        <v>5994</v>
      </c>
      <c r="EEQ621" s="59" t="s">
        <v>5995</v>
      </c>
      <c r="EER621" s="59" t="s">
        <v>2528</v>
      </c>
      <c r="EES621" s="59"/>
      <c r="EET621" s="59" t="s">
        <v>2987</v>
      </c>
      <c r="EEU621" s="59" t="s">
        <v>2843</v>
      </c>
      <c r="EEV621" s="59" t="s">
        <v>5944</v>
      </c>
      <c r="EEW621" s="11" t="s">
        <v>1420</v>
      </c>
      <c r="EEX621" s="11" t="e">
        <f>_xlfn.XLOOKUP(EEW621,'User Stories'!EER:EER,'User Stories'!EES:EES)</f>
        <v>#N/A</v>
      </c>
      <c r="EEY621" s="55"/>
      <c r="EFA621" s="20" t="s">
        <v>3020</v>
      </c>
      <c r="EFB621" s="11" t="s">
        <v>5991</v>
      </c>
      <c r="EFC621" s="59" t="s">
        <v>6008</v>
      </c>
      <c r="EFD621" s="59" t="s">
        <v>5993</v>
      </c>
      <c r="EFE621" s="59" t="s">
        <v>2984</v>
      </c>
      <c r="EFF621" s="59" t="s">
        <v>5994</v>
      </c>
      <c r="EFG621" s="59" t="s">
        <v>5995</v>
      </c>
      <c r="EFH621" s="59" t="s">
        <v>2528</v>
      </c>
      <c r="EFI621" s="59"/>
      <c r="EFJ621" s="59" t="s">
        <v>2987</v>
      </c>
      <c r="EFK621" s="59" t="s">
        <v>2843</v>
      </c>
      <c r="EFL621" s="59" t="s">
        <v>5944</v>
      </c>
      <c r="EFM621" s="11" t="s">
        <v>1420</v>
      </c>
      <c r="EFN621" s="11" t="e">
        <f>_xlfn.XLOOKUP(EFM621,'User Stories'!EFH:EFH,'User Stories'!EFI:EFI)</f>
        <v>#N/A</v>
      </c>
      <c r="EFO621" s="55"/>
      <c r="EFQ621" s="20" t="s">
        <v>3020</v>
      </c>
      <c r="EFR621" s="11" t="s">
        <v>5991</v>
      </c>
      <c r="EFS621" s="59" t="s">
        <v>6008</v>
      </c>
      <c r="EFT621" s="59" t="s">
        <v>5993</v>
      </c>
      <c r="EFU621" s="59" t="s">
        <v>2984</v>
      </c>
      <c r="EFV621" s="59" t="s">
        <v>5994</v>
      </c>
      <c r="EFW621" s="59" t="s">
        <v>5995</v>
      </c>
      <c r="EFX621" s="59" t="s">
        <v>2528</v>
      </c>
      <c r="EFY621" s="59"/>
      <c r="EFZ621" s="59" t="s">
        <v>2987</v>
      </c>
      <c r="EGA621" s="59" t="s">
        <v>2843</v>
      </c>
      <c r="EGB621" s="59" t="s">
        <v>5944</v>
      </c>
      <c r="EGC621" s="11" t="s">
        <v>1420</v>
      </c>
      <c r="EGD621" s="11" t="e">
        <f>_xlfn.XLOOKUP(EGC621,'User Stories'!EFX:EFX,'User Stories'!EFY:EFY)</f>
        <v>#N/A</v>
      </c>
      <c r="EGE621" s="55"/>
      <c r="EGG621" s="20" t="s">
        <v>3020</v>
      </c>
      <c r="EGH621" s="11" t="s">
        <v>5991</v>
      </c>
      <c r="EGI621" s="59" t="s">
        <v>6008</v>
      </c>
      <c r="EGJ621" s="59" t="s">
        <v>5993</v>
      </c>
      <c r="EGK621" s="59" t="s">
        <v>2984</v>
      </c>
      <c r="EGL621" s="59" t="s">
        <v>5994</v>
      </c>
      <c r="EGM621" s="59" t="s">
        <v>5995</v>
      </c>
      <c r="EGN621" s="59" t="s">
        <v>2528</v>
      </c>
      <c r="EGO621" s="59"/>
      <c r="EGP621" s="59" t="s">
        <v>2987</v>
      </c>
      <c r="EGQ621" s="59" t="s">
        <v>2843</v>
      </c>
      <c r="EGR621" s="59" t="s">
        <v>5944</v>
      </c>
      <c r="EGS621" s="11" t="s">
        <v>1420</v>
      </c>
      <c r="EGT621" s="11" t="e">
        <f>_xlfn.XLOOKUP(EGS621,'User Stories'!EGN:EGN,'User Stories'!EGO:EGO)</f>
        <v>#N/A</v>
      </c>
      <c r="EGU621" s="55"/>
      <c r="EGW621" s="20" t="s">
        <v>3020</v>
      </c>
      <c r="EGX621" s="11" t="s">
        <v>5991</v>
      </c>
      <c r="EGY621" s="59" t="s">
        <v>6008</v>
      </c>
      <c r="EGZ621" s="59" t="s">
        <v>5993</v>
      </c>
      <c r="EHA621" s="59" t="s">
        <v>2984</v>
      </c>
      <c r="EHB621" s="59" t="s">
        <v>5994</v>
      </c>
      <c r="EHC621" s="59" t="s">
        <v>5995</v>
      </c>
      <c r="EHD621" s="59" t="s">
        <v>2528</v>
      </c>
      <c r="EHE621" s="59"/>
      <c r="EHF621" s="59" t="s">
        <v>2987</v>
      </c>
      <c r="EHG621" s="59" t="s">
        <v>2843</v>
      </c>
      <c r="EHH621" s="59" t="s">
        <v>5944</v>
      </c>
      <c r="EHI621" s="11" t="s">
        <v>1420</v>
      </c>
      <c r="EHJ621" s="11" t="e">
        <f>_xlfn.XLOOKUP(EHI621,'User Stories'!EHD:EHD,'User Stories'!EHE:EHE)</f>
        <v>#N/A</v>
      </c>
      <c r="EHK621" s="55"/>
      <c r="EHM621" s="20" t="s">
        <v>3020</v>
      </c>
      <c r="EHN621" s="11" t="s">
        <v>5991</v>
      </c>
      <c r="EHO621" s="59" t="s">
        <v>6008</v>
      </c>
      <c r="EHP621" s="59" t="s">
        <v>5993</v>
      </c>
      <c r="EHQ621" s="59" t="s">
        <v>2984</v>
      </c>
      <c r="EHR621" s="59" t="s">
        <v>5994</v>
      </c>
      <c r="EHS621" s="59" t="s">
        <v>5995</v>
      </c>
      <c r="EHT621" s="59" t="s">
        <v>2528</v>
      </c>
      <c r="EHU621" s="59"/>
      <c r="EHV621" s="59" t="s">
        <v>2987</v>
      </c>
      <c r="EHW621" s="59" t="s">
        <v>2843</v>
      </c>
      <c r="EHX621" s="59" t="s">
        <v>5944</v>
      </c>
      <c r="EHY621" s="11" t="s">
        <v>1420</v>
      </c>
      <c r="EHZ621" s="11" t="e">
        <f>_xlfn.XLOOKUP(EHY621,'User Stories'!EHT:EHT,'User Stories'!EHU:EHU)</f>
        <v>#N/A</v>
      </c>
      <c r="EIA621" s="55"/>
      <c r="EIC621" s="20" t="s">
        <v>3020</v>
      </c>
      <c r="EID621" s="11" t="s">
        <v>5991</v>
      </c>
      <c r="EIE621" s="59" t="s">
        <v>6008</v>
      </c>
      <c r="EIF621" s="59" t="s">
        <v>5993</v>
      </c>
      <c r="EIG621" s="59" t="s">
        <v>2984</v>
      </c>
      <c r="EIH621" s="59" t="s">
        <v>5994</v>
      </c>
      <c r="EII621" s="59" t="s">
        <v>5995</v>
      </c>
      <c r="EIJ621" s="59" t="s">
        <v>2528</v>
      </c>
      <c r="EIK621" s="59"/>
      <c r="EIL621" s="59" t="s">
        <v>2987</v>
      </c>
      <c r="EIM621" s="59" t="s">
        <v>2843</v>
      </c>
      <c r="EIN621" s="59" t="s">
        <v>5944</v>
      </c>
      <c r="EIO621" s="11" t="s">
        <v>1420</v>
      </c>
      <c r="EIP621" s="11" t="e">
        <f>_xlfn.XLOOKUP(EIO621,'User Stories'!EIJ:EIJ,'User Stories'!EIK:EIK)</f>
        <v>#N/A</v>
      </c>
      <c r="EIQ621" s="55"/>
      <c r="EIS621" s="20" t="s">
        <v>3020</v>
      </c>
      <c r="EIT621" s="11" t="s">
        <v>5991</v>
      </c>
      <c r="EIU621" s="59" t="s">
        <v>6008</v>
      </c>
      <c r="EIV621" s="59" t="s">
        <v>5993</v>
      </c>
      <c r="EIW621" s="59" t="s">
        <v>2984</v>
      </c>
      <c r="EIX621" s="59" t="s">
        <v>5994</v>
      </c>
      <c r="EIY621" s="59" t="s">
        <v>5995</v>
      </c>
      <c r="EIZ621" s="59" t="s">
        <v>2528</v>
      </c>
      <c r="EJA621" s="59"/>
      <c r="EJB621" s="59" t="s">
        <v>2987</v>
      </c>
      <c r="EJC621" s="59" t="s">
        <v>2843</v>
      </c>
      <c r="EJD621" s="59" t="s">
        <v>5944</v>
      </c>
      <c r="EJE621" s="11" t="s">
        <v>1420</v>
      </c>
      <c r="EJF621" s="11" t="e">
        <f>_xlfn.XLOOKUP(EJE621,'User Stories'!EIZ:EIZ,'User Stories'!EJA:EJA)</f>
        <v>#N/A</v>
      </c>
      <c r="EJG621" s="55"/>
      <c r="EJI621" s="20" t="s">
        <v>3020</v>
      </c>
      <c r="EJJ621" s="11" t="s">
        <v>5991</v>
      </c>
      <c r="EJK621" s="59" t="s">
        <v>6008</v>
      </c>
      <c r="EJL621" s="59" t="s">
        <v>5993</v>
      </c>
      <c r="EJM621" s="59" t="s">
        <v>2984</v>
      </c>
      <c r="EJN621" s="59" t="s">
        <v>5994</v>
      </c>
      <c r="EJO621" s="59" t="s">
        <v>5995</v>
      </c>
      <c r="EJP621" s="59" t="s">
        <v>2528</v>
      </c>
      <c r="EJQ621" s="59"/>
      <c r="EJR621" s="59" t="s">
        <v>2987</v>
      </c>
      <c r="EJS621" s="59" t="s">
        <v>2843</v>
      </c>
      <c r="EJT621" s="59" t="s">
        <v>5944</v>
      </c>
      <c r="EJU621" s="11" t="s">
        <v>1420</v>
      </c>
      <c r="EJV621" s="11" t="e">
        <f>_xlfn.XLOOKUP(EJU621,'User Stories'!EJP:EJP,'User Stories'!EJQ:EJQ)</f>
        <v>#N/A</v>
      </c>
      <c r="EJW621" s="55"/>
      <c r="EJY621" s="20" t="s">
        <v>3020</v>
      </c>
      <c r="EJZ621" s="11" t="s">
        <v>5991</v>
      </c>
      <c r="EKA621" s="59" t="s">
        <v>6008</v>
      </c>
      <c r="EKB621" s="59" t="s">
        <v>5993</v>
      </c>
      <c r="EKC621" s="59" t="s">
        <v>2984</v>
      </c>
      <c r="EKD621" s="59" t="s">
        <v>5994</v>
      </c>
      <c r="EKE621" s="59" t="s">
        <v>5995</v>
      </c>
      <c r="EKF621" s="59" t="s">
        <v>2528</v>
      </c>
      <c r="EKG621" s="59"/>
      <c r="EKH621" s="59" t="s">
        <v>2987</v>
      </c>
      <c r="EKI621" s="59" t="s">
        <v>2843</v>
      </c>
      <c r="EKJ621" s="59" t="s">
        <v>5944</v>
      </c>
      <c r="EKK621" s="11" t="s">
        <v>1420</v>
      </c>
      <c r="EKL621" s="11" t="e">
        <f>_xlfn.XLOOKUP(EKK621,'User Stories'!EKF:EKF,'User Stories'!EKG:EKG)</f>
        <v>#N/A</v>
      </c>
      <c r="EKM621" s="55"/>
      <c r="EKO621" s="20" t="s">
        <v>3020</v>
      </c>
      <c r="EKP621" s="11" t="s">
        <v>5991</v>
      </c>
      <c r="EKQ621" s="59" t="s">
        <v>6008</v>
      </c>
      <c r="EKR621" s="59" t="s">
        <v>5993</v>
      </c>
      <c r="EKS621" s="59" t="s">
        <v>2984</v>
      </c>
      <c r="EKT621" s="59" t="s">
        <v>5994</v>
      </c>
      <c r="EKU621" s="59" t="s">
        <v>5995</v>
      </c>
      <c r="EKV621" s="59" t="s">
        <v>2528</v>
      </c>
      <c r="EKW621" s="59"/>
      <c r="EKX621" s="59" t="s">
        <v>2987</v>
      </c>
      <c r="EKY621" s="59" t="s">
        <v>2843</v>
      </c>
      <c r="EKZ621" s="59" t="s">
        <v>5944</v>
      </c>
      <c r="ELA621" s="11" t="s">
        <v>1420</v>
      </c>
      <c r="ELB621" s="11" t="e">
        <f>_xlfn.XLOOKUP(ELA621,'User Stories'!EKV:EKV,'User Stories'!EKW:EKW)</f>
        <v>#N/A</v>
      </c>
      <c r="ELC621" s="55"/>
      <c r="ELE621" s="20" t="s">
        <v>3020</v>
      </c>
      <c r="ELF621" s="11" t="s">
        <v>5991</v>
      </c>
      <c r="ELG621" s="59" t="s">
        <v>6008</v>
      </c>
      <c r="ELH621" s="59" t="s">
        <v>5993</v>
      </c>
      <c r="ELI621" s="59" t="s">
        <v>2984</v>
      </c>
      <c r="ELJ621" s="59" t="s">
        <v>5994</v>
      </c>
      <c r="ELK621" s="59" t="s">
        <v>5995</v>
      </c>
      <c r="ELL621" s="59" t="s">
        <v>2528</v>
      </c>
      <c r="ELM621" s="59"/>
      <c r="ELN621" s="59" t="s">
        <v>2987</v>
      </c>
      <c r="ELO621" s="59" t="s">
        <v>2843</v>
      </c>
      <c r="ELP621" s="59" t="s">
        <v>5944</v>
      </c>
      <c r="ELQ621" s="11" t="s">
        <v>1420</v>
      </c>
      <c r="ELR621" s="11" t="e">
        <f>_xlfn.XLOOKUP(ELQ621,'User Stories'!ELL:ELL,'User Stories'!ELM:ELM)</f>
        <v>#N/A</v>
      </c>
      <c r="ELS621" s="55"/>
      <c r="ELU621" s="20" t="s">
        <v>3020</v>
      </c>
      <c r="ELV621" s="11" t="s">
        <v>5991</v>
      </c>
      <c r="ELW621" s="59" t="s">
        <v>6008</v>
      </c>
      <c r="ELX621" s="59" t="s">
        <v>5993</v>
      </c>
      <c r="ELY621" s="59" t="s">
        <v>2984</v>
      </c>
      <c r="ELZ621" s="59" t="s">
        <v>5994</v>
      </c>
      <c r="EMA621" s="59" t="s">
        <v>5995</v>
      </c>
      <c r="EMB621" s="59" t="s">
        <v>2528</v>
      </c>
      <c r="EMC621" s="59"/>
      <c r="EMD621" s="59" t="s">
        <v>2987</v>
      </c>
      <c r="EME621" s="59" t="s">
        <v>2843</v>
      </c>
      <c r="EMF621" s="59" t="s">
        <v>5944</v>
      </c>
      <c r="EMG621" s="11" t="s">
        <v>1420</v>
      </c>
      <c r="EMH621" s="11" t="e">
        <f>_xlfn.XLOOKUP(EMG621,'User Stories'!EMB:EMB,'User Stories'!EMC:EMC)</f>
        <v>#N/A</v>
      </c>
      <c r="EMI621" s="55"/>
      <c r="EMK621" s="20" t="s">
        <v>3020</v>
      </c>
      <c r="EML621" s="11" t="s">
        <v>5991</v>
      </c>
      <c r="EMM621" s="59" t="s">
        <v>6008</v>
      </c>
      <c r="EMN621" s="59" t="s">
        <v>5993</v>
      </c>
      <c r="EMO621" s="59" t="s">
        <v>2984</v>
      </c>
      <c r="EMP621" s="59" t="s">
        <v>5994</v>
      </c>
      <c r="EMQ621" s="59" t="s">
        <v>5995</v>
      </c>
      <c r="EMR621" s="59" t="s">
        <v>2528</v>
      </c>
      <c r="EMS621" s="59"/>
      <c r="EMT621" s="59" t="s">
        <v>2987</v>
      </c>
      <c r="EMU621" s="59" t="s">
        <v>2843</v>
      </c>
      <c r="EMV621" s="59" t="s">
        <v>5944</v>
      </c>
      <c r="EMW621" s="11" t="s">
        <v>1420</v>
      </c>
      <c r="EMX621" s="11" t="e">
        <f>_xlfn.XLOOKUP(EMW621,'User Stories'!EMR:EMR,'User Stories'!EMS:EMS)</f>
        <v>#N/A</v>
      </c>
      <c r="EMY621" s="55"/>
      <c r="ENA621" s="20" t="s">
        <v>3020</v>
      </c>
      <c r="ENB621" s="11" t="s">
        <v>5991</v>
      </c>
      <c r="ENC621" s="59" t="s">
        <v>6008</v>
      </c>
      <c r="END621" s="59" t="s">
        <v>5993</v>
      </c>
      <c r="ENE621" s="59" t="s">
        <v>2984</v>
      </c>
      <c r="ENF621" s="59" t="s">
        <v>5994</v>
      </c>
      <c r="ENG621" s="59" t="s">
        <v>5995</v>
      </c>
      <c r="ENH621" s="59" t="s">
        <v>2528</v>
      </c>
      <c r="ENI621" s="59"/>
      <c r="ENJ621" s="59" t="s">
        <v>2987</v>
      </c>
      <c r="ENK621" s="59" t="s">
        <v>2843</v>
      </c>
      <c r="ENL621" s="59" t="s">
        <v>5944</v>
      </c>
      <c r="ENM621" s="11" t="s">
        <v>1420</v>
      </c>
      <c r="ENN621" s="11" t="e">
        <f>_xlfn.XLOOKUP(ENM621,'User Stories'!ENH:ENH,'User Stories'!ENI:ENI)</f>
        <v>#N/A</v>
      </c>
      <c r="ENO621" s="55"/>
      <c r="ENQ621" s="20" t="s">
        <v>3020</v>
      </c>
      <c r="ENR621" s="11" t="s">
        <v>5991</v>
      </c>
      <c r="ENS621" s="59" t="s">
        <v>6008</v>
      </c>
      <c r="ENT621" s="59" t="s">
        <v>5993</v>
      </c>
      <c r="ENU621" s="59" t="s">
        <v>2984</v>
      </c>
      <c r="ENV621" s="59" t="s">
        <v>5994</v>
      </c>
      <c r="ENW621" s="59" t="s">
        <v>5995</v>
      </c>
      <c r="ENX621" s="59" t="s">
        <v>2528</v>
      </c>
      <c r="ENY621" s="59"/>
      <c r="ENZ621" s="59" t="s">
        <v>2987</v>
      </c>
      <c r="EOA621" s="59" t="s">
        <v>2843</v>
      </c>
      <c r="EOB621" s="59" t="s">
        <v>5944</v>
      </c>
      <c r="EOC621" s="11" t="s">
        <v>1420</v>
      </c>
      <c r="EOD621" s="11" t="e">
        <f>_xlfn.XLOOKUP(EOC621,'User Stories'!ENX:ENX,'User Stories'!ENY:ENY)</f>
        <v>#N/A</v>
      </c>
      <c r="EOE621" s="55"/>
      <c r="EOG621" s="20" t="s">
        <v>3020</v>
      </c>
      <c r="EOH621" s="11" t="s">
        <v>5991</v>
      </c>
      <c r="EOI621" s="59" t="s">
        <v>6008</v>
      </c>
      <c r="EOJ621" s="59" t="s">
        <v>5993</v>
      </c>
      <c r="EOK621" s="59" t="s">
        <v>2984</v>
      </c>
      <c r="EOL621" s="59" t="s">
        <v>5994</v>
      </c>
      <c r="EOM621" s="59" t="s">
        <v>5995</v>
      </c>
      <c r="EON621" s="59" t="s">
        <v>2528</v>
      </c>
      <c r="EOO621" s="59"/>
      <c r="EOP621" s="59" t="s">
        <v>2987</v>
      </c>
      <c r="EOQ621" s="59" t="s">
        <v>2843</v>
      </c>
      <c r="EOR621" s="59" t="s">
        <v>5944</v>
      </c>
      <c r="EOS621" s="11" t="s">
        <v>1420</v>
      </c>
      <c r="EOT621" s="11" t="e">
        <f>_xlfn.XLOOKUP(EOS621,'User Stories'!EON:EON,'User Stories'!EOO:EOO)</f>
        <v>#N/A</v>
      </c>
      <c r="EOU621" s="55"/>
      <c r="EOW621" s="20" t="s">
        <v>3020</v>
      </c>
      <c r="EOX621" s="11" t="s">
        <v>5991</v>
      </c>
      <c r="EOY621" s="59" t="s">
        <v>6008</v>
      </c>
      <c r="EOZ621" s="59" t="s">
        <v>5993</v>
      </c>
      <c r="EPA621" s="59" t="s">
        <v>2984</v>
      </c>
      <c r="EPB621" s="59" t="s">
        <v>5994</v>
      </c>
      <c r="EPC621" s="59" t="s">
        <v>5995</v>
      </c>
      <c r="EPD621" s="59" t="s">
        <v>2528</v>
      </c>
      <c r="EPE621" s="59"/>
      <c r="EPF621" s="59" t="s">
        <v>2987</v>
      </c>
      <c r="EPG621" s="59" t="s">
        <v>2843</v>
      </c>
      <c r="EPH621" s="59" t="s">
        <v>5944</v>
      </c>
      <c r="EPI621" s="11" t="s">
        <v>1420</v>
      </c>
      <c r="EPJ621" s="11" t="e">
        <f>_xlfn.XLOOKUP(EPI621,'User Stories'!EPD:EPD,'User Stories'!EPE:EPE)</f>
        <v>#N/A</v>
      </c>
      <c r="EPK621" s="55"/>
      <c r="EPM621" s="20" t="s">
        <v>3020</v>
      </c>
      <c r="EPN621" s="11" t="s">
        <v>5991</v>
      </c>
      <c r="EPO621" s="59" t="s">
        <v>6008</v>
      </c>
      <c r="EPP621" s="59" t="s">
        <v>5993</v>
      </c>
      <c r="EPQ621" s="59" t="s">
        <v>2984</v>
      </c>
      <c r="EPR621" s="59" t="s">
        <v>5994</v>
      </c>
      <c r="EPS621" s="59" t="s">
        <v>5995</v>
      </c>
      <c r="EPT621" s="59" t="s">
        <v>2528</v>
      </c>
      <c r="EPU621" s="59"/>
      <c r="EPV621" s="59" t="s">
        <v>2987</v>
      </c>
      <c r="EPW621" s="59" t="s">
        <v>2843</v>
      </c>
      <c r="EPX621" s="59" t="s">
        <v>5944</v>
      </c>
      <c r="EPY621" s="11" t="s">
        <v>1420</v>
      </c>
      <c r="EPZ621" s="11" t="e">
        <f>_xlfn.XLOOKUP(EPY621,'User Stories'!EPT:EPT,'User Stories'!EPU:EPU)</f>
        <v>#N/A</v>
      </c>
      <c r="EQA621" s="55"/>
      <c r="EQC621" s="20" t="s">
        <v>3020</v>
      </c>
      <c r="EQD621" s="11" t="s">
        <v>5991</v>
      </c>
      <c r="EQE621" s="59" t="s">
        <v>6008</v>
      </c>
      <c r="EQF621" s="59" t="s">
        <v>5993</v>
      </c>
      <c r="EQG621" s="59" t="s">
        <v>2984</v>
      </c>
      <c r="EQH621" s="59" t="s">
        <v>5994</v>
      </c>
      <c r="EQI621" s="59" t="s">
        <v>5995</v>
      </c>
      <c r="EQJ621" s="59" t="s">
        <v>2528</v>
      </c>
      <c r="EQK621" s="59"/>
      <c r="EQL621" s="59" t="s">
        <v>2987</v>
      </c>
      <c r="EQM621" s="59" t="s">
        <v>2843</v>
      </c>
      <c r="EQN621" s="59" t="s">
        <v>5944</v>
      </c>
      <c r="EQO621" s="11" t="s">
        <v>1420</v>
      </c>
      <c r="EQP621" s="11" t="e">
        <f>_xlfn.XLOOKUP(EQO621,'User Stories'!EQJ:EQJ,'User Stories'!EQK:EQK)</f>
        <v>#N/A</v>
      </c>
      <c r="EQQ621" s="55"/>
      <c r="EQS621" s="20" t="s">
        <v>3020</v>
      </c>
      <c r="EQT621" s="11" t="s">
        <v>5991</v>
      </c>
      <c r="EQU621" s="59" t="s">
        <v>6008</v>
      </c>
      <c r="EQV621" s="59" t="s">
        <v>5993</v>
      </c>
      <c r="EQW621" s="59" t="s">
        <v>2984</v>
      </c>
      <c r="EQX621" s="59" t="s">
        <v>5994</v>
      </c>
      <c r="EQY621" s="59" t="s">
        <v>5995</v>
      </c>
      <c r="EQZ621" s="59" t="s">
        <v>2528</v>
      </c>
      <c r="ERA621" s="59"/>
      <c r="ERB621" s="59" t="s">
        <v>2987</v>
      </c>
      <c r="ERC621" s="59" t="s">
        <v>2843</v>
      </c>
      <c r="ERD621" s="59" t="s">
        <v>5944</v>
      </c>
      <c r="ERE621" s="11" t="s">
        <v>1420</v>
      </c>
      <c r="ERF621" s="11" t="e">
        <f>_xlfn.XLOOKUP(ERE621,'User Stories'!EQZ:EQZ,'User Stories'!ERA:ERA)</f>
        <v>#N/A</v>
      </c>
      <c r="ERG621" s="55"/>
      <c r="ERI621" s="20" t="s">
        <v>3020</v>
      </c>
      <c r="ERJ621" s="11" t="s">
        <v>5991</v>
      </c>
      <c r="ERK621" s="59" t="s">
        <v>6008</v>
      </c>
      <c r="ERL621" s="59" t="s">
        <v>5993</v>
      </c>
      <c r="ERM621" s="59" t="s">
        <v>2984</v>
      </c>
      <c r="ERN621" s="59" t="s">
        <v>5994</v>
      </c>
      <c r="ERO621" s="59" t="s">
        <v>5995</v>
      </c>
      <c r="ERP621" s="59" t="s">
        <v>2528</v>
      </c>
      <c r="ERQ621" s="59"/>
      <c r="ERR621" s="59" t="s">
        <v>2987</v>
      </c>
      <c r="ERS621" s="59" t="s">
        <v>2843</v>
      </c>
      <c r="ERT621" s="59" t="s">
        <v>5944</v>
      </c>
      <c r="ERU621" s="11" t="s">
        <v>1420</v>
      </c>
      <c r="ERV621" s="11" t="e">
        <f>_xlfn.XLOOKUP(ERU621,'User Stories'!ERP:ERP,'User Stories'!ERQ:ERQ)</f>
        <v>#N/A</v>
      </c>
      <c r="ERW621" s="55"/>
      <c r="ERY621" s="20" t="s">
        <v>3020</v>
      </c>
      <c r="ERZ621" s="11" t="s">
        <v>5991</v>
      </c>
      <c r="ESA621" s="59" t="s">
        <v>6008</v>
      </c>
      <c r="ESB621" s="59" t="s">
        <v>5993</v>
      </c>
      <c r="ESC621" s="59" t="s">
        <v>2984</v>
      </c>
      <c r="ESD621" s="59" t="s">
        <v>5994</v>
      </c>
      <c r="ESE621" s="59" t="s">
        <v>5995</v>
      </c>
      <c r="ESF621" s="59" t="s">
        <v>2528</v>
      </c>
      <c r="ESG621" s="59"/>
      <c r="ESH621" s="59" t="s">
        <v>2987</v>
      </c>
      <c r="ESI621" s="59" t="s">
        <v>2843</v>
      </c>
      <c r="ESJ621" s="59" t="s">
        <v>5944</v>
      </c>
      <c r="ESK621" s="11" t="s">
        <v>1420</v>
      </c>
      <c r="ESL621" s="11" t="e">
        <f>_xlfn.XLOOKUP(ESK621,'User Stories'!ESF:ESF,'User Stories'!ESG:ESG)</f>
        <v>#N/A</v>
      </c>
      <c r="ESM621" s="55"/>
      <c r="ESO621" s="20" t="s">
        <v>3020</v>
      </c>
      <c r="ESP621" s="11" t="s">
        <v>5991</v>
      </c>
      <c r="ESQ621" s="59" t="s">
        <v>6008</v>
      </c>
      <c r="ESR621" s="59" t="s">
        <v>5993</v>
      </c>
      <c r="ESS621" s="59" t="s">
        <v>2984</v>
      </c>
      <c r="EST621" s="59" t="s">
        <v>5994</v>
      </c>
      <c r="ESU621" s="59" t="s">
        <v>5995</v>
      </c>
      <c r="ESV621" s="59" t="s">
        <v>2528</v>
      </c>
      <c r="ESW621" s="59"/>
      <c r="ESX621" s="59" t="s">
        <v>2987</v>
      </c>
      <c r="ESY621" s="59" t="s">
        <v>2843</v>
      </c>
      <c r="ESZ621" s="59" t="s">
        <v>5944</v>
      </c>
      <c r="ETA621" s="11" t="s">
        <v>1420</v>
      </c>
      <c r="ETB621" s="11" t="e">
        <f>_xlfn.XLOOKUP(ETA621,'User Stories'!ESV:ESV,'User Stories'!ESW:ESW)</f>
        <v>#N/A</v>
      </c>
      <c r="ETC621" s="55"/>
      <c r="ETE621" s="20" t="s">
        <v>3020</v>
      </c>
      <c r="ETF621" s="11" t="s">
        <v>5991</v>
      </c>
      <c r="ETG621" s="59" t="s">
        <v>6008</v>
      </c>
      <c r="ETH621" s="59" t="s">
        <v>5993</v>
      </c>
      <c r="ETI621" s="59" t="s">
        <v>2984</v>
      </c>
      <c r="ETJ621" s="59" t="s">
        <v>5994</v>
      </c>
      <c r="ETK621" s="59" t="s">
        <v>5995</v>
      </c>
      <c r="ETL621" s="59" t="s">
        <v>2528</v>
      </c>
      <c r="ETM621" s="59"/>
      <c r="ETN621" s="59" t="s">
        <v>2987</v>
      </c>
      <c r="ETO621" s="59" t="s">
        <v>2843</v>
      </c>
      <c r="ETP621" s="59" t="s">
        <v>5944</v>
      </c>
      <c r="ETQ621" s="11" t="s">
        <v>1420</v>
      </c>
      <c r="ETR621" s="11" t="e">
        <f>_xlfn.XLOOKUP(ETQ621,'User Stories'!ETL:ETL,'User Stories'!ETM:ETM)</f>
        <v>#N/A</v>
      </c>
      <c r="ETS621" s="55"/>
      <c r="ETU621" s="20" t="s">
        <v>3020</v>
      </c>
      <c r="ETV621" s="11" t="s">
        <v>5991</v>
      </c>
      <c r="ETW621" s="59" t="s">
        <v>6008</v>
      </c>
      <c r="ETX621" s="59" t="s">
        <v>5993</v>
      </c>
      <c r="ETY621" s="59" t="s">
        <v>2984</v>
      </c>
      <c r="ETZ621" s="59" t="s">
        <v>5994</v>
      </c>
      <c r="EUA621" s="59" t="s">
        <v>5995</v>
      </c>
      <c r="EUB621" s="59" t="s">
        <v>2528</v>
      </c>
      <c r="EUC621" s="59"/>
      <c r="EUD621" s="59" t="s">
        <v>2987</v>
      </c>
      <c r="EUE621" s="59" t="s">
        <v>2843</v>
      </c>
      <c r="EUF621" s="59" t="s">
        <v>5944</v>
      </c>
      <c r="EUG621" s="11" t="s">
        <v>1420</v>
      </c>
      <c r="EUH621" s="11" t="e">
        <f>_xlfn.XLOOKUP(EUG621,'User Stories'!EUB:EUB,'User Stories'!EUC:EUC)</f>
        <v>#N/A</v>
      </c>
      <c r="EUI621" s="55"/>
      <c r="EUK621" s="20" t="s">
        <v>3020</v>
      </c>
      <c r="EUL621" s="11" t="s">
        <v>5991</v>
      </c>
      <c r="EUM621" s="59" t="s">
        <v>6008</v>
      </c>
      <c r="EUN621" s="59" t="s">
        <v>5993</v>
      </c>
      <c r="EUO621" s="59" t="s">
        <v>2984</v>
      </c>
      <c r="EUP621" s="59" t="s">
        <v>5994</v>
      </c>
      <c r="EUQ621" s="59" t="s">
        <v>5995</v>
      </c>
      <c r="EUR621" s="59" t="s">
        <v>2528</v>
      </c>
      <c r="EUS621" s="59"/>
      <c r="EUT621" s="59" t="s">
        <v>2987</v>
      </c>
      <c r="EUU621" s="59" t="s">
        <v>2843</v>
      </c>
      <c r="EUV621" s="59" t="s">
        <v>5944</v>
      </c>
      <c r="EUW621" s="11" t="s">
        <v>1420</v>
      </c>
      <c r="EUX621" s="11" t="e">
        <f>_xlfn.XLOOKUP(EUW621,'User Stories'!EUR:EUR,'User Stories'!EUS:EUS)</f>
        <v>#N/A</v>
      </c>
      <c r="EUY621" s="55"/>
      <c r="EVA621" s="20" t="s">
        <v>3020</v>
      </c>
      <c r="EVB621" s="11" t="s">
        <v>5991</v>
      </c>
      <c r="EVC621" s="59" t="s">
        <v>6008</v>
      </c>
      <c r="EVD621" s="59" t="s">
        <v>5993</v>
      </c>
      <c r="EVE621" s="59" t="s">
        <v>2984</v>
      </c>
      <c r="EVF621" s="59" t="s">
        <v>5994</v>
      </c>
      <c r="EVG621" s="59" t="s">
        <v>5995</v>
      </c>
      <c r="EVH621" s="59" t="s">
        <v>2528</v>
      </c>
      <c r="EVI621" s="59"/>
      <c r="EVJ621" s="59" t="s">
        <v>2987</v>
      </c>
      <c r="EVK621" s="59" t="s">
        <v>2843</v>
      </c>
      <c r="EVL621" s="59" t="s">
        <v>5944</v>
      </c>
      <c r="EVM621" s="11" t="s">
        <v>1420</v>
      </c>
      <c r="EVN621" s="11" t="e">
        <f>_xlfn.XLOOKUP(EVM621,'User Stories'!EVH:EVH,'User Stories'!EVI:EVI)</f>
        <v>#N/A</v>
      </c>
      <c r="EVO621" s="55"/>
      <c r="EVQ621" s="20" t="s">
        <v>3020</v>
      </c>
      <c r="EVR621" s="11" t="s">
        <v>5991</v>
      </c>
      <c r="EVS621" s="59" t="s">
        <v>6008</v>
      </c>
      <c r="EVT621" s="59" t="s">
        <v>5993</v>
      </c>
      <c r="EVU621" s="59" t="s">
        <v>2984</v>
      </c>
      <c r="EVV621" s="59" t="s">
        <v>5994</v>
      </c>
      <c r="EVW621" s="59" t="s">
        <v>5995</v>
      </c>
      <c r="EVX621" s="59" t="s">
        <v>2528</v>
      </c>
      <c r="EVY621" s="59"/>
      <c r="EVZ621" s="59" t="s">
        <v>2987</v>
      </c>
      <c r="EWA621" s="59" t="s">
        <v>2843</v>
      </c>
      <c r="EWB621" s="59" t="s">
        <v>5944</v>
      </c>
      <c r="EWC621" s="11" t="s">
        <v>1420</v>
      </c>
      <c r="EWD621" s="11" t="e">
        <f>_xlfn.XLOOKUP(EWC621,'User Stories'!EVX:EVX,'User Stories'!EVY:EVY)</f>
        <v>#N/A</v>
      </c>
      <c r="EWE621" s="55"/>
      <c r="EWG621" s="20" t="s">
        <v>3020</v>
      </c>
      <c r="EWH621" s="11" t="s">
        <v>5991</v>
      </c>
      <c r="EWI621" s="59" t="s">
        <v>6008</v>
      </c>
      <c r="EWJ621" s="59" t="s">
        <v>5993</v>
      </c>
      <c r="EWK621" s="59" t="s">
        <v>2984</v>
      </c>
      <c r="EWL621" s="59" t="s">
        <v>5994</v>
      </c>
      <c r="EWM621" s="59" t="s">
        <v>5995</v>
      </c>
      <c r="EWN621" s="59" t="s">
        <v>2528</v>
      </c>
      <c r="EWO621" s="59"/>
      <c r="EWP621" s="59" t="s">
        <v>2987</v>
      </c>
      <c r="EWQ621" s="59" t="s">
        <v>2843</v>
      </c>
      <c r="EWR621" s="59" t="s">
        <v>5944</v>
      </c>
      <c r="EWS621" s="11" t="s">
        <v>1420</v>
      </c>
      <c r="EWT621" s="11" t="e">
        <f>_xlfn.XLOOKUP(EWS621,'User Stories'!EWN:EWN,'User Stories'!EWO:EWO)</f>
        <v>#N/A</v>
      </c>
      <c r="EWU621" s="55"/>
      <c r="EWW621" s="20" t="s">
        <v>3020</v>
      </c>
      <c r="EWX621" s="11" t="s">
        <v>5991</v>
      </c>
      <c r="EWY621" s="59" t="s">
        <v>6008</v>
      </c>
      <c r="EWZ621" s="59" t="s">
        <v>5993</v>
      </c>
      <c r="EXA621" s="59" t="s">
        <v>2984</v>
      </c>
      <c r="EXB621" s="59" t="s">
        <v>5994</v>
      </c>
      <c r="EXC621" s="59" t="s">
        <v>5995</v>
      </c>
      <c r="EXD621" s="59" t="s">
        <v>2528</v>
      </c>
      <c r="EXE621" s="59"/>
      <c r="EXF621" s="59" t="s">
        <v>2987</v>
      </c>
      <c r="EXG621" s="59" t="s">
        <v>2843</v>
      </c>
      <c r="EXH621" s="59" t="s">
        <v>5944</v>
      </c>
      <c r="EXI621" s="11" t="s">
        <v>1420</v>
      </c>
      <c r="EXJ621" s="11" t="e">
        <f>_xlfn.XLOOKUP(EXI621,'User Stories'!EXD:EXD,'User Stories'!EXE:EXE)</f>
        <v>#N/A</v>
      </c>
      <c r="EXK621" s="55"/>
      <c r="EXM621" s="20" t="s">
        <v>3020</v>
      </c>
      <c r="EXN621" s="11" t="s">
        <v>5991</v>
      </c>
      <c r="EXO621" s="59" t="s">
        <v>6008</v>
      </c>
      <c r="EXP621" s="59" t="s">
        <v>5993</v>
      </c>
      <c r="EXQ621" s="59" t="s">
        <v>2984</v>
      </c>
      <c r="EXR621" s="59" t="s">
        <v>5994</v>
      </c>
      <c r="EXS621" s="59" t="s">
        <v>5995</v>
      </c>
      <c r="EXT621" s="59" t="s">
        <v>2528</v>
      </c>
      <c r="EXU621" s="59"/>
      <c r="EXV621" s="59" t="s">
        <v>2987</v>
      </c>
      <c r="EXW621" s="59" t="s">
        <v>2843</v>
      </c>
      <c r="EXX621" s="59" t="s">
        <v>5944</v>
      </c>
      <c r="EXY621" s="11" t="s">
        <v>1420</v>
      </c>
      <c r="EXZ621" s="11" t="e">
        <f>_xlfn.XLOOKUP(EXY621,'User Stories'!EXT:EXT,'User Stories'!EXU:EXU)</f>
        <v>#N/A</v>
      </c>
      <c r="EYA621" s="55"/>
      <c r="EYC621" s="20" t="s">
        <v>3020</v>
      </c>
      <c r="EYD621" s="11" t="s">
        <v>5991</v>
      </c>
      <c r="EYE621" s="59" t="s">
        <v>6008</v>
      </c>
      <c r="EYF621" s="59" t="s">
        <v>5993</v>
      </c>
      <c r="EYG621" s="59" t="s">
        <v>2984</v>
      </c>
      <c r="EYH621" s="59" t="s">
        <v>5994</v>
      </c>
      <c r="EYI621" s="59" t="s">
        <v>5995</v>
      </c>
      <c r="EYJ621" s="59" t="s">
        <v>2528</v>
      </c>
      <c r="EYK621" s="59"/>
      <c r="EYL621" s="59" t="s">
        <v>2987</v>
      </c>
      <c r="EYM621" s="59" t="s">
        <v>2843</v>
      </c>
      <c r="EYN621" s="59" t="s">
        <v>5944</v>
      </c>
      <c r="EYO621" s="11" t="s">
        <v>1420</v>
      </c>
      <c r="EYP621" s="11" t="e">
        <f>_xlfn.XLOOKUP(EYO621,'User Stories'!EYJ:EYJ,'User Stories'!EYK:EYK)</f>
        <v>#N/A</v>
      </c>
      <c r="EYQ621" s="55"/>
      <c r="EYS621" s="20" t="s">
        <v>3020</v>
      </c>
      <c r="EYT621" s="11" t="s">
        <v>5991</v>
      </c>
      <c r="EYU621" s="59" t="s">
        <v>6008</v>
      </c>
      <c r="EYV621" s="59" t="s">
        <v>5993</v>
      </c>
      <c r="EYW621" s="59" t="s">
        <v>2984</v>
      </c>
      <c r="EYX621" s="59" t="s">
        <v>5994</v>
      </c>
      <c r="EYY621" s="59" t="s">
        <v>5995</v>
      </c>
      <c r="EYZ621" s="59" t="s">
        <v>2528</v>
      </c>
      <c r="EZA621" s="59"/>
      <c r="EZB621" s="59" t="s">
        <v>2987</v>
      </c>
      <c r="EZC621" s="59" t="s">
        <v>2843</v>
      </c>
      <c r="EZD621" s="59" t="s">
        <v>5944</v>
      </c>
      <c r="EZE621" s="11" t="s">
        <v>1420</v>
      </c>
      <c r="EZF621" s="11" t="e">
        <f>_xlfn.XLOOKUP(EZE621,'User Stories'!EYZ:EYZ,'User Stories'!EZA:EZA)</f>
        <v>#N/A</v>
      </c>
      <c r="EZG621" s="55"/>
      <c r="EZI621" s="20" t="s">
        <v>3020</v>
      </c>
      <c r="EZJ621" s="11" t="s">
        <v>5991</v>
      </c>
      <c r="EZK621" s="59" t="s">
        <v>6008</v>
      </c>
      <c r="EZL621" s="59" t="s">
        <v>5993</v>
      </c>
      <c r="EZM621" s="59" t="s">
        <v>2984</v>
      </c>
      <c r="EZN621" s="59" t="s">
        <v>5994</v>
      </c>
      <c r="EZO621" s="59" t="s">
        <v>5995</v>
      </c>
      <c r="EZP621" s="59" t="s">
        <v>2528</v>
      </c>
      <c r="EZQ621" s="59"/>
      <c r="EZR621" s="59" t="s">
        <v>2987</v>
      </c>
      <c r="EZS621" s="59" t="s">
        <v>2843</v>
      </c>
      <c r="EZT621" s="59" t="s">
        <v>5944</v>
      </c>
      <c r="EZU621" s="11" t="s">
        <v>1420</v>
      </c>
      <c r="EZV621" s="11" t="e">
        <f>_xlfn.XLOOKUP(EZU621,'User Stories'!EZP:EZP,'User Stories'!EZQ:EZQ)</f>
        <v>#N/A</v>
      </c>
      <c r="EZW621" s="55"/>
      <c r="EZY621" s="20" t="s">
        <v>3020</v>
      </c>
      <c r="EZZ621" s="11" t="s">
        <v>5991</v>
      </c>
      <c r="FAA621" s="59" t="s">
        <v>6008</v>
      </c>
      <c r="FAB621" s="59" t="s">
        <v>5993</v>
      </c>
      <c r="FAC621" s="59" t="s">
        <v>2984</v>
      </c>
      <c r="FAD621" s="59" t="s">
        <v>5994</v>
      </c>
      <c r="FAE621" s="59" t="s">
        <v>5995</v>
      </c>
      <c r="FAF621" s="59" t="s">
        <v>2528</v>
      </c>
      <c r="FAG621" s="59"/>
      <c r="FAH621" s="59" t="s">
        <v>2987</v>
      </c>
      <c r="FAI621" s="59" t="s">
        <v>2843</v>
      </c>
      <c r="FAJ621" s="59" t="s">
        <v>5944</v>
      </c>
      <c r="FAK621" s="11" t="s">
        <v>1420</v>
      </c>
      <c r="FAL621" s="11" t="e">
        <f>_xlfn.XLOOKUP(FAK621,'User Stories'!FAF:FAF,'User Stories'!FAG:FAG)</f>
        <v>#N/A</v>
      </c>
      <c r="FAM621" s="55"/>
      <c r="FAO621" s="20" t="s">
        <v>3020</v>
      </c>
      <c r="FAP621" s="11" t="s">
        <v>5991</v>
      </c>
      <c r="FAQ621" s="59" t="s">
        <v>6008</v>
      </c>
      <c r="FAR621" s="59" t="s">
        <v>5993</v>
      </c>
      <c r="FAS621" s="59" t="s">
        <v>2984</v>
      </c>
      <c r="FAT621" s="59" t="s">
        <v>5994</v>
      </c>
      <c r="FAU621" s="59" t="s">
        <v>5995</v>
      </c>
      <c r="FAV621" s="59" t="s">
        <v>2528</v>
      </c>
      <c r="FAW621" s="59"/>
      <c r="FAX621" s="59" t="s">
        <v>2987</v>
      </c>
      <c r="FAY621" s="59" t="s">
        <v>2843</v>
      </c>
      <c r="FAZ621" s="59" t="s">
        <v>5944</v>
      </c>
      <c r="FBA621" s="11" t="s">
        <v>1420</v>
      </c>
      <c r="FBB621" s="11" t="e">
        <f>_xlfn.XLOOKUP(FBA621,'User Stories'!FAV:FAV,'User Stories'!FAW:FAW)</f>
        <v>#N/A</v>
      </c>
      <c r="FBC621" s="55"/>
      <c r="FBE621" s="20" t="s">
        <v>3020</v>
      </c>
      <c r="FBF621" s="11" t="s">
        <v>5991</v>
      </c>
      <c r="FBG621" s="59" t="s">
        <v>6008</v>
      </c>
      <c r="FBH621" s="59" t="s">
        <v>5993</v>
      </c>
      <c r="FBI621" s="59" t="s">
        <v>2984</v>
      </c>
      <c r="FBJ621" s="59" t="s">
        <v>5994</v>
      </c>
      <c r="FBK621" s="59" t="s">
        <v>5995</v>
      </c>
      <c r="FBL621" s="59" t="s">
        <v>2528</v>
      </c>
      <c r="FBM621" s="59"/>
      <c r="FBN621" s="59" t="s">
        <v>2987</v>
      </c>
      <c r="FBO621" s="59" t="s">
        <v>2843</v>
      </c>
      <c r="FBP621" s="59" t="s">
        <v>5944</v>
      </c>
      <c r="FBQ621" s="11" t="s">
        <v>1420</v>
      </c>
      <c r="FBR621" s="11" t="e">
        <f>_xlfn.XLOOKUP(FBQ621,'User Stories'!FBL:FBL,'User Stories'!FBM:FBM)</f>
        <v>#N/A</v>
      </c>
      <c r="FBS621" s="55"/>
      <c r="FBU621" s="20" t="s">
        <v>3020</v>
      </c>
      <c r="FBV621" s="11" t="s">
        <v>5991</v>
      </c>
      <c r="FBW621" s="59" t="s">
        <v>6008</v>
      </c>
      <c r="FBX621" s="59" t="s">
        <v>5993</v>
      </c>
      <c r="FBY621" s="59" t="s">
        <v>2984</v>
      </c>
      <c r="FBZ621" s="59" t="s">
        <v>5994</v>
      </c>
      <c r="FCA621" s="59" t="s">
        <v>5995</v>
      </c>
      <c r="FCB621" s="59" t="s">
        <v>2528</v>
      </c>
      <c r="FCC621" s="59"/>
      <c r="FCD621" s="59" t="s">
        <v>2987</v>
      </c>
      <c r="FCE621" s="59" t="s">
        <v>2843</v>
      </c>
      <c r="FCF621" s="59" t="s">
        <v>5944</v>
      </c>
      <c r="FCG621" s="11" t="s">
        <v>1420</v>
      </c>
      <c r="FCH621" s="11" t="e">
        <f>_xlfn.XLOOKUP(FCG621,'User Stories'!FCB:FCB,'User Stories'!FCC:FCC)</f>
        <v>#N/A</v>
      </c>
      <c r="FCI621" s="55"/>
      <c r="FCK621" s="20" t="s">
        <v>3020</v>
      </c>
      <c r="FCL621" s="11" t="s">
        <v>5991</v>
      </c>
      <c r="FCM621" s="59" t="s">
        <v>6008</v>
      </c>
      <c r="FCN621" s="59" t="s">
        <v>5993</v>
      </c>
      <c r="FCO621" s="59" t="s">
        <v>2984</v>
      </c>
      <c r="FCP621" s="59" t="s">
        <v>5994</v>
      </c>
      <c r="FCQ621" s="59" t="s">
        <v>5995</v>
      </c>
      <c r="FCR621" s="59" t="s">
        <v>2528</v>
      </c>
      <c r="FCS621" s="59"/>
      <c r="FCT621" s="59" t="s">
        <v>2987</v>
      </c>
      <c r="FCU621" s="59" t="s">
        <v>2843</v>
      </c>
      <c r="FCV621" s="59" t="s">
        <v>5944</v>
      </c>
      <c r="FCW621" s="11" t="s">
        <v>1420</v>
      </c>
      <c r="FCX621" s="11" t="e">
        <f>_xlfn.XLOOKUP(FCW621,'User Stories'!FCR:FCR,'User Stories'!FCS:FCS)</f>
        <v>#N/A</v>
      </c>
      <c r="FCY621" s="55"/>
      <c r="FDA621" s="20" t="s">
        <v>3020</v>
      </c>
      <c r="FDB621" s="11" t="s">
        <v>5991</v>
      </c>
      <c r="FDC621" s="59" t="s">
        <v>6008</v>
      </c>
      <c r="FDD621" s="59" t="s">
        <v>5993</v>
      </c>
      <c r="FDE621" s="59" t="s">
        <v>2984</v>
      </c>
      <c r="FDF621" s="59" t="s">
        <v>5994</v>
      </c>
      <c r="FDG621" s="59" t="s">
        <v>5995</v>
      </c>
      <c r="FDH621" s="59" t="s">
        <v>2528</v>
      </c>
      <c r="FDI621" s="59"/>
      <c r="FDJ621" s="59" t="s">
        <v>2987</v>
      </c>
      <c r="FDK621" s="59" t="s">
        <v>2843</v>
      </c>
      <c r="FDL621" s="59" t="s">
        <v>5944</v>
      </c>
      <c r="FDM621" s="11" t="s">
        <v>1420</v>
      </c>
      <c r="FDN621" s="11" t="e">
        <f>_xlfn.XLOOKUP(FDM621,'User Stories'!FDH:FDH,'User Stories'!FDI:FDI)</f>
        <v>#N/A</v>
      </c>
      <c r="FDO621" s="55"/>
      <c r="FDQ621" s="20" t="s">
        <v>3020</v>
      </c>
      <c r="FDR621" s="11" t="s">
        <v>5991</v>
      </c>
      <c r="FDS621" s="59" t="s">
        <v>6008</v>
      </c>
      <c r="FDT621" s="59" t="s">
        <v>5993</v>
      </c>
      <c r="FDU621" s="59" t="s">
        <v>2984</v>
      </c>
      <c r="FDV621" s="59" t="s">
        <v>5994</v>
      </c>
      <c r="FDW621" s="59" t="s">
        <v>5995</v>
      </c>
      <c r="FDX621" s="59" t="s">
        <v>2528</v>
      </c>
      <c r="FDY621" s="59"/>
      <c r="FDZ621" s="59" t="s">
        <v>2987</v>
      </c>
      <c r="FEA621" s="59" t="s">
        <v>2843</v>
      </c>
      <c r="FEB621" s="59" t="s">
        <v>5944</v>
      </c>
      <c r="FEC621" s="11" t="s">
        <v>1420</v>
      </c>
      <c r="FED621" s="11" t="e">
        <f>_xlfn.XLOOKUP(FEC621,'User Stories'!FDX:FDX,'User Stories'!FDY:FDY)</f>
        <v>#N/A</v>
      </c>
      <c r="FEE621" s="55"/>
      <c r="FEG621" s="20" t="s">
        <v>3020</v>
      </c>
      <c r="FEH621" s="11" t="s">
        <v>5991</v>
      </c>
      <c r="FEI621" s="59" t="s">
        <v>6008</v>
      </c>
      <c r="FEJ621" s="59" t="s">
        <v>5993</v>
      </c>
      <c r="FEK621" s="59" t="s">
        <v>2984</v>
      </c>
      <c r="FEL621" s="59" t="s">
        <v>5994</v>
      </c>
      <c r="FEM621" s="59" t="s">
        <v>5995</v>
      </c>
      <c r="FEN621" s="59" t="s">
        <v>2528</v>
      </c>
      <c r="FEO621" s="59"/>
      <c r="FEP621" s="59" t="s">
        <v>2987</v>
      </c>
      <c r="FEQ621" s="59" t="s">
        <v>2843</v>
      </c>
      <c r="FER621" s="59" t="s">
        <v>5944</v>
      </c>
      <c r="FES621" s="11" t="s">
        <v>1420</v>
      </c>
      <c r="FET621" s="11" t="e">
        <f>_xlfn.XLOOKUP(FES621,'User Stories'!FEN:FEN,'User Stories'!FEO:FEO)</f>
        <v>#N/A</v>
      </c>
      <c r="FEU621" s="55"/>
      <c r="FEW621" s="20" t="s">
        <v>3020</v>
      </c>
      <c r="FEX621" s="11" t="s">
        <v>5991</v>
      </c>
      <c r="FEY621" s="59" t="s">
        <v>6008</v>
      </c>
      <c r="FEZ621" s="59" t="s">
        <v>5993</v>
      </c>
      <c r="FFA621" s="59" t="s">
        <v>2984</v>
      </c>
      <c r="FFB621" s="59" t="s">
        <v>5994</v>
      </c>
      <c r="FFC621" s="59" t="s">
        <v>5995</v>
      </c>
      <c r="FFD621" s="59" t="s">
        <v>2528</v>
      </c>
      <c r="FFE621" s="59"/>
      <c r="FFF621" s="59" t="s">
        <v>2987</v>
      </c>
      <c r="FFG621" s="59" t="s">
        <v>2843</v>
      </c>
      <c r="FFH621" s="59" t="s">
        <v>5944</v>
      </c>
      <c r="FFI621" s="11" t="s">
        <v>1420</v>
      </c>
      <c r="FFJ621" s="11" t="e">
        <f>_xlfn.XLOOKUP(FFI621,'User Stories'!FFD:FFD,'User Stories'!FFE:FFE)</f>
        <v>#N/A</v>
      </c>
      <c r="FFK621" s="55"/>
      <c r="FFM621" s="20" t="s">
        <v>3020</v>
      </c>
      <c r="FFN621" s="11" t="s">
        <v>5991</v>
      </c>
      <c r="FFO621" s="59" t="s">
        <v>6008</v>
      </c>
      <c r="FFP621" s="59" t="s">
        <v>5993</v>
      </c>
      <c r="FFQ621" s="59" t="s">
        <v>2984</v>
      </c>
      <c r="FFR621" s="59" t="s">
        <v>5994</v>
      </c>
      <c r="FFS621" s="59" t="s">
        <v>5995</v>
      </c>
      <c r="FFT621" s="59" t="s">
        <v>2528</v>
      </c>
      <c r="FFU621" s="59"/>
      <c r="FFV621" s="59" t="s">
        <v>2987</v>
      </c>
      <c r="FFW621" s="59" t="s">
        <v>2843</v>
      </c>
      <c r="FFX621" s="59" t="s">
        <v>5944</v>
      </c>
      <c r="FFY621" s="11" t="s">
        <v>1420</v>
      </c>
      <c r="FFZ621" s="11" t="e">
        <f>_xlfn.XLOOKUP(FFY621,'User Stories'!FFT:FFT,'User Stories'!FFU:FFU)</f>
        <v>#N/A</v>
      </c>
      <c r="FGA621" s="55"/>
      <c r="FGC621" s="20" t="s">
        <v>3020</v>
      </c>
      <c r="FGD621" s="11" t="s">
        <v>5991</v>
      </c>
      <c r="FGE621" s="59" t="s">
        <v>6008</v>
      </c>
      <c r="FGF621" s="59" t="s">
        <v>5993</v>
      </c>
      <c r="FGG621" s="59" t="s">
        <v>2984</v>
      </c>
      <c r="FGH621" s="59" t="s">
        <v>5994</v>
      </c>
      <c r="FGI621" s="59" t="s">
        <v>5995</v>
      </c>
      <c r="FGJ621" s="59" t="s">
        <v>2528</v>
      </c>
      <c r="FGK621" s="59"/>
      <c r="FGL621" s="59" t="s">
        <v>2987</v>
      </c>
      <c r="FGM621" s="59" t="s">
        <v>2843</v>
      </c>
      <c r="FGN621" s="59" t="s">
        <v>5944</v>
      </c>
      <c r="FGO621" s="11" t="s">
        <v>1420</v>
      </c>
      <c r="FGP621" s="11" t="e">
        <f>_xlfn.XLOOKUP(FGO621,'User Stories'!FGJ:FGJ,'User Stories'!FGK:FGK)</f>
        <v>#N/A</v>
      </c>
      <c r="FGQ621" s="55"/>
      <c r="FGS621" s="20" t="s">
        <v>3020</v>
      </c>
      <c r="FGT621" s="11" t="s">
        <v>5991</v>
      </c>
      <c r="FGU621" s="59" t="s">
        <v>6008</v>
      </c>
      <c r="FGV621" s="59" t="s">
        <v>5993</v>
      </c>
      <c r="FGW621" s="59" t="s">
        <v>2984</v>
      </c>
      <c r="FGX621" s="59" t="s">
        <v>5994</v>
      </c>
      <c r="FGY621" s="59" t="s">
        <v>5995</v>
      </c>
      <c r="FGZ621" s="59" t="s">
        <v>2528</v>
      </c>
      <c r="FHA621" s="59"/>
      <c r="FHB621" s="59" t="s">
        <v>2987</v>
      </c>
      <c r="FHC621" s="59" t="s">
        <v>2843</v>
      </c>
      <c r="FHD621" s="59" t="s">
        <v>5944</v>
      </c>
      <c r="FHE621" s="11" t="s">
        <v>1420</v>
      </c>
      <c r="FHF621" s="11" t="e">
        <f>_xlfn.XLOOKUP(FHE621,'User Stories'!FGZ:FGZ,'User Stories'!FHA:FHA)</f>
        <v>#N/A</v>
      </c>
      <c r="FHG621" s="55"/>
      <c r="FHI621" s="20" t="s">
        <v>3020</v>
      </c>
      <c r="FHJ621" s="11" t="s">
        <v>5991</v>
      </c>
      <c r="FHK621" s="59" t="s">
        <v>6008</v>
      </c>
      <c r="FHL621" s="59" t="s">
        <v>5993</v>
      </c>
      <c r="FHM621" s="59" t="s">
        <v>2984</v>
      </c>
      <c r="FHN621" s="59" t="s">
        <v>5994</v>
      </c>
      <c r="FHO621" s="59" t="s">
        <v>5995</v>
      </c>
      <c r="FHP621" s="59" t="s">
        <v>2528</v>
      </c>
      <c r="FHQ621" s="59"/>
      <c r="FHR621" s="59" t="s">
        <v>2987</v>
      </c>
      <c r="FHS621" s="59" t="s">
        <v>2843</v>
      </c>
      <c r="FHT621" s="59" t="s">
        <v>5944</v>
      </c>
      <c r="FHU621" s="11" t="s">
        <v>1420</v>
      </c>
      <c r="FHV621" s="11" t="e">
        <f>_xlfn.XLOOKUP(FHU621,'User Stories'!FHP:FHP,'User Stories'!FHQ:FHQ)</f>
        <v>#N/A</v>
      </c>
      <c r="FHW621" s="55"/>
      <c r="FHY621" s="20" t="s">
        <v>3020</v>
      </c>
      <c r="FHZ621" s="11" t="s">
        <v>5991</v>
      </c>
      <c r="FIA621" s="59" t="s">
        <v>6008</v>
      </c>
      <c r="FIB621" s="59" t="s">
        <v>5993</v>
      </c>
      <c r="FIC621" s="59" t="s">
        <v>2984</v>
      </c>
      <c r="FID621" s="59" t="s">
        <v>5994</v>
      </c>
      <c r="FIE621" s="59" t="s">
        <v>5995</v>
      </c>
      <c r="FIF621" s="59" t="s">
        <v>2528</v>
      </c>
      <c r="FIG621" s="59"/>
      <c r="FIH621" s="59" t="s">
        <v>2987</v>
      </c>
      <c r="FII621" s="59" t="s">
        <v>2843</v>
      </c>
      <c r="FIJ621" s="59" t="s">
        <v>5944</v>
      </c>
      <c r="FIK621" s="11" t="s">
        <v>1420</v>
      </c>
      <c r="FIL621" s="11" t="e">
        <f>_xlfn.XLOOKUP(FIK621,'User Stories'!FIF:FIF,'User Stories'!FIG:FIG)</f>
        <v>#N/A</v>
      </c>
      <c r="FIM621" s="55"/>
      <c r="FIO621" s="20" t="s">
        <v>3020</v>
      </c>
      <c r="FIP621" s="11" t="s">
        <v>5991</v>
      </c>
      <c r="FIQ621" s="59" t="s">
        <v>6008</v>
      </c>
      <c r="FIR621" s="59" t="s">
        <v>5993</v>
      </c>
      <c r="FIS621" s="59" t="s">
        <v>2984</v>
      </c>
      <c r="FIT621" s="59" t="s">
        <v>5994</v>
      </c>
      <c r="FIU621" s="59" t="s">
        <v>5995</v>
      </c>
      <c r="FIV621" s="59" t="s">
        <v>2528</v>
      </c>
      <c r="FIW621" s="59"/>
      <c r="FIX621" s="59" t="s">
        <v>2987</v>
      </c>
      <c r="FIY621" s="59" t="s">
        <v>2843</v>
      </c>
      <c r="FIZ621" s="59" t="s">
        <v>5944</v>
      </c>
      <c r="FJA621" s="11" t="s">
        <v>1420</v>
      </c>
      <c r="FJB621" s="11" t="e">
        <f>_xlfn.XLOOKUP(FJA621,'User Stories'!FIV:FIV,'User Stories'!FIW:FIW)</f>
        <v>#N/A</v>
      </c>
      <c r="FJC621" s="55"/>
      <c r="FJE621" s="20" t="s">
        <v>3020</v>
      </c>
      <c r="FJF621" s="11" t="s">
        <v>5991</v>
      </c>
      <c r="FJG621" s="59" t="s">
        <v>6008</v>
      </c>
      <c r="FJH621" s="59" t="s">
        <v>5993</v>
      </c>
      <c r="FJI621" s="59" t="s">
        <v>2984</v>
      </c>
      <c r="FJJ621" s="59" t="s">
        <v>5994</v>
      </c>
      <c r="FJK621" s="59" t="s">
        <v>5995</v>
      </c>
      <c r="FJL621" s="59" t="s">
        <v>2528</v>
      </c>
      <c r="FJM621" s="59"/>
      <c r="FJN621" s="59" t="s">
        <v>2987</v>
      </c>
      <c r="FJO621" s="59" t="s">
        <v>2843</v>
      </c>
      <c r="FJP621" s="59" t="s">
        <v>5944</v>
      </c>
      <c r="FJQ621" s="11" t="s">
        <v>1420</v>
      </c>
      <c r="FJR621" s="11" t="e">
        <f>_xlfn.XLOOKUP(FJQ621,'User Stories'!FJL:FJL,'User Stories'!FJM:FJM)</f>
        <v>#N/A</v>
      </c>
      <c r="FJS621" s="55"/>
      <c r="FJU621" s="20" t="s">
        <v>3020</v>
      </c>
      <c r="FJV621" s="11" t="s">
        <v>5991</v>
      </c>
      <c r="FJW621" s="59" t="s">
        <v>6008</v>
      </c>
      <c r="FJX621" s="59" t="s">
        <v>5993</v>
      </c>
      <c r="FJY621" s="59" t="s">
        <v>2984</v>
      </c>
      <c r="FJZ621" s="59" t="s">
        <v>5994</v>
      </c>
      <c r="FKA621" s="59" t="s">
        <v>5995</v>
      </c>
      <c r="FKB621" s="59" t="s">
        <v>2528</v>
      </c>
      <c r="FKC621" s="59"/>
      <c r="FKD621" s="59" t="s">
        <v>2987</v>
      </c>
      <c r="FKE621" s="59" t="s">
        <v>2843</v>
      </c>
      <c r="FKF621" s="59" t="s">
        <v>5944</v>
      </c>
      <c r="FKG621" s="11" t="s">
        <v>1420</v>
      </c>
      <c r="FKH621" s="11" t="e">
        <f>_xlfn.XLOOKUP(FKG621,'User Stories'!FKB:FKB,'User Stories'!FKC:FKC)</f>
        <v>#N/A</v>
      </c>
      <c r="FKI621" s="55"/>
      <c r="FKK621" s="20" t="s">
        <v>3020</v>
      </c>
      <c r="FKL621" s="11" t="s">
        <v>5991</v>
      </c>
      <c r="FKM621" s="59" t="s">
        <v>6008</v>
      </c>
      <c r="FKN621" s="59" t="s">
        <v>5993</v>
      </c>
      <c r="FKO621" s="59" t="s">
        <v>2984</v>
      </c>
      <c r="FKP621" s="59" t="s">
        <v>5994</v>
      </c>
      <c r="FKQ621" s="59" t="s">
        <v>5995</v>
      </c>
      <c r="FKR621" s="59" t="s">
        <v>2528</v>
      </c>
      <c r="FKS621" s="59"/>
      <c r="FKT621" s="59" t="s">
        <v>2987</v>
      </c>
      <c r="FKU621" s="59" t="s">
        <v>2843</v>
      </c>
      <c r="FKV621" s="59" t="s">
        <v>5944</v>
      </c>
      <c r="FKW621" s="11" t="s">
        <v>1420</v>
      </c>
      <c r="FKX621" s="11" t="e">
        <f>_xlfn.XLOOKUP(FKW621,'User Stories'!FKR:FKR,'User Stories'!FKS:FKS)</f>
        <v>#N/A</v>
      </c>
      <c r="FKY621" s="55"/>
      <c r="FLA621" s="20" t="s">
        <v>3020</v>
      </c>
      <c r="FLB621" s="11" t="s">
        <v>5991</v>
      </c>
      <c r="FLC621" s="59" t="s">
        <v>6008</v>
      </c>
      <c r="FLD621" s="59" t="s">
        <v>5993</v>
      </c>
      <c r="FLE621" s="59" t="s">
        <v>2984</v>
      </c>
      <c r="FLF621" s="59" t="s">
        <v>5994</v>
      </c>
      <c r="FLG621" s="59" t="s">
        <v>5995</v>
      </c>
      <c r="FLH621" s="59" t="s">
        <v>2528</v>
      </c>
      <c r="FLI621" s="59"/>
      <c r="FLJ621" s="59" t="s">
        <v>2987</v>
      </c>
      <c r="FLK621" s="59" t="s">
        <v>2843</v>
      </c>
      <c r="FLL621" s="59" t="s">
        <v>5944</v>
      </c>
      <c r="FLM621" s="11" t="s">
        <v>1420</v>
      </c>
      <c r="FLN621" s="11" t="e">
        <f>_xlfn.XLOOKUP(FLM621,'User Stories'!FLH:FLH,'User Stories'!FLI:FLI)</f>
        <v>#N/A</v>
      </c>
      <c r="FLO621" s="55"/>
      <c r="FLQ621" s="20" t="s">
        <v>3020</v>
      </c>
      <c r="FLR621" s="11" t="s">
        <v>5991</v>
      </c>
      <c r="FLS621" s="59" t="s">
        <v>6008</v>
      </c>
      <c r="FLT621" s="59" t="s">
        <v>5993</v>
      </c>
      <c r="FLU621" s="59" t="s">
        <v>2984</v>
      </c>
      <c r="FLV621" s="59" t="s">
        <v>5994</v>
      </c>
      <c r="FLW621" s="59" t="s">
        <v>5995</v>
      </c>
      <c r="FLX621" s="59" t="s">
        <v>2528</v>
      </c>
      <c r="FLY621" s="59"/>
      <c r="FLZ621" s="59" t="s">
        <v>2987</v>
      </c>
      <c r="FMA621" s="59" t="s">
        <v>2843</v>
      </c>
      <c r="FMB621" s="59" t="s">
        <v>5944</v>
      </c>
      <c r="FMC621" s="11" t="s">
        <v>1420</v>
      </c>
      <c r="FMD621" s="11" t="e">
        <f>_xlfn.XLOOKUP(FMC621,'User Stories'!FLX:FLX,'User Stories'!FLY:FLY)</f>
        <v>#N/A</v>
      </c>
      <c r="FME621" s="55"/>
      <c r="FMG621" s="20" t="s">
        <v>3020</v>
      </c>
      <c r="FMH621" s="11" t="s">
        <v>5991</v>
      </c>
      <c r="FMI621" s="59" t="s">
        <v>6008</v>
      </c>
      <c r="FMJ621" s="59" t="s">
        <v>5993</v>
      </c>
      <c r="FMK621" s="59" t="s">
        <v>2984</v>
      </c>
      <c r="FML621" s="59" t="s">
        <v>5994</v>
      </c>
      <c r="FMM621" s="59" t="s">
        <v>5995</v>
      </c>
      <c r="FMN621" s="59" t="s">
        <v>2528</v>
      </c>
      <c r="FMO621" s="59"/>
      <c r="FMP621" s="59" t="s">
        <v>2987</v>
      </c>
      <c r="FMQ621" s="59" t="s">
        <v>2843</v>
      </c>
      <c r="FMR621" s="59" t="s">
        <v>5944</v>
      </c>
      <c r="FMS621" s="11" t="s">
        <v>1420</v>
      </c>
      <c r="FMT621" s="11" t="e">
        <f>_xlfn.XLOOKUP(FMS621,'User Stories'!FMN:FMN,'User Stories'!FMO:FMO)</f>
        <v>#N/A</v>
      </c>
      <c r="FMU621" s="55"/>
      <c r="FMW621" s="20" t="s">
        <v>3020</v>
      </c>
      <c r="FMX621" s="11" t="s">
        <v>5991</v>
      </c>
      <c r="FMY621" s="59" t="s">
        <v>6008</v>
      </c>
      <c r="FMZ621" s="59" t="s">
        <v>5993</v>
      </c>
      <c r="FNA621" s="59" t="s">
        <v>2984</v>
      </c>
      <c r="FNB621" s="59" t="s">
        <v>5994</v>
      </c>
      <c r="FNC621" s="59" t="s">
        <v>5995</v>
      </c>
      <c r="FND621" s="59" t="s">
        <v>2528</v>
      </c>
      <c r="FNE621" s="59"/>
      <c r="FNF621" s="59" t="s">
        <v>2987</v>
      </c>
      <c r="FNG621" s="59" t="s">
        <v>2843</v>
      </c>
      <c r="FNH621" s="59" t="s">
        <v>5944</v>
      </c>
      <c r="FNI621" s="11" t="s">
        <v>1420</v>
      </c>
      <c r="FNJ621" s="11" t="e">
        <f>_xlfn.XLOOKUP(FNI621,'User Stories'!FND:FND,'User Stories'!FNE:FNE)</f>
        <v>#N/A</v>
      </c>
      <c r="FNK621" s="55"/>
      <c r="FNM621" s="20" t="s">
        <v>3020</v>
      </c>
      <c r="FNN621" s="11" t="s">
        <v>5991</v>
      </c>
      <c r="FNO621" s="59" t="s">
        <v>6008</v>
      </c>
      <c r="FNP621" s="59" t="s">
        <v>5993</v>
      </c>
      <c r="FNQ621" s="59" t="s">
        <v>2984</v>
      </c>
      <c r="FNR621" s="59" t="s">
        <v>5994</v>
      </c>
      <c r="FNS621" s="59" t="s">
        <v>5995</v>
      </c>
      <c r="FNT621" s="59" t="s">
        <v>2528</v>
      </c>
      <c r="FNU621" s="59"/>
      <c r="FNV621" s="59" t="s">
        <v>2987</v>
      </c>
      <c r="FNW621" s="59" t="s">
        <v>2843</v>
      </c>
      <c r="FNX621" s="59" t="s">
        <v>5944</v>
      </c>
      <c r="FNY621" s="11" t="s">
        <v>1420</v>
      </c>
      <c r="FNZ621" s="11" t="e">
        <f>_xlfn.XLOOKUP(FNY621,'User Stories'!FNT:FNT,'User Stories'!FNU:FNU)</f>
        <v>#N/A</v>
      </c>
      <c r="FOA621" s="55"/>
      <c r="FOC621" s="20" t="s">
        <v>3020</v>
      </c>
      <c r="FOD621" s="11" t="s">
        <v>5991</v>
      </c>
      <c r="FOE621" s="59" t="s">
        <v>6008</v>
      </c>
      <c r="FOF621" s="59" t="s">
        <v>5993</v>
      </c>
      <c r="FOG621" s="59" t="s">
        <v>2984</v>
      </c>
      <c r="FOH621" s="59" t="s">
        <v>5994</v>
      </c>
      <c r="FOI621" s="59" t="s">
        <v>5995</v>
      </c>
      <c r="FOJ621" s="59" t="s">
        <v>2528</v>
      </c>
      <c r="FOK621" s="59"/>
      <c r="FOL621" s="59" t="s">
        <v>2987</v>
      </c>
      <c r="FOM621" s="59" t="s">
        <v>2843</v>
      </c>
      <c r="FON621" s="59" t="s">
        <v>5944</v>
      </c>
      <c r="FOO621" s="11" t="s">
        <v>1420</v>
      </c>
      <c r="FOP621" s="11" t="e">
        <f>_xlfn.XLOOKUP(FOO621,'User Stories'!FOJ:FOJ,'User Stories'!FOK:FOK)</f>
        <v>#N/A</v>
      </c>
      <c r="FOQ621" s="55"/>
      <c r="FOS621" s="20" t="s">
        <v>3020</v>
      </c>
      <c r="FOT621" s="11" t="s">
        <v>5991</v>
      </c>
      <c r="FOU621" s="59" t="s">
        <v>6008</v>
      </c>
      <c r="FOV621" s="59" t="s">
        <v>5993</v>
      </c>
      <c r="FOW621" s="59" t="s">
        <v>2984</v>
      </c>
      <c r="FOX621" s="59" t="s">
        <v>5994</v>
      </c>
      <c r="FOY621" s="59" t="s">
        <v>5995</v>
      </c>
      <c r="FOZ621" s="59" t="s">
        <v>2528</v>
      </c>
      <c r="FPA621" s="59"/>
      <c r="FPB621" s="59" t="s">
        <v>2987</v>
      </c>
      <c r="FPC621" s="59" t="s">
        <v>2843</v>
      </c>
      <c r="FPD621" s="59" t="s">
        <v>5944</v>
      </c>
      <c r="FPE621" s="11" t="s">
        <v>1420</v>
      </c>
      <c r="FPF621" s="11" t="e">
        <f>_xlfn.XLOOKUP(FPE621,'User Stories'!FOZ:FOZ,'User Stories'!FPA:FPA)</f>
        <v>#N/A</v>
      </c>
      <c r="FPG621" s="55"/>
      <c r="FPI621" s="20" t="s">
        <v>3020</v>
      </c>
      <c r="FPJ621" s="11" t="s">
        <v>5991</v>
      </c>
      <c r="FPK621" s="59" t="s">
        <v>6008</v>
      </c>
      <c r="FPL621" s="59" t="s">
        <v>5993</v>
      </c>
      <c r="FPM621" s="59" t="s">
        <v>2984</v>
      </c>
      <c r="FPN621" s="59" t="s">
        <v>5994</v>
      </c>
      <c r="FPO621" s="59" t="s">
        <v>5995</v>
      </c>
      <c r="FPP621" s="59" t="s">
        <v>2528</v>
      </c>
      <c r="FPQ621" s="59"/>
      <c r="FPR621" s="59" t="s">
        <v>2987</v>
      </c>
      <c r="FPS621" s="59" t="s">
        <v>2843</v>
      </c>
      <c r="FPT621" s="59" t="s">
        <v>5944</v>
      </c>
      <c r="FPU621" s="11" t="s">
        <v>1420</v>
      </c>
      <c r="FPV621" s="11" t="e">
        <f>_xlfn.XLOOKUP(FPU621,'User Stories'!FPP:FPP,'User Stories'!FPQ:FPQ)</f>
        <v>#N/A</v>
      </c>
      <c r="FPW621" s="55"/>
      <c r="FPY621" s="20" t="s">
        <v>3020</v>
      </c>
      <c r="FPZ621" s="11" t="s">
        <v>5991</v>
      </c>
      <c r="FQA621" s="59" t="s">
        <v>6008</v>
      </c>
      <c r="FQB621" s="59" t="s">
        <v>5993</v>
      </c>
      <c r="FQC621" s="59" t="s">
        <v>2984</v>
      </c>
      <c r="FQD621" s="59" t="s">
        <v>5994</v>
      </c>
      <c r="FQE621" s="59" t="s">
        <v>5995</v>
      </c>
      <c r="FQF621" s="59" t="s">
        <v>2528</v>
      </c>
      <c r="FQG621" s="59"/>
      <c r="FQH621" s="59" t="s">
        <v>2987</v>
      </c>
      <c r="FQI621" s="59" t="s">
        <v>2843</v>
      </c>
      <c r="FQJ621" s="59" t="s">
        <v>5944</v>
      </c>
      <c r="FQK621" s="11" t="s">
        <v>1420</v>
      </c>
      <c r="FQL621" s="11" t="e">
        <f>_xlfn.XLOOKUP(FQK621,'User Stories'!FQF:FQF,'User Stories'!FQG:FQG)</f>
        <v>#N/A</v>
      </c>
      <c r="FQM621" s="55"/>
      <c r="FQO621" s="20" t="s">
        <v>3020</v>
      </c>
      <c r="FQP621" s="11" t="s">
        <v>5991</v>
      </c>
      <c r="FQQ621" s="59" t="s">
        <v>6008</v>
      </c>
      <c r="FQR621" s="59" t="s">
        <v>5993</v>
      </c>
      <c r="FQS621" s="59" t="s">
        <v>2984</v>
      </c>
      <c r="FQT621" s="59" t="s">
        <v>5994</v>
      </c>
      <c r="FQU621" s="59" t="s">
        <v>5995</v>
      </c>
      <c r="FQV621" s="59" t="s">
        <v>2528</v>
      </c>
      <c r="FQW621" s="59"/>
      <c r="FQX621" s="59" t="s">
        <v>2987</v>
      </c>
      <c r="FQY621" s="59" t="s">
        <v>2843</v>
      </c>
      <c r="FQZ621" s="59" t="s">
        <v>5944</v>
      </c>
      <c r="FRA621" s="11" t="s">
        <v>1420</v>
      </c>
      <c r="FRB621" s="11" t="e">
        <f>_xlfn.XLOOKUP(FRA621,'User Stories'!FQV:FQV,'User Stories'!FQW:FQW)</f>
        <v>#N/A</v>
      </c>
      <c r="FRC621" s="55"/>
      <c r="FRE621" s="20" t="s">
        <v>3020</v>
      </c>
      <c r="FRF621" s="11" t="s">
        <v>5991</v>
      </c>
      <c r="FRG621" s="59" t="s">
        <v>6008</v>
      </c>
      <c r="FRH621" s="59" t="s">
        <v>5993</v>
      </c>
      <c r="FRI621" s="59" t="s">
        <v>2984</v>
      </c>
      <c r="FRJ621" s="59" t="s">
        <v>5994</v>
      </c>
      <c r="FRK621" s="59" t="s">
        <v>5995</v>
      </c>
      <c r="FRL621" s="59" t="s">
        <v>2528</v>
      </c>
      <c r="FRM621" s="59"/>
      <c r="FRN621" s="59" t="s">
        <v>2987</v>
      </c>
      <c r="FRO621" s="59" t="s">
        <v>2843</v>
      </c>
      <c r="FRP621" s="59" t="s">
        <v>5944</v>
      </c>
      <c r="FRQ621" s="11" t="s">
        <v>1420</v>
      </c>
      <c r="FRR621" s="11" t="e">
        <f>_xlfn.XLOOKUP(FRQ621,'User Stories'!FRL:FRL,'User Stories'!FRM:FRM)</f>
        <v>#N/A</v>
      </c>
      <c r="FRS621" s="55"/>
      <c r="FRU621" s="20" t="s">
        <v>3020</v>
      </c>
      <c r="FRV621" s="11" t="s">
        <v>5991</v>
      </c>
      <c r="FRW621" s="59" t="s">
        <v>6008</v>
      </c>
      <c r="FRX621" s="59" t="s">
        <v>5993</v>
      </c>
      <c r="FRY621" s="59" t="s">
        <v>2984</v>
      </c>
      <c r="FRZ621" s="59" t="s">
        <v>5994</v>
      </c>
      <c r="FSA621" s="59" t="s">
        <v>5995</v>
      </c>
      <c r="FSB621" s="59" t="s">
        <v>2528</v>
      </c>
      <c r="FSC621" s="59"/>
      <c r="FSD621" s="59" t="s">
        <v>2987</v>
      </c>
      <c r="FSE621" s="59" t="s">
        <v>2843</v>
      </c>
      <c r="FSF621" s="59" t="s">
        <v>5944</v>
      </c>
      <c r="FSG621" s="11" t="s">
        <v>1420</v>
      </c>
      <c r="FSH621" s="11" t="e">
        <f>_xlfn.XLOOKUP(FSG621,'User Stories'!FSB:FSB,'User Stories'!FSC:FSC)</f>
        <v>#N/A</v>
      </c>
      <c r="FSI621" s="55"/>
      <c r="FSK621" s="20" t="s">
        <v>3020</v>
      </c>
      <c r="FSL621" s="11" t="s">
        <v>5991</v>
      </c>
      <c r="FSM621" s="59" t="s">
        <v>6008</v>
      </c>
      <c r="FSN621" s="59" t="s">
        <v>5993</v>
      </c>
      <c r="FSO621" s="59" t="s">
        <v>2984</v>
      </c>
      <c r="FSP621" s="59" t="s">
        <v>5994</v>
      </c>
      <c r="FSQ621" s="59" t="s">
        <v>5995</v>
      </c>
      <c r="FSR621" s="59" t="s">
        <v>2528</v>
      </c>
      <c r="FSS621" s="59"/>
      <c r="FST621" s="59" t="s">
        <v>2987</v>
      </c>
      <c r="FSU621" s="59" t="s">
        <v>2843</v>
      </c>
      <c r="FSV621" s="59" t="s">
        <v>5944</v>
      </c>
      <c r="FSW621" s="11" t="s">
        <v>1420</v>
      </c>
      <c r="FSX621" s="11" t="e">
        <f>_xlfn.XLOOKUP(FSW621,'User Stories'!FSR:FSR,'User Stories'!FSS:FSS)</f>
        <v>#N/A</v>
      </c>
      <c r="FSY621" s="55"/>
      <c r="FTA621" s="20" t="s">
        <v>3020</v>
      </c>
      <c r="FTB621" s="11" t="s">
        <v>5991</v>
      </c>
      <c r="FTC621" s="59" t="s">
        <v>6008</v>
      </c>
      <c r="FTD621" s="59" t="s">
        <v>5993</v>
      </c>
      <c r="FTE621" s="59" t="s">
        <v>2984</v>
      </c>
      <c r="FTF621" s="59" t="s">
        <v>5994</v>
      </c>
      <c r="FTG621" s="59" t="s">
        <v>5995</v>
      </c>
      <c r="FTH621" s="59" t="s">
        <v>2528</v>
      </c>
      <c r="FTI621" s="59"/>
      <c r="FTJ621" s="59" t="s">
        <v>2987</v>
      </c>
      <c r="FTK621" s="59" t="s">
        <v>2843</v>
      </c>
      <c r="FTL621" s="59" t="s">
        <v>5944</v>
      </c>
      <c r="FTM621" s="11" t="s">
        <v>1420</v>
      </c>
      <c r="FTN621" s="11" t="e">
        <f>_xlfn.XLOOKUP(FTM621,'User Stories'!FTH:FTH,'User Stories'!FTI:FTI)</f>
        <v>#N/A</v>
      </c>
      <c r="FTO621" s="55"/>
      <c r="FTQ621" s="20" t="s">
        <v>3020</v>
      </c>
      <c r="FTR621" s="11" t="s">
        <v>5991</v>
      </c>
      <c r="FTS621" s="59" t="s">
        <v>6008</v>
      </c>
      <c r="FTT621" s="59" t="s">
        <v>5993</v>
      </c>
      <c r="FTU621" s="59" t="s">
        <v>2984</v>
      </c>
      <c r="FTV621" s="59" t="s">
        <v>5994</v>
      </c>
      <c r="FTW621" s="59" t="s">
        <v>5995</v>
      </c>
      <c r="FTX621" s="59" t="s">
        <v>2528</v>
      </c>
      <c r="FTY621" s="59"/>
      <c r="FTZ621" s="59" t="s">
        <v>2987</v>
      </c>
      <c r="FUA621" s="59" t="s">
        <v>2843</v>
      </c>
      <c r="FUB621" s="59" t="s">
        <v>5944</v>
      </c>
      <c r="FUC621" s="11" t="s">
        <v>1420</v>
      </c>
      <c r="FUD621" s="11" t="e">
        <f>_xlfn.XLOOKUP(FUC621,'User Stories'!FTX:FTX,'User Stories'!FTY:FTY)</f>
        <v>#N/A</v>
      </c>
      <c r="FUE621" s="55"/>
      <c r="FUG621" s="20" t="s">
        <v>3020</v>
      </c>
      <c r="FUH621" s="11" t="s">
        <v>5991</v>
      </c>
      <c r="FUI621" s="59" t="s">
        <v>6008</v>
      </c>
      <c r="FUJ621" s="59" t="s">
        <v>5993</v>
      </c>
      <c r="FUK621" s="59" t="s">
        <v>2984</v>
      </c>
      <c r="FUL621" s="59" t="s">
        <v>5994</v>
      </c>
      <c r="FUM621" s="59" t="s">
        <v>5995</v>
      </c>
      <c r="FUN621" s="59" t="s">
        <v>2528</v>
      </c>
      <c r="FUO621" s="59"/>
      <c r="FUP621" s="59" t="s">
        <v>2987</v>
      </c>
      <c r="FUQ621" s="59" t="s">
        <v>2843</v>
      </c>
      <c r="FUR621" s="59" t="s">
        <v>5944</v>
      </c>
      <c r="FUS621" s="11" t="s">
        <v>1420</v>
      </c>
      <c r="FUT621" s="11" t="e">
        <f>_xlfn.XLOOKUP(FUS621,'User Stories'!FUN:FUN,'User Stories'!FUO:FUO)</f>
        <v>#N/A</v>
      </c>
      <c r="FUU621" s="55"/>
      <c r="FUW621" s="20" t="s">
        <v>3020</v>
      </c>
      <c r="FUX621" s="11" t="s">
        <v>5991</v>
      </c>
      <c r="FUY621" s="59" t="s">
        <v>6008</v>
      </c>
      <c r="FUZ621" s="59" t="s">
        <v>5993</v>
      </c>
      <c r="FVA621" s="59" t="s">
        <v>2984</v>
      </c>
      <c r="FVB621" s="59" t="s">
        <v>5994</v>
      </c>
      <c r="FVC621" s="59" t="s">
        <v>5995</v>
      </c>
      <c r="FVD621" s="59" t="s">
        <v>2528</v>
      </c>
      <c r="FVE621" s="59"/>
      <c r="FVF621" s="59" t="s">
        <v>2987</v>
      </c>
      <c r="FVG621" s="59" t="s">
        <v>2843</v>
      </c>
      <c r="FVH621" s="59" t="s">
        <v>5944</v>
      </c>
      <c r="FVI621" s="11" t="s">
        <v>1420</v>
      </c>
      <c r="FVJ621" s="11" t="e">
        <f>_xlfn.XLOOKUP(FVI621,'User Stories'!FVD:FVD,'User Stories'!FVE:FVE)</f>
        <v>#N/A</v>
      </c>
      <c r="FVK621" s="55"/>
      <c r="FVM621" s="20" t="s">
        <v>3020</v>
      </c>
      <c r="FVN621" s="11" t="s">
        <v>5991</v>
      </c>
      <c r="FVO621" s="59" t="s">
        <v>6008</v>
      </c>
      <c r="FVP621" s="59" t="s">
        <v>5993</v>
      </c>
      <c r="FVQ621" s="59" t="s">
        <v>2984</v>
      </c>
      <c r="FVR621" s="59" t="s">
        <v>5994</v>
      </c>
      <c r="FVS621" s="59" t="s">
        <v>5995</v>
      </c>
      <c r="FVT621" s="59" t="s">
        <v>2528</v>
      </c>
      <c r="FVU621" s="59"/>
      <c r="FVV621" s="59" t="s">
        <v>2987</v>
      </c>
      <c r="FVW621" s="59" t="s">
        <v>2843</v>
      </c>
      <c r="FVX621" s="59" t="s">
        <v>5944</v>
      </c>
      <c r="FVY621" s="11" t="s">
        <v>1420</v>
      </c>
      <c r="FVZ621" s="11" t="e">
        <f>_xlfn.XLOOKUP(FVY621,'User Stories'!FVT:FVT,'User Stories'!FVU:FVU)</f>
        <v>#N/A</v>
      </c>
      <c r="FWA621" s="55"/>
      <c r="FWC621" s="20" t="s">
        <v>3020</v>
      </c>
      <c r="FWD621" s="11" t="s">
        <v>5991</v>
      </c>
      <c r="FWE621" s="59" t="s">
        <v>6008</v>
      </c>
      <c r="FWF621" s="59" t="s">
        <v>5993</v>
      </c>
      <c r="FWG621" s="59" t="s">
        <v>2984</v>
      </c>
      <c r="FWH621" s="59" t="s">
        <v>5994</v>
      </c>
      <c r="FWI621" s="59" t="s">
        <v>5995</v>
      </c>
      <c r="FWJ621" s="59" t="s">
        <v>2528</v>
      </c>
      <c r="FWK621" s="59"/>
      <c r="FWL621" s="59" t="s">
        <v>2987</v>
      </c>
      <c r="FWM621" s="59" t="s">
        <v>2843</v>
      </c>
      <c r="FWN621" s="59" t="s">
        <v>5944</v>
      </c>
      <c r="FWO621" s="11" t="s">
        <v>1420</v>
      </c>
      <c r="FWP621" s="11" t="e">
        <f>_xlfn.XLOOKUP(FWO621,'User Stories'!FWJ:FWJ,'User Stories'!FWK:FWK)</f>
        <v>#N/A</v>
      </c>
      <c r="FWQ621" s="55"/>
      <c r="FWS621" s="20" t="s">
        <v>3020</v>
      </c>
      <c r="FWT621" s="11" t="s">
        <v>5991</v>
      </c>
      <c r="FWU621" s="59" t="s">
        <v>6008</v>
      </c>
      <c r="FWV621" s="59" t="s">
        <v>5993</v>
      </c>
      <c r="FWW621" s="59" t="s">
        <v>2984</v>
      </c>
      <c r="FWX621" s="59" t="s">
        <v>5994</v>
      </c>
      <c r="FWY621" s="59" t="s">
        <v>5995</v>
      </c>
      <c r="FWZ621" s="59" t="s">
        <v>2528</v>
      </c>
      <c r="FXA621" s="59"/>
      <c r="FXB621" s="59" t="s">
        <v>2987</v>
      </c>
      <c r="FXC621" s="59" t="s">
        <v>2843</v>
      </c>
      <c r="FXD621" s="59" t="s">
        <v>5944</v>
      </c>
      <c r="FXE621" s="11" t="s">
        <v>1420</v>
      </c>
      <c r="FXF621" s="11" t="e">
        <f>_xlfn.XLOOKUP(FXE621,'User Stories'!FWZ:FWZ,'User Stories'!FXA:FXA)</f>
        <v>#N/A</v>
      </c>
      <c r="FXG621" s="55"/>
      <c r="FXI621" s="20" t="s">
        <v>3020</v>
      </c>
      <c r="FXJ621" s="11" t="s">
        <v>5991</v>
      </c>
      <c r="FXK621" s="59" t="s">
        <v>6008</v>
      </c>
      <c r="FXL621" s="59" t="s">
        <v>5993</v>
      </c>
      <c r="FXM621" s="59" t="s">
        <v>2984</v>
      </c>
      <c r="FXN621" s="59" t="s">
        <v>5994</v>
      </c>
      <c r="FXO621" s="59" t="s">
        <v>5995</v>
      </c>
      <c r="FXP621" s="59" t="s">
        <v>2528</v>
      </c>
      <c r="FXQ621" s="59"/>
      <c r="FXR621" s="59" t="s">
        <v>2987</v>
      </c>
      <c r="FXS621" s="59" t="s">
        <v>2843</v>
      </c>
      <c r="FXT621" s="59" t="s">
        <v>5944</v>
      </c>
      <c r="FXU621" s="11" t="s">
        <v>1420</v>
      </c>
      <c r="FXV621" s="11" t="e">
        <f>_xlfn.XLOOKUP(FXU621,'User Stories'!FXP:FXP,'User Stories'!FXQ:FXQ)</f>
        <v>#N/A</v>
      </c>
      <c r="FXW621" s="55"/>
      <c r="FXY621" s="20" t="s">
        <v>3020</v>
      </c>
      <c r="FXZ621" s="11" t="s">
        <v>5991</v>
      </c>
      <c r="FYA621" s="59" t="s">
        <v>6008</v>
      </c>
      <c r="FYB621" s="59" t="s">
        <v>5993</v>
      </c>
      <c r="FYC621" s="59" t="s">
        <v>2984</v>
      </c>
      <c r="FYD621" s="59" t="s">
        <v>5994</v>
      </c>
      <c r="FYE621" s="59" t="s">
        <v>5995</v>
      </c>
      <c r="FYF621" s="59" t="s">
        <v>2528</v>
      </c>
      <c r="FYG621" s="59"/>
      <c r="FYH621" s="59" t="s">
        <v>2987</v>
      </c>
      <c r="FYI621" s="59" t="s">
        <v>2843</v>
      </c>
      <c r="FYJ621" s="59" t="s">
        <v>5944</v>
      </c>
      <c r="FYK621" s="11" t="s">
        <v>1420</v>
      </c>
      <c r="FYL621" s="11" t="e">
        <f>_xlfn.XLOOKUP(FYK621,'User Stories'!FYF:FYF,'User Stories'!FYG:FYG)</f>
        <v>#N/A</v>
      </c>
      <c r="FYM621" s="55"/>
      <c r="FYO621" s="20" t="s">
        <v>3020</v>
      </c>
      <c r="FYP621" s="11" t="s">
        <v>5991</v>
      </c>
      <c r="FYQ621" s="59" t="s">
        <v>6008</v>
      </c>
      <c r="FYR621" s="59" t="s">
        <v>5993</v>
      </c>
      <c r="FYS621" s="59" t="s">
        <v>2984</v>
      </c>
      <c r="FYT621" s="59" t="s">
        <v>5994</v>
      </c>
      <c r="FYU621" s="59" t="s">
        <v>5995</v>
      </c>
      <c r="FYV621" s="59" t="s">
        <v>2528</v>
      </c>
      <c r="FYW621" s="59"/>
      <c r="FYX621" s="59" t="s">
        <v>2987</v>
      </c>
      <c r="FYY621" s="59" t="s">
        <v>2843</v>
      </c>
      <c r="FYZ621" s="59" t="s">
        <v>5944</v>
      </c>
      <c r="FZA621" s="11" t="s">
        <v>1420</v>
      </c>
      <c r="FZB621" s="11" t="e">
        <f>_xlfn.XLOOKUP(FZA621,'User Stories'!FYV:FYV,'User Stories'!FYW:FYW)</f>
        <v>#N/A</v>
      </c>
      <c r="FZC621" s="55"/>
      <c r="FZE621" s="20" t="s">
        <v>3020</v>
      </c>
      <c r="FZF621" s="11" t="s">
        <v>5991</v>
      </c>
      <c r="FZG621" s="59" t="s">
        <v>6008</v>
      </c>
      <c r="FZH621" s="59" t="s">
        <v>5993</v>
      </c>
      <c r="FZI621" s="59" t="s">
        <v>2984</v>
      </c>
      <c r="FZJ621" s="59" t="s">
        <v>5994</v>
      </c>
      <c r="FZK621" s="59" t="s">
        <v>5995</v>
      </c>
      <c r="FZL621" s="59" t="s">
        <v>2528</v>
      </c>
      <c r="FZM621" s="59"/>
      <c r="FZN621" s="59" t="s">
        <v>2987</v>
      </c>
      <c r="FZO621" s="59" t="s">
        <v>2843</v>
      </c>
      <c r="FZP621" s="59" t="s">
        <v>5944</v>
      </c>
      <c r="FZQ621" s="11" t="s">
        <v>1420</v>
      </c>
      <c r="FZR621" s="11" t="e">
        <f>_xlfn.XLOOKUP(FZQ621,'User Stories'!FZL:FZL,'User Stories'!FZM:FZM)</f>
        <v>#N/A</v>
      </c>
      <c r="FZS621" s="55"/>
      <c r="FZU621" s="20" t="s">
        <v>3020</v>
      </c>
      <c r="FZV621" s="11" t="s">
        <v>5991</v>
      </c>
      <c r="FZW621" s="59" t="s">
        <v>6008</v>
      </c>
      <c r="FZX621" s="59" t="s">
        <v>5993</v>
      </c>
      <c r="FZY621" s="59" t="s">
        <v>2984</v>
      </c>
      <c r="FZZ621" s="59" t="s">
        <v>5994</v>
      </c>
      <c r="GAA621" s="59" t="s">
        <v>5995</v>
      </c>
      <c r="GAB621" s="59" t="s">
        <v>2528</v>
      </c>
      <c r="GAC621" s="59"/>
      <c r="GAD621" s="59" t="s">
        <v>2987</v>
      </c>
      <c r="GAE621" s="59" t="s">
        <v>2843</v>
      </c>
      <c r="GAF621" s="59" t="s">
        <v>5944</v>
      </c>
      <c r="GAG621" s="11" t="s">
        <v>1420</v>
      </c>
      <c r="GAH621" s="11" t="e">
        <f>_xlfn.XLOOKUP(GAG621,'User Stories'!GAB:GAB,'User Stories'!GAC:GAC)</f>
        <v>#N/A</v>
      </c>
      <c r="GAI621" s="55"/>
      <c r="GAK621" s="20" t="s">
        <v>3020</v>
      </c>
      <c r="GAL621" s="11" t="s">
        <v>5991</v>
      </c>
      <c r="GAM621" s="59" t="s">
        <v>6008</v>
      </c>
      <c r="GAN621" s="59" t="s">
        <v>5993</v>
      </c>
      <c r="GAO621" s="59" t="s">
        <v>2984</v>
      </c>
      <c r="GAP621" s="59" t="s">
        <v>5994</v>
      </c>
      <c r="GAQ621" s="59" t="s">
        <v>5995</v>
      </c>
      <c r="GAR621" s="59" t="s">
        <v>2528</v>
      </c>
      <c r="GAS621" s="59"/>
      <c r="GAT621" s="59" t="s">
        <v>2987</v>
      </c>
      <c r="GAU621" s="59" t="s">
        <v>2843</v>
      </c>
      <c r="GAV621" s="59" t="s">
        <v>5944</v>
      </c>
      <c r="GAW621" s="11" t="s">
        <v>1420</v>
      </c>
      <c r="GAX621" s="11" t="e">
        <f>_xlfn.XLOOKUP(GAW621,'User Stories'!GAR:GAR,'User Stories'!GAS:GAS)</f>
        <v>#N/A</v>
      </c>
      <c r="GAY621" s="55"/>
      <c r="GBA621" s="20" t="s">
        <v>3020</v>
      </c>
      <c r="GBB621" s="11" t="s">
        <v>5991</v>
      </c>
      <c r="GBC621" s="59" t="s">
        <v>6008</v>
      </c>
      <c r="GBD621" s="59" t="s">
        <v>5993</v>
      </c>
      <c r="GBE621" s="59" t="s">
        <v>2984</v>
      </c>
      <c r="GBF621" s="59" t="s">
        <v>5994</v>
      </c>
      <c r="GBG621" s="59" t="s">
        <v>5995</v>
      </c>
      <c r="GBH621" s="59" t="s">
        <v>2528</v>
      </c>
      <c r="GBI621" s="59"/>
      <c r="GBJ621" s="59" t="s">
        <v>2987</v>
      </c>
      <c r="GBK621" s="59" t="s">
        <v>2843</v>
      </c>
      <c r="GBL621" s="59" t="s">
        <v>5944</v>
      </c>
      <c r="GBM621" s="11" t="s">
        <v>1420</v>
      </c>
      <c r="GBN621" s="11" t="e">
        <f>_xlfn.XLOOKUP(GBM621,'User Stories'!GBH:GBH,'User Stories'!GBI:GBI)</f>
        <v>#N/A</v>
      </c>
      <c r="GBO621" s="55"/>
      <c r="GBQ621" s="20" t="s">
        <v>3020</v>
      </c>
      <c r="GBR621" s="11" t="s">
        <v>5991</v>
      </c>
      <c r="GBS621" s="59" t="s">
        <v>6008</v>
      </c>
      <c r="GBT621" s="59" t="s">
        <v>5993</v>
      </c>
      <c r="GBU621" s="59" t="s">
        <v>2984</v>
      </c>
      <c r="GBV621" s="59" t="s">
        <v>5994</v>
      </c>
      <c r="GBW621" s="59" t="s">
        <v>5995</v>
      </c>
      <c r="GBX621" s="59" t="s">
        <v>2528</v>
      </c>
      <c r="GBY621" s="59"/>
      <c r="GBZ621" s="59" t="s">
        <v>2987</v>
      </c>
      <c r="GCA621" s="59" t="s">
        <v>2843</v>
      </c>
      <c r="GCB621" s="59" t="s">
        <v>5944</v>
      </c>
      <c r="GCC621" s="11" t="s">
        <v>1420</v>
      </c>
      <c r="GCD621" s="11" t="e">
        <f>_xlfn.XLOOKUP(GCC621,'User Stories'!GBX:GBX,'User Stories'!GBY:GBY)</f>
        <v>#N/A</v>
      </c>
      <c r="GCE621" s="55"/>
      <c r="GCG621" s="20" t="s">
        <v>3020</v>
      </c>
      <c r="GCH621" s="11" t="s">
        <v>5991</v>
      </c>
      <c r="GCI621" s="59" t="s">
        <v>6008</v>
      </c>
      <c r="GCJ621" s="59" t="s">
        <v>5993</v>
      </c>
      <c r="GCK621" s="59" t="s">
        <v>2984</v>
      </c>
      <c r="GCL621" s="59" t="s">
        <v>5994</v>
      </c>
      <c r="GCM621" s="59" t="s">
        <v>5995</v>
      </c>
      <c r="GCN621" s="59" t="s">
        <v>2528</v>
      </c>
      <c r="GCO621" s="59"/>
      <c r="GCP621" s="59" t="s">
        <v>2987</v>
      </c>
      <c r="GCQ621" s="59" t="s">
        <v>2843</v>
      </c>
      <c r="GCR621" s="59" t="s">
        <v>5944</v>
      </c>
      <c r="GCS621" s="11" t="s">
        <v>1420</v>
      </c>
      <c r="GCT621" s="11" t="e">
        <f>_xlfn.XLOOKUP(GCS621,'User Stories'!GCN:GCN,'User Stories'!GCO:GCO)</f>
        <v>#N/A</v>
      </c>
      <c r="GCU621" s="55"/>
      <c r="GCW621" s="20" t="s">
        <v>3020</v>
      </c>
      <c r="GCX621" s="11" t="s">
        <v>5991</v>
      </c>
      <c r="GCY621" s="59" t="s">
        <v>6008</v>
      </c>
      <c r="GCZ621" s="59" t="s">
        <v>5993</v>
      </c>
      <c r="GDA621" s="59" t="s">
        <v>2984</v>
      </c>
      <c r="GDB621" s="59" t="s">
        <v>5994</v>
      </c>
      <c r="GDC621" s="59" t="s">
        <v>5995</v>
      </c>
      <c r="GDD621" s="59" t="s">
        <v>2528</v>
      </c>
      <c r="GDE621" s="59"/>
      <c r="GDF621" s="59" t="s">
        <v>2987</v>
      </c>
      <c r="GDG621" s="59" t="s">
        <v>2843</v>
      </c>
      <c r="GDH621" s="59" t="s">
        <v>5944</v>
      </c>
      <c r="GDI621" s="11" t="s">
        <v>1420</v>
      </c>
      <c r="GDJ621" s="11" t="e">
        <f>_xlfn.XLOOKUP(GDI621,'User Stories'!GDD:GDD,'User Stories'!GDE:GDE)</f>
        <v>#N/A</v>
      </c>
      <c r="GDK621" s="55"/>
      <c r="GDM621" s="20" t="s">
        <v>3020</v>
      </c>
      <c r="GDN621" s="11" t="s">
        <v>5991</v>
      </c>
      <c r="GDO621" s="59" t="s">
        <v>6008</v>
      </c>
      <c r="GDP621" s="59" t="s">
        <v>5993</v>
      </c>
      <c r="GDQ621" s="59" t="s">
        <v>2984</v>
      </c>
      <c r="GDR621" s="59" t="s">
        <v>5994</v>
      </c>
      <c r="GDS621" s="59" t="s">
        <v>5995</v>
      </c>
      <c r="GDT621" s="59" t="s">
        <v>2528</v>
      </c>
      <c r="GDU621" s="59"/>
      <c r="GDV621" s="59" t="s">
        <v>2987</v>
      </c>
      <c r="GDW621" s="59" t="s">
        <v>2843</v>
      </c>
      <c r="GDX621" s="59" t="s">
        <v>5944</v>
      </c>
      <c r="GDY621" s="11" t="s">
        <v>1420</v>
      </c>
      <c r="GDZ621" s="11" t="e">
        <f>_xlfn.XLOOKUP(GDY621,'User Stories'!GDT:GDT,'User Stories'!GDU:GDU)</f>
        <v>#N/A</v>
      </c>
      <c r="GEA621" s="55"/>
      <c r="GEC621" s="20" t="s">
        <v>3020</v>
      </c>
      <c r="GED621" s="11" t="s">
        <v>5991</v>
      </c>
      <c r="GEE621" s="59" t="s">
        <v>6008</v>
      </c>
      <c r="GEF621" s="59" t="s">
        <v>5993</v>
      </c>
      <c r="GEG621" s="59" t="s">
        <v>2984</v>
      </c>
      <c r="GEH621" s="59" t="s">
        <v>5994</v>
      </c>
      <c r="GEI621" s="59" t="s">
        <v>5995</v>
      </c>
      <c r="GEJ621" s="59" t="s">
        <v>2528</v>
      </c>
      <c r="GEK621" s="59"/>
      <c r="GEL621" s="59" t="s">
        <v>2987</v>
      </c>
      <c r="GEM621" s="59" t="s">
        <v>2843</v>
      </c>
      <c r="GEN621" s="59" t="s">
        <v>5944</v>
      </c>
      <c r="GEO621" s="11" t="s">
        <v>1420</v>
      </c>
      <c r="GEP621" s="11" t="e">
        <f>_xlfn.XLOOKUP(GEO621,'User Stories'!GEJ:GEJ,'User Stories'!GEK:GEK)</f>
        <v>#N/A</v>
      </c>
      <c r="GEQ621" s="55"/>
      <c r="GES621" s="20" t="s">
        <v>3020</v>
      </c>
      <c r="GET621" s="11" t="s">
        <v>5991</v>
      </c>
      <c r="GEU621" s="59" t="s">
        <v>6008</v>
      </c>
      <c r="GEV621" s="59" t="s">
        <v>5993</v>
      </c>
      <c r="GEW621" s="59" t="s">
        <v>2984</v>
      </c>
      <c r="GEX621" s="59" t="s">
        <v>5994</v>
      </c>
      <c r="GEY621" s="59" t="s">
        <v>5995</v>
      </c>
      <c r="GEZ621" s="59" t="s">
        <v>2528</v>
      </c>
      <c r="GFA621" s="59"/>
      <c r="GFB621" s="59" t="s">
        <v>2987</v>
      </c>
      <c r="GFC621" s="59" t="s">
        <v>2843</v>
      </c>
      <c r="GFD621" s="59" t="s">
        <v>5944</v>
      </c>
      <c r="GFE621" s="11" t="s">
        <v>1420</v>
      </c>
      <c r="GFF621" s="11" t="e">
        <f>_xlfn.XLOOKUP(GFE621,'User Stories'!GEZ:GEZ,'User Stories'!GFA:GFA)</f>
        <v>#N/A</v>
      </c>
      <c r="GFG621" s="55"/>
      <c r="GFI621" s="20" t="s">
        <v>3020</v>
      </c>
      <c r="GFJ621" s="11" t="s">
        <v>5991</v>
      </c>
      <c r="GFK621" s="59" t="s">
        <v>6008</v>
      </c>
      <c r="GFL621" s="59" t="s">
        <v>5993</v>
      </c>
      <c r="GFM621" s="59" t="s">
        <v>2984</v>
      </c>
      <c r="GFN621" s="59" t="s">
        <v>5994</v>
      </c>
      <c r="GFO621" s="59" t="s">
        <v>5995</v>
      </c>
      <c r="GFP621" s="59" t="s">
        <v>2528</v>
      </c>
      <c r="GFQ621" s="59"/>
      <c r="GFR621" s="59" t="s">
        <v>2987</v>
      </c>
      <c r="GFS621" s="59" t="s">
        <v>2843</v>
      </c>
      <c r="GFT621" s="59" t="s">
        <v>5944</v>
      </c>
      <c r="GFU621" s="11" t="s">
        <v>1420</v>
      </c>
      <c r="GFV621" s="11" t="e">
        <f>_xlfn.XLOOKUP(GFU621,'User Stories'!GFP:GFP,'User Stories'!GFQ:GFQ)</f>
        <v>#N/A</v>
      </c>
      <c r="GFW621" s="55"/>
      <c r="GFY621" s="20" t="s">
        <v>3020</v>
      </c>
      <c r="GFZ621" s="11" t="s">
        <v>5991</v>
      </c>
      <c r="GGA621" s="59" t="s">
        <v>6008</v>
      </c>
      <c r="GGB621" s="59" t="s">
        <v>5993</v>
      </c>
      <c r="GGC621" s="59" t="s">
        <v>2984</v>
      </c>
      <c r="GGD621" s="59" t="s">
        <v>5994</v>
      </c>
      <c r="GGE621" s="59" t="s">
        <v>5995</v>
      </c>
      <c r="GGF621" s="59" t="s">
        <v>2528</v>
      </c>
      <c r="GGG621" s="59"/>
      <c r="GGH621" s="59" t="s">
        <v>2987</v>
      </c>
      <c r="GGI621" s="59" t="s">
        <v>2843</v>
      </c>
      <c r="GGJ621" s="59" t="s">
        <v>5944</v>
      </c>
      <c r="GGK621" s="11" t="s">
        <v>1420</v>
      </c>
      <c r="GGL621" s="11" t="e">
        <f>_xlfn.XLOOKUP(GGK621,'User Stories'!GGF:GGF,'User Stories'!GGG:GGG)</f>
        <v>#N/A</v>
      </c>
      <c r="GGM621" s="55"/>
      <c r="GGO621" s="20" t="s">
        <v>3020</v>
      </c>
      <c r="GGP621" s="11" t="s">
        <v>5991</v>
      </c>
      <c r="GGQ621" s="59" t="s">
        <v>6008</v>
      </c>
      <c r="GGR621" s="59" t="s">
        <v>5993</v>
      </c>
      <c r="GGS621" s="59" t="s">
        <v>2984</v>
      </c>
      <c r="GGT621" s="59" t="s">
        <v>5994</v>
      </c>
      <c r="GGU621" s="59" t="s">
        <v>5995</v>
      </c>
      <c r="GGV621" s="59" t="s">
        <v>2528</v>
      </c>
      <c r="GGW621" s="59"/>
      <c r="GGX621" s="59" t="s">
        <v>2987</v>
      </c>
      <c r="GGY621" s="59" t="s">
        <v>2843</v>
      </c>
      <c r="GGZ621" s="59" t="s">
        <v>5944</v>
      </c>
      <c r="GHA621" s="11" t="s">
        <v>1420</v>
      </c>
      <c r="GHB621" s="11" t="e">
        <f>_xlfn.XLOOKUP(GHA621,'User Stories'!GGV:GGV,'User Stories'!GGW:GGW)</f>
        <v>#N/A</v>
      </c>
      <c r="GHC621" s="55"/>
      <c r="GHE621" s="20" t="s">
        <v>3020</v>
      </c>
      <c r="GHF621" s="11" t="s">
        <v>5991</v>
      </c>
      <c r="GHG621" s="59" t="s">
        <v>6008</v>
      </c>
      <c r="GHH621" s="59" t="s">
        <v>5993</v>
      </c>
      <c r="GHI621" s="59" t="s">
        <v>2984</v>
      </c>
      <c r="GHJ621" s="59" t="s">
        <v>5994</v>
      </c>
      <c r="GHK621" s="59" t="s">
        <v>5995</v>
      </c>
      <c r="GHL621" s="59" t="s">
        <v>2528</v>
      </c>
      <c r="GHM621" s="59"/>
      <c r="GHN621" s="59" t="s">
        <v>2987</v>
      </c>
      <c r="GHO621" s="59" t="s">
        <v>2843</v>
      </c>
      <c r="GHP621" s="59" t="s">
        <v>5944</v>
      </c>
      <c r="GHQ621" s="11" t="s">
        <v>1420</v>
      </c>
      <c r="GHR621" s="11" t="e">
        <f>_xlfn.XLOOKUP(GHQ621,'User Stories'!GHL:GHL,'User Stories'!GHM:GHM)</f>
        <v>#N/A</v>
      </c>
      <c r="GHS621" s="55"/>
      <c r="GHU621" s="20" t="s">
        <v>3020</v>
      </c>
      <c r="GHV621" s="11" t="s">
        <v>5991</v>
      </c>
      <c r="GHW621" s="59" t="s">
        <v>6008</v>
      </c>
      <c r="GHX621" s="59" t="s">
        <v>5993</v>
      </c>
      <c r="GHY621" s="59" t="s">
        <v>2984</v>
      </c>
      <c r="GHZ621" s="59" t="s">
        <v>5994</v>
      </c>
      <c r="GIA621" s="59" t="s">
        <v>5995</v>
      </c>
      <c r="GIB621" s="59" t="s">
        <v>2528</v>
      </c>
      <c r="GIC621" s="59"/>
      <c r="GID621" s="59" t="s">
        <v>2987</v>
      </c>
      <c r="GIE621" s="59" t="s">
        <v>2843</v>
      </c>
      <c r="GIF621" s="59" t="s">
        <v>5944</v>
      </c>
      <c r="GIG621" s="11" t="s">
        <v>1420</v>
      </c>
      <c r="GIH621" s="11" t="e">
        <f>_xlfn.XLOOKUP(GIG621,'User Stories'!GIB:GIB,'User Stories'!GIC:GIC)</f>
        <v>#N/A</v>
      </c>
      <c r="GII621" s="55"/>
      <c r="GIK621" s="20" t="s">
        <v>3020</v>
      </c>
      <c r="GIL621" s="11" t="s">
        <v>5991</v>
      </c>
      <c r="GIM621" s="59" t="s">
        <v>6008</v>
      </c>
      <c r="GIN621" s="59" t="s">
        <v>5993</v>
      </c>
      <c r="GIO621" s="59" t="s">
        <v>2984</v>
      </c>
      <c r="GIP621" s="59" t="s">
        <v>5994</v>
      </c>
      <c r="GIQ621" s="59" t="s">
        <v>5995</v>
      </c>
      <c r="GIR621" s="59" t="s">
        <v>2528</v>
      </c>
      <c r="GIS621" s="59"/>
      <c r="GIT621" s="59" t="s">
        <v>2987</v>
      </c>
      <c r="GIU621" s="59" t="s">
        <v>2843</v>
      </c>
      <c r="GIV621" s="59" t="s">
        <v>5944</v>
      </c>
      <c r="GIW621" s="11" t="s">
        <v>1420</v>
      </c>
      <c r="GIX621" s="11" t="e">
        <f>_xlfn.XLOOKUP(GIW621,'User Stories'!GIR:GIR,'User Stories'!GIS:GIS)</f>
        <v>#N/A</v>
      </c>
      <c r="GIY621" s="55"/>
      <c r="GJA621" s="20" t="s">
        <v>3020</v>
      </c>
      <c r="GJB621" s="11" t="s">
        <v>5991</v>
      </c>
      <c r="GJC621" s="59" t="s">
        <v>6008</v>
      </c>
      <c r="GJD621" s="59" t="s">
        <v>5993</v>
      </c>
      <c r="GJE621" s="59" t="s">
        <v>2984</v>
      </c>
      <c r="GJF621" s="59" t="s">
        <v>5994</v>
      </c>
      <c r="GJG621" s="59" t="s">
        <v>5995</v>
      </c>
      <c r="GJH621" s="59" t="s">
        <v>2528</v>
      </c>
      <c r="GJI621" s="59"/>
      <c r="GJJ621" s="59" t="s">
        <v>2987</v>
      </c>
      <c r="GJK621" s="59" t="s">
        <v>2843</v>
      </c>
      <c r="GJL621" s="59" t="s">
        <v>5944</v>
      </c>
      <c r="GJM621" s="11" t="s">
        <v>1420</v>
      </c>
      <c r="GJN621" s="11" t="e">
        <f>_xlfn.XLOOKUP(GJM621,'User Stories'!GJH:GJH,'User Stories'!GJI:GJI)</f>
        <v>#N/A</v>
      </c>
      <c r="GJO621" s="55"/>
      <c r="GJQ621" s="20" t="s">
        <v>3020</v>
      </c>
      <c r="GJR621" s="11" t="s">
        <v>5991</v>
      </c>
      <c r="GJS621" s="59" t="s">
        <v>6008</v>
      </c>
      <c r="GJT621" s="59" t="s">
        <v>5993</v>
      </c>
      <c r="GJU621" s="59" t="s">
        <v>2984</v>
      </c>
      <c r="GJV621" s="59" t="s">
        <v>5994</v>
      </c>
      <c r="GJW621" s="59" t="s">
        <v>5995</v>
      </c>
      <c r="GJX621" s="59" t="s">
        <v>2528</v>
      </c>
      <c r="GJY621" s="59"/>
      <c r="GJZ621" s="59" t="s">
        <v>2987</v>
      </c>
      <c r="GKA621" s="59" t="s">
        <v>2843</v>
      </c>
      <c r="GKB621" s="59" t="s">
        <v>5944</v>
      </c>
      <c r="GKC621" s="11" t="s">
        <v>1420</v>
      </c>
      <c r="GKD621" s="11" t="e">
        <f>_xlfn.XLOOKUP(GKC621,'User Stories'!GJX:GJX,'User Stories'!GJY:GJY)</f>
        <v>#N/A</v>
      </c>
      <c r="GKE621" s="55"/>
      <c r="GKG621" s="20" t="s">
        <v>3020</v>
      </c>
      <c r="GKH621" s="11" t="s">
        <v>5991</v>
      </c>
      <c r="GKI621" s="59" t="s">
        <v>6008</v>
      </c>
      <c r="GKJ621" s="59" t="s">
        <v>5993</v>
      </c>
      <c r="GKK621" s="59" t="s">
        <v>2984</v>
      </c>
      <c r="GKL621" s="59" t="s">
        <v>5994</v>
      </c>
      <c r="GKM621" s="59" t="s">
        <v>5995</v>
      </c>
      <c r="GKN621" s="59" t="s">
        <v>2528</v>
      </c>
      <c r="GKO621" s="59"/>
      <c r="GKP621" s="59" t="s">
        <v>2987</v>
      </c>
      <c r="GKQ621" s="59" t="s">
        <v>2843</v>
      </c>
      <c r="GKR621" s="59" t="s">
        <v>5944</v>
      </c>
      <c r="GKS621" s="11" t="s">
        <v>1420</v>
      </c>
      <c r="GKT621" s="11" t="e">
        <f>_xlfn.XLOOKUP(GKS621,'User Stories'!GKN:GKN,'User Stories'!GKO:GKO)</f>
        <v>#N/A</v>
      </c>
      <c r="GKU621" s="55"/>
      <c r="GKW621" s="20" t="s">
        <v>3020</v>
      </c>
      <c r="GKX621" s="11" t="s">
        <v>5991</v>
      </c>
      <c r="GKY621" s="59" t="s">
        <v>6008</v>
      </c>
      <c r="GKZ621" s="59" t="s">
        <v>5993</v>
      </c>
      <c r="GLA621" s="59" t="s">
        <v>2984</v>
      </c>
      <c r="GLB621" s="59" t="s">
        <v>5994</v>
      </c>
      <c r="GLC621" s="59" t="s">
        <v>5995</v>
      </c>
      <c r="GLD621" s="59" t="s">
        <v>2528</v>
      </c>
      <c r="GLE621" s="59"/>
      <c r="GLF621" s="59" t="s">
        <v>2987</v>
      </c>
      <c r="GLG621" s="59" t="s">
        <v>2843</v>
      </c>
      <c r="GLH621" s="59" t="s">
        <v>5944</v>
      </c>
      <c r="GLI621" s="11" t="s">
        <v>1420</v>
      </c>
      <c r="GLJ621" s="11" t="e">
        <f>_xlfn.XLOOKUP(GLI621,'User Stories'!GLD:GLD,'User Stories'!GLE:GLE)</f>
        <v>#N/A</v>
      </c>
      <c r="GLK621" s="55"/>
      <c r="GLM621" s="20" t="s">
        <v>3020</v>
      </c>
      <c r="GLN621" s="11" t="s">
        <v>5991</v>
      </c>
      <c r="GLO621" s="59" t="s">
        <v>6008</v>
      </c>
      <c r="GLP621" s="59" t="s">
        <v>5993</v>
      </c>
      <c r="GLQ621" s="59" t="s">
        <v>2984</v>
      </c>
      <c r="GLR621" s="59" t="s">
        <v>5994</v>
      </c>
      <c r="GLS621" s="59" t="s">
        <v>5995</v>
      </c>
      <c r="GLT621" s="59" t="s">
        <v>2528</v>
      </c>
      <c r="GLU621" s="59"/>
      <c r="GLV621" s="59" t="s">
        <v>2987</v>
      </c>
      <c r="GLW621" s="59" t="s">
        <v>2843</v>
      </c>
      <c r="GLX621" s="59" t="s">
        <v>5944</v>
      </c>
      <c r="GLY621" s="11" t="s">
        <v>1420</v>
      </c>
      <c r="GLZ621" s="11" t="e">
        <f>_xlfn.XLOOKUP(GLY621,'User Stories'!GLT:GLT,'User Stories'!GLU:GLU)</f>
        <v>#N/A</v>
      </c>
      <c r="GMA621" s="55"/>
      <c r="GMC621" s="20" t="s">
        <v>3020</v>
      </c>
      <c r="GMD621" s="11" t="s">
        <v>5991</v>
      </c>
      <c r="GME621" s="59" t="s">
        <v>6008</v>
      </c>
      <c r="GMF621" s="59" t="s">
        <v>5993</v>
      </c>
      <c r="GMG621" s="59" t="s">
        <v>2984</v>
      </c>
      <c r="GMH621" s="59" t="s">
        <v>5994</v>
      </c>
      <c r="GMI621" s="59" t="s">
        <v>5995</v>
      </c>
      <c r="GMJ621" s="59" t="s">
        <v>2528</v>
      </c>
      <c r="GMK621" s="59"/>
      <c r="GML621" s="59" t="s">
        <v>2987</v>
      </c>
      <c r="GMM621" s="59" t="s">
        <v>2843</v>
      </c>
      <c r="GMN621" s="59" t="s">
        <v>5944</v>
      </c>
      <c r="GMO621" s="11" t="s">
        <v>1420</v>
      </c>
      <c r="GMP621" s="11" t="e">
        <f>_xlfn.XLOOKUP(GMO621,'User Stories'!GMJ:GMJ,'User Stories'!GMK:GMK)</f>
        <v>#N/A</v>
      </c>
      <c r="GMQ621" s="55"/>
      <c r="GMS621" s="20" t="s">
        <v>3020</v>
      </c>
      <c r="GMT621" s="11" t="s">
        <v>5991</v>
      </c>
      <c r="GMU621" s="59" t="s">
        <v>6008</v>
      </c>
      <c r="GMV621" s="59" t="s">
        <v>5993</v>
      </c>
      <c r="GMW621" s="59" t="s">
        <v>2984</v>
      </c>
      <c r="GMX621" s="59" t="s">
        <v>5994</v>
      </c>
      <c r="GMY621" s="59" t="s">
        <v>5995</v>
      </c>
      <c r="GMZ621" s="59" t="s">
        <v>2528</v>
      </c>
      <c r="GNA621" s="59"/>
      <c r="GNB621" s="59" t="s">
        <v>2987</v>
      </c>
      <c r="GNC621" s="59" t="s">
        <v>2843</v>
      </c>
      <c r="GND621" s="59" t="s">
        <v>5944</v>
      </c>
      <c r="GNE621" s="11" t="s">
        <v>1420</v>
      </c>
      <c r="GNF621" s="11" t="e">
        <f>_xlfn.XLOOKUP(GNE621,'User Stories'!GMZ:GMZ,'User Stories'!GNA:GNA)</f>
        <v>#N/A</v>
      </c>
      <c r="GNG621" s="55"/>
      <c r="GNI621" s="20" t="s">
        <v>3020</v>
      </c>
      <c r="GNJ621" s="11" t="s">
        <v>5991</v>
      </c>
      <c r="GNK621" s="59" t="s">
        <v>6008</v>
      </c>
      <c r="GNL621" s="59" t="s">
        <v>5993</v>
      </c>
      <c r="GNM621" s="59" t="s">
        <v>2984</v>
      </c>
      <c r="GNN621" s="59" t="s">
        <v>5994</v>
      </c>
      <c r="GNO621" s="59" t="s">
        <v>5995</v>
      </c>
      <c r="GNP621" s="59" t="s">
        <v>2528</v>
      </c>
      <c r="GNQ621" s="59"/>
      <c r="GNR621" s="59" t="s">
        <v>2987</v>
      </c>
      <c r="GNS621" s="59" t="s">
        <v>2843</v>
      </c>
      <c r="GNT621" s="59" t="s">
        <v>5944</v>
      </c>
      <c r="GNU621" s="11" t="s">
        <v>1420</v>
      </c>
      <c r="GNV621" s="11" t="e">
        <f>_xlfn.XLOOKUP(GNU621,'User Stories'!GNP:GNP,'User Stories'!GNQ:GNQ)</f>
        <v>#N/A</v>
      </c>
      <c r="GNW621" s="55"/>
      <c r="GNY621" s="20" t="s">
        <v>3020</v>
      </c>
      <c r="GNZ621" s="11" t="s">
        <v>5991</v>
      </c>
      <c r="GOA621" s="59" t="s">
        <v>6008</v>
      </c>
      <c r="GOB621" s="59" t="s">
        <v>5993</v>
      </c>
      <c r="GOC621" s="59" t="s">
        <v>2984</v>
      </c>
      <c r="GOD621" s="59" t="s">
        <v>5994</v>
      </c>
      <c r="GOE621" s="59" t="s">
        <v>5995</v>
      </c>
      <c r="GOF621" s="59" t="s">
        <v>2528</v>
      </c>
      <c r="GOG621" s="59"/>
      <c r="GOH621" s="59" t="s">
        <v>2987</v>
      </c>
      <c r="GOI621" s="59" t="s">
        <v>2843</v>
      </c>
      <c r="GOJ621" s="59" t="s">
        <v>5944</v>
      </c>
      <c r="GOK621" s="11" t="s">
        <v>1420</v>
      </c>
      <c r="GOL621" s="11" t="e">
        <f>_xlfn.XLOOKUP(GOK621,'User Stories'!GOF:GOF,'User Stories'!GOG:GOG)</f>
        <v>#N/A</v>
      </c>
      <c r="GOM621" s="55"/>
      <c r="GOO621" s="20" t="s">
        <v>3020</v>
      </c>
      <c r="GOP621" s="11" t="s">
        <v>5991</v>
      </c>
      <c r="GOQ621" s="59" t="s">
        <v>6008</v>
      </c>
      <c r="GOR621" s="59" t="s">
        <v>5993</v>
      </c>
      <c r="GOS621" s="59" t="s">
        <v>2984</v>
      </c>
      <c r="GOT621" s="59" t="s">
        <v>5994</v>
      </c>
      <c r="GOU621" s="59" t="s">
        <v>5995</v>
      </c>
      <c r="GOV621" s="59" t="s">
        <v>2528</v>
      </c>
      <c r="GOW621" s="59"/>
      <c r="GOX621" s="59" t="s">
        <v>2987</v>
      </c>
      <c r="GOY621" s="59" t="s">
        <v>2843</v>
      </c>
      <c r="GOZ621" s="59" t="s">
        <v>5944</v>
      </c>
      <c r="GPA621" s="11" t="s">
        <v>1420</v>
      </c>
      <c r="GPB621" s="11" t="e">
        <f>_xlfn.XLOOKUP(GPA621,'User Stories'!GOV:GOV,'User Stories'!GOW:GOW)</f>
        <v>#N/A</v>
      </c>
      <c r="GPC621" s="55"/>
      <c r="GPE621" s="20" t="s">
        <v>3020</v>
      </c>
      <c r="GPF621" s="11" t="s">
        <v>5991</v>
      </c>
      <c r="GPG621" s="59" t="s">
        <v>6008</v>
      </c>
      <c r="GPH621" s="59" t="s">
        <v>5993</v>
      </c>
      <c r="GPI621" s="59" t="s">
        <v>2984</v>
      </c>
      <c r="GPJ621" s="59" t="s">
        <v>5994</v>
      </c>
      <c r="GPK621" s="59" t="s">
        <v>5995</v>
      </c>
      <c r="GPL621" s="59" t="s">
        <v>2528</v>
      </c>
      <c r="GPM621" s="59"/>
      <c r="GPN621" s="59" t="s">
        <v>2987</v>
      </c>
      <c r="GPO621" s="59" t="s">
        <v>2843</v>
      </c>
      <c r="GPP621" s="59" t="s">
        <v>5944</v>
      </c>
      <c r="GPQ621" s="11" t="s">
        <v>1420</v>
      </c>
      <c r="GPR621" s="11" t="e">
        <f>_xlfn.XLOOKUP(GPQ621,'User Stories'!GPL:GPL,'User Stories'!GPM:GPM)</f>
        <v>#N/A</v>
      </c>
      <c r="GPS621" s="55"/>
      <c r="GPU621" s="20" t="s">
        <v>3020</v>
      </c>
      <c r="GPV621" s="11" t="s">
        <v>5991</v>
      </c>
      <c r="GPW621" s="59" t="s">
        <v>6008</v>
      </c>
      <c r="GPX621" s="59" t="s">
        <v>5993</v>
      </c>
      <c r="GPY621" s="59" t="s">
        <v>2984</v>
      </c>
      <c r="GPZ621" s="59" t="s">
        <v>5994</v>
      </c>
      <c r="GQA621" s="59" t="s">
        <v>5995</v>
      </c>
      <c r="GQB621" s="59" t="s">
        <v>2528</v>
      </c>
      <c r="GQC621" s="59"/>
      <c r="GQD621" s="59" t="s">
        <v>2987</v>
      </c>
      <c r="GQE621" s="59" t="s">
        <v>2843</v>
      </c>
      <c r="GQF621" s="59" t="s">
        <v>5944</v>
      </c>
      <c r="GQG621" s="11" t="s">
        <v>1420</v>
      </c>
      <c r="GQH621" s="11" t="e">
        <f>_xlfn.XLOOKUP(GQG621,'User Stories'!GQB:GQB,'User Stories'!GQC:GQC)</f>
        <v>#N/A</v>
      </c>
      <c r="GQI621" s="55"/>
      <c r="GQK621" s="20" t="s">
        <v>3020</v>
      </c>
      <c r="GQL621" s="11" t="s">
        <v>5991</v>
      </c>
      <c r="GQM621" s="59" t="s">
        <v>6008</v>
      </c>
      <c r="GQN621" s="59" t="s">
        <v>5993</v>
      </c>
      <c r="GQO621" s="59" t="s">
        <v>2984</v>
      </c>
      <c r="GQP621" s="59" t="s">
        <v>5994</v>
      </c>
      <c r="GQQ621" s="59" t="s">
        <v>5995</v>
      </c>
      <c r="GQR621" s="59" t="s">
        <v>2528</v>
      </c>
      <c r="GQS621" s="59"/>
      <c r="GQT621" s="59" t="s">
        <v>2987</v>
      </c>
      <c r="GQU621" s="59" t="s">
        <v>2843</v>
      </c>
      <c r="GQV621" s="59" t="s">
        <v>5944</v>
      </c>
      <c r="GQW621" s="11" t="s">
        <v>1420</v>
      </c>
      <c r="GQX621" s="11" t="e">
        <f>_xlfn.XLOOKUP(GQW621,'User Stories'!GQR:GQR,'User Stories'!GQS:GQS)</f>
        <v>#N/A</v>
      </c>
      <c r="GQY621" s="55"/>
      <c r="GRA621" s="20" t="s">
        <v>3020</v>
      </c>
      <c r="GRB621" s="11" t="s">
        <v>5991</v>
      </c>
      <c r="GRC621" s="59" t="s">
        <v>6008</v>
      </c>
      <c r="GRD621" s="59" t="s">
        <v>5993</v>
      </c>
      <c r="GRE621" s="59" t="s">
        <v>2984</v>
      </c>
      <c r="GRF621" s="59" t="s">
        <v>5994</v>
      </c>
      <c r="GRG621" s="59" t="s">
        <v>5995</v>
      </c>
      <c r="GRH621" s="59" t="s">
        <v>2528</v>
      </c>
      <c r="GRI621" s="59"/>
      <c r="GRJ621" s="59" t="s">
        <v>2987</v>
      </c>
      <c r="GRK621" s="59" t="s">
        <v>2843</v>
      </c>
      <c r="GRL621" s="59" t="s">
        <v>5944</v>
      </c>
      <c r="GRM621" s="11" t="s">
        <v>1420</v>
      </c>
      <c r="GRN621" s="11" t="e">
        <f>_xlfn.XLOOKUP(GRM621,'User Stories'!GRH:GRH,'User Stories'!GRI:GRI)</f>
        <v>#N/A</v>
      </c>
      <c r="GRO621" s="55"/>
      <c r="GRQ621" s="20" t="s">
        <v>3020</v>
      </c>
      <c r="GRR621" s="11" t="s">
        <v>5991</v>
      </c>
      <c r="GRS621" s="59" t="s">
        <v>6008</v>
      </c>
      <c r="GRT621" s="59" t="s">
        <v>5993</v>
      </c>
      <c r="GRU621" s="59" t="s">
        <v>2984</v>
      </c>
      <c r="GRV621" s="59" t="s">
        <v>5994</v>
      </c>
      <c r="GRW621" s="59" t="s">
        <v>5995</v>
      </c>
      <c r="GRX621" s="59" t="s">
        <v>2528</v>
      </c>
      <c r="GRY621" s="59"/>
      <c r="GRZ621" s="59" t="s">
        <v>2987</v>
      </c>
      <c r="GSA621" s="59" t="s">
        <v>2843</v>
      </c>
      <c r="GSB621" s="59" t="s">
        <v>5944</v>
      </c>
      <c r="GSC621" s="11" t="s">
        <v>1420</v>
      </c>
      <c r="GSD621" s="11" t="e">
        <f>_xlfn.XLOOKUP(GSC621,'User Stories'!GRX:GRX,'User Stories'!GRY:GRY)</f>
        <v>#N/A</v>
      </c>
      <c r="GSE621" s="55"/>
      <c r="GSG621" s="20" t="s">
        <v>3020</v>
      </c>
      <c r="GSH621" s="11" t="s">
        <v>5991</v>
      </c>
      <c r="GSI621" s="59" t="s">
        <v>6008</v>
      </c>
      <c r="GSJ621" s="59" t="s">
        <v>5993</v>
      </c>
      <c r="GSK621" s="59" t="s">
        <v>2984</v>
      </c>
      <c r="GSL621" s="59" t="s">
        <v>5994</v>
      </c>
      <c r="GSM621" s="59" t="s">
        <v>5995</v>
      </c>
      <c r="GSN621" s="59" t="s">
        <v>2528</v>
      </c>
      <c r="GSO621" s="59"/>
      <c r="GSP621" s="59" t="s">
        <v>2987</v>
      </c>
      <c r="GSQ621" s="59" t="s">
        <v>2843</v>
      </c>
      <c r="GSR621" s="59" t="s">
        <v>5944</v>
      </c>
      <c r="GSS621" s="11" t="s">
        <v>1420</v>
      </c>
      <c r="GST621" s="11" t="e">
        <f>_xlfn.XLOOKUP(GSS621,'User Stories'!GSN:GSN,'User Stories'!GSO:GSO)</f>
        <v>#N/A</v>
      </c>
      <c r="GSU621" s="55"/>
      <c r="GSW621" s="20" t="s">
        <v>3020</v>
      </c>
      <c r="GSX621" s="11" t="s">
        <v>5991</v>
      </c>
      <c r="GSY621" s="59" t="s">
        <v>6008</v>
      </c>
      <c r="GSZ621" s="59" t="s">
        <v>5993</v>
      </c>
      <c r="GTA621" s="59" t="s">
        <v>2984</v>
      </c>
      <c r="GTB621" s="59" t="s">
        <v>5994</v>
      </c>
      <c r="GTC621" s="59" t="s">
        <v>5995</v>
      </c>
      <c r="GTD621" s="59" t="s">
        <v>2528</v>
      </c>
      <c r="GTE621" s="59"/>
      <c r="GTF621" s="59" t="s">
        <v>2987</v>
      </c>
      <c r="GTG621" s="59" t="s">
        <v>2843</v>
      </c>
      <c r="GTH621" s="59" t="s">
        <v>5944</v>
      </c>
      <c r="GTI621" s="11" t="s">
        <v>1420</v>
      </c>
      <c r="GTJ621" s="11" t="e">
        <f>_xlfn.XLOOKUP(GTI621,'User Stories'!GTD:GTD,'User Stories'!GTE:GTE)</f>
        <v>#N/A</v>
      </c>
      <c r="GTK621" s="55"/>
      <c r="GTM621" s="20" t="s">
        <v>3020</v>
      </c>
      <c r="GTN621" s="11" t="s">
        <v>5991</v>
      </c>
      <c r="GTO621" s="59" t="s">
        <v>6008</v>
      </c>
      <c r="GTP621" s="59" t="s">
        <v>5993</v>
      </c>
      <c r="GTQ621" s="59" t="s">
        <v>2984</v>
      </c>
      <c r="GTR621" s="59" t="s">
        <v>5994</v>
      </c>
      <c r="GTS621" s="59" t="s">
        <v>5995</v>
      </c>
      <c r="GTT621" s="59" t="s">
        <v>2528</v>
      </c>
      <c r="GTU621" s="59"/>
      <c r="GTV621" s="59" t="s">
        <v>2987</v>
      </c>
      <c r="GTW621" s="59" t="s">
        <v>2843</v>
      </c>
      <c r="GTX621" s="59" t="s">
        <v>5944</v>
      </c>
      <c r="GTY621" s="11" t="s">
        <v>1420</v>
      </c>
      <c r="GTZ621" s="11" t="e">
        <f>_xlfn.XLOOKUP(GTY621,'User Stories'!GTT:GTT,'User Stories'!GTU:GTU)</f>
        <v>#N/A</v>
      </c>
      <c r="GUA621" s="55"/>
      <c r="GUC621" s="20" t="s">
        <v>3020</v>
      </c>
      <c r="GUD621" s="11" t="s">
        <v>5991</v>
      </c>
      <c r="GUE621" s="59" t="s">
        <v>6008</v>
      </c>
      <c r="GUF621" s="59" t="s">
        <v>5993</v>
      </c>
      <c r="GUG621" s="59" t="s">
        <v>2984</v>
      </c>
      <c r="GUH621" s="59" t="s">
        <v>5994</v>
      </c>
      <c r="GUI621" s="59" t="s">
        <v>5995</v>
      </c>
      <c r="GUJ621" s="59" t="s">
        <v>2528</v>
      </c>
      <c r="GUK621" s="59"/>
      <c r="GUL621" s="59" t="s">
        <v>2987</v>
      </c>
      <c r="GUM621" s="59" t="s">
        <v>2843</v>
      </c>
      <c r="GUN621" s="59" t="s">
        <v>5944</v>
      </c>
      <c r="GUO621" s="11" t="s">
        <v>1420</v>
      </c>
      <c r="GUP621" s="11" t="e">
        <f>_xlfn.XLOOKUP(GUO621,'User Stories'!GUJ:GUJ,'User Stories'!GUK:GUK)</f>
        <v>#N/A</v>
      </c>
      <c r="GUQ621" s="55"/>
      <c r="GUS621" s="20" t="s">
        <v>3020</v>
      </c>
      <c r="GUT621" s="11" t="s">
        <v>5991</v>
      </c>
      <c r="GUU621" s="59" t="s">
        <v>6008</v>
      </c>
      <c r="GUV621" s="59" t="s">
        <v>5993</v>
      </c>
      <c r="GUW621" s="59" t="s">
        <v>2984</v>
      </c>
      <c r="GUX621" s="59" t="s">
        <v>5994</v>
      </c>
      <c r="GUY621" s="59" t="s">
        <v>5995</v>
      </c>
      <c r="GUZ621" s="59" t="s">
        <v>2528</v>
      </c>
      <c r="GVA621" s="59"/>
      <c r="GVB621" s="59" t="s">
        <v>2987</v>
      </c>
      <c r="GVC621" s="59" t="s">
        <v>2843</v>
      </c>
      <c r="GVD621" s="59" t="s">
        <v>5944</v>
      </c>
      <c r="GVE621" s="11" t="s">
        <v>1420</v>
      </c>
      <c r="GVF621" s="11" t="e">
        <f>_xlfn.XLOOKUP(GVE621,'User Stories'!GUZ:GUZ,'User Stories'!GVA:GVA)</f>
        <v>#N/A</v>
      </c>
      <c r="GVG621" s="55"/>
      <c r="GVI621" s="20" t="s">
        <v>3020</v>
      </c>
      <c r="GVJ621" s="11" t="s">
        <v>5991</v>
      </c>
      <c r="GVK621" s="59" t="s">
        <v>6008</v>
      </c>
      <c r="GVL621" s="59" t="s">
        <v>5993</v>
      </c>
      <c r="GVM621" s="59" t="s">
        <v>2984</v>
      </c>
      <c r="GVN621" s="59" t="s">
        <v>5994</v>
      </c>
      <c r="GVO621" s="59" t="s">
        <v>5995</v>
      </c>
      <c r="GVP621" s="59" t="s">
        <v>2528</v>
      </c>
      <c r="GVQ621" s="59"/>
      <c r="GVR621" s="59" t="s">
        <v>2987</v>
      </c>
      <c r="GVS621" s="59" t="s">
        <v>2843</v>
      </c>
      <c r="GVT621" s="59" t="s">
        <v>5944</v>
      </c>
      <c r="GVU621" s="11" t="s">
        <v>1420</v>
      </c>
      <c r="GVV621" s="11" t="e">
        <f>_xlfn.XLOOKUP(GVU621,'User Stories'!GVP:GVP,'User Stories'!GVQ:GVQ)</f>
        <v>#N/A</v>
      </c>
      <c r="GVW621" s="55"/>
      <c r="GVY621" s="20" t="s">
        <v>3020</v>
      </c>
      <c r="GVZ621" s="11" t="s">
        <v>5991</v>
      </c>
      <c r="GWA621" s="59" t="s">
        <v>6008</v>
      </c>
      <c r="GWB621" s="59" t="s">
        <v>5993</v>
      </c>
      <c r="GWC621" s="59" t="s">
        <v>2984</v>
      </c>
      <c r="GWD621" s="59" t="s">
        <v>5994</v>
      </c>
      <c r="GWE621" s="59" t="s">
        <v>5995</v>
      </c>
      <c r="GWF621" s="59" t="s">
        <v>2528</v>
      </c>
      <c r="GWG621" s="59"/>
      <c r="GWH621" s="59" t="s">
        <v>2987</v>
      </c>
      <c r="GWI621" s="59" t="s">
        <v>2843</v>
      </c>
      <c r="GWJ621" s="59" t="s">
        <v>5944</v>
      </c>
      <c r="GWK621" s="11" t="s">
        <v>1420</v>
      </c>
      <c r="GWL621" s="11" t="e">
        <f>_xlfn.XLOOKUP(GWK621,'User Stories'!GWF:GWF,'User Stories'!GWG:GWG)</f>
        <v>#N/A</v>
      </c>
      <c r="GWM621" s="55"/>
      <c r="GWO621" s="20" t="s">
        <v>3020</v>
      </c>
      <c r="GWP621" s="11" t="s">
        <v>5991</v>
      </c>
      <c r="GWQ621" s="59" t="s">
        <v>6008</v>
      </c>
      <c r="GWR621" s="59" t="s">
        <v>5993</v>
      </c>
      <c r="GWS621" s="59" t="s">
        <v>2984</v>
      </c>
      <c r="GWT621" s="59" t="s">
        <v>5994</v>
      </c>
      <c r="GWU621" s="59" t="s">
        <v>5995</v>
      </c>
      <c r="GWV621" s="59" t="s">
        <v>2528</v>
      </c>
      <c r="GWW621" s="59"/>
      <c r="GWX621" s="59" t="s">
        <v>2987</v>
      </c>
      <c r="GWY621" s="59" t="s">
        <v>2843</v>
      </c>
      <c r="GWZ621" s="59" t="s">
        <v>5944</v>
      </c>
      <c r="GXA621" s="11" t="s">
        <v>1420</v>
      </c>
      <c r="GXB621" s="11" t="e">
        <f>_xlfn.XLOOKUP(GXA621,'User Stories'!GWV:GWV,'User Stories'!GWW:GWW)</f>
        <v>#N/A</v>
      </c>
      <c r="GXC621" s="55"/>
      <c r="GXE621" s="20" t="s">
        <v>3020</v>
      </c>
      <c r="GXF621" s="11" t="s">
        <v>5991</v>
      </c>
      <c r="GXG621" s="59" t="s">
        <v>6008</v>
      </c>
      <c r="GXH621" s="59" t="s">
        <v>5993</v>
      </c>
      <c r="GXI621" s="59" t="s">
        <v>2984</v>
      </c>
      <c r="GXJ621" s="59" t="s">
        <v>5994</v>
      </c>
      <c r="GXK621" s="59" t="s">
        <v>5995</v>
      </c>
      <c r="GXL621" s="59" t="s">
        <v>2528</v>
      </c>
      <c r="GXM621" s="59"/>
      <c r="GXN621" s="59" t="s">
        <v>2987</v>
      </c>
      <c r="GXO621" s="59" t="s">
        <v>2843</v>
      </c>
      <c r="GXP621" s="59" t="s">
        <v>5944</v>
      </c>
      <c r="GXQ621" s="11" t="s">
        <v>1420</v>
      </c>
      <c r="GXR621" s="11" t="e">
        <f>_xlfn.XLOOKUP(GXQ621,'User Stories'!GXL:GXL,'User Stories'!GXM:GXM)</f>
        <v>#N/A</v>
      </c>
      <c r="GXS621" s="55"/>
      <c r="GXU621" s="20" t="s">
        <v>3020</v>
      </c>
      <c r="GXV621" s="11" t="s">
        <v>5991</v>
      </c>
      <c r="GXW621" s="59" t="s">
        <v>6008</v>
      </c>
      <c r="GXX621" s="59" t="s">
        <v>5993</v>
      </c>
      <c r="GXY621" s="59" t="s">
        <v>2984</v>
      </c>
      <c r="GXZ621" s="59" t="s">
        <v>5994</v>
      </c>
      <c r="GYA621" s="59" t="s">
        <v>5995</v>
      </c>
      <c r="GYB621" s="59" t="s">
        <v>2528</v>
      </c>
      <c r="GYC621" s="59"/>
      <c r="GYD621" s="59" t="s">
        <v>2987</v>
      </c>
      <c r="GYE621" s="59" t="s">
        <v>2843</v>
      </c>
      <c r="GYF621" s="59" t="s">
        <v>5944</v>
      </c>
      <c r="GYG621" s="11" t="s">
        <v>1420</v>
      </c>
      <c r="GYH621" s="11" t="e">
        <f>_xlfn.XLOOKUP(GYG621,'User Stories'!GYB:GYB,'User Stories'!GYC:GYC)</f>
        <v>#N/A</v>
      </c>
      <c r="GYI621" s="55"/>
      <c r="GYK621" s="20" t="s">
        <v>3020</v>
      </c>
      <c r="GYL621" s="11" t="s">
        <v>5991</v>
      </c>
      <c r="GYM621" s="59" t="s">
        <v>6008</v>
      </c>
      <c r="GYN621" s="59" t="s">
        <v>5993</v>
      </c>
      <c r="GYO621" s="59" t="s">
        <v>2984</v>
      </c>
      <c r="GYP621" s="59" t="s">
        <v>5994</v>
      </c>
      <c r="GYQ621" s="59" t="s">
        <v>5995</v>
      </c>
      <c r="GYR621" s="59" t="s">
        <v>2528</v>
      </c>
      <c r="GYS621" s="59"/>
      <c r="GYT621" s="59" t="s">
        <v>2987</v>
      </c>
      <c r="GYU621" s="59" t="s">
        <v>2843</v>
      </c>
      <c r="GYV621" s="59" t="s">
        <v>5944</v>
      </c>
      <c r="GYW621" s="11" t="s">
        <v>1420</v>
      </c>
      <c r="GYX621" s="11" t="e">
        <f>_xlfn.XLOOKUP(GYW621,'User Stories'!GYR:GYR,'User Stories'!GYS:GYS)</f>
        <v>#N/A</v>
      </c>
      <c r="GYY621" s="55"/>
      <c r="GZA621" s="20" t="s">
        <v>3020</v>
      </c>
      <c r="GZB621" s="11" t="s">
        <v>5991</v>
      </c>
      <c r="GZC621" s="59" t="s">
        <v>6008</v>
      </c>
      <c r="GZD621" s="59" t="s">
        <v>5993</v>
      </c>
      <c r="GZE621" s="59" t="s">
        <v>2984</v>
      </c>
      <c r="GZF621" s="59" t="s">
        <v>5994</v>
      </c>
      <c r="GZG621" s="59" t="s">
        <v>5995</v>
      </c>
      <c r="GZH621" s="59" t="s">
        <v>2528</v>
      </c>
      <c r="GZI621" s="59"/>
      <c r="GZJ621" s="59" t="s">
        <v>2987</v>
      </c>
      <c r="GZK621" s="59" t="s">
        <v>2843</v>
      </c>
      <c r="GZL621" s="59" t="s">
        <v>5944</v>
      </c>
      <c r="GZM621" s="11" t="s">
        <v>1420</v>
      </c>
      <c r="GZN621" s="11" t="e">
        <f>_xlfn.XLOOKUP(GZM621,'User Stories'!GZH:GZH,'User Stories'!GZI:GZI)</f>
        <v>#N/A</v>
      </c>
      <c r="GZO621" s="55"/>
      <c r="GZQ621" s="20" t="s">
        <v>3020</v>
      </c>
      <c r="GZR621" s="11" t="s">
        <v>5991</v>
      </c>
      <c r="GZS621" s="59" t="s">
        <v>6008</v>
      </c>
      <c r="GZT621" s="59" t="s">
        <v>5993</v>
      </c>
      <c r="GZU621" s="59" t="s">
        <v>2984</v>
      </c>
      <c r="GZV621" s="59" t="s">
        <v>5994</v>
      </c>
      <c r="GZW621" s="59" t="s">
        <v>5995</v>
      </c>
      <c r="GZX621" s="59" t="s">
        <v>2528</v>
      </c>
      <c r="GZY621" s="59"/>
      <c r="GZZ621" s="59" t="s">
        <v>2987</v>
      </c>
      <c r="HAA621" s="59" t="s">
        <v>2843</v>
      </c>
      <c r="HAB621" s="59" t="s">
        <v>5944</v>
      </c>
      <c r="HAC621" s="11" t="s">
        <v>1420</v>
      </c>
      <c r="HAD621" s="11" t="e">
        <f>_xlfn.XLOOKUP(HAC621,'User Stories'!GZX:GZX,'User Stories'!GZY:GZY)</f>
        <v>#N/A</v>
      </c>
      <c r="HAE621" s="55"/>
      <c r="HAG621" s="20" t="s">
        <v>3020</v>
      </c>
      <c r="HAH621" s="11" t="s">
        <v>5991</v>
      </c>
      <c r="HAI621" s="59" t="s">
        <v>6008</v>
      </c>
      <c r="HAJ621" s="59" t="s">
        <v>5993</v>
      </c>
      <c r="HAK621" s="59" t="s">
        <v>2984</v>
      </c>
      <c r="HAL621" s="59" t="s">
        <v>5994</v>
      </c>
      <c r="HAM621" s="59" t="s">
        <v>5995</v>
      </c>
      <c r="HAN621" s="59" t="s">
        <v>2528</v>
      </c>
      <c r="HAO621" s="59"/>
      <c r="HAP621" s="59" t="s">
        <v>2987</v>
      </c>
      <c r="HAQ621" s="59" t="s">
        <v>2843</v>
      </c>
      <c r="HAR621" s="59" t="s">
        <v>5944</v>
      </c>
      <c r="HAS621" s="11" t="s">
        <v>1420</v>
      </c>
      <c r="HAT621" s="11" t="e">
        <f>_xlfn.XLOOKUP(HAS621,'User Stories'!HAN:HAN,'User Stories'!HAO:HAO)</f>
        <v>#N/A</v>
      </c>
      <c r="HAU621" s="55"/>
      <c r="HAW621" s="20" t="s">
        <v>3020</v>
      </c>
      <c r="HAX621" s="11" t="s">
        <v>5991</v>
      </c>
      <c r="HAY621" s="59" t="s">
        <v>6008</v>
      </c>
      <c r="HAZ621" s="59" t="s">
        <v>5993</v>
      </c>
      <c r="HBA621" s="59" t="s">
        <v>2984</v>
      </c>
      <c r="HBB621" s="59" t="s">
        <v>5994</v>
      </c>
      <c r="HBC621" s="59" t="s">
        <v>5995</v>
      </c>
      <c r="HBD621" s="59" t="s">
        <v>2528</v>
      </c>
      <c r="HBE621" s="59"/>
      <c r="HBF621" s="59" t="s">
        <v>2987</v>
      </c>
      <c r="HBG621" s="59" t="s">
        <v>2843</v>
      </c>
      <c r="HBH621" s="59" t="s">
        <v>5944</v>
      </c>
      <c r="HBI621" s="11" t="s">
        <v>1420</v>
      </c>
      <c r="HBJ621" s="11" t="e">
        <f>_xlfn.XLOOKUP(HBI621,'User Stories'!HBD:HBD,'User Stories'!HBE:HBE)</f>
        <v>#N/A</v>
      </c>
      <c r="HBK621" s="55"/>
      <c r="HBM621" s="20" t="s">
        <v>3020</v>
      </c>
      <c r="HBN621" s="11" t="s">
        <v>5991</v>
      </c>
      <c r="HBO621" s="59" t="s">
        <v>6008</v>
      </c>
      <c r="HBP621" s="59" t="s">
        <v>5993</v>
      </c>
      <c r="HBQ621" s="59" t="s">
        <v>2984</v>
      </c>
      <c r="HBR621" s="59" t="s">
        <v>5994</v>
      </c>
      <c r="HBS621" s="59" t="s">
        <v>5995</v>
      </c>
      <c r="HBT621" s="59" t="s">
        <v>2528</v>
      </c>
      <c r="HBU621" s="59"/>
      <c r="HBV621" s="59" t="s">
        <v>2987</v>
      </c>
      <c r="HBW621" s="59" t="s">
        <v>2843</v>
      </c>
      <c r="HBX621" s="59" t="s">
        <v>5944</v>
      </c>
      <c r="HBY621" s="11" t="s">
        <v>1420</v>
      </c>
      <c r="HBZ621" s="11" t="e">
        <f>_xlfn.XLOOKUP(HBY621,'User Stories'!HBT:HBT,'User Stories'!HBU:HBU)</f>
        <v>#N/A</v>
      </c>
      <c r="HCA621" s="55"/>
      <c r="HCC621" s="20" t="s">
        <v>3020</v>
      </c>
      <c r="HCD621" s="11" t="s">
        <v>5991</v>
      </c>
      <c r="HCE621" s="59" t="s">
        <v>6008</v>
      </c>
      <c r="HCF621" s="59" t="s">
        <v>5993</v>
      </c>
      <c r="HCG621" s="59" t="s">
        <v>2984</v>
      </c>
      <c r="HCH621" s="59" t="s">
        <v>5994</v>
      </c>
      <c r="HCI621" s="59" t="s">
        <v>5995</v>
      </c>
      <c r="HCJ621" s="59" t="s">
        <v>2528</v>
      </c>
      <c r="HCK621" s="59"/>
      <c r="HCL621" s="59" t="s">
        <v>2987</v>
      </c>
      <c r="HCM621" s="59" t="s">
        <v>2843</v>
      </c>
      <c r="HCN621" s="59" t="s">
        <v>5944</v>
      </c>
      <c r="HCO621" s="11" t="s">
        <v>1420</v>
      </c>
      <c r="HCP621" s="11" t="e">
        <f>_xlfn.XLOOKUP(HCO621,'User Stories'!HCJ:HCJ,'User Stories'!HCK:HCK)</f>
        <v>#N/A</v>
      </c>
      <c r="HCQ621" s="55"/>
      <c r="HCS621" s="20" t="s">
        <v>3020</v>
      </c>
      <c r="HCT621" s="11" t="s">
        <v>5991</v>
      </c>
      <c r="HCU621" s="59" t="s">
        <v>6008</v>
      </c>
      <c r="HCV621" s="59" t="s">
        <v>5993</v>
      </c>
      <c r="HCW621" s="59" t="s">
        <v>2984</v>
      </c>
      <c r="HCX621" s="59" t="s">
        <v>5994</v>
      </c>
      <c r="HCY621" s="59" t="s">
        <v>5995</v>
      </c>
      <c r="HCZ621" s="59" t="s">
        <v>2528</v>
      </c>
      <c r="HDA621" s="59"/>
      <c r="HDB621" s="59" t="s">
        <v>2987</v>
      </c>
      <c r="HDC621" s="59" t="s">
        <v>2843</v>
      </c>
      <c r="HDD621" s="59" t="s">
        <v>5944</v>
      </c>
      <c r="HDE621" s="11" t="s">
        <v>1420</v>
      </c>
      <c r="HDF621" s="11" t="e">
        <f>_xlfn.XLOOKUP(HDE621,'User Stories'!HCZ:HCZ,'User Stories'!HDA:HDA)</f>
        <v>#N/A</v>
      </c>
      <c r="HDG621" s="55"/>
      <c r="HDI621" s="20" t="s">
        <v>3020</v>
      </c>
      <c r="HDJ621" s="11" t="s">
        <v>5991</v>
      </c>
      <c r="HDK621" s="59" t="s">
        <v>6008</v>
      </c>
      <c r="HDL621" s="59" t="s">
        <v>5993</v>
      </c>
      <c r="HDM621" s="59" t="s">
        <v>2984</v>
      </c>
      <c r="HDN621" s="59" t="s">
        <v>5994</v>
      </c>
      <c r="HDO621" s="59" t="s">
        <v>5995</v>
      </c>
      <c r="HDP621" s="59" t="s">
        <v>2528</v>
      </c>
      <c r="HDQ621" s="59"/>
      <c r="HDR621" s="59" t="s">
        <v>2987</v>
      </c>
      <c r="HDS621" s="59" t="s">
        <v>2843</v>
      </c>
      <c r="HDT621" s="59" t="s">
        <v>5944</v>
      </c>
      <c r="HDU621" s="11" t="s">
        <v>1420</v>
      </c>
      <c r="HDV621" s="11" t="e">
        <f>_xlfn.XLOOKUP(HDU621,'User Stories'!HDP:HDP,'User Stories'!HDQ:HDQ)</f>
        <v>#N/A</v>
      </c>
      <c r="HDW621" s="55"/>
      <c r="HDY621" s="20" t="s">
        <v>3020</v>
      </c>
      <c r="HDZ621" s="11" t="s">
        <v>5991</v>
      </c>
      <c r="HEA621" s="59" t="s">
        <v>6008</v>
      </c>
      <c r="HEB621" s="59" t="s">
        <v>5993</v>
      </c>
      <c r="HEC621" s="59" t="s">
        <v>2984</v>
      </c>
      <c r="HED621" s="59" t="s">
        <v>5994</v>
      </c>
      <c r="HEE621" s="59" t="s">
        <v>5995</v>
      </c>
      <c r="HEF621" s="59" t="s">
        <v>2528</v>
      </c>
      <c r="HEG621" s="59"/>
      <c r="HEH621" s="59" t="s">
        <v>2987</v>
      </c>
      <c r="HEI621" s="59" t="s">
        <v>2843</v>
      </c>
      <c r="HEJ621" s="59" t="s">
        <v>5944</v>
      </c>
      <c r="HEK621" s="11" t="s">
        <v>1420</v>
      </c>
      <c r="HEL621" s="11" t="e">
        <f>_xlfn.XLOOKUP(HEK621,'User Stories'!HEF:HEF,'User Stories'!HEG:HEG)</f>
        <v>#N/A</v>
      </c>
      <c r="HEM621" s="55"/>
      <c r="HEO621" s="20" t="s">
        <v>3020</v>
      </c>
      <c r="HEP621" s="11" t="s">
        <v>5991</v>
      </c>
      <c r="HEQ621" s="59" t="s">
        <v>6008</v>
      </c>
      <c r="HER621" s="59" t="s">
        <v>5993</v>
      </c>
      <c r="HES621" s="59" t="s">
        <v>2984</v>
      </c>
      <c r="HET621" s="59" t="s">
        <v>5994</v>
      </c>
      <c r="HEU621" s="59" t="s">
        <v>5995</v>
      </c>
      <c r="HEV621" s="59" t="s">
        <v>2528</v>
      </c>
      <c r="HEW621" s="59"/>
      <c r="HEX621" s="59" t="s">
        <v>2987</v>
      </c>
      <c r="HEY621" s="59" t="s">
        <v>2843</v>
      </c>
      <c r="HEZ621" s="59" t="s">
        <v>5944</v>
      </c>
      <c r="HFA621" s="11" t="s">
        <v>1420</v>
      </c>
      <c r="HFB621" s="11" t="e">
        <f>_xlfn.XLOOKUP(HFA621,'User Stories'!HEV:HEV,'User Stories'!HEW:HEW)</f>
        <v>#N/A</v>
      </c>
      <c r="HFC621" s="55"/>
      <c r="HFE621" s="20" t="s">
        <v>3020</v>
      </c>
      <c r="HFF621" s="11" t="s">
        <v>5991</v>
      </c>
      <c r="HFG621" s="59" t="s">
        <v>6008</v>
      </c>
      <c r="HFH621" s="59" t="s">
        <v>5993</v>
      </c>
      <c r="HFI621" s="59" t="s">
        <v>2984</v>
      </c>
      <c r="HFJ621" s="59" t="s">
        <v>5994</v>
      </c>
      <c r="HFK621" s="59" t="s">
        <v>5995</v>
      </c>
      <c r="HFL621" s="59" t="s">
        <v>2528</v>
      </c>
      <c r="HFM621" s="59"/>
      <c r="HFN621" s="59" t="s">
        <v>2987</v>
      </c>
      <c r="HFO621" s="59" t="s">
        <v>2843</v>
      </c>
      <c r="HFP621" s="59" t="s">
        <v>5944</v>
      </c>
      <c r="HFQ621" s="11" t="s">
        <v>1420</v>
      </c>
      <c r="HFR621" s="11" t="e">
        <f>_xlfn.XLOOKUP(HFQ621,'User Stories'!HFL:HFL,'User Stories'!HFM:HFM)</f>
        <v>#N/A</v>
      </c>
      <c r="HFS621" s="55"/>
      <c r="HFU621" s="20" t="s">
        <v>3020</v>
      </c>
      <c r="HFV621" s="11" t="s">
        <v>5991</v>
      </c>
      <c r="HFW621" s="59" t="s">
        <v>6008</v>
      </c>
      <c r="HFX621" s="59" t="s">
        <v>5993</v>
      </c>
      <c r="HFY621" s="59" t="s">
        <v>2984</v>
      </c>
      <c r="HFZ621" s="59" t="s">
        <v>5994</v>
      </c>
      <c r="HGA621" s="59" t="s">
        <v>5995</v>
      </c>
      <c r="HGB621" s="59" t="s">
        <v>2528</v>
      </c>
      <c r="HGC621" s="59"/>
      <c r="HGD621" s="59" t="s">
        <v>2987</v>
      </c>
      <c r="HGE621" s="59" t="s">
        <v>2843</v>
      </c>
      <c r="HGF621" s="59" t="s">
        <v>5944</v>
      </c>
      <c r="HGG621" s="11" t="s">
        <v>1420</v>
      </c>
      <c r="HGH621" s="11" t="e">
        <f>_xlfn.XLOOKUP(HGG621,'User Stories'!HGB:HGB,'User Stories'!HGC:HGC)</f>
        <v>#N/A</v>
      </c>
      <c r="HGI621" s="55"/>
      <c r="HGK621" s="20" t="s">
        <v>3020</v>
      </c>
      <c r="HGL621" s="11" t="s">
        <v>5991</v>
      </c>
      <c r="HGM621" s="59" t="s">
        <v>6008</v>
      </c>
      <c r="HGN621" s="59" t="s">
        <v>5993</v>
      </c>
      <c r="HGO621" s="59" t="s">
        <v>2984</v>
      </c>
      <c r="HGP621" s="59" t="s">
        <v>5994</v>
      </c>
      <c r="HGQ621" s="59" t="s">
        <v>5995</v>
      </c>
      <c r="HGR621" s="59" t="s">
        <v>2528</v>
      </c>
      <c r="HGS621" s="59"/>
      <c r="HGT621" s="59" t="s">
        <v>2987</v>
      </c>
      <c r="HGU621" s="59" t="s">
        <v>2843</v>
      </c>
      <c r="HGV621" s="59" t="s">
        <v>5944</v>
      </c>
      <c r="HGW621" s="11" t="s">
        <v>1420</v>
      </c>
      <c r="HGX621" s="11" t="e">
        <f>_xlfn.XLOOKUP(HGW621,'User Stories'!HGR:HGR,'User Stories'!HGS:HGS)</f>
        <v>#N/A</v>
      </c>
      <c r="HGY621" s="55"/>
      <c r="HHA621" s="20" t="s">
        <v>3020</v>
      </c>
      <c r="HHB621" s="11" t="s">
        <v>5991</v>
      </c>
      <c r="HHC621" s="59" t="s">
        <v>6008</v>
      </c>
      <c r="HHD621" s="59" t="s">
        <v>5993</v>
      </c>
      <c r="HHE621" s="59" t="s">
        <v>2984</v>
      </c>
      <c r="HHF621" s="59" t="s">
        <v>5994</v>
      </c>
      <c r="HHG621" s="59" t="s">
        <v>5995</v>
      </c>
      <c r="HHH621" s="59" t="s">
        <v>2528</v>
      </c>
      <c r="HHI621" s="59"/>
      <c r="HHJ621" s="59" t="s">
        <v>2987</v>
      </c>
      <c r="HHK621" s="59" t="s">
        <v>2843</v>
      </c>
      <c r="HHL621" s="59" t="s">
        <v>5944</v>
      </c>
      <c r="HHM621" s="11" t="s">
        <v>1420</v>
      </c>
      <c r="HHN621" s="11" t="e">
        <f>_xlfn.XLOOKUP(HHM621,'User Stories'!HHH:HHH,'User Stories'!HHI:HHI)</f>
        <v>#N/A</v>
      </c>
      <c r="HHO621" s="55"/>
      <c r="HHQ621" s="20" t="s">
        <v>3020</v>
      </c>
      <c r="HHR621" s="11" t="s">
        <v>5991</v>
      </c>
      <c r="HHS621" s="59" t="s">
        <v>6008</v>
      </c>
      <c r="HHT621" s="59" t="s">
        <v>5993</v>
      </c>
      <c r="HHU621" s="59" t="s">
        <v>2984</v>
      </c>
      <c r="HHV621" s="59" t="s">
        <v>5994</v>
      </c>
      <c r="HHW621" s="59" t="s">
        <v>5995</v>
      </c>
      <c r="HHX621" s="59" t="s">
        <v>2528</v>
      </c>
      <c r="HHY621" s="59"/>
      <c r="HHZ621" s="59" t="s">
        <v>2987</v>
      </c>
      <c r="HIA621" s="59" t="s">
        <v>2843</v>
      </c>
      <c r="HIB621" s="59" t="s">
        <v>5944</v>
      </c>
      <c r="HIC621" s="11" t="s">
        <v>1420</v>
      </c>
      <c r="HID621" s="11" t="e">
        <f>_xlfn.XLOOKUP(HIC621,'User Stories'!HHX:HHX,'User Stories'!HHY:HHY)</f>
        <v>#N/A</v>
      </c>
      <c r="HIE621" s="55"/>
      <c r="HIG621" s="20" t="s">
        <v>3020</v>
      </c>
      <c r="HIH621" s="11" t="s">
        <v>5991</v>
      </c>
      <c r="HII621" s="59" t="s">
        <v>6008</v>
      </c>
      <c r="HIJ621" s="59" t="s">
        <v>5993</v>
      </c>
      <c r="HIK621" s="59" t="s">
        <v>2984</v>
      </c>
      <c r="HIL621" s="59" t="s">
        <v>5994</v>
      </c>
      <c r="HIM621" s="59" t="s">
        <v>5995</v>
      </c>
      <c r="HIN621" s="59" t="s">
        <v>2528</v>
      </c>
      <c r="HIO621" s="59"/>
      <c r="HIP621" s="59" t="s">
        <v>2987</v>
      </c>
      <c r="HIQ621" s="59" t="s">
        <v>2843</v>
      </c>
      <c r="HIR621" s="59" t="s">
        <v>5944</v>
      </c>
      <c r="HIS621" s="11" t="s">
        <v>1420</v>
      </c>
      <c r="HIT621" s="11" t="e">
        <f>_xlfn.XLOOKUP(HIS621,'User Stories'!HIN:HIN,'User Stories'!HIO:HIO)</f>
        <v>#N/A</v>
      </c>
      <c r="HIU621" s="55"/>
      <c r="HIW621" s="20" t="s">
        <v>3020</v>
      </c>
      <c r="HIX621" s="11" t="s">
        <v>5991</v>
      </c>
      <c r="HIY621" s="59" t="s">
        <v>6008</v>
      </c>
      <c r="HIZ621" s="59" t="s">
        <v>5993</v>
      </c>
      <c r="HJA621" s="59" t="s">
        <v>2984</v>
      </c>
      <c r="HJB621" s="59" t="s">
        <v>5994</v>
      </c>
      <c r="HJC621" s="59" t="s">
        <v>5995</v>
      </c>
      <c r="HJD621" s="59" t="s">
        <v>2528</v>
      </c>
      <c r="HJE621" s="59"/>
      <c r="HJF621" s="59" t="s">
        <v>2987</v>
      </c>
      <c r="HJG621" s="59" t="s">
        <v>2843</v>
      </c>
      <c r="HJH621" s="59" t="s">
        <v>5944</v>
      </c>
      <c r="HJI621" s="11" t="s">
        <v>1420</v>
      </c>
      <c r="HJJ621" s="11" t="e">
        <f>_xlfn.XLOOKUP(HJI621,'User Stories'!HJD:HJD,'User Stories'!HJE:HJE)</f>
        <v>#N/A</v>
      </c>
      <c r="HJK621" s="55"/>
      <c r="HJM621" s="20" t="s">
        <v>3020</v>
      </c>
      <c r="HJN621" s="11" t="s">
        <v>5991</v>
      </c>
      <c r="HJO621" s="59" t="s">
        <v>6008</v>
      </c>
      <c r="HJP621" s="59" t="s">
        <v>5993</v>
      </c>
      <c r="HJQ621" s="59" t="s">
        <v>2984</v>
      </c>
      <c r="HJR621" s="59" t="s">
        <v>5994</v>
      </c>
      <c r="HJS621" s="59" t="s">
        <v>5995</v>
      </c>
      <c r="HJT621" s="59" t="s">
        <v>2528</v>
      </c>
      <c r="HJU621" s="59"/>
      <c r="HJV621" s="59" t="s">
        <v>2987</v>
      </c>
      <c r="HJW621" s="59" t="s">
        <v>2843</v>
      </c>
      <c r="HJX621" s="59" t="s">
        <v>5944</v>
      </c>
      <c r="HJY621" s="11" t="s">
        <v>1420</v>
      </c>
      <c r="HJZ621" s="11" t="e">
        <f>_xlfn.XLOOKUP(HJY621,'User Stories'!HJT:HJT,'User Stories'!HJU:HJU)</f>
        <v>#N/A</v>
      </c>
      <c r="HKA621" s="55"/>
      <c r="HKC621" s="20" t="s">
        <v>3020</v>
      </c>
      <c r="HKD621" s="11" t="s">
        <v>5991</v>
      </c>
      <c r="HKE621" s="59" t="s">
        <v>6008</v>
      </c>
      <c r="HKF621" s="59" t="s">
        <v>5993</v>
      </c>
      <c r="HKG621" s="59" t="s">
        <v>2984</v>
      </c>
      <c r="HKH621" s="59" t="s">
        <v>5994</v>
      </c>
      <c r="HKI621" s="59" t="s">
        <v>5995</v>
      </c>
      <c r="HKJ621" s="59" t="s">
        <v>2528</v>
      </c>
      <c r="HKK621" s="59"/>
      <c r="HKL621" s="59" t="s">
        <v>2987</v>
      </c>
      <c r="HKM621" s="59" t="s">
        <v>2843</v>
      </c>
      <c r="HKN621" s="59" t="s">
        <v>5944</v>
      </c>
      <c r="HKO621" s="11" t="s">
        <v>1420</v>
      </c>
      <c r="HKP621" s="11" t="e">
        <f>_xlfn.XLOOKUP(HKO621,'User Stories'!HKJ:HKJ,'User Stories'!HKK:HKK)</f>
        <v>#N/A</v>
      </c>
      <c r="HKQ621" s="55"/>
      <c r="HKS621" s="20" t="s">
        <v>3020</v>
      </c>
      <c r="HKT621" s="11" t="s">
        <v>5991</v>
      </c>
      <c r="HKU621" s="59" t="s">
        <v>6008</v>
      </c>
      <c r="HKV621" s="59" t="s">
        <v>5993</v>
      </c>
      <c r="HKW621" s="59" t="s">
        <v>2984</v>
      </c>
      <c r="HKX621" s="59" t="s">
        <v>5994</v>
      </c>
      <c r="HKY621" s="59" t="s">
        <v>5995</v>
      </c>
      <c r="HKZ621" s="59" t="s">
        <v>2528</v>
      </c>
      <c r="HLA621" s="59"/>
      <c r="HLB621" s="59" t="s">
        <v>2987</v>
      </c>
      <c r="HLC621" s="59" t="s">
        <v>2843</v>
      </c>
      <c r="HLD621" s="59" t="s">
        <v>5944</v>
      </c>
      <c r="HLE621" s="11" t="s">
        <v>1420</v>
      </c>
      <c r="HLF621" s="11" t="e">
        <f>_xlfn.XLOOKUP(HLE621,'User Stories'!HKZ:HKZ,'User Stories'!HLA:HLA)</f>
        <v>#N/A</v>
      </c>
      <c r="HLG621" s="55"/>
      <c r="HLI621" s="20" t="s">
        <v>3020</v>
      </c>
      <c r="HLJ621" s="11" t="s">
        <v>5991</v>
      </c>
      <c r="HLK621" s="59" t="s">
        <v>6008</v>
      </c>
      <c r="HLL621" s="59" t="s">
        <v>5993</v>
      </c>
      <c r="HLM621" s="59" t="s">
        <v>2984</v>
      </c>
      <c r="HLN621" s="59" t="s">
        <v>5994</v>
      </c>
      <c r="HLO621" s="59" t="s">
        <v>5995</v>
      </c>
      <c r="HLP621" s="59" t="s">
        <v>2528</v>
      </c>
      <c r="HLQ621" s="59"/>
      <c r="HLR621" s="59" t="s">
        <v>2987</v>
      </c>
      <c r="HLS621" s="59" t="s">
        <v>2843</v>
      </c>
      <c r="HLT621" s="59" t="s">
        <v>5944</v>
      </c>
      <c r="HLU621" s="11" t="s">
        <v>1420</v>
      </c>
      <c r="HLV621" s="11" t="e">
        <f>_xlfn.XLOOKUP(HLU621,'User Stories'!HLP:HLP,'User Stories'!HLQ:HLQ)</f>
        <v>#N/A</v>
      </c>
      <c r="HLW621" s="55"/>
      <c r="HLY621" s="20" t="s">
        <v>3020</v>
      </c>
      <c r="HLZ621" s="11" t="s">
        <v>5991</v>
      </c>
      <c r="HMA621" s="59" t="s">
        <v>6008</v>
      </c>
      <c r="HMB621" s="59" t="s">
        <v>5993</v>
      </c>
      <c r="HMC621" s="59" t="s">
        <v>2984</v>
      </c>
      <c r="HMD621" s="59" t="s">
        <v>5994</v>
      </c>
      <c r="HME621" s="59" t="s">
        <v>5995</v>
      </c>
      <c r="HMF621" s="59" t="s">
        <v>2528</v>
      </c>
      <c r="HMG621" s="59"/>
      <c r="HMH621" s="59" t="s">
        <v>2987</v>
      </c>
      <c r="HMI621" s="59" t="s">
        <v>2843</v>
      </c>
      <c r="HMJ621" s="59" t="s">
        <v>5944</v>
      </c>
      <c r="HMK621" s="11" t="s">
        <v>1420</v>
      </c>
      <c r="HML621" s="11" t="e">
        <f>_xlfn.XLOOKUP(HMK621,'User Stories'!HMF:HMF,'User Stories'!HMG:HMG)</f>
        <v>#N/A</v>
      </c>
      <c r="HMM621" s="55"/>
      <c r="HMO621" s="20" t="s">
        <v>3020</v>
      </c>
      <c r="HMP621" s="11" t="s">
        <v>5991</v>
      </c>
      <c r="HMQ621" s="59" t="s">
        <v>6008</v>
      </c>
      <c r="HMR621" s="59" t="s">
        <v>5993</v>
      </c>
      <c r="HMS621" s="59" t="s">
        <v>2984</v>
      </c>
      <c r="HMT621" s="59" t="s">
        <v>5994</v>
      </c>
      <c r="HMU621" s="59" t="s">
        <v>5995</v>
      </c>
      <c r="HMV621" s="59" t="s">
        <v>2528</v>
      </c>
      <c r="HMW621" s="59"/>
      <c r="HMX621" s="59" t="s">
        <v>2987</v>
      </c>
      <c r="HMY621" s="59" t="s">
        <v>2843</v>
      </c>
      <c r="HMZ621" s="59" t="s">
        <v>5944</v>
      </c>
      <c r="HNA621" s="11" t="s">
        <v>1420</v>
      </c>
      <c r="HNB621" s="11" t="e">
        <f>_xlfn.XLOOKUP(HNA621,'User Stories'!HMV:HMV,'User Stories'!HMW:HMW)</f>
        <v>#N/A</v>
      </c>
      <c r="HNC621" s="55"/>
      <c r="HNE621" s="20" t="s">
        <v>3020</v>
      </c>
      <c r="HNF621" s="11" t="s">
        <v>5991</v>
      </c>
      <c r="HNG621" s="59" t="s">
        <v>6008</v>
      </c>
      <c r="HNH621" s="59" t="s">
        <v>5993</v>
      </c>
      <c r="HNI621" s="59" t="s">
        <v>2984</v>
      </c>
      <c r="HNJ621" s="59" t="s">
        <v>5994</v>
      </c>
      <c r="HNK621" s="59" t="s">
        <v>5995</v>
      </c>
      <c r="HNL621" s="59" t="s">
        <v>2528</v>
      </c>
      <c r="HNM621" s="59"/>
      <c r="HNN621" s="59" t="s">
        <v>2987</v>
      </c>
      <c r="HNO621" s="59" t="s">
        <v>2843</v>
      </c>
      <c r="HNP621" s="59" t="s">
        <v>5944</v>
      </c>
      <c r="HNQ621" s="11" t="s">
        <v>1420</v>
      </c>
      <c r="HNR621" s="11" t="e">
        <f>_xlfn.XLOOKUP(HNQ621,'User Stories'!HNL:HNL,'User Stories'!HNM:HNM)</f>
        <v>#N/A</v>
      </c>
      <c r="HNS621" s="55"/>
      <c r="HNU621" s="20" t="s">
        <v>3020</v>
      </c>
      <c r="HNV621" s="11" t="s">
        <v>5991</v>
      </c>
      <c r="HNW621" s="59" t="s">
        <v>6008</v>
      </c>
      <c r="HNX621" s="59" t="s">
        <v>5993</v>
      </c>
      <c r="HNY621" s="59" t="s">
        <v>2984</v>
      </c>
      <c r="HNZ621" s="59" t="s">
        <v>5994</v>
      </c>
      <c r="HOA621" s="59" t="s">
        <v>5995</v>
      </c>
      <c r="HOB621" s="59" t="s">
        <v>2528</v>
      </c>
      <c r="HOC621" s="59"/>
      <c r="HOD621" s="59" t="s">
        <v>2987</v>
      </c>
      <c r="HOE621" s="59" t="s">
        <v>2843</v>
      </c>
      <c r="HOF621" s="59" t="s">
        <v>5944</v>
      </c>
      <c r="HOG621" s="11" t="s">
        <v>1420</v>
      </c>
      <c r="HOH621" s="11" t="e">
        <f>_xlfn.XLOOKUP(HOG621,'User Stories'!HOB:HOB,'User Stories'!HOC:HOC)</f>
        <v>#N/A</v>
      </c>
      <c r="HOI621" s="55"/>
      <c r="HOK621" s="20" t="s">
        <v>3020</v>
      </c>
      <c r="HOL621" s="11" t="s">
        <v>5991</v>
      </c>
      <c r="HOM621" s="59" t="s">
        <v>6008</v>
      </c>
      <c r="HON621" s="59" t="s">
        <v>5993</v>
      </c>
      <c r="HOO621" s="59" t="s">
        <v>2984</v>
      </c>
      <c r="HOP621" s="59" t="s">
        <v>5994</v>
      </c>
      <c r="HOQ621" s="59" t="s">
        <v>5995</v>
      </c>
      <c r="HOR621" s="59" t="s">
        <v>2528</v>
      </c>
      <c r="HOS621" s="59"/>
      <c r="HOT621" s="59" t="s">
        <v>2987</v>
      </c>
      <c r="HOU621" s="59" t="s">
        <v>2843</v>
      </c>
      <c r="HOV621" s="59" t="s">
        <v>5944</v>
      </c>
      <c r="HOW621" s="11" t="s">
        <v>1420</v>
      </c>
      <c r="HOX621" s="11" t="e">
        <f>_xlfn.XLOOKUP(HOW621,'User Stories'!HOR:HOR,'User Stories'!HOS:HOS)</f>
        <v>#N/A</v>
      </c>
      <c r="HOY621" s="55"/>
      <c r="HPA621" s="20" t="s">
        <v>3020</v>
      </c>
      <c r="HPB621" s="11" t="s">
        <v>5991</v>
      </c>
      <c r="HPC621" s="59" t="s">
        <v>6008</v>
      </c>
      <c r="HPD621" s="59" t="s">
        <v>5993</v>
      </c>
      <c r="HPE621" s="59" t="s">
        <v>2984</v>
      </c>
      <c r="HPF621" s="59" t="s">
        <v>5994</v>
      </c>
      <c r="HPG621" s="59" t="s">
        <v>5995</v>
      </c>
      <c r="HPH621" s="59" t="s">
        <v>2528</v>
      </c>
      <c r="HPI621" s="59"/>
      <c r="HPJ621" s="59" t="s">
        <v>2987</v>
      </c>
      <c r="HPK621" s="59" t="s">
        <v>2843</v>
      </c>
      <c r="HPL621" s="59" t="s">
        <v>5944</v>
      </c>
      <c r="HPM621" s="11" t="s">
        <v>1420</v>
      </c>
      <c r="HPN621" s="11" t="e">
        <f>_xlfn.XLOOKUP(HPM621,'User Stories'!HPH:HPH,'User Stories'!HPI:HPI)</f>
        <v>#N/A</v>
      </c>
      <c r="HPO621" s="55"/>
      <c r="HPQ621" s="20" t="s">
        <v>3020</v>
      </c>
      <c r="HPR621" s="11" t="s">
        <v>5991</v>
      </c>
      <c r="HPS621" s="59" t="s">
        <v>6008</v>
      </c>
      <c r="HPT621" s="59" t="s">
        <v>5993</v>
      </c>
      <c r="HPU621" s="59" t="s">
        <v>2984</v>
      </c>
      <c r="HPV621" s="59" t="s">
        <v>5994</v>
      </c>
      <c r="HPW621" s="59" t="s">
        <v>5995</v>
      </c>
      <c r="HPX621" s="59" t="s">
        <v>2528</v>
      </c>
      <c r="HPY621" s="59"/>
      <c r="HPZ621" s="59" t="s">
        <v>2987</v>
      </c>
      <c r="HQA621" s="59" t="s">
        <v>2843</v>
      </c>
      <c r="HQB621" s="59" t="s">
        <v>5944</v>
      </c>
      <c r="HQC621" s="11" t="s">
        <v>1420</v>
      </c>
      <c r="HQD621" s="11" t="e">
        <f>_xlfn.XLOOKUP(HQC621,'User Stories'!HPX:HPX,'User Stories'!HPY:HPY)</f>
        <v>#N/A</v>
      </c>
      <c r="HQE621" s="55"/>
      <c r="HQG621" s="20" t="s">
        <v>3020</v>
      </c>
      <c r="HQH621" s="11" t="s">
        <v>5991</v>
      </c>
      <c r="HQI621" s="59" t="s">
        <v>6008</v>
      </c>
      <c r="HQJ621" s="59" t="s">
        <v>5993</v>
      </c>
      <c r="HQK621" s="59" t="s">
        <v>2984</v>
      </c>
      <c r="HQL621" s="59" t="s">
        <v>5994</v>
      </c>
      <c r="HQM621" s="59" t="s">
        <v>5995</v>
      </c>
      <c r="HQN621" s="59" t="s">
        <v>2528</v>
      </c>
      <c r="HQO621" s="59"/>
      <c r="HQP621" s="59" t="s">
        <v>2987</v>
      </c>
      <c r="HQQ621" s="59" t="s">
        <v>2843</v>
      </c>
      <c r="HQR621" s="59" t="s">
        <v>5944</v>
      </c>
      <c r="HQS621" s="11" t="s">
        <v>1420</v>
      </c>
      <c r="HQT621" s="11" t="e">
        <f>_xlfn.XLOOKUP(HQS621,'User Stories'!HQN:HQN,'User Stories'!HQO:HQO)</f>
        <v>#N/A</v>
      </c>
      <c r="HQU621" s="55"/>
      <c r="HQW621" s="20" t="s">
        <v>3020</v>
      </c>
      <c r="HQX621" s="11" t="s">
        <v>5991</v>
      </c>
      <c r="HQY621" s="59" t="s">
        <v>6008</v>
      </c>
      <c r="HQZ621" s="59" t="s">
        <v>5993</v>
      </c>
      <c r="HRA621" s="59" t="s">
        <v>2984</v>
      </c>
      <c r="HRB621" s="59" t="s">
        <v>5994</v>
      </c>
      <c r="HRC621" s="59" t="s">
        <v>5995</v>
      </c>
      <c r="HRD621" s="59" t="s">
        <v>2528</v>
      </c>
      <c r="HRE621" s="59"/>
      <c r="HRF621" s="59" t="s">
        <v>2987</v>
      </c>
      <c r="HRG621" s="59" t="s">
        <v>2843</v>
      </c>
      <c r="HRH621" s="59" t="s">
        <v>5944</v>
      </c>
      <c r="HRI621" s="11" t="s">
        <v>1420</v>
      </c>
      <c r="HRJ621" s="11" t="e">
        <f>_xlfn.XLOOKUP(HRI621,'User Stories'!HRD:HRD,'User Stories'!HRE:HRE)</f>
        <v>#N/A</v>
      </c>
      <c r="HRK621" s="55"/>
      <c r="HRM621" s="20" t="s">
        <v>3020</v>
      </c>
      <c r="HRN621" s="11" t="s">
        <v>5991</v>
      </c>
      <c r="HRO621" s="59" t="s">
        <v>6008</v>
      </c>
      <c r="HRP621" s="59" t="s">
        <v>5993</v>
      </c>
      <c r="HRQ621" s="59" t="s">
        <v>2984</v>
      </c>
      <c r="HRR621" s="59" t="s">
        <v>5994</v>
      </c>
      <c r="HRS621" s="59" t="s">
        <v>5995</v>
      </c>
      <c r="HRT621" s="59" t="s">
        <v>2528</v>
      </c>
      <c r="HRU621" s="59"/>
      <c r="HRV621" s="59" t="s">
        <v>2987</v>
      </c>
      <c r="HRW621" s="59" t="s">
        <v>2843</v>
      </c>
      <c r="HRX621" s="59" t="s">
        <v>5944</v>
      </c>
      <c r="HRY621" s="11" t="s">
        <v>1420</v>
      </c>
      <c r="HRZ621" s="11" t="e">
        <f>_xlfn.XLOOKUP(HRY621,'User Stories'!HRT:HRT,'User Stories'!HRU:HRU)</f>
        <v>#N/A</v>
      </c>
      <c r="HSA621" s="55"/>
      <c r="HSC621" s="20" t="s">
        <v>3020</v>
      </c>
      <c r="HSD621" s="11" t="s">
        <v>5991</v>
      </c>
      <c r="HSE621" s="59" t="s">
        <v>6008</v>
      </c>
      <c r="HSF621" s="59" t="s">
        <v>5993</v>
      </c>
      <c r="HSG621" s="59" t="s">
        <v>2984</v>
      </c>
      <c r="HSH621" s="59" t="s">
        <v>5994</v>
      </c>
      <c r="HSI621" s="59" t="s">
        <v>5995</v>
      </c>
      <c r="HSJ621" s="59" t="s">
        <v>2528</v>
      </c>
      <c r="HSK621" s="59"/>
      <c r="HSL621" s="59" t="s">
        <v>2987</v>
      </c>
      <c r="HSM621" s="59" t="s">
        <v>2843</v>
      </c>
      <c r="HSN621" s="59" t="s">
        <v>5944</v>
      </c>
      <c r="HSO621" s="11" t="s">
        <v>1420</v>
      </c>
      <c r="HSP621" s="11" t="e">
        <f>_xlfn.XLOOKUP(HSO621,'User Stories'!HSJ:HSJ,'User Stories'!HSK:HSK)</f>
        <v>#N/A</v>
      </c>
      <c r="HSQ621" s="55"/>
      <c r="HSS621" s="20" t="s">
        <v>3020</v>
      </c>
      <c r="HST621" s="11" t="s">
        <v>5991</v>
      </c>
      <c r="HSU621" s="59" t="s">
        <v>6008</v>
      </c>
      <c r="HSV621" s="59" t="s">
        <v>5993</v>
      </c>
      <c r="HSW621" s="59" t="s">
        <v>2984</v>
      </c>
      <c r="HSX621" s="59" t="s">
        <v>5994</v>
      </c>
      <c r="HSY621" s="59" t="s">
        <v>5995</v>
      </c>
      <c r="HSZ621" s="59" t="s">
        <v>2528</v>
      </c>
      <c r="HTA621" s="59"/>
      <c r="HTB621" s="59" t="s">
        <v>2987</v>
      </c>
      <c r="HTC621" s="59" t="s">
        <v>2843</v>
      </c>
      <c r="HTD621" s="59" t="s">
        <v>5944</v>
      </c>
      <c r="HTE621" s="11" t="s">
        <v>1420</v>
      </c>
      <c r="HTF621" s="11" t="e">
        <f>_xlfn.XLOOKUP(HTE621,'User Stories'!HSZ:HSZ,'User Stories'!HTA:HTA)</f>
        <v>#N/A</v>
      </c>
      <c r="HTG621" s="55"/>
      <c r="HTI621" s="20" t="s">
        <v>3020</v>
      </c>
      <c r="HTJ621" s="11" t="s">
        <v>5991</v>
      </c>
      <c r="HTK621" s="59" t="s">
        <v>6008</v>
      </c>
      <c r="HTL621" s="59" t="s">
        <v>5993</v>
      </c>
      <c r="HTM621" s="59" t="s">
        <v>2984</v>
      </c>
      <c r="HTN621" s="59" t="s">
        <v>5994</v>
      </c>
      <c r="HTO621" s="59" t="s">
        <v>5995</v>
      </c>
      <c r="HTP621" s="59" t="s">
        <v>2528</v>
      </c>
      <c r="HTQ621" s="59"/>
      <c r="HTR621" s="59" t="s">
        <v>2987</v>
      </c>
      <c r="HTS621" s="59" t="s">
        <v>2843</v>
      </c>
      <c r="HTT621" s="59" t="s">
        <v>5944</v>
      </c>
      <c r="HTU621" s="11" t="s">
        <v>1420</v>
      </c>
      <c r="HTV621" s="11" t="e">
        <f>_xlfn.XLOOKUP(HTU621,'User Stories'!HTP:HTP,'User Stories'!HTQ:HTQ)</f>
        <v>#N/A</v>
      </c>
      <c r="HTW621" s="55"/>
      <c r="HTY621" s="20" t="s">
        <v>3020</v>
      </c>
      <c r="HTZ621" s="11" t="s">
        <v>5991</v>
      </c>
      <c r="HUA621" s="59" t="s">
        <v>6008</v>
      </c>
      <c r="HUB621" s="59" t="s">
        <v>5993</v>
      </c>
      <c r="HUC621" s="59" t="s">
        <v>2984</v>
      </c>
      <c r="HUD621" s="59" t="s">
        <v>5994</v>
      </c>
      <c r="HUE621" s="59" t="s">
        <v>5995</v>
      </c>
      <c r="HUF621" s="59" t="s">
        <v>2528</v>
      </c>
      <c r="HUG621" s="59"/>
      <c r="HUH621" s="59" t="s">
        <v>2987</v>
      </c>
      <c r="HUI621" s="59" t="s">
        <v>2843</v>
      </c>
      <c r="HUJ621" s="59" t="s">
        <v>5944</v>
      </c>
      <c r="HUK621" s="11" t="s">
        <v>1420</v>
      </c>
      <c r="HUL621" s="11" t="e">
        <f>_xlfn.XLOOKUP(HUK621,'User Stories'!HUF:HUF,'User Stories'!HUG:HUG)</f>
        <v>#N/A</v>
      </c>
      <c r="HUM621" s="55"/>
      <c r="HUO621" s="20" t="s">
        <v>3020</v>
      </c>
      <c r="HUP621" s="11" t="s">
        <v>5991</v>
      </c>
      <c r="HUQ621" s="59" t="s">
        <v>6008</v>
      </c>
      <c r="HUR621" s="59" t="s">
        <v>5993</v>
      </c>
      <c r="HUS621" s="59" t="s">
        <v>2984</v>
      </c>
      <c r="HUT621" s="59" t="s">
        <v>5994</v>
      </c>
      <c r="HUU621" s="59" t="s">
        <v>5995</v>
      </c>
      <c r="HUV621" s="59" t="s">
        <v>2528</v>
      </c>
      <c r="HUW621" s="59"/>
      <c r="HUX621" s="59" t="s">
        <v>2987</v>
      </c>
      <c r="HUY621" s="59" t="s">
        <v>2843</v>
      </c>
      <c r="HUZ621" s="59" t="s">
        <v>5944</v>
      </c>
      <c r="HVA621" s="11" t="s">
        <v>1420</v>
      </c>
      <c r="HVB621" s="11" t="e">
        <f>_xlfn.XLOOKUP(HVA621,'User Stories'!HUV:HUV,'User Stories'!HUW:HUW)</f>
        <v>#N/A</v>
      </c>
      <c r="HVC621" s="55"/>
      <c r="HVE621" s="20" t="s">
        <v>3020</v>
      </c>
      <c r="HVF621" s="11" t="s">
        <v>5991</v>
      </c>
      <c r="HVG621" s="59" t="s">
        <v>6008</v>
      </c>
      <c r="HVH621" s="59" t="s">
        <v>5993</v>
      </c>
      <c r="HVI621" s="59" t="s">
        <v>2984</v>
      </c>
      <c r="HVJ621" s="59" t="s">
        <v>5994</v>
      </c>
      <c r="HVK621" s="59" t="s">
        <v>5995</v>
      </c>
      <c r="HVL621" s="59" t="s">
        <v>2528</v>
      </c>
      <c r="HVM621" s="59"/>
      <c r="HVN621" s="59" t="s">
        <v>2987</v>
      </c>
      <c r="HVO621" s="59" t="s">
        <v>2843</v>
      </c>
      <c r="HVP621" s="59" t="s">
        <v>5944</v>
      </c>
      <c r="HVQ621" s="11" t="s">
        <v>1420</v>
      </c>
      <c r="HVR621" s="11" t="e">
        <f>_xlfn.XLOOKUP(HVQ621,'User Stories'!HVL:HVL,'User Stories'!HVM:HVM)</f>
        <v>#N/A</v>
      </c>
      <c r="HVS621" s="55"/>
      <c r="HVU621" s="20" t="s">
        <v>3020</v>
      </c>
      <c r="HVV621" s="11" t="s">
        <v>5991</v>
      </c>
      <c r="HVW621" s="59" t="s">
        <v>6008</v>
      </c>
      <c r="HVX621" s="59" t="s">
        <v>5993</v>
      </c>
      <c r="HVY621" s="59" t="s">
        <v>2984</v>
      </c>
      <c r="HVZ621" s="59" t="s">
        <v>5994</v>
      </c>
      <c r="HWA621" s="59" t="s">
        <v>5995</v>
      </c>
      <c r="HWB621" s="59" t="s">
        <v>2528</v>
      </c>
      <c r="HWC621" s="59"/>
      <c r="HWD621" s="59" t="s">
        <v>2987</v>
      </c>
      <c r="HWE621" s="59" t="s">
        <v>2843</v>
      </c>
      <c r="HWF621" s="59" t="s">
        <v>5944</v>
      </c>
      <c r="HWG621" s="11" t="s">
        <v>1420</v>
      </c>
      <c r="HWH621" s="11" t="e">
        <f>_xlfn.XLOOKUP(HWG621,'User Stories'!HWB:HWB,'User Stories'!HWC:HWC)</f>
        <v>#N/A</v>
      </c>
      <c r="HWI621" s="55"/>
      <c r="HWK621" s="20" t="s">
        <v>3020</v>
      </c>
      <c r="HWL621" s="11" t="s">
        <v>5991</v>
      </c>
      <c r="HWM621" s="59" t="s">
        <v>6008</v>
      </c>
      <c r="HWN621" s="59" t="s">
        <v>5993</v>
      </c>
      <c r="HWO621" s="59" t="s">
        <v>2984</v>
      </c>
      <c r="HWP621" s="59" t="s">
        <v>5994</v>
      </c>
      <c r="HWQ621" s="59" t="s">
        <v>5995</v>
      </c>
      <c r="HWR621" s="59" t="s">
        <v>2528</v>
      </c>
      <c r="HWS621" s="59"/>
      <c r="HWT621" s="59" t="s">
        <v>2987</v>
      </c>
      <c r="HWU621" s="59" t="s">
        <v>2843</v>
      </c>
      <c r="HWV621" s="59" t="s">
        <v>5944</v>
      </c>
      <c r="HWW621" s="11" t="s">
        <v>1420</v>
      </c>
      <c r="HWX621" s="11" t="e">
        <f>_xlfn.XLOOKUP(HWW621,'User Stories'!HWR:HWR,'User Stories'!HWS:HWS)</f>
        <v>#N/A</v>
      </c>
      <c r="HWY621" s="55"/>
      <c r="HXA621" s="20" t="s">
        <v>3020</v>
      </c>
      <c r="HXB621" s="11" t="s">
        <v>5991</v>
      </c>
      <c r="HXC621" s="59" t="s">
        <v>6008</v>
      </c>
      <c r="HXD621" s="59" t="s">
        <v>5993</v>
      </c>
      <c r="HXE621" s="59" t="s">
        <v>2984</v>
      </c>
      <c r="HXF621" s="59" t="s">
        <v>5994</v>
      </c>
      <c r="HXG621" s="59" t="s">
        <v>5995</v>
      </c>
      <c r="HXH621" s="59" t="s">
        <v>2528</v>
      </c>
      <c r="HXI621" s="59"/>
      <c r="HXJ621" s="59" t="s">
        <v>2987</v>
      </c>
      <c r="HXK621" s="59" t="s">
        <v>2843</v>
      </c>
      <c r="HXL621" s="59" t="s">
        <v>5944</v>
      </c>
      <c r="HXM621" s="11" t="s">
        <v>1420</v>
      </c>
      <c r="HXN621" s="11" t="e">
        <f>_xlfn.XLOOKUP(HXM621,'User Stories'!HXH:HXH,'User Stories'!HXI:HXI)</f>
        <v>#N/A</v>
      </c>
      <c r="HXO621" s="55"/>
      <c r="HXQ621" s="20" t="s">
        <v>3020</v>
      </c>
      <c r="HXR621" s="11" t="s">
        <v>5991</v>
      </c>
      <c r="HXS621" s="59" t="s">
        <v>6008</v>
      </c>
      <c r="HXT621" s="59" t="s">
        <v>5993</v>
      </c>
      <c r="HXU621" s="59" t="s">
        <v>2984</v>
      </c>
      <c r="HXV621" s="59" t="s">
        <v>5994</v>
      </c>
      <c r="HXW621" s="59" t="s">
        <v>5995</v>
      </c>
      <c r="HXX621" s="59" t="s">
        <v>2528</v>
      </c>
      <c r="HXY621" s="59"/>
      <c r="HXZ621" s="59" t="s">
        <v>2987</v>
      </c>
      <c r="HYA621" s="59" t="s">
        <v>2843</v>
      </c>
      <c r="HYB621" s="59" t="s">
        <v>5944</v>
      </c>
      <c r="HYC621" s="11" t="s">
        <v>1420</v>
      </c>
      <c r="HYD621" s="11" t="e">
        <f>_xlfn.XLOOKUP(HYC621,'User Stories'!HXX:HXX,'User Stories'!HXY:HXY)</f>
        <v>#N/A</v>
      </c>
      <c r="HYE621" s="55"/>
      <c r="HYG621" s="20" t="s">
        <v>3020</v>
      </c>
      <c r="HYH621" s="11" t="s">
        <v>5991</v>
      </c>
      <c r="HYI621" s="59" t="s">
        <v>6008</v>
      </c>
      <c r="HYJ621" s="59" t="s">
        <v>5993</v>
      </c>
      <c r="HYK621" s="59" t="s">
        <v>2984</v>
      </c>
      <c r="HYL621" s="59" t="s">
        <v>5994</v>
      </c>
      <c r="HYM621" s="59" t="s">
        <v>5995</v>
      </c>
      <c r="HYN621" s="59" t="s">
        <v>2528</v>
      </c>
      <c r="HYO621" s="59"/>
      <c r="HYP621" s="59" t="s">
        <v>2987</v>
      </c>
      <c r="HYQ621" s="59" t="s">
        <v>2843</v>
      </c>
      <c r="HYR621" s="59" t="s">
        <v>5944</v>
      </c>
      <c r="HYS621" s="11" t="s">
        <v>1420</v>
      </c>
      <c r="HYT621" s="11" t="e">
        <f>_xlfn.XLOOKUP(HYS621,'User Stories'!HYN:HYN,'User Stories'!HYO:HYO)</f>
        <v>#N/A</v>
      </c>
      <c r="HYU621" s="55"/>
      <c r="HYW621" s="20" t="s">
        <v>3020</v>
      </c>
      <c r="HYX621" s="11" t="s">
        <v>5991</v>
      </c>
      <c r="HYY621" s="59" t="s">
        <v>6008</v>
      </c>
      <c r="HYZ621" s="59" t="s">
        <v>5993</v>
      </c>
      <c r="HZA621" s="59" t="s">
        <v>2984</v>
      </c>
      <c r="HZB621" s="59" t="s">
        <v>5994</v>
      </c>
      <c r="HZC621" s="59" t="s">
        <v>5995</v>
      </c>
      <c r="HZD621" s="59" t="s">
        <v>2528</v>
      </c>
      <c r="HZE621" s="59"/>
      <c r="HZF621" s="59" t="s">
        <v>2987</v>
      </c>
      <c r="HZG621" s="59" t="s">
        <v>2843</v>
      </c>
      <c r="HZH621" s="59" t="s">
        <v>5944</v>
      </c>
      <c r="HZI621" s="11" t="s">
        <v>1420</v>
      </c>
      <c r="HZJ621" s="11" t="e">
        <f>_xlfn.XLOOKUP(HZI621,'User Stories'!HZD:HZD,'User Stories'!HZE:HZE)</f>
        <v>#N/A</v>
      </c>
      <c r="HZK621" s="55"/>
      <c r="HZM621" s="20" t="s">
        <v>3020</v>
      </c>
      <c r="HZN621" s="11" t="s">
        <v>5991</v>
      </c>
      <c r="HZO621" s="59" t="s">
        <v>6008</v>
      </c>
      <c r="HZP621" s="59" t="s">
        <v>5993</v>
      </c>
      <c r="HZQ621" s="59" t="s">
        <v>2984</v>
      </c>
      <c r="HZR621" s="59" t="s">
        <v>5994</v>
      </c>
      <c r="HZS621" s="59" t="s">
        <v>5995</v>
      </c>
      <c r="HZT621" s="59" t="s">
        <v>2528</v>
      </c>
      <c r="HZU621" s="59"/>
      <c r="HZV621" s="59" t="s">
        <v>2987</v>
      </c>
      <c r="HZW621" s="59" t="s">
        <v>2843</v>
      </c>
      <c r="HZX621" s="59" t="s">
        <v>5944</v>
      </c>
      <c r="HZY621" s="11" t="s">
        <v>1420</v>
      </c>
      <c r="HZZ621" s="11" t="e">
        <f>_xlfn.XLOOKUP(HZY621,'User Stories'!HZT:HZT,'User Stories'!HZU:HZU)</f>
        <v>#N/A</v>
      </c>
      <c r="IAA621" s="55"/>
      <c r="IAC621" s="20" t="s">
        <v>3020</v>
      </c>
      <c r="IAD621" s="11" t="s">
        <v>5991</v>
      </c>
      <c r="IAE621" s="59" t="s">
        <v>6008</v>
      </c>
      <c r="IAF621" s="59" t="s">
        <v>5993</v>
      </c>
      <c r="IAG621" s="59" t="s">
        <v>2984</v>
      </c>
      <c r="IAH621" s="59" t="s">
        <v>5994</v>
      </c>
      <c r="IAI621" s="59" t="s">
        <v>5995</v>
      </c>
      <c r="IAJ621" s="59" t="s">
        <v>2528</v>
      </c>
      <c r="IAK621" s="59"/>
      <c r="IAL621" s="59" t="s">
        <v>2987</v>
      </c>
      <c r="IAM621" s="59" t="s">
        <v>2843</v>
      </c>
      <c r="IAN621" s="59" t="s">
        <v>5944</v>
      </c>
      <c r="IAO621" s="11" t="s">
        <v>1420</v>
      </c>
      <c r="IAP621" s="11" t="e">
        <f>_xlfn.XLOOKUP(IAO621,'User Stories'!IAJ:IAJ,'User Stories'!IAK:IAK)</f>
        <v>#N/A</v>
      </c>
      <c r="IAQ621" s="55"/>
      <c r="IAS621" s="20" t="s">
        <v>3020</v>
      </c>
      <c r="IAT621" s="11" t="s">
        <v>5991</v>
      </c>
      <c r="IAU621" s="59" t="s">
        <v>6008</v>
      </c>
      <c r="IAV621" s="59" t="s">
        <v>5993</v>
      </c>
      <c r="IAW621" s="59" t="s">
        <v>2984</v>
      </c>
      <c r="IAX621" s="59" t="s">
        <v>5994</v>
      </c>
      <c r="IAY621" s="59" t="s">
        <v>5995</v>
      </c>
      <c r="IAZ621" s="59" t="s">
        <v>2528</v>
      </c>
      <c r="IBA621" s="59"/>
      <c r="IBB621" s="59" t="s">
        <v>2987</v>
      </c>
      <c r="IBC621" s="59" t="s">
        <v>2843</v>
      </c>
      <c r="IBD621" s="59" t="s">
        <v>5944</v>
      </c>
      <c r="IBE621" s="11" t="s">
        <v>1420</v>
      </c>
      <c r="IBF621" s="11" t="e">
        <f>_xlfn.XLOOKUP(IBE621,'User Stories'!IAZ:IAZ,'User Stories'!IBA:IBA)</f>
        <v>#N/A</v>
      </c>
      <c r="IBG621" s="55"/>
      <c r="IBI621" s="20" t="s">
        <v>3020</v>
      </c>
      <c r="IBJ621" s="11" t="s">
        <v>5991</v>
      </c>
      <c r="IBK621" s="59" t="s">
        <v>6008</v>
      </c>
      <c r="IBL621" s="59" t="s">
        <v>5993</v>
      </c>
      <c r="IBM621" s="59" t="s">
        <v>2984</v>
      </c>
      <c r="IBN621" s="59" t="s">
        <v>5994</v>
      </c>
      <c r="IBO621" s="59" t="s">
        <v>5995</v>
      </c>
      <c r="IBP621" s="59" t="s">
        <v>2528</v>
      </c>
      <c r="IBQ621" s="59"/>
      <c r="IBR621" s="59" t="s">
        <v>2987</v>
      </c>
      <c r="IBS621" s="59" t="s">
        <v>2843</v>
      </c>
      <c r="IBT621" s="59" t="s">
        <v>5944</v>
      </c>
      <c r="IBU621" s="11" t="s">
        <v>1420</v>
      </c>
      <c r="IBV621" s="11" t="e">
        <f>_xlfn.XLOOKUP(IBU621,'User Stories'!IBP:IBP,'User Stories'!IBQ:IBQ)</f>
        <v>#N/A</v>
      </c>
      <c r="IBW621" s="55"/>
      <c r="IBY621" s="20" t="s">
        <v>3020</v>
      </c>
      <c r="IBZ621" s="11" t="s">
        <v>5991</v>
      </c>
      <c r="ICA621" s="59" t="s">
        <v>6008</v>
      </c>
      <c r="ICB621" s="59" t="s">
        <v>5993</v>
      </c>
      <c r="ICC621" s="59" t="s">
        <v>2984</v>
      </c>
      <c r="ICD621" s="59" t="s">
        <v>5994</v>
      </c>
      <c r="ICE621" s="59" t="s">
        <v>5995</v>
      </c>
      <c r="ICF621" s="59" t="s">
        <v>2528</v>
      </c>
      <c r="ICG621" s="59"/>
      <c r="ICH621" s="59" t="s">
        <v>2987</v>
      </c>
      <c r="ICI621" s="59" t="s">
        <v>2843</v>
      </c>
      <c r="ICJ621" s="59" t="s">
        <v>5944</v>
      </c>
      <c r="ICK621" s="11" t="s">
        <v>1420</v>
      </c>
      <c r="ICL621" s="11" t="e">
        <f>_xlfn.XLOOKUP(ICK621,'User Stories'!ICF:ICF,'User Stories'!ICG:ICG)</f>
        <v>#N/A</v>
      </c>
      <c r="ICM621" s="55"/>
      <c r="ICO621" s="20" t="s">
        <v>3020</v>
      </c>
      <c r="ICP621" s="11" t="s">
        <v>5991</v>
      </c>
      <c r="ICQ621" s="59" t="s">
        <v>6008</v>
      </c>
      <c r="ICR621" s="59" t="s">
        <v>5993</v>
      </c>
      <c r="ICS621" s="59" t="s">
        <v>2984</v>
      </c>
      <c r="ICT621" s="59" t="s">
        <v>5994</v>
      </c>
      <c r="ICU621" s="59" t="s">
        <v>5995</v>
      </c>
      <c r="ICV621" s="59" t="s">
        <v>2528</v>
      </c>
      <c r="ICW621" s="59"/>
      <c r="ICX621" s="59" t="s">
        <v>2987</v>
      </c>
      <c r="ICY621" s="59" t="s">
        <v>2843</v>
      </c>
      <c r="ICZ621" s="59" t="s">
        <v>5944</v>
      </c>
      <c r="IDA621" s="11" t="s">
        <v>1420</v>
      </c>
      <c r="IDB621" s="11" t="e">
        <f>_xlfn.XLOOKUP(IDA621,'User Stories'!ICV:ICV,'User Stories'!ICW:ICW)</f>
        <v>#N/A</v>
      </c>
      <c r="IDC621" s="55"/>
      <c r="IDE621" s="20" t="s">
        <v>3020</v>
      </c>
      <c r="IDF621" s="11" t="s">
        <v>5991</v>
      </c>
      <c r="IDG621" s="59" t="s">
        <v>6008</v>
      </c>
      <c r="IDH621" s="59" t="s">
        <v>5993</v>
      </c>
      <c r="IDI621" s="59" t="s">
        <v>2984</v>
      </c>
      <c r="IDJ621" s="59" t="s">
        <v>5994</v>
      </c>
      <c r="IDK621" s="59" t="s">
        <v>5995</v>
      </c>
      <c r="IDL621" s="59" t="s">
        <v>2528</v>
      </c>
      <c r="IDM621" s="59"/>
      <c r="IDN621" s="59" t="s">
        <v>2987</v>
      </c>
      <c r="IDO621" s="59" t="s">
        <v>2843</v>
      </c>
      <c r="IDP621" s="59" t="s">
        <v>5944</v>
      </c>
      <c r="IDQ621" s="11" t="s">
        <v>1420</v>
      </c>
      <c r="IDR621" s="11" t="e">
        <f>_xlfn.XLOOKUP(IDQ621,'User Stories'!IDL:IDL,'User Stories'!IDM:IDM)</f>
        <v>#N/A</v>
      </c>
      <c r="IDS621" s="55"/>
      <c r="IDU621" s="20" t="s">
        <v>3020</v>
      </c>
      <c r="IDV621" s="11" t="s">
        <v>5991</v>
      </c>
      <c r="IDW621" s="59" t="s">
        <v>6008</v>
      </c>
      <c r="IDX621" s="59" t="s">
        <v>5993</v>
      </c>
      <c r="IDY621" s="59" t="s">
        <v>2984</v>
      </c>
      <c r="IDZ621" s="59" t="s">
        <v>5994</v>
      </c>
      <c r="IEA621" s="59" t="s">
        <v>5995</v>
      </c>
      <c r="IEB621" s="59" t="s">
        <v>2528</v>
      </c>
      <c r="IEC621" s="59"/>
      <c r="IED621" s="59" t="s">
        <v>2987</v>
      </c>
      <c r="IEE621" s="59" t="s">
        <v>2843</v>
      </c>
      <c r="IEF621" s="59" t="s">
        <v>5944</v>
      </c>
      <c r="IEG621" s="11" t="s">
        <v>1420</v>
      </c>
      <c r="IEH621" s="11" t="e">
        <f>_xlfn.XLOOKUP(IEG621,'User Stories'!IEB:IEB,'User Stories'!IEC:IEC)</f>
        <v>#N/A</v>
      </c>
      <c r="IEI621" s="55"/>
      <c r="IEK621" s="20" t="s">
        <v>3020</v>
      </c>
      <c r="IEL621" s="11" t="s">
        <v>5991</v>
      </c>
      <c r="IEM621" s="59" t="s">
        <v>6008</v>
      </c>
      <c r="IEN621" s="59" t="s">
        <v>5993</v>
      </c>
      <c r="IEO621" s="59" t="s">
        <v>2984</v>
      </c>
      <c r="IEP621" s="59" t="s">
        <v>5994</v>
      </c>
      <c r="IEQ621" s="59" t="s">
        <v>5995</v>
      </c>
      <c r="IER621" s="59" t="s">
        <v>2528</v>
      </c>
      <c r="IES621" s="59"/>
      <c r="IET621" s="59" t="s">
        <v>2987</v>
      </c>
      <c r="IEU621" s="59" t="s">
        <v>2843</v>
      </c>
      <c r="IEV621" s="59" t="s">
        <v>5944</v>
      </c>
      <c r="IEW621" s="11" t="s">
        <v>1420</v>
      </c>
      <c r="IEX621" s="11" t="e">
        <f>_xlfn.XLOOKUP(IEW621,'User Stories'!IER:IER,'User Stories'!IES:IES)</f>
        <v>#N/A</v>
      </c>
      <c r="IEY621" s="55"/>
      <c r="IFA621" s="20" t="s">
        <v>3020</v>
      </c>
      <c r="IFB621" s="11" t="s">
        <v>5991</v>
      </c>
      <c r="IFC621" s="59" t="s">
        <v>6008</v>
      </c>
      <c r="IFD621" s="59" t="s">
        <v>5993</v>
      </c>
      <c r="IFE621" s="59" t="s">
        <v>2984</v>
      </c>
      <c r="IFF621" s="59" t="s">
        <v>5994</v>
      </c>
      <c r="IFG621" s="59" t="s">
        <v>5995</v>
      </c>
      <c r="IFH621" s="59" t="s">
        <v>2528</v>
      </c>
      <c r="IFI621" s="59"/>
      <c r="IFJ621" s="59" t="s">
        <v>2987</v>
      </c>
      <c r="IFK621" s="59" t="s">
        <v>2843</v>
      </c>
      <c r="IFL621" s="59" t="s">
        <v>5944</v>
      </c>
      <c r="IFM621" s="11" t="s">
        <v>1420</v>
      </c>
      <c r="IFN621" s="11" t="e">
        <f>_xlfn.XLOOKUP(IFM621,'User Stories'!IFH:IFH,'User Stories'!IFI:IFI)</f>
        <v>#N/A</v>
      </c>
      <c r="IFO621" s="55"/>
      <c r="IFQ621" s="20" t="s">
        <v>3020</v>
      </c>
      <c r="IFR621" s="11" t="s">
        <v>5991</v>
      </c>
      <c r="IFS621" s="59" t="s">
        <v>6008</v>
      </c>
      <c r="IFT621" s="59" t="s">
        <v>5993</v>
      </c>
      <c r="IFU621" s="59" t="s">
        <v>2984</v>
      </c>
      <c r="IFV621" s="59" t="s">
        <v>5994</v>
      </c>
      <c r="IFW621" s="59" t="s">
        <v>5995</v>
      </c>
      <c r="IFX621" s="59" t="s">
        <v>2528</v>
      </c>
      <c r="IFY621" s="59"/>
      <c r="IFZ621" s="59" t="s">
        <v>2987</v>
      </c>
      <c r="IGA621" s="59" t="s">
        <v>2843</v>
      </c>
      <c r="IGB621" s="59" t="s">
        <v>5944</v>
      </c>
      <c r="IGC621" s="11" t="s">
        <v>1420</v>
      </c>
      <c r="IGD621" s="11" t="e">
        <f>_xlfn.XLOOKUP(IGC621,'User Stories'!IFX:IFX,'User Stories'!IFY:IFY)</f>
        <v>#N/A</v>
      </c>
      <c r="IGE621" s="55"/>
      <c r="IGG621" s="20" t="s">
        <v>3020</v>
      </c>
      <c r="IGH621" s="11" t="s">
        <v>5991</v>
      </c>
      <c r="IGI621" s="59" t="s">
        <v>6008</v>
      </c>
      <c r="IGJ621" s="59" t="s">
        <v>5993</v>
      </c>
      <c r="IGK621" s="59" t="s">
        <v>2984</v>
      </c>
      <c r="IGL621" s="59" t="s">
        <v>5994</v>
      </c>
      <c r="IGM621" s="59" t="s">
        <v>5995</v>
      </c>
      <c r="IGN621" s="59" t="s">
        <v>2528</v>
      </c>
      <c r="IGO621" s="59"/>
      <c r="IGP621" s="59" t="s">
        <v>2987</v>
      </c>
      <c r="IGQ621" s="59" t="s">
        <v>2843</v>
      </c>
      <c r="IGR621" s="59" t="s">
        <v>5944</v>
      </c>
      <c r="IGS621" s="11" t="s">
        <v>1420</v>
      </c>
      <c r="IGT621" s="11" t="e">
        <f>_xlfn.XLOOKUP(IGS621,'User Stories'!IGN:IGN,'User Stories'!IGO:IGO)</f>
        <v>#N/A</v>
      </c>
      <c r="IGU621" s="55"/>
      <c r="IGW621" s="20" t="s">
        <v>3020</v>
      </c>
      <c r="IGX621" s="11" t="s">
        <v>5991</v>
      </c>
      <c r="IGY621" s="59" t="s">
        <v>6008</v>
      </c>
      <c r="IGZ621" s="59" t="s">
        <v>5993</v>
      </c>
      <c r="IHA621" s="59" t="s">
        <v>2984</v>
      </c>
      <c r="IHB621" s="59" t="s">
        <v>5994</v>
      </c>
      <c r="IHC621" s="59" t="s">
        <v>5995</v>
      </c>
      <c r="IHD621" s="59" t="s">
        <v>2528</v>
      </c>
      <c r="IHE621" s="59"/>
      <c r="IHF621" s="59" t="s">
        <v>2987</v>
      </c>
      <c r="IHG621" s="59" t="s">
        <v>2843</v>
      </c>
      <c r="IHH621" s="59" t="s">
        <v>5944</v>
      </c>
      <c r="IHI621" s="11" t="s">
        <v>1420</v>
      </c>
      <c r="IHJ621" s="11" t="e">
        <f>_xlfn.XLOOKUP(IHI621,'User Stories'!IHD:IHD,'User Stories'!IHE:IHE)</f>
        <v>#N/A</v>
      </c>
      <c r="IHK621" s="55"/>
      <c r="IHM621" s="20" t="s">
        <v>3020</v>
      </c>
      <c r="IHN621" s="11" t="s">
        <v>5991</v>
      </c>
      <c r="IHO621" s="59" t="s">
        <v>6008</v>
      </c>
      <c r="IHP621" s="59" t="s">
        <v>5993</v>
      </c>
      <c r="IHQ621" s="59" t="s">
        <v>2984</v>
      </c>
      <c r="IHR621" s="59" t="s">
        <v>5994</v>
      </c>
      <c r="IHS621" s="59" t="s">
        <v>5995</v>
      </c>
      <c r="IHT621" s="59" t="s">
        <v>2528</v>
      </c>
      <c r="IHU621" s="59"/>
      <c r="IHV621" s="59" t="s">
        <v>2987</v>
      </c>
      <c r="IHW621" s="59" t="s">
        <v>2843</v>
      </c>
      <c r="IHX621" s="59" t="s">
        <v>5944</v>
      </c>
      <c r="IHY621" s="11" t="s">
        <v>1420</v>
      </c>
      <c r="IHZ621" s="11" t="e">
        <f>_xlfn.XLOOKUP(IHY621,'User Stories'!IHT:IHT,'User Stories'!IHU:IHU)</f>
        <v>#N/A</v>
      </c>
      <c r="IIA621" s="55"/>
      <c r="IIC621" s="20" t="s">
        <v>3020</v>
      </c>
      <c r="IID621" s="11" t="s">
        <v>5991</v>
      </c>
      <c r="IIE621" s="59" t="s">
        <v>6008</v>
      </c>
      <c r="IIF621" s="59" t="s">
        <v>5993</v>
      </c>
      <c r="IIG621" s="59" t="s">
        <v>2984</v>
      </c>
      <c r="IIH621" s="59" t="s">
        <v>5994</v>
      </c>
      <c r="III621" s="59" t="s">
        <v>5995</v>
      </c>
      <c r="IIJ621" s="59" t="s">
        <v>2528</v>
      </c>
      <c r="IIK621" s="59"/>
      <c r="IIL621" s="59" t="s">
        <v>2987</v>
      </c>
      <c r="IIM621" s="59" t="s">
        <v>2843</v>
      </c>
      <c r="IIN621" s="59" t="s">
        <v>5944</v>
      </c>
      <c r="IIO621" s="11" t="s">
        <v>1420</v>
      </c>
      <c r="IIP621" s="11" t="e">
        <f>_xlfn.XLOOKUP(IIO621,'User Stories'!IIJ:IIJ,'User Stories'!IIK:IIK)</f>
        <v>#N/A</v>
      </c>
      <c r="IIQ621" s="55"/>
      <c r="IIS621" s="20" t="s">
        <v>3020</v>
      </c>
      <c r="IIT621" s="11" t="s">
        <v>5991</v>
      </c>
      <c r="IIU621" s="59" t="s">
        <v>6008</v>
      </c>
      <c r="IIV621" s="59" t="s">
        <v>5993</v>
      </c>
      <c r="IIW621" s="59" t="s">
        <v>2984</v>
      </c>
      <c r="IIX621" s="59" t="s">
        <v>5994</v>
      </c>
      <c r="IIY621" s="59" t="s">
        <v>5995</v>
      </c>
      <c r="IIZ621" s="59" t="s">
        <v>2528</v>
      </c>
      <c r="IJA621" s="59"/>
      <c r="IJB621" s="59" t="s">
        <v>2987</v>
      </c>
      <c r="IJC621" s="59" t="s">
        <v>2843</v>
      </c>
      <c r="IJD621" s="59" t="s">
        <v>5944</v>
      </c>
      <c r="IJE621" s="11" t="s">
        <v>1420</v>
      </c>
      <c r="IJF621" s="11" t="e">
        <f>_xlfn.XLOOKUP(IJE621,'User Stories'!IIZ:IIZ,'User Stories'!IJA:IJA)</f>
        <v>#N/A</v>
      </c>
      <c r="IJG621" s="55"/>
      <c r="IJI621" s="20" t="s">
        <v>3020</v>
      </c>
      <c r="IJJ621" s="11" t="s">
        <v>5991</v>
      </c>
      <c r="IJK621" s="59" t="s">
        <v>6008</v>
      </c>
      <c r="IJL621" s="59" t="s">
        <v>5993</v>
      </c>
      <c r="IJM621" s="59" t="s">
        <v>2984</v>
      </c>
      <c r="IJN621" s="59" t="s">
        <v>5994</v>
      </c>
      <c r="IJO621" s="59" t="s">
        <v>5995</v>
      </c>
      <c r="IJP621" s="59" t="s">
        <v>2528</v>
      </c>
      <c r="IJQ621" s="59"/>
      <c r="IJR621" s="59" t="s">
        <v>2987</v>
      </c>
      <c r="IJS621" s="59" t="s">
        <v>2843</v>
      </c>
      <c r="IJT621" s="59" t="s">
        <v>5944</v>
      </c>
      <c r="IJU621" s="11" t="s">
        <v>1420</v>
      </c>
      <c r="IJV621" s="11" t="e">
        <f>_xlfn.XLOOKUP(IJU621,'User Stories'!IJP:IJP,'User Stories'!IJQ:IJQ)</f>
        <v>#N/A</v>
      </c>
      <c r="IJW621" s="55"/>
      <c r="IJY621" s="20" t="s">
        <v>3020</v>
      </c>
      <c r="IJZ621" s="11" t="s">
        <v>5991</v>
      </c>
      <c r="IKA621" s="59" t="s">
        <v>6008</v>
      </c>
      <c r="IKB621" s="59" t="s">
        <v>5993</v>
      </c>
      <c r="IKC621" s="59" t="s">
        <v>2984</v>
      </c>
      <c r="IKD621" s="59" t="s">
        <v>5994</v>
      </c>
      <c r="IKE621" s="59" t="s">
        <v>5995</v>
      </c>
      <c r="IKF621" s="59" t="s">
        <v>2528</v>
      </c>
      <c r="IKG621" s="59"/>
      <c r="IKH621" s="59" t="s">
        <v>2987</v>
      </c>
      <c r="IKI621" s="59" t="s">
        <v>2843</v>
      </c>
      <c r="IKJ621" s="59" t="s">
        <v>5944</v>
      </c>
      <c r="IKK621" s="11" t="s">
        <v>1420</v>
      </c>
      <c r="IKL621" s="11" t="e">
        <f>_xlfn.XLOOKUP(IKK621,'User Stories'!IKF:IKF,'User Stories'!IKG:IKG)</f>
        <v>#N/A</v>
      </c>
      <c r="IKM621" s="55"/>
      <c r="IKO621" s="20" t="s">
        <v>3020</v>
      </c>
      <c r="IKP621" s="11" t="s">
        <v>5991</v>
      </c>
      <c r="IKQ621" s="59" t="s">
        <v>6008</v>
      </c>
      <c r="IKR621" s="59" t="s">
        <v>5993</v>
      </c>
      <c r="IKS621" s="59" t="s">
        <v>2984</v>
      </c>
      <c r="IKT621" s="59" t="s">
        <v>5994</v>
      </c>
      <c r="IKU621" s="59" t="s">
        <v>5995</v>
      </c>
      <c r="IKV621" s="59" t="s">
        <v>2528</v>
      </c>
      <c r="IKW621" s="59"/>
      <c r="IKX621" s="59" t="s">
        <v>2987</v>
      </c>
      <c r="IKY621" s="59" t="s">
        <v>2843</v>
      </c>
      <c r="IKZ621" s="59" t="s">
        <v>5944</v>
      </c>
      <c r="ILA621" s="11" t="s">
        <v>1420</v>
      </c>
      <c r="ILB621" s="11" t="e">
        <f>_xlfn.XLOOKUP(ILA621,'User Stories'!IKV:IKV,'User Stories'!IKW:IKW)</f>
        <v>#N/A</v>
      </c>
      <c r="ILC621" s="55"/>
      <c r="ILE621" s="20" t="s">
        <v>3020</v>
      </c>
      <c r="ILF621" s="11" t="s">
        <v>5991</v>
      </c>
      <c r="ILG621" s="59" t="s">
        <v>6008</v>
      </c>
      <c r="ILH621" s="59" t="s">
        <v>5993</v>
      </c>
      <c r="ILI621" s="59" t="s">
        <v>2984</v>
      </c>
      <c r="ILJ621" s="59" t="s">
        <v>5994</v>
      </c>
      <c r="ILK621" s="59" t="s">
        <v>5995</v>
      </c>
      <c r="ILL621" s="59" t="s">
        <v>2528</v>
      </c>
      <c r="ILM621" s="59"/>
      <c r="ILN621" s="59" t="s">
        <v>2987</v>
      </c>
      <c r="ILO621" s="59" t="s">
        <v>2843</v>
      </c>
      <c r="ILP621" s="59" t="s">
        <v>5944</v>
      </c>
      <c r="ILQ621" s="11" t="s">
        <v>1420</v>
      </c>
      <c r="ILR621" s="11" t="e">
        <f>_xlfn.XLOOKUP(ILQ621,'User Stories'!ILL:ILL,'User Stories'!ILM:ILM)</f>
        <v>#N/A</v>
      </c>
      <c r="ILS621" s="55"/>
      <c r="ILU621" s="20" t="s">
        <v>3020</v>
      </c>
      <c r="ILV621" s="11" t="s">
        <v>5991</v>
      </c>
      <c r="ILW621" s="59" t="s">
        <v>6008</v>
      </c>
      <c r="ILX621" s="59" t="s">
        <v>5993</v>
      </c>
      <c r="ILY621" s="59" t="s">
        <v>2984</v>
      </c>
      <c r="ILZ621" s="59" t="s">
        <v>5994</v>
      </c>
      <c r="IMA621" s="59" t="s">
        <v>5995</v>
      </c>
      <c r="IMB621" s="59" t="s">
        <v>2528</v>
      </c>
      <c r="IMC621" s="59"/>
      <c r="IMD621" s="59" t="s">
        <v>2987</v>
      </c>
      <c r="IME621" s="59" t="s">
        <v>2843</v>
      </c>
      <c r="IMF621" s="59" t="s">
        <v>5944</v>
      </c>
      <c r="IMG621" s="11" t="s">
        <v>1420</v>
      </c>
      <c r="IMH621" s="11" t="e">
        <f>_xlfn.XLOOKUP(IMG621,'User Stories'!IMB:IMB,'User Stories'!IMC:IMC)</f>
        <v>#N/A</v>
      </c>
      <c r="IMI621" s="55"/>
      <c r="IMK621" s="20" t="s">
        <v>3020</v>
      </c>
      <c r="IML621" s="11" t="s">
        <v>5991</v>
      </c>
      <c r="IMM621" s="59" t="s">
        <v>6008</v>
      </c>
      <c r="IMN621" s="59" t="s">
        <v>5993</v>
      </c>
      <c r="IMO621" s="59" t="s">
        <v>2984</v>
      </c>
      <c r="IMP621" s="59" t="s">
        <v>5994</v>
      </c>
      <c r="IMQ621" s="59" t="s">
        <v>5995</v>
      </c>
      <c r="IMR621" s="59" t="s">
        <v>2528</v>
      </c>
      <c r="IMS621" s="59"/>
      <c r="IMT621" s="59" t="s">
        <v>2987</v>
      </c>
      <c r="IMU621" s="59" t="s">
        <v>2843</v>
      </c>
      <c r="IMV621" s="59" t="s">
        <v>5944</v>
      </c>
      <c r="IMW621" s="11" t="s">
        <v>1420</v>
      </c>
      <c r="IMX621" s="11" t="e">
        <f>_xlfn.XLOOKUP(IMW621,'User Stories'!IMR:IMR,'User Stories'!IMS:IMS)</f>
        <v>#N/A</v>
      </c>
      <c r="IMY621" s="55"/>
      <c r="INA621" s="20" t="s">
        <v>3020</v>
      </c>
      <c r="INB621" s="11" t="s">
        <v>5991</v>
      </c>
      <c r="INC621" s="59" t="s">
        <v>6008</v>
      </c>
      <c r="IND621" s="59" t="s">
        <v>5993</v>
      </c>
      <c r="INE621" s="59" t="s">
        <v>2984</v>
      </c>
      <c r="INF621" s="59" t="s">
        <v>5994</v>
      </c>
      <c r="ING621" s="59" t="s">
        <v>5995</v>
      </c>
      <c r="INH621" s="59" t="s">
        <v>2528</v>
      </c>
      <c r="INI621" s="59"/>
      <c r="INJ621" s="59" t="s">
        <v>2987</v>
      </c>
      <c r="INK621" s="59" t="s">
        <v>2843</v>
      </c>
      <c r="INL621" s="59" t="s">
        <v>5944</v>
      </c>
      <c r="INM621" s="11" t="s">
        <v>1420</v>
      </c>
      <c r="INN621" s="11" t="e">
        <f>_xlfn.XLOOKUP(INM621,'User Stories'!INH:INH,'User Stories'!INI:INI)</f>
        <v>#N/A</v>
      </c>
      <c r="INO621" s="55"/>
      <c r="INQ621" s="20" t="s">
        <v>3020</v>
      </c>
      <c r="INR621" s="11" t="s">
        <v>5991</v>
      </c>
      <c r="INS621" s="59" t="s">
        <v>6008</v>
      </c>
      <c r="INT621" s="59" t="s">
        <v>5993</v>
      </c>
      <c r="INU621" s="59" t="s">
        <v>2984</v>
      </c>
      <c r="INV621" s="59" t="s">
        <v>5994</v>
      </c>
      <c r="INW621" s="59" t="s">
        <v>5995</v>
      </c>
      <c r="INX621" s="59" t="s">
        <v>2528</v>
      </c>
      <c r="INY621" s="59"/>
      <c r="INZ621" s="59" t="s">
        <v>2987</v>
      </c>
      <c r="IOA621" s="59" t="s">
        <v>2843</v>
      </c>
      <c r="IOB621" s="59" t="s">
        <v>5944</v>
      </c>
      <c r="IOC621" s="11" t="s">
        <v>1420</v>
      </c>
      <c r="IOD621" s="11" t="e">
        <f>_xlfn.XLOOKUP(IOC621,'User Stories'!INX:INX,'User Stories'!INY:INY)</f>
        <v>#N/A</v>
      </c>
      <c r="IOE621" s="55"/>
      <c r="IOG621" s="20" t="s">
        <v>3020</v>
      </c>
      <c r="IOH621" s="11" t="s">
        <v>5991</v>
      </c>
      <c r="IOI621" s="59" t="s">
        <v>6008</v>
      </c>
      <c r="IOJ621" s="59" t="s">
        <v>5993</v>
      </c>
      <c r="IOK621" s="59" t="s">
        <v>2984</v>
      </c>
      <c r="IOL621" s="59" t="s">
        <v>5994</v>
      </c>
      <c r="IOM621" s="59" t="s">
        <v>5995</v>
      </c>
      <c r="ION621" s="59" t="s">
        <v>2528</v>
      </c>
      <c r="IOO621" s="59"/>
      <c r="IOP621" s="59" t="s">
        <v>2987</v>
      </c>
      <c r="IOQ621" s="59" t="s">
        <v>2843</v>
      </c>
      <c r="IOR621" s="59" t="s">
        <v>5944</v>
      </c>
      <c r="IOS621" s="11" t="s">
        <v>1420</v>
      </c>
      <c r="IOT621" s="11" t="e">
        <f>_xlfn.XLOOKUP(IOS621,'User Stories'!ION:ION,'User Stories'!IOO:IOO)</f>
        <v>#N/A</v>
      </c>
      <c r="IOU621" s="55"/>
      <c r="IOW621" s="20" t="s">
        <v>3020</v>
      </c>
      <c r="IOX621" s="11" t="s">
        <v>5991</v>
      </c>
      <c r="IOY621" s="59" t="s">
        <v>6008</v>
      </c>
      <c r="IOZ621" s="59" t="s">
        <v>5993</v>
      </c>
      <c r="IPA621" s="59" t="s">
        <v>2984</v>
      </c>
      <c r="IPB621" s="59" t="s">
        <v>5994</v>
      </c>
      <c r="IPC621" s="59" t="s">
        <v>5995</v>
      </c>
      <c r="IPD621" s="59" t="s">
        <v>2528</v>
      </c>
      <c r="IPE621" s="59"/>
      <c r="IPF621" s="59" t="s">
        <v>2987</v>
      </c>
      <c r="IPG621" s="59" t="s">
        <v>2843</v>
      </c>
      <c r="IPH621" s="59" t="s">
        <v>5944</v>
      </c>
      <c r="IPI621" s="11" t="s">
        <v>1420</v>
      </c>
      <c r="IPJ621" s="11" t="e">
        <f>_xlfn.XLOOKUP(IPI621,'User Stories'!IPD:IPD,'User Stories'!IPE:IPE)</f>
        <v>#N/A</v>
      </c>
      <c r="IPK621" s="55"/>
      <c r="IPM621" s="20" t="s">
        <v>3020</v>
      </c>
      <c r="IPN621" s="11" t="s">
        <v>5991</v>
      </c>
      <c r="IPO621" s="59" t="s">
        <v>6008</v>
      </c>
      <c r="IPP621" s="59" t="s">
        <v>5993</v>
      </c>
      <c r="IPQ621" s="59" t="s">
        <v>2984</v>
      </c>
      <c r="IPR621" s="59" t="s">
        <v>5994</v>
      </c>
      <c r="IPS621" s="59" t="s">
        <v>5995</v>
      </c>
      <c r="IPT621" s="59" t="s">
        <v>2528</v>
      </c>
      <c r="IPU621" s="59"/>
      <c r="IPV621" s="59" t="s">
        <v>2987</v>
      </c>
      <c r="IPW621" s="59" t="s">
        <v>2843</v>
      </c>
      <c r="IPX621" s="59" t="s">
        <v>5944</v>
      </c>
      <c r="IPY621" s="11" t="s">
        <v>1420</v>
      </c>
      <c r="IPZ621" s="11" t="e">
        <f>_xlfn.XLOOKUP(IPY621,'User Stories'!IPT:IPT,'User Stories'!IPU:IPU)</f>
        <v>#N/A</v>
      </c>
      <c r="IQA621" s="55"/>
      <c r="IQC621" s="20" t="s">
        <v>3020</v>
      </c>
      <c r="IQD621" s="11" t="s">
        <v>5991</v>
      </c>
      <c r="IQE621" s="59" t="s">
        <v>6008</v>
      </c>
      <c r="IQF621" s="59" t="s">
        <v>5993</v>
      </c>
      <c r="IQG621" s="59" t="s">
        <v>2984</v>
      </c>
      <c r="IQH621" s="59" t="s">
        <v>5994</v>
      </c>
      <c r="IQI621" s="59" t="s">
        <v>5995</v>
      </c>
      <c r="IQJ621" s="59" t="s">
        <v>2528</v>
      </c>
      <c r="IQK621" s="59"/>
      <c r="IQL621" s="59" t="s">
        <v>2987</v>
      </c>
      <c r="IQM621" s="59" t="s">
        <v>2843</v>
      </c>
      <c r="IQN621" s="59" t="s">
        <v>5944</v>
      </c>
      <c r="IQO621" s="11" t="s">
        <v>1420</v>
      </c>
      <c r="IQP621" s="11" t="e">
        <f>_xlfn.XLOOKUP(IQO621,'User Stories'!IQJ:IQJ,'User Stories'!IQK:IQK)</f>
        <v>#N/A</v>
      </c>
      <c r="IQQ621" s="55"/>
      <c r="IQS621" s="20" t="s">
        <v>3020</v>
      </c>
      <c r="IQT621" s="11" t="s">
        <v>5991</v>
      </c>
      <c r="IQU621" s="59" t="s">
        <v>6008</v>
      </c>
      <c r="IQV621" s="59" t="s">
        <v>5993</v>
      </c>
      <c r="IQW621" s="59" t="s">
        <v>2984</v>
      </c>
      <c r="IQX621" s="59" t="s">
        <v>5994</v>
      </c>
      <c r="IQY621" s="59" t="s">
        <v>5995</v>
      </c>
      <c r="IQZ621" s="59" t="s">
        <v>2528</v>
      </c>
      <c r="IRA621" s="59"/>
      <c r="IRB621" s="59" t="s">
        <v>2987</v>
      </c>
      <c r="IRC621" s="59" t="s">
        <v>2843</v>
      </c>
      <c r="IRD621" s="59" t="s">
        <v>5944</v>
      </c>
      <c r="IRE621" s="11" t="s">
        <v>1420</v>
      </c>
      <c r="IRF621" s="11" t="e">
        <f>_xlfn.XLOOKUP(IRE621,'User Stories'!IQZ:IQZ,'User Stories'!IRA:IRA)</f>
        <v>#N/A</v>
      </c>
      <c r="IRG621" s="55"/>
      <c r="IRI621" s="20" t="s">
        <v>3020</v>
      </c>
      <c r="IRJ621" s="11" t="s">
        <v>5991</v>
      </c>
      <c r="IRK621" s="59" t="s">
        <v>6008</v>
      </c>
      <c r="IRL621" s="59" t="s">
        <v>5993</v>
      </c>
      <c r="IRM621" s="59" t="s">
        <v>2984</v>
      </c>
      <c r="IRN621" s="59" t="s">
        <v>5994</v>
      </c>
      <c r="IRO621" s="59" t="s">
        <v>5995</v>
      </c>
      <c r="IRP621" s="59" t="s">
        <v>2528</v>
      </c>
      <c r="IRQ621" s="59"/>
      <c r="IRR621" s="59" t="s">
        <v>2987</v>
      </c>
      <c r="IRS621" s="59" t="s">
        <v>2843</v>
      </c>
      <c r="IRT621" s="59" t="s">
        <v>5944</v>
      </c>
      <c r="IRU621" s="11" t="s">
        <v>1420</v>
      </c>
      <c r="IRV621" s="11" t="e">
        <f>_xlfn.XLOOKUP(IRU621,'User Stories'!IRP:IRP,'User Stories'!IRQ:IRQ)</f>
        <v>#N/A</v>
      </c>
      <c r="IRW621" s="55"/>
      <c r="IRY621" s="20" t="s">
        <v>3020</v>
      </c>
      <c r="IRZ621" s="11" t="s">
        <v>5991</v>
      </c>
      <c r="ISA621" s="59" t="s">
        <v>6008</v>
      </c>
      <c r="ISB621" s="59" t="s">
        <v>5993</v>
      </c>
      <c r="ISC621" s="59" t="s">
        <v>2984</v>
      </c>
      <c r="ISD621" s="59" t="s">
        <v>5994</v>
      </c>
      <c r="ISE621" s="59" t="s">
        <v>5995</v>
      </c>
      <c r="ISF621" s="59" t="s">
        <v>2528</v>
      </c>
      <c r="ISG621" s="59"/>
      <c r="ISH621" s="59" t="s">
        <v>2987</v>
      </c>
      <c r="ISI621" s="59" t="s">
        <v>2843</v>
      </c>
      <c r="ISJ621" s="59" t="s">
        <v>5944</v>
      </c>
      <c r="ISK621" s="11" t="s">
        <v>1420</v>
      </c>
      <c r="ISL621" s="11" t="e">
        <f>_xlfn.XLOOKUP(ISK621,'User Stories'!ISF:ISF,'User Stories'!ISG:ISG)</f>
        <v>#N/A</v>
      </c>
      <c r="ISM621" s="55"/>
      <c r="ISO621" s="20" t="s">
        <v>3020</v>
      </c>
      <c r="ISP621" s="11" t="s">
        <v>5991</v>
      </c>
      <c r="ISQ621" s="59" t="s">
        <v>6008</v>
      </c>
      <c r="ISR621" s="59" t="s">
        <v>5993</v>
      </c>
      <c r="ISS621" s="59" t="s">
        <v>2984</v>
      </c>
      <c r="IST621" s="59" t="s">
        <v>5994</v>
      </c>
      <c r="ISU621" s="59" t="s">
        <v>5995</v>
      </c>
      <c r="ISV621" s="59" t="s">
        <v>2528</v>
      </c>
      <c r="ISW621" s="59"/>
      <c r="ISX621" s="59" t="s">
        <v>2987</v>
      </c>
      <c r="ISY621" s="59" t="s">
        <v>2843</v>
      </c>
      <c r="ISZ621" s="59" t="s">
        <v>5944</v>
      </c>
      <c r="ITA621" s="11" t="s">
        <v>1420</v>
      </c>
      <c r="ITB621" s="11" t="e">
        <f>_xlfn.XLOOKUP(ITA621,'User Stories'!ISV:ISV,'User Stories'!ISW:ISW)</f>
        <v>#N/A</v>
      </c>
      <c r="ITC621" s="55"/>
      <c r="ITE621" s="20" t="s">
        <v>3020</v>
      </c>
      <c r="ITF621" s="11" t="s">
        <v>5991</v>
      </c>
      <c r="ITG621" s="59" t="s">
        <v>6008</v>
      </c>
      <c r="ITH621" s="59" t="s">
        <v>5993</v>
      </c>
      <c r="ITI621" s="59" t="s">
        <v>2984</v>
      </c>
      <c r="ITJ621" s="59" t="s">
        <v>5994</v>
      </c>
      <c r="ITK621" s="59" t="s">
        <v>5995</v>
      </c>
      <c r="ITL621" s="59" t="s">
        <v>2528</v>
      </c>
      <c r="ITM621" s="59"/>
      <c r="ITN621" s="59" t="s">
        <v>2987</v>
      </c>
      <c r="ITO621" s="59" t="s">
        <v>2843</v>
      </c>
      <c r="ITP621" s="59" t="s">
        <v>5944</v>
      </c>
      <c r="ITQ621" s="11" t="s">
        <v>1420</v>
      </c>
      <c r="ITR621" s="11" t="e">
        <f>_xlfn.XLOOKUP(ITQ621,'User Stories'!ITL:ITL,'User Stories'!ITM:ITM)</f>
        <v>#N/A</v>
      </c>
      <c r="ITS621" s="55"/>
      <c r="ITU621" s="20" t="s">
        <v>3020</v>
      </c>
      <c r="ITV621" s="11" t="s">
        <v>5991</v>
      </c>
      <c r="ITW621" s="59" t="s">
        <v>6008</v>
      </c>
      <c r="ITX621" s="59" t="s">
        <v>5993</v>
      </c>
      <c r="ITY621" s="59" t="s">
        <v>2984</v>
      </c>
      <c r="ITZ621" s="59" t="s">
        <v>5994</v>
      </c>
      <c r="IUA621" s="59" t="s">
        <v>5995</v>
      </c>
      <c r="IUB621" s="59" t="s">
        <v>2528</v>
      </c>
      <c r="IUC621" s="59"/>
      <c r="IUD621" s="59" t="s">
        <v>2987</v>
      </c>
      <c r="IUE621" s="59" t="s">
        <v>2843</v>
      </c>
      <c r="IUF621" s="59" t="s">
        <v>5944</v>
      </c>
      <c r="IUG621" s="11" t="s">
        <v>1420</v>
      </c>
      <c r="IUH621" s="11" t="e">
        <f>_xlfn.XLOOKUP(IUG621,'User Stories'!IUB:IUB,'User Stories'!IUC:IUC)</f>
        <v>#N/A</v>
      </c>
      <c r="IUI621" s="55"/>
      <c r="IUK621" s="20" t="s">
        <v>3020</v>
      </c>
      <c r="IUL621" s="11" t="s">
        <v>5991</v>
      </c>
      <c r="IUM621" s="59" t="s">
        <v>6008</v>
      </c>
      <c r="IUN621" s="59" t="s">
        <v>5993</v>
      </c>
      <c r="IUO621" s="59" t="s">
        <v>2984</v>
      </c>
      <c r="IUP621" s="59" t="s">
        <v>5994</v>
      </c>
      <c r="IUQ621" s="59" t="s">
        <v>5995</v>
      </c>
      <c r="IUR621" s="59" t="s">
        <v>2528</v>
      </c>
      <c r="IUS621" s="59"/>
      <c r="IUT621" s="59" t="s">
        <v>2987</v>
      </c>
      <c r="IUU621" s="59" t="s">
        <v>2843</v>
      </c>
      <c r="IUV621" s="59" t="s">
        <v>5944</v>
      </c>
      <c r="IUW621" s="11" t="s">
        <v>1420</v>
      </c>
      <c r="IUX621" s="11" t="e">
        <f>_xlfn.XLOOKUP(IUW621,'User Stories'!IUR:IUR,'User Stories'!IUS:IUS)</f>
        <v>#N/A</v>
      </c>
      <c r="IUY621" s="55"/>
      <c r="IVA621" s="20" t="s">
        <v>3020</v>
      </c>
      <c r="IVB621" s="11" t="s">
        <v>5991</v>
      </c>
      <c r="IVC621" s="59" t="s">
        <v>6008</v>
      </c>
      <c r="IVD621" s="59" t="s">
        <v>5993</v>
      </c>
      <c r="IVE621" s="59" t="s">
        <v>2984</v>
      </c>
      <c r="IVF621" s="59" t="s">
        <v>5994</v>
      </c>
      <c r="IVG621" s="59" t="s">
        <v>5995</v>
      </c>
      <c r="IVH621" s="59" t="s">
        <v>2528</v>
      </c>
      <c r="IVI621" s="59"/>
      <c r="IVJ621" s="59" t="s">
        <v>2987</v>
      </c>
      <c r="IVK621" s="59" t="s">
        <v>2843</v>
      </c>
      <c r="IVL621" s="59" t="s">
        <v>5944</v>
      </c>
      <c r="IVM621" s="11" t="s">
        <v>1420</v>
      </c>
      <c r="IVN621" s="11" t="e">
        <f>_xlfn.XLOOKUP(IVM621,'User Stories'!IVH:IVH,'User Stories'!IVI:IVI)</f>
        <v>#N/A</v>
      </c>
      <c r="IVO621" s="55"/>
      <c r="IVQ621" s="20" t="s">
        <v>3020</v>
      </c>
      <c r="IVR621" s="11" t="s">
        <v>5991</v>
      </c>
      <c r="IVS621" s="59" t="s">
        <v>6008</v>
      </c>
      <c r="IVT621" s="59" t="s">
        <v>5993</v>
      </c>
      <c r="IVU621" s="59" t="s">
        <v>2984</v>
      </c>
      <c r="IVV621" s="59" t="s">
        <v>5994</v>
      </c>
      <c r="IVW621" s="59" t="s">
        <v>5995</v>
      </c>
      <c r="IVX621" s="59" t="s">
        <v>2528</v>
      </c>
      <c r="IVY621" s="59"/>
      <c r="IVZ621" s="59" t="s">
        <v>2987</v>
      </c>
      <c r="IWA621" s="59" t="s">
        <v>2843</v>
      </c>
      <c r="IWB621" s="59" t="s">
        <v>5944</v>
      </c>
      <c r="IWC621" s="11" t="s">
        <v>1420</v>
      </c>
      <c r="IWD621" s="11" t="e">
        <f>_xlfn.XLOOKUP(IWC621,'User Stories'!IVX:IVX,'User Stories'!IVY:IVY)</f>
        <v>#N/A</v>
      </c>
      <c r="IWE621" s="55"/>
      <c r="IWG621" s="20" t="s">
        <v>3020</v>
      </c>
      <c r="IWH621" s="11" t="s">
        <v>5991</v>
      </c>
      <c r="IWI621" s="59" t="s">
        <v>6008</v>
      </c>
      <c r="IWJ621" s="59" t="s">
        <v>5993</v>
      </c>
      <c r="IWK621" s="59" t="s">
        <v>2984</v>
      </c>
      <c r="IWL621" s="59" t="s">
        <v>5994</v>
      </c>
      <c r="IWM621" s="59" t="s">
        <v>5995</v>
      </c>
      <c r="IWN621" s="59" t="s">
        <v>2528</v>
      </c>
      <c r="IWO621" s="59"/>
      <c r="IWP621" s="59" t="s">
        <v>2987</v>
      </c>
      <c r="IWQ621" s="59" t="s">
        <v>2843</v>
      </c>
      <c r="IWR621" s="59" t="s">
        <v>5944</v>
      </c>
      <c r="IWS621" s="11" t="s">
        <v>1420</v>
      </c>
      <c r="IWT621" s="11" t="e">
        <f>_xlfn.XLOOKUP(IWS621,'User Stories'!IWN:IWN,'User Stories'!IWO:IWO)</f>
        <v>#N/A</v>
      </c>
      <c r="IWU621" s="55"/>
      <c r="IWW621" s="20" t="s">
        <v>3020</v>
      </c>
      <c r="IWX621" s="11" t="s">
        <v>5991</v>
      </c>
      <c r="IWY621" s="59" t="s">
        <v>6008</v>
      </c>
      <c r="IWZ621" s="59" t="s">
        <v>5993</v>
      </c>
      <c r="IXA621" s="59" t="s">
        <v>2984</v>
      </c>
      <c r="IXB621" s="59" t="s">
        <v>5994</v>
      </c>
      <c r="IXC621" s="59" t="s">
        <v>5995</v>
      </c>
      <c r="IXD621" s="59" t="s">
        <v>2528</v>
      </c>
      <c r="IXE621" s="59"/>
      <c r="IXF621" s="59" t="s">
        <v>2987</v>
      </c>
      <c r="IXG621" s="59" t="s">
        <v>2843</v>
      </c>
      <c r="IXH621" s="59" t="s">
        <v>5944</v>
      </c>
      <c r="IXI621" s="11" t="s">
        <v>1420</v>
      </c>
      <c r="IXJ621" s="11" t="e">
        <f>_xlfn.XLOOKUP(IXI621,'User Stories'!IXD:IXD,'User Stories'!IXE:IXE)</f>
        <v>#N/A</v>
      </c>
      <c r="IXK621" s="55"/>
      <c r="IXM621" s="20" t="s">
        <v>3020</v>
      </c>
      <c r="IXN621" s="11" t="s">
        <v>5991</v>
      </c>
      <c r="IXO621" s="59" t="s">
        <v>6008</v>
      </c>
      <c r="IXP621" s="59" t="s">
        <v>5993</v>
      </c>
      <c r="IXQ621" s="59" t="s">
        <v>2984</v>
      </c>
      <c r="IXR621" s="59" t="s">
        <v>5994</v>
      </c>
      <c r="IXS621" s="59" t="s">
        <v>5995</v>
      </c>
      <c r="IXT621" s="59" t="s">
        <v>2528</v>
      </c>
      <c r="IXU621" s="59"/>
      <c r="IXV621" s="59" t="s">
        <v>2987</v>
      </c>
      <c r="IXW621" s="59" t="s">
        <v>2843</v>
      </c>
      <c r="IXX621" s="59" t="s">
        <v>5944</v>
      </c>
      <c r="IXY621" s="11" t="s">
        <v>1420</v>
      </c>
      <c r="IXZ621" s="11" t="e">
        <f>_xlfn.XLOOKUP(IXY621,'User Stories'!IXT:IXT,'User Stories'!IXU:IXU)</f>
        <v>#N/A</v>
      </c>
      <c r="IYA621" s="55"/>
      <c r="IYC621" s="20" t="s">
        <v>3020</v>
      </c>
      <c r="IYD621" s="11" t="s">
        <v>5991</v>
      </c>
      <c r="IYE621" s="59" t="s">
        <v>6008</v>
      </c>
      <c r="IYF621" s="59" t="s">
        <v>5993</v>
      </c>
      <c r="IYG621" s="59" t="s">
        <v>2984</v>
      </c>
      <c r="IYH621" s="59" t="s">
        <v>5994</v>
      </c>
      <c r="IYI621" s="59" t="s">
        <v>5995</v>
      </c>
      <c r="IYJ621" s="59" t="s">
        <v>2528</v>
      </c>
      <c r="IYK621" s="59"/>
      <c r="IYL621" s="59" t="s">
        <v>2987</v>
      </c>
      <c r="IYM621" s="59" t="s">
        <v>2843</v>
      </c>
      <c r="IYN621" s="59" t="s">
        <v>5944</v>
      </c>
      <c r="IYO621" s="11" t="s">
        <v>1420</v>
      </c>
      <c r="IYP621" s="11" t="e">
        <f>_xlfn.XLOOKUP(IYO621,'User Stories'!IYJ:IYJ,'User Stories'!IYK:IYK)</f>
        <v>#N/A</v>
      </c>
      <c r="IYQ621" s="55"/>
      <c r="IYS621" s="20" t="s">
        <v>3020</v>
      </c>
      <c r="IYT621" s="11" t="s">
        <v>5991</v>
      </c>
      <c r="IYU621" s="59" t="s">
        <v>6008</v>
      </c>
      <c r="IYV621" s="59" t="s">
        <v>5993</v>
      </c>
      <c r="IYW621" s="59" t="s">
        <v>2984</v>
      </c>
      <c r="IYX621" s="59" t="s">
        <v>5994</v>
      </c>
      <c r="IYY621" s="59" t="s">
        <v>5995</v>
      </c>
      <c r="IYZ621" s="59" t="s">
        <v>2528</v>
      </c>
      <c r="IZA621" s="59"/>
      <c r="IZB621" s="59" t="s">
        <v>2987</v>
      </c>
      <c r="IZC621" s="59" t="s">
        <v>2843</v>
      </c>
      <c r="IZD621" s="59" t="s">
        <v>5944</v>
      </c>
      <c r="IZE621" s="11" t="s">
        <v>1420</v>
      </c>
      <c r="IZF621" s="11" t="e">
        <f>_xlfn.XLOOKUP(IZE621,'User Stories'!IYZ:IYZ,'User Stories'!IZA:IZA)</f>
        <v>#N/A</v>
      </c>
      <c r="IZG621" s="55"/>
      <c r="IZI621" s="20" t="s">
        <v>3020</v>
      </c>
      <c r="IZJ621" s="11" t="s">
        <v>5991</v>
      </c>
      <c r="IZK621" s="59" t="s">
        <v>6008</v>
      </c>
      <c r="IZL621" s="59" t="s">
        <v>5993</v>
      </c>
      <c r="IZM621" s="59" t="s">
        <v>2984</v>
      </c>
      <c r="IZN621" s="59" t="s">
        <v>5994</v>
      </c>
      <c r="IZO621" s="59" t="s">
        <v>5995</v>
      </c>
      <c r="IZP621" s="59" t="s">
        <v>2528</v>
      </c>
      <c r="IZQ621" s="59"/>
      <c r="IZR621" s="59" t="s">
        <v>2987</v>
      </c>
      <c r="IZS621" s="59" t="s">
        <v>2843</v>
      </c>
      <c r="IZT621" s="59" t="s">
        <v>5944</v>
      </c>
      <c r="IZU621" s="11" t="s">
        <v>1420</v>
      </c>
      <c r="IZV621" s="11" t="e">
        <f>_xlfn.XLOOKUP(IZU621,'User Stories'!IZP:IZP,'User Stories'!IZQ:IZQ)</f>
        <v>#N/A</v>
      </c>
      <c r="IZW621" s="55"/>
      <c r="IZY621" s="20" t="s">
        <v>3020</v>
      </c>
      <c r="IZZ621" s="11" t="s">
        <v>5991</v>
      </c>
      <c r="JAA621" s="59" t="s">
        <v>6008</v>
      </c>
      <c r="JAB621" s="59" t="s">
        <v>5993</v>
      </c>
      <c r="JAC621" s="59" t="s">
        <v>2984</v>
      </c>
      <c r="JAD621" s="59" t="s">
        <v>5994</v>
      </c>
      <c r="JAE621" s="59" t="s">
        <v>5995</v>
      </c>
      <c r="JAF621" s="59" t="s">
        <v>2528</v>
      </c>
      <c r="JAG621" s="59"/>
      <c r="JAH621" s="59" t="s">
        <v>2987</v>
      </c>
      <c r="JAI621" s="59" t="s">
        <v>2843</v>
      </c>
      <c r="JAJ621" s="59" t="s">
        <v>5944</v>
      </c>
      <c r="JAK621" s="11" t="s">
        <v>1420</v>
      </c>
      <c r="JAL621" s="11" t="e">
        <f>_xlfn.XLOOKUP(JAK621,'User Stories'!JAF:JAF,'User Stories'!JAG:JAG)</f>
        <v>#N/A</v>
      </c>
      <c r="JAM621" s="55"/>
      <c r="JAO621" s="20" t="s">
        <v>3020</v>
      </c>
      <c r="JAP621" s="11" t="s">
        <v>5991</v>
      </c>
      <c r="JAQ621" s="59" t="s">
        <v>6008</v>
      </c>
      <c r="JAR621" s="59" t="s">
        <v>5993</v>
      </c>
      <c r="JAS621" s="59" t="s">
        <v>2984</v>
      </c>
      <c r="JAT621" s="59" t="s">
        <v>5994</v>
      </c>
      <c r="JAU621" s="59" t="s">
        <v>5995</v>
      </c>
      <c r="JAV621" s="59" t="s">
        <v>2528</v>
      </c>
      <c r="JAW621" s="59"/>
      <c r="JAX621" s="59" t="s">
        <v>2987</v>
      </c>
      <c r="JAY621" s="59" t="s">
        <v>2843</v>
      </c>
      <c r="JAZ621" s="59" t="s">
        <v>5944</v>
      </c>
      <c r="JBA621" s="11" t="s">
        <v>1420</v>
      </c>
      <c r="JBB621" s="11" t="e">
        <f>_xlfn.XLOOKUP(JBA621,'User Stories'!JAV:JAV,'User Stories'!JAW:JAW)</f>
        <v>#N/A</v>
      </c>
      <c r="JBC621" s="55"/>
      <c r="JBE621" s="20" t="s">
        <v>3020</v>
      </c>
      <c r="JBF621" s="11" t="s">
        <v>5991</v>
      </c>
      <c r="JBG621" s="59" t="s">
        <v>6008</v>
      </c>
      <c r="JBH621" s="59" t="s">
        <v>5993</v>
      </c>
      <c r="JBI621" s="59" t="s">
        <v>2984</v>
      </c>
      <c r="JBJ621" s="59" t="s">
        <v>5994</v>
      </c>
      <c r="JBK621" s="59" t="s">
        <v>5995</v>
      </c>
      <c r="JBL621" s="59" t="s">
        <v>2528</v>
      </c>
      <c r="JBM621" s="59"/>
      <c r="JBN621" s="59" t="s">
        <v>2987</v>
      </c>
      <c r="JBO621" s="59" t="s">
        <v>2843</v>
      </c>
      <c r="JBP621" s="59" t="s">
        <v>5944</v>
      </c>
      <c r="JBQ621" s="11" t="s">
        <v>1420</v>
      </c>
      <c r="JBR621" s="11" t="e">
        <f>_xlfn.XLOOKUP(JBQ621,'User Stories'!JBL:JBL,'User Stories'!JBM:JBM)</f>
        <v>#N/A</v>
      </c>
      <c r="JBS621" s="55"/>
      <c r="JBU621" s="20" t="s">
        <v>3020</v>
      </c>
      <c r="JBV621" s="11" t="s">
        <v>5991</v>
      </c>
      <c r="JBW621" s="59" t="s">
        <v>6008</v>
      </c>
      <c r="JBX621" s="59" t="s">
        <v>5993</v>
      </c>
      <c r="JBY621" s="59" t="s">
        <v>2984</v>
      </c>
      <c r="JBZ621" s="59" t="s">
        <v>5994</v>
      </c>
      <c r="JCA621" s="59" t="s">
        <v>5995</v>
      </c>
      <c r="JCB621" s="59" t="s">
        <v>2528</v>
      </c>
      <c r="JCC621" s="59"/>
      <c r="JCD621" s="59" t="s">
        <v>2987</v>
      </c>
      <c r="JCE621" s="59" t="s">
        <v>2843</v>
      </c>
      <c r="JCF621" s="59" t="s">
        <v>5944</v>
      </c>
      <c r="JCG621" s="11" t="s">
        <v>1420</v>
      </c>
      <c r="JCH621" s="11" t="e">
        <f>_xlfn.XLOOKUP(JCG621,'User Stories'!JCB:JCB,'User Stories'!JCC:JCC)</f>
        <v>#N/A</v>
      </c>
      <c r="JCI621" s="55"/>
      <c r="JCK621" s="20" t="s">
        <v>3020</v>
      </c>
      <c r="JCL621" s="11" t="s">
        <v>5991</v>
      </c>
      <c r="JCM621" s="59" t="s">
        <v>6008</v>
      </c>
      <c r="JCN621" s="59" t="s">
        <v>5993</v>
      </c>
      <c r="JCO621" s="59" t="s">
        <v>2984</v>
      </c>
      <c r="JCP621" s="59" t="s">
        <v>5994</v>
      </c>
      <c r="JCQ621" s="59" t="s">
        <v>5995</v>
      </c>
      <c r="JCR621" s="59" t="s">
        <v>2528</v>
      </c>
      <c r="JCS621" s="59"/>
      <c r="JCT621" s="59" t="s">
        <v>2987</v>
      </c>
      <c r="JCU621" s="59" t="s">
        <v>2843</v>
      </c>
      <c r="JCV621" s="59" t="s">
        <v>5944</v>
      </c>
      <c r="JCW621" s="11" t="s">
        <v>1420</v>
      </c>
      <c r="JCX621" s="11" t="e">
        <f>_xlfn.XLOOKUP(JCW621,'User Stories'!JCR:JCR,'User Stories'!JCS:JCS)</f>
        <v>#N/A</v>
      </c>
      <c r="JCY621" s="55"/>
      <c r="JDA621" s="20" t="s">
        <v>3020</v>
      </c>
      <c r="JDB621" s="11" t="s">
        <v>5991</v>
      </c>
      <c r="JDC621" s="59" t="s">
        <v>6008</v>
      </c>
      <c r="JDD621" s="59" t="s">
        <v>5993</v>
      </c>
      <c r="JDE621" s="59" t="s">
        <v>2984</v>
      </c>
      <c r="JDF621" s="59" t="s">
        <v>5994</v>
      </c>
      <c r="JDG621" s="59" t="s">
        <v>5995</v>
      </c>
      <c r="JDH621" s="59" t="s">
        <v>2528</v>
      </c>
      <c r="JDI621" s="59"/>
      <c r="JDJ621" s="59" t="s">
        <v>2987</v>
      </c>
      <c r="JDK621" s="59" t="s">
        <v>2843</v>
      </c>
      <c r="JDL621" s="59" t="s">
        <v>5944</v>
      </c>
      <c r="JDM621" s="11" t="s">
        <v>1420</v>
      </c>
      <c r="JDN621" s="11" t="e">
        <f>_xlfn.XLOOKUP(JDM621,'User Stories'!JDH:JDH,'User Stories'!JDI:JDI)</f>
        <v>#N/A</v>
      </c>
      <c r="JDO621" s="55"/>
      <c r="JDQ621" s="20" t="s">
        <v>3020</v>
      </c>
      <c r="JDR621" s="11" t="s">
        <v>5991</v>
      </c>
      <c r="JDS621" s="59" t="s">
        <v>6008</v>
      </c>
      <c r="JDT621" s="59" t="s">
        <v>5993</v>
      </c>
      <c r="JDU621" s="59" t="s">
        <v>2984</v>
      </c>
      <c r="JDV621" s="59" t="s">
        <v>5994</v>
      </c>
      <c r="JDW621" s="59" t="s">
        <v>5995</v>
      </c>
      <c r="JDX621" s="59" t="s">
        <v>2528</v>
      </c>
      <c r="JDY621" s="59"/>
      <c r="JDZ621" s="59" t="s">
        <v>2987</v>
      </c>
      <c r="JEA621" s="59" t="s">
        <v>2843</v>
      </c>
      <c r="JEB621" s="59" t="s">
        <v>5944</v>
      </c>
      <c r="JEC621" s="11" t="s">
        <v>1420</v>
      </c>
      <c r="JED621" s="11" t="e">
        <f>_xlfn.XLOOKUP(JEC621,'User Stories'!JDX:JDX,'User Stories'!JDY:JDY)</f>
        <v>#N/A</v>
      </c>
      <c r="JEE621" s="55"/>
      <c r="JEG621" s="20" t="s">
        <v>3020</v>
      </c>
      <c r="JEH621" s="11" t="s">
        <v>5991</v>
      </c>
      <c r="JEI621" s="59" t="s">
        <v>6008</v>
      </c>
      <c r="JEJ621" s="59" t="s">
        <v>5993</v>
      </c>
      <c r="JEK621" s="59" t="s">
        <v>2984</v>
      </c>
      <c r="JEL621" s="59" t="s">
        <v>5994</v>
      </c>
      <c r="JEM621" s="59" t="s">
        <v>5995</v>
      </c>
      <c r="JEN621" s="59" t="s">
        <v>2528</v>
      </c>
      <c r="JEO621" s="59"/>
      <c r="JEP621" s="59" t="s">
        <v>2987</v>
      </c>
      <c r="JEQ621" s="59" t="s">
        <v>2843</v>
      </c>
      <c r="JER621" s="59" t="s">
        <v>5944</v>
      </c>
      <c r="JES621" s="11" t="s">
        <v>1420</v>
      </c>
      <c r="JET621" s="11" t="e">
        <f>_xlfn.XLOOKUP(JES621,'User Stories'!JEN:JEN,'User Stories'!JEO:JEO)</f>
        <v>#N/A</v>
      </c>
      <c r="JEU621" s="55"/>
      <c r="JEW621" s="20" t="s">
        <v>3020</v>
      </c>
      <c r="JEX621" s="11" t="s">
        <v>5991</v>
      </c>
      <c r="JEY621" s="59" t="s">
        <v>6008</v>
      </c>
      <c r="JEZ621" s="59" t="s">
        <v>5993</v>
      </c>
      <c r="JFA621" s="59" t="s">
        <v>2984</v>
      </c>
      <c r="JFB621" s="59" t="s">
        <v>5994</v>
      </c>
      <c r="JFC621" s="59" t="s">
        <v>5995</v>
      </c>
      <c r="JFD621" s="59" t="s">
        <v>2528</v>
      </c>
      <c r="JFE621" s="59"/>
      <c r="JFF621" s="59" t="s">
        <v>2987</v>
      </c>
      <c r="JFG621" s="59" t="s">
        <v>2843</v>
      </c>
      <c r="JFH621" s="59" t="s">
        <v>5944</v>
      </c>
      <c r="JFI621" s="11" t="s">
        <v>1420</v>
      </c>
      <c r="JFJ621" s="11" t="e">
        <f>_xlfn.XLOOKUP(JFI621,'User Stories'!JFD:JFD,'User Stories'!JFE:JFE)</f>
        <v>#N/A</v>
      </c>
      <c r="JFK621" s="55"/>
      <c r="JFM621" s="20" t="s">
        <v>3020</v>
      </c>
      <c r="JFN621" s="11" t="s">
        <v>5991</v>
      </c>
      <c r="JFO621" s="59" t="s">
        <v>6008</v>
      </c>
      <c r="JFP621" s="59" t="s">
        <v>5993</v>
      </c>
      <c r="JFQ621" s="59" t="s">
        <v>2984</v>
      </c>
      <c r="JFR621" s="59" t="s">
        <v>5994</v>
      </c>
      <c r="JFS621" s="59" t="s">
        <v>5995</v>
      </c>
      <c r="JFT621" s="59" t="s">
        <v>2528</v>
      </c>
      <c r="JFU621" s="59"/>
      <c r="JFV621" s="59" t="s">
        <v>2987</v>
      </c>
      <c r="JFW621" s="59" t="s">
        <v>2843</v>
      </c>
      <c r="JFX621" s="59" t="s">
        <v>5944</v>
      </c>
      <c r="JFY621" s="11" t="s">
        <v>1420</v>
      </c>
      <c r="JFZ621" s="11" t="e">
        <f>_xlfn.XLOOKUP(JFY621,'User Stories'!JFT:JFT,'User Stories'!JFU:JFU)</f>
        <v>#N/A</v>
      </c>
      <c r="JGA621" s="55"/>
      <c r="JGC621" s="20" t="s">
        <v>3020</v>
      </c>
      <c r="JGD621" s="11" t="s">
        <v>5991</v>
      </c>
      <c r="JGE621" s="59" t="s">
        <v>6008</v>
      </c>
      <c r="JGF621" s="59" t="s">
        <v>5993</v>
      </c>
      <c r="JGG621" s="59" t="s">
        <v>2984</v>
      </c>
      <c r="JGH621" s="59" t="s">
        <v>5994</v>
      </c>
      <c r="JGI621" s="59" t="s">
        <v>5995</v>
      </c>
      <c r="JGJ621" s="59" t="s">
        <v>2528</v>
      </c>
      <c r="JGK621" s="59"/>
      <c r="JGL621" s="59" t="s">
        <v>2987</v>
      </c>
      <c r="JGM621" s="59" t="s">
        <v>2843</v>
      </c>
      <c r="JGN621" s="59" t="s">
        <v>5944</v>
      </c>
      <c r="JGO621" s="11" t="s">
        <v>1420</v>
      </c>
      <c r="JGP621" s="11" t="e">
        <f>_xlfn.XLOOKUP(JGO621,'User Stories'!JGJ:JGJ,'User Stories'!JGK:JGK)</f>
        <v>#N/A</v>
      </c>
      <c r="JGQ621" s="55"/>
      <c r="JGS621" s="20" t="s">
        <v>3020</v>
      </c>
      <c r="JGT621" s="11" t="s">
        <v>5991</v>
      </c>
      <c r="JGU621" s="59" t="s">
        <v>6008</v>
      </c>
      <c r="JGV621" s="59" t="s">
        <v>5993</v>
      </c>
      <c r="JGW621" s="59" t="s">
        <v>2984</v>
      </c>
      <c r="JGX621" s="59" t="s">
        <v>5994</v>
      </c>
      <c r="JGY621" s="59" t="s">
        <v>5995</v>
      </c>
      <c r="JGZ621" s="59" t="s">
        <v>2528</v>
      </c>
      <c r="JHA621" s="59"/>
      <c r="JHB621" s="59" t="s">
        <v>2987</v>
      </c>
      <c r="JHC621" s="59" t="s">
        <v>2843</v>
      </c>
      <c r="JHD621" s="59" t="s">
        <v>5944</v>
      </c>
      <c r="JHE621" s="11" t="s">
        <v>1420</v>
      </c>
      <c r="JHF621" s="11" t="e">
        <f>_xlfn.XLOOKUP(JHE621,'User Stories'!JGZ:JGZ,'User Stories'!JHA:JHA)</f>
        <v>#N/A</v>
      </c>
      <c r="JHG621" s="55"/>
      <c r="JHI621" s="20" t="s">
        <v>3020</v>
      </c>
      <c r="JHJ621" s="11" t="s">
        <v>5991</v>
      </c>
      <c r="JHK621" s="59" t="s">
        <v>6008</v>
      </c>
      <c r="JHL621" s="59" t="s">
        <v>5993</v>
      </c>
      <c r="JHM621" s="59" t="s">
        <v>2984</v>
      </c>
      <c r="JHN621" s="59" t="s">
        <v>5994</v>
      </c>
      <c r="JHO621" s="59" t="s">
        <v>5995</v>
      </c>
      <c r="JHP621" s="59" t="s">
        <v>2528</v>
      </c>
      <c r="JHQ621" s="59"/>
      <c r="JHR621" s="59" t="s">
        <v>2987</v>
      </c>
      <c r="JHS621" s="59" t="s">
        <v>2843</v>
      </c>
      <c r="JHT621" s="59" t="s">
        <v>5944</v>
      </c>
      <c r="JHU621" s="11" t="s">
        <v>1420</v>
      </c>
      <c r="JHV621" s="11" t="e">
        <f>_xlfn.XLOOKUP(JHU621,'User Stories'!JHP:JHP,'User Stories'!JHQ:JHQ)</f>
        <v>#N/A</v>
      </c>
      <c r="JHW621" s="55"/>
      <c r="JHY621" s="20" t="s">
        <v>3020</v>
      </c>
      <c r="JHZ621" s="11" t="s">
        <v>5991</v>
      </c>
      <c r="JIA621" s="59" t="s">
        <v>6008</v>
      </c>
      <c r="JIB621" s="59" t="s">
        <v>5993</v>
      </c>
      <c r="JIC621" s="59" t="s">
        <v>2984</v>
      </c>
      <c r="JID621" s="59" t="s">
        <v>5994</v>
      </c>
      <c r="JIE621" s="59" t="s">
        <v>5995</v>
      </c>
      <c r="JIF621" s="59" t="s">
        <v>2528</v>
      </c>
      <c r="JIG621" s="59"/>
      <c r="JIH621" s="59" t="s">
        <v>2987</v>
      </c>
      <c r="JII621" s="59" t="s">
        <v>2843</v>
      </c>
      <c r="JIJ621" s="59" t="s">
        <v>5944</v>
      </c>
      <c r="JIK621" s="11" t="s">
        <v>1420</v>
      </c>
      <c r="JIL621" s="11" t="e">
        <f>_xlfn.XLOOKUP(JIK621,'User Stories'!JIF:JIF,'User Stories'!JIG:JIG)</f>
        <v>#N/A</v>
      </c>
      <c r="JIM621" s="55"/>
      <c r="JIO621" s="20" t="s">
        <v>3020</v>
      </c>
      <c r="JIP621" s="11" t="s">
        <v>5991</v>
      </c>
      <c r="JIQ621" s="59" t="s">
        <v>6008</v>
      </c>
      <c r="JIR621" s="59" t="s">
        <v>5993</v>
      </c>
      <c r="JIS621" s="59" t="s">
        <v>2984</v>
      </c>
      <c r="JIT621" s="59" t="s">
        <v>5994</v>
      </c>
      <c r="JIU621" s="59" t="s">
        <v>5995</v>
      </c>
      <c r="JIV621" s="59" t="s">
        <v>2528</v>
      </c>
      <c r="JIW621" s="59"/>
      <c r="JIX621" s="59" t="s">
        <v>2987</v>
      </c>
      <c r="JIY621" s="59" t="s">
        <v>2843</v>
      </c>
      <c r="JIZ621" s="59" t="s">
        <v>5944</v>
      </c>
      <c r="JJA621" s="11" t="s">
        <v>1420</v>
      </c>
      <c r="JJB621" s="11" t="e">
        <f>_xlfn.XLOOKUP(JJA621,'User Stories'!JIV:JIV,'User Stories'!JIW:JIW)</f>
        <v>#N/A</v>
      </c>
      <c r="JJC621" s="55"/>
      <c r="JJE621" s="20" t="s">
        <v>3020</v>
      </c>
      <c r="JJF621" s="11" t="s">
        <v>5991</v>
      </c>
      <c r="JJG621" s="59" t="s">
        <v>6008</v>
      </c>
      <c r="JJH621" s="59" t="s">
        <v>5993</v>
      </c>
      <c r="JJI621" s="59" t="s">
        <v>2984</v>
      </c>
      <c r="JJJ621" s="59" t="s">
        <v>5994</v>
      </c>
      <c r="JJK621" s="59" t="s">
        <v>5995</v>
      </c>
      <c r="JJL621" s="59" t="s">
        <v>2528</v>
      </c>
      <c r="JJM621" s="59"/>
      <c r="JJN621" s="59" t="s">
        <v>2987</v>
      </c>
      <c r="JJO621" s="59" t="s">
        <v>2843</v>
      </c>
      <c r="JJP621" s="59" t="s">
        <v>5944</v>
      </c>
      <c r="JJQ621" s="11" t="s">
        <v>1420</v>
      </c>
      <c r="JJR621" s="11" t="e">
        <f>_xlfn.XLOOKUP(JJQ621,'User Stories'!JJL:JJL,'User Stories'!JJM:JJM)</f>
        <v>#N/A</v>
      </c>
      <c r="JJS621" s="55"/>
      <c r="JJU621" s="20" t="s">
        <v>3020</v>
      </c>
      <c r="JJV621" s="11" t="s">
        <v>5991</v>
      </c>
      <c r="JJW621" s="59" t="s">
        <v>6008</v>
      </c>
      <c r="JJX621" s="59" t="s">
        <v>5993</v>
      </c>
      <c r="JJY621" s="59" t="s">
        <v>2984</v>
      </c>
      <c r="JJZ621" s="59" t="s">
        <v>5994</v>
      </c>
      <c r="JKA621" s="59" t="s">
        <v>5995</v>
      </c>
      <c r="JKB621" s="59" t="s">
        <v>2528</v>
      </c>
      <c r="JKC621" s="59"/>
      <c r="JKD621" s="59" t="s">
        <v>2987</v>
      </c>
      <c r="JKE621" s="59" t="s">
        <v>2843</v>
      </c>
      <c r="JKF621" s="59" t="s">
        <v>5944</v>
      </c>
      <c r="JKG621" s="11" t="s">
        <v>1420</v>
      </c>
      <c r="JKH621" s="11" t="e">
        <f>_xlfn.XLOOKUP(JKG621,'User Stories'!JKB:JKB,'User Stories'!JKC:JKC)</f>
        <v>#N/A</v>
      </c>
      <c r="JKI621" s="55"/>
      <c r="JKK621" s="20" t="s">
        <v>3020</v>
      </c>
      <c r="JKL621" s="11" t="s">
        <v>5991</v>
      </c>
      <c r="JKM621" s="59" t="s">
        <v>6008</v>
      </c>
      <c r="JKN621" s="59" t="s">
        <v>5993</v>
      </c>
      <c r="JKO621" s="59" t="s">
        <v>2984</v>
      </c>
      <c r="JKP621" s="59" t="s">
        <v>5994</v>
      </c>
      <c r="JKQ621" s="59" t="s">
        <v>5995</v>
      </c>
      <c r="JKR621" s="59" t="s">
        <v>2528</v>
      </c>
      <c r="JKS621" s="59"/>
      <c r="JKT621" s="59" t="s">
        <v>2987</v>
      </c>
      <c r="JKU621" s="59" t="s">
        <v>2843</v>
      </c>
      <c r="JKV621" s="59" t="s">
        <v>5944</v>
      </c>
      <c r="JKW621" s="11" t="s">
        <v>1420</v>
      </c>
      <c r="JKX621" s="11" t="e">
        <f>_xlfn.XLOOKUP(JKW621,'User Stories'!JKR:JKR,'User Stories'!JKS:JKS)</f>
        <v>#N/A</v>
      </c>
      <c r="JKY621" s="55"/>
      <c r="JLA621" s="20" t="s">
        <v>3020</v>
      </c>
      <c r="JLB621" s="11" t="s">
        <v>5991</v>
      </c>
      <c r="JLC621" s="59" t="s">
        <v>6008</v>
      </c>
      <c r="JLD621" s="59" t="s">
        <v>5993</v>
      </c>
      <c r="JLE621" s="59" t="s">
        <v>2984</v>
      </c>
      <c r="JLF621" s="59" t="s">
        <v>5994</v>
      </c>
      <c r="JLG621" s="59" t="s">
        <v>5995</v>
      </c>
      <c r="JLH621" s="59" t="s">
        <v>2528</v>
      </c>
      <c r="JLI621" s="59"/>
      <c r="JLJ621" s="59" t="s">
        <v>2987</v>
      </c>
      <c r="JLK621" s="59" t="s">
        <v>2843</v>
      </c>
      <c r="JLL621" s="59" t="s">
        <v>5944</v>
      </c>
      <c r="JLM621" s="11" t="s">
        <v>1420</v>
      </c>
      <c r="JLN621" s="11" t="e">
        <f>_xlfn.XLOOKUP(JLM621,'User Stories'!JLH:JLH,'User Stories'!JLI:JLI)</f>
        <v>#N/A</v>
      </c>
      <c r="JLO621" s="55"/>
      <c r="JLQ621" s="20" t="s">
        <v>3020</v>
      </c>
      <c r="JLR621" s="11" t="s">
        <v>5991</v>
      </c>
      <c r="JLS621" s="59" t="s">
        <v>6008</v>
      </c>
      <c r="JLT621" s="59" t="s">
        <v>5993</v>
      </c>
      <c r="JLU621" s="59" t="s">
        <v>2984</v>
      </c>
      <c r="JLV621" s="59" t="s">
        <v>5994</v>
      </c>
      <c r="JLW621" s="59" t="s">
        <v>5995</v>
      </c>
      <c r="JLX621" s="59" t="s">
        <v>2528</v>
      </c>
      <c r="JLY621" s="59"/>
      <c r="JLZ621" s="59" t="s">
        <v>2987</v>
      </c>
      <c r="JMA621" s="59" t="s">
        <v>2843</v>
      </c>
      <c r="JMB621" s="59" t="s">
        <v>5944</v>
      </c>
      <c r="JMC621" s="11" t="s">
        <v>1420</v>
      </c>
      <c r="JMD621" s="11" t="e">
        <f>_xlfn.XLOOKUP(JMC621,'User Stories'!JLX:JLX,'User Stories'!JLY:JLY)</f>
        <v>#N/A</v>
      </c>
      <c r="JME621" s="55"/>
      <c r="JMG621" s="20" t="s">
        <v>3020</v>
      </c>
      <c r="JMH621" s="11" t="s">
        <v>5991</v>
      </c>
      <c r="JMI621" s="59" t="s">
        <v>6008</v>
      </c>
      <c r="JMJ621" s="59" t="s">
        <v>5993</v>
      </c>
      <c r="JMK621" s="59" t="s">
        <v>2984</v>
      </c>
      <c r="JML621" s="59" t="s">
        <v>5994</v>
      </c>
      <c r="JMM621" s="59" t="s">
        <v>5995</v>
      </c>
      <c r="JMN621" s="59" t="s">
        <v>2528</v>
      </c>
      <c r="JMO621" s="59"/>
      <c r="JMP621" s="59" t="s">
        <v>2987</v>
      </c>
      <c r="JMQ621" s="59" t="s">
        <v>2843</v>
      </c>
      <c r="JMR621" s="59" t="s">
        <v>5944</v>
      </c>
      <c r="JMS621" s="11" t="s">
        <v>1420</v>
      </c>
      <c r="JMT621" s="11" t="e">
        <f>_xlfn.XLOOKUP(JMS621,'User Stories'!JMN:JMN,'User Stories'!JMO:JMO)</f>
        <v>#N/A</v>
      </c>
      <c r="JMU621" s="55"/>
      <c r="JMW621" s="20" t="s">
        <v>3020</v>
      </c>
      <c r="JMX621" s="11" t="s">
        <v>5991</v>
      </c>
      <c r="JMY621" s="59" t="s">
        <v>6008</v>
      </c>
      <c r="JMZ621" s="59" t="s">
        <v>5993</v>
      </c>
      <c r="JNA621" s="59" t="s">
        <v>2984</v>
      </c>
      <c r="JNB621" s="59" t="s">
        <v>5994</v>
      </c>
      <c r="JNC621" s="59" t="s">
        <v>5995</v>
      </c>
      <c r="JND621" s="59" t="s">
        <v>2528</v>
      </c>
      <c r="JNE621" s="59"/>
      <c r="JNF621" s="59" t="s">
        <v>2987</v>
      </c>
      <c r="JNG621" s="59" t="s">
        <v>2843</v>
      </c>
      <c r="JNH621" s="59" t="s">
        <v>5944</v>
      </c>
      <c r="JNI621" s="11" t="s">
        <v>1420</v>
      </c>
      <c r="JNJ621" s="11" t="e">
        <f>_xlfn.XLOOKUP(JNI621,'User Stories'!JND:JND,'User Stories'!JNE:JNE)</f>
        <v>#N/A</v>
      </c>
      <c r="JNK621" s="55"/>
      <c r="JNM621" s="20" t="s">
        <v>3020</v>
      </c>
      <c r="JNN621" s="11" t="s">
        <v>5991</v>
      </c>
      <c r="JNO621" s="59" t="s">
        <v>6008</v>
      </c>
      <c r="JNP621" s="59" t="s">
        <v>5993</v>
      </c>
      <c r="JNQ621" s="59" t="s">
        <v>2984</v>
      </c>
      <c r="JNR621" s="59" t="s">
        <v>5994</v>
      </c>
      <c r="JNS621" s="59" t="s">
        <v>5995</v>
      </c>
      <c r="JNT621" s="59" t="s">
        <v>2528</v>
      </c>
      <c r="JNU621" s="59"/>
      <c r="JNV621" s="59" t="s">
        <v>2987</v>
      </c>
      <c r="JNW621" s="59" t="s">
        <v>2843</v>
      </c>
      <c r="JNX621" s="59" t="s">
        <v>5944</v>
      </c>
      <c r="JNY621" s="11" t="s">
        <v>1420</v>
      </c>
      <c r="JNZ621" s="11" t="e">
        <f>_xlfn.XLOOKUP(JNY621,'User Stories'!JNT:JNT,'User Stories'!JNU:JNU)</f>
        <v>#N/A</v>
      </c>
      <c r="JOA621" s="55"/>
      <c r="JOC621" s="20" t="s">
        <v>3020</v>
      </c>
      <c r="JOD621" s="11" t="s">
        <v>5991</v>
      </c>
      <c r="JOE621" s="59" t="s">
        <v>6008</v>
      </c>
      <c r="JOF621" s="59" t="s">
        <v>5993</v>
      </c>
      <c r="JOG621" s="59" t="s">
        <v>2984</v>
      </c>
      <c r="JOH621" s="59" t="s">
        <v>5994</v>
      </c>
      <c r="JOI621" s="59" t="s">
        <v>5995</v>
      </c>
      <c r="JOJ621" s="59" t="s">
        <v>2528</v>
      </c>
      <c r="JOK621" s="59"/>
      <c r="JOL621" s="59" t="s">
        <v>2987</v>
      </c>
      <c r="JOM621" s="59" t="s">
        <v>2843</v>
      </c>
      <c r="JON621" s="59" t="s">
        <v>5944</v>
      </c>
      <c r="JOO621" s="11" t="s">
        <v>1420</v>
      </c>
      <c r="JOP621" s="11" t="e">
        <f>_xlfn.XLOOKUP(JOO621,'User Stories'!JOJ:JOJ,'User Stories'!JOK:JOK)</f>
        <v>#N/A</v>
      </c>
      <c r="JOQ621" s="55"/>
      <c r="JOS621" s="20" t="s">
        <v>3020</v>
      </c>
      <c r="JOT621" s="11" t="s">
        <v>5991</v>
      </c>
      <c r="JOU621" s="59" t="s">
        <v>6008</v>
      </c>
      <c r="JOV621" s="59" t="s">
        <v>5993</v>
      </c>
      <c r="JOW621" s="59" t="s">
        <v>2984</v>
      </c>
      <c r="JOX621" s="59" t="s">
        <v>5994</v>
      </c>
      <c r="JOY621" s="59" t="s">
        <v>5995</v>
      </c>
      <c r="JOZ621" s="59" t="s">
        <v>2528</v>
      </c>
      <c r="JPA621" s="59"/>
      <c r="JPB621" s="59" t="s">
        <v>2987</v>
      </c>
      <c r="JPC621" s="59" t="s">
        <v>2843</v>
      </c>
      <c r="JPD621" s="59" t="s">
        <v>5944</v>
      </c>
      <c r="JPE621" s="11" t="s">
        <v>1420</v>
      </c>
      <c r="JPF621" s="11" t="e">
        <f>_xlfn.XLOOKUP(JPE621,'User Stories'!JOZ:JOZ,'User Stories'!JPA:JPA)</f>
        <v>#N/A</v>
      </c>
      <c r="JPG621" s="55"/>
      <c r="JPI621" s="20" t="s">
        <v>3020</v>
      </c>
      <c r="JPJ621" s="11" t="s">
        <v>5991</v>
      </c>
      <c r="JPK621" s="59" t="s">
        <v>6008</v>
      </c>
      <c r="JPL621" s="59" t="s">
        <v>5993</v>
      </c>
      <c r="JPM621" s="59" t="s">
        <v>2984</v>
      </c>
      <c r="JPN621" s="59" t="s">
        <v>5994</v>
      </c>
      <c r="JPO621" s="59" t="s">
        <v>5995</v>
      </c>
      <c r="JPP621" s="59" t="s">
        <v>2528</v>
      </c>
      <c r="JPQ621" s="59"/>
      <c r="JPR621" s="59" t="s">
        <v>2987</v>
      </c>
      <c r="JPS621" s="59" t="s">
        <v>2843</v>
      </c>
      <c r="JPT621" s="59" t="s">
        <v>5944</v>
      </c>
      <c r="JPU621" s="11" t="s">
        <v>1420</v>
      </c>
      <c r="JPV621" s="11" t="e">
        <f>_xlfn.XLOOKUP(JPU621,'User Stories'!JPP:JPP,'User Stories'!JPQ:JPQ)</f>
        <v>#N/A</v>
      </c>
      <c r="JPW621" s="55"/>
      <c r="JPY621" s="20" t="s">
        <v>3020</v>
      </c>
      <c r="JPZ621" s="11" t="s">
        <v>5991</v>
      </c>
      <c r="JQA621" s="59" t="s">
        <v>6008</v>
      </c>
      <c r="JQB621" s="59" t="s">
        <v>5993</v>
      </c>
      <c r="JQC621" s="59" t="s">
        <v>2984</v>
      </c>
      <c r="JQD621" s="59" t="s">
        <v>5994</v>
      </c>
      <c r="JQE621" s="59" t="s">
        <v>5995</v>
      </c>
      <c r="JQF621" s="59" t="s">
        <v>2528</v>
      </c>
      <c r="JQG621" s="59"/>
      <c r="JQH621" s="59" t="s">
        <v>2987</v>
      </c>
      <c r="JQI621" s="59" t="s">
        <v>2843</v>
      </c>
      <c r="JQJ621" s="59" t="s">
        <v>5944</v>
      </c>
      <c r="JQK621" s="11" t="s">
        <v>1420</v>
      </c>
      <c r="JQL621" s="11" t="e">
        <f>_xlfn.XLOOKUP(JQK621,'User Stories'!JQF:JQF,'User Stories'!JQG:JQG)</f>
        <v>#N/A</v>
      </c>
      <c r="JQM621" s="55"/>
      <c r="JQO621" s="20" t="s">
        <v>3020</v>
      </c>
      <c r="JQP621" s="11" t="s">
        <v>5991</v>
      </c>
      <c r="JQQ621" s="59" t="s">
        <v>6008</v>
      </c>
      <c r="JQR621" s="59" t="s">
        <v>5993</v>
      </c>
      <c r="JQS621" s="59" t="s">
        <v>2984</v>
      </c>
      <c r="JQT621" s="59" t="s">
        <v>5994</v>
      </c>
      <c r="JQU621" s="59" t="s">
        <v>5995</v>
      </c>
      <c r="JQV621" s="59" t="s">
        <v>2528</v>
      </c>
      <c r="JQW621" s="59"/>
      <c r="JQX621" s="59" t="s">
        <v>2987</v>
      </c>
      <c r="JQY621" s="59" t="s">
        <v>2843</v>
      </c>
      <c r="JQZ621" s="59" t="s">
        <v>5944</v>
      </c>
      <c r="JRA621" s="11" t="s">
        <v>1420</v>
      </c>
      <c r="JRB621" s="11" t="e">
        <f>_xlfn.XLOOKUP(JRA621,'User Stories'!JQV:JQV,'User Stories'!JQW:JQW)</f>
        <v>#N/A</v>
      </c>
      <c r="JRC621" s="55"/>
      <c r="JRE621" s="20" t="s">
        <v>3020</v>
      </c>
      <c r="JRF621" s="11" t="s">
        <v>5991</v>
      </c>
      <c r="JRG621" s="59" t="s">
        <v>6008</v>
      </c>
      <c r="JRH621" s="59" t="s">
        <v>5993</v>
      </c>
      <c r="JRI621" s="59" t="s">
        <v>2984</v>
      </c>
      <c r="JRJ621" s="59" t="s">
        <v>5994</v>
      </c>
      <c r="JRK621" s="59" t="s">
        <v>5995</v>
      </c>
      <c r="JRL621" s="59" t="s">
        <v>2528</v>
      </c>
      <c r="JRM621" s="59"/>
      <c r="JRN621" s="59" t="s">
        <v>2987</v>
      </c>
      <c r="JRO621" s="59" t="s">
        <v>2843</v>
      </c>
      <c r="JRP621" s="59" t="s">
        <v>5944</v>
      </c>
      <c r="JRQ621" s="11" t="s">
        <v>1420</v>
      </c>
      <c r="JRR621" s="11" t="e">
        <f>_xlfn.XLOOKUP(JRQ621,'User Stories'!JRL:JRL,'User Stories'!JRM:JRM)</f>
        <v>#N/A</v>
      </c>
      <c r="JRS621" s="55"/>
      <c r="JRU621" s="20" t="s">
        <v>3020</v>
      </c>
      <c r="JRV621" s="11" t="s">
        <v>5991</v>
      </c>
      <c r="JRW621" s="59" t="s">
        <v>6008</v>
      </c>
      <c r="JRX621" s="59" t="s">
        <v>5993</v>
      </c>
      <c r="JRY621" s="59" t="s">
        <v>2984</v>
      </c>
      <c r="JRZ621" s="59" t="s">
        <v>5994</v>
      </c>
      <c r="JSA621" s="59" t="s">
        <v>5995</v>
      </c>
      <c r="JSB621" s="59" t="s">
        <v>2528</v>
      </c>
      <c r="JSC621" s="59"/>
      <c r="JSD621" s="59" t="s">
        <v>2987</v>
      </c>
      <c r="JSE621" s="59" t="s">
        <v>2843</v>
      </c>
      <c r="JSF621" s="59" t="s">
        <v>5944</v>
      </c>
      <c r="JSG621" s="11" t="s">
        <v>1420</v>
      </c>
      <c r="JSH621" s="11" t="e">
        <f>_xlfn.XLOOKUP(JSG621,'User Stories'!JSB:JSB,'User Stories'!JSC:JSC)</f>
        <v>#N/A</v>
      </c>
      <c r="JSI621" s="55"/>
      <c r="JSK621" s="20" t="s">
        <v>3020</v>
      </c>
      <c r="JSL621" s="11" t="s">
        <v>5991</v>
      </c>
      <c r="JSM621" s="59" t="s">
        <v>6008</v>
      </c>
      <c r="JSN621" s="59" t="s">
        <v>5993</v>
      </c>
      <c r="JSO621" s="59" t="s">
        <v>2984</v>
      </c>
      <c r="JSP621" s="59" t="s">
        <v>5994</v>
      </c>
      <c r="JSQ621" s="59" t="s">
        <v>5995</v>
      </c>
      <c r="JSR621" s="59" t="s">
        <v>2528</v>
      </c>
      <c r="JSS621" s="59"/>
      <c r="JST621" s="59" t="s">
        <v>2987</v>
      </c>
      <c r="JSU621" s="59" t="s">
        <v>2843</v>
      </c>
      <c r="JSV621" s="59" t="s">
        <v>5944</v>
      </c>
      <c r="JSW621" s="11" t="s">
        <v>1420</v>
      </c>
      <c r="JSX621" s="11" t="e">
        <f>_xlfn.XLOOKUP(JSW621,'User Stories'!JSR:JSR,'User Stories'!JSS:JSS)</f>
        <v>#N/A</v>
      </c>
      <c r="JSY621" s="55"/>
      <c r="JTA621" s="20" t="s">
        <v>3020</v>
      </c>
      <c r="JTB621" s="11" t="s">
        <v>5991</v>
      </c>
      <c r="JTC621" s="59" t="s">
        <v>6008</v>
      </c>
      <c r="JTD621" s="59" t="s">
        <v>5993</v>
      </c>
      <c r="JTE621" s="59" t="s">
        <v>2984</v>
      </c>
      <c r="JTF621" s="59" t="s">
        <v>5994</v>
      </c>
      <c r="JTG621" s="59" t="s">
        <v>5995</v>
      </c>
      <c r="JTH621" s="59" t="s">
        <v>2528</v>
      </c>
      <c r="JTI621" s="59"/>
      <c r="JTJ621" s="59" t="s">
        <v>2987</v>
      </c>
      <c r="JTK621" s="59" t="s">
        <v>2843</v>
      </c>
      <c r="JTL621" s="59" t="s">
        <v>5944</v>
      </c>
      <c r="JTM621" s="11" t="s">
        <v>1420</v>
      </c>
      <c r="JTN621" s="11" t="e">
        <f>_xlfn.XLOOKUP(JTM621,'User Stories'!JTH:JTH,'User Stories'!JTI:JTI)</f>
        <v>#N/A</v>
      </c>
      <c r="JTO621" s="55"/>
      <c r="JTQ621" s="20" t="s">
        <v>3020</v>
      </c>
      <c r="JTR621" s="11" t="s">
        <v>5991</v>
      </c>
      <c r="JTS621" s="59" t="s">
        <v>6008</v>
      </c>
      <c r="JTT621" s="59" t="s">
        <v>5993</v>
      </c>
      <c r="JTU621" s="59" t="s">
        <v>2984</v>
      </c>
      <c r="JTV621" s="59" t="s">
        <v>5994</v>
      </c>
      <c r="JTW621" s="59" t="s">
        <v>5995</v>
      </c>
      <c r="JTX621" s="59" t="s">
        <v>2528</v>
      </c>
      <c r="JTY621" s="59"/>
      <c r="JTZ621" s="59" t="s">
        <v>2987</v>
      </c>
      <c r="JUA621" s="59" t="s">
        <v>2843</v>
      </c>
      <c r="JUB621" s="59" t="s">
        <v>5944</v>
      </c>
      <c r="JUC621" s="11" t="s">
        <v>1420</v>
      </c>
      <c r="JUD621" s="11" t="e">
        <f>_xlfn.XLOOKUP(JUC621,'User Stories'!JTX:JTX,'User Stories'!JTY:JTY)</f>
        <v>#N/A</v>
      </c>
      <c r="JUE621" s="55"/>
      <c r="JUG621" s="20" t="s">
        <v>3020</v>
      </c>
      <c r="JUH621" s="11" t="s">
        <v>5991</v>
      </c>
      <c r="JUI621" s="59" t="s">
        <v>6008</v>
      </c>
      <c r="JUJ621" s="59" t="s">
        <v>5993</v>
      </c>
      <c r="JUK621" s="59" t="s">
        <v>2984</v>
      </c>
      <c r="JUL621" s="59" t="s">
        <v>5994</v>
      </c>
      <c r="JUM621" s="59" t="s">
        <v>5995</v>
      </c>
      <c r="JUN621" s="59" t="s">
        <v>2528</v>
      </c>
      <c r="JUO621" s="59"/>
      <c r="JUP621" s="59" t="s">
        <v>2987</v>
      </c>
      <c r="JUQ621" s="59" t="s">
        <v>2843</v>
      </c>
      <c r="JUR621" s="59" t="s">
        <v>5944</v>
      </c>
      <c r="JUS621" s="11" t="s">
        <v>1420</v>
      </c>
      <c r="JUT621" s="11" t="e">
        <f>_xlfn.XLOOKUP(JUS621,'User Stories'!JUN:JUN,'User Stories'!JUO:JUO)</f>
        <v>#N/A</v>
      </c>
      <c r="JUU621" s="55"/>
      <c r="JUW621" s="20" t="s">
        <v>3020</v>
      </c>
      <c r="JUX621" s="11" t="s">
        <v>5991</v>
      </c>
      <c r="JUY621" s="59" t="s">
        <v>6008</v>
      </c>
      <c r="JUZ621" s="59" t="s">
        <v>5993</v>
      </c>
      <c r="JVA621" s="59" t="s">
        <v>2984</v>
      </c>
      <c r="JVB621" s="59" t="s">
        <v>5994</v>
      </c>
      <c r="JVC621" s="59" t="s">
        <v>5995</v>
      </c>
      <c r="JVD621" s="59" t="s">
        <v>2528</v>
      </c>
      <c r="JVE621" s="59"/>
      <c r="JVF621" s="59" t="s">
        <v>2987</v>
      </c>
      <c r="JVG621" s="59" t="s">
        <v>2843</v>
      </c>
      <c r="JVH621" s="59" t="s">
        <v>5944</v>
      </c>
      <c r="JVI621" s="11" t="s">
        <v>1420</v>
      </c>
      <c r="JVJ621" s="11" t="e">
        <f>_xlfn.XLOOKUP(JVI621,'User Stories'!JVD:JVD,'User Stories'!JVE:JVE)</f>
        <v>#N/A</v>
      </c>
      <c r="JVK621" s="55"/>
      <c r="JVM621" s="20" t="s">
        <v>3020</v>
      </c>
      <c r="JVN621" s="11" t="s">
        <v>5991</v>
      </c>
      <c r="JVO621" s="59" t="s">
        <v>6008</v>
      </c>
      <c r="JVP621" s="59" t="s">
        <v>5993</v>
      </c>
      <c r="JVQ621" s="59" t="s">
        <v>2984</v>
      </c>
      <c r="JVR621" s="59" t="s">
        <v>5994</v>
      </c>
      <c r="JVS621" s="59" t="s">
        <v>5995</v>
      </c>
      <c r="JVT621" s="59" t="s">
        <v>2528</v>
      </c>
      <c r="JVU621" s="59"/>
      <c r="JVV621" s="59" t="s">
        <v>2987</v>
      </c>
      <c r="JVW621" s="59" t="s">
        <v>2843</v>
      </c>
      <c r="JVX621" s="59" t="s">
        <v>5944</v>
      </c>
      <c r="JVY621" s="11" t="s">
        <v>1420</v>
      </c>
      <c r="JVZ621" s="11" t="e">
        <f>_xlfn.XLOOKUP(JVY621,'User Stories'!JVT:JVT,'User Stories'!JVU:JVU)</f>
        <v>#N/A</v>
      </c>
      <c r="JWA621" s="55"/>
      <c r="JWC621" s="20" t="s">
        <v>3020</v>
      </c>
      <c r="JWD621" s="11" t="s">
        <v>5991</v>
      </c>
      <c r="JWE621" s="59" t="s">
        <v>6008</v>
      </c>
      <c r="JWF621" s="59" t="s">
        <v>5993</v>
      </c>
      <c r="JWG621" s="59" t="s">
        <v>2984</v>
      </c>
      <c r="JWH621" s="59" t="s">
        <v>5994</v>
      </c>
      <c r="JWI621" s="59" t="s">
        <v>5995</v>
      </c>
      <c r="JWJ621" s="59" t="s">
        <v>2528</v>
      </c>
      <c r="JWK621" s="59"/>
      <c r="JWL621" s="59" t="s">
        <v>2987</v>
      </c>
      <c r="JWM621" s="59" t="s">
        <v>2843</v>
      </c>
      <c r="JWN621" s="59" t="s">
        <v>5944</v>
      </c>
      <c r="JWO621" s="11" t="s">
        <v>1420</v>
      </c>
      <c r="JWP621" s="11" t="e">
        <f>_xlfn.XLOOKUP(JWO621,'User Stories'!JWJ:JWJ,'User Stories'!JWK:JWK)</f>
        <v>#N/A</v>
      </c>
      <c r="JWQ621" s="55"/>
      <c r="JWS621" s="20" t="s">
        <v>3020</v>
      </c>
      <c r="JWT621" s="11" t="s">
        <v>5991</v>
      </c>
      <c r="JWU621" s="59" t="s">
        <v>6008</v>
      </c>
      <c r="JWV621" s="59" t="s">
        <v>5993</v>
      </c>
      <c r="JWW621" s="59" t="s">
        <v>2984</v>
      </c>
      <c r="JWX621" s="59" t="s">
        <v>5994</v>
      </c>
      <c r="JWY621" s="59" t="s">
        <v>5995</v>
      </c>
      <c r="JWZ621" s="59" t="s">
        <v>2528</v>
      </c>
      <c r="JXA621" s="59"/>
      <c r="JXB621" s="59" t="s">
        <v>2987</v>
      </c>
      <c r="JXC621" s="59" t="s">
        <v>2843</v>
      </c>
      <c r="JXD621" s="59" t="s">
        <v>5944</v>
      </c>
      <c r="JXE621" s="11" t="s">
        <v>1420</v>
      </c>
      <c r="JXF621" s="11" t="e">
        <f>_xlfn.XLOOKUP(JXE621,'User Stories'!JWZ:JWZ,'User Stories'!JXA:JXA)</f>
        <v>#N/A</v>
      </c>
      <c r="JXG621" s="55"/>
      <c r="JXI621" s="20" t="s">
        <v>3020</v>
      </c>
      <c r="JXJ621" s="11" t="s">
        <v>5991</v>
      </c>
      <c r="JXK621" s="59" t="s">
        <v>6008</v>
      </c>
      <c r="JXL621" s="59" t="s">
        <v>5993</v>
      </c>
      <c r="JXM621" s="59" t="s">
        <v>2984</v>
      </c>
      <c r="JXN621" s="59" t="s">
        <v>5994</v>
      </c>
      <c r="JXO621" s="59" t="s">
        <v>5995</v>
      </c>
      <c r="JXP621" s="59" t="s">
        <v>2528</v>
      </c>
      <c r="JXQ621" s="59"/>
      <c r="JXR621" s="59" t="s">
        <v>2987</v>
      </c>
      <c r="JXS621" s="59" t="s">
        <v>2843</v>
      </c>
      <c r="JXT621" s="59" t="s">
        <v>5944</v>
      </c>
      <c r="JXU621" s="11" t="s">
        <v>1420</v>
      </c>
      <c r="JXV621" s="11" t="e">
        <f>_xlfn.XLOOKUP(JXU621,'User Stories'!JXP:JXP,'User Stories'!JXQ:JXQ)</f>
        <v>#N/A</v>
      </c>
      <c r="JXW621" s="55"/>
      <c r="JXY621" s="20" t="s">
        <v>3020</v>
      </c>
      <c r="JXZ621" s="11" t="s">
        <v>5991</v>
      </c>
      <c r="JYA621" s="59" t="s">
        <v>6008</v>
      </c>
      <c r="JYB621" s="59" t="s">
        <v>5993</v>
      </c>
      <c r="JYC621" s="59" t="s">
        <v>2984</v>
      </c>
      <c r="JYD621" s="59" t="s">
        <v>5994</v>
      </c>
      <c r="JYE621" s="59" t="s">
        <v>5995</v>
      </c>
      <c r="JYF621" s="59" t="s">
        <v>2528</v>
      </c>
      <c r="JYG621" s="59"/>
      <c r="JYH621" s="59" t="s">
        <v>2987</v>
      </c>
      <c r="JYI621" s="59" t="s">
        <v>2843</v>
      </c>
      <c r="JYJ621" s="59" t="s">
        <v>5944</v>
      </c>
      <c r="JYK621" s="11" t="s">
        <v>1420</v>
      </c>
      <c r="JYL621" s="11" t="e">
        <f>_xlfn.XLOOKUP(JYK621,'User Stories'!JYF:JYF,'User Stories'!JYG:JYG)</f>
        <v>#N/A</v>
      </c>
      <c r="JYM621" s="55"/>
      <c r="JYO621" s="20" t="s">
        <v>3020</v>
      </c>
      <c r="JYP621" s="11" t="s">
        <v>5991</v>
      </c>
      <c r="JYQ621" s="59" t="s">
        <v>6008</v>
      </c>
      <c r="JYR621" s="59" t="s">
        <v>5993</v>
      </c>
      <c r="JYS621" s="59" t="s">
        <v>2984</v>
      </c>
      <c r="JYT621" s="59" t="s">
        <v>5994</v>
      </c>
      <c r="JYU621" s="59" t="s">
        <v>5995</v>
      </c>
      <c r="JYV621" s="59" t="s">
        <v>2528</v>
      </c>
      <c r="JYW621" s="59"/>
      <c r="JYX621" s="59" t="s">
        <v>2987</v>
      </c>
      <c r="JYY621" s="59" t="s">
        <v>2843</v>
      </c>
      <c r="JYZ621" s="59" t="s">
        <v>5944</v>
      </c>
      <c r="JZA621" s="11" t="s">
        <v>1420</v>
      </c>
      <c r="JZB621" s="11" t="e">
        <f>_xlfn.XLOOKUP(JZA621,'User Stories'!JYV:JYV,'User Stories'!JYW:JYW)</f>
        <v>#N/A</v>
      </c>
      <c r="JZC621" s="55"/>
      <c r="JZE621" s="20" t="s">
        <v>3020</v>
      </c>
      <c r="JZF621" s="11" t="s">
        <v>5991</v>
      </c>
      <c r="JZG621" s="59" t="s">
        <v>6008</v>
      </c>
      <c r="JZH621" s="59" t="s">
        <v>5993</v>
      </c>
      <c r="JZI621" s="59" t="s">
        <v>2984</v>
      </c>
      <c r="JZJ621" s="59" t="s">
        <v>5994</v>
      </c>
      <c r="JZK621" s="59" t="s">
        <v>5995</v>
      </c>
      <c r="JZL621" s="59" t="s">
        <v>2528</v>
      </c>
      <c r="JZM621" s="59"/>
      <c r="JZN621" s="59" t="s">
        <v>2987</v>
      </c>
      <c r="JZO621" s="59" t="s">
        <v>2843</v>
      </c>
      <c r="JZP621" s="59" t="s">
        <v>5944</v>
      </c>
      <c r="JZQ621" s="11" t="s">
        <v>1420</v>
      </c>
      <c r="JZR621" s="11" t="e">
        <f>_xlfn.XLOOKUP(JZQ621,'User Stories'!JZL:JZL,'User Stories'!JZM:JZM)</f>
        <v>#N/A</v>
      </c>
      <c r="JZS621" s="55"/>
      <c r="JZU621" s="20" t="s">
        <v>3020</v>
      </c>
      <c r="JZV621" s="11" t="s">
        <v>5991</v>
      </c>
      <c r="JZW621" s="59" t="s">
        <v>6008</v>
      </c>
      <c r="JZX621" s="59" t="s">
        <v>5993</v>
      </c>
      <c r="JZY621" s="59" t="s">
        <v>2984</v>
      </c>
      <c r="JZZ621" s="59" t="s">
        <v>5994</v>
      </c>
      <c r="KAA621" s="59" t="s">
        <v>5995</v>
      </c>
      <c r="KAB621" s="59" t="s">
        <v>2528</v>
      </c>
      <c r="KAC621" s="59"/>
      <c r="KAD621" s="59" t="s">
        <v>2987</v>
      </c>
      <c r="KAE621" s="59" t="s">
        <v>2843</v>
      </c>
      <c r="KAF621" s="59" t="s">
        <v>5944</v>
      </c>
      <c r="KAG621" s="11" t="s">
        <v>1420</v>
      </c>
      <c r="KAH621" s="11" t="e">
        <f>_xlfn.XLOOKUP(KAG621,'User Stories'!KAB:KAB,'User Stories'!KAC:KAC)</f>
        <v>#N/A</v>
      </c>
      <c r="KAI621" s="55"/>
      <c r="KAK621" s="20" t="s">
        <v>3020</v>
      </c>
      <c r="KAL621" s="11" t="s">
        <v>5991</v>
      </c>
      <c r="KAM621" s="59" t="s">
        <v>6008</v>
      </c>
      <c r="KAN621" s="59" t="s">
        <v>5993</v>
      </c>
      <c r="KAO621" s="59" t="s">
        <v>2984</v>
      </c>
      <c r="KAP621" s="59" t="s">
        <v>5994</v>
      </c>
      <c r="KAQ621" s="59" t="s">
        <v>5995</v>
      </c>
      <c r="KAR621" s="59" t="s">
        <v>2528</v>
      </c>
      <c r="KAS621" s="59"/>
      <c r="KAT621" s="59" t="s">
        <v>2987</v>
      </c>
      <c r="KAU621" s="59" t="s">
        <v>2843</v>
      </c>
      <c r="KAV621" s="59" t="s">
        <v>5944</v>
      </c>
      <c r="KAW621" s="11" t="s">
        <v>1420</v>
      </c>
      <c r="KAX621" s="11" t="e">
        <f>_xlfn.XLOOKUP(KAW621,'User Stories'!KAR:KAR,'User Stories'!KAS:KAS)</f>
        <v>#N/A</v>
      </c>
      <c r="KAY621" s="55"/>
      <c r="KBA621" s="20" t="s">
        <v>3020</v>
      </c>
      <c r="KBB621" s="11" t="s">
        <v>5991</v>
      </c>
      <c r="KBC621" s="59" t="s">
        <v>6008</v>
      </c>
      <c r="KBD621" s="59" t="s">
        <v>5993</v>
      </c>
      <c r="KBE621" s="59" t="s">
        <v>2984</v>
      </c>
      <c r="KBF621" s="59" t="s">
        <v>5994</v>
      </c>
      <c r="KBG621" s="59" t="s">
        <v>5995</v>
      </c>
      <c r="KBH621" s="59" t="s">
        <v>2528</v>
      </c>
      <c r="KBI621" s="59"/>
      <c r="KBJ621" s="59" t="s">
        <v>2987</v>
      </c>
      <c r="KBK621" s="59" t="s">
        <v>2843</v>
      </c>
      <c r="KBL621" s="59" t="s">
        <v>5944</v>
      </c>
      <c r="KBM621" s="11" t="s">
        <v>1420</v>
      </c>
      <c r="KBN621" s="11" t="e">
        <f>_xlfn.XLOOKUP(KBM621,'User Stories'!KBH:KBH,'User Stories'!KBI:KBI)</f>
        <v>#N/A</v>
      </c>
      <c r="KBO621" s="55"/>
      <c r="KBQ621" s="20" t="s">
        <v>3020</v>
      </c>
      <c r="KBR621" s="11" t="s">
        <v>5991</v>
      </c>
      <c r="KBS621" s="59" t="s">
        <v>6008</v>
      </c>
      <c r="KBT621" s="59" t="s">
        <v>5993</v>
      </c>
      <c r="KBU621" s="59" t="s">
        <v>2984</v>
      </c>
      <c r="KBV621" s="59" t="s">
        <v>5994</v>
      </c>
      <c r="KBW621" s="59" t="s">
        <v>5995</v>
      </c>
      <c r="KBX621" s="59" t="s">
        <v>2528</v>
      </c>
      <c r="KBY621" s="59"/>
      <c r="KBZ621" s="59" t="s">
        <v>2987</v>
      </c>
      <c r="KCA621" s="59" t="s">
        <v>2843</v>
      </c>
      <c r="KCB621" s="59" t="s">
        <v>5944</v>
      </c>
      <c r="KCC621" s="11" t="s">
        <v>1420</v>
      </c>
      <c r="KCD621" s="11" t="e">
        <f>_xlfn.XLOOKUP(KCC621,'User Stories'!KBX:KBX,'User Stories'!KBY:KBY)</f>
        <v>#N/A</v>
      </c>
      <c r="KCE621" s="55"/>
      <c r="KCG621" s="20" t="s">
        <v>3020</v>
      </c>
      <c r="KCH621" s="11" t="s">
        <v>5991</v>
      </c>
      <c r="KCI621" s="59" t="s">
        <v>6008</v>
      </c>
      <c r="KCJ621" s="59" t="s">
        <v>5993</v>
      </c>
      <c r="KCK621" s="59" t="s">
        <v>2984</v>
      </c>
      <c r="KCL621" s="59" t="s">
        <v>5994</v>
      </c>
      <c r="KCM621" s="59" t="s">
        <v>5995</v>
      </c>
      <c r="KCN621" s="59" t="s">
        <v>2528</v>
      </c>
      <c r="KCO621" s="59"/>
      <c r="KCP621" s="59" t="s">
        <v>2987</v>
      </c>
      <c r="KCQ621" s="59" t="s">
        <v>2843</v>
      </c>
      <c r="KCR621" s="59" t="s">
        <v>5944</v>
      </c>
      <c r="KCS621" s="11" t="s">
        <v>1420</v>
      </c>
      <c r="KCT621" s="11" t="e">
        <f>_xlfn.XLOOKUP(KCS621,'User Stories'!KCN:KCN,'User Stories'!KCO:KCO)</f>
        <v>#N/A</v>
      </c>
      <c r="KCU621" s="55"/>
      <c r="KCW621" s="20" t="s">
        <v>3020</v>
      </c>
      <c r="KCX621" s="11" t="s">
        <v>5991</v>
      </c>
      <c r="KCY621" s="59" t="s">
        <v>6008</v>
      </c>
      <c r="KCZ621" s="59" t="s">
        <v>5993</v>
      </c>
      <c r="KDA621" s="59" t="s">
        <v>2984</v>
      </c>
      <c r="KDB621" s="59" t="s">
        <v>5994</v>
      </c>
      <c r="KDC621" s="59" t="s">
        <v>5995</v>
      </c>
      <c r="KDD621" s="59" t="s">
        <v>2528</v>
      </c>
      <c r="KDE621" s="59"/>
      <c r="KDF621" s="59" t="s">
        <v>2987</v>
      </c>
      <c r="KDG621" s="59" t="s">
        <v>2843</v>
      </c>
      <c r="KDH621" s="59" t="s">
        <v>5944</v>
      </c>
      <c r="KDI621" s="11" t="s">
        <v>1420</v>
      </c>
      <c r="KDJ621" s="11" t="e">
        <f>_xlfn.XLOOKUP(KDI621,'User Stories'!KDD:KDD,'User Stories'!KDE:KDE)</f>
        <v>#N/A</v>
      </c>
      <c r="KDK621" s="55"/>
      <c r="KDM621" s="20" t="s">
        <v>3020</v>
      </c>
      <c r="KDN621" s="11" t="s">
        <v>5991</v>
      </c>
      <c r="KDO621" s="59" t="s">
        <v>6008</v>
      </c>
      <c r="KDP621" s="59" t="s">
        <v>5993</v>
      </c>
      <c r="KDQ621" s="59" t="s">
        <v>2984</v>
      </c>
      <c r="KDR621" s="59" t="s">
        <v>5994</v>
      </c>
      <c r="KDS621" s="59" t="s">
        <v>5995</v>
      </c>
      <c r="KDT621" s="59" t="s">
        <v>2528</v>
      </c>
      <c r="KDU621" s="59"/>
      <c r="KDV621" s="59" t="s">
        <v>2987</v>
      </c>
      <c r="KDW621" s="59" t="s">
        <v>2843</v>
      </c>
      <c r="KDX621" s="59" t="s">
        <v>5944</v>
      </c>
      <c r="KDY621" s="11" t="s">
        <v>1420</v>
      </c>
      <c r="KDZ621" s="11" t="e">
        <f>_xlfn.XLOOKUP(KDY621,'User Stories'!KDT:KDT,'User Stories'!KDU:KDU)</f>
        <v>#N/A</v>
      </c>
      <c r="KEA621" s="55"/>
      <c r="KEC621" s="20" t="s">
        <v>3020</v>
      </c>
      <c r="KED621" s="11" t="s">
        <v>5991</v>
      </c>
      <c r="KEE621" s="59" t="s">
        <v>6008</v>
      </c>
      <c r="KEF621" s="59" t="s">
        <v>5993</v>
      </c>
      <c r="KEG621" s="59" t="s">
        <v>2984</v>
      </c>
      <c r="KEH621" s="59" t="s">
        <v>5994</v>
      </c>
      <c r="KEI621" s="59" t="s">
        <v>5995</v>
      </c>
      <c r="KEJ621" s="59" t="s">
        <v>2528</v>
      </c>
      <c r="KEK621" s="59"/>
      <c r="KEL621" s="59" t="s">
        <v>2987</v>
      </c>
      <c r="KEM621" s="59" t="s">
        <v>2843</v>
      </c>
      <c r="KEN621" s="59" t="s">
        <v>5944</v>
      </c>
      <c r="KEO621" s="11" t="s">
        <v>1420</v>
      </c>
      <c r="KEP621" s="11" t="e">
        <f>_xlfn.XLOOKUP(KEO621,'User Stories'!KEJ:KEJ,'User Stories'!KEK:KEK)</f>
        <v>#N/A</v>
      </c>
      <c r="KEQ621" s="55"/>
      <c r="KES621" s="20" t="s">
        <v>3020</v>
      </c>
      <c r="KET621" s="11" t="s">
        <v>5991</v>
      </c>
      <c r="KEU621" s="59" t="s">
        <v>6008</v>
      </c>
      <c r="KEV621" s="59" t="s">
        <v>5993</v>
      </c>
      <c r="KEW621" s="59" t="s">
        <v>2984</v>
      </c>
      <c r="KEX621" s="59" t="s">
        <v>5994</v>
      </c>
      <c r="KEY621" s="59" t="s">
        <v>5995</v>
      </c>
      <c r="KEZ621" s="59" t="s">
        <v>2528</v>
      </c>
      <c r="KFA621" s="59"/>
      <c r="KFB621" s="59" t="s">
        <v>2987</v>
      </c>
      <c r="KFC621" s="59" t="s">
        <v>2843</v>
      </c>
      <c r="KFD621" s="59" t="s">
        <v>5944</v>
      </c>
      <c r="KFE621" s="11" t="s">
        <v>1420</v>
      </c>
      <c r="KFF621" s="11" t="e">
        <f>_xlfn.XLOOKUP(KFE621,'User Stories'!KEZ:KEZ,'User Stories'!KFA:KFA)</f>
        <v>#N/A</v>
      </c>
      <c r="KFG621" s="55"/>
      <c r="KFI621" s="20" t="s">
        <v>3020</v>
      </c>
      <c r="KFJ621" s="11" t="s">
        <v>5991</v>
      </c>
      <c r="KFK621" s="59" t="s">
        <v>6008</v>
      </c>
      <c r="KFL621" s="59" t="s">
        <v>5993</v>
      </c>
      <c r="KFM621" s="59" t="s">
        <v>2984</v>
      </c>
      <c r="KFN621" s="59" t="s">
        <v>5994</v>
      </c>
      <c r="KFO621" s="59" t="s">
        <v>5995</v>
      </c>
      <c r="KFP621" s="59" t="s">
        <v>2528</v>
      </c>
      <c r="KFQ621" s="59"/>
      <c r="KFR621" s="59" t="s">
        <v>2987</v>
      </c>
      <c r="KFS621" s="59" t="s">
        <v>2843</v>
      </c>
      <c r="KFT621" s="59" t="s">
        <v>5944</v>
      </c>
      <c r="KFU621" s="11" t="s">
        <v>1420</v>
      </c>
      <c r="KFV621" s="11" t="e">
        <f>_xlfn.XLOOKUP(KFU621,'User Stories'!KFP:KFP,'User Stories'!KFQ:KFQ)</f>
        <v>#N/A</v>
      </c>
      <c r="KFW621" s="55"/>
      <c r="KFY621" s="20" t="s">
        <v>3020</v>
      </c>
      <c r="KFZ621" s="11" t="s">
        <v>5991</v>
      </c>
      <c r="KGA621" s="59" t="s">
        <v>6008</v>
      </c>
      <c r="KGB621" s="59" t="s">
        <v>5993</v>
      </c>
      <c r="KGC621" s="59" t="s">
        <v>2984</v>
      </c>
      <c r="KGD621" s="59" t="s">
        <v>5994</v>
      </c>
      <c r="KGE621" s="59" t="s">
        <v>5995</v>
      </c>
      <c r="KGF621" s="59" t="s">
        <v>2528</v>
      </c>
      <c r="KGG621" s="59"/>
      <c r="KGH621" s="59" t="s">
        <v>2987</v>
      </c>
      <c r="KGI621" s="59" t="s">
        <v>2843</v>
      </c>
      <c r="KGJ621" s="59" t="s">
        <v>5944</v>
      </c>
      <c r="KGK621" s="11" t="s">
        <v>1420</v>
      </c>
      <c r="KGL621" s="11" t="e">
        <f>_xlfn.XLOOKUP(KGK621,'User Stories'!KGF:KGF,'User Stories'!KGG:KGG)</f>
        <v>#N/A</v>
      </c>
      <c r="KGM621" s="55"/>
      <c r="KGO621" s="20" t="s">
        <v>3020</v>
      </c>
      <c r="KGP621" s="11" t="s">
        <v>5991</v>
      </c>
      <c r="KGQ621" s="59" t="s">
        <v>6008</v>
      </c>
      <c r="KGR621" s="59" t="s">
        <v>5993</v>
      </c>
      <c r="KGS621" s="59" t="s">
        <v>2984</v>
      </c>
      <c r="KGT621" s="59" t="s">
        <v>5994</v>
      </c>
      <c r="KGU621" s="59" t="s">
        <v>5995</v>
      </c>
      <c r="KGV621" s="59" t="s">
        <v>2528</v>
      </c>
      <c r="KGW621" s="59"/>
      <c r="KGX621" s="59" t="s">
        <v>2987</v>
      </c>
      <c r="KGY621" s="59" t="s">
        <v>2843</v>
      </c>
      <c r="KGZ621" s="59" t="s">
        <v>5944</v>
      </c>
      <c r="KHA621" s="11" t="s">
        <v>1420</v>
      </c>
      <c r="KHB621" s="11" t="e">
        <f>_xlfn.XLOOKUP(KHA621,'User Stories'!KGV:KGV,'User Stories'!KGW:KGW)</f>
        <v>#N/A</v>
      </c>
      <c r="KHC621" s="55"/>
      <c r="KHE621" s="20" t="s">
        <v>3020</v>
      </c>
      <c r="KHF621" s="11" t="s">
        <v>5991</v>
      </c>
      <c r="KHG621" s="59" t="s">
        <v>6008</v>
      </c>
      <c r="KHH621" s="59" t="s">
        <v>5993</v>
      </c>
      <c r="KHI621" s="59" t="s">
        <v>2984</v>
      </c>
      <c r="KHJ621" s="59" t="s">
        <v>5994</v>
      </c>
      <c r="KHK621" s="59" t="s">
        <v>5995</v>
      </c>
      <c r="KHL621" s="59" t="s">
        <v>2528</v>
      </c>
      <c r="KHM621" s="59"/>
      <c r="KHN621" s="59" t="s">
        <v>2987</v>
      </c>
      <c r="KHO621" s="59" t="s">
        <v>2843</v>
      </c>
      <c r="KHP621" s="59" t="s">
        <v>5944</v>
      </c>
      <c r="KHQ621" s="11" t="s">
        <v>1420</v>
      </c>
      <c r="KHR621" s="11" t="e">
        <f>_xlfn.XLOOKUP(KHQ621,'User Stories'!KHL:KHL,'User Stories'!KHM:KHM)</f>
        <v>#N/A</v>
      </c>
      <c r="KHS621" s="55"/>
      <c r="KHU621" s="20" t="s">
        <v>3020</v>
      </c>
      <c r="KHV621" s="11" t="s">
        <v>5991</v>
      </c>
      <c r="KHW621" s="59" t="s">
        <v>6008</v>
      </c>
      <c r="KHX621" s="59" t="s">
        <v>5993</v>
      </c>
      <c r="KHY621" s="59" t="s">
        <v>2984</v>
      </c>
      <c r="KHZ621" s="59" t="s">
        <v>5994</v>
      </c>
      <c r="KIA621" s="59" t="s">
        <v>5995</v>
      </c>
      <c r="KIB621" s="59" t="s">
        <v>2528</v>
      </c>
      <c r="KIC621" s="59"/>
      <c r="KID621" s="59" t="s">
        <v>2987</v>
      </c>
      <c r="KIE621" s="59" t="s">
        <v>2843</v>
      </c>
      <c r="KIF621" s="59" t="s">
        <v>5944</v>
      </c>
      <c r="KIG621" s="11" t="s">
        <v>1420</v>
      </c>
      <c r="KIH621" s="11" t="e">
        <f>_xlfn.XLOOKUP(KIG621,'User Stories'!KIB:KIB,'User Stories'!KIC:KIC)</f>
        <v>#N/A</v>
      </c>
      <c r="KII621" s="55"/>
      <c r="KIK621" s="20" t="s">
        <v>3020</v>
      </c>
      <c r="KIL621" s="11" t="s">
        <v>5991</v>
      </c>
      <c r="KIM621" s="59" t="s">
        <v>6008</v>
      </c>
      <c r="KIN621" s="59" t="s">
        <v>5993</v>
      </c>
      <c r="KIO621" s="59" t="s">
        <v>2984</v>
      </c>
      <c r="KIP621" s="59" t="s">
        <v>5994</v>
      </c>
      <c r="KIQ621" s="59" t="s">
        <v>5995</v>
      </c>
      <c r="KIR621" s="59" t="s">
        <v>2528</v>
      </c>
      <c r="KIS621" s="59"/>
      <c r="KIT621" s="59" t="s">
        <v>2987</v>
      </c>
      <c r="KIU621" s="59" t="s">
        <v>2843</v>
      </c>
      <c r="KIV621" s="59" t="s">
        <v>5944</v>
      </c>
      <c r="KIW621" s="11" t="s">
        <v>1420</v>
      </c>
      <c r="KIX621" s="11" t="e">
        <f>_xlfn.XLOOKUP(KIW621,'User Stories'!KIR:KIR,'User Stories'!KIS:KIS)</f>
        <v>#N/A</v>
      </c>
      <c r="KIY621" s="55"/>
      <c r="KJA621" s="20" t="s">
        <v>3020</v>
      </c>
      <c r="KJB621" s="11" t="s">
        <v>5991</v>
      </c>
      <c r="KJC621" s="59" t="s">
        <v>6008</v>
      </c>
      <c r="KJD621" s="59" t="s">
        <v>5993</v>
      </c>
      <c r="KJE621" s="59" t="s">
        <v>2984</v>
      </c>
      <c r="KJF621" s="59" t="s">
        <v>5994</v>
      </c>
      <c r="KJG621" s="59" t="s">
        <v>5995</v>
      </c>
      <c r="KJH621" s="59" t="s">
        <v>2528</v>
      </c>
      <c r="KJI621" s="59"/>
      <c r="KJJ621" s="59" t="s">
        <v>2987</v>
      </c>
      <c r="KJK621" s="59" t="s">
        <v>2843</v>
      </c>
      <c r="KJL621" s="59" t="s">
        <v>5944</v>
      </c>
      <c r="KJM621" s="11" t="s">
        <v>1420</v>
      </c>
      <c r="KJN621" s="11" t="e">
        <f>_xlfn.XLOOKUP(KJM621,'User Stories'!KJH:KJH,'User Stories'!KJI:KJI)</f>
        <v>#N/A</v>
      </c>
      <c r="KJO621" s="55"/>
      <c r="KJQ621" s="20" t="s">
        <v>3020</v>
      </c>
      <c r="KJR621" s="11" t="s">
        <v>5991</v>
      </c>
      <c r="KJS621" s="59" t="s">
        <v>6008</v>
      </c>
      <c r="KJT621" s="59" t="s">
        <v>5993</v>
      </c>
      <c r="KJU621" s="59" t="s">
        <v>2984</v>
      </c>
      <c r="KJV621" s="59" t="s">
        <v>5994</v>
      </c>
      <c r="KJW621" s="59" t="s">
        <v>5995</v>
      </c>
      <c r="KJX621" s="59" t="s">
        <v>2528</v>
      </c>
      <c r="KJY621" s="59"/>
      <c r="KJZ621" s="59" t="s">
        <v>2987</v>
      </c>
      <c r="KKA621" s="59" t="s">
        <v>2843</v>
      </c>
      <c r="KKB621" s="59" t="s">
        <v>5944</v>
      </c>
      <c r="KKC621" s="11" t="s">
        <v>1420</v>
      </c>
      <c r="KKD621" s="11" t="e">
        <f>_xlfn.XLOOKUP(KKC621,'User Stories'!KJX:KJX,'User Stories'!KJY:KJY)</f>
        <v>#N/A</v>
      </c>
      <c r="KKE621" s="55"/>
      <c r="KKG621" s="20" t="s">
        <v>3020</v>
      </c>
      <c r="KKH621" s="11" t="s">
        <v>5991</v>
      </c>
      <c r="KKI621" s="59" t="s">
        <v>6008</v>
      </c>
      <c r="KKJ621" s="59" t="s">
        <v>5993</v>
      </c>
      <c r="KKK621" s="59" t="s">
        <v>2984</v>
      </c>
      <c r="KKL621" s="59" t="s">
        <v>5994</v>
      </c>
      <c r="KKM621" s="59" t="s">
        <v>5995</v>
      </c>
      <c r="KKN621" s="59" t="s">
        <v>2528</v>
      </c>
      <c r="KKO621" s="59"/>
      <c r="KKP621" s="59" t="s">
        <v>2987</v>
      </c>
      <c r="KKQ621" s="59" t="s">
        <v>2843</v>
      </c>
      <c r="KKR621" s="59" t="s">
        <v>5944</v>
      </c>
      <c r="KKS621" s="11" t="s">
        <v>1420</v>
      </c>
      <c r="KKT621" s="11" t="e">
        <f>_xlfn.XLOOKUP(KKS621,'User Stories'!KKN:KKN,'User Stories'!KKO:KKO)</f>
        <v>#N/A</v>
      </c>
      <c r="KKU621" s="55"/>
      <c r="KKW621" s="20" t="s">
        <v>3020</v>
      </c>
      <c r="KKX621" s="11" t="s">
        <v>5991</v>
      </c>
      <c r="KKY621" s="59" t="s">
        <v>6008</v>
      </c>
      <c r="KKZ621" s="59" t="s">
        <v>5993</v>
      </c>
      <c r="KLA621" s="59" t="s">
        <v>2984</v>
      </c>
      <c r="KLB621" s="59" t="s">
        <v>5994</v>
      </c>
      <c r="KLC621" s="59" t="s">
        <v>5995</v>
      </c>
      <c r="KLD621" s="59" t="s">
        <v>2528</v>
      </c>
      <c r="KLE621" s="59"/>
      <c r="KLF621" s="59" t="s">
        <v>2987</v>
      </c>
      <c r="KLG621" s="59" t="s">
        <v>2843</v>
      </c>
      <c r="KLH621" s="59" t="s">
        <v>5944</v>
      </c>
      <c r="KLI621" s="11" t="s">
        <v>1420</v>
      </c>
      <c r="KLJ621" s="11" t="e">
        <f>_xlfn.XLOOKUP(KLI621,'User Stories'!KLD:KLD,'User Stories'!KLE:KLE)</f>
        <v>#N/A</v>
      </c>
      <c r="KLK621" s="55"/>
      <c r="KLM621" s="20" t="s">
        <v>3020</v>
      </c>
      <c r="KLN621" s="11" t="s">
        <v>5991</v>
      </c>
      <c r="KLO621" s="59" t="s">
        <v>6008</v>
      </c>
      <c r="KLP621" s="59" t="s">
        <v>5993</v>
      </c>
      <c r="KLQ621" s="59" t="s">
        <v>2984</v>
      </c>
      <c r="KLR621" s="59" t="s">
        <v>5994</v>
      </c>
      <c r="KLS621" s="59" t="s">
        <v>5995</v>
      </c>
      <c r="KLT621" s="59" t="s">
        <v>2528</v>
      </c>
      <c r="KLU621" s="59"/>
      <c r="KLV621" s="59" t="s">
        <v>2987</v>
      </c>
      <c r="KLW621" s="59" t="s">
        <v>2843</v>
      </c>
      <c r="KLX621" s="59" t="s">
        <v>5944</v>
      </c>
      <c r="KLY621" s="11" t="s">
        <v>1420</v>
      </c>
      <c r="KLZ621" s="11" t="e">
        <f>_xlfn.XLOOKUP(KLY621,'User Stories'!KLT:KLT,'User Stories'!KLU:KLU)</f>
        <v>#N/A</v>
      </c>
      <c r="KMA621" s="55"/>
      <c r="KMC621" s="20" t="s">
        <v>3020</v>
      </c>
      <c r="KMD621" s="11" t="s">
        <v>5991</v>
      </c>
      <c r="KME621" s="59" t="s">
        <v>6008</v>
      </c>
      <c r="KMF621" s="59" t="s">
        <v>5993</v>
      </c>
      <c r="KMG621" s="59" t="s">
        <v>2984</v>
      </c>
      <c r="KMH621" s="59" t="s">
        <v>5994</v>
      </c>
      <c r="KMI621" s="59" t="s">
        <v>5995</v>
      </c>
      <c r="KMJ621" s="59" t="s">
        <v>2528</v>
      </c>
      <c r="KMK621" s="59"/>
      <c r="KML621" s="59" t="s">
        <v>2987</v>
      </c>
      <c r="KMM621" s="59" t="s">
        <v>2843</v>
      </c>
      <c r="KMN621" s="59" t="s">
        <v>5944</v>
      </c>
      <c r="KMO621" s="11" t="s">
        <v>1420</v>
      </c>
      <c r="KMP621" s="11" t="e">
        <f>_xlfn.XLOOKUP(KMO621,'User Stories'!KMJ:KMJ,'User Stories'!KMK:KMK)</f>
        <v>#N/A</v>
      </c>
      <c r="KMQ621" s="55"/>
      <c r="KMS621" s="20" t="s">
        <v>3020</v>
      </c>
      <c r="KMT621" s="11" t="s">
        <v>5991</v>
      </c>
      <c r="KMU621" s="59" t="s">
        <v>6008</v>
      </c>
      <c r="KMV621" s="59" t="s">
        <v>5993</v>
      </c>
      <c r="KMW621" s="59" t="s">
        <v>2984</v>
      </c>
      <c r="KMX621" s="59" t="s">
        <v>5994</v>
      </c>
      <c r="KMY621" s="59" t="s">
        <v>5995</v>
      </c>
      <c r="KMZ621" s="59" t="s">
        <v>2528</v>
      </c>
      <c r="KNA621" s="59"/>
      <c r="KNB621" s="59" t="s">
        <v>2987</v>
      </c>
      <c r="KNC621" s="59" t="s">
        <v>2843</v>
      </c>
      <c r="KND621" s="59" t="s">
        <v>5944</v>
      </c>
      <c r="KNE621" s="11" t="s">
        <v>1420</v>
      </c>
      <c r="KNF621" s="11" t="e">
        <f>_xlfn.XLOOKUP(KNE621,'User Stories'!KMZ:KMZ,'User Stories'!KNA:KNA)</f>
        <v>#N/A</v>
      </c>
      <c r="KNG621" s="55"/>
      <c r="KNI621" s="20" t="s">
        <v>3020</v>
      </c>
      <c r="KNJ621" s="11" t="s">
        <v>5991</v>
      </c>
      <c r="KNK621" s="59" t="s">
        <v>6008</v>
      </c>
      <c r="KNL621" s="59" t="s">
        <v>5993</v>
      </c>
      <c r="KNM621" s="59" t="s">
        <v>2984</v>
      </c>
      <c r="KNN621" s="59" t="s">
        <v>5994</v>
      </c>
      <c r="KNO621" s="59" t="s">
        <v>5995</v>
      </c>
      <c r="KNP621" s="59" t="s">
        <v>2528</v>
      </c>
      <c r="KNQ621" s="59"/>
      <c r="KNR621" s="59" t="s">
        <v>2987</v>
      </c>
      <c r="KNS621" s="59" t="s">
        <v>2843</v>
      </c>
      <c r="KNT621" s="59" t="s">
        <v>5944</v>
      </c>
      <c r="KNU621" s="11" t="s">
        <v>1420</v>
      </c>
      <c r="KNV621" s="11" t="e">
        <f>_xlfn.XLOOKUP(KNU621,'User Stories'!KNP:KNP,'User Stories'!KNQ:KNQ)</f>
        <v>#N/A</v>
      </c>
      <c r="KNW621" s="55"/>
      <c r="KNY621" s="20" t="s">
        <v>3020</v>
      </c>
      <c r="KNZ621" s="11" t="s">
        <v>5991</v>
      </c>
      <c r="KOA621" s="59" t="s">
        <v>6008</v>
      </c>
      <c r="KOB621" s="59" t="s">
        <v>5993</v>
      </c>
      <c r="KOC621" s="59" t="s">
        <v>2984</v>
      </c>
      <c r="KOD621" s="59" t="s">
        <v>5994</v>
      </c>
      <c r="KOE621" s="59" t="s">
        <v>5995</v>
      </c>
      <c r="KOF621" s="59" t="s">
        <v>2528</v>
      </c>
      <c r="KOG621" s="59"/>
      <c r="KOH621" s="59" t="s">
        <v>2987</v>
      </c>
      <c r="KOI621" s="59" t="s">
        <v>2843</v>
      </c>
      <c r="KOJ621" s="59" t="s">
        <v>5944</v>
      </c>
      <c r="KOK621" s="11" t="s">
        <v>1420</v>
      </c>
      <c r="KOL621" s="11" t="e">
        <f>_xlfn.XLOOKUP(KOK621,'User Stories'!KOF:KOF,'User Stories'!KOG:KOG)</f>
        <v>#N/A</v>
      </c>
      <c r="KOM621" s="55"/>
      <c r="KOO621" s="20" t="s">
        <v>3020</v>
      </c>
      <c r="KOP621" s="11" t="s">
        <v>5991</v>
      </c>
      <c r="KOQ621" s="59" t="s">
        <v>6008</v>
      </c>
      <c r="KOR621" s="59" t="s">
        <v>5993</v>
      </c>
      <c r="KOS621" s="59" t="s">
        <v>2984</v>
      </c>
      <c r="KOT621" s="59" t="s">
        <v>5994</v>
      </c>
      <c r="KOU621" s="59" t="s">
        <v>5995</v>
      </c>
      <c r="KOV621" s="59" t="s">
        <v>2528</v>
      </c>
      <c r="KOW621" s="59"/>
      <c r="KOX621" s="59" t="s">
        <v>2987</v>
      </c>
      <c r="KOY621" s="59" t="s">
        <v>2843</v>
      </c>
      <c r="KOZ621" s="59" t="s">
        <v>5944</v>
      </c>
      <c r="KPA621" s="11" t="s">
        <v>1420</v>
      </c>
      <c r="KPB621" s="11" t="e">
        <f>_xlfn.XLOOKUP(KPA621,'User Stories'!KOV:KOV,'User Stories'!KOW:KOW)</f>
        <v>#N/A</v>
      </c>
      <c r="KPC621" s="55"/>
      <c r="KPE621" s="20" t="s">
        <v>3020</v>
      </c>
      <c r="KPF621" s="11" t="s">
        <v>5991</v>
      </c>
      <c r="KPG621" s="59" t="s">
        <v>6008</v>
      </c>
      <c r="KPH621" s="59" t="s">
        <v>5993</v>
      </c>
      <c r="KPI621" s="59" t="s">
        <v>2984</v>
      </c>
      <c r="KPJ621" s="59" t="s">
        <v>5994</v>
      </c>
      <c r="KPK621" s="59" t="s">
        <v>5995</v>
      </c>
      <c r="KPL621" s="59" t="s">
        <v>2528</v>
      </c>
      <c r="KPM621" s="59"/>
      <c r="KPN621" s="59" t="s">
        <v>2987</v>
      </c>
      <c r="KPO621" s="59" t="s">
        <v>2843</v>
      </c>
      <c r="KPP621" s="59" t="s">
        <v>5944</v>
      </c>
      <c r="KPQ621" s="11" t="s">
        <v>1420</v>
      </c>
      <c r="KPR621" s="11" t="e">
        <f>_xlfn.XLOOKUP(KPQ621,'User Stories'!KPL:KPL,'User Stories'!KPM:KPM)</f>
        <v>#N/A</v>
      </c>
      <c r="KPS621" s="55"/>
      <c r="KPU621" s="20" t="s">
        <v>3020</v>
      </c>
      <c r="KPV621" s="11" t="s">
        <v>5991</v>
      </c>
      <c r="KPW621" s="59" t="s">
        <v>6008</v>
      </c>
      <c r="KPX621" s="59" t="s">
        <v>5993</v>
      </c>
      <c r="KPY621" s="59" t="s">
        <v>2984</v>
      </c>
      <c r="KPZ621" s="59" t="s">
        <v>5994</v>
      </c>
      <c r="KQA621" s="59" t="s">
        <v>5995</v>
      </c>
      <c r="KQB621" s="59" t="s">
        <v>2528</v>
      </c>
      <c r="KQC621" s="59"/>
      <c r="KQD621" s="59" t="s">
        <v>2987</v>
      </c>
      <c r="KQE621" s="59" t="s">
        <v>2843</v>
      </c>
      <c r="KQF621" s="59" t="s">
        <v>5944</v>
      </c>
      <c r="KQG621" s="11" t="s">
        <v>1420</v>
      </c>
      <c r="KQH621" s="11" t="e">
        <f>_xlfn.XLOOKUP(KQG621,'User Stories'!KQB:KQB,'User Stories'!KQC:KQC)</f>
        <v>#N/A</v>
      </c>
      <c r="KQI621" s="55"/>
      <c r="KQK621" s="20" t="s">
        <v>3020</v>
      </c>
      <c r="KQL621" s="11" t="s">
        <v>5991</v>
      </c>
      <c r="KQM621" s="59" t="s">
        <v>6008</v>
      </c>
      <c r="KQN621" s="59" t="s">
        <v>5993</v>
      </c>
      <c r="KQO621" s="59" t="s">
        <v>2984</v>
      </c>
      <c r="KQP621" s="59" t="s">
        <v>5994</v>
      </c>
      <c r="KQQ621" s="59" t="s">
        <v>5995</v>
      </c>
      <c r="KQR621" s="59" t="s">
        <v>2528</v>
      </c>
      <c r="KQS621" s="59"/>
      <c r="KQT621" s="59" t="s">
        <v>2987</v>
      </c>
      <c r="KQU621" s="59" t="s">
        <v>2843</v>
      </c>
      <c r="KQV621" s="59" t="s">
        <v>5944</v>
      </c>
      <c r="KQW621" s="11" t="s">
        <v>1420</v>
      </c>
      <c r="KQX621" s="11" t="e">
        <f>_xlfn.XLOOKUP(KQW621,'User Stories'!KQR:KQR,'User Stories'!KQS:KQS)</f>
        <v>#N/A</v>
      </c>
      <c r="KQY621" s="55"/>
      <c r="KRA621" s="20" t="s">
        <v>3020</v>
      </c>
      <c r="KRB621" s="11" t="s">
        <v>5991</v>
      </c>
      <c r="KRC621" s="59" t="s">
        <v>6008</v>
      </c>
      <c r="KRD621" s="59" t="s">
        <v>5993</v>
      </c>
      <c r="KRE621" s="59" t="s">
        <v>2984</v>
      </c>
      <c r="KRF621" s="59" t="s">
        <v>5994</v>
      </c>
      <c r="KRG621" s="59" t="s">
        <v>5995</v>
      </c>
      <c r="KRH621" s="59" t="s">
        <v>2528</v>
      </c>
      <c r="KRI621" s="59"/>
      <c r="KRJ621" s="59" t="s">
        <v>2987</v>
      </c>
      <c r="KRK621" s="59" t="s">
        <v>2843</v>
      </c>
      <c r="KRL621" s="59" t="s">
        <v>5944</v>
      </c>
      <c r="KRM621" s="11" t="s">
        <v>1420</v>
      </c>
      <c r="KRN621" s="11" t="e">
        <f>_xlfn.XLOOKUP(KRM621,'User Stories'!KRH:KRH,'User Stories'!KRI:KRI)</f>
        <v>#N/A</v>
      </c>
      <c r="KRO621" s="55"/>
      <c r="KRQ621" s="20" t="s">
        <v>3020</v>
      </c>
      <c r="KRR621" s="11" t="s">
        <v>5991</v>
      </c>
      <c r="KRS621" s="59" t="s">
        <v>6008</v>
      </c>
      <c r="KRT621" s="59" t="s">
        <v>5993</v>
      </c>
      <c r="KRU621" s="59" t="s">
        <v>2984</v>
      </c>
      <c r="KRV621" s="59" t="s">
        <v>5994</v>
      </c>
      <c r="KRW621" s="59" t="s">
        <v>5995</v>
      </c>
      <c r="KRX621" s="59" t="s">
        <v>2528</v>
      </c>
      <c r="KRY621" s="59"/>
      <c r="KRZ621" s="59" t="s">
        <v>2987</v>
      </c>
      <c r="KSA621" s="59" t="s">
        <v>2843</v>
      </c>
      <c r="KSB621" s="59" t="s">
        <v>5944</v>
      </c>
      <c r="KSC621" s="11" t="s">
        <v>1420</v>
      </c>
      <c r="KSD621" s="11" t="e">
        <f>_xlfn.XLOOKUP(KSC621,'User Stories'!KRX:KRX,'User Stories'!KRY:KRY)</f>
        <v>#N/A</v>
      </c>
      <c r="KSE621" s="55"/>
      <c r="KSG621" s="20" t="s">
        <v>3020</v>
      </c>
      <c r="KSH621" s="11" t="s">
        <v>5991</v>
      </c>
      <c r="KSI621" s="59" t="s">
        <v>6008</v>
      </c>
      <c r="KSJ621" s="59" t="s">
        <v>5993</v>
      </c>
      <c r="KSK621" s="59" t="s">
        <v>2984</v>
      </c>
      <c r="KSL621" s="59" t="s">
        <v>5994</v>
      </c>
      <c r="KSM621" s="59" t="s">
        <v>5995</v>
      </c>
      <c r="KSN621" s="59" t="s">
        <v>2528</v>
      </c>
      <c r="KSO621" s="59"/>
      <c r="KSP621" s="59" t="s">
        <v>2987</v>
      </c>
      <c r="KSQ621" s="59" t="s">
        <v>2843</v>
      </c>
      <c r="KSR621" s="59" t="s">
        <v>5944</v>
      </c>
      <c r="KSS621" s="11" t="s">
        <v>1420</v>
      </c>
      <c r="KST621" s="11" t="e">
        <f>_xlfn.XLOOKUP(KSS621,'User Stories'!KSN:KSN,'User Stories'!KSO:KSO)</f>
        <v>#N/A</v>
      </c>
      <c r="KSU621" s="55"/>
      <c r="KSW621" s="20" t="s">
        <v>3020</v>
      </c>
      <c r="KSX621" s="11" t="s">
        <v>5991</v>
      </c>
      <c r="KSY621" s="59" t="s">
        <v>6008</v>
      </c>
      <c r="KSZ621" s="59" t="s">
        <v>5993</v>
      </c>
      <c r="KTA621" s="59" t="s">
        <v>2984</v>
      </c>
      <c r="KTB621" s="59" t="s">
        <v>5994</v>
      </c>
      <c r="KTC621" s="59" t="s">
        <v>5995</v>
      </c>
      <c r="KTD621" s="59" t="s">
        <v>2528</v>
      </c>
      <c r="KTE621" s="59"/>
      <c r="KTF621" s="59" t="s">
        <v>2987</v>
      </c>
      <c r="KTG621" s="59" t="s">
        <v>2843</v>
      </c>
      <c r="KTH621" s="59" t="s">
        <v>5944</v>
      </c>
      <c r="KTI621" s="11" t="s">
        <v>1420</v>
      </c>
      <c r="KTJ621" s="11" t="e">
        <f>_xlfn.XLOOKUP(KTI621,'User Stories'!KTD:KTD,'User Stories'!KTE:KTE)</f>
        <v>#N/A</v>
      </c>
      <c r="KTK621" s="55"/>
      <c r="KTM621" s="20" t="s">
        <v>3020</v>
      </c>
      <c r="KTN621" s="11" t="s">
        <v>5991</v>
      </c>
      <c r="KTO621" s="59" t="s">
        <v>6008</v>
      </c>
      <c r="KTP621" s="59" t="s">
        <v>5993</v>
      </c>
      <c r="KTQ621" s="59" t="s">
        <v>2984</v>
      </c>
      <c r="KTR621" s="59" t="s">
        <v>5994</v>
      </c>
      <c r="KTS621" s="59" t="s">
        <v>5995</v>
      </c>
      <c r="KTT621" s="59" t="s">
        <v>2528</v>
      </c>
      <c r="KTU621" s="59"/>
      <c r="KTV621" s="59" t="s">
        <v>2987</v>
      </c>
      <c r="KTW621" s="59" t="s">
        <v>2843</v>
      </c>
      <c r="KTX621" s="59" t="s">
        <v>5944</v>
      </c>
      <c r="KTY621" s="11" t="s">
        <v>1420</v>
      </c>
      <c r="KTZ621" s="11" t="e">
        <f>_xlfn.XLOOKUP(KTY621,'User Stories'!KTT:KTT,'User Stories'!KTU:KTU)</f>
        <v>#N/A</v>
      </c>
      <c r="KUA621" s="55"/>
      <c r="KUC621" s="20" t="s">
        <v>3020</v>
      </c>
      <c r="KUD621" s="11" t="s">
        <v>5991</v>
      </c>
      <c r="KUE621" s="59" t="s">
        <v>6008</v>
      </c>
      <c r="KUF621" s="59" t="s">
        <v>5993</v>
      </c>
      <c r="KUG621" s="59" t="s">
        <v>2984</v>
      </c>
      <c r="KUH621" s="59" t="s">
        <v>5994</v>
      </c>
      <c r="KUI621" s="59" t="s">
        <v>5995</v>
      </c>
      <c r="KUJ621" s="59" t="s">
        <v>2528</v>
      </c>
      <c r="KUK621" s="59"/>
      <c r="KUL621" s="59" t="s">
        <v>2987</v>
      </c>
      <c r="KUM621" s="59" t="s">
        <v>2843</v>
      </c>
      <c r="KUN621" s="59" t="s">
        <v>5944</v>
      </c>
      <c r="KUO621" s="11" t="s">
        <v>1420</v>
      </c>
      <c r="KUP621" s="11" t="e">
        <f>_xlfn.XLOOKUP(KUO621,'User Stories'!KUJ:KUJ,'User Stories'!KUK:KUK)</f>
        <v>#N/A</v>
      </c>
      <c r="KUQ621" s="55"/>
      <c r="KUS621" s="20" t="s">
        <v>3020</v>
      </c>
      <c r="KUT621" s="11" t="s">
        <v>5991</v>
      </c>
      <c r="KUU621" s="59" t="s">
        <v>6008</v>
      </c>
      <c r="KUV621" s="59" t="s">
        <v>5993</v>
      </c>
      <c r="KUW621" s="59" t="s">
        <v>2984</v>
      </c>
      <c r="KUX621" s="59" t="s">
        <v>5994</v>
      </c>
      <c r="KUY621" s="59" t="s">
        <v>5995</v>
      </c>
      <c r="KUZ621" s="59" t="s">
        <v>2528</v>
      </c>
      <c r="KVA621" s="59"/>
      <c r="KVB621" s="59" t="s">
        <v>2987</v>
      </c>
      <c r="KVC621" s="59" t="s">
        <v>2843</v>
      </c>
      <c r="KVD621" s="59" t="s">
        <v>5944</v>
      </c>
      <c r="KVE621" s="11" t="s">
        <v>1420</v>
      </c>
      <c r="KVF621" s="11" t="e">
        <f>_xlfn.XLOOKUP(KVE621,'User Stories'!KUZ:KUZ,'User Stories'!KVA:KVA)</f>
        <v>#N/A</v>
      </c>
      <c r="KVG621" s="55"/>
      <c r="KVI621" s="20" t="s">
        <v>3020</v>
      </c>
      <c r="KVJ621" s="11" t="s">
        <v>5991</v>
      </c>
      <c r="KVK621" s="59" t="s">
        <v>6008</v>
      </c>
      <c r="KVL621" s="59" t="s">
        <v>5993</v>
      </c>
      <c r="KVM621" s="59" t="s">
        <v>2984</v>
      </c>
      <c r="KVN621" s="59" t="s">
        <v>5994</v>
      </c>
      <c r="KVO621" s="59" t="s">
        <v>5995</v>
      </c>
      <c r="KVP621" s="59" t="s">
        <v>2528</v>
      </c>
      <c r="KVQ621" s="59"/>
      <c r="KVR621" s="59" t="s">
        <v>2987</v>
      </c>
      <c r="KVS621" s="59" t="s">
        <v>2843</v>
      </c>
      <c r="KVT621" s="59" t="s">
        <v>5944</v>
      </c>
      <c r="KVU621" s="11" t="s">
        <v>1420</v>
      </c>
      <c r="KVV621" s="11" t="e">
        <f>_xlfn.XLOOKUP(KVU621,'User Stories'!KVP:KVP,'User Stories'!KVQ:KVQ)</f>
        <v>#N/A</v>
      </c>
      <c r="KVW621" s="55"/>
      <c r="KVY621" s="20" t="s">
        <v>3020</v>
      </c>
      <c r="KVZ621" s="11" t="s">
        <v>5991</v>
      </c>
      <c r="KWA621" s="59" t="s">
        <v>6008</v>
      </c>
      <c r="KWB621" s="59" t="s">
        <v>5993</v>
      </c>
      <c r="KWC621" s="59" t="s">
        <v>2984</v>
      </c>
      <c r="KWD621" s="59" t="s">
        <v>5994</v>
      </c>
      <c r="KWE621" s="59" t="s">
        <v>5995</v>
      </c>
      <c r="KWF621" s="59" t="s">
        <v>2528</v>
      </c>
      <c r="KWG621" s="59"/>
      <c r="KWH621" s="59" t="s">
        <v>2987</v>
      </c>
      <c r="KWI621" s="59" t="s">
        <v>2843</v>
      </c>
      <c r="KWJ621" s="59" t="s">
        <v>5944</v>
      </c>
      <c r="KWK621" s="11" t="s">
        <v>1420</v>
      </c>
      <c r="KWL621" s="11" t="e">
        <f>_xlfn.XLOOKUP(KWK621,'User Stories'!KWF:KWF,'User Stories'!KWG:KWG)</f>
        <v>#N/A</v>
      </c>
      <c r="KWM621" s="55"/>
      <c r="KWO621" s="20" t="s">
        <v>3020</v>
      </c>
      <c r="KWP621" s="11" t="s">
        <v>5991</v>
      </c>
      <c r="KWQ621" s="59" t="s">
        <v>6008</v>
      </c>
      <c r="KWR621" s="59" t="s">
        <v>5993</v>
      </c>
      <c r="KWS621" s="59" t="s">
        <v>2984</v>
      </c>
      <c r="KWT621" s="59" t="s">
        <v>5994</v>
      </c>
      <c r="KWU621" s="59" t="s">
        <v>5995</v>
      </c>
      <c r="KWV621" s="59" t="s">
        <v>2528</v>
      </c>
      <c r="KWW621" s="59"/>
      <c r="KWX621" s="59" t="s">
        <v>2987</v>
      </c>
      <c r="KWY621" s="59" t="s">
        <v>2843</v>
      </c>
      <c r="KWZ621" s="59" t="s">
        <v>5944</v>
      </c>
      <c r="KXA621" s="11" t="s">
        <v>1420</v>
      </c>
      <c r="KXB621" s="11" t="e">
        <f>_xlfn.XLOOKUP(KXA621,'User Stories'!KWV:KWV,'User Stories'!KWW:KWW)</f>
        <v>#N/A</v>
      </c>
      <c r="KXC621" s="55"/>
      <c r="KXE621" s="20" t="s">
        <v>3020</v>
      </c>
      <c r="KXF621" s="11" t="s">
        <v>5991</v>
      </c>
      <c r="KXG621" s="59" t="s">
        <v>6008</v>
      </c>
      <c r="KXH621" s="59" t="s">
        <v>5993</v>
      </c>
      <c r="KXI621" s="59" t="s">
        <v>2984</v>
      </c>
      <c r="KXJ621" s="59" t="s">
        <v>5994</v>
      </c>
      <c r="KXK621" s="59" t="s">
        <v>5995</v>
      </c>
      <c r="KXL621" s="59" t="s">
        <v>2528</v>
      </c>
      <c r="KXM621" s="59"/>
      <c r="KXN621" s="59" t="s">
        <v>2987</v>
      </c>
      <c r="KXO621" s="59" t="s">
        <v>2843</v>
      </c>
      <c r="KXP621" s="59" t="s">
        <v>5944</v>
      </c>
      <c r="KXQ621" s="11" t="s">
        <v>1420</v>
      </c>
      <c r="KXR621" s="11" t="e">
        <f>_xlfn.XLOOKUP(KXQ621,'User Stories'!KXL:KXL,'User Stories'!KXM:KXM)</f>
        <v>#N/A</v>
      </c>
      <c r="KXS621" s="55"/>
      <c r="KXU621" s="20" t="s">
        <v>3020</v>
      </c>
      <c r="KXV621" s="11" t="s">
        <v>5991</v>
      </c>
      <c r="KXW621" s="59" t="s">
        <v>6008</v>
      </c>
      <c r="KXX621" s="59" t="s">
        <v>5993</v>
      </c>
      <c r="KXY621" s="59" t="s">
        <v>2984</v>
      </c>
      <c r="KXZ621" s="59" t="s">
        <v>5994</v>
      </c>
      <c r="KYA621" s="59" t="s">
        <v>5995</v>
      </c>
      <c r="KYB621" s="59" t="s">
        <v>2528</v>
      </c>
      <c r="KYC621" s="59"/>
      <c r="KYD621" s="59" t="s">
        <v>2987</v>
      </c>
      <c r="KYE621" s="59" t="s">
        <v>2843</v>
      </c>
      <c r="KYF621" s="59" t="s">
        <v>5944</v>
      </c>
      <c r="KYG621" s="11" t="s">
        <v>1420</v>
      </c>
      <c r="KYH621" s="11" t="e">
        <f>_xlfn.XLOOKUP(KYG621,'User Stories'!KYB:KYB,'User Stories'!KYC:KYC)</f>
        <v>#N/A</v>
      </c>
      <c r="KYI621" s="55"/>
      <c r="KYK621" s="20" t="s">
        <v>3020</v>
      </c>
      <c r="KYL621" s="11" t="s">
        <v>5991</v>
      </c>
      <c r="KYM621" s="59" t="s">
        <v>6008</v>
      </c>
      <c r="KYN621" s="59" t="s">
        <v>5993</v>
      </c>
      <c r="KYO621" s="59" t="s">
        <v>2984</v>
      </c>
      <c r="KYP621" s="59" t="s">
        <v>5994</v>
      </c>
      <c r="KYQ621" s="59" t="s">
        <v>5995</v>
      </c>
      <c r="KYR621" s="59" t="s">
        <v>2528</v>
      </c>
      <c r="KYS621" s="59"/>
      <c r="KYT621" s="59" t="s">
        <v>2987</v>
      </c>
      <c r="KYU621" s="59" t="s">
        <v>2843</v>
      </c>
      <c r="KYV621" s="59" t="s">
        <v>5944</v>
      </c>
      <c r="KYW621" s="11" t="s">
        <v>1420</v>
      </c>
      <c r="KYX621" s="11" t="e">
        <f>_xlfn.XLOOKUP(KYW621,'User Stories'!KYR:KYR,'User Stories'!KYS:KYS)</f>
        <v>#N/A</v>
      </c>
      <c r="KYY621" s="55"/>
      <c r="KZA621" s="20" t="s">
        <v>3020</v>
      </c>
      <c r="KZB621" s="11" t="s">
        <v>5991</v>
      </c>
      <c r="KZC621" s="59" t="s">
        <v>6008</v>
      </c>
      <c r="KZD621" s="59" t="s">
        <v>5993</v>
      </c>
      <c r="KZE621" s="59" t="s">
        <v>2984</v>
      </c>
      <c r="KZF621" s="59" t="s">
        <v>5994</v>
      </c>
      <c r="KZG621" s="59" t="s">
        <v>5995</v>
      </c>
      <c r="KZH621" s="59" t="s">
        <v>2528</v>
      </c>
      <c r="KZI621" s="59"/>
      <c r="KZJ621" s="59" t="s">
        <v>2987</v>
      </c>
      <c r="KZK621" s="59" t="s">
        <v>2843</v>
      </c>
      <c r="KZL621" s="59" t="s">
        <v>5944</v>
      </c>
      <c r="KZM621" s="11" t="s">
        <v>1420</v>
      </c>
      <c r="KZN621" s="11" t="e">
        <f>_xlfn.XLOOKUP(KZM621,'User Stories'!KZH:KZH,'User Stories'!KZI:KZI)</f>
        <v>#N/A</v>
      </c>
      <c r="KZO621" s="55"/>
      <c r="KZQ621" s="20" t="s">
        <v>3020</v>
      </c>
      <c r="KZR621" s="11" t="s">
        <v>5991</v>
      </c>
      <c r="KZS621" s="59" t="s">
        <v>6008</v>
      </c>
      <c r="KZT621" s="59" t="s">
        <v>5993</v>
      </c>
      <c r="KZU621" s="59" t="s">
        <v>2984</v>
      </c>
      <c r="KZV621" s="59" t="s">
        <v>5994</v>
      </c>
      <c r="KZW621" s="59" t="s">
        <v>5995</v>
      </c>
      <c r="KZX621" s="59" t="s">
        <v>2528</v>
      </c>
      <c r="KZY621" s="59"/>
      <c r="KZZ621" s="59" t="s">
        <v>2987</v>
      </c>
      <c r="LAA621" s="59" t="s">
        <v>2843</v>
      </c>
      <c r="LAB621" s="59" t="s">
        <v>5944</v>
      </c>
      <c r="LAC621" s="11" t="s">
        <v>1420</v>
      </c>
      <c r="LAD621" s="11" t="e">
        <f>_xlfn.XLOOKUP(LAC621,'User Stories'!KZX:KZX,'User Stories'!KZY:KZY)</f>
        <v>#N/A</v>
      </c>
      <c r="LAE621" s="55"/>
      <c r="LAG621" s="20" t="s">
        <v>3020</v>
      </c>
      <c r="LAH621" s="11" t="s">
        <v>5991</v>
      </c>
      <c r="LAI621" s="59" t="s">
        <v>6008</v>
      </c>
      <c r="LAJ621" s="59" t="s">
        <v>5993</v>
      </c>
      <c r="LAK621" s="59" t="s">
        <v>2984</v>
      </c>
      <c r="LAL621" s="59" t="s">
        <v>5994</v>
      </c>
      <c r="LAM621" s="59" t="s">
        <v>5995</v>
      </c>
      <c r="LAN621" s="59" t="s">
        <v>2528</v>
      </c>
      <c r="LAO621" s="59"/>
      <c r="LAP621" s="59" t="s">
        <v>2987</v>
      </c>
      <c r="LAQ621" s="59" t="s">
        <v>2843</v>
      </c>
      <c r="LAR621" s="59" t="s">
        <v>5944</v>
      </c>
      <c r="LAS621" s="11" t="s">
        <v>1420</v>
      </c>
      <c r="LAT621" s="11" t="e">
        <f>_xlfn.XLOOKUP(LAS621,'User Stories'!LAN:LAN,'User Stories'!LAO:LAO)</f>
        <v>#N/A</v>
      </c>
      <c r="LAU621" s="55"/>
      <c r="LAW621" s="20" t="s">
        <v>3020</v>
      </c>
      <c r="LAX621" s="11" t="s">
        <v>5991</v>
      </c>
      <c r="LAY621" s="59" t="s">
        <v>6008</v>
      </c>
      <c r="LAZ621" s="59" t="s">
        <v>5993</v>
      </c>
      <c r="LBA621" s="59" t="s">
        <v>2984</v>
      </c>
      <c r="LBB621" s="59" t="s">
        <v>5994</v>
      </c>
      <c r="LBC621" s="59" t="s">
        <v>5995</v>
      </c>
      <c r="LBD621" s="59" t="s">
        <v>2528</v>
      </c>
      <c r="LBE621" s="59"/>
      <c r="LBF621" s="59" t="s">
        <v>2987</v>
      </c>
      <c r="LBG621" s="59" t="s">
        <v>2843</v>
      </c>
      <c r="LBH621" s="59" t="s">
        <v>5944</v>
      </c>
      <c r="LBI621" s="11" t="s">
        <v>1420</v>
      </c>
      <c r="LBJ621" s="11" t="e">
        <f>_xlfn.XLOOKUP(LBI621,'User Stories'!LBD:LBD,'User Stories'!LBE:LBE)</f>
        <v>#N/A</v>
      </c>
      <c r="LBK621" s="55"/>
      <c r="LBM621" s="20" t="s">
        <v>3020</v>
      </c>
      <c r="LBN621" s="11" t="s">
        <v>5991</v>
      </c>
      <c r="LBO621" s="59" t="s">
        <v>6008</v>
      </c>
      <c r="LBP621" s="59" t="s">
        <v>5993</v>
      </c>
      <c r="LBQ621" s="59" t="s">
        <v>2984</v>
      </c>
      <c r="LBR621" s="59" t="s">
        <v>5994</v>
      </c>
      <c r="LBS621" s="59" t="s">
        <v>5995</v>
      </c>
      <c r="LBT621" s="59" t="s">
        <v>2528</v>
      </c>
      <c r="LBU621" s="59"/>
      <c r="LBV621" s="59" t="s">
        <v>2987</v>
      </c>
      <c r="LBW621" s="59" t="s">
        <v>2843</v>
      </c>
      <c r="LBX621" s="59" t="s">
        <v>5944</v>
      </c>
      <c r="LBY621" s="11" t="s">
        <v>1420</v>
      </c>
      <c r="LBZ621" s="11" t="e">
        <f>_xlfn.XLOOKUP(LBY621,'User Stories'!LBT:LBT,'User Stories'!LBU:LBU)</f>
        <v>#N/A</v>
      </c>
      <c r="LCA621" s="55"/>
      <c r="LCC621" s="20" t="s">
        <v>3020</v>
      </c>
      <c r="LCD621" s="11" t="s">
        <v>5991</v>
      </c>
      <c r="LCE621" s="59" t="s">
        <v>6008</v>
      </c>
      <c r="LCF621" s="59" t="s">
        <v>5993</v>
      </c>
      <c r="LCG621" s="59" t="s">
        <v>2984</v>
      </c>
      <c r="LCH621" s="59" t="s">
        <v>5994</v>
      </c>
      <c r="LCI621" s="59" t="s">
        <v>5995</v>
      </c>
      <c r="LCJ621" s="59" t="s">
        <v>2528</v>
      </c>
      <c r="LCK621" s="59"/>
      <c r="LCL621" s="59" t="s">
        <v>2987</v>
      </c>
      <c r="LCM621" s="59" t="s">
        <v>2843</v>
      </c>
      <c r="LCN621" s="59" t="s">
        <v>5944</v>
      </c>
      <c r="LCO621" s="11" t="s">
        <v>1420</v>
      </c>
      <c r="LCP621" s="11" t="e">
        <f>_xlfn.XLOOKUP(LCO621,'User Stories'!LCJ:LCJ,'User Stories'!LCK:LCK)</f>
        <v>#N/A</v>
      </c>
      <c r="LCQ621" s="55"/>
      <c r="LCS621" s="20" t="s">
        <v>3020</v>
      </c>
      <c r="LCT621" s="11" t="s">
        <v>5991</v>
      </c>
      <c r="LCU621" s="59" t="s">
        <v>6008</v>
      </c>
      <c r="LCV621" s="59" t="s">
        <v>5993</v>
      </c>
      <c r="LCW621" s="59" t="s">
        <v>2984</v>
      </c>
      <c r="LCX621" s="59" t="s">
        <v>5994</v>
      </c>
      <c r="LCY621" s="59" t="s">
        <v>5995</v>
      </c>
      <c r="LCZ621" s="59" t="s">
        <v>2528</v>
      </c>
      <c r="LDA621" s="59"/>
      <c r="LDB621" s="59" t="s">
        <v>2987</v>
      </c>
      <c r="LDC621" s="59" t="s">
        <v>2843</v>
      </c>
      <c r="LDD621" s="59" t="s">
        <v>5944</v>
      </c>
      <c r="LDE621" s="11" t="s">
        <v>1420</v>
      </c>
      <c r="LDF621" s="11" t="e">
        <f>_xlfn.XLOOKUP(LDE621,'User Stories'!LCZ:LCZ,'User Stories'!LDA:LDA)</f>
        <v>#N/A</v>
      </c>
      <c r="LDG621" s="55"/>
      <c r="LDI621" s="20" t="s">
        <v>3020</v>
      </c>
      <c r="LDJ621" s="11" t="s">
        <v>5991</v>
      </c>
      <c r="LDK621" s="59" t="s">
        <v>6008</v>
      </c>
      <c r="LDL621" s="59" t="s">
        <v>5993</v>
      </c>
      <c r="LDM621" s="59" t="s">
        <v>2984</v>
      </c>
      <c r="LDN621" s="59" t="s">
        <v>5994</v>
      </c>
      <c r="LDO621" s="59" t="s">
        <v>5995</v>
      </c>
      <c r="LDP621" s="59" t="s">
        <v>2528</v>
      </c>
      <c r="LDQ621" s="59"/>
      <c r="LDR621" s="59" t="s">
        <v>2987</v>
      </c>
      <c r="LDS621" s="59" t="s">
        <v>2843</v>
      </c>
      <c r="LDT621" s="59" t="s">
        <v>5944</v>
      </c>
      <c r="LDU621" s="11" t="s">
        <v>1420</v>
      </c>
      <c r="LDV621" s="11" t="e">
        <f>_xlfn.XLOOKUP(LDU621,'User Stories'!LDP:LDP,'User Stories'!LDQ:LDQ)</f>
        <v>#N/A</v>
      </c>
      <c r="LDW621" s="55"/>
      <c r="LDY621" s="20" t="s">
        <v>3020</v>
      </c>
      <c r="LDZ621" s="11" t="s">
        <v>5991</v>
      </c>
      <c r="LEA621" s="59" t="s">
        <v>6008</v>
      </c>
      <c r="LEB621" s="59" t="s">
        <v>5993</v>
      </c>
      <c r="LEC621" s="59" t="s">
        <v>2984</v>
      </c>
      <c r="LED621" s="59" t="s">
        <v>5994</v>
      </c>
      <c r="LEE621" s="59" t="s">
        <v>5995</v>
      </c>
      <c r="LEF621" s="59" t="s">
        <v>2528</v>
      </c>
      <c r="LEG621" s="59"/>
      <c r="LEH621" s="59" t="s">
        <v>2987</v>
      </c>
      <c r="LEI621" s="59" t="s">
        <v>2843</v>
      </c>
      <c r="LEJ621" s="59" t="s">
        <v>5944</v>
      </c>
      <c r="LEK621" s="11" t="s">
        <v>1420</v>
      </c>
      <c r="LEL621" s="11" t="e">
        <f>_xlfn.XLOOKUP(LEK621,'User Stories'!LEF:LEF,'User Stories'!LEG:LEG)</f>
        <v>#N/A</v>
      </c>
      <c r="LEM621" s="55"/>
      <c r="LEO621" s="20" t="s">
        <v>3020</v>
      </c>
      <c r="LEP621" s="11" t="s">
        <v>5991</v>
      </c>
      <c r="LEQ621" s="59" t="s">
        <v>6008</v>
      </c>
      <c r="LER621" s="59" t="s">
        <v>5993</v>
      </c>
      <c r="LES621" s="59" t="s">
        <v>2984</v>
      </c>
      <c r="LET621" s="59" t="s">
        <v>5994</v>
      </c>
      <c r="LEU621" s="59" t="s">
        <v>5995</v>
      </c>
      <c r="LEV621" s="59" t="s">
        <v>2528</v>
      </c>
      <c r="LEW621" s="59"/>
      <c r="LEX621" s="59" t="s">
        <v>2987</v>
      </c>
      <c r="LEY621" s="59" t="s">
        <v>2843</v>
      </c>
      <c r="LEZ621" s="59" t="s">
        <v>5944</v>
      </c>
      <c r="LFA621" s="11" t="s">
        <v>1420</v>
      </c>
      <c r="LFB621" s="11" t="e">
        <f>_xlfn.XLOOKUP(LFA621,'User Stories'!LEV:LEV,'User Stories'!LEW:LEW)</f>
        <v>#N/A</v>
      </c>
      <c r="LFC621" s="55"/>
      <c r="LFE621" s="20" t="s">
        <v>3020</v>
      </c>
      <c r="LFF621" s="11" t="s">
        <v>5991</v>
      </c>
      <c r="LFG621" s="59" t="s">
        <v>6008</v>
      </c>
      <c r="LFH621" s="59" t="s">
        <v>5993</v>
      </c>
      <c r="LFI621" s="59" t="s">
        <v>2984</v>
      </c>
      <c r="LFJ621" s="59" t="s">
        <v>5994</v>
      </c>
      <c r="LFK621" s="59" t="s">
        <v>5995</v>
      </c>
      <c r="LFL621" s="59" t="s">
        <v>2528</v>
      </c>
      <c r="LFM621" s="59"/>
      <c r="LFN621" s="59" t="s">
        <v>2987</v>
      </c>
      <c r="LFO621" s="59" t="s">
        <v>2843</v>
      </c>
      <c r="LFP621" s="59" t="s">
        <v>5944</v>
      </c>
      <c r="LFQ621" s="11" t="s">
        <v>1420</v>
      </c>
      <c r="LFR621" s="11" t="e">
        <f>_xlfn.XLOOKUP(LFQ621,'User Stories'!LFL:LFL,'User Stories'!LFM:LFM)</f>
        <v>#N/A</v>
      </c>
      <c r="LFS621" s="55"/>
      <c r="LFU621" s="20" t="s">
        <v>3020</v>
      </c>
      <c r="LFV621" s="11" t="s">
        <v>5991</v>
      </c>
      <c r="LFW621" s="59" t="s">
        <v>6008</v>
      </c>
      <c r="LFX621" s="59" t="s">
        <v>5993</v>
      </c>
      <c r="LFY621" s="59" t="s">
        <v>2984</v>
      </c>
      <c r="LFZ621" s="59" t="s">
        <v>5994</v>
      </c>
      <c r="LGA621" s="59" t="s">
        <v>5995</v>
      </c>
      <c r="LGB621" s="59" t="s">
        <v>2528</v>
      </c>
      <c r="LGC621" s="59"/>
      <c r="LGD621" s="59" t="s">
        <v>2987</v>
      </c>
      <c r="LGE621" s="59" t="s">
        <v>2843</v>
      </c>
      <c r="LGF621" s="59" t="s">
        <v>5944</v>
      </c>
      <c r="LGG621" s="11" t="s">
        <v>1420</v>
      </c>
      <c r="LGH621" s="11" t="e">
        <f>_xlfn.XLOOKUP(LGG621,'User Stories'!LGB:LGB,'User Stories'!LGC:LGC)</f>
        <v>#N/A</v>
      </c>
      <c r="LGI621" s="55"/>
      <c r="LGK621" s="20" t="s">
        <v>3020</v>
      </c>
      <c r="LGL621" s="11" t="s">
        <v>5991</v>
      </c>
      <c r="LGM621" s="59" t="s">
        <v>6008</v>
      </c>
      <c r="LGN621" s="59" t="s">
        <v>5993</v>
      </c>
      <c r="LGO621" s="59" t="s">
        <v>2984</v>
      </c>
      <c r="LGP621" s="59" t="s">
        <v>5994</v>
      </c>
      <c r="LGQ621" s="59" t="s">
        <v>5995</v>
      </c>
      <c r="LGR621" s="59" t="s">
        <v>2528</v>
      </c>
      <c r="LGS621" s="59"/>
      <c r="LGT621" s="59" t="s">
        <v>2987</v>
      </c>
      <c r="LGU621" s="59" t="s">
        <v>2843</v>
      </c>
      <c r="LGV621" s="59" t="s">
        <v>5944</v>
      </c>
      <c r="LGW621" s="11" t="s">
        <v>1420</v>
      </c>
      <c r="LGX621" s="11" t="e">
        <f>_xlfn.XLOOKUP(LGW621,'User Stories'!LGR:LGR,'User Stories'!LGS:LGS)</f>
        <v>#N/A</v>
      </c>
      <c r="LGY621" s="55"/>
      <c r="LHA621" s="20" t="s">
        <v>3020</v>
      </c>
      <c r="LHB621" s="11" t="s">
        <v>5991</v>
      </c>
      <c r="LHC621" s="59" t="s">
        <v>6008</v>
      </c>
      <c r="LHD621" s="59" t="s">
        <v>5993</v>
      </c>
      <c r="LHE621" s="59" t="s">
        <v>2984</v>
      </c>
      <c r="LHF621" s="59" t="s">
        <v>5994</v>
      </c>
      <c r="LHG621" s="59" t="s">
        <v>5995</v>
      </c>
      <c r="LHH621" s="59" t="s">
        <v>2528</v>
      </c>
      <c r="LHI621" s="59"/>
      <c r="LHJ621" s="59" t="s">
        <v>2987</v>
      </c>
      <c r="LHK621" s="59" t="s">
        <v>2843</v>
      </c>
      <c r="LHL621" s="59" t="s">
        <v>5944</v>
      </c>
      <c r="LHM621" s="11" t="s">
        <v>1420</v>
      </c>
      <c r="LHN621" s="11" t="e">
        <f>_xlfn.XLOOKUP(LHM621,'User Stories'!LHH:LHH,'User Stories'!LHI:LHI)</f>
        <v>#N/A</v>
      </c>
      <c r="LHO621" s="55"/>
      <c r="LHQ621" s="20" t="s">
        <v>3020</v>
      </c>
      <c r="LHR621" s="11" t="s">
        <v>5991</v>
      </c>
      <c r="LHS621" s="59" t="s">
        <v>6008</v>
      </c>
      <c r="LHT621" s="59" t="s">
        <v>5993</v>
      </c>
      <c r="LHU621" s="59" t="s">
        <v>2984</v>
      </c>
      <c r="LHV621" s="59" t="s">
        <v>5994</v>
      </c>
      <c r="LHW621" s="59" t="s">
        <v>5995</v>
      </c>
      <c r="LHX621" s="59" t="s">
        <v>2528</v>
      </c>
      <c r="LHY621" s="59"/>
      <c r="LHZ621" s="59" t="s">
        <v>2987</v>
      </c>
      <c r="LIA621" s="59" t="s">
        <v>2843</v>
      </c>
      <c r="LIB621" s="59" t="s">
        <v>5944</v>
      </c>
      <c r="LIC621" s="11" t="s">
        <v>1420</v>
      </c>
      <c r="LID621" s="11" t="e">
        <f>_xlfn.XLOOKUP(LIC621,'User Stories'!LHX:LHX,'User Stories'!LHY:LHY)</f>
        <v>#N/A</v>
      </c>
      <c r="LIE621" s="55"/>
      <c r="LIG621" s="20" t="s">
        <v>3020</v>
      </c>
      <c r="LIH621" s="11" t="s">
        <v>5991</v>
      </c>
      <c r="LII621" s="59" t="s">
        <v>6008</v>
      </c>
      <c r="LIJ621" s="59" t="s">
        <v>5993</v>
      </c>
      <c r="LIK621" s="59" t="s">
        <v>2984</v>
      </c>
      <c r="LIL621" s="59" t="s">
        <v>5994</v>
      </c>
      <c r="LIM621" s="59" t="s">
        <v>5995</v>
      </c>
      <c r="LIN621" s="59" t="s">
        <v>2528</v>
      </c>
      <c r="LIO621" s="59"/>
      <c r="LIP621" s="59" t="s">
        <v>2987</v>
      </c>
      <c r="LIQ621" s="59" t="s">
        <v>2843</v>
      </c>
      <c r="LIR621" s="59" t="s">
        <v>5944</v>
      </c>
      <c r="LIS621" s="11" t="s">
        <v>1420</v>
      </c>
      <c r="LIT621" s="11" t="e">
        <f>_xlfn.XLOOKUP(LIS621,'User Stories'!LIN:LIN,'User Stories'!LIO:LIO)</f>
        <v>#N/A</v>
      </c>
      <c r="LIU621" s="55"/>
      <c r="LIW621" s="20" t="s">
        <v>3020</v>
      </c>
      <c r="LIX621" s="11" t="s">
        <v>5991</v>
      </c>
      <c r="LIY621" s="59" t="s">
        <v>6008</v>
      </c>
      <c r="LIZ621" s="59" t="s">
        <v>5993</v>
      </c>
      <c r="LJA621" s="59" t="s">
        <v>2984</v>
      </c>
      <c r="LJB621" s="59" t="s">
        <v>5994</v>
      </c>
      <c r="LJC621" s="59" t="s">
        <v>5995</v>
      </c>
      <c r="LJD621" s="59" t="s">
        <v>2528</v>
      </c>
      <c r="LJE621" s="59"/>
      <c r="LJF621" s="59" t="s">
        <v>2987</v>
      </c>
      <c r="LJG621" s="59" t="s">
        <v>2843</v>
      </c>
      <c r="LJH621" s="59" t="s">
        <v>5944</v>
      </c>
      <c r="LJI621" s="11" t="s">
        <v>1420</v>
      </c>
      <c r="LJJ621" s="11" t="e">
        <f>_xlfn.XLOOKUP(LJI621,'User Stories'!LJD:LJD,'User Stories'!LJE:LJE)</f>
        <v>#N/A</v>
      </c>
      <c r="LJK621" s="55"/>
      <c r="LJM621" s="20" t="s">
        <v>3020</v>
      </c>
      <c r="LJN621" s="11" t="s">
        <v>5991</v>
      </c>
      <c r="LJO621" s="59" t="s">
        <v>6008</v>
      </c>
      <c r="LJP621" s="59" t="s">
        <v>5993</v>
      </c>
      <c r="LJQ621" s="59" t="s">
        <v>2984</v>
      </c>
      <c r="LJR621" s="59" t="s">
        <v>5994</v>
      </c>
      <c r="LJS621" s="59" t="s">
        <v>5995</v>
      </c>
      <c r="LJT621" s="59" t="s">
        <v>2528</v>
      </c>
      <c r="LJU621" s="59"/>
      <c r="LJV621" s="59" t="s">
        <v>2987</v>
      </c>
      <c r="LJW621" s="59" t="s">
        <v>2843</v>
      </c>
      <c r="LJX621" s="59" t="s">
        <v>5944</v>
      </c>
      <c r="LJY621" s="11" t="s">
        <v>1420</v>
      </c>
      <c r="LJZ621" s="11" t="e">
        <f>_xlfn.XLOOKUP(LJY621,'User Stories'!LJT:LJT,'User Stories'!LJU:LJU)</f>
        <v>#N/A</v>
      </c>
      <c r="LKA621" s="55"/>
      <c r="LKC621" s="20" t="s">
        <v>3020</v>
      </c>
      <c r="LKD621" s="11" t="s">
        <v>5991</v>
      </c>
      <c r="LKE621" s="59" t="s">
        <v>6008</v>
      </c>
      <c r="LKF621" s="59" t="s">
        <v>5993</v>
      </c>
      <c r="LKG621" s="59" t="s">
        <v>2984</v>
      </c>
      <c r="LKH621" s="59" t="s">
        <v>5994</v>
      </c>
      <c r="LKI621" s="59" t="s">
        <v>5995</v>
      </c>
      <c r="LKJ621" s="59" t="s">
        <v>2528</v>
      </c>
      <c r="LKK621" s="59"/>
      <c r="LKL621" s="59" t="s">
        <v>2987</v>
      </c>
      <c r="LKM621" s="59" t="s">
        <v>2843</v>
      </c>
      <c r="LKN621" s="59" t="s">
        <v>5944</v>
      </c>
      <c r="LKO621" s="11" t="s">
        <v>1420</v>
      </c>
      <c r="LKP621" s="11" t="e">
        <f>_xlfn.XLOOKUP(LKO621,'User Stories'!LKJ:LKJ,'User Stories'!LKK:LKK)</f>
        <v>#N/A</v>
      </c>
      <c r="LKQ621" s="55"/>
      <c r="LKS621" s="20" t="s">
        <v>3020</v>
      </c>
      <c r="LKT621" s="11" t="s">
        <v>5991</v>
      </c>
      <c r="LKU621" s="59" t="s">
        <v>6008</v>
      </c>
      <c r="LKV621" s="59" t="s">
        <v>5993</v>
      </c>
      <c r="LKW621" s="59" t="s">
        <v>2984</v>
      </c>
      <c r="LKX621" s="59" t="s">
        <v>5994</v>
      </c>
      <c r="LKY621" s="59" t="s">
        <v>5995</v>
      </c>
      <c r="LKZ621" s="59" t="s">
        <v>2528</v>
      </c>
      <c r="LLA621" s="59"/>
      <c r="LLB621" s="59" t="s">
        <v>2987</v>
      </c>
      <c r="LLC621" s="59" t="s">
        <v>2843</v>
      </c>
      <c r="LLD621" s="59" t="s">
        <v>5944</v>
      </c>
      <c r="LLE621" s="11" t="s">
        <v>1420</v>
      </c>
      <c r="LLF621" s="11" t="e">
        <f>_xlfn.XLOOKUP(LLE621,'User Stories'!LKZ:LKZ,'User Stories'!LLA:LLA)</f>
        <v>#N/A</v>
      </c>
      <c r="LLG621" s="55"/>
      <c r="LLI621" s="20" t="s">
        <v>3020</v>
      </c>
      <c r="LLJ621" s="11" t="s">
        <v>5991</v>
      </c>
      <c r="LLK621" s="59" t="s">
        <v>6008</v>
      </c>
      <c r="LLL621" s="59" t="s">
        <v>5993</v>
      </c>
      <c r="LLM621" s="59" t="s">
        <v>2984</v>
      </c>
      <c r="LLN621" s="59" t="s">
        <v>5994</v>
      </c>
      <c r="LLO621" s="59" t="s">
        <v>5995</v>
      </c>
      <c r="LLP621" s="59" t="s">
        <v>2528</v>
      </c>
      <c r="LLQ621" s="59"/>
      <c r="LLR621" s="59" t="s">
        <v>2987</v>
      </c>
      <c r="LLS621" s="59" t="s">
        <v>2843</v>
      </c>
      <c r="LLT621" s="59" t="s">
        <v>5944</v>
      </c>
      <c r="LLU621" s="11" t="s">
        <v>1420</v>
      </c>
      <c r="LLV621" s="11" t="e">
        <f>_xlfn.XLOOKUP(LLU621,'User Stories'!LLP:LLP,'User Stories'!LLQ:LLQ)</f>
        <v>#N/A</v>
      </c>
      <c r="LLW621" s="55"/>
      <c r="LLY621" s="20" t="s">
        <v>3020</v>
      </c>
      <c r="LLZ621" s="11" t="s">
        <v>5991</v>
      </c>
      <c r="LMA621" s="59" t="s">
        <v>6008</v>
      </c>
      <c r="LMB621" s="59" t="s">
        <v>5993</v>
      </c>
      <c r="LMC621" s="59" t="s">
        <v>2984</v>
      </c>
      <c r="LMD621" s="59" t="s">
        <v>5994</v>
      </c>
      <c r="LME621" s="59" t="s">
        <v>5995</v>
      </c>
      <c r="LMF621" s="59" t="s">
        <v>2528</v>
      </c>
      <c r="LMG621" s="59"/>
      <c r="LMH621" s="59" t="s">
        <v>2987</v>
      </c>
      <c r="LMI621" s="59" t="s">
        <v>2843</v>
      </c>
      <c r="LMJ621" s="59" t="s">
        <v>5944</v>
      </c>
      <c r="LMK621" s="11" t="s">
        <v>1420</v>
      </c>
      <c r="LML621" s="11" t="e">
        <f>_xlfn.XLOOKUP(LMK621,'User Stories'!LMF:LMF,'User Stories'!LMG:LMG)</f>
        <v>#N/A</v>
      </c>
      <c r="LMM621" s="55"/>
      <c r="LMO621" s="20" t="s">
        <v>3020</v>
      </c>
      <c r="LMP621" s="11" t="s">
        <v>5991</v>
      </c>
      <c r="LMQ621" s="59" t="s">
        <v>6008</v>
      </c>
      <c r="LMR621" s="59" t="s">
        <v>5993</v>
      </c>
      <c r="LMS621" s="59" t="s">
        <v>2984</v>
      </c>
      <c r="LMT621" s="59" t="s">
        <v>5994</v>
      </c>
      <c r="LMU621" s="59" t="s">
        <v>5995</v>
      </c>
      <c r="LMV621" s="59" t="s">
        <v>2528</v>
      </c>
      <c r="LMW621" s="59"/>
      <c r="LMX621" s="59" t="s">
        <v>2987</v>
      </c>
      <c r="LMY621" s="59" t="s">
        <v>2843</v>
      </c>
      <c r="LMZ621" s="59" t="s">
        <v>5944</v>
      </c>
      <c r="LNA621" s="11" t="s">
        <v>1420</v>
      </c>
      <c r="LNB621" s="11" t="e">
        <f>_xlfn.XLOOKUP(LNA621,'User Stories'!LMV:LMV,'User Stories'!LMW:LMW)</f>
        <v>#N/A</v>
      </c>
      <c r="LNC621" s="55"/>
      <c r="LNE621" s="20" t="s">
        <v>3020</v>
      </c>
      <c r="LNF621" s="11" t="s">
        <v>5991</v>
      </c>
      <c r="LNG621" s="59" t="s">
        <v>6008</v>
      </c>
      <c r="LNH621" s="59" t="s">
        <v>5993</v>
      </c>
      <c r="LNI621" s="59" t="s">
        <v>2984</v>
      </c>
      <c r="LNJ621" s="59" t="s">
        <v>5994</v>
      </c>
      <c r="LNK621" s="59" t="s">
        <v>5995</v>
      </c>
      <c r="LNL621" s="59" t="s">
        <v>2528</v>
      </c>
      <c r="LNM621" s="59"/>
      <c r="LNN621" s="59" t="s">
        <v>2987</v>
      </c>
      <c r="LNO621" s="59" t="s">
        <v>2843</v>
      </c>
      <c r="LNP621" s="59" t="s">
        <v>5944</v>
      </c>
      <c r="LNQ621" s="11" t="s">
        <v>1420</v>
      </c>
      <c r="LNR621" s="11" t="e">
        <f>_xlfn.XLOOKUP(LNQ621,'User Stories'!LNL:LNL,'User Stories'!LNM:LNM)</f>
        <v>#N/A</v>
      </c>
      <c r="LNS621" s="55"/>
      <c r="LNU621" s="20" t="s">
        <v>3020</v>
      </c>
      <c r="LNV621" s="11" t="s">
        <v>5991</v>
      </c>
      <c r="LNW621" s="59" t="s">
        <v>6008</v>
      </c>
      <c r="LNX621" s="59" t="s">
        <v>5993</v>
      </c>
      <c r="LNY621" s="59" t="s">
        <v>2984</v>
      </c>
      <c r="LNZ621" s="59" t="s">
        <v>5994</v>
      </c>
      <c r="LOA621" s="59" t="s">
        <v>5995</v>
      </c>
      <c r="LOB621" s="59" t="s">
        <v>2528</v>
      </c>
      <c r="LOC621" s="59"/>
      <c r="LOD621" s="59" t="s">
        <v>2987</v>
      </c>
      <c r="LOE621" s="59" t="s">
        <v>2843</v>
      </c>
      <c r="LOF621" s="59" t="s">
        <v>5944</v>
      </c>
      <c r="LOG621" s="11" t="s">
        <v>1420</v>
      </c>
      <c r="LOH621" s="11" t="e">
        <f>_xlfn.XLOOKUP(LOG621,'User Stories'!LOB:LOB,'User Stories'!LOC:LOC)</f>
        <v>#N/A</v>
      </c>
      <c r="LOI621" s="55"/>
      <c r="LOK621" s="20" t="s">
        <v>3020</v>
      </c>
      <c r="LOL621" s="11" t="s">
        <v>5991</v>
      </c>
      <c r="LOM621" s="59" t="s">
        <v>6008</v>
      </c>
      <c r="LON621" s="59" t="s">
        <v>5993</v>
      </c>
      <c r="LOO621" s="59" t="s">
        <v>2984</v>
      </c>
      <c r="LOP621" s="59" t="s">
        <v>5994</v>
      </c>
      <c r="LOQ621" s="59" t="s">
        <v>5995</v>
      </c>
      <c r="LOR621" s="59" t="s">
        <v>2528</v>
      </c>
      <c r="LOS621" s="59"/>
      <c r="LOT621" s="59" t="s">
        <v>2987</v>
      </c>
      <c r="LOU621" s="59" t="s">
        <v>2843</v>
      </c>
      <c r="LOV621" s="59" t="s">
        <v>5944</v>
      </c>
      <c r="LOW621" s="11" t="s">
        <v>1420</v>
      </c>
      <c r="LOX621" s="11" t="e">
        <f>_xlfn.XLOOKUP(LOW621,'User Stories'!LOR:LOR,'User Stories'!LOS:LOS)</f>
        <v>#N/A</v>
      </c>
      <c r="LOY621" s="55"/>
      <c r="LPA621" s="20" t="s">
        <v>3020</v>
      </c>
      <c r="LPB621" s="11" t="s">
        <v>5991</v>
      </c>
      <c r="LPC621" s="59" t="s">
        <v>6008</v>
      </c>
      <c r="LPD621" s="59" t="s">
        <v>5993</v>
      </c>
      <c r="LPE621" s="59" t="s">
        <v>2984</v>
      </c>
      <c r="LPF621" s="59" t="s">
        <v>5994</v>
      </c>
      <c r="LPG621" s="59" t="s">
        <v>5995</v>
      </c>
      <c r="LPH621" s="59" t="s">
        <v>2528</v>
      </c>
      <c r="LPI621" s="59"/>
      <c r="LPJ621" s="59" t="s">
        <v>2987</v>
      </c>
      <c r="LPK621" s="59" t="s">
        <v>2843</v>
      </c>
      <c r="LPL621" s="59" t="s">
        <v>5944</v>
      </c>
      <c r="LPM621" s="11" t="s">
        <v>1420</v>
      </c>
      <c r="LPN621" s="11" t="e">
        <f>_xlfn.XLOOKUP(LPM621,'User Stories'!LPH:LPH,'User Stories'!LPI:LPI)</f>
        <v>#N/A</v>
      </c>
      <c r="LPO621" s="55"/>
      <c r="LPQ621" s="20" t="s">
        <v>3020</v>
      </c>
      <c r="LPR621" s="11" t="s">
        <v>5991</v>
      </c>
      <c r="LPS621" s="59" t="s">
        <v>6008</v>
      </c>
      <c r="LPT621" s="59" t="s">
        <v>5993</v>
      </c>
      <c r="LPU621" s="59" t="s">
        <v>2984</v>
      </c>
      <c r="LPV621" s="59" t="s">
        <v>5994</v>
      </c>
      <c r="LPW621" s="59" t="s">
        <v>5995</v>
      </c>
      <c r="LPX621" s="59" t="s">
        <v>2528</v>
      </c>
      <c r="LPY621" s="59"/>
      <c r="LPZ621" s="59" t="s">
        <v>2987</v>
      </c>
      <c r="LQA621" s="59" t="s">
        <v>2843</v>
      </c>
      <c r="LQB621" s="59" t="s">
        <v>5944</v>
      </c>
      <c r="LQC621" s="11" t="s">
        <v>1420</v>
      </c>
      <c r="LQD621" s="11" t="e">
        <f>_xlfn.XLOOKUP(LQC621,'User Stories'!LPX:LPX,'User Stories'!LPY:LPY)</f>
        <v>#N/A</v>
      </c>
      <c r="LQE621" s="55"/>
      <c r="LQG621" s="20" t="s">
        <v>3020</v>
      </c>
      <c r="LQH621" s="11" t="s">
        <v>5991</v>
      </c>
      <c r="LQI621" s="59" t="s">
        <v>6008</v>
      </c>
      <c r="LQJ621" s="59" t="s">
        <v>5993</v>
      </c>
      <c r="LQK621" s="59" t="s">
        <v>2984</v>
      </c>
      <c r="LQL621" s="59" t="s">
        <v>5994</v>
      </c>
      <c r="LQM621" s="59" t="s">
        <v>5995</v>
      </c>
      <c r="LQN621" s="59" t="s">
        <v>2528</v>
      </c>
      <c r="LQO621" s="59"/>
      <c r="LQP621" s="59" t="s">
        <v>2987</v>
      </c>
      <c r="LQQ621" s="59" t="s">
        <v>2843</v>
      </c>
      <c r="LQR621" s="59" t="s">
        <v>5944</v>
      </c>
      <c r="LQS621" s="11" t="s">
        <v>1420</v>
      </c>
      <c r="LQT621" s="11" t="e">
        <f>_xlfn.XLOOKUP(LQS621,'User Stories'!LQN:LQN,'User Stories'!LQO:LQO)</f>
        <v>#N/A</v>
      </c>
      <c r="LQU621" s="55"/>
      <c r="LQW621" s="20" t="s">
        <v>3020</v>
      </c>
      <c r="LQX621" s="11" t="s">
        <v>5991</v>
      </c>
      <c r="LQY621" s="59" t="s">
        <v>6008</v>
      </c>
      <c r="LQZ621" s="59" t="s">
        <v>5993</v>
      </c>
      <c r="LRA621" s="59" t="s">
        <v>2984</v>
      </c>
      <c r="LRB621" s="59" t="s">
        <v>5994</v>
      </c>
      <c r="LRC621" s="59" t="s">
        <v>5995</v>
      </c>
      <c r="LRD621" s="59" t="s">
        <v>2528</v>
      </c>
      <c r="LRE621" s="59"/>
      <c r="LRF621" s="59" t="s">
        <v>2987</v>
      </c>
      <c r="LRG621" s="59" t="s">
        <v>2843</v>
      </c>
      <c r="LRH621" s="59" t="s">
        <v>5944</v>
      </c>
      <c r="LRI621" s="11" t="s">
        <v>1420</v>
      </c>
      <c r="LRJ621" s="11" t="e">
        <f>_xlfn.XLOOKUP(LRI621,'User Stories'!LRD:LRD,'User Stories'!LRE:LRE)</f>
        <v>#N/A</v>
      </c>
      <c r="LRK621" s="55"/>
      <c r="LRM621" s="20" t="s">
        <v>3020</v>
      </c>
      <c r="LRN621" s="11" t="s">
        <v>5991</v>
      </c>
      <c r="LRO621" s="59" t="s">
        <v>6008</v>
      </c>
      <c r="LRP621" s="59" t="s">
        <v>5993</v>
      </c>
      <c r="LRQ621" s="59" t="s">
        <v>2984</v>
      </c>
      <c r="LRR621" s="59" t="s">
        <v>5994</v>
      </c>
      <c r="LRS621" s="59" t="s">
        <v>5995</v>
      </c>
      <c r="LRT621" s="59" t="s">
        <v>2528</v>
      </c>
      <c r="LRU621" s="59"/>
      <c r="LRV621" s="59" t="s">
        <v>2987</v>
      </c>
      <c r="LRW621" s="59" t="s">
        <v>2843</v>
      </c>
      <c r="LRX621" s="59" t="s">
        <v>5944</v>
      </c>
      <c r="LRY621" s="11" t="s">
        <v>1420</v>
      </c>
      <c r="LRZ621" s="11" t="e">
        <f>_xlfn.XLOOKUP(LRY621,'User Stories'!LRT:LRT,'User Stories'!LRU:LRU)</f>
        <v>#N/A</v>
      </c>
      <c r="LSA621" s="55"/>
      <c r="LSC621" s="20" t="s">
        <v>3020</v>
      </c>
      <c r="LSD621" s="11" t="s">
        <v>5991</v>
      </c>
      <c r="LSE621" s="59" t="s">
        <v>6008</v>
      </c>
      <c r="LSF621" s="59" t="s">
        <v>5993</v>
      </c>
      <c r="LSG621" s="59" t="s">
        <v>2984</v>
      </c>
      <c r="LSH621" s="59" t="s">
        <v>5994</v>
      </c>
      <c r="LSI621" s="59" t="s">
        <v>5995</v>
      </c>
      <c r="LSJ621" s="59" t="s">
        <v>2528</v>
      </c>
      <c r="LSK621" s="59"/>
      <c r="LSL621" s="59" t="s">
        <v>2987</v>
      </c>
      <c r="LSM621" s="59" t="s">
        <v>2843</v>
      </c>
      <c r="LSN621" s="59" t="s">
        <v>5944</v>
      </c>
      <c r="LSO621" s="11" t="s">
        <v>1420</v>
      </c>
      <c r="LSP621" s="11" t="e">
        <f>_xlfn.XLOOKUP(LSO621,'User Stories'!LSJ:LSJ,'User Stories'!LSK:LSK)</f>
        <v>#N/A</v>
      </c>
      <c r="LSQ621" s="55"/>
      <c r="LSS621" s="20" t="s">
        <v>3020</v>
      </c>
      <c r="LST621" s="11" t="s">
        <v>5991</v>
      </c>
      <c r="LSU621" s="59" t="s">
        <v>6008</v>
      </c>
      <c r="LSV621" s="59" t="s">
        <v>5993</v>
      </c>
      <c r="LSW621" s="59" t="s">
        <v>2984</v>
      </c>
      <c r="LSX621" s="59" t="s">
        <v>5994</v>
      </c>
      <c r="LSY621" s="59" t="s">
        <v>5995</v>
      </c>
      <c r="LSZ621" s="59" t="s">
        <v>2528</v>
      </c>
      <c r="LTA621" s="59"/>
      <c r="LTB621" s="59" t="s">
        <v>2987</v>
      </c>
      <c r="LTC621" s="59" t="s">
        <v>2843</v>
      </c>
      <c r="LTD621" s="59" t="s">
        <v>5944</v>
      </c>
      <c r="LTE621" s="11" t="s">
        <v>1420</v>
      </c>
      <c r="LTF621" s="11" t="e">
        <f>_xlfn.XLOOKUP(LTE621,'User Stories'!LSZ:LSZ,'User Stories'!LTA:LTA)</f>
        <v>#N/A</v>
      </c>
      <c r="LTG621" s="55"/>
      <c r="LTI621" s="20" t="s">
        <v>3020</v>
      </c>
      <c r="LTJ621" s="11" t="s">
        <v>5991</v>
      </c>
      <c r="LTK621" s="59" t="s">
        <v>6008</v>
      </c>
      <c r="LTL621" s="59" t="s">
        <v>5993</v>
      </c>
      <c r="LTM621" s="59" t="s">
        <v>2984</v>
      </c>
      <c r="LTN621" s="59" t="s">
        <v>5994</v>
      </c>
      <c r="LTO621" s="59" t="s">
        <v>5995</v>
      </c>
      <c r="LTP621" s="59" t="s">
        <v>2528</v>
      </c>
      <c r="LTQ621" s="59"/>
      <c r="LTR621" s="59" t="s">
        <v>2987</v>
      </c>
      <c r="LTS621" s="59" t="s">
        <v>2843</v>
      </c>
      <c r="LTT621" s="59" t="s">
        <v>5944</v>
      </c>
      <c r="LTU621" s="11" t="s">
        <v>1420</v>
      </c>
      <c r="LTV621" s="11" t="e">
        <f>_xlfn.XLOOKUP(LTU621,'User Stories'!LTP:LTP,'User Stories'!LTQ:LTQ)</f>
        <v>#N/A</v>
      </c>
      <c r="LTW621" s="55"/>
      <c r="LTY621" s="20" t="s">
        <v>3020</v>
      </c>
      <c r="LTZ621" s="11" t="s">
        <v>5991</v>
      </c>
      <c r="LUA621" s="59" t="s">
        <v>6008</v>
      </c>
      <c r="LUB621" s="59" t="s">
        <v>5993</v>
      </c>
      <c r="LUC621" s="59" t="s">
        <v>2984</v>
      </c>
      <c r="LUD621" s="59" t="s">
        <v>5994</v>
      </c>
      <c r="LUE621" s="59" t="s">
        <v>5995</v>
      </c>
      <c r="LUF621" s="59" t="s">
        <v>2528</v>
      </c>
      <c r="LUG621" s="59"/>
      <c r="LUH621" s="59" t="s">
        <v>2987</v>
      </c>
      <c r="LUI621" s="59" t="s">
        <v>2843</v>
      </c>
      <c r="LUJ621" s="59" t="s">
        <v>5944</v>
      </c>
      <c r="LUK621" s="11" t="s">
        <v>1420</v>
      </c>
      <c r="LUL621" s="11" t="e">
        <f>_xlfn.XLOOKUP(LUK621,'User Stories'!LUF:LUF,'User Stories'!LUG:LUG)</f>
        <v>#N/A</v>
      </c>
      <c r="LUM621" s="55"/>
      <c r="LUO621" s="20" t="s">
        <v>3020</v>
      </c>
      <c r="LUP621" s="11" t="s">
        <v>5991</v>
      </c>
      <c r="LUQ621" s="59" t="s">
        <v>6008</v>
      </c>
      <c r="LUR621" s="59" t="s">
        <v>5993</v>
      </c>
      <c r="LUS621" s="59" t="s">
        <v>2984</v>
      </c>
      <c r="LUT621" s="59" t="s">
        <v>5994</v>
      </c>
      <c r="LUU621" s="59" t="s">
        <v>5995</v>
      </c>
      <c r="LUV621" s="59" t="s">
        <v>2528</v>
      </c>
      <c r="LUW621" s="59"/>
      <c r="LUX621" s="59" t="s">
        <v>2987</v>
      </c>
      <c r="LUY621" s="59" t="s">
        <v>2843</v>
      </c>
      <c r="LUZ621" s="59" t="s">
        <v>5944</v>
      </c>
      <c r="LVA621" s="11" t="s">
        <v>1420</v>
      </c>
      <c r="LVB621" s="11" t="e">
        <f>_xlfn.XLOOKUP(LVA621,'User Stories'!LUV:LUV,'User Stories'!LUW:LUW)</f>
        <v>#N/A</v>
      </c>
      <c r="LVC621" s="55"/>
      <c r="LVE621" s="20" t="s">
        <v>3020</v>
      </c>
      <c r="LVF621" s="11" t="s">
        <v>5991</v>
      </c>
      <c r="LVG621" s="59" t="s">
        <v>6008</v>
      </c>
      <c r="LVH621" s="59" t="s">
        <v>5993</v>
      </c>
      <c r="LVI621" s="59" t="s">
        <v>2984</v>
      </c>
      <c r="LVJ621" s="59" t="s">
        <v>5994</v>
      </c>
      <c r="LVK621" s="59" t="s">
        <v>5995</v>
      </c>
      <c r="LVL621" s="59" t="s">
        <v>2528</v>
      </c>
      <c r="LVM621" s="59"/>
      <c r="LVN621" s="59" t="s">
        <v>2987</v>
      </c>
      <c r="LVO621" s="59" t="s">
        <v>2843</v>
      </c>
      <c r="LVP621" s="59" t="s">
        <v>5944</v>
      </c>
      <c r="LVQ621" s="11" t="s">
        <v>1420</v>
      </c>
      <c r="LVR621" s="11" t="e">
        <f>_xlfn.XLOOKUP(LVQ621,'User Stories'!LVL:LVL,'User Stories'!LVM:LVM)</f>
        <v>#N/A</v>
      </c>
      <c r="LVS621" s="55"/>
      <c r="LVU621" s="20" t="s">
        <v>3020</v>
      </c>
      <c r="LVV621" s="11" t="s">
        <v>5991</v>
      </c>
      <c r="LVW621" s="59" t="s">
        <v>6008</v>
      </c>
      <c r="LVX621" s="59" t="s">
        <v>5993</v>
      </c>
      <c r="LVY621" s="59" t="s">
        <v>2984</v>
      </c>
      <c r="LVZ621" s="59" t="s">
        <v>5994</v>
      </c>
      <c r="LWA621" s="59" t="s">
        <v>5995</v>
      </c>
      <c r="LWB621" s="59" t="s">
        <v>2528</v>
      </c>
      <c r="LWC621" s="59"/>
      <c r="LWD621" s="59" t="s">
        <v>2987</v>
      </c>
      <c r="LWE621" s="59" t="s">
        <v>2843</v>
      </c>
      <c r="LWF621" s="59" t="s">
        <v>5944</v>
      </c>
      <c r="LWG621" s="11" t="s">
        <v>1420</v>
      </c>
      <c r="LWH621" s="11" t="e">
        <f>_xlfn.XLOOKUP(LWG621,'User Stories'!LWB:LWB,'User Stories'!LWC:LWC)</f>
        <v>#N/A</v>
      </c>
      <c r="LWI621" s="55"/>
      <c r="LWK621" s="20" t="s">
        <v>3020</v>
      </c>
      <c r="LWL621" s="11" t="s">
        <v>5991</v>
      </c>
      <c r="LWM621" s="59" t="s">
        <v>6008</v>
      </c>
      <c r="LWN621" s="59" t="s">
        <v>5993</v>
      </c>
      <c r="LWO621" s="59" t="s">
        <v>2984</v>
      </c>
      <c r="LWP621" s="59" t="s">
        <v>5994</v>
      </c>
      <c r="LWQ621" s="59" t="s">
        <v>5995</v>
      </c>
      <c r="LWR621" s="59" t="s">
        <v>2528</v>
      </c>
      <c r="LWS621" s="59"/>
      <c r="LWT621" s="59" t="s">
        <v>2987</v>
      </c>
      <c r="LWU621" s="59" t="s">
        <v>2843</v>
      </c>
      <c r="LWV621" s="59" t="s">
        <v>5944</v>
      </c>
      <c r="LWW621" s="11" t="s">
        <v>1420</v>
      </c>
      <c r="LWX621" s="11" t="e">
        <f>_xlfn.XLOOKUP(LWW621,'User Stories'!LWR:LWR,'User Stories'!LWS:LWS)</f>
        <v>#N/A</v>
      </c>
      <c r="LWY621" s="55"/>
      <c r="LXA621" s="20" t="s">
        <v>3020</v>
      </c>
      <c r="LXB621" s="11" t="s">
        <v>5991</v>
      </c>
      <c r="LXC621" s="59" t="s">
        <v>6008</v>
      </c>
      <c r="LXD621" s="59" t="s">
        <v>5993</v>
      </c>
      <c r="LXE621" s="59" t="s">
        <v>2984</v>
      </c>
      <c r="LXF621" s="59" t="s">
        <v>5994</v>
      </c>
      <c r="LXG621" s="59" t="s">
        <v>5995</v>
      </c>
      <c r="LXH621" s="59" t="s">
        <v>2528</v>
      </c>
      <c r="LXI621" s="59"/>
      <c r="LXJ621" s="59" t="s">
        <v>2987</v>
      </c>
      <c r="LXK621" s="59" t="s">
        <v>2843</v>
      </c>
      <c r="LXL621" s="59" t="s">
        <v>5944</v>
      </c>
      <c r="LXM621" s="11" t="s">
        <v>1420</v>
      </c>
      <c r="LXN621" s="11" t="e">
        <f>_xlfn.XLOOKUP(LXM621,'User Stories'!LXH:LXH,'User Stories'!LXI:LXI)</f>
        <v>#N/A</v>
      </c>
      <c r="LXO621" s="55"/>
      <c r="LXQ621" s="20" t="s">
        <v>3020</v>
      </c>
      <c r="LXR621" s="11" t="s">
        <v>5991</v>
      </c>
      <c r="LXS621" s="59" t="s">
        <v>6008</v>
      </c>
      <c r="LXT621" s="59" t="s">
        <v>5993</v>
      </c>
      <c r="LXU621" s="59" t="s">
        <v>2984</v>
      </c>
      <c r="LXV621" s="59" t="s">
        <v>5994</v>
      </c>
      <c r="LXW621" s="59" t="s">
        <v>5995</v>
      </c>
      <c r="LXX621" s="59" t="s">
        <v>2528</v>
      </c>
      <c r="LXY621" s="59"/>
      <c r="LXZ621" s="59" t="s">
        <v>2987</v>
      </c>
      <c r="LYA621" s="59" t="s">
        <v>2843</v>
      </c>
      <c r="LYB621" s="59" t="s">
        <v>5944</v>
      </c>
      <c r="LYC621" s="11" t="s">
        <v>1420</v>
      </c>
      <c r="LYD621" s="11" t="e">
        <f>_xlfn.XLOOKUP(LYC621,'User Stories'!LXX:LXX,'User Stories'!LXY:LXY)</f>
        <v>#N/A</v>
      </c>
      <c r="LYE621" s="55"/>
      <c r="LYG621" s="20" t="s">
        <v>3020</v>
      </c>
      <c r="LYH621" s="11" t="s">
        <v>5991</v>
      </c>
      <c r="LYI621" s="59" t="s">
        <v>6008</v>
      </c>
      <c r="LYJ621" s="59" t="s">
        <v>5993</v>
      </c>
      <c r="LYK621" s="59" t="s">
        <v>2984</v>
      </c>
      <c r="LYL621" s="59" t="s">
        <v>5994</v>
      </c>
      <c r="LYM621" s="59" t="s">
        <v>5995</v>
      </c>
      <c r="LYN621" s="59" t="s">
        <v>2528</v>
      </c>
      <c r="LYO621" s="59"/>
      <c r="LYP621" s="59" t="s">
        <v>2987</v>
      </c>
      <c r="LYQ621" s="59" t="s">
        <v>2843</v>
      </c>
      <c r="LYR621" s="59" t="s">
        <v>5944</v>
      </c>
      <c r="LYS621" s="11" t="s">
        <v>1420</v>
      </c>
      <c r="LYT621" s="11" t="e">
        <f>_xlfn.XLOOKUP(LYS621,'User Stories'!LYN:LYN,'User Stories'!LYO:LYO)</f>
        <v>#N/A</v>
      </c>
      <c r="LYU621" s="55"/>
      <c r="LYW621" s="20" t="s">
        <v>3020</v>
      </c>
      <c r="LYX621" s="11" t="s">
        <v>5991</v>
      </c>
      <c r="LYY621" s="59" t="s">
        <v>6008</v>
      </c>
      <c r="LYZ621" s="59" t="s">
        <v>5993</v>
      </c>
      <c r="LZA621" s="59" t="s">
        <v>2984</v>
      </c>
      <c r="LZB621" s="59" t="s">
        <v>5994</v>
      </c>
      <c r="LZC621" s="59" t="s">
        <v>5995</v>
      </c>
      <c r="LZD621" s="59" t="s">
        <v>2528</v>
      </c>
      <c r="LZE621" s="59"/>
      <c r="LZF621" s="59" t="s">
        <v>2987</v>
      </c>
      <c r="LZG621" s="59" t="s">
        <v>2843</v>
      </c>
      <c r="LZH621" s="59" t="s">
        <v>5944</v>
      </c>
      <c r="LZI621" s="11" t="s">
        <v>1420</v>
      </c>
      <c r="LZJ621" s="11" t="e">
        <f>_xlfn.XLOOKUP(LZI621,'User Stories'!LZD:LZD,'User Stories'!LZE:LZE)</f>
        <v>#N/A</v>
      </c>
      <c r="LZK621" s="55"/>
      <c r="LZM621" s="20" t="s">
        <v>3020</v>
      </c>
      <c r="LZN621" s="11" t="s">
        <v>5991</v>
      </c>
      <c r="LZO621" s="59" t="s">
        <v>6008</v>
      </c>
      <c r="LZP621" s="59" t="s">
        <v>5993</v>
      </c>
      <c r="LZQ621" s="59" t="s">
        <v>2984</v>
      </c>
      <c r="LZR621" s="59" t="s">
        <v>5994</v>
      </c>
      <c r="LZS621" s="59" t="s">
        <v>5995</v>
      </c>
      <c r="LZT621" s="59" t="s">
        <v>2528</v>
      </c>
      <c r="LZU621" s="59"/>
      <c r="LZV621" s="59" t="s">
        <v>2987</v>
      </c>
      <c r="LZW621" s="59" t="s">
        <v>2843</v>
      </c>
      <c r="LZX621" s="59" t="s">
        <v>5944</v>
      </c>
      <c r="LZY621" s="11" t="s">
        <v>1420</v>
      </c>
      <c r="LZZ621" s="11" t="e">
        <f>_xlfn.XLOOKUP(LZY621,'User Stories'!LZT:LZT,'User Stories'!LZU:LZU)</f>
        <v>#N/A</v>
      </c>
      <c r="MAA621" s="55"/>
      <c r="MAC621" s="20" t="s">
        <v>3020</v>
      </c>
      <c r="MAD621" s="11" t="s">
        <v>5991</v>
      </c>
      <c r="MAE621" s="59" t="s">
        <v>6008</v>
      </c>
      <c r="MAF621" s="59" t="s">
        <v>5993</v>
      </c>
      <c r="MAG621" s="59" t="s">
        <v>2984</v>
      </c>
      <c r="MAH621" s="59" t="s">
        <v>5994</v>
      </c>
      <c r="MAI621" s="59" t="s">
        <v>5995</v>
      </c>
      <c r="MAJ621" s="59" t="s">
        <v>2528</v>
      </c>
      <c r="MAK621" s="59"/>
      <c r="MAL621" s="59" t="s">
        <v>2987</v>
      </c>
      <c r="MAM621" s="59" t="s">
        <v>2843</v>
      </c>
      <c r="MAN621" s="59" t="s">
        <v>5944</v>
      </c>
      <c r="MAO621" s="11" t="s">
        <v>1420</v>
      </c>
      <c r="MAP621" s="11" t="e">
        <f>_xlfn.XLOOKUP(MAO621,'User Stories'!MAJ:MAJ,'User Stories'!MAK:MAK)</f>
        <v>#N/A</v>
      </c>
      <c r="MAQ621" s="55"/>
      <c r="MAS621" s="20" t="s">
        <v>3020</v>
      </c>
      <c r="MAT621" s="11" t="s">
        <v>5991</v>
      </c>
      <c r="MAU621" s="59" t="s">
        <v>6008</v>
      </c>
      <c r="MAV621" s="59" t="s">
        <v>5993</v>
      </c>
      <c r="MAW621" s="59" t="s">
        <v>2984</v>
      </c>
      <c r="MAX621" s="59" t="s">
        <v>5994</v>
      </c>
      <c r="MAY621" s="59" t="s">
        <v>5995</v>
      </c>
      <c r="MAZ621" s="59" t="s">
        <v>2528</v>
      </c>
      <c r="MBA621" s="59"/>
      <c r="MBB621" s="59" t="s">
        <v>2987</v>
      </c>
      <c r="MBC621" s="59" t="s">
        <v>2843</v>
      </c>
      <c r="MBD621" s="59" t="s">
        <v>5944</v>
      </c>
      <c r="MBE621" s="11" t="s">
        <v>1420</v>
      </c>
      <c r="MBF621" s="11" t="e">
        <f>_xlfn.XLOOKUP(MBE621,'User Stories'!MAZ:MAZ,'User Stories'!MBA:MBA)</f>
        <v>#N/A</v>
      </c>
      <c r="MBG621" s="55"/>
      <c r="MBI621" s="20" t="s">
        <v>3020</v>
      </c>
      <c r="MBJ621" s="11" t="s">
        <v>5991</v>
      </c>
      <c r="MBK621" s="59" t="s">
        <v>6008</v>
      </c>
      <c r="MBL621" s="59" t="s">
        <v>5993</v>
      </c>
      <c r="MBM621" s="59" t="s">
        <v>2984</v>
      </c>
      <c r="MBN621" s="59" t="s">
        <v>5994</v>
      </c>
      <c r="MBO621" s="59" t="s">
        <v>5995</v>
      </c>
      <c r="MBP621" s="59" t="s">
        <v>2528</v>
      </c>
      <c r="MBQ621" s="59"/>
      <c r="MBR621" s="59" t="s">
        <v>2987</v>
      </c>
      <c r="MBS621" s="59" t="s">
        <v>2843</v>
      </c>
      <c r="MBT621" s="59" t="s">
        <v>5944</v>
      </c>
      <c r="MBU621" s="11" t="s">
        <v>1420</v>
      </c>
      <c r="MBV621" s="11" t="e">
        <f>_xlfn.XLOOKUP(MBU621,'User Stories'!MBP:MBP,'User Stories'!MBQ:MBQ)</f>
        <v>#N/A</v>
      </c>
      <c r="MBW621" s="55"/>
      <c r="MBY621" s="20" t="s">
        <v>3020</v>
      </c>
      <c r="MBZ621" s="11" t="s">
        <v>5991</v>
      </c>
      <c r="MCA621" s="59" t="s">
        <v>6008</v>
      </c>
      <c r="MCB621" s="59" t="s">
        <v>5993</v>
      </c>
      <c r="MCC621" s="59" t="s">
        <v>2984</v>
      </c>
      <c r="MCD621" s="59" t="s">
        <v>5994</v>
      </c>
      <c r="MCE621" s="59" t="s">
        <v>5995</v>
      </c>
      <c r="MCF621" s="59" t="s">
        <v>2528</v>
      </c>
      <c r="MCG621" s="59"/>
      <c r="MCH621" s="59" t="s">
        <v>2987</v>
      </c>
      <c r="MCI621" s="59" t="s">
        <v>2843</v>
      </c>
      <c r="MCJ621" s="59" t="s">
        <v>5944</v>
      </c>
      <c r="MCK621" s="11" t="s">
        <v>1420</v>
      </c>
      <c r="MCL621" s="11" t="e">
        <f>_xlfn.XLOOKUP(MCK621,'User Stories'!MCF:MCF,'User Stories'!MCG:MCG)</f>
        <v>#N/A</v>
      </c>
      <c r="MCM621" s="55"/>
      <c r="MCO621" s="20" t="s">
        <v>3020</v>
      </c>
      <c r="MCP621" s="11" t="s">
        <v>5991</v>
      </c>
      <c r="MCQ621" s="59" t="s">
        <v>6008</v>
      </c>
      <c r="MCR621" s="59" t="s">
        <v>5993</v>
      </c>
      <c r="MCS621" s="59" t="s">
        <v>2984</v>
      </c>
      <c r="MCT621" s="59" t="s">
        <v>5994</v>
      </c>
      <c r="MCU621" s="59" t="s">
        <v>5995</v>
      </c>
      <c r="MCV621" s="59" t="s">
        <v>2528</v>
      </c>
      <c r="MCW621" s="59"/>
      <c r="MCX621" s="59" t="s">
        <v>2987</v>
      </c>
      <c r="MCY621" s="59" t="s">
        <v>2843</v>
      </c>
      <c r="MCZ621" s="59" t="s">
        <v>5944</v>
      </c>
      <c r="MDA621" s="11" t="s">
        <v>1420</v>
      </c>
      <c r="MDB621" s="11" t="e">
        <f>_xlfn.XLOOKUP(MDA621,'User Stories'!MCV:MCV,'User Stories'!MCW:MCW)</f>
        <v>#N/A</v>
      </c>
      <c r="MDC621" s="55"/>
      <c r="MDE621" s="20" t="s">
        <v>3020</v>
      </c>
      <c r="MDF621" s="11" t="s">
        <v>5991</v>
      </c>
      <c r="MDG621" s="59" t="s">
        <v>6008</v>
      </c>
      <c r="MDH621" s="59" t="s">
        <v>5993</v>
      </c>
      <c r="MDI621" s="59" t="s">
        <v>2984</v>
      </c>
      <c r="MDJ621" s="59" t="s">
        <v>5994</v>
      </c>
      <c r="MDK621" s="59" t="s">
        <v>5995</v>
      </c>
      <c r="MDL621" s="59" t="s">
        <v>2528</v>
      </c>
      <c r="MDM621" s="59"/>
      <c r="MDN621" s="59" t="s">
        <v>2987</v>
      </c>
      <c r="MDO621" s="59" t="s">
        <v>2843</v>
      </c>
      <c r="MDP621" s="59" t="s">
        <v>5944</v>
      </c>
      <c r="MDQ621" s="11" t="s">
        <v>1420</v>
      </c>
      <c r="MDR621" s="11" t="e">
        <f>_xlfn.XLOOKUP(MDQ621,'User Stories'!MDL:MDL,'User Stories'!MDM:MDM)</f>
        <v>#N/A</v>
      </c>
      <c r="MDS621" s="55"/>
      <c r="MDU621" s="20" t="s">
        <v>3020</v>
      </c>
      <c r="MDV621" s="11" t="s">
        <v>5991</v>
      </c>
      <c r="MDW621" s="59" t="s">
        <v>6008</v>
      </c>
      <c r="MDX621" s="59" t="s">
        <v>5993</v>
      </c>
      <c r="MDY621" s="59" t="s">
        <v>2984</v>
      </c>
      <c r="MDZ621" s="59" t="s">
        <v>5994</v>
      </c>
      <c r="MEA621" s="59" t="s">
        <v>5995</v>
      </c>
      <c r="MEB621" s="59" t="s">
        <v>2528</v>
      </c>
      <c r="MEC621" s="59"/>
      <c r="MED621" s="59" t="s">
        <v>2987</v>
      </c>
      <c r="MEE621" s="59" t="s">
        <v>2843</v>
      </c>
      <c r="MEF621" s="59" t="s">
        <v>5944</v>
      </c>
      <c r="MEG621" s="11" t="s">
        <v>1420</v>
      </c>
      <c r="MEH621" s="11" t="e">
        <f>_xlfn.XLOOKUP(MEG621,'User Stories'!MEB:MEB,'User Stories'!MEC:MEC)</f>
        <v>#N/A</v>
      </c>
      <c r="MEI621" s="55"/>
      <c r="MEK621" s="20" t="s">
        <v>3020</v>
      </c>
      <c r="MEL621" s="11" t="s">
        <v>5991</v>
      </c>
      <c r="MEM621" s="59" t="s">
        <v>6008</v>
      </c>
      <c r="MEN621" s="59" t="s">
        <v>5993</v>
      </c>
      <c r="MEO621" s="59" t="s">
        <v>2984</v>
      </c>
      <c r="MEP621" s="59" t="s">
        <v>5994</v>
      </c>
      <c r="MEQ621" s="59" t="s">
        <v>5995</v>
      </c>
      <c r="MER621" s="59" t="s">
        <v>2528</v>
      </c>
      <c r="MES621" s="59"/>
      <c r="MET621" s="59" t="s">
        <v>2987</v>
      </c>
      <c r="MEU621" s="59" t="s">
        <v>2843</v>
      </c>
      <c r="MEV621" s="59" t="s">
        <v>5944</v>
      </c>
      <c r="MEW621" s="11" t="s">
        <v>1420</v>
      </c>
      <c r="MEX621" s="11" t="e">
        <f>_xlfn.XLOOKUP(MEW621,'User Stories'!MER:MER,'User Stories'!MES:MES)</f>
        <v>#N/A</v>
      </c>
      <c r="MEY621" s="55"/>
      <c r="MFA621" s="20" t="s">
        <v>3020</v>
      </c>
      <c r="MFB621" s="11" t="s">
        <v>5991</v>
      </c>
      <c r="MFC621" s="59" t="s">
        <v>6008</v>
      </c>
      <c r="MFD621" s="59" t="s">
        <v>5993</v>
      </c>
      <c r="MFE621" s="59" t="s">
        <v>2984</v>
      </c>
      <c r="MFF621" s="59" t="s">
        <v>5994</v>
      </c>
      <c r="MFG621" s="59" t="s">
        <v>5995</v>
      </c>
      <c r="MFH621" s="59" t="s">
        <v>2528</v>
      </c>
      <c r="MFI621" s="59"/>
      <c r="MFJ621" s="59" t="s">
        <v>2987</v>
      </c>
      <c r="MFK621" s="59" t="s">
        <v>2843</v>
      </c>
      <c r="MFL621" s="59" t="s">
        <v>5944</v>
      </c>
      <c r="MFM621" s="11" t="s">
        <v>1420</v>
      </c>
      <c r="MFN621" s="11" t="e">
        <f>_xlfn.XLOOKUP(MFM621,'User Stories'!MFH:MFH,'User Stories'!MFI:MFI)</f>
        <v>#N/A</v>
      </c>
      <c r="MFO621" s="55"/>
      <c r="MFQ621" s="20" t="s">
        <v>3020</v>
      </c>
      <c r="MFR621" s="11" t="s">
        <v>5991</v>
      </c>
      <c r="MFS621" s="59" t="s">
        <v>6008</v>
      </c>
      <c r="MFT621" s="59" t="s">
        <v>5993</v>
      </c>
      <c r="MFU621" s="59" t="s">
        <v>2984</v>
      </c>
      <c r="MFV621" s="59" t="s">
        <v>5994</v>
      </c>
      <c r="MFW621" s="59" t="s">
        <v>5995</v>
      </c>
      <c r="MFX621" s="59" t="s">
        <v>2528</v>
      </c>
      <c r="MFY621" s="59"/>
      <c r="MFZ621" s="59" t="s">
        <v>2987</v>
      </c>
      <c r="MGA621" s="59" t="s">
        <v>2843</v>
      </c>
      <c r="MGB621" s="59" t="s">
        <v>5944</v>
      </c>
      <c r="MGC621" s="11" t="s">
        <v>1420</v>
      </c>
      <c r="MGD621" s="11" t="e">
        <f>_xlfn.XLOOKUP(MGC621,'User Stories'!MFX:MFX,'User Stories'!MFY:MFY)</f>
        <v>#N/A</v>
      </c>
      <c r="MGE621" s="55"/>
      <c r="MGG621" s="20" t="s">
        <v>3020</v>
      </c>
      <c r="MGH621" s="11" t="s">
        <v>5991</v>
      </c>
      <c r="MGI621" s="59" t="s">
        <v>6008</v>
      </c>
      <c r="MGJ621" s="59" t="s">
        <v>5993</v>
      </c>
      <c r="MGK621" s="59" t="s">
        <v>2984</v>
      </c>
      <c r="MGL621" s="59" t="s">
        <v>5994</v>
      </c>
      <c r="MGM621" s="59" t="s">
        <v>5995</v>
      </c>
      <c r="MGN621" s="59" t="s">
        <v>2528</v>
      </c>
      <c r="MGO621" s="59"/>
      <c r="MGP621" s="59" t="s">
        <v>2987</v>
      </c>
      <c r="MGQ621" s="59" t="s">
        <v>2843</v>
      </c>
      <c r="MGR621" s="59" t="s">
        <v>5944</v>
      </c>
      <c r="MGS621" s="11" t="s">
        <v>1420</v>
      </c>
      <c r="MGT621" s="11" t="e">
        <f>_xlfn.XLOOKUP(MGS621,'User Stories'!MGN:MGN,'User Stories'!MGO:MGO)</f>
        <v>#N/A</v>
      </c>
      <c r="MGU621" s="55"/>
      <c r="MGW621" s="20" t="s">
        <v>3020</v>
      </c>
      <c r="MGX621" s="11" t="s">
        <v>5991</v>
      </c>
      <c r="MGY621" s="59" t="s">
        <v>6008</v>
      </c>
      <c r="MGZ621" s="59" t="s">
        <v>5993</v>
      </c>
      <c r="MHA621" s="59" t="s">
        <v>2984</v>
      </c>
      <c r="MHB621" s="59" t="s">
        <v>5994</v>
      </c>
      <c r="MHC621" s="59" t="s">
        <v>5995</v>
      </c>
      <c r="MHD621" s="59" t="s">
        <v>2528</v>
      </c>
      <c r="MHE621" s="59"/>
      <c r="MHF621" s="59" t="s">
        <v>2987</v>
      </c>
      <c r="MHG621" s="59" t="s">
        <v>2843</v>
      </c>
      <c r="MHH621" s="59" t="s">
        <v>5944</v>
      </c>
      <c r="MHI621" s="11" t="s">
        <v>1420</v>
      </c>
      <c r="MHJ621" s="11" t="e">
        <f>_xlfn.XLOOKUP(MHI621,'User Stories'!MHD:MHD,'User Stories'!MHE:MHE)</f>
        <v>#N/A</v>
      </c>
      <c r="MHK621" s="55"/>
      <c r="MHM621" s="20" t="s">
        <v>3020</v>
      </c>
      <c r="MHN621" s="11" t="s">
        <v>5991</v>
      </c>
      <c r="MHO621" s="59" t="s">
        <v>6008</v>
      </c>
      <c r="MHP621" s="59" t="s">
        <v>5993</v>
      </c>
      <c r="MHQ621" s="59" t="s">
        <v>2984</v>
      </c>
      <c r="MHR621" s="59" t="s">
        <v>5994</v>
      </c>
      <c r="MHS621" s="59" t="s">
        <v>5995</v>
      </c>
      <c r="MHT621" s="59" t="s">
        <v>2528</v>
      </c>
      <c r="MHU621" s="59"/>
      <c r="MHV621" s="59" t="s">
        <v>2987</v>
      </c>
      <c r="MHW621" s="59" t="s">
        <v>2843</v>
      </c>
      <c r="MHX621" s="59" t="s">
        <v>5944</v>
      </c>
      <c r="MHY621" s="11" t="s">
        <v>1420</v>
      </c>
      <c r="MHZ621" s="11" t="e">
        <f>_xlfn.XLOOKUP(MHY621,'User Stories'!MHT:MHT,'User Stories'!MHU:MHU)</f>
        <v>#N/A</v>
      </c>
      <c r="MIA621" s="55"/>
      <c r="MIC621" s="20" t="s">
        <v>3020</v>
      </c>
      <c r="MID621" s="11" t="s">
        <v>5991</v>
      </c>
      <c r="MIE621" s="59" t="s">
        <v>6008</v>
      </c>
      <c r="MIF621" s="59" t="s">
        <v>5993</v>
      </c>
      <c r="MIG621" s="59" t="s">
        <v>2984</v>
      </c>
      <c r="MIH621" s="59" t="s">
        <v>5994</v>
      </c>
      <c r="MII621" s="59" t="s">
        <v>5995</v>
      </c>
      <c r="MIJ621" s="59" t="s">
        <v>2528</v>
      </c>
      <c r="MIK621" s="59"/>
      <c r="MIL621" s="59" t="s">
        <v>2987</v>
      </c>
      <c r="MIM621" s="59" t="s">
        <v>2843</v>
      </c>
      <c r="MIN621" s="59" t="s">
        <v>5944</v>
      </c>
      <c r="MIO621" s="11" t="s">
        <v>1420</v>
      </c>
      <c r="MIP621" s="11" t="e">
        <f>_xlfn.XLOOKUP(MIO621,'User Stories'!MIJ:MIJ,'User Stories'!MIK:MIK)</f>
        <v>#N/A</v>
      </c>
      <c r="MIQ621" s="55"/>
      <c r="MIS621" s="20" t="s">
        <v>3020</v>
      </c>
      <c r="MIT621" s="11" t="s">
        <v>5991</v>
      </c>
      <c r="MIU621" s="59" t="s">
        <v>6008</v>
      </c>
      <c r="MIV621" s="59" t="s">
        <v>5993</v>
      </c>
      <c r="MIW621" s="59" t="s">
        <v>2984</v>
      </c>
      <c r="MIX621" s="59" t="s">
        <v>5994</v>
      </c>
      <c r="MIY621" s="59" t="s">
        <v>5995</v>
      </c>
      <c r="MIZ621" s="59" t="s">
        <v>2528</v>
      </c>
      <c r="MJA621" s="59"/>
      <c r="MJB621" s="59" t="s">
        <v>2987</v>
      </c>
      <c r="MJC621" s="59" t="s">
        <v>2843</v>
      </c>
      <c r="MJD621" s="59" t="s">
        <v>5944</v>
      </c>
      <c r="MJE621" s="11" t="s">
        <v>1420</v>
      </c>
      <c r="MJF621" s="11" t="e">
        <f>_xlfn.XLOOKUP(MJE621,'User Stories'!MIZ:MIZ,'User Stories'!MJA:MJA)</f>
        <v>#N/A</v>
      </c>
      <c r="MJG621" s="55"/>
      <c r="MJI621" s="20" t="s">
        <v>3020</v>
      </c>
      <c r="MJJ621" s="11" t="s">
        <v>5991</v>
      </c>
      <c r="MJK621" s="59" t="s">
        <v>6008</v>
      </c>
      <c r="MJL621" s="59" t="s">
        <v>5993</v>
      </c>
      <c r="MJM621" s="59" t="s">
        <v>2984</v>
      </c>
      <c r="MJN621" s="59" t="s">
        <v>5994</v>
      </c>
      <c r="MJO621" s="59" t="s">
        <v>5995</v>
      </c>
      <c r="MJP621" s="59" t="s">
        <v>2528</v>
      </c>
      <c r="MJQ621" s="59"/>
      <c r="MJR621" s="59" t="s">
        <v>2987</v>
      </c>
      <c r="MJS621" s="59" t="s">
        <v>2843</v>
      </c>
      <c r="MJT621" s="59" t="s">
        <v>5944</v>
      </c>
      <c r="MJU621" s="11" t="s">
        <v>1420</v>
      </c>
      <c r="MJV621" s="11" t="e">
        <f>_xlfn.XLOOKUP(MJU621,'User Stories'!MJP:MJP,'User Stories'!MJQ:MJQ)</f>
        <v>#N/A</v>
      </c>
      <c r="MJW621" s="55"/>
      <c r="MJY621" s="20" t="s">
        <v>3020</v>
      </c>
      <c r="MJZ621" s="11" t="s">
        <v>5991</v>
      </c>
      <c r="MKA621" s="59" t="s">
        <v>6008</v>
      </c>
      <c r="MKB621" s="59" t="s">
        <v>5993</v>
      </c>
      <c r="MKC621" s="59" t="s">
        <v>2984</v>
      </c>
      <c r="MKD621" s="59" t="s">
        <v>5994</v>
      </c>
      <c r="MKE621" s="59" t="s">
        <v>5995</v>
      </c>
      <c r="MKF621" s="59" t="s">
        <v>2528</v>
      </c>
      <c r="MKG621" s="59"/>
      <c r="MKH621" s="59" t="s">
        <v>2987</v>
      </c>
      <c r="MKI621" s="59" t="s">
        <v>2843</v>
      </c>
      <c r="MKJ621" s="59" t="s">
        <v>5944</v>
      </c>
      <c r="MKK621" s="11" t="s">
        <v>1420</v>
      </c>
      <c r="MKL621" s="11" t="e">
        <f>_xlfn.XLOOKUP(MKK621,'User Stories'!MKF:MKF,'User Stories'!MKG:MKG)</f>
        <v>#N/A</v>
      </c>
      <c r="MKM621" s="55"/>
      <c r="MKO621" s="20" t="s">
        <v>3020</v>
      </c>
      <c r="MKP621" s="11" t="s">
        <v>5991</v>
      </c>
      <c r="MKQ621" s="59" t="s">
        <v>6008</v>
      </c>
      <c r="MKR621" s="59" t="s">
        <v>5993</v>
      </c>
      <c r="MKS621" s="59" t="s">
        <v>2984</v>
      </c>
      <c r="MKT621" s="59" t="s">
        <v>5994</v>
      </c>
      <c r="MKU621" s="59" t="s">
        <v>5995</v>
      </c>
      <c r="MKV621" s="59" t="s">
        <v>2528</v>
      </c>
      <c r="MKW621" s="59"/>
      <c r="MKX621" s="59" t="s">
        <v>2987</v>
      </c>
      <c r="MKY621" s="59" t="s">
        <v>2843</v>
      </c>
      <c r="MKZ621" s="59" t="s">
        <v>5944</v>
      </c>
      <c r="MLA621" s="11" t="s">
        <v>1420</v>
      </c>
      <c r="MLB621" s="11" t="e">
        <f>_xlfn.XLOOKUP(MLA621,'User Stories'!MKV:MKV,'User Stories'!MKW:MKW)</f>
        <v>#N/A</v>
      </c>
      <c r="MLC621" s="55"/>
      <c r="MLE621" s="20" t="s">
        <v>3020</v>
      </c>
      <c r="MLF621" s="11" t="s">
        <v>5991</v>
      </c>
      <c r="MLG621" s="59" t="s">
        <v>6008</v>
      </c>
      <c r="MLH621" s="59" t="s">
        <v>5993</v>
      </c>
      <c r="MLI621" s="59" t="s">
        <v>2984</v>
      </c>
      <c r="MLJ621" s="59" t="s">
        <v>5994</v>
      </c>
      <c r="MLK621" s="59" t="s">
        <v>5995</v>
      </c>
      <c r="MLL621" s="59" t="s">
        <v>2528</v>
      </c>
      <c r="MLM621" s="59"/>
      <c r="MLN621" s="59" t="s">
        <v>2987</v>
      </c>
      <c r="MLO621" s="59" t="s">
        <v>2843</v>
      </c>
      <c r="MLP621" s="59" t="s">
        <v>5944</v>
      </c>
      <c r="MLQ621" s="11" t="s">
        <v>1420</v>
      </c>
      <c r="MLR621" s="11" t="e">
        <f>_xlfn.XLOOKUP(MLQ621,'User Stories'!MLL:MLL,'User Stories'!MLM:MLM)</f>
        <v>#N/A</v>
      </c>
      <c r="MLS621" s="55"/>
      <c r="MLU621" s="20" t="s">
        <v>3020</v>
      </c>
      <c r="MLV621" s="11" t="s">
        <v>5991</v>
      </c>
      <c r="MLW621" s="59" t="s">
        <v>6008</v>
      </c>
      <c r="MLX621" s="59" t="s">
        <v>5993</v>
      </c>
      <c r="MLY621" s="59" t="s">
        <v>2984</v>
      </c>
      <c r="MLZ621" s="59" t="s">
        <v>5994</v>
      </c>
      <c r="MMA621" s="59" t="s">
        <v>5995</v>
      </c>
      <c r="MMB621" s="59" t="s">
        <v>2528</v>
      </c>
      <c r="MMC621" s="59"/>
      <c r="MMD621" s="59" t="s">
        <v>2987</v>
      </c>
      <c r="MME621" s="59" t="s">
        <v>2843</v>
      </c>
      <c r="MMF621" s="59" t="s">
        <v>5944</v>
      </c>
      <c r="MMG621" s="11" t="s">
        <v>1420</v>
      </c>
      <c r="MMH621" s="11" t="e">
        <f>_xlfn.XLOOKUP(MMG621,'User Stories'!MMB:MMB,'User Stories'!MMC:MMC)</f>
        <v>#N/A</v>
      </c>
      <c r="MMI621" s="55"/>
      <c r="MMK621" s="20" t="s">
        <v>3020</v>
      </c>
      <c r="MML621" s="11" t="s">
        <v>5991</v>
      </c>
      <c r="MMM621" s="59" t="s">
        <v>6008</v>
      </c>
      <c r="MMN621" s="59" t="s">
        <v>5993</v>
      </c>
      <c r="MMO621" s="59" t="s">
        <v>2984</v>
      </c>
      <c r="MMP621" s="59" t="s">
        <v>5994</v>
      </c>
      <c r="MMQ621" s="59" t="s">
        <v>5995</v>
      </c>
      <c r="MMR621" s="59" t="s">
        <v>2528</v>
      </c>
      <c r="MMS621" s="59"/>
      <c r="MMT621" s="59" t="s">
        <v>2987</v>
      </c>
      <c r="MMU621" s="59" t="s">
        <v>2843</v>
      </c>
      <c r="MMV621" s="59" t="s">
        <v>5944</v>
      </c>
      <c r="MMW621" s="11" t="s">
        <v>1420</v>
      </c>
      <c r="MMX621" s="11" t="e">
        <f>_xlfn.XLOOKUP(MMW621,'User Stories'!MMR:MMR,'User Stories'!MMS:MMS)</f>
        <v>#N/A</v>
      </c>
      <c r="MMY621" s="55"/>
      <c r="MNA621" s="20" t="s">
        <v>3020</v>
      </c>
      <c r="MNB621" s="11" t="s">
        <v>5991</v>
      </c>
      <c r="MNC621" s="59" t="s">
        <v>6008</v>
      </c>
      <c r="MND621" s="59" t="s">
        <v>5993</v>
      </c>
      <c r="MNE621" s="59" t="s">
        <v>2984</v>
      </c>
      <c r="MNF621" s="59" t="s">
        <v>5994</v>
      </c>
      <c r="MNG621" s="59" t="s">
        <v>5995</v>
      </c>
      <c r="MNH621" s="59" t="s">
        <v>2528</v>
      </c>
      <c r="MNI621" s="59"/>
      <c r="MNJ621" s="59" t="s">
        <v>2987</v>
      </c>
      <c r="MNK621" s="59" t="s">
        <v>2843</v>
      </c>
      <c r="MNL621" s="59" t="s">
        <v>5944</v>
      </c>
      <c r="MNM621" s="11" t="s">
        <v>1420</v>
      </c>
      <c r="MNN621" s="11" t="e">
        <f>_xlfn.XLOOKUP(MNM621,'User Stories'!MNH:MNH,'User Stories'!MNI:MNI)</f>
        <v>#N/A</v>
      </c>
      <c r="MNO621" s="55"/>
      <c r="MNQ621" s="20" t="s">
        <v>3020</v>
      </c>
      <c r="MNR621" s="11" t="s">
        <v>5991</v>
      </c>
      <c r="MNS621" s="59" t="s">
        <v>6008</v>
      </c>
      <c r="MNT621" s="59" t="s">
        <v>5993</v>
      </c>
      <c r="MNU621" s="59" t="s">
        <v>2984</v>
      </c>
      <c r="MNV621" s="59" t="s">
        <v>5994</v>
      </c>
      <c r="MNW621" s="59" t="s">
        <v>5995</v>
      </c>
      <c r="MNX621" s="59" t="s">
        <v>2528</v>
      </c>
      <c r="MNY621" s="59"/>
      <c r="MNZ621" s="59" t="s">
        <v>2987</v>
      </c>
      <c r="MOA621" s="59" t="s">
        <v>2843</v>
      </c>
      <c r="MOB621" s="59" t="s">
        <v>5944</v>
      </c>
      <c r="MOC621" s="11" t="s">
        <v>1420</v>
      </c>
      <c r="MOD621" s="11" t="e">
        <f>_xlfn.XLOOKUP(MOC621,'User Stories'!MNX:MNX,'User Stories'!MNY:MNY)</f>
        <v>#N/A</v>
      </c>
      <c r="MOE621" s="55"/>
      <c r="MOG621" s="20" t="s">
        <v>3020</v>
      </c>
      <c r="MOH621" s="11" t="s">
        <v>5991</v>
      </c>
      <c r="MOI621" s="59" t="s">
        <v>6008</v>
      </c>
      <c r="MOJ621" s="59" t="s">
        <v>5993</v>
      </c>
      <c r="MOK621" s="59" t="s">
        <v>2984</v>
      </c>
      <c r="MOL621" s="59" t="s">
        <v>5994</v>
      </c>
      <c r="MOM621" s="59" t="s">
        <v>5995</v>
      </c>
      <c r="MON621" s="59" t="s">
        <v>2528</v>
      </c>
      <c r="MOO621" s="59"/>
      <c r="MOP621" s="59" t="s">
        <v>2987</v>
      </c>
      <c r="MOQ621" s="59" t="s">
        <v>2843</v>
      </c>
      <c r="MOR621" s="59" t="s">
        <v>5944</v>
      </c>
      <c r="MOS621" s="11" t="s">
        <v>1420</v>
      </c>
      <c r="MOT621" s="11" t="e">
        <f>_xlfn.XLOOKUP(MOS621,'User Stories'!MON:MON,'User Stories'!MOO:MOO)</f>
        <v>#N/A</v>
      </c>
      <c r="MOU621" s="55"/>
      <c r="MOW621" s="20" t="s">
        <v>3020</v>
      </c>
      <c r="MOX621" s="11" t="s">
        <v>5991</v>
      </c>
      <c r="MOY621" s="59" t="s">
        <v>6008</v>
      </c>
      <c r="MOZ621" s="59" t="s">
        <v>5993</v>
      </c>
      <c r="MPA621" s="59" t="s">
        <v>2984</v>
      </c>
      <c r="MPB621" s="59" t="s">
        <v>5994</v>
      </c>
      <c r="MPC621" s="59" t="s">
        <v>5995</v>
      </c>
      <c r="MPD621" s="59" t="s">
        <v>2528</v>
      </c>
      <c r="MPE621" s="59"/>
      <c r="MPF621" s="59" t="s">
        <v>2987</v>
      </c>
      <c r="MPG621" s="59" t="s">
        <v>2843</v>
      </c>
      <c r="MPH621" s="59" t="s">
        <v>5944</v>
      </c>
      <c r="MPI621" s="11" t="s">
        <v>1420</v>
      </c>
      <c r="MPJ621" s="11" t="e">
        <f>_xlfn.XLOOKUP(MPI621,'User Stories'!MPD:MPD,'User Stories'!MPE:MPE)</f>
        <v>#N/A</v>
      </c>
      <c r="MPK621" s="55"/>
      <c r="MPM621" s="20" t="s">
        <v>3020</v>
      </c>
      <c r="MPN621" s="11" t="s">
        <v>5991</v>
      </c>
      <c r="MPO621" s="59" t="s">
        <v>6008</v>
      </c>
      <c r="MPP621" s="59" t="s">
        <v>5993</v>
      </c>
      <c r="MPQ621" s="59" t="s">
        <v>2984</v>
      </c>
      <c r="MPR621" s="59" t="s">
        <v>5994</v>
      </c>
      <c r="MPS621" s="59" t="s">
        <v>5995</v>
      </c>
      <c r="MPT621" s="59" t="s">
        <v>2528</v>
      </c>
      <c r="MPU621" s="59"/>
      <c r="MPV621" s="59" t="s">
        <v>2987</v>
      </c>
      <c r="MPW621" s="59" t="s">
        <v>2843</v>
      </c>
      <c r="MPX621" s="59" t="s">
        <v>5944</v>
      </c>
      <c r="MPY621" s="11" t="s">
        <v>1420</v>
      </c>
      <c r="MPZ621" s="11" t="e">
        <f>_xlfn.XLOOKUP(MPY621,'User Stories'!MPT:MPT,'User Stories'!MPU:MPU)</f>
        <v>#N/A</v>
      </c>
      <c r="MQA621" s="55"/>
      <c r="MQC621" s="20" t="s">
        <v>3020</v>
      </c>
      <c r="MQD621" s="11" t="s">
        <v>5991</v>
      </c>
      <c r="MQE621" s="59" t="s">
        <v>6008</v>
      </c>
      <c r="MQF621" s="59" t="s">
        <v>5993</v>
      </c>
      <c r="MQG621" s="59" t="s">
        <v>2984</v>
      </c>
      <c r="MQH621" s="59" t="s">
        <v>5994</v>
      </c>
      <c r="MQI621" s="59" t="s">
        <v>5995</v>
      </c>
      <c r="MQJ621" s="59" t="s">
        <v>2528</v>
      </c>
      <c r="MQK621" s="59"/>
      <c r="MQL621" s="59" t="s">
        <v>2987</v>
      </c>
      <c r="MQM621" s="59" t="s">
        <v>2843</v>
      </c>
      <c r="MQN621" s="59" t="s">
        <v>5944</v>
      </c>
      <c r="MQO621" s="11" t="s">
        <v>1420</v>
      </c>
      <c r="MQP621" s="11" t="e">
        <f>_xlfn.XLOOKUP(MQO621,'User Stories'!MQJ:MQJ,'User Stories'!MQK:MQK)</f>
        <v>#N/A</v>
      </c>
      <c r="MQQ621" s="55"/>
      <c r="MQS621" s="20" t="s">
        <v>3020</v>
      </c>
      <c r="MQT621" s="11" t="s">
        <v>5991</v>
      </c>
      <c r="MQU621" s="59" t="s">
        <v>6008</v>
      </c>
      <c r="MQV621" s="59" t="s">
        <v>5993</v>
      </c>
      <c r="MQW621" s="59" t="s">
        <v>2984</v>
      </c>
      <c r="MQX621" s="59" t="s">
        <v>5994</v>
      </c>
      <c r="MQY621" s="59" t="s">
        <v>5995</v>
      </c>
      <c r="MQZ621" s="59" t="s">
        <v>2528</v>
      </c>
      <c r="MRA621" s="59"/>
      <c r="MRB621" s="59" t="s">
        <v>2987</v>
      </c>
      <c r="MRC621" s="59" t="s">
        <v>2843</v>
      </c>
      <c r="MRD621" s="59" t="s">
        <v>5944</v>
      </c>
      <c r="MRE621" s="11" t="s">
        <v>1420</v>
      </c>
      <c r="MRF621" s="11" t="e">
        <f>_xlfn.XLOOKUP(MRE621,'User Stories'!MQZ:MQZ,'User Stories'!MRA:MRA)</f>
        <v>#N/A</v>
      </c>
      <c r="MRG621" s="55"/>
      <c r="MRI621" s="20" t="s">
        <v>3020</v>
      </c>
      <c r="MRJ621" s="11" t="s">
        <v>5991</v>
      </c>
      <c r="MRK621" s="59" t="s">
        <v>6008</v>
      </c>
      <c r="MRL621" s="59" t="s">
        <v>5993</v>
      </c>
      <c r="MRM621" s="59" t="s">
        <v>2984</v>
      </c>
      <c r="MRN621" s="59" t="s">
        <v>5994</v>
      </c>
      <c r="MRO621" s="59" t="s">
        <v>5995</v>
      </c>
      <c r="MRP621" s="59" t="s">
        <v>2528</v>
      </c>
      <c r="MRQ621" s="59"/>
      <c r="MRR621" s="59" t="s">
        <v>2987</v>
      </c>
      <c r="MRS621" s="59" t="s">
        <v>2843</v>
      </c>
      <c r="MRT621" s="59" t="s">
        <v>5944</v>
      </c>
      <c r="MRU621" s="11" t="s">
        <v>1420</v>
      </c>
      <c r="MRV621" s="11" t="e">
        <f>_xlfn.XLOOKUP(MRU621,'User Stories'!MRP:MRP,'User Stories'!MRQ:MRQ)</f>
        <v>#N/A</v>
      </c>
      <c r="MRW621" s="55"/>
      <c r="MRY621" s="20" t="s">
        <v>3020</v>
      </c>
      <c r="MRZ621" s="11" t="s">
        <v>5991</v>
      </c>
      <c r="MSA621" s="59" t="s">
        <v>6008</v>
      </c>
      <c r="MSB621" s="59" t="s">
        <v>5993</v>
      </c>
      <c r="MSC621" s="59" t="s">
        <v>2984</v>
      </c>
      <c r="MSD621" s="59" t="s">
        <v>5994</v>
      </c>
      <c r="MSE621" s="59" t="s">
        <v>5995</v>
      </c>
      <c r="MSF621" s="59" t="s">
        <v>2528</v>
      </c>
      <c r="MSG621" s="59"/>
      <c r="MSH621" s="59" t="s">
        <v>2987</v>
      </c>
      <c r="MSI621" s="59" t="s">
        <v>2843</v>
      </c>
      <c r="MSJ621" s="59" t="s">
        <v>5944</v>
      </c>
      <c r="MSK621" s="11" t="s">
        <v>1420</v>
      </c>
      <c r="MSL621" s="11" t="e">
        <f>_xlfn.XLOOKUP(MSK621,'User Stories'!MSF:MSF,'User Stories'!MSG:MSG)</f>
        <v>#N/A</v>
      </c>
      <c r="MSM621" s="55"/>
      <c r="MSO621" s="20" t="s">
        <v>3020</v>
      </c>
      <c r="MSP621" s="11" t="s">
        <v>5991</v>
      </c>
      <c r="MSQ621" s="59" t="s">
        <v>6008</v>
      </c>
      <c r="MSR621" s="59" t="s">
        <v>5993</v>
      </c>
      <c r="MSS621" s="59" t="s">
        <v>2984</v>
      </c>
      <c r="MST621" s="59" t="s">
        <v>5994</v>
      </c>
      <c r="MSU621" s="59" t="s">
        <v>5995</v>
      </c>
      <c r="MSV621" s="59" t="s">
        <v>2528</v>
      </c>
      <c r="MSW621" s="59"/>
      <c r="MSX621" s="59" t="s">
        <v>2987</v>
      </c>
      <c r="MSY621" s="59" t="s">
        <v>2843</v>
      </c>
      <c r="MSZ621" s="59" t="s">
        <v>5944</v>
      </c>
      <c r="MTA621" s="11" t="s">
        <v>1420</v>
      </c>
      <c r="MTB621" s="11" t="e">
        <f>_xlfn.XLOOKUP(MTA621,'User Stories'!MSV:MSV,'User Stories'!MSW:MSW)</f>
        <v>#N/A</v>
      </c>
      <c r="MTC621" s="55"/>
      <c r="MTE621" s="20" t="s">
        <v>3020</v>
      </c>
      <c r="MTF621" s="11" t="s">
        <v>5991</v>
      </c>
      <c r="MTG621" s="59" t="s">
        <v>6008</v>
      </c>
      <c r="MTH621" s="59" t="s">
        <v>5993</v>
      </c>
      <c r="MTI621" s="59" t="s">
        <v>2984</v>
      </c>
      <c r="MTJ621" s="59" t="s">
        <v>5994</v>
      </c>
      <c r="MTK621" s="59" t="s">
        <v>5995</v>
      </c>
      <c r="MTL621" s="59" t="s">
        <v>2528</v>
      </c>
      <c r="MTM621" s="59"/>
      <c r="MTN621" s="59" t="s">
        <v>2987</v>
      </c>
      <c r="MTO621" s="59" t="s">
        <v>2843</v>
      </c>
      <c r="MTP621" s="59" t="s">
        <v>5944</v>
      </c>
      <c r="MTQ621" s="11" t="s">
        <v>1420</v>
      </c>
      <c r="MTR621" s="11" t="e">
        <f>_xlfn.XLOOKUP(MTQ621,'User Stories'!MTL:MTL,'User Stories'!MTM:MTM)</f>
        <v>#N/A</v>
      </c>
      <c r="MTS621" s="55"/>
      <c r="MTU621" s="20" t="s">
        <v>3020</v>
      </c>
      <c r="MTV621" s="11" t="s">
        <v>5991</v>
      </c>
      <c r="MTW621" s="59" t="s">
        <v>6008</v>
      </c>
      <c r="MTX621" s="59" t="s">
        <v>5993</v>
      </c>
      <c r="MTY621" s="59" t="s">
        <v>2984</v>
      </c>
      <c r="MTZ621" s="59" t="s">
        <v>5994</v>
      </c>
      <c r="MUA621" s="59" t="s">
        <v>5995</v>
      </c>
      <c r="MUB621" s="59" t="s">
        <v>2528</v>
      </c>
      <c r="MUC621" s="59"/>
      <c r="MUD621" s="59" t="s">
        <v>2987</v>
      </c>
      <c r="MUE621" s="59" t="s">
        <v>2843</v>
      </c>
      <c r="MUF621" s="59" t="s">
        <v>5944</v>
      </c>
      <c r="MUG621" s="11" t="s">
        <v>1420</v>
      </c>
      <c r="MUH621" s="11" t="e">
        <f>_xlfn.XLOOKUP(MUG621,'User Stories'!MUB:MUB,'User Stories'!MUC:MUC)</f>
        <v>#N/A</v>
      </c>
      <c r="MUI621" s="55"/>
      <c r="MUK621" s="20" t="s">
        <v>3020</v>
      </c>
      <c r="MUL621" s="11" t="s">
        <v>5991</v>
      </c>
      <c r="MUM621" s="59" t="s">
        <v>6008</v>
      </c>
      <c r="MUN621" s="59" t="s">
        <v>5993</v>
      </c>
      <c r="MUO621" s="59" t="s">
        <v>2984</v>
      </c>
      <c r="MUP621" s="59" t="s">
        <v>5994</v>
      </c>
      <c r="MUQ621" s="59" t="s">
        <v>5995</v>
      </c>
      <c r="MUR621" s="59" t="s">
        <v>2528</v>
      </c>
      <c r="MUS621" s="59"/>
      <c r="MUT621" s="59" t="s">
        <v>2987</v>
      </c>
      <c r="MUU621" s="59" t="s">
        <v>2843</v>
      </c>
      <c r="MUV621" s="59" t="s">
        <v>5944</v>
      </c>
      <c r="MUW621" s="11" t="s">
        <v>1420</v>
      </c>
      <c r="MUX621" s="11" t="e">
        <f>_xlfn.XLOOKUP(MUW621,'User Stories'!MUR:MUR,'User Stories'!MUS:MUS)</f>
        <v>#N/A</v>
      </c>
      <c r="MUY621" s="55"/>
      <c r="MVA621" s="20" t="s">
        <v>3020</v>
      </c>
      <c r="MVB621" s="11" t="s">
        <v>5991</v>
      </c>
      <c r="MVC621" s="59" t="s">
        <v>6008</v>
      </c>
      <c r="MVD621" s="59" t="s">
        <v>5993</v>
      </c>
      <c r="MVE621" s="59" t="s">
        <v>2984</v>
      </c>
      <c r="MVF621" s="59" t="s">
        <v>5994</v>
      </c>
      <c r="MVG621" s="59" t="s">
        <v>5995</v>
      </c>
      <c r="MVH621" s="59" t="s">
        <v>2528</v>
      </c>
      <c r="MVI621" s="59"/>
      <c r="MVJ621" s="59" t="s">
        <v>2987</v>
      </c>
      <c r="MVK621" s="59" t="s">
        <v>2843</v>
      </c>
      <c r="MVL621" s="59" t="s">
        <v>5944</v>
      </c>
      <c r="MVM621" s="11" t="s">
        <v>1420</v>
      </c>
      <c r="MVN621" s="11" t="e">
        <f>_xlfn.XLOOKUP(MVM621,'User Stories'!MVH:MVH,'User Stories'!MVI:MVI)</f>
        <v>#N/A</v>
      </c>
      <c r="MVO621" s="55"/>
      <c r="MVQ621" s="20" t="s">
        <v>3020</v>
      </c>
      <c r="MVR621" s="11" t="s">
        <v>5991</v>
      </c>
      <c r="MVS621" s="59" t="s">
        <v>6008</v>
      </c>
      <c r="MVT621" s="59" t="s">
        <v>5993</v>
      </c>
      <c r="MVU621" s="59" t="s">
        <v>2984</v>
      </c>
      <c r="MVV621" s="59" t="s">
        <v>5994</v>
      </c>
      <c r="MVW621" s="59" t="s">
        <v>5995</v>
      </c>
      <c r="MVX621" s="59" t="s">
        <v>2528</v>
      </c>
      <c r="MVY621" s="59"/>
      <c r="MVZ621" s="59" t="s">
        <v>2987</v>
      </c>
      <c r="MWA621" s="59" t="s">
        <v>2843</v>
      </c>
      <c r="MWB621" s="59" t="s">
        <v>5944</v>
      </c>
      <c r="MWC621" s="11" t="s">
        <v>1420</v>
      </c>
      <c r="MWD621" s="11" t="e">
        <f>_xlfn.XLOOKUP(MWC621,'User Stories'!MVX:MVX,'User Stories'!MVY:MVY)</f>
        <v>#N/A</v>
      </c>
      <c r="MWE621" s="55"/>
      <c r="MWG621" s="20" t="s">
        <v>3020</v>
      </c>
      <c r="MWH621" s="11" t="s">
        <v>5991</v>
      </c>
      <c r="MWI621" s="59" t="s">
        <v>6008</v>
      </c>
      <c r="MWJ621" s="59" t="s">
        <v>5993</v>
      </c>
      <c r="MWK621" s="59" t="s">
        <v>2984</v>
      </c>
      <c r="MWL621" s="59" t="s">
        <v>5994</v>
      </c>
      <c r="MWM621" s="59" t="s">
        <v>5995</v>
      </c>
      <c r="MWN621" s="59" t="s">
        <v>2528</v>
      </c>
      <c r="MWO621" s="59"/>
      <c r="MWP621" s="59" t="s">
        <v>2987</v>
      </c>
      <c r="MWQ621" s="59" t="s">
        <v>2843</v>
      </c>
      <c r="MWR621" s="59" t="s">
        <v>5944</v>
      </c>
      <c r="MWS621" s="11" t="s">
        <v>1420</v>
      </c>
      <c r="MWT621" s="11" t="e">
        <f>_xlfn.XLOOKUP(MWS621,'User Stories'!MWN:MWN,'User Stories'!MWO:MWO)</f>
        <v>#N/A</v>
      </c>
      <c r="MWU621" s="55"/>
      <c r="MWW621" s="20" t="s">
        <v>3020</v>
      </c>
      <c r="MWX621" s="11" t="s">
        <v>5991</v>
      </c>
      <c r="MWY621" s="59" t="s">
        <v>6008</v>
      </c>
      <c r="MWZ621" s="59" t="s">
        <v>5993</v>
      </c>
      <c r="MXA621" s="59" t="s">
        <v>2984</v>
      </c>
      <c r="MXB621" s="59" t="s">
        <v>5994</v>
      </c>
      <c r="MXC621" s="59" t="s">
        <v>5995</v>
      </c>
      <c r="MXD621" s="59" t="s">
        <v>2528</v>
      </c>
      <c r="MXE621" s="59"/>
      <c r="MXF621" s="59" t="s">
        <v>2987</v>
      </c>
      <c r="MXG621" s="59" t="s">
        <v>2843</v>
      </c>
      <c r="MXH621" s="59" t="s">
        <v>5944</v>
      </c>
      <c r="MXI621" s="11" t="s">
        <v>1420</v>
      </c>
      <c r="MXJ621" s="11" t="e">
        <f>_xlfn.XLOOKUP(MXI621,'User Stories'!MXD:MXD,'User Stories'!MXE:MXE)</f>
        <v>#N/A</v>
      </c>
      <c r="MXK621" s="55"/>
      <c r="MXM621" s="20" t="s">
        <v>3020</v>
      </c>
      <c r="MXN621" s="11" t="s">
        <v>5991</v>
      </c>
      <c r="MXO621" s="59" t="s">
        <v>6008</v>
      </c>
      <c r="MXP621" s="59" t="s">
        <v>5993</v>
      </c>
      <c r="MXQ621" s="59" t="s">
        <v>2984</v>
      </c>
      <c r="MXR621" s="59" t="s">
        <v>5994</v>
      </c>
      <c r="MXS621" s="59" t="s">
        <v>5995</v>
      </c>
      <c r="MXT621" s="59" t="s">
        <v>2528</v>
      </c>
      <c r="MXU621" s="59"/>
      <c r="MXV621" s="59" t="s">
        <v>2987</v>
      </c>
      <c r="MXW621" s="59" t="s">
        <v>2843</v>
      </c>
      <c r="MXX621" s="59" t="s">
        <v>5944</v>
      </c>
      <c r="MXY621" s="11" t="s">
        <v>1420</v>
      </c>
      <c r="MXZ621" s="11" t="e">
        <f>_xlfn.XLOOKUP(MXY621,'User Stories'!MXT:MXT,'User Stories'!MXU:MXU)</f>
        <v>#N/A</v>
      </c>
      <c r="MYA621" s="55"/>
      <c r="MYC621" s="20" t="s">
        <v>3020</v>
      </c>
      <c r="MYD621" s="11" t="s">
        <v>5991</v>
      </c>
      <c r="MYE621" s="59" t="s">
        <v>6008</v>
      </c>
      <c r="MYF621" s="59" t="s">
        <v>5993</v>
      </c>
      <c r="MYG621" s="59" t="s">
        <v>2984</v>
      </c>
      <c r="MYH621" s="59" t="s">
        <v>5994</v>
      </c>
      <c r="MYI621" s="59" t="s">
        <v>5995</v>
      </c>
      <c r="MYJ621" s="59" t="s">
        <v>2528</v>
      </c>
      <c r="MYK621" s="59"/>
      <c r="MYL621" s="59" t="s">
        <v>2987</v>
      </c>
      <c r="MYM621" s="59" t="s">
        <v>2843</v>
      </c>
      <c r="MYN621" s="59" t="s">
        <v>5944</v>
      </c>
      <c r="MYO621" s="11" t="s">
        <v>1420</v>
      </c>
      <c r="MYP621" s="11" t="e">
        <f>_xlfn.XLOOKUP(MYO621,'User Stories'!MYJ:MYJ,'User Stories'!MYK:MYK)</f>
        <v>#N/A</v>
      </c>
      <c r="MYQ621" s="55"/>
      <c r="MYS621" s="20" t="s">
        <v>3020</v>
      </c>
      <c r="MYT621" s="11" t="s">
        <v>5991</v>
      </c>
      <c r="MYU621" s="59" t="s">
        <v>6008</v>
      </c>
      <c r="MYV621" s="59" t="s">
        <v>5993</v>
      </c>
      <c r="MYW621" s="59" t="s">
        <v>2984</v>
      </c>
      <c r="MYX621" s="59" t="s">
        <v>5994</v>
      </c>
      <c r="MYY621" s="59" t="s">
        <v>5995</v>
      </c>
      <c r="MYZ621" s="59" t="s">
        <v>2528</v>
      </c>
      <c r="MZA621" s="59"/>
      <c r="MZB621" s="59" t="s">
        <v>2987</v>
      </c>
      <c r="MZC621" s="59" t="s">
        <v>2843</v>
      </c>
      <c r="MZD621" s="59" t="s">
        <v>5944</v>
      </c>
      <c r="MZE621" s="11" t="s">
        <v>1420</v>
      </c>
      <c r="MZF621" s="11" t="e">
        <f>_xlfn.XLOOKUP(MZE621,'User Stories'!MYZ:MYZ,'User Stories'!MZA:MZA)</f>
        <v>#N/A</v>
      </c>
      <c r="MZG621" s="55"/>
      <c r="MZI621" s="20" t="s">
        <v>3020</v>
      </c>
      <c r="MZJ621" s="11" t="s">
        <v>5991</v>
      </c>
      <c r="MZK621" s="59" t="s">
        <v>6008</v>
      </c>
      <c r="MZL621" s="59" t="s">
        <v>5993</v>
      </c>
      <c r="MZM621" s="59" t="s">
        <v>2984</v>
      </c>
      <c r="MZN621" s="59" t="s">
        <v>5994</v>
      </c>
      <c r="MZO621" s="59" t="s">
        <v>5995</v>
      </c>
      <c r="MZP621" s="59" t="s">
        <v>2528</v>
      </c>
      <c r="MZQ621" s="59"/>
      <c r="MZR621" s="59" t="s">
        <v>2987</v>
      </c>
      <c r="MZS621" s="59" t="s">
        <v>2843</v>
      </c>
      <c r="MZT621" s="59" t="s">
        <v>5944</v>
      </c>
      <c r="MZU621" s="11" t="s">
        <v>1420</v>
      </c>
      <c r="MZV621" s="11" t="e">
        <f>_xlfn.XLOOKUP(MZU621,'User Stories'!MZP:MZP,'User Stories'!MZQ:MZQ)</f>
        <v>#N/A</v>
      </c>
      <c r="MZW621" s="55"/>
      <c r="MZY621" s="20" t="s">
        <v>3020</v>
      </c>
      <c r="MZZ621" s="11" t="s">
        <v>5991</v>
      </c>
      <c r="NAA621" s="59" t="s">
        <v>6008</v>
      </c>
      <c r="NAB621" s="59" t="s">
        <v>5993</v>
      </c>
      <c r="NAC621" s="59" t="s">
        <v>2984</v>
      </c>
      <c r="NAD621" s="59" t="s">
        <v>5994</v>
      </c>
      <c r="NAE621" s="59" t="s">
        <v>5995</v>
      </c>
      <c r="NAF621" s="59" t="s">
        <v>2528</v>
      </c>
      <c r="NAG621" s="59"/>
      <c r="NAH621" s="59" t="s">
        <v>2987</v>
      </c>
      <c r="NAI621" s="59" t="s">
        <v>2843</v>
      </c>
      <c r="NAJ621" s="59" t="s">
        <v>5944</v>
      </c>
      <c r="NAK621" s="11" t="s">
        <v>1420</v>
      </c>
      <c r="NAL621" s="11" t="e">
        <f>_xlfn.XLOOKUP(NAK621,'User Stories'!NAF:NAF,'User Stories'!NAG:NAG)</f>
        <v>#N/A</v>
      </c>
      <c r="NAM621" s="55"/>
      <c r="NAO621" s="20" t="s">
        <v>3020</v>
      </c>
      <c r="NAP621" s="11" t="s">
        <v>5991</v>
      </c>
      <c r="NAQ621" s="59" t="s">
        <v>6008</v>
      </c>
      <c r="NAR621" s="59" t="s">
        <v>5993</v>
      </c>
      <c r="NAS621" s="59" t="s">
        <v>2984</v>
      </c>
      <c r="NAT621" s="59" t="s">
        <v>5994</v>
      </c>
      <c r="NAU621" s="59" t="s">
        <v>5995</v>
      </c>
      <c r="NAV621" s="59" t="s">
        <v>2528</v>
      </c>
      <c r="NAW621" s="59"/>
      <c r="NAX621" s="59" t="s">
        <v>2987</v>
      </c>
      <c r="NAY621" s="59" t="s">
        <v>2843</v>
      </c>
      <c r="NAZ621" s="59" t="s">
        <v>5944</v>
      </c>
      <c r="NBA621" s="11" t="s">
        <v>1420</v>
      </c>
      <c r="NBB621" s="11" t="e">
        <f>_xlfn.XLOOKUP(NBA621,'User Stories'!NAV:NAV,'User Stories'!NAW:NAW)</f>
        <v>#N/A</v>
      </c>
      <c r="NBC621" s="55"/>
      <c r="NBE621" s="20" t="s">
        <v>3020</v>
      </c>
      <c r="NBF621" s="11" t="s">
        <v>5991</v>
      </c>
      <c r="NBG621" s="59" t="s">
        <v>6008</v>
      </c>
      <c r="NBH621" s="59" t="s">
        <v>5993</v>
      </c>
      <c r="NBI621" s="59" t="s">
        <v>2984</v>
      </c>
      <c r="NBJ621" s="59" t="s">
        <v>5994</v>
      </c>
      <c r="NBK621" s="59" t="s">
        <v>5995</v>
      </c>
      <c r="NBL621" s="59" t="s">
        <v>2528</v>
      </c>
      <c r="NBM621" s="59"/>
      <c r="NBN621" s="59" t="s">
        <v>2987</v>
      </c>
      <c r="NBO621" s="59" t="s">
        <v>2843</v>
      </c>
      <c r="NBP621" s="59" t="s">
        <v>5944</v>
      </c>
      <c r="NBQ621" s="11" t="s">
        <v>1420</v>
      </c>
      <c r="NBR621" s="11" t="e">
        <f>_xlfn.XLOOKUP(NBQ621,'User Stories'!NBL:NBL,'User Stories'!NBM:NBM)</f>
        <v>#N/A</v>
      </c>
      <c r="NBS621" s="55"/>
      <c r="NBU621" s="20" t="s">
        <v>3020</v>
      </c>
      <c r="NBV621" s="11" t="s">
        <v>5991</v>
      </c>
      <c r="NBW621" s="59" t="s">
        <v>6008</v>
      </c>
      <c r="NBX621" s="59" t="s">
        <v>5993</v>
      </c>
      <c r="NBY621" s="59" t="s">
        <v>2984</v>
      </c>
      <c r="NBZ621" s="59" t="s">
        <v>5994</v>
      </c>
      <c r="NCA621" s="59" t="s">
        <v>5995</v>
      </c>
      <c r="NCB621" s="59" t="s">
        <v>2528</v>
      </c>
      <c r="NCC621" s="59"/>
      <c r="NCD621" s="59" t="s">
        <v>2987</v>
      </c>
      <c r="NCE621" s="59" t="s">
        <v>2843</v>
      </c>
      <c r="NCF621" s="59" t="s">
        <v>5944</v>
      </c>
      <c r="NCG621" s="11" t="s">
        <v>1420</v>
      </c>
      <c r="NCH621" s="11" t="e">
        <f>_xlfn.XLOOKUP(NCG621,'User Stories'!NCB:NCB,'User Stories'!NCC:NCC)</f>
        <v>#N/A</v>
      </c>
      <c r="NCI621" s="55"/>
      <c r="NCK621" s="20" t="s">
        <v>3020</v>
      </c>
      <c r="NCL621" s="11" t="s">
        <v>5991</v>
      </c>
      <c r="NCM621" s="59" t="s">
        <v>6008</v>
      </c>
      <c r="NCN621" s="59" t="s">
        <v>5993</v>
      </c>
      <c r="NCO621" s="59" t="s">
        <v>2984</v>
      </c>
      <c r="NCP621" s="59" t="s">
        <v>5994</v>
      </c>
      <c r="NCQ621" s="59" t="s">
        <v>5995</v>
      </c>
      <c r="NCR621" s="59" t="s">
        <v>2528</v>
      </c>
      <c r="NCS621" s="59"/>
      <c r="NCT621" s="59" t="s">
        <v>2987</v>
      </c>
      <c r="NCU621" s="59" t="s">
        <v>2843</v>
      </c>
      <c r="NCV621" s="59" t="s">
        <v>5944</v>
      </c>
      <c r="NCW621" s="11" t="s">
        <v>1420</v>
      </c>
      <c r="NCX621" s="11" t="e">
        <f>_xlfn.XLOOKUP(NCW621,'User Stories'!NCR:NCR,'User Stories'!NCS:NCS)</f>
        <v>#N/A</v>
      </c>
      <c r="NCY621" s="55"/>
      <c r="NDA621" s="20" t="s">
        <v>3020</v>
      </c>
      <c r="NDB621" s="11" t="s">
        <v>5991</v>
      </c>
      <c r="NDC621" s="59" t="s">
        <v>6008</v>
      </c>
      <c r="NDD621" s="59" t="s">
        <v>5993</v>
      </c>
      <c r="NDE621" s="59" t="s">
        <v>2984</v>
      </c>
      <c r="NDF621" s="59" t="s">
        <v>5994</v>
      </c>
      <c r="NDG621" s="59" t="s">
        <v>5995</v>
      </c>
      <c r="NDH621" s="59" t="s">
        <v>2528</v>
      </c>
      <c r="NDI621" s="59"/>
      <c r="NDJ621" s="59" t="s">
        <v>2987</v>
      </c>
      <c r="NDK621" s="59" t="s">
        <v>2843</v>
      </c>
      <c r="NDL621" s="59" t="s">
        <v>5944</v>
      </c>
      <c r="NDM621" s="11" t="s">
        <v>1420</v>
      </c>
      <c r="NDN621" s="11" t="e">
        <f>_xlfn.XLOOKUP(NDM621,'User Stories'!NDH:NDH,'User Stories'!NDI:NDI)</f>
        <v>#N/A</v>
      </c>
      <c r="NDO621" s="55"/>
      <c r="NDQ621" s="20" t="s">
        <v>3020</v>
      </c>
      <c r="NDR621" s="11" t="s">
        <v>5991</v>
      </c>
      <c r="NDS621" s="59" t="s">
        <v>6008</v>
      </c>
      <c r="NDT621" s="59" t="s">
        <v>5993</v>
      </c>
      <c r="NDU621" s="59" t="s">
        <v>2984</v>
      </c>
      <c r="NDV621" s="59" t="s">
        <v>5994</v>
      </c>
      <c r="NDW621" s="59" t="s">
        <v>5995</v>
      </c>
      <c r="NDX621" s="59" t="s">
        <v>2528</v>
      </c>
      <c r="NDY621" s="59"/>
      <c r="NDZ621" s="59" t="s">
        <v>2987</v>
      </c>
      <c r="NEA621" s="59" t="s">
        <v>2843</v>
      </c>
      <c r="NEB621" s="59" t="s">
        <v>5944</v>
      </c>
      <c r="NEC621" s="11" t="s">
        <v>1420</v>
      </c>
      <c r="NED621" s="11" t="e">
        <f>_xlfn.XLOOKUP(NEC621,'User Stories'!NDX:NDX,'User Stories'!NDY:NDY)</f>
        <v>#N/A</v>
      </c>
      <c r="NEE621" s="55"/>
      <c r="NEG621" s="20" t="s">
        <v>3020</v>
      </c>
      <c r="NEH621" s="11" t="s">
        <v>5991</v>
      </c>
      <c r="NEI621" s="59" t="s">
        <v>6008</v>
      </c>
      <c r="NEJ621" s="59" t="s">
        <v>5993</v>
      </c>
      <c r="NEK621" s="59" t="s">
        <v>2984</v>
      </c>
      <c r="NEL621" s="59" t="s">
        <v>5994</v>
      </c>
      <c r="NEM621" s="59" t="s">
        <v>5995</v>
      </c>
      <c r="NEN621" s="59" t="s">
        <v>2528</v>
      </c>
      <c r="NEO621" s="59"/>
      <c r="NEP621" s="59" t="s">
        <v>2987</v>
      </c>
      <c r="NEQ621" s="59" t="s">
        <v>2843</v>
      </c>
      <c r="NER621" s="59" t="s">
        <v>5944</v>
      </c>
      <c r="NES621" s="11" t="s">
        <v>1420</v>
      </c>
      <c r="NET621" s="11" t="e">
        <f>_xlfn.XLOOKUP(NES621,'User Stories'!NEN:NEN,'User Stories'!NEO:NEO)</f>
        <v>#N/A</v>
      </c>
      <c r="NEU621" s="55"/>
      <c r="NEW621" s="20" t="s">
        <v>3020</v>
      </c>
      <c r="NEX621" s="11" t="s">
        <v>5991</v>
      </c>
      <c r="NEY621" s="59" t="s">
        <v>6008</v>
      </c>
      <c r="NEZ621" s="59" t="s">
        <v>5993</v>
      </c>
      <c r="NFA621" s="59" t="s">
        <v>2984</v>
      </c>
      <c r="NFB621" s="59" t="s">
        <v>5994</v>
      </c>
      <c r="NFC621" s="59" t="s">
        <v>5995</v>
      </c>
      <c r="NFD621" s="59" t="s">
        <v>2528</v>
      </c>
      <c r="NFE621" s="59"/>
      <c r="NFF621" s="59" t="s">
        <v>2987</v>
      </c>
      <c r="NFG621" s="59" t="s">
        <v>2843</v>
      </c>
      <c r="NFH621" s="59" t="s">
        <v>5944</v>
      </c>
      <c r="NFI621" s="11" t="s">
        <v>1420</v>
      </c>
      <c r="NFJ621" s="11" t="e">
        <f>_xlfn.XLOOKUP(NFI621,'User Stories'!NFD:NFD,'User Stories'!NFE:NFE)</f>
        <v>#N/A</v>
      </c>
      <c r="NFK621" s="55"/>
      <c r="NFM621" s="20" t="s">
        <v>3020</v>
      </c>
      <c r="NFN621" s="11" t="s">
        <v>5991</v>
      </c>
      <c r="NFO621" s="59" t="s">
        <v>6008</v>
      </c>
      <c r="NFP621" s="59" t="s">
        <v>5993</v>
      </c>
      <c r="NFQ621" s="59" t="s">
        <v>2984</v>
      </c>
      <c r="NFR621" s="59" t="s">
        <v>5994</v>
      </c>
      <c r="NFS621" s="59" t="s">
        <v>5995</v>
      </c>
      <c r="NFT621" s="59" t="s">
        <v>2528</v>
      </c>
      <c r="NFU621" s="59"/>
      <c r="NFV621" s="59" t="s">
        <v>2987</v>
      </c>
      <c r="NFW621" s="59" t="s">
        <v>2843</v>
      </c>
      <c r="NFX621" s="59" t="s">
        <v>5944</v>
      </c>
      <c r="NFY621" s="11" t="s">
        <v>1420</v>
      </c>
      <c r="NFZ621" s="11" t="e">
        <f>_xlfn.XLOOKUP(NFY621,'User Stories'!NFT:NFT,'User Stories'!NFU:NFU)</f>
        <v>#N/A</v>
      </c>
      <c r="NGA621" s="55"/>
      <c r="NGC621" s="20" t="s">
        <v>3020</v>
      </c>
      <c r="NGD621" s="11" t="s">
        <v>5991</v>
      </c>
      <c r="NGE621" s="59" t="s">
        <v>6008</v>
      </c>
      <c r="NGF621" s="59" t="s">
        <v>5993</v>
      </c>
      <c r="NGG621" s="59" t="s">
        <v>2984</v>
      </c>
      <c r="NGH621" s="59" t="s">
        <v>5994</v>
      </c>
      <c r="NGI621" s="59" t="s">
        <v>5995</v>
      </c>
      <c r="NGJ621" s="59" t="s">
        <v>2528</v>
      </c>
      <c r="NGK621" s="59"/>
      <c r="NGL621" s="59" t="s">
        <v>2987</v>
      </c>
      <c r="NGM621" s="59" t="s">
        <v>2843</v>
      </c>
      <c r="NGN621" s="59" t="s">
        <v>5944</v>
      </c>
      <c r="NGO621" s="11" t="s">
        <v>1420</v>
      </c>
      <c r="NGP621" s="11" t="e">
        <f>_xlfn.XLOOKUP(NGO621,'User Stories'!NGJ:NGJ,'User Stories'!NGK:NGK)</f>
        <v>#N/A</v>
      </c>
      <c r="NGQ621" s="55"/>
      <c r="NGS621" s="20" t="s">
        <v>3020</v>
      </c>
      <c r="NGT621" s="11" t="s">
        <v>5991</v>
      </c>
      <c r="NGU621" s="59" t="s">
        <v>6008</v>
      </c>
      <c r="NGV621" s="59" t="s">
        <v>5993</v>
      </c>
      <c r="NGW621" s="59" t="s">
        <v>2984</v>
      </c>
      <c r="NGX621" s="59" t="s">
        <v>5994</v>
      </c>
      <c r="NGY621" s="59" t="s">
        <v>5995</v>
      </c>
      <c r="NGZ621" s="59" t="s">
        <v>2528</v>
      </c>
      <c r="NHA621" s="59"/>
      <c r="NHB621" s="59" t="s">
        <v>2987</v>
      </c>
      <c r="NHC621" s="59" t="s">
        <v>2843</v>
      </c>
      <c r="NHD621" s="59" t="s">
        <v>5944</v>
      </c>
      <c r="NHE621" s="11" t="s">
        <v>1420</v>
      </c>
      <c r="NHF621" s="11" t="e">
        <f>_xlfn.XLOOKUP(NHE621,'User Stories'!NGZ:NGZ,'User Stories'!NHA:NHA)</f>
        <v>#N/A</v>
      </c>
      <c r="NHG621" s="55"/>
      <c r="NHI621" s="20" t="s">
        <v>3020</v>
      </c>
      <c r="NHJ621" s="11" t="s">
        <v>5991</v>
      </c>
      <c r="NHK621" s="59" t="s">
        <v>6008</v>
      </c>
      <c r="NHL621" s="59" t="s">
        <v>5993</v>
      </c>
      <c r="NHM621" s="59" t="s">
        <v>2984</v>
      </c>
      <c r="NHN621" s="59" t="s">
        <v>5994</v>
      </c>
      <c r="NHO621" s="59" t="s">
        <v>5995</v>
      </c>
      <c r="NHP621" s="59" t="s">
        <v>2528</v>
      </c>
      <c r="NHQ621" s="59"/>
      <c r="NHR621" s="59" t="s">
        <v>2987</v>
      </c>
      <c r="NHS621" s="59" t="s">
        <v>2843</v>
      </c>
      <c r="NHT621" s="59" t="s">
        <v>5944</v>
      </c>
      <c r="NHU621" s="11" t="s">
        <v>1420</v>
      </c>
      <c r="NHV621" s="11" t="e">
        <f>_xlfn.XLOOKUP(NHU621,'User Stories'!NHP:NHP,'User Stories'!NHQ:NHQ)</f>
        <v>#N/A</v>
      </c>
      <c r="NHW621" s="55"/>
      <c r="NHY621" s="20" t="s">
        <v>3020</v>
      </c>
      <c r="NHZ621" s="11" t="s">
        <v>5991</v>
      </c>
      <c r="NIA621" s="59" t="s">
        <v>6008</v>
      </c>
      <c r="NIB621" s="59" t="s">
        <v>5993</v>
      </c>
      <c r="NIC621" s="59" t="s">
        <v>2984</v>
      </c>
      <c r="NID621" s="59" t="s">
        <v>5994</v>
      </c>
      <c r="NIE621" s="59" t="s">
        <v>5995</v>
      </c>
      <c r="NIF621" s="59" t="s">
        <v>2528</v>
      </c>
      <c r="NIG621" s="59"/>
      <c r="NIH621" s="59" t="s">
        <v>2987</v>
      </c>
      <c r="NII621" s="59" t="s">
        <v>2843</v>
      </c>
      <c r="NIJ621" s="59" t="s">
        <v>5944</v>
      </c>
      <c r="NIK621" s="11" t="s">
        <v>1420</v>
      </c>
      <c r="NIL621" s="11" t="e">
        <f>_xlfn.XLOOKUP(NIK621,'User Stories'!NIF:NIF,'User Stories'!NIG:NIG)</f>
        <v>#N/A</v>
      </c>
      <c r="NIM621" s="55"/>
      <c r="NIO621" s="20" t="s">
        <v>3020</v>
      </c>
      <c r="NIP621" s="11" t="s">
        <v>5991</v>
      </c>
      <c r="NIQ621" s="59" t="s">
        <v>6008</v>
      </c>
      <c r="NIR621" s="59" t="s">
        <v>5993</v>
      </c>
      <c r="NIS621" s="59" t="s">
        <v>2984</v>
      </c>
      <c r="NIT621" s="59" t="s">
        <v>5994</v>
      </c>
      <c r="NIU621" s="59" t="s">
        <v>5995</v>
      </c>
      <c r="NIV621" s="59" t="s">
        <v>2528</v>
      </c>
      <c r="NIW621" s="59"/>
      <c r="NIX621" s="59" t="s">
        <v>2987</v>
      </c>
      <c r="NIY621" s="59" t="s">
        <v>2843</v>
      </c>
      <c r="NIZ621" s="59" t="s">
        <v>5944</v>
      </c>
      <c r="NJA621" s="11" t="s">
        <v>1420</v>
      </c>
      <c r="NJB621" s="11" t="e">
        <f>_xlfn.XLOOKUP(NJA621,'User Stories'!NIV:NIV,'User Stories'!NIW:NIW)</f>
        <v>#N/A</v>
      </c>
      <c r="NJC621" s="55"/>
      <c r="NJE621" s="20" t="s">
        <v>3020</v>
      </c>
      <c r="NJF621" s="11" t="s">
        <v>5991</v>
      </c>
      <c r="NJG621" s="59" t="s">
        <v>6008</v>
      </c>
      <c r="NJH621" s="59" t="s">
        <v>5993</v>
      </c>
      <c r="NJI621" s="59" t="s">
        <v>2984</v>
      </c>
      <c r="NJJ621" s="59" t="s">
        <v>5994</v>
      </c>
      <c r="NJK621" s="59" t="s">
        <v>5995</v>
      </c>
      <c r="NJL621" s="59" t="s">
        <v>2528</v>
      </c>
      <c r="NJM621" s="59"/>
      <c r="NJN621" s="59" t="s">
        <v>2987</v>
      </c>
      <c r="NJO621" s="59" t="s">
        <v>2843</v>
      </c>
      <c r="NJP621" s="59" t="s">
        <v>5944</v>
      </c>
      <c r="NJQ621" s="11" t="s">
        <v>1420</v>
      </c>
      <c r="NJR621" s="11" t="e">
        <f>_xlfn.XLOOKUP(NJQ621,'User Stories'!NJL:NJL,'User Stories'!NJM:NJM)</f>
        <v>#N/A</v>
      </c>
      <c r="NJS621" s="55"/>
      <c r="NJU621" s="20" t="s">
        <v>3020</v>
      </c>
      <c r="NJV621" s="11" t="s">
        <v>5991</v>
      </c>
      <c r="NJW621" s="59" t="s">
        <v>6008</v>
      </c>
      <c r="NJX621" s="59" t="s">
        <v>5993</v>
      </c>
      <c r="NJY621" s="59" t="s">
        <v>2984</v>
      </c>
      <c r="NJZ621" s="59" t="s">
        <v>5994</v>
      </c>
      <c r="NKA621" s="59" t="s">
        <v>5995</v>
      </c>
      <c r="NKB621" s="59" t="s">
        <v>2528</v>
      </c>
      <c r="NKC621" s="59"/>
      <c r="NKD621" s="59" t="s">
        <v>2987</v>
      </c>
      <c r="NKE621" s="59" t="s">
        <v>2843</v>
      </c>
      <c r="NKF621" s="59" t="s">
        <v>5944</v>
      </c>
      <c r="NKG621" s="11" t="s">
        <v>1420</v>
      </c>
      <c r="NKH621" s="11" t="e">
        <f>_xlfn.XLOOKUP(NKG621,'User Stories'!NKB:NKB,'User Stories'!NKC:NKC)</f>
        <v>#N/A</v>
      </c>
      <c r="NKI621" s="55"/>
      <c r="NKK621" s="20" t="s">
        <v>3020</v>
      </c>
      <c r="NKL621" s="11" t="s">
        <v>5991</v>
      </c>
      <c r="NKM621" s="59" t="s">
        <v>6008</v>
      </c>
      <c r="NKN621" s="59" t="s">
        <v>5993</v>
      </c>
      <c r="NKO621" s="59" t="s">
        <v>2984</v>
      </c>
      <c r="NKP621" s="59" t="s">
        <v>5994</v>
      </c>
      <c r="NKQ621" s="59" t="s">
        <v>5995</v>
      </c>
      <c r="NKR621" s="59" t="s">
        <v>2528</v>
      </c>
      <c r="NKS621" s="59"/>
      <c r="NKT621" s="59" t="s">
        <v>2987</v>
      </c>
      <c r="NKU621" s="59" t="s">
        <v>2843</v>
      </c>
      <c r="NKV621" s="59" t="s">
        <v>5944</v>
      </c>
      <c r="NKW621" s="11" t="s">
        <v>1420</v>
      </c>
      <c r="NKX621" s="11" t="e">
        <f>_xlfn.XLOOKUP(NKW621,'User Stories'!NKR:NKR,'User Stories'!NKS:NKS)</f>
        <v>#N/A</v>
      </c>
      <c r="NKY621" s="55"/>
      <c r="NLA621" s="20" t="s">
        <v>3020</v>
      </c>
      <c r="NLB621" s="11" t="s">
        <v>5991</v>
      </c>
      <c r="NLC621" s="59" t="s">
        <v>6008</v>
      </c>
      <c r="NLD621" s="59" t="s">
        <v>5993</v>
      </c>
      <c r="NLE621" s="59" t="s">
        <v>2984</v>
      </c>
      <c r="NLF621" s="59" t="s">
        <v>5994</v>
      </c>
      <c r="NLG621" s="59" t="s">
        <v>5995</v>
      </c>
      <c r="NLH621" s="59" t="s">
        <v>2528</v>
      </c>
      <c r="NLI621" s="59"/>
      <c r="NLJ621" s="59" t="s">
        <v>2987</v>
      </c>
      <c r="NLK621" s="59" t="s">
        <v>2843</v>
      </c>
      <c r="NLL621" s="59" t="s">
        <v>5944</v>
      </c>
      <c r="NLM621" s="11" t="s">
        <v>1420</v>
      </c>
      <c r="NLN621" s="11" t="e">
        <f>_xlfn.XLOOKUP(NLM621,'User Stories'!NLH:NLH,'User Stories'!NLI:NLI)</f>
        <v>#N/A</v>
      </c>
      <c r="NLO621" s="55"/>
      <c r="NLQ621" s="20" t="s">
        <v>3020</v>
      </c>
      <c r="NLR621" s="11" t="s">
        <v>5991</v>
      </c>
      <c r="NLS621" s="59" t="s">
        <v>6008</v>
      </c>
      <c r="NLT621" s="59" t="s">
        <v>5993</v>
      </c>
      <c r="NLU621" s="59" t="s">
        <v>2984</v>
      </c>
      <c r="NLV621" s="59" t="s">
        <v>5994</v>
      </c>
      <c r="NLW621" s="59" t="s">
        <v>5995</v>
      </c>
      <c r="NLX621" s="59" t="s">
        <v>2528</v>
      </c>
      <c r="NLY621" s="59"/>
      <c r="NLZ621" s="59" t="s">
        <v>2987</v>
      </c>
      <c r="NMA621" s="59" t="s">
        <v>2843</v>
      </c>
      <c r="NMB621" s="59" t="s">
        <v>5944</v>
      </c>
      <c r="NMC621" s="11" t="s">
        <v>1420</v>
      </c>
      <c r="NMD621" s="11" t="e">
        <f>_xlfn.XLOOKUP(NMC621,'User Stories'!NLX:NLX,'User Stories'!NLY:NLY)</f>
        <v>#N/A</v>
      </c>
      <c r="NME621" s="55"/>
      <c r="NMG621" s="20" t="s">
        <v>3020</v>
      </c>
      <c r="NMH621" s="11" t="s">
        <v>5991</v>
      </c>
      <c r="NMI621" s="59" t="s">
        <v>6008</v>
      </c>
      <c r="NMJ621" s="59" t="s">
        <v>5993</v>
      </c>
      <c r="NMK621" s="59" t="s">
        <v>2984</v>
      </c>
      <c r="NML621" s="59" t="s">
        <v>5994</v>
      </c>
      <c r="NMM621" s="59" t="s">
        <v>5995</v>
      </c>
      <c r="NMN621" s="59" t="s">
        <v>2528</v>
      </c>
      <c r="NMO621" s="59"/>
      <c r="NMP621" s="59" t="s">
        <v>2987</v>
      </c>
      <c r="NMQ621" s="59" t="s">
        <v>2843</v>
      </c>
      <c r="NMR621" s="59" t="s">
        <v>5944</v>
      </c>
      <c r="NMS621" s="11" t="s">
        <v>1420</v>
      </c>
      <c r="NMT621" s="11" t="e">
        <f>_xlfn.XLOOKUP(NMS621,'User Stories'!NMN:NMN,'User Stories'!NMO:NMO)</f>
        <v>#N/A</v>
      </c>
      <c r="NMU621" s="55"/>
      <c r="NMW621" s="20" t="s">
        <v>3020</v>
      </c>
      <c r="NMX621" s="11" t="s">
        <v>5991</v>
      </c>
      <c r="NMY621" s="59" t="s">
        <v>6008</v>
      </c>
      <c r="NMZ621" s="59" t="s">
        <v>5993</v>
      </c>
      <c r="NNA621" s="59" t="s">
        <v>2984</v>
      </c>
      <c r="NNB621" s="59" t="s">
        <v>5994</v>
      </c>
      <c r="NNC621" s="59" t="s">
        <v>5995</v>
      </c>
      <c r="NND621" s="59" t="s">
        <v>2528</v>
      </c>
      <c r="NNE621" s="59"/>
      <c r="NNF621" s="59" t="s">
        <v>2987</v>
      </c>
      <c r="NNG621" s="59" t="s">
        <v>2843</v>
      </c>
      <c r="NNH621" s="59" t="s">
        <v>5944</v>
      </c>
      <c r="NNI621" s="11" t="s">
        <v>1420</v>
      </c>
      <c r="NNJ621" s="11" t="e">
        <f>_xlfn.XLOOKUP(NNI621,'User Stories'!NND:NND,'User Stories'!NNE:NNE)</f>
        <v>#N/A</v>
      </c>
      <c r="NNK621" s="55"/>
      <c r="NNM621" s="20" t="s">
        <v>3020</v>
      </c>
      <c r="NNN621" s="11" t="s">
        <v>5991</v>
      </c>
      <c r="NNO621" s="59" t="s">
        <v>6008</v>
      </c>
      <c r="NNP621" s="59" t="s">
        <v>5993</v>
      </c>
      <c r="NNQ621" s="59" t="s">
        <v>2984</v>
      </c>
      <c r="NNR621" s="59" t="s">
        <v>5994</v>
      </c>
      <c r="NNS621" s="59" t="s">
        <v>5995</v>
      </c>
      <c r="NNT621" s="59" t="s">
        <v>2528</v>
      </c>
      <c r="NNU621" s="59"/>
      <c r="NNV621" s="59" t="s">
        <v>2987</v>
      </c>
      <c r="NNW621" s="59" t="s">
        <v>2843</v>
      </c>
      <c r="NNX621" s="59" t="s">
        <v>5944</v>
      </c>
      <c r="NNY621" s="11" t="s">
        <v>1420</v>
      </c>
      <c r="NNZ621" s="11" t="e">
        <f>_xlfn.XLOOKUP(NNY621,'User Stories'!NNT:NNT,'User Stories'!NNU:NNU)</f>
        <v>#N/A</v>
      </c>
      <c r="NOA621" s="55"/>
      <c r="NOC621" s="20" t="s">
        <v>3020</v>
      </c>
      <c r="NOD621" s="11" t="s">
        <v>5991</v>
      </c>
      <c r="NOE621" s="59" t="s">
        <v>6008</v>
      </c>
      <c r="NOF621" s="59" t="s">
        <v>5993</v>
      </c>
      <c r="NOG621" s="59" t="s">
        <v>2984</v>
      </c>
      <c r="NOH621" s="59" t="s">
        <v>5994</v>
      </c>
      <c r="NOI621" s="59" t="s">
        <v>5995</v>
      </c>
      <c r="NOJ621" s="59" t="s">
        <v>2528</v>
      </c>
      <c r="NOK621" s="59"/>
      <c r="NOL621" s="59" t="s">
        <v>2987</v>
      </c>
      <c r="NOM621" s="59" t="s">
        <v>2843</v>
      </c>
      <c r="NON621" s="59" t="s">
        <v>5944</v>
      </c>
      <c r="NOO621" s="11" t="s">
        <v>1420</v>
      </c>
      <c r="NOP621" s="11" t="e">
        <f>_xlfn.XLOOKUP(NOO621,'User Stories'!NOJ:NOJ,'User Stories'!NOK:NOK)</f>
        <v>#N/A</v>
      </c>
      <c r="NOQ621" s="55"/>
      <c r="NOS621" s="20" t="s">
        <v>3020</v>
      </c>
      <c r="NOT621" s="11" t="s">
        <v>5991</v>
      </c>
      <c r="NOU621" s="59" t="s">
        <v>6008</v>
      </c>
      <c r="NOV621" s="59" t="s">
        <v>5993</v>
      </c>
      <c r="NOW621" s="59" t="s">
        <v>2984</v>
      </c>
      <c r="NOX621" s="59" t="s">
        <v>5994</v>
      </c>
      <c r="NOY621" s="59" t="s">
        <v>5995</v>
      </c>
      <c r="NOZ621" s="59" t="s">
        <v>2528</v>
      </c>
      <c r="NPA621" s="59"/>
      <c r="NPB621" s="59" t="s">
        <v>2987</v>
      </c>
      <c r="NPC621" s="59" t="s">
        <v>2843</v>
      </c>
      <c r="NPD621" s="59" t="s">
        <v>5944</v>
      </c>
      <c r="NPE621" s="11" t="s">
        <v>1420</v>
      </c>
      <c r="NPF621" s="11" t="e">
        <f>_xlfn.XLOOKUP(NPE621,'User Stories'!NOZ:NOZ,'User Stories'!NPA:NPA)</f>
        <v>#N/A</v>
      </c>
      <c r="NPG621" s="55"/>
      <c r="NPI621" s="20" t="s">
        <v>3020</v>
      </c>
      <c r="NPJ621" s="11" t="s">
        <v>5991</v>
      </c>
      <c r="NPK621" s="59" t="s">
        <v>6008</v>
      </c>
      <c r="NPL621" s="59" t="s">
        <v>5993</v>
      </c>
      <c r="NPM621" s="59" t="s">
        <v>2984</v>
      </c>
      <c r="NPN621" s="59" t="s">
        <v>5994</v>
      </c>
      <c r="NPO621" s="59" t="s">
        <v>5995</v>
      </c>
      <c r="NPP621" s="59" t="s">
        <v>2528</v>
      </c>
      <c r="NPQ621" s="59"/>
      <c r="NPR621" s="59" t="s">
        <v>2987</v>
      </c>
      <c r="NPS621" s="59" t="s">
        <v>2843</v>
      </c>
      <c r="NPT621" s="59" t="s">
        <v>5944</v>
      </c>
      <c r="NPU621" s="11" t="s">
        <v>1420</v>
      </c>
      <c r="NPV621" s="11" t="e">
        <f>_xlfn.XLOOKUP(NPU621,'User Stories'!NPP:NPP,'User Stories'!NPQ:NPQ)</f>
        <v>#N/A</v>
      </c>
      <c r="NPW621" s="55"/>
      <c r="NPY621" s="20" t="s">
        <v>3020</v>
      </c>
      <c r="NPZ621" s="11" t="s">
        <v>5991</v>
      </c>
      <c r="NQA621" s="59" t="s">
        <v>6008</v>
      </c>
      <c r="NQB621" s="59" t="s">
        <v>5993</v>
      </c>
      <c r="NQC621" s="59" t="s">
        <v>2984</v>
      </c>
      <c r="NQD621" s="59" t="s">
        <v>5994</v>
      </c>
      <c r="NQE621" s="59" t="s">
        <v>5995</v>
      </c>
      <c r="NQF621" s="59" t="s">
        <v>2528</v>
      </c>
      <c r="NQG621" s="59"/>
      <c r="NQH621" s="59" t="s">
        <v>2987</v>
      </c>
      <c r="NQI621" s="59" t="s">
        <v>2843</v>
      </c>
      <c r="NQJ621" s="59" t="s">
        <v>5944</v>
      </c>
      <c r="NQK621" s="11" t="s">
        <v>1420</v>
      </c>
      <c r="NQL621" s="11" t="e">
        <f>_xlfn.XLOOKUP(NQK621,'User Stories'!NQF:NQF,'User Stories'!NQG:NQG)</f>
        <v>#N/A</v>
      </c>
      <c r="NQM621" s="55"/>
      <c r="NQO621" s="20" t="s">
        <v>3020</v>
      </c>
      <c r="NQP621" s="11" t="s">
        <v>5991</v>
      </c>
      <c r="NQQ621" s="59" t="s">
        <v>6008</v>
      </c>
      <c r="NQR621" s="59" t="s">
        <v>5993</v>
      </c>
      <c r="NQS621" s="59" t="s">
        <v>2984</v>
      </c>
      <c r="NQT621" s="59" t="s">
        <v>5994</v>
      </c>
      <c r="NQU621" s="59" t="s">
        <v>5995</v>
      </c>
      <c r="NQV621" s="59" t="s">
        <v>2528</v>
      </c>
      <c r="NQW621" s="59"/>
      <c r="NQX621" s="59" t="s">
        <v>2987</v>
      </c>
      <c r="NQY621" s="59" t="s">
        <v>2843</v>
      </c>
      <c r="NQZ621" s="59" t="s">
        <v>5944</v>
      </c>
      <c r="NRA621" s="11" t="s">
        <v>1420</v>
      </c>
      <c r="NRB621" s="11" t="e">
        <f>_xlfn.XLOOKUP(NRA621,'User Stories'!NQV:NQV,'User Stories'!NQW:NQW)</f>
        <v>#N/A</v>
      </c>
      <c r="NRC621" s="55"/>
      <c r="NRE621" s="20" t="s">
        <v>3020</v>
      </c>
      <c r="NRF621" s="11" t="s">
        <v>5991</v>
      </c>
      <c r="NRG621" s="59" t="s">
        <v>6008</v>
      </c>
      <c r="NRH621" s="59" t="s">
        <v>5993</v>
      </c>
      <c r="NRI621" s="59" t="s">
        <v>2984</v>
      </c>
      <c r="NRJ621" s="59" t="s">
        <v>5994</v>
      </c>
      <c r="NRK621" s="59" t="s">
        <v>5995</v>
      </c>
      <c r="NRL621" s="59" t="s">
        <v>2528</v>
      </c>
      <c r="NRM621" s="59"/>
      <c r="NRN621" s="59" t="s">
        <v>2987</v>
      </c>
      <c r="NRO621" s="59" t="s">
        <v>2843</v>
      </c>
      <c r="NRP621" s="59" t="s">
        <v>5944</v>
      </c>
      <c r="NRQ621" s="11" t="s">
        <v>1420</v>
      </c>
      <c r="NRR621" s="11" t="e">
        <f>_xlfn.XLOOKUP(NRQ621,'User Stories'!NRL:NRL,'User Stories'!NRM:NRM)</f>
        <v>#N/A</v>
      </c>
      <c r="NRS621" s="55"/>
      <c r="NRU621" s="20" t="s">
        <v>3020</v>
      </c>
      <c r="NRV621" s="11" t="s">
        <v>5991</v>
      </c>
      <c r="NRW621" s="59" t="s">
        <v>6008</v>
      </c>
      <c r="NRX621" s="59" t="s">
        <v>5993</v>
      </c>
      <c r="NRY621" s="59" t="s">
        <v>2984</v>
      </c>
      <c r="NRZ621" s="59" t="s">
        <v>5994</v>
      </c>
      <c r="NSA621" s="59" t="s">
        <v>5995</v>
      </c>
      <c r="NSB621" s="59" t="s">
        <v>2528</v>
      </c>
      <c r="NSC621" s="59"/>
      <c r="NSD621" s="59" t="s">
        <v>2987</v>
      </c>
      <c r="NSE621" s="59" t="s">
        <v>2843</v>
      </c>
      <c r="NSF621" s="59" t="s">
        <v>5944</v>
      </c>
      <c r="NSG621" s="11" t="s">
        <v>1420</v>
      </c>
      <c r="NSH621" s="11" t="e">
        <f>_xlfn.XLOOKUP(NSG621,'User Stories'!NSB:NSB,'User Stories'!NSC:NSC)</f>
        <v>#N/A</v>
      </c>
      <c r="NSI621" s="55"/>
      <c r="NSK621" s="20" t="s">
        <v>3020</v>
      </c>
      <c r="NSL621" s="11" t="s">
        <v>5991</v>
      </c>
      <c r="NSM621" s="59" t="s">
        <v>6008</v>
      </c>
      <c r="NSN621" s="59" t="s">
        <v>5993</v>
      </c>
      <c r="NSO621" s="59" t="s">
        <v>2984</v>
      </c>
      <c r="NSP621" s="59" t="s">
        <v>5994</v>
      </c>
      <c r="NSQ621" s="59" t="s">
        <v>5995</v>
      </c>
      <c r="NSR621" s="59" t="s">
        <v>2528</v>
      </c>
      <c r="NSS621" s="59"/>
      <c r="NST621" s="59" t="s">
        <v>2987</v>
      </c>
      <c r="NSU621" s="59" t="s">
        <v>2843</v>
      </c>
      <c r="NSV621" s="59" t="s">
        <v>5944</v>
      </c>
      <c r="NSW621" s="11" t="s">
        <v>1420</v>
      </c>
      <c r="NSX621" s="11" t="e">
        <f>_xlfn.XLOOKUP(NSW621,'User Stories'!NSR:NSR,'User Stories'!NSS:NSS)</f>
        <v>#N/A</v>
      </c>
      <c r="NSY621" s="55"/>
      <c r="NTA621" s="20" t="s">
        <v>3020</v>
      </c>
      <c r="NTB621" s="11" t="s">
        <v>5991</v>
      </c>
      <c r="NTC621" s="59" t="s">
        <v>6008</v>
      </c>
      <c r="NTD621" s="59" t="s">
        <v>5993</v>
      </c>
      <c r="NTE621" s="59" t="s">
        <v>2984</v>
      </c>
      <c r="NTF621" s="59" t="s">
        <v>5994</v>
      </c>
      <c r="NTG621" s="59" t="s">
        <v>5995</v>
      </c>
      <c r="NTH621" s="59" t="s">
        <v>2528</v>
      </c>
      <c r="NTI621" s="59"/>
      <c r="NTJ621" s="59" t="s">
        <v>2987</v>
      </c>
      <c r="NTK621" s="59" t="s">
        <v>2843</v>
      </c>
      <c r="NTL621" s="59" t="s">
        <v>5944</v>
      </c>
      <c r="NTM621" s="11" t="s">
        <v>1420</v>
      </c>
      <c r="NTN621" s="11" t="e">
        <f>_xlfn.XLOOKUP(NTM621,'User Stories'!NTH:NTH,'User Stories'!NTI:NTI)</f>
        <v>#N/A</v>
      </c>
      <c r="NTO621" s="55"/>
      <c r="NTQ621" s="20" t="s">
        <v>3020</v>
      </c>
      <c r="NTR621" s="11" t="s">
        <v>5991</v>
      </c>
      <c r="NTS621" s="59" t="s">
        <v>6008</v>
      </c>
      <c r="NTT621" s="59" t="s">
        <v>5993</v>
      </c>
      <c r="NTU621" s="59" t="s">
        <v>2984</v>
      </c>
      <c r="NTV621" s="59" t="s">
        <v>5994</v>
      </c>
      <c r="NTW621" s="59" t="s">
        <v>5995</v>
      </c>
      <c r="NTX621" s="59" t="s">
        <v>2528</v>
      </c>
      <c r="NTY621" s="59"/>
      <c r="NTZ621" s="59" t="s">
        <v>2987</v>
      </c>
      <c r="NUA621" s="59" t="s">
        <v>2843</v>
      </c>
      <c r="NUB621" s="59" t="s">
        <v>5944</v>
      </c>
      <c r="NUC621" s="11" t="s">
        <v>1420</v>
      </c>
      <c r="NUD621" s="11" t="e">
        <f>_xlfn.XLOOKUP(NUC621,'User Stories'!NTX:NTX,'User Stories'!NTY:NTY)</f>
        <v>#N/A</v>
      </c>
      <c r="NUE621" s="55"/>
      <c r="NUG621" s="20" t="s">
        <v>3020</v>
      </c>
      <c r="NUH621" s="11" t="s">
        <v>5991</v>
      </c>
      <c r="NUI621" s="59" t="s">
        <v>6008</v>
      </c>
      <c r="NUJ621" s="59" t="s">
        <v>5993</v>
      </c>
      <c r="NUK621" s="59" t="s">
        <v>2984</v>
      </c>
      <c r="NUL621" s="59" t="s">
        <v>5994</v>
      </c>
      <c r="NUM621" s="59" t="s">
        <v>5995</v>
      </c>
      <c r="NUN621" s="59" t="s">
        <v>2528</v>
      </c>
      <c r="NUO621" s="59"/>
      <c r="NUP621" s="59" t="s">
        <v>2987</v>
      </c>
      <c r="NUQ621" s="59" t="s">
        <v>2843</v>
      </c>
      <c r="NUR621" s="59" t="s">
        <v>5944</v>
      </c>
      <c r="NUS621" s="11" t="s">
        <v>1420</v>
      </c>
      <c r="NUT621" s="11" t="e">
        <f>_xlfn.XLOOKUP(NUS621,'User Stories'!NUN:NUN,'User Stories'!NUO:NUO)</f>
        <v>#N/A</v>
      </c>
      <c r="NUU621" s="55"/>
      <c r="NUW621" s="20" t="s">
        <v>3020</v>
      </c>
      <c r="NUX621" s="11" t="s">
        <v>5991</v>
      </c>
      <c r="NUY621" s="59" t="s">
        <v>6008</v>
      </c>
      <c r="NUZ621" s="59" t="s">
        <v>5993</v>
      </c>
      <c r="NVA621" s="59" t="s">
        <v>2984</v>
      </c>
      <c r="NVB621" s="59" t="s">
        <v>5994</v>
      </c>
      <c r="NVC621" s="59" t="s">
        <v>5995</v>
      </c>
      <c r="NVD621" s="59" t="s">
        <v>2528</v>
      </c>
      <c r="NVE621" s="59"/>
      <c r="NVF621" s="59" t="s">
        <v>2987</v>
      </c>
      <c r="NVG621" s="59" t="s">
        <v>2843</v>
      </c>
      <c r="NVH621" s="59" t="s">
        <v>5944</v>
      </c>
      <c r="NVI621" s="11" t="s">
        <v>1420</v>
      </c>
      <c r="NVJ621" s="11" t="e">
        <f>_xlfn.XLOOKUP(NVI621,'User Stories'!NVD:NVD,'User Stories'!NVE:NVE)</f>
        <v>#N/A</v>
      </c>
      <c r="NVK621" s="55"/>
      <c r="NVM621" s="20" t="s">
        <v>3020</v>
      </c>
      <c r="NVN621" s="11" t="s">
        <v>5991</v>
      </c>
      <c r="NVO621" s="59" t="s">
        <v>6008</v>
      </c>
      <c r="NVP621" s="59" t="s">
        <v>5993</v>
      </c>
      <c r="NVQ621" s="59" t="s">
        <v>2984</v>
      </c>
      <c r="NVR621" s="59" t="s">
        <v>5994</v>
      </c>
      <c r="NVS621" s="59" t="s">
        <v>5995</v>
      </c>
      <c r="NVT621" s="59" t="s">
        <v>2528</v>
      </c>
      <c r="NVU621" s="59"/>
      <c r="NVV621" s="59" t="s">
        <v>2987</v>
      </c>
      <c r="NVW621" s="59" t="s">
        <v>2843</v>
      </c>
      <c r="NVX621" s="59" t="s">
        <v>5944</v>
      </c>
      <c r="NVY621" s="11" t="s">
        <v>1420</v>
      </c>
      <c r="NVZ621" s="11" t="e">
        <f>_xlfn.XLOOKUP(NVY621,'User Stories'!NVT:NVT,'User Stories'!NVU:NVU)</f>
        <v>#N/A</v>
      </c>
      <c r="NWA621" s="55"/>
      <c r="NWC621" s="20" t="s">
        <v>3020</v>
      </c>
      <c r="NWD621" s="11" t="s">
        <v>5991</v>
      </c>
      <c r="NWE621" s="59" t="s">
        <v>6008</v>
      </c>
      <c r="NWF621" s="59" t="s">
        <v>5993</v>
      </c>
      <c r="NWG621" s="59" t="s">
        <v>2984</v>
      </c>
      <c r="NWH621" s="59" t="s">
        <v>5994</v>
      </c>
      <c r="NWI621" s="59" t="s">
        <v>5995</v>
      </c>
      <c r="NWJ621" s="59" t="s">
        <v>2528</v>
      </c>
      <c r="NWK621" s="59"/>
      <c r="NWL621" s="59" t="s">
        <v>2987</v>
      </c>
      <c r="NWM621" s="59" t="s">
        <v>2843</v>
      </c>
      <c r="NWN621" s="59" t="s">
        <v>5944</v>
      </c>
      <c r="NWO621" s="11" t="s">
        <v>1420</v>
      </c>
      <c r="NWP621" s="11" t="e">
        <f>_xlfn.XLOOKUP(NWO621,'User Stories'!NWJ:NWJ,'User Stories'!NWK:NWK)</f>
        <v>#N/A</v>
      </c>
      <c r="NWQ621" s="55"/>
      <c r="NWS621" s="20" t="s">
        <v>3020</v>
      </c>
      <c r="NWT621" s="11" t="s">
        <v>5991</v>
      </c>
      <c r="NWU621" s="59" t="s">
        <v>6008</v>
      </c>
      <c r="NWV621" s="59" t="s">
        <v>5993</v>
      </c>
      <c r="NWW621" s="59" t="s">
        <v>2984</v>
      </c>
      <c r="NWX621" s="59" t="s">
        <v>5994</v>
      </c>
      <c r="NWY621" s="59" t="s">
        <v>5995</v>
      </c>
      <c r="NWZ621" s="59" t="s">
        <v>2528</v>
      </c>
      <c r="NXA621" s="59"/>
      <c r="NXB621" s="59" t="s">
        <v>2987</v>
      </c>
      <c r="NXC621" s="59" t="s">
        <v>2843</v>
      </c>
      <c r="NXD621" s="59" t="s">
        <v>5944</v>
      </c>
      <c r="NXE621" s="11" t="s">
        <v>1420</v>
      </c>
      <c r="NXF621" s="11" t="e">
        <f>_xlfn.XLOOKUP(NXE621,'User Stories'!NWZ:NWZ,'User Stories'!NXA:NXA)</f>
        <v>#N/A</v>
      </c>
      <c r="NXG621" s="55"/>
      <c r="NXI621" s="20" t="s">
        <v>3020</v>
      </c>
      <c r="NXJ621" s="11" t="s">
        <v>5991</v>
      </c>
      <c r="NXK621" s="59" t="s">
        <v>6008</v>
      </c>
      <c r="NXL621" s="59" t="s">
        <v>5993</v>
      </c>
      <c r="NXM621" s="59" t="s">
        <v>2984</v>
      </c>
      <c r="NXN621" s="59" t="s">
        <v>5994</v>
      </c>
      <c r="NXO621" s="59" t="s">
        <v>5995</v>
      </c>
      <c r="NXP621" s="59" t="s">
        <v>2528</v>
      </c>
      <c r="NXQ621" s="59"/>
      <c r="NXR621" s="59" t="s">
        <v>2987</v>
      </c>
      <c r="NXS621" s="59" t="s">
        <v>2843</v>
      </c>
      <c r="NXT621" s="59" t="s">
        <v>5944</v>
      </c>
      <c r="NXU621" s="11" t="s">
        <v>1420</v>
      </c>
      <c r="NXV621" s="11" t="e">
        <f>_xlfn.XLOOKUP(NXU621,'User Stories'!NXP:NXP,'User Stories'!NXQ:NXQ)</f>
        <v>#N/A</v>
      </c>
      <c r="NXW621" s="55"/>
      <c r="NXY621" s="20" t="s">
        <v>3020</v>
      </c>
      <c r="NXZ621" s="11" t="s">
        <v>5991</v>
      </c>
      <c r="NYA621" s="59" t="s">
        <v>6008</v>
      </c>
      <c r="NYB621" s="59" t="s">
        <v>5993</v>
      </c>
      <c r="NYC621" s="59" t="s">
        <v>2984</v>
      </c>
      <c r="NYD621" s="59" t="s">
        <v>5994</v>
      </c>
      <c r="NYE621" s="59" t="s">
        <v>5995</v>
      </c>
      <c r="NYF621" s="59" t="s">
        <v>2528</v>
      </c>
      <c r="NYG621" s="59"/>
      <c r="NYH621" s="59" t="s">
        <v>2987</v>
      </c>
      <c r="NYI621" s="59" t="s">
        <v>2843</v>
      </c>
      <c r="NYJ621" s="59" t="s">
        <v>5944</v>
      </c>
      <c r="NYK621" s="11" t="s">
        <v>1420</v>
      </c>
      <c r="NYL621" s="11" t="e">
        <f>_xlfn.XLOOKUP(NYK621,'User Stories'!NYF:NYF,'User Stories'!NYG:NYG)</f>
        <v>#N/A</v>
      </c>
      <c r="NYM621" s="55"/>
      <c r="NYO621" s="20" t="s">
        <v>3020</v>
      </c>
      <c r="NYP621" s="11" t="s">
        <v>5991</v>
      </c>
      <c r="NYQ621" s="59" t="s">
        <v>6008</v>
      </c>
      <c r="NYR621" s="59" t="s">
        <v>5993</v>
      </c>
      <c r="NYS621" s="59" t="s">
        <v>2984</v>
      </c>
      <c r="NYT621" s="59" t="s">
        <v>5994</v>
      </c>
      <c r="NYU621" s="59" t="s">
        <v>5995</v>
      </c>
      <c r="NYV621" s="59" t="s">
        <v>2528</v>
      </c>
      <c r="NYW621" s="59"/>
      <c r="NYX621" s="59" t="s">
        <v>2987</v>
      </c>
      <c r="NYY621" s="59" t="s">
        <v>2843</v>
      </c>
      <c r="NYZ621" s="59" t="s">
        <v>5944</v>
      </c>
      <c r="NZA621" s="11" t="s">
        <v>1420</v>
      </c>
      <c r="NZB621" s="11" t="e">
        <f>_xlfn.XLOOKUP(NZA621,'User Stories'!NYV:NYV,'User Stories'!NYW:NYW)</f>
        <v>#N/A</v>
      </c>
      <c r="NZC621" s="55"/>
      <c r="NZE621" s="20" t="s">
        <v>3020</v>
      </c>
      <c r="NZF621" s="11" t="s">
        <v>5991</v>
      </c>
      <c r="NZG621" s="59" t="s">
        <v>6008</v>
      </c>
      <c r="NZH621" s="59" t="s">
        <v>5993</v>
      </c>
      <c r="NZI621" s="59" t="s">
        <v>2984</v>
      </c>
      <c r="NZJ621" s="59" t="s">
        <v>5994</v>
      </c>
      <c r="NZK621" s="59" t="s">
        <v>5995</v>
      </c>
      <c r="NZL621" s="59" t="s">
        <v>2528</v>
      </c>
      <c r="NZM621" s="59"/>
      <c r="NZN621" s="59" t="s">
        <v>2987</v>
      </c>
      <c r="NZO621" s="59" t="s">
        <v>2843</v>
      </c>
      <c r="NZP621" s="59" t="s">
        <v>5944</v>
      </c>
      <c r="NZQ621" s="11" t="s">
        <v>1420</v>
      </c>
      <c r="NZR621" s="11" t="e">
        <f>_xlfn.XLOOKUP(NZQ621,'User Stories'!NZL:NZL,'User Stories'!NZM:NZM)</f>
        <v>#N/A</v>
      </c>
      <c r="NZS621" s="55"/>
      <c r="NZU621" s="20" t="s">
        <v>3020</v>
      </c>
      <c r="NZV621" s="11" t="s">
        <v>5991</v>
      </c>
      <c r="NZW621" s="59" t="s">
        <v>6008</v>
      </c>
      <c r="NZX621" s="59" t="s">
        <v>5993</v>
      </c>
      <c r="NZY621" s="59" t="s">
        <v>2984</v>
      </c>
      <c r="NZZ621" s="59" t="s">
        <v>5994</v>
      </c>
      <c r="OAA621" s="59" t="s">
        <v>5995</v>
      </c>
      <c r="OAB621" s="59" t="s">
        <v>2528</v>
      </c>
      <c r="OAC621" s="59"/>
      <c r="OAD621" s="59" t="s">
        <v>2987</v>
      </c>
      <c r="OAE621" s="59" t="s">
        <v>2843</v>
      </c>
      <c r="OAF621" s="59" t="s">
        <v>5944</v>
      </c>
      <c r="OAG621" s="11" t="s">
        <v>1420</v>
      </c>
      <c r="OAH621" s="11" t="e">
        <f>_xlfn.XLOOKUP(OAG621,'User Stories'!OAB:OAB,'User Stories'!OAC:OAC)</f>
        <v>#N/A</v>
      </c>
      <c r="OAI621" s="55"/>
      <c r="OAK621" s="20" t="s">
        <v>3020</v>
      </c>
      <c r="OAL621" s="11" t="s">
        <v>5991</v>
      </c>
      <c r="OAM621" s="59" t="s">
        <v>6008</v>
      </c>
      <c r="OAN621" s="59" t="s">
        <v>5993</v>
      </c>
      <c r="OAO621" s="59" t="s">
        <v>2984</v>
      </c>
      <c r="OAP621" s="59" t="s">
        <v>5994</v>
      </c>
      <c r="OAQ621" s="59" t="s">
        <v>5995</v>
      </c>
      <c r="OAR621" s="59" t="s">
        <v>2528</v>
      </c>
      <c r="OAS621" s="59"/>
      <c r="OAT621" s="59" t="s">
        <v>2987</v>
      </c>
      <c r="OAU621" s="59" t="s">
        <v>2843</v>
      </c>
      <c r="OAV621" s="59" t="s">
        <v>5944</v>
      </c>
      <c r="OAW621" s="11" t="s">
        <v>1420</v>
      </c>
      <c r="OAX621" s="11" t="e">
        <f>_xlfn.XLOOKUP(OAW621,'User Stories'!OAR:OAR,'User Stories'!OAS:OAS)</f>
        <v>#N/A</v>
      </c>
      <c r="OAY621" s="55"/>
      <c r="OBA621" s="20" t="s">
        <v>3020</v>
      </c>
      <c r="OBB621" s="11" t="s">
        <v>5991</v>
      </c>
      <c r="OBC621" s="59" t="s">
        <v>6008</v>
      </c>
      <c r="OBD621" s="59" t="s">
        <v>5993</v>
      </c>
      <c r="OBE621" s="59" t="s">
        <v>2984</v>
      </c>
      <c r="OBF621" s="59" t="s">
        <v>5994</v>
      </c>
      <c r="OBG621" s="59" t="s">
        <v>5995</v>
      </c>
      <c r="OBH621" s="59" t="s">
        <v>2528</v>
      </c>
      <c r="OBI621" s="59"/>
      <c r="OBJ621" s="59" t="s">
        <v>2987</v>
      </c>
      <c r="OBK621" s="59" t="s">
        <v>2843</v>
      </c>
      <c r="OBL621" s="59" t="s">
        <v>5944</v>
      </c>
      <c r="OBM621" s="11" t="s">
        <v>1420</v>
      </c>
      <c r="OBN621" s="11" t="e">
        <f>_xlfn.XLOOKUP(OBM621,'User Stories'!OBH:OBH,'User Stories'!OBI:OBI)</f>
        <v>#N/A</v>
      </c>
      <c r="OBO621" s="55"/>
      <c r="OBQ621" s="20" t="s">
        <v>3020</v>
      </c>
      <c r="OBR621" s="11" t="s">
        <v>5991</v>
      </c>
      <c r="OBS621" s="59" t="s">
        <v>6008</v>
      </c>
      <c r="OBT621" s="59" t="s">
        <v>5993</v>
      </c>
      <c r="OBU621" s="59" t="s">
        <v>2984</v>
      </c>
      <c r="OBV621" s="59" t="s">
        <v>5994</v>
      </c>
      <c r="OBW621" s="59" t="s">
        <v>5995</v>
      </c>
      <c r="OBX621" s="59" t="s">
        <v>2528</v>
      </c>
      <c r="OBY621" s="59"/>
      <c r="OBZ621" s="59" t="s">
        <v>2987</v>
      </c>
      <c r="OCA621" s="59" t="s">
        <v>2843</v>
      </c>
      <c r="OCB621" s="59" t="s">
        <v>5944</v>
      </c>
      <c r="OCC621" s="11" t="s">
        <v>1420</v>
      </c>
      <c r="OCD621" s="11" t="e">
        <f>_xlfn.XLOOKUP(OCC621,'User Stories'!OBX:OBX,'User Stories'!OBY:OBY)</f>
        <v>#N/A</v>
      </c>
      <c r="OCE621" s="55"/>
      <c r="OCG621" s="20" t="s">
        <v>3020</v>
      </c>
      <c r="OCH621" s="11" t="s">
        <v>5991</v>
      </c>
      <c r="OCI621" s="59" t="s">
        <v>6008</v>
      </c>
      <c r="OCJ621" s="59" t="s">
        <v>5993</v>
      </c>
      <c r="OCK621" s="59" t="s">
        <v>2984</v>
      </c>
      <c r="OCL621" s="59" t="s">
        <v>5994</v>
      </c>
      <c r="OCM621" s="59" t="s">
        <v>5995</v>
      </c>
      <c r="OCN621" s="59" t="s">
        <v>2528</v>
      </c>
      <c r="OCO621" s="59"/>
      <c r="OCP621" s="59" t="s">
        <v>2987</v>
      </c>
      <c r="OCQ621" s="59" t="s">
        <v>2843</v>
      </c>
      <c r="OCR621" s="59" t="s">
        <v>5944</v>
      </c>
      <c r="OCS621" s="11" t="s">
        <v>1420</v>
      </c>
      <c r="OCT621" s="11" t="e">
        <f>_xlfn.XLOOKUP(OCS621,'User Stories'!OCN:OCN,'User Stories'!OCO:OCO)</f>
        <v>#N/A</v>
      </c>
      <c r="OCU621" s="55"/>
      <c r="OCW621" s="20" t="s">
        <v>3020</v>
      </c>
      <c r="OCX621" s="11" t="s">
        <v>5991</v>
      </c>
      <c r="OCY621" s="59" t="s">
        <v>6008</v>
      </c>
      <c r="OCZ621" s="59" t="s">
        <v>5993</v>
      </c>
      <c r="ODA621" s="59" t="s">
        <v>2984</v>
      </c>
      <c r="ODB621" s="59" t="s">
        <v>5994</v>
      </c>
      <c r="ODC621" s="59" t="s">
        <v>5995</v>
      </c>
      <c r="ODD621" s="59" t="s">
        <v>2528</v>
      </c>
      <c r="ODE621" s="59"/>
      <c r="ODF621" s="59" t="s">
        <v>2987</v>
      </c>
      <c r="ODG621" s="59" t="s">
        <v>2843</v>
      </c>
      <c r="ODH621" s="59" t="s">
        <v>5944</v>
      </c>
      <c r="ODI621" s="11" t="s">
        <v>1420</v>
      </c>
      <c r="ODJ621" s="11" t="e">
        <f>_xlfn.XLOOKUP(ODI621,'User Stories'!ODD:ODD,'User Stories'!ODE:ODE)</f>
        <v>#N/A</v>
      </c>
      <c r="ODK621" s="55"/>
      <c r="ODM621" s="20" t="s">
        <v>3020</v>
      </c>
      <c r="ODN621" s="11" t="s">
        <v>5991</v>
      </c>
      <c r="ODO621" s="59" t="s">
        <v>6008</v>
      </c>
      <c r="ODP621" s="59" t="s">
        <v>5993</v>
      </c>
      <c r="ODQ621" s="59" t="s">
        <v>2984</v>
      </c>
      <c r="ODR621" s="59" t="s">
        <v>5994</v>
      </c>
      <c r="ODS621" s="59" t="s">
        <v>5995</v>
      </c>
      <c r="ODT621" s="59" t="s">
        <v>2528</v>
      </c>
      <c r="ODU621" s="59"/>
      <c r="ODV621" s="59" t="s">
        <v>2987</v>
      </c>
      <c r="ODW621" s="59" t="s">
        <v>2843</v>
      </c>
      <c r="ODX621" s="59" t="s">
        <v>5944</v>
      </c>
      <c r="ODY621" s="11" t="s">
        <v>1420</v>
      </c>
      <c r="ODZ621" s="11" t="e">
        <f>_xlfn.XLOOKUP(ODY621,'User Stories'!ODT:ODT,'User Stories'!ODU:ODU)</f>
        <v>#N/A</v>
      </c>
      <c r="OEA621" s="55"/>
      <c r="OEC621" s="20" t="s">
        <v>3020</v>
      </c>
      <c r="OED621" s="11" t="s">
        <v>5991</v>
      </c>
      <c r="OEE621" s="59" t="s">
        <v>6008</v>
      </c>
      <c r="OEF621" s="59" t="s">
        <v>5993</v>
      </c>
      <c r="OEG621" s="59" t="s">
        <v>2984</v>
      </c>
      <c r="OEH621" s="59" t="s">
        <v>5994</v>
      </c>
      <c r="OEI621" s="59" t="s">
        <v>5995</v>
      </c>
      <c r="OEJ621" s="59" t="s">
        <v>2528</v>
      </c>
      <c r="OEK621" s="59"/>
      <c r="OEL621" s="59" t="s">
        <v>2987</v>
      </c>
      <c r="OEM621" s="59" t="s">
        <v>2843</v>
      </c>
      <c r="OEN621" s="59" t="s">
        <v>5944</v>
      </c>
      <c r="OEO621" s="11" t="s">
        <v>1420</v>
      </c>
      <c r="OEP621" s="11" t="e">
        <f>_xlfn.XLOOKUP(OEO621,'User Stories'!OEJ:OEJ,'User Stories'!OEK:OEK)</f>
        <v>#N/A</v>
      </c>
      <c r="OEQ621" s="55"/>
      <c r="OES621" s="20" t="s">
        <v>3020</v>
      </c>
      <c r="OET621" s="11" t="s">
        <v>5991</v>
      </c>
      <c r="OEU621" s="59" t="s">
        <v>6008</v>
      </c>
      <c r="OEV621" s="59" t="s">
        <v>5993</v>
      </c>
      <c r="OEW621" s="59" t="s">
        <v>2984</v>
      </c>
      <c r="OEX621" s="59" t="s">
        <v>5994</v>
      </c>
      <c r="OEY621" s="59" t="s">
        <v>5995</v>
      </c>
      <c r="OEZ621" s="59" t="s">
        <v>2528</v>
      </c>
      <c r="OFA621" s="59"/>
      <c r="OFB621" s="59" t="s">
        <v>2987</v>
      </c>
      <c r="OFC621" s="59" t="s">
        <v>2843</v>
      </c>
      <c r="OFD621" s="59" t="s">
        <v>5944</v>
      </c>
      <c r="OFE621" s="11" t="s">
        <v>1420</v>
      </c>
      <c r="OFF621" s="11" t="e">
        <f>_xlfn.XLOOKUP(OFE621,'User Stories'!OEZ:OEZ,'User Stories'!OFA:OFA)</f>
        <v>#N/A</v>
      </c>
      <c r="OFG621" s="55"/>
      <c r="OFI621" s="20" t="s">
        <v>3020</v>
      </c>
      <c r="OFJ621" s="11" t="s">
        <v>5991</v>
      </c>
      <c r="OFK621" s="59" t="s">
        <v>6008</v>
      </c>
      <c r="OFL621" s="59" t="s">
        <v>5993</v>
      </c>
      <c r="OFM621" s="59" t="s">
        <v>2984</v>
      </c>
      <c r="OFN621" s="59" t="s">
        <v>5994</v>
      </c>
      <c r="OFO621" s="59" t="s">
        <v>5995</v>
      </c>
      <c r="OFP621" s="59" t="s">
        <v>2528</v>
      </c>
      <c r="OFQ621" s="59"/>
      <c r="OFR621" s="59" t="s">
        <v>2987</v>
      </c>
      <c r="OFS621" s="59" t="s">
        <v>2843</v>
      </c>
      <c r="OFT621" s="59" t="s">
        <v>5944</v>
      </c>
      <c r="OFU621" s="11" t="s">
        <v>1420</v>
      </c>
      <c r="OFV621" s="11" t="e">
        <f>_xlfn.XLOOKUP(OFU621,'User Stories'!OFP:OFP,'User Stories'!OFQ:OFQ)</f>
        <v>#N/A</v>
      </c>
      <c r="OFW621" s="55"/>
      <c r="OFY621" s="20" t="s">
        <v>3020</v>
      </c>
      <c r="OFZ621" s="11" t="s">
        <v>5991</v>
      </c>
      <c r="OGA621" s="59" t="s">
        <v>6008</v>
      </c>
      <c r="OGB621" s="59" t="s">
        <v>5993</v>
      </c>
      <c r="OGC621" s="59" t="s">
        <v>2984</v>
      </c>
      <c r="OGD621" s="59" t="s">
        <v>5994</v>
      </c>
      <c r="OGE621" s="59" t="s">
        <v>5995</v>
      </c>
      <c r="OGF621" s="59" t="s">
        <v>2528</v>
      </c>
      <c r="OGG621" s="59"/>
      <c r="OGH621" s="59" t="s">
        <v>2987</v>
      </c>
      <c r="OGI621" s="59" t="s">
        <v>2843</v>
      </c>
      <c r="OGJ621" s="59" t="s">
        <v>5944</v>
      </c>
      <c r="OGK621" s="11" t="s">
        <v>1420</v>
      </c>
      <c r="OGL621" s="11" t="e">
        <f>_xlfn.XLOOKUP(OGK621,'User Stories'!OGF:OGF,'User Stories'!OGG:OGG)</f>
        <v>#N/A</v>
      </c>
      <c r="OGM621" s="55"/>
      <c r="OGO621" s="20" t="s">
        <v>3020</v>
      </c>
      <c r="OGP621" s="11" t="s">
        <v>5991</v>
      </c>
      <c r="OGQ621" s="59" t="s">
        <v>6008</v>
      </c>
      <c r="OGR621" s="59" t="s">
        <v>5993</v>
      </c>
      <c r="OGS621" s="59" t="s">
        <v>2984</v>
      </c>
      <c r="OGT621" s="59" t="s">
        <v>5994</v>
      </c>
      <c r="OGU621" s="59" t="s">
        <v>5995</v>
      </c>
      <c r="OGV621" s="59" t="s">
        <v>2528</v>
      </c>
      <c r="OGW621" s="59"/>
      <c r="OGX621" s="59" t="s">
        <v>2987</v>
      </c>
      <c r="OGY621" s="59" t="s">
        <v>2843</v>
      </c>
      <c r="OGZ621" s="59" t="s">
        <v>5944</v>
      </c>
      <c r="OHA621" s="11" t="s">
        <v>1420</v>
      </c>
      <c r="OHB621" s="11" t="e">
        <f>_xlfn.XLOOKUP(OHA621,'User Stories'!OGV:OGV,'User Stories'!OGW:OGW)</f>
        <v>#N/A</v>
      </c>
      <c r="OHC621" s="55"/>
      <c r="OHE621" s="20" t="s">
        <v>3020</v>
      </c>
      <c r="OHF621" s="11" t="s">
        <v>5991</v>
      </c>
      <c r="OHG621" s="59" t="s">
        <v>6008</v>
      </c>
      <c r="OHH621" s="59" t="s">
        <v>5993</v>
      </c>
      <c r="OHI621" s="59" t="s">
        <v>2984</v>
      </c>
      <c r="OHJ621" s="59" t="s">
        <v>5994</v>
      </c>
      <c r="OHK621" s="59" t="s">
        <v>5995</v>
      </c>
      <c r="OHL621" s="59" t="s">
        <v>2528</v>
      </c>
      <c r="OHM621" s="59"/>
      <c r="OHN621" s="59" t="s">
        <v>2987</v>
      </c>
      <c r="OHO621" s="59" t="s">
        <v>2843</v>
      </c>
      <c r="OHP621" s="59" t="s">
        <v>5944</v>
      </c>
      <c r="OHQ621" s="11" t="s">
        <v>1420</v>
      </c>
      <c r="OHR621" s="11" t="e">
        <f>_xlfn.XLOOKUP(OHQ621,'User Stories'!OHL:OHL,'User Stories'!OHM:OHM)</f>
        <v>#N/A</v>
      </c>
      <c r="OHS621" s="55"/>
      <c r="OHU621" s="20" t="s">
        <v>3020</v>
      </c>
      <c r="OHV621" s="11" t="s">
        <v>5991</v>
      </c>
      <c r="OHW621" s="59" t="s">
        <v>6008</v>
      </c>
      <c r="OHX621" s="59" t="s">
        <v>5993</v>
      </c>
      <c r="OHY621" s="59" t="s">
        <v>2984</v>
      </c>
      <c r="OHZ621" s="59" t="s">
        <v>5994</v>
      </c>
      <c r="OIA621" s="59" t="s">
        <v>5995</v>
      </c>
      <c r="OIB621" s="59" t="s">
        <v>2528</v>
      </c>
      <c r="OIC621" s="59"/>
      <c r="OID621" s="59" t="s">
        <v>2987</v>
      </c>
      <c r="OIE621" s="59" t="s">
        <v>2843</v>
      </c>
      <c r="OIF621" s="59" t="s">
        <v>5944</v>
      </c>
      <c r="OIG621" s="11" t="s">
        <v>1420</v>
      </c>
      <c r="OIH621" s="11" t="e">
        <f>_xlfn.XLOOKUP(OIG621,'User Stories'!OIB:OIB,'User Stories'!OIC:OIC)</f>
        <v>#N/A</v>
      </c>
      <c r="OII621" s="55"/>
      <c r="OIK621" s="20" t="s">
        <v>3020</v>
      </c>
      <c r="OIL621" s="11" t="s">
        <v>5991</v>
      </c>
      <c r="OIM621" s="59" t="s">
        <v>6008</v>
      </c>
      <c r="OIN621" s="59" t="s">
        <v>5993</v>
      </c>
      <c r="OIO621" s="59" t="s">
        <v>2984</v>
      </c>
      <c r="OIP621" s="59" t="s">
        <v>5994</v>
      </c>
      <c r="OIQ621" s="59" t="s">
        <v>5995</v>
      </c>
      <c r="OIR621" s="59" t="s">
        <v>2528</v>
      </c>
      <c r="OIS621" s="59"/>
      <c r="OIT621" s="59" t="s">
        <v>2987</v>
      </c>
      <c r="OIU621" s="59" t="s">
        <v>2843</v>
      </c>
      <c r="OIV621" s="59" t="s">
        <v>5944</v>
      </c>
      <c r="OIW621" s="11" t="s">
        <v>1420</v>
      </c>
      <c r="OIX621" s="11" t="e">
        <f>_xlfn.XLOOKUP(OIW621,'User Stories'!OIR:OIR,'User Stories'!OIS:OIS)</f>
        <v>#N/A</v>
      </c>
      <c r="OIY621" s="55"/>
      <c r="OJA621" s="20" t="s">
        <v>3020</v>
      </c>
      <c r="OJB621" s="11" t="s">
        <v>5991</v>
      </c>
      <c r="OJC621" s="59" t="s">
        <v>6008</v>
      </c>
      <c r="OJD621" s="59" t="s">
        <v>5993</v>
      </c>
      <c r="OJE621" s="59" t="s">
        <v>2984</v>
      </c>
      <c r="OJF621" s="59" t="s">
        <v>5994</v>
      </c>
      <c r="OJG621" s="59" t="s">
        <v>5995</v>
      </c>
      <c r="OJH621" s="59" t="s">
        <v>2528</v>
      </c>
      <c r="OJI621" s="59"/>
      <c r="OJJ621" s="59" t="s">
        <v>2987</v>
      </c>
      <c r="OJK621" s="59" t="s">
        <v>2843</v>
      </c>
      <c r="OJL621" s="59" t="s">
        <v>5944</v>
      </c>
      <c r="OJM621" s="11" t="s">
        <v>1420</v>
      </c>
      <c r="OJN621" s="11" t="e">
        <f>_xlfn.XLOOKUP(OJM621,'User Stories'!OJH:OJH,'User Stories'!OJI:OJI)</f>
        <v>#N/A</v>
      </c>
      <c r="OJO621" s="55"/>
      <c r="OJQ621" s="20" t="s">
        <v>3020</v>
      </c>
      <c r="OJR621" s="11" t="s">
        <v>5991</v>
      </c>
      <c r="OJS621" s="59" t="s">
        <v>6008</v>
      </c>
      <c r="OJT621" s="59" t="s">
        <v>5993</v>
      </c>
      <c r="OJU621" s="59" t="s">
        <v>2984</v>
      </c>
      <c r="OJV621" s="59" t="s">
        <v>5994</v>
      </c>
      <c r="OJW621" s="59" t="s">
        <v>5995</v>
      </c>
      <c r="OJX621" s="59" t="s">
        <v>2528</v>
      </c>
      <c r="OJY621" s="59"/>
      <c r="OJZ621" s="59" t="s">
        <v>2987</v>
      </c>
      <c r="OKA621" s="59" t="s">
        <v>2843</v>
      </c>
      <c r="OKB621" s="59" t="s">
        <v>5944</v>
      </c>
      <c r="OKC621" s="11" t="s">
        <v>1420</v>
      </c>
      <c r="OKD621" s="11" t="e">
        <f>_xlfn.XLOOKUP(OKC621,'User Stories'!OJX:OJX,'User Stories'!OJY:OJY)</f>
        <v>#N/A</v>
      </c>
      <c r="OKE621" s="55"/>
      <c r="OKG621" s="20" t="s">
        <v>3020</v>
      </c>
      <c r="OKH621" s="11" t="s">
        <v>5991</v>
      </c>
      <c r="OKI621" s="59" t="s">
        <v>6008</v>
      </c>
      <c r="OKJ621" s="59" t="s">
        <v>5993</v>
      </c>
      <c r="OKK621" s="59" t="s">
        <v>2984</v>
      </c>
      <c r="OKL621" s="59" t="s">
        <v>5994</v>
      </c>
      <c r="OKM621" s="59" t="s">
        <v>5995</v>
      </c>
      <c r="OKN621" s="59" t="s">
        <v>2528</v>
      </c>
      <c r="OKO621" s="59"/>
      <c r="OKP621" s="59" t="s">
        <v>2987</v>
      </c>
      <c r="OKQ621" s="59" t="s">
        <v>2843</v>
      </c>
      <c r="OKR621" s="59" t="s">
        <v>5944</v>
      </c>
      <c r="OKS621" s="11" t="s">
        <v>1420</v>
      </c>
      <c r="OKT621" s="11" t="e">
        <f>_xlfn.XLOOKUP(OKS621,'User Stories'!OKN:OKN,'User Stories'!OKO:OKO)</f>
        <v>#N/A</v>
      </c>
      <c r="OKU621" s="55"/>
      <c r="OKW621" s="20" t="s">
        <v>3020</v>
      </c>
      <c r="OKX621" s="11" t="s">
        <v>5991</v>
      </c>
      <c r="OKY621" s="59" t="s">
        <v>6008</v>
      </c>
      <c r="OKZ621" s="59" t="s">
        <v>5993</v>
      </c>
      <c r="OLA621" s="59" t="s">
        <v>2984</v>
      </c>
      <c r="OLB621" s="59" t="s">
        <v>5994</v>
      </c>
      <c r="OLC621" s="59" t="s">
        <v>5995</v>
      </c>
      <c r="OLD621" s="59" t="s">
        <v>2528</v>
      </c>
      <c r="OLE621" s="59"/>
      <c r="OLF621" s="59" t="s">
        <v>2987</v>
      </c>
      <c r="OLG621" s="59" t="s">
        <v>2843</v>
      </c>
      <c r="OLH621" s="59" t="s">
        <v>5944</v>
      </c>
      <c r="OLI621" s="11" t="s">
        <v>1420</v>
      </c>
      <c r="OLJ621" s="11" t="e">
        <f>_xlfn.XLOOKUP(OLI621,'User Stories'!OLD:OLD,'User Stories'!OLE:OLE)</f>
        <v>#N/A</v>
      </c>
      <c r="OLK621" s="55"/>
      <c r="OLM621" s="20" t="s">
        <v>3020</v>
      </c>
      <c r="OLN621" s="11" t="s">
        <v>5991</v>
      </c>
      <c r="OLO621" s="59" t="s">
        <v>6008</v>
      </c>
      <c r="OLP621" s="59" t="s">
        <v>5993</v>
      </c>
      <c r="OLQ621" s="59" t="s">
        <v>2984</v>
      </c>
      <c r="OLR621" s="59" t="s">
        <v>5994</v>
      </c>
      <c r="OLS621" s="59" t="s">
        <v>5995</v>
      </c>
      <c r="OLT621" s="59" t="s">
        <v>2528</v>
      </c>
      <c r="OLU621" s="59"/>
      <c r="OLV621" s="59" t="s">
        <v>2987</v>
      </c>
      <c r="OLW621" s="59" t="s">
        <v>2843</v>
      </c>
      <c r="OLX621" s="59" t="s">
        <v>5944</v>
      </c>
      <c r="OLY621" s="11" t="s">
        <v>1420</v>
      </c>
      <c r="OLZ621" s="11" t="e">
        <f>_xlfn.XLOOKUP(OLY621,'User Stories'!OLT:OLT,'User Stories'!OLU:OLU)</f>
        <v>#N/A</v>
      </c>
      <c r="OMA621" s="55"/>
      <c r="OMC621" s="20" t="s">
        <v>3020</v>
      </c>
      <c r="OMD621" s="11" t="s">
        <v>5991</v>
      </c>
      <c r="OME621" s="59" t="s">
        <v>6008</v>
      </c>
      <c r="OMF621" s="59" t="s">
        <v>5993</v>
      </c>
      <c r="OMG621" s="59" t="s">
        <v>2984</v>
      </c>
      <c r="OMH621" s="59" t="s">
        <v>5994</v>
      </c>
      <c r="OMI621" s="59" t="s">
        <v>5995</v>
      </c>
      <c r="OMJ621" s="59" t="s">
        <v>2528</v>
      </c>
      <c r="OMK621" s="59"/>
      <c r="OML621" s="59" t="s">
        <v>2987</v>
      </c>
      <c r="OMM621" s="59" t="s">
        <v>2843</v>
      </c>
      <c r="OMN621" s="59" t="s">
        <v>5944</v>
      </c>
      <c r="OMO621" s="11" t="s">
        <v>1420</v>
      </c>
      <c r="OMP621" s="11" t="e">
        <f>_xlfn.XLOOKUP(OMO621,'User Stories'!OMJ:OMJ,'User Stories'!OMK:OMK)</f>
        <v>#N/A</v>
      </c>
      <c r="OMQ621" s="55"/>
      <c r="OMS621" s="20" t="s">
        <v>3020</v>
      </c>
      <c r="OMT621" s="11" t="s">
        <v>5991</v>
      </c>
      <c r="OMU621" s="59" t="s">
        <v>6008</v>
      </c>
      <c r="OMV621" s="59" t="s">
        <v>5993</v>
      </c>
      <c r="OMW621" s="59" t="s">
        <v>2984</v>
      </c>
      <c r="OMX621" s="59" t="s">
        <v>5994</v>
      </c>
      <c r="OMY621" s="59" t="s">
        <v>5995</v>
      </c>
      <c r="OMZ621" s="59" t="s">
        <v>2528</v>
      </c>
      <c r="ONA621" s="59"/>
      <c r="ONB621" s="59" t="s">
        <v>2987</v>
      </c>
      <c r="ONC621" s="59" t="s">
        <v>2843</v>
      </c>
      <c r="OND621" s="59" t="s">
        <v>5944</v>
      </c>
      <c r="ONE621" s="11" t="s">
        <v>1420</v>
      </c>
      <c r="ONF621" s="11" t="e">
        <f>_xlfn.XLOOKUP(ONE621,'User Stories'!OMZ:OMZ,'User Stories'!ONA:ONA)</f>
        <v>#N/A</v>
      </c>
      <c r="ONG621" s="55"/>
      <c r="ONI621" s="20" t="s">
        <v>3020</v>
      </c>
      <c r="ONJ621" s="11" t="s">
        <v>5991</v>
      </c>
      <c r="ONK621" s="59" t="s">
        <v>6008</v>
      </c>
      <c r="ONL621" s="59" t="s">
        <v>5993</v>
      </c>
      <c r="ONM621" s="59" t="s">
        <v>2984</v>
      </c>
      <c r="ONN621" s="59" t="s">
        <v>5994</v>
      </c>
      <c r="ONO621" s="59" t="s">
        <v>5995</v>
      </c>
      <c r="ONP621" s="59" t="s">
        <v>2528</v>
      </c>
      <c r="ONQ621" s="59"/>
      <c r="ONR621" s="59" t="s">
        <v>2987</v>
      </c>
      <c r="ONS621" s="59" t="s">
        <v>2843</v>
      </c>
      <c r="ONT621" s="59" t="s">
        <v>5944</v>
      </c>
      <c r="ONU621" s="11" t="s">
        <v>1420</v>
      </c>
      <c r="ONV621" s="11" t="e">
        <f>_xlfn.XLOOKUP(ONU621,'User Stories'!ONP:ONP,'User Stories'!ONQ:ONQ)</f>
        <v>#N/A</v>
      </c>
      <c r="ONW621" s="55"/>
      <c r="ONY621" s="20" t="s">
        <v>3020</v>
      </c>
      <c r="ONZ621" s="11" t="s">
        <v>5991</v>
      </c>
      <c r="OOA621" s="59" t="s">
        <v>6008</v>
      </c>
      <c r="OOB621" s="59" t="s">
        <v>5993</v>
      </c>
      <c r="OOC621" s="59" t="s">
        <v>2984</v>
      </c>
      <c r="OOD621" s="59" t="s">
        <v>5994</v>
      </c>
      <c r="OOE621" s="59" t="s">
        <v>5995</v>
      </c>
      <c r="OOF621" s="59" t="s">
        <v>2528</v>
      </c>
      <c r="OOG621" s="59"/>
      <c r="OOH621" s="59" t="s">
        <v>2987</v>
      </c>
      <c r="OOI621" s="59" t="s">
        <v>2843</v>
      </c>
      <c r="OOJ621" s="59" t="s">
        <v>5944</v>
      </c>
      <c r="OOK621" s="11" t="s">
        <v>1420</v>
      </c>
      <c r="OOL621" s="11" t="e">
        <f>_xlfn.XLOOKUP(OOK621,'User Stories'!OOF:OOF,'User Stories'!OOG:OOG)</f>
        <v>#N/A</v>
      </c>
      <c r="OOM621" s="55"/>
      <c r="OOO621" s="20" t="s">
        <v>3020</v>
      </c>
      <c r="OOP621" s="11" t="s">
        <v>5991</v>
      </c>
      <c r="OOQ621" s="59" t="s">
        <v>6008</v>
      </c>
      <c r="OOR621" s="59" t="s">
        <v>5993</v>
      </c>
      <c r="OOS621" s="59" t="s">
        <v>2984</v>
      </c>
      <c r="OOT621" s="59" t="s">
        <v>5994</v>
      </c>
      <c r="OOU621" s="59" t="s">
        <v>5995</v>
      </c>
      <c r="OOV621" s="59" t="s">
        <v>2528</v>
      </c>
      <c r="OOW621" s="59"/>
      <c r="OOX621" s="59" t="s">
        <v>2987</v>
      </c>
      <c r="OOY621" s="59" t="s">
        <v>2843</v>
      </c>
      <c r="OOZ621" s="59" t="s">
        <v>5944</v>
      </c>
      <c r="OPA621" s="11" t="s">
        <v>1420</v>
      </c>
      <c r="OPB621" s="11" t="e">
        <f>_xlfn.XLOOKUP(OPA621,'User Stories'!OOV:OOV,'User Stories'!OOW:OOW)</f>
        <v>#N/A</v>
      </c>
      <c r="OPC621" s="55"/>
      <c r="OPE621" s="20" t="s">
        <v>3020</v>
      </c>
      <c r="OPF621" s="11" t="s">
        <v>5991</v>
      </c>
      <c r="OPG621" s="59" t="s">
        <v>6008</v>
      </c>
      <c r="OPH621" s="59" t="s">
        <v>5993</v>
      </c>
      <c r="OPI621" s="59" t="s">
        <v>2984</v>
      </c>
      <c r="OPJ621" s="59" t="s">
        <v>5994</v>
      </c>
      <c r="OPK621" s="59" t="s">
        <v>5995</v>
      </c>
      <c r="OPL621" s="59" t="s">
        <v>2528</v>
      </c>
      <c r="OPM621" s="59"/>
      <c r="OPN621" s="59" t="s">
        <v>2987</v>
      </c>
      <c r="OPO621" s="59" t="s">
        <v>2843</v>
      </c>
      <c r="OPP621" s="59" t="s">
        <v>5944</v>
      </c>
      <c r="OPQ621" s="11" t="s">
        <v>1420</v>
      </c>
      <c r="OPR621" s="11" t="e">
        <f>_xlfn.XLOOKUP(OPQ621,'User Stories'!OPL:OPL,'User Stories'!OPM:OPM)</f>
        <v>#N/A</v>
      </c>
      <c r="OPS621" s="55"/>
      <c r="OPU621" s="20" t="s">
        <v>3020</v>
      </c>
      <c r="OPV621" s="11" t="s">
        <v>5991</v>
      </c>
      <c r="OPW621" s="59" t="s">
        <v>6008</v>
      </c>
      <c r="OPX621" s="59" t="s">
        <v>5993</v>
      </c>
      <c r="OPY621" s="59" t="s">
        <v>2984</v>
      </c>
      <c r="OPZ621" s="59" t="s">
        <v>5994</v>
      </c>
      <c r="OQA621" s="59" t="s">
        <v>5995</v>
      </c>
      <c r="OQB621" s="59" t="s">
        <v>2528</v>
      </c>
      <c r="OQC621" s="59"/>
      <c r="OQD621" s="59" t="s">
        <v>2987</v>
      </c>
      <c r="OQE621" s="59" t="s">
        <v>2843</v>
      </c>
      <c r="OQF621" s="59" t="s">
        <v>5944</v>
      </c>
      <c r="OQG621" s="11" t="s">
        <v>1420</v>
      </c>
      <c r="OQH621" s="11" t="e">
        <f>_xlfn.XLOOKUP(OQG621,'User Stories'!OQB:OQB,'User Stories'!OQC:OQC)</f>
        <v>#N/A</v>
      </c>
      <c r="OQI621" s="55"/>
      <c r="OQK621" s="20" t="s">
        <v>3020</v>
      </c>
      <c r="OQL621" s="11" t="s">
        <v>5991</v>
      </c>
      <c r="OQM621" s="59" t="s">
        <v>6008</v>
      </c>
      <c r="OQN621" s="59" t="s">
        <v>5993</v>
      </c>
      <c r="OQO621" s="59" t="s">
        <v>2984</v>
      </c>
      <c r="OQP621" s="59" t="s">
        <v>5994</v>
      </c>
      <c r="OQQ621" s="59" t="s">
        <v>5995</v>
      </c>
      <c r="OQR621" s="59" t="s">
        <v>2528</v>
      </c>
      <c r="OQS621" s="59"/>
      <c r="OQT621" s="59" t="s">
        <v>2987</v>
      </c>
      <c r="OQU621" s="59" t="s">
        <v>2843</v>
      </c>
      <c r="OQV621" s="59" t="s">
        <v>5944</v>
      </c>
      <c r="OQW621" s="11" t="s">
        <v>1420</v>
      </c>
      <c r="OQX621" s="11" t="e">
        <f>_xlfn.XLOOKUP(OQW621,'User Stories'!OQR:OQR,'User Stories'!OQS:OQS)</f>
        <v>#N/A</v>
      </c>
      <c r="OQY621" s="55"/>
      <c r="ORA621" s="20" t="s">
        <v>3020</v>
      </c>
      <c r="ORB621" s="11" t="s">
        <v>5991</v>
      </c>
      <c r="ORC621" s="59" t="s">
        <v>6008</v>
      </c>
      <c r="ORD621" s="59" t="s">
        <v>5993</v>
      </c>
      <c r="ORE621" s="59" t="s">
        <v>2984</v>
      </c>
      <c r="ORF621" s="59" t="s">
        <v>5994</v>
      </c>
      <c r="ORG621" s="59" t="s">
        <v>5995</v>
      </c>
      <c r="ORH621" s="59" t="s">
        <v>2528</v>
      </c>
      <c r="ORI621" s="59"/>
      <c r="ORJ621" s="59" t="s">
        <v>2987</v>
      </c>
      <c r="ORK621" s="59" t="s">
        <v>2843</v>
      </c>
      <c r="ORL621" s="59" t="s">
        <v>5944</v>
      </c>
      <c r="ORM621" s="11" t="s">
        <v>1420</v>
      </c>
      <c r="ORN621" s="11" t="e">
        <f>_xlfn.XLOOKUP(ORM621,'User Stories'!ORH:ORH,'User Stories'!ORI:ORI)</f>
        <v>#N/A</v>
      </c>
      <c r="ORO621" s="55"/>
      <c r="ORQ621" s="20" t="s">
        <v>3020</v>
      </c>
      <c r="ORR621" s="11" t="s">
        <v>5991</v>
      </c>
      <c r="ORS621" s="59" t="s">
        <v>6008</v>
      </c>
      <c r="ORT621" s="59" t="s">
        <v>5993</v>
      </c>
      <c r="ORU621" s="59" t="s">
        <v>2984</v>
      </c>
      <c r="ORV621" s="59" t="s">
        <v>5994</v>
      </c>
      <c r="ORW621" s="59" t="s">
        <v>5995</v>
      </c>
      <c r="ORX621" s="59" t="s">
        <v>2528</v>
      </c>
      <c r="ORY621" s="59"/>
      <c r="ORZ621" s="59" t="s">
        <v>2987</v>
      </c>
      <c r="OSA621" s="59" t="s">
        <v>2843</v>
      </c>
      <c r="OSB621" s="59" t="s">
        <v>5944</v>
      </c>
      <c r="OSC621" s="11" t="s">
        <v>1420</v>
      </c>
      <c r="OSD621" s="11" t="e">
        <f>_xlfn.XLOOKUP(OSC621,'User Stories'!ORX:ORX,'User Stories'!ORY:ORY)</f>
        <v>#N/A</v>
      </c>
      <c r="OSE621" s="55"/>
      <c r="OSG621" s="20" t="s">
        <v>3020</v>
      </c>
      <c r="OSH621" s="11" t="s">
        <v>5991</v>
      </c>
      <c r="OSI621" s="59" t="s">
        <v>6008</v>
      </c>
      <c r="OSJ621" s="59" t="s">
        <v>5993</v>
      </c>
      <c r="OSK621" s="59" t="s">
        <v>2984</v>
      </c>
      <c r="OSL621" s="59" t="s">
        <v>5994</v>
      </c>
      <c r="OSM621" s="59" t="s">
        <v>5995</v>
      </c>
      <c r="OSN621" s="59" t="s">
        <v>2528</v>
      </c>
      <c r="OSO621" s="59"/>
      <c r="OSP621" s="59" t="s">
        <v>2987</v>
      </c>
      <c r="OSQ621" s="59" t="s">
        <v>2843</v>
      </c>
      <c r="OSR621" s="59" t="s">
        <v>5944</v>
      </c>
      <c r="OSS621" s="11" t="s">
        <v>1420</v>
      </c>
      <c r="OST621" s="11" t="e">
        <f>_xlfn.XLOOKUP(OSS621,'User Stories'!OSN:OSN,'User Stories'!OSO:OSO)</f>
        <v>#N/A</v>
      </c>
      <c r="OSU621" s="55"/>
      <c r="OSW621" s="20" t="s">
        <v>3020</v>
      </c>
      <c r="OSX621" s="11" t="s">
        <v>5991</v>
      </c>
      <c r="OSY621" s="59" t="s">
        <v>6008</v>
      </c>
      <c r="OSZ621" s="59" t="s">
        <v>5993</v>
      </c>
      <c r="OTA621" s="59" t="s">
        <v>2984</v>
      </c>
      <c r="OTB621" s="59" t="s">
        <v>5994</v>
      </c>
      <c r="OTC621" s="59" t="s">
        <v>5995</v>
      </c>
      <c r="OTD621" s="59" t="s">
        <v>2528</v>
      </c>
      <c r="OTE621" s="59"/>
      <c r="OTF621" s="59" t="s">
        <v>2987</v>
      </c>
      <c r="OTG621" s="59" t="s">
        <v>2843</v>
      </c>
      <c r="OTH621" s="59" t="s">
        <v>5944</v>
      </c>
      <c r="OTI621" s="11" t="s">
        <v>1420</v>
      </c>
      <c r="OTJ621" s="11" t="e">
        <f>_xlfn.XLOOKUP(OTI621,'User Stories'!OTD:OTD,'User Stories'!OTE:OTE)</f>
        <v>#N/A</v>
      </c>
      <c r="OTK621" s="55"/>
      <c r="OTM621" s="20" t="s">
        <v>3020</v>
      </c>
      <c r="OTN621" s="11" t="s">
        <v>5991</v>
      </c>
      <c r="OTO621" s="59" t="s">
        <v>6008</v>
      </c>
      <c r="OTP621" s="59" t="s">
        <v>5993</v>
      </c>
      <c r="OTQ621" s="59" t="s">
        <v>2984</v>
      </c>
      <c r="OTR621" s="59" t="s">
        <v>5994</v>
      </c>
      <c r="OTS621" s="59" t="s">
        <v>5995</v>
      </c>
      <c r="OTT621" s="59" t="s">
        <v>2528</v>
      </c>
      <c r="OTU621" s="59"/>
      <c r="OTV621" s="59" t="s">
        <v>2987</v>
      </c>
      <c r="OTW621" s="59" t="s">
        <v>2843</v>
      </c>
      <c r="OTX621" s="59" t="s">
        <v>5944</v>
      </c>
      <c r="OTY621" s="11" t="s">
        <v>1420</v>
      </c>
      <c r="OTZ621" s="11" t="e">
        <f>_xlfn.XLOOKUP(OTY621,'User Stories'!OTT:OTT,'User Stories'!OTU:OTU)</f>
        <v>#N/A</v>
      </c>
      <c r="OUA621" s="55"/>
      <c r="OUC621" s="20" t="s">
        <v>3020</v>
      </c>
      <c r="OUD621" s="11" t="s">
        <v>5991</v>
      </c>
      <c r="OUE621" s="59" t="s">
        <v>6008</v>
      </c>
      <c r="OUF621" s="59" t="s">
        <v>5993</v>
      </c>
      <c r="OUG621" s="59" t="s">
        <v>2984</v>
      </c>
      <c r="OUH621" s="59" t="s">
        <v>5994</v>
      </c>
      <c r="OUI621" s="59" t="s">
        <v>5995</v>
      </c>
      <c r="OUJ621" s="59" t="s">
        <v>2528</v>
      </c>
      <c r="OUK621" s="59"/>
      <c r="OUL621" s="59" t="s">
        <v>2987</v>
      </c>
      <c r="OUM621" s="59" t="s">
        <v>2843</v>
      </c>
      <c r="OUN621" s="59" t="s">
        <v>5944</v>
      </c>
      <c r="OUO621" s="11" t="s">
        <v>1420</v>
      </c>
      <c r="OUP621" s="11" t="e">
        <f>_xlfn.XLOOKUP(OUO621,'User Stories'!OUJ:OUJ,'User Stories'!OUK:OUK)</f>
        <v>#N/A</v>
      </c>
      <c r="OUQ621" s="55"/>
      <c r="OUS621" s="20" t="s">
        <v>3020</v>
      </c>
      <c r="OUT621" s="11" t="s">
        <v>5991</v>
      </c>
      <c r="OUU621" s="59" t="s">
        <v>6008</v>
      </c>
      <c r="OUV621" s="59" t="s">
        <v>5993</v>
      </c>
      <c r="OUW621" s="59" t="s">
        <v>2984</v>
      </c>
      <c r="OUX621" s="59" t="s">
        <v>5994</v>
      </c>
      <c r="OUY621" s="59" t="s">
        <v>5995</v>
      </c>
      <c r="OUZ621" s="59" t="s">
        <v>2528</v>
      </c>
      <c r="OVA621" s="59"/>
      <c r="OVB621" s="59" t="s">
        <v>2987</v>
      </c>
      <c r="OVC621" s="59" t="s">
        <v>2843</v>
      </c>
      <c r="OVD621" s="59" t="s">
        <v>5944</v>
      </c>
      <c r="OVE621" s="11" t="s">
        <v>1420</v>
      </c>
      <c r="OVF621" s="11" t="e">
        <f>_xlfn.XLOOKUP(OVE621,'User Stories'!OUZ:OUZ,'User Stories'!OVA:OVA)</f>
        <v>#N/A</v>
      </c>
      <c r="OVG621" s="55"/>
      <c r="OVI621" s="20" t="s">
        <v>3020</v>
      </c>
      <c r="OVJ621" s="11" t="s">
        <v>5991</v>
      </c>
      <c r="OVK621" s="59" t="s">
        <v>6008</v>
      </c>
      <c r="OVL621" s="59" t="s">
        <v>5993</v>
      </c>
      <c r="OVM621" s="59" t="s">
        <v>2984</v>
      </c>
      <c r="OVN621" s="59" t="s">
        <v>5994</v>
      </c>
      <c r="OVO621" s="59" t="s">
        <v>5995</v>
      </c>
      <c r="OVP621" s="59" t="s">
        <v>2528</v>
      </c>
      <c r="OVQ621" s="59"/>
      <c r="OVR621" s="59" t="s">
        <v>2987</v>
      </c>
      <c r="OVS621" s="59" t="s">
        <v>2843</v>
      </c>
      <c r="OVT621" s="59" t="s">
        <v>5944</v>
      </c>
      <c r="OVU621" s="11" t="s">
        <v>1420</v>
      </c>
      <c r="OVV621" s="11" t="e">
        <f>_xlfn.XLOOKUP(OVU621,'User Stories'!OVP:OVP,'User Stories'!OVQ:OVQ)</f>
        <v>#N/A</v>
      </c>
      <c r="OVW621" s="55"/>
      <c r="OVY621" s="20" t="s">
        <v>3020</v>
      </c>
      <c r="OVZ621" s="11" t="s">
        <v>5991</v>
      </c>
      <c r="OWA621" s="59" t="s">
        <v>6008</v>
      </c>
      <c r="OWB621" s="59" t="s">
        <v>5993</v>
      </c>
      <c r="OWC621" s="59" t="s">
        <v>2984</v>
      </c>
      <c r="OWD621" s="59" t="s">
        <v>5994</v>
      </c>
      <c r="OWE621" s="59" t="s">
        <v>5995</v>
      </c>
      <c r="OWF621" s="59" t="s">
        <v>2528</v>
      </c>
      <c r="OWG621" s="59"/>
      <c r="OWH621" s="59" t="s">
        <v>2987</v>
      </c>
      <c r="OWI621" s="59" t="s">
        <v>2843</v>
      </c>
      <c r="OWJ621" s="59" t="s">
        <v>5944</v>
      </c>
      <c r="OWK621" s="11" t="s">
        <v>1420</v>
      </c>
      <c r="OWL621" s="11" t="e">
        <f>_xlfn.XLOOKUP(OWK621,'User Stories'!OWF:OWF,'User Stories'!OWG:OWG)</f>
        <v>#N/A</v>
      </c>
      <c r="OWM621" s="55"/>
      <c r="OWO621" s="20" t="s">
        <v>3020</v>
      </c>
      <c r="OWP621" s="11" t="s">
        <v>5991</v>
      </c>
      <c r="OWQ621" s="59" t="s">
        <v>6008</v>
      </c>
      <c r="OWR621" s="59" t="s">
        <v>5993</v>
      </c>
      <c r="OWS621" s="59" t="s">
        <v>2984</v>
      </c>
      <c r="OWT621" s="59" t="s">
        <v>5994</v>
      </c>
      <c r="OWU621" s="59" t="s">
        <v>5995</v>
      </c>
      <c r="OWV621" s="59" t="s">
        <v>2528</v>
      </c>
      <c r="OWW621" s="59"/>
      <c r="OWX621" s="59" t="s">
        <v>2987</v>
      </c>
      <c r="OWY621" s="59" t="s">
        <v>2843</v>
      </c>
      <c r="OWZ621" s="59" t="s">
        <v>5944</v>
      </c>
      <c r="OXA621" s="11" t="s">
        <v>1420</v>
      </c>
      <c r="OXB621" s="11" t="e">
        <f>_xlfn.XLOOKUP(OXA621,'User Stories'!OWV:OWV,'User Stories'!OWW:OWW)</f>
        <v>#N/A</v>
      </c>
      <c r="OXC621" s="55"/>
      <c r="OXE621" s="20" t="s">
        <v>3020</v>
      </c>
      <c r="OXF621" s="11" t="s">
        <v>5991</v>
      </c>
      <c r="OXG621" s="59" t="s">
        <v>6008</v>
      </c>
      <c r="OXH621" s="59" t="s">
        <v>5993</v>
      </c>
      <c r="OXI621" s="59" t="s">
        <v>2984</v>
      </c>
      <c r="OXJ621" s="59" t="s">
        <v>5994</v>
      </c>
      <c r="OXK621" s="59" t="s">
        <v>5995</v>
      </c>
      <c r="OXL621" s="59" t="s">
        <v>2528</v>
      </c>
      <c r="OXM621" s="59"/>
      <c r="OXN621" s="59" t="s">
        <v>2987</v>
      </c>
      <c r="OXO621" s="59" t="s">
        <v>2843</v>
      </c>
      <c r="OXP621" s="59" t="s">
        <v>5944</v>
      </c>
      <c r="OXQ621" s="11" t="s">
        <v>1420</v>
      </c>
      <c r="OXR621" s="11" t="e">
        <f>_xlfn.XLOOKUP(OXQ621,'User Stories'!OXL:OXL,'User Stories'!OXM:OXM)</f>
        <v>#N/A</v>
      </c>
      <c r="OXS621" s="55"/>
      <c r="OXU621" s="20" t="s">
        <v>3020</v>
      </c>
      <c r="OXV621" s="11" t="s">
        <v>5991</v>
      </c>
      <c r="OXW621" s="59" t="s">
        <v>6008</v>
      </c>
      <c r="OXX621" s="59" t="s">
        <v>5993</v>
      </c>
      <c r="OXY621" s="59" t="s">
        <v>2984</v>
      </c>
      <c r="OXZ621" s="59" t="s">
        <v>5994</v>
      </c>
      <c r="OYA621" s="59" t="s">
        <v>5995</v>
      </c>
      <c r="OYB621" s="59" t="s">
        <v>2528</v>
      </c>
      <c r="OYC621" s="59"/>
      <c r="OYD621" s="59" t="s">
        <v>2987</v>
      </c>
      <c r="OYE621" s="59" t="s">
        <v>2843</v>
      </c>
      <c r="OYF621" s="59" t="s">
        <v>5944</v>
      </c>
      <c r="OYG621" s="11" t="s">
        <v>1420</v>
      </c>
      <c r="OYH621" s="11" t="e">
        <f>_xlfn.XLOOKUP(OYG621,'User Stories'!OYB:OYB,'User Stories'!OYC:OYC)</f>
        <v>#N/A</v>
      </c>
      <c r="OYI621" s="55"/>
      <c r="OYK621" s="20" t="s">
        <v>3020</v>
      </c>
      <c r="OYL621" s="11" t="s">
        <v>5991</v>
      </c>
      <c r="OYM621" s="59" t="s">
        <v>6008</v>
      </c>
      <c r="OYN621" s="59" t="s">
        <v>5993</v>
      </c>
      <c r="OYO621" s="59" t="s">
        <v>2984</v>
      </c>
      <c r="OYP621" s="59" t="s">
        <v>5994</v>
      </c>
      <c r="OYQ621" s="59" t="s">
        <v>5995</v>
      </c>
      <c r="OYR621" s="59" t="s">
        <v>2528</v>
      </c>
      <c r="OYS621" s="59"/>
      <c r="OYT621" s="59" t="s">
        <v>2987</v>
      </c>
      <c r="OYU621" s="59" t="s">
        <v>2843</v>
      </c>
      <c r="OYV621" s="59" t="s">
        <v>5944</v>
      </c>
      <c r="OYW621" s="11" t="s">
        <v>1420</v>
      </c>
      <c r="OYX621" s="11" t="e">
        <f>_xlfn.XLOOKUP(OYW621,'User Stories'!OYR:OYR,'User Stories'!OYS:OYS)</f>
        <v>#N/A</v>
      </c>
      <c r="OYY621" s="55"/>
      <c r="OZA621" s="20" t="s">
        <v>3020</v>
      </c>
      <c r="OZB621" s="11" t="s">
        <v>5991</v>
      </c>
      <c r="OZC621" s="59" t="s">
        <v>6008</v>
      </c>
      <c r="OZD621" s="59" t="s">
        <v>5993</v>
      </c>
      <c r="OZE621" s="59" t="s">
        <v>2984</v>
      </c>
      <c r="OZF621" s="59" t="s">
        <v>5994</v>
      </c>
      <c r="OZG621" s="59" t="s">
        <v>5995</v>
      </c>
      <c r="OZH621" s="59" t="s">
        <v>2528</v>
      </c>
      <c r="OZI621" s="59"/>
      <c r="OZJ621" s="59" t="s">
        <v>2987</v>
      </c>
      <c r="OZK621" s="59" t="s">
        <v>2843</v>
      </c>
      <c r="OZL621" s="59" t="s">
        <v>5944</v>
      </c>
      <c r="OZM621" s="11" t="s">
        <v>1420</v>
      </c>
      <c r="OZN621" s="11" t="e">
        <f>_xlfn.XLOOKUP(OZM621,'User Stories'!OZH:OZH,'User Stories'!OZI:OZI)</f>
        <v>#N/A</v>
      </c>
      <c r="OZO621" s="55"/>
      <c r="OZQ621" s="20" t="s">
        <v>3020</v>
      </c>
      <c r="OZR621" s="11" t="s">
        <v>5991</v>
      </c>
      <c r="OZS621" s="59" t="s">
        <v>6008</v>
      </c>
      <c r="OZT621" s="59" t="s">
        <v>5993</v>
      </c>
      <c r="OZU621" s="59" t="s">
        <v>2984</v>
      </c>
      <c r="OZV621" s="59" t="s">
        <v>5994</v>
      </c>
      <c r="OZW621" s="59" t="s">
        <v>5995</v>
      </c>
      <c r="OZX621" s="59" t="s">
        <v>2528</v>
      </c>
      <c r="OZY621" s="59"/>
      <c r="OZZ621" s="59" t="s">
        <v>2987</v>
      </c>
      <c r="PAA621" s="59" t="s">
        <v>2843</v>
      </c>
      <c r="PAB621" s="59" t="s">
        <v>5944</v>
      </c>
      <c r="PAC621" s="11" t="s">
        <v>1420</v>
      </c>
      <c r="PAD621" s="11" t="e">
        <f>_xlfn.XLOOKUP(PAC621,'User Stories'!OZX:OZX,'User Stories'!OZY:OZY)</f>
        <v>#N/A</v>
      </c>
      <c r="PAE621" s="55"/>
      <c r="PAG621" s="20" t="s">
        <v>3020</v>
      </c>
      <c r="PAH621" s="11" t="s">
        <v>5991</v>
      </c>
      <c r="PAI621" s="59" t="s">
        <v>6008</v>
      </c>
      <c r="PAJ621" s="59" t="s">
        <v>5993</v>
      </c>
      <c r="PAK621" s="59" t="s">
        <v>2984</v>
      </c>
      <c r="PAL621" s="59" t="s">
        <v>5994</v>
      </c>
      <c r="PAM621" s="59" t="s">
        <v>5995</v>
      </c>
      <c r="PAN621" s="59" t="s">
        <v>2528</v>
      </c>
      <c r="PAO621" s="59"/>
      <c r="PAP621" s="59" t="s">
        <v>2987</v>
      </c>
      <c r="PAQ621" s="59" t="s">
        <v>2843</v>
      </c>
      <c r="PAR621" s="59" t="s">
        <v>5944</v>
      </c>
      <c r="PAS621" s="11" t="s">
        <v>1420</v>
      </c>
      <c r="PAT621" s="11" t="e">
        <f>_xlfn.XLOOKUP(PAS621,'User Stories'!PAN:PAN,'User Stories'!PAO:PAO)</f>
        <v>#N/A</v>
      </c>
      <c r="PAU621" s="55"/>
      <c r="PAW621" s="20" t="s">
        <v>3020</v>
      </c>
      <c r="PAX621" s="11" t="s">
        <v>5991</v>
      </c>
      <c r="PAY621" s="59" t="s">
        <v>6008</v>
      </c>
      <c r="PAZ621" s="59" t="s">
        <v>5993</v>
      </c>
      <c r="PBA621" s="59" t="s">
        <v>2984</v>
      </c>
      <c r="PBB621" s="59" t="s">
        <v>5994</v>
      </c>
      <c r="PBC621" s="59" t="s">
        <v>5995</v>
      </c>
      <c r="PBD621" s="59" t="s">
        <v>2528</v>
      </c>
      <c r="PBE621" s="59"/>
      <c r="PBF621" s="59" t="s">
        <v>2987</v>
      </c>
      <c r="PBG621" s="59" t="s">
        <v>2843</v>
      </c>
      <c r="PBH621" s="59" t="s">
        <v>5944</v>
      </c>
      <c r="PBI621" s="11" t="s">
        <v>1420</v>
      </c>
      <c r="PBJ621" s="11" t="e">
        <f>_xlfn.XLOOKUP(PBI621,'User Stories'!PBD:PBD,'User Stories'!PBE:PBE)</f>
        <v>#N/A</v>
      </c>
      <c r="PBK621" s="55"/>
      <c r="PBM621" s="20" t="s">
        <v>3020</v>
      </c>
      <c r="PBN621" s="11" t="s">
        <v>5991</v>
      </c>
      <c r="PBO621" s="59" t="s">
        <v>6008</v>
      </c>
      <c r="PBP621" s="59" t="s">
        <v>5993</v>
      </c>
      <c r="PBQ621" s="59" t="s">
        <v>2984</v>
      </c>
      <c r="PBR621" s="59" t="s">
        <v>5994</v>
      </c>
      <c r="PBS621" s="59" t="s">
        <v>5995</v>
      </c>
      <c r="PBT621" s="59" t="s">
        <v>2528</v>
      </c>
      <c r="PBU621" s="59"/>
      <c r="PBV621" s="59" t="s">
        <v>2987</v>
      </c>
      <c r="PBW621" s="59" t="s">
        <v>2843</v>
      </c>
      <c r="PBX621" s="59" t="s">
        <v>5944</v>
      </c>
      <c r="PBY621" s="11" t="s">
        <v>1420</v>
      </c>
      <c r="PBZ621" s="11" t="e">
        <f>_xlfn.XLOOKUP(PBY621,'User Stories'!PBT:PBT,'User Stories'!PBU:PBU)</f>
        <v>#N/A</v>
      </c>
      <c r="PCA621" s="55"/>
      <c r="PCC621" s="20" t="s">
        <v>3020</v>
      </c>
      <c r="PCD621" s="11" t="s">
        <v>5991</v>
      </c>
      <c r="PCE621" s="59" t="s">
        <v>6008</v>
      </c>
      <c r="PCF621" s="59" t="s">
        <v>5993</v>
      </c>
      <c r="PCG621" s="59" t="s">
        <v>2984</v>
      </c>
      <c r="PCH621" s="59" t="s">
        <v>5994</v>
      </c>
      <c r="PCI621" s="59" t="s">
        <v>5995</v>
      </c>
      <c r="PCJ621" s="59" t="s">
        <v>2528</v>
      </c>
      <c r="PCK621" s="59"/>
      <c r="PCL621" s="59" t="s">
        <v>2987</v>
      </c>
      <c r="PCM621" s="59" t="s">
        <v>2843</v>
      </c>
      <c r="PCN621" s="59" t="s">
        <v>5944</v>
      </c>
      <c r="PCO621" s="11" t="s">
        <v>1420</v>
      </c>
      <c r="PCP621" s="11" t="e">
        <f>_xlfn.XLOOKUP(PCO621,'User Stories'!PCJ:PCJ,'User Stories'!PCK:PCK)</f>
        <v>#N/A</v>
      </c>
      <c r="PCQ621" s="55"/>
      <c r="PCS621" s="20" t="s">
        <v>3020</v>
      </c>
      <c r="PCT621" s="11" t="s">
        <v>5991</v>
      </c>
      <c r="PCU621" s="59" t="s">
        <v>6008</v>
      </c>
      <c r="PCV621" s="59" t="s">
        <v>5993</v>
      </c>
      <c r="PCW621" s="59" t="s">
        <v>2984</v>
      </c>
      <c r="PCX621" s="59" t="s">
        <v>5994</v>
      </c>
      <c r="PCY621" s="59" t="s">
        <v>5995</v>
      </c>
      <c r="PCZ621" s="59" t="s">
        <v>2528</v>
      </c>
      <c r="PDA621" s="59"/>
      <c r="PDB621" s="59" t="s">
        <v>2987</v>
      </c>
      <c r="PDC621" s="59" t="s">
        <v>2843</v>
      </c>
      <c r="PDD621" s="59" t="s">
        <v>5944</v>
      </c>
      <c r="PDE621" s="11" t="s">
        <v>1420</v>
      </c>
      <c r="PDF621" s="11" t="e">
        <f>_xlfn.XLOOKUP(PDE621,'User Stories'!PCZ:PCZ,'User Stories'!PDA:PDA)</f>
        <v>#N/A</v>
      </c>
      <c r="PDG621" s="55"/>
      <c r="PDI621" s="20" t="s">
        <v>3020</v>
      </c>
      <c r="PDJ621" s="11" t="s">
        <v>5991</v>
      </c>
      <c r="PDK621" s="59" t="s">
        <v>6008</v>
      </c>
      <c r="PDL621" s="59" t="s">
        <v>5993</v>
      </c>
      <c r="PDM621" s="59" t="s">
        <v>2984</v>
      </c>
      <c r="PDN621" s="59" t="s">
        <v>5994</v>
      </c>
      <c r="PDO621" s="59" t="s">
        <v>5995</v>
      </c>
      <c r="PDP621" s="59" t="s">
        <v>2528</v>
      </c>
      <c r="PDQ621" s="59"/>
      <c r="PDR621" s="59" t="s">
        <v>2987</v>
      </c>
      <c r="PDS621" s="59" t="s">
        <v>2843</v>
      </c>
      <c r="PDT621" s="59" t="s">
        <v>5944</v>
      </c>
      <c r="PDU621" s="11" t="s">
        <v>1420</v>
      </c>
      <c r="PDV621" s="11" t="e">
        <f>_xlfn.XLOOKUP(PDU621,'User Stories'!PDP:PDP,'User Stories'!PDQ:PDQ)</f>
        <v>#N/A</v>
      </c>
      <c r="PDW621" s="55"/>
      <c r="PDY621" s="20" t="s">
        <v>3020</v>
      </c>
      <c r="PDZ621" s="11" t="s">
        <v>5991</v>
      </c>
      <c r="PEA621" s="59" t="s">
        <v>6008</v>
      </c>
      <c r="PEB621" s="59" t="s">
        <v>5993</v>
      </c>
      <c r="PEC621" s="59" t="s">
        <v>2984</v>
      </c>
      <c r="PED621" s="59" t="s">
        <v>5994</v>
      </c>
      <c r="PEE621" s="59" t="s">
        <v>5995</v>
      </c>
      <c r="PEF621" s="59" t="s">
        <v>2528</v>
      </c>
      <c r="PEG621" s="59"/>
      <c r="PEH621" s="59" t="s">
        <v>2987</v>
      </c>
      <c r="PEI621" s="59" t="s">
        <v>2843</v>
      </c>
      <c r="PEJ621" s="59" t="s">
        <v>5944</v>
      </c>
      <c r="PEK621" s="11" t="s">
        <v>1420</v>
      </c>
      <c r="PEL621" s="11" t="e">
        <f>_xlfn.XLOOKUP(PEK621,'User Stories'!PEF:PEF,'User Stories'!PEG:PEG)</f>
        <v>#N/A</v>
      </c>
      <c r="PEM621" s="55"/>
      <c r="PEO621" s="20" t="s">
        <v>3020</v>
      </c>
      <c r="PEP621" s="11" t="s">
        <v>5991</v>
      </c>
      <c r="PEQ621" s="59" t="s">
        <v>6008</v>
      </c>
      <c r="PER621" s="59" t="s">
        <v>5993</v>
      </c>
      <c r="PES621" s="59" t="s">
        <v>2984</v>
      </c>
      <c r="PET621" s="59" t="s">
        <v>5994</v>
      </c>
      <c r="PEU621" s="59" t="s">
        <v>5995</v>
      </c>
      <c r="PEV621" s="59" t="s">
        <v>2528</v>
      </c>
      <c r="PEW621" s="59"/>
      <c r="PEX621" s="59" t="s">
        <v>2987</v>
      </c>
      <c r="PEY621" s="59" t="s">
        <v>2843</v>
      </c>
      <c r="PEZ621" s="59" t="s">
        <v>5944</v>
      </c>
      <c r="PFA621" s="11" t="s">
        <v>1420</v>
      </c>
      <c r="PFB621" s="11" t="e">
        <f>_xlfn.XLOOKUP(PFA621,'User Stories'!PEV:PEV,'User Stories'!PEW:PEW)</f>
        <v>#N/A</v>
      </c>
      <c r="PFC621" s="55"/>
      <c r="PFE621" s="20" t="s">
        <v>3020</v>
      </c>
      <c r="PFF621" s="11" t="s">
        <v>5991</v>
      </c>
      <c r="PFG621" s="59" t="s">
        <v>6008</v>
      </c>
      <c r="PFH621" s="59" t="s">
        <v>5993</v>
      </c>
      <c r="PFI621" s="59" t="s">
        <v>2984</v>
      </c>
      <c r="PFJ621" s="59" t="s">
        <v>5994</v>
      </c>
      <c r="PFK621" s="59" t="s">
        <v>5995</v>
      </c>
      <c r="PFL621" s="59" t="s">
        <v>2528</v>
      </c>
      <c r="PFM621" s="59"/>
      <c r="PFN621" s="59" t="s">
        <v>2987</v>
      </c>
      <c r="PFO621" s="59" t="s">
        <v>2843</v>
      </c>
      <c r="PFP621" s="59" t="s">
        <v>5944</v>
      </c>
      <c r="PFQ621" s="11" t="s">
        <v>1420</v>
      </c>
      <c r="PFR621" s="11" t="e">
        <f>_xlfn.XLOOKUP(PFQ621,'User Stories'!PFL:PFL,'User Stories'!PFM:PFM)</f>
        <v>#N/A</v>
      </c>
      <c r="PFS621" s="55"/>
      <c r="PFU621" s="20" t="s">
        <v>3020</v>
      </c>
      <c r="PFV621" s="11" t="s">
        <v>5991</v>
      </c>
      <c r="PFW621" s="59" t="s">
        <v>6008</v>
      </c>
      <c r="PFX621" s="59" t="s">
        <v>5993</v>
      </c>
      <c r="PFY621" s="59" t="s">
        <v>2984</v>
      </c>
      <c r="PFZ621" s="59" t="s">
        <v>5994</v>
      </c>
      <c r="PGA621" s="59" t="s">
        <v>5995</v>
      </c>
      <c r="PGB621" s="59" t="s">
        <v>2528</v>
      </c>
      <c r="PGC621" s="59"/>
      <c r="PGD621" s="59" t="s">
        <v>2987</v>
      </c>
      <c r="PGE621" s="59" t="s">
        <v>2843</v>
      </c>
      <c r="PGF621" s="59" t="s">
        <v>5944</v>
      </c>
      <c r="PGG621" s="11" t="s">
        <v>1420</v>
      </c>
      <c r="PGH621" s="11" t="e">
        <f>_xlfn.XLOOKUP(PGG621,'User Stories'!PGB:PGB,'User Stories'!PGC:PGC)</f>
        <v>#N/A</v>
      </c>
      <c r="PGI621" s="55"/>
      <c r="PGK621" s="20" t="s">
        <v>3020</v>
      </c>
      <c r="PGL621" s="11" t="s">
        <v>5991</v>
      </c>
      <c r="PGM621" s="59" t="s">
        <v>6008</v>
      </c>
      <c r="PGN621" s="59" t="s">
        <v>5993</v>
      </c>
      <c r="PGO621" s="59" t="s">
        <v>2984</v>
      </c>
      <c r="PGP621" s="59" t="s">
        <v>5994</v>
      </c>
      <c r="PGQ621" s="59" t="s">
        <v>5995</v>
      </c>
      <c r="PGR621" s="59" t="s">
        <v>2528</v>
      </c>
      <c r="PGS621" s="59"/>
      <c r="PGT621" s="59" t="s">
        <v>2987</v>
      </c>
      <c r="PGU621" s="59" t="s">
        <v>2843</v>
      </c>
      <c r="PGV621" s="59" t="s">
        <v>5944</v>
      </c>
      <c r="PGW621" s="11" t="s">
        <v>1420</v>
      </c>
      <c r="PGX621" s="11" t="e">
        <f>_xlfn.XLOOKUP(PGW621,'User Stories'!PGR:PGR,'User Stories'!PGS:PGS)</f>
        <v>#N/A</v>
      </c>
      <c r="PGY621" s="55"/>
      <c r="PHA621" s="20" t="s">
        <v>3020</v>
      </c>
      <c r="PHB621" s="11" t="s">
        <v>5991</v>
      </c>
      <c r="PHC621" s="59" t="s">
        <v>6008</v>
      </c>
      <c r="PHD621" s="59" t="s">
        <v>5993</v>
      </c>
      <c r="PHE621" s="59" t="s">
        <v>2984</v>
      </c>
      <c r="PHF621" s="59" t="s">
        <v>5994</v>
      </c>
      <c r="PHG621" s="59" t="s">
        <v>5995</v>
      </c>
      <c r="PHH621" s="59" t="s">
        <v>2528</v>
      </c>
      <c r="PHI621" s="59"/>
      <c r="PHJ621" s="59" t="s">
        <v>2987</v>
      </c>
      <c r="PHK621" s="59" t="s">
        <v>2843</v>
      </c>
      <c r="PHL621" s="59" t="s">
        <v>5944</v>
      </c>
      <c r="PHM621" s="11" t="s">
        <v>1420</v>
      </c>
      <c r="PHN621" s="11" t="e">
        <f>_xlfn.XLOOKUP(PHM621,'User Stories'!PHH:PHH,'User Stories'!PHI:PHI)</f>
        <v>#N/A</v>
      </c>
      <c r="PHO621" s="55"/>
      <c r="PHQ621" s="20" t="s">
        <v>3020</v>
      </c>
      <c r="PHR621" s="11" t="s">
        <v>5991</v>
      </c>
      <c r="PHS621" s="59" t="s">
        <v>6008</v>
      </c>
      <c r="PHT621" s="59" t="s">
        <v>5993</v>
      </c>
      <c r="PHU621" s="59" t="s">
        <v>2984</v>
      </c>
      <c r="PHV621" s="59" t="s">
        <v>5994</v>
      </c>
      <c r="PHW621" s="59" t="s">
        <v>5995</v>
      </c>
      <c r="PHX621" s="59" t="s">
        <v>2528</v>
      </c>
      <c r="PHY621" s="59"/>
      <c r="PHZ621" s="59" t="s">
        <v>2987</v>
      </c>
      <c r="PIA621" s="59" t="s">
        <v>2843</v>
      </c>
      <c r="PIB621" s="59" t="s">
        <v>5944</v>
      </c>
      <c r="PIC621" s="11" t="s">
        <v>1420</v>
      </c>
      <c r="PID621" s="11" t="e">
        <f>_xlfn.XLOOKUP(PIC621,'User Stories'!PHX:PHX,'User Stories'!PHY:PHY)</f>
        <v>#N/A</v>
      </c>
      <c r="PIE621" s="55"/>
      <c r="PIG621" s="20" t="s">
        <v>3020</v>
      </c>
      <c r="PIH621" s="11" t="s">
        <v>5991</v>
      </c>
      <c r="PII621" s="59" t="s">
        <v>6008</v>
      </c>
      <c r="PIJ621" s="59" t="s">
        <v>5993</v>
      </c>
      <c r="PIK621" s="59" t="s">
        <v>2984</v>
      </c>
      <c r="PIL621" s="59" t="s">
        <v>5994</v>
      </c>
      <c r="PIM621" s="59" t="s">
        <v>5995</v>
      </c>
      <c r="PIN621" s="59" t="s">
        <v>2528</v>
      </c>
      <c r="PIO621" s="59"/>
      <c r="PIP621" s="59" t="s">
        <v>2987</v>
      </c>
      <c r="PIQ621" s="59" t="s">
        <v>2843</v>
      </c>
      <c r="PIR621" s="59" t="s">
        <v>5944</v>
      </c>
      <c r="PIS621" s="11" t="s">
        <v>1420</v>
      </c>
      <c r="PIT621" s="11" t="e">
        <f>_xlfn.XLOOKUP(PIS621,'User Stories'!PIN:PIN,'User Stories'!PIO:PIO)</f>
        <v>#N/A</v>
      </c>
      <c r="PIU621" s="55"/>
      <c r="PIW621" s="20" t="s">
        <v>3020</v>
      </c>
      <c r="PIX621" s="11" t="s">
        <v>5991</v>
      </c>
      <c r="PIY621" s="59" t="s">
        <v>6008</v>
      </c>
      <c r="PIZ621" s="59" t="s">
        <v>5993</v>
      </c>
      <c r="PJA621" s="59" t="s">
        <v>2984</v>
      </c>
      <c r="PJB621" s="59" t="s">
        <v>5994</v>
      </c>
      <c r="PJC621" s="59" t="s">
        <v>5995</v>
      </c>
      <c r="PJD621" s="59" t="s">
        <v>2528</v>
      </c>
      <c r="PJE621" s="59"/>
      <c r="PJF621" s="59" t="s">
        <v>2987</v>
      </c>
      <c r="PJG621" s="59" t="s">
        <v>2843</v>
      </c>
      <c r="PJH621" s="59" t="s">
        <v>5944</v>
      </c>
      <c r="PJI621" s="11" t="s">
        <v>1420</v>
      </c>
      <c r="PJJ621" s="11" t="e">
        <f>_xlfn.XLOOKUP(PJI621,'User Stories'!PJD:PJD,'User Stories'!PJE:PJE)</f>
        <v>#N/A</v>
      </c>
      <c r="PJK621" s="55"/>
      <c r="PJM621" s="20" t="s">
        <v>3020</v>
      </c>
      <c r="PJN621" s="11" t="s">
        <v>5991</v>
      </c>
      <c r="PJO621" s="59" t="s">
        <v>6008</v>
      </c>
      <c r="PJP621" s="59" t="s">
        <v>5993</v>
      </c>
      <c r="PJQ621" s="59" t="s">
        <v>2984</v>
      </c>
      <c r="PJR621" s="59" t="s">
        <v>5994</v>
      </c>
      <c r="PJS621" s="59" t="s">
        <v>5995</v>
      </c>
      <c r="PJT621" s="59" t="s">
        <v>2528</v>
      </c>
      <c r="PJU621" s="59"/>
      <c r="PJV621" s="59" t="s">
        <v>2987</v>
      </c>
      <c r="PJW621" s="59" t="s">
        <v>2843</v>
      </c>
      <c r="PJX621" s="59" t="s">
        <v>5944</v>
      </c>
      <c r="PJY621" s="11" t="s">
        <v>1420</v>
      </c>
      <c r="PJZ621" s="11" t="e">
        <f>_xlfn.XLOOKUP(PJY621,'User Stories'!PJT:PJT,'User Stories'!PJU:PJU)</f>
        <v>#N/A</v>
      </c>
      <c r="PKA621" s="55"/>
      <c r="PKC621" s="20" t="s">
        <v>3020</v>
      </c>
      <c r="PKD621" s="11" t="s">
        <v>5991</v>
      </c>
      <c r="PKE621" s="59" t="s">
        <v>6008</v>
      </c>
      <c r="PKF621" s="59" t="s">
        <v>5993</v>
      </c>
      <c r="PKG621" s="59" t="s">
        <v>2984</v>
      </c>
      <c r="PKH621" s="59" t="s">
        <v>5994</v>
      </c>
      <c r="PKI621" s="59" t="s">
        <v>5995</v>
      </c>
      <c r="PKJ621" s="59" t="s">
        <v>2528</v>
      </c>
      <c r="PKK621" s="59"/>
      <c r="PKL621" s="59" t="s">
        <v>2987</v>
      </c>
      <c r="PKM621" s="59" t="s">
        <v>2843</v>
      </c>
      <c r="PKN621" s="59" t="s">
        <v>5944</v>
      </c>
      <c r="PKO621" s="11" t="s">
        <v>1420</v>
      </c>
      <c r="PKP621" s="11" t="e">
        <f>_xlfn.XLOOKUP(PKO621,'User Stories'!PKJ:PKJ,'User Stories'!PKK:PKK)</f>
        <v>#N/A</v>
      </c>
      <c r="PKQ621" s="55"/>
      <c r="PKS621" s="20" t="s">
        <v>3020</v>
      </c>
      <c r="PKT621" s="11" t="s">
        <v>5991</v>
      </c>
      <c r="PKU621" s="59" t="s">
        <v>6008</v>
      </c>
      <c r="PKV621" s="59" t="s">
        <v>5993</v>
      </c>
      <c r="PKW621" s="59" t="s">
        <v>2984</v>
      </c>
      <c r="PKX621" s="59" t="s">
        <v>5994</v>
      </c>
      <c r="PKY621" s="59" t="s">
        <v>5995</v>
      </c>
      <c r="PKZ621" s="59" t="s">
        <v>2528</v>
      </c>
      <c r="PLA621" s="59"/>
      <c r="PLB621" s="59" t="s">
        <v>2987</v>
      </c>
      <c r="PLC621" s="59" t="s">
        <v>2843</v>
      </c>
      <c r="PLD621" s="59" t="s">
        <v>5944</v>
      </c>
      <c r="PLE621" s="11" t="s">
        <v>1420</v>
      </c>
      <c r="PLF621" s="11" t="e">
        <f>_xlfn.XLOOKUP(PLE621,'User Stories'!PKZ:PKZ,'User Stories'!PLA:PLA)</f>
        <v>#N/A</v>
      </c>
      <c r="PLG621" s="55"/>
      <c r="PLI621" s="20" t="s">
        <v>3020</v>
      </c>
      <c r="PLJ621" s="11" t="s">
        <v>5991</v>
      </c>
      <c r="PLK621" s="59" t="s">
        <v>6008</v>
      </c>
      <c r="PLL621" s="59" t="s">
        <v>5993</v>
      </c>
      <c r="PLM621" s="59" t="s">
        <v>2984</v>
      </c>
      <c r="PLN621" s="59" t="s">
        <v>5994</v>
      </c>
      <c r="PLO621" s="59" t="s">
        <v>5995</v>
      </c>
      <c r="PLP621" s="59" t="s">
        <v>2528</v>
      </c>
      <c r="PLQ621" s="59"/>
      <c r="PLR621" s="59" t="s">
        <v>2987</v>
      </c>
      <c r="PLS621" s="59" t="s">
        <v>2843</v>
      </c>
      <c r="PLT621" s="59" t="s">
        <v>5944</v>
      </c>
      <c r="PLU621" s="11" t="s">
        <v>1420</v>
      </c>
      <c r="PLV621" s="11" t="e">
        <f>_xlfn.XLOOKUP(PLU621,'User Stories'!PLP:PLP,'User Stories'!PLQ:PLQ)</f>
        <v>#N/A</v>
      </c>
      <c r="PLW621" s="55"/>
      <c r="PLY621" s="20" t="s">
        <v>3020</v>
      </c>
      <c r="PLZ621" s="11" t="s">
        <v>5991</v>
      </c>
      <c r="PMA621" s="59" t="s">
        <v>6008</v>
      </c>
      <c r="PMB621" s="59" t="s">
        <v>5993</v>
      </c>
      <c r="PMC621" s="59" t="s">
        <v>2984</v>
      </c>
      <c r="PMD621" s="59" t="s">
        <v>5994</v>
      </c>
      <c r="PME621" s="59" t="s">
        <v>5995</v>
      </c>
      <c r="PMF621" s="59" t="s">
        <v>2528</v>
      </c>
      <c r="PMG621" s="59"/>
      <c r="PMH621" s="59" t="s">
        <v>2987</v>
      </c>
      <c r="PMI621" s="59" t="s">
        <v>2843</v>
      </c>
      <c r="PMJ621" s="59" t="s">
        <v>5944</v>
      </c>
      <c r="PMK621" s="11" t="s">
        <v>1420</v>
      </c>
      <c r="PML621" s="11" t="e">
        <f>_xlfn.XLOOKUP(PMK621,'User Stories'!PMF:PMF,'User Stories'!PMG:PMG)</f>
        <v>#N/A</v>
      </c>
      <c r="PMM621" s="55"/>
      <c r="PMO621" s="20" t="s">
        <v>3020</v>
      </c>
      <c r="PMP621" s="11" t="s">
        <v>5991</v>
      </c>
      <c r="PMQ621" s="59" t="s">
        <v>6008</v>
      </c>
      <c r="PMR621" s="59" t="s">
        <v>5993</v>
      </c>
      <c r="PMS621" s="59" t="s">
        <v>2984</v>
      </c>
      <c r="PMT621" s="59" t="s">
        <v>5994</v>
      </c>
      <c r="PMU621" s="59" t="s">
        <v>5995</v>
      </c>
      <c r="PMV621" s="59" t="s">
        <v>2528</v>
      </c>
      <c r="PMW621" s="59"/>
      <c r="PMX621" s="59" t="s">
        <v>2987</v>
      </c>
      <c r="PMY621" s="59" t="s">
        <v>2843</v>
      </c>
      <c r="PMZ621" s="59" t="s">
        <v>5944</v>
      </c>
      <c r="PNA621" s="11" t="s">
        <v>1420</v>
      </c>
      <c r="PNB621" s="11" t="e">
        <f>_xlfn.XLOOKUP(PNA621,'User Stories'!PMV:PMV,'User Stories'!PMW:PMW)</f>
        <v>#N/A</v>
      </c>
      <c r="PNC621" s="55"/>
      <c r="PNE621" s="20" t="s">
        <v>3020</v>
      </c>
      <c r="PNF621" s="11" t="s">
        <v>5991</v>
      </c>
      <c r="PNG621" s="59" t="s">
        <v>6008</v>
      </c>
      <c r="PNH621" s="59" t="s">
        <v>5993</v>
      </c>
      <c r="PNI621" s="59" t="s">
        <v>2984</v>
      </c>
      <c r="PNJ621" s="59" t="s">
        <v>5994</v>
      </c>
      <c r="PNK621" s="59" t="s">
        <v>5995</v>
      </c>
      <c r="PNL621" s="59" t="s">
        <v>2528</v>
      </c>
      <c r="PNM621" s="59"/>
      <c r="PNN621" s="59" t="s">
        <v>2987</v>
      </c>
      <c r="PNO621" s="59" t="s">
        <v>2843</v>
      </c>
      <c r="PNP621" s="59" t="s">
        <v>5944</v>
      </c>
      <c r="PNQ621" s="11" t="s">
        <v>1420</v>
      </c>
      <c r="PNR621" s="11" t="e">
        <f>_xlfn.XLOOKUP(PNQ621,'User Stories'!PNL:PNL,'User Stories'!PNM:PNM)</f>
        <v>#N/A</v>
      </c>
      <c r="PNS621" s="55"/>
      <c r="PNU621" s="20" t="s">
        <v>3020</v>
      </c>
      <c r="PNV621" s="11" t="s">
        <v>5991</v>
      </c>
      <c r="PNW621" s="59" t="s">
        <v>6008</v>
      </c>
      <c r="PNX621" s="59" t="s">
        <v>5993</v>
      </c>
      <c r="PNY621" s="59" t="s">
        <v>2984</v>
      </c>
      <c r="PNZ621" s="59" t="s">
        <v>5994</v>
      </c>
      <c r="POA621" s="59" t="s">
        <v>5995</v>
      </c>
      <c r="POB621" s="59" t="s">
        <v>2528</v>
      </c>
      <c r="POC621" s="59"/>
      <c r="POD621" s="59" t="s">
        <v>2987</v>
      </c>
      <c r="POE621" s="59" t="s">
        <v>2843</v>
      </c>
      <c r="POF621" s="59" t="s">
        <v>5944</v>
      </c>
      <c r="POG621" s="11" t="s">
        <v>1420</v>
      </c>
      <c r="POH621" s="11" t="e">
        <f>_xlfn.XLOOKUP(POG621,'User Stories'!POB:POB,'User Stories'!POC:POC)</f>
        <v>#N/A</v>
      </c>
      <c r="POI621" s="55"/>
      <c r="POK621" s="20" t="s">
        <v>3020</v>
      </c>
      <c r="POL621" s="11" t="s">
        <v>5991</v>
      </c>
      <c r="POM621" s="59" t="s">
        <v>6008</v>
      </c>
      <c r="PON621" s="59" t="s">
        <v>5993</v>
      </c>
      <c r="POO621" s="59" t="s">
        <v>2984</v>
      </c>
      <c r="POP621" s="59" t="s">
        <v>5994</v>
      </c>
      <c r="POQ621" s="59" t="s">
        <v>5995</v>
      </c>
      <c r="POR621" s="59" t="s">
        <v>2528</v>
      </c>
      <c r="POS621" s="59"/>
      <c r="POT621" s="59" t="s">
        <v>2987</v>
      </c>
      <c r="POU621" s="59" t="s">
        <v>2843</v>
      </c>
      <c r="POV621" s="59" t="s">
        <v>5944</v>
      </c>
      <c r="POW621" s="11" t="s">
        <v>1420</v>
      </c>
      <c r="POX621" s="11" t="e">
        <f>_xlfn.XLOOKUP(POW621,'User Stories'!POR:POR,'User Stories'!POS:POS)</f>
        <v>#N/A</v>
      </c>
      <c r="POY621" s="55"/>
      <c r="PPA621" s="20" t="s">
        <v>3020</v>
      </c>
      <c r="PPB621" s="11" t="s">
        <v>5991</v>
      </c>
      <c r="PPC621" s="59" t="s">
        <v>6008</v>
      </c>
      <c r="PPD621" s="59" t="s">
        <v>5993</v>
      </c>
      <c r="PPE621" s="59" t="s">
        <v>2984</v>
      </c>
      <c r="PPF621" s="59" t="s">
        <v>5994</v>
      </c>
      <c r="PPG621" s="59" t="s">
        <v>5995</v>
      </c>
      <c r="PPH621" s="59" t="s">
        <v>2528</v>
      </c>
      <c r="PPI621" s="59"/>
      <c r="PPJ621" s="59" t="s">
        <v>2987</v>
      </c>
      <c r="PPK621" s="59" t="s">
        <v>2843</v>
      </c>
      <c r="PPL621" s="59" t="s">
        <v>5944</v>
      </c>
      <c r="PPM621" s="11" t="s">
        <v>1420</v>
      </c>
      <c r="PPN621" s="11" t="e">
        <f>_xlfn.XLOOKUP(PPM621,'User Stories'!PPH:PPH,'User Stories'!PPI:PPI)</f>
        <v>#N/A</v>
      </c>
      <c r="PPO621" s="55"/>
      <c r="PPQ621" s="20" t="s">
        <v>3020</v>
      </c>
      <c r="PPR621" s="11" t="s">
        <v>5991</v>
      </c>
      <c r="PPS621" s="59" t="s">
        <v>6008</v>
      </c>
      <c r="PPT621" s="59" t="s">
        <v>5993</v>
      </c>
      <c r="PPU621" s="59" t="s">
        <v>2984</v>
      </c>
      <c r="PPV621" s="59" t="s">
        <v>5994</v>
      </c>
      <c r="PPW621" s="59" t="s">
        <v>5995</v>
      </c>
      <c r="PPX621" s="59" t="s">
        <v>2528</v>
      </c>
      <c r="PPY621" s="59"/>
      <c r="PPZ621" s="59" t="s">
        <v>2987</v>
      </c>
      <c r="PQA621" s="59" t="s">
        <v>2843</v>
      </c>
      <c r="PQB621" s="59" t="s">
        <v>5944</v>
      </c>
      <c r="PQC621" s="11" t="s">
        <v>1420</v>
      </c>
      <c r="PQD621" s="11" t="e">
        <f>_xlfn.XLOOKUP(PQC621,'User Stories'!PPX:PPX,'User Stories'!PPY:PPY)</f>
        <v>#N/A</v>
      </c>
      <c r="PQE621" s="55"/>
      <c r="PQG621" s="20" t="s">
        <v>3020</v>
      </c>
      <c r="PQH621" s="11" t="s">
        <v>5991</v>
      </c>
      <c r="PQI621" s="59" t="s">
        <v>6008</v>
      </c>
      <c r="PQJ621" s="59" t="s">
        <v>5993</v>
      </c>
      <c r="PQK621" s="59" t="s">
        <v>2984</v>
      </c>
      <c r="PQL621" s="59" t="s">
        <v>5994</v>
      </c>
      <c r="PQM621" s="59" t="s">
        <v>5995</v>
      </c>
      <c r="PQN621" s="59" t="s">
        <v>2528</v>
      </c>
      <c r="PQO621" s="59"/>
      <c r="PQP621" s="59" t="s">
        <v>2987</v>
      </c>
      <c r="PQQ621" s="59" t="s">
        <v>2843</v>
      </c>
      <c r="PQR621" s="59" t="s">
        <v>5944</v>
      </c>
      <c r="PQS621" s="11" t="s">
        <v>1420</v>
      </c>
      <c r="PQT621" s="11" t="e">
        <f>_xlfn.XLOOKUP(PQS621,'User Stories'!PQN:PQN,'User Stories'!PQO:PQO)</f>
        <v>#N/A</v>
      </c>
      <c r="PQU621" s="55"/>
      <c r="PQW621" s="20" t="s">
        <v>3020</v>
      </c>
      <c r="PQX621" s="11" t="s">
        <v>5991</v>
      </c>
      <c r="PQY621" s="59" t="s">
        <v>6008</v>
      </c>
      <c r="PQZ621" s="59" t="s">
        <v>5993</v>
      </c>
      <c r="PRA621" s="59" t="s">
        <v>2984</v>
      </c>
      <c r="PRB621" s="59" t="s">
        <v>5994</v>
      </c>
      <c r="PRC621" s="59" t="s">
        <v>5995</v>
      </c>
      <c r="PRD621" s="59" t="s">
        <v>2528</v>
      </c>
      <c r="PRE621" s="59"/>
      <c r="PRF621" s="59" t="s">
        <v>2987</v>
      </c>
      <c r="PRG621" s="59" t="s">
        <v>2843</v>
      </c>
      <c r="PRH621" s="59" t="s">
        <v>5944</v>
      </c>
      <c r="PRI621" s="11" t="s">
        <v>1420</v>
      </c>
      <c r="PRJ621" s="11" t="e">
        <f>_xlfn.XLOOKUP(PRI621,'User Stories'!PRD:PRD,'User Stories'!PRE:PRE)</f>
        <v>#N/A</v>
      </c>
      <c r="PRK621" s="55"/>
      <c r="PRM621" s="20" t="s">
        <v>3020</v>
      </c>
      <c r="PRN621" s="11" t="s">
        <v>5991</v>
      </c>
      <c r="PRO621" s="59" t="s">
        <v>6008</v>
      </c>
      <c r="PRP621" s="59" t="s">
        <v>5993</v>
      </c>
      <c r="PRQ621" s="59" t="s">
        <v>2984</v>
      </c>
      <c r="PRR621" s="59" t="s">
        <v>5994</v>
      </c>
      <c r="PRS621" s="59" t="s">
        <v>5995</v>
      </c>
      <c r="PRT621" s="59" t="s">
        <v>2528</v>
      </c>
      <c r="PRU621" s="59"/>
      <c r="PRV621" s="59" t="s">
        <v>2987</v>
      </c>
      <c r="PRW621" s="59" t="s">
        <v>2843</v>
      </c>
      <c r="PRX621" s="59" t="s">
        <v>5944</v>
      </c>
      <c r="PRY621" s="11" t="s">
        <v>1420</v>
      </c>
      <c r="PRZ621" s="11" t="e">
        <f>_xlfn.XLOOKUP(PRY621,'User Stories'!PRT:PRT,'User Stories'!PRU:PRU)</f>
        <v>#N/A</v>
      </c>
      <c r="PSA621" s="55"/>
      <c r="PSC621" s="20" t="s">
        <v>3020</v>
      </c>
      <c r="PSD621" s="11" t="s">
        <v>5991</v>
      </c>
      <c r="PSE621" s="59" t="s">
        <v>6008</v>
      </c>
      <c r="PSF621" s="59" t="s">
        <v>5993</v>
      </c>
      <c r="PSG621" s="59" t="s">
        <v>2984</v>
      </c>
      <c r="PSH621" s="59" t="s">
        <v>5994</v>
      </c>
      <c r="PSI621" s="59" t="s">
        <v>5995</v>
      </c>
      <c r="PSJ621" s="59" t="s">
        <v>2528</v>
      </c>
      <c r="PSK621" s="59"/>
      <c r="PSL621" s="59" t="s">
        <v>2987</v>
      </c>
      <c r="PSM621" s="59" t="s">
        <v>2843</v>
      </c>
      <c r="PSN621" s="59" t="s">
        <v>5944</v>
      </c>
      <c r="PSO621" s="11" t="s">
        <v>1420</v>
      </c>
      <c r="PSP621" s="11" t="e">
        <f>_xlfn.XLOOKUP(PSO621,'User Stories'!PSJ:PSJ,'User Stories'!PSK:PSK)</f>
        <v>#N/A</v>
      </c>
      <c r="PSQ621" s="55"/>
      <c r="PSS621" s="20" t="s">
        <v>3020</v>
      </c>
      <c r="PST621" s="11" t="s">
        <v>5991</v>
      </c>
      <c r="PSU621" s="59" t="s">
        <v>6008</v>
      </c>
      <c r="PSV621" s="59" t="s">
        <v>5993</v>
      </c>
      <c r="PSW621" s="59" t="s">
        <v>2984</v>
      </c>
      <c r="PSX621" s="59" t="s">
        <v>5994</v>
      </c>
      <c r="PSY621" s="59" t="s">
        <v>5995</v>
      </c>
      <c r="PSZ621" s="59" t="s">
        <v>2528</v>
      </c>
      <c r="PTA621" s="59"/>
      <c r="PTB621" s="59" t="s">
        <v>2987</v>
      </c>
      <c r="PTC621" s="59" t="s">
        <v>2843</v>
      </c>
      <c r="PTD621" s="59" t="s">
        <v>5944</v>
      </c>
      <c r="PTE621" s="11" t="s">
        <v>1420</v>
      </c>
      <c r="PTF621" s="11" t="e">
        <f>_xlfn.XLOOKUP(PTE621,'User Stories'!PSZ:PSZ,'User Stories'!PTA:PTA)</f>
        <v>#N/A</v>
      </c>
      <c r="PTG621" s="55"/>
      <c r="PTI621" s="20" t="s">
        <v>3020</v>
      </c>
      <c r="PTJ621" s="11" t="s">
        <v>5991</v>
      </c>
      <c r="PTK621" s="59" t="s">
        <v>6008</v>
      </c>
      <c r="PTL621" s="59" t="s">
        <v>5993</v>
      </c>
      <c r="PTM621" s="59" t="s">
        <v>2984</v>
      </c>
      <c r="PTN621" s="59" t="s">
        <v>5994</v>
      </c>
      <c r="PTO621" s="59" t="s">
        <v>5995</v>
      </c>
      <c r="PTP621" s="59" t="s">
        <v>2528</v>
      </c>
      <c r="PTQ621" s="59"/>
      <c r="PTR621" s="59" t="s">
        <v>2987</v>
      </c>
      <c r="PTS621" s="59" t="s">
        <v>2843</v>
      </c>
      <c r="PTT621" s="59" t="s">
        <v>5944</v>
      </c>
      <c r="PTU621" s="11" t="s">
        <v>1420</v>
      </c>
      <c r="PTV621" s="11" t="e">
        <f>_xlfn.XLOOKUP(PTU621,'User Stories'!PTP:PTP,'User Stories'!PTQ:PTQ)</f>
        <v>#N/A</v>
      </c>
      <c r="PTW621" s="55"/>
      <c r="PTY621" s="20" t="s">
        <v>3020</v>
      </c>
      <c r="PTZ621" s="11" t="s">
        <v>5991</v>
      </c>
      <c r="PUA621" s="59" t="s">
        <v>6008</v>
      </c>
      <c r="PUB621" s="59" t="s">
        <v>5993</v>
      </c>
      <c r="PUC621" s="59" t="s">
        <v>2984</v>
      </c>
      <c r="PUD621" s="59" t="s">
        <v>5994</v>
      </c>
      <c r="PUE621" s="59" t="s">
        <v>5995</v>
      </c>
      <c r="PUF621" s="59" t="s">
        <v>2528</v>
      </c>
      <c r="PUG621" s="59"/>
      <c r="PUH621" s="59" t="s">
        <v>2987</v>
      </c>
      <c r="PUI621" s="59" t="s">
        <v>2843</v>
      </c>
      <c r="PUJ621" s="59" t="s">
        <v>5944</v>
      </c>
      <c r="PUK621" s="11" t="s">
        <v>1420</v>
      </c>
      <c r="PUL621" s="11" t="e">
        <f>_xlfn.XLOOKUP(PUK621,'User Stories'!PUF:PUF,'User Stories'!PUG:PUG)</f>
        <v>#N/A</v>
      </c>
      <c r="PUM621" s="55"/>
      <c r="PUO621" s="20" t="s">
        <v>3020</v>
      </c>
      <c r="PUP621" s="11" t="s">
        <v>5991</v>
      </c>
      <c r="PUQ621" s="59" t="s">
        <v>6008</v>
      </c>
      <c r="PUR621" s="59" t="s">
        <v>5993</v>
      </c>
      <c r="PUS621" s="59" t="s">
        <v>2984</v>
      </c>
      <c r="PUT621" s="59" t="s">
        <v>5994</v>
      </c>
      <c r="PUU621" s="59" t="s">
        <v>5995</v>
      </c>
      <c r="PUV621" s="59" t="s">
        <v>2528</v>
      </c>
      <c r="PUW621" s="59"/>
      <c r="PUX621" s="59" t="s">
        <v>2987</v>
      </c>
      <c r="PUY621" s="59" t="s">
        <v>2843</v>
      </c>
      <c r="PUZ621" s="59" t="s">
        <v>5944</v>
      </c>
      <c r="PVA621" s="11" t="s">
        <v>1420</v>
      </c>
      <c r="PVB621" s="11" t="e">
        <f>_xlfn.XLOOKUP(PVA621,'User Stories'!PUV:PUV,'User Stories'!PUW:PUW)</f>
        <v>#N/A</v>
      </c>
      <c r="PVC621" s="55"/>
      <c r="PVE621" s="20" t="s">
        <v>3020</v>
      </c>
      <c r="PVF621" s="11" t="s">
        <v>5991</v>
      </c>
      <c r="PVG621" s="59" t="s">
        <v>6008</v>
      </c>
      <c r="PVH621" s="59" t="s">
        <v>5993</v>
      </c>
      <c r="PVI621" s="59" t="s">
        <v>2984</v>
      </c>
      <c r="PVJ621" s="59" t="s">
        <v>5994</v>
      </c>
      <c r="PVK621" s="59" t="s">
        <v>5995</v>
      </c>
      <c r="PVL621" s="59" t="s">
        <v>2528</v>
      </c>
      <c r="PVM621" s="59"/>
      <c r="PVN621" s="59" t="s">
        <v>2987</v>
      </c>
      <c r="PVO621" s="59" t="s">
        <v>2843</v>
      </c>
      <c r="PVP621" s="59" t="s">
        <v>5944</v>
      </c>
      <c r="PVQ621" s="11" t="s">
        <v>1420</v>
      </c>
      <c r="PVR621" s="11" t="e">
        <f>_xlfn.XLOOKUP(PVQ621,'User Stories'!PVL:PVL,'User Stories'!PVM:PVM)</f>
        <v>#N/A</v>
      </c>
      <c r="PVS621" s="55"/>
      <c r="PVU621" s="20" t="s">
        <v>3020</v>
      </c>
      <c r="PVV621" s="11" t="s">
        <v>5991</v>
      </c>
      <c r="PVW621" s="59" t="s">
        <v>6008</v>
      </c>
      <c r="PVX621" s="59" t="s">
        <v>5993</v>
      </c>
      <c r="PVY621" s="59" t="s">
        <v>2984</v>
      </c>
      <c r="PVZ621" s="59" t="s">
        <v>5994</v>
      </c>
      <c r="PWA621" s="59" t="s">
        <v>5995</v>
      </c>
      <c r="PWB621" s="59" t="s">
        <v>2528</v>
      </c>
      <c r="PWC621" s="59"/>
      <c r="PWD621" s="59" t="s">
        <v>2987</v>
      </c>
      <c r="PWE621" s="59" t="s">
        <v>2843</v>
      </c>
      <c r="PWF621" s="59" t="s">
        <v>5944</v>
      </c>
      <c r="PWG621" s="11" t="s">
        <v>1420</v>
      </c>
      <c r="PWH621" s="11" t="e">
        <f>_xlfn.XLOOKUP(PWG621,'User Stories'!PWB:PWB,'User Stories'!PWC:PWC)</f>
        <v>#N/A</v>
      </c>
      <c r="PWI621" s="55"/>
      <c r="PWK621" s="20" t="s">
        <v>3020</v>
      </c>
      <c r="PWL621" s="11" t="s">
        <v>5991</v>
      </c>
      <c r="PWM621" s="59" t="s">
        <v>6008</v>
      </c>
      <c r="PWN621" s="59" t="s">
        <v>5993</v>
      </c>
      <c r="PWO621" s="59" t="s">
        <v>2984</v>
      </c>
      <c r="PWP621" s="59" t="s">
        <v>5994</v>
      </c>
      <c r="PWQ621" s="59" t="s">
        <v>5995</v>
      </c>
      <c r="PWR621" s="59" t="s">
        <v>2528</v>
      </c>
      <c r="PWS621" s="59"/>
      <c r="PWT621" s="59" t="s">
        <v>2987</v>
      </c>
      <c r="PWU621" s="59" t="s">
        <v>2843</v>
      </c>
      <c r="PWV621" s="59" t="s">
        <v>5944</v>
      </c>
      <c r="PWW621" s="11" t="s">
        <v>1420</v>
      </c>
      <c r="PWX621" s="11" t="e">
        <f>_xlfn.XLOOKUP(PWW621,'User Stories'!PWR:PWR,'User Stories'!PWS:PWS)</f>
        <v>#N/A</v>
      </c>
      <c r="PWY621" s="55"/>
      <c r="PXA621" s="20" t="s">
        <v>3020</v>
      </c>
      <c r="PXB621" s="11" t="s">
        <v>5991</v>
      </c>
      <c r="PXC621" s="59" t="s">
        <v>6008</v>
      </c>
      <c r="PXD621" s="59" t="s">
        <v>5993</v>
      </c>
      <c r="PXE621" s="59" t="s">
        <v>2984</v>
      </c>
      <c r="PXF621" s="59" t="s">
        <v>5994</v>
      </c>
      <c r="PXG621" s="59" t="s">
        <v>5995</v>
      </c>
      <c r="PXH621" s="59" t="s">
        <v>2528</v>
      </c>
      <c r="PXI621" s="59"/>
      <c r="PXJ621" s="59" t="s">
        <v>2987</v>
      </c>
      <c r="PXK621" s="59" t="s">
        <v>2843</v>
      </c>
      <c r="PXL621" s="59" t="s">
        <v>5944</v>
      </c>
      <c r="PXM621" s="11" t="s">
        <v>1420</v>
      </c>
      <c r="PXN621" s="11" t="e">
        <f>_xlfn.XLOOKUP(PXM621,'User Stories'!PXH:PXH,'User Stories'!PXI:PXI)</f>
        <v>#N/A</v>
      </c>
      <c r="PXO621" s="55"/>
      <c r="PXQ621" s="20" t="s">
        <v>3020</v>
      </c>
      <c r="PXR621" s="11" t="s">
        <v>5991</v>
      </c>
      <c r="PXS621" s="59" t="s">
        <v>6008</v>
      </c>
      <c r="PXT621" s="59" t="s">
        <v>5993</v>
      </c>
      <c r="PXU621" s="59" t="s">
        <v>2984</v>
      </c>
      <c r="PXV621" s="59" t="s">
        <v>5994</v>
      </c>
      <c r="PXW621" s="59" t="s">
        <v>5995</v>
      </c>
      <c r="PXX621" s="59" t="s">
        <v>2528</v>
      </c>
      <c r="PXY621" s="59"/>
      <c r="PXZ621" s="59" t="s">
        <v>2987</v>
      </c>
      <c r="PYA621" s="59" t="s">
        <v>2843</v>
      </c>
      <c r="PYB621" s="59" t="s">
        <v>5944</v>
      </c>
      <c r="PYC621" s="11" t="s">
        <v>1420</v>
      </c>
      <c r="PYD621" s="11" t="e">
        <f>_xlfn.XLOOKUP(PYC621,'User Stories'!PXX:PXX,'User Stories'!PXY:PXY)</f>
        <v>#N/A</v>
      </c>
      <c r="PYE621" s="55"/>
      <c r="PYG621" s="20" t="s">
        <v>3020</v>
      </c>
      <c r="PYH621" s="11" t="s">
        <v>5991</v>
      </c>
      <c r="PYI621" s="59" t="s">
        <v>6008</v>
      </c>
      <c r="PYJ621" s="59" t="s">
        <v>5993</v>
      </c>
      <c r="PYK621" s="59" t="s">
        <v>2984</v>
      </c>
      <c r="PYL621" s="59" t="s">
        <v>5994</v>
      </c>
      <c r="PYM621" s="59" t="s">
        <v>5995</v>
      </c>
      <c r="PYN621" s="59" t="s">
        <v>2528</v>
      </c>
      <c r="PYO621" s="59"/>
      <c r="PYP621" s="59" t="s">
        <v>2987</v>
      </c>
      <c r="PYQ621" s="59" t="s">
        <v>2843</v>
      </c>
      <c r="PYR621" s="59" t="s">
        <v>5944</v>
      </c>
      <c r="PYS621" s="11" t="s">
        <v>1420</v>
      </c>
      <c r="PYT621" s="11" t="e">
        <f>_xlfn.XLOOKUP(PYS621,'User Stories'!PYN:PYN,'User Stories'!PYO:PYO)</f>
        <v>#N/A</v>
      </c>
      <c r="PYU621" s="55"/>
      <c r="PYW621" s="20" t="s">
        <v>3020</v>
      </c>
      <c r="PYX621" s="11" t="s">
        <v>5991</v>
      </c>
      <c r="PYY621" s="59" t="s">
        <v>6008</v>
      </c>
      <c r="PYZ621" s="59" t="s">
        <v>5993</v>
      </c>
      <c r="PZA621" s="59" t="s">
        <v>2984</v>
      </c>
      <c r="PZB621" s="59" t="s">
        <v>5994</v>
      </c>
      <c r="PZC621" s="59" t="s">
        <v>5995</v>
      </c>
      <c r="PZD621" s="59" t="s">
        <v>2528</v>
      </c>
      <c r="PZE621" s="59"/>
      <c r="PZF621" s="59" t="s">
        <v>2987</v>
      </c>
      <c r="PZG621" s="59" t="s">
        <v>2843</v>
      </c>
      <c r="PZH621" s="59" t="s">
        <v>5944</v>
      </c>
      <c r="PZI621" s="11" t="s">
        <v>1420</v>
      </c>
      <c r="PZJ621" s="11" t="e">
        <f>_xlfn.XLOOKUP(PZI621,'User Stories'!PZD:PZD,'User Stories'!PZE:PZE)</f>
        <v>#N/A</v>
      </c>
      <c r="PZK621" s="55"/>
      <c r="PZM621" s="20" t="s">
        <v>3020</v>
      </c>
      <c r="PZN621" s="11" t="s">
        <v>5991</v>
      </c>
      <c r="PZO621" s="59" t="s">
        <v>6008</v>
      </c>
      <c r="PZP621" s="59" t="s">
        <v>5993</v>
      </c>
      <c r="PZQ621" s="59" t="s">
        <v>2984</v>
      </c>
      <c r="PZR621" s="59" t="s">
        <v>5994</v>
      </c>
      <c r="PZS621" s="59" t="s">
        <v>5995</v>
      </c>
      <c r="PZT621" s="59" t="s">
        <v>2528</v>
      </c>
      <c r="PZU621" s="59"/>
      <c r="PZV621" s="59" t="s">
        <v>2987</v>
      </c>
      <c r="PZW621" s="59" t="s">
        <v>2843</v>
      </c>
      <c r="PZX621" s="59" t="s">
        <v>5944</v>
      </c>
      <c r="PZY621" s="11" t="s">
        <v>1420</v>
      </c>
      <c r="PZZ621" s="11" t="e">
        <f>_xlfn.XLOOKUP(PZY621,'User Stories'!PZT:PZT,'User Stories'!PZU:PZU)</f>
        <v>#N/A</v>
      </c>
      <c r="QAA621" s="55"/>
      <c r="QAC621" s="20" t="s">
        <v>3020</v>
      </c>
      <c r="QAD621" s="11" t="s">
        <v>5991</v>
      </c>
      <c r="QAE621" s="59" t="s">
        <v>6008</v>
      </c>
      <c r="QAF621" s="59" t="s">
        <v>5993</v>
      </c>
      <c r="QAG621" s="59" t="s">
        <v>2984</v>
      </c>
      <c r="QAH621" s="59" t="s">
        <v>5994</v>
      </c>
      <c r="QAI621" s="59" t="s">
        <v>5995</v>
      </c>
      <c r="QAJ621" s="59" t="s">
        <v>2528</v>
      </c>
      <c r="QAK621" s="59"/>
      <c r="QAL621" s="59" t="s">
        <v>2987</v>
      </c>
      <c r="QAM621" s="59" t="s">
        <v>2843</v>
      </c>
      <c r="QAN621" s="59" t="s">
        <v>5944</v>
      </c>
      <c r="QAO621" s="11" t="s">
        <v>1420</v>
      </c>
      <c r="QAP621" s="11" t="e">
        <f>_xlfn.XLOOKUP(QAO621,'User Stories'!QAJ:QAJ,'User Stories'!QAK:QAK)</f>
        <v>#N/A</v>
      </c>
      <c r="QAQ621" s="55"/>
      <c r="QAS621" s="20" t="s">
        <v>3020</v>
      </c>
      <c r="QAT621" s="11" t="s">
        <v>5991</v>
      </c>
      <c r="QAU621" s="59" t="s">
        <v>6008</v>
      </c>
      <c r="QAV621" s="59" t="s">
        <v>5993</v>
      </c>
      <c r="QAW621" s="59" t="s">
        <v>2984</v>
      </c>
      <c r="QAX621" s="59" t="s">
        <v>5994</v>
      </c>
      <c r="QAY621" s="59" t="s">
        <v>5995</v>
      </c>
      <c r="QAZ621" s="59" t="s">
        <v>2528</v>
      </c>
      <c r="QBA621" s="59"/>
      <c r="QBB621" s="59" t="s">
        <v>2987</v>
      </c>
      <c r="QBC621" s="59" t="s">
        <v>2843</v>
      </c>
      <c r="QBD621" s="59" t="s">
        <v>5944</v>
      </c>
      <c r="QBE621" s="11" t="s">
        <v>1420</v>
      </c>
      <c r="QBF621" s="11" t="e">
        <f>_xlfn.XLOOKUP(QBE621,'User Stories'!QAZ:QAZ,'User Stories'!QBA:QBA)</f>
        <v>#N/A</v>
      </c>
      <c r="QBG621" s="55"/>
      <c r="QBI621" s="20" t="s">
        <v>3020</v>
      </c>
      <c r="QBJ621" s="11" t="s">
        <v>5991</v>
      </c>
      <c r="QBK621" s="59" t="s">
        <v>6008</v>
      </c>
      <c r="QBL621" s="59" t="s">
        <v>5993</v>
      </c>
      <c r="QBM621" s="59" t="s">
        <v>2984</v>
      </c>
      <c r="QBN621" s="59" t="s">
        <v>5994</v>
      </c>
      <c r="QBO621" s="59" t="s">
        <v>5995</v>
      </c>
      <c r="QBP621" s="59" t="s">
        <v>2528</v>
      </c>
      <c r="QBQ621" s="59"/>
      <c r="QBR621" s="59" t="s">
        <v>2987</v>
      </c>
      <c r="QBS621" s="59" t="s">
        <v>2843</v>
      </c>
      <c r="QBT621" s="59" t="s">
        <v>5944</v>
      </c>
      <c r="QBU621" s="11" t="s">
        <v>1420</v>
      </c>
      <c r="QBV621" s="11" t="e">
        <f>_xlfn.XLOOKUP(QBU621,'User Stories'!QBP:QBP,'User Stories'!QBQ:QBQ)</f>
        <v>#N/A</v>
      </c>
      <c r="QBW621" s="55"/>
      <c r="QBY621" s="20" t="s">
        <v>3020</v>
      </c>
      <c r="QBZ621" s="11" t="s">
        <v>5991</v>
      </c>
      <c r="QCA621" s="59" t="s">
        <v>6008</v>
      </c>
      <c r="QCB621" s="59" t="s">
        <v>5993</v>
      </c>
      <c r="QCC621" s="59" t="s">
        <v>2984</v>
      </c>
      <c r="QCD621" s="59" t="s">
        <v>5994</v>
      </c>
      <c r="QCE621" s="59" t="s">
        <v>5995</v>
      </c>
      <c r="QCF621" s="59" t="s">
        <v>2528</v>
      </c>
      <c r="QCG621" s="59"/>
      <c r="QCH621" s="59" t="s">
        <v>2987</v>
      </c>
      <c r="QCI621" s="59" t="s">
        <v>2843</v>
      </c>
      <c r="QCJ621" s="59" t="s">
        <v>5944</v>
      </c>
      <c r="QCK621" s="11" t="s">
        <v>1420</v>
      </c>
      <c r="QCL621" s="11" t="e">
        <f>_xlfn.XLOOKUP(QCK621,'User Stories'!QCF:QCF,'User Stories'!QCG:QCG)</f>
        <v>#N/A</v>
      </c>
      <c r="QCM621" s="55"/>
      <c r="QCO621" s="20" t="s">
        <v>3020</v>
      </c>
      <c r="QCP621" s="11" t="s">
        <v>5991</v>
      </c>
      <c r="QCQ621" s="59" t="s">
        <v>6008</v>
      </c>
      <c r="QCR621" s="59" t="s">
        <v>5993</v>
      </c>
      <c r="QCS621" s="59" t="s">
        <v>2984</v>
      </c>
      <c r="QCT621" s="59" t="s">
        <v>5994</v>
      </c>
      <c r="QCU621" s="59" t="s">
        <v>5995</v>
      </c>
      <c r="QCV621" s="59" t="s">
        <v>2528</v>
      </c>
      <c r="QCW621" s="59"/>
      <c r="QCX621" s="59" t="s">
        <v>2987</v>
      </c>
      <c r="QCY621" s="59" t="s">
        <v>2843</v>
      </c>
      <c r="QCZ621" s="59" t="s">
        <v>5944</v>
      </c>
      <c r="QDA621" s="11" t="s">
        <v>1420</v>
      </c>
      <c r="QDB621" s="11" t="e">
        <f>_xlfn.XLOOKUP(QDA621,'User Stories'!QCV:QCV,'User Stories'!QCW:QCW)</f>
        <v>#N/A</v>
      </c>
      <c r="QDC621" s="55"/>
      <c r="QDE621" s="20" t="s">
        <v>3020</v>
      </c>
      <c r="QDF621" s="11" t="s">
        <v>5991</v>
      </c>
      <c r="QDG621" s="59" t="s">
        <v>6008</v>
      </c>
      <c r="QDH621" s="59" t="s">
        <v>5993</v>
      </c>
      <c r="QDI621" s="59" t="s">
        <v>2984</v>
      </c>
      <c r="QDJ621" s="59" t="s">
        <v>5994</v>
      </c>
      <c r="QDK621" s="59" t="s">
        <v>5995</v>
      </c>
      <c r="QDL621" s="59" t="s">
        <v>2528</v>
      </c>
      <c r="QDM621" s="59"/>
      <c r="QDN621" s="59" t="s">
        <v>2987</v>
      </c>
      <c r="QDO621" s="59" t="s">
        <v>2843</v>
      </c>
      <c r="QDP621" s="59" t="s">
        <v>5944</v>
      </c>
      <c r="QDQ621" s="11" t="s">
        <v>1420</v>
      </c>
      <c r="QDR621" s="11" t="e">
        <f>_xlfn.XLOOKUP(QDQ621,'User Stories'!QDL:QDL,'User Stories'!QDM:QDM)</f>
        <v>#N/A</v>
      </c>
      <c r="QDS621" s="55"/>
      <c r="QDU621" s="20" t="s">
        <v>3020</v>
      </c>
      <c r="QDV621" s="11" t="s">
        <v>5991</v>
      </c>
      <c r="QDW621" s="59" t="s">
        <v>6008</v>
      </c>
      <c r="QDX621" s="59" t="s">
        <v>5993</v>
      </c>
      <c r="QDY621" s="59" t="s">
        <v>2984</v>
      </c>
      <c r="QDZ621" s="59" t="s">
        <v>5994</v>
      </c>
      <c r="QEA621" s="59" t="s">
        <v>5995</v>
      </c>
      <c r="QEB621" s="59" t="s">
        <v>2528</v>
      </c>
      <c r="QEC621" s="59"/>
      <c r="QED621" s="59" t="s">
        <v>2987</v>
      </c>
      <c r="QEE621" s="59" t="s">
        <v>2843</v>
      </c>
      <c r="QEF621" s="59" t="s">
        <v>5944</v>
      </c>
      <c r="QEG621" s="11" t="s">
        <v>1420</v>
      </c>
      <c r="QEH621" s="11" t="e">
        <f>_xlfn.XLOOKUP(QEG621,'User Stories'!QEB:QEB,'User Stories'!QEC:QEC)</f>
        <v>#N/A</v>
      </c>
      <c r="QEI621" s="55"/>
      <c r="QEK621" s="20" t="s">
        <v>3020</v>
      </c>
      <c r="QEL621" s="11" t="s">
        <v>5991</v>
      </c>
      <c r="QEM621" s="59" t="s">
        <v>6008</v>
      </c>
      <c r="QEN621" s="59" t="s">
        <v>5993</v>
      </c>
      <c r="QEO621" s="59" t="s">
        <v>2984</v>
      </c>
      <c r="QEP621" s="59" t="s">
        <v>5994</v>
      </c>
      <c r="QEQ621" s="59" t="s">
        <v>5995</v>
      </c>
      <c r="QER621" s="59" t="s">
        <v>2528</v>
      </c>
      <c r="QES621" s="59"/>
      <c r="QET621" s="59" t="s">
        <v>2987</v>
      </c>
      <c r="QEU621" s="59" t="s">
        <v>2843</v>
      </c>
      <c r="QEV621" s="59" t="s">
        <v>5944</v>
      </c>
      <c r="QEW621" s="11" t="s">
        <v>1420</v>
      </c>
      <c r="QEX621" s="11" t="e">
        <f>_xlfn.XLOOKUP(QEW621,'User Stories'!QER:QER,'User Stories'!QES:QES)</f>
        <v>#N/A</v>
      </c>
      <c r="QEY621" s="55"/>
      <c r="QFA621" s="20" t="s">
        <v>3020</v>
      </c>
      <c r="QFB621" s="11" t="s">
        <v>5991</v>
      </c>
      <c r="QFC621" s="59" t="s">
        <v>6008</v>
      </c>
      <c r="QFD621" s="59" t="s">
        <v>5993</v>
      </c>
      <c r="QFE621" s="59" t="s">
        <v>2984</v>
      </c>
      <c r="QFF621" s="59" t="s">
        <v>5994</v>
      </c>
      <c r="QFG621" s="59" t="s">
        <v>5995</v>
      </c>
      <c r="QFH621" s="59" t="s">
        <v>2528</v>
      </c>
      <c r="QFI621" s="59"/>
      <c r="QFJ621" s="59" t="s">
        <v>2987</v>
      </c>
      <c r="QFK621" s="59" t="s">
        <v>2843</v>
      </c>
      <c r="QFL621" s="59" t="s">
        <v>5944</v>
      </c>
      <c r="QFM621" s="11" t="s">
        <v>1420</v>
      </c>
      <c r="QFN621" s="11" t="e">
        <f>_xlfn.XLOOKUP(QFM621,'User Stories'!QFH:QFH,'User Stories'!QFI:QFI)</f>
        <v>#N/A</v>
      </c>
      <c r="QFO621" s="55"/>
      <c r="QFQ621" s="20" t="s">
        <v>3020</v>
      </c>
      <c r="QFR621" s="11" t="s">
        <v>5991</v>
      </c>
      <c r="QFS621" s="59" t="s">
        <v>6008</v>
      </c>
      <c r="QFT621" s="59" t="s">
        <v>5993</v>
      </c>
      <c r="QFU621" s="59" t="s">
        <v>2984</v>
      </c>
      <c r="QFV621" s="59" t="s">
        <v>5994</v>
      </c>
      <c r="QFW621" s="59" t="s">
        <v>5995</v>
      </c>
      <c r="QFX621" s="59" t="s">
        <v>2528</v>
      </c>
      <c r="QFY621" s="59"/>
      <c r="QFZ621" s="59" t="s">
        <v>2987</v>
      </c>
      <c r="QGA621" s="59" t="s">
        <v>2843</v>
      </c>
      <c r="QGB621" s="59" t="s">
        <v>5944</v>
      </c>
      <c r="QGC621" s="11" t="s">
        <v>1420</v>
      </c>
      <c r="QGD621" s="11" t="e">
        <f>_xlfn.XLOOKUP(QGC621,'User Stories'!QFX:QFX,'User Stories'!QFY:QFY)</f>
        <v>#N/A</v>
      </c>
      <c r="QGE621" s="55"/>
      <c r="QGG621" s="20" t="s">
        <v>3020</v>
      </c>
      <c r="QGH621" s="11" t="s">
        <v>5991</v>
      </c>
      <c r="QGI621" s="59" t="s">
        <v>6008</v>
      </c>
      <c r="QGJ621" s="59" t="s">
        <v>5993</v>
      </c>
      <c r="QGK621" s="59" t="s">
        <v>2984</v>
      </c>
      <c r="QGL621" s="59" t="s">
        <v>5994</v>
      </c>
      <c r="QGM621" s="59" t="s">
        <v>5995</v>
      </c>
      <c r="QGN621" s="59" t="s">
        <v>2528</v>
      </c>
      <c r="QGO621" s="59"/>
      <c r="QGP621" s="59" t="s">
        <v>2987</v>
      </c>
      <c r="QGQ621" s="59" t="s">
        <v>2843</v>
      </c>
      <c r="QGR621" s="59" t="s">
        <v>5944</v>
      </c>
      <c r="QGS621" s="11" t="s">
        <v>1420</v>
      </c>
      <c r="QGT621" s="11" t="e">
        <f>_xlfn.XLOOKUP(QGS621,'User Stories'!QGN:QGN,'User Stories'!QGO:QGO)</f>
        <v>#N/A</v>
      </c>
      <c r="QGU621" s="55"/>
      <c r="QGW621" s="20" t="s">
        <v>3020</v>
      </c>
      <c r="QGX621" s="11" t="s">
        <v>5991</v>
      </c>
      <c r="QGY621" s="59" t="s">
        <v>6008</v>
      </c>
      <c r="QGZ621" s="59" t="s">
        <v>5993</v>
      </c>
      <c r="QHA621" s="59" t="s">
        <v>2984</v>
      </c>
      <c r="QHB621" s="59" t="s">
        <v>5994</v>
      </c>
      <c r="QHC621" s="59" t="s">
        <v>5995</v>
      </c>
      <c r="QHD621" s="59" t="s">
        <v>2528</v>
      </c>
      <c r="QHE621" s="59"/>
      <c r="QHF621" s="59" t="s">
        <v>2987</v>
      </c>
      <c r="QHG621" s="59" t="s">
        <v>2843</v>
      </c>
      <c r="QHH621" s="59" t="s">
        <v>5944</v>
      </c>
      <c r="QHI621" s="11" t="s">
        <v>1420</v>
      </c>
      <c r="QHJ621" s="11" t="e">
        <f>_xlfn.XLOOKUP(QHI621,'User Stories'!QHD:QHD,'User Stories'!QHE:QHE)</f>
        <v>#N/A</v>
      </c>
      <c r="QHK621" s="55"/>
      <c r="QHM621" s="20" t="s">
        <v>3020</v>
      </c>
      <c r="QHN621" s="11" t="s">
        <v>5991</v>
      </c>
      <c r="QHO621" s="59" t="s">
        <v>6008</v>
      </c>
      <c r="QHP621" s="59" t="s">
        <v>5993</v>
      </c>
      <c r="QHQ621" s="59" t="s">
        <v>2984</v>
      </c>
      <c r="QHR621" s="59" t="s">
        <v>5994</v>
      </c>
      <c r="QHS621" s="59" t="s">
        <v>5995</v>
      </c>
      <c r="QHT621" s="59" t="s">
        <v>2528</v>
      </c>
      <c r="QHU621" s="59"/>
      <c r="QHV621" s="59" t="s">
        <v>2987</v>
      </c>
      <c r="QHW621" s="59" t="s">
        <v>2843</v>
      </c>
      <c r="QHX621" s="59" t="s">
        <v>5944</v>
      </c>
      <c r="QHY621" s="11" t="s">
        <v>1420</v>
      </c>
      <c r="QHZ621" s="11" t="e">
        <f>_xlfn.XLOOKUP(QHY621,'User Stories'!QHT:QHT,'User Stories'!QHU:QHU)</f>
        <v>#N/A</v>
      </c>
      <c r="QIA621" s="55"/>
      <c r="QIC621" s="20" t="s">
        <v>3020</v>
      </c>
      <c r="QID621" s="11" t="s">
        <v>5991</v>
      </c>
      <c r="QIE621" s="59" t="s">
        <v>6008</v>
      </c>
      <c r="QIF621" s="59" t="s">
        <v>5993</v>
      </c>
      <c r="QIG621" s="59" t="s">
        <v>2984</v>
      </c>
      <c r="QIH621" s="59" t="s">
        <v>5994</v>
      </c>
      <c r="QII621" s="59" t="s">
        <v>5995</v>
      </c>
      <c r="QIJ621" s="59" t="s">
        <v>2528</v>
      </c>
      <c r="QIK621" s="59"/>
      <c r="QIL621" s="59" t="s">
        <v>2987</v>
      </c>
      <c r="QIM621" s="59" t="s">
        <v>2843</v>
      </c>
      <c r="QIN621" s="59" t="s">
        <v>5944</v>
      </c>
      <c r="QIO621" s="11" t="s">
        <v>1420</v>
      </c>
      <c r="QIP621" s="11" t="e">
        <f>_xlfn.XLOOKUP(QIO621,'User Stories'!QIJ:QIJ,'User Stories'!QIK:QIK)</f>
        <v>#N/A</v>
      </c>
      <c r="QIQ621" s="55"/>
      <c r="QIS621" s="20" t="s">
        <v>3020</v>
      </c>
      <c r="QIT621" s="11" t="s">
        <v>5991</v>
      </c>
      <c r="QIU621" s="59" t="s">
        <v>6008</v>
      </c>
      <c r="QIV621" s="59" t="s">
        <v>5993</v>
      </c>
      <c r="QIW621" s="59" t="s">
        <v>2984</v>
      </c>
      <c r="QIX621" s="59" t="s">
        <v>5994</v>
      </c>
      <c r="QIY621" s="59" t="s">
        <v>5995</v>
      </c>
      <c r="QIZ621" s="59" t="s">
        <v>2528</v>
      </c>
      <c r="QJA621" s="59"/>
      <c r="QJB621" s="59" t="s">
        <v>2987</v>
      </c>
      <c r="QJC621" s="59" t="s">
        <v>2843</v>
      </c>
      <c r="QJD621" s="59" t="s">
        <v>5944</v>
      </c>
      <c r="QJE621" s="11" t="s">
        <v>1420</v>
      </c>
      <c r="QJF621" s="11" t="e">
        <f>_xlfn.XLOOKUP(QJE621,'User Stories'!QIZ:QIZ,'User Stories'!QJA:QJA)</f>
        <v>#N/A</v>
      </c>
      <c r="QJG621" s="55"/>
      <c r="QJI621" s="20" t="s">
        <v>3020</v>
      </c>
      <c r="QJJ621" s="11" t="s">
        <v>5991</v>
      </c>
      <c r="QJK621" s="59" t="s">
        <v>6008</v>
      </c>
      <c r="QJL621" s="59" t="s">
        <v>5993</v>
      </c>
      <c r="QJM621" s="59" t="s">
        <v>2984</v>
      </c>
      <c r="QJN621" s="59" t="s">
        <v>5994</v>
      </c>
      <c r="QJO621" s="59" t="s">
        <v>5995</v>
      </c>
      <c r="QJP621" s="59" t="s">
        <v>2528</v>
      </c>
      <c r="QJQ621" s="59"/>
      <c r="QJR621" s="59" t="s">
        <v>2987</v>
      </c>
      <c r="QJS621" s="59" t="s">
        <v>2843</v>
      </c>
      <c r="QJT621" s="59" t="s">
        <v>5944</v>
      </c>
      <c r="QJU621" s="11" t="s">
        <v>1420</v>
      </c>
      <c r="QJV621" s="11" t="e">
        <f>_xlfn.XLOOKUP(QJU621,'User Stories'!QJP:QJP,'User Stories'!QJQ:QJQ)</f>
        <v>#N/A</v>
      </c>
      <c r="QJW621" s="55"/>
      <c r="QJY621" s="20" t="s">
        <v>3020</v>
      </c>
      <c r="QJZ621" s="11" t="s">
        <v>5991</v>
      </c>
      <c r="QKA621" s="59" t="s">
        <v>6008</v>
      </c>
      <c r="QKB621" s="59" t="s">
        <v>5993</v>
      </c>
      <c r="QKC621" s="59" t="s">
        <v>2984</v>
      </c>
      <c r="QKD621" s="59" t="s">
        <v>5994</v>
      </c>
      <c r="QKE621" s="59" t="s">
        <v>5995</v>
      </c>
      <c r="QKF621" s="59" t="s">
        <v>2528</v>
      </c>
      <c r="QKG621" s="59"/>
      <c r="QKH621" s="59" t="s">
        <v>2987</v>
      </c>
      <c r="QKI621" s="59" t="s">
        <v>2843</v>
      </c>
      <c r="QKJ621" s="59" t="s">
        <v>5944</v>
      </c>
      <c r="QKK621" s="11" t="s">
        <v>1420</v>
      </c>
      <c r="QKL621" s="11" t="e">
        <f>_xlfn.XLOOKUP(QKK621,'User Stories'!QKF:QKF,'User Stories'!QKG:QKG)</f>
        <v>#N/A</v>
      </c>
      <c r="QKM621" s="55"/>
      <c r="QKO621" s="20" t="s">
        <v>3020</v>
      </c>
      <c r="QKP621" s="11" t="s">
        <v>5991</v>
      </c>
      <c r="QKQ621" s="59" t="s">
        <v>6008</v>
      </c>
      <c r="QKR621" s="59" t="s">
        <v>5993</v>
      </c>
      <c r="QKS621" s="59" t="s">
        <v>2984</v>
      </c>
      <c r="QKT621" s="59" t="s">
        <v>5994</v>
      </c>
      <c r="QKU621" s="59" t="s">
        <v>5995</v>
      </c>
      <c r="QKV621" s="59" t="s">
        <v>2528</v>
      </c>
      <c r="QKW621" s="59"/>
      <c r="QKX621" s="59" t="s">
        <v>2987</v>
      </c>
      <c r="QKY621" s="59" t="s">
        <v>2843</v>
      </c>
      <c r="QKZ621" s="59" t="s">
        <v>5944</v>
      </c>
      <c r="QLA621" s="11" t="s">
        <v>1420</v>
      </c>
      <c r="QLB621" s="11" t="e">
        <f>_xlfn.XLOOKUP(QLA621,'User Stories'!QKV:QKV,'User Stories'!QKW:QKW)</f>
        <v>#N/A</v>
      </c>
      <c r="QLC621" s="55"/>
      <c r="QLE621" s="20" t="s">
        <v>3020</v>
      </c>
      <c r="QLF621" s="11" t="s">
        <v>5991</v>
      </c>
      <c r="QLG621" s="59" t="s">
        <v>6008</v>
      </c>
      <c r="QLH621" s="59" t="s">
        <v>5993</v>
      </c>
      <c r="QLI621" s="59" t="s">
        <v>2984</v>
      </c>
      <c r="QLJ621" s="59" t="s">
        <v>5994</v>
      </c>
      <c r="QLK621" s="59" t="s">
        <v>5995</v>
      </c>
      <c r="QLL621" s="59" t="s">
        <v>2528</v>
      </c>
      <c r="QLM621" s="59"/>
      <c r="QLN621" s="59" t="s">
        <v>2987</v>
      </c>
      <c r="QLO621" s="59" t="s">
        <v>2843</v>
      </c>
      <c r="QLP621" s="59" t="s">
        <v>5944</v>
      </c>
      <c r="QLQ621" s="11" t="s">
        <v>1420</v>
      </c>
      <c r="QLR621" s="11" t="e">
        <f>_xlfn.XLOOKUP(QLQ621,'User Stories'!QLL:QLL,'User Stories'!QLM:QLM)</f>
        <v>#N/A</v>
      </c>
      <c r="QLS621" s="55"/>
      <c r="QLU621" s="20" t="s">
        <v>3020</v>
      </c>
      <c r="QLV621" s="11" t="s">
        <v>5991</v>
      </c>
      <c r="QLW621" s="59" t="s">
        <v>6008</v>
      </c>
      <c r="QLX621" s="59" t="s">
        <v>5993</v>
      </c>
      <c r="QLY621" s="59" t="s">
        <v>2984</v>
      </c>
      <c r="QLZ621" s="59" t="s">
        <v>5994</v>
      </c>
      <c r="QMA621" s="59" t="s">
        <v>5995</v>
      </c>
      <c r="QMB621" s="59" t="s">
        <v>2528</v>
      </c>
      <c r="QMC621" s="59"/>
      <c r="QMD621" s="59" t="s">
        <v>2987</v>
      </c>
      <c r="QME621" s="59" t="s">
        <v>2843</v>
      </c>
      <c r="QMF621" s="59" t="s">
        <v>5944</v>
      </c>
      <c r="QMG621" s="11" t="s">
        <v>1420</v>
      </c>
      <c r="QMH621" s="11" t="e">
        <f>_xlfn.XLOOKUP(QMG621,'User Stories'!QMB:QMB,'User Stories'!QMC:QMC)</f>
        <v>#N/A</v>
      </c>
      <c r="QMI621" s="55"/>
      <c r="QMK621" s="20" t="s">
        <v>3020</v>
      </c>
      <c r="QML621" s="11" t="s">
        <v>5991</v>
      </c>
      <c r="QMM621" s="59" t="s">
        <v>6008</v>
      </c>
      <c r="QMN621" s="59" t="s">
        <v>5993</v>
      </c>
      <c r="QMO621" s="59" t="s">
        <v>2984</v>
      </c>
      <c r="QMP621" s="59" t="s">
        <v>5994</v>
      </c>
      <c r="QMQ621" s="59" t="s">
        <v>5995</v>
      </c>
      <c r="QMR621" s="59" t="s">
        <v>2528</v>
      </c>
      <c r="QMS621" s="59"/>
      <c r="QMT621" s="59" t="s">
        <v>2987</v>
      </c>
      <c r="QMU621" s="59" t="s">
        <v>2843</v>
      </c>
      <c r="QMV621" s="59" t="s">
        <v>5944</v>
      </c>
      <c r="QMW621" s="11" t="s">
        <v>1420</v>
      </c>
      <c r="QMX621" s="11" t="e">
        <f>_xlfn.XLOOKUP(QMW621,'User Stories'!QMR:QMR,'User Stories'!QMS:QMS)</f>
        <v>#N/A</v>
      </c>
      <c r="QMY621" s="55"/>
      <c r="QNA621" s="20" t="s">
        <v>3020</v>
      </c>
      <c r="QNB621" s="11" t="s">
        <v>5991</v>
      </c>
      <c r="QNC621" s="59" t="s">
        <v>6008</v>
      </c>
      <c r="QND621" s="59" t="s">
        <v>5993</v>
      </c>
      <c r="QNE621" s="59" t="s">
        <v>2984</v>
      </c>
      <c r="QNF621" s="59" t="s">
        <v>5994</v>
      </c>
      <c r="QNG621" s="59" t="s">
        <v>5995</v>
      </c>
      <c r="QNH621" s="59" t="s">
        <v>2528</v>
      </c>
      <c r="QNI621" s="59"/>
      <c r="QNJ621" s="59" t="s">
        <v>2987</v>
      </c>
      <c r="QNK621" s="59" t="s">
        <v>2843</v>
      </c>
      <c r="QNL621" s="59" t="s">
        <v>5944</v>
      </c>
      <c r="QNM621" s="11" t="s">
        <v>1420</v>
      </c>
      <c r="QNN621" s="11" t="e">
        <f>_xlfn.XLOOKUP(QNM621,'User Stories'!QNH:QNH,'User Stories'!QNI:QNI)</f>
        <v>#N/A</v>
      </c>
      <c r="QNO621" s="55"/>
      <c r="QNQ621" s="20" t="s">
        <v>3020</v>
      </c>
      <c r="QNR621" s="11" t="s">
        <v>5991</v>
      </c>
      <c r="QNS621" s="59" t="s">
        <v>6008</v>
      </c>
      <c r="QNT621" s="59" t="s">
        <v>5993</v>
      </c>
      <c r="QNU621" s="59" t="s">
        <v>2984</v>
      </c>
      <c r="QNV621" s="59" t="s">
        <v>5994</v>
      </c>
      <c r="QNW621" s="59" t="s">
        <v>5995</v>
      </c>
      <c r="QNX621" s="59" t="s">
        <v>2528</v>
      </c>
      <c r="QNY621" s="59"/>
      <c r="QNZ621" s="59" t="s">
        <v>2987</v>
      </c>
      <c r="QOA621" s="59" t="s">
        <v>2843</v>
      </c>
      <c r="QOB621" s="59" t="s">
        <v>5944</v>
      </c>
      <c r="QOC621" s="11" t="s">
        <v>1420</v>
      </c>
      <c r="QOD621" s="11" t="e">
        <f>_xlfn.XLOOKUP(QOC621,'User Stories'!QNX:QNX,'User Stories'!QNY:QNY)</f>
        <v>#N/A</v>
      </c>
      <c r="QOE621" s="55"/>
      <c r="QOG621" s="20" t="s">
        <v>3020</v>
      </c>
      <c r="QOH621" s="11" t="s">
        <v>5991</v>
      </c>
      <c r="QOI621" s="59" t="s">
        <v>6008</v>
      </c>
      <c r="QOJ621" s="59" t="s">
        <v>5993</v>
      </c>
      <c r="QOK621" s="59" t="s">
        <v>2984</v>
      </c>
      <c r="QOL621" s="59" t="s">
        <v>5994</v>
      </c>
      <c r="QOM621" s="59" t="s">
        <v>5995</v>
      </c>
      <c r="QON621" s="59" t="s">
        <v>2528</v>
      </c>
      <c r="QOO621" s="59"/>
      <c r="QOP621" s="59" t="s">
        <v>2987</v>
      </c>
      <c r="QOQ621" s="59" t="s">
        <v>2843</v>
      </c>
      <c r="QOR621" s="59" t="s">
        <v>5944</v>
      </c>
      <c r="QOS621" s="11" t="s">
        <v>1420</v>
      </c>
      <c r="QOT621" s="11" t="e">
        <f>_xlfn.XLOOKUP(QOS621,'User Stories'!QON:QON,'User Stories'!QOO:QOO)</f>
        <v>#N/A</v>
      </c>
      <c r="QOU621" s="55"/>
      <c r="QOW621" s="20" t="s">
        <v>3020</v>
      </c>
      <c r="QOX621" s="11" t="s">
        <v>5991</v>
      </c>
      <c r="QOY621" s="59" t="s">
        <v>6008</v>
      </c>
      <c r="QOZ621" s="59" t="s">
        <v>5993</v>
      </c>
      <c r="QPA621" s="59" t="s">
        <v>2984</v>
      </c>
      <c r="QPB621" s="59" t="s">
        <v>5994</v>
      </c>
      <c r="QPC621" s="59" t="s">
        <v>5995</v>
      </c>
      <c r="QPD621" s="59" t="s">
        <v>2528</v>
      </c>
      <c r="QPE621" s="59"/>
      <c r="QPF621" s="59" t="s">
        <v>2987</v>
      </c>
      <c r="QPG621" s="59" t="s">
        <v>2843</v>
      </c>
      <c r="QPH621" s="59" t="s">
        <v>5944</v>
      </c>
      <c r="QPI621" s="11" t="s">
        <v>1420</v>
      </c>
      <c r="QPJ621" s="11" t="e">
        <f>_xlfn.XLOOKUP(QPI621,'User Stories'!QPD:QPD,'User Stories'!QPE:QPE)</f>
        <v>#N/A</v>
      </c>
      <c r="QPK621" s="55"/>
      <c r="QPM621" s="20" t="s">
        <v>3020</v>
      </c>
      <c r="QPN621" s="11" t="s">
        <v>5991</v>
      </c>
      <c r="QPO621" s="59" t="s">
        <v>6008</v>
      </c>
      <c r="QPP621" s="59" t="s">
        <v>5993</v>
      </c>
      <c r="QPQ621" s="59" t="s">
        <v>2984</v>
      </c>
      <c r="QPR621" s="59" t="s">
        <v>5994</v>
      </c>
      <c r="QPS621" s="59" t="s">
        <v>5995</v>
      </c>
      <c r="QPT621" s="59" t="s">
        <v>2528</v>
      </c>
      <c r="QPU621" s="59"/>
      <c r="QPV621" s="59" t="s">
        <v>2987</v>
      </c>
      <c r="QPW621" s="59" t="s">
        <v>2843</v>
      </c>
      <c r="QPX621" s="59" t="s">
        <v>5944</v>
      </c>
      <c r="QPY621" s="11" t="s">
        <v>1420</v>
      </c>
      <c r="QPZ621" s="11" t="e">
        <f>_xlfn.XLOOKUP(QPY621,'User Stories'!QPT:QPT,'User Stories'!QPU:QPU)</f>
        <v>#N/A</v>
      </c>
      <c r="QQA621" s="55"/>
      <c r="QQC621" s="20" t="s">
        <v>3020</v>
      </c>
      <c r="QQD621" s="11" t="s">
        <v>5991</v>
      </c>
      <c r="QQE621" s="59" t="s">
        <v>6008</v>
      </c>
      <c r="QQF621" s="59" t="s">
        <v>5993</v>
      </c>
      <c r="QQG621" s="59" t="s">
        <v>2984</v>
      </c>
      <c r="QQH621" s="59" t="s">
        <v>5994</v>
      </c>
      <c r="QQI621" s="59" t="s">
        <v>5995</v>
      </c>
      <c r="QQJ621" s="59" t="s">
        <v>2528</v>
      </c>
      <c r="QQK621" s="59"/>
      <c r="QQL621" s="59" t="s">
        <v>2987</v>
      </c>
      <c r="QQM621" s="59" t="s">
        <v>2843</v>
      </c>
      <c r="QQN621" s="59" t="s">
        <v>5944</v>
      </c>
      <c r="QQO621" s="11" t="s">
        <v>1420</v>
      </c>
      <c r="QQP621" s="11" t="e">
        <f>_xlfn.XLOOKUP(QQO621,'User Stories'!QQJ:QQJ,'User Stories'!QQK:QQK)</f>
        <v>#N/A</v>
      </c>
      <c r="QQQ621" s="55"/>
      <c r="QQS621" s="20" t="s">
        <v>3020</v>
      </c>
      <c r="QQT621" s="11" t="s">
        <v>5991</v>
      </c>
      <c r="QQU621" s="59" t="s">
        <v>6008</v>
      </c>
      <c r="QQV621" s="59" t="s">
        <v>5993</v>
      </c>
      <c r="QQW621" s="59" t="s">
        <v>2984</v>
      </c>
      <c r="QQX621" s="59" t="s">
        <v>5994</v>
      </c>
      <c r="QQY621" s="59" t="s">
        <v>5995</v>
      </c>
      <c r="QQZ621" s="59" t="s">
        <v>2528</v>
      </c>
      <c r="QRA621" s="59"/>
      <c r="QRB621" s="59" t="s">
        <v>2987</v>
      </c>
      <c r="QRC621" s="59" t="s">
        <v>2843</v>
      </c>
      <c r="QRD621" s="59" t="s">
        <v>5944</v>
      </c>
      <c r="QRE621" s="11" t="s">
        <v>1420</v>
      </c>
      <c r="QRF621" s="11" t="e">
        <f>_xlfn.XLOOKUP(QRE621,'User Stories'!QQZ:QQZ,'User Stories'!QRA:QRA)</f>
        <v>#N/A</v>
      </c>
      <c r="QRG621" s="55"/>
      <c r="QRI621" s="20" t="s">
        <v>3020</v>
      </c>
      <c r="QRJ621" s="11" t="s">
        <v>5991</v>
      </c>
      <c r="QRK621" s="59" t="s">
        <v>6008</v>
      </c>
      <c r="QRL621" s="59" t="s">
        <v>5993</v>
      </c>
      <c r="QRM621" s="59" t="s">
        <v>2984</v>
      </c>
      <c r="QRN621" s="59" t="s">
        <v>5994</v>
      </c>
      <c r="QRO621" s="59" t="s">
        <v>5995</v>
      </c>
      <c r="QRP621" s="59" t="s">
        <v>2528</v>
      </c>
      <c r="QRQ621" s="59"/>
      <c r="QRR621" s="59" t="s">
        <v>2987</v>
      </c>
      <c r="QRS621" s="59" t="s">
        <v>2843</v>
      </c>
      <c r="QRT621" s="59" t="s">
        <v>5944</v>
      </c>
      <c r="QRU621" s="11" t="s">
        <v>1420</v>
      </c>
      <c r="QRV621" s="11" t="e">
        <f>_xlfn.XLOOKUP(QRU621,'User Stories'!QRP:QRP,'User Stories'!QRQ:QRQ)</f>
        <v>#N/A</v>
      </c>
      <c r="QRW621" s="55"/>
      <c r="QRY621" s="20" t="s">
        <v>3020</v>
      </c>
      <c r="QRZ621" s="11" t="s">
        <v>5991</v>
      </c>
      <c r="QSA621" s="59" t="s">
        <v>6008</v>
      </c>
      <c r="QSB621" s="59" t="s">
        <v>5993</v>
      </c>
      <c r="QSC621" s="59" t="s">
        <v>2984</v>
      </c>
      <c r="QSD621" s="59" t="s">
        <v>5994</v>
      </c>
      <c r="QSE621" s="59" t="s">
        <v>5995</v>
      </c>
      <c r="QSF621" s="59" t="s">
        <v>2528</v>
      </c>
      <c r="QSG621" s="59"/>
      <c r="QSH621" s="59" t="s">
        <v>2987</v>
      </c>
      <c r="QSI621" s="59" t="s">
        <v>2843</v>
      </c>
      <c r="QSJ621" s="59" t="s">
        <v>5944</v>
      </c>
      <c r="QSK621" s="11" t="s">
        <v>1420</v>
      </c>
      <c r="QSL621" s="11" t="e">
        <f>_xlfn.XLOOKUP(QSK621,'User Stories'!QSF:QSF,'User Stories'!QSG:QSG)</f>
        <v>#N/A</v>
      </c>
      <c r="QSM621" s="55"/>
      <c r="QSO621" s="20" t="s">
        <v>3020</v>
      </c>
      <c r="QSP621" s="11" t="s">
        <v>5991</v>
      </c>
      <c r="QSQ621" s="59" t="s">
        <v>6008</v>
      </c>
      <c r="QSR621" s="59" t="s">
        <v>5993</v>
      </c>
      <c r="QSS621" s="59" t="s">
        <v>2984</v>
      </c>
      <c r="QST621" s="59" t="s">
        <v>5994</v>
      </c>
      <c r="QSU621" s="59" t="s">
        <v>5995</v>
      </c>
      <c r="QSV621" s="59" t="s">
        <v>2528</v>
      </c>
      <c r="QSW621" s="59"/>
      <c r="QSX621" s="59" t="s">
        <v>2987</v>
      </c>
      <c r="QSY621" s="59" t="s">
        <v>2843</v>
      </c>
      <c r="QSZ621" s="59" t="s">
        <v>5944</v>
      </c>
      <c r="QTA621" s="11" t="s">
        <v>1420</v>
      </c>
      <c r="QTB621" s="11" t="e">
        <f>_xlfn.XLOOKUP(QTA621,'User Stories'!QSV:QSV,'User Stories'!QSW:QSW)</f>
        <v>#N/A</v>
      </c>
      <c r="QTC621" s="55"/>
      <c r="QTE621" s="20" t="s">
        <v>3020</v>
      </c>
      <c r="QTF621" s="11" t="s">
        <v>5991</v>
      </c>
      <c r="QTG621" s="59" t="s">
        <v>6008</v>
      </c>
      <c r="QTH621" s="59" t="s">
        <v>5993</v>
      </c>
      <c r="QTI621" s="59" t="s">
        <v>2984</v>
      </c>
      <c r="QTJ621" s="59" t="s">
        <v>5994</v>
      </c>
      <c r="QTK621" s="59" t="s">
        <v>5995</v>
      </c>
      <c r="QTL621" s="59" t="s">
        <v>2528</v>
      </c>
      <c r="QTM621" s="59"/>
      <c r="QTN621" s="59" t="s">
        <v>2987</v>
      </c>
      <c r="QTO621" s="59" t="s">
        <v>2843</v>
      </c>
      <c r="QTP621" s="59" t="s">
        <v>5944</v>
      </c>
      <c r="QTQ621" s="11" t="s">
        <v>1420</v>
      </c>
      <c r="QTR621" s="11" t="e">
        <f>_xlfn.XLOOKUP(QTQ621,'User Stories'!QTL:QTL,'User Stories'!QTM:QTM)</f>
        <v>#N/A</v>
      </c>
      <c r="QTS621" s="55"/>
      <c r="QTU621" s="20" t="s">
        <v>3020</v>
      </c>
      <c r="QTV621" s="11" t="s">
        <v>5991</v>
      </c>
      <c r="QTW621" s="59" t="s">
        <v>6008</v>
      </c>
      <c r="QTX621" s="59" t="s">
        <v>5993</v>
      </c>
      <c r="QTY621" s="59" t="s">
        <v>2984</v>
      </c>
      <c r="QTZ621" s="59" t="s">
        <v>5994</v>
      </c>
      <c r="QUA621" s="59" t="s">
        <v>5995</v>
      </c>
      <c r="QUB621" s="59" t="s">
        <v>2528</v>
      </c>
      <c r="QUC621" s="59"/>
      <c r="QUD621" s="59" t="s">
        <v>2987</v>
      </c>
      <c r="QUE621" s="59" t="s">
        <v>2843</v>
      </c>
      <c r="QUF621" s="59" t="s">
        <v>5944</v>
      </c>
      <c r="QUG621" s="11" t="s">
        <v>1420</v>
      </c>
      <c r="QUH621" s="11" t="e">
        <f>_xlfn.XLOOKUP(QUG621,'User Stories'!QUB:QUB,'User Stories'!QUC:QUC)</f>
        <v>#N/A</v>
      </c>
      <c r="QUI621" s="55"/>
      <c r="QUK621" s="20" t="s">
        <v>3020</v>
      </c>
      <c r="QUL621" s="11" t="s">
        <v>5991</v>
      </c>
      <c r="QUM621" s="59" t="s">
        <v>6008</v>
      </c>
      <c r="QUN621" s="59" t="s">
        <v>5993</v>
      </c>
      <c r="QUO621" s="59" t="s">
        <v>2984</v>
      </c>
      <c r="QUP621" s="59" t="s">
        <v>5994</v>
      </c>
      <c r="QUQ621" s="59" t="s">
        <v>5995</v>
      </c>
      <c r="QUR621" s="59" t="s">
        <v>2528</v>
      </c>
      <c r="QUS621" s="59"/>
      <c r="QUT621" s="59" t="s">
        <v>2987</v>
      </c>
      <c r="QUU621" s="59" t="s">
        <v>2843</v>
      </c>
      <c r="QUV621" s="59" t="s">
        <v>5944</v>
      </c>
      <c r="QUW621" s="11" t="s">
        <v>1420</v>
      </c>
      <c r="QUX621" s="11" t="e">
        <f>_xlfn.XLOOKUP(QUW621,'User Stories'!QUR:QUR,'User Stories'!QUS:QUS)</f>
        <v>#N/A</v>
      </c>
      <c r="QUY621" s="55"/>
      <c r="QVA621" s="20" t="s">
        <v>3020</v>
      </c>
      <c r="QVB621" s="11" t="s">
        <v>5991</v>
      </c>
      <c r="QVC621" s="59" t="s">
        <v>6008</v>
      </c>
      <c r="QVD621" s="59" t="s">
        <v>5993</v>
      </c>
      <c r="QVE621" s="59" t="s">
        <v>2984</v>
      </c>
      <c r="QVF621" s="59" t="s">
        <v>5994</v>
      </c>
      <c r="QVG621" s="59" t="s">
        <v>5995</v>
      </c>
      <c r="QVH621" s="59" t="s">
        <v>2528</v>
      </c>
      <c r="QVI621" s="59"/>
      <c r="QVJ621" s="59" t="s">
        <v>2987</v>
      </c>
      <c r="QVK621" s="59" t="s">
        <v>2843</v>
      </c>
      <c r="QVL621" s="59" t="s">
        <v>5944</v>
      </c>
      <c r="QVM621" s="11" t="s">
        <v>1420</v>
      </c>
      <c r="QVN621" s="11" t="e">
        <f>_xlfn.XLOOKUP(QVM621,'User Stories'!QVH:QVH,'User Stories'!QVI:QVI)</f>
        <v>#N/A</v>
      </c>
      <c r="QVO621" s="55"/>
      <c r="QVQ621" s="20" t="s">
        <v>3020</v>
      </c>
      <c r="QVR621" s="11" t="s">
        <v>5991</v>
      </c>
      <c r="QVS621" s="59" t="s">
        <v>6008</v>
      </c>
      <c r="QVT621" s="59" t="s">
        <v>5993</v>
      </c>
      <c r="QVU621" s="59" t="s">
        <v>2984</v>
      </c>
      <c r="QVV621" s="59" t="s">
        <v>5994</v>
      </c>
      <c r="QVW621" s="59" t="s">
        <v>5995</v>
      </c>
      <c r="QVX621" s="59" t="s">
        <v>2528</v>
      </c>
      <c r="QVY621" s="59"/>
      <c r="QVZ621" s="59" t="s">
        <v>2987</v>
      </c>
      <c r="QWA621" s="59" t="s">
        <v>2843</v>
      </c>
      <c r="QWB621" s="59" t="s">
        <v>5944</v>
      </c>
      <c r="QWC621" s="11" t="s">
        <v>1420</v>
      </c>
      <c r="QWD621" s="11" t="e">
        <f>_xlfn.XLOOKUP(QWC621,'User Stories'!QVX:QVX,'User Stories'!QVY:QVY)</f>
        <v>#N/A</v>
      </c>
      <c r="QWE621" s="55"/>
      <c r="QWG621" s="20" t="s">
        <v>3020</v>
      </c>
      <c r="QWH621" s="11" t="s">
        <v>5991</v>
      </c>
      <c r="QWI621" s="59" t="s">
        <v>6008</v>
      </c>
      <c r="QWJ621" s="59" t="s">
        <v>5993</v>
      </c>
      <c r="QWK621" s="59" t="s">
        <v>2984</v>
      </c>
      <c r="QWL621" s="59" t="s">
        <v>5994</v>
      </c>
      <c r="QWM621" s="59" t="s">
        <v>5995</v>
      </c>
      <c r="QWN621" s="59" t="s">
        <v>2528</v>
      </c>
      <c r="QWO621" s="59"/>
      <c r="QWP621" s="59" t="s">
        <v>2987</v>
      </c>
      <c r="QWQ621" s="59" t="s">
        <v>2843</v>
      </c>
      <c r="QWR621" s="59" t="s">
        <v>5944</v>
      </c>
      <c r="QWS621" s="11" t="s">
        <v>1420</v>
      </c>
      <c r="QWT621" s="11" t="e">
        <f>_xlfn.XLOOKUP(QWS621,'User Stories'!QWN:QWN,'User Stories'!QWO:QWO)</f>
        <v>#N/A</v>
      </c>
      <c r="QWU621" s="55"/>
      <c r="QWW621" s="20" t="s">
        <v>3020</v>
      </c>
      <c r="QWX621" s="11" t="s">
        <v>5991</v>
      </c>
      <c r="QWY621" s="59" t="s">
        <v>6008</v>
      </c>
      <c r="QWZ621" s="59" t="s">
        <v>5993</v>
      </c>
      <c r="QXA621" s="59" t="s">
        <v>2984</v>
      </c>
      <c r="QXB621" s="59" t="s">
        <v>5994</v>
      </c>
      <c r="QXC621" s="59" t="s">
        <v>5995</v>
      </c>
      <c r="QXD621" s="59" t="s">
        <v>2528</v>
      </c>
      <c r="QXE621" s="59"/>
      <c r="QXF621" s="59" t="s">
        <v>2987</v>
      </c>
      <c r="QXG621" s="59" t="s">
        <v>2843</v>
      </c>
      <c r="QXH621" s="59" t="s">
        <v>5944</v>
      </c>
      <c r="QXI621" s="11" t="s">
        <v>1420</v>
      </c>
      <c r="QXJ621" s="11" t="e">
        <f>_xlfn.XLOOKUP(QXI621,'User Stories'!QXD:QXD,'User Stories'!QXE:QXE)</f>
        <v>#N/A</v>
      </c>
      <c r="QXK621" s="55"/>
      <c r="QXM621" s="20" t="s">
        <v>3020</v>
      </c>
      <c r="QXN621" s="11" t="s">
        <v>5991</v>
      </c>
      <c r="QXO621" s="59" t="s">
        <v>6008</v>
      </c>
      <c r="QXP621" s="59" t="s">
        <v>5993</v>
      </c>
      <c r="QXQ621" s="59" t="s">
        <v>2984</v>
      </c>
      <c r="QXR621" s="59" t="s">
        <v>5994</v>
      </c>
      <c r="QXS621" s="59" t="s">
        <v>5995</v>
      </c>
      <c r="QXT621" s="59" t="s">
        <v>2528</v>
      </c>
      <c r="QXU621" s="59"/>
      <c r="QXV621" s="59" t="s">
        <v>2987</v>
      </c>
      <c r="QXW621" s="59" t="s">
        <v>2843</v>
      </c>
      <c r="QXX621" s="59" t="s">
        <v>5944</v>
      </c>
      <c r="QXY621" s="11" t="s">
        <v>1420</v>
      </c>
      <c r="QXZ621" s="11" t="e">
        <f>_xlfn.XLOOKUP(QXY621,'User Stories'!QXT:QXT,'User Stories'!QXU:QXU)</f>
        <v>#N/A</v>
      </c>
      <c r="QYA621" s="55"/>
      <c r="QYC621" s="20" t="s">
        <v>3020</v>
      </c>
      <c r="QYD621" s="11" t="s">
        <v>5991</v>
      </c>
      <c r="QYE621" s="59" t="s">
        <v>6008</v>
      </c>
      <c r="QYF621" s="59" t="s">
        <v>5993</v>
      </c>
      <c r="QYG621" s="59" t="s">
        <v>2984</v>
      </c>
      <c r="QYH621" s="59" t="s">
        <v>5994</v>
      </c>
      <c r="QYI621" s="59" t="s">
        <v>5995</v>
      </c>
      <c r="QYJ621" s="59" t="s">
        <v>2528</v>
      </c>
      <c r="QYK621" s="59"/>
      <c r="QYL621" s="59" t="s">
        <v>2987</v>
      </c>
      <c r="QYM621" s="59" t="s">
        <v>2843</v>
      </c>
      <c r="QYN621" s="59" t="s">
        <v>5944</v>
      </c>
      <c r="QYO621" s="11" t="s">
        <v>1420</v>
      </c>
      <c r="QYP621" s="11" t="e">
        <f>_xlfn.XLOOKUP(QYO621,'User Stories'!QYJ:QYJ,'User Stories'!QYK:QYK)</f>
        <v>#N/A</v>
      </c>
      <c r="QYQ621" s="55"/>
      <c r="QYS621" s="20" t="s">
        <v>3020</v>
      </c>
      <c r="QYT621" s="11" t="s">
        <v>5991</v>
      </c>
      <c r="QYU621" s="59" t="s">
        <v>6008</v>
      </c>
      <c r="QYV621" s="59" t="s">
        <v>5993</v>
      </c>
      <c r="QYW621" s="59" t="s">
        <v>2984</v>
      </c>
      <c r="QYX621" s="59" t="s">
        <v>5994</v>
      </c>
      <c r="QYY621" s="59" t="s">
        <v>5995</v>
      </c>
      <c r="QYZ621" s="59" t="s">
        <v>2528</v>
      </c>
      <c r="QZA621" s="59"/>
      <c r="QZB621" s="59" t="s">
        <v>2987</v>
      </c>
      <c r="QZC621" s="59" t="s">
        <v>2843</v>
      </c>
      <c r="QZD621" s="59" t="s">
        <v>5944</v>
      </c>
      <c r="QZE621" s="11" t="s">
        <v>1420</v>
      </c>
      <c r="QZF621" s="11" t="e">
        <f>_xlfn.XLOOKUP(QZE621,'User Stories'!QYZ:QYZ,'User Stories'!QZA:QZA)</f>
        <v>#N/A</v>
      </c>
      <c r="QZG621" s="55"/>
      <c r="QZI621" s="20" t="s">
        <v>3020</v>
      </c>
      <c r="QZJ621" s="11" t="s">
        <v>5991</v>
      </c>
      <c r="QZK621" s="59" t="s">
        <v>6008</v>
      </c>
      <c r="QZL621" s="59" t="s">
        <v>5993</v>
      </c>
      <c r="QZM621" s="59" t="s">
        <v>2984</v>
      </c>
      <c r="QZN621" s="59" t="s">
        <v>5994</v>
      </c>
      <c r="QZO621" s="59" t="s">
        <v>5995</v>
      </c>
      <c r="QZP621" s="59" t="s">
        <v>2528</v>
      </c>
      <c r="QZQ621" s="59"/>
      <c r="QZR621" s="59" t="s">
        <v>2987</v>
      </c>
      <c r="QZS621" s="59" t="s">
        <v>2843</v>
      </c>
      <c r="QZT621" s="59" t="s">
        <v>5944</v>
      </c>
      <c r="QZU621" s="11" t="s">
        <v>1420</v>
      </c>
      <c r="QZV621" s="11" t="e">
        <f>_xlfn.XLOOKUP(QZU621,'User Stories'!QZP:QZP,'User Stories'!QZQ:QZQ)</f>
        <v>#N/A</v>
      </c>
      <c r="QZW621" s="55"/>
      <c r="QZY621" s="20" t="s">
        <v>3020</v>
      </c>
      <c r="QZZ621" s="11" t="s">
        <v>5991</v>
      </c>
      <c r="RAA621" s="59" t="s">
        <v>6008</v>
      </c>
      <c r="RAB621" s="59" t="s">
        <v>5993</v>
      </c>
      <c r="RAC621" s="59" t="s">
        <v>2984</v>
      </c>
      <c r="RAD621" s="59" t="s">
        <v>5994</v>
      </c>
      <c r="RAE621" s="59" t="s">
        <v>5995</v>
      </c>
      <c r="RAF621" s="59" t="s">
        <v>2528</v>
      </c>
      <c r="RAG621" s="59"/>
      <c r="RAH621" s="59" t="s">
        <v>2987</v>
      </c>
      <c r="RAI621" s="59" t="s">
        <v>2843</v>
      </c>
      <c r="RAJ621" s="59" t="s">
        <v>5944</v>
      </c>
      <c r="RAK621" s="11" t="s">
        <v>1420</v>
      </c>
      <c r="RAL621" s="11" t="e">
        <f>_xlfn.XLOOKUP(RAK621,'User Stories'!RAF:RAF,'User Stories'!RAG:RAG)</f>
        <v>#N/A</v>
      </c>
      <c r="RAM621" s="55"/>
      <c r="RAO621" s="20" t="s">
        <v>3020</v>
      </c>
      <c r="RAP621" s="11" t="s">
        <v>5991</v>
      </c>
      <c r="RAQ621" s="59" t="s">
        <v>6008</v>
      </c>
      <c r="RAR621" s="59" t="s">
        <v>5993</v>
      </c>
      <c r="RAS621" s="59" t="s">
        <v>2984</v>
      </c>
      <c r="RAT621" s="59" t="s">
        <v>5994</v>
      </c>
      <c r="RAU621" s="59" t="s">
        <v>5995</v>
      </c>
      <c r="RAV621" s="59" t="s">
        <v>2528</v>
      </c>
      <c r="RAW621" s="59"/>
      <c r="RAX621" s="59" t="s">
        <v>2987</v>
      </c>
      <c r="RAY621" s="59" t="s">
        <v>2843</v>
      </c>
      <c r="RAZ621" s="59" t="s">
        <v>5944</v>
      </c>
      <c r="RBA621" s="11" t="s">
        <v>1420</v>
      </c>
      <c r="RBB621" s="11" t="e">
        <f>_xlfn.XLOOKUP(RBA621,'User Stories'!RAV:RAV,'User Stories'!RAW:RAW)</f>
        <v>#N/A</v>
      </c>
      <c r="RBC621" s="55"/>
      <c r="RBE621" s="20" t="s">
        <v>3020</v>
      </c>
      <c r="RBF621" s="11" t="s">
        <v>5991</v>
      </c>
      <c r="RBG621" s="59" t="s">
        <v>6008</v>
      </c>
      <c r="RBH621" s="59" t="s">
        <v>5993</v>
      </c>
      <c r="RBI621" s="59" t="s">
        <v>2984</v>
      </c>
      <c r="RBJ621" s="59" t="s">
        <v>5994</v>
      </c>
      <c r="RBK621" s="59" t="s">
        <v>5995</v>
      </c>
      <c r="RBL621" s="59" t="s">
        <v>2528</v>
      </c>
      <c r="RBM621" s="59"/>
      <c r="RBN621" s="59" t="s">
        <v>2987</v>
      </c>
      <c r="RBO621" s="59" t="s">
        <v>2843</v>
      </c>
      <c r="RBP621" s="59" t="s">
        <v>5944</v>
      </c>
      <c r="RBQ621" s="11" t="s">
        <v>1420</v>
      </c>
      <c r="RBR621" s="11" t="e">
        <f>_xlfn.XLOOKUP(RBQ621,'User Stories'!RBL:RBL,'User Stories'!RBM:RBM)</f>
        <v>#N/A</v>
      </c>
      <c r="RBS621" s="55"/>
      <c r="RBU621" s="20" t="s">
        <v>3020</v>
      </c>
      <c r="RBV621" s="11" t="s">
        <v>5991</v>
      </c>
      <c r="RBW621" s="59" t="s">
        <v>6008</v>
      </c>
      <c r="RBX621" s="59" t="s">
        <v>5993</v>
      </c>
      <c r="RBY621" s="59" t="s">
        <v>2984</v>
      </c>
      <c r="RBZ621" s="59" t="s">
        <v>5994</v>
      </c>
      <c r="RCA621" s="59" t="s">
        <v>5995</v>
      </c>
      <c r="RCB621" s="59" t="s">
        <v>2528</v>
      </c>
      <c r="RCC621" s="59"/>
      <c r="RCD621" s="59" t="s">
        <v>2987</v>
      </c>
      <c r="RCE621" s="59" t="s">
        <v>2843</v>
      </c>
      <c r="RCF621" s="59" t="s">
        <v>5944</v>
      </c>
      <c r="RCG621" s="11" t="s">
        <v>1420</v>
      </c>
      <c r="RCH621" s="11" t="e">
        <f>_xlfn.XLOOKUP(RCG621,'User Stories'!RCB:RCB,'User Stories'!RCC:RCC)</f>
        <v>#N/A</v>
      </c>
      <c r="RCI621" s="55"/>
      <c r="RCK621" s="20" t="s">
        <v>3020</v>
      </c>
      <c r="RCL621" s="11" t="s">
        <v>5991</v>
      </c>
      <c r="RCM621" s="59" t="s">
        <v>6008</v>
      </c>
      <c r="RCN621" s="59" t="s">
        <v>5993</v>
      </c>
      <c r="RCO621" s="59" t="s">
        <v>2984</v>
      </c>
      <c r="RCP621" s="59" t="s">
        <v>5994</v>
      </c>
      <c r="RCQ621" s="59" t="s">
        <v>5995</v>
      </c>
      <c r="RCR621" s="59" t="s">
        <v>2528</v>
      </c>
      <c r="RCS621" s="59"/>
      <c r="RCT621" s="59" t="s">
        <v>2987</v>
      </c>
      <c r="RCU621" s="59" t="s">
        <v>2843</v>
      </c>
      <c r="RCV621" s="59" t="s">
        <v>5944</v>
      </c>
      <c r="RCW621" s="11" t="s">
        <v>1420</v>
      </c>
      <c r="RCX621" s="11" t="e">
        <f>_xlfn.XLOOKUP(RCW621,'User Stories'!RCR:RCR,'User Stories'!RCS:RCS)</f>
        <v>#N/A</v>
      </c>
      <c r="RCY621" s="55"/>
      <c r="RDA621" s="20" t="s">
        <v>3020</v>
      </c>
      <c r="RDB621" s="11" t="s">
        <v>5991</v>
      </c>
      <c r="RDC621" s="59" t="s">
        <v>6008</v>
      </c>
      <c r="RDD621" s="59" t="s">
        <v>5993</v>
      </c>
      <c r="RDE621" s="59" t="s">
        <v>2984</v>
      </c>
      <c r="RDF621" s="59" t="s">
        <v>5994</v>
      </c>
      <c r="RDG621" s="59" t="s">
        <v>5995</v>
      </c>
      <c r="RDH621" s="59" t="s">
        <v>2528</v>
      </c>
      <c r="RDI621" s="59"/>
      <c r="RDJ621" s="59" t="s">
        <v>2987</v>
      </c>
      <c r="RDK621" s="59" t="s">
        <v>2843</v>
      </c>
      <c r="RDL621" s="59" t="s">
        <v>5944</v>
      </c>
      <c r="RDM621" s="11" t="s">
        <v>1420</v>
      </c>
      <c r="RDN621" s="11" t="e">
        <f>_xlfn.XLOOKUP(RDM621,'User Stories'!RDH:RDH,'User Stories'!RDI:RDI)</f>
        <v>#N/A</v>
      </c>
      <c r="RDO621" s="55"/>
      <c r="RDQ621" s="20" t="s">
        <v>3020</v>
      </c>
      <c r="RDR621" s="11" t="s">
        <v>5991</v>
      </c>
      <c r="RDS621" s="59" t="s">
        <v>6008</v>
      </c>
      <c r="RDT621" s="59" t="s">
        <v>5993</v>
      </c>
      <c r="RDU621" s="59" t="s">
        <v>2984</v>
      </c>
      <c r="RDV621" s="59" t="s">
        <v>5994</v>
      </c>
      <c r="RDW621" s="59" t="s">
        <v>5995</v>
      </c>
      <c r="RDX621" s="59" t="s">
        <v>2528</v>
      </c>
      <c r="RDY621" s="59"/>
      <c r="RDZ621" s="59" t="s">
        <v>2987</v>
      </c>
      <c r="REA621" s="59" t="s">
        <v>2843</v>
      </c>
      <c r="REB621" s="59" t="s">
        <v>5944</v>
      </c>
      <c r="REC621" s="11" t="s">
        <v>1420</v>
      </c>
      <c r="RED621" s="11" t="e">
        <f>_xlfn.XLOOKUP(REC621,'User Stories'!RDX:RDX,'User Stories'!RDY:RDY)</f>
        <v>#N/A</v>
      </c>
      <c r="REE621" s="55"/>
      <c r="REG621" s="20" t="s">
        <v>3020</v>
      </c>
      <c r="REH621" s="11" t="s">
        <v>5991</v>
      </c>
      <c r="REI621" s="59" t="s">
        <v>6008</v>
      </c>
      <c r="REJ621" s="59" t="s">
        <v>5993</v>
      </c>
      <c r="REK621" s="59" t="s">
        <v>2984</v>
      </c>
      <c r="REL621" s="59" t="s">
        <v>5994</v>
      </c>
      <c r="REM621" s="59" t="s">
        <v>5995</v>
      </c>
      <c r="REN621" s="59" t="s">
        <v>2528</v>
      </c>
      <c r="REO621" s="59"/>
      <c r="REP621" s="59" t="s">
        <v>2987</v>
      </c>
      <c r="REQ621" s="59" t="s">
        <v>2843</v>
      </c>
      <c r="RER621" s="59" t="s">
        <v>5944</v>
      </c>
      <c r="RES621" s="11" t="s">
        <v>1420</v>
      </c>
      <c r="RET621" s="11" t="e">
        <f>_xlfn.XLOOKUP(RES621,'User Stories'!REN:REN,'User Stories'!REO:REO)</f>
        <v>#N/A</v>
      </c>
      <c r="REU621" s="55"/>
      <c r="REW621" s="20" t="s">
        <v>3020</v>
      </c>
      <c r="REX621" s="11" t="s">
        <v>5991</v>
      </c>
      <c r="REY621" s="59" t="s">
        <v>6008</v>
      </c>
      <c r="REZ621" s="59" t="s">
        <v>5993</v>
      </c>
      <c r="RFA621" s="59" t="s">
        <v>2984</v>
      </c>
      <c r="RFB621" s="59" t="s">
        <v>5994</v>
      </c>
      <c r="RFC621" s="59" t="s">
        <v>5995</v>
      </c>
      <c r="RFD621" s="59" t="s">
        <v>2528</v>
      </c>
      <c r="RFE621" s="59"/>
      <c r="RFF621" s="59" t="s">
        <v>2987</v>
      </c>
      <c r="RFG621" s="59" t="s">
        <v>2843</v>
      </c>
      <c r="RFH621" s="59" t="s">
        <v>5944</v>
      </c>
      <c r="RFI621" s="11" t="s">
        <v>1420</v>
      </c>
      <c r="RFJ621" s="11" t="e">
        <f>_xlfn.XLOOKUP(RFI621,'User Stories'!RFD:RFD,'User Stories'!RFE:RFE)</f>
        <v>#N/A</v>
      </c>
      <c r="RFK621" s="55"/>
      <c r="RFM621" s="20" t="s">
        <v>3020</v>
      </c>
      <c r="RFN621" s="11" t="s">
        <v>5991</v>
      </c>
      <c r="RFO621" s="59" t="s">
        <v>6008</v>
      </c>
      <c r="RFP621" s="59" t="s">
        <v>5993</v>
      </c>
      <c r="RFQ621" s="59" t="s">
        <v>2984</v>
      </c>
      <c r="RFR621" s="59" t="s">
        <v>5994</v>
      </c>
      <c r="RFS621" s="59" t="s">
        <v>5995</v>
      </c>
      <c r="RFT621" s="59" t="s">
        <v>2528</v>
      </c>
      <c r="RFU621" s="59"/>
      <c r="RFV621" s="59" t="s">
        <v>2987</v>
      </c>
      <c r="RFW621" s="59" t="s">
        <v>2843</v>
      </c>
      <c r="RFX621" s="59" t="s">
        <v>5944</v>
      </c>
      <c r="RFY621" s="11" t="s">
        <v>1420</v>
      </c>
      <c r="RFZ621" s="11" t="e">
        <f>_xlfn.XLOOKUP(RFY621,'User Stories'!RFT:RFT,'User Stories'!RFU:RFU)</f>
        <v>#N/A</v>
      </c>
      <c r="RGA621" s="55"/>
      <c r="RGC621" s="20" t="s">
        <v>3020</v>
      </c>
      <c r="RGD621" s="11" t="s">
        <v>5991</v>
      </c>
      <c r="RGE621" s="59" t="s">
        <v>6008</v>
      </c>
      <c r="RGF621" s="59" t="s">
        <v>5993</v>
      </c>
      <c r="RGG621" s="59" t="s">
        <v>2984</v>
      </c>
      <c r="RGH621" s="59" t="s">
        <v>5994</v>
      </c>
      <c r="RGI621" s="59" t="s">
        <v>5995</v>
      </c>
      <c r="RGJ621" s="59" t="s">
        <v>2528</v>
      </c>
      <c r="RGK621" s="59"/>
      <c r="RGL621" s="59" t="s">
        <v>2987</v>
      </c>
      <c r="RGM621" s="59" t="s">
        <v>2843</v>
      </c>
      <c r="RGN621" s="59" t="s">
        <v>5944</v>
      </c>
      <c r="RGO621" s="11" t="s">
        <v>1420</v>
      </c>
      <c r="RGP621" s="11" t="e">
        <f>_xlfn.XLOOKUP(RGO621,'User Stories'!RGJ:RGJ,'User Stories'!RGK:RGK)</f>
        <v>#N/A</v>
      </c>
      <c r="RGQ621" s="55"/>
      <c r="RGS621" s="20" t="s">
        <v>3020</v>
      </c>
      <c r="RGT621" s="11" t="s">
        <v>5991</v>
      </c>
      <c r="RGU621" s="59" t="s">
        <v>6008</v>
      </c>
      <c r="RGV621" s="59" t="s">
        <v>5993</v>
      </c>
      <c r="RGW621" s="59" t="s">
        <v>2984</v>
      </c>
      <c r="RGX621" s="59" t="s">
        <v>5994</v>
      </c>
      <c r="RGY621" s="59" t="s">
        <v>5995</v>
      </c>
      <c r="RGZ621" s="59" t="s">
        <v>2528</v>
      </c>
      <c r="RHA621" s="59"/>
      <c r="RHB621" s="59" t="s">
        <v>2987</v>
      </c>
      <c r="RHC621" s="59" t="s">
        <v>2843</v>
      </c>
      <c r="RHD621" s="59" t="s">
        <v>5944</v>
      </c>
      <c r="RHE621" s="11" t="s">
        <v>1420</v>
      </c>
      <c r="RHF621" s="11" t="e">
        <f>_xlfn.XLOOKUP(RHE621,'User Stories'!RGZ:RGZ,'User Stories'!RHA:RHA)</f>
        <v>#N/A</v>
      </c>
      <c r="RHG621" s="55"/>
      <c r="RHI621" s="20" t="s">
        <v>3020</v>
      </c>
      <c r="RHJ621" s="11" t="s">
        <v>5991</v>
      </c>
      <c r="RHK621" s="59" t="s">
        <v>6008</v>
      </c>
      <c r="RHL621" s="59" t="s">
        <v>5993</v>
      </c>
      <c r="RHM621" s="59" t="s">
        <v>2984</v>
      </c>
      <c r="RHN621" s="59" t="s">
        <v>5994</v>
      </c>
      <c r="RHO621" s="59" t="s">
        <v>5995</v>
      </c>
      <c r="RHP621" s="59" t="s">
        <v>2528</v>
      </c>
      <c r="RHQ621" s="59"/>
      <c r="RHR621" s="59" t="s">
        <v>2987</v>
      </c>
      <c r="RHS621" s="59" t="s">
        <v>2843</v>
      </c>
      <c r="RHT621" s="59" t="s">
        <v>5944</v>
      </c>
      <c r="RHU621" s="11" t="s">
        <v>1420</v>
      </c>
      <c r="RHV621" s="11" t="e">
        <f>_xlfn.XLOOKUP(RHU621,'User Stories'!RHP:RHP,'User Stories'!RHQ:RHQ)</f>
        <v>#N/A</v>
      </c>
      <c r="RHW621" s="55"/>
      <c r="RHY621" s="20" t="s">
        <v>3020</v>
      </c>
      <c r="RHZ621" s="11" t="s">
        <v>5991</v>
      </c>
      <c r="RIA621" s="59" t="s">
        <v>6008</v>
      </c>
      <c r="RIB621" s="59" t="s">
        <v>5993</v>
      </c>
      <c r="RIC621" s="59" t="s">
        <v>2984</v>
      </c>
      <c r="RID621" s="59" t="s">
        <v>5994</v>
      </c>
      <c r="RIE621" s="59" t="s">
        <v>5995</v>
      </c>
      <c r="RIF621" s="59" t="s">
        <v>2528</v>
      </c>
      <c r="RIG621" s="59"/>
      <c r="RIH621" s="59" t="s">
        <v>2987</v>
      </c>
      <c r="RII621" s="59" t="s">
        <v>2843</v>
      </c>
      <c r="RIJ621" s="59" t="s">
        <v>5944</v>
      </c>
      <c r="RIK621" s="11" t="s">
        <v>1420</v>
      </c>
      <c r="RIL621" s="11" t="e">
        <f>_xlfn.XLOOKUP(RIK621,'User Stories'!RIF:RIF,'User Stories'!RIG:RIG)</f>
        <v>#N/A</v>
      </c>
      <c r="RIM621" s="55"/>
      <c r="RIO621" s="20" t="s">
        <v>3020</v>
      </c>
      <c r="RIP621" s="11" t="s">
        <v>5991</v>
      </c>
      <c r="RIQ621" s="59" t="s">
        <v>6008</v>
      </c>
      <c r="RIR621" s="59" t="s">
        <v>5993</v>
      </c>
      <c r="RIS621" s="59" t="s">
        <v>2984</v>
      </c>
      <c r="RIT621" s="59" t="s">
        <v>5994</v>
      </c>
      <c r="RIU621" s="59" t="s">
        <v>5995</v>
      </c>
      <c r="RIV621" s="59" t="s">
        <v>2528</v>
      </c>
      <c r="RIW621" s="59"/>
      <c r="RIX621" s="59" t="s">
        <v>2987</v>
      </c>
      <c r="RIY621" s="59" t="s">
        <v>2843</v>
      </c>
      <c r="RIZ621" s="59" t="s">
        <v>5944</v>
      </c>
      <c r="RJA621" s="11" t="s">
        <v>1420</v>
      </c>
      <c r="RJB621" s="11" t="e">
        <f>_xlfn.XLOOKUP(RJA621,'User Stories'!RIV:RIV,'User Stories'!RIW:RIW)</f>
        <v>#N/A</v>
      </c>
      <c r="RJC621" s="55"/>
      <c r="RJE621" s="20" t="s">
        <v>3020</v>
      </c>
      <c r="RJF621" s="11" t="s">
        <v>5991</v>
      </c>
      <c r="RJG621" s="59" t="s">
        <v>6008</v>
      </c>
      <c r="RJH621" s="59" t="s">
        <v>5993</v>
      </c>
      <c r="RJI621" s="59" t="s">
        <v>2984</v>
      </c>
      <c r="RJJ621" s="59" t="s">
        <v>5994</v>
      </c>
      <c r="RJK621" s="59" t="s">
        <v>5995</v>
      </c>
      <c r="RJL621" s="59" t="s">
        <v>2528</v>
      </c>
      <c r="RJM621" s="59"/>
      <c r="RJN621" s="59" t="s">
        <v>2987</v>
      </c>
      <c r="RJO621" s="59" t="s">
        <v>2843</v>
      </c>
      <c r="RJP621" s="59" t="s">
        <v>5944</v>
      </c>
      <c r="RJQ621" s="11" t="s">
        <v>1420</v>
      </c>
      <c r="RJR621" s="11" t="e">
        <f>_xlfn.XLOOKUP(RJQ621,'User Stories'!RJL:RJL,'User Stories'!RJM:RJM)</f>
        <v>#N/A</v>
      </c>
      <c r="RJS621" s="55"/>
      <c r="RJU621" s="20" t="s">
        <v>3020</v>
      </c>
      <c r="RJV621" s="11" t="s">
        <v>5991</v>
      </c>
      <c r="RJW621" s="59" t="s">
        <v>6008</v>
      </c>
      <c r="RJX621" s="59" t="s">
        <v>5993</v>
      </c>
      <c r="RJY621" s="59" t="s">
        <v>2984</v>
      </c>
      <c r="RJZ621" s="59" t="s">
        <v>5994</v>
      </c>
      <c r="RKA621" s="59" t="s">
        <v>5995</v>
      </c>
      <c r="RKB621" s="59" t="s">
        <v>2528</v>
      </c>
      <c r="RKC621" s="59"/>
      <c r="RKD621" s="59" t="s">
        <v>2987</v>
      </c>
      <c r="RKE621" s="59" t="s">
        <v>2843</v>
      </c>
      <c r="RKF621" s="59" t="s">
        <v>5944</v>
      </c>
      <c r="RKG621" s="11" t="s">
        <v>1420</v>
      </c>
      <c r="RKH621" s="11" t="e">
        <f>_xlfn.XLOOKUP(RKG621,'User Stories'!RKB:RKB,'User Stories'!RKC:RKC)</f>
        <v>#N/A</v>
      </c>
      <c r="RKI621" s="55"/>
      <c r="RKK621" s="20" t="s">
        <v>3020</v>
      </c>
      <c r="RKL621" s="11" t="s">
        <v>5991</v>
      </c>
      <c r="RKM621" s="59" t="s">
        <v>6008</v>
      </c>
      <c r="RKN621" s="59" t="s">
        <v>5993</v>
      </c>
      <c r="RKO621" s="59" t="s">
        <v>2984</v>
      </c>
      <c r="RKP621" s="59" t="s">
        <v>5994</v>
      </c>
      <c r="RKQ621" s="59" t="s">
        <v>5995</v>
      </c>
      <c r="RKR621" s="59" t="s">
        <v>2528</v>
      </c>
      <c r="RKS621" s="59"/>
      <c r="RKT621" s="59" t="s">
        <v>2987</v>
      </c>
      <c r="RKU621" s="59" t="s">
        <v>2843</v>
      </c>
      <c r="RKV621" s="59" t="s">
        <v>5944</v>
      </c>
      <c r="RKW621" s="11" t="s">
        <v>1420</v>
      </c>
      <c r="RKX621" s="11" t="e">
        <f>_xlfn.XLOOKUP(RKW621,'User Stories'!RKR:RKR,'User Stories'!RKS:RKS)</f>
        <v>#N/A</v>
      </c>
      <c r="RKY621" s="55"/>
      <c r="RLA621" s="20" t="s">
        <v>3020</v>
      </c>
      <c r="RLB621" s="11" t="s">
        <v>5991</v>
      </c>
      <c r="RLC621" s="59" t="s">
        <v>6008</v>
      </c>
      <c r="RLD621" s="59" t="s">
        <v>5993</v>
      </c>
      <c r="RLE621" s="59" t="s">
        <v>2984</v>
      </c>
      <c r="RLF621" s="59" t="s">
        <v>5994</v>
      </c>
      <c r="RLG621" s="59" t="s">
        <v>5995</v>
      </c>
      <c r="RLH621" s="59" t="s">
        <v>2528</v>
      </c>
      <c r="RLI621" s="59"/>
      <c r="RLJ621" s="59" t="s">
        <v>2987</v>
      </c>
      <c r="RLK621" s="59" t="s">
        <v>2843</v>
      </c>
      <c r="RLL621" s="59" t="s">
        <v>5944</v>
      </c>
      <c r="RLM621" s="11" t="s">
        <v>1420</v>
      </c>
      <c r="RLN621" s="11" t="e">
        <f>_xlfn.XLOOKUP(RLM621,'User Stories'!RLH:RLH,'User Stories'!RLI:RLI)</f>
        <v>#N/A</v>
      </c>
      <c r="RLO621" s="55"/>
      <c r="RLQ621" s="20" t="s">
        <v>3020</v>
      </c>
      <c r="RLR621" s="11" t="s">
        <v>5991</v>
      </c>
      <c r="RLS621" s="59" t="s">
        <v>6008</v>
      </c>
      <c r="RLT621" s="59" t="s">
        <v>5993</v>
      </c>
      <c r="RLU621" s="59" t="s">
        <v>2984</v>
      </c>
      <c r="RLV621" s="59" t="s">
        <v>5994</v>
      </c>
      <c r="RLW621" s="59" t="s">
        <v>5995</v>
      </c>
      <c r="RLX621" s="59" t="s">
        <v>2528</v>
      </c>
      <c r="RLY621" s="59"/>
      <c r="RLZ621" s="59" t="s">
        <v>2987</v>
      </c>
      <c r="RMA621" s="59" t="s">
        <v>2843</v>
      </c>
      <c r="RMB621" s="59" t="s">
        <v>5944</v>
      </c>
      <c r="RMC621" s="11" t="s">
        <v>1420</v>
      </c>
      <c r="RMD621" s="11" t="e">
        <f>_xlfn.XLOOKUP(RMC621,'User Stories'!RLX:RLX,'User Stories'!RLY:RLY)</f>
        <v>#N/A</v>
      </c>
      <c r="RME621" s="55"/>
      <c r="RMG621" s="20" t="s">
        <v>3020</v>
      </c>
      <c r="RMH621" s="11" t="s">
        <v>5991</v>
      </c>
      <c r="RMI621" s="59" t="s">
        <v>6008</v>
      </c>
      <c r="RMJ621" s="59" t="s">
        <v>5993</v>
      </c>
      <c r="RMK621" s="59" t="s">
        <v>2984</v>
      </c>
      <c r="RML621" s="59" t="s">
        <v>5994</v>
      </c>
      <c r="RMM621" s="59" t="s">
        <v>5995</v>
      </c>
      <c r="RMN621" s="59" t="s">
        <v>2528</v>
      </c>
      <c r="RMO621" s="59"/>
      <c r="RMP621" s="59" t="s">
        <v>2987</v>
      </c>
      <c r="RMQ621" s="59" t="s">
        <v>2843</v>
      </c>
      <c r="RMR621" s="59" t="s">
        <v>5944</v>
      </c>
      <c r="RMS621" s="11" t="s">
        <v>1420</v>
      </c>
      <c r="RMT621" s="11" t="e">
        <f>_xlfn.XLOOKUP(RMS621,'User Stories'!RMN:RMN,'User Stories'!RMO:RMO)</f>
        <v>#N/A</v>
      </c>
      <c r="RMU621" s="55"/>
      <c r="RMW621" s="20" t="s">
        <v>3020</v>
      </c>
      <c r="RMX621" s="11" t="s">
        <v>5991</v>
      </c>
      <c r="RMY621" s="59" t="s">
        <v>6008</v>
      </c>
      <c r="RMZ621" s="59" t="s">
        <v>5993</v>
      </c>
      <c r="RNA621" s="59" t="s">
        <v>2984</v>
      </c>
      <c r="RNB621" s="59" t="s">
        <v>5994</v>
      </c>
      <c r="RNC621" s="59" t="s">
        <v>5995</v>
      </c>
      <c r="RND621" s="59" t="s">
        <v>2528</v>
      </c>
      <c r="RNE621" s="59"/>
      <c r="RNF621" s="59" t="s">
        <v>2987</v>
      </c>
      <c r="RNG621" s="59" t="s">
        <v>2843</v>
      </c>
      <c r="RNH621" s="59" t="s">
        <v>5944</v>
      </c>
      <c r="RNI621" s="11" t="s">
        <v>1420</v>
      </c>
      <c r="RNJ621" s="11" t="e">
        <f>_xlfn.XLOOKUP(RNI621,'User Stories'!RND:RND,'User Stories'!RNE:RNE)</f>
        <v>#N/A</v>
      </c>
      <c r="RNK621" s="55"/>
      <c r="RNM621" s="20" t="s">
        <v>3020</v>
      </c>
      <c r="RNN621" s="11" t="s">
        <v>5991</v>
      </c>
      <c r="RNO621" s="59" t="s">
        <v>6008</v>
      </c>
      <c r="RNP621" s="59" t="s">
        <v>5993</v>
      </c>
      <c r="RNQ621" s="59" t="s">
        <v>2984</v>
      </c>
      <c r="RNR621" s="59" t="s">
        <v>5994</v>
      </c>
      <c r="RNS621" s="59" t="s">
        <v>5995</v>
      </c>
      <c r="RNT621" s="59" t="s">
        <v>2528</v>
      </c>
      <c r="RNU621" s="59"/>
      <c r="RNV621" s="59" t="s">
        <v>2987</v>
      </c>
      <c r="RNW621" s="59" t="s">
        <v>2843</v>
      </c>
      <c r="RNX621" s="59" t="s">
        <v>5944</v>
      </c>
      <c r="RNY621" s="11" t="s">
        <v>1420</v>
      </c>
      <c r="RNZ621" s="11" t="e">
        <f>_xlfn.XLOOKUP(RNY621,'User Stories'!RNT:RNT,'User Stories'!RNU:RNU)</f>
        <v>#N/A</v>
      </c>
      <c r="ROA621" s="55"/>
      <c r="ROC621" s="20" t="s">
        <v>3020</v>
      </c>
      <c r="ROD621" s="11" t="s">
        <v>5991</v>
      </c>
      <c r="ROE621" s="59" t="s">
        <v>6008</v>
      </c>
      <c r="ROF621" s="59" t="s">
        <v>5993</v>
      </c>
      <c r="ROG621" s="59" t="s">
        <v>2984</v>
      </c>
      <c r="ROH621" s="59" t="s">
        <v>5994</v>
      </c>
      <c r="ROI621" s="59" t="s">
        <v>5995</v>
      </c>
      <c r="ROJ621" s="59" t="s">
        <v>2528</v>
      </c>
      <c r="ROK621" s="59"/>
      <c r="ROL621" s="59" t="s">
        <v>2987</v>
      </c>
      <c r="ROM621" s="59" t="s">
        <v>2843</v>
      </c>
      <c r="RON621" s="59" t="s">
        <v>5944</v>
      </c>
      <c r="ROO621" s="11" t="s">
        <v>1420</v>
      </c>
      <c r="ROP621" s="11" t="e">
        <f>_xlfn.XLOOKUP(ROO621,'User Stories'!ROJ:ROJ,'User Stories'!ROK:ROK)</f>
        <v>#N/A</v>
      </c>
      <c r="ROQ621" s="55"/>
      <c r="ROS621" s="20" t="s">
        <v>3020</v>
      </c>
      <c r="ROT621" s="11" t="s">
        <v>5991</v>
      </c>
      <c r="ROU621" s="59" t="s">
        <v>6008</v>
      </c>
      <c r="ROV621" s="59" t="s">
        <v>5993</v>
      </c>
      <c r="ROW621" s="59" t="s">
        <v>2984</v>
      </c>
      <c r="ROX621" s="59" t="s">
        <v>5994</v>
      </c>
      <c r="ROY621" s="59" t="s">
        <v>5995</v>
      </c>
      <c r="ROZ621" s="59" t="s">
        <v>2528</v>
      </c>
      <c r="RPA621" s="59"/>
      <c r="RPB621" s="59" t="s">
        <v>2987</v>
      </c>
      <c r="RPC621" s="59" t="s">
        <v>2843</v>
      </c>
      <c r="RPD621" s="59" t="s">
        <v>5944</v>
      </c>
      <c r="RPE621" s="11" t="s">
        <v>1420</v>
      </c>
      <c r="RPF621" s="11" t="e">
        <f>_xlfn.XLOOKUP(RPE621,'User Stories'!ROZ:ROZ,'User Stories'!RPA:RPA)</f>
        <v>#N/A</v>
      </c>
      <c r="RPG621" s="55"/>
      <c r="RPI621" s="20" t="s">
        <v>3020</v>
      </c>
      <c r="RPJ621" s="11" t="s">
        <v>5991</v>
      </c>
      <c r="RPK621" s="59" t="s">
        <v>6008</v>
      </c>
      <c r="RPL621" s="59" t="s">
        <v>5993</v>
      </c>
      <c r="RPM621" s="59" t="s">
        <v>2984</v>
      </c>
      <c r="RPN621" s="59" t="s">
        <v>5994</v>
      </c>
      <c r="RPO621" s="59" t="s">
        <v>5995</v>
      </c>
      <c r="RPP621" s="59" t="s">
        <v>2528</v>
      </c>
      <c r="RPQ621" s="59"/>
      <c r="RPR621" s="59" t="s">
        <v>2987</v>
      </c>
      <c r="RPS621" s="59" t="s">
        <v>2843</v>
      </c>
      <c r="RPT621" s="59" t="s">
        <v>5944</v>
      </c>
      <c r="RPU621" s="11" t="s">
        <v>1420</v>
      </c>
      <c r="RPV621" s="11" t="e">
        <f>_xlfn.XLOOKUP(RPU621,'User Stories'!RPP:RPP,'User Stories'!RPQ:RPQ)</f>
        <v>#N/A</v>
      </c>
      <c r="RPW621" s="55"/>
      <c r="RPY621" s="20" t="s">
        <v>3020</v>
      </c>
      <c r="RPZ621" s="11" t="s">
        <v>5991</v>
      </c>
      <c r="RQA621" s="59" t="s">
        <v>6008</v>
      </c>
      <c r="RQB621" s="59" t="s">
        <v>5993</v>
      </c>
      <c r="RQC621" s="59" t="s">
        <v>2984</v>
      </c>
      <c r="RQD621" s="59" t="s">
        <v>5994</v>
      </c>
      <c r="RQE621" s="59" t="s">
        <v>5995</v>
      </c>
      <c r="RQF621" s="59" t="s">
        <v>2528</v>
      </c>
      <c r="RQG621" s="59"/>
      <c r="RQH621" s="59" t="s">
        <v>2987</v>
      </c>
      <c r="RQI621" s="59" t="s">
        <v>2843</v>
      </c>
      <c r="RQJ621" s="59" t="s">
        <v>5944</v>
      </c>
      <c r="RQK621" s="11" t="s">
        <v>1420</v>
      </c>
      <c r="RQL621" s="11" t="e">
        <f>_xlfn.XLOOKUP(RQK621,'User Stories'!RQF:RQF,'User Stories'!RQG:RQG)</f>
        <v>#N/A</v>
      </c>
      <c r="RQM621" s="55"/>
      <c r="RQO621" s="20" t="s">
        <v>3020</v>
      </c>
      <c r="RQP621" s="11" t="s">
        <v>5991</v>
      </c>
      <c r="RQQ621" s="59" t="s">
        <v>6008</v>
      </c>
      <c r="RQR621" s="59" t="s">
        <v>5993</v>
      </c>
      <c r="RQS621" s="59" t="s">
        <v>2984</v>
      </c>
      <c r="RQT621" s="59" t="s">
        <v>5994</v>
      </c>
      <c r="RQU621" s="59" t="s">
        <v>5995</v>
      </c>
      <c r="RQV621" s="59" t="s">
        <v>2528</v>
      </c>
      <c r="RQW621" s="59"/>
      <c r="RQX621" s="59" t="s">
        <v>2987</v>
      </c>
      <c r="RQY621" s="59" t="s">
        <v>2843</v>
      </c>
      <c r="RQZ621" s="59" t="s">
        <v>5944</v>
      </c>
      <c r="RRA621" s="11" t="s">
        <v>1420</v>
      </c>
      <c r="RRB621" s="11" t="e">
        <f>_xlfn.XLOOKUP(RRA621,'User Stories'!RQV:RQV,'User Stories'!RQW:RQW)</f>
        <v>#N/A</v>
      </c>
      <c r="RRC621" s="55"/>
      <c r="RRE621" s="20" t="s">
        <v>3020</v>
      </c>
      <c r="RRF621" s="11" t="s">
        <v>5991</v>
      </c>
      <c r="RRG621" s="59" t="s">
        <v>6008</v>
      </c>
      <c r="RRH621" s="59" t="s">
        <v>5993</v>
      </c>
      <c r="RRI621" s="59" t="s">
        <v>2984</v>
      </c>
      <c r="RRJ621" s="59" t="s">
        <v>5994</v>
      </c>
      <c r="RRK621" s="59" t="s">
        <v>5995</v>
      </c>
      <c r="RRL621" s="59" t="s">
        <v>2528</v>
      </c>
      <c r="RRM621" s="59"/>
      <c r="RRN621" s="59" t="s">
        <v>2987</v>
      </c>
      <c r="RRO621" s="59" t="s">
        <v>2843</v>
      </c>
      <c r="RRP621" s="59" t="s">
        <v>5944</v>
      </c>
      <c r="RRQ621" s="11" t="s">
        <v>1420</v>
      </c>
      <c r="RRR621" s="11" t="e">
        <f>_xlfn.XLOOKUP(RRQ621,'User Stories'!RRL:RRL,'User Stories'!RRM:RRM)</f>
        <v>#N/A</v>
      </c>
      <c r="RRS621" s="55"/>
      <c r="RRU621" s="20" t="s">
        <v>3020</v>
      </c>
      <c r="RRV621" s="11" t="s">
        <v>5991</v>
      </c>
      <c r="RRW621" s="59" t="s">
        <v>6008</v>
      </c>
      <c r="RRX621" s="59" t="s">
        <v>5993</v>
      </c>
      <c r="RRY621" s="59" t="s">
        <v>2984</v>
      </c>
      <c r="RRZ621" s="59" t="s">
        <v>5994</v>
      </c>
      <c r="RSA621" s="59" t="s">
        <v>5995</v>
      </c>
      <c r="RSB621" s="59" t="s">
        <v>2528</v>
      </c>
      <c r="RSC621" s="59"/>
      <c r="RSD621" s="59" t="s">
        <v>2987</v>
      </c>
      <c r="RSE621" s="59" t="s">
        <v>2843</v>
      </c>
      <c r="RSF621" s="59" t="s">
        <v>5944</v>
      </c>
      <c r="RSG621" s="11" t="s">
        <v>1420</v>
      </c>
      <c r="RSH621" s="11" t="e">
        <f>_xlfn.XLOOKUP(RSG621,'User Stories'!RSB:RSB,'User Stories'!RSC:RSC)</f>
        <v>#N/A</v>
      </c>
      <c r="RSI621" s="55"/>
      <c r="RSK621" s="20" t="s">
        <v>3020</v>
      </c>
      <c r="RSL621" s="11" t="s">
        <v>5991</v>
      </c>
      <c r="RSM621" s="59" t="s">
        <v>6008</v>
      </c>
      <c r="RSN621" s="59" t="s">
        <v>5993</v>
      </c>
      <c r="RSO621" s="59" t="s">
        <v>2984</v>
      </c>
      <c r="RSP621" s="59" t="s">
        <v>5994</v>
      </c>
      <c r="RSQ621" s="59" t="s">
        <v>5995</v>
      </c>
      <c r="RSR621" s="59" t="s">
        <v>2528</v>
      </c>
      <c r="RSS621" s="59"/>
      <c r="RST621" s="59" t="s">
        <v>2987</v>
      </c>
      <c r="RSU621" s="59" t="s">
        <v>2843</v>
      </c>
      <c r="RSV621" s="59" t="s">
        <v>5944</v>
      </c>
      <c r="RSW621" s="11" t="s">
        <v>1420</v>
      </c>
      <c r="RSX621" s="11" t="e">
        <f>_xlfn.XLOOKUP(RSW621,'User Stories'!RSR:RSR,'User Stories'!RSS:RSS)</f>
        <v>#N/A</v>
      </c>
      <c r="RSY621" s="55"/>
      <c r="RTA621" s="20" t="s">
        <v>3020</v>
      </c>
      <c r="RTB621" s="11" t="s">
        <v>5991</v>
      </c>
      <c r="RTC621" s="59" t="s">
        <v>6008</v>
      </c>
      <c r="RTD621" s="59" t="s">
        <v>5993</v>
      </c>
      <c r="RTE621" s="59" t="s">
        <v>2984</v>
      </c>
      <c r="RTF621" s="59" t="s">
        <v>5994</v>
      </c>
      <c r="RTG621" s="59" t="s">
        <v>5995</v>
      </c>
      <c r="RTH621" s="59" t="s">
        <v>2528</v>
      </c>
      <c r="RTI621" s="59"/>
      <c r="RTJ621" s="59" t="s">
        <v>2987</v>
      </c>
      <c r="RTK621" s="59" t="s">
        <v>2843</v>
      </c>
      <c r="RTL621" s="59" t="s">
        <v>5944</v>
      </c>
      <c r="RTM621" s="11" t="s">
        <v>1420</v>
      </c>
      <c r="RTN621" s="11" t="e">
        <f>_xlfn.XLOOKUP(RTM621,'User Stories'!RTH:RTH,'User Stories'!RTI:RTI)</f>
        <v>#N/A</v>
      </c>
      <c r="RTO621" s="55"/>
      <c r="RTQ621" s="20" t="s">
        <v>3020</v>
      </c>
      <c r="RTR621" s="11" t="s">
        <v>5991</v>
      </c>
      <c r="RTS621" s="59" t="s">
        <v>6008</v>
      </c>
      <c r="RTT621" s="59" t="s">
        <v>5993</v>
      </c>
      <c r="RTU621" s="59" t="s">
        <v>2984</v>
      </c>
      <c r="RTV621" s="59" t="s">
        <v>5994</v>
      </c>
      <c r="RTW621" s="59" t="s">
        <v>5995</v>
      </c>
      <c r="RTX621" s="59" t="s">
        <v>2528</v>
      </c>
      <c r="RTY621" s="59"/>
      <c r="RTZ621" s="59" t="s">
        <v>2987</v>
      </c>
      <c r="RUA621" s="59" t="s">
        <v>2843</v>
      </c>
      <c r="RUB621" s="59" t="s">
        <v>5944</v>
      </c>
      <c r="RUC621" s="11" t="s">
        <v>1420</v>
      </c>
      <c r="RUD621" s="11" t="e">
        <f>_xlfn.XLOOKUP(RUC621,'User Stories'!RTX:RTX,'User Stories'!RTY:RTY)</f>
        <v>#N/A</v>
      </c>
      <c r="RUE621" s="55"/>
      <c r="RUG621" s="20" t="s">
        <v>3020</v>
      </c>
      <c r="RUH621" s="11" t="s">
        <v>5991</v>
      </c>
      <c r="RUI621" s="59" t="s">
        <v>6008</v>
      </c>
      <c r="RUJ621" s="59" t="s">
        <v>5993</v>
      </c>
      <c r="RUK621" s="59" t="s">
        <v>2984</v>
      </c>
      <c r="RUL621" s="59" t="s">
        <v>5994</v>
      </c>
      <c r="RUM621" s="59" t="s">
        <v>5995</v>
      </c>
      <c r="RUN621" s="59" t="s">
        <v>2528</v>
      </c>
      <c r="RUO621" s="59"/>
      <c r="RUP621" s="59" t="s">
        <v>2987</v>
      </c>
      <c r="RUQ621" s="59" t="s">
        <v>2843</v>
      </c>
      <c r="RUR621" s="59" t="s">
        <v>5944</v>
      </c>
      <c r="RUS621" s="11" t="s">
        <v>1420</v>
      </c>
      <c r="RUT621" s="11" t="e">
        <f>_xlfn.XLOOKUP(RUS621,'User Stories'!RUN:RUN,'User Stories'!RUO:RUO)</f>
        <v>#N/A</v>
      </c>
      <c r="RUU621" s="55"/>
      <c r="RUW621" s="20" t="s">
        <v>3020</v>
      </c>
      <c r="RUX621" s="11" t="s">
        <v>5991</v>
      </c>
      <c r="RUY621" s="59" t="s">
        <v>6008</v>
      </c>
      <c r="RUZ621" s="59" t="s">
        <v>5993</v>
      </c>
      <c r="RVA621" s="59" t="s">
        <v>2984</v>
      </c>
      <c r="RVB621" s="59" t="s">
        <v>5994</v>
      </c>
      <c r="RVC621" s="59" t="s">
        <v>5995</v>
      </c>
      <c r="RVD621" s="59" t="s">
        <v>2528</v>
      </c>
      <c r="RVE621" s="59"/>
      <c r="RVF621" s="59" t="s">
        <v>2987</v>
      </c>
      <c r="RVG621" s="59" t="s">
        <v>2843</v>
      </c>
      <c r="RVH621" s="59" t="s">
        <v>5944</v>
      </c>
      <c r="RVI621" s="11" t="s">
        <v>1420</v>
      </c>
      <c r="RVJ621" s="11" t="e">
        <f>_xlfn.XLOOKUP(RVI621,'User Stories'!RVD:RVD,'User Stories'!RVE:RVE)</f>
        <v>#N/A</v>
      </c>
      <c r="RVK621" s="55"/>
      <c r="RVM621" s="20" t="s">
        <v>3020</v>
      </c>
      <c r="RVN621" s="11" t="s">
        <v>5991</v>
      </c>
      <c r="RVO621" s="59" t="s">
        <v>6008</v>
      </c>
      <c r="RVP621" s="59" t="s">
        <v>5993</v>
      </c>
      <c r="RVQ621" s="59" t="s">
        <v>2984</v>
      </c>
      <c r="RVR621" s="59" t="s">
        <v>5994</v>
      </c>
      <c r="RVS621" s="59" t="s">
        <v>5995</v>
      </c>
      <c r="RVT621" s="59" t="s">
        <v>2528</v>
      </c>
      <c r="RVU621" s="59"/>
      <c r="RVV621" s="59" t="s">
        <v>2987</v>
      </c>
      <c r="RVW621" s="59" t="s">
        <v>2843</v>
      </c>
      <c r="RVX621" s="59" t="s">
        <v>5944</v>
      </c>
      <c r="RVY621" s="11" t="s">
        <v>1420</v>
      </c>
      <c r="RVZ621" s="11" t="e">
        <f>_xlfn.XLOOKUP(RVY621,'User Stories'!RVT:RVT,'User Stories'!RVU:RVU)</f>
        <v>#N/A</v>
      </c>
      <c r="RWA621" s="55"/>
      <c r="RWC621" s="20" t="s">
        <v>3020</v>
      </c>
      <c r="RWD621" s="11" t="s">
        <v>5991</v>
      </c>
      <c r="RWE621" s="59" t="s">
        <v>6008</v>
      </c>
      <c r="RWF621" s="59" t="s">
        <v>5993</v>
      </c>
      <c r="RWG621" s="59" t="s">
        <v>2984</v>
      </c>
      <c r="RWH621" s="59" t="s">
        <v>5994</v>
      </c>
      <c r="RWI621" s="59" t="s">
        <v>5995</v>
      </c>
      <c r="RWJ621" s="59" t="s">
        <v>2528</v>
      </c>
      <c r="RWK621" s="59"/>
      <c r="RWL621" s="59" t="s">
        <v>2987</v>
      </c>
      <c r="RWM621" s="59" t="s">
        <v>2843</v>
      </c>
      <c r="RWN621" s="59" t="s">
        <v>5944</v>
      </c>
      <c r="RWO621" s="11" t="s">
        <v>1420</v>
      </c>
      <c r="RWP621" s="11" t="e">
        <f>_xlfn.XLOOKUP(RWO621,'User Stories'!RWJ:RWJ,'User Stories'!RWK:RWK)</f>
        <v>#N/A</v>
      </c>
      <c r="RWQ621" s="55"/>
      <c r="RWS621" s="20" t="s">
        <v>3020</v>
      </c>
      <c r="RWT621" s="11" t="s">
        <v>5991</v>
      </c>
      <c r="RWU621" s="59" t="s">
        <v>6008</v>
      </c>
      <c r="RWV621" s="59" t="s">
        <v>5993</v>
      </c>
      <c r="RWW621" s="59" t="s">
        <v>2984</v>
      </c>
      <c r="RWX621" s="59" t="s">
        <v>5994</v>
      </c>
      <c r="RWY621" s="59" t="s">
        <v>5995</v>
      </c>
      <c r="RWZ621" s="59" t="s">
        <v>2528</v>
      </c>
      <c r="RXA621" s="59"/>
      <c r="RXB621" s="59" t="s">
        <v>2987</v>
      </c>
      <c r="RXC621" s="59" t="s">
        <v>2843</v>
      </c>
      <c r="RXD621" s="59" t="s">
        <v>5944</v>
      </c>
      <c r="RXE621" s="11" t="s">
        <v>1420</v>
      </c>
      <c r="RXF621" s="11" t="e">
        <f>_xlfn.XLOOKUP(RXE621,'User Stories'!RWZ:RWZ,'User Stories'!RXA:RXA)</f>
        <v>#N/A</v>
      </c>
      <c r="RXG621" s="55"/>
      <c r="RXI621" s="20" t="s">
        <v>3020</v>
      </c>
      <c r="RXJ621" s="11" t="s">
        <v>5991</v>
      </c>
      <c r="RXK621" s="59" t="s">
        <v>6008</v>
      </c>
      <c r="RXL621" s="59" t="s">
        <v>5993</v>
      </c>
      <c r="RXM621" s="59" t="s">
        <v>2984</v>
      </c>
      <c r="RXN621" s="59" t="s">
        <v>5994</v>
      </c>
      <c r="RXO621" s="59" t="s">
        <v>5995</v>
      </c>
      <c r="RXP621" s="59" t="s">
        <v>2528</v>
      </c>
      <c r="RXQ621" s="59"/>
      <c r="RXR621" s="59" t="s">
        <v>2987</v>
      </c>
      <c r="RXS621" s="59" t="s">
        <v>2843</v>
      </c>
      <c r="RXT621" s="59" t="s">
        <v>5944</v>
      </c>
      <c r="RXU621" s="11" t="s">
        <v>1420</v>
      </c>
      <c r="RXV621" s="11" t="e">
        <f>_xlfn.XLOOKUP(RXU621,'User Stories'!RXP:RXP,'User Stories'!RXQ:RXQ)</f>
        <v>#N/A</v>
      </c>
      <c r="RXW621" s="55"/>
      <c r="RXY621" s="20" t="s">
        <v>3020</v>
      </c>
      <c r="RXZ621" s="11" t="s">
        <v>5991</v>
      </c>
      <c r="RYA621" s="59" t="s">
        <v>6008</v>
      </c>
      <c r="RYB621" s="59" t="s">
        <v>5993</v>
      </c>
      <c r="RYC621" s="59" t="s">
        <v>2984</v>
      </c>
      <c r="RYD621" s="59" t="s">
        <v>5994</v>
      </c>
      <c r="RYE621" s="59" t="s">
        <v>5995</v>
      </c>
      <c r="RYF621" s="59" t="s">
        <v>2528</v>
      </c>
      <c r="RYG621" s="59"/>
      <c r="RYH621" s="59" t="s">
        <v>2987</v>
      </c>
      <c r="RYI621" s="59" t="s">
        <v>2843</v>
      </c>
      <c r="RYJ621" s="59" t="s">
        <v>5944</v>
      </c>
      <c r="RYK621" s="11" t="s">
        <v>1420</v>
      </c>
      <c r="RYL621" s="11" t="e">
        <f>_xlfn.XLOOKUP(RYK621,'User Stories'!RYF:RYF,'User Stories'!RYG:RYG)</f>
        <v>#N/A</v>
      </c>
      <c r="RYM621" s="55"/>
      <c r="RYO621" s="20" t="s">
        <v>3020</v>
      </c>
      <c r="RYP621" s="11" t="s">
        <v>5991</v>
      </c>
      <c r="RYQ621" s="59" t="s">
        <v>6008</v>
      </c>
      <c r="RYR621" s="59" t="s">
        <v>5993</v>
      </c>
      <c r="RYS621" s="59" t="s">
        <v>2984</v>
      </c>
      <c r="RYT621" s="59" t="s">
        <v>5994</v>
      </c>
      <c r="RYU621" s="59" t="s">
        <v>5995</v>
      </c>
      <c r="RYV621" s="59" t="s">
        <v>2528</v>
      </c>
      <c r="RYW621" s="59"/>
      <c r="RYX621" s="59" t="s">
        <v>2987</v>
      </c>
      <c r="RYY621" s="59" t="s">
        <v>2843</v>
      </c>
      <c r="RYZ621" s="59" t="s">
        <v>5944</v>
      </c>
      <c r="RZA621" s="11" t="s">
        <v>1420</v>
      </c>
      <c r="RZB621" s="11" t="e">
        <f>_xlfn.XLOOKUP(RZA621,'User Stories'!RYV:RYV,'User Stories'!RYW:RYW)</f>
        <v>#N/A</v>
      </c>
      <c r="RZC621" s="55"/>
      <c r="RZE621" s="20" t="s">
        <v>3020</v>
      </c>
      <c r="RZF621" s="11" t="s">
        <v>5991</v>
      </c>
      <c r="RZG621" s="59" t="s">
        <v>6008</v>
      </c>
      <c r="RZH621" s="59" t="s">
        <v>5993</v>
      </c>
      <c r="RZI621" s="59" t="s">
        <v>2984</v>
      </c>
      <c r="RZJ621" s="59" t="s">
        <v>5994</v>
      </c>
      <c r="RZK621" s="59" t="s">
        <v>5995</v>
      </c>
      <c r="RZL621" s="59" t="s">
        <v>2528</v>
      </c>
      <c r="RZM621" s="59"/>
      <c r="RZN621" s="59" t="s">
        <v>2987</v>
      </c>
      <c r="RZO621" s="59" t="s">
        <v>2843</v>
      </c>
      <c r="RZP621" s="59" t="s">
        <v>5944</v>
      </c>
      <c r="RZQ621" s="11" t="s">
        <v>1420</v>
      </c>
      <c r="RZR621" s="11" t="e">
        <f>_xlfn.XLOOKUP(RZQ621,'User Stories'!RZL:RZL,'User Stories'!RZM:RZM)</f>
        <v>#N/A</v>
      </c>
      <c r="RZS621" s="55"/>
      <c r="RZU621" s="20" t="s">
        <v>3020</v>
      </c>
      <c r="RZV621" s="11" t="s">
        <v>5991</v>
      </c>
      <c r="RZW621" s="59" t="s">
        <v>6008</v>
      </c>
      <c r="RZX621" s="59" t="s">
        <v>5993</v>
      </c>
      <c r="RZY621" s="59" t="s">
        <v>2984</v>
      </c>
      <c r="RZZ621" s="59" t="s">
        <v>5994</v>
      </c>
      <c r="SAA621" s="59" t="s">
        <v>5995</v>
      </c>
      <c r="SAB621" s="59" t="s">
        <v>2528</v>
      </c>
      <c r="SAC621" s="59"/>
      <c r="SAD621" s="59" t="s">
        <v>2987</v>
      </c>
      <c r="SAE621" s="59" t="s">
        <v>2843</v>
      </c>
      <c r="SAF621" s="59" t="s">
        <v>5944</v>
      </c>
      <c r="SAG621" s="11" t="s">
        <v>1420</v>
      </c>
      <c r="SAH621" s="11" t="e">
        <f>_xlfn.XLOOKUP(SAG621,'User Stories'!SAB:SAB,'User Stories'!SAC:SAC)</f>
        <v>#N/A</v>
      </c>
      <c r="SAI621" s="55"/>
      <c r="SAK621" s="20" t="s">
        <v>3020</v>
      </c>
      <c r="SAL621" s="11" t="s">
        <v>5991</v>
      </c>
      <c r="SAM621" s="59" t="s">
        <v>6008</v>
      </c>
      <c r="SAN621" s="59" t="s">
        <v>5993</v>
      </c>
      <c r="SAO621" s="59" t="s">
        <v>2984</v>
      </c>
      <c r="SAP621" s="59" t="s">
        <v>5994</v>
      </c>
      <c r="SAQ621" s="59" t="s">
        <v>5995</v>
      </c>
      <c r="SAR621" s="59" t="s">
        <v>2528</v>
      </c>
      <c r="SAS621" s="59"/>
      <c r="SAT621" s="59" t="s">
        <v>2987</v>
      </c>
      <c r="SAU621" s="59" t="s">
        <v>2843</v>
      </c>
      <c r="SAV621" s="59" t="s">
        <v>5944</v>
      </c>
      <c r="SAW621" s="11" t="s">
        <v>1420</v>
      </c>
      <c r="SAX621" s="11" t="e">
        <f>_xlfn.XLOOKUP(SAW621,'User Stories'!SAR:SAR,'User Stories'!SAS:SAS)</f>
        <v>#N/A</v>
      </c>
      <c r="SAY621" s="55"/>
      <c r="SBA621" s="20" t="s">
        <v>3020</v>
      </c>
      <c r="SBB621" s="11" t="s">
        <v>5991</v>
      </c>
      <c r="SBC621" s="59" t="s">
        <v>6008</v>
      </c>
      <c r="SBD621" s="59" t="s">
        <v>5993</v>
      </c>
      <c r="SBE621" s="59" t="s">
        <v>2984</v>
      </c>
      <c r="SBF621" s="59" t="s">
        <v>5994</v>
      </c>
      <c r="SBG621" s="59" t="s">
        <v>5995</v>
      </c>
      <c r="SBH621" s="59" t="s">
        <v>2528</v>
      </c>
      <c r="SBI621" s="59"/>
      <c r="SBJ621" s="59" t="s">
        <v>2987</v>
      </c>
      <c r="SBK621" s="59" t="s">
        <v>2843</v>
      </c>
      <c r="SBL621" s="59" t="s">
        <v>5944</v>
      </c>
      <c r="SBM621" s="11" t="s">
        <v>1420</v>
      </c>
      <c r="SBN621" s="11" t="e">
        <f>_xlfn.XLOOKUP(SBM621,'User Stories'!SBH:SBH,'User Stories'!SBI:SBI)</f>
        <v>#N/A</v>
      </c>
      <c r="SBO621" s="55"/>
      <c r="SBQ621" s="20" t="s">
        <v>3020</v>
      </c>
      <c r="SBR621" s="11" t="s">
        <v>5991</v>
      </c>
      <c r="SBS621" s="59" t="s">
        <v>6008</v>
      </c>
      <c r="SBT621" s="59" t="s">
        <v>5993</v>
      </c>
      <c r="SBU621" s="59" t="s">
        <v>2984</v>
      </c>
      <c r="SBV621" s="59" t="s">
        <v>5994</v>
      </c>
      <c r="SBW621" s="59" t="s">
        <v>5995</v>
      </c>
      <c r="SBX621" s="59" t="s">
        <v>2528</v>
      </c>
      <c r="SBY621" s="59"/>
      <c r="SBZ621" s="59" t="s">
        <v>2987</v>
      </c>
      <c r="SCA621" s="59" t="s">
        <v>2843</v>
      </c>
      <c r="SCB621" s="59" t="s">
        <v>5944</v>
      </c>
      <c r="SCC621" s="11" t="s">
        <v>1420</v>
      </c>
      <c r="SCD621" s="11" t="e">
        <f>_xlfn.XLOOKUP(SCC621,'User Stories'!SBX:SBX,'User Stories'!SBY:SBY)</f>
        <v>#N/A</v>
      </c>
      <c r="SCE621" s="55"/>
      <c r="SCG621" s="20" t="s">
        <v>3020</v>
      </c>
      <c r="SCH621" s="11" t="s">
        <v>5991</v>
      </c>
      <c r="SCI621" s="59" t="s">
        <v>6008</v>
      </c>
      <c r="SCJ621" s="59" t="s">
        <v>5993</v>
      </c>
      <c r="SCK621" s="59" t="s">
        <v>2984</v>
      </c>
      <c r="SCL621" s="59" t="s">
        <v>5994</v>
      </c>
      <c r="SCM621" s="59" t="s">
        <v>5995</v>
      </c>
      <c r="SCN621" s="59" t="s">
        <v>2528</v>
      </c>
      <c r="SCO621" s="59"/>
      <c r="SCP621" s="59" t="s">
        <v>2987</v>
      </c>
      <c r="SCQ621" s="59" t="s">
        <v>2843</v>
      </c>
      <c r="SCR621" s="59" t="s">
        <v>5944</v>
      </c>
      <c r="SCS621" s="11" t="s">
        <v>1420</v>
      </c>
      <c r="SCT621" s="11" t="e">
        <f>_xlfn.XLOOKUP(SCS621,'User Stories'!SCN:SCN,'User Stories'!SCO:SCO)</f>
        <v>#N/A</v>
      </c>
      <c r="SCU621" s="55"/>
      <c r="SCW621" s="20" t="s">
        <v>3020</v>
      </c>
      <c r="SCX621" s="11" t="s">
        <v>5991</v>
      </c>
      <c r="SCY621" s="59" t="s">
        <v>6008</v>
      </c>
      <c r="SCZ621" s="59" t="s">
        <v>5993</v>
      </c>
      <c r="SDA621" s="59" t="s">
        <v>2984</v>
      </c>
      <c r="SDB621" s="59" t="s">
        <v>5994</v>
      </c>
      <c r="SDC621" s="59" t="s">
        <v>5995</v>
      </c>
      <c r="SDD621" s="59" t="s">
        <v>2528</v>
      </c>
      <c r="SDE621" s="59"/>
      <c r="SDF621" s="59" t="s">
        <v>2987</v>
      </c>
      <c r="SDG621" s="59" t="s">
        <v>2843</v>
      </c>
      <c r="SDH621" s="59" t="s">
        <v>5944</v>
      </c>
      <c r="SDI621" s="11" t="s">
        <v>1420</v>
      </c>
      <c r="SDJ621" s="11" t="e">
        <f>_xlfn.XLOOKUP(SDI621,'User Stories'!SDD:SDD,'User Stories'!SDE:SDE)</f>
        <v>#N/A</v>
      </c>
      <c r="SDK621" s="55"/>
      <c r="SDM621" s="20" t="s">
        <v>3020</v>
      </c>
      <c r="SDN621" s="11" t="s">
        <v>5991</v>
      </c>
      <c r="SDO621" s="59" t="s">
        <v>6008</v>
      </c>
      <c r="SDP621" s="59" t="s">
        <v>5993</v>
      </c>
      <c r="SDQ621" s="59" t="s">
        <v>2984</v>
      </c>
      <c r="SDR621" s="59" t="s">
        <v>5994</v>
      </c>
      <c r="SDS621" s="59" t="s">
        <v>5995</v>
      </c>
      <c r="SDT621" s="59" t="s">
        <v>2528</v>
      </c>
      <c r="SDU621" s="59"/>
      <c r="SDV621" s="59" t="s">
        <v>2987</v>
      </c>
      <c r="SDW621" s="59" t="s">
        <v>2843</v>
      </c>
      <c r="SDX621" s="59" t="s">
        <v>5944</v>
      </c>
      <c r="SDY621" s="11" t="s">
        <v>1420</v>
      </c>
      <c r="SDZ621" s="11" t="e">
        <f>_xlfn.XLOOKUP(SDY621,'User Stories'!SDT:SDT,'User Stories'!SDU:SDU)</f>
        <v>#N/A</v>
      </c>
      <c r="SEA621" s="55"/>
      <c r="SEC621" s="20" t="s">
        <v>3020</v>
      </c>
      <c r="SED621" s="11" t="s">
        <v>5991</v>
      </c>
      <c r="SEE621" s="59" t="s">
        <v>6008</v>
      </c>
      <c r="SEF621" s="59" t="s">
        <v>5993</v>
      </c>
      <c r="SEG621" s="59" t="s">
        <v>2984</v>
      </c>
      <c r="SEH621" s="59" t="s">
        <v>5994</v>
      </c>
      <c r="SEI621" s="59" t="s">
        <v>5995</v>
      </c>
      <c r="SEJ621" s="59" t="s">
        <v>2528</v>
      </c>
      <c r="SEK621" s="59"/>
      <c r="SEL621" s="59" t="s">
        <v>2987</v>
      </c>
      <c r="SEM621" s="59" t="s">
        <v>2843</v>
      </c>
      <c r="SEN621" s="59" t="s">
        <v>5944</v>
      </c>
      <c r="SEO621" s="11" t="s">
        <v>1420</v>
      </c>
      <c r="SEP621" s="11" t="e">
        <f>_xlfn.XLOOKUP(SEO621,'User Stories'!SEJ:SEJ,'User Stories'!SEK:SEK)</f>
        <v>#N/A</v>
      </c>
      <c r="SEQ621" s="55"/>
      <c r="SES621" s="20" t="s">
        <v>3020</v>
      </c>
      <c r="SET621" s="11" t="s">
        <v>5991</v>
      </c>
      <c r="SEU621" s="59" t="s">
        <v>6008</v>
      </c>
      <c r="SEV621" s="59" t="s">
        <v>5993</v>
      </c>
      <c r="SEW621" s="59" t="s">
        <v>2984</v>
      </c>
      <c r="SEX621" s="59" t="s">
        <v>5994</v>
      </c>
      <c r="SEY621" s="59" t="s">
        <v>5995</v>
      </c>
      <c r="SEZ621" s="59" t="s">
        <v>2528</v>
      </c>
      <c r="SFA621" s="59"/>
      <c r="SFB621" s="59" t="s">
        <v>2987</v>
      </c>
      <c r="SFC621" s="59" t="s">
        <v>2843</v>
      </c>
      <c r="SFD621" s="59" t="s">
        <v>5944</v>
      </c>
      <c r="SFE621" s="11" t="s">
        <v>1420</v>
      </c>
      <c r="SFF621" s="11" t="e">
        <f>_xlfn.XLOOKUP(SFE621,'User Stories'!SEZ:SEZ,'User Stories'!SFA:SFA)</f>
        <v>#N/A</v>
      </c>
      <c r="SFG621" s="55"/>
      <c r="SFI621" s="20" t="s">
        <v>3020</v>
      </c>
      <c r="SFJ621" s="11" t="s">
        <v>5991</v>
      </c>
      <c r="SFK621" s="59" t="s">
        <v>6008</v>
      </c>
      <c r="SFL621" s="59" t="s">
        <v>5993</v>
      </c>
      <c r="SFM621" s="59" t="s">
        <v>2984</v>
      </c>
      <c r="SFN621" s="59" t="s">
        <v>5994</v>
      </c>
      <c r="SFO621" s="59" t="s">
        <v>5995</v>
      </c>
      <c r="SFP621" s="59" t="s">
        <v>2528</v>
      </c>
      <c r="SFQ621" s="59"/>
      <c r="SFR621" s="59" t="s">
        <v>2987</v>
      </c>
      <c r="SFS621" s="59" t="s">
        <v>2843</v>
      </c>
      <c r="SFT621" s="59" t="s">
        <v>5944</v>
      </c>
      <c r="SFU621" s="11" t="s">
        <v>1420</v>
      </c>
      <c r="SFV621" s="11" t="e">
        <f>_xlfn.XLOOKUP(SFU621,'User Stories'!SFP:SFP,'User Stories'!SFQ:SFQ)</f>
        <v>#N/A</v>
      </c>
      <c r="SFW621" s="55"/>
      <c r="SFY621" s="20" t="s">
        <v>3020</v>
      </c>
      <c r="SFZ621" s="11" t="s">
        <v>5991</v>
      </c>
      <c r="SGA621" s="59" t="s">
        <v>6008</v>
      </c>
      <c r="SGB621" s="59" t="s">
        <v>5993</v>
      </c>
      <c r="SGC621" s="59" t="s">
        <v>2984</v>
      </c>
      <c r="SGD621" s="59" t="s">
        <v>5994</v>
      </c>
      <c r="SGE621" s="59" t="s">
        <v>5995</v>
      </c>
      <c r="SGF621" s="59" t="s">
        <v>2528</v>
      </c>
      <c r="SGG621" s="59"/>
      <c r="SGH621" s="59" t="s">
        <v>2987</v>
      </c>
      <c r="SGI621" s="59" t="s">
        <v>2843</v>
      </c>
      <c r="SGJ621" s="59" t="s">
        <v>5944</v>
      </c>
      <c r="SGK621" s="11" t="s">
        <v>1420</v>
      </c>
      <c r="SGL621" s="11" t="e">
        <f>_xlfn.XLOOKUP(SGK621,'User Stories'!SGF:SGF,'User Stories'!SGG:SGG)</f>
        <v>#N/A</v>
      </c>
      <c r="SGM621" s="55"/>
      <c r="SGO621" s="20" t="s">
        <v>3020</v>
      </c>
      <c r="SGP621" s="11" t="s">
        <v>5991</v>
      </c>
      <c r="SGQ621" s="59" t="s">
        <v>6008</v>
      </c>
      <c r="SGR621" s="59" t="s">
        <v>5993</v>
      </c>
      <c r="SGS621" s="59" t="s">
        <v>2984</v>
      </c>
      <c r="SGT621" s="59" t="s">
        <v>5994</v>
      </c>
      <c r="SGU621" s="59" t="s">
        <v>5995</v>
      </c>
      <c r="SGV621" s="59" t="s">
        <v>2528</v>
      </c>
      <c r="SGW621" s="59"/>
      <c r="SGX621" s="59" t="s">
        <v>2987</v>
      </c>
      <c r="SGY621" s="59" t="s">
        <v>2843</v>
      </c>
      <c r="SGZ621" s="59" t="s">
        <v>5944</v>
      </c>
      <c r="SHA621" s="11" t="s">
        <v>1420</v>
      </c>
      <c r="SHB621" s="11" t="e">
        <f>_xlfn.XLOOKUP(SHA621,'User Stories'!SGV:SGV,'User Stories'!SGW:SGW)</f>
        <v>#N/A</v>
      </c>
      <c r="SHC621" s="55"/>
      <c r="SHE621" s="20" t="s">
        <v>3020</v>
      </c>
      <c r="SHF621" s="11" t="s">
        <v>5991</v>
      </c>
      <c r="SHG621" s="59" t="s">
        <v>6008</v>
      </c>
      <c r="SHH621" s="59" t="s">
        <v>5993</v>
      </c>
      <c r="SHI621" s="59" t="s">
        <v>2984</v>
      </c>
      <c r="SHJ621" s="59" t="s">
        <v>5994</v>
      </c>
      <c r="SHK621" s="59" t="s">
        <v>5995</v>
      </c>
      <c r="SHL621" s="59" t="s">
        <v>2528</v>
      </c>
      <c r="SHM621" s="59"/>
      <c r="SHN621" s="59" t="s">
        <v>2987</v>
      </c>
      <c r="SHO621" s="59" t="s">
        <v>2843</v>
      </c>
      <c r="SHP621" s="59" t="s">
        <v>5944</v>
      </c>
      <c r="SHQ621" s="11" t="s">
        <v>1420</v>
      </c>
      <c r="SHR621" s="11" t="e">
        <f>_xlfn.XLOOKUP(SHQ621,'User Stories'!SHL:SHL,'User Stories'!SHM:SHM)</f>
        <v>#N/A</v>
      </c>
      <c r="SHS621" s="55"/>
      <c r="SHU621" s="20" t="s">
        <v>3020</v>
      </c>
      <c r="SHV621" s="11" t="s">
        <v>5991</v>
      </c>
      <c r="SHW621" s="59" t="s">
        <v>6008</v>
      </c>
      <c r="SHX621" s="59" t="s">
        <v>5993</v>
      </c>
      <c r="SHY621" s="59" t="s">
        <v>2984</v>
      </c>
      <c r="SHZ621" s="59" t="s">
        <v>5994</v>
      </c>
      <c r="SIA621" s="59" t="s">
        <v>5995</v>
      </c>
      <c r="SIB621" s="59" t="s">
        <v>2528</v>
      </c>
      <c r="SIC621" s="59"/>
      <c r="SID621" s="59" t="s">
        <v>2987</v>
      </c>
      <c r="SIE621" s="59" t="s">
        <v>2843</v>
      </c>
      <c r="SIF621" s="59" t="s">
        <v>5944</v>
      </c>
      <c r="SIG621" s="11" t="s">
        <v>1420</v>
      </c>
      <c r="SIH621" s="11" t="e">
        <f>_xlfn.XLOOKUP(SIG621,'User Stories'!SIB:SIB,'User Stories'!SIC:SIC)</f>
        <v>#N/A</v>
      </c>
      <c r="SII621" s="55"/>
      <c r="SIK621" s="20" t="s">
        <v>3020</v>
      </c>
      <c r="SIL621" s="11" t="s">
        <v>5991</v>
      </c>
      <c r="SIM621" s="59" t="s">
        <v>6008</v>
      </c>
      <c r="SIN621" s="59" t="s">
        <v>5993</v>
      </c>
      <c r="SIO621" s="59" t="s">
        <v>2984</v>
      </c>
      <c r="SIP621" s="59" t="s">
        <v>5994</v>
      </c>
      <c r="SIQ621" s="59" t="s">
        <v>5995</v>
      </c>
      <c r="SIR621" s="59" t="s">
        <v>2528</v>
      </c>
      <c r="SIS621" s="59"/>
      <c r="SIT621" s="59" t="s">
        <v>2987</v>
      </c>
      <c r="SIU621" s="59" t="s">
        <v>2843</v>
      </c>
      <c r="SIV621" s="59" t="s">
        <v>5944</v>
      </c>
      <c r="SIW621" s="11" t="s">
        <v>1420</v>
      </c>
      <c r="SIX621" s="11" t="e">
        <f>_xlfn.XLOOKUP(SIW621,'User Stories'!SIR:SIR,'User Stories'!SIS:SIS)</f>
        <v>#N/A</v>
      </c>
      <c r="SIY621" s="55"/>
      <c r="SJA621" s="20" t="s">
        <v>3020</v>
      </c>
      <c r="SJB621" s="11" t="s">
        <v>5991</v>
      </c>
      <c r="SJC621" s="59" t="s">
        <v>6008</v>
      </c>
      <c r="SJD621" s="59" t="s">
        <v>5993</v>
      </c>
      <c r="SJE621" s="59" t="s">
        <v>2984</v>
      </c>
      <c r="SJF621" s="59" t="s">
        <v>5994</v>
      </c>
      <c r="SJG621" s="59" t="s">
        <v>5995</v>
      </c>
      <c r="SJH621" s="59" t="s">
        <v>2528</v>
      </c>
      <c r="SJI621" s="59"/>
      <c r="SJJ621" s="59" t="s">
        <v>2987</v>
      </c>
      <c r="SJK621" s="59" t="s">
        <v>2843</v>
      </c>
      <c r="SJL621" s="59" t="s">
        <v>5944</v>
      </c>
      <c r="SJM621" s="11" t="s">
        <v>1420</v>
      </c>
      <c r="SJN621" s="11" t="e">
        <f>_xlfn.XLOOKUP(SJM621,'User Stories'!SJH:SJH,'User Stories'!SJI:SJI)</f>
        <v>#N/A</v>
      </c>
      <c r="SJO621" s="55"/>
      <c r="SJQ621" s="20" t="s">
        <v>3020</v>
      </c>
      <c r="SJR621" s="11" t="s">
        <v>5991</v>
      </c>
      <c r="SJS621" s="59" t="s">
        <v>6008</v>
      </c>
      <c r="SJT621" s="59" t="s">
        <v>5993</v>
      </c>
      <c r="SJU621" s="59" t="s">
        <v>2984</v>
      </c>
      <c r="SJV621" s="59" t="s">
        <v>5994</v>
      </c>
      <c r="SJW621" s="59" t="s">
        <v>5995</v>
      </c>
      <c r="SJX621" s="59" t="s">
        <v>2528</v>
      </c>
      <c r="SJY621" s="59"/>
      <c r="SJZ621" s="59" t="s">
        <v>2987</v>
      </c>
      <c r="SKA621" s="59" t="s">
        <v>2843</v>
      </c>
      <c r="SKB621" s="59" t="s">
        <v>5944</v>
      </c>
      <c r="SKC621" s="11" t="s">
        <v>1420</v>
      </c>
      <c r="SKD621" s="11" t="e">
        <f>_xlfn.XLOOKUP(SKC621,'User Stories'!SJX:SJX,'User Stories'!SJY:SJY)</f>
        <v>#N/A</v>
      </c>
      <c r="SKE621" s="55"/>
      <c r="SKG621" s="20" t="s">
        <v>3020</v>
      </c>
      <c r="SKH621" s="11" t="s">
        <v>5991</v>
      </c>
      <c r="SKI621" s="59" t="s">
        <v>6008</v>
      </c>
      <c r="SKJ621" s="59" t="s">
        <v>5993</v>
      </c>
      <c r="SKK621" s="59" t="s">
        <v>2984</v>
      </c>
      <c r="SKL621" s="59" t="s">
        <v>5994</v>
      </c>
      <c r="SKM621" s="59" t="s">
        <v>5995</v>
      </c>
      <c r="SKN621" s="59" t="s">
        <v>2528</v>
      </c>
      <c r="SKO621" s="59"/>
      <c r="SKP621" s="59" t="s">
        <v>2987</v>
      </c>
      <c r="SKQ621" s="59" t="s">
        <v>2843</v>
      </c>
      <c r="SKR621" s="59" t="s">
        <v>5944</v>
      </c>
      <c r="SKS621" s="11" t="s">
        <v>1420</v>
      </c>
      <c r="SKT621" s="11" t="e">
        <f>_xlfn.XLOOKUP(SKS621,'User Stories'!SKN:SKN,'User Stories'!SKO:SKO)</f>
        <v>#N/A</v>
      </c>
      <c r="SKU621" s="55"/>
      <c r="SKW621" s="20" t="s">
        <v>3020</v>
      </c>
      <c r="SKX621" s="11" t="s">
        <v>5991</v>
      </c>
      <c r="SKY621" s="59" t="s">
        <v>6008</v>
      </c>
      <c r="SKZ621" s="59" t="s">
        <v>5993</v>
      </c>
      <c r="SLA621" s="59" t="s">
        <v>2984</v>
      </c>
      <c r="SLB621" s="59" t="s">
        <v>5994</v>
      </c>
      <c r="SLC621" s="59" t="s">
        <v>5995</v>
      </c>
      <c r="SLD621" s="59" t="s">
        <v>2528</v>
      </c>
      <c r="SLE621" s="59"/>
      <c r="SLF621" s="59" t="s">
        <v>2987</v>
      </c>
      <c r="SLG621" s="59" t="s">
        <v>2843</v>
      </c>
      <c r="SLH621" s="59" t="s">
        <v>5944</v>
      </c>
      <c r="SLI621" s="11" t="s">
        <v>1420</v>
      </c>
      <c r="SLJ621" s="11" t="e">
        <f>_xlfn.XLOOKUP(SLI621,'User Stories'!SLD:SLD,'User Stories'!SLE:SLE)</f>
        <v>#N/A</v>
      </c>
      <c r="SLK621" s="55"/>
      <c r="SLM621" s="20" t="s">
        <v>3020</v>
      </c>
      <c r="SLN621" s="11" t="s">
        <v>5991</v>
      </c>
      <c r="SLO621" s="59" t="s">
        <v>6008</v>
      </c>
      <c r="SLP621" s="59" t="s">
        <v>5993</v>
      </c>
      <c r="SLQ621" s="59" t="s">
        <v>2984</v>
      </c>
      <c r="SLR621" s="59" t="s">
        <v>5994</v>
      </c>
      <c r="SLS621" s="59" t="s">
        <v>5995</v>
      </c>
      <c r="SLT621" s="59" t="s">
        <v>2528</v>
      </c>
      <c r="SLU621" s="59"/>
      <c r="SLV621" s="59" t="s">
        <v>2987</v>
      </c>
      <c r="SLW621" s="59" t="s">
        <v>2843</v>
      </c>
      <c r="SLX621" s="59" t="s">
        <v>5944</v>
      </c>
      <c r="SLY621" s="11" t="s">
        <v>1420</v>
      </c>
      <c r="SLZ621" s="11" t="e">
        <f>_xlfn.XLOOKUP(SLY621,'User Stories'!SLT:SLT,'User Stories'!SLU:SLU)</f>
        <v>#N/A</v>
      </c>
      <c r="SMA621" s="55"/>
      <c r="SMC621" s="20" t="s">
        <v>3020</v>
      </c>
      <c r="SMD621" s="11" t="s">
        <v>5991</v>
      </c>
      <c r="SME621" s="59" t="s">
        <v>6008</v>
      </c>
      <c r="SMF621" s="59" t="s">
        <v>5993</v>
      </c>
      <c r="SMG621" s="59" t="s">
        <v>2984</v>
      </c>
      <c r="SMH621" s="59" t="s">
        <v>5994</v>
      </c>
      <c r="SMI621" s="59" t="s">
        <v>5995</v>
      </c>
      <c r="SMJ621" s="59" t="s">
        <v>2528</v>
      </c>
      <c r="SMK621" s="59"/>
      <c r="SML621" s="59" t="s">
        <v>2987</v>
      </c>
      <c r="SMM621" s="59" t="s">
        <v>2843</v>
      </c>
      <c r="SMN621" s="59" t="s">
        <v>5944</v>
      </c>
      <c r="SMO621" s="11" t="s">
        <v>1420</v>
      </c>
      <c r="SMP621" s="11" t="e">
        <f>_xlfn.XLOOKUP(SMO621,'User Stories'!SMJ:SMJ,'User Stories'!SMK:SMK)</f>
        <v>#N/A</v>
      </c>
      <c r="SMQ621" s="55"/>
      <c r="SMS621" s="20" t="s">
        <v>3020</v>
      </c>
      <c r="SMT621" s="11" t="s">
        <v>5991</v>
      </c>
      <c r="SMU621" s="59" t="s">
        <v>6008</v>
      </c>
      <c r="SMV621" s="59" t="s">
        <v>5993</v>
      </c>
      <c r="SMW621" s="59" t="s">
        <v>2984</v>
      </c>
      <c r="SMX621" s="59" t="s">
        <v>5994</v>
      </c>
      <c r="SMY621" s="59" t="s">
        <v>5995</v>
      </c>
      <c r="SMZ621" s="59" t="s">
        <v>2528</v>
      </c>
      <c r="SNA621" s="59"/>
      <c r="SNB621" s="59" t="s">
        <v>2987</v>
      </c>
      <c r="SNC621" s="59" t="s">
        <v>2843</v>
      </c>
      <c r="SND621" s="59" t="s">
        <v>5944</v>
      </c>
      <c r="SNE621" s="11" t="s">
        <v>1420</v>
      </c>
      <c r="SNF621" s="11" t="e">
        <f>_xlfn.XLOOKUP(SNE621,'User Stories'!SMZ:SMZ,'User Stories'!SNA:SNA)</f>
        <v>#N/A</v>
      </c>
      <c r="SNG621" s="55"/>
      <c r="SNI621" s="20" t="s">
        <v>3020</v>
      </c>
      <c r="SNJ621" s="11" t="s">
        <v>5991</v>
      </c>
      <c r="SNK621" s="59" t="s">
        <v>6008</v>
      </c>
      <c r="SNL621" s="59" t="s">
        <v>5993</v>
      </c>
      <c r="SNM621" s="59" t="s">
        <v>2984</v>
      </c>
      <c r="SNN621" s="59" t="s">
        <v>5994</v>
      </c>
      <c r="SNO621" s="59" t="s">
        <v>5995</v>
      </c>
      <c r="SNP621" s="59" t="s">
        <v>2528</v>
      </c>
      <c r="SNQ621" s="59"/>
      <c r="SNR621" s="59" t="s">
        <v>2987</v>
      </c>
      <c r="SNS621" s="59" t="s">
        <v>2843</v>
      </c>
      <c r="SNT621" s="59" t="s">
        <v>5944</v>
      </c>
      <c r="SNU621" s="11" t="s">
        <v>1420</v>
      </c>
      <c r="SNV621" s="11" t="e">
        <f>_xlfn.XLOOKUP(SNU621,'User Stories'!SNP:SNP,'User Stories'!SNQ:SNQ)</f>
        <v>#N/A</v>
      </c>
      <c r="SNW621" s="55"/>
      <c r="SNY621" s="20" t="s">
        <v>3020</v>
      </c>
      <c r="SNZ621" s="11" t="s">
        <v>5991</v>
      </c>
      <c r="SOA621" s="59" t="s">
        <v>6008</v>
      </c>
      <c r="SOB621" s="59" t="s">
        <v>5993</v>
      </c>
      <c r="SOC621" s="59" t="s">
        <v>2984</v>
      </c>
      <c r="SOD621" s="59" t="s">
        <v>5994</v>
      </c>
      <c r="SOE621" s="59" t="s">
        <v>5995</v>
      </c>
      <c r="SOF621" s="59" t="s">
        <v>2528</v>
      </c>
      <c r="SOG621" s="59"/>
      <c r="SOH621" s="59" t="s">
        <v>2987</v>
      </c>
      <c r="SOI621" s="59" t="s">
        <v>2843</v>
      </c>
      <c r="SOJ621" s="59" t="s">
        <v>5944</v>
      </c>
      <c r="SOK621" s="11" t="s">
        <v>1420</v>
      </c>
      <c r="SOL621" s="11" t="e">
        <f>_xlfn.XLOOKUP(SOK621,'User Stories'!SOF:SOF,'User Stories'!SOG:SOG)</f>
        <v>#N/A</v>
      </c>
      <c r="SOM621" s="55"/>
      <c r="SOO621" s="20" t="s">
        <v>3020</v>
      </c>
      <c r="SOP621" s="11" t="s">
        <v>5991</v>
      </c>
      <c r="SOQ621" s="59" t="s">
        <v>6008</v>
      </c>
      <c r="SOR621" s="59" t="s">
        <v>5993</v>
      </c>
      <c r="SOS621" s="59" t="s">
        <v>2984</v>
      </c>
      <c r="SOT621" s="59" t="s">
        <v>5994</v>
      </c>
      <c r="SOU621" s="59" t="s">
        <v>5995</v>
      </c>
      <c r="SOV621" s="59" t="s">
        <v>2528</v>
      </c>
      <c r="SOW621" s="59"/>
      <c r="SOX621" s="59" t="s">
        <v>2987</v>
      </c>
      <c r="SOY621" s="59" t="s">
        <v>2843</v>
      </c>
      <c r="SOZ621" s="59" t="s">
        <v>5944</v>
      </c>
      <c r="SPA621" s="11" t="s">
        <v>1420</v>
      </c>
      <c r="SPB621" s="11" t="e">
        <f>_xlfn.XLOOKUP(SPA621,'User Stories'!SOV:SOV,'User Stories'!SOW:SOW)</f>
        <v>#N/A</v>
      </c>
      <c r="SPC621" s="55"/>
      <c r="SPE621" s="20" t="s">
        <v>3020</v>
      </c>
      <c r="SPF621" s="11" t="s">
        <v>5991</v>
      </c>
      <c r="SPG621" s="59" t="s">
        <v>6008</v>
      </c>
      <c r="SPH621" s="59" t="s">
        <v>5993</v>
      </c>
      <c r="SPI621" s="59" t="s">
        <v>2984</v>
      </c>
      <c r="SPJ621" s="59" t="s">
        <v>5994</v>
      </c>
      <c r="SPK621" s="59" t="s">
        <v>5995</v>
      </c>
      <c r="SPL621" s="59" t="s">
        <v>2528</v>
      </c>
      <c r="SPM621" s="59"/>
      <c r="SPN621" s="59" t="s">
        <v>2987</v>
      </c>
      <c r="SPO621" s="59" t="s">
        <v>2843</v>
      </c>
      <c r="SPP621" s="59" t="s">
        <v>5944</v>
      </c>
      <c r="SPQ621" s="11" t="s">
        <v>1420</v>
      </c>
      <c r="SPR621" s="11" t="e">
        <f>_xlfn.XLOOKUP(SPQ621,'User Stories'!SPL:SPL,'User Stories'!SPM:SPM)</f>
        <v>#N/A</v>
      </c>
      <c r="SPS621" s="55"/>
      <c r="SPU621" s="20" t="s">
        <v>3020</v>
      </c>
      <c r="SPV621" s="11" t="s">
        <v>5991</v>
      </c>
      <c r="SPW621" s="59" t="s">
        <v>6008</v>
      </c>
      <c r="SPX621" s="59" t="s">
        <v>5993</v>
      </c>
      <c r="SPY621" s="59" t="s">
        <v>2984</v>
      </c>
      <c r="SPZ621" s="59" t="s">
        <v>5994</v>
      </c>
      <c r="SQA621" s="59" t="s">
        <v>5995</v>
      </c>
      <c r="SQB621" s="59" t="s">
        <v>2528</v>
      </c>
      <c r="SQC621" s="59"/>
      <c r="SQD621" s="59" t="s">
        <v>2987</v>
      </c>
      <c r="SQE621" s="59" t="s">
        <v>2843</v>
      </c>
      <c r="SQF621" s="59" t="s">
        <v>5944</v>
      </c>
      <c r="SQG621" s="11" t="s">
        <v>1420</v>
      </c>
      <c r="SQH621" s="11" t="e">
        <f>_xlfn.XLOOKUP(SQG621,'User Stories'!SQB:SQB,'User Stories'!SQC:SQC)</f>
        <v>#N/A</v>
      </c>
      <c r="SQI621" s="55"/>
      <c r="SQK621" s="20" t="s">
        <v>3020</v>
      </c>
      <c r="SQL621" s="11" t="s">
        <v>5991</v>
      </c>
      <c r="SQM621" s="59" t="s">
        <v>6008</v>
      </c>
      <c r="SQN621" s="59" t="s">
        <v>5993</v>
      </c>
      <c r="SQO621" s="59" t="s">
        <v>2984</v>
      </c>
      <c r="SQP621" s="59" t="s">
        <v>5994</v>
      </c>
      <c r="SQQ621" s="59" t="s">
        <v>5995</v>
      </c>
      <c r="SQR621" s="59" t="s">
        <v>2528</v>
      </c>
      <c r="SQS621" s="59"/>
      <c r="SQT621" s="59" t="s">
        <v>2987</v>
      </c>
      <c r="SQU621" s="59" t="s">
        <v>2843</v>
      </c>
      <c r="SQV621" s="59" t="s">
        <v>5944</v>
      </c>
      <c r="SQW621" s="11" t="s">
        <v>1420</v>
      </c>
      <c r="SQX621" s="11" t="e">
        <f>_xlfn.XLOOKUP(SQW621,'User Stories'!SQR:SQR,'User Stories'!SQS:SQS)</f>
        <v>#N/A</v>
      </c>
      <c r="SQY621" s="55"/>
      <c r="SRA621" s="20" t="s">
        <v>3020</v>
      </c>
      <c r="SRB621" s="11" t="s">
        <v>5991</v>
      </c>
      <c r="SRC621" s="59" t="s">
        <v>6008</v>
      </c>
      <c r="SRD621" s="59" t="s">
        <v>5993</v>
      </c>
      <c r="SRE621" s="59" t="s">
        <v>2984</v>
      </c>
      <c r="SRF621" s="59" t="s">
        <v>5994</v>
      </c>
      <c r="SRG621" s="59" t="s">
        <v>5995</v>
      </c>
      <c r="SRH621" s="59" t="s">
        <v>2528</v>
      </c>
      <c r="SRI621" s="59"/>
      <c r="SRJ621" s="59" t="s">
        <v>2987</v>
      </c>
      <c r="SRK621" s="59" t="s">
        <v>2843</v>
      </c>
      <c r="SRL621" s="59" t="s">
        <v>5944</v>
      </c>
      <c r="SRM621" s="11" t="s">
        <v>1420</v>
      </c>
      <c r="SRN621" s="11" t="e">
        <f>_xlfn.XLOOKUP(SRM621,'User Stories'!SRH:SRH,'User Stories'!SRI:SRI)</f>
        <v>#N/A</v>
      </c>
      <c r="SRO621" s="55"/>
      <c r="SRQ621" s="20" t="s">
        <v>3020</v>
      </c>
      <c r="SRR621" s="11" t="s">
        <v>5991</v>
      </c>
      <c r="SRS621" s="59" t="s">
        <v>6008</v>
      </c>
      <c r="SRT621" s="59" t="s">
        <v>5993</v>
      </c>
      <c r="SRU621" s="59" t="s">
        <v>2984</v>
      </c>
      <c r="SRV621" s="59" t="s">
        <v>5994</v>
      </c>
      <c r="SRW621" s="59" t="s">
        <v>5995</v>
      </c>
      <c r="SRX621" s="59" t="s">
        <v>2528</v>
      </c>
      <c r="SRY621" s="59"/>
      <c r="SRZ621" s="59" t="s">
        <v>2987</v>
      </c>
      <c r="SSA621" s="59" t="s">
        <v>2843</v>
      </c>
      <c r="SSB621" s="59" t="s">
        <v>5944</v>
      </c>
      <c r="SSC621" s="11" t="s">
        <v>1420</v>
      </c>
      <c r="SSD621" s="11" t="e">
        <f>_xlfn.XLOOKUP(SSC621,'User Stories'!SRX:SRX,'User Stories'!SRY:SRY)</f>
        <v>#N/A</v>
      </c>
      <c r="SSE621" s="55"/>
      <c r="SSG621" s="20" t="s">
        <v>3020</v>
      </c>
      <c r="SSH621" s="11" t="s">
        <v>5991</v>
      </c>
      <c r="SSI621" s="59" t="s">
        <v>6008</v>
      </c>
      <c r="SSJ621" s="59" t="s">
        <v>5993</v>
      </c>
      <c r="SSK621" s="59" t="s">
        <v>2984</v>
      </c>
      <c r="SSL621" s="59" t="s">
        <v>5994</v>
      </c>
      <c r="SSM621" s="59" t="s">
        <v>5995</v>
      </c>
      <c r="SSN621" s="59" t="s">
        <v>2528</v>
      </c>
      <c r="SSO621" s="59"/>
      <c r="SSP621" s="59" t="s">
        <v>2987</v>
      </c>
      <c r="SSQ621" s="59" t="s">
        <v>2843</v>
      </c>
      <c r="SSR621" s="59" t="s">
        <v>5944</v>
      </c>
      <c r="SSS621" s="11" t="s">
        <v>1420</v>
      </c>
      <c r="SST621" s="11" t="e">
        <f>_xlfn.XLOOKUP(SSS621,'User Stories'!SSN:SSN,'User Stories'!SSO:SSO)</f>
        <v>#N/A</v>
      </c>
      <c r="SSU621" s="55"/>
      <c r="SSW621" s="20" t="s">
        <v>3020</v>
      </c>
      <c r="SSX621" s="11" t="s">
        <v>5991</v>
      </c>
      <c r="SSY621" s="59" t="s">
        <v>6008</v>
      </c>
      <c r="SSZ621" s="59" t="s">
        <v>5993</v>
      </c>
      <c r="STA621" s="59" t="s">
        <v>2984</v>
      </c>
      <c r="STB621" s="59" t="s">
        <v>5994</v>
      </c>
      <c r="STC621" s="59" t="s">
        <v>5995</v>
      </c>
      <c r="STD621" s="59" t="s">
        <v>2528</v>
      </c>
      <c r="STE621" s="59"/>
      <c r="STF621" s="59" t="s">
        <v>2987</v>
      </c>
      <c r="STG621" s="59" t="s">
        <v>2843</v>
      </c>
      <c r="STH621" s="59" t="s">
        <v>5944</v>
      </c>
      <c r="STI621" s="11" t="s">
        <v>1420</v>
      </c>
      <c r="STJ621" s="11" t="e">
        <f>_xlfn.XLOOKUP(STI621,'User Stories'!STD:STD,'User Stories'!STE:STE)</f>
        <v>#N/A</v>
      </c>
      <c r="STK621" s="55"/>
      <c r="STM621" s="20" t="s">
        <v>3020</v>
      </c>
      <c r="STN621" s="11" t="s">
        <v>5991</v>
      </c>
      <c r="STO621" s="59" t="s">
        <v>6008</v>
      </c>
      <c r="STP621" s="59" t="s">
        <v>5993</v>
      </c>
      <c r="STQ621" s="59" t="s">
        <v>2984</v>
      </c>
      <c r="STR621" s="59" t="s">
        <v>5994</v>
      </c>
      <c r="STS621" s="59" t="s">
        <v>5995</v>
      </c>
      <c r="STT621" s="59" t="s">
        <v>2528</v>
      </c>
      <c r="STU621" s="59"/>
      <c r="STV621" s="59" t="s">
        <v>2987</v>
      </c>
      <c r="STW621" s="59" t="s">
        <v>2843</v>
      </c>
      <c r="STX621" s="59" t="s">
        <v>5944</v>
      </c>
      <c r="STY621" s="11" t="s">
        <v>1420</v>
      </c>
      <c r="STZ621" s="11" t="e">
        <f>_xlfn.XLOOKUP(STY621,'User Stories'!STT:STT,'User Stories'!STU:STU)</f>
        <v>#N/A</v>
      </c>
      <c r="SUA621" s="55"/>
      <c r="SUC621" s="20" t="s">
        <v>3020</v>
      </c>
      <c r="SUD621" s="11" t="s">
        <v>5991</v>
      </c>
      <c r="SUE621" s="59" t="s">
        <v>6008</v>
      </c>
      <c r="SUF621" s="59" t="s">
        <v>5993</v>
      </c>
      <c r="SUG621" s="59" t="s">
        <v>2984</v>
      </c>
      <c r="SUH621" s="59" t="s">
        <v>5994</v>
      </c>
      <c r="SUI621" s="59" t="s">
        <v>5995</v>
      </c>
      <c r="SUJ621" s="59" t="s">
        <v>2528</v>
      </c>
      <c r="SUK621" s="59"/>
      <c r="SUL621" s="59" t="s">
        <v>2987</v>
      </c>
      <c r="SUM621" s="59" t="s">
        <v>2843</v>
      </c>
      <c r="SUN621" s="59" t="s">
        <v>5944</v>
      </c>
      <c r="SUO621" s="11" t="s">
        <v>1420</v>
      </c>
      <c r="SUP621" s="11" t="e">
        <f>_xlfn.XLOOKUP(SUO621,'User Stories'!SUJ:SUJ,'User Stories'!SUK:SUK)</f>
        <v>#N/A</v>
      </c>
      <c r="SUQ621" s="55"/>
      <c r="SUS621" s="20" t="s">
        <v>3020</v>
      </c>
      <c r="SUT621" s="11" t="s">
        <v>5991</v>
      </c>
      <c r="SUU621" s="59" t="s">
        <v>6008</v>
      </c>
      <c r="SUV621" s="59" t="s">
        <v>5993</v>
      </c>
      <c r="SUW621" s="59" t="s">
        <v>2984</v>
      </c>
      <c r="SUX621" s="59" t="s">
        <v>5994</v>
      </c>
      <c r="SUY621" s="59" t="s">
        <v>5995</v>
      </c>
      <c r="SUZ621" s="59" t="s">
        <v>2528</v>
      </c>
      <c r="SVA621" s="59"/>
      <c r="SVB621" s="59" t="s">
        <v>2987</v>
      </c>
      <c r="SVC621" s="59" t="s">
        <v>2843</v>
      </c>
      <c r="SVD621" s="59" t="s">
        <v>5944</v>
      </c>
      <c r="SVE621" s="11" t="s">
        <v>1420</v>
      </c>
      <c r="SVF621" s="11" t="e">
        <f>_xlfn.XLOOKUP(SVE621,'User Stories'!SUZ:SUZ,'User Stories'!SVA:SVA)</f>
        <v>#N/A</v>
      </c>
      <c r="SVG621" s="55"/>
      <c r="SVI621" s="20" t="s">
        <v>3020</v>
      </c>
      <c r="SVJ621" s="11" t="s">
        <v>5991</v>
      </c>
      <c r="SVK621" s="59" t="s">
        <v>6008</v>
      </c>
      <c r="SVL621" s="59" t="s">
        <v>5993</v>
      </c>
      <c r="SVM621" s="59" t="s">
        <v>2984</v>
      </c>
      <c r="SVN621" s="59" t="s">
        <v>5994</v>
      </c>
      <c r="SVO621" s="59" t="s">
        <v>5995</v>
      </c>
      <c r="SVP621" s="59" t="s">
        <v>2528</v>
      </c>
      <c r="SVQ621" s="59"/>
      <c r="SVR621" s="59" t="s">
        <v>2987</v>
      </c>
      <c r="SVS621" s="59" t="s">
        <v>2843</v>
      </c>
      <c r="SVT621" s="59" t="s">
        <v>5944</v>
      </c>
      <c r="SVU621" s="11" t="s">
        <v>1420</v>
      </c>
      <c r="SVV621" s="11" t="e">
        <f>_xlfn.XLOOKUP(SVU621,'User Stories'!SVP:SVP,'User Stories'!SVQ:SVQ)</f>
        <v>#N/A</v>
      </c>
      <c r="SVW621" s="55"/>
      <c r="SVY621" s="20" t="s">
        <v>3020</v>
      </c>
      <c r="SVZ621" s="11" t="s">
        <v>5991</v>
      </c>
      <c r="SWA621" s="59" t="s">
        <v>6008</v>
      </c>
      <c r="SWB621" s="59" t="s">
        <v>5993</v>
      </c>
      <c r="SWC621" s="59" t="s">
        <v>2984</v>
      </c>
      <c r="SWD621" s="59" t="s">
        <v>5994</v>
      </c>
      <c r="SWE621" s="59" t="s">
        <v>5995</v>
      </c>
      <c r="SWF621" s="59" t="s">
        <v>2528</v>
      </c>
      <c r="SWG621" s="59"/>
      <c r="SWH621" s="59" t="s">
        <v>2987</v>
      </c>
      <c r="SWI621" s="59" t="s">
        <v>2843</v>
      </c>
      <c r="SWJ621" s="59" t="s">
        <v>5944</v>
      </c>
      <c r="SWK621" s="11" t="s">
        <v>1420</v>
      </c>
      <c r="SWL621" s="11" t="e">
        <f>_xlfn.XLOOKUP(SWK621,'User Stories'!SWF:SWF,'User Stories'!SWG:SWG)</f>
        <v>#N/A</v>
      </c>
      <c r="SWM621" s="55"/>
      <c r="SWO621" s="20" t="s">
        <v>3020</v>
      </c>
      <c r="SWP621" s="11" t="s">
        <v>5991</v>
      </c>
      <c r="SWQ621" s="59" t="s">
        <v>6008</v>
      </c>
      <c r="SWR621" s="59" t="s">
        <v>5993</v>
      </c>
      <c r="SWS621" s="59" t="s">
        <v>2984</v>
      </c>
      <c r="SWT621" s="59" t="s">
        <v>5994</v>
      </c>
      <c r="SWU621" s="59" t="s">
        <v>5995</v>
      </c>
      <c r="SWV621" s="59" t="s">
        <v>2528</v>
      </c>
      <c r="SWW621" s="59"/>
      <c r="SWX621" s="59" t="s">
        <v>2987</v>
      </c>
      <c r="SWY621" s="59" t="s">
        <v>2843</v>
      </c>
      <c r="SWZ621" s="59" t="s">
        <v>5944</v>
      </c>
      <c r="SXA621" s="11" t="s">
        <v>1420</v>
      </c>
      <c r="SXB621" s="11" t="e">
        <f>_xlfn.XLOOKUP(SXA621,'User Stories'!SWV:SWV,'User Stories'!SWW:SWW)</f>
        <v>#N/A</v>
      </c>
      <c r="SXC621" s="55"/>
      <c r="SXE621" s="20" t="s">
        <v>3020</v>
      </c>
      <c r="SXF621" s="11" t="s">
        <v>5991</v>
      </c>
      <c r="SXG621" s="59" t="s">
        <v>6008</v>
      </c>
      <c r="SXH621" s="59" t="s">
        <v>5993</v>
      </c>
      <c r="SXI621" s="59" t="s">
        <v>2984</v>
      </c>
      <c r="SXJ621" s="59" t="s">
        <v>5994</v>
      </c>
      <c r="SXK621" s="59" t="s">
        <v>5995</v>
      </c>
      <c r="SXL621" s="59" t="s">
        <v>2528</v>
      </c>
      <c r="SXM621" s="59"/>
      <c r="SXN621" s="59" t="s">
        <v>2987</v>
      </c>
      <c r="SXO621" s="59" t="s">
        <v>2843</v>
      </c>
      <c r="SXP621" s="59" t="s">
        <v>5944</v>
      </c>
      <c r="SXQ621" s="11" t="s">
        <v>1420</v>
      </c>
      <c r="SXR621" s="11" t="e">
        <f>_xlfn.XLOOKUP(SXQ621,'User Stories'!SXL:SXL,'User Stories'!SXM:SXM)</f>
        <v>#N/A</v>
      </c>
      <c r="SXS621" s="55"/>
      <c r="SXU621" s="20" t="s">
        <v>3020</v>
      </c>
      <c r="SXV621" s="11" t="s">
        <v>5991</v>
      </c>
      <c r="SXW621" s="59" t="s">
        <v>6008</v>
      </c>
      <c r="SXX621" s="59" t="s">
        <v>5993</v>
      </c>
      <c r="SXY621" s="59" t="s">
        <v>2984</v>
      </c>
      <c r="SXZ621" s="59" t="s">
        <v>5994</v>
      </c>
      <c r="SYA621" s="59" t="s">
        <v>5995</v>
      </c>
      <c r="SYB621" s="59" t="s">
        <v>2528</v>
      </c>
      <c r="SYC621" s="59"/>
      <c r="SYD621" s="59" t="s">
        <v>2987</v>
      </c>
      <c r="SYE621" s="59" t="s">
        <v>2843</v>
      </c>
      <c r="SYF621" s="59" t="s">
        <v>5944</v>
      </c>
      <c r="SYG621" s="11" t="s">
        <v>1420</v>
      </c>
      <c r="SYH621" s="11" t="e">
        <f>_xlfn.XLOOKUP(SYG621,'User Stories'!SYB:SYB,'User Stories'!SYC:SYC)</f>
        <v>#N/A</v>
      </c>
      <c r="SYI621" s="55"/>
      <c r="SYK621" s="20" t="s">
        <v>3020</v>
      </c>
      <c r="SYL621" s="11" t="s">
        <v>5991</v>
      </c>
      <c r="SYM621" s="59" t="s">
        <v>6008</v>
      </c>
      <c r="SYN621" s="59" t="s">
        <v>5993</v>
      </c>
      <c r="SYO621" s="59" t="s">
        <v>2984</v>
      </c>
      <c r="SYP621" s="59" t="s">
        <v>5994</v>
      </c>
      <c r="SYQ621" s="59" t="s">
        <v>5995</v>
      </c>
      <c r="SYR621" s="59" t="s">
        <v>2528</v>
      </c>
      <c r="SYS621" s="59"/>
      <c r="SYT621" s="59" t="s">
        <v>2987</v>
      </c>
      <c r="SYU621" s="59" t="s">
        <v>2843</v>
      </c>
      <c r="SYV621" s="59" t="s">
        <v>5944</v>
      </c>
      <c r="SYW621" s="11" t="s">
        <v>1420</v>
      </c>
      <c r="SYX621" s="11" t="e">
        <f>_xlfn.XLOOKUP(SYW621,'User Stories'!SYR:SYR,'User Stories'!SYS:SYS)</f>
        <v>#N/A</v>
      </c>
      <c r="SYY621" s="55"/>
      <c r="SZA621" s="20" t="s">
        <v>3020</v>
      </c>
      <c r="SZB621" s="11" t="s">
        <v>5991</v>
      </c>
      <c r="SZC621" s="59" t="s">
        <v>6008</v>
      </c>
      <c r="SZD621" s="59" t="s">
        <v>5993</v>
      </c>
      <c r="SZE621" s="59" t="s">
        <v>2984</v>
      </c>
      <c r="SZF621" s="59" t="s">
        <v>5994</v>
      </c>
      <c r="SZG621" s="59" t="s">
        <v>5995</v>
      </c>
      <c r="SZH621" s="59" t="s">
        <v>2528</v>
      </c>
      <c r="SZI621" s="59"/>
      <c r="SZJ621" s="59" t="s">
        <v>2987</v>
      </c>
      <c r="SZK621" s="59" t="s">
        <v>2843</v>
      </c>
      <c r="SZL621" s="59" t="s">
        <v>5944</v>
      </c>
      <c r="SZM621" s="11" t="s">
        <v>1420</v>
      </c>
      <c r="SZN621" s="11" t="e">
        <f>_xlfn.XLOOKUP(SZM621,'User Stories'!SZH:SZH,'User Stories'!SZI:SZI)</f>
        <v>#N/A</v>
      </c>
      <c r="SZO621" s="55"/>
      <c r="SZQ621" s="20" t="s">
        <v>3020</v>
      </c>
      <c r="SZR621" s="11" t="s">
        <v>5991</v>
      </c>
      <c r="SZS621" s="59" t="s">
        <v>6008</v>
      </c>
      <c r="SZT621" s="59" t="s">
        <v>5993</v>
      </c>
      <c r="SZU621" s="59" t="s">
        <v>2984</v>
      </c>
      <c r="SZV621" s="59" t="s">
        <v>5994</v>
      </c>
      <c r="SZW621" s="59" t="s">
        <v>5995</v>
      </c>
      <c r="SZX621" s="59" t="s">
        <v>2528</v>
      </c>
      <c r="SZY621" s="59"/>
      <c r="SZZ621" s="59" t="s">
        <v>2987</v>
      </c>
      <c r="TAA621" s="59" t="s">
        <v>2843</v>
      </c>
      <c r="TAB621" s="59" t="s">
        <v>5944</v>
      </c>
      <c r="TAC621" s="11" t="s">
        <v>1420</v>
      </c>
      <c r="TAD621" s="11" t="e">
        <f>_xlfn.XLOOKUP(TAC621,'User Stories'!SZX:SZX,'User Stories'!SZY:SZY)</f>
        <v>#N/A</v>
      </c>
      <c r="TAE621" s="55"/>
      <c r="TAG621" s="20" t="s">
        <v>3020</v>
      </c>
      <c r="TAH621" s="11" t="s">
        <v>5991</v>
      </c>
      <c r="TAI621" s="59" t="s">
        <v>6008</v>
      </c>
      <c r="TAJ621" s="59" t="s">
        <v>5993</v>
      </c>
      <c r="TAK621" s="59" t="s">
        <v>2984</v>
      </c>
      <c r="TAL621" s="59" t="s">
        <v>5994</v>
      </c>
      <c r="TAM621" s="59" t="s">
        <v>5995</v>
      </c>
      <c r="TAN621" s="59" t="s">
        <v>2528</v>
      </c>
      <c r="TAO621" s="59"/>
      <c r="TAP621" s="59" t="s">
        <v>2987</v>
      </c>
      <c r="TAQ621" s="59" t="s">
        <v>2843</v>
      </c>
      <c r="TAR621" s="59" t="s">
        <v>5944</v>
      </c>
      <c r="TAS621" s="11" t="s">
        <v>1420</v>
      </c>
      <c r="TAT621" s="11" t="e">
        <f>_xlfn.XLOOKUP(TAS621,'User Stories'!TAN:TAN,'User Stories'!TAO:TAO)</f>
        <v>#N/A</v>
      </c>
      <c r="TAU621" s="55"/>
      <c r="TAW621" s="20" t="s">
        <v>3020</v>
      </c>
      <c r="TAX621" s="11" t="s">
        <v>5991</v>
      </c>
      <c r="TAY621" s="59" t="s">
        <v>6008</v>
      </c>
      <c r="TAZ621" s="59" t="s">
        <v>5993</v>
      </c>
      <c r="TBA621" s="59" t="s">
        <v>2984</v>
      </c>
      <c r="TBB621" s="59" t="s">
        <v>5994</v>
      </c>
      <c r="TBC621" s="59" t="s">
        <v>5995</v>
      </c>
      <c r="TBD621" s="59" t="s">
        <v>2528</v>
      </c>
      <c r="TBE621" s="59"/>
      <c r="TBF621" s="59" t="s">
        <v>2987</v>
      </c>
      <c r="TBG621" s="59" t="s">
        <v>2843</v>
      </c>
      <c r="TBH621" s="59" t="s">
        <v>5944</v>
      </c>
      <c r="TBI621" s="11" t="s">
        <v>1420</v>
      </c>
      <c r="TBJ621" s="11" t="e">
        <f>_xlfn.XLOOKUP(TBI621,'User Stories'!TBD:TBD,'User Stories'!TBE:TBE)</f>
        <v>#N/A</v>
      </c>
      <c r="TBK621" s="55"/>
      <c r="TBM621" s="20" t="s">
        <v>3020</v>
      </c>
      <c r="TBN621" s="11" t="s">
        <v>5991</v>
      </c>
      <c r="TBO621" s="59" t="s">
        <v>6008</v>
      </c>
      <c r="TBP621" s="59" t="s">
        <v>5993</v>
      </c>
      <c r="TBQ621" s="59" t="s">
        <v>2984</v>
      </c>
      <c r="TBR621" s="59" t="s">
        <v>5994</v>
      </c>
      <c r="TBS621" s="59" t="s">
        <v>5995</v>
      </c>
      <c r="TBT621" s="59" t="s">
        <v>2528</v>
      </c>
      <c r="TBU621" s="59"/>
      <c r="TBV621" s="59" t="s">
        <v>2987</v>
      </c>
      <c r="TBW621" s="59" t="s">
        <v>2843</v>
      </c>
      <c r="TBX621" s="59" t="s">
        <v>5944</v>
      </c>
      <c r="TBY621" s="11" t="s">
        <v>1420</v>
      </c>
      <c r="TBZ621" s="11" t="e">
        <f>_xlfn.XLOOKUP(TBY621,'User Stories'!TBT:TBT,'User Stories'!TBU:TBU)</f>
        <v>#N/A</v>
      </c>
      <c r="TCA621" s="55"/>
      <c r="TCC621" s="20" t="s">
        <v>3020</v>
      </c>
      <c r="TCD621" s="11" t="s">
        <v>5991</v>
      </c>
      <c r="TCE621" s="59" t="s">
        <v>6008</v>
      </c>
      <c r="TCF621" s="59" t="s">
        <v>5993</v>
      </c>
      <c r="TCG621" s="59" t="s">
        <v>2984</v>
      </c>
      <c r="TCH621" s="59" t="s">
        <v>5994</v>
      </c>
      <c r="TCI621" s="59" t="s">
        <v>5995</v>
      </c>
      <c r="TCJ621" s="59" t="s">
        <v>2528</v>
      </c>
      <c r="TCK621" s="59"/>
      <c r="TCL621" s="59" t="s">
        <v>2987</v>
      </c>
      <c r="TCM621" s="59" t="s">
        <v>2843</v>
      </c>
      <c r="TCN621" s="59" t="s">
        <v>5944</v>
      </c>
      <c r="TCO621" s="11" t="s">
        <v>1420</v>
      </c>
      <c r="TCP621" s="11" t="e">
        <f>_xlfn.XLOOKUP(TCO621,'User Stories'!TCJ:TCJ,'User Stories'!TCK:TCK)</f>
        <v>#N/A</v>
      </c>
      <c r="TCQ621" s="55"/>
      <c r="TCS621" s="20" t="s">
        <v>3020</v>
      </c>
      <c r="TCT621" s="11" t="s">
        <v>5991</v>
      </c>
      <c r="TCU621" s="59" t="s">
        <v>6008</v>
      </c>
      <c r="TCV621" s="59" t="s">
        <v>5993</v>
      </c>
      <c r="TCW621" s="59" t="s">
        <v>2984</v>
      </c>
      <c r="TCX621" s="59" t="s">
        <v>5994</v>
      </c>
      <c r="TCY621" s="59" t="s">
        <v>5995</v>
      </c>
      <c r="TCZ621" s="59" t="s">
        <v>2528</v>
      </c>
      <c r="TDA621" s="59"/>
      <c r="TDB621" s="59" t="s">
        <v>2987</v>
      </c>
      <c r="TDC621" s="59" t="s">
        <v>2843</v>
      </c>
      <c r="TDD621" s="59" t="s">
        <v>5944</v>
      </c>
      <c r="TDE621" s="11" t="s">
        <v>1420</v>
      </c>
      <c r="TDF621" s="11" t="e">
        <f>_xlfn.XLOOKUP(TDE621,'User Stories'!TCZ:TCZ,'User Stories'!TDA:TDA)</f>
        <v>#N/A</v>
      </c>
      <c r="TDG621" s="55"/>
      <c r="TDI621" s="20" t="s">
        <v>3020</v>
      </c>
      <c r="TDJ621" s="11" t="s">
        <v>5991</v>
      </c>
      <c r="TDK621" s="59" t="s">
        <v>6008</v>
      </c>
      <c r="TDL621" s="59" t="s">
        <v>5993</v>
      </c>
      <c r="TDM621" s="59" t="s">
        <v>2984</v>
      </c>
      <c r="TDN621" s="59" t="s">
        <v>5994</v>
      </c>
      <c r="TDO621" s="59" t="s">
        <v>5995</v>
      </c>
      <c r="TDP621" s="59" t="s">
        <v>2528</v>
      </c>
      <c r="TDQ621" s="59"/>
      <c r="TDR621" s="59" t="s">
        <v>2987</v>
      </c>
      <c r="TDS621" s="59" t="s">
        <v>2843</v>
      </c>
      <c r="TDT621" s="59" t="s">
        <v>5944</v>
      </c>
      <c r="TDU621" s="11" t="s">
        <v>1420</v>
      </c>
      <c r="TDV621" s="11" t="e">
        <f>_xlfn.XLOOKUP(TDU621,'User Stories'!TDP:TDP,'User Stories'!TDQ:TDQ)</f>
        <v>#N/A</v>
      </c>
      <c r="TDW621" s="55"/>
      <c r="TDY621" s="20" t="s">
        <v>3020</v>
      </c>
      <c r="TDZ621" s="11" t="s">
        <v>5991</v>
      </c>
      <c r="TEA621" s="59" t="s">
        <v>6008</v>
      </c>
      <c r="TEB621" s="59" t="s">
        <v>5993</v>
      </c>
      <c r="TEC621" s="59" t="s">
        <v>2984</v>
      </c>
      <c r="TED621" s="59" t="s">
        <v>5994</v>
      </c>
      <c r="TEE621" s="59" t="s">
        <v>5995</v>
      </c>
      <c r="TEF621" s="59" t="s">
        <v>2528</v>
      </c>
      <c r="TEG621" s="59"/>
      <c r="TEH621" s="59" t="s">
        <v>2987</v>
      </c>
      <c r="TEI621" s="59" t="s">
        <v>2843</v>
      </c>
      <c r="TEJ621" s="59" t="s">
        <v>5944</v>
      </c>
      <c r="TEK621" s="11" t="s">
        <v>1420</v>
      </c>
      <c r="TEL621" s="11" t="e">
        <f>_xlfn.XLOOKUP(TEK621,'User Stories'!TEF:TEF,'User Stories'!TEG:TEG)</f>
        <v>#N/A</v>
      </c>
      <c r="TEM621" s="55"/>
      <c r="TEO621" s="20" t="s">
        <v>3020</v>
      </c>
      <c r="TEP621" s="11" t="s">
        <v>5991</v>
      </c>
      <c r="TEQ621" s="59" t="s">
        <v>6008</v>
      </c>
      <c r="TER621" s="59" t="s">
        <v>5993</v>
      </c>
      <c r="TES621" s="59" t="s">
        <v>2984</v>
      </c>
      <c r="TET621" s="59" t="s">
        <v>5994</v>
      </c>
      <c r="TEU621" s="59" t="s">
        <v>5995</v>
      </c>
      <c r="TEV621" s="59" t="s">
        <v>2528</v>
      </c>
      <c r="TEW621" s="59"/>
      <c r="TEX621" s="59" t="s">
        <v>2987</v>
      </c>
      <c r="TEY621" s="59" t="s">
        <v>2843</v>
      </c>
      <c r="TEZ621" s="59" t="s">
        <v>5944</v>
      </c>
      <c r="TFA621" s="11" t="s">
        <v>1420</v>
      </c>
      <c r="TFB621" s="11" t="e">
        <f>_xlfn.XLOOKUP(TFA621,'User Stories'!TEV:TEV,'User Stories'!TEW:TEW)</f>
        <v>#N/A</v>
      </c>
      <c r="TFC621" s="55"/>
      <c r="TFE621" s="20" t="s">
        <v>3020</v>
      </c>
      <c r="TFF621" s="11" t="s">
        <v>5991</v>
      </c>
      <c r="TFG621" s="59" t="s">
        <v>6008</v>
      </c>
      <c r="TFH621" s="59" t="s">
        <v>5993</v>
      </c>
      <c r="TFI621" s="59" t="s">
        <v>2984</v>
      </c>
      <c r="TFJ621" s="59" t="s">
        <v>5994</v>
      </c>
      <c r="TFK621" s="59" t="s">
        <v>5995</v>
      </c>
      <c r="TFL621" s="59" t="s">
        <v>2528</v>
      </c>
      <c r="TFM621" s="59"/>
      <c r="TFN621" s="59" t="s">
        <v>2987</v>
      </c>
      <c r="TFO621" s="59" t="s">
        <v>2843</v>
      </c>
      <c r="TFP621" s="59" t="s">
        <v>5944</v>
      </c>
      <c r="TFQ621" s="11" t="s">
        <v>1420</v>
      </c>
      <c r="TFR621" s="11" t="e">
        <f>_xlfn.XLOOKUP(TFQ621,'User Stories'!TFL:TFL,'User Stories'!TFM:TFM)</f>
        <v>#N/A</v>
      </c>
      <c r="TFS621" s="55"/>
      <c r="TFU621" s="20" t="s">
        <v>3020</v>
      </c>
      <c r="TFV621" s="11" t="s">
        <v>5991</v>
      </c>
      <c r="TFW621" s="59" t="s">
        <v>6008</v>
      </c>
      <c r="TFX621" s="59" t="s">
        <v>5993</v>
      </c>
      <c r="TFY621" s="59" t="s">
        <v>2984</v>
      </c>
      <c r="TFZ621" s="59" t="s">
        <v>5994</v>
      </c>
      <c r="TGA621" s="59" t="s">
        <v>5995</v>
      </c>
      <c r="TGB621" s="59" t="s">
        <v>2528</v>
      </c>
      <c r="TGC621" s="59"/>
      <c r="TGD621" s="59" t="s">
        <v>2987</v>
      </c>
      <c r="TGE621" s="59" t="s">
        <v>2843</v>
      </c>
      <c r="TGF621" s="59" t="s">
        <v>5944</v>
      </c>
      <c r="TGG621" s="11" t="s">
        <v>1420</v>
      </c>
      <c r="TGH621" s="11" t="e">
        <f>_xlfn.XLOOKUP(TGG621,'User Stories'!TGB:TGB,'User Stories'!TGC:TGC)</f>
        <v>#N/A</v>
      </c>
      <c r="TGI621" s="55"/>
      <c r="TGK621" s="20" t="s">
        <v>3020</v>
      </c>
      <c r="TGL621" s="11" t="s">
        <v>5991</v>
      </c>
      <c r="TGM621" s="59" t="s">
        <v>6008</v>
      </c>
      <c r="TGN621" s="59" t="s">
        <v>5993</v>
      </c>
      <c r="TGO621" s="59" t="s">
        <v>2984</v>
      </c>
      <c r="TGP621" s="59" t="s">
        <v>5994</v>
      </c>
      <c r="TGQ621" s="59" t="s">
        <v>5995</v>
      </c>
      <c r="TGR621" s="59" t="s">
        <v>2528</v>
      </c>
      <c r="TGS621" s="59"/>
      <c r="TGT621" s="59" t="s">
        <v>2987</v>
      </c>
      <c r="TGU621" s="59" t="s">
        <v>2843</v>
      </c>
      <c r="TGV621" s="59" t="s">
        <v>5944</v>
      </c>
      <c r="TGW621" s="11" t="s">
        <v>1420</v>
      </c>
      <c r="TGX621" s="11" t="e">
        <f>_xlfn.XLOOKUP(TGW621,'User Stories'!TGR:TGR,'User Stories'!TGS:TGS)</f>
        <v>#N/A</v>
      </c>
      <c r="TGY621" s="55"/>
      <c r="THA621" s="20" t="s">
        <v>3020</v>
      </c>
      <c r="THB621" s="11" t="s">
        <v>5991</v>
      </c>
      <c r="THC621" s="59" t="s">
        <v>6008</v>
      </c>
      <c r="THD621" s="59" t="s">
        <v>5993</v>
      </c>
      <c r="THE621" s="59" t="s">
        <v>2984</v>
      </c>
      <c r="THF621" s="59" t="s">
        <v>5994</v>
      </c>
      <c r="THG621" s="59" t="s">
        <v>5995</v>
      </c>
      <c r="THH621" s="59" t="s">
        <v>2528</v>
      </c>
      <c r="THI621" s="59"/>
      <c r="THJ621" s="59" t="s">
        <v>2987</v>
      </c>
      <c r="THK621" s="59" t="s">
        <v>2843</v>
      </c>
      <c r="THL621" s="59" t="s">
        <v>5944</v>
      </c>
      <c r="THM621" s="11" t="s">
        <v>1420</v>
      </c>
      <c r="THN621" s="11" t="e">
        <f>_xlfn.XLOOKUP(THM621,'User Stories'!THH:THH,'User Stories'!THI:THI)</f>
        <v>#N/A</v>
      </c>
      <c r="THO621" s="55"/>
      <c r="THQ621" s="20" t="s">
        <v>3020</v>
      </c>
      <c r="THR621" s="11" t="s">
        <v>5991</v>
      </c>
      <c r="THS621" s="59" t="s">
        <v>6008</v>
      </c>
      <c r="THT621" s="59" t="s">
        <v>5993</v>
      </c>
      <c r="THU621" s="59" t="s">
        <v>2984</v>
      </c>
      <c r="THV621" s="59" t="s">
        <v>5994</v>
      </c>
      <c r="THW621" s="59" t="s">
        <v>5995</v>
      </c>
      <c r="THX621" s="59" t="s">
        <v>2528</v>
      </c>
      <c r="THY621" s="59"/>
      <c r="THZ621" s="59" t="s">
        <v>2987</v>
      </c>
      <c r="TIA621" s="59" t="s">
        <v>2843</v>
      </c>
      <c r="TIB621" s="59" t="s">
        <v>5944</v>
      </c>
      <c r="TIC621" s="11" t="s">
        <v>1420</v>
      </c>
      <c r="TID621" s="11" t="e">
        <f>_xlfn.XLOOKUP(TIC621,'User Stories'!THX:THX,'User Stories'!THY:THY)</f>
        <v>#N/A</v>
      </c>
      <c r="TIE621" s="55"/>
      <c r="TIG621" s="20" t="s">
        <v>3020</v>
      </c>
      <c r="TIH621" s="11" t="s">
        <v>5991</v>
      </c>
      <c r="TII621" s="59" t="s">
        <v>6008</v>
      </c>
      <c r="TIJ621" s="59" t="s">
        <v>5993</v>
      </c>
      <c r="TIK621" s="59" t="s">
        <v>2984</v>
      </c>
      <c r="TIL621" s="59" t="s">
        <v>5994</v>
      </c>
      <c r="TIM621" s="59" t="s">
        <v>5995</v>
      </c>
      <c r="TIN621" s="59" t="s">
        <v>2528</v>
      </c>
      <c r="TIO621" s="59"/>
      <c r="TIP621" s="59" t="s">
        <v>2987</v>
      </c>
      <c r="TIQ621" s="59" t="s">
        <v>2843</v>
      </c>
      <c r="TIR621" s="59" t="s">
        <v>5944</v>
      </c>
      <c r="TIS621" s="11" t="s">
        <v>1420</v>
      </c>
      <c r="TIT621" s="11" t="e">
        <f>_xlfn.XLOOKUP(TIS621,'User Stories'!TIN:TIN,'User Stories'!TIO:TIO)</f>
        <v>#N/A</v>
      </c>
      <c r="TIU621" s="55"/>
      <c r="TIW621" s="20" t="s">
        <v>3020</v>
      </c>
      <c r="TIX621" s="11" t="s">
        <v>5991</v>
      </c>
      <c r="TIY621" s="59" t="s">
        <v>6008</v>
      </c>
      <c r="TIZ621" s="59" t="s">
        <v>5993</v>
      </c>
      <c r="TJA621" s="59" t="s">
        <v>2984</v>
      </c>
      <c r="TJB621" s="59" t="s">
        <v>5994</v>
      </c>
      <c r="TJC621" s="59" t="s">
        <v>5995</v>
      </c>
      <c r="TJD621" s="59" t="s">
        <v>2528</v>
      </c>
      <c r="TJE621" s="59"/>
      <c r="TJF621" s="59" t="s">
        <v>2987</v>
      </c>
      <c r="TJG621" s="59" t="s">
        <v>2843</v>
      </c>
      <c r="TJH621" s="59" t="s">
        <v>5944</v>
      </c>
      <c r="TJI621" s="11" t="s">
        <v>1420</v>
      </c>
      <c r="TJJ621" s="11" t="e">
        <f>_xlfn.XLOOKUP(TJI621,'User Stories'!TJD:TJD,'User Stories'!TJE:TJE)</f>
        <v>#N/A</v>
      </c>
      <c r="TJK621" s="55"/>
      <c r="TJM621" s="20" t="s">
        <v>3020</v>
      </c>
      <c r="TJN621" s="11" t="s">
        <v>5991</v>
      </c>
      <c r="TJO621" s="59" t="s">
        <v>6008</v>
      </c>
      <c r="TJP621" s="59" t="s">
        <v>5993</v>
      </c>
      <c r="TJQ621" s="59" t="s">
        <v>2984</v>
      </c>
      <c r="TJR621" s="59" t="s">
        <v>5994</v>
      </c>
      <c r="TJS621" s="59" t="s">
        <v>5995</v>
      </c>
      <c r="TJT621" s="59" t="s">
        <v>2528</v>
      </c>
      <c r="TJU621" s="59"/>
      <c r="TJV621" s="59" t="s">
        <v>2987</v>
      </c>
      <c r="TJW621" s="59" t="s">
        <v>2843</v>
      </c>
      <c r="TJX621" s="59" t="s">
        <v>5944</v>
      </c>
      <c r="TJY621" s="11" t="s">
        <v>1420</v>
      </c>
      <c r="TJZ621" s="11" t="e">
        <f>_xlfn.XLOOKUP(TJY621,'User Stories'!TJT:TJT,'User Stories'!TJU:TJU)</f>
        <v>#N/A</v>
      </c>
      <c r="TKA621" s="55"/>
      <c r="TKC621" s="20" t="s">
        <v>3020</v>
      </c>
      <c r="TKD621" s="11" t="s">
        <v>5991</v>
      </c>
      <c r="TKE621" s="59" t="s">
        <v>6008</v>
      </c>
      <c r="TKF621" s="59" t="s">
        <v>5993</v>
      </c>
      <c r="TKG621" s="59" t="s">
        <v>2984</v>
      </c>
      <c r="TKH621" s="59" t="s">
        <v>5994</v>
      </c>
      <c r="TKI621" s="59" t="s">
        <v>5995</v>
      </c>
      <c r="TKJ621" s="59" t="s">
        <v>2528</v>
      </c>
      <c r="TKK621" s="59"/>
      <c r="TKL621" s="59" t="s">
        <v>2987</v>
      </c>
      <c r="TKM621" s="59" t="s">
        <v>2843</v>
      </c>
      <c r="TKN621" s="59" t="s">
        <v>5944</v>
      </c>
      <c r="TKO621" s="11" t="s">
        <v>1420</v>
      </c>
      <c r="TKP621" s="11" t="e">
        <f>_xlfn.XLOOKUP(TKO621,'User Stories'!TKJ:TKJ,'User Stories'!TKK:TKK)</f>
        <v>#N/A</v>
      </c>
      <c r="TKQ621" s="55"/>
      <c r="TKS621" s="20" t="s">
        <v>3020</v>
      </c>
      <c r="TKT621" s="11" t="s">
        <v>5991</v>
      </c>
      <c r="TKU621" s="59" t="s">
        <v>6008</v>
      </c>
      <c r="TKV621" s="59" t="s">
        <v>5993</v>
      </c>
      <c r="TKW621" s="59" t="s">
        <v>2984</v>
      </c>
      <c r="TKX621" s="59" t="s">
        <v>5994</v>
      </c>
      <c r="TKY621" s="59" t="s">
        <v>5995</v>
      </c>
      <c r="TKZ621" s="59" t="s">
        <v>2528</v>
      </c>
      <c r="TLA621" s="59"/>
      <c r="TLB621" s="59" t="s">
        <v>2987</v>
      </c>
      <c r="TLC621" s="59" t="s">
        <v>2843</v>
      </c>
      <c r="TLD621" s="59" t="s">
        <v>5944</v>
      </c>
      <c r="TLE621" s="11" t="s">
        <v>1420</v>
      </c>
      <c r="TLF621" s="11" t="e">
        <f>_xlfn.XLOOKUP(TLE621,'User Stories'!TKZ:TKZ,'User Stories'!TLA:TLA)</f>
        <v>#N/A</v>
      </c>
      <c r="TLG621" s="55"/>
      <c r="TLI621" s="20" t="s">
        <v>3020</v>
      </c>
      <c r="TLJ621" s="11" t="s">
        <v>5991</v>
      </c>
      <c r="TLK621" s="59" t="s">
        <v>6008</v>
      </c>
      <c r="TLL621" s="59" t="s">
        <v>5993</v>
      </c>
      <c r="TLM621" s="59" t="s">
        <v>2984</v>
      </c>
      <c r="TLN621" s="59" t="s">
        <v>5994</v>
      </c>
      <c r="TLO621" s="59" t="s">
        <v>5995</v>
      </c>
      <c r="TLP621" s="59" t="s">
        <v>2528</v>
      </c>
      <c r="TLQ621" s="59"/>
      <c r="TLR621" s="59" t="s">
        <v>2987</v>
      </c>
      <c r="TLS621" s="59" t="s">
        <v>2843</v>
      </c>
      <c r="TLT621" s="59" t="s">
        <v>5944</v>
      </c>
      <c r="TLU621" s="11" t="s">
        <v>1420</v>
      </c>
      <c r="TLV621" s="11" t="e">
        <f>_xlfn.XLOOKUP(TLU621,'User Stories'!TLP:TLP,'User Stories'!TLQ:TLQ)</f>
        <v>#N/A</v>
      </c>
      <c r="TLW621" s="55"/>
      <c r="TLY621" s="20" t="s">
        <v>3020</v>
      </c>
      <c r="TLZ621" s="11" t="s">
        <v>5991</v>
      </c>
      <c r="TMA621" s="59" t="s">
        <v>6008</v>
      </c>
      <c r="TMB621" s="59" t="s">
        <v>5993</v>
      </c>
      <c r="TMC621" s="59" t="s">
        <v>2984</v>
      </c>
      <c r="TMD621" s="59" t="s">
        <v>5994</v>
      </c>
      <c r="TME621" s="59" t="s">
        <v>5995</v>
      </c>
      <c r="TMF621" s="59" t="s">
        <v>2528</v>
      </c>
      <c r="TMG621" s="59"/>
      <c r="TMH621" s="59" t="s">
        <v>2987</v>
      </c>
      <c r="TMI621" s="59" t="s">
        <v>2843</v>
      </c>
      <c r="TMJ621" s="59" t="s">
        <v>5944</v>
      </c>
      <c r="TMK621" s="11" t="s">
        <v>1420</v>
      </c>
      <c r="TML621" s="11" t="e">
        <f>_xlfn.XLOOKUP(TMK621,'User Stories'!TMF:TMF,'User Stories'!TMG:TMG)</f>
        <v>#N/A</v>
      </c>
      <c r="TMM621" s="55"/>
      <c r="TMO621" s="20" t="s">
        <v>3020</v>
      </c>
      <c r="TMP621" s="11" t="s">
        <v>5991</v>
      </c>
      <c r="TMQ621" s="59" t="s">
        <v>6008</v>
      </c>
      <c r="TMR621" s="59" t="s">
        <v>5993</v>
      </c>
      <c r="TMS621" s="59" t="s">
        <v>2984</v>
      </c>
      <c r="TMT621" s="59" t="s">
        <v>5994</v>
      </c>
      <c r="TMU621" s="59" t="s">
        <v>5995</v>
      </c>
      <c r="TMV621" s="59" t="s">
        <v>2528</v>
      </c>
      <c r="TMW621" s="59"/>
      <c r="TMX621" s="59" t="s">
        <v>2987</v>
      </c>
      <c r="TMY621" s="59" t="s">
        <v>2843</v>
      </c>
      <c r="TMZ621" s="59" t="s">
        <v>5944</v>
      </c>
      <c r="TNA621" s="11" t="s">
        <v>1420</v>
      </c>
      <c r="TNB621" s="11" t="e">
        <f>_xlfn.XLOOKUP(TNA621,'User Stories'!TMV:TMV,'User Stories'!TMW:TMW)</f>
        <v>#N/A</v>
      </c>
      <c r="TNC621" s="55"/>
      <c r="TNE621" s="20" t="s">
        <v>3020</v>
      </c>
      <c r="TNF621" s="11" t="s">
        <v>5991</v>
      </c>
      <c r="TNG621" s="59" t="s">
        <v>6008</v>
      </c>
      <c r="TNH621" s="59" t="s">
        <v>5993</v>
      </c>
      <c r="TNI621" s="59" t="s">
        <v>2984</v>
      </c>
      <c r="TNJ621" s="59" t="s">
        <v>5994</v>
      </c>
      <c r="TNK621" s="59" t="s">
        <v>5995</v>
      </c>
      <c r="TNL621" s="59" t="s">
        <v>2528</v>
      </c>
      <c r="TNM621" s="59"/>
      <c r="TNN621" s="59" t="s">
        <v>2987</v>
      </c>
      <c r="TNO621" s="59" t="s">
        <v>2843</v>
      </c>
      <c r="TNP621" s="59" t="s">
        <v>5944</v>
      </c>
      <c r="TNQ621" s="11" t="s">
        <v>1420</v>
      </c>
      <c r="TNR621" s="11" t="e">
        <f>_xlfn.XLOOKUP(TNQ621,'User Stories'!TNL:TNL,'User Stories'!TNM:TNM)</f>
        <v>#N/A</v>
      </c>
      <c r="TNS621" s="55"/>
      <c r="TNU621" s="20" t="s">
        <v>3020</v>
      </c>
      <c r="TNV621" s="11" t="s">
        <v>5991</v>
      </c>
      <c r="TNW621" s="59" t="s">
        <v>6008</v>
      </c>
      <c r="TNX621" s="59" t="s">
        <v>5993</v>
      </c>
      <c r="TNY621" s="59" t="s">
        <v>2984</v>
      </c>
      <c r="TNZ621" s="59" t="s">
        <v>5994</v>
      </c>
      <c r="TOA621" s="59" t="s">
        <v>5995</v>
      </c>
      <c r="TOB621" s="59" t="s">
        <v>2528</v>
      </c>
      <c r="TOC621" s="59"/>
      <c r="TOD621" s="59" t="s">
        <v>2987</v>
      </c>
      <c r="TOE621" s="59" t="s">
        <v>2843</v>
      </c>
      <c r="TOF621" s="59" t="s">
        <v>5944</v>
      </c>
      <c r="TOG621" s="11" t="s">
        <v>1420</v>
      </c>
      <c r="TOH621" s="11" t="e">
        <f>_xlfn.XLOOKUP(TOG621,'User Stories'!TOB:TOB,'User Stories'!TOC:TOC)</f>
        <v>#N/A</v>
      </c>
      <c r="TOI621" s="55"/>
      <c r="TOK621" s="20" t="s">
        <v>3020</v>
      </c>
      <c r="TOL621" s="11" t="s">
        <v>5991</v>
      </c>
      <c r="TOM621" s="59" t="s">
        <v>6008</v>
      </c>
      <c r="TON621" s="59" t="s">
        <v>5993</v>
      </c>
      <c r="TOO621" s="59" t="s">
        <v>2984</v>
      </c>
      <c r="TOP621" s="59" t="s">
        <v>5994</v>
      </c>
      <c r="TOQ621" s="59" t="s">
        <v>5995</v>
      </c>
      <c r="TOR621" s="59" t="s">
        <v>2528</v>
      </c>
      <c r="TOS621" s="59"/>
      <c r="TOT621" s="59" t="s">
        <v>2987</v>
      </c>
      <c r="TOU621" s="59" t="s">
        <v>2843</v>
      </c>
      <c r="TOV621" s="59" t="s">
        <v>5944</v>
      </c>
      <c r="TOW621" s="11" t="s">
        <v>1420</v>
      </c>
      <c r="TOX621" s="11" t="e">
        <f>_xlfn.XLOOKUP(TOW621,'User Stories'!TOR:TOR,'User Stories'!TOS:TOS)</f>
        <v>#N/A</v>
      </c>
      <c r="TOY621" s="55"/>
      <c r="TPA621" s="20" t="s">
        <v>3020</v>
      </c>
      <c r="TPB621" s="11" t="s">
        <v>5991</v>
      </c>
      <c r="TPC621" s="59" t="s">
        <v>6008</v>
      </c>
      <c r="TPD621" s="59" t="s">
        <v>5993</v>
      </c>
      <c r="TPE621" s="59" t="s">
        <v>2984</v>
      </c>
      <c r="TPF621" s="59" t="s">
        <v>5994</v>
      </c>
      <c r="TPG621" s="59" t="s">
        <v>5995</v>
      </c>
      <c r="TPH621" s="59" t="s">
        <v>2528</v>
      </c>
      <c r="TPI621" s="59"/>
      <c r="TPJ621" s="59" t="s">
        <v>2987</v>
      </c>
      <c r="TPK621" s="59" t="s">
        <v>2843</v>
      </c>
      <c r="TPL621" s="59" t="s">
        <v>5944</v>
      </c>
      <c r="TPM621" s="11" t="s">
        <v>1420</v>
      </c>
      <c r="TPN621" s="11" t="e">
        <f>_xlfn.XLOOKUP(TPM621,'User Stories'!TPH:TPH,'User Stories'!TPI:TPI)</f>
        <v>#N/A</v>
      </c>
      <c r="TPO621" s="55"/>
      <c r="TPQ621" s="20" t="s">
        <v>3020</v>
      </c>
      <c r="TPR621" s="11" t="s">
        <v>5991</v>
      </c>
      <c r="TPS621" s="59" t="s">
        <v>6008</v>
      </c>
      <c r="TPT621" s="59" t="s">
        <v>5993</v>
      </c>
      <c r="TPU621" s="59" t="s">
        <v>2984</v>
      </c>
      <c r="TPV621" s="59" t="s">
        <v>5994</v>
      </c>
      <c r="TPW621" s="59" t="s">
        <v>5995</v>
      </c>
      <c r="TPX621" s="59" t="s">
        <v>2528</v>
      </c>
      <c r="TPY621" s="59"/>
      <c r="TPZ621" s="59" t="s">
        <v>2987</v>
      </c>
      <c r="TQA621" s="59" t="s">
        <v>2843</v>
      </c>
      <c r="TQB621" s="59" t="s">
        <v>5944</v>
      </c>
      <c r="TQC621" s="11" t="s">
        <v>1420</v>
      </c>
      <c r="TQD621" s="11" t="e">
        <f>_xlfn.XLOOKUP(TQC621,'User Stories'!TPX:TPX,'User Stories'!TPY:TPY)</f>
        <v>#N/A</v>
      </c>
      <c r="TQE621" s="55"/>
      <c r="TQG621" s="20" t="s">
        <v>3020</v>
      </c>
      <c r="TQH621" s="11" t="s">
        <v>5991</v>
      </c>
      <c r="TQI621" s="59" t="s">
        <v>6008</v>
      </c>
      <c r="TQJ621" s="59" t="s">
        <v>5993</v>
      </c>
      <c r="TQK621" s="59" t="s">
        <v>2984</v>
      </c>
      <c r="TQL621" s="59" t="s">
        <v>5994</v>
      </c>
      <c r="TQM621" s="59" t="s">
        <v>5995</v>
      </c>
      <c r="TQN621" s="59" t="s">
        <v>2528</v>
      </c>
      <c r="TQO621" s="59"/>
      <c r="TQP621" s="59" t="s">
        <v>2987</v>
      </c>
      <c r="TQQ621" s="59" t="s">
        <v>2843</v>
      </c>
      <c r="TQR621" s="59" t="s">
        <v>5944</v>
      </c>
      <c r="TQS621" s="11" t="s">
        <v>1420</v>
      </c>
      <c r="TQT621" s="11" t="e">
        <f>_xlfn.XLOOKUP(TQS621,'User Stories'!TQN:TQN,'User Stories'!TQO:TQO)</f>
        <v>#N/A</v>
      </c>
      <c r="TQU621" s="55"/>
      <c r="TQW621" s="20" t="s">
        <v>3020</v>
      </c>
      <c r="TQX621" s="11" t="s">
        <v>5991</v>
      </c>
      <c r="TQY621" s="59" t="s">
        <v>6008</v>
      </c>
      <c r="TQZ621" s="59" t="s">
        <v>5993</v>
      </c>
      <c r="TRA621" s="59" t="s">
        <v>2984</v>
      </c>
      <c r="TRB621" s="59" t="s">
        <v>5994</v>
      </c>
      <c r="TRC621" s="59" t="s">
        <v>5995</v>
      </c>
      <c r="TRD621" s="59" t="s">
        <v>2528</v>
      </c>
      <c r="TRE621" s="59"/>
      <c r="TRF621" s="59" t="s">
        <v>2987</v>
      </c>
      <c r="TRG621" s="59" t="s">
        <v>2843</v>
      </c>
      <c r="TRH621" s="59" t="s">
        <v>5944</v>
      </c>
      <c r="TRI621" s="11" t="s">
        <v>1420</v>
      </c>
      <c r="TRJ621" s="11" t="e">
        <f>_xlfn.XLOOKUP(TRI621,'User Stories'!TRD:TRD,'User Stories'!TRE:TRE)</f>
        <v>#N/A</v>
      </c>
      <c r="TRK621" s="55"/>
      <c r="TRM621" s="20" t="s">
        <v>3020</v>
      </c>
      <c r="TRN621" s="11" t="s">
        <v>5991</v>
      </c>
      <c r="TRO621" s="59" t="s">
        <v>6008</v>
      </c>
      <c r="TRP621" s="59" t="s">
        <v>5993</v>
      </c>
      <c r="TRQ621" s="59" t="s">
        <v>2984</v>
      </c>
      <c r="TRR621" s="59" t="s">
        <v>5994</v>
      </c>
      <c r="TRS621" s="59" t="s">
        <v>5995</v>
      </c>
      <c r="TRT621" s="59" t="s">
        <v>2528</v>
      </c>
      <c r="TRU621" s="59"/>
      <c r="TRV621" s="59" t="s">
        <v>2987</v>
      </c>
      <c r="TRW621" s="59" t="s">
        <v>2843</v>
      </c>
      <c r="TRX621" s="59" t="s">
        <v>5944</v>
      </c>
      <c r="TRY621" s="11" t="s">
        <v>1420</v>
      </c>
      <c r="TRZ621" s="11" t="e">
        <f>_xlfn.XLOOKUP(TRY621,'User Stories'!TRT:TRT,'User Stories'!TRU:TRU)</f>
        <v>#N/A</v>
      </c>
      <c r="TSA621" s="55"/>
      <c r="TSC621" s="20" t="s">
        <v>3020</v>
      </c>
      <c r="TSD621" s="11" t="s">
        <v>5991</v>
      </c>
      <c r="TSE621" s="59" t="s">
        <v>6008</v>
      </c>
      <c r="TSF621" s="59" t="s">
        <v>5993</v>
      </c>
      <c r="TSG621" s="59" t="s">
        <v>2984</v>
      </c>
      <c r="TSH621" s="59" t="s">
        <v>5994</v>
      </c>
      <c r="TSI621" s="59" t="s">
        <v>5995</v>
      </c>
      <c r="TSJ621" s="59" t="s">
        <v>2528</v>
      </c>
      <c r="TSK621" s="59"/>
      <c r="TSL621" s="59" t="s">
        <v>2987</v>
      </c>
      <c r="TSM621" s="59" t="s">
        <v>2843</v>
      </c>
      <c r="TSN621" s="59" t="s">
        <v>5944</v>
      </c>
      <c r="TSO621" s="11" t="s">
        <v>1420</v>
      </c>
      <c r="TSP621" s="11" t="e">
        <f>_xlfn.XLOOKUP(TSO621,'User Stories'!TSJ:TSJ,'User Stories'!TSK:TSK)</f>
        <v>#N/A</v>
      </c>
      <c r="TSQ621" s="55"/>
      <c r="TSS621" s="20" t="s">
        <v>3020</v>
      </c>
      <c r="TST621" s="11" t="s">
        <v>5991</v>
      </c>
      <c r="TSU621" s="59" t="s">
        <v>6008</v>
      </c>
      <c r="TSV621" s="59" t="s">
        <v>5993</v>
      </c>
      <c r="TSW621" s="59" t="s">
        <v>2984</v>
      </c>
      <c r="TSX621" s="59" t="s">
        <v>5994</v>
      </c>
      <c r="TSY621" s="59" t="s">
        <v>5995</v>
      </c>
      <c r="TSZ621" s="59" t="s">
        <v>2528</v>
      </c>
      <c r="TTA621" s="59"/>
      <c r="TTB621" s="59" t="s">
        <v>2987</v>
      </c>
      <c r="TTC621" s="59" t="s">
        <v>2843</v>
      </c>
      <c r="TTD621" s="59" t="s">
        <v>5944</v>
      </c>
      <c r="TTE621" s="11" t="s">
        <v>1420</v>
      </c>
      <c r="TTF621" s="11" t="e">
        <f>_xlfn.XLOOKUP(TTE621,'User Stories'!TSZ:TSZ,'User Stories'!TTA:TTA)</f>
        <v>#N/A</v>
      </c>
      <c r="TTG621" s="55"/>
      <c r="TTI621" s="20" t="s">
        <v>3020</v>
      </c>
      <c r="TTJ621" s="11" t="s">
        <v>5991</v>
      </c>
      <c r="TTK621" s="59" t="s">
        <v>6008</v>
      </c>
      <c r="TTL621" s="59" t="s">
        <v>5993</v>
      </c>
      <c r="TTM621" s="59" t="s">
        <v>2984</v>
      </c>
      <c r="TTN621" s="59" t="s">
        <v>5994</v>
      </c>
      <c r="TTO621" s="59" t="s">
        <v>5995</v>
      </c>
      <c r="TTP621" s="59" t="s">
        <v>2528</v>
      </c>
      <c r="TTQ621" s="59"/>
      <c r="TTR621" s="59" t="s">
        <v>2987</v>
      </c>
      <c r="TTS621" s="59" t="s">
        <v>2843</v>
      </c>
      <c r="TTT621" s="59" t="s">
        <v>5944</v>
      </c>
      <c r="TTU621" s="11" t="s">
        <v>1420</v>
      </c>
      <c r="TTV621" s="11" t="e">
        <f>_xlfn.XLOOKUP(TTU621,'User Stories'!TTP:TTP,'User Stories'!TTQ:TTQ)</f>
        <v>#N/A</v>
      </c>
      <c r="TTW621" s="55"/>
      <c r="TTY621" s="20" t="s">
        <v>3020</v>
      </c>
      <c r="TTZ621" s="11" t="s">
        <v>5991</v>
      </c>
      <c r="TUA621" s="59" t="s">
        <v>6008</v>
      </c>
      <c r="TUB621" s="59" t="s">
        <v>5993</v>
      </c>
      <c r="TUC621" s="59" t="s">
        <v>2984</v>
      </c>
      <c r="TUD621" s="59" t="s">
        <v>5994</v>
      </c>
      <c r="TUE621" s="59" t="s">
        <v>5995</v>
      </c>
      <c r="TUF621" s="59" t="s">
        <v>2528</v>
      </c>
      <c r="TUG621" s="59"/>
      <c r="TUH621" s="59" t="s">
        <v>2987</v>
      </c>
      <c r="TUI621" s="59" t="s">
        <v>2843</v>
      </c>
      <c r="TUJ621" s="59" t="s">
        <v>5944</v>
      </c>
      <c r="TUK621" s="11" t="s">
        <v>1420</v>
      </c>
      <c r="TUL621" s="11" t="e">
        <f>_xlfn.XLOOKUP(TUK621,'User Stories'!TUF:TUF,'User Stories'!TUG:TUG)</f>
        <v>#N/A</v>
      </c>
      <c r="TUM621" s="55"/>
      <c r="TUO621" s="20" t="s">
        <v>3020</v>
      </c>
      <c r="TUP621" s="11" t="s">
        <v>5991</v>
      </c>
      <c r="TUQ621" s="59" t="s">
        <v>6008</v>
      </c>
      <c r="TUR621" s="59" t="s">
        <v>5993</v>
      </c>
      <c r="TUS621" s="59" t="s">
        <v>2984</v>
      </c>
      <c r="TUT621" s="59" t="s">
        <v>5994</v>
      </c>
      <c r="TUU621" s="59" t="s">
        <v>5995</v>
      </c>
      <c r="TUV621" s="59" t="s">
        <v>2528</v>
      </c>
      <c r="TUW621" s="59"/>
      <c r="TUX621" s="59" t="s">
        <v>2987</v>
      </c>
      <c r="TUY621" s="59" t="s">
        <v>2843</v>
      </c>
      <c r="TUZ621" s="59" t="s">
        <v>5944</v>
      </c>
      <c r="TVA621" s="11" t="s">
        <v>1420</v>
      </c>
      <c r="TVB621" s="11" t="e">
        <f>_xlfn.XLOOKUP(TVA621,'User Stories'!TUV:TUV,'User Stories'!TUW:TUW)</f>
        <v>#N/A</v>
      </c>
      <c r="TVC621" s="55"/>
      <c r="TVE621" s="20" t="s">
        <v>3020</v>
      </c>
      <c r="TVF621" s="11" t="s">
        <v>5991</v>
      </c>
      <c r="TVG621" s="59" t="s">
        <v>6008</v>
      </c>
      <c r="TVH621" s="59" t="s">
        <v>5993</v>
      </c>
      <c r="TVI621" s="59" t="s">
        <v>2984</v>
      </c>
      <c r="TVJ621" s="59" t="s">
        <v>5994</v>
      </c>
      <c r="TVK621" s="59" t="s">
        <v>5995</v>
      </c>
      <c r="TVL621" s="59" t="s">
        <v>2528</v>
      </c>
      <c r="TVM621" s="59"/>
      <c r="TVN621" s="59" t="s">
        <v>2987</v>
      </c>
      <c r="TVO621" s="59" t="s">
        <v>2843</v>
      </c>
      <c r="TVP621" s="59" t="s">
        <v>5944</v>
      </c>
      <c r="TVQ621" s="11" t="s">
        <v>1420</v>
      </c>
      <c r="TVR621" s="11" t="e">
        <f>_xlfn.XLOOKUP(TVQ621,'User Stories'!TVL:TVL,'User Stories'!TVM:TVM)</f>
        <v>#N/A</v>
      </c>
      <c r="TVS621" s="55"/>
      <c r="TVU621" s="20" t="s">
        <v>3020</v>
      </c>
      <c r="TVV621" s="11" t="s">
        <v>5991</v>
      </c>
      <c r="TVW621" s="59" t="s">
        <v>6008</v>
      </c>
      <c r="TVX621" s="59" t="s">
        <v>5993</v>
      </c>
      <c r="TVY621" s="59" t="s">
        <v>2984</v>
      </c>
      <c r="TVZ621" s="59" t="s">
        <v>5994</v>
      </c>
      <c r="TWA621" s="59" t="s">
        <v>5995</v>
      </c>
      <c r="TWB621" s="59" t="s">
        <v>2528</v>
      </c>
      <c r="TWC621" s="59"/>
      <c r="TWD621" s="59" t="s">
        <v>2987</v>
      </c>
      <c r="TWE621" s="59" t="s">
        <v>2843</v>
      </c>
      <c r="TWF621" s="59" t="s">
        <v>5944</v>
      </c>
      <c r="TWG621" s="11" t="s">
        <v>1420</v>
      </c>
      <c r="TWH621" s="11" t="e">
        <f>_xlfn.XLOOKUP(TWG621,'User Stories'!TWB:TWB,'User Stories'!TWC:TWC)</f>
        <v>#N/A</v>
      </c>
      <c r="TWI621" s="55"/>
      <c r="TWK621" s="20" t="s">
        <v>3020</v>
      </c>
      <c r="TWL621" s="11" t="s">
        <v>5991</v>
      </c>
      <c r="TWM621" s="59" t="s">
        <v>6008</v>
      </c>
      <c r="TWN621" s="59" t="s">
        <v>5993</v>
      </c>
      <c r="TWO621" s="59" t="s">
        <v>2984</v>
      </c>
      <c r="TWP621" s="59" t="s">
        <v>5994</v>
      </c>
      <c r="TWQ621" s="59" t="s">
        <v>5995</v>
      </c>
      <c r="TWR621" s="59" t="s">
        <v>2528</v>
      </c>
      <c r="TWS621" s="59"/>
      <c r="TWT621" s="59" t="s">
        <v>2987</v>
      </c>
      <c r="TWU621" s="59" t="s">
        <v>2843</v>
      </c>
      <c r="TWV621" s="59" t="s">
        <v>5944</v>
      </c>
      <c r="TWW621" s="11" t="s">
        <v>1420</v>
      </c>
      <c r="TWX621" s="11" t="e">
        <f>_xlfn.XLOOKUP(TWW621,'User Stories'!TWR:TWR,'User Stories'!TWS:TWS)</f>
        <v>#N/A</v>
      </c>
      <c r="TWY621" s="55"/>
      <c r="TXA621" s="20" t="s">
        <v>3020</v>
      </c>
      <c r="TXB621" s="11" t="s">
        <v>5991</v>
      </c>
      <c r="TXC621" s="59" t="s">
        <v>6008</v>
      </c>
      <c r="TXD621" s="59" t="s">
        <v>5993</v>
      </c>
      <c r="TXE621" s="59" t="s">
        <v>2984</v>
      </c>
      <c r="TXF621" s="59" t="s">
        <v>5994</v>
      </c>
      <c r="TXG621" s="59" t="s">
        <v>5995</v>
      </c>
      <c r="TXH621" s="59" t="s">
        <v>2528</v>
      </c>
      <c r="TXI621" s="59"/>
      <c r="TXJ621" s="59" t="s">
        <v>2987</v>
      </c>
      <c r="TXK621" s="59" t="s">
        <v>2843</v>
      </c>
      <c r="TXL621" s="59" t="s">
        <v>5944</v>
      </c>
      <c r="TXM621" s="11" t="s">
        <v>1420</v>
      </c>
      <c r="TXN621" s="11" t="e">
        <f>_xlfn.XLOOKUP(TXM621,'User Stories'!TXH:TXH,'User Stories'!TXI:TXI)</f>
        <v>#N/A</v>
      </c>
      <c r="TXO621" s="55"/>
      <c r="TXQ621" s="20" t="s">
        <v>3020</v>
      </c>
      <c r="TXR621" s="11" t="s">
        <v>5991</v>
      </c>
      <c r="TXS621" s="59" t="s">
        <v>6008</v>
      </c>
      <c r="TXT621" s="59" t="s">
        <v>5993</v>
      </c>
      <c r="TXU621" s="59" t="s">
        <v>2984</v>
      </c>
      <c r="TXV621" s="59" t="s">
        <v>5994</v>
      </c>
      <c r="TXW621" s="59" t="s">
        <v>5995</v>
      </c>
      <c r="TXX621" s="59" t="s">
        <v>2528</v>
      </c>
      <c r="TXY621" s="59"/>
      <c r="TXZ621" s="59" t="s">
        <v>2987</v>
      </c>
      <c r="TYA621" s="59" t="s">
        <v>2843</v>
      </c>
      <c r="TYB621" s="59" t="s">
        <v>5944</v>
      </c>
      <c r="TYC621" s="11" t="s">
        <v>1420</v>
      </c>
      <c r="TYD621" s="11" t="e">
        <f>_xlfn.XLOOKUP(TYC621,'User Stories'!TXX:TXX,'User Stories'!TXY:TXY)</f>
        <v>#N/A</v>
      </c>
      <c r="TYE621" s="55"/>
      <c r="TYG621" s="20" t="s">
        <v>3020</v>
      </c>
      <c r="TYH621" s="11" t="s">
        <v>5991</v>
      </c>
      <c r="TYI621" s="59" t="s">
        <v>6008</v>
      </c>
      <c r="TYJ621" s="59" t="s">
        <v>5993</v>
      </c>
      <c r="TYK621" s="59" t="s">
        <v>2984</v>
      </c>
      <c r="TYL621" s="59" t="s">
        <v>5994</v>
      </c>
      <c r="TYM621" s="59" t="s">
        <v>5995</v>
      </c>
      <c r="TYN621" s="59" t="s">
        <v>2528</v>
      </c>
      <c r="TYO621" s="59"/>
      <c r="TYP621" s="59" t="s">
        <v>2987</v>
      </c>
      <c r="TYQ621" s="59" t="s">
        <v>2843</v>
      </c>
      <c r="TYR621" s="59" t="s">
        <v>5944</v>
      </c>
      <c r="TYS621" s="11" t="s">
        <v>1420</v>
      </c>
      <c r="TYT621" s="11" t="e">
        <f>_xlfn.XLOOKUP(TYS621,'User Stories'!TYN:TYN,'User Stories'!TYO:TYO)</f>
        <v>#N/A</v>
      </c>
      <c r="TYU621" s="55"/>
      <c r="TYW621" s="20" t="s">
        <v>3020</v>
      </c>
      <c r="TYX621" s="11" t="s">
        <v>5991</v>
      </c>
      <c r="TYY621" s="59" t="s">
        <v>6008</v>
      </c>
      <c r="TYZ621" s="59" t="s">
        <v>5993</v>
      </c>
      <c r="TZA621" s="59" t="s">
        <v>2984</v>
      </c>
      <c r="TZB621" s="59" t="s">
        <v>5994</v>
      </c>
      <c r="TZC621" s="59" t="s">
        <v>5995</v>
      </c>
      <c r="TZD621" s="59" t="s">
        <v>2528</v>
      </c>
      <c r="TZE621" s="59"/>
      <c r="TZF621" s="59" t="s">
        <v>2987</v>
      </c>
      <c r="TZG621" s="59" t="s">
        <v>2843</v>
      </c>
      <c r="TZH621" s="59" t="s">
        <v>5944</v>
      </c>
      <c r="TZI621" s="11" t="s">
        <v>1420</v>
      </c>
      <c r="TZJ621" s="11" t="e">
        <f>_xlfn.XLOOKUP(TZI621,'User Stories'!TZD:TZD,'User Stories'!TZE:TZE)</f>
        <v>#N/A</v>
      </c>
      <c r="TZK621" s="55"/>
      <c r="TZM621" s="20" t="s">
        <v>3020</v>
      </c>
      <c r="TZN621" s="11" t="s">
        <v>5991</v>
      </c>
      <c r="TZO621" s="59" t="s">
        <v>6008</v>
      </c>
      <c r="TZP621" s="59" t="s">
        <v>5993</v>
      </c>
      <c r="TZQ621" s="59" t="s">
        <v>2984</v>
      </c>
      <c r="TZR621" s="59" t="s">
        <v>5994</v>
      </c>
      <c r="TZS621" s="59" t="s">
        <v>5995</v>
      </c>
      <c r="TZT621" s="59" t="s">
        <v>2528</v>
      </c>
      <c r="TZU621" s="59"/>
      <c r="TZV621" s="59" t="s">
        <v>2987</v>
      </c>
      <c r="TZW621" s="59" t="s">
        <v>2843</v>
      </c>
      <c r="TZX621" s="59" t="s">
        <v>5944</v>
      </c>
      <c r="TZY621" s="11" t="s">
        <v>1420</v>
      </c>
      <c r="TZZ621" s="11" t="e">
        <f>_xlfn.XLOOKUP(TZY621,'User Stories'!TZT:TZT,'User Stories'!TZU:TZU)</f>
        <v>#N/A</v>
      </c>
      <c r="UAA621" s="55"/>
      <c r="UAC621" s="20" t="s">
        <v>3020</v>
      </c>
      <c r="UAD621" s="11" t="s">
        <v>5991</v>
      </c>
      <c r="UAE621" s="59" t="s">
        <v>6008</v>
      </c>
      <c r="UAF621" s="59" t="s">
        <v>5993</v>
      </c>
      <c r="UAG621" s="59" t="s">
        <v>2984</v>
      </c>
      <c r="UAH621" s="59" t="s">
        <v>5994</v>
      </c>
      <c r="UAI621" s="59" t="s">
        <v>5995</v>
      </c>
      <c r="UAJ621" s="59" t="s">
        <v>2528</v>
      </c>
      <c r="UAK621" s="59"/>
      <c r="UAL621" s="59" t="s">
        <v>2987</v>
      </c>
      <c r="UAM621" s="59" t="s">
        <v>2843</v>
      </c>
      <c r="UAN621" s="59" t="s">
        <v>5944</v>
      </c>
      <c r="UAO621" s="11" t="s">
        <v>1420</v>
      </c>
      <c r="UAP621" s="11" t="e">
        <f>_xlfn.XLOOKUP(UAO621,'User Stories'!UAJ:UAJ,'User Stories'!UAK:UAK)</f>
        <v>#N/A</v>
      </c>
      <c r="UAQ621" s="55"/>
      <c r="UAS621" s="20" t="s">
        <v>3020</v>
      </c>
      <c r="UAT621" s="11" t="s">
        <v>5991</v>
      </c>
      <c r="UAU621" s="59" t="s">
        <v>6008</v>
      </c>
      <c r="UAV621" s="59" t="s">
        <v>5993</v>
      </c>
      <c r="UAW621" s="59" t="s">
        <v>2984</v>
      </c>
      <c r="UAX621" s="59" t="s">
        <v>5994</v>
      </c>
      <c r="UAY621" s="59" t="s">
        <v>5995</v>
      </c>
      <c r="UAZ621" s="59" t="s">
        <v>2528</v>
      </c>
      <c r="UBA621" s="59"/>
      <c r="UBB621" s="59" t="s">
        <v>2987</v>
      </c>
      <c r="UBC621" s="59" t="s">
        <v>2843</v>
      </c>
      <c r="UBD621" s="59" t="s">
        <v>5944</v>
      </c>
      <c r="UBE621" s="11" t="s">
        <v>1420</v>
      </c>
      <c r="UBF621" s="11" t="e">
        <f>_xlfn.XLOOKUP(UBE621,'User Stories'!UAZ:UAZ,'User Stories'!UBA:UBA)</f>
        <v>#N/A</v>
      </c>
      <c r="UBG621" s="55"/>
      <c r="UBI621" s="20" t="s">
        <v>3020</v>
      </c>
      <c r="UBJ621" s="11" t="s">
        <v>5991</v>
      </c>
      <c r="UBK621" s="59" t="s">
        <v>6008</v>
      </c>
      <c r="UBL621" s="59" t="s">
        <v>5993</v>
      </c>
      <c r="UBM621" s="59" t="s">
        <v>2984</v>
      </c>
      <c r="UBN621" s="59" t="s">
        <v>5994</v>
      </c>
      <c r="UBO621" s="59" t="s">
        <v>5995</v>
      </c>
      <c r="UBP621" s="59" t="s">
        <v>2528</v>
      </c>
      <c r="UBQ621" s="59"/>
      <c r="UBR621" s="59" t="s">
        <v>2987</v>
      </c>
      <c r="UBS621" s="59" t="s">
        <v>2843</v>
      </c>
      <c r="UBT621" s="59" t="s">
        <v>5944</v>
      </c>
      <c r="UBU621" s="11" t="s">
        <v>1420</v>
      </c>
      <c r="UBV621" s="11" t="e">
        <f>_xlfn.XLOOKUP(UBU621,'User Stories'!UBP:UBP,'User Stories'!UBQ:UBQ)</f>
        <v>#N/A</v>
      </c>
      <c r="UBW621" s="55"/>
      <c r="UBY621" s="20" t="s">
        <v>3020</v>
      </c>
      <c r="UBZ621" s="11" t="s">
        <v>5991</v>
      </c>
      <c r="UCA621" s="59" t="s">
        <v>6008</v>
      </c>
      <c r="UCB621" s="59" t="s">
        <v>5993</v>
      </c>
      <c r="UCC621" s="59" t="s">
        <v>2984</v>
      </c>
      <c r="UCD621" s="59" t="s">
        <v>5994</v>
      </c>
      <c r="UCE621" s="59" t="s">
        <v>5995</v>
      </c>
      <c r="UCF621" s="59" t="s">
        <v>2528</v>
      </c>
      <c r="UCG621" s="59"/>
      <c r="UCH621" s="59" t="s">
        <v>2987</v>
      </c>
      <c r="UCI621" s="59" t="s">
        <v>2843</v>
      </c>
      <c r="UCJ621" s="59" t="s">
        <v>5944</v>
      </c>
      <c r="UCK621" s="11" t="s">
        <v>1420</v>
      </c>
      <c r="UCL621" s="11" t="e">
        <f>_xlfn.XLOOKUP(UCK621,'User Stories'!UCF:UCF,'User Stories'!UCG:UCG)</f>
        <v>#N/A</v>
      </c>
      <c r="UCM621" s="55"/>
      <c r="UCO621" s="20" t="s">
        <v>3020</v>
      </c>
      <c r="UCP621" s="11" t="s">
        <v>5991</v>
      </c>
      <c r="UCQ621" s="59" t="s">
        <v>6008</v>
      </c>
      <c r="UCR621" s="59" t="s">
        <v>5993</v>
      </c>
      <c r="UCS621" s="59" t="s">
        <v>2984</v>
      </c>
      <c r="UCT621" s="59" t="s">
        <v>5994</v>
      </c>
      <c r="UCU621" s="59" t="s">
        <v>5995</v>
      </c>
      <c r="UCV621" s="59" t="s">
        <v>2528</v>
      </c>
      <c r="UCW621" s="59"/>
      <c r="UCX621" s="59" t="s">
        <v>2987</v>
      </c>
      <c r="UCY621" s="59" t="s">
        <v>2843</v>
      </c>
      <c r="UCZ621" s="59" t="s">
        <v>5944</v>
      </c>
      <c r="UDA621" s="11" t="s">
        <v>1420</v>
      </c>
      <c r="UDB621" s="11" t="e">
        <f>_xlfn.XLOOKUP(UDA621,'User Stories'!UCV:UCV,'User Stories'!UCW:UCW)</f>
        <v>#N/A</v>
      </c>
      <c r="UDC621" s="55"/>
      <c r="UDE621" s="20" t="s">
        <v>3020</v>
      </c>
      <c r="UDF621" s="11" t="s">
        <v>5991</v>
      </c>
      <c r="UDG621" s="59" t="s">
        <v>6008</v>
      </c>
      <c r="UDH621" s="59" t="s">
        <v>5993</v>
      </c>
      <c r="UDI621" s="59" t="s">
        <v>2984</v>
      </c>
      <c r="UDJ621" s="59" t="s">
        <v>5994</v>
      </c>
      <c r="UDK621" s="59" t="s">
        <v>5995</v>
      </c>
      <c r="UDL621" s="59" t="s">
        <v>2528</v>
      </c>
      <c r="UDM621" s="59"/>
      <c r="UDN621" s="59" t="s">
        <v>2987</v>
      </c>
      <c r="UDO621" s="59" t="s">
        <v>2843</v>
      </c>
      <c r="UDP621" s="59" t="s">
        <v>5944</v>
      </c>
      <c r="UDQ621" s="11" t="s">
        <v>1420</v>
      </c>
      <c r="UDR621" s="11" t="e">
        <f>_xlfn.XLOOKUP(UDQ621,'User Stories'!UDL:UDL,'User Stories'!UDM:UDM)</f>
        <v>#N/A</v>
      </c>
      <c r="UDS621" s="55"/>
      <c r="UDU621" s="20" t="s">
        <v>3020</v>
      </c>
      <c r="UDV621" s="11" t="s">
        <v>5991</v>
      </c>
      <c r="UDW621" s="59" t="s">
        <v>6008</v>
      </c>
      <c r="UDX621" s="59" t="s">
        <v>5993</v>
      </c>
      <c r="UDY621" s="59" t="s">
        <v>2984</v>
      </c>
      <c r="UDZ621" s="59" t="s">
        <v>5994</v>
      </c>
      <c r="UEA621" s="59" t="s">
        <v>5995</v>
      </c>
      <c r="UEB621" s="59" t="s">
        <v>2528</v>
      </c>
      <c r="UEC621" s="59"/>
      <c r="UED621" s="59" t="s">
        <v>2987</v>
      </c>
      <c r="UEE621" s="59" t="s">
        <v>2843</v>
      </c>
      <c r="UEF621" s="59" t="s">
        <v>5944</v>
      </c>
      <c r="UEG621" s="11" t="s">
        <v>1420</v>
      </c>
      <c r="UEH621" s="11" t="e">
        <f>_xlfn.XLOOKUP(UEG621,'User Stories'!UEB:UEB,'User Stories'!UEC:UEC)</f>
        <v>#N/A</v>
      </c>
      <c r="UEI621" s="55"/>
      <c r="UEK621" s="20" t="s">
        <v>3020</v>
      </c>
      <c r="UEL621" s="11" t="s">
        <v>5991</v>
      </c>
      <c r="UEM621" s="59" t="s">
        <v>6008</v>
      </c>
      <c r="UEN621" s="59" t="s">
        <v>5993</v>
      </c>
      <c r="UEO621" s="59" t="s">
        <v>2984</v>
      </c>
      <c r="UEP621" s="59" t="s">
        <v>5994</v>
      </c>
      <c r="UEQ621" s="59" t="s">
        <v>5995</v>
      </c>
      <c r="UER621" s="59" t="s">
        <v>2528</v>
      </c>
      <c r="UES621" s="59"/>
      <c r="UET621" s="59" t="s">
        <v>2987</v>
      </c>
      <c r="UEU621" s="59" t="s">
        <v>2843</v>
      </c>
      <c r="UEV621" s="59" t="s">
        <v>5944</v>
      </c>
      <c r="UEW621" s="11" t="s">
        <v>1420</v>
      </c>
      <c r="UEX621" s="11" t="e">
        <f>_xlfn.XLOOKUP(UEW621,'User Stories'!UER:UER,'User Stories'!UES:UES)</f>
        <v>#N/A</v>
      </c>
      <c r="UEY621" s="55"/>
      <c r="UFA621" s="20" t="s">
        <v>3020</v>
      </c>
      <c r="UFB621" s="11" t="s">
        <v>5991</v>
      </c>
      <c r="UFC621" s="59" t="s">
        <v>6008</v>
      </c>
      <c r="UFD621" s="59" t="s">
        <v>5993</v>
      </c>
      <c r="UFE621" s="59" t="s">
        <v>2984</v>
      </c>
      <c r="UFF621" s="59" t="s">
        <v>5994</v>
      </c>
      <c r="UFG621" s="59" t="s">
        <v>5995</v>
      </c>
      <c r="UFH621" s="59" t="s">
        <v>2528</v>
      </c>
      <c r="UFI621" s="59"/>
      <c r="UFJ621" s="59" t="s">
        <v>2987</v>
      </c>
      <c r="UFK621" s="59" t="s">
        <v>2843</v>
      </c>
      <c r="UFL621" s="59" t="s">
        <v>5944</v>
      </c>
      <c r="UFM621" s="11" t="s">
        <v>1420</v>
      </c>
      <c r="UFN621" s="11" t="e">
        <f>_xlfn.XLOOKUP(UFM621,'User Stories'!UFH:UFH,'User Stories'!UFI:UFI)</f>
        <v>#N/A</v>
      </c>
      <c r="UFO621" s="55"/>
      <c r="UFQ621" s="20" t="s">
        <v>3020</v>
      </c>
      <c r="UFR621" s="11" t="s">
        <v>5991</v>
      </c>
      <c r="UFS621" s="59" t="s">
        <v>6008</v>
      </c>
      <c r="UFT621" s="59" t="s">
        <v>5993</v>
      </c>
      <c r="UFU621" s="59" t="s">
        <v>2984</v>
      </c>
      <c r="UFV621" s="59" t="s">
        <v>5994</v>
      </c>
      <c r="UFW621" s="59" t="s">
        <v>5995</v>
      </c>
      <c r="UFX621" s="59" t="s">
        <v>2528</v>
      </c>
      <c r="UFY621" s="59"/>
      <c r="UFZ621" s="59" t="s">
        <v>2987</v>
      </c>
      <c r="UGA621" s="59" t="s">
        <v>2843</v>
      </c>
      <c r="UGB621" s="59" t="s">
        <v>5944</v>
      </c>
      <c r="UGC621" s="11" t="s">
        <v>1420</v>
      </c>
      <c r="UGD621" s="11" t="e">
        <f>_xlfn.XLOOKUP(UGC621,'User Stories'!UFX:UFX,'User Stories'!UFY:UFY)</f>
        <v>#N/A</v>
      </c>
      <c r="UGE621" s="55"/>
      <c r="UGG621" s="20" t="s">
        <v>3020</v>
      </c>
      <c r="UGH621" s="11" t="s">
        <v>5991</v>
      </c>
      <c r="UGI621" s="59" t="s">
        <v>6008</v>
      </c>
      <c r="UGJ621" s="59" t="s">
        <v>5993</v>
      </c>
      <c r="UGK621" s="59" t="s">
        <v>2984</v>
      </c>
      <c r="UGL621" s="59" t="s">
        <v>5994</v>
      </c>
      <c r="UGM621" s="59" t="s">
        <v>5995</v>
      </c>
      <c r="UGN621" s="59" t="s">
        <v>2528</v>
      </c>
      <c r="UGO621" s="59"/>
      <c r="UGP621" s="59" t="s">
        <v>2987</v>
      </c>
      <c r="UGQ621" s="59" t="s">
        <v>2843</v>
      </c>
      <c r="UGR621" s="59" t="s">
        <v>5944</v>
      </c>
      <c r="UGS621" s="11" t="s">
        <v>1420</v>
      </c>
      <c r="UGT621" s="11" t="e">
        <f>_xlfn.XLOOKUP(UGS621,'User Stories'!UGN:UGN,'User Stories'!UGO:UGO)</f>
        <v>#N/A</v>
      </c>
      <c r="UGU621" s="55"/>
      <c r="UGW621" s="20" t="s">
        <v>3020</v>
      </c>
      <c r="UGX621" s="11" t="s">
        <v>5991</v>
      </c>
      <c r="UGY621" s="59" t="s">
        <v>6008</v>
      </c>
      <c r="UGZ621" s="59" t="s">
        <v>5993</v>
      </c>
      <c r="UHA621" s="59" t="s">
        <v>2984</v>
      </c>
      <c r="UHB621" s="59" t="s">
        <v>5994</v>
      </c>
      <c r="UHC621" s="59" t="s">
        <v>5995</v>
      </c>
      <c r="UHD621" s="59" t="s">
        <v>2528</v>
      </c>
      <c r="UHE621" s="59"/>
      <c r="UHF621" s="59" t="s">
        <v>2987</v>
      </c>
      <c r="UHG621" s="59" t="s">
        <v>2843</v>
      </c>
      <c r="UHH621" s="59" t="s">
        <v>5944</v>
      </c>
      <c r="UHI621" s="11" t="s">
        <v>1420</v>
      </c>
      <c r="UHJ621" s="11" t="e">
        <f>_xlfn.XLOOKUP(UHI621,'User Stories'!UHD:UHD,'User Stories'!UHE:UHE)</f>
        <v>#N/A</v>
      </c>
      <c r="UHK621" s="55"/>
      <c r="UHM621" s="20" t="s">
        <v>3020</v>
      </c>
      <c r="UHN621" s="11" t="s">
        <v>5991</v>
      </c>
      <c r="UHO621" s="59" t="s">
        <v>6008</v>
      </c>
      <c r="UHP621" s="59" t="s">
        <v>5993</v>
      </c>
      <c r="UHQ621" s="59" t="s">
        <v>2984</v>
      </c>
      <c r="UHR621" s="59" t="s">
        <v>5994</v>
      </c>
      <c r="UHS621" s="59" t="s">
        <v>5995</v>
      </c>
      <c r="UHT621" s="59" t="s">
        <v>2528</v>
      </c>
      <c r="UHU621" s="59"/>
      <c r="UHV621" s="59" t="s">
        <v>2987</v>
      </c>
      <c r="UHW621" s="59" t="s">
        <v>2843</v>
      </c>
      <c r="UHX621" s="59" t="s">
        <v>5944</v>
      </c>
      <c r="UHY621" s="11" t="s">
        <v>1420</v>
      </c>
      <c r="UHZ621" s="11" t="e">
        <f>_xlfn.XLOOKUP(UHY621,'User Stories'!UHT:UHT,'User Stories'!UHU:UHU)</f>
        <v>#N/A</v>
      </c>
      <c r="UIA621" s="55"/>
      <c r="UIC621" s="20" t="s">
        <v>3020</v>
      </c>
      <c r="UID621" s="11" t="s">
        <v>5991</v>
      </c>
      <c r="UIE621" s="59" t="s">
        <v>6008</v>
      </c>
      <c r="UIF621" s="59" t="s">
        <v>5993</v>
      </c>
      <c r="UIG621" s="59" t="s">
        <v>2984</v>
      </c>
      <c r="UIH621" s="59" t="s">
        <v>5994</v>
      </c>
      <c r="UII621" s="59" t="s">
        <v>5995</v>
      </c>
      <c r="UIJ621" s="59" t="s">
        <v>2528</v>
      </c>
      <c r="UIK621" s="59"/>
      <c r="UIL621" s="59" t="s">
        <v>2987</v>
      </c>
      <c r="UIM621" s="59" t="s">
        <v>2843</v>
      </c>
      <c r="UIN621" s="59" t="s">
        <v>5944</v>
      </c>
      <c r="UIO621" s="11" t="s">
        <v>1420</v>
      </c>
      <c r="UIP621" s="11" t="e">
        <f>_xlfn.XLOOKUP(UIO621,'User Stories'!UIJ:UIJ,'User Stories'!UIK:UIK)</f>
        <v>#N/A</v>
      </c>
      <c r="UIQ621" s="55"/>
      <c r="UIS621" s="20" t="s">
        <v>3020</v>
      </c>
      <c r="UIT621" s="11" t="s">
        <v>5991</v>
      </c>
      <c r="UIU621" s="59" t="s">
        <v>6008</v>
      </c>
      <c r="UIV621" s="59" t="s">
        <v>5993</v>
      </c>
      <c r="UIW621" s="59" t="s">
        <v>2984</v>
      </c>
      <c r="UIX621" s="59" t="s">
        <v>5994</v>
      </c>
      <c r="UIY621" s="59" t="s">
        <v>5995</v>
      </c>
      <c r="UIZ621" s="59" t="s">
        <v>2528</v>
      </c>
      <c r="UJA621" s="59"/>
      <c r="UJB621" s="59" t="s">
        <v>2987</v>
      </c>
      <c r="UJC621" s="59" t="s">
        <v>2843</v>
      </c>
      <c r="UJD621" s="59" t="s">
        <v>5944</v>
      </c>
      <c r="UJE621" s="11" t="s">
        <v>1420</v>
      </c>
      <c r="UJF621" s="11" t="e">
        <f>_xlfn.XLOOKUP(UJE621,'User Stories'!UIZ:UIZ,'User Stories'!UJA:UJA)</f>
        <v>#N/A</v>
      </c>
      <c r="UJG621" s="55"/>
      <c r="UJI621" s="20" t="s">
        <v>3020</v>
      </c>
      <c r="UJJ621" s="11" t="s">
        <v>5991</v>
      </c>
      <c r="UJK621" s="59" t="s">
        <v>6008</v>
      </c>
      <c r="UJL621" s="59" t="s">
        <v>5993</v>
      </c>
      <c r="UJM621" s="59" t="s">
        <v>2984</v>
      </c>
      <c r="UJN621" s="59" t="s">
        <v>5994</v>
      </c>
      <c r="UJO621" s="59" t="s">
        <v>5995</v>
      </c>
      <c r="UJP621" s="59" t="s">
        <v>2528</v>
      </c>
      <c r="UJQ621" s="59"/>
      <c r="UJR621" s="59" t="s">
        <v>2987</v>
      </c>
      <c r="UJS621" s="59" t="s">
        <v>2843</v>
      </c>
      <c r="UJT621" s="59" t="s">
        <v>5944</v>
      </c>
      <c r="UJU621" s="11" t="s">
        <v>1420</v>
      </c>
      <c r="UJV621" s="11" t="e">
        <f>_xlfn.XLOOKUP(UJU621,'User Stories'!UJP:UJP,'User Stories'!UJQ:UJQ)</f>
        <v>#N/A</v>
      </c>
      <c r="UJW621" s="55"/>
      <c r="UJY621" s="20" t="s">
        <v>3020</v>
      </c>
      <c r="UJZ621" s="11" t="s">
        <v>5991</v>
      </c>
      <c r="UKA621" s="59" t="s">
        <v>6008</v>
      </c>
      <c r="UKB621" s="59" t="s">
        <v>5993</v>
      </c>
      <c r="UKC621" s="59" t="s">
        <v>2984</v>
      </c>
      <c r="UKD621" s="59" t="s">
        <v>5994</v>
      </c>
      <c r="UKE621" s="59" t="s">
        <v>5995</v>
      </c>
      <c r="UKF621" s="59" t="s">
        <v>2528</v>
      </c>
      <c r="UKG621" s="59"/>
      <c r="UKH621" s="59" t="s">
        <v>2987</v>
      </c>
      <c r="UKI621" s="59" t="s">
        <v>2843</v>
      </c>
      <c r="UKJ621" s="59" t="s">
        <v>5944</v>
      </c>
      <c r="UKK621" s="11" t="s">
        <v>1420</v>
      </c>
      <c r="UKL621" s="11" t="e">
        <f>_xlfn.XLOOKUP(UKK621,'User Stories'!UKF:UKF,'User Stories'!UKG:UKG)</f>
        <v>#N/A</v>
      </c>
      <c r="UKM621" s="55"/>
      <c r="UKO621" s="20" t="s">
        <v>3020</v>
      </c>
      <c r="UKP621" s="11" t="s">
        <v>5991</v>
      </c>
      <c r="UKQ621" s="59" t="s">
        <v>6008</v>
      </c>
      <c r="UKR621" s="59" t="s">
        <v>5993</v>
      </c>
      <c r="UKS621" s="59" t="s">
        <v>2984</v>
      </c>
      <c r="UKT621" s="59" t="s">
        <v>5994</v>
      </c>
      <c r="UKU621" s="59" t="s">
        <v>5995</v>
      </c>
      <c r="UKV621" s="59" t="s">
        <v>2528</v>
      </c>
      <c r="UKW621" s="59"/>
      <c r="UKX621" s="59" t="s">
        <v>2987</v>
      </c>
      <c r="UKY621" s="59" t="s">
        <v>2843</v>
      </c>
      <c r="UKZ621" s="59" t="s">
        <v>5944</v>
      </c>
      <c r="ULA621" s="11" t="s">
        <v>1420</v>
      </c>
      <c r="ULB621" s="11" t="e">
        <f>_xlfn.XLOOKUP(ULA621,'User Stories'!UKV:UKV,'User Stories'!UKW:UKW)</f>
        <v>#N/A</v>
      </c>
      <c r="ULC621" s="55"/>
      <c r="ULE621" s="20" t="s">
        <v>3020</v>
      </c>
      <c r="ULF621" s="11" t="s">
        <v>5991</v>
      </c>
      <c r="ULG621" s="59" t="s">
        <v>6008</v>
      </c>
      <c r="ULH621" s="59" t="s">
        <v>5993</v>
      </c>
      <c r="ULI621" s="59" t="s">
        <v>2984</v>
      </c>
      <c r="ULJ621" s="59" t="s">
        <v>5994</v>
      </c>
      <c r="ULK621" s="59" t="s">
        <v>5995</v>
      </c>
      <c r="ULL621" s="59" t="s">
        <v>2528</v>
      </c>
      <c r="ULM621" s="59"/>
      <c r="ULN621" s="59" t="s">
        <v>2987</v>
      </c>
      <c r="ULO621" s="59" t="s">
        <v>2843</v>
      </c>
      <c r="ULP621" s="59" t="s">
        <v>5944</v>
      </c>
      <c r="ULQ621" s="11" t="s">
        <v>1420</v>
      </c>
      <c r="ULR621" s="11" t="e">
        <f>_xlfn.XLOOKUP(ULQ621,'User Stories'!ULL:ULL,'User Stories'!ULM:ULM)</f>
        <v>#N/A</v>
      </c>
      <c r="ULS621" s="55"/>
      <c r="ULU621" s="20" t="s">
        <v>3020</v>
      </c>
      <c r="ULV621" s="11" t="s">
        <v>5991</v>
      </c>
      <c r="ULW621" s="59" t="s">
        <v>6008</v>
      </c>
      <c r="ULX621" s="59" t="s">
        <v>5993</v>
      </c>
      <c r="ULY621" s="59" t="s">
        <v>2984</v>
      </c>
      <c r="ULZ621" s="59" t="s">
        <v>5994</v>
      </c>
      <c r="UMA621" s="59" t="s">
        <v>5995</v>
      </c>
      <c r="UMB621" s="59" t="s">
        <v>2528</v>
      </c>
      <c r="UMC621" s="59"/>
      <c r="UMD621" s="59" t="s">
        <v>2987</v>
      </c>
      <c r="UME621" s="59" t="s">
        <v>2843</v>
      </c>
      <c r="UMF621" s="59" t="s">
        <v>5944</v>
      </c>
      <c r="UMG621" s="11" t="s">
        <v>1420</v>
      </c>
      <c r="UMH621" s="11" t="e">
        <f>_xlfn.XLOOKUP(UMG621,'User Stories'!UMB:UMB,'User Stories'!UMC:UMC)</f>
        <v>#N/A</v>
      </c>
      <c r="UMI621" s="55"/>
      <c r="UMK621" s="20" t="s">
        <v>3020</v>
      </c>
      <c r="UML621" s="11" t="s">
        <v>5991</v>
      </c>
      <c r="UMM621" s="59" t="s">
        <v>6008</v>
      </c>
      <c r="UMN621" s="59" t="s">
        <v>5993</v>
      </c>
      <c r="UMO621" s="59" t="s">
        <v>2984</v>
      </c>
      <c r="UMP621" s="59" t="s">
        <v>5994</v>
      </c>
      <c r="UMQ621" s="59" t="s">
        <v>5995</v>
      </c>
      <c r="UMR621" s="59" t="s">
        <v>2528</v>
      </c>
      <c r="UMS621" s="59"/>
      <c r="UMT621" s="59" t="s">
        <v>2987</v>
      </c>
      <c r="UMU621" s="59" t="s">
        <v>2843</v>
      </c>
      <c r="UMV621" s="59" t="s">
        <v>5944</v>
      </c>
      <c r="UMW621" s="11" t="s">
        <v>1420</v>
      </c>
      <c r="UMX621" s="11" t="e">
        <f>_xlfn.XLOOKUP(UMW621,'User Stories'!UMR:UMR,'User Stories'!UMS:UMS)</f>
        <v>#N/A</v>
      </c>
      <c r="UMY621" s="55"/>
      <c r="UNA621" s="20" t="s">
        <v>3020</v>
      </c>
      <c r="UNB621" s="11" t="s">
        <v>5991</v>
      </c>
      <c r="UNC621" s="59" t="s">
        <v>6008</v>
      </c>
      <c r="UND621" s="59" t="s">
        <v>5993</v>
      </c>
      <c r="UNE621" s="59" t="s">
        <v>2984</v>
      </c>
      <c r="UNF621" s="59" t="s">
        <v>5994</v>
      </c>
      <c r="UNG621" s="59" t="s">
        <v>5995</v>
      </c>
      <c r="UNH621" s="59" t="s">
        <v>2528</v>
      </c>
      <c r="UNI621" s="59"/>
      <c r="UNJ621" s="59" t="s">
        <v>2987</v>
      </c>
      <c r="UNK621" s="59" t="s">
        <v>2843</v>
      </c>
      <c r="UNL621" s="59" t="s">
        <v>5944</v>
      </c>
      <c r="UNM621" s="11" t="s">
        <v>1420</v>
      </c>
      <c r="UNN621" s="11" t="e">
        <f>_xlfn.XLOOKUP(UNM621,'User Stories'!UNH:UNH,'User Stories'!UNI:UNI)</f>
        <v>#N/A</v>
      </c>
      <c r="UNO621" s="55"/>
      <c r="UNQ621" s="20" t="s">
        <v>3020</v>
      </c>
      <c r="UNR621" s="11" t="s">
        <v>5991</v>
      </c>
      <c r="UNS621" s="59" t="s">
        <v>6008</v>
      </c>
      <c r="UNT621" s="59" t="s">
        <v>5993</v>
      </c>
      <c r="UNU621" s="59" t="s">
        <v>2984</v>
      </c>
      <c r="UNV621" s="59" t="s">
        <v>5994</v>
      </c>
      <c r="UNW621" s="59" t="s">
        <v>5995</v>
      </c>
      <c r="UNX621" s="59" t="s">
        <v>2528</v>
      </c>
      <c r="UNY621" s="59"/>
      <c r="UNZ621" s="59" t="s">
        <v>2987</v>
      </c>
      <c r="UOA621" s="59" t="s">
        <v>2843</v>
      </c>
      <c r="UOB621" s="59" t="s">
        <v>5944</v>
      </c>
      <c r="UOC621" s="11" t="s">
        <v>1420</v>
      </c>
      <c r="UOD621" s="11" t="e">
        <f>_xlfn.XLOOKUP(UOC621,'User Stories'!UNX:UNX,'User Stories'!UNY:UNY)</f>
        <v>#N/A</v>
      </c>
      <c r="UOE621" s="55"/>
      <c r="UOG621" s="20" t="s">
        <v>3020</v>
      </c>
      <c r="UOH621" s="11" t="s">
        <v>5991</v>
      </c>
      <c r="UOI621" s="59" t="s">
        <v>6008</v>
      </c>
      <c r="UOJ621" s="59" t="s">
        <v>5993</v>
      </c>
      <c r="UOK621" s="59" t="s">
        <v>2984</v>
      </c>
      <c r="UOL621" s="59" t="s">
        <v>5994</v>
      </c>
      <c r="UOM621" s="59" t="s">
        <v>5995</v>
      </c>
      <c r="UON621" s="59" t="s">
        <v>2528</v>
      </c>
      <c r="UOO621" s="59"/>
      <c r="UOP621" s="59" t="s">
        <v>2987</v>
      </c>
      <c r="UOQ621" s="59" t="s">
        <v>2843</v>
      </c>
      <c r="UOR621" s="59" t="s">
        <v>5944</v>
      </c>
      <c r="UOS621" s="11" t="s">
        <v>1420</v>
      </c>
      <c r="UOT621" s="11" t="e">
        <f>_xlfn.XLOOKUP(UOS621,'User Stories'!UON:UON,'User Stories'!UOO:UOO)</f>
        <v>#N/A</v>
      </c>
      <c r="UOU621" s="55"/>
      <c r="UOW621" s="20" t="s">
        <v>3020</v>
      </c>
      <c r="UOX621" s="11" t="s">
        <v>5991</v>
      </c>
      <c r="UOY621" s="59" t="s">
        <v>6008</v>
      </c>
      <c r="UOZ621" s="59" t="s">
        <v>5993</v>
      </c>
      <c r="UPA621" s="59" t="s">
        <v>2984</v>
      </c>
      <c r="UPB621" s="59" t="s">
        <v>5994</v>
      </c>
      <c r="UPC621" s="59" t="s">
        <v>5995</v>
      </c>
      <c r="UPD621" s="59" t="s">
        <v>2528</v>
      </c>
      <c r="UPE621" s="59"/>
      <c r="UPF621" s="59" t="s">
        <v>2987</v>
      </c>
      <c r="UPG621" s="59" t="s">
        <v>2843</v>
      </c>
      <c r="UPH621" s="59" t="s">
        <v>5944</v>
      </c>
      <c r="UPI621" s="11" t="s">
        <v>1420</v>
      </c>
      <c r="UPJ621" s="11" t="e">
        <f>_xlfn.XLOOKUP(UPI621,'User Stories'!UPD:UPD,'User Stories'!UPE:UPE)</f>
        <v>#N/A</v>
      </c>
      <c r="UPK621" s="55"/>
      <c r="UPM621" s="20" t="s">
        <v>3020</v>
      </c>
      <c r="UPN621" s="11" t="s">
        <v>5991</v>
      </c>
      <c r="UPO621" s="59" t="s">
        <v>6008</v>
      </c>
      <c r="UPP621" s="59" t="s">
        <v>5993</v>
      </c>
      <c r="UPQ621" s="59" t="s">
        <v>2984</v>
      </c>
      <c r="UPR621" s="59" t="s">
        <v>5994</v>
      </c>
      <c r="UPS621" s="59" t="s">
        <v>5995</v>
      </c>
      <c r="UPT621" s="59" t="s">
        <v>2528</v>
      </c>
      <c r="UPU621" s="59"/>
      <c r="UPV621" s="59" t="s">
        <v>2987</v>
      </c>
      <c r="UPW621" s="59" t="s">
        <v>2843</v>
      </c>
      <c r="UPX621" s="59" t="s">
        <v>5944</v>
      </c>
      <c r="UPY621" s="11" t="s">
        <v>1420</v>
      </c>
      <c r="UPZ621" s="11" t="e">
        <f>_xlfn.XLOOKUP(UPY621,'User Stories'!UPT:UPT,'User Stories'!UPU:UPU)</f>
        <v>#N/A</v>
      </c>
      <c r="UQA621" s="55"/>
      <c r="UQC621" s="20" t="s">
        <v>3020</v>
      </c>
      <c r="UQD621" s="11" t="s">
        <v>5991</v>
      </c>
      <c r="UQE621" s="59" t="s">
        <v>6008</v>
      </c>
      <c r="UQF621" s="59" t="s">
        <v>5993</v>
      </c>
      <c r="UQG621" s="59" t="s">
        <v>2984</v>
      </c>
      <c r="UQH621" s="59" t="s">
        <v>5994</v>
      </c>
      <c r="UQI621" s="59" t="s">
        <v>5995</v>
      </c>
      <c r="UQJ621" s="59" t="s">
        <v>2528</v>
      </c>
      <c r="UQK621" s="59"/>
      <c r="UQL621" s="59" t="s">
        <v>2987</v>
      </c>
      <c r="UQM621" s="59" t="s">
        <v>2843</v>
      </c>
      <c r="UQN621" s="59" t="s">
        <v>5944</v>
      </c>
      <c r="UQO621" s="11" t="s">
        <v>1420</v>
      </c>
      <c r="UQP621" s="11" t="e">
        <f>_xlfn.XLOOKUP(UQO621,'User Stories'!UQJ:UQJ,'User Stories'!UQK:UQK)</f>
        <v>#N/A</v>
      </c>
      <c r="UQQ621" s="55"/>
      <c r="UQS621" s="20" t="s">
        <v>3020</v>
      </c>
      <c r="UQT621" s="11" t="s">
        <v>5991</v>
      </c>
      <c r="UQU621" s="59" t="s">
        <v>6008</v>
      </c>
      <c r="UQV621" s="59" t="s">
        <v>5993</v>
      </c>
      <c r="UQW621" s="59" t="s">
        <v>2984</v>
      </c>
      <c r="UQX621" s="59" t="s">
        <v>5994</v>
      </c>
      <c r="UQY621" s="59" t="s">
        <v>5995</v>
      </c>
      <c r="UQZ621" s="59" t="s">
        <v>2528</v>
      </c>
      <c r="URA621" s="59"/>
      <c r="URB621" s="59" t="s">
        <v>2987</v>
      </c>
      <c r="URC621" s="59" t="s">
        <v>2843</v>
      </c>
      <c r="URD621" s="59" t="s">
        <v>5944</v>
      </c>
      <c r="URE621" s="11" t="s">
        <v>1420</v>
      </c>
      <c r="URF621" s="11" t="e">
        <f>_xlfn.XLOOKUP(URE621,'User Stories'!UQZ:UQZ,'User Stories'!URA:URA)</f>
        <v>#N/A</v>
      </c>
      <c r="URG621" s="55"/>
      <c r="URI621" s="20" t="s">
        <v>3020</v>
      </c>
      <c r="URJ621" s="11" t="s">
        <v>5991</v>
      </c>
      <c r="URK621" s="59" t="s">
        <v>6008</v>
      </c>
      <c r="URL621" s="59" t="s">
        <v>5993</v>
      </c>
      <c r="URM621" s="59" t="s">
        <v>2984</v>
      </c>
      <c r="URN621" s="59" t="s">
        <v>5994</v>
      </c>
      <c r="URO621" s="59" t="s">
        <v>5995</v>
      </c>
      <c r="URP621" s="59" t="s">
        <v>2528</v>
      </c>
      <c r="URQ621" s="59"/>
      <c r="URR621" s="59" t="s">
        <v>2987</v>
      </c>
      <c r="URS621" s="59" t="s">
        <v>2843</v>
      </c>
      <c r="URT621" s="59" t="s">
        <v>5944</v>
      </c>
      <c r="URU621" s="11" t="s">
        <v>1420</v>
      </c>
      <c r="URV621" s="11" t="e">
        <f>_xlfn.XLOOKUP(URU621,'User Stories'!URP:URP,'User Stories'!URQ:URQ)</f>
        <v>#N/A</v>
      </c>
      <c r="URW621" s="55"/>
      <c r="URY621" s="20" t="s">
        <v>3020</v>
      </c>
      <c r="URZ621" s="11" t="s">
        <v>5991</v>
      </c>
      <c r="USA621" s="59" t="s">
        <v>6008</v>
      </c>
      <c r="USB621" s="59" t="s">
        <v>5993</v>
      </c>
      <c r="USC621" s="59" t="s">
        <v>2984</v>
      </c>
      <c r="USD621" s="59" t="s">
        <v>5994</v>
      </c>
      <c r="USE621" s="59" t="s">
        <v>5995</v>
      </c>
      <c r="USF621" s="59" t="s">
        <v>2528</v>
      </c>
      <c r="USG621" s="59"/>
      <c r="USH621" s="59" t="s">
        <v>2987</v>
      </c>
      <c r="USI621" s="59" t="s">
        <v>2843</v>
      </c>
      <c r="USJ621" s="59" t="s">
        <v>5944</v>
      </c>
      <c r="USK621" s="11" t="s">
        <v>1420</v>
      </c>
      <c r="USL621" s="11" t="e">
        <f>_xlfn.XLOOKUP(USK621,'User Stories'!USF:USF,'User Stories'!USG:USG)</f>
        <v>#N/A</v>
      </c>
      <c r="USM621" s="55"/>
      <c r="USO621" s="20" t="s">
        <v>3020</v>
      </c>
      <c r="USP621" s="11" t="s">
        <v>5991</v>
      </c>
      <c r="USQ621" s="59" t="s">
        <v>6008</v>
      </c>
      <c r="USR621" s="59" t="s">
        <v>5993</v>
      </c>
      <c r="USS621" s="59" t="s">
        <v>2984</v>
      </c>
      <c r="UST621" s="59" t="s">
        <v>5994</v>
      </c>
      <c r="USU621" s="59" t="s">
        <v>5995</v>
      </c>
      <c r="USV621" s="59" t="s">
        <v>2528</v>
      </c>
      <c r="USW621" s="59"/>
      <c r="USX621" s="59" t="s">
        <v>2987</v>
      </c>
      <c r="USY621" s="59" t="s">
        <v>2843</v>
      </c>
      <c r="USZ621" s="59" t="s">
        <v>5944</v>
      </c>
      <c r="UTA621" s="11" t="s">
        <v>1420</v>
      </c>
      <c r="UTB621" s="11" t="e">
        <f>_xlfn.XLOOKUP(UTA621,'User Stories'!USV:USV,'User Stories'!USW:USW)</f>
        <v>#N/A</v>
      </c>
      <c r="UTC621" s="55"/>
      <c r="UTE621" s="20" t="s">
        <v>3020</v>
      </c>
      <c r="UTF621" s="11" t="s">
        <v>5991</v>
      </c>
      <c r="UTG621" s="59" t="s">
        <v>6008</v>
      </c>
      <c r="UTH621" s="59" t="s">
        <v>5993</v>
      </c>
      <c r="UTI621" s="59" t="s">
        <v>2984</v>
      </c>
      <c r="UTJ621" s="59" t="s">
        <v>5994</v>
      </c>
      <c r="UTK621" s="59" t="s">
        <v>5995</v>
      </c>
      <c r="UTL621" s="59" t="s">
        <v>2528</v>
      </c>
      <c r="UTM621" s="59"/>
      <c r="UTN621" s="59" t="s">
        <v>2987</v>
      </c>
      <c r="UTO621" s="59" t="s">
        <v>2843</v>
      </c>
      <c r="UTP621" s="59" t="s">
        <v>5944</v>
      </c>
      <c r="UTQ621" s="11" t="s">
        <v>1420</v>
      </c>
      <c r="UTR621" s="11" t="e">
        <f>_xlfn.XLOOKUP(UTQ621,'User Stories'!UTL:UTL,'User Stories'!UTM:UTM)</f>
        <v>#N/A</v>
      </c>
      <c r="UTS621" s="55"/>
      <c r="UTU621" s="20" t="s">
        <v>3020</v>
      </c>
      <c r="UTV621" s="11" t="s">
        <v>5991</v>
      </c>
      <c r="UTW621" s="59" t="s">
        <v>6008</v>
      </c>
      <c r="UTX621" s="59" t="s">
        <v>5993</v>
      </c>
      <c r="UTY621" s="59" t="s">
        <v>2984</v>
      </c>
      <c r="UTZ621" s="59" t="s">
        <v>5994</v>
      </c>
      <c r="UUA621" s="59" t="s">
        <v>5995</v>
      </c>
      <c r="UUB621" s="59" t="s">
        <v>2528</v>
      </c>
      <c r="UUC621" s="59"/>
      <c r="UUD621" s="59" t="s">
        <v>2987</v>
      </c>
      <c r="UUE621" s="59" t="s">
        <v>2843</v>
      </c>
      <c r="UUF621" s="59" t="s">
        <v>5944</v>
      </c>
      <c r="UUG621" s="11" t="s">
        <v>1420</v>
      </c>
      <c r="UUH621" s="11" t="e">
        <f>_xlfn.XLOOKUP(UUG621,'User Stories'!UUB:UUB,'User Stories'!UUC:UUC)</f>
        <v>#N/A</v>
      </c>
      <c r="UUI621" s="55"/>
      <c r="UUK621" s="20" t="s">
        <v>3020</v>
      </c>
      <c r="UUL621" s="11" t="s">
        <v>5991</v>
      </c>
      <c r="UUM621" s="59" t="s">
        <v>6008</v>
      </c>
      <c r="UUN621" s="59" t="s">
        <v>5993</v>
      </c>
      <c r="UUO621" s="59" t="s">
        <v>2984</v>
      </c>
      <c r="UUP621" s="59" t="s">
        <v>5994</v>
      </c>
      <c r="UUQ621" s="59" t="s">
        <v>5995</v>
      </c>
      <c r="UUR621" s="59" t="s">
        <v>2528</v>
      </c>
      <c r="UUS621" s="59"/>
      <c r="UUT621" s="59" t="s">
        <v>2987</v>
      </c>
      <c r="UUU621" s="59" t="s">
        <v>2843</v>
      </c>
      <c r="UUV621" s="59" t="s">
        <v>5944</v>
      </c>
      <c r="UUW621" s="11" t="s">
        <v>1420</v>
      </c>
      <c r="UUX621" s="11" t="e">
        <f>_xlfn.XLOOKUP(UUW621,'User Stories'!UUR:UUR,'User Stories'!UUS:UUS)</f>
        <v>#N/A</v>
      </c>
      <c r="UUY621" s="55"/>
      <c r="UVA621" s="20" t="s">
        <v>3020</v>
      </c>
      <c r="UVB621" s="11" t="s">
        <v>5991</v>
      </c>
      <c r="UVC621" s="59" t="s">
        <v>6008</v>
      </c>
      <c r="UVD621" s="59" t="s">
        <v>5993</v>
      </c>
      <c r="UVE621" s="59" t="s">
        <v>2984</v>
      </c>
      <c r="UVF621" s="59" t="s">
        <v>5994</v>
      </c>
      <c r="UVG621" s="59" t="s">
        <v>5995</v>
      </c>
      <c r="UVH621" s="59" t="s">
        <v>2528</v>
      </c>
      <c r="UVI621" s="59"/>
      <c r="UVJ621" s="59" t="s">
        <v>2987</v>
      </c>
      <c r="UVK621" s="59" t="s">
        <v>2843</v>
      </c>
      <c r="UVL621" s="59" t="s">
        <v>5944</v>
      </c>
      <c r="UVM621" s="11" t="s">
        <v>1420</v>
      </c>
      <c r="UVN621" s="11" t="e">
        <f>_xlfn.XLOOKUP(UVM621,'User Stories'!UVH:UVH,'User Stories'!UVI:UVI)</f>
        <v>#N/A</v>
      </c>
      <c r="UVO621" s="55"/>
      <c r="UVQ621" s="20" t="s">
        <v>3020</v>
      </c>
      <c r="UVR621" s="11" t="s">
        <v>5991</v>
      </c>
      <c r="UVS621" s="59" t="s">
        <v>6008</v>
      </c>
      <c r="UVT621" s="59" t="s">
        <v>5993</v>
      </c>
      <c r="UVU621" s="59" t="s">
        <v>2984</v>
      </c>
      <c r="UVV621" s="59" t="s">
        <v>5994</v>
      </c>
      <c r="UVW621" s="59" t="s">
        <v>5995</v>
      </c>
      <c r="UVX621" s="59" t="s">
        <v>2528</v>
      </c>
      <c r="UVY621" s="59"/>
      <c r="UVZ621" s="59" t="s">
        <v>2987</v>
      </c>
      <c r="UWA621" s="59" t="s">
        <v>2843</v>
      </c>
      <c r="UWB621" s="59" t="s">
        <v>5944</v>
      </c>
      <c r="UWC621" s="11" t="s">
        <v>1420</v>
      </c>
      <c r="UWD621" s="11" t="e">
        <f>_xlfn.XLOOKUP(UWC621,'User Stories'!UVX:UVX,'User Stories'!UVY:UVY)</f>
        <v>#N/A</v>
      </c>
      <c r="UWE621" s="55"/>
      <c r="UWG621" s="20" t="s">
        <v>3020</v>
      </c>
      <c r="UWH621" s="11" t="s">
        <v>5991</v>
      </c>
      <c r="UWI621" s="59" t="s">
        <v>6008</v>
      </c>
      <c r="UWJ621" s="59" t="s">
        <v>5993</v>
      </c>
      <c r="UWK621" s="59" t="s">
        <v>2984</v>
      </c>
      <c r="UWL621" s="59" t="s">
        <v>5994</v>
      </c>
      <c r="UWM621" s="59" t="s">
        <v>5995</v>
      </c>
      <c r="UWN621" s="59" t="s">
        <v>2528</v>
      </c>
      <c r="UWO621" s="59"/>
      <c r="UWP621" s="59" t="s">
        <v>2987</v>
      </c>
      <c r="UWQ621" s="59" t="s">
        <v>2843</v>
      </c>
      <c r="UWR621" s="59" t="s">
        <v>5944</v>
      </c>
      <c r="UWS621" s="11" t="s">
        <v>1420</v>
      </c>
      <c r="UWT621" s="11" t="e">
        <f>_xlfn.XLOOKUP(UWS621,'User Stories'!UWN:UWN,'User Stories'!UWO:UWO)</f>
        <v>#N/A</v>
      </c>
      <c r="UWU621" s="55"/>
      <c r="UWW621" s="20" t="s">
        <v>3020</v>
      </c>
      <c r="UWX621" s="11" t="s">
        <v>5991</v>
      </c>
      <c r="UWY621" s="59" t="s">
        <v>6008</v>
      </c>
      <c r="UWZ621" s="59" t="s">
        <v>5993</v>
      </c>
      <c r="UXA621" s="59" t="s">
        <v>2984</v>
      </c>
      <c r="UXB621" s="59" t="s">
        <v>5994</v>
      </c>
      <c r="UXC621" s="59" t="s">
        <v>5995</v>
      </c>
      <c r="UXD621" s="59" t="s">
        <v>2528</v>
      </c>
      <c r="UXE621" s="59"/>
      <c r="UXF621" s="59" t="s">
        <v>2987</v>
      </c>
      <c r="UXG621" s="59" t="s">
        <v>2843</v>
      </c>
      <c r="UXH621" s="59" t="s">
        <v>5944</v>
      </c>
      <c r="UXI621" s="11" t="s">
        <v>1420</v>
      </c>
      <c r="UXJ621" s="11" t="e">
        <f>_xlfn.XLOOKUP(UXI621,'User Stories'!UXD:UXD,'User Stories'!UXE:UXE)</f>
        <v>#N/A</v>
      </c>
      <c r="UXK621" s="55"/>
      <c r="UXM621" s="20" t="s">
        <v>3020</v>
      </c>
      <c r="UXN621" s="11" t="s">
        <v>5991</v>
      </c>
      <c r="UXO621" s="59" t="s">
        <v>6008</v>
      </c>
      <c r="UXP621" s="59" t="s">
        <v>5993</v>
      </c>
      <c r="UXQ621" s="59" t="s">
        <v>2984</v>
      </c>
      <c r="UXR621" s="59" t="s">
        <v>5994</v>
      </c>
      <c r="UXS621" s="59" t="s">
        <v>5995</v>
      </c>
      <c r="UXT621" s="59" t="s">
        <v>2528</v>
      </c>
      <c r="UXU621" s="59"/>
      <c r="UXV621" s="59" t="s">
        <v>2987</v>
      </c>
      <c r="UXW621" s="59" t="s">
        <v>2843</v>
      </c>
      <c r="UXX621" s="59" t="s">
        <v>5944</v>
      </c>
      <c r="UXY621" s="11" t="s">
        <v>1420</v>
      </c>
      <c r="UXZ621" s="11" t="e">
        <f>_xlfn.XLOOKUP(UXY621,'User Stories'!UXT:UXT,'User Stories'!UXU:UXU)</f>
        <v>#N/A</v>
      </c>
      <c r="UYA621" s="55"/>
      <c r="UYC621" s="20" t="s">
        <v>3020</v>
      </c>
      <c r="UYD621" s="11" t="s">
        <v>5991</v>
      </c>
      <c r="UYE621" s="59" t="s">
        <v>6008</v>
      </c>
      <c r="UYF621" s="59" t="s">
        <v>5993</v>
      </c>
      <c r="UYG621" s="59" t="s">
        <v>2984</v>
      </c>
      <c r="UYH621" s="59" t="s">
        <v>5994</v>
      </c>
      <c r="UYI621" s="59" t="s">
        <v>5995</v>
      </c>
      <c r="UYJ621" s="59" t="s">
        <v>2528</v>
      </c>
      <c r="UYK621" s="59"/>
      <c r="UYL621" s="59" t="s">
        <v>2987</v>
      </c>
      <c r="UYM621" s="59" t="s">
        <v>2843</v>
      </c>
      <c r="UYN621" s="59" t="s">
        <v>5944</v>
      </c>
      <c r="UYO621" s="11" t="s">
        <v>1420</v>
      </c>
      <c r="UYP621" s="11" t="e">
        <f>_xlfn.XLOOKUP(UYO621,'User Stories'!UYJ:UYJ,'User Stories'!UYK:UYK)</f>
        <v>#N/A</v>
      </c>
      <c r="UYQ621" s="55"/>
      <c r="UYS621" s="20" t="s">
        <v>3020</v>
      </c>
      <c r="UYT621" s="11" t="s">
        <v>5991</v>
      </c>
      <c r="UYU621" s="59" t="s">
        <v>6008</v>
      </c>
      <c r="UYV621" s="59" t="s">
        <v>5993</v>
      </c>
      <c r="UYW621" s="59" t="s">
        <v>2984</v>
      </c>
      <c r="UYX621" s="59" t="s">
        <v>5994</v>
      </c>
      <c r="UYY621" s="59" t="s">
        <v>5995</v>
      </c>
      <c r="UYZ621" s="59" t="s">
        <v>2528</v>
      </c>
      <c r="UZA621" s="59"/>
      <c r="UZB621" s="59" t="s">
        <v>2987</v>
      </c>
      <c r="UZC621" s="59" t="s">
        <v>2843</v>
      </c>
      <c r="UZD621" s="59" t="s">
        <v>5944</v>
      </c>
      <c r="UZE621" s="11" t="s">
        <v>1420</v>
      </c>
      <c r="UZF621" s="11" t="e">
        <f>_xlfn.XLOOKUP(UZE621,'User Stories'!UYZ:UYZ,'User Stories'!UZA:UZA)</f>
        <v>#N/A</v>
      </c>
      <c r="UZG621" s="55"/>
      <c r="UZI621" s="20" t="s">
        <v>3020</v>
      </c>
      <c r="UZJ621" s="11" t="s">
        <v>5991</v>
      </c>
      <c r="UZK621" s="59" t="s">
        <v>6008</v>
      </c>
      <c r="UZL621" s="59" t="s">
        <v>5993</v>
      </c>
      <c r="UZM621" s="59" t="s">
        <v>2984</v>
      </c>
      <c r="UZN621" s="59" t="s">
        <v>5994</v>
      </c>
      <c r="UZO621" s="59" t="s">
        <v>5995</v>
      </c>
      <c r="UZP621" s="59" t="s">
        <v>2528</v>
      </c>
      <c r="UZQ621" s="59"/>
      <c r="UZR621" s="59" t="s">
        <v>2987</v>
      </c>
      <c r="UZS621" s="59" t="s">
        <v>2843</v>
      </c>
      <c r="UZT621" s="59" t="s">
        <v>5944</v>
      </c>
      <c r="UZU621" s="11" t="s">
        <v>1420</v>
      </c>
      <c r="UZV621" s="11" t="e">
        <f>_xlfn.XLOOKUP(UZU621,'User Stories'!UZP:UZP,'User Stories'!UZQ:UZQ)</f>
        <v>#N/A</v>
      </c>
      <c r="UZW621" s="55"/>
      <c r="UZY621" s="20" t="s">
        <v>3020</v>
      </c>
      <c r="UZZ621" s="11" t="s">
        <v>5991</v>
      </c>
      <c r="VAA621" s="59" t="s">
        <v>6008</v>
      </c>
      <c r="VAB621" s="59" t="s">
        <v>5993</v>
      </c>
      <c r="VAC621" s="59" t="s">
        <v>2984</v>
      </c>
      <c r="VAD621" s="59" t="s">
        <v>5994</v>
      </c>
      <c r="VAE621" s="59" t="s">
        <v>5995</v>
      </c>
      <c r="VAF621" s="59" t="s">
        <v>2528</v>
      </c>
      <c r="VAG621" s="59"/>
      <c r="VAH621" s="59" t="s">
        <v>2987</v>
      </c>
      <c r="VAI621" s="59" t="s">
        <v>2843</v>
      </c>
      <c r="VAJ621" s="59" t="s">
        <v>5944</v>
      </c>
      <c r="VAK621" s="11" t="s">
        <v>1420</v>
      </c>
      <c r="VAL621" s="11" t="e">
        <f>_xlfn.XLOOKUP(VAK621,'User Stories'!VAF:VAF,'User Stories'!VAG:VAG)</f>
        <v>#N/A</v>
      </c>
      <c r="VAM621" s="55"/>
      <c r="VAO621" s="20" t="s">
        <v>3020</v>
      </c>
      <c r="VAP621" s="11" t="s">
        <v>5991</v>
      </c>
      <c r="VAQ621" s="59" t="s">
        <v>6008</v>
      </c>
      <c r="VAR621" s="59" t="s">
        <v>5993</v>
      </c>
      <c r="VAS621" s="59" t="s">
        <v>2984</v>
      </c>
      <c r="VAT621" s="59" t="s">
        <v>5994</v>
      </c>
      <c r="VAU621" s="59" t="s">
        <v>5995</v>
      </c>
      <c r="VAV621" s="59" t="s">
        <v>2528</v>
      </c>
      <c r="VAW621" s="59"/>
      <c r="VAX621" s="59" t="s">
        <v>2987</v>
      </c>
      <c r="VAY621" s="59" t="s">
        <v>2843</v>
      </c>
      <c r="VAZ621" s="59" t="s">
        <v>5944</v>
      </c>
      <c r="VBA621" s="11" t="s">
        <v>1420</v>
      </c>
      <c r="VBB621" s="11" t="e">
        <f>_xlfn.XLOOKUP(VBA621,'User Stories'!VAV:VAV,'User Stories'!VAW:VAW)</f>
        <v>#N/A</v>
      </c>
      <c r="VBC621" s="55"/>
      <c r="VBE621" s="20" t="s">
        <v>3020</v>
      </c>
      <c r="VBF621" s="11" t="s">
        <v>5991</v>
      </c>
      <c r="VBG621" s="59" t="s">
        <v>6008</v>
      </c>
      <c r="VBH621" s="59" t="s">
        <v>5993</v>
      </c>
      <c r="VBI621" s="59" t="s">
        <v>2984</v>
      </c>
      <c r="VBJ621" s="59" t="s">
        <v>5994</v>
      </c>
      <c r="VBK621" s="59" t="s">
        <v>5995</v>
      </c>
      <c r="VBL621" s="59" t="s">
        <v>2528</v>
      </c>
      <c r="VBM621" s="59"/>
      <c r="VBN621" s="59" t="s">
        <v>2987</v>
      </c>
      <c r="VBO621" s="59" t="s">
        <v>2843</v>
      </c>
      <c r="VBP621" s="59" t="s">
        <v>5944</v>
      </c>
      <c r="VBQ621" s="11" t="s">
        <v>1420</v>
      </c>
      <c r="VBR621" s="11" t="e">
        <f>_xlfn.XLOOKUP(VBQ621,'User Stories'!VBL:VBL,'User Stories'!VBM:VBM)</f>
        <v>#N/A</v>
      </c>
      <c r="VBS621" s="55"/>
      <c r="VBU621" s="20" t="s">
        <v>3020</v>
      </c>
      <c r="VBV621" s="11" t="s">
        <v>5991</v>
      </c>
      <c r="VBW621" s="59" t="s">
        <v>6008</v>
      </c>
      <c r="VBX621" s="59" t="s">
        <v>5993</v>
      </c>
      <c r="VBY621" s="59" t="s">
        <v>2984</v>
      </c>
      <c r="VBZ621" s="59" t="s">
        <v>5994</v>
      </c>
      <c r="VCA621" s="59" t="s">
        <v>5995</v>
      </c>
      <c r="VCB621" s="59" t="s">
        <v>2528</v>
      </c>
      <c r="VCC621" s="59"/>
      <c r="VCD621" s="59" t="s">
        <v>2987</v>
      </c>
      <c r="VCE621" s="59" t="s">
        <v>2843</v>
      </c>
      <c r="VCF621" s="59" t="s">
        <v>5944</v>
      </c>
      <c r="VCG621" s="11" t="s">
        <v>1420</v>
      </c>
      <c r="VCH621" s="11" t="e">
        <f>_xlfn.XLOOKUP(VCG621,'User Stories'!VCB:VCB,'User Stories'!VCC:VCC)</f>
        <v>#N/A</v>
      </c>
      <c r="VCI621" s="55"/>
      <c r="VCK621" s="20" t="s">
        <v>3020</v>
      </c>
      <c r="VCL621" s="11" t="s">
        <v>5991</v>
      </c>
      <c r="VCM621" s="59" t="s">
        <v>6008</v>
      </c>
      <c r="VCN621" s="59" t="s">
        <v>5993</v>
      </c>
      <c r="VCO621" s="59" t="s">
        <v>2984</v>
      </c>
      <c r="VCP621" s="59" t="s">
        <v>5994</v>
      </c>
      <c r="VCQ621" s="59" t="s">
        <v>5995</v>
      </c>
      <c r="VCR621" s="59" t="s">
        <v>2528</v>
      </c>
      <c r="VCS621" s="59"/>
      <c r="VCT621" s="59" t="s">
        <v>2987</v>
      </c>
      <c r="VCU621" s="59" t="s">
        <v>2843</v>
      </c>
      <c r="VCV621" s="59" t="s">
        <v>5944</v>
      </c>
      <c r="VCW621" s="11" t="s">
        <v>1420</v>
      </c>
      <c r="VCX621" s="11" t="e">
        <f>_xlfn.XLOOKUP(VCW621,'User Stories'!VCR:VCR,'User Stories'!VCS:VCS)</f>
        <v>#N/A</v>
      </c>
      <c r="VCY621" s="55"/>
      <c r="VDA621" s="20" t="s">
        <v>3020</v>
      </c>
      <c r="VDB621" s="11" t="s">
        <v>5991</v>
      </c>
      <c r="VDC621" s="59" t="s">
        <v>6008</v>
      </c>
      <c r="VDD621" s="59" t="s">
        <v>5993</v>
      </c>
      <c r="VDE621" s="59" t="s">
        <v>2984</v>
      </c>
      <c r="VDF621" s="59" t="s">
        <v>5994</v>
      </c>
      <c r="VDG621" s="59" t="s">
        <v>5995</v>
      </c>
      <c r="VDH621" s="59" t="s">
        <v>2528</v>
      </c>
      <c r="VDI621" s="59"/>
      <c r="VDJ621" s="59" t="s">
        <v>2987</v>
      </c>
      <c r="VDK621" s="59" t="s">
        <v>2843</v>
      </c>
      <c r="VDL621" s="59" t="s">
        <v>5944</v>
      </c>
      <c r="VDM621" s="11" t="s">
        <v>1420</v>
      </c>
      <c r="VDN621" s="11" t="e">
        <f>_xlfn.XLOOKUP(VDM621,'User Stories'!VDH:VDH,'User Stories'!VDI:VDI)</f>
        <v>#N/A</v>
      </c>
      <c r="VDO621" s="55"/>
      <c r="VDQ621" s="20" t="s">
        <v>3020</v>
      </c>
      <c r="VDR621" s="11" t="s">
        <v>5991</v>
      </c>
      <c r="VDS621" s="59" t="s">
        <v>6008</v>
      </c>
      <c r="VDT621" s="59" t="s">
        <v>5993</v>
      </c>
      <c r="VDU621" s="59" t="s">
        <v>2984</v>
      </c>
      <c r="VDV621" s="59" t="s">
        <v>5994</v>
      </c>
      <c r="VDW621" s="59" t="s">
        <v>5995</v>
      </c>
      <c r="VDX621" s="59" t="s">
        <v>2528</v>
      </c>
      <c r="VDY621" s="59"/>
      <c r="VDZ621" s="59" t="s">
        <v>2987</v>
      </c>
      <c r="VEA621" s="59" t="s">
        <v>2843</v>
      </c>
      <c r="VEB621" s="59" t="s">
        <v>5944</v>
      </c>
      <c r="VEC621" s="11" t="s">
        <v>1420</v>
      </c>
      <c r="VED621" s="11" t="e">
        <f>_xlfn.XLOOKUP(VEC621,'User Stories'!VDX:VDX,'User Stories'!VDY:VDY)</f>
        <v>#N/A</v>
      </c>
      <c r="VEE621" s="55"/>
      <c r="VEG621" s="20" t="s">
        <v>3020</v>
      </c>
      <c r="VEH621" s="11" t="s">
        <v>5991</v>
      </c>
      <c r="VEI621" s="59" t="s">
        <v>6008</v>
      </c>
      <c r="VEJ621" s="59" t="s">
        <v>5993</v>
      </c>
      <c r="VEK621" s="59" t="s">
        <v>2984</v>
      </c>
      <c r="VEL621" s="59" t="s">
        <v>5994</v>
      </c>
      <c r="VEM621" s="59" t="s">
        <v>5995</v>
      </c>
      <c r="VEN621" s="59" t="s">
        <v>2528</v>
      </c>
      <c r="VEO621" s="59"/>
      <c r="VEP621" s="59" t="s">
        <v>2987</v>
      </c>
      <c r="VEQ621" s="59" t="s">
        <v>2843</v>
      </c>
      <c r="VER621" s="59" t="s">
        <v>5944</v>
      </c>
      <c r="VES621" s="11" t="s">
        <v>1420</v>
      </c>
      <c r="VET621" s="11" t="e">
        <f>_xlfn.XLOOKUP(VES621,'User Stories'!VEN:VEN,'User Stories'!VEO:VEO)</f>
        <v>#N/A</v>
      </c>
      <c r="VEU621" s="55"/>
      <c r="VEW621" s="20" t="s">
        <v>3020</v>
      </c>
      <c r="VEX621" s="11" t="s">
        <v>5991</v>
      </c>
      <c r="VEY621" s="59" t="s">
        <v>6008</v>
      </c>
      <c r="VEZ621" s="59" t="s">
        <v>5993</v>
      </c>
      <c r="VFA621" s="59" t="s">
        <v>2984</v>
      </c>
      <c r="VFB621" s="59" t="s">
        <v>5994</v>
      </c>
      <c r="VFC621" s="59" t="s">
        <v>5995</v>
      </c>
      <c r="VFD621" s="59" t="s">
        <v>2528</v>
      </c>
      <c r="VFE621" s="59"/>
      <c r="VFF621" s="59" t="s">
        <v>2987</v>
      </c>
      <c r="VFG621" s="59" t="s">
        <v>2843</v>
      </c>
      <c r="VFH621" s="59" t="s">
        <v>5944</v>
      </c>
      <c r="VFI621" s="11" t="s">
        <v>1420</v>
      </c>
      <c r="VFJ621" s="11" t="e">
        <f>_xlfn.XLOOKUP(VFI621,'User Stories'!VFD:VFD,'User Stories'!VFE:VFE)</f>
        <v>#N/A</v>
      </c>
      <c r="VFK621" s="55"/>
      <c r="VFM621" s="20" t="s">
        <v>3020</v>
      </c>
      <c r="VFN621" s="11" t="s">
        <v>5991</v>
      </c>
      <c r="VFO621" s="59" t="s">
        <v>6008</v>
      </c>
      <c r="VFP621" s="59" t="s">
        <v>5993</v>
      </c>
      <c r="VFQ621" s="59" t="s">
        <v>2984</v>
      </c>
      <c r="VFR621" s="59" t="s">
        <v>5994</v>
      </c>
      <c r="VFS621" s="59" t="s">
        <v>5995</v>
      </c>
      <c r="VFT621" s="59" t="s">
        <v>2528</v>
      </c>
      <c r="VFU621" s="59"/>
      <c r="VFV621" s="59" t="s">
        <v>2987</v>
      </c>
      <c r="VFW621" s="59" t="s">
        <v>2843</v>
      </c>
      <c r="VFX621" s="59" t="s">
        <v>5944</v>
      </c>
      <c r="VFY621" s="11" t="s">
        <v>1420</v>
      </c>
      <c r="VFZ621" s="11" t="e">
        <f>_xlfn.XLOOKUP(VFY621,'User Stories'!VFT:VFT,'User Stories'!VFU:VFU)</f>
        <v>#N/A</v>
      </c>
      <c r="VGA621" s="55"/>
      <c r="VGC621" s="20" t="s">
        <v>3020</v>
      </c>
      <c r="VGD621" s="11" t="s">
        <v>5991</v>
      </c>
      <c r="VGE621" s="59" t="s">
        <v>6008</v>
      </c>
      <c r="VGF621" s="59" t="s">
        <v>5993</v>
      </c>
      <c r="VGG621" s="59" t="s">
        <v>2984</v>
      </c>
      <c r="VGH621" s="59" t="s">
        <v>5994</v>
      </c>
      <c r="VGI621" s="59" t="s">
        <v>5995</v>
      </c>
      <c r="VGJ621" s="59" t="s">
        <v>2528</v>
      </c>
      <c r="VGK621" s="59"/>
      <c r="VGL621" s="59" t="s">
        <v>2987</v>
      </c>
      <c r="VGM621" s="59" t="s">
        <v>2843</v>
      </c>
      <c r="VGN621" s="59" t="s">
        <v>5944</v>
      </c>
      <c r="VGO621" s="11" t="s">
        <v>1420</v>
      </c>
      <c r="VGP621" s="11" t="e">
        <f>_xlfn.XLOOKUP(VGO621,'User Stories'!VGJ:VGJ,'User Stories'!VGK:VGK)</f>
        <v>#N/A</v>
      </c>
      <c r="VGQ621" s="55"/>
      <c r="VGS621" s="20" t="s">
        <v>3020</v>
      </c>
      <c r="VGT621" s="11" t="s">
        <v>5991</v>
      </c>
      <c r="VGU621" s="59" t="s">
        <v>6008</v>
      </c>
      <c r="VGV621" s="59" t="s">
        <v>5993</v>
      </c>
      <c r="VGW621" s="59" t="s">
        <v>2984</v>
      </c>
      <c r="VGX621" s="59" t="s">
        <v>5994</v>
      </c>
      <c r="VGY621" s="59" t="s">
        <v>5995</v>
      </c>
      <c r="VGZ621" s="59" t="s">
        <v>2528</v>
      </c>
      <c r="VHA621" s="59"/>
      <c r="VHB621" s="59" t="s">
        <v>2987</v>
      </c>
      <c r="VHC621" s="59" t="s">
        <v>2843</v>
      </c>
      <c r="VHD621" s="59" t="s">
        <v>5944</v>
      </c>
      <c r="VHE621" s="11" t="s">
        <v>1420</v>
      </c>
      <c r="VHF621" s="11" t="e">
        <f>_xlfn.XLOOKUP(VHE621,'User Stories'!VGZ:VGZ,'User Stories'!VHA:VHA)</f>
        <v>#N/A</v>
      </c>
      <c r="VHG621" s="55"/>
      <c r="VHI621" s="20" t="s">
        <v>3020</v>
      </c>
      <c r="VHJ621" s="11" t="s">
        <v>5991</v>
      </c>
      <c r="VHK621" s="59" t="s">
        <v>6008</v>
      </c>
      <c r="VHL621" s="59" t="s">
        <v>5993</v>
      </c>
      <c r="VHM621" s="59" t="s">
        <v>2984</v>
      </c>
      <c r="VHN621" s="59" t="s">
        <v>5994</v>
      </c>
      <c r="VHO621" s="59" t="s">
        <v>5995</v>
      </c>
      <c r="VHP621" s="59" t="s">
        <v>2528</v>
      </c>
      <c r="VHQ621" s="59"/>
      <c r="VHR621" s="59" t="s">
        <v>2987</v>
      </c>
      <c r="VHS621" s="59" t="s">
        <v>2843</v>
      </c>
      <c r="VHT621" s="59" t="s">
        <v>5944</v>
      </c>
      <c r="VHU621" s="11" t="s">
        <v>1420</v>
      </c>
      <c r="VHV621" s="11" t="e">
        <f>_xlfn.XLOOKUP(VHU621,'User Stories'!VHP:VHP,'User Stories'!VHQ:VHQ)</f>
        <v>#N/A</v>
      </c>
      <c r="VHW621" s="55"/>
      <c r="VHY621" s="20" t="s">
        <v>3020</v>
      </c>
      <c r="VHZ621" s="11" t="s">
        <v>5991</v>
      </c>
      <c r="VIA621" s="59" t="s">
        <v>6008</v>
      </c>
      <c r="VIB621" s="59" t="s">
        <v>5993</v>
      </c>
      <c r="VIC621" s="59" t="s">
        <v>2984</v>
      </c>
      <c r="VID621" s="59" t="s">
        <v>5994</v>
      </c>
      <c r="VIE621" s="59" t="s">
        <v>5995</v>
      </c>
      <c r="VIF621" s="59" t="s">
        <v>2528</v>
      </c>
      <c r="VIG621" s="59"/>
      <c r="VIH621" s="59" t="s">
        <v>2987</v>
      </c>
      <c r="VII621" s="59" t="s">
        <v>2843</v>
      </c>
      <c r="VIJ621" s="59" t="s">
        <v>5944</v>
      </c>
      <c r="VIK621" s="11" t="s">
        <v>1420</v>
      </c>
      <c r="VIL621" s="11" t="e">
        <f>_xlfn.XLOOKUP(VIK621,'User Stories'!VIF:VIF,'User Stories'!VIG:VIG)</f>
        <v>#N/A</v>
      </c>
      <c r="VIM621" s="55"/>
      <c r="VIO621" s="20" t="s">
        <v>3020</v>
      </c>
      <c r="VIP621" s="11" t="s">
        <v>5991</v>
      </c>
      <c r="VIQ621" s="59" t="s">
        <v>6008</v>
      </c>
      <c r="VIR621" s="59" t="s">
        <v>5993</v>
      </c>
      <c r="VIS621" s="59" t="s">
        <v>2984</v>
      </c>
      <c r="VIT621" s="59" t="s">
        <v>5994</v>
      </c>
      <c r="VIU621" s="59" t="s">
        <v>5995</v>
      </c>
      <c r="VIV621" s="59" t="s">
        <v>2528</v>
      </c>
      <c r="VIW621" s="59"/>
      <c r="VIX621" s="59" t="s">
        <v>2987</v>
      </c>
      <c r="VIY621" s="59" t="s">
        <v>2843</v>
      </c>
      <c r="VIZ621" s="59" t="s">
        <v>5944</v>
      </c>
      <c r="VJA621" s="11" t="s">
        <v>1420</v>
      </c>
      <c r="VJB621" s="11" t="e">
        <f>_xlfn.XLOOKUP(VJA621,'User Stories'!VIV:VIV,'User Stories'!VIW:VIW)</f>
        <v>#N/A</v>
      </c>
      <c r="VJC621" s="55"/>
      <c r="VJE621" s="20" t="s">
        <v>3020</v>
      </c>
      <c r="VJF621" s="11" t="s">
        <v>5991</v>
      </c>
      <c r="VJG621" s="59" t="s">
        <v>6008</v>
      </c>
      <c r="VJH621" s="59" t="s">
        <v>5993</v>
      </c>
      <c r="VJI621" s="59" t="s">
        <v>2984</v>
      </c>
      <c r="VJJ621" s="59" t="s">
        <v>5994</v>
      </c>
      <c r="VJK621" s="59" t="s">
        <v>5995</v>
      </c>
      <c r="VJL621" s="59" t="s">
        <v>2528</v>
      </c>
      <c r="VJM621" s="59"/>
      <c r="VJN621" s="59" t="s">
        <v>2987</v>
      </c>
      <c r="VJO621" s="59" t="s">
        <v>2843</v>
      </c>
      <c r="VJP621" s="59" t="s">
        <v>5944</v>
      </c>
      <c r="VJQ621" s="11" t="s">
        <v>1420</v>
      </c>
      <c r="VJR621" s="11" t="e">
        <f>_xlfn.XLOOKUP(VJQ621,'User Stories'!VJL:VJL,'User Stories'!VJM:VJM)</f>
        <v>#N/A</v>
      </c>
      <c r="VJS621" s="55"/>
      <c r="VJU621" s="20" t="s">
        <v>3020</v>
      </c>
      <c r="VJV621" s="11" t="s">
        <v>5991</v>
      </c>
      <c r="VJW621" s="59" t="s">
        <v>6008</v>
      </c>
      <c r="VJX621" s="59" t="s">
        <v>5993</v>
      </c>
      <c r="VJY621" s="59" t="s">
        <v>2984</v>
      </c>
      <c r="VJZ621" s="59" t="s">
        <v>5994</v>
      </c>
      <c r="VKA621" s="59" t="s">
        <v>5995</v>
      </c>
      <c r="VKB621" s="59" t="s">
        <v>2528</v>
      </c>
      <c r="VKC621" s="59"/>
      <c r="VKD621" s="59" t="s">
        <v>2987</v>
      </c>
      <c r="VKE621" s="59" t="s">
        <v>2843</v>
      </c>
      <c r="VKF621" s="59" t="s">
        <v>5944</v>
      </c>
      <c r="VKG621" s="11" t="s">
        <v>1420</v>
      </c>
      <c r="VKH621" s="11" t="e">
        <f>_xlfn.XLOOKUP(VKG621,'User Stories'!VKB:VKB,'User Stories'!VKC:VKC)</f>
        <v>#N/A</v>
      </c>
      <c r="VKI621" s="55"/>
      <c r="VKK621" s="20" t="s">
        <v>3020</v>
      </c>
      <c r="VKL621" s="11" t="s">
        <v>5991</v>
      </c>
      <c r="VKM621" s="59" t="s">
        <v>6008</v>
      </c>
      <c r="VKN621" s="59" t="s">
        <v>5993</v>
      </c>
      <c r="VKO621" s="59" t="s">
        <v>2984</v>
      </c>
      <c r="VKP621" s="59" t="s">
        <v>5994</v>
      </c>
      <c r="VKQ621" s="59" t="s">
        <v>5995</v>
      </c>
      <c r="VKR621" s="59" t="s">
        <v>2528</v>
      </c>
      <c r="VKS621" s="59"/>
      <c r="VKT621" s="59" t="s">
        <v>2987</v>
      </c>
      <c r="VKU621" s="59" t="s">
        <v>2843</v>
      </c>
      <c r="VKV621" s="59" t="s">
        <v>5944</v>
      </c>
      <c r="VKW621" s="11" t="s">
        <v>1420</v>
      </c>
      <c r="VKX621" s="11" t="e">
        <f>_xlfn.XLOOKUP(VKW621,'User Stories'!VKR:VKR,'User Stories'!VKS:VKS)</f>
        <v>#N/A</v>
      </c>
      <c r="VKY621" s="55"/>
      <c r="VLA621" s="20" t="s">
        <v>3020</v>
      </c>
      <c r="VLB621" s="11" t="s">
        <v>5991</v>
      </c>
      <c r="VLC621" s="59" t="s">
        <v>6008</v>
      </c>
      <c r="VLD621" s="59" t="s">
        <v>5993</v>
      </c>
      <c r="VLE621" s="59" t="s">
        <v>2984</v>
      </c>
      <c r="VLF621" s="59" t="s">
        <v>5994</v>
      </c>
      <c r="VLG621" s="59" t="s">
        <v>5995</v>
      </c>
      <c r="VLH621" s="59" t="s">
        <v>2528</v>
      </c>
      <c r="VLI621" s="59"/>
      <c r="VLJ621" s="59" t="s">
        <v>2987</v>
      </c>
      <c r="VLK621" s="59" t="s">
        <v>2843</v>
      </c>
      <c r="VLL621" s="59" t="s">
        <v>5944</v>
      </c>
      <c r="VLM621" s="11" t="s">
        <v>1420</v>
      </c>
      <c r="VLN621" s="11" t="e">
        <f>_xlfn.XLOOKUP(VLM621,'User Stories'!VLH:VLH,'User Stories'!VLI:VLI)</f>
        <v>#N/A</v>
      </c>
      <c r="VLO621" s="55"/>
      <c r="VLQ621" s="20" t="s">
        <v>3020</v>
      </c>
      <c r="VLR621" s="11" t="s">
        <v>5991</v>
      </c>
      <c r="VLS621" s="59" t="s">
        <v>6008</v>
      </c>
      <c r="VLT621" s="59" t="s">
        <v>5993</v>
      </c>
      <c r="VLU621" s="59" t="s">
        <v>2984</v>
      </c>
      <c r="VLV621" s="59" t="s">
        <v>5994</v>
      </c>
      <c r="VLW621" s="59" t="s">
        <v>5995</v>
      </c>
      <c r="VLX621" s="59" t="s">
        <v>2528</v>
      </c>
      <c r="VLY621" s="59"/>
      <c r="VLZ621" s="59" t="s">
        <v>2987</v>
      </c>
      <c r="VMA621" s="59" t="s">
        <v>2843</v>
      </c>
      <c r="VMB621" s="59" t="s">
        <v>5944</v>
      </c>
      <c r="VMC621" s="11" t="s">
        <v>1420</v>
      </c>
      <c r="VMD621" s="11" t="e">
        <f>_xlfn.XLOOKUP(VMC621,'User Stories'!VLX:VLX,'User Stories'!VLY:VLY)</f>
        <v>#N/A</v>
      </c>
      <c r="VME621" s="55"/>
      <c r="VMG621" s="20" t="s">
        <v>3020</v>
      </c>
      <c r="VMH621" s="11" t="s">
        <v>5991</v>
      </c>
      <c r="VMI621" s="59" t="s">
        <v>6008</v>
      </c>
      <c r="VMJ621" s="59" t="s">
        <v>5993</v>
      </c>
      <c r="VMK621" s="59" t="s">
        <v>2984</v>
      </c>
      <c r="VML621" s="59" t="s">
        <v>5994</v>
      </c>
      <c r="VMM621" s="59" t="s">
        <v>5995</v>
      </c>
      <c r="VMN621" s="59" t="s">
        <v>2528</v>
      </c>
      <c r="VMO621" s="59"/>
      <c r="VMP621" s="59" t="s">
        <v>2987</v>
      </c>
      <c r="VMQ621" s="59" t="s">
        <v>2843</v>
      </c>
      <c r="VMR621" s="59" t="s">
        <v>5944</v>
      </c>
      <c r="VMS621" s="11" t="s">
        <v>1420</v>
      </c>
      <c r="VMT621" s="11" t="e">
        <f>_xlfn.XLOOKUP(VMS621,'User Stories'!VMN:VMN,'User Stories'!VMO:VMO)</f>
        <v>#N/A</v>
      </c>
      <c r="VMU621" s="55"/>
      <c r="VMW621" s="20" t="s">
        <v>3020</v>
      </c>
      <c r="VMX621" s="11" t="s">
        <v>5991</v>
      </c>
      <c r="VMY621" s="59" t="s">
        <v>6008</v>
      </c>
      <c r="VMZ621" s="59" t="s">
        <v>5993</v>
      </c>
      <c r="VNA621" s="59" t="s">
        <v>2984</v>
      </c>
      <c r="VNB621" s="59" t="s">
        <v>5994</v>
      </c>
      <c r="VNC621" s="59" t="s">
        <v>5995</v>
      </c>
      <c r="VND621" s="59" t="s">
        <v>2528</v>
      </c>
      <c r="VNE621" s="59"/>
      <c r="VNF621" s="59" t="s">
        <v>2987</v>
      </c>
      <c r="VNG621" s="59" t="s">
        <v>2843</v>
      </c>
      <c r="VNH621" s="59" t="s">
        <v>5944</v>
      </c>
      <c r="VNI621" s="11" t="s">
        <v>1420</v>
      </c>
      <c r="VNJ621" s="11" t="e">
        <f>_xlfn.XLOOKUP(VNI621,'User Stories'!VND:VND,'User Stories'!VNE:VNE)</f>
        <v>#N/A</v>
      </c>
      <c r="VNK621" s="55"/>
      <c r="VNM621" s="20" t="s">
        <v>3020</v>
      </c>
      <c r="VNN621" s="11" t="s">
        <v>5991</v>
      </c>
      <c r="VNO621" s="59" t="s">
        <v>6008</v>
      </c>
      <c r="VNP621" s="59" t="s">
        <v>5993</v>
      </c>
      <c r="VNQ621" s="59" t="s">
        <v>2984</v>
      </c>
      <c r="VNR621" s="59" t="s">
        <v>5994</v>
      </c>
      <c r="VNS621" s="59" t="s">
        <v>5995</v>
      </c>
      <c r="VNT621" s="59" t="s">
        <v>2528</v>
      </c>
      <c r="VNU621" s="59"/>
      <c r="VNV621" s="59" t="s">
        <v>2987</v>
      </c>
      <c r="VNW621" s="59" t="s">
        <v>2843</v>
      </c>
      <c r="VNX621" s="59" t="s">
        <v>5944</v>
      </c>
      <c r="VNY621" s="11" t="s">
        <v>1420</v>
      </c>
      <c r="VNZ621" s="11" t="e">
        <f>_xlfn.XLOOKUP(VNY621,'User Stories'!VNT:VNT,'User Stories'!VNU:VNU)</f>
        <v>#N/A</v>
      </c>
      <c r="VOA621" s="55"/>
      <c r="VOC621" s="20" t="s">
        <v>3020</v>
      </c>
      <c r="VOD621" s="11" t="s">
        <v>5991</v>
      </c>
      <c r="VOE621" s="59" t="s">
        <v>6008</v>
      </c>
      <c r="VOF621" s="59" t="s">
        <v>5993</v>
      </c>
      <c r="VOG621" s="59" t="s">
        <v>2984</v>
      </c>
      <c r="VOH621" s="59" t="s">
        <v>5994</v>
      </c>
      <c r="VOI621" s="59" t="s">
        <v>5995</v>
      </c>
      <c r="VOJ621" s="59" t="s">
        <v>2528</v>
      </c>
      <c r="VOK621" s="59"/>
      <c r="VOL621" s="59" t="s">
        <v>2987</v>
      </c>
      <c r="VOM621" s="59" t="s">
        <v>2843</v>
      </c>
      <c r="VON621" s="59" t="s">
        <v>5944</v>
      </c>
      <c r="VOO621" s="11" t="s">
        <v>1420</v>
      </c>
      <c r="VOP621" s="11" t="e">
        <f>_xlfn.XLOOKUP(VOO621,'User Stories'!VOJ:VOJ,'User Stories'!VOK:VOK)</f>
        <v>#N/A</v>
      </c>
      <c r="VOQ621" s="55"/>
      <c r="VOS621" s="20" t="s">
        <v>3020</v>
      </c>
      <c r="VOT621" s="11" t="s">
        <v>5991</v>
      </c>
      <c r="VOU621" s="59" t="s">
        <v>6008</v>
      </c>
      <c r="VOV621" s="59" t="s">
        <v>5993</v>
      </c>
      <c r="VOW621" s="59" t="s">
        <v>2984</v>
      </c>
      <c r="VOX621" s="59" t="s">
        <v>5994</v>
      </c>
      <c r="VOY621" s="59" t="s">
        <v>5995</v>
      </c>
      <c r="VOZ621" s="59" t="s">
        <v>2528</v>
      </c>
      <c r="VPA621" s="59"/>
      <c r="VPB621" s="59" t="s">
        <v>2987</v>
      </c>
      <c r="VPC621" s="59" t="s">
        <v>2843</v>
      </c>
      <c r="VPD621" s="59" t="s">
        <v>5944</v>
      </c>
      <c r="VPE621" s="11" t="s">
        <v>1420</v>
      </c>
      <c r="VPF621" s="11" t="e">
        <f>_xlfn.XLOOKUP(VPE621,'User Stories'!VOZ:VOZ,'User Stories'!VPA:VPA)</f>
        <v>#N/A</v>
      </c>
      <c r="VPG621" s="55"/>
      <c r="VPI621" s="20" t="s">
        <v>3020</v>
      </c>
      <c r="VPJ621" s="11" t="s">
        <v>5991</v>
      </c>
      <c r="VPK621" s="59" t="s">
        <v>6008</v>
      </c>
      <c r="VPL621" s="59" t="s">
        <v>5993</v>
      </c>
      <c r="VPM621" s="59" t="s">
        <v>2984</v>
      </c>
      <c r="VPN621" s="59" t="s">
        <v>5994</v>
      </c>
      <c r="VPO621" s="59" t="s">
        <v>5995</v>
      </c>
      <c r="VPP621" s="59" t="s">
        <v>2528</v>
      </c>
      <c r="VPQ621" s="59"/>
      <c r="VPR621" s="59" t="s">
        <v>2987</v>
      </c>
      <c r="VPS621" s="59" t="s">
        <v>2843</v>
      </c>
      <c r="VPT621" s="59" t="s">
        <v>5944</v>
      </c>
      <c r="VPU621" s="11" t="s">
        <v>1420</v>
      </c>
      <c r="VPV621" s="11" t="e">
        <f>_xlfn.XLOOKUP(VPU621,'User Stories'!VPP:VPP,'User Stories'!VPQ:VPQ)</f>
        <v>#N/A</v>
      </c>
      <c r="VPW621" s="55"/>
      <c r="VPY621" s="20" t="s">
        <v>3020</v>
      </c>
      <c r="VPZ621" s="11" t="s">
        <v>5991</v>
      </c>
      <c r="VQA621" s="59" t="s">
        <v>6008</v>
      </c>
      <c r="VQB621" s="59" t="s">
        <v>5993</v>
      </c>
      <c r="VQC621" s="59" t="s">
        <v>2984</v>
      </c>
      <c r="VQD621" s="59" t="s">
        <v>5994</v>
      </c>
      <c r="VQE621" s="59" t="s">
        <v>5995</v>
      </c>
      <c r="VQF621" s="59" t="s">
        <v>2528</v>
      </c>
      <c r="VQG621" s="59"/>
      <c r="VQH621" s="59" t="s">
        <v>2987</v>
      </c>
      <c r="VQI621" s="59" t="s">
        <v>2843</v>
      </c>
      <c r="VQJ621" s="59" t="s">
        <v>5944</v>
      </c>
      <c r="VQK621" s="11" t="s">
        <v>1420</v>
      </c>
      <c r="VQL621" s="11" t="e">
        <f>_xlfn.XLOOKUP(VQK621,'User Stories'!VQF:VQF,'User Stories'!VQG:VQG)</f>
        <v>#N/A</v>
      </c>
      <c r="VQM621" s="55"/>
      <c r="VQO621" s="20" t="s">
        <v>3020</v>
      </c>
      <c r="VQP621" s="11" t="s">
        <v>5991</v>
      </c>
      <c r="VQQ621" s="59" t="s">
        <v>6008</v>
      </c>
      <c r="VQR621" s="59" t="s">
        <v>5993</v>
      </c>
      <c r="VQS621" s="59" t="s">
        <v>2984</v>
      </c>
      <c r="VQT621" s="59" t="s">
        <v>5994</v>
      </c>
      <c r="VQU621" s="59" t="s">
        <v>5995</v>
      </c>
      <c r="VQV621" s="59" t="s">
        <v>2528</v>
      </c>
      <c r="VQW621" s="59"/>
      <c r="VQX621" s="59" t="s">
        <v>2987</v>
      </c>
      <c r="VQY621" s="59" t="s">
        <v>2843</v>
      </c>
      <c r="VQZ621" s="59" t="s">
        <v>5944</v>
      </c>
      <c r="VRA621" s="11" t="s">
        <v>1420</v>
      </c>
      <c r="VRB621" s="11" t="e">
        <f>_xlfn.XLOOKUP(VRA621,'User Stories'!VQV:VQV,'User Stories'!VQW:VQW)</f>
        <v>#N/A</v>
      </c>
      <c r="VRC621" s="55"/>
      <c r="VRE621" s="20" t="s">
        <v>3020</v>
      </c>
      <c r="VRF621" s="11" t="s">
        <v>5991</v>
      </c>
      <c r="VRG621" s="59" t="s">
        <v>6008</v>
      </c>
      <c r="VRH621" s="59" t="s">
        <v>5993</v>
      </c>
      <c r="VRI621" s="59" t="s">
        <v>2984</v>
      </c>
      <c r="VRJ621" s="59" t="s">
        <v>5994</v>
      </c>
      <c r="VRK621" s="59" t="s">
        <v>5995</v>
      </c>
      <c r="VRL621" s="59" t="s">
        <v>2528</v>
      </c>
      <c r="VRM621" s="59"/>
      <c r="VRN621" s="59" t="s">
        <v>2987</v>
      </c>
      <c r="VRO621" s="59" t="s">
        <v>2843</v>
      </c>
      <c r="VRP621" s="59" t="s">
        <v>5944</v>
      </c>
      <c r="VRQ621" s="11" t="s">
        <v>1420</v>
      </c>
      <c r="VRR621" s="11" t="e">
        <f>_xlfn.XLOOKUP(VRQ621,'User Stories'!VRL:VRL,'User Stories'!VRM:VRM)</f>
        <v>#N/A</v>
      </c>
      <c r="VRS621" s="55"/>
      <c r="VRU621" s="20" t="s">
        <v>3020</v>
      </c>
      <c r="VRV621" s="11" t="s">
        <v>5991</v>
      </c>
      <c r="VRW621" s="59" t="s">
        <v>6008</v>
      </c>
      <c r="VRX621" s="59" t="s">
        <v>5993</v>
      </c>
      <c r="VRY621" s="59" t="s">
        <v>2984</v>
      </c>
      <c r="VRZ621" s="59" t="s">
        <v>5994</v>
      </c>
      <c r="VSA621" s="59" t="s">
        <v>5995</v>
      </c>
      <c r="VSB621" s="59" t="s">
        <v>2528</v>
      </c>
      <c r="VSC621" s="59"/>
      <c r="VSD621" s="59" t="s">
        <v>2987</v>
      </c>
      <c r="VSE621" s="59" t="s">
        <v>2843</v>
      </c>
      <c r="VSF621" s="59" t="s">
        <v>5944</v>
      </c>
      <c r="VSG621" s="11" t="s">
        <v>1420</v>
      </c>
      <c r="VSH621" s="11" t="e">
        <f>_xlfn.XLOOKUP(VSG621,'User Stories'!VSB:VSB,'User Stories'!VSC:VSC)</f>
        <v>#N/A</v>
      </c>
      <c r="VSI621" s="55"/>
      <c r="VSK621" s="20" t="s">
        <v>3020</v>
      </c>
      <c r="VSL621" s="11" t="s">
        <v>5991</v>
      </c>
      <c r="VSM621" s="59" t="s">
        <v>6008</v>
      </c>
      <c r="VSN621" s="59" t="s">
        <v>5993</v>
      </c>
      <c r="VSO621" s="59" t="s">
        <v>2984</v>
      </c>
      <c r="VSP621" s="59" t="s">
        <v>5994</v>
      </c>
      <c r="VSQ621" s="59" t="s">
        <v>5995</v>
      </c>
      <c r="VSR621" s="59" t="s">
        <v>2528</v>
      </c>
      <c r="VSS621" s="59"/>
      <c r="VST621" s="59" t="s">
        <v>2987</v>
      </c>
      <c r="VSU621" s="59" t="s">
        <v>2843</v>
      </c>
      <c r="VSV621" s="59" t="s">
        <v>5944</v>
      </c>
      <c r="VSW621" s="11" t="s">
        <v>1420</v>
      </c>
      <c r="VSX621" s="11" t="e">
        <f>_xlfn.XLOOKUP(VSW621,'User Stories'!VSR:VSR,'User Stories'!VSS:VSS)</f>
        <v>#N/A</v>
      </c>
      <c r="VSY621" s="55"/>
      <c r="VTA621" s="20" t="s">
        <v>3020</v>
      </c>
      <c r="VTB621" s="11" t="s">
        <v>5991</v>
      </c>
      <c r="VTC621" s="59" t="s">
        <v>6008</v>
      </c>
      <c r="VTD621" s="59" t="s">
        <v>5993</v>
      </c>
      <c r="VTE621" s="59" t="s">
        <v>2984</v>
      </c>
      <c r="VTF621" s="59" t="s">
        <v>5994</v>
      </c>
      <c r="VTG621" s="59" t="s">
        <v>5995</v>
      </c>
      <c r="VTH621" s="59" t="s">
        <v>2528</v>
      </c>
      <c r="VTI621" s="59"/>
      <c r="VTJ621" s="59" t="s">
        <v>2987</v>
      </c>
      <c r="VTK621" s="59" t="s">
        <v>2843</v>
      </c>
      <c r="VTL621" s="59" t="s">
        <v>5944</v>
      </c>
      <c r="VTM621" s="11" t="s">
        <v>1420</v>
      </c>
      <c r="VTN621" s="11" t="e">
        <f>_xlfn.XLOOKUP(VTM621,'User Stories'!VTH:VTH,'User Stories'!VTI:VTI)</f>
        <v>#N/A</v>
      </c>
      <c r="VTO621" s="55"/>
      <c r="VTQ621" s="20" t="s">
        <v>3020</v>
      </c>
      <c r="VTR621" s="11" t="s">
        <v>5991</v>
      </c>
      <c r="VTS621" s="59" t="s">
        <v>6008</v>
      </c>
      <c r="VTT621" s="59" t="s">
        <v>5993</v>
      </c>
      <c r="VTU621" s="59" t="s">
        <v>2984</v>
      </c>
      <c r="VTV621" s="59" t="s">
        <v>5994</v>
      </c>
      <c r="VTW621" s="59" t="s">
        <v>5995</v>
      </c>
      <c r="VTX621" s="59" t="s">
        <v>2528</v>
      </c>
      <c r="VTY621" s="59"/>
      <c r="VTZ621" s="59" t="s">
        <v>2987</v>
      </c>
      <c r="VUA621" s="59" t="s">
        <v>2843</v>
      </c>
      <c r="VUB621" s="59" t="s">
        <v>5944</v>
      </c>
      <c r="VUC621" s="11" t="s">
        <v>1420</v>
      </c>
      <c r="VUD621" s="11" t="e">
        <f>_xlfn.XLOOKUP(VUC621,'User Stories'!VTX:VTX,'User Stories'!VTY:VTY)</f>
        <v>#N/A</v>
      </c>
      <c r="VUE621" s="55"/>
      <c r="VUG621" s="20" t="s">
        <v>3020</v>
      </c>
      <c r="VUH621" s="11" t="s">
        <v>5991</v>
      </c>
      <c r="VUI621" s="59" t="s">
        <v>6008</v>
      </c>
      <c r="VUJ621" s="59" t="s">
        <v>5993</v>
      </c>
      <c r="VUK621" s="59" t="s">
        <v>2984</v>
      </c>
      <c r="VUL621" s="59" t="s">
        <v>5994</v>
      </c>
      <c r="VUM621" s="59" t="s">
        <v>5995</v>
      </c>
      <c r="VUN621" s="59" t="s">
        <v>2528</v>
      </c>
      <c r="VUO621" s="59"/>
      <c r="VUP621" s="59" t="s">
        <v>2987</v>
      </c>
      <c r="VUQ621" s="59" t="s">
        <v>2843</v>
      </c>
      <c r="VUR621" s="59" t="s">
        <v>5944</v>
      </c>
      <c r="VUS621" s="11" t="s">
        <v>1420</v>
      </c>
      <c r="VUT621" s="11" t="e">
        <f>_xlfn.XLOOKUP(VUS621,'User Stories'!VUN:VUN,'User Stories'!VUO:VUO)</f>
        <v>#N/A</v>
      </c>
      <c r="VUU621" s="55"/>
      <c r="VUW621" s="20" t="s">
        <v>3020</v>
      </c>
      <c r="VUX621" s="11" t="s">
        <v>5991</v>
      </c>
      <c r="VUY621" s="59" t="s">
        <v>6008</v>
      </c>
      <c r="VUZ621" s="59" t="s">
        <v>5993</v>
      </c>
      <c r="VVA621" s="59" t="s">
        <v>2984</v>
      </c>
      <c r="VVB621" s="59" t="s">
        <v>5994</v>
      </c>
      <c r="VVC621" s="59" t="s">
        <v>5995</v>
      </c>
      <c r="VVD621" s="59" t="s">
        <v>2528</v>
      </c>
      <c r="VVE621" s="59"/>
      <c r="VVF621" s="59" t="s">
        <v>2987</v>
      </c>
      <c r="VVG621" s="59" t="s">
        <v>2843</v>
      </c>
      <c r="VVH621" s="59" t="s">
        <v>5944</v>
      </c>
      <c r="VVI621" s="11" t="s">
        <v>1420</v>
      </c>
      <c r="VVJ621" s="11" t="e">
        <f>_xlfn.XLOOKUP(VVI621,'User Stories'!VVD:VVD,'User Stories'!VVE:VVE)</f>
        <v>#N/A</v>
      </c>
      <c r="VVK621" s="55"/>
      <c r="VVM621" s="20" t="s">
        <v>3020</v>
      </c>
      <c r="VVN621" s="11" t="s">
        <v>5991</v>
      </c>
      <c r="VVO621" s="59" t="s">
        <v>6008</v>
      </c>
      <c r="VVP621" s="59" t="s">
        <v>5993</v>
      </c>
      <c r="VVQ621" s="59" t="s">
        <v>2984</v>
      </c>
      <c r="VVR621" s="59" t="s">
        <v>5994</v>
      </c>
      <c r="VVS621" s="59" t="s">
        <v>5995</v>
      </c>
      <c r="VVT621" s="59" t="s">
        <v>2528</v>
      </c>
      <c r="VVU621" s="59"/>
      <c r="VVV621" s="59" t="s">
        <v>2987</v>
      </c>
      <c r="VVW621" s="59" t="s">
        <v>2843</v>
      </c>
      <c r="VVX621" s="59" t="s">
        <v>5944</v>
      </c>
      <c r="VVY621" s="11" t="s">
        <v>1420</v>
      </c>
      <c r="VVZ621" s="11" t="e">
        <f>_xlfn.XLOOKUP(VVY621,'User Stories'!VVT:VVT,'User Stories'!VVU:VVU)</f>
        <v>#N/A</v>
      </c>
      <c r="VWA621" s="55"/>
      <c r="VWC621" s="20" t="s">
        <v>3020</v>
      </c>
      <c r="VWD621" s="11" t="s">
        <v>5991</v>
      </c>
      <c r="VWE621" s="59" t="s">
        <v>6008</v>
      </c>
      <c r="VWF621" s="59" t="s">
        <v>5993</v>
      </c>
      <c r="VWG621" s="59" t="s">
        <v>2984</v>
      </c>
      <c r="VWH621" s="59" t="s">
        <v>5994</v>
      </c>
      <c r="VWI621" s="59" t="s">
        <v>5995</v>
      </c>
      <c r="VWJ621" s="59" t="s">
        <v>2528</v>
      </c>
      <c r="VWK621" s="59"/>
      <c r="VWL621" s="59" t="s">
        <v>2987</v>
      </c>
      <c r="VWM621" s="59" t="s">
        <v>2843</v>
      </c>
      <c r="VWN621" s="59" t="s">
        <v>5944</v>
      </c>
      <c r="VWO621" s="11" t="s">
        <v>1420</v>
      </c>
      <c r="VWP621" s="11" t="e">
        <f>_xlfn.XLOOKUP(VWO621,'User Stories'!VWJ:VWJ,'User Stories'!VWK:VWK)</f>
        <v>#N/A</v>
      </c>
      <c r="VWQ621" s="55"/>
      <c r="VWS621" s="20" t="s">
        <v>3020</v>
      </c>
      <c r="VWT621" s="11" t="s">
        <v>5991</v>
      </c>
      <c r="VWU621" s="59" t="s">
        <v>6008</v>
      </c>
      <c r="VWV621" s="59" t="s">
        <v>5993</v>
      </c>
      <c r="VWW621" s="59" t="s">
        <v>2984</v>
      </c>
      <c r="VWX621" s="59" t="s">
        <v>5994</v>
      </c>
      <c r="VWY621" s="59" t="s">
        <v>5995</v>
      </c>
      <c r="VWZ621" s="59" t="s">
        <v>2528</v>
      </c>
      <c r="VXA621" s="59"/>
      <c r="VXB621" s="59" t="s">
        <v>2987</v>
      </c>
      <c r="VXC621" s="59" t="s">
        <v>2843</v>
      </c>
      <c r="VXD621" s="59" t="s">
        <v>5944</v>
      </c>
      <c r="VXE621" s="11" t="s">
        <v>1420</v>
      </c>
      <c r="VXF621" s="11" t="e">
        <f>_xlfn.XLOOKUP(VXE621,'User Stories'!VWZ:VWZ,'User Stories'!VXA:VXA)</f>
        <v>#N/A</v>
      </c>
      <c r="VXG621" s="55"/>
      <c r="VXI621" s="20" t="s">
        <v>3020</v>
      </c>
      <c r="VXJ621" s="11" t="s">
        <v>5991</v>
      </c>
      <c r="VXK621" s="59" t="s">
        <v>6008</v>
      </c>
      <c r="VXL621" s="59" t="s">
        <v>5993</v>
      </c>
      <c r="VXM621" s="59" t="s">
        <v>2984</v>
      </c>
      <c r="VXN621" s="59" t="s">
        <v>5994</v>
      </c>
      <c r="VXO621" s="59" t="s">
        <v>5995</v>
      </c>
      <c r="VXP621" s="59" t="s">
        <v>2528</v>
      </c>
      <c r="VXQ621" s="59"/>
      <c r="VXR621" s="59" t="s">
        <v>2987</v>
      </c>
      <c r="VXS621" s="59" t="s">
        <v>2843</v>
      </c>
      <c r="VXT621" s="59" t="s">
        <v>5944</v>
      </c>
      <c r="VXU621" s="11" t="s">
        <v>1420</v>
      </c>
      <c r="VXV621" s="11" t="e">
        <f>_xlfn.XLOOKUP(VXU621,'User Stories'!VXP:VXP,'User Stories'!VXQ:VXQ)</f>
        <v>#N/A</v>
      </c>
      <c r="VXW621" s="55"/>
      <c r="VXY621" s="20" t="s">
        <v>3020</v>
      </c>
      <c r="VXZ621" s="11" t="s">
        <v>5991</v>
      </c>
      <c r="VYA621" s="59" t="s">
        <v>6008</v>
      </c>
      <c r="VYB621" s="59" t="s">
        <v>5993</v>
      </c>
      <c r="VYC621" s="59" t="s">
        <v>2984</v>
      </c>
      <c r="VYD621" s="59" t="s">
        <v>5994</v>
      </c>
      <c r="VYE621" s="59" t="s">
        <v>5995</v>
      </c>
      <c r="VYF621" s="59" t="s">
        <v>2528</v>
      </c>
      <c r="VYG621" s="59"/>
      <c r="VYH621" s="59" t="s">
        <v>2987</v>
      </c>
      <c r="VYI621" s="59" t="s">
        <v>2843</v>
      </c>
      <c r="VYJ621" s="59" t="s">
        <v>5944</v>
      </c>
      <c r="VYK621" s="11" t="s">
        <v>1420</v>
      </c>
      <c r="VYL621" s="11" t="e">
        <f>_xlfn.XLOOKUP(VYK621,'User Stories'!VYF:VYF,'User Stories'!VYG:VYG)</f>
        <v>#N/A</v>
      </c>
      <c r="VYM621" s="55"/>
      <c r="VYO621" s="20" t="s">
        <v>3020</v>
      </c>
      <c r="VYP621" s="11" t="s">
        <v>5991</v>
      </c>
      <c r="VYQ621" s="59" t="s">
        <v>6008</v>
      </c>
      <c r="VYR621" s="59" t="s">
        <v>5993</v>
      </c>
      <c r="VYS621" s="59" t="s">
        <v>2984</v>
      </c>
      <c r="VYT621" s="59" t="s">
        <v>5994</v>
      </c>
      <c r="VYU621" s="59" t="s">
        <v>5995</v>
      </c>
      <c r="VYV621" s="59" t="s">
        <v>2528</v>
      </c>
      <c r="VYW621" s="59"/>
      <c r="VYX621" s="59" t="s">
        <v>2987</v>
      </c>
      <c r="VYY621" s="59" t="s">
        <v>2843</v>
      </c>
      <c r="VYZ621" s="59" t="s">
        <v>5944</v>
      </c>
      <c r="VZA621" s="11" t="s">
        <v>1420</v>
      </c>
      <c r="VZB621" s="11" t="e">
        <f>_xlfn.XLOOKUP(VZA621,'User Stories'!VYV:VYV,'User Stories'!VYW:VYW)</f>
        <v>#N/A</v>
      </c>
      <c r="VZC621" s="55"/>
      <c r="VZE621" s="20" t="s">
        <v>3020</v>
      </c>
      <c r="VZF621" s="11" t="s">
        <v>5991</v>
      </c>
      <c r="VZG621" s="59" t="s">
        <v>6008</v>
      </c>
      <c r="VZH621" s="59" t="s">
        <v>5993</v>
      </c>
      <c r="VZI621" s="59" t="s">
        <v>2984</v>
      </c>
      <c r="VZJ621" s="59" t="s">
        <v>5994</v>
      </c>
      <c r="VZK621" s="59" t="s">
        <v>5995</v>
      </c>
      <c r="VZL621" s="59" t="s">
        <v>2528</v>
      </c>
      <c r="VZM621" s="59"/>
      <c r="VZN621" s="59" t="s">
        <v>2987</v>
      </c>
      <c r="VZO621" s="59" t="s">
        <v>2843</v>
      </c>
      <c r="VZP621" s="59" t="s">
        <v>5944</v>
      </c>
      <c r="VZQ621" s="11" t="s">
        <v>1420</v>
      </c>
      <c r="VZR621" s="11" t="e">
        <f>_xlfn.XLOOKUP(VZQ621,'User Stories'!VZL:VZL,'User Stories'!VZM:VZM)</f>
        <v>#N/A</v>
      </c>
      <c r="VZS621" s="55"/>
      <c r="VZU621" s="20" t="s">
        <v>3020</v>
      </c>
      <c r="VZV621" s="11" t="s">
        <v>5991</v>
      </c>
      <c r="VZW621" s="59" t="s">
        <v>6008</v>
      </c>
      <c r="VZX621" s="59" t="s">
        <v>5993</v>
      </c>
      <c r="VZY621" s="59" t="s">
        <v>2984</v>
      </c>
      <c r="VZZ621" s="59" t="s">
        <v>5994</v>
      </c>
      <c r="WAA621" s="59" t="s">
        <v>5995</v>
      </c>
      <c r="WAB621" s="59" t="s">
        <v>2528</v>
      </c>
      <c r="WAC621" s="59"/>
      <c r="WAD621" s="59" t="s">
        <v>2987</v>
      </c>
      <c r="WAE621" s="59" t="s">
        <v>2843</v>
      </c>
      <c r="WAF621" s="59" t="s">
        <v>5944</v>
      </c>
      <c r="WAG621" s="11" t="s">
        <v>1420</v>
      </c>
      <c r="WAH621" s="11" t="e">
        <f>_xlfn.XLOOKUP(WAG621,'User Stories'!WAB:WAB,'User Stories'!WAC:WAC)</f>
        <v>#N/A</v>
      </c>
      <c r="WAI621" s="55"/>
      <c r="WAK621" s="20" t="s">
        <v>3020</v>
      </c>
      <c r="WAL621" s="11" t="s">
        <v>5991</v>
      </c>
      <c r="WAM621" s="59" t="s">
        <v>6008</v>
      </c>
      <c r="WAN621" s="59" t="s">
        <v>5993</v>
      </c>
      <c r="WAO621" s="59" t="s">
        <v>2984</v>
      </c>
      <c r="WAP621" s="59" t="s">
        <v>5994</v>
      </c>
      <c r="WAQ621" s="59" t="s">
        <v>5995</v>
      </c>
      <c r="WAR621" s="59" t="s">
        <v>2528</v>
      </c>
      <c r="WAS621" s="59"/>
      <c r="WAT621" s="59" t="s">
        <v>2987</v>
      </c>
      <c r="WAU621" s="59" t="s">
        <v>2843</v>
      </c>
      <c r="WAV621" s="59" t="s">
        <v>5944</v>
      </c>
      <c r="WAW621" s="11" t="s">
        <v>1420</v>
      </c>
      <c r="WAX621" s="11" t="e">
        <f>_xlfn.XLOOKUP(WAW621,'User Stories'!WAR:WAR,'User Stories'!WAS:WAS)</f>
        <v>#N/A</v>
      </c>
      <c r="WAY621" s="55"/>
      <c r="WBA621" s="20" t="s">
        <v>3020</v>
      </c>
      <c r="WBB621" s="11" t="s">
        <v>5991</v>
      </c>
      <c r="WBC621" s="59" t="s">
        <v>6008</v>
      </c>
      <c r="WBD621" s="59" t="s">
        <v>5993</v>
      </c>
      <c r="WBE621" s="59" t="s">
        <v>2984</v>
      </c>
      <c r="WBF621" s="59" t="s">
        <v>5994</v>
      </c>
      <c r="WBG621" s="59" t="s">
        <v>5995</v>
      </c>
      <c r="WBH621" s="59" t="s">
        <v>2528</v>
      </c>
      <c r="WBI621" s="59"/>
      <c r="WBJ621" s="59" t="s">
        <v>2987</v>
      </c>
      <c r="WBK621" s="59" t="s">
        <v>2843</v>
      </c>
      <c r="WBL621" s="59" t="s">
        <v>5944</v>
      </c>
      <c r="WBM621" s="11" t="s">
        <v>1420</v>
      </c>
      <c r="WBN621" s="11" t="e">
        <f>_xlfn.XLOOKUP(WBM621,'User Stories'!WBH:WBH,'User Stories'!WBI:WBI)</f>
        <v>#N/A</v>
      </c>
      <c r="WBO621" s="55"/>
      <c r="WBQ621" s="20" t="s">
        <v>3020</v>
      </c>
      <c r="WBR621" s="11" t="s">
        <v>5991</v>
      </c>
      <c r="WBS621" s="59" t="s">
        <v>6008</v>
      </c>
      <c r="WBT621" s="59" t="s">
        <v>5993</v>
      </c>
      <c r="WBU621" s="59" t="s">
        <v>2984</v>
      </c>
      <c r="WBV621" s="59" t="s">
        <v>5994</v>
      </c>
      <c r="WBW621" s="59" t="s">
        <v>5995</v>
      </c>
      <c r="WBX621" s="59" t="s">
        <v>2528</v>
      </c>
      <c r="WBY621" s="59"/>
      <c r="WBZ621" s="59" t="s">
        <v>2987</v>
      </c>
      <c r="WCA621" s="59" t="s">
        <v>2843</v>
      </c>
      <c r="WCB621" s="59" t="s">
        <v>5944</v>
      </c>
      <c r="WCC621" s="11" t="s">
        <v>1420</v>
      </c>
      <c r="WCD621" s="11" t="e">
        <f>_xlfn.XLOOKUP(WCC621,'User Stories'!WBX:WBX,'User Stories'!WBY:WBY)</f>
        <v>#N/A</v>
      </c>
      <c r="WCE621" s="55"/>
      <c r="WCG621" s="20" t="s">
        <v>3020</v>
      </c>
      <c r="WCH621" s="11" t="s">
        <v>5991</v>
      </c>
      <c r="WCI621" s="59" t="s">
        <v>6008</v>
      </c>
      <c r="WCJ621" s="59" t="s">
        <v>5993</v>
      </c>
      <c r="WCK621" s="59" t="s">
        <v>2984</v>
      </c>
      <c r="WCL621" s="59" t="s">
        <v>5994</v>
      </c>
      <c r="WCM621" s="59" t="s">
        <v>5995</v>
      </c>
      <c r="WCN621" s="59" t="s">
        <v>2528</v>
      </c>
      <c r="WCO621" s="59"/>
      <c r="WCP621" s="59" t="s">
        <v>2987</v>
      </c>
      <c r="WCQ621" s="59" t="s">
        <v>2843</v>
      </c>
      <c r="WCR621" s="59" t="s">
        <v>5944</v>
      </c>
      <c r="WCS621" s="11" t="s">
        <v>1420</v>
      </c>
      <c r="WCT621" s="11" t="e">
        <f>_xlfn.XLOOKUP(WCS621,'User Stories'!WCN:WCN,'User Stories'!WCO:WCO)</f>
        <v>#N/A</v>
      </c>
      <c r="WCU621" s="55"/>
      <c r="WCW621" s="20" t="s">
        <v>3020</v>
      </c>
      <c r="WCX621" s="11" t="s">
        <v>5991</v>
      </c>
      <c r="WCY621" s="59" t="s">
        <v>6008</v>
      </c>
      <c r="WCZ621" s="59" t="s">
        <v>5993</v>
      </c>
      <c r="WDA621" s="59" t="s">
        <v>2984</v>
      </c>
      <c r="WDB621" s="59" t="s">
        <v>5994</v>
      </c>
      <c r="WDC621" s="59" t="s">
        <v>5995</v>
      </c>
      <c r="WDD621" s="59" t="s">
        <v>2528</v>
      </c>
      <c r="WDE621" s="59"/>
      <c r="WDF621" s="59" t="s">
        <v>2987</v>
      </c>
      <c r="WDG621" s="59" t="s">
        <v>2843</v>
      </c>
      <c r="WDH621" s="59" t="s">
        <v>5944</v>
      </c>
      <c r="WDI621" s="11" t="s">
        <v>1420</v>
      </c>
      <c r="WDJ621" s="11" t="e">
        <f>_xlfn.XLOOKUP(WDI621,'User Stories'!WDD:WDD,'User Stories'!WDE:WDE)</f>
        <v>#N/A</v>
      </c>
      <c r="WDK621" s="55"/>
      <c r="WDM621" s="20" t="s">
        <v>3020</v>
      </c>
      <c r="WDN621" s="11" t="s">
        <v>5991</v>
      </c>
      <c r="WDO621" s="59" t="s">
        <v>6008</v>
      </c>
      <c r="WDP621" s="59" t="s">
        <v>5993</v>
      </c>
      <c r="WDQ621" s="59" t="s">
        <v>2984</v>
      </c>
      <c r="WDR621" s="59" t="s">
        <v>5994</v>
      </c>
      <c r="WDS621" s="59" t="s">
        <v>5995</v>
      </c>
      <c r="WDT621" s="59" t="s">
        <v>2528</v>
      </c>
      <c r="WDU621" s="59"/>
      <c r="WDV621" s="59" t="s">
        <v>2987</v>
      </c>
      <c r="WDW621" s="59" t="s">
        <v>2843</v>
      </c>
      <c r="WDX621" s="59" t="s">
        <v>5944</v>
      </c>
      <c r="WDY621" s="11" t="s">
        <v>1420</v>
      </c>
      <c r="WDZ621" s="11" t="e">
        <f>_xlfn.XLOOKUP(WDY621,'User Stories'!WDT:WDT,'User Stories'!WDU:WDU)</f>
        <v>#N/A</v>
      </c>
      <c r="WEA621" s="55"/>
      <c r="WEC621" s="20" t="s">
        <v>3020</v>
      </c>
      <c r="WED621" s="11" t="s">
        <v>5991</v>
      </c>
      <c r="WEE621" s="59" t="s">
        <v>6008</v>
      </c>
      <c r="WEF621" s="59" t="s">
        <v>5993</v>
      </c>
      <c r="WEG621" s="59" t="s">
        <v>2984</v>
      </c>
      <c r="WEH621" s="59" t="s">
        <v>5994</v>
      </c>
      <c r="WEI621" s="59" t="s">
        <v>5995</v>
      </c>
      <c r="WEJ621" s="59" t="s">
        <v>2528</v>
      </c>
      <c r="WEK621" s="59"/>
      <c r="WEL621" s="59" t="s">
        <v>2987</v>
      </c>
      <c r="WEM621" s="59" t="s">
        <v>2843</v>
      </c>
      <c r="WEN621" s="59" t="s">
        <v>5944</v>
      </c>
      <c r="WEO621" s="11" t="s">
        <v>1420</v>
      </c>
      <c r="WEP621" s="11" t="e">
        <f>_xlfn.XLOOKUP(WEO621,'User Stories'!WEJ:WEJ,'User Stories'!WEK:WEK)</f>
        <v>#N/A</v>
      </c>
      <c r="WEQ621" s="55"/>
      <c r="WES621" s="20" t="s">
        <v>3020</v>
      </c>
      <c r="WET621" s="11" t="s">
        <v>5991</v>
      </c>
      <c r="WEU621" s="59" t="s">
        <v>6008</v>
      </c>
      <c r="WEV621" s="59" t="s">
        <v>5993</v>
      </c>
      <c r="WEW621" s="59" t="s">
        <v>2984</v>
      </c>
      <c r="WEX621" s="59" t="s">
        <v>5994</v>
      </c>
      <c r="WEY621" s="59" t="s">
        <v>5995</v>
      </c>
      <c r="WEZ621" s="59" t="s">
        <v>2528</v>
      </c>
      <c r="WFA621" s="59"/>
      <c r="WFB621" s="59" t="s">
        <v>2987</v>
      </c>
      <c r="WFC621" s="59" t="s">
        <v>2843</v>
      </c>
      <c r="WFD621" s="59" t="s">
        <v>5944</v>
      </c>
      <c r="WFE621" s="11" t="s">
        <v>1420</v>
      </c>
      <c r="WFF621" s="11" t="e">
        <f>_xlfn.XLOOKUP(WFE621,'User Stories'!WEZ:WEZ,'User Stories'!WFA:WFA)</f>
        <v>#N/A</v>
      </c>
      <c r="WFG621" s="55"/>
      <c r="WFI621" s="20" t="s">
        <v>3020</v>
      </c>
      <c r="WFJ621" s="11" t="s">
        <v>5991</v>
      </c>
      <c r="WFK621" s="59" t="s">
        <v>6008</v>
      </c>
      <c r="WFL621" s="59" t="s">
        <v>5993</v>
      </c>
      <c r="WFM621" s="59" t="s">
        <v>2984</v>
      </c>
      <c r="WFN621" s="59" t="s">
        <v>5994</v>
      </c>
      <c r="WFO621" s="59" t="s">
        <v>5995</v>
      </c>
      <c r="WFP621" s="59" t="s">
        <v>2528</v>
      </c>
      <c r="WFQ621" s="59"/>
      <c r="WFR621" s="59" t="s">
        <v>2987</v>
      </c>
      <c r="WFS621" s="59" t="s">
        <v>2843</v>
      </c>
      <c r="WFT621" s="59" t="s">
        <v>5944</v>
      </c>
      <c r="WFU621" s="11" t="s">
        <v>1420</v>
      </c>
      <c r="WFV621" s="11" t="e">
        <f>_xlfn.XLOOKUP(WFU621,'User Stories'!WFP:WFP,'User Stories'!WFQ:WFQ)</f>
        <v>#N/A</v>
      </c>
      <c r="WFW621" s="55"/>
      <c r="WFY621" s="20" t="s">
        <v>3020</v>
      </c>
      <c r="WFZ621" s="11" t="s">
        <v>5991</v>
      </c>
      <c r="WGA621" s="59" t="s">
        <v>6008</v>
      </c>
      <c r="WGB621" s="59" t="s">
        <v>5993</v>
      </c>
      <c r="WGC621" s="59" t="s">
        <v>2984</v>
      </c>
      <c r="WGD621" s="59" t="s">
        <v>5994</v>
      </c>
      <c r="WGE621" s="59" t="s">
        <v>5995</v>
      </c>
      <c r="WGF621" s="59" t="s">
        <v>2528</v>
      </c>
      <c r="WGG621" s="59"/>
      <c r="WGH621" s="59" t="s">
        <v>2987</v>
      </c>
      <c r="WGI621" s="59" t="s">
        <v>2843</v>
      </c>
      <c r="WGJ621" s="59" t="s">
        <v>5944</v>
      </c>
      <c r="WGK621" s="11" t="s">
        <v>1420</v>
      </c>
      <c r="WGL621" s="11" t="e">
        <f>_xlfn.XLOOKUP(WGK621,'User Stories'!WGF:WGF,'User Stories'!WGG:WGG)</f>
        <v>#N/A</v>
      </c>
      <c r="WGM621" s="55"/>
      <c r="WGO621" s="20" t="s">
        <v>3020</v>
      </c>
      <c r="WGP621" s="11" t="s">
        <v>5991</v>
      </c>
      <c r="WGQ621" s="59" t="s">
        <v>6008</v>
      </c>
      <c r="WGR621" s="59" t="s">
        <v>5993</v>
      </c>
      <c r="WGS621" s="59" t="s">
        <v>2984</v>
      </c>
      <c r="WGT621" s="59" t="s">
        <v>5994</v>
      </c>
      <c r="WGU621" s="59" t="s">
        <v>5995</v>
      </c>
      <c r="WGV621" s="59" t="s">
        <v>2528</v>
      </c>
      <c r="WGW621" s="59"/>
      <c r="WGX621" s="59" t="s">
        <v>2987</v>
      </c>
      <c r="WGY621" s="59" t="s">
        <v>2843</v>
      </c>
      <c r="WGZ621" s="59" t="s">
        <v>5944</v>
      </c>
      <c r="WHA621" s="11" t="s">
        <v>1420</v>
      </c>
      <c r="WHB621" s="11" t="e">
        <f>_xlfn.XLOOKUP(WHA621,'User Stories'!WGV:WGV,'User Stories'!WGW:WGW)</f>
        <v>#N/A</v>
      </c>
      <c r="WHC621" s="55"/>
      <c r="WHE621" s="20" t="s">
        <v>3020</v>
      </c>
      <c r="WHF621" s="11" t="s">
        <v>5991</v>
      </c>
      <c r="WHG621" s="59" t="s">
        <v>6008</v>
      </c>
      <c r="WHH621" s="59" t="s">
        <v>5993</v>
      </c>
      <c r="WHI621" s="59" t="s">
        <v>2984</v>
      </c>
      <c r="WHJ621" s="59" t="s">
        <v>5994</v>
      </c>
      <c r="WHK621" s="59" t="s">
        <v>5995</v>
      </c>
      <c r="WHL621" s="59" t="s">
        <v>2528</v>
      </c>
      <c r="WHM621" s="59"/>
      <c r="WHN621" s="59" t="s">
        <v>2987</v>
      </c>
      <c r="WHO621" s="59" t="s">
        <v>2843</v>
      </c>
      <c r="WHP621" s="59" t="s">
        <v>5944</v>
      </c>
      <c r="WHQ621" s="11" t="s">
        <v>1420</v>
      </c>
      <c r="WHR621" s="11" t="e">
        <f>_xlfn.XLOOKUP(WHQ621,'User Stories'!WHL:WHL,'User Stories'!WHM:WHM)</f>
        <v>#N/A</v>
      </c>
      <c r="WHS621" s="55"/>
      <c r="WHU621" s="20" t="s">
        <v>3020</v>
      </c>
      <c r="WHV621" s="11" t="s">
        <v>5991</v>
      </c>
      <c r="WHW621" s="59" t="s">
        <v>6008</v>
      </c>
      <c r="WHX621" s="59" t="s">
        <v>5993</v>
      </c>
      <c r="WHY621" s="59" t="s">
        <v>2984</v>
      </c>
      <c r="WHZ621" s="59" t="s">
        <v>5994</v>
      </c>
      <c r="WIA621" s="59" t="s">
        <v>5995</v>
      </c>
      <c r="WIB621" s="59" t="s">
        <v>2528</v>
      </c>
      <c r="WIC621" s="59"/>
      <c r="WID621" s="59" t="s">
        <v>2987</v>
      </c>
      <c r="WIE621" s="59" t="s">
        <v>2843</v>
      </c>
      <c r="WIF621" s="59" t="s">
        <v>5944</v>
      </c>
      <c r="WIG621" s="11" t="s">
        <v>1420</v>
      </c>
      <c r="WIH621" s="11" t="e">
        <f>_xlfn.XLOOKUP(WIG621,'User Stories'!WIB:WIB,'User Stories'!WIC:WIC)</f>
        <v>#N/A</v>
      </c>
      <c r="WII621" s="55"/>
      <c r="WIK621" s="20" t="s">
        <v>3020</v>
      </c>
      <c r="WIL621" s="11" t="s">
        <v>5991</v>
      </c>
      <c r="WIM621" s="59" t="s">
        <v>6008</v>
      </c>
      <c r="WIN621" s="59" t="s">
        <v>5993</v>
      </c>
      <c r="WIO621" s="59" t="s">
        <v>2984</v>
      </c>
      <c r="WIP621" s="59" t="s">
        <v>5994</v>
      </c>
      <c r="WIQ621" s="59" t="s">
        <v>5995</v>
      </c>
      <c r="WIR621" s="59" t="s">
        <v>2528</v>
      </c>
      <c r="WIS621" s="59"/>
      <c r="WIT621" s="59" t="s">
        <v>2987</v>
      </c>
      <c r="WIU621" s="59" t="s">
        <v>2843</v>
      </c>
      <c r="WIV621" s="59" t="s">
        <v>5944</v>
      </c>
      <c r="WIW621" s="11" t="s">
        <v>1420</v>
      </c>
      <c r="WIX621" s="11" t="e">
        <f>_xlfn.XLOOKUP(WIW621,'User Stories'!WIR:WIR,'User Stories'!WIS:WIS)</f>
        <v>#N/A</v>
      </c>
      <c r="WIY621" s="55"/>
      <c r="WJA621" s="20" t="s">
        <v>3020</v>
      </c>
      <c r="WJB621" s="11" t="s">
        <v>5991</v>
      </c>
      <c r="WJC621" s="59" t="s">
        <v>6008</v>
      </c>
      <c r="WJD621" s="59" t="s">
        <v>5993</v>
      </c>
      <c r="WJE621" s="59" t="s">
        <v>2984</v>
      </c>
      <c r="WJF621" s="59" t="s">
        <v>5994</v>
      </c>
      <c r="WJG621" s="59" t="s">
        <v>5995</v>
      </c>
      <c r="WJH621" s="59" t="s">
        <v>2528</v>
      </c>
      <c r="WJI621" s="59"/>
      <c r="WJJ621" s="59" t="s">
        <v>2987</v>
      </c>
      <c r="WJK621" s="59" t="s">
        <v>2843</v>
      </c>
      <c r="WJL621" s="59" t="s">
        <v>5944</v>
      </c>
      <c r="WJM621" s="11" t="s">
        <v>1420</v>
      </c>
      <c r="WJN621" s="11" t="e">
        <f>_xlfn.XLOOKUP(WJM621,'User Stories'!WJH:WJH,'User Stories'!WJI:WJI)</f>
        <v>#N/A</v>
      </c>
      <c r="WJO621" s="55"/>
      <c r="WJQ621" s="20" t="s">
        <v>3020</v>
      </c>
      <c r="WJR621" s="11" t="s">
        <v>5991</v>
      </c>
      <c r="WJS621" s="59" t="s">
        <v>6008</v>
      </c>
      <c r="WJT621" s="59" t="s">
        <v>5993</v>
      </c>
      <c r="WJU621" s="59" t="s">
        <v>2984</v>
      </c>
      <c r="WJV621" s="59" t="s">
        <v>5994</v>
      </c>
      <c r="WJW621" s="59" t="s">
        <v>5995</v>
      </c>
      <c r="WJX621" s="59" t="s">
        <v>2528</v>
      </c>
      <c r="WJY621" s="59"/>
      <c r="WJZ621" s="59" t="s">
        <v>2987</v>
      </c>
      <c r="WKA621" s="59" t="s">
        <v>2843</v>
      </c>
      <c r="WKB621" s="59" t="s">
        <v>5944</v>
      </c>
      <c r="WKC621" s="11" t="s">
        <v>1420</v>
      </c>
      <c r="WKD621" s="11" t="e">
        <f>_xlfn.XLOOKUP(WKC621,'User Stories'!WJX:WJX,'User Stories'!WJY:WJY)</f>
        <v>#N/A</v>
      </c>
      <c r="WKE621" s="55"/>
      <c r="WKG621" s="20" t="s">
        <v>3020</v>
      </c>
      <c r="WKH621" s="11" t="s">
        <v>5991</v>
      </c>
      <c r="WKI621" s="59" t="s">
        <v>6008</v>
      </c>
      <c r="WKJ621" s="59" t="s">
        <v>5993</v>
      </c>
      <c r="WKK621" s="59" t="s">
        <v>2984</v>
      </c>
      <c r="WKL621" s="59" t="s">
        <v>5994</v>
      </c>
      <c r="WKM621" s="59" t="s">
        <v>5995</v>
      </c>
      <c r="WKN621" s="59" t="s">
        <v>2528</v>
      </c>
      <c r="WKO621" s="59"/>
      <c r="WKP621" s="59" t="s">
        <v>2987</v>
      </c>
      <c r="WKQ621" s="59" t="s">
        <v>2843</v>
      </c>
      <c r="WKR621" s="59" t="s">
        <v>5944</v>
      </c>
      <c r="WKS621" s="11" t="s">
        <v>1420</v>
      </c>
      <c r="WKT621" s="11" t="e">
        <f>_xlfn.XLOOKUP(WKS621,'User Stories'!WKN:WKN,'User Stories'!WKO:WKO)</f>
        <v>#N/A</v>
      </c>
      <c r="WKU621" s="55"/>
      <c r="WKW621" s="20" t="s">
        <v>3020</v>
      </c>
      <c r="WKX621" s="11" t="s">
        <v>5991</v>
      </c>
      <c r="WKY621" s="59" t="s">
        <v>6008</v>
      </c>
      <c r="WKZ621" s="59" t="s">
        <v>5993</v>
      </c>
      <c r="WLA621" s="59" t="s">
        <v>2984</v>
      </c>
      <c r="WLB621" s="59" t="s">
        <v>5994</v>
      </c>
      <c r="WLC621" s="59" t="s">
        <v>5995</v>
      </c>
      <c r="WLD621" s="59" t="s">
        <v>2528</v>
      </c>
      <c r="WLE621" s="59"/>
      <c r="WLF621" s="59" t="s">
        <v>2987</v>
      </c>
      <c r="WLG621" s="59" t="s">
        <v>2843</v>
      </c>
      <c r="WLH621" s="59" t="s">
        <v>5944</v>
      </c>
      <c r="WLI621" s="11" t="s">
        <v>1420</v>
      </c>
      <c r="WLJ621" s="11" t="e">
        <f>_xlfn.XLOOKUP(WLI621,'User Stories'!WLD:WLD,'User Stories'!WLE:WLE)</f>
        <v>#N/A</v>
      </c>
      <c r="WLK621" s="55"/>
      <c r="WLM621" s="20" t="s">
        <v>3020</v>
      </c>
      <c r="WLN621" s="11" t="s">
        <v>5991</v>
      </c>
      <c r="WLO621" s="59" t="s">
        <v>6008</v>
      </c>
      <c r="WLP621" s="59" t="s">
        <v>5993</v>
      </c>
      <c r="WLQ621" s="59" t="s">
        <v>2984</v>
      </c>
      <c r="WLR621" s="59" t="s">
        <v>5994</v>
      </c>
      <c r="WLS621" s="59" t="s">
        <v>5995</v>
      </c>
      <c r="WLT621" s="59" t="s">
        <v>2528</v>
      </c>
      <c r="WLU621" s="59"/>
      <c r="WLV621" s="59" t="s">
        <v>2987</v>
      </c>
      <c r="WLW621" s="59" t="s">
        <v>2843</v>
      </c>
      <c r="WLX621" s="59" t="s">
        <v>5944</v>
      </c>
      <c r="WLY621" s="11" t="s">
        <v>1420</v>
      </c>
      <c r="WLZ621" s="11" t="e">
        <f>_xlfn.XLOOKUP(WLY621,'User Stories'!WLT:WLT,'User Stories'!WLU:WLU)</f>
        <v>#N/A</v>
      </c>
      <c r="WMA621" s="55"/>
      <c r="WMC621" s="20" t="s">
        <v>3020</v>
      </c>
      <c r="WMD621" s="11" t="s">
        <v>5991</v>
      </c>
      <c r="WME621" s="59" t="s">
        <v>6008</v>
      </c>
      <c r="WMF621" s="59" t="s">
        <v>5993</v>
      </c>
      <c r="WMG621" s="59" t="s">
        <v>2984</v>
      </c>
      <c r="WMH621" s="59" t="s">
        <v>5994</v>
      </c>
      <c r="WMI621" s="59" t="s">
        <v>5995</v>
      </c>
      <c r="WMJ621" s="59" t="s">
        <v>2528</v>
      </c>
      <c r="WMK621" s="59"/>
      <c r="WML621" s="59" t="s">
        <v>2987</v>
      </c>
      <c r="WMM621" s="59" t="s">
        <v>2843</v>
      </c>
      <c r="WMN621" s="59" t="s">
        <v>5944</v>
      </c>
      <c r="WMO621" s="11" t="s">
        <v>1420</v>
      </c>
      <c r="WMP621" s="11" t="e">
        <f>_xlfn.XLOOKUP(WMO621,'User Stories'!WMJ:WMJ,'User Stories'!WMK:WMK)</f>
        <v>#N/A</v>
      </c>
      <c r="WMQ621" s="55"/>
      <c r="WMS621" s="20" t="s">
        <v>3020</v>
      </c>
      <c r="WMT621" s="11" t="s">
        <v>5991</v>
      </c>
      <c r="WMU621" s="59" t="s">
        <v>6008</v>
      </c>
      <c r="WMV621" s="59" t="s">
        <v>5993</v>
      </c>
      <c r="WMW621" s="59" t="s">
        <v>2984</v>
      </c>
      <c r="WMX621" s="59" t="s">
        <v>5994</v>
      </c>
      <c r="WMY621" s="59" t="s">
        <v>5995</v>
      </c>
      <c r="WMZ621" s="59" t="s">
        <v>2528</v>
      </c>
      <c r="WNA621" s="59"/>
      <c r="WNB621" s="59" t="s">
        <v>2987</v>
      </c>
      <c r="WNC621" s="59" t="s">
        <v>2843</v>
      </c>
      <c r="WND621" s="59" t="s">
        <v>5944</v>
      </c>
      <c r="WNE621" s="11" t="s">
        <v>1420</v>
      </c>
      <c r="WNF621" s="11" t="e">
        <f>_xlfn.XLOOKUP(WNE621,'User Stories'!WMZ:WMZ,'User Stories'!WNA:WNA)</f>
        <v>#N/A</v>
      </c>
      <c r="WNG621" s="55"/>
      <c r="WNI621" s="20" t="s">
        <v>3020</v>
      </c>
      <c r="WNJ621" s="11" t="s">
        <v>5991</v>
      </c>
      <c r="WNK621" s="59" t="s">
        <v>6008</v>
      </c>
      <c r="WNL621" s="59" t="s">
        <v>5993</v>
      </c>
      <c r="WNM621" s="59" t="s">
        <v>2984</v>
      </c>
      <c r="WNN621" s="59" t="s">
        <v>5994</v>
      </c>
      <c r="WNO621" s="59" t="s">
        <v>5995</v>
      </c>
      <c r="WNP621" s="59" t="s">
        <v>2528</v>
      </c>
      <c r="WNQ621" s="59"/>
      <c r="WNR621" s="59" t="s">
        <v>2987</v>
      </c>
      <c r="WNS621" s="59" t="s">
        <v>2843</v>
      </c>
      <c r="WNT621" s="59" t="s">
        <v>5944</v>
      </c>
      <c r="WNU621" s="11" t="s">
        <v>1420</v>
      </c>
      <c r="WNV621" s="11" t="e">
        <f>_xlfn.XLOOKUP(WNU621,'User Stories'!WNP:WNP,'User Stories'!WNQ:WNQ)</f>
        <v>#N/A</v>
      </c>
      <c r="WNW621" s="55"/>
      <c r="WNY621" s="20" t="s">
        <v>3020</v>
      </c>
      <c r="WNZ621" s="11" t="s">
        <v>5991</v>
      </c>
      <c r="WOA621" s="59" t="s">
        <v>6008</v>
      </c>
      <c r="WOB621" s="59" t="s">
        <v>5993</v>
      </c>
      <c r="WOC621" s="59" t="s">
        <v>2984</v>
      </c>
      <c r="WOD621" s="59" t="s">
        <v>5994</v>
      </c>
      <c r="WOE621" s="59" t="s">
        <v>5995</v>
      </c>
      <c r="WOF621" s="59" t="s">
        <v>2528</v>
      </c>
      <c r="WOG621" s="59"/>
      <c r="WOH621" s="59" t="s">
        <v>2987</v>
      </c>
      <c r="WOI621" s="59" t="s">
        <v>2843</v>
      </c>
      <c r="WOJ621" s="59" t="s">
        <v>5944</v>
      </c>
      <c r="WOK621" s="11" t="s">
        <v>1420</v>
      </c>
      <c r="WOL621" s="11" t="e">
        <f>_xlfn.XLOOKUP(WOK621,'User Stories'!WOF:WOF,'User Stories'!WOG:WOG)</f>
        <v>#N/A</v>
      </c>
      <c r="WOM621" s="55"/>
      <c r="WOO621" s="20" t="s">
        <v>3020</v>
      </c>
      <c r="WOP621" s="11" t="s">
        <v>5991</v>
      </c>
      <c r="WOQ621" s="59" t="s">
        <v>6008</v>
      </c>
      <c r="WOR621" s="59" t="s">
        <v>5993</v>
      </c>
      <c r="WOS621" s="59" t="s">
        <v>2984</v>
      </c>
      <c r="WOT621" s="59" t="s">
        <v>5994</v>
      </c>
      <c r="WOU621" s="59" t="s">
        <v>5995</v>
      </c>
      <c r="WOV621" s="59" t="s">
        <v>2528</v>
      </c>
      <c r="WOW621" s="59"/>
      <c r="WOX621" s="59" t="s">
        <v>2987</v>
      </c>
      <c r="WOY621" s="59" t="s">
        <v>2843</v>
      </c>
      <c r="WOZ621" s="59" t="s">
        <v>5944</v>
      </c>
      <c r="WPA621" s="11" t="s">
        <v>1420</v>
      </c>
      <c r="WPB621" s="11" t="e">
        <f>_xlfn.XLOOKUP(WPA621,'User Stories'!WOV:WOV,'User Stories'!WOW:WOW)</f>
        <v>#N/A</v>
      </c>
      <c r="WPC621" s="55"/>
      <c r="WPE621" s="20" t="s">
        <v>3020</v>
      </c>
      <c r="WPF621" s="11" t="s">
        <v>5991</v>
      </c>
      <c r="WPG621" s="59" t="s">
        <v>6008</v>
      </c>
      <c r="WPH621" s="59" t="s">
        <v>5993</v>
      </c>
      <c r="WPI621" s="59" t="s">
        <v>2984</v>
      </c>
      <c r="WPJ621" s="59" t="s">
        <v>5994</v>
      </c>
      <c r="WPK621" s="59" t="s">
        <v>5995</v>
      </c>
      <c r="WPL621" s="59" t="s">
        <v>2528</v>
      </c>
      <c r="WPM621" s="59"/>
      <c r="WPN621" s="59" t="s">
        <v>2987</v>
      </c>
      <c r="WPO621" s="59" t="s">
        <v>2843</v>
      </c>
      <c r="WPP621" s="59" t="s">
        <v>5944</v>
      </c>
      <c r="WPQ621" s="11" t="s">
        <v>1420</v>
      </c>
      <c r="WPR621" s="11" t="e">
        <f>_xlfn.XLOOKUP(WPQ621,'User Stories'!WPL:WPL,'User Stories'!WPM:WPM)</f>
        <v>#N/A</v>
      </c>
      <c r="WPS621" s="55"/>
      <c r="WPU621" s="20" t="s">
        <v>3020</v>
      </c>
      <c r="WPV621" s="11" t="s">
        <v>5991</v>
      </c>
      <c r="WPW621" s="59" t="s">
        <v>6008</v>
      </c>
      <c r="WPX621" s="59" t="s">
        <v>5993</v>
      </c>
      <c r="WPY621" s="59" t="s">
        <v>2984</v>
      </c>
      <c r="WPZ621" s="59" t="s">
        <v>5994</v>
      </c>
      <c r="WQA621" s="59" t="s">
        <v>5995</v>
      </c>
      <c r="WQB621" s="59" t="s">
        <v>2528</v>
      </c>
      <c r="WQC621" s="59"/>
      <c r="WQD621" s="59" t="s">
        <v>2987</v>
      </c>
      <c r="WQE621" s="59" t="s">
        <v>2843</v>
      </c>
      <c r="WQF621" s="59" t="s">
        <v>5944</v>
      </c>
      <c r="WQG621" s="11" t="s">
        <v>1420</v>
      </c>
      <c r="WQH621" s="11" t="e">
        <f>_xlfn.XLOOKUP(WQG621,'User Stories'!WQB:WQB,'User Stories'!WQC:WQC)</f>
        <v>#N/A</v>
      </c>
      <c r="WQI621" s="55"/>
      <c r="WQK621" s="20" t="s">
        <v>3020</v>
      </c>
      <c r="WQL621" s="11" t="s">
        <v>5991</v>
      </c>
      <c r="WQM621" s="59" t="s">
        <v>6008</v>
      </c>
      <c r="WQN621" s="59" t="s">
        <v>5993</v>
      </c>
      <c r="WQO621" s="59" t="s">
        <v>2984</v>
      </c>
      <c r="WQP621" s="59" t="s">
        <v>5994</v>
      </c>
      <c r="WQQ621" s="59" t="s">
        <v>5995</v>
      </c>
      <c r="WQR621" s="59" t="s">
        <v>2528</v>
      </c>
      <c r="WQS621" s="59"/>
      <c r="WQT621" s="59" t="s">
        <v>2987</v>
      </c>
      <c r="WQU621" s="59" t="s">
        <v>2843</v>
      </c>
      <c r="WQV621" s="59" t="s">
        <v>5944</v>
      </c>
      <c r="WQW621" s="11" t="s">
        <v>1420</v>
      </c>
      <c r="WQX621" s="11" t="e">
        <f>_xlfn.XLOOKUP(WQW621,'User Stories'!WQR:WQR,'User Stories'!WQS:WQS)</f>
        <v>#N/A</v>
      </c>
      <c r="WQY621" s="55"/>
      <c r="WRA621" s="20" t="s">
        <v>3020</v>
      </c>
      <c r="WRB621" s="11" t="s">
        <v>5991</v>
      </c>
      <c r="WRC621" s="59" t="s">
        <v>6008</v>
      </c>
      <c r="WRD621" s="59" t="s">
        <v>5993</v>
      </c>
      <c r="WRE621" s="59" t="s">
        <v>2984</v>
      </c>
      <c r="WRF621" s="59" t="s">
        <v>5994</v>
      </c>
      <c r="WRG621" s="59" t="s">
        <v>5995</v>
      </c>
      <c r="WRH621" s="59" t="s">
        <v>2528</v>
      </c>
      <c r="WRI621" s="59"/>
      <c r="WRJ621" s="59" t="s">
        <v>2987</v>
      </c>
      <c r="WRK621" s="59" t="s">
        <v>2843</v>
      </c>
      <c r="WRL621" s="59" t="s">
        <v>5944</v>
      </c>
      <c r="WRM621" s="11" t="s">
        <v>1420</v>
      </c>
      <c r="WRN621" s="11" t="e">
        <f>_xlfn.XLOOKUP(WRM621,'User Stories'!WRH:WRH,'User Stories'!WRI:WRI)</f>
        <v>#N/A</v>
      </c>
      <c r="WRO621" s="55"/>
      <c r="WRQ621" s="20" t="s">
        <v>3020</v>
      </c>
      <c r="WRR621" s="11" t="s">
        <v>5991</v>
      </c>
      <c r="WRS621" s="59" t="s">
        <v>6008</v>
      </c>
      <c r="WRT621" s="59" t="s">
        <v>5993</v>
      </c>
      <c r="WRU621" s="59" t="s">
        <v>2984</v>
      </c>
      <c r="WRV621" s="59" t="s">
        <v>5994</v>
      </c>
      <c r="WRW621" s="59" t="s">
        <v>5995</v>
      </c>
      <c r="WRX621" s="59" t="s">
        <v>2528</v>
      </c>
      <c r="WRY621" s="59"/>
      <c r="WRZ621" s="59" t="s">
        <v>2987</v>
      </c>
      <c r="WSA621" s="59" t="s">
        <v>2843</v>
      </c>
      <c r="WSB621" s="59" t="s">
        <v>5944</v>
      </c>
      <c r="WSC621" s="11" t="s">
        <v>1420</v>
      </c>
      <c r="WSD621" s="11" t="e">
        <f>_xlfn.XLOOKUP(WSC621,'User Stories'!WRX:WRX,'User Stories'!WRY:WRY)</f>
        <v>#N/A</v>
      </c>
      <c r="WSE621" s="55"/>
      <c r="WSG621" s="20" t="s">
        <v>3020</v>
      </c>
      <c r="WSH621" s="11" t="s">
        <v>5991</v>
      </c>
      <c r="WSI621" s="59" t="s">
        <v>6008</v>
      </c>
      <c r="WSJ621" s="59" t="s">
        <v>5993</v>
      </c>
      <c r="WSK621" s="59" t="s">
        <v>2984</v>
      </c>
      <c r="WSL621" s="59" t="s">
        <v>5994</v>
      </c>
      <c r="WSM621" s="59" t="s">
        <v>5995</v>
      </c>
      <c r="WSN621" s="59" t="s">
        <v>2528</v>
      </c>
      <c r="WSO621" s="59"/>
      <c r="WSP621" s="59" t="s">
        <v>2987</v>
      </c>
      <c r="WSQ621" s="59" t="s">
        <v>2843</v>
      </c>
      <c r="WSR621" s="59" t="s">
        <v>5944</v>
      </c>
      <c r="WSS621" s="11" t="s">
        <v>1420</v>
      </c>
      <c r="WST621" s="11" t="e">
        <f>_xlfn.XLOOKUP(WSS621,'User Stories'!WSN:WSN,'User Stories'!WSO:WSO)</f>
        <v>#N/A</v>
      </c>
      <c r="WSU621" s="55"/>
      <c r="WSW621" s="20" t="s">
        <v>3020</v>
      </c>
      <c r="WSX621" s="11" t="s">
        <v>5991</v>
      </c>
      <c r="WSY621" s="59" t="s">
        <v>6008</v>
      </c>
      <c r="WSZ621" s="59" t="s">
        <v>5993</v>
      </c>
      <c r="WTA621" s="59" t="s">
        <v>2984</v>
      </c>
      <c r="WTB621" s="59" t="s">
        <v>5994</v>
      </c>
      <c r="WTC621" s="59" t="s">
        <v>5995</v>
      </c>
      <c r="WTD621" s="59" t="s">
        <v>2528</v>
      </c>
      <c r="WTE621" s="59"/>
      <c r="WTF621" s="59" t="s">
        <v>2987</v>
      </c>
      <c r="WTG621" s="59" t="s">
        <v>2843</v>
      </c>
      <c r="WTH621" s="59" t="s">
        <v>5944</v>
      </c>
      <c r="WTI621" s="11" t="s">
        <v>1420</v>
      </c>
      <c r="WTJ621" s="11" t="e">
        <f>_xlfn.XLOOKUP(WTI621,'User Stories'!WTD:WTD,'User Stories'!WTE:WTE)</f>
        <v>#N/A</v>
      </c>
      <c r="WTK621" s="55"/>
      <c r="WTM621" s="20" t="s">
        <v>3020</v>
      </c>
      <c r="WTN621" s="11" t="s">
        <v>5991</v>
      </c>
      <c r="WTO621" s="59" t="s">
        <v>6008</v>
      </c>
      <c r="WTP621" s="59" t="s">
        <v>5993</v>
      </c>
      <c r="WTQ621" s="59" t="s">
        <v>2984</v>
      </c>
      <c r="WTR621" s="59" t="s">
        <v>5994</v>
      </c>
      <c r="WTS621" s="59" t="s">
        <v>5995</v>
      </c>
      <c r="WTT621" s="59" t="s">
        <v>2528</v>
      </c>
      <c r="WTU621" s="59"/>
      <c r="WTV621" s="59" t="s">
        <v>2987</v>
      </c>
      <c r="WTW621" s="59" t="s">
        <v>2843</v>
      </c>
      <c r="WTX621" s="59" t="s">
        <v>5944</v>
      </c>
      <c r="WTY621" s="11" t="s">
        <v>1420</v>
      </c>
      <c r="WTZ621" s="11" t="e">
        <f>_xlfn.XLOOKUP(WTY621,'User Stories'!WTT:WTT,'User Stories'!WTU:WTU)</f>
        <v>#N/A</v>
      </c>
      <c r="WUA621" s="55"/>
      <c r="WUC621" s="20" t="s">
        <v>3020</v>
      </c>
      <c r="WUD621" s="11" t="s">
        <v>5991</v>
      </c>
      <c r="WUE621" s="59" t="s">
        <v>6008</v>
      </c>
      <c r="WUF621" s="59" t="s">
        <v>5993</v>
      </c>
      <c r="WUG621" s="59" t="s">
        <v>2984</v>
      </c>
      <c r="WUH621" s="59" t="s">
        <v>5994</v>
      </c>
      <c r="WUI621" s="59" t="s">
        <v>5995</v>
      </c>
      <c r="WUJ621" s="59" t="s">
        <v>2528</v>
      </c>
      <c r="WUK621" s="59"/>
      <c r="WUL621" s="59" t="s">
        <v>2987</v>
      </c>
      <c r="WUM621" s="59" t="s">
        <v>2843</v>
      </c>
      <c r="WUN621" s="59" t="s">
        <v>5944</v>
      </c>
      <c r="WUO621" s="11" t="s">
        <v>1420</v>
      </c>
      <c r="WUP621" s="11" t="e">
        <f>_xlfn.XLOOKUP(WUO621,'User Stories'!WUJ:WUJ,'User Stories'!WUK:WUK)</f>
        <v>#N/A</v>
      </c>
      <c r="WUQ621" s="55"/>
      <c r="WUS621" s="20" t="s">
        <v>3020</v>
      </c>
      <c r="WUT621" s="11" t="s">
        <v>5991</v>
      </c>
      <c r="WUU621" s="59" t="s">
        <v>6008</v>
      </c>
      <c r="WUV621" s="59" t="s">
        <v>5993</v>
      </c>
      <c r="WUW621" s="59" t="s">
        <v>2984</v>
      </c>
      <c r="WUX621" s="59" t="s">
        <v>5994</v>
      </c>
      <c r="WUY621" s="59" t="s">
        <v>5995</v>
      </c>
      <c r="WUZ621" s="59" t="s">
        <v>2528</v>
      </c>
      <c r="WVA621" s="59"/>
      <c r="WVB621" s="59" t="s">
        <v>2987</v>
      </c>
      <c r="WVC621" s="59" t="s">
        <v>2843</v>
      </c>
      <c r="WVD621" s="59" t="s">
        <v>5944</v>
      </c>
      <c r="WVE621" s="11" t="s">
        <v>1420</v>
      </c>
      <c r="WVF621" s="11" t="e">
        <f>_xlfn.XLOOKUP(WVE621,'User Stories'!WUZ:WUZ,'User Stories'!WVA:WVA)</f>
        <v>#N/A</v>
      </c>
      <c r="WVG621" s="55"/>
      <c r="WVI621" s="20" t="s">
        <v>3020</v>
      </c>
      <c r="WVJ621" s="11" t="s">
        <v>5991</v>
      </c>
      <c r="WVK621" s="59" t="s">
        <v>6008</v>
      </c>
      <c r="WVL621" s="59" t="s">
        <v>5993</v>
      </c>
      <c r="WVM621" s="59" t="s">
        <v>2984</v>
      </c>
      <c r="WVN621" s="59" t="s">
        <v>5994</v>
      </c>
      <c r="WVO621" s="59" t="s">
        <v>5995</v>
      </c>
      <c r="WVP621" s="59" t="s">
        <v>2528</v>
      </c>
      <c r="WVQ621" s="59"/>
      <c r="WVR621" s="59" t="s">
        <v>2987</v>
      </c>
      <c r="WVS621" s="59" t="s">
        <v>2843</v>
      </c>
      <c r="WVT621" s="59" t="s">
        <v>5944</v>
      </c>
      <c r="WVU621" s="11" t="s">
        <v>1420</v>
      </c>
      <c r="WVV621" s="11" t="e">
        <f>_xlfn.XLOOKUP(WVU621,'User Stories'!WVP:WVP,'User Stories'!WVQ:WVQ)</f>
        <v>#N/A</v>
      </c>
      <c r="WVW621" s="55"/>
      <c r="WVY621" s="20" t="s">
        <v>3020</v>
      </c>
      <c r="WVZ621" s="11" t="s">
        <v>5991</v>
      </c>
      <c r="WWA621" s="59" t="s">
        <v>6008</v>
      </c>
      <c r="WWB621" s="59" t="s">
        <v>5993</v>
      </c>
      <c r="WWC621" s="59" t="s">
        <v>2984</v>
      </c>
      <c r="WWD621" s="59" t="s">
        <v>5994</v>
      </c>
      <c r="WWE621" s="59" t="s">
        <v>5995</v>
      </c>
      <c r="WWF621" s="59" t="s">
        <v>2528</v>
      </c>
      <c r="WWG621" s="59"/>
      <c r="WWH621" s="59" t="s">
        <v>2987</v>
      </c>
      <c r="WWI621" s="59" t="s">
        <v>2843</v>
      </c>
      <c r="WWJ621" s="59" t="s">
        <v>5944</v>
      </c>
      <c r="WWK621" s="11" t="s">
        <v>1420</v>
      </c>
      <c r="WWL621" s="11" t="e">
        <f>_xlfn.XLOOKUP(WWK621,'User Stories'!WWF:WWF,'User Stories'!WWG:WWG)</f>
        <v>#N/A</v>
      </c>
      <c r="WWM621" s="55"/>
      <c r="WWO621" s="20" t="s">
        <v>3020</v>
      </c>
      <c r="WWP621" s="11" t="s">
        <v>5991</v>
      </c>
      <c r="WWQ621" s="59" t="s">
        <v>6008</v>
      </c>
      <c r="WWR621" s="59" t="s">
        <v>5993</v>
      </c>
      <c r="WWS621" s="59" t="s">
        <v>2984</v>
      </c>
      <c r="WWT621" s="59" t="s">
        <v>5994</v>
      </c>
      <c r="WWU621" s="59" t="s">
        <v>5995</v>
      </c>
      <c r="WWV621" s="59" t="s">
        <v>2528</v>
      </c>
      <c r="WWW621" s="59"/>
      <c r="WWX621" s="59" t="s">
        <v>2987</v>
      </c>
      <c r="WWY621" s="59" t="s">
        <v>2843</v>
      </c>
      <c r="WWZ621" s="59" t="s">
        <v>5944</v>
      </c>
      <c r="WXA621" s="11" t="s">
        <v>1420</v>
      </c>
      <c r="WXB621" s="11" t="e">
        <f>_xlfn.XLOOKUP(WXA621,'User Stories'!WWV:WWV,'User Stories'!WWW:WWW)</f>
        <v>#N/A</v>
      </c>
      <c r="WXC621" s="55"/>
      <c r="WXE621" s="20" t="s">
        <v>3020</v>
      </c>
      <c r="WXF621" s="11" t="s">
        <v>5991</v>
      </c>
      <c r="WXG621" s="59" t="s">
        <v>6008</v>
      </c>
      <c r="WXH621" s="59" t="s">
        <v>5993</v>
      </c>
      <c r="WXI621" s="59" t="s">
        <v>2984</v>
      </c>
      <c r="WXJ621" s="59" t="s">
        <v>5994</v>
      </c>
      <c r="WXK621" s="59" t="s">
        <v>5995</v>
      </c>
      <c r="WXL621" s="59" t="s">
        <v>2528</v>
      </c>
      <c r="WXM621" s="59"/>
      <c r="WXN621" s="59" t="s">
        <v>2987</v>
      </c>
      <c r="WXO621" s="59" t="s">
        <v>2843</v>
      </c>
      <c r="WXP621" s="59" t="s">
        <v>5944</v>
      </c>
      <c r="WXQ621" s="11" t="s">
        <v>1420</v>
      </c>
      <c r="WXR621" s="11" t="e">
        <f>_xlfn.XLOOKUP(WXQ621,'User Stories'!WXL:WXL,'User Stories'!WXM:WXM)</f>
        <v>#N/A</v>
      </c>
      <c r="WXS621" s="55"/>
      <c r="WXU621" s="20" t="s">
        <v>3020</v>
      </c>
      <c r="WXV621" s="11" t="s">
        <v>5991</v>
      </c>
      <c r="WXW621" s="59" t="s">
        <v>6008</v>
      </c>
      <c r="WXX621" s="59" t="s">
        <v>5993</v>
      </c>
      <c r="WXY621" s="59" t="s">
        <v>2984</v>
      </c>
      <c r="WXZ621" s="59" t="s">
        <v>5994</v>
      </c>
      <c r="WYA621" s="59" t="s">
        <v>5995</v>
      </c>
      <c r="WYB621" s="59" t="s">
        <v>2528</v>
      </c>
      <c r="WYC621" s="59"/>
      <c r="WYD621" s="59" t="s">
        <v>2987</v>
      </c>
      <c r="WYE621" s="59" t="s">
        <v>2843</v>
      </c>
      <c r="WYF621" s="59" t="s">
        <v>5944</v>
      </c>
      <c r="WYG621" s="11" t="s">
        <v>1420</v>
      </c>
      <c r="WYH621" s="11" t="e">
        <f>_xlfn.XLOOKUP(WYG621,'User Stories'!WYB:WYB,'User Stories'!WYC:WYC)</f>
        <v>#N/A</v>
      </c>
      <c r="WYI621" s="55"/>
      <c r="WYK621" s="20" t="s">
        <v>3020</v>
      </c>
      <c r="WYL621" s="11" t="s">
        <v>5991</v>
      </c>
      <c r="WYM621" s="59" t="s">
        <v>6008</v>
      </c>
      <c r="WYN621" s="59" t="s">
        <v>5993</v>
      </c>
      <c r="WYO621" s="59" t="s">
        <v>2984</v>
      </c>
      <c r="WYP621" s="59" t="s">
        <v>5994</v>
      </c>
      <c r="WYQ621" s="59" t="s">
        <v>5995</v>
      </c>
      <c r="WYR621" s="59" t="s">
        <v>2528</v>
      </c>
      <c r="WYS621" s="59"/>
      <c r="WYT621" s="59" t="s">
        <v>2987</v>
      </c>
      <c r="WYU621" s="59" t="s">
        <v>2843</v>
      </c>
      <c r="WYV621" s="59" t="s">
        <v>5944</v>
      </c>
      <c r="WYW621" s="11" t="s">
        <v>1420</v>
      </c>
      <c r="WYX621" s="11" t="e">
        <f>_xlfn.XLOOKUP(WYW621,'User Stories'!WYR:WYR,'User Stories'!WYS:WYS)</f>
        <v>#N/A</v>
      </c>
      <c r="WYY621" s="55"/>
      <c r="WZA621" s="20" t="s">
        <v>3020</v>
      </c>
      <c r="WZB621" s="11" t="s">
        <v>5991</v>
      </c>
      <c r="WZC621" s="59" t="s">
        <v>6008</v>
      </c>
      <c r="WZD621" s="59" t="s">
        <v>5993</v>
      </c>
      <c r="WZE621" s="59" t="s">
        <v>2984</v>
      </c>
      <c r="WZF621" s="59" t="s">
        <v>5994</v>
      </c>
      <c r="WZG621" s="59" t="s">
        <v>5995</v>
      </c>
      <c r="WZH621" s="59" t="s">
        <v>2528</v>
      </c>
      <c r="WZI621" s="59"/>
      <c r="WZJ621" s="59" t="s">
        <v>2987</v>
      </c>
      <c r="WZK621" s="59" t="s">
        <v>2843</v>
      </c>
      <c r="WZL621" s="59" t="s">
        <v>5944</v>
      </c>
      <c r="WZM621" s="11" t="s">
        <v>1420</v>
      </c>
      <c r="WZN621" s="11" t="e">
        <f>_xlfn.XLOOKUP(WZM621,'User Stories'!WZH:WZH,'User Stories'!WZI:WZI)</f>
        <v>#N/A</v>
      </c>
      <c r="WZO621" s="55"/>
      <c r="WZQ621" s="20" t="s">
        <v>3020</v>
      </c>
      <c r="WZR621" s="11" t="s">
        <v>5991</v>
      </c>
      <c r="WZS621" s="59" t="s">
        <v>6008</v>
      </c>
      <c r="WZT621" s="59" t="s">
        <v>5993</v>
      </c>
      <c r="WZU621" s="59" t="s">
        <v>2984</v>
      </c>
      <c r="WZV621" s="59" t="s">
        <v>5994</v>
      </c>
      <c r="WZW621" s="59" t="s">
        <v>5995</v>
      </c>
      <c r="WZX621" s="59" t="s">
        <v>2528</v>
      </c>
      <c r="WZY621" s="59"/>
      <c r="WZZ621" s="59" t="s">
        <v>2987</v>
      </c>
      <c r="XAA621" s="59" t="s">
        <v>2843</v>
      </c>
      <c r="XAB621" s="59" t="s">
        <v>5944</v>
      </c>
      <c r="XAC621" s="11" t="s">
        <v>1420</v>
      </c>
      <c r="XAD621" s="11" t="e">
        <f>_xlfn.XLOOKUP(XAC621,'User Stories'!WZX:WZX,'User Stories'!WZY:WZY)</f>
        <v>#N/A</v>
      </c>
      <c r="XAE621" s="55"/>
      <c r="XAG621" s="20" t="s">
        <v>3020</v>
      </c>
      <c r="XAH621" s="11" t="s">
        <v>5991</v>
      </c>
      <c r="XAI621" s="59" t="s">
        <v>6008</v>
      </c>
      <c r="XAJ621" s="59" t="s">
        <v>5993</v>
      </c>
      <c r="XAK621" s="59" t="s">
        <v>2984</v>
      </c>
      <c r="XAL621" s="59" t="s">
        <v>5994</v>
      </c>
      <c r="XAM621" s="59" t="s">
        <v>5995</v>
      </c>
      <c r="XAN621" s="59" t="s">
        <v>2528</v>
      </c>
      <c r="XAO621" s="59"/>
      <c r="XAP621" s="59" t="s">
        <v>2987</v>
      </c>
      <c r="XAQ621" s="59" t="s">
        <v>2843</v>
      </c>
      <c r="XAR621" s="59" t="s">
        <v>5944</v>
      </c>
      <c r="XAS621" s="11" t="s">
        <v>1420</v>
      </c>
      <c r="XAT621" s="11" t="e">
        <f>_xlfn.XLOOKUP(XAS621,'User Stories'!XAN:XAN,'User Stories'!XAO:XAO)</f>
        <v>#N/A</v>
      </c>
      <c r="XAU621" s="55"/>
      <c r="XAW621" s="20" t="s">
        <v>3020</v>
      </c>
      <c r="XAX621" s="11" t="s">
        <v>5991</v>
      </c>
      <c r="XAY621" s="59" t="s">
        <v>6008</v>
      </c>
      <c r="XAZ621" s="59" t="s">
        <v>5993</v>
      </c>
      <c r="XBA621" s="59" t="s">
        <v>2984</v>
      </c>
      <c r="XBB621" s="59" t="s">
        <v>5994</v>
      </c>
      <c r="XBC621" s="59" t="s">
        <v>5995</v>
      </c>
      <c r="XBD621" s="59" t="s">
        <v>2528</v>
      </c>
      <c r="XBE621" s="59"/>
      <c r="XBF621" s="59" t="s">
        <v>2987</v>
      </c>
      <c r="XBG621" s="59" t="s">
        <v>2843</v>
      </c>
      <c r="XBH621" s="59" t="s">
        <v>5944</v>
      </c>
      <c r="XBI621" s="11" t="s">
        <v>1420</v>
      </c>
      <c r="XBJ621" s="11" t="e">
        <f>_xlfn.XLOOKUP(XBI621,'User Stories'!XBD:XBD,'User Stories'!XBE:XBE)</f>
        <v>#N/A</v>
      </c>
      <c r="XBK621" s="55"/>
      <c r="XBM621" s="20" t="s">
        <v>3020</v>
      </c>
      <c r="XBN621" s="11" t="s">
        <v>5991</v>
      </c>
      <c r="XBO621" s="59" t="s">
        <v>6008</v>
      </c>
      <c r="XBP621" s="59" t="s">
        <v>5993</v>
      </c>
      <c r="XBQ621" s="59" t="s">
        <v>2984</v>
      </c>
      <c r="XBR621" s="59" t="s">
        <v>5994</v>
      </c>
      <c r="XBS621" s="59" t="s">
        <v>5995</v>
      </c>
      <c r="XBT621" s="59" t="s">
        <v>2528</v>
      </c>
      <c r="XBU621" s="59"/>
      <c r="XBV621" s="59" t="s">
        <v>2987</v>
      </c>
      <c r="XBW621" s="59" t="s">
        <v>2843</v>
      </c>
      <c r="XBX621" s="59" t="s">
        <v>5944</v>
      </c>
      <c r="XBY621" s="11" t="s">
        <v>1420</v>
      </c>
      <c r="XBZ621" s="11" t="e">
        <f>_xlfn.XLOOKUP(XBY621,'User Stories'!XBT:XBT,'User Stories'!XBU:XBU)</f>
        <v>#N/A</v>
      </c>
      <c r="XCA621" s="55"/>
      <c r="XCC621" s="20" t="s">
        <v>3020</v>
      </c>
      <c r="XCD621" s="11" t="s">
        <v>5991</v>
      </c>
      <c r="XCE621" s="59" t="s">
        <v>6008</v>
      </c>
      <c r="XCF621" s="59" t="s">
        <v>5993</v>
      </c>
      <c r="XCG621" s="59" t="s">
        <v>2984</v>
      </c>
      <c r="XCH621" s="59" t="s">
        <v>5994</v>
      </c>
      <c r="XCI621" s="59" t="s">
        <v>5995</v>
      </c>
      <c r="XCJ621" s="59" t="s">
        <v>2528</v>
      </c>
      <c r="XCK621" s="59"/>
      <c r="XCL621" s="59" t="s">
        <v>2987</v>
      </c>
      <c r="XCM621" s="59" t="s">
        <v>2843</v>
      </c>
      <c r="XCN621" s="59" t="s">
        <v>5944</v>
      </c>
      <c r="XCO621" s="11" t="s">
        <v>1420</v>
      </c>
      <c r="XCP621" s="11" t="e">
        <f>_xlfn.XLOOKUP(XCO621,'User Stories'!XCJ:XCJ,'User Stories'!XCK:XCK)</f>
        <v>#N/A</v>
      </c>
      <c r="XCQ621" s="55"/>
      <c r="XCS621" s="20" t="s">
        <v>3020</v>
      </c>
      <c r="XCT621" s="11" t="s">
        <v>5991</v>
      </c>
      <c r="XCU621" s="59" t="s">
        <v>6008</v>
      </c>
      <c r="XCV621" s="59" t="s">
        <v>5993</v>
      </c>
      <c r="XCW621" s="59" t="s">
        <v>2984</v>
      </c>
      <c r="XCX621" s="59" t="s">
        <v>5994</v>
      </c>
      <c r="XCY621" s="59" t="s">
        <v>5995</v>
      </c>
      <c r="XCZ621" s="59" t="s">
        <v>2528</v>
      </c>
      <c r="XDA621" s="59"/>
      <c r="XDB621" s="59" t="s">
        <v>2987</v>
      </c>
      <c r="XDC621" s="59" t="s">
        <v>2843</v>
      </c>
      <c r="XDD621" s="59" t="s">
        <v>5944</v>
      </c>
      <c r="XDE621" s="11" t="s">
        <v>1420</v>
      </c>
      <c r="XDF621" s="11" t="e">
        <f>_xlfn.XLOOKUP(XDE621,'User Stories'!XCZ:XCZ,'User Stories'!XDA:XDA)</f>
        <v>#N/A</v>
      </c>
      <c r="XDG621" s="55"/>
      <c r="XDI621" s="20" t="s">
        <v>3020</v>
      </c>
      <c r="XDJ621" s="11" t="s">
        <v>5991</v>
      </c>
      <c r="XDK621" s="59" t="s">
        <v>6008</v>
      </c>
      <c r="XDL621" s="59" t="s">
        <v>5993</v>
      </c>
      <c r="XDM621" s="59" t="s">
        <v>2984</v>
      </c>
      <c r="XDN621" s="59" t="s">
        <v>5994</v>
      </c>
      <c r="XDO621" s="59" t="s">
        <v>5995</v>
      </c>
      <c r="XDP621" s="59" t="s">
        <v>2528</v>
      </c>
      <c r="XDQ621" s="59"/>
      <c r="XDR621" s="59" t="s">
        <v>2987</v>
      </c>
      <c r="XDS621" s="59" t="s">
        <v>2843</v>
      </c>
      <c r="XDT621" s="59" t="s">
        <v>5944</v>
      </c>
      <c r="XDU621" s="11" t="s">
        <v>1420</v>
      </c>
      <c r="XDV621" s="11" t="e">
        <f>_xlfn.XLOOKUP(XDU621,'User Stories'!XDP:XDP,'User Stories'!XDQ:XDQ)</f>
        <v>#N/A</v>
      </c>
      <c r="XDW621" s="55"/>
      <c r="XDY621" s="20" t="s">
        <v>3020</v>
      </c>
      <c r="XDZ621" s="11" t="s">
        <v>5991</v>
      </c>
      <c r="XEA621" s="59" t="s">
        <v>6008</v>
      </c>
      <c r="XEB621" s="59" t="s">
        <v>5993</v>
      </c>
      <c r="XEC621" s="59" t="s">
        <v>2984</v>
      </c>
      <c r="XED621" s="59" t="s">
        <v>5994</v>
      </c>
      <c r="XEE621" s="59" t="s">
        <v>5995</v>
      </c>
      <c r="XEF621" s="59" t="s">
        <v>2528</v>
      </c>
      <c r="XEG621" s="59"/>
      <c r="XEH621" s="59" t="s">
        <v>2987</v>
      </c>
      <c r="XEI621" s="59" t="s">
        <v>2843</v>
      </c>
      <c r="XEJ621" s="59" t="s">
        <v>5944</v>
      </c>
      <c r="XEK621" s="11" t="s">
        <v>1420</v>
      </c>
      <c r="XEL621" s="11" t="e">
        <f>_xlfn.XLOOKUP(XEK621,'User Stories'!XEF:XEF,'User Stories'!XEG:XEG)</f>
        <v>#N/A</v>
      </c>
      <c r="XEM621" s="55"/>
      <c r="XEO621" s="20" t="s">
        <v>3020</v>
      </c>
      <c r="XEP621" s="11" t="s">
        <v>5991</v>
      </c>
      <c r="XEQ621" s="59" t="s">
        <v>6008</v>
      </c>
      <c r="XER621" s="59" t="s">
        <v>5993</v>
      </c>
      <c r="XES621" s="59" t="s">
        <v>2984</v>
      </c>
      <c r="XET621" s="59" t="s">
        <v>5994</v>
      </c>
      <c r="XEU621" s="59" t="s">
        <v>5995</v>
      </c>
      <c r="XEV621" s="59" t="s">
        <v>2528</v>
      </c>
      <c r="XEW621" s="59"/>
      <c r="XEX621" s="59" t="s">
        <v>2987</v>
      </c>
      <c r="XEY621" s="59" t="s">
        <v>2843</v>
      </c>
      <c r="XEZ621" s="59" t="s">
        <v>5944</v>
      </c>
      <c r="XFA621" s="11" t="s">
        <v>1420</v>
      </c>
      <c r="XFB621" s="11" t="e">
        <f>_xlfn.XLOOKUP(XFA621,'User Stories'!XEV:XEV,'User Stories'!XEW:XEW)</f>
        <v>#N/A</v>
      </c>
      <c r="XFC621" s="55"/>
    </row>
    <row r="622" spans="1:1023 1025:2047 2049:3071 3073:4095 4097:5119 5121:6143 6145:7167 7169:8191 8193:9215 9217:10239 10241:11263 11265:12287 12289:13311 13313:14335 14337:15359 15361:16383" s="8" customFormat="1" ht="128" hidden="1" x14ac:dyDescent="0.2">
      <c r="A622" s="20" t="s">
        <v>2980</v>
      </c>
      <c r="B622" s="11" t="s">
        <v>6009</v>
      </c>
      <c r="C622" s="59" t="s">
        <v>6010</v>
      </c>
      <c r="D622" s="59" t="s">
        <v>6011</v>
      </c>
      <c r="E622" s="59" t="s">
        <v>2984</v>
      </c>
      <c r="F622" s="59" t="s">
        <v>6012</v>
      </c>
      <c r="G622" s="59" t="s">
        <v>6013</v>
      </c>
      <c r="H622" s="59" t="s">
        <v>1033</v>
      </c>
      <c r="I622" s="59"/>
      <c r="J622" s="59" t="s">
        <v>3019</v>
      </c>
      <c r="K622" s="59" t="e">
        <f>#REF!</f>
        <v>#REF!</v>
      </c>
      <c r="L622" s="59" t="s">
        <v>2840</v>
      </c>
      <c r="M622" s="59" t="s">
        <v>1031</v>
      </c>
      <c r="N622" s="59" t="s">
        <v>1032</v>
      </c>
      <c r="O622" s="11"/>
      <c r="Q622" s="8" t="str">
        <f t="shared" si="13"/>
        <v>RES</v>
      </c>
      <c r="U622" s="59" t="s">
        <v>1031</v>
      </c>
    </row>
    <row r="623" spans="1:1023 1025:2047 2049:3071 3073:4095 4097:5119 5121:6143 6145:7167 7169:8191 8193:9215 9217:10239 10241:11263 11265:12287 12289:13311 13313:14335 14337:15359 15361:16383" s="8" customFormat="1" ht="96" hidden="1" x14ac:dyDescent="0.2">
      <c r="A623" s="20" t="s">
        <v>2980</v>
      </c>
      <c r="B623" s="11" t="s">
        <v>6014</v>
      </c>
      <c r="C623" s="59" t="s">
        <v>6015</v>
      </c>
      <c r="D623" s="59" t="s">
        <v>6016</v>
      </c>
      <c r="E623" s="59" t="s">
        <v>2984</v>
      </c>
      <c r="F623" s="59" t="s">
        <v>6017</v>
      </c>
      <c r="G623" s="59" t="s">
        <v>6018</v>
      </c>
      <c r="H623" s="59" t="s">
        <v>1033</v>
      </c>
      <c r="I623" s="59"/>
      <c r="J623" s="59"/>
      <c r="K623" s="59"/>
      <c r="L623" s="59"/>
      <c r="M623" s="11" t="s">
        <v>6019</v>
      </c>
      <c r="N623" s="11"/>
      <c r="O623" s="11"/>
      <c r="Q623" s="8" t="str">
        <f t="shared" si="13"/>
        <v/>
      </c>
      <c r="U623" s="11"/>
    </row>
    <row r="624" spans="1:1023 1025:2047 2049:3071 3073:4095 4097:5119 5121:6143 6145:7167 7169:8191 8193:9215 9217:10239 10241:11263 11265:12287 12289:13311 13313:14335 14337:15359 15361:16383" s="8" customFormat="1" ht="112" hidden="1" x14ac:dyDescent="0.2">
      <c r="A624" s="20" t="s">
        <v>3020</v>
      </c>
      <c r="B624" s="11" t="s">
        <v>6020</v>
      </c>
      <c r="C624" s="59" t="s">
        <v>6021</v>
      </c>
      <c r="D624" s="59" t="s">
        <v>6022</v>
      </c>
      <c r="E624" s="59" t="s">
        <v>2984</v>
      </c>
      <c r="F624" s="59" t="s">
        <v>6023</v>
      </c>
      <c r="G624" s="59" t="s">
        <v>6024</v>
      </c>
      <c r="H624" s="59" t="s">
        <v>257</v>
      </c>
      <c r="I624" s="59"/>
      <c r="J624" s="59" t="s">
        <v>2987</v>
      </c>
      <c r="K624" s="59" t="e">
        <f>#REF!</f>
        <v>#REF!</v>
      </c>
      <c r="L624" s="59" t="s">
        <v>2847</v>
      </c>
      <c r="M624" s="59" t="s">
        <v>1031</v>
      </c>
      <c r="N624" s="59" t="s">
        <v>1032</v>
      </c>
      <c r="O624" s="11"/>
      <c r="Q624" s="8" t="str">
        <f t="shared" si="13"/>
        <v>RES</v>
      </c>
      <c r="U624" s="59" t="s">
        <v>1031</v>
      </c>
    </row>
    <row r="625" spans="1:21" s="8" customFormat="1" ht="112" hidden="1" x14ac:dyDescent="0.2">
      <c r="A625" s="20" t="s">
        <v>2980</v>
      </c>
      <c r="B625" s="11" t="s">
        <v>6025</v>
      </c>
      <c r="C625" s="59" t="s">
        <v>6026</v>
      </c>
      <c r="D625" s="59" t="s">
        <v>6027</v>
      </c>
      <c r="E625" s="59" t="s">
        <v>2984</v>
      </c>
      <c r="F625" s="59" t="s">
        <v>6028</v>
      </c>
      <c r="G625" s="59" t="s">
        <v>6029</v>
      </c>
      <c r="H625" s="59" t="s">
        <v>823</v>
      </c>
      <c r="I625" s="59"/>
      <c r="J625" s="59" t="s">
        <v>3019</v>
      </c>
      <c r="K625" s="59" t="e">
        <f>#REF!</f>
        <v>#REF!</v>
      </c>
      <c r="L625" s="59" t="s">
        <v>2851</v>
      </c>
      <c r="M625" s="59" t="s">
        <v>1031</v>
      </c>
      <c r="N625" s="59" t="s">
        <v>1032</v>
      </c>
      <c r="O625" s="11"/>
      <c r="Q625" s="8" t="str">
        <f t="shared" si="13"/>
        <v>RES</v>
      </c>
      <c r="U625" s="59" t="s">
        <v>1031</v>
      </c>
    </row>
    <row r="626" spans="1:21" s="8" customFormat="1" ht="96" hidden="1" x14ac:dyDescent="0.2">
      <c r="A626" s="20" t="s">
        <v>3020</v>
      </c>
      <c r="B626" s="11" t="s">
        <v>6030</v>
      </c>
      <c r="C626" s="59" t="s">
        <v>6031</v>
      </c>
      <c r="D626" s="59" t="s">
        <v>6032</v>
      </c>
      <c r="E626" s="59" t="s">
        <v>2984</v>
      </c>
      <c r="F626" s="59" t="s">
        <v>6033</v>
      </c>
      <c r="G626" s="59" t="s">
        <v>6034</v>
      </c>
      <c r="H626" s="59" t="s">
        <v>1033</v>
      </c>
      <c r="I626" s="59"/>
      <c r="J626" s="59" t="s">
        <v>2987</v>
      </c>
      <c r="K626" s="59" t="e">
        <f>#REF!</f>
        <v>#REF!</v>
      </c>
      <c r="L626" s="59" t="s">
        <v>2854</v>
      </c>
      <c r="M626" s="59" t="s">
        <v>1031</v>
      </c>
      <c r="N626" s="59" t="s">
        <v>1032</v>
      </c>
      <c r="O626" s="11"/>
      <c r="P626" s="11"/>
      <c r="Q626" s="8" t="str">
        <f t="shared" si="13"/>
        <v>RES</v>
      </c>
      <c r="U626" s="59" t="s">
        <v>1031</v>
      </c>
    </row>
    <row r="627" spans="1:21" s="8" customFormat="1" ht="144" x14ac:dyDescent="0.2">
      <c r="A627" s="20" t="s">
        <v>2980</v>
      </c>
      <c r="B627" s="11" t="s">
        <v>6035</v>
      </c>
      <c r="C627" s="59" t="s">
        <v>6036</v>
      </c>
      <c r="D627" s="138" t="s">
        <v>6037</v>
      </c>
      <c r="E627" s="59" t="s">
        <v>2984</v>
      </c>
      <c r="F627" s="59" t="s">
        <v>6038</v>
      </c>
      <c r="G627" s="59" t="s">
        <v>6039</v>
      </c>
      <c r="H627" s="59" t="s">
        <v>4191</v>
      </c>
      <c r="I627" s="59"/>
      <c r="J627" s="59" t="s">
        <v>2987</v>
      </c>
      <c r="K627" s="59" t="s">
        <v>6040</v>
      </c>
      <c r="L627" s="59" t="s">
        <v>6041</v>
      </c>
      <c r="M627" s="59" t="s">
        <v>126</v>
      </c>
      <c r="N627" s="59" t="s">
        <v>5189</v>
      </c>
      <c r="O627" s="11"/>
      <c r="P627" s="11"/>
      <c r="Q627" s="8" t="str">
        <f t="shared" si="13"/>
        <v>A2R</v>
      </c>
      <c r="U627" s="59" t="s">
        <v>126</v>
      </c>
    </row>
    <row r="628" spans="1:21" s="8" customFormat="1" ht="128" x14ac:dyDescent="0.2">
      <c r="A628" s="20" t="s">
        <v>2980</v>
      </c>
      <c r="B628" s="11" t="s">
        <v>6042</v>
      </c>
      <c r="C628" s="59" t="s">
        <v>6043</v>
      </c>
      <c r="D628" s="59" t="s">
        <v>6044</v>
      </c>
      <c r="E628" s="59" t="s">
        <v>2984</v>
      </c>
      <c r="F628" s="59" t="s">
        <v>6045</v>
      </c>
      <c r="G628" s="59" t="s">
        <v>6046</v>
      </c>
      <c r="H628" s="59" t="s">
        <v>4191</v>
      </c>
      <c r="I628" s="59"/>
      <c r="J628" s="59" t="s">
        <v>2987</v>
      </c>
      <c r="K628" s="59" t="s">
        <v>6040</v>
      </c>
      <c r="L628" s="59" t="s">
        <v>1972</v>
      </c>
      <c r="M628" s="59" t="s">
        <v>126</v>
      </c>
      <c r="N628" s="59" t="s">
        <v>127</v>
      </c>
      <c r="O628" s="11"/>
      <c r="P628" s="11"/>
      <c r="Q628" s="8" t="str">
        <f t="shared" si="13"/>
        <v>A2R</v>
      </c>
      <c r="U628" s="59" t="s">
        <v>126</v>
      </c>
    </row>
    <row r="629" spans="1:21" s="8" customFormat="1" ht="128" x14ac:dyDescent="0.2">
      <c r="A629" s="20" t="s">
        <v>2980</v>
      </c>
      <c r="B629" s="11" t="s">
        <v>6047</v>
      </c>
      <c r="C629" s="59" t="s">
        <v>6048</v>
      </c>
      <c r="D629" s="59" t="s">
        <v>6049</v>
      </c>
      <c r="E629" s="59" t="s">
        <v>2984</v>
      </c>
      <c r="F629" s="59" t="s">
        <v>6050</v>
      </c>
      <c r="G629" s="59" t="s">
        <v>6051</v>
      </c>
      <c r="H629" s="59" t="s">
        <v>4191</v>
      </c>
      <c r="I629" s="59"/>
      <c r="J629" s="59" t="s">
        <v>2987</v>
      </c>
      <c r="K629" s="59" t="s">
        <v>6040</v>
      </c>
      <c r="L629" s="59" t="s">
        <v>6041</v>
      </c>
      <c r="M629" s="59" t="s">
        <v>126</v>
      </c>
      <c r="N629" s="59" t="s">
        <v>5189</v>
      </c>
      <c r="O629" s="11"/>
      <c r="P629" s="11"/>
      <c r="Q629" s="8" t="str">
        <f t="shared" si="13"/>
        <v>A2R</v>
      </c>
      <c r="U629" s="59" t="s">
        <v>126</v>
      </c>
    </row>
    <row r="630" spans="1:21" s="8" customFormat="1" ht="144" x14ac:dyDescent="0.2">
      <c r="A630" s="20" t="s">
        <v>2980</v>
      </c>
      <c r="B630" s="11" t="s">
        <v>6052</v>
      </c>
      <c r="C630" s="59" t="s">
        <v>6053</v>
      </c>
      <c r="D630" s="59" t="s">
        <v>6054</v>
      </c>
      <c r="E630" s="59" t="s">
        <v>2984</v>
      </c>
      <c r="F630" s="59" t="s">
        <v>6055</v>
      </c>
      <c r="G630" s="59" t="s">
        <v>6056</v>
      </c>
      <c r="H630" s="59" t="s">
        <v>6057</v>
      </c>
      <c r="I630" s="59"/>
      <c r="J630" s="59" t="s">
        <v>2987</v>
      </c>
      <c r="K630" s="59" t="s">
        <v>1971</v>
      </c>
      <c r="L630" s="59" t="s">
        <v>6041</v>
      </c>
      <c r="M630" s="59" t="s">
        <v>126</v>
      </c>
      <c r="N630" s="59" t="s">
        <v>5189</v>
      </c>
      <c r="O630" s="11"/>
      <c r="P630" s="11"/>
      <c r="Q630" s="8" t="str">
        <f t="shared" si="13"/>
        <v>A2R</v>
      </c>
      <c r="U630" s="59" t="s">
        <v>126</v>
      </c>
    </row>
    <row r="631" spans="1:21" s="8" customFormat="1" ht="128" hidden="1" x14ac:dyDescent="0.2">
      <c r="A631" s="20" t="s">
        <v>3020</v>
      </c>
      <c r="B631" s="65" t="s">
        <v>6058</v>
      </c>
      <c r="C631" s="55" t="s">
        <v>6059</v>
      </c>
      <c r="D631" s="55" t="s">
        <v>6060</v>
      </c>
      <c r="E631" s="65" t="s">
        <v>2984</v>
      </c>
      <c r="F631" s="55" t="s">
        <v>6061</v>
      </c>
      <c r="G631" s="55" t="s">
        <v>6062</v>
      </c>
      <c r="H631" s="55" t="s">
        <v>748</v>
      </c>
      <c r="I631" s="65"/>
      <c r="J631" s="65" t="s">
        <v>2987</v>
      </c>
      <c r="K631" s="65" t="s">
        <v>2100</v>
      </c>
      <c r="L631" s="65" t="s">
        <v>2101</v>
      </c>
      <c r="M631" s="65" t="s">
        <v>746</v>
      </c>
      <c r="N631" s="55" t="s">
        <v>747</v>
      </c>
      <c r="Q631" s="8" t="str">
        <f t="shared" si="13"/>
        <v>R2R</v>
      </c>
      <c r="U631" s="65" t="s">
        <v>746</v>
      </c>
    </row>
    <row r="632" spans="1:21" s="8" customFormat="1" ht="144" hidden="1" x14ac:dyDescent="0.2">
      <c r="A632" s="20" t="s">
        <v>3020</v>
      </c>
      <c r="B632" s="65" t="s">
        <v>6063</v>
      </c>
      <c r="C632" s="55" t="s">
        <v>6064</v>
      </c>
      <c r="D632" s="55" t="s">
        <v>6065</v>
      </c>
      <c r="E632" s="65" t="s">
        <v>3006</v>
      </c>
      <c r="F632" s="55" t="s">
        <v>6066</v>
      </c>
      <c r="G632" s="55" t="s">
        <v>6067</v>
      </c>
      <c r="H632" s="55" t="s">
        <v>748</v>
      </c>
      <c r="I632" s="65"/>
      <c r="J632" s="65" t="s">
        <v>2987</v>
      </c>
      <c r="K632" s="65" t="s">
        <v>2100</v>
      </c>
      <c r="L632" s="65" t="s">
        <v>2101</v>
      </c>
      <c r="M632" s="65" t="s">
        <v>746</v>
      </c>
      <c r="N632" s="55" t="s">
        <v>747</v>
      </c>
      <c r="Q632" s="8" t="str">
        <f t="shared" si="13"/>
        <v>R2R</v>
      </c>
      <c r="U632" s="65" t="s">
        <v>746</v>
      </c>
    </row>
    <row r="633" spans="1:21" s="8" customFormat="1" ht="128" hidden="1" x14ac:dyDescent="0.2">
      <c r="A633" s="20" t="s">
        <v>3020</v>
      </c>
      <c r="B633" s="65" t="s">
        <v>6068</v>
      </c>
      <c r="C633" s="55" t="s">
        <v>6069</v>
      </c>
      <c r="D633" s="55" t="s">
        <v>6070</v>
      </c>
      <c r="E633" s="65" t="s">
        <v>2984</v>
      </c>
      <c r="F633" s="55" t="s">
        <v>6071</v>
      </c>
      <c r="G633" s="55" t="s">
        <v>6072</v>
      </c>
      <c r="H633" s="55" t="s">
        <v>748</v>
      </c>
      <c r="I633" s="65"/>
      <c r="J633" s="65" t="s">
        <v>2987</v>
      </c>
      <c r="K633" s="65" t="s">
        <v>2100</v>
      </c>
      <c r="L633" s="65" t="s">
        <v>2101</v>
      </c>
      <c r="M633" s="65" t="s">
        <v>746</v>
      </c>
      <c r="N633" s="55" t="s">
        <v>747</v>
      </c>
      <c r="Q633" s="8" t="str">
        <f t="shared" si="13"/>
        <v>R2R</v>
      </c>
      <c r="U633" s="65" t="s">
        <v>746</v>
      </c>
    </row>
    <row r="634" spans="1:21" s="8" customFormat="1" ht="128" hidden="1" x14ac:dyDescent="0.2">
      <c r="A634" s="20" t="s">
        <v>3020</v>
      </c>
      <c r="B634" s="65" t="s">
        <v>6073</v>
      </c>
      <c r="C634" s="55" t="s">
        <v>6074</v>
      </c>
      <c r="D634" s="55" t="s">
        <v>6075</v>
      </c>
      <c r="E634" s="65" t="s">
        <v>2984</v>
      </c>
      <c r="F634" s="55" t="s">
        <v>6076</v>
      </c>
      <c r="G634" s="55" t="s">
        <v>6077</v>
      </c>
      <c r="H634" s="55" t="s">
        <v>748</v>
      </c>
      <c r="I634" s="65"/>
      <c r="J634" s="65" t="s">
        <v>2987</v>
      </c>
      <c r="K634" s="65" t="s">
        <v>2104</v>
      </c>
      <c r="L634" s="65" t="s">
        <v>2105</v>
      </c>
      <c r="M634" s="65" t="s">
        <v>746</v>
      </c>
      <c r="N634" s="55" t="s">
        <v>747</v>
      </c>
      <c r="Q634" s="8" t="str">
        <f t="shared" si="13"/>
        <v>R2R</v>
      </c>
      <c r="U634" s="65" t="s">
        <v>746</v>
      </c>
    </row>
    <row r="635" spans="1:21" s="8" customFormat="1" ht="144" hidden="1" x14ac:dyDescent="0.2">
      <c r="A635" s="20" t="s">
        <v>3020</v>
      </c>
      <c r="B635" s="65" t="s">
        <v>6078</v>
      </c>
      <c r="C635" s="55" t="s">
        <v>6079</v>
      </c>
      <c r="D635" s="55" t="s">
        <v>6080</v>
      </c>
      <c r="E635" s="65" t="s">
        <v>3006</v>
      </c>
      <c r="F635" s="55" t="s">
        <v>6081</v>
      </c>
      <c r="G635" s="55" t="s">
        <v>6082</v>
      </c>
      <c r="H635" s="55" t="s">
        <v>748</v>
      </c>
      <c r="I635" s="65"/>
      <c r="J635" s="65" t="s">
        <v>2987</v>
      </c>
      <c r="K635" s="65" t="s">
        <v>2104</v>
      </c>
      <c r="L635" s="65" t="s">
        <v>2105</v>
      </c>
      <c r="M635" s="65" t="s">
        <v>746</v>
      </c>
      <c r="N635" s="55" t="s">
        <v>747</v>
      </c>
      <c r="Q635" s="8" t="str">
        <f t="shared" si="13"/>
        <v>R2R</v>
      </c>
      <c r="U635" s="65" t="s">
        <v>746</v>
      </c>
    </row>
    <row r="636" spans="1:21" s="8" customFormat="1" ht="144" hidden="1" x14ac:dyDescent="0.2">
      <c r="A636" s="20" t="s">
        <v>3020</v>
      </c>
      <c r="B636" s="65" t="s">
        <v>6083</v>
      </c>
      <c r="C636" s="55" t="s">
        <v>6084</v>
      </c>
      <c r="D636" s="55" t="s">
        <v>6085</v>
      </c>
      <c r="E636" s="65" t="s">
        <v>2984</v>
      </c>
      <c r="F636" s="55" t="s">
        <v>6086</v>
      </c>
      <c r="G636" s="55" t="s">
        <v>6087</v>
      </c>
      <c r="H636" s="55" t="s">
        <v>748</v>
      </c>
      <c r="I636" s="65"/>
      <c r="J636" s="65" t="s">
        <v>2987</v>
      </c>
      <c r="K636" s="65" t="s">
        <v>2104</v>
      </c>
      <c r="L636" s="65" t="s">
        <v>2105</v>
      </c>
      <c r="M636" s="65" t="s">
        <v>746</v>
      </c>
      <c r="N636" s="55" t="s">
        <v>747</v>
      </c>
      <c r="Q636" s="8" t="str">
        <f t="shared" si="13"/>
        <v>R2R</v>
      </c>
      <c r="U636" s="65" t="s">
        <v>746</v>
      </c>
    </row>
    <row r="637" spans="1:21" s="8" customFormat="1" ht="128" hidden="1" x14ac:dyDescent="0.2">
      <c r="A637" s="20" t="s">
        <v>3020</v>
      </c>
      <c r="B637" s="65" t="s">
        <v>6088</v>
      </c>
      <c r="C637" s="55" t="s">
        <v>6089</v>
      </c>
      <c r="D637" s="55" t="s">
        <v>6090</v>
      </c>
      <c r="E637" s="65" t="s">
        <v>2984</v>
      </c>
      <c r="F637" s="55" t="s">
        <v>6091</v>
      </c>
      <c r="G637" s="55" t="s">
        <v>6092</v>
      </c>
      <c r="H637" s="55" t="s">
        <v>748</v>
      </c>
      <c r="I637" s="65"/>
      <c r="J637" s="65" t="s">
        <v>3171</v>
      </c>
      <c r="K637" s="65" t="s">
        <v>2104</v>
      </c>
      <c r="L637" s="65" t="s">
        <v>2105</v>
      </c>
      <c r="M637" s="65" t="s">
        <v>746</v>
      </c>
      <c r="N637" s="55" t="s">
        <v>747</v>
      </c>
      <c r="Q637" s="8" t="str">
        <f t="shared" si="13"/>
        <v>R2R</v>
      </c>
      <c r="U637" s="65" t="s">
        <v>746</v>
      </c>
    </row>
    <row r="638" spans="1:21" s="8" customFormat="1" ht="128" hidden="1" x14ac:dyDescent="0.2">
      <c r="A638" s="20" t="s">
        <v>2980</v>
      </c>
      <c r="B638" s="65" t="s">
        <v>6093</v>
      </c>
      <c r="C638" s="55" t="s">
        <v>6094</v>
      </c>
      <c r="D638" s="55" t="s">
        <v>6095</v>
      </c>
      <c r="E638" s="65" t="s">
        <v>3006</v>
      </c>
      <c r="F638" s="55" t="s">
        <v>6096</v>
      </c>
      <c r="G638" s="55" t="s">
        <v>6097</v>
      </c>
      <c r="H638" s="55" t="s">
        <v>2111</v>
      </c>
      <c r="I638" s="65"/>
      <c r="J638" s="65" t="s">
        <v>2987</v>
      </c>
      <c r="K638" s="65" t="s">
        <v>2108</v>
      </c>
      <c r="L638" s="65" t="s">
        <v>2109</v>
      </c>
      <c r="M638" s="65" t="s">
        <v>759</v>
      </c>
      <c r="N638" s="55" t="s">
        <v>760</v>
      </c>
      <c r="Q638" s="8" t="str">
        <f t="shared" si="13"/>
        <v>P2P</v>
      </c>
      <c r="U638" s="65" t="s">
        <v>759</v>
      </c>
    </row>
    <row r="639" spans="1:21" s="8" customFormat="1" ht="144" hidden="1" x14ac:dyDescent="0.2">
      <c r="A639" s="20" t="s">
        <v>2980</v>
      </c>
      <c r="B639" s="65" t="s">
        <v>6098</v>
      </c>
      <c r="C639" s="55" t="s">
        <v>6099</v>
      </c>
      <c r="D639" s="55" t="s">
        <v>6100</v>
      </c>
      <c r="E639" s="65" t="s">
        <v>3006</v>
      </c>
      <c r="F639" s="55" t="s">
        <v>6101</v>
      </c>
      <c r="G639" s="55" t="s">
        <v>6102</v>
      </c>
      <c r="H639" s="55" t="s">
        <v>2111</v>
      </c>
      <c r="I639" s="65"/>
      <c r="J639" s="65" t="s">
        <v>2987</v>
      </c>
      <c r="K639" s="65" t="s">
        <v>2108</v>
      </c>
      <c r="L639" s="65" t="s">
        <v>2109</v>
      </c>
      <c r="M639" s="65" t="s">
        <v>759</v>
      </c>
      <c r="N639" s="55" t="s">
        <v>760</v>
      </c>
      <c r="Q639" s="8" t="str">
        <f t="shared" si="13"/>
        <v>P2P</v>
      </c>
      <c r="U639" s="65" t="s">
        <v>759</v>
      </c>
    </row>
    <row r="640" spans="1:21" s="8" customFormat="1" ht="128" hidden="1" x14ac:dyDescent="0.2">
      <c r="A640" s="20" t="s">
        <v>2980</v>
      </c>
      <c r="B640" s="65" t="s">
        <v>6103</v>
      </c>
      <c r="C640" s="55" t="s">
        <v>6104</v>
      </c>
      <c r="D640" s="55" t="s">
        <v>6105</v>
      </c>
      <c r="E640" s="65" t="s">
        <v>2984</v>
      </c>
      <c r="F640" s="55" t="s">
        <v>6106</v>
      </c>
      <c r="G640" s="55" t="s">
        <v>6107</v>
      </c>
      <c r="H640" s="55" t="s">
        <v>2111</v>
      </c>
      <c r="I640" s="65"/>
      <c r="J640" s="65" t="s">
        <v>3019</v>
      </c>
      <c r="K640" s="65" t="s">
        <v>2108</v>
      </c>
      <c r="L640" s="65" t="s">
        <v>2109</v>
      </c>
      <c r="M640" s="65" t="s">
        <v>759</v>
      </c>
      <c r="N640" s="55" t="s">
        <v>760</v>
      </c>
      <c r="Q640" s="8" t="str">
        <f t="shared" si="13"/>
        <v>P2P</v>
      </c>
      <c r="U640" s="65" t="s">
        <v>759</v>
      </c>
    </row>
    <row r="641" spans="1:21" s="8" customFormat="1" ht="96" hidden="1" x14ac:dyDescent="0.2">
      <c r="A641" s="20" t="s">
        <v>2997</v>
      </c>
      <c r="B641" s="55" t="s">
        <v>6108</v>
      </c>
      <c r="C641" s="55" t="s">
        <v>6109</v>
      </c>
      <c r="D641" s="55" t="s">
        <v>6110</v>
      </c>
      <c r="E641" s="55" t="s">
        <v>2984</v>
      </c>
      <c r="F641" s="55" t="s">
        <v>6111</v>
      </c>
      <c r="G641" s="55" t="s">
        <v>6112</v>
      </c>
      <c r="H641" s="55" t="s">
        <v>823</v>
      </c>
      <c r="I641" s="55"/>
      <c r="J641" s="55" t="s">
        <v>2987</v>
      </c>
      <c r="K641" s="55" t="s">
        <v>2621</v>
      </c>
      <c r="L641" s="55" t="s">
        <v>2622</v>
      </c>
      <c r="M641" s="55" t="s">
        <v>997</v>
      </c>
      <c r="N641" s="11" t="s">
        <v>998</v>
      </c>
      <c r="O641" s="8" t="s">
        <v>4962</v>
      </c>
      <c r="Q641" s="8" t="str">
        <f t="shared" si="13"/>
        <v>P2R</v>
      </c>
      <c r="U641" s="55" t="s">
        <v>997</v>
      </c>
    </row>
    <row r="642" spans="1:21" s="8" customFormat="1" ht="128" hidden="1" x14ac:dyDescent="0.2">
      <c r="A642" s="20" t="s">
        <v>2980</v>
      </c>
      <c r="B642" s="65" t="s">
        <v>6113</v>
      </c>
      <c r="C642" s="55" t="s">
        <v>6114</v>
      </c>
      <c r="D642" s="55" t="s">
        <v>6115</v>
      </c>
      <c r="E642" s="65" t="s">
        <v>2984</v>
      </c>
      <c r="F642" s="55" t="s">
        <v>6116</v>
      </c>
      <c r="G642" s="55" t="s">
        <v>6117</v>
      </c>
      <c r="H642" s="55" t="s">
        <v>2111</v>
      </c>
      <c r="I642" s="65"/>
      <c r="J642" s="65" t="s">
        <v>2987</v>
      </c>
      <c r="K642" s="65" t="s">
        <v>2108</v>
      </c>
      <c r="L642" s="65" t="s">
        <v>2109</v>
      </c>
      <c r="M642" s="65" t="s">
        <v>759</v>
      </c>
      <c r="N642" s="55" t="s">
        <v>760</v>
      </c>
      <c r="Q642" s="8" t="str">
        <f t="shared" si="13"/>
        <v>P2P</v>
      </c>
      <c r="U642" s="65" t="s">
        <v>759</v>
      </c>
    </row>
    <row r="643" spans="1:21" s="8" customFormat="1" ht="128" hidden="1" x14ac:dyDescent="0.2">
      <c r="A643" s="20" t="s">
        <v>2980</v>
      </c>
      <c r="B643" s="65" t="s">
        <v>6118</v>
      </c>
      <c r="C643" s="55" t="s">
        <v>6119</v>
      </c>
      <c r="D643" s="55" t="s">
        <v>6120</v>
      </c>
      <c r="E643" s="65" t="s">
        <v>2984</v>
      </c>
      <c r="F643" s="55" t="s">
        <v>6121</v>
      </c>
      <c r="G643" s="55" t="s">
        <v>6122</v>
      </c>
      <c r="H643" s="55" t="s">
        <v>2111</v>
      </c>
      <c r="I643" s="65"/>
      <c r="J643" s="65" t="s">
        <v>3019</v>
      </c>
      <c r="K643" s="65" t="s">
        <v>2108</v>
      </c>
      <c r="L643" s="65" t="s">
        <v>2109</v>
      </c>
      <c r="M643" s="65" t="s">
        <v>759</v>
      </c>
      <c r="N643" s="55" t="s">
        <v>760</v>
      </c>
      <c r="Q643" s="8" t="str">
        <f t="shared" si="13"/>
        <v>P2P</v>
      </c>
      <c r="U643" s="65" t="s">
        <v>759</v>
      </c>
    </row>
    <row r="644" spans="1:21" s="8" customFormat="1" ht="96" hidden="1" x14ac:dyDescent="0.2">
      <c r="A644" s="20" t="s">
        <v>2997</v>
      </c>
      <c r="B644" s="55" t="s">
        <v>6123</v>
      </c>
      <c r="C644" s="55" t="s">
        <v>6124</v>
      </c>
      <c r="D644" s="55" t="s">
        <v>6125</v>
      </c>
      <c r="E644" s="55" t="s">
        <v>2984</v>
      </c>
      <c r="F644" s="55" t="s">
        <v>6126</v>
      </c>
      <c r="G644" s="55" t="s">
        <v>6127</v>
      </c>
      <c r="H644" s="55" t="s">
        <v>4689</v>
      </c>
      <c r="I644" s="55"/>
      <c r="J644" s="55" t="s">
        <v>3019</v>
      </c>
      <c r="K644" s="55" t="s">
        <v>2608</v>
      </c>
      <c r="L644" s="55" t="s">
        <v>2609</v>
      </c>
      <c r="M644" s="55" t="s">
        <v>997</v>
      </c>
      <c r="N644" s="11" t="s">
        <v>998</v>
      </c>
      <c r="O644" s="8" t="s">
        <v>4962</v>
      </c>
      <c r="Q644" s="8" t="str">
        <f t="shared" si="13"/>
        <v>P2R</v>
      </c>
      <c r="U644" s="55" t="s">
        <v>997</v>
      </c>
    </row>
    <row r="645" spans="1:21" s="8" customFormat="1" ht="112" hidden="1" x14ac:dyDescent="0.2">
      <c r="A645" s="20" t="s">
        <v>3020</v>
      </c>
      <c r="B645" s="65" t="s">
        <v>6128</v>
      </c>
      <c r="C645" s="55" t="s">
        <v>6129</v>
      </c>
      <c r="D645" s="55" t="s">
        <v>6130</v>
      </c>
      <c r="E645" s="65" t="s">
        <v>2984</v>
      </c>
      <c r="F645" s="55" t="s">
        <v>6131</v>
      </c>
      <c r="G645" s="55" t="s">
        <v>6132</v>
      </c>
      <c r="H645" s="55" t="s">
        <v>748</v>
      </c>
      <c r="I645" s="65"/>
      <c r="J645" s="65" t="s">
        <v>2987</v>
      </c>
      <c r="K645" s="65" t="s">
        <v>2867</v>
      </c>
      <c r="L645" s="65" t="s">
        <v>2868</v>
      </c>
      <c r="M645" s="65" t="s">
        <v>746</v>
      </c>
      <c r="N645" s="55" t="s">
        <v>747</v>
      </c>
      <c r="Q645" s="8" t="str">
        <f t="shared" si="13"/>
        <v>R2R</v>
      </c>
      <c r="U645" s="65" t="s">
        <v>746</v>
      </c>
    </row>
    <row r="646" spans="1:21" s="8" customFormat="1" ht="80" hidden="1" x14ac:dyDescent="0.2">
      <c r="A646" s="20" t="s">
        <v>3020</v>
      </c>
      <c r="B646" s="121" t="s">
        <v>6133</v>
      </c>
      <c r="C646" s="121" t="s">
        <v>6134</v>
      </c>
      <c r="D646" s="121" t="s">
        <v>6135</v>
      </c>
      <c r="E646" s="121" t="s">
        <v>2984</v>
      </c>
      <c r="F646" s="121" t="s">
        <v>6136</v>
      </c>
      <c r="G646" s="121" t="s">
        <v>6137</v>
      </c>
      <c r="H646" s="121" t="s">
        <v>823</v>
      </c>
      <c r="I646" s="55"/>
      <c r="J646" s="55" t="s">
        <v>2987</v>
      </c>
      <c r="K646" s="55" t="s">
        <v>2611</v>
      </c>
      <c r="L646" s="121" t="s">
        <v>2612</v>
      </c>
      <c r="M646" s="121" t="s">
        <v>821</v>
      </c>
      <c r="N646" s="22" t="s">
        <v>822</v>
      </c>
      <c r="O646" s="34" t="s">
        <v>6138</v>
      </c>
      <c r="Q646" s="8" t="str">
        <f t="shared" si="13"/>
        <v>P2R</v>
      </c>
      <c r="U646" s="55" t="s">
        <v>821</v>
      </c>
    </row>
    <row r="647" spans="1:21" s="8" customFormat="1" ht="112" x14ac:dyDescent="0.2">
      <c r="A647" s="20" t="s">
        <v>3020</v>
      </c>
      <c r="B647" s="65" t="s">
        <v>6139</v>
      </c>
      <c r="C647" s="55" t="s">
        <v>6140</v>
      </c>
      <c r="D647" s="55" t="s">
        <v>6141</v>
      </c>
      <c r="E647" s="65" t="s">
        <v>2984</v>
      </c>
      <c r="F647" s="55" t="s">
        <v>6142</v>
      </c>
      <c r="G647" s="55" t="s">
        <v>6143</v>
      </c>
      <c r="H647" s="55" t="s">
        <v>123</v>
      </c>
      <c r="I647" s="65"/>
      <c r="J647" s="65" t="s">
        <v>2987</v>
      </c>
      <c r="K647" s="65" t="s">
        <v>2871</v>
      </c>
      <c r="L647" s="65" t="s">
        <v>2872</v>
      </c>
      <c r="M647" s="65" t="s">
        <v>746</v>
      </c>
      <c r="N647" s="55" t="s">
        <v>747</v>
      </c>
      <c r="Q647" s="8" t="str">
        <f t="shared" si="13"/>
        <v>R2R</v>
      </c>
      <c r="U647" s="65" t="s">
        <v>746</v>
      </c>
    </row>
    <row r="648" spans="1:21" s="8" customFormat="1" ht="96" hidden="1" x14ac:dyDescent="0.2">
      <c r="A648" s="20" t="s">
        <v>3020</v>
      </c>
      <c r="B648" s="55" t="s">
        <v>6144</v>
      </c>
      <c r="C648" s="55" t="s">
        <v>6145</v>
      </c>
      <c r="D648" s="55" t="s">
        <v>6146</v>
      </c>
      <c r="E648" s="55" t="s">
        <v>2984</v>
      </c>
      <c r="F648" s="55" t="s">
        <v>6147</v>
      </c>
      <c r="G648" s="55" t="s">
        <v>6148</v>
      </c>
      <c r="H648" s="55" t="s">
        <v>4689</v>
      </c>
      <c r="I648" s="55"/>
      <c r="J648" s="55" t="s">
        <v>2987</v>
      </c>
      <c r="K648" s="55" t="s">
        <v>2611</v>
      </c>
      <c r="L648" s="55" t="s">
        <v>2612</v>
      </c>
      <c r="M648" s="55" t="s">
        <v>821</v>
      </c>
      <c r="N648" s="11" t="s">
        <v>822</v>
      </c>
      <c r="O648" s="8" t="s">
        <v>6149</v>
      </c>
      <c r="Q648" s="8" t="str">
        <f t="shared" si="13"/>
        <v>P2R</v>
      </c>
      <c r="U648" s="55" t="s">
        <v>821</v>
      </c>
    </row>
    <row r="649" spans="1:21" s="8" customFormat="1" ht="112" x14ac:dyDescent="0.2">
      <c r="A649" s="20" t="s">
        <v>3020</v>
      </c>
      <c r="B649" s="65" t="s">
        <v>6150</v>
      </c>
      <c r="C649" s="55" t="s">
        <v>6151</v>
      </c>
      <c r="D649" s="55" t="s">
        <v>6152</v>
      </c>
      <c r="E649" s="65" t="s">
        <v>3006</v>
      </c>
      <c r="F649" s="55" t="s">
        <v>6153</v>
      </c>
      <c r="G649" s="55" t="s">
        <v>6143</v>
      </c>
      <c r="H649" s="55" t="s">
        <v>123</v>
      </c>
      <c r="I649" s="65"/>
      <c r="J649" s="65" t="s">
        <v>2987</v>
      </c>
      <c r="K649" s="65" t="s">
        <v>2871</v>
      </c>
      <c r="L649" s="65" t="s">
        <v>2872</v>
      </c>
      <c r="M649" s="65" t="s">
        <v>746</v>
      </c>
      <c r="N649" s="55" t="s">
        <v>747</v>
      </c>
      <c r="Q649" s="8" t="str">
        <f t="shared" si="13"/>
        <v>R2R</v>
      </c>
      <c r="U649" s="65" t="s">
        <v>746</v>
      </c>
    </row>
    <row r="650" spans="1:21" s="8" customFormat="1" ht="96" hidden="1" x14ac:dyDescent="0.2">
      <c r="A650" s="20" t="s">
        <v>2997</v>
      </c>
      <c r="B650" s="55" t="s">
        <v>6154</v>
      </c>
      <c r="C650" s="55" t="s">
        <v>6155</v>
      </c>
      <c r="D650" s="55" t="s">
        <v>6156</v>
      </c>
      <c r="E650" s="55" t="s">
        <v>2984</v>
      </c>
      <c r="F650" s="55" t="s">
        <v>6157</v>
      </c>
      <c r="G650" s="55" t="s">
        <v>6158</v>
      </c>
      <c r="H650" s="55" t="s">
        <v>823</v>
      </c>
      <c r="I650" s="55"/>
      <c r="J650" s="55" t="s">
        <v>3019</v>
      </c>
      <c r="K650" s="55" t="s">
        <v>2614</v>
      </c>
      <c r="L650" s="55" t="s">
        <v>2615</v>
      </c>
      <c r="M650" s="55" t="s">
        <v>997</v>
      </c>
      <c r="N650" s="11" t="s">
        <v>998</v>
      </c>
      <c r="O650" s="8" t="s">
        <v>4962</v>
      </c>
      <c r="Q650" s="8" t="str">
        <f t="shared" si="13"/>
        <v>P2R</v>
      </c>
      <c r="U650" s="55" t="s">
        <v>997</v>
      </c>
    </row>
    <row r="651" spans="1:21" s="8" customFormat="1" ht="80" hidden="1" x14ac:dyDescent="0.2">
      <c r="A651" s="20" t="s">
        <v>3020</v>
      </c>
      <c r="B651" s="65" t="s">
        <v>6159</v>
      </c>
      <c r="C651" s="55" t="s">
        <v>6160</v>
      </c>
      <c r="D651" s="55" t="s">
        <v>6161</v>
      </c>
      <c r="E651" s="65" t="s">
        <v>2984</v>
      </c>
      <c r="F651" s="55" t="s">
        <v>6162</v>
      </c>
      <c r="G651" s="55" t="s">
        <v>6163</v>
      </c>
      <c r="H651" s="55" t="s">
        <v>128</v>
      </c>
      <c r="I651" s="65"/>
      <c r="J651" s="65" t="s">
        <v>2987</v>
      </c>
      <c r="K651" s="65" t="s">
        <v>2875</v>
      </c>
      <c r="L651" s="65" t="s">
        <v>2876</v>
      </c>
      <c r="M651" s="65" t="s">
        <v>192</v>
      </c>
      <c r="N651" s="55" t="s">
        <v>193</v>
      </c>
      <c r="Q651" s="8" t="str">
        <f t="shared" si="13"/>
        <v>A2R</v>
      </c>
      <c r="U651" s="65" t="s">
        <v>192</v>
      </c>
    </row>
    <row r="652" spans="1:21" s="8" customFormat="1" ht="112" hidden="1" x14ac:dyDescent="0.2">
      <c r="A652" s="20" t="s">
        <v>2997</v>
      </c>
      <c r="B652" s="55" t="s">
        <v>6164</v>
      </c>
      <c r="C652" s="55" t="s">
        <v>6165</v>
      </c>
      <c r="D652" s="55" t="s">
        <v>6166</v>
      </c>
      <c r="E652" s="55" t="s">
        <v>2984</v>
      </c>
      <c r="F652" s="55" t="s">
        <v>6167</v>
      </c>
      <c r="G652" s="55" t="s">
        <v>6168</v>
      </c>
      <c r="H652" s="55" t="s">
        <v>823</v>
      </c>
      <c r="I652" s="55"/>
      <c r="J652" s="55" t="s">
        <v>2987</v>
      </c>
      <c r="K652" s="55" t="s">
        <v>2618</v>
      </c>
      <c r="L652" s="55" t="s">
        <v>2619</v>
      </c>
      <c r="M652" s="55" t="s">
        <v>997</v>
      </c>
      <c r="N652" s="11" t="s">
        <v>998</v>
      </c>
      <c r="O652" s="8" t="s">
        <v>4962</v>
      </c>
      <c r="Q652" s="8" t="str">
        <f t="shared" si="13"/>
        <v>P2R</v>
      </c>
      <c r="U652" s="55" t="s">
        <v>997</v>
      </c>
    </row>
    <row r="653" spans="1:21" s="8" customFormat="1" ht="96" hidden="1" x14ac:dyDescent="0.2">
      <c r="A653" s="20" t="s">
        <v>3020</v>
      </c>
      <c r="B653" s="65" t="s">
        <v>6169</v>
      </c>
      <c r="C653" s="55" t="s">
        <v>6170</v>
      </c>
      <c r="D653" s="55" t="s">
        <v>6171</v>
      </c>
      <c r="E653" s="65" t="s">
        <v>2984</v>
      </c>
      <c r="F653" s="55" t="s">
        <v>6172</v>
      </c>
      <c r="G653" s="55" t="s">
        <v>6173</v>
      </c>
      <c r="H653" s="55" t="s">
        <v>128</v>
      </c>
      <c r="I653" s="65"/>
      <c r="J653" s="65" t="s">
        <v>2987</v>
      </c>
      <c r="K653" s="65" t="s">
        <v>2875</v>
      </c>
      <c r="L653" s="65" t="s">
        <v>2876</v>
      </c>
      <c r="M653" s="65" t="s">
        <v>192</v>
      </c>
      <c r="N653" s="55" t="s">
        <v>193</v>
      </c>
      <c r="Q653" s="8" t="str">
        <f t="shared" ref="Q653:Q711" si="14">LEFT(M653,3)</f>
        <v>A2R</v>
      </c>
      <c r="U653" s="65" t="s">
        <v>192</v>
      </c>
    </row>
    <row r="654" spans="1:21" s="8" customFormat="1" ht="80" hidden="1" x14ac:dyDescent="0.2">
      <c r="A654" s="20" t="s">
        <v>3020</v>
      </c>
      <c r="B654" s="65" t="s">
        <v>6174</v>
      </c>
      <c r="C654" s="55" t="s">
        <v>6175</v>
      </c>
      <c r="D654" s="55" t="s">
        <v>6176</v>
      </c>
      <c r="E654" s="65" t="s">
        <v>2984</v>
      </c>
      <c r="F654" s="55" t="s">
        <v>6177</v>
      </c>
      <c r="G654" s="55" t="s">
        <v>6178</v>
      </c>
      <c r="H654" s="55" t="s">
        <v>155</v>
      </c>
      <c r="I654" s="65"/>
      <c r="J654" s="65" t="s">
        <v>2987</v>
      </c>
      <c r="K654" s="65" t="s">
        <v>2879</v>
      </c>
      <c r="L654" s="55" t="s">
        <v>2880</v>
      </c>
      <c r="M654" s="65" t="s">
        <v>222</v>
      </c>
      <c r="N654" s="55" t="s">
        <v>803</v>
      </c>
      <c r="Q654" s="8" t="str">
        <f t="shared" si="14"/>
        <v>A2R</v>
      </c>
      <c r="U654" s="65" t="s">
        <v>222</v>
      </c>
    </row>
    <row r="655" spans="1:21" s="8" customFormat="1" ht="96" hidden="1" x14ac:dyDescent="0.2">
      <c r="A655" s="20" t="s">
        <v>2997</v>
      </c>
      <c r="B655" s="55" t="s">
        <v>6179</v>
      </c>
      <c r="C655" s="55" t="s">
        <v>6180</v>
      </c>
      <c r="D655" s="55" t="s">
        <v>6181</v>
      </c>
      <c r="E655" s="55" t="s">
        <v>2984</v>
      </c>
      <c r="F655" s="55" t="s">
        <v>6182</v>
      </c>
      <c r="G655" s="55" t="s">
        <v>6183</v>
      </c>
      <c r="H655" s="55" t="s">
        <v>823</v>
      </c>
      <c r="I655" s="55"/>
      <c r="J655" s="55" t="s">
        <v>2987</v>
      </c>
      <c r="K655" s="55" t="s">
        <v>2621</v>
      </c>
      <c r="L655" s="55" t="s">
        <v>2622</v>
      </c>
      <c r="M655" s="55" t="s">
        <v>997</v>
      </c>
      <c r="N655" s="11" t="s">
        <v>998</v>
      </c>
      <c r="O655" s="8" t="s">
        <v>4962</v>
      </c>
      <c r="Q655" s="8" t="str">
        <f t="shared" si="14"/>
        <v>P2R</v>
      </c>
      <c r="U655" s="55" t="s">
        <v>997</v>
      </c>
    </row>
    <row r="656" spans="1:21" s="8" customFormat="1" ht="80" hidden="1" x14ac:dyDescent="0.2">
      <c r="A656" s="20" t="s">
        <v>3020</v>
      </c>
      <c r="B656" s="65" t="s">
        <v>6184</v>
      </c>
      <c r="C656" s="55" t="s">
        <v>6185</v>
      </c>
      <c r="D656" s="55" t="s">
        <v>6186</v>
      </c>
      <c r="E656" s="65" t="s">
        <v>3006</v>
      </c>
      <c r="F656" s="55" t="s">
        <v>6187</v>
      </c>
      <c r="G656" s="55" t="s">
        <v>6188</v>
      </c>
      <c r="H656" s="55" t="s">
        <v>155</v>
      </c>
      <c r="I656" s="65"/>
      <c r="J656" s="65" t="s">
        <v>2987</v>
      </c>
      <c r="K656" s="65" t="s">
        <v>2879</v>
      </c>
      <c r="L656" s="55" t="s">
        <v>2880</v>
      </c>
      <c r="M656" s="65" t="s">
        <v>222</v>
      </c>
      <c r="N656" s="55" t="s">
        <v>803</v>
      </c>
      <c r="Q656" s="8" t="str">
        <f t="shared" si="14"/>
        <v>A2R</v>
      </c>
      <c r="U656" s="65" t="s">
        <v>222</v>
      </c>
    </row>
    <row r="657" spans="1:21" s="8" customFormat="1" ht="64" hidden="1" x14ac:dyDescent="0.2">
      <c r="A657" s="20" t="s">
        <v>2997</v>
      </c>
      <c r="B657" s="55" t="s">
        <v>6189</v>
      </c>
      <c r="C657" s="55" t="s">
        <v>6190</v>
      </c>
      <c r="D657" s="55" t="s">
        <v>6191</v>
      </c>
      <c r="E657" s="55" t="s">
        <v>2984</v>
      </c>
      <c r="F657" s="55" t="s">
        <v>6192</v>
      </c>
      <c r="G657" s="55" t="s">
        <v>6193</v>
      </c>
      <c r="H657" s="55" t="s">
        <v>823</v>
      </c>
      <c r="I657" s="55"/>
      <c r="J657" s="55" t="s">
        <v>3019</v>
      </c>
      <c r="K657" s="55" t="s">
        <v>2624</v>
      </c>
      <c r="L657" s="55" t="s">
        <v>2625</v>
      </c>
      <c r="M657" s="55" t="s">
        <v>997</v>
      </c>
      <c r="N657" s="11" t="s">
        <v>998</v>
      </c>
      <c r="O657" s="8" t="s">
        <v>4962</v>
      </c>
      <c r="Q657" s="8" t="str">
        <f t="shared" si="14"/>
        <v>P2R</v>
      </c>
      <c r="U657" s="55" t="s">
        <v>997</v>
      </c>
    </row>
    <row r="658" spans="1:21" s="8" customFormat="1" ht="96" hidden="1" x14ac:dyDescent="0.2">
      <c r="A658" s="20" t="s">
        <v>3020</v>
      </c>
      <c r="B658" s="65" t="s">
        <v>6194</v>
      </c>
      <c r="C658" s="55" t="s">
        <v>6195</v>
      </c>
      <c r="D658" s="55" t="s">
        <v>6196</v>
      </c>
      <c r="E658" s="65" t="s">
        <v>2984</v>
      </c>
      <c r="F658" s="55" t="s">
        <v>6197</v>
      </c>
      <c r="G658" s="55" t="s">
        <v>6198</v>
      </c>
      <c r="H658" s="55" t="s">
        <v>155</v>
      </c>
      <c r="I658" s="65"/>
      <c r="J658" s="65" t="s">
        <v>2987</v>
      </c>
      <c r="K658" s="65" t="s">
        <v>2882</v>
      </c>
      <c r="L658" s="55" t="s">
        <v>2883</v>
      </c>
      <c r="M658" s="11" t="s">
        <v>132</v>
      </c>
      <c r="N658" s="11" t="s">
        <v>2885</v>
      </c>
      <c r="Q658" s="8" t="str">
        <f t="shared" si="14"/>
        <v>A2R</v>
      </c>
      <c r="U658" s="11" t="s">
        <v>4192</v>
      </c>
    </row>
    <row r="659" spans="1:21" s="8" customFormat="1" ht="112" hidden="1" x14ac:dyDescent="0.2">
      <c r="A659" s="20" t="s">
        <v>2997</v>
      </c>
      <c r="B659" s="55" t="s">
        <v>6199</v>
      </c>
      <c r="C659" s="55" t="s">
        <v>6200</v>
      </c>
      <c r="D659" s="55" t="s">
        <v>6201</v>
      </c>
      <c r="E659" s="55" t="s">
        <v>2984</v>
      </c>
      <c r="F659" s="55" t="s">
        <v>6202</v>
      </c>
      <c r="G659" s="55" t="s">
        <v>6203</v>
      </c>
      <c r="H659" s="55" t="s">
        <v>823</v>
      </c>
      <c r="I659" s="55"/>
      <c r="J659" s="55" t="s">
        <v>2987</v>
      </c>
      <c r="K659" s="55" t="s">
        <v>2627</v>
      </c>
      <c r="L659" s="55" t="s">
        <v>2628</v>
      </c>
      <c r="M659" s="55" t="s">
        <v>908</v>
      </c>
      <c r="N659" s="11" t="s">
        <v>909</v>
      </c>
      <c r="O659" s="8" t="s">
        <v>6204</v>
      </c>
      <c r="Q659" s="8" t="str">
        <f t="shared" si="14"/>
        <v>P2R</v>
      </c>
      <c r="U659" s="55" t="s">
        <v>908</v>
      </c>
    </row>
    <row r="660" spans="1:21" s="8" customFormat="1" ht="96" hidden="1" x14ac:dyDescent="0.2">
      <c r="A660" s="20" t="s">
        <v>3020</v>
      </c>
      <c r="B660" s="65" t="s">
        <v>6205</v>
      </c>
      <c r="C660" s="55" t="s">
        <v>6206</v>
      </c>
      <c r="D660" s="55" t="s">
        <v>6207</v>
      </c>
      <c r="E660" s="65" t="s">
        <v>3006</v>
      </c>
      <c r="F660" s="55" t="s">
        <v>6208</v>
      </c>
      <c r="G660" s="55" t="s">
        <v>6209</v>
      </c>
      <c r="H660" s="55" t="s">
        <v>155</v>
      </c>
      <c r="I660" s="65"/>
      <c r="J660" s="65" t="s">
        <v>2987</v>
      </c>
      <c r="K660" s="65" t="s">
        <v>2882</v>
      </c>
      <c r="L660" s="55" t="s">
        <v>2883</v>
      </c>
      <c r="M660" s="11" t="s">
        <v>132</v>
      </c>
      <c r="N660" s="11" t="s">
        <v>2885</v>
      </c>
      <c r="Q660" s="8" t="str">
        <f t="shared" si="14"/>
        <v>A2R</v>
      </c>
      <c r="U660" s="11" t="s">
        <v>4192</v>
      </c>
    </row>
    <row r="661" spans="1:21" s="8" customFormat="1" ht="112" hidden="1" x14ac:dyDescent="0.2">
      <c r="A661" s="20" t="s">
        <v>2997</v>
      </c>
      <c r="B661" s="55" t="s">
        <v>6210</v>
      </c>
      <c r="C661" s="55" t="s">
        <v>6211</v>
      </c>
      <c r="D661" s="55" t="s">
        <v>6212</v>
      </c>
      <c r="E661" s="55" t="s">
        <v>2984</v>
      </c>
      <c r="F661" s="55" t="s">
        <v>6213</v>
      </c>
      <c r="G661" s="55" t="s">
        <v>6214</v>
      </c>
      <c r="H661" s="55" t="s">
        <v>823</v>
      </c>
      <c r="I661" s="55"/>
      <c r="J661" s="55" t="s">
        <v>2987</v>
      </c>
      <c r="K661" s="55" t="s">
        <v>2627</v>
      </c>
      <c r="L661" s="55" t="s">
        <v>2628</v>
      </c>
      <c r="M661" s="55" t="s">
        <v>908</v>
      </c>
      <c r="N661" s="11" t="s">
        <v>909</v>
      </c>
      <c r="O661" s="8" t="s">
        <v>6204</v>
      </c>
      <c r="Q661" s="8" t="str">
        <f t="shared" si="14"/>
        <v>P2R</v>
      </c>
      <c r="U661" s="55" t="s">
        <v>908</v>
      </c>
    </row>
    <row r="662" spans="1:21" s="8" customFormat="1" ht="96" hidden="1" x14ac:dyDescent="0.2">
      <c r="A662" s="20" t="s">
        <v>3020</v>
      </c>
      <c r="B662" s="65" t="s">
        <v>6215</v>
      </c>
      <c r="C662" s="55" t="s">
        <v>6216</v>
      </c>
      <c r="D662" s="55" t="s">
        <v>6217</v>
      </c>
      <c r="E662" s="65" t="s">
        <v>2984</v>
      </c>
      <c r="F662" s="55" t="s">
        <v>6218</v>
      </c>
      <c r="G662" s="55" t="s">
        <v>6219</v>
      </c>
      <c r="H662" s="55" t="s">
        <v>128</v>
      </c>
      <c r="I662" s="65"/>
      <c r="J662" s="65" t="s">
        <v>2987</v>
      </c>
      <c r="K662" s="65" t="s">
        <v>2886</v>
      </c>
      <c r="L662" s="55" t="s">
        <v>2887</v>
      </c>
      <c r="M662" s="65" t="s">
        <v>222</v>
      </c>
      <c r="N662" s="55" t="s">
        <v>803</v>
      </c>
      <c r="Q662" s="8" t="str">
        <f t="shared" si="14"/>
        <v>A2R</v>
      </c>
      <c r="U662" s="65" t="s">
        <v>222</v>
      </c>
    </row>
    <row r="663" spans="1:21" s="8" customFormat="1" ht="128" hidden="1" x14ac:dyDescent="0.2">
      <c r="A663" s="20" t="s">
        <v>5847</v>
      </c>
      <c r="B663" s="55" t="s">
        <v>6220</v>
      </c>
      <c r="C663" s="55" t="s">
        <v>6221</v>
      </c>
      <c r="D663" s="55" t="s">
        <v>6222</v>
      </c>
      <c r="E663" s="55" t="s">
        <v>2984</v>
      </c>
      <c r="F663" s="55" t="s">
        <v>6223</v>
      </c>
      <c r="G663" s="55" t="s">
        <v>6224</v>
      </c>
      <c r="H663" s="55" t="s">
        <v>823</v>
      </c>
      <c r="J663" s="55" t="s">
        <v>3019</v>
      </c>
      <c r="K663" s="46" t="s">
        <v>2856</v>
      </c>
      <c r="L663" s="55" t="s">
        <v>2857</v>
      </c>
      <c r="M663" s="11" t="s">
        <v>1002</v>
      </c>
      <c r="N663" s="11" t="s">
        <v>1003</v>
      </c>
      <c r="O663" s="11" t="s">
        <v>6225</v>
      </c>
      <c r="Q663" s="8" t="str">
        <f t="shared" si="14"/>
        <v>RES</v>
      </c>
      <c r="U663" s="11" t="s">
        <v>1002</v>
      </c>
    </row>
    <row r="664" spans="1:21" s="8" customFormat="1" ht="96" hidden="1" x14ac:dyDescent="0.2">
      <c r="A664" s="20" t="s">
        <v>3020</v>
      </c>
      <c r="B664" s="65" t="s">
        <v>6226</v>
      </c>
      <c r="C664" s="55" t="s">
        <v>6227</v>
      </c>
      <c r="D664" s="55" t="s">
        <v>6228</v>
      </c>
      <c r="E664" s="65" t="s">
        <v>3006</v>
      </c>
      <c r="F664" s="55" t="s">
        <v>6187</v>
      </c>
      <c r="G664" s="55" t="s">
        <v>6188</v>
      </c>
      <c r="H664" s="55" t="s">
        <v>128</v>
      </c>
      <c r="I664" s="65"/>
      <c r="J664" s="65" t="s">
        <v>2987</v>
      </c>
      <c r="K664" s="65" t="s">
        <v>2886</v>
      </c>
      <c r="L664" s="55" t="s">
        <v>2887</v>
      </c>
      <c r="M664" s="65" t="s">
        <v>222</v>
      </c>
      <c r="N664" s="55" t="s">
        <v>803</v>
      </c>
      <c r="Q664" s="8" t="str">
        <f t="shared" si="14"/>
        <v>A2R</v>
      </c>
      <c r="U664" s="65" t="s">
        <v>222</v>
      </c>
    </row>
    <row r="665" spans="1:21" s="8" customFormat="1" ht="80" hidden="1" x14ac:dyDescent="0.2">
      <c r="A665" s="20" t="s">
        <v>5847</v>
      </c>
      <c r="B665" s="55" t="s">
        <v>6229</v>
      </c>
      <c r="C665" s="55" t="s">
        <v>6230</v>
      </c>
      <c r="D665" s="55" t="s">
        <v>6231</v>
      </c>
      <c r="E665" s="55" t="s">
        <v>2984</v>
      </c>
      <c r="F665" s="55" t="s">
        <v>6232</v>
      </c>
      <c r="G665" s="55" t="s">
        <v>6233</v>
      </c>
      <c r="H665" s="55" t="s">
        <v>823</v>
      </c>
      <c r="J665" s="55" t="s">
        <v>2987</v>
      </c>
      <c r="K665" s="55" t="s">
        <v>2861</v>
      </c>
      <c r="L665" s="55" t="s">
        <v>2862</v>
      </c>
      <c r="M665" s="11" t="s">
        <v>1002</v>
      </c>
      <c r="N665" s="11" t="s">
        <v>1003</v>
      </c>
      <c r="O665" s="11" t="s">
        <v>6225</v>
      </c>
      <c r="Q665" s="8" t="str">
        <f t="shared" si="14"/>
        <v>RES</v>
      </c>
      <c r="U665" s="11" t="s">
        <v>1002</v>
      </c>
    </row>
    <row r="666" spans="1:21" s="8" customFormat="1" ht="112" hidden="1" x14ac:dyDescent="0.2">
      <c r="A666" s="20" t="s">
        <v>5847</v>
      </c>
      <c r="B666" s="55" t="s">
        <v>6234</v>
      </c>
      <c r="C666" s="55" t="s">
        <v>6235</v>
      </c>
      <c r="D666" s="55" t="s">
        <v>6236</v>
      </c>
      <c r="E666" s="55" t="s">
        <v>2984</v>
      </c>
      <c r="F666" s="55" t="s">
        <v>6237</v>
      </c>
      <c r="G666" s="55" t="s">
        <v>6238</v>
      </c>
      <c r="H666" s="55" t="s">
        <v>823</v>
      </c>
      <c r="J666" s="55" t="s">
        <v>3019</v>
      </c>
      <c r="K666" s="55" t="s">
        <v>2864</v>
      </c>
      <c r="L666" s="55" t="s">
        <v>2865</v>
      </c>
      <c r="M666" s="11" t="s">
        <v>1002</v>
      </c>
      <c r="N666" s="11" t="s">
        <v>1003</v>
      </c>
      <c r="O666" s="11" t="s">
        <v>6225</v>
      </c>
      <c r="Q666" s="8" t="str">
        <f t="shared" si="14"/>
        <v>RES</v>
      </c>
      <c r="U666" s="11" t="s">
        <v>1002</v>
      </c>
    </row>
    <row r="667" spans="1:21" s="8" customFormat="1" ht="112" hidden="1" x14ac:dyDescent="0.2">
      <c r="A667" s="20" t="s">
        <v>5847</v>
      </c>
      <c r="B667" s="55" t="s">
        <v>6239</v>
      </c>
      <c r="C667" s="55" t="s">
        <v>6240</v>
      </c>
      <c r="D667" s="55" t="s">
        <v>6241</v>
      </c>
      <c r="E667" s="55" t="s">
        <v>2984</v>
      </c>
      <c r="F667" s="55" t="s">
        <v>6242</v>
      </c>
      <c r="G667" s="55" t="s">
        <v>6243</v>
      </c>
      <c r="H667" s="55" t="s">
        <v>823</v>
      </c>
      <c r="J667" s="55" t="s">
        <v>3019</v>
      </c>
      <c r="K667" s="55" t="s">
        <v>2864</v>
      </c>
      <c r="L667" s="55" t="s">
        <v>2865</v>
      </c>
      <c r="M667" s="11" t="s">
        <v>1002</v>
      </c>
      <c r="N667" s="11" t="s">
        <v>1003</v>
      </c>
      <c r="O667" s="11" t="s">
        <v>6225</v>
      </c>
      <c r="Q667" s="8" t="str">
        <f t="shared" si="14"/>
        <v>RES</v>
      </c>
      <c r="U667" s="11" t="s">
        <v>1002</v>
      </c>
    </row>
    <row r="668" spans="1:21" s="8" customFormat="1" ht="48" hidden="1" x14ac:dyDescent="0.2">
      <c r="A668" s="20" t="s">
        <v>2980</v>
      </c>
      <c r="B668" s="65" t="s">
        <v>6244</v>
      </c>
      <c r="C668" s="8" t="s">
        <v>6245</v>
      </c>
      <c r="D668" s="8" t="s">
        <v>6246</v>
      </c>
      <c r="E668" s="8" t="s">
        <v>2984</v>
      </c>
      <c r="F668" s="16" t="s">
        <v>6247</v>
      </c>
      <c r="G668" s="115" t="s">
        <v>6248</v>
      </c>
      <c r="H668" s="8" t="s">
        <v>257</v>
      </c>
      <c r="J668" s="8" t="s">
        <v>2987</v>
      </c>
      <c r="K668" s="8" t="s">
        <v>2257</v>
      </c>
      <c r="L668" s="8" t="s">
        <v>2890</v>
      </c>
      <c r="M668" s="8" t="s">
        <v>255</v>
      </c>
      <c r="N668" s="8" t="s">
        <v>256</v>
      </c>
      <c r="Q668" s="8" t="str">
        <f t="shared" si="14"/>
        <v>S2P</v>
      </c>
      <c r="U668" s="8" t="s">
        <v>255</v>
      </c>
    </row>
    <row r="669" spans="1:21" s="8" customFormat="1" ht="16" hidden="1" x14ac:dyDescent="0.2">
      <c r="A669" s="20" t="s">
        <v>2980</v>
      </c>
      <c r="B669" s="65" t="s">
        <v>6249</v>
      </c>
      <c r="C669" s="8" t="s">
        <v>6250</v>
      </c>
      <c r="D669" s="8" t="s">
        <v>6251</v>
      </c>
      <c r="E669" s="8" t="s">
        <v>3006</v>
      </c>
      <c r="F669" s="115" t="s">
        <v>6252</v>
      </c>
      <c r="G669" s="115" t="s">
        <v>6253</v>
      </c>
      <c r="H669" s="8" t="s">
        <v>257</v>
      </c>
      <c r="J669" s="8" t="s">
        <v>2987</v>
      </c>
      <c r="K669" s="8" t="s">
        <v>2257</v>
      </c>
      <c r="L669" s="8" t="s">
        <v>2890</v>
      </c>
      <c r="M669" s="8" t="s">
        <v>255</v>
      </c>
      <c r="N669" s="8" t="s">
        <v>256</v>
      </c>
      <c r="Q669" s="8" t="str">
        <f t="shared" si="14"/>
        <v>S2P</v>
      </c>
      <c r="U669" s="8" t="s">
        <v>255</v>
      </c>
    </row>
    <row r="670" spans="1:21" s="8" customFormat="1" ht="16" hidden="1" x14ac:dyDescent="0.2">
      <c r="A670" s="20" t="s">
        <v>2980</v>
      </c>
      <c r="B670" s="65" t="s">
        <v>6254</v>
      </c>
      <c r="C670" s="8" t="s">
        <v>6255</v>
      </c>
      <c r="D670" s="8" t="s">
        <v>6256</v>
      </c>
      <c r="E670" s="8" t="s">
        <v>2984</v>
      </c>
      <c r="F670" s="115" t="s">
        <v>6257</v>
      </c>
      <c r="G670" s="115" t="s">
        <v>6258</v>
      </c>
      <c r="H670" s="8" t="s">
        <v>257</v>
      </c>
      <c r="J670" s="8" t="s">
        <v>2987</v>
      </c>
      <c r="K670" s="8" t="s">
        <v>2892</v>
      </c>
      <c r="L670" s="8" t="s">
        <v>2893</v>
      </c>
      <c r="M670" s="8" t="s">
        <v>255</v>
      </c>
      <c r="N670" s="8" t="s">
        <v>256</v>
      </c>
      <c r="Q670" s="8" t="str">
        <f t="shared" si="14"/>
        <v>S2P</v>
      </c>
      <c r="U670" s="8" t="s">
        <v>255</v>
      </c>
    </row>
    <row r="671" spans="1:21" s="8" customFormat="1" ht="16" hidden="1" x14ac:dyDescent="0.2">
      <c r="A671" s="20" t="s">
        <v>2980</v>
      </c>
      <c r="B671" s="65" t="s">
        <v>6259</v>
      </c>
      <c r="C671" s="8" t="s">
        <v>6260</v>
      </c>
      <c r="D671" s="8" t="s">
        <v>6261</v>
      </c>
      <c r="E671" s="8" t="s">
        <v>3006</v>
      </c>
      <c r="F671" s="115" t="s">
        <v>6262</v>
      </c>
      <c r="G671" s="115" t="s">
        <v>6263</v>
      </c>
      <c r="H671" s="8" t="s">
        <v>257</v>
      </c>
      <c r="J671" s="8" t="s">
        <v>2987</v>
      </c>
      <c r="K671" s="8" t="s">
        <v>2892</v>
      </c>
      <c r="L671" s="8" t="s">
        <v>2893</v>
      </c>
      <c r="M671" s="8" t="s">
        <v>255</v>
      </c>
      <c r="N671" s="8" t="s">
        <v>256</v>
      </c>
      <c r="Q671" s="8" t="str">
        <f t="shared" si="14"/>
        <v>S2P</v>
      </c>
      <c r="U671" s="8" t="s">
        <v>255</v>
      </c>
    </row>
    <row r="672" spans="1:21" s="8" customFormat="1" ht="16" hidden="1" x14ac:dyDescent="0.2">
      <c r="A672" s="20" t="s">
        <v>2980</v>
      </c>
      <c r="B672" s="65" t="s">
        <v>6264</v>
      </c>
      <c r="C672" s="8" t="s">
        <v>6265</v>
      </c>
      <c r="D672" s="8" t="s">
        <v>6266</v>
      </c>
      <c r="E672" s="8" t="s">
        <v>2984</v>
      </c>
      <c r="F672" s="115" t="s">
        <v>6267</v>
      </c>
      <c r="G672" s="115" t="s">
        <v>6268</v>
      </c>
      <c r="H672" s="8" t="s">
        <v>6269</v>
      </c>
      <c r="J672" s="8" t="s">
        <v>2987</v>
      </c>
      <c r="K672" s="8" t="s">
        <v>2895</v>
      </c>
      <c r="L672" s="8" t="s">
        <v>2896</v>
      </c>
      <c r="M672" s="8" t="s">
        <v>373</v>
      </c>
      <c r="N672" s="8" t="s">
        <v>374</v>
      </c>
      <c r="Q672" s="8" t="str">
        <f t="shared" si="14"/>
        <v>S2P</v>
      </c>
      <c r="U672" s="8" t="s">
        <v>373</v>
      </c>
    </row>
    <row r="673" spans="1:21" s="8" customFormat="1" ht="16" hidden="1" x14ac:dyDescent="0.2">
      <c r="A673" s="20" t="s">
        <v>2980</v>
      </c>
      <c r="B673" s="65" t="s">
        <v>6270</v>
      </c>
      <c r="C673" s="8" t="s">
        <v>6271</v>
      </c>
      <c r="D673" s="8" t="s">
        <v>6272</v>
      </c>
      <c r="E673" s="8" t="s">
        <v>2984</v>
      </c>
      <c r="F673" s="115" t="s">
        <v>6273</v>
      </c>
      <c r="G673" s="115" t="s">
        <v>6274</v>
      </c>
      <c r="H673" s="8" t="s">
        <v>257</v>
      </c>
      <c r="J673" s="8" t="s">
        <v>2987</v>
      </c>
      <c r="K673" s="8" t="s">
        <v>2898</v>
      </c>
      <c r="L673" s="8" t="s">
        <v>2899</v>
      </c>
      <c r="M673" s="8" t="s">
        <v>255</v>
      </c>
      <c r="N673" s="8" t="s">
        <v>256</v>
      </c>
      <c r="Q673" s="8" t="str">
        <f t="shared" si="14"/>
        <v>S2P</v>
      </c>
      <c r="U673" s="8" t="s">
        <v>255</v>
      </c>
    </row>
    <row r="674" spans="1:21" s="8" customFormat="1" ht="96" hidden="1" x14ac:dyDescent="0.2">
      <c r="A674" s="20" t="s">
        <v>2980</v>
      </c>
      <c r="B674" s="65" t="s">
        <v>6275</v>
      </c>
      <c r="C674" s="8" t="s">
        <v>6276</v>
      </c>
      <c r="D674" s="8" t="s">
        <v>6277</v>
      </c>
      <c r="E674" s="8" t="s">
        <v>3006</v>
      </c>
      <c r="F674" s="115" t="s">
        <v>6278</v>
      </c>
      <c r="G674" s="16" t="s">
        <v>6279</v>
      </c>
      <c r="H674" s="8" t="s">
        <v>257</v>
      </c>
      <c r="J674" s="8" t="s">
        <v>2987</v>
      </c>
      <c r="K674" s="8" t="s">
        <v>2898</v>
      </c>
      <c r="L674" s="8" t="s">
        <v>2899</v>
      </c>
      <c r="M674" s="8" t="s">
        <v>255</v>
      </c>
      <c r="N674" s="8" t="s">
        <v>256</v>
      </c>
      <c r="Q674" s="8" t="str">
        <f t="shared" si="14"/>
        <v>S2P</v>
      </c>
      <c r="U674" s="8" t="s">
        <v>255</v>
      </c>
    </row>
    <row r="675" spans="1:21" s="8" customFormat="1" ht="16" hidden="1" x14ac:dyDescent="0.2">
      <c r="A675" s="20" t="s">
        <v>2980</v>
      </c>
      <c r="B675" s="65" t="s">
        <v>6280</v>
      </c>
      <c r="C675" s="8" t="s">
        <v>6281</v>
      </c>
      <c r="D675" s="8" t="s">
        <v>6282</v>
      </c>
      <c r="E675" s="8" t="s">
        <v>2984</v>
      </c>
      <c r="F675" s="115" t="s">
        <v>6283</v>
      </c>
      <c r="G675" s="115" t="s">
        <v>6284</v>
      </c>
      <c r="H675" s="8" t="s">
        <v>257</v>
      </c>
      <c r="J675" s="8" t="s">
        <v>2987</v>
      </c>
      <c r="K675" s="8" t="s">
        <v>2901</v>
      </c>
      <c r="L675" s="8" t="s">
        <v>2902</v>
      </c>
      <c r="M675" s="8" t="s">
        <v>255</v>
      </c>
      <c r="N675" s="8" t="s">
        <v>256</v>
      </c>
      <c r="Q675" s="8" t="str">
        <f t="shared" si="14"/>
        <v>S2P</v>
      </c>
      <c r="U675" s="8" t="s">
        <v>255</v>
      </c>
    </row>
    <row r="676" spans="1:21" s="8" customFormat="1" ht="16" hidden="1" x14ac:dyDescent="0.2">
      <c r="A676" s="20" t="s">
        <v>2980</v>
      </c>
      <c r="B676" s="65" t="s">
        <v>6285</v>
      </c>
      <c r="C676" s="8" t="s">
        <v>6286</v>
      </c>
      <c r="D676" s="8" t="s">
        <v>6287</v>
      </c>
      <c r="E676" s="8" t="s">
        <v>3006</v>
      </c>
      <c r="F676" s="115" t="s">
        <v>6288</v>
      </c>
      <c r="G676" s="115" t="s">
        <v>6289</v>
      </c>
      <c r="H676" s="8" t="s">
        <v>257</v>
      </c>
      <c r="J676" s="8" t="s">
        <v>2987</v>
      </c>
      <c r="K676" s="8" t="s">
        <v>2901</v>
      </c>
      <c r="L676" s="8" t="s">
        <v>2902</v>
      </c>
      <c r="M676" s="8" t="s">
        <v>255</v>
      </c>
      <c r="N676" s="8" t="s">
        <v>256</v>
      </c>
      <c r="Q676" s="8" t="str">
        <f t="shared" si="14"/>
        <v>S2P</v>
      </c>
      <c r="U676" s="8" t="s">
        <v>255</v>
      </c>
    </row>
    <row r="677" spans="1:21" s="8" customFormat="1" ht="48" hidden="1" x14ac:dyDescent="0.2">
      <c r="A677" s="20" t="s">
        <v>2980</v>
      </c>
      <c r="B677" s="65" t="s">
        <v>6290</v>
      </c>
      <c r="C677" s="8" t="s">
        <v>6291</v>
      </c>
      <c r="D677" s="8" t="s">
        <v>6292</v>
      </c>
      <c r="E677" s="8" t="s">
        <v>2984</v>
      </c>
      <c r="F677" s="16" t="s">
        <v>6293</v>
      </c>
      <c r="G677" s="115" t="s">
        <v>6294</v>
      </c>
      <c r="H677" s="8" t="s">
        <v>257</v>
      </c>
      <c r="J677" s="8" t="s">
        <v>2987</v>
      </c>
      <c r="K677" s="8" t="s">
        <v>2904</v>
      </c>
      <c r="L677" s="8" t="s">
        <v>2905</v>
      </c>
      <c r="M677" s="8" t="s">
        <v>255</v>
      </c>
      <c r="N677" s="8" t="s">
        <v>256</v>
      </c>
      <c r="Q677" s="8" t="str">
        <f t="shared" si="14"/>
        <v>S2P</v>
      </c>
      <c r="U677" s="8" t="s">
        <v>255</v>
      </c>
    </row>
    <row r="678" spans="1:21" s="8" customFormat="1" ht="16" hidden="1" x14ac:dyDescent="0.2">
      <c r="A678" s="20" t="s">
        <v>2980</v>
      </c>
      <c r="B678" s="65" t="s">
        <v>6295</v>
      </c>
      <c r="C678" s="8" t="s">
        <v>6296</v>
      </c>
      <c r="D678" s="8" t="s">
        <v>6297</v>
      </c>
      <c r="E678" s="8" t="s">
        <v>2984</v>
      </c>
      <c r="F678" s="115" t="s">
        <v>6298</v>
      </c>
      <c r="G678" s="115" t="s">
        <v>6299</v>
      </c>
      <c r="H678" s="8" t="s">
        <v>257</v>
      </c>
      <c r="J678" s="8" t="s">
        <v>3019</v>
      </c>
      <c r="K678" s="8" t="s">
        <v>2908</v>
      </c>
      <c r="L678" s="8" t="s">
        <v>2909</v>
      </c>
      <c r="M678" s="8" t="s">
        <v>255</v>
      </c>
      <c r="N678" s="8" t="s">
        <v>256</v>
      </c>
      <c r="Q678" s="8" t="str">
        <f t="shared" si="14"/>
        <v>S2P</v>
      </c>
      <c r="U678" s="8" t="s">
        <v>255</v>
      </c>
    </row>
    <row r="679" spans="1:21" s="8" customFormat="1" ht="16" hidden="1" x14ac:dyDescent="0.2">
      <c r="A679" s="20" t="s">
        <v>2980</v>
      </c>
      <c r="B679" s="65" t="s">
        <v>6300</v>
      </c>
      <c r="C679" s="8" t="s">
        <v>6301</v>
      </c>
      <c r="D679" s="8" t="s">
        <v>6302</v>
      </c>
      <c r="E679" s="8" t="s">
        <v>2984</v>
      </c>
      <c r="F679" s="115" t="s">
        <v>6303</v>
      </c>
      <c r="G679" s="115" t="s">
        <v>6304</v>
      </c>
      <c r="H679" s="8" t="s">
        <v>473</v>
      </c>
      <c r="J679" s="8" t="s">
        <v>3019</v>
      </c>
      <c r="K679" s="8" t="s">
        <v>2913</v>
      </c>
      <c r="L679" s="8" t="s">
        <v>2914</v>
      </c>
      <c r="M679" s="8" t="s">
        <v>373</v>
      </c>
      <c r="N679" s="8" t="s">
        <v>374</v>
      </c>
      <c r="Q679" s="8" t="str">
        <f t="shared" si="14"/>
        <v>S2P</v>
      </c>
      <c r="U679" s="8" t="s">
        <v>373</v>
      </c>
    </row>
    <row r="680" spans="1:21" s="8" customFormat="1" ht="16" hidden="1" x14ac:dyDescent="0.2">
      <c r="A680" s="20" t="s">
        <v>2980</v>
      </c>
      <c r="B680" s="65" t="s">
        <v>6305</v>
      </c>
      <c r="C680" s="8" t="s">
        <v>6306</v>
      </c>
      <c r="D680" s="8" t="s">
        <v>6307</v>
      </c>
      <c r="E680" s="8" t="s">
        <v>2984</v>
      </c>
      <c r="F680" s="115" t="s">
        <v>6308</v>
      </c>
      <c r="G680" s="115" t="s">
        <v>6309</v>
      </c>
      <c r="H680" s="8" t="s">
        <v>473</v>
      </c>
      <c r="J680" s="8" t="s">
        <v>3019</v>
      </c>
      <c r="K680" s="8" t="s">
        <v>2919</v>
      </c>
      <c r="L680" s="8" t="s">
        <v>2920</v>
      </c>
      <c r="M680" s="8" t="s">
        <v>373</v>
      </c>
      <c r="N680" s="8" t="s">
        <v>374</v>
      </c>
      <c r="Q680" s="8" t="str">
        <f t="shared" si="14"/>
        <v>S2P</v>
      </c>
      <c r="U680" s="8" t="s">
        <v>373</v>
      </c>
    </row>
    <row r="681" spans="1:21" s="8" customFormat="1" ht="16" hidden="1" x14ac:dyDescent="0.2">
      <c r="A681" s="20" t="s">
        <v>2980</v>
      </c>
      <c r="B681" s="65" t="s">
        <v>6310</v>
      </c>
      <c r="C681" s="8" t="s">
        <v>6311</v>
      </c>
      <c r="D681" s="8" t="s">
        <v>6312</v>
      </c>
      <c r="E681" s="8" t="s">
        <v>2984</v>
      </c>
      <c r="F681" s="115" t="s">
        <v>6313</v>
      </c>
      <c r="G681" s="115" t="s">
        <v>6314</v>
      </c>
      <c r="H681" s="8" t="s">
        <v>473</v>
      </c>
      <c r="J681" s="8" t="s">
        <v>3019</v>
      </c>
      <c r="K681" s="8" t="s">
        <v>2922</v>
      </c>
      <c r="L681" s="8" t="s">
        <v>2923</v>
      </c>
      <c r="M681" s="8" t="s">
        <v>496</v>
      </c>
      <c r="N681" s="8" t="s">
        <v>23</v>
      </c>
      <c r="Q681" s="8" t="str">
        <f t="shared" si="14"/>
        <v>S2P</v>
      </c>
      <c r="U681" s="8" t="s">
        <v>496</v>
      </c>
    </row>
    <row r="682" spans="1:21" s="8" customFormat="1" ht="16" hidden="1" x14ac:dyDescent="0.2">
      <c r="A682" s="20" t="s">
        <v>2980</v>
      </c>
      <c r="B682" s="65" t="s">
        <v>6315</v>
      </c>
      <c r="C682" s="8" t="s">
        <v>6316</v>
      </c>
      <c r="D682" s="8" t="s">
        <v>6317</v>
      </c>
      <c r="E682" s="8" t="s">
        <v>2984</v>
      </c>
      <c r="F682" s="115" t="s">
        <v>6318</v>
      </c>
      <c r="G682" s="115" t="s">
        <v>6319</v>
      </c>
      <c r="H682" s="8" t="s">
        <v>386</v>
      </c>
      <c r="J682" s="8" t="s">
        <v>2987</v>
      </c>
      <c r="K682" s="8" t="s">
        <v>2927</v>
      </c>
      <c r="L682" s="8" t="s">
        <v>2928</v>
      </c>
      <c r="M682" s="8" t="s">
        <v>326</v>
      </c>
      <c r="N682" s="8" t="s">
        <v>327</v>
      </c>
      <c r="Q682" s="8" t="str">
        <f t="shared" si="14"/>
        <v>S2P</v>
      </c>
      <c r="U682" s="8" t="s">
        <v>326</v>
      </c>
    </row>
    <row r="683" spans="1:21" s="8" customFormat="1" ht="16" hidden="1" x14ac:dyDescent="0.2">
      <c r="A683" s="20" t="s">
        <v>2980</v>
      </c>
      <c r="B683" s="65" t="s">
        <v>6320</v>
      </c>
      <c r="C683" s="8" t="s">
        <v>6321</v>
      </c>
      <c r="D683" s="8" t="s">
        <v>6322</v>
      </c>
      <c r="E683" s="8" t="s">
        <v>3006</v>
      </c>
      <c r="F683" s="115" t="s">
        <v>6323</v>
      </c>
      <c r="G683" s="115" t="s">
        <v>6324</v>
      </c>
      <c r="H683" s="8" t="s">
        <v>386</v>
      </c>
      <c r="J683" s="8" t="s">
        <v>2987</v>
      </c>
      <c r="K683" s="8" t="s">
        <v>2927</v>
      </c>
      <c r="L683" s="8" t="s">
        <v>2928</v>
      </c>
      <c r="M683" s="8" t="s">
        <v>326</v>
      </c>
      <c r="N683" s="8" t="s">
        <v>327</v>
      </c>
      <c r="Q683" s="8" t="str">
        <f t="shared" si="14"/>
        <v>S2P</v>
      </c>
      <c r="U683" s="8" t="s">
        <v>326</v>
      </c>
    </row>
    <row r="684" spans="1:21" s="8" customFormat="1" ht="64" hidden="1" x14ac:dyDescent="0.2">
      <c r="A684" s="20" t="s">
        <v>2980</v>
      </c>
      <c r="B684" s="65" t="s">
        <v>6325</v>
      </c>
      <c r="C684" s="8" t="s">
        <v>6326</v>
      </c>
      <c r="D684" s="8" t="s">
        <v>6327</v>
      </c>
      <c r="E684" s="8" t="s">
        <v>2984</v>
      </c>
      <c r="F684" s="115" t="s">
        <v>6328</v>
      </c>
      <c r="G684" s="16" t="s">
        <v>6329</v>
      </c>
      <c r="H684" s="8" t="s">
        <v>257</v>
      </c>
      <c r="J684" s="8" t="s">
        <v>3019</v>
      </c>
      <c r="K684" s="8" t="s">
        <v>2933</v>
      </c>
      <c r="L684" s="8" t="s">
        <v>2934</v>
      </c>
      <c r="M684" s="8" t="s">
        <v>373</v>
      </c>
      <c r="N684" s="8" t="s">
        <v>374</v>
      </c>
      <c r="Q684" s="8" t="str">
        <f t="shared" si="14"/>
        <v>S2P</v>
      </c>
      <c r="U684" s="8" t="s">
        <v>373</v>
      </c>
    </row>
    <row r="685" spans="1:21" s="8" customFormat="1" ht="96" hidden="1" x14ac:dyDescent="0.2">
      <c r="A685" s="20" t="s">
        <v>2980</v>
      </c>
      <c r="B685" s="65" t="s">
        <v>6330</v>
      </c>
      <c r="C685" s="8" t="s">
        <v>6331</v>
      </c>
      <c r="D685" s="8" t="s">
        <v>6332</v>
      </c>
      <c r="E685" s="8" t="s">
        <v>2984</v>
      </c>
      <c r="F685" s="115" t="s">
        <v>6333</v>
      </c>
      <c r="G685" s="16" t="s">
        <v>6334</v>
      </c>
      <c r="H685" s="8" t="s">
        <v>261</v>
      </c>
      <c r="J685" s="8" t="s">
        <v>2987</v>
      </c>
      <c r="K685" s="8" t="s">
        <v>2938</v>
      </c>
      <c r="L685" s="8" t="s">
        <v>2939</v>
      </c>
      <c r="M685" s="8" t="s">
        <v>326</v>
      </c>
      <c r="N685" s="8" t="s">
        <v>327</v>
      </c>
      <c r="Q685" s="8" t="str">
        <f t="shared" si="14"/>
        <v>S2P</v>
      </c>
      <c r="U685" s="8" t="s">
        <v>326</v>
      </c>
    </row>
    <row r="686" spans="1:21" s="8" customFormat="1" ht="16" hidden="1" x14ac:dyDescent="0.2">
      <c r="A686" s="20" t="s">
        <v>2980</v>
      </c>
      <c r="B686" s="65" t="s">
        <v>6335</v>
      </c>
      <c r="C686" s="8" t="s">
        <v>6336</v>
      </c>
      <c r="D686" s="8" t="s">
        <v>6337</v>
      </c>
      <c r="E686" s="8" t="s">
        <v>2984</v>
      </c>
      <c r="F686" s="115" t="s">
        <v>6338</v>
      </c>
      <c r="G686" s="115" t="s">
        <v>6339</v>
      </c>
      <c r="H686" s="8" t="s">
        <v>473</v>
      </c>
      <c r="J686" s="8" t="s">
        <v>2987</v>
      </c>
      <c r="K686" s="8" t="s">
        <v>2942</v>
      </c>
      <c r="L686" s="8" t="s">
        <v>2943</v>
      </c>
      <c r="M686" s="8" t="s">
        <v>314</v>
      </c>
      <c r="N686" s="8" t="s">
        <v>315</v>
      </c>
      <c r="Q686" s="8" t="str">
        <f t="shared" si="14"/>
        <v>S2P</v>
      </c>
      <c r="U686" s="8" t="s">
        <v>314</v>
      </c>
    </row>
    <row r="687" spans="1:21" s="8" customFormat="1" ht="16" hidden="1" x14ac:dyDescent="0.2">
      <c r="A687" s="20" t="s">
        <v>2980</v>
      </c>
      <c r="B687" s="65" t="s">
        <v>6340</v>
      </c>
      <c r="C687" s="8" t="s">
        <v>6341</v>
      </c>
      <c r="D687" s="8" t="s">
        <v>6342</v>
      </c>
      <c r="E687" s="8" t="s">
        <v>3006</v>
      </c>
      <c r="F687" s="115" t="s">
        <v>6343</v>
      </c>
      <c r="G687" s="115" t="s">
        <v>6344</v>
      </c>
      <c r="H687" s="8" t="s">
        <v>473</v>
      </c>
      <c r="J687" s="8" t="s">
        <v>2987</v>
      </c>
      <c r="K687" s="8" t="s">
        <v>2942</v>
      </c>
      <c r="L687" s="8" t="s">
        <v>2943</v>
      </c>
      <c r="M687" s="8" t="s">
        <v>314</v>
      </c>
      <c r="N687" s="8" t="s">
        <v>315</v>
      </c>
      <c r="Q687" s="8" t="str">
        <f t="shared" si="14"/>
        <v>S2P</v>
      </c>
      <c r="U687" s="8" t="s">
        <v>314</v>
      </c>
    </row>
    <row r="688" spans="1:21" s="8" customFormat="1" ht="16" hidden="1" x14ac:dyDescent="0.2">
      <c r="A688" s="20" t="s">
        <v>2980</v>
      </c>
      <c r="B688" s="65" t="s">
        <v>6345</v>
      </c>
      <c r="C688" s="8" t="s">
        <v>6346</v>
      </c>
      <c r="D688" s="8" t="s">
        <v>6347</v>
      </c>
      <c r="E688" s="8" t="s">
        <v>2984</v>
      </c>
      <c r="F688" s="115" t="s">
        <v>6348</v>
      </c>
      <c r="G688" s="115" t="s">
        <v>6349</v>
      </c>
      <c r="H688" s="8" t="s">
        <v>257</v>
      </c>
      <c r="J688" s="8" t="s">
        <v>2987</v>
      </c>
      <c r="K688" s="8" t="s">
        <v>2946</v>
      </c>
      <c r="L688" s="8" t="s">
        <v>2947</v>
      </c>
      <c r="M688" s="8" t="s">
        <v>255</v>
      </c>
      <c r="N688" s="8" t="s">
        <v>256</v>
      </c>
      <c r="Q688" s="8" t="str">
        <f t="shared" si="14"/>
        <v>S2P</v>
      </c>
      <c r="U688" s="8" t="s">
        <v>255</v>
      </c>
    </row>
    <row r="689" spans="1:21" s="8" customFormat="1" ht="16" hidden="1" x14ac:dyDescent="0.2">
      <c r="A689" s="20" t="s">
        <v>2980</v>
      </c>
      <c r="B689" s="65" t="s">
        <v>6350</v>
      </c>
      <c r="C689" s="8" t="s">
        <v>6351</v>
      </c>
      <c r="D689" s="8" t="s">
        <v>6352</v>
      </c>
      <c r="E689" s="8" t="s">
        <v>2984</v>
      </c>
      <c r="F689" s="115" t="s">
        <v>6353</v>
      </c>
      <c r="G689" s="115" t="s">
        <v>6354</v>
      </c>
      <c r="H689" s="8" t="s">
        <v>257</v>
      </c>
      <c r="J689" s="8" t="s">
        <v>2987</v>
      </c>
      <c r="K689" s="8" t="s">
        <v>2949</v>
      </c>
      <c r="L689" s="8" t="s">
        <v>2950</v>
      </c>
      <c r="M689" s="8" t="s">
        <v>255</v>
      </c>
      <c r="N689" s="8" t="s">
        <v>256</v>
      </c>
      <c r="Q689" s="8" t="str">
        <f t="shared" si="14"/>
        <v>S2P</v>
      </c>
      <c r="U689" s="8" t="s">
        <v>255</v>
      </c>
    </row>
    <row r="690" spans="1:21" s="8" customFormat="1" ht="16" hidden="1" x14ac:dyDescent="0.2">
      <c r="A690" s="20" t="s">
        <v>2980</v>
      </c>
      <c r="B690" s="65" t="s">
        <v>6355</v>
      </c>
      <c r="C690" s="8" t="s">
        <v>6356</v>
      </c>
      <c r="D690" s="8" t="s">
        <v>6357</v>
      </c>
      <c r="E690" s="8" t="s">
        <v>2984</v>
      </c>
      <c r="F690" s="115" t="s">
        <v>6358</v>
      </c>
      <c r="G690" s="115" t="s">
        <v>6359</v>
      </c>
      <c r="H690" s="8" t="s">
        <v>473</v>
      </c>
      <c r="J690" s="8" t="s">
        <v>3019</v>
      </c>
      <c r="K690" s="8" t="s">
        <v>2953</v>
      </c>
      <c r="L690" s="8" t="s">
        <v>2954</v>
      </c>
      <c r="M690" s="8" t="s">
        <v>317</v>
      </c>
      <c r="N690" s="8" t="s">
        <v>516</v>
      </c>
      <c r="Q690" s="8" t="str">
        <f t="shared" si="14"/>
        <v>S2P</v>
      </c>
      <c r="U690" s="8" t="s">
        <v>317</v>
      </c>
    </row>
    <row r="691" spans="1:21" s="8" customFormat="1" ht="64" hidden="1" x14ac:dyDescent="0.2">
      <c r="A691" s="20" t="s">
        <v>2980</v>
      </c>
      <c r="B691" s="65" t="s">
        <v>6360</v>
      </c>
      <c r="C691" s="8" t="s">
        <v>6361</v>
      </c>
      <c r="D691" s="8" t="s">
        <v>6362</v>
      </c>
      <c r="E691" s="8" t="s">
        <v>2984</v>
      </c>
      <c r="F691" s="115" t="s">
        <v>6363</v>
      </c>
      <c r="G691" s="16" t="s">
        <v>6364</v>
      </c>
      <c r="H691" s="8" t="s">
        <v>257</v>
      </c>
      <c r="J691" s="8" t="s">
        <v>2987</v>
      </c>
      <c r="K691" s="8" t="s">
        <v>2958</v>
      </c>
      <c r="L691" s="8" t="s">
        <v>2959</v>
      </c>
      <c r="M691" s="8" t="s">
        <v>255</v>
      </c>
      <c r="N691" s="8" t="s">
        <v>256</v>
      </c>
      <c r="Q691" s="8" t="str">
        <f t="shared" si="14"/>
        <v>S2P</v>
      </c>
      <c r="U691" s="8" t="s">
        <v>255</v>
      </c>
    </row>
    <row r="692" spans="1:21" s="8" customFormat="1" ht="16" hidden="1" x14ac:dyDescent="0.2">
      <c r="A692" s="20" t="s">
        <v>2980</v>
      </c>
      <c r="B692" s="65" t="s">
        <v>6365</v>
      </c>
      <c r="C692" s="8" t="s">
        <v>6366</v>
      </c>
      <c r="D692" s="8" t="s">
        <v>6367</v>
      </c>
      <c r="E692" s="8" t="s">
        <v>2984</v>
      </c>
      <c r="F692" s="115" t="s">
        <v>6368</v>
      </c>
      <c r="G692" s="115" t="s">
        <v>6369</v>
      </c>
      <c r="H692" s="8" t="s">
        <v>257</v>
      </c>
      <c r="J692" s="8" t="s">
        <v>2987</v>
      </c>
      <c r="K692" s="8" t="s">
        <v>2962</v>
      </c>
      <c r="L692" s="8" t="s">
        <v>2963</v>
      </c>
      <c r="M692" s="8" t="s">
        <v>275</v>
      </c>
      <c r="N692" s="8" t="s">
        <v>276</v>
      </c>
      <c r="Q692" s="8" t="str">
        <f t="shared" si="14"/>
        <v>S2P</v>
      </c>
      <c r="U692" s="8" t="s">
        <v>275</v>
      </c>
    </row>
    <row r="693" spans="1:21" s="8" customFormat="1" ht="128" hidden="1" x14ac:dyDescent="0.2">
      <c r="A693" s="20" t="s">
        <v>2980</v>
      </c>
      <c r="B693" s="65" t="s">
        <v>6370</v>
      </c>
      <c r="C693" s="65" t="s">
        <v>6371</v>
      </c>
      <c r="D693" s="55" t="s">
        <v>6372</v>
      </c>
      <c r="E693" s="65" t="s">
        <v>2984</v>
      </c>
      <c r="F693" s="55" t="s">
        <v>6373</v>
      </c>
      <c r="G693" s="55" t="s">
        <v>6374</v>
      </c>
      <c r="H693" s="65" t="s">
        <v>257</v>
      </c>
      <c r="I693" s="65"/>
      <c r="J693" s="65" t="s">
        <v>2987</v>
      </c>
      <c r="K693" s="65" t="s">
        <v>2217</v>
      </c>
      <c r="L693" s="65" t="s">
        <v>2218</v>
      </c>
      <c r="M693" s="65" t="s">
        <v>255</v>
      </c>
      <c r="N693" s="65" t="s">
        <v>256</v>
      </c>
      <c r="Q693" s="8" t="str">
        <f t="shared" si="14"/>
        <v>S2P</v>
      </c>
      <c r="U693" s="65" t="s">
        <v>255</v>
      </c>
    </row>
    <row r="694" spans="1:21" s="8" customFormat="1" ht="96" hidden="1" x14ac:dyDescent="0.2">
      <c r="A694" s="20" t="s">
        <v>2980</v>
      </c>
      <c r="B694" s="65" t="s">
        <v>6375</v>
      </c>
      <c r="C694" s="65" t="s">
        <v>6376</v>
      </c>
      <c r="D694" s="55" t="s">
        <v>6377</v>
      </c>
      <c r="E694" s="65" t="s">
        <v>2984</v>
      </c>
      <c r="F694" s="55" t="s">
        <v>6378</v>
      </c>
      <c r="G694" s="55" t="s">
        <v>6379</v>
      </c>
      <c r="H694" s="65" t="s">
        <v>257</v>
      </c>
      <c r="I694" s="65"/>
      <c r="J694" s="65" t="s">
        <v>2987</v>
      </c>
      <c r="K694" s="65" t="s">
        <v>2217</v>
      </c>
      <c r="L694" s="65" t="s">
        <v>2218</v>
      </c>
      <c r="M694" s="65" t="s">
        <v>255</v>
      </c>
      <c r="N694" s="65" t="s">
        <v>256</v>
      </c>
      <c r="Q694" s="8" t="str">
        <f t="shared" si="14"/>
        <v>S2P</v>
      </c>
      <c r="U694" s="65" t="s">
        <v>255</v>
      </c>
    </row>
    <row r="695" spans="1:21" s="8" customFormat="1" ht="96" hidden="1" x14ac:dyDescent="0.2">
      <c r="A695" s="20" t="s">
        <v>2980</v>
      </c>
      <c r="B695" s="65" t="s">
        <v>6380</v>
      </c>
      <c r="C695" s="65" t="s">
        <v>6381</v>
      </c>
      <c r="D695" s="55" t="s">
        <v>6382</v>
      </c>
      <c r="E695" s="65" t="s">
        <v>3006</v>
      </c>
      <c r="F695" s="55" t="s">
        <v>6383</v>
      </c>
      <c r="G695" s="55" t="s">
        <v>6384</v>
      </c>
      <c r="H695" s="65" t="s">
        <v>257</v>
      </c>
      <c r="I695" s="65"/>
      <c r="J695" s="65" t="s">
        <v>2987</v>
      </c>
      <c r="K695" s="65" t="s">
        <v>2217</v>
      </c>
      <c r="L695" s="65" t="s">
        <v>2218</v>
      </c>
      <c r="M695" s="65" t="s">
        <v>255</v>
      </c>
      <c r="N695" s="65" t="s">
        <v>256</v>
      </c>
      <c r="Q695" s="8" t="str">
        <f t="shared" si="14"/>
        <v>S2P</v>
      </c>
      <c r="U695" s="65" t="s">
        <v>255</v>
      </c>
    </row>
    <row r="696" spans="1:21" s="8" customFormat="1" ht="112" hidden="1" x14ac:dyDescent="0.2">
      <c r="A696" s="20" t="s">
        <v>2980</v>
      </c>
      <c r="B696" s="65" t="s">
        <v>6385</v>
      </c>
      <c r="C696" s="65" t="s">
        <v>6386</v>
      </c>
      <c r="D696" s="55" t="s">
        <v>6387</v>
      </c>
      <c r="E696" s="65" t="s">
        <v>2984</v>
      </c>
      <c r="F696" s="55" t="s">
        <v>6388</v>
      </c>
      <c r="G696" s="55" t="s">
        <v>6389</v>
      </c>
      <c r="H696" s="65" t="s">
        <v>257</v>
      </c>
      <c r="I696" s="65"/>
      <c r="J696" s="65" t="s">
        <v>2987</v>
      </c>
      <c r="K696" s="65" t="s">
        <v>2217</v>
      </c>
      <c r="L696" s="65" t="s">
        <v>2218</v>
      </c>
      <c r="M696" s="65" t="s">
        <v>255</v>
      </c>
      <c r="N696" s="65" t="s">
        <v>256</v>
      </c>
      <c r="Q696" s="8" t="str">
        <f t="shared" si="14"/>
        <v>S2P</v>
      </c>
      <c r="U696" s="65" t="s">
        <v>255</v>
      </c>
    </row>
    <row r="697" spans="1:21" s="8" customFormat="1" ht="96" hidden="1" x14ac:dyDescent="0.2">
      <c r="A697" s="20" t="s">
        <v>2980</v>
      </c>
      <c r="B697" s="65" t="s">
        <v>6390</v>
      </c>
      <c r="C697" s="65" t="s">
        <v>6391</v>
      </c>
      <c r="D697" s="55" t="s">
        <v>6392</v>
      </c>
      <c r="E697" s="65" t="s">
        <v>2984</v>
      </c>
      <c r="F697" s="55" t="s">
        <v>6393</v>
      </c>
      <c r="G697" s="65" t="s">
        <v>6394</v>
      </c>
      <c r="H697" s="65" t="s">
        <v>257</v>
      </c>
      <c r="I697" s="65"/>
      <c r="J697" s="65" t="s">
        <v>2987</v>
      </c>
      <c r="K697" s="65" t="s">
        <v>2220</v>
      </c>
      <c r="L697" s="65" t="s">
        <v>2221</v>
      </c>
      <c r="M697" s="65" t="s">
        <v>255</v>
      </c>
      <c r="N697" s="65" t="s">
        <v>256</v>
      </c>
      <c r="Q697" s="8" t="str">
        <f t="shared" si="14"/>
        <v>S2P</v>
      </c>
      <c r="U697" s="65" t="s">
        <v>255</v>
      </c>
    </row>
    <row r="698" spans="1:21" s="8" customFormat="1" ht="112" hidden="1" x14ac:dyDescent="0.2">
      <c r="A698" s="20" t="s">
        <v>2980</v>
      </c>
      <c r="B698" s="65" t="s">
        <v>6395</v>
      </c>
      <c r="C698" s="65" t="s">
        <v>6396</v>
      </c>
      <c r="D698" s="55" t="s">
        <v>6397</v>
      </c>
      <c r="E698" s="65" t="s">
        <v>2984</v>
      </c>
      <c r="F698" s="55" t="s">
        <v>6398</v>
      </c>
      <c r="G698" s="55" t="s">
        <v>6399</v>
      </c>
      <c r="H698" s="65" t="s">
        <v>257</v>
      </c>
      <c r="I698" s="65"/>
      <c r="J698" s="65" t="s">
        <v>2987</v>
      </c>
      <c r="K698" s="65" t="s">
        <v>2220</v>
      </c>
      <c r="L698" s="65" t="s">
        <v>2221</v>
      </c>
      <c r="M698" s="65" t="s">
        <v>255</v>
      </c>
      <c r="N698" s="65" t="s">
        <v>256</v>
      </c>
      <c r="Q698" s="8" t="str">
        <f t="shared" si="14"/>
        <v>S2P</v>
      </c>
      <c r="U698" s="65" t="s">
        <v>255</v>
      </c>
    </row>
    <row r="699" spans="1:21" s="8" customFormat="1" ht="96" hidden="1" x14ac:dyDescent="0.2">
      <c r="A699" s="20" t="s">
        <v>2980</v>
      </c>
      <c r="B699" s="65" t="s">
        <v>6400</v>
      </c>
      <c r="C699" s="65" t="s">
        <v>6401</v>
      </c>
      <c r="D699" s="55" t="s">
        <v>6402</v>
      </c>
      <c r="E699" s="65" t="s">
        <v>3006</v>
      </c>
      <c r="F699" s="55" t="s">
        <v>6403</v>
      </c>
      <c r="G699" s="55" t="s">
        <v>6404</v>
      </c>
      <c r="H699" s="65" t="s">
        <v>257</v>
      </c>
      <c r="I699" s="65"/>
      <c r="J699" s="65" t="s">
        <v>2987</v>
      </c>
      <c r="K699" s="65" t="s">
        <v>2220</v>
      </c>
      <c r="L699" s="65" t="s">
        <v>2221</v>
      </c>
      <c r="M699" s="65" t="s">
        <v>255</v>
      </c>
      <c r="N699" s="65" t="s">
        <v>256</v>
      </c>
      <c r="Q699" s="8" t="str">
        <f t="shared" si="14"/>
        <v>S2P</v>
      </c>
      <c r="U699" s="65" t="s">
        <v>255</v>
      </c>
    </row>
    <row r="700" spans="1:21" s="8" customFormat="1" ht="96" hidden="1" x14ac:dyDescent="0.2">
      <c r="A700" s="20" t="s">
        <v>2980</v>
      </c>
      <c r="B700" s="65" t="s">
        <v>6405</v>
      </c>
      <c r="C700" s="65" t="s">
        <v>6406</v>
      </c>
      <c r="D700" s="55" t="s">
        <v>6407</v>
      </c>
      <c r="E700" s="65" t="s">
        <v>2984</v>
      </c>
      <c r="F700" s="55" t="s">
        <v>6408</v>
      </c>
      <c r="G700" s="55" t="s">
        <v>6409</v>
      </c>
      <c r="H700" s="65" t="s">
        <v>257</v>
      </c>
      <c r="I700" s="65"/>
      <c r="J700" s="65" t="s">
        <v>3019</v>
      </c>
      <c r="K700" s="65" t="s">
        <v>2220</v>
      </c>
      <c r="L700" s="65" t="s">
        <v>2221</v>
      </c>
      <c r="M700" s="65" t="s">
        <v>255</v>
      </c>
      <c r="N700" s="65" t="s">
        <v>256</v>
      </c>
      <c r="Q700" s="8" t="str">
        <f t="shared" si="14"/>
        <v>S2P</v>
      </c>
      <c r="U700" s="65" t="s">
        <v>255</v>
      </c>
    </row>
    <row r="701" spans="1:21" s="8" customFormat="1" ht="409.6" hidden="1" x14ac:dyDescent="0.2">
      <c r="A701" s="20" t="s">
        <v>2980</v>
      </c>
      <c r="B701" s="65" t="s">
        <v>6410</v>
      </c>
      <c r="C701" s="65" t="s">
        <v>6411</v>
      </c>
      <c r="D701" s="55" t="s">
        <v>6412</v>
      </c>
      <c r="E701" s="65" t="s">
        <v>2984</v>
      </c>
      <c r="F701" s="55" t="s">
        <v>2226</v>
      </c>
      <c r="G701" s="55"/>
      <c r="H701" s="65" t="s">
        <v>257</v>
      </c>
      <c r="I701" s="65"/>
      <c r="J701" s="65" t="s">
        <v>2987</v>
      </c>
      <c r="K701" s="65" t="s">
        <v>2224</v>
      </c>
      <c r="L701" s="65" t="s">
        <v>2225</v>
      </c>
      <c r="M701" s="65" t="s">
        <v>255</v>
      </c>
      <c r="N701" s="65" t="s">
        <v>256</v>
      </c>
      <c r="Q701" s="8" t="str">
        <f t="shared" si="14"/>
        <v>S2P</v>
      </c>
      <c r="U701" s="65" t="s">
        <v>255</v>
      </c>
    </row>
    <row r="702" spans="1:21" s="8" customFormat="1" ht="112" hidden="1" x14ac:dyDescent="0.2">
      <c r="A702" s="20" t="s">
        <v>2980</v>
      </c>
      <c r="B702" s="65" t="s">
        <v>6413</v>
      </c>
      <c r="C702" s="65" t="s">
        <v>6414</v>
      </c>
      <c r="D702" s="55" t="s">
        <v>6415</v>
      </c>
      <c r="E702" s="65" t="s">
        <v>2984</v>
      </c>
      <c r="F702" s="55" t="s">
        <v>6416</v>
      </c>
      <c r="G702" s="65" t="s">
        <v>6394</v>
      </c>
      <c r="H702" s="65" t="s">
        <v>257</v>
      </c>
      <c r="I702" s="65"/>
      <c r="J702" s="65" t="s">
        <v>2987</v>
      </c>
      <c r="K702" s="65" t="s">
        <v>2227</v>
      </c>
      <c r="L702" s="65" t="s">
        <v>2228</v>
      </c>
      <c r="M702" s="65" t="s">
        <v>255</v>
      </c>
      <c r="N702" s="65" t="s">
        <v>256</v>
      </c>
      <c r="Q702" s="8" t="str">
        <f t="shared" si="14"/>
        <v>S2P</v>
      </c>
      <c r="U702" s="65" t="s">
        <v>255</v>
      </c>
    </row>
    <row r="703" spans="1:21" s="8" customFormat="1" ht="80" hidden="1" x14ac:dyDescent="0.2">
      <c r="A703" s="20" t="s">
        <v>2980</v>
      </c>
      <c r="B703" s="65" t="s">
        <v>6417</v>
      </c>
      <c r="C703" s="65" t="s">
        <v>6418</v>
      </c>
      <c r="D703" s="55" t="s">
        <v>6419</v>
      </c>
      <c r="E703" s="65" t="s">
        <v>3006</v>
      </c>
      <c r="F703" s="55" t="s">
        <v>6420</v>
      </c>
      <c r="G703" s="65" t="s">
        <v>6394</v>
      </c>
      <c r="H703" s="65" t="s">
        <v>257</v>
      </c>
      <c r="I703" s="65"/>
      <c r="J703" s="65" t="s">
        <v>2987</v>
      </c>
      <c r="K703" s="65" t="s">
        <v>2227</v>
      </c>
      <c r="L703" s="65" t="s">
        <v>2228</v>
      </c>
      <c r="M703" s="65" t="s">
        <v>255</v>
      </c>
      <c r="N703" s="65" t="s">
        <v>256</v>
      </c>
      <c r="Q703" s="8" t="str">
        <f t="shared" si="14"/>
        <v>S2P</v>
      </c>
      <c r="U703" s="65" t="s">
        <v>255</v>
      </c>
    </row>
    <row r="704" spans="1:21" s="8" customFormat="1" ht="96" hidden="1" x14ac:dyDescent="0.2">
      <c r="A704" s="20" t="s">
        <v>2980</v>
      </c>
      <c r="B704" s="65" t="s">
        <v>6421</v>
      </c>
      <c r="C704" s="65" t="s">
        <v>6422</v>
      </c>
      <c r="D704" s="55" t="s">
        <v>6423</v>
      </c>
      <c r="E704" s="65" t="s">
        <v>2984</v>
      </c>
      <c r="F704" s="55" t="s">
        <v>6424</v>
      </c>
      <c r="G704" s="65" t="s">
        <v>6425</v>
      </c>
      <c r="H704" s="65" t="s">
        <v>257</v>
      </c>
      <c r="I704" s="65"/>
      <c r="J704" s="65" t="s">
        <v>3019</v>
      </c>
      <c r="K704" s="65" t="s">
        <v>2227</v>
      </c>
      <c r="L704" s="65" t="s">
        <v>2228</v>
      </c>
      <c r="M704" s="65" t="s">
        <v>255</v>
      </c>
      <c r="N704" s="65" t="s">
        <v>256</v>
      </c>
      <c r="Q704" s="8" t="str">
        <f t="shared" si="14"/>
        <v>S2P</v>
      </c>
      <c r="U704" s="65" t="s">
        <v>255</v>
      </c>
    </row>
    <row r="705" spans="1:49" s="8" customFormat="1" ht="96" hidden="1" x14ac:dyDescent="0.2">
      <c r="A705" s="20" t="s">
        <v>2980</v>
      </c>
      <c r="B705" s="65" t="s">
        <v>6426</v>
      </c>
      <c r="C705" s="65" t="s">
        <v>6427</v>
      </c>
      <c r="D705" s="55" t="s">
        <v>6428</v>
      </c>
      <c r="E705" s="65" t="s">
        <v>2984</v>
      </c>
      <c r="F705" s="55" t="s">
        <v>6429</v>
      </c>
      <c r="G705" s="65" t="s">
        <v>6430</v>
      </c>
      <c r="H705" s="65" t="s">
        <v>257</v>
      </c>
      <c r="I705" s="65"/>
      <c r="J705" s="65" t="s">
        <v>2987</v>
      </c>
      <c r="K705" s="65" t="s">
        <v>2230</v>
      </c>
      <c r="L705" s="65" t="s">
        <v>2231</v>
      </c>
      <c r="M705" s="65" t="s">
        <v>255</v>
      </c>
      <c r="N705" s="65" t="s">
        <v>256</v>
      </c>
      <c r="Q705" s="8" t="str">
        <f t="shared" si="14"/>
        <v>S2P</v>
      </c>
      <c r="U705" s="65" t="s">
        <v>255</v>
      </c>
    </row>
    <row r="706" spans="1:49" s="8" customFormat="1" ht="112" hidden="1" x14ac:dyDescent="0.2">
      <c r="A706" s="20" t="s">
        <v>2980</v>
      </c>
      <c r="B706" s="65" t="s">
        <v>6431</v>
      </c>
      <c r="C706" s="65" t="s">
        <v>6432</v>
      </c>
      <c r="D706" s="55" t="s">
        <v>6433</v>
      </c>
      <c r="E706" s="65" t="s">
        <v>2984</v>
      </c>
      <c r="F706" s="55" t="s">
        <v>6429</v>
      </c>
      <c r="G706" s="55" t="s">
        <v>6434</v>
      </c>
      <c r="H706" s="65" t="s">
        <v>257</v>
      </c>
      <c r="I706" s="65"/>
      <c r="J706" s="65" t="s">
        <v>2987</v>
      </c>
      <c r="K706" s="65" t="s">
        <v>2230</v>
      </c>
      <c r="L706" s="65" t="s">
        <v>2231</v>
      </c>
      <c r="M706" s="65" t="s">
        <v>255</v>
      </c>
      <c r="N706" s="65" t="s">
        <v>256</v>
      </c>
      <c r="Q706" s="8" t="str">
        <f t="shared" si="14"/>
        <v>S2P</v>
      </c>
      <c r="U706" s="65" t="s">
        <v>255</v>
      </c>
    </row>
    <row r="707" spans="1:49" s="8" customFormat="1" ht="96" hidden="1" x14ac:dyDescent="0.2">
      <c r="A707" s="20" t="s">
        <v>2980</v>
      </c>
      <c r="B707" s="65" t="s">
        <v>6435</v>
      </c>
      <c r="C707" s="65" t="s">
        <v>6436</v>
      </c>
      <c r="D707" s="55" t="s">
        <v>6437</v>
      </c>
      <c r="E707" s="65" t="s">
        <v>3006</v>
      </c>
      <c r="F707" s="55" t="s">
        <v>6438</v>
      </c>
      <c r="G707" s="55" t="s">
        <v>6439</v>
      </c>
      <c r="H707" s="65" t="s">
        <v>257</v>
      </c>
      <c r="I707" s="65"/>
      <c r="J707" s="65" t="s">
        <v>2987</v>
      </c>
      <c r="K707" s="65" t="s">
        <v>2230</v>
      </c>
      <c r="L707" s="65" t="s">
        <v>2231</v>
      </c>
      <c r="M707" s="65" t="s">
        <v>255</v>
      </c>
      <c r="N707" s="65" t="s">
        <v>256</v>
      </c>
      <c r="Q707" s="8" t="str">
        <f t="shared" si="14"/>
        <v>S2P</v>
      </c>
      <c r="U707" s="65" t="s">
        <v>255</v>
      </c>
    </row>
    <row r="708" spans="1:49" s="8" customFormat="1" ht="409.6" hidden="1" x14ac:dyDescent="0.2">
      <c r="A708" s="20" t="s">
        <v>2980</v>
      </c>
      <c r="B708" s="65" t="s">
        <v>6440</v>
      </c>
      <c r="C708" s="65" t="s">
        <v>6441</v>
      </c>
      <c r="D708" s="55" t="s">
        <v>6442</v>
      </c>
      <c r="E708" s="65" t="s">
        <v>2984</v>
      </c>
      <c r="F708" s="55" t="s">
        <v>2250</v>
      </c>
      <c r="G708" s="55" t="s">
        <v>6443</v>
      </c>
      <c r="H708" s="65" t="s">
        <v>3031</v>
      </c>
      <c r="I708" s="65"/>
      <c r="J708" s="65" t="s">
        <v>2987</v>
      </c>
      <c r="K708" s="65" t="s">
        <v>6444</v>
      </c>
      <c r="L708" s="65" t="s">
        <v>6445</v>
      </c>
      <c r="M708" s="65" t="s">
        <v>326</v>
      </c>
      <c r="N708" s="11"/>
      <c r="Q708" s="8" t="str">
        <f t="shared" si="14"/>
        <v>S2P</v>
      </c>
      <c r="U708" s="65" t="s">
        <v>3135</v>
      </c>
    </row>
    <row r="709" spans="1:49" s="8" customFormat="1" ht="80" hidden="1" x14ac:dyDescent="0.2">
      <c r="A709" s="20" t="s">
        <v>2980</v>
      </c>
      <c r="B709" s="65" t="s">
        <v>6446</v>
      </c>
      <c r="C709" s="65" t="s">
        <v>6447</v>
      </c>
      <c r="D709" s="55" t="s">
        <v>6448</v>
      </c>
      <c r="E709" s="65" t="s">
        <v>3006</v>
      </c>
      <c r="F709" s="55" t="s">
        <v>6449</v>
      </c>
      <c r="G709" s="55" t="s">
        <v>6443</v>
      </c>
      <c r="H709" s="65" t="s">
        <v>3031</v>
      </c>
      <c r="I709" s="65"/>
      <c r="J709" s="65" t="s">
        <v>2987</v>
      </c>
      <c r="K709" s="65" t="s">
        <v>6444</v>
      </c>
      <c r="L709" s="65" t="s">
        <v>6445</v>
      </c>
      <c r="M709" s="65" t="s">
        <v>326</v>
      </c>
      <c r="N709" s="11"/>
      <c r="Q709" s="8" t="str">
        <f t="shared" si="14"/>
        <v>S2P</v>
      </c>
      <c r="U709" s="65" t="s">
        <v>3135</v>
      </c>
    </row>
    <row r="710" spans="1:49" s="8" customFormat="1" ht="409.6" hidden="1" x14ac:dyDescent="0.2">
      <c r="A710" s="20" t="s">
        <v>2980</v>
      </c>
      <c r="B710" s="65" t="s">
        <v>6450</v>
      </c>
      <c r="C710" s="65" t="s">
        <v>6451</v>
      </c>
      <c r="D710" s="55" t="s">
        <v>6452</v>
      </c>
      <c r="E710" s="65" t="s">
        <v>2984</v>
      </c>
      <c r="F710" s="32" t="s">
        <v>6453</v>
      </c>
      <c r="G710" s="55" t="s">
        <v>6454</v>
      </c>
      <c r="H710" s="65" t="s">
        <v>2936</v>
      </c>
      <c r="I710" s="65"/>
      <c r="J710" s="65" t="s">
        <v>2987</v>
      </c>
      <c r="K710" s="65" t="s">
        <v>6455</v>
      </c>
      <c r="L710" s="65" t="s">
        <v>6456</v>
      </c>
      <c r="M710" s="65" t="s">
        <v>275</v>
      </c>
      <c r="N710" s="11"/>
      <c r="Q710" s="8" t="str">
        <f t="shared" si="14"/>
        <v>S2P</v>
      </c>
      <c r="U710" s="65" t="s">
        <v>3077</v>
      </c>
    </row>
    <row r="711" spans="1:49" s="8" customFormat="1" ht="64" hidden="1" x14ac:dyDescent="0.2">
      <c r="A711" s="20" t="s">
        <v>2980</v>
      </c>
      <c r="B711" s="65" t="s">
        <v>6457</v>
      </c>
      <c r="C711" s="65" t="s">
        <v>6458</v>
      </c>
      <c r="D711" s="65" t="s">
        <v>6459</v>
      </c>
      <c r="E711" s="55" t="s">
        <v>3006</v>
      </c>
      <c r="F711" s="65" t="s">
        <v>6460</v>
      </c>
      <c r="G711" s="32" t="s">
        <v>6454</v>
      </c>
      <c r="H711" s="65" t="s">
        <v>2936</v>
      </c>
      <c r="I711" s="65"/>
      <c r="J711" s="65" t="s">
        <v>2987</v>
      </c>
      <c r="K711" s="65" t="s">
        <v>6455</v>
      </c>
      <c r="L711" s="65" t="s">
        <v>6456</v>
      </c>
      <c r="M711" s="65" t="s">
        <v>275</v>
      </c>
      <c r="N711" s="11"/>
      <c r="Q711" s="8" t="str">
        <f t="shared" si="14"/>
        <v>S2P</v>
      </c>
      <c r="U711" s="65" t="s">
        <v>3077</v>
      </c>
    </row>
    <row r="712" spans="1:49" s="8" customFormat="1" ht="160" hidden="1" x14ac:dyDescent="0.2">
      <c r="A712" s="20" t="s">
        <v>6461</v>
      </c>
      <c r="B712" s="65" t="s">
        <v>6462</v>
      </c>
      <c r="C712" s="55" t="s">
        <v>6463</v>
      </c>
      <c r="D712" s="55" t="s">
        <v>6464</v>
      </c>
      <c r="E712" s="55" t="s">
        <v>2984</v>
      </c>
      <c r="F712" s="55" t="s">
        <v>6465</v>
      </c>
      <c r="G712" s="32" t="s">
        <v>6466</v>
      </c>
      <c r="H712" s="128" t="s">
        <v>123</v>
      </c>
      <c r="I712" s="128"/>
      <c r="J712" s="128" t="s">
        <v>2987</v>
      </c>
      <c r="K712" s="128" t="s">
        <v>2257</v>
      </c>
      <c r="L712" s="32" t="s">
        <v>2258</v>
      </c>
      <c r="M712" s="128" t="s">
        <v>291</v>
      </c>
      <c r="N712" s="128" t="s">
        <v>1492</v>
      </c>
      <c r="O712" s="128"/>
      <c r="P712" s="128"/>
      <c r="Q712" s="128" t="s">
        <v>1423</v>
      </c>
      <c r="S712" s="11"/>
      <c r="T712" s="11"/>
      <c r="U712" s="3" t="s">
        <v>291</v>
      </c>
    </row>
    <row r="713" spans="1:49" s="8" customFormat="1" ht="176" hidden="1" x14ac:dyDescent="0.2">
      <c r="A713" s="20" t="s">
        <v>6461</v>
      </c>
      <c r="B713" s="65" t="s">
        <v>6467</v>
      </c>
      <c r="C713" s="55" t="s">
        <v>6468</v>
      </c>
      <c r="D713" s="55" t="s">
        <v>6469</v>
      </c>
      <c r="E713" s="55" t="s">
        <v>2984</v>
      </c>
      <c r="F713" s="55" t="s">
        <v>6470</v>
      </c>
      <c r="G713" s="32" t="s">
        <v>6471</v>
      </c>
      <c r="H713" s="128" t="s">
        <v>3119</v>
      </c>
      <c r="I713" s="128"/>
      <c r="J713" s="128" t="s">
        <v>2987</v>
      </c>
      <c r="K713" s="128" t="s">
        <v>2257</v>
      </c>
      <c r="L713" s="32" t="s">
        <v>2258</v>
      </c>
      <c r="M713" s="128" t="s">
        <v>291</v>
      </c>
      <c r="N713" s="128" t="s">
        <v>1492</v>
      </c>
      <c r="O713" s="128"/>
      <c r="P713" s="128"/>
      <c r="Q713" s="128" t="str">
        <f t="shared" ref="Q713" si="15">LEFT(M713,3)</f>
        <v>S2P</v>
      </c>
      <c r="U713" s="65" t="s">
        <v>3122</v>
      </c>
    </row>
    <row r="714" spans="1:49" s="8" customFormat="1" ht="160" hidden="1" x14ac:dyDescent="0.2">
      <c r="A714" s="20" t="s">
        <v>6461</v>
      </c>
      <c r="B714" s="65" t="s">
        <v>6472</v>
      </c>
      <c r="C714" s="55" t="s">
        <v>6473</v>
      </c>
      <c r="D714" s="55" t="s">
        <v>6474</v>
      </c>
      <c r="E714" s="55" t="s">
        <v>2984</v>
      </c>
      <c r="F714" s="55" t="s">
        <v>6465</v>
      </c>
      <c r="G714" s="32" t="s">
        <v>6475</v>
      </c>
      <c r="H714" s="128" t="s">
        <v>3119</v>
      </c>
      <c r="I714" s="128"/>
      <c r="J714" s="128" t="s">
        <v>2987</v>
      </c>
      <c r="K714" s="128" t="s">
        <v>2257</v>
      </c>
      <c r="L714" s="128" t="s">
        <v>2258</v>
      </c>
      <c r="M714" s="128" t="s">
        <v>291</v>
      </c>
      <c r="N714" s="128" t="s">
        <v>1492</v>
      </c>
      <c r="O714" s="128"/>
      <c r="P714" s="128"/>
      <c r="Q714" s="128" t="str">
        <f>LEFT(M714,3)</f>
        <v>S2P</v>
      </c>
      <c r="U714" s="65" t="s">
        <v>3122</v>
      </c>
    </row>
    <row r="715" spans="1:49" s="8" customFormat="1" ht="192" hidden="1" x14ac:dyDescent="0.2">
      <c r="A715" s="20" t="s">
        <v>6461</v>
      </c>
      <c r="B715" s="65" t="s">
        <v>6476</v>
      </c>
      <c r="C715" s="55" t="s">
        <v>6477</v>
      </c>
      <c r="D715" s="55" t="s">
        <v>6478</v>
      </c>
      <c r="E715" s="55" t="s">
        <v>2984</v>
      </c>
      <c r="F715" s="55" t="s">
        <v>6479</v>
      </c>
      <c r="G715" s="32" t="s">
        <v>6480</v>
      </c>
      <c r="H715" s="128" t="s">
        <v>3119</v>
      </c>
      <c r="I715" s="128"/>
      <c r="J715" s="128" t="s">
        <v>2987</v>
      </c>
      <c r="K715" s="128" t="s">
        <v>2257</v>
      </c>
      <c r="L715" s="128" t="s">
        <v>2258</v>
      </c>
      <c r="M715" s="128" t="s">
        <v>291</v>
      </c>
      <c r="N715" s="128" t="s">
        <v>1492</v>
      </c>
      <c r="O715" s="128"/>
      <c r="P715" s="128"/>
      <c r="Q715" s="128" t="str">
        <f>LEFT(M715,3)</f>
        <v>S2P</v>
      </c>
      <c r="U715" s="65" t="s">
        <v>3122</v>
      </c>
    </row>
    <row r="716" spans="1:49" s="8" customFormat="1" ht="160" hidden="1" x14ac:dyDescent="0.2">
      <c r="A716" s="20" t="s">
        <v>6461</v>
      </c>
      <c r="B716" s="65" t="s">
        <v>6481</v>
      </c>
      <c r="C716" s="55" t="s">
        <v>6482</v>
      </c>
      <c r="D716" s="55" t="s">
        <v>6483</v>
      </c>
      <c r="E716" s="55" t="s">
        <v>2984</v>
      </c>
      <c r="F716" s="55" t="s">
        <v>6465</v>
      </c>
      <c r="G716" s="32" t="s">
        <v>6484</v>
      </c>
      <c r="H716" s="128" t="s">
        <v>3119</v>
      </c>
      <c r="I716" s="128"/>
      <c r="J716" s="128" t="s">
        <v>2987</v>
      </c>
      <c r="K716" s="128" t="s">
        <v>2257</v>
      </c>
      <c r="L716" s="128" t="s">
        <v>2258</v>
      </c>
      <c r="M716" s="128" t="s">
        <v>291</v>
      </c>
      <c r="N716" s="128" t="s">
        <v>1492</v>
      </c>
      <c r="O716" s="128"/>
      <c r="P716" s="128"/>
      <c r="Q716" s="128" t="str">
        <f>LEFT(M716,3)</f>
        <v>S2P</v>
      </c>
      <c r="U716" s="65" t="s">
        <v>3122</v>
      </c>
    </row>
    <row r="717" spans="1:49" s="8" customFormat="1" ht="160" hidden="1" x14ac:dyDescent="0.2">
      <c r="A717" s="20" t="s">
        <v>6461</v>
      </c>
      <c r="B717" s="65" t="s">
        <v>6485</v>
      </c>
      <c r="C717" s="55" t="s">
        <v>6486</v>
      </c>
      <c r="D717" s="55" t="s">
        <v>6487</v>
      </c>
      <c r="E717" s="55" t="s">
        <v>2984</v>
      </c>
      <c r="F717" s="55" t="s">
        <v>6488</v>
      </c>
      <c r="G717" s="32" t="s">
        <v>6489</v>
      </c>
      <c r="H717" s="128" t="s">
        <v>3119</v>
      </c>
      <c r="I717" s="128"/>
      <c r="J717" s="128" t="s">
        <v>2987</v>
      </c>
      <c r="K717" s="128" t="s">
        <v>2257</v>
      </c>
      <c r="L717" s="128" t="s">
        <v>2258</v>
      </c>
      <c r="M717" s="128" t="s">
        <v>291</v>
      </c>
      <c r="N717" s="128" t="s">
        <v>1492</v>
      </c>
      <c r="O717" s="128"/>
      <c r="P717" s="128"/>
      <c r="Q717" s="128" t="str">
        <f>LEFT(M717,3)</f>
        <v>S2P</v>
      </c>
      <c r="U717" s="65" t="s">
        <v>3122</v>
      </c>
    </row>
    <row r="718" spans="1:49" s="8" customFormat="1" ht="96" hidden="1" x14ac:dyDescent="0.2">
      <c r="A718" s="20" t="s">
        <v>6461</v>
      </c>
      <c r="B718" s="65" t="s">
        <v>6490</v>
      </c>
      <c r="C718" s="55" t="s">
        <v>6491</v>
      </c>
      <c r="D718" s="55" t="s">
        <v>6492</v>
      </c>
      <c r="E718" s="55" t="s">
        <v>3006</v>
      </c>
      <c r="F718" s="55" t="s">
        <v>6493</v>
      </c>
      <c r="G718" s="32" t="s">
        <v>6494</v>
      </c>
      <c r="H718" s="128" t="s">
        <v>3119</v>
      </c>
      <c r="I718" s="128"/>
      <c r="J718" s="128" t="s">
        <v>2987</v>
      </c>
      <c r="K718" s="128" t="s">
        <v>2257</v>
      </c>
      <c r="L718" s="128" t="s">
        <v>2258</v>
      </c>
      <c r="M718" s="128" t="s">
        <v>291</v>
      </c>
      <c r="N718" s="128" t="s">
        <v>1492</v>
      </c>
      <c r="O718" s="128"/>
      <c r="P718" s="128"/>
      <c r="Q718" s="128" t="str">
        <f>LEFT(M718,3)</f>
        <v>S2P</v>
      </c>
      <c r="U718" s="65" t="s">
        <v>3122</v>
      </c>
    </row>
    <row r="719" spans="1:49" ht="192" hidden="1" x14ac:dyDescent="0.2">
      <c r="A719" s="20" t="s">
        <v>3020</v>
      </c>
      <c r="B719" s="65" t="s">
        <v>4295</v>
      </c>
      <c r="C719" s="65" t="s">
        <v>6656</v>
      </c>
      <c r="D719" s="55" t="s">
        <v>6669</v>
      </c>
      <c r="E719" s="65" t="s">
        <v>2984</v>
      </c>
      <c r="F719" s="55" t="s">
        <v>6657</v>
      </c>
      <c r="G719" s="55" t="s">
        <v>6667</v>
      </c>
      <c r="H719" s="65" t="s">
        <v>857</v>
      </c>
      <c r="I719" s="65"/>
      <c r="J719" s="65" t="s">
        <v>2987</v>
      </c>
      <c r="K719" s="65" t="s">
        <v>6653</v>
      </c>
      <c r="L719" s="65" t="s">
        <v>6658</v>
      </c>
      <c r="M719" s="65" t="s">
        <v>79</v>
      </c>
      <c r="N719" s="65" t="s">
        <v>6655</v>
      </c>
      <c r="O719" s="8"/>
      <c r="P719" s="8"/>
      <c r="Q719" s="8"/>
      <c r="R719" s="135"/>
      <c r="S719" s="135"/>
      <c r="T719" s="135"/>
      <c r="U719" s="135"/>
      <c r="V719" s="135"/>
      <c r="W719" s="135"/>
      <c r="X719" s="135"/>
      <c r="Y719" s="135"/>
      <c r="Z719" s="135"/>
      <c r="AA719" s="135"/>
      <c r="AB719" s="135"/>
      <c r="AC719" s="135"/>
      <c r="AD719" s="135"/>
      <c r="AE719" s="135"/>
      <c r="AF719" s="135"/>
      <c r="AG719" s="135"/>
      <c r="AH719" s="135"/>
      <c r="AI719" s="135"/>
      <c r="AJ719" s="135"/>
      <c r="AK719" s="135"/>
      <c r="AL719" s="135"/>
      <c r="AM719" s="135"/>
      <c r="AN719" s="135"/>
      <c r="AO719" s="135"/>
      <c r="AP719" s="135"/>
      <c r="AQ719" s="135"/>
      <c r="AR719" s="135"/>
      <c r="AS719" s="135"/>
      <c r="AT719" s="135"/>
      <c r="AU719" s="135"/>
      <c r="AV719" s="135"/>
      <c r="AW719" s="136"/>
    </row>
    <row r="720" spans="1:49" ht="160" hidden="1" x14ac:dyDescent="0.2">
      <c r="A720" s="20" t="s">
        <v>3020</v>
      </c>
      <c r="B720" s="65" t="s">
        <v>4300</v>
      </c>
      <c r="C720" s="65" t="s">
        <v>6659</v>
      </c>
      <c r="D720" s="55" t="s">
        <v>6660</v>
      </c>
      <c r="E720" s="65" t="s">
        <v>3006</v>
      </c>
      <c r="F720" s="65" t="s">
        <v>6661</v>
      </c>
      <c r="G720" s="55" t="s">
        <v>6662</v>
      </c>
      <c r="H720" s="65" t="s">
        <v>857</v>
      </c>
      <c r="I720" s="65"/>
      <c r="J720" s="65" t="s">
        <v>2987</v>
      </c>
      <c r="K720" s="65" t="s">
        <v>6653</v>
      </c>
      <c r="L720" s="65" t="s">
        <v>6658</v>
      </c>
      <c r="M720" s="65" t="s">
        <v>79</v>
      </c>
      <c r="N720" s="65" t="s">
        <v>6655</v>
      </c>
      <c r="O720" s="8"/>
      <c r="P720" s="8"/>
      <c r="Q720" s="8"/>
      <c r="AW720" s="137"/>
    </row>
  </sheetData>
  <autoFilter xmlns:x14="http://schemas.microsoft.com/office/spreadsheetml/2009/9/main" ref="A1:V720" xr:uid="{87EA5B5E-0A35-48D9-8670-B122ECFA4A38}">
    <filterColumn colId="2">
      <filters>
        <filter val="Approve disposal and post journals"/>
        <filter val="Asset journal posting error (incorrect source)"/>
        <filter val="Asset journal posting error (missing cost center)"/>
        <filter val="Asset journal posting error (missing location)"/>
        <filter val="Attempt to unpost a journal in a closed period"/>
        <filter val="Block journal with incorrect revenue category"/>
        <filter val="Block journal with incorrect spend category"/>
        <filter val="Block P&amp;L journal with missing category"/>
        <filter val="Cancel an unposted journal"/>
        <filter val="Create a journal template from existing journal"/>
        <filter val="Create a reversing journal"/>
        <filter val="Create an intercompany journal"/>
        <filter val="Edit an unposted journal"/>
        <filter val="Fail to post a non-adjustment journal"/>
        <filter val="Generate Prepaid Lease Journal"/>
        <filter val="GL journals posted for disposal"/>
        <filter val="Intercompany journal with affiliate"/>
        <filter val="Intercompany journal without affiliate"/>
        <filter val="Journal posting for projects with related worktags"/>
        <filter val="Journal posting for projects without related worktags"/>
        <filter val="Journal posting to a closed project"/>
        <filter val="Journal posting to a control account"/>
        <filter val="Journal posting to an open project"/>
        <filter val="Journal with non-central ERP company"/>
        <filter val="Journal with required attachment"/>
        <filter val="Journal with required Cost Centre"/>
        <filter val="Journal with required header memo"/>
        <filter val="Journal without required attachment"/>
        <filter val="Journal without required Cost Centre"/>
        <filter val="Journal without required header memo"/>
        <filter val="No journal created for no overdue invoices"/>
        <filter val="Peer approves journal and it posts to GL"/>
        <filter val="Peer sends back journal"/>
        <filter val="Post a management-only journal"/>
        <filter val="Post an adjustment journal successfully"/>
        <filter val="Post FBT Journal - Successful"/>
        <filter val="Post journal with correct revenue category"/>
        <filter val="Post journal with correct spend category"/>
        <filter val="Post P&amp;L journal with required category"/>
        <filter val="Provision journal for invoices &gt; 120 days overdue"/>
        <filter val="Reclassify accrued revenue journal to deferred revenue"/>
        <filter val="Reclassify deferred revenue journal to accrued revenue"/>
        <filter val="Record a matched donation journal"/>
        <filter val="Request to unpost a journal in an open period"/>
        <filter val="Resubmit an edited unposted journal"/>
        <filter val="Setup: Revenue Reclassification Journal for Accrued Revenue Contract"/>
        <filter val="Setup: Revenue Reclassification Journal for Deferred Revenue Contract"/>
        <filter val="Submit Journal for Approval"/>
        <filter val="Submit journal for peer approval"/>
        <filter val="Submit tax correction journal for approval"/>
        <filter val="Submit uploaded journal with attachment"/>
        <filter val="Successful manual asset registration journal"/>
        <filter val="Upload a valid journal file"/>
        <filter val="Upload an invalid journal file"/>
        <filter val="Use a template to create a new journal"/>
        <filter val="Verify a cancelled journal cannot be edited"/>
        <filter val="Verify Automatic Journal Reversal"/>
        <filter val="Verify management journal is excluded from statutory TB"/>
        <filter val="Verify management journal is included in management TB"/>
        <filter val="Verify posted intercompany journal in ledgers"/>
        <filter val="Verify Posted Journal in GL"/>
        <filter val="Verify posted journal reflects on BAS"/>
      </filters>
    </filterColumn>
    <filterColumn colId="3">
      <filters>
        <mc:AlternateContent xmlns:mc="http://schemas.openxmlformats.org/markup-compatibility/2006">
          <mc:Choice Requires="x14">
            <x14:filter val="This test confirms that after a lease amendment is complete, its financial impact is correctly posted to the General Ledger. _x000a__x000a_This scenario directly tests the acceptance criteria: &quot;Given I have applied an amendment to the lease, when it is submitted and complete, I should be able to view the financial impact on the general ledger&quot;.  _x000a__x000a_Variation: This test verifies the accounting entries generated by a lease amendment, confirming the correct financial adjustments are made in the GL."/>
            <x14:filter val="This test confirms that after a lease contract is created and finalised, its financial impact is correctly reflected in the General Ledger (GL). This is crucial for ensuring financial accuracy from the outset. _x000a__x000a_This scenario directly tests the acceptance criteria: &quot;Given I am creating a new lease contract, when it is submitted and complete, I should be able to view the financial impact on the general ledger&quot;.  _x000a__x000a_Variation: This test focuses on verifying the accounting entries generated by a newly created lease."/>
            <x14:filter val="This test confirms that after submission, a supplier invoice generated from a lease is correctly routed to the designated 'contract specialist' for their specific review. _x000a__x000a_This scenario directly tests the acceptance criteria: &quot;Given a supplier invoice is generated from a lease, when it is submitted, then it is sent to the designated 'contract specialist' for review before payment processing&quot;._x000a_  _x000a_Variation: This test validates that the invoice is sent to the correct, specialised reviewer, ensuring proper oversight for lease-related payments."/>
            <x14:filter val="This test confirms that after the Fixed Asset Accountant approves the asset creation review task, the system proceeds to automatically create the leased asset in the asset register. This validates the completion of the automated asset creation process. _x000a__x000a_This scenario directly tests the acceptance criteria: &quot;Given the Fixed Asset Accountant has received the asset creation review task, when they complete the review step, then the system automatically registers the new asset with the confirmed details&quot;.  _x000a__x000a_Variation: This test validates the final step of the process, ensuring that approval of the review task results in the successful creation of an asset record."/>
            <x14:filter val="This test confirms that once the shared services manager approves an override, the invoice is released from the exception status and can proceed._x000a_This scenario validates the acceptance criterion: &quot;Given the shared services manager approves the override, the invoice is released from the 'match exception' status and continues through the payment process.&quot; _x000a_Variation: This positive test case verifies the successful completion of the override process."/>
            <x14:filter val="This test confirms that the system allows a user to begin the asset disposal process for a leased asset only after its underlying lease contract has been terminated. This enforces the correct sequence of events. _x000a__x000a_This scenario directly tests the acceptance criteria: &quot;Given a lease contract has been successfully terminated, when I initiate the disposal of the associated leased asset, then the system allows the disposal process to begin&quot;.  _x000a__x000a_Variation: This test validates a critical prerequisite check in the system, ensuring assets from active leases cannot be disposed of prematurely."/>
            <x14:filter val="This test confirms that the system prevents a user from disposing of a leased asset if the associated lease contract has not been terminated. _x000a__x000a_This is the negative path for the acceptance criteria: &quot;Given a lease contract has been successfully terminated, when I initiate the disposal of the associated leased asset, then the system allows the disposal process to begin&quot;.  _x000a__x000a_Variation: This negative test confirms the system control that prevents disposal of assets linked to active leases."/>
            <x14:filter val="This test confirms that the system requires a description to be entered on the goods line of a lease contract. This ensures that all leased assets have a clear description for identification and auditing purposes. _x000a__x000a_This scenario directly tests the acceptance criteria: &quot;Given I am creating a lease contract, when I try to submit it without a description on the goods line, then the system should display an error message and prevent submission&quot;.  _x000a__x000a_Variation: This is a negative test case to validate that the description field is mandatory, enforcing data completeness."/>
            <x14:filter val="This test confirms that the system requires a location to be specified on the goods line of a lease contract before it can be submitted. This ensures that all leased assets are tied to a physical location for tracking and reporting. _x000a__x000a_This scenario directly tests the acceptance criteria: &quot;Given I am creating a lease contract, when I try to submit it without a location on the goods line, then the system should display an error message and prevent submission&quot;.  _x000a__x000a_Variation: This is a negative test case to validate that the location field is mandatory, enforcing data completeness."/>
            <x14:filter val="This test confirms that when a user amends an existing lease contract, the system correctly initiates a review workflow by sending a task to the Fixed Asset Accountant. This ensures changes to financial contracts are properly controlled. _x000a__x000a_This scenario directly tests the acceptance criteria: &quot;Given I have opened an existing lease contract, when I make changes and submit the amendment, then a review task is sent to the Fixed Asset Accountant&quot;.  _x000a__x000a_Variation: This test validates the initiation of the amendment approval workflow, a critical control for contract changes."/>
            <x14:filter val="This test ensures that if the Financial Accounting Manager denies the termination request, the lease remains active. This validates the negative path of the approval workflow. _x000a__x000a_This is the negative path for the acceptance criteria: &quot;Given I am neither the 'contract specialist' nor the Financial Accounting Manager, when I initiate an early termination, then the process requires an approval step from the Financial Accounting Manager&quot;. _x000a__x000a_Variation: This negative test confirms that a 'deny' decision correctly stops the business process and the lease contract's status does not change."/>
            <x14:filter val="This test ensures that the allocation process correctly isolates and allocates costs only from the specified spend categories ('Laptop' and 'Leased Laptop'). This validates the accuracy and specificity of the allocation criteria._x000a__x000a_This scenario validates the acceptance criterion: &quot;Given the allocation only applies to 'Outright Laptop' and 'Leased Laptop' spend, when the process runs, then it correctly isolates and allocates only the costs from these categories.&quot;_x000a__x000a_Variation: This is a positive test to confirm the allocation basis logic is correct, ensuring only relevant costs are included in the calculation."/>
            <x14:filter val="This test ensures that the system prevents a user from submitting a supplier invoice generated from a lease if required details are omitted. This is a critical control to ensure all payments have supporting information._x000a__x000a_This scenario directly tests the acceptance criteria: &quot;Given I am generating a supplier invoice from a lease, when I try to submit it without an invoice attachment or without an invoice number, then the system should display an error and prevent submission&quot;.  _x000a__x000a_Variation: This is a negative test to validate a mandatory attachment rule, which is a key financial control."/>
            <x14:filter val="This test ensures the system prevents a user from creating a lease contract using a spend category that is not flagged for leases. This control is vital for maintaining data quality and preventing misclassification of spend._x000a_ _x000a_This scenario directly tests the acceptance criteria: &quot;Given I am creating a lease contract, when I try to submit for a spend category not designated for leases, then the system should display an error message and prevent submission&quot;.  _x000a__x000a_Variation: This is a negative test case to validate a key system control, ensuring only designated spend categories can be used for lease contracts."/>
            <x14:filter val="This test validates that a lease contract can be submitted successfully when all mandatory information, including location and description, is provided. It confirms the positive path after satisfying all system controls. _x000a__x000a_This scenario directly tests the acceptance criteria: &quot;Given I am creating a lease contract, when I have entered both a location and a description, then the system allows me to submit the contract successfully&quot;.  _x000a__x000a_Variation: This is a positive test that specifically confirms that once the mandatory field requirements (tested in TS005 and TS006) are met, the submission proceeds as expected."/>
            <x14:filter val="This test validates that a user can run the Fixed Asset Register report and successfully filter it to show only assets that were created from lease contracts. This is key for reporting and reconciliation of leased assets. _x000a__x000a_This scenario directly tests the acceptance criteria: &quot;Given I need a list of all assets, when I run the Fixed Asset Register report, I can apply a filter to only view leased assets, which shows assets created from lease contracts&quot;.  _x000a__x000a_Variation: This is a positive test of a key reporting capability, ensuring that leased assets can be easily isolated and reviewed."/>
            <x14:filter val="This test validates that a user can successfully create a complete lease contract using the fixed payment option. It ensures the core function of lease creation is working as expected for standard, predictable payment schedules. _x000a__x000a_This scenario directly tests the acceptance criteria: &quot;Given I am creating a new lease contract, when I select the fixed payment option and enter all required details, then the system successfully creates the contract&quot;.  _x000a__x000a_Variation: This is a positive test case to confirm the end-to-end creation of a standard lease contract with all correct and mandatory information provided."/>
            <x14:filter val="This test validates that a user can successfully create a complete lease contract using the variable payment option. This ensures the system can handle more complex leases where payments may change over time. _x000a__x000a_This scenario directly tests the acceptance criteria: &quot;Given I am creating a new lease contract, when I select the variable payment option and enter all required details, then the system successfully creates the contract&quot;.  _x000a__x000a_Variation: This is a positive test case focused on the system's ability to handle variable payment schedules during lease creation."/>
            <x14:filter val="This test validates that the Fixed Asset Accountant can successfully run the month-end process to calculate and post interest expense for all active lease contracts. This is a critical period-end activity for accurate financial reporting. _x000a__x000a_This scenario directly tests the acceptance criteria: &quot;Given it is the end of the month, when I as the Fixed Asset Accountant run the process to recognise interest expense, then the system calculates and posts the interest for all active lease contracts to the general ledger&quot;.  _x000a__x000a_Variation: This test confirms the successful execution of a key month-end batch process, ensuring it calculates and posts financials correctly."/>
            <x14:filter val="This test validates that when the Fixed Asset Accountant reviews a lease amendment, the system updates the contract with the new information. This confirms the approval workflow functions correctly and results in an updated contract. _x000a__x000a_This scenario directly tests the acceptance criteria: &quot;Given the Fixed Asset Accountant has received the review task, when they submit their review of the changes, then the lease contract is updated with the new information&quot;._x000a__x000a_Variation: This test confirms the successful completion of the amendment workflow, ensuring the changes are committed to the contract upon approval."/>
            <x14:filter val="This test validates the conditional workflow for lease terminations. It ensures that when the designated 'contract specialist' initiates a termination, the system correctly bypasses the initial approval step, streamlining the process for authorised users. _x000a__x000a_This scenario directly tests the acceptance criteria: &quot;Given I am the designated 'contract specialist' on a contract, when I initiate an early termination, then the process skips the first approval step and proceeds to the next step&quot;.  _x000a__x000a_Variation: This test focuses on a specific conditional path in the approval workflow, confirming that the 'contract specialist' role has its intended effect on routing."/>
            <x14:filter val="This test validates the standard workflow for lease terminations. It ensures that when a user who is not the 'contract specialist' initiates a termination, the process is correctly routed to the Financial Accounting Manager for approval. _x000a__x000a_This scenario directly tests the acceptance criteria: &quot;Given I am neither the 'contract specialist' nor the Financial Accounting Manager, when I initiate an early termination, then the process requires an approval step from the Financial Accounting Manager&quot;.  _x000a__x000a_Variation: This test confirms the standard approval path is followed when the initiator does not meet the condition for the special path, ensuring proper governance."/>
            <x14:filter val="This test verifies that a supplier invoice generated from a lease contract follows a special approval path, bypassing the standard Delegation of Authority (DOA) and cost centre manager approvals. _x000a__x000a_This scenario directly tests the acceptance criteria: &quot;Given a supplier invoice is generated from a lease, when it is submitted, then it does not require standard approvals like DOA or cost centre manager approval&quot;.  _x000a__x000a_Variation: This test confirms the special approval routing for lease-based invoices, ensuring they are not delayed by unnecessary standard approval steps."/>
            <x14:filter val="This test verifies that after a lease amendment is approved, a user can view the updated payment, interest, and depreciation schedules to understand the financial impact of the change. _x000a__x000a_This scenario directly tests the acceptance criteria: &quot;Given I have applied an amendment to the lease, I should be able to identify the impact of the amendment on the payment schedule, interest expense schedule and depreciation schedule&quot;.  _x000a__x000a_Variation: This test focuses on the recalculation and presentation of financial schedules post-amendment, which is critical for forecasting and accounting."/>
            <x14:filter val="This test verifies that after a leased asset is disposed of, a notification is automatically sent to the Financial Accountant, prompting them to review and close out any remaining balances on the lease. _x000a__x000a_This scenario directly tests the acceptance criteria: &quot;Given the disposal is complete, then the system notifies the Financial Accountant that a Lease Accounting Adjustment may be necessary to close out residual lease balances&quot;.  _x000a__x000a_Variation: This test confirms a critical hand-off notification in the process, ensuring that follow-up accounting actions are not missed."/>
            <x14:filter val="This test verifies that once a lease-related supplier invoice is fully approved, the system marks the corresponding instalment as 'complete' on the lease payment schedule and posts the financial transaction to the GL. _x000a__x000a_This scenario directly tests the acceptance criteria: &quot;Given a supplier invoice is successfully generated from a lease, when it is submitted, then it should be marked as 'complete' on the payment schedule and impact the general ledger&quot;.  _x000a__x000a_Variation: This test confirms the final steps of the lease payment process, ensuring both the operational schedule and financial records are updated correctly."/>
            <x14:filter val="This test verifies that the system can correctly generate journal details for a lease installment that has been prepaid. The purpose is to ensure the initial data capture and journal creation step is accurate. _x000a__x000a_This scenario validates the acceptance criterion: &quot;Given I need to record a lease prepayment, when I run the specified report, then the system generates the necessary journal details for me to validate against the offsetting prepaid invoice(s).&quot; _x000a_ _x000a_Variation: This is a positive test to confirm the core functionality of generating a journal from a report based on a valid, existing lease invoice."/>
            <x14:filter val="This test verifies that when a lease contract is receipted, the system correctly identifies it and automatically triggers a review task for the Fixed Asset Accountant. This ensures that a human reviews the details before an asset is formally created._x000a__x000a_This scenario directly tests the acceptance criteria: &quot;Given a lease contract with a specific spend category (e.g., property rent) is receipted, when the process is initiated, then a review task is sent to the Fixed Asset Accountant&quot;.  _x000a__x000a_Variation: This test focuses on the automated workflow trigger, ensuring the correct review task is sent to the correct person upon receipting a lease."/>
          </mc:Choice>
        </mc:AlternateContent>
      </filters>
    </filterColumn>
  </autoFilter>
  <phoneticPr fontId="8" type="noConversion"/>
  <conditionalFormatting sqref="A2:A720 Q619:Q621 AG619:AG621 AW619:AW621 BM619:BM621 CC619:CC621 CS619:CS621 DI619:DI621 DY619:DY621 EO619:EO621 FE619:FE621 FU619:FU621 GK619:GK621 HA619:HA621 HQ619:HQ621 IG619:IG621 IW619:IW621 JM619:JM621 KC619:KC621 KS619:KS621 LI619:LI621 LY619:LY621 MO619:MO621 NE619:NE621 NU619:NU621 OK619:OK621 PA619:PA621 PQ619:PQ621 QG619:QG621 QW619:QW621 RM619:RM621 SC619:SC621 SS619:SS621 TI619:TI621 TY619:TY621 UO619:UO621 VE619:VE621 VU619:VU621 WK619:WK621 XA619:XA621 XQ619:XQ621 YG619:YG621 YW619:YW621 ZM619:ZM621 AAC619:AAC621 AAS619:AAS621 ABI619:ABI621 ABY619:ABY621 ACO619:ACO621 ADE619:ADE621 ADU619:ADU621 AEK619:AEK621 AFA619:AFA621 AFQ619:AFQ621 AGG619:AGG621 AGW619:AGW621 AHM619:AHM621 AIC619:AIC621 AIS619:AIS621 AJI619:AJI621 AJY619:AJY621 AKO619:AKO621 ALE619:ALE621 ALU619:ALU621 AMK619:AMK621 ANA619:ANA621 ANQ619:ANQ621 AOG619:AOG621 AOW619:AOW621 APM619:APM621 AQC619:AQC621 AQS619:AQS621 ARI619:ARI621 ARY619:ARY621 ASO619:ASO621 ATE619:ATE621 ATU619:ATU621 AUK619:AUK621 AVA619:AVA621 AVQ619:AVQ621 AWG619:AWG621 AWW619:AWW621 AXM619:AXM621 AYC619:AYC621 AYS619:AYS621 AZI619:AZI621 AZY619:AZY621 BAO619:BAO621 BBE619:BBE621 BBU619:BBU621 BCK619:BCK621 BDA619:BDA621 BDQ619:BDQ621 BEG619:BEG621 BEW619:BEW621 BFM619:BFM621 BGC619:BGC621 BGS619:BGS621 BHI619:BHI621 BHY619:BHY621 BIO619:BIO621 BJE619:BJE621 BJU619:BJU621 BKK619:BKK621 BLA619:BLA621 BLQ619:BLQ621 BMG619:BMG621 BMW619:BMW621 BNM619:BNM621 BOC619:BOC621 BOS619:BOS621 BPI619:BPI621 BPY619:BPY621 BQO619:BQO621 BRE619:BRE621 BRU619:BRU621 BSK619:BSK621 BTA619:BTA621 BTQ619:BTQ621 BUG619:BUG621 BUW619:BUW621 BVM619:BVM621 BWC619:BWC621 BWS619:BWS621 BXI619:BXI621 BXY619:BXY621 BYO619:BYO621 BZE619:BZE621 BZU619:BZU621 CAK619:CAK621 CBA619:CBA621 CBQ619:CBQ621 CCG619:CCG621 CCW619:CCW621 CDM619:CDM621 CEC619:CEC621 CES619:CES621 CFI619:CFI621 CFY619:CFY621 CGO619:CGO621 CHE619:CHE621 CHU619:CHU621 CIK619:CIK621 CJA619:CJA621 CJQ619:CJQ621 CKG619:CKG621 CKW619:CKW621 CLM619:CLM621 CMC619:CMC621 CMS619:CMS621 CNI619:CNI621 CNY619:CNY621 COO619:COO621 CPE619:CPE621 CPU619:CPU621 CQK619:CQK621 CRA619:CRA621 CRQ619:CRQ621 CSG619:CSG621 CSW619:CSW621 CTM619:CTM621 CUC619:CUC621 CUS619:CUS621 CVI619:CVI621 CVY619:CVY621 CWO619:CWO621 CXE619:CXE621 CXU619:CXU621 CYK619:CYK621 CZA619:CZA621 CZQ619:CZQ621 DAG619:DAG621 DAW619:DAW621 DBM619:DBM621 DCC619:DCC621 DCS619:DCS621 DDI619:DDI621 DDY619:DDY621 DEO619:DEO621 DFE619:DFE621 DFU619:DFU621 DGK619:DGK621 DHA619:DHA621 DHQ619:DHQ621 DIG619:DIG621 DIW619:DIW621 DJM619:DJM621 DKC619:DKC621 DKS619:DKS621 DLI619:DLI621 DLY619:DLY621 DMO619:DMO621 DNE619:DNE621 DNU619:DNU621 DOK619:DOK621 DPA619:DPA621 DPQ619:DPQ621 DQG619:DQG621 DQW619:DQW621 DRM619:DRM621 DSC619:DSC621 DSS619:DSS621 DTI619:DTI621 DTY619:DTY621 DUO619:DUO621 DVE619:DVE621 DVU619:DVU621 DWK619:DWK621 DXA619:DXA621 DXQ619:DXQ621 DYG619:DYG621 DYW619:DYW621 DZM619:DZM621 EAC619:EAC621 EAS619:EAS621 EBI619:EBI621 EBY619:EBY621 ECO619:ECO621 EDE619:EDE621 EDU619:EDU621 EEK619:EEK621 EFA619:EFA621 EFQ619:EFQ621 EGG619:EGG621 EGW619:EGW621 EHM619:EHM621 EIC619:EIC621 EIS619:EIS621 EJI619:EJI621 EJY619:EJY621 EKO619:EKO621 ELE619:ELE621 ELU619:ELU621 EMK619:EMK621 ENA619:ENA621 ENQ619:ENQ621 EOG619:EOG621 EOW619:EOW621 EPM619:EPM621 EQC619:EQC621 EQS619:EQS621 ERI619:ERI621 ERY619:ERY621 ESO619:ESO621 ETE619:ETE621 ETU619:ETU621 EUK619:EUK621 EVA619:EVA621 EVQ619:EVQ621 EWG619:EWG621 EWW619:EWW621 EXM619:EXM621 EYC619:EYC621 EYS619:EYS621 EZI619:EZI621 EZY619:EZY621 FAO619:FAO621 FBE619:FBE621 FBU619:FBU621 FCK619:FCK621 FDA619:FDA621 FDQ619:FDQ621 FEG619:FEG621 FEW619:FEW621 FFM619:FFM621 FGC619:FGC621 FGS619:FGS621 FHI619:FHI621 FHY619:FHY621 FIO619:FIO621 FJE619:FJE621 FJU619:FJU621 FKK619:FKK621 FLA619:FLA621 FLQ619:FLQ621 FMG619:FMG621 FMW619:FMW621 FNM619:FNM621 FOC619:FOC621 FOS619:FOS621 FPI619:FPI621 FPY619:FPY621 FQO619:FQO621 FRE619:FRE621 FRU619:FRU621 FSK619:FSK621 FTA619:FTA621 FTQ619:FTQ621 FUG619:FUG621 FUW619:FUW621 FVM619:FVM621 FWC619:FWC621 FWS619:FWS621 FXI619:FXI621 FXY619:FXY621 FYO619:FYO621 FZE619:FZE621 FZU619:FZU621 GAK619:GAK621 GBA619:GBA621 GBQ619:GBQ621 GCG619:GCG621 GCW619:GCW621 GDM619:GDM621 GEC619:GEC621 GES619:GES621 GFI619:GFI621 GFY619:GFY621 GGO619:GGO621 GHE619:GHE621 GHU619:GHU621 GIK619:GIK621 GJA619:GJA621 GJQ619:GJQ621 GKG619:GKG621 GKW619:GKW621 GLM619:GLM621 GMC619:GMC621 GMS619:GMS621 GNI619:GNI621 GNY619:GNY621 GOO619:GOO621 GPE619:GPE621 GPU619:GPU621 GQK619:GQK621 GRA619:GRA621 GRQ619:GRQ621 GSG619:GSG621 GSW619:GSW621 GTM619:GTM621 GUC619:GUC621 GUS619:GUS621 GVI619:GVI621 GVY619:GVY621 GWO619:GWO621 GXE619:GXE621 GXU619:GXU621 GYK619:GYK621 GZA619:GZA621 GZQ619:GZQ621 HAG619:HAG621 HAW619:HAW621 HBM619:HBM621 HCC619:HCC621 HCS619:HCS621 HDI619:HDI621 HDY619:HDY621 HEO619:HEO621 HFE619:HFE621 HFU619:HFU621 HGK619:HGK621 HHA619:HHA621 HHQ619:HHQ621 HIG619:HIG621 HIW619:HIW621 HJM619:HJM621 HKC619:HKC621 HKS619:HKS621 HLI619:HLI621 HLY619:HLY621 HMO619:HMO621 HNE619:HNE621 HNU619:HNU621 HOK619:HOK621 HPA619:HPA621 HPQ619:HPQ621 HQG619:HQG621 HQW619:HQW621 HRM619:HRM621 HSC619:HSC621 HSS619:HSS621 HTI619:HTI621 HTY619:HTY621 HUO619:HUO621 HVE619:HVE621 HVU619:HVU621 HWK619:HWK621 HXA619:HXA621 HXQ619:HXQ621 HYG619:HYG621 HYW619:HYW621 HZM619:HZM621 IAC619:IAC621 IAS619:IAS621 IBI619:IBI621 IBY619:IBY621 ICO619:ICO621 IDE619:IDE621 IDU619:IDU621 IEK619:IEK621 IFA619:IFA621 IFQ619:IFQ621 IGG619:IGG621 IGW619:IGW621 IHM619:IHM621 IIC619:IIC621 IIS619:IIS621 IJI619:IJI621 IJY619:IJY621 IKO619:IKO621 ILE619:ILE621 ILU619:ILU621 IMK619:IMK621 INA619:INA621 INQ619:INQ621 IOG619:IOG621 IOW619:IOW621 IPM619:IPM621 IQC619:IQC621 IQS619:IQS621 IRI619:IRI621 IRY619:IRY621 ISO619:ISO621 ITE619:ITE621 ITU619:ITU621 IUK619:IUK621 IVA619:IVA621 IVQ619:IVQ621 IWG619:IWG621 IWW619:IWW621 IXM619:IXM621 IYC619:IYC621 IYS619:IYS621 IZI619:IZI621 IZY619:IZY621 JAO619:JAO621 JBE619:JBE621 JBU619:JBU621 JCK619:JCK621 JDA619:JDA621 JDQ619:JDQ621 JEG619:JEG621 JEW619:JEW621 JFM619:JFM621 JGC619:JGC621 JGS619:JGS621 JHI619:JHI621 JHY619:JHY621 JIO619:JIO621 JJE619:JJE621 JJU619:JJU621 JKK619:JKK621 JLA619:JLA621 JLQ619:JLQ621 JMG619:JMG621 JMW619:JMW621 JNM619:JNM621 JOC619:JOC621 JOS619:JOS621 JPI619:JPI621 JPY619:JPY621 JQO619:JQO621 JRE619:JRE621 JRU619:JRU621 JSK619:JSK621 JTA619:JTA621 JTQ619:JTQ621 JUG619:JUG621 JUW619:JUW621 JVM619:JVM621 JWC619:JWC621 JWS619:JWS621 JXI619:JXI621 JXY619:JXY621 JYO619:JYO621 JZE619:JZE621 JZU619:JZU621 KAK619:KAK621 KBA619:KBA621 KBQ619:KBQ621 KCG619:KCG621 KCW619:KCW621 KDM619:KDM621 KEC619:KEC621 KES619:KES621 KFI619:KFI621 KFY619:KFY621 KGO619:KGO621 KHE619:KHE621 KHU619:KHU621 KIK619:KIK621 KJA619:KJA621 KJQ619:KJQ621 KKG619:KKG621 KKW619:KKW621 KLM619:KLM621 KMC619:KMC621 KMS619:KMS621 KNI619:KNI621 KNY619:KNY621 KOO619:KOO621 KPE619:KPE621 KPU619:KPU621 KQK619:KQK621 KRA619:KRA621 KRQ619:KRQ621 KSG619:KSG621 KSW619:KSW621 KTM619:KTM621 KUC619:KUC621 KUS619:KUS621 KVI619:KVI621 KVY619:KVY621 KWO619:KWO621 KXE619:KXE621 KXU619:KXU621 KYK619:KYK621 KZA619:KZA621 KZQ619:KZQ621 LAG619:LAG621 LAW619:LAW621 LBM619:LBM621 LCC619:LCC621 LCS619:LCS621 LDI619:LDI621 LDY619:LDY621 LEO619:LEO621 LFE619:LFE621 LFU619:LFU621 LGK619:LGK621 LHA619:LHA621 LHQ619:LHQ621 LIG619:LIG621 LIW619:LIW621 LJM619:LJM621 LKC619:LKC621 LKS619:LKS621 LLI619:LLI621 LLY619:LLY621 LMO619:LMO621 LNE619:LNE621 LNU619:LNU621 LOK619:LOK621 LPA619:LPA621 LPQ619:LPQ621 LQG619:LQG621 LQW619:LQW621 LRM619:LRM621 LSC619:LSC621 LSS619:LSS621 LTI619:LTI621 LTY619:LTY621 LUO619:LUO621 LVE619:LVE621 LVU619:LVU621 LWK619:LWK621 LXA619:LXA621 LXQ619:LXQ621 LYG619:LYG621 LYW619:LYW621 LZM619:LZM621 MAC619:MAC621 MAS619:MAS621 MBI619:MBI621 MBY619:MBY621 MCO619:MCO621 MDE619:MDE621 MDU619:MDU621 MEK619:MEK621 MFA619:MFA621 MFQ619:MFQ621 MGG619:MGG621 MGW619:MGW621 MHM619:MHM621 MIC619:MIC621 MIS619:MIS621 MJI619:MJI621 MJY619:MJY621 MKO619:MKO621 MLE619:MLE621 MLU619:MLU621 MMK619:MMK621 MNA619:MNA621 MNQ619:MNQ621 MOG619:MOG621 MOW619:MOW621 MPM619:MPM621 MQC619:MQC621 MQS619:MQS621 MRI619:MRI621 MRY619:MRY621 MSO619:MSO621 MTE619:MTE621 MTU619:MTU621 MUK619:MUK621 MVA619:MVA621 MVQ619:MVQ621 MWG619:MWG621 MWW619:MWW621 MXM619:MXM621 MYC619:MYC621 MYS619:MYS621 MZI619:MZI621 MZY619:MZY621 NAO619:NAO621 NBE619:NBE621 NBU619:NBU621 NCK619:NCK621 NDA619:NDA621 NDQ619:NDQ621 NEG619:NEG621 NEW619:NEW621 NFM619:NFM621 NGC619:NGC621 NGS619:NGS621 NHI619:NHI621 NHY619:NHY621 NIO619:NIO621 NJE619:NJE621 NJU619:NJU621 NKK619:NKK621 NLA619:NLA621 NLQ619:NLQ621 NMG619:NMG621 NMW619:NMW621 NNM619:NNM621 NOC619:NOC621 NOS619:NOS621 NPI619:NPI621 NPY619:NPY621 NQO619:NQO621 NRE619:NRE621 NRU619:NRU621 NSK619:NSK621 NTA619:NTA621 NTQ619:NTQ621 NUG619:NUG621 NUW619:NUW621 NVM619:NVM621 NWC619:NWC621 NWS619:NWS621 NXI619:NXI621 NXY619:NXY621 NYO619:NYO621 NZE619:NZE621 NZU619:NZU621 OAK619:OAK621 OBA619:OBA621 OBQ619:OBQ621 OCG619:OCG621 OCW619:OCW621 ODM619:ODM621 OEC619:OEC621 OES619:OES621 OFI619:OFI621 OFY619:OFY621 OGO619:OGO621 OHE619:OHE621 OHU619:OHU621 OIK619:OIK621 OJA619:OJA621 OJQ619:OJQ621 OKG619:OKG621 OKW619:OKW621 OLM619:OLM621 OMC619:OMC621 OMS619:OMS621 ONI619:ONI621 ONY619:ONY621 OOO619:OOO621 OPE619:OPE621 OPU619:OPU621 OQK619:OQK621 ORA619:ORA621 ORQ619:ORQ621 OSG619:OSG621 OSW619:OSW621 OTM619:OTM621 OUC619:OUC621 OUS619:OUS621 OVI619:OVI621 OVY619:OVY621 OWO619:OWO621 OXE619:OXE621 OXU619:OXU621 OYK619:OYK621 OZA619:OZA621 OZQ619:OZQ621 PAG619:PAG621 PAW619:PAW621 PBM619:PBM621 PCC619:PCC621 PCS619:PCS621 PDI619:PDI621 PDY619:PDY621 PEO619:PEO621 PFE619:PFE621 PFU619:PFU621 PGK619:PGK621 PHA619:PHA621 PHQ619:PHQ621 PIG619:PIG621 PIW619:PIW621 PJM619:PJM621 PKC619:PKC621 PKS619:PKS621 PLI619:PLI621 PLY619:PLY621 PMO619:PMO621 PNE619:PNE621 PNU619:PNU621 POK619:POK621 PPA619:PPA621 PPQ619:PPQ621 PQG619:PQG621 PQW619:PQW621 PRM619:PRM621 PSC619:PSC621 PSS619:PSS621 PTI619:PTI621 PTY619:PTY621 PUO619:PUO621 PVE619:PVE621 PVU619:PVU621 PWK619:PWK621 PXA619:PXA621 PXQ619:PXQ621 PYG619:PYG621 PYW619:PYW621 PZM619:PZM621 QAC619:QAC621 QAS619:QAS621 QBI619:QBI621 QBY619:QBY621 QCO619:QCO621 QDE619:QDE621 QDU619:QDU621 QEK619:QEK621 QFA619:QFA621 QFQ619:QFQ621 QGG619:QGG621 QGW619:QGW621 QHM619:QHM621 QIC619:QIC621 QIS619:QIS621 QJI619:QJI621 QJY619:QJY621 QKO619:QKO621 QLE619:QLE621 QLU619:QLU621 QMK619:QMK621 QNA619:QNA621 QNQ619:QNQ621 QOG619:QOG621 QOW619:QOW621 QPM619:QPM621 QQC619:QQC621 QQS619:QQS621 QRI619:QRI621 QRY619:QRY621 QSO619:QSO621 QTE619:QTE621 QTU619:QTU621 QUK619:QUK621 QVA619:QVA621 QVQ619:QVQ621 QWG619:QWG621 QWW619:QWW621 QXM619:QXM621 QYC619:QYC621 QYS619:QYS621 QZI619:QZI621 QZY619:QZY621 RAO619:RAO621 RBE619:RBE621 RBU619:RBU621 RCK619:RCK621 RDA619:RDA621 RDQ619:RDQ621 REG619:REG621 REW619:REW621 RFM619:RFM621 RGC619:RGC621 RGS619:RGS621 RHI619:RHI621 RHY619:RHY621 RIO619:RIO621 RJE619:RJE621 RJU619:RJU621 RKK619:RKK621 RLA619:RLA621 RLQ619:RLQ621 RMG619:RMG621 RMW619:RMW621 RNM619:RNM621 ROC619:ROC621 ROS619:ROS621 RPI619:RPI621 RPY619:RPY621 RQO619:RQO621 RRE619:RRE621 RRU619:RRU621 RSK619:RSK621 RTA619:RTA621 RTQ619:RTQ621 RUG619:RUG621 RUW619:RUW621 RVM619:RVM621 RWC619:RWC621 RWS619:RWS621 RXI619:RXI621 RXY619:RXY621 RYO619:RYO621 RZE619:RZE621 RZU619:RZU621 SAK619:SAK621 SBA619:SBA621 SBQ619:SBQ621 SCG619:SCG621 SCW619:SCW621 SDM619:SDM621 SEC619:SEC621 SES619:SES621 SFI619:SFI621 SFY619:SFY621 SGO619:SGO621 SHE619:SHE621 SHU619:SHU621 SIK619:SIK621 SJA619:SJA621 SJQ619:SJQ621 SKG619:SKG621 SKW619:SKW621 SLM619:SLM621 SMC619:SMC621 SMS619:SMS621 SNI619:SNI621 SNY619:SNY621 SOO619:SOO621 SPE619:SPE621 SPU619:SPU621 SQK619:SQK621 SRA619:SRA621 SRQ619:SRQ621 SSG619:SSG621 SSW619:SSW621 STM619:STM621 SUC619:SUC621 SUS619:SUS621 SVI619:SVI621 SVY619:SVY621 SWO619:SWO621 SXE619:SXE621 SXU619:SXU621 SYK619:SYK621 SZA619:SZA621 SZQ619:SZQ621 TAG619:TAG621 TAW619:TAW621 TBM619:TBM621 TCC619:TCC621 TCS619:TCS621 TDI619:TDI621 TDY619:TDY621 TEO619:TEO621 TFE619:TFE621 TFU619:TFU621 TGK619:TGK621 THA619:THA621 THQ619:THQ621 TIG619:TIG621 TIW619:TIW621 TJM619:TJM621 TKC619:TKC621 TKS619:TKS621 TLI619:TLI621 TLY619:TLY621 TMO619:TMO621 TNE619:TNE621 TNU619:TNU621 TOK619:TOK621 TPA619:TPA621 TPQ619:TPQ621 TQG619:TQG621 TQW619:TQW621 TRM619:TRM621 TSC619:TSC621 TSS619:TSS621 TTI619:TTI621 TTY619:TTY621 TUO619:TUO621 TVE619:TVE621 TVU619:TVU621 TWK619:TWK621 TXA619:TXA621 TXQ619:TXQ621 TYG619:TYG621 TYW619:TYW621 TZM619:TZM621 UAC619:UAC621 UAS619:UAS621 UBI619:UBI621 UBY619:UBY621 UCO619:UCO621 UDE619:UDE621 UDU619:UDU621 UEK619:UEK621 UFA619:UFA621 UFQ619:UFQ621 UGG619:UGG621 UGW619:UGW621 UHM619:UHM621 UIC619:UIC621 UIS619:UIS621 UJI619:UJI621 UJY619:UJY621 UKO619:UKO621 ULE619:ULE621 ULU619:ULU621 UMK619:UMK621 UNA619:UNA621 UNQ619:UNQ621 UOG619:UOG621 UOW619:UOW621 UPM619:UPM621 UQC619:UQC621 UQS619:UQS621 URI619:URI621 URY619:URY621 USO619:USO621 UTE619:UTE621 UTU619:UTU621 UUK619:UUK621 UVA619:UVA621 UVQ619:UVQ621 UWG619:UWG621 UWW619:UWW621 UXM619:UXM621 UYC619:UYC621 UYS619:UYS621 UZI619:UZI621 UZY619:UZY621 VAO619:VAO621 VBE619:VBE621 VBU619:VBU621 VCK619:VCK621 VDA619:VDA621 VDQ619:VDQ621 VEG619:VEG621 VEW619:VEW621 VFM619:VFM621 VGC619:VGC621 VGS619:VGS621 VHI619:VHI621 VHY619:VHY621 VIO619:VIO621 VJE619:VJE621 VJU619:VJU621 VKK619:VKK621 VLA619:VLA621 VLQ619:VLQ621 VMG619:VMG621 VMW619:VMW621 VNM619:VNM621 VOC619:VOC621 VOS619:VOS621 VPI619:VPI621 VPY619:VPY621 VQO619:VQO621 VRE619:VRE621 VRU619:VRU621 VSK619:VSK621 VTA619:VTA621 VTQ619:VTQ621 VUG619:VUG621 VUW619:VUW621 VVM619:VVM621 VWC619:VWC621 VWS619:VWS621 VXI619:VXI621 VXY619:VXY621 VYO619:VYO621 VZE619:VZE621 VZU619:VZU621 WAK619:WAK621 WBA619:WBA621 WBQ619:WBQ621 WCG619:WCG621 WCW619:WCW621 WDM619:WDM621 WEC619:WEC621 WES619:WES621 WFI619:WFI621 WFY619:WFY621 WGO619:WGO621 WHE619:WHE621 WHU619:WHU621 WIK619:WIK621 WJA619:WJA621 WJQ619:WJQ621 WKG619:WKG621 WKW619:WKW621 WLM619:WLM621 WMC619:WMC621 WMS619:WMS621 WNI619:WNI621 WNY619:WNY621 WOO619:WOO621 WPE619:WPE621 WPU619:WPU621 WQK619:WQK621 WRA619:WRA621 WRQ619:WRQ621 WSG619:WSG621 WSW619:WSW621 WTM619:WTM621 WUC619:WUC621 WUS619:WUS621 WVI619:WVI621 WVY619:WVY621 WWO619:WWO621 WXE619:WXE621 WXU619:WXU621 WYK619:WYK621 WZA619:WZA621 WZQ619:WZQ621 XAG619:XAG621 XAW619:XAW621 XBM619:XBM621 XCC619:XCC621 XCS619:XCS621 XDI619:XDI621 XDY619:XDY621 XEO619:XEO621">
    <cfRule type="cellIs" dxfId="17" priority="4" operator="equal">
      <formula>"Updated Post Review"</formula>
    </cfRule>
    <cfRule type="cellIs" dxfId="16" priority="5" operator="equal">
      <formula>"Review Complete"</formula>
    </cfRule>
    <cfRule type="cellIs" dxfId="15" priority="6" operator="equal">
      <formula>"In Progress"</formula>
    </cfRule>
    <cfRule type="cellIs" dxfId="14" priority="7" operator="equal">
      <formula>"Not Started"</formula>
    </cfRule>
  </conditionalFormatting>
  <conditionalFormatting sqref="B668:B692">
    <cfRule type="duplicateValues" dxfId="13" priority="13"/>
  </conditionalFormatting>
  <conditionalFormatting sqref="B693:B707">
    <cfRule type="duplicateValues" dxfId="12" priority="55"/>
  </conditionalFormatting>
  <conditionalFormatting sqref="B708:B709">
    <cfRule type="duplicateValues" dxfId="11" priority="9"/>
  </conditionalFormatting>
  <conditionalFormatting sqref="B710:B718">
    <cfRule type="duplicateValues" dxfId="10" priority="8"/>
  </conditionalFormatting>
  <conditionalFormatting sqref="C711:C718">
    <cfRule type="duplicateValues" dxfId="9" priority="1"/>
  </conditionalFormatting>
  <conditionalFormatting sqref="K526">
    <cfRule type="duplicateValues" dxfId="8" priority="14"/>
  </conditionalFormatting>
  <conditionalFormatting sqref="P532:P536 O487:O512 O524:O536 R619:R621 AH619:AH621 AX619:AX621 BN619:BN621 CD619:CD621 CT619:CT621 DJ619:DJ621 DZ619:DZ621 EP619:EP621 FF619:FF621 FV619:FV621 GL619:GL621 HB619:HB621 HR619:HR621 IH619:IH621 IX619:IX621 JN619:JN621 KD619:KD621 KT619:KT621 LJ619:LJ621 LZ619:LZ621 MP619:MP621 NF619:NF621 NV619:NV621 OL619:OL621 PB619:PB621 PR619:PR621 QH619:QH621 QX619:QX621 RN619:RN621 SD619:SD621 ST619:ST621 TJ619:TJ621 TZ619:TZ621 UP619:UP621 VF619:VF621 VV619:VV621 WL619:WL621 XB619:XB621 XR619:XR621 YH619:YH621 YX619:YX621 ZN619:ZN621 AAD619:AAD621 AAT619:AAT621 ABJ619:ABJ621 ABZ619:ABZ621 ACP619:ACP621 ADF619:ADF621 ADV619:ADV621 AEL619:AEL621 AFB619:AFB621 AFR619:AFR621 AGH619:AGH621 AGX619:AGX621 AHN619:AHN621 AID619:AID621 AIT619:AIT621 AJJ619:AJJ621 AJZ619:AJZ621 AKP619:AKP621 ALF619:ALF621 ALV619:ALV621 AML619:AML621 ANB619:ANB621 ANR619:ANR621 AOH619:AOH621 AOX619:AOX621 APN619:APN621 AQD619:AQD621 AQT619:AQT621 ARJ619:ARJ621 ARZ619:ARZ621 ASP619:ASP621 ATF619:ATF621 ATV619:ATV621 AUL619:AUL621 AVB619:AVB621 AVR619:AVR621 AWH619:AWH621 AWX619:AWX621 AXN619:AXN621 AYD619:AYD621 AYT619:AYT621 AZJ619:AZJ621 AZZ619:AZZ621 BAP619:BAP621 BBF619:BBF621 BBV619:BBV621 BCL619:BCL621 BDB619:BDB621 BDR619:BDR621 BEH619:BEH621 BEX619:BEX621 BFN619:BFN621 BGD619:BGD621 BGT619:BGT621 BHJ619:BHJ621 BHZ619:BHZ621 BIP619:BIP621 BJF619:BJF621 BJV619:BJV621 BKL619:BKL621 BLB619:BLB621 BLR619:BLR621 BMH619:BMH621 BMX619:BMX621 BNN619:BNN621 BOD619:BOD621 BOT619:BOT621 BPJ619:BPJ621 BPZ619:BPZ621 BQP619:BQP621 BRF619:BRF621 BRV619:BRV621 BSL619:BSL621 BTB619:BTB621 BTR619:BTR621 BUH619:BUH621 BUX619:BUX621 BVN619:BVN621 BWD619:BWD621 BWT619:BWT621 BXJ619:BXJ621 BXZ619:BXZ621 BYP619:BYP621 BZF619:BZF621 BZV619:BZV621 CAL619:CAL621 CBB619:CBB621 CBR619:CBR621 CCH619:CCH621 CCX619:CCX621 CDN619:CDN621 CED619:CED621 CET619:CET621 CFJ619:CFJ621 CFZ619:CFZ621 CGP619:CGP621 CHF619:CHF621 CHV619:CHV621 CIL619:CIL621 CJB619:CJB621 CJR619:CJR621 CKH619:CKH621 CKX619:CKX621 CLN619:CLN621 CMD619:CMD621 CMT619:CMT621 CNJ619:CNJ621 CNZ619:CNZ621 COP619:COP621 CPF619:CPF621 CPV619:CPV621 CQL619:CQL621 CRB619:CRB621 CRR619:CRR621 CSH619:CSH621 CSX619:CSX621 CTN619:CTN621 CUD619:CUD621 CUT619:CUT621 CVJ619:CVJ621 CVZ619:CVZ621 CWP619:CWP621 CXF619:CXF621 CXV619:CXV621 CYL619:CYL621 CZB619:CZB621 CZR619:CZR621 DAH619:DAH621 DAX619:DAX621 DBN619:DBN621 DCD619:DCD621 DCT619:DCT621 DDJ619:DDJ621 DDZ619:DDZ621 DEP619:DEP621 DFF619:DFF621 DFV619:DFV621 DGL619:DGL621 DHB619:DHB621 DHR619:DHR621 DIH619:DIH621 DIX619:DIX621 DJN619:DJN621 DKD619:DKD621 DKT619:DKT621 DLJ619:DLJ621 DLZ619:DLZ621 DMP619:DMP621 DNF619:DNF621 DNV619:DNV621 DOL619:DOL621 DPB619:DPB621 DPR619:DPR621 DQH619:DQH621 DQX619:DQX621 DRN619:DRN621 DSD619:DSD621 DST619:DST621 DTJ619:DTJ621 DTZ619:DTZ621 DUP619:DUP621 DVF619:DVF621 DVV619:DVV621 DWL619:DWL621 DXB619:DXB621 DXR619:DXR621 DYH619:DYH621 DYX619:DYX621 DZN619:DZN621 EAD619:EAD621 EAT619:EAT621 EBJ619:EBJ621 EBZ619:EBZ621 ECP619:ECP621 EDF619:EDF621 EDV619:EDV621 EEL619:EEL621 EFB619:EFB621 EFR619:EFR621 EGH619:EGH621 EGX619:EGX621 EHN619:EHN621 EID619:EID621 EIT619:EIT621 EJJ619:EJJ621 EJZ619:EJZ621 EKP619:EKP621 ELF619:ELF621 ELV619:ELV621 EML619:EML621 ENB619:ENB621 ENR619:ENR621 EOH619:EOH621 EOX619:EOX621 EPN619:EPN621 EQD619:EQD621 EQT619:EQT621 ERJ619:ERJ621 ERZ619:ERZ621 ESP619:ESP621 ETF619:ETF621 ETV619:ETV621 EUL619:EUL621 EVB619:EVB621 EVR619:EVR621 EWH619:EWH621 EWX619:EWX621 EXN619:EXN621 EYD619:EYD621 EYT619:EYT621 EZJ619:EZJ621 EZZ619:EZZ621 FAP619:FAP621 FBF619:FBF621 FBV619:FBV621 FCL619:FCL621 FDB619:FDB621 FDR619:FDR621 FEH619:FEH621 FEX619:FEX621 FFN619:FFN621 FGD619:FGD621 FGT619:FGT621 FHJ619:FHJ621 FHZ619:FHZ621 FIP619:FIP621 FJF619:FJF621 FJV619:FJV621 FKL619:FKL621 FLB619:FLB621 FLR619:FLR621 FMH619:FMH621 FMX619:FMX621 FNN619:FNN621 FOD619:FOD621 FOT619:FOT621 FPJ619:FPJ621 FPZ619:FPZ621 FQP619:FQP621 FRF619:FRF621 FRV619:FRV621 FSL619:FSL621 FTB619:FTB621 FTR619:FTR621 FUH619:FUH621 FUX619:FUX621 FVN619:FVN621 FWD619:FWD621 FWT619:FWT621 FXJ619:FXJ621 FXZ619:FXZ621 FYP619:FYP621 FZF619:FZF621 FZV619:FZV621 GAL619:GAL621 GBB619:GBB621 GBR619:GBR621 GCH619:GCH621 GCX619:GCX621 GDN619:GDN621 GED619:GED621 GET619:GET621 GFJ619:GFJ621 GFZ619:GFZ621 GGP619:GGP621 GHF619:GHF621 GHV619:GHV621 GIL619:GIL621 GJB619:GJB621 GJR619:GJR621 GKH619:GKH621 GKX619:GKX621 GLN619:GLN621 GMD619:GMD621 GMT619:GMT621 GNJ619:GNJ621 GNZ619:GNZ621 GOP619:GOP621 GPF619:GPF621 GPV619:GPV621 GQL619:GQL621 GRB619:GRB621 GRR619:GRR621 GSH619:GSH621 GSX619:GSX621 GTN619:GTN621 GUD619:GUD621 GUT619:GUT621 GVJ619:GVJ621 GVZ619:GVZ621 GWP619:GWP621 GXF619:GXF621 GXV619:GXV621 GYL619:GYL621 GZB619:GZB621 GZR619:GZR621 HAH619:HAH621 HAX619:HAX621 HBN619:HBN621 HCD619:HCD621 HCT619:HCT621 HDJ619:HDJ621 HDZ619:HDZ621 HEP619:HEP621 HFF619:HFF621 HFV619:HFV621 HGL619:HGL621 HHB619:HHB621 HHR619:HHR621 HIH619:HIH621 HIX619:HIX621 HJN619:HJN621 HKD619:HKD621 HKT619:HKT621 HLJ619:HLJ621 HLZ619:HLZ621 HMP619:HMP621 HNF619:HNF621 HNV619:HNV621 HOL619:HOL621 HPB619:HPB621 HPR619:HPR621 HQH619:HQH621 HQX619:HQX621 HRN619:HRN621 HSD619:HSD621 HST619:HST621 HTJ619:HTJ621 HTZ619:HTZ621 HUP619:HUP621 HVF619:HVF621 HVV619:HVV621 HWL619:HWL621 HXB619:HXB621 HXR619:HXR621 HYH619:HYH621 HYX619:HYX621 HZN619:HZN621 IAD619:IAD621 IAT619:IAT621 IBJ619:IBJ621 IBZ619:IBZ621 ICP619:ICP621 IDF619:IDF621 IDV619:IDV621 IEL619:IEL621 IFB619:IFB621 IFR619:IFR621 IGH619:IGH621 IGX619:IGX621 IHN619:IHN621 IID619:IID621 IIT619:IIT621 IJJ619:IJJ621 IJZ619:IJZ621 IKP619:IKP621 ILF619:ILF621 ILV619:ILV621 IML619:IML621 INB619:INB621 INR619:INR621 IOH619:IOH621 IOX619:IOX621 IPN619:IPN621 IQD619:IQD621 IQT619:IQT621 IRJ619:IRJ621 IRZ619:IRZ621 ISP619:ISP621 ITF619:ITF621 ITV619:ITV621 IUL619:IUL621 IVB619:IVB621 IVR619:IVR621 IWH619:IWH621 IWX619:IWX621 IXN619:IXN621 IYD619:IYD621 IYT619:IYT621 IZJ619:IZJ621 IZZ619:IZZ621 JAP619:JAP621 JBF619:JBF621 JBV619:JBV621 JCL619:JCL621 JDB619:JDB621 JDR619:JDR621 JEH619:JEH621 JEX619:JEX621 JFN619:JFN621 JGD619:JGD621 JGT619:JGT621 JHJ619:JHJ621 JHZ619:JHZ621 JIP619:JIP621 JJF619:JJF621 JJV619:JJV621 JKL619:JKL621 JLB619:JLB621 JLR619:JLR621 JMH619:JMH621 JMX619:JMX621 JNN619:JNN621 JOD619:JOD621 JOT619:JOT621 JPJ619:JPJ621 JPZ619:JPZ621 JQP619:JQP621 JRF619:JRF621 JRV619:JRV621 JSL619:JSL621 JTB619:JTB621 JTR619:JTR621 JUH619:JUH621 JUX619:JUX621 JVN619:JVN621 JWD619:JWD621 JWT619:JWT621 JXJ619:JXJ621 JXZ619:JXZ621 JYP619:JYP621 JZF619:JZF621 JZV619:JZV621 KAL619:KAL621 KBB619:KBB621 KBR619:KBR621 KCH619:KCH621 KCX619:KCX621 KDN619:KDN621 KED619:KED621 KET619:KET621 KFJ619:KFJ621 KFZ619:KFZ621 KGP619:KGP621 KHF619:KHF621 KHV619:KHV621 KIL619:KIL621 KJB619:KJB621 KJR619:KJR621 KKH619:KKH621 KKX619:KKX621 KLN619:KLN621 KMD619:KMD621 KMT619:KMT621 KNJ619:KNJ621 KNZ619:KNZ621 KOP619:KOP621 KPF619:KPF621 KPV619:KPV621 KQL619:KQL621 KRB619:KRB621 KRR619:KRR621 KSH619:KSH621 KSX619:KSX621 KTN619:KTN621 KUD619:KUD621 KUT619:KUT621 KVJ619:KVJ621 KVZ619:KVZ621 KWP619:KWP621 KXF619:KXF621 KXV619:KXV621 KYL619:KYL621 KZB619:KZB621 KZR619:KZR621 LAH619:LAH621 LAX619:LAX621 LBN619:LBN621 LCD619:LCD621 LCT619:LCT621 LDJ619:LDJ621 LDZ619:LDZ621 LEP619:LEP621 LFF619:LFF621 LFV619:LFV621 LGL619:LGL621 LHB619:LHB621 LHR619:LHR621 LIH619:LIH621 LIX619:LIX621 LJN619:LJN621 LKD619:LKD621 LKT619:LKT621 LLJ619:LLJ621 LLZ619:LLZ621 LMP619:LMP621 LNF619:LNF621 LNV619:LNV621 LOL619:LOL621 LPB619:LPB621 LPR619:LPR621 LQH619:LQH621 LQX619:LQX621 LRN619:LRN621 LSD619:LSD621 LST619:LST621 LTJ619:LTJ621 LTZ619:LTZ621 LUP619:LUP621 LVF619:LVF621 LVV619:LVV621 LWL619:LWL621 LXB619:LXB621 LXR619:LXR621 LYH619:LYH621 LYX619:LYX621 LZN619:LZN621 MAD619:MAD621 MAT619:MAT621 MBJ619:MBJ621 MBZ619:MBZ621 MCP619:MCP621 MDF619:MDF621 MDV619:MDV621 MEL619:MEL621 MFB619:MFB621 MFR619:MFR621 MGH619:MGH621 MGX619:MGX621 MHN619:MHN621 MID619:MID621 MIT619:MIT621 MJJ619:MJJ621 MJZ619:MJZ621 MKP619:MKP621 MLF619:MLF621 MLV619:MLV621 MML619:MML621 MNB619:MNB621 MNR619:MNR621 MOH619:MOH621 MOX619:MOX621 MPN619:MPN621 MQD619:MQD621 MQT619:MQT621 MRJ619:MRJ621 MRZ619:MRZ621 MSP619:MSP621 MTF619:MTF621 MTV619:MTV621 MUL619:MUL621 MVB619:MVB621 MVR619:MVR621 MWH619:MWH621 MWX619:MWX621 MXN619:MXN621 MYD619:MYD621 MYT619:MYT621 MZJ619:MZJ621 MZZ619:MZZ621 NAP619:NAP621 NBF619:NBF621 NBV619:NBV621 NCL619:NCL621 NDB619:NDB621 NDR619:NDR621 NEH619:NEH621 NEX619:NEX621 NFN619:NFN621 NGD619:NGD621 NGT619:NGT621 NHJ619:NHJ621 NHZ619:NHZ621 NIP619:NIP621 NJF619:NJF621 NJV619:NJV621 NKL619:NKL621 NLB619:NLB621 NLR619:NLR621 NMH619:NMH621 NMX619:NMX621 NNN619:NNN621 NOD619:NOD621 NOT619:NOT621 NPJ619:NPJ621 NPZ619:NPZ621 NQP619:NQP621 NRF619:NRF621 NRV619:NRV621 NSL619:NSL621 NTB619:NTB621 NTR619:NTR621 NUH619:NUH621 NUX619:NUX621 NVN619:NVN621 NWD619:NWD621 NWT619:NWT621 NXJ619:NXJ621 NXZ619:NXZ621 NYP619:NYP621 NZF619:NZF621 NZV619:NZV621 OAL619:OAL621 OBB619:OBB621 OBR619:OBR621 OCH619:OCH621 OCX619:OCX621 ODN619:ODN621 OED619:OED621 OET619:OET621 OFJ619:OFJ621 OFZ619:OFZ621 OGP619:OGP621 OHF619:OHF621 OHV619:OHV621 OIL619:OIL621 OJB619:OJB621 OJR619:OJR621 OKH619:OKH621 OKX619:OKX621 OLN619:OLN621 OMD619:OMD621 OMT619:OMT621 ONJ619:ONJ621 ONZ619:ONZ621 OOP619:OOP621 OPF619:OPF621 OPV619:OPV621 OQL619:OQL621 ORB619:ORB621 ORR619:ORR621 OSH619:OSH621 OSX619:OSX621 OTN619:OTN621 OUD619:OUD621 OUT619:OUT621 OVJ619:OVJ621 OVZ619:OVZ621 OWP619:OWP621 OXF619:OXF621 OXV619:OXV621 OYL619:OYL621 OZB619:OZB621 OZR619:OZR621 PAH619:PAH621 PAX619:PAX621 PBN619:PBN621 PCD619:PCD621 PCT619:PCT621 PDJ619:PDJ621 PDZ619:PDZ621 PEP619:PEP621 PFF619:PFF621 PFV619:PFV621 PGL619:PGL621 PHB619:PHB621 PHR619:PHR621 PIH619:PIH621 PIX619:PIX621 PJN619:PJN621 PKD619:PKD621 PKT619:PKT621 PLJ619:PLJ621 PLZ619:PLZ621 PMP619:PMP621 PNF619:PNF621 PNV619:PNV621 POL619:POL621 PPB619:PPB621 PPR619:PPR621 PQH619:PQH621 PQX619:PQX621 PRN619:PRN621 PSD619:PSD621 PST619:PST621 PTJ619:PTJ621 PTZ619:PTZ621 PUP619:PUP621 PVF619:PVF621 PVV619:PVV621 PWL619:PWL621 PXB619:PXB621 PXR619:PXR621 PYH619:PYH621 PYX619:PYX621 PZN619:PZN621 QAD619:QAD621 QAT619:QAT621 QBJ619:QBJ621 QBZ619:QBZ621 QCP619:QCP621 QDF619:QDF621 QDV619:QDV621 QEL619:QEL621 QFB619:QFB621 QFR619:QFR621 QGH619:QGH621 QGX619:QGX621 QHN619:QHN621 QID619:QID621 QIT619:QIT621 QJJ619:QJJ621 QJZ619:QJZ621 QKP619:QKP621 QLF619:QLF621 QLV619:QLV621 QML619:QML621 QNB619:QNB621 QNR619:QNR621 QOH619:QOH621 QOX619:QOX621 QPN619:QPN621 QQD619:QQD621 QQT619:QQT621 QRJ619:QRJ621 QRZ619:QRZ621 QSP619:QSP621 QTF619:QTF621 QTV619:QTV621 QUL619:QUL621 QVB619:QVB621 QVR619:QVR621 QWH619:QWH621 QWX619:QWX621 QXN619:QXN621 QYD619:QYD621 QYT619:QYT621 QZJ619:QZJ621 QZZ619:QZZ621 RAP619:RAP621 RBF619:RBF621 RBV619:RBV621 RCL619:RCL621 RDB619:RDB621 RDR619:RDR621 REH619:REH621 REX619:REX621 RFN619:RFN621 RGD619:RGD621 RGT619:RGT621 RHJ619:RHJ621 RHZ619:RHZ621 RIP619:RIP621 RJF619:RJF621 RJV619:RJV621 RKL619:RKL621 RLB619:RLB621 RLR619:RLR621 RMH619:RMH621 RMX619:RMX621 RNN619:RNN621 ROD619:ROD621 ROT619:ROT621 RPJ619:RPJ621 RPZ619:RPZ621 RQP619:RQP621 RRF619:RRF621 RRV619:RRV621 RSL619:RSL621 RTB619:RTB621 RTR619:RTR621 RUH619:RUH621 RUX619:RUX621 RVN619:RVN621 RWD619:RWD621 RWT619:RWT621 RXJ619:RXJ621 RXZ619:RXZ621 RYP619:RYP621 RZF619:RZF621 RZV619:RZV621 SAL619:SAL621 SBB619:SBB621 SBR619:SBR621 SCH619:SCH621 SCX619:SCX621 SDN619:SDN621 SED619:SED621 SET619:SET621 SFJ619:SFJ621 SFZ619:SFZ621 SGP619:SGP621 SHF619:SHF621 SHV619:SHV621 SIL619:SIL621 SJB619:SJB621 SJR619:SJR621 SKH619:SKH621 SKX619:SKX621 SLN619:SLN621 SMD619:SMD621 SMT619:SMT621 SNJ619:SNJ621 SNZ619:SNZ621 SOP619:SOP621 SPF619:SPF621 SPV619:SPV621 SQL619:SQL621 SRB619:SRB621 SRR619:SRR621 SSH619:SSH621 SSX619:SSX621 STN619:STN621 SUD619:SUD621 SUT619:SUT621 SVJ619:SVJ621 SVZ619:SVZ621 SWP619:SWP621 SXF619:SXF621 SXV619:SXV621 SYL619:SYL621 SZB619:SZB621 SZR619:SZR621 TAH619:TAH621 TAX619:TAX621 TBN619:TBN621 TCD619:TCD621 TCT619:TCT621 TDJ619:TDJ621 TDZ619:TDZ621 TEP619:TEP621 TFF619:TFF621 TFV619:TFV621 TGL619:TGL621 THB619:THB621 THR619:THR621 TIH619:TIH621 TIX619:TIX621 TJN619:TJN621 TKD619:TKD621 TKT619:TKT621 TLJ619:TLJ621 TLZ619:TLZ621 TMP619:TMP621 TNF619:TNF621 TNV619:TNV621 TOL619:TOL621 TPB619:TPB621 TPR619:TPR621 TQH619:TQH621 TQX619:TQX621 TRN619:TRN621 TSD619:TSD621 TST619:TST621 TTJ619:TTJ621 TTZ619:TTZ621 TUP619:TUP621 TVF619:TVF621 TVV619:TVV621 TWL619:TWL621 TXB619:TXB621 TXR619:TXR621 TYH619:TYH621 TYX619:TYX621 TZN619:TZN621 UAD619:UAD621 UAT619:UAT621 UBJ619:UBJ621 UBZ619:UBZ621 UCP619:UCP621 UDF619:UDF621 UDV619:UDV621 UEL619:UEL621 UFB619:UFB621 UFR619:UFR621 UGH619:UGH621 UGX619:UGX621 UHN619:UHN621 UID619:UID621 UIT619:UIT621 UJJ619:UJJ621 UJZ619:UJZ621 UKP619:UKP621 ULF619:ULF621 ULV619:ULV621 UML619:UML621 UNB619:UNB621 UNR619:UNR621 UOH619:UOH621 UOX619:UOX621 UPN619:UPN621 UQD619:UQD621 UQT619:UQT621 URJ619:URJ621 URZ619:URZ621 USP619:USP621 UTF619:UTF621 UTV619:UTV621 UUL619:UUL621 UVB619:UVB621 UVR619:UVR621 UWH619:UWH621 UWX619:UWX621 UXN619:UXN621 UYD619:UYD621 UYT619:UYT621 UZJ619:UZJ621 UZZ619:UZZ621 VAP619:VAP621 VBF619:VBF621 VBV619:VBV621 VCL619:VCL621 VDB619:VDB621 VDR619:VDR621 VEH619:VEH621 VEX619:VEX621 VFN619:VFN621 VGD619:VGD621 VGT619:VGT621 VHJ619:VHJ621 VHZ619:VHZ621 VIP619:VIP621 VJF619:VJF621 VJV619:VJV621 VKL619:VKL621 VLB619:VLB621 VLR619:VLR621 VMH619:VMH621 VMX619:VMX621 VNN619:VNN621 VOD619:VOD621 VOT619:VOT621 VPJ619:VPJ621 VPZ619:VPZ621 VQP619:VQP621 VRF619:VRF621 VRV619:VRV621 VSL619:VSL621 VTB619:VTB621 VTR619:VTR621 VUH619:VUH621 VUX619:VUX621 VVN619:VVN621 VWD619:VWD621 VWT619:VWT621 VXJ619:VXJ621 VXZ619:VXZ621 VYP619:VYP621 VZF619:VZF621 VZV619:VZV621 WAL619:WAL621 WBB619:WBB621 WBR619:WBR621 WCH619:WCH621 WCX619:WCX621 WDN619:WDN621 WED619:WED621 WET619:WET621 WFJ619:WFJ621 WFZ619:WFZ621 WGP619:WGP621 WHF619:WHF621 WHV619:WHV621 WIL619:WIL621 WJB619:WJB621 WJR619:WJR621 WKH619:WKH621 WKX619:WKX621 WLN619:WLN621 WMD619:WMD621 WMT619:WMT621 WNJ619:WNJ621 WNZ619:WNZ621 WOP619:WOP621 WPF619:WPF621 WPV619:WPV621 WQL619:WQL621 WRB619:WRB621 WRR619:WRR621 WSH619:WSH621 WSX619:WSX621 WTN619:WTN621 WUD619:WUD621 WUT619:WUT621 WVJ619:WVJ621 WVZ619:WVZ621 WWP619:WWP621 WXF619:WXF621 WXV619:WXV621 WYL619:WYL621 WZB619:WZB621 WZR619:WZR621 XAH619:XAH621 XAX619:XAX621 XBN619:XBN621 XCD619:XCD621 XCT619:XCT621 XDJ619:XDJ621 XDZ619:XDZ621 XEP619:XEP621 B1:B692">
    <cfRule type="duplicateValues" dxfId="7" priority="37"/>
  </conditionalFormatting>
  <conditionalFormatting sqref="R619:R621 AH619:AH621 AX619:AX621 BN619:BN621 CD619:CD621 CT619:CT621 DJ619:DJ621 DZ619:DZ621 EP619:EP621 FF619:FF621 FV619:FV621 GL619:GL621 HB619:HB621 HR619:HR621 IH619:IH621 IX619:IX621 JN619:JN621 KD619:KD621 KT619:KT621 LJ619:LJ621 LZ619:LZ621 MP619:MP621 NF619:NF621 NV619:NV621 OL619:OL621 PB619:PB621 PR619:PR621 QH619:QH621 QX619:QX621 RN619:RN621 SD619:SD621 ST619:ST621 TJ619:TJ621 TZ619:TZ621 UP619:UP621 VF619:VF621 VV619:VV621 WL619:WL621 XB619:XB621 XR619:XR621 YH619:YH621 YX619:YX621 ZN619:ZN621 AAD619:AAD621 AAT619:AAT621 ABJ619:ABJ621 ABZ619:ABZ621 ACP619:ACP621 ADF619:ADF621 ADV619:ADV621 AEL619:AEL621 AFB619:AFB621 AFR619:AFR621 AGH619:AGH621 AGX619:AGX621 AHN619:AHN621 AID619:AID621 AIT619:AIT621 AJJ619:AJJ621 AJZ619:AJZ621 AKP619:AKP621 ALF619:ALF621 ALV619:ALV621 AML619:AML621 ANB619:ANB621 ANR619:ANR621 AOH619:AOH621 AOX619:AOX621 APN619:APN621 AQD619:AQD621 AQT619:AQT621 ARJ619:ARJ621 ARZ619:ARZ621 ASP619:ASP621 ATF619:ATF621 ATV619:ATV621 AUL619:AUL621 AVB619:AVB621 AVR619:AVR621 AWH619:AWH621 AWX619:AWX621 AXN619:AXN621 AYD619:AYD621 AYT619:AYT621 AZJ619:AZJ621 AZZ619:AZZ621 BAP619:BAP621 BBF619:BBF621 BBV619:BBV621 BCL619:BCL621 BDB619:BDB621 BDR619:BDR621 BEH619:BEH621 BEX619:BEX621 BFN619:BFN621 BGD619:BGD621 BGT619:BGT621 BHJ619:BHJ621 BHZ619:BHZ621 BIP619:BIP621 BJF619:BJF621 BJV619:BJV621 BKL619:BKL621 BLB619:BLB621 BLR619:BLR621 BMH619:BMH621 BMX619:BMX621 BNN619:BNN621 BOD619:BOD621 BOT619:BOT621 BPJ619:BPJ621 BPZ619:BPZ621 BQP619:BQP621 BRF619:BRF621 BRV619:BRV621 BSL619:BSL621 BTB619:BTB621 BTR619:BTR621 BUH619:BUH621 BUX619:BUX621 BVN619:BVN621 BWD619:BWD621 BWT619:BWT621 BXJ619:BXJ621 BXZ619:BXZ621 BYP619:BYP621 BZF619:BZF621 BZV619:BZV621 CAL619:CAL621 CBB619:CBB621 CBR619:CBR621 CCH619:CCH621 CCX619:CCX621 CDN619:CDN621 CED619:CED621 CET619:CET621 CFJ619:CFJ621 CFZ619:CFZ621 CGP619:CGP621 CHF619:CHF621 CHV619:CHV621 CIL619:CIL621 CJB619:CJB621 CJR619:CJR621 CKH619:CKH621 CKX619:CKX621 CLN619:CLN621 CMD619:CMD621 CMT619:CMT621 CNJ619:CNJ621 CNZ619:CNZ621 COP619:COP621 CPF619:CPF621 CPV619:CPV621 CQL619:CQL621 CRB619:CRB621 CRR619:CRR621 CSH619:CSH621 CSX619:CSX621 CTN619:CTN621 CUD619:CUD621 CUT619:CUT621 CVJ619:CVJ621 CVZ619:CVZ621 CWP619:CWP621 CXF619:CXF621 CXV619:CXV621 CYL619:CYL621 CZB619:CZB621 CZR619:CZR621 DAH619:DAH621 DAX619:DAX621 DBN619:DBN621 DCD619:DCD621 DCT619:DCT621 DDJ619:DDJ621 DDZ619:DDZ621 DEP619:DEP621 DFF619:DFF621 DFV619:DFV621 DGL619:DGL621 DHB619:DHB621 DHR619:DHR621 DIH619:DIH621 DIX619:DIX621 DJN619:DJN621 DKD619:DKD621 DKT619:DKT621 DLJ619:DLJ621 DLZ619:DLZ621 DMP619:DMP621 DNF619:DNF621 DNV619:DNV621 DOL619:DOL621 DPB619:DPB621 DPR619:DPR621 DQH619:DQH621 DQX619:DQX621 DRN619:DRN621 DSD619:DSD621 DST619:DST621 DTJ619:DTJ621 DTZ619:DTZ621 DUP619:DUP621 DVF619:DVF621 DVV619:DVV621 DWL619:DWL621 DXB619:DXB621 DXR619:DXR621 DYH619:DYH621 DYX619:DYX621 DZN619:DZN621 EAD619:EAD621 EAT619:EAT621 EBJ619:EBJ621 EBZ619:EBZ621 ECP619:ECP621 EDF619:EDF621 EDV619:EDV621 EEL619:EEL621 EFB619:EFB621 EFR619:EFR621 EGH619:EGH621 EGX619:EGX621 EHN619:EHN621 EID619:EID621 EIT619:EIT621 EJJ619:EJJ621 EJZ619:EJZ621 EKP619:EKP621 ELF619:ELF621 ELV619:ELV621 EML619:EML621 ENB619:ENB621 ENR619:ENR621 EOH619:EOH621 EOX619:EOX621 EPN619:EPN621 EQD619:EQD621 EQT619:EQT621 ERJ619:ERJ621 ERZ619:ERZ621 ESP619:ESP621 ETF619:ETF621 ETV619:ETV621 EUL619:EUL621 EVB619:EVB621 EVR619:EVR621 EWH619:EWH621 EWX619:EWX621 EXN619:EXN621 EYD619:EYD621 EYT619:EYT621 EZJ619:EZJ621 EZZ619:EZZ621 FAP619:FAP621 FBF619:FBF621 FBV619:FBV621 FCL619:FCL621 FDB619:FDB621 FDR619:FDR621 FEH619:FEH621 FEX619:FEX621 FFN619:FFN621 FGD619:FGD621 FGT619:FGT621 FHJ619:FHJ621 FHZ619:FHZ621 FIP619:FIP621 FJF619:FJF621 FJV619:FJV621 FKL619:FKL621 FLB619:FLB621 FLR619:FLR621 FMH619:FMH621 FMX619:FMX621 FNN619:FNN621 FOD619:FOD621 FOT619:FOT621 FPJ619:FPJ621 FPZ619:FPZ621 FQP619:FQP621 FRF619:FRF621 FRV619:FRV621 FSL619:FSL621 FTB619:FTB621 FTR619:FTR621 FUH619:FUH621 FUX619:FUX621 FVN619:FVN621 FWD619:FWD621 FWT619:FWT621 FXJ619:FXJ621 FXZ619:FXZ621 FYP619:FYP621 FZF619:FZF621 FZV619:FZV621 GAL619:GAL621 GBB619:GBB621 GBR619:GBR621 GCH619:GCH621 GCX619:GCX621 GDN619:GDN621 GED619:GED621 GET619:GET621 GFJ619:GFJ621 GFZ619:GFZ621 GGP619:GGP621 GHF619:GHF621 GHV619:GHV621 GIL619:GIL621 GJB619:GJB621 GJR619:GJR621 GKH619:GKH621 GKX619:GKX621 GLN619:GLN621 GMD619:GMD621 GMT619:GMT621 GNJ619:GNJ621 GNZ619:GNZ621 GOP619:GOP621 GPF619:GPF621 GPV619:GPV621 GQL619:GQL621 GRB619:GRB621 GRR619:GRR621 GSH619:GSH621 GSX619:GSX621 GTN619:GTN621 GUD619:GUD621 GUT619:GUT621 GVJ619:GVJ621 GVZ619:GVZ621 GWP619:GWP621 GXF619:GXF621 GXV619:GXV621 GYL619:GYL621 GZB619:GZB621 GZR619:GZR621 HAH619:HAH621 HAX619:HAX621 HBN619:HBN621 HCD619:HCD621 HCT619:HCT621 HDJ619:HDJ621 HDZ619:HDZ621 HEP619:HEP621 HFF619:HFF621 HFV619:HFV621 HGL619:HGL621 HHB619:HHB621 HHR619:HHR621 HIH619:HIH621 HIX619:HIX621 HJN619:HJN621 HKD619:HKD621 HKT619:HKT621 HLJ619:HLJ621 HLZ619:HLZ621 HMP619:HMP621 HNF619:HNF621 HNV619:HNV621 HOL619:HOL621 HPB619:HPB621 HPR619:HPR621 HQH619:HQH621 HQX619:HQX621 HRN619:HRN621 HSD619:HSD621 HST619:HST621 HTJ619:HTJ621 HTZ619:HTZ621 HUP619:HUP621 HVF619:HVF621 HVV619:HVV621 HWL619:HWL621 HXB619:HXB621 HXR619:HXR621 HYH619:HYH621 HYX619:HYX621 HZN619:HZN621 IAD619:IAD621 IAT619:IAT621 IBJ619:IBJ621 IBZ619:IBZ621 ICP619:ICP621 IDF619:IDF621 IDV619:IDV621 IEL619:IEL621 IFB619:IFB621 IFR619:IFR621 IGH619:IGH621 IGX619:IGX621 IHN619:IHN621 IID619:IID621 IIT619:IIT621 IJJ619:IJJ621 IJZ619:IJZ621 IKP619:IKP621 ILF619:ILF621 ILV619:ILV621 IML619:IML621 INB619:INB621 INR619:INR621 IOH619:IOH621 IOX619:IOX621 IPN619:IPN621 IQD619:IQD621 IQT619:IQT621 IRJ619:IRJ621 IRZ619:IRZ621 ISP619:ISP621 ITF619:ITF621 ITV619:ITV621 IUL619:IUL621 IVB619:IVB621 IVR619:IVR621 IWH619:IWH621 IWX619:IWX621 IXN619:IXN621 IYD619:IYD621 IYT619:IYT621 IZJ619:IZJ621 IZZ619:IZZ621 JAP619:JAP621 JBF619:JBF621 JBV619:JBV621 JCL619:JCL621 JDB619:JDB621 JDR619:JDR621 JEH619:JEH621 JEX619:JEX621 JFN619:JFN621 JGD619:JGD621 JGT619:JGT621 JHJ619:JHJ621 JHZ619:JHZ621 JIP619:JIP621 JJF619:JJF621 JJV619:JJV621 JKL619:JKL621 JLB619:JLB621 JLR619:JLR621 JMH619:JMH621 JMX619:JMX621 JNN619:JNN621 JOD619:JOD621 JOT619:JOT621 JPJ619:JPJ621 JPZ619:JPZ621 JQP619:JQP621 JRF619:JRF621 JRV619:JRV621 JSL619:JSL621 JTB619:JTB621 JTR619:JTR621 JUH619:JUH621 JUX619:JUX621 JVN619:JVN621 JWD619:JWD621 JWT619:JWT621 JXJ619:JXJ621 JXZ619:JXZ621 JYP619:JYP621 JZF619:JZF621 JZV619:JZV621 KAL619:KAL621 KBB619:KBB621 KBR619:KBR621 KCH619:KCH621 KCX619:KCX621 KDN619:KDN621 KED619:KED621 KET619:KET621 KFJ619:KFJ621 KFZ619:KFZ621 KGP619:KGP621 KHF619:KHF621 KHV619:KHV621 KIL619:KIL621 KJB619:KJB621 KJR619:KJR621 KKH619:KKH621 KKX619:KKX621 KLN619:KLN621 KMD619:KMD621 KMT619:KMT621 KNJ619:KNJ621 KNZ619:KNZ621 KOP619:KOP621 KPF619:KPF621 KPV619:KPV621 KQL619:KQL621 KRB619:KRB621 KRR619:KRR621 KSH619:KSH621 KSX619:KSX621 KTN619:KTN621 KUD619:KUD621 KUT619:KUT621 KVJ619:KVJ621 KVZ619:KVZ621 KWP619:KWP621 KXF619:KXF621 KXV619:KXV621 KYL619:KYL621 KZB619:KZB621 KZR619:KZR621 LAH619:LAH621 LAX619:LAX621 LBN619:LBN621 LCD619:LCD621 LCT619:LCT621 LDJ619:LDJ621 LDZ619:LDZ621 LEP619:LEP621 LFF619:LFF621 LFV619:LFV621 LGL619:LGL621 LHB619:LHB621 LHR619:LHR621 LIH619:LIH621 LIX619:LIX621 LJN619:LJN621 LKD619:LKD621 LKT619:LKT621 LLJ619:LLJ621 LLZ619:LLZ621 LMP619:LMP621 LNF619:LNF621 LNV619:LNV621 LOL619:LOL621 LPB619:LPB621 LPR619:LPR621 LQH619:LQH621 LQX619:LQX621 LRN619:LRN621 LSD619:LSD621 LST619:LST621 LTJ619:LTJ621 LTZ619:LTZ621 LUP619:LUP621 LVF619:LVF621 LVV619:LVV621 LWL619:LWL621 LXB619:LXB621 LXR619:LXR621 LYH619:LYH621 LYX619:LYX621 LZN619:LZN621 MAD619:MAD621 MAT619:MAT621 MBJ619:MBJ621 MBZ619:MBZ621 MCP619:MCP621 MDF619:MDF621 MDV619:MDV621 MEL619:MEL621 MFB619:MFB621 MFR619:MFR621 MGH619:MGH621 MGX619:MGX621 MHN619:MHN621 MID619:MID621 MIT619:MIT621 MJJ619:MJJ621 MJZ619:MJZ621 MKP619:MKP621 MLF619:MLF621 MLV619:MLV621 MML619:MML621 MNB619:MNB621 MNR619:MNR621 MOH619:MOH621 MOX619:MOX621 MPN619:MPN621 MQD619:MQD621 MQT619:MQT621 MRJ619:MRJ621 MRZ619:MRZ621 MSP619:MSP621 MTF619:MTF621 MTV619:MTV621 MUL619:MUL621 MVB619:MVB621 MVR619:MVR621 MWH619:MWH621 MWX619:MWX621 MXN619:MXN621 MYD619:MYD621 MYT619:MYT621 MZJ619:MZJ621 MZZ619:MZZ621 NAP619:NAP621 NBF619:NBF621 NBV619:NBV621 NCL619:NCL621 NDB619:NDB621 NDR619:NDR621 NEH619:NEH621 NEX619:NEX621 NFN619:NFN621 NGD619:NGD621 NGT619:NGT621 NHJ619:NHJ621 NHZ619:NHZ621 NIP619:NIP621 NJF619:NJF621 NJV619:NJV621 NKL619:NKL621 NLB619:NLB621 NLR619:NLR621 NMH619:NMH621 NMX619:NMX621 NNN619:NNN621 NOD619:NOD621 NOT619:NOT621 NPJ619:NPJ621 NPZ619:NPZ621 NQP619:NQP621 NRF619:NRF621 NRV619:NRV621 NSL619:NSL621 NTB619:NTB621 NTR619:NTR621 NUH619:NUH621 NUX619:NUX621 NVN619:NVN621 NWD619:NWD621 NWT619:NWT621 NXJ619:NXJ621 NXZ619:NXZ621 NYP619:NYP621 NZF619:NZF621 NZV619:NZV621 OAL619:OAL621 OBB619:OBB621 OBR619:OBR621 OCH619:OCH621 OCX619:OCX621 ODN619:ODN621 OED619:OED621 OET619:OET621 OFJ619:OFJ621 OFZ619:OFZ621 OGP619:OGP621 OHF619:OHF621 OHV619:OHV621 OIL619:OIL621 OJB619:OJB621 OJR619:OJR621 OKH619:OKH621 OKX619:OKX621 OLN619:OLN621 OMD619:OMD621 OMT619:OMT621 ONJ619:ONJ621 ONZ619:ONZ621 OOP619:OOP621 OPF619:OPF621 OPV619:OPV621 OQL619:OQL621 ORB619:ORB621 ORR619:ORR621 OSH619:OSH621 OSX619:OSX621 OTN619:OTN621 OUD619:OUD621 OUT619:OUT621 OVJ619:OVJ621 OVZ619:OVZ621 OWP619:OWP621 OXF619:OXF621 OXV619:OXV621 OYL619:OYL621 OZB619:OZB621 OZR619:OZR621 PAH619:PAH621 PAX619:PAX621 PBN619:PBN621 PCD619:PCD621 PCT619:PCT621 PDJ619:PDJ621 PDZ619:PDZ621 PEP619:PEP621 PFF619:PFF621 PFV619:PFV621 PGL619:PGL621 PHB619:PHB621 PHR619:PHR621 PIH619:PIH621 PIX619:PIX621 PJN619:PJN621 PKD619:PKD621 PKT619:PKT621 PLJ619:PLJ621 PLZ619:PLZ621 PMP619:PMP621 PNF619:PNF621 PNV619:PNV621 POL619:POL621 PPB619:PPB621 PPR619:PPR621 PQH619:PQH621 PQX619:PQX621 PRN619:PRN621 PSD619:PSD621 PST619:PST621 PTJ619:PTJ621 PTZ619:PTZ621 PUP619:PUP621 PVF619:PVF621 PVV619:PVV621 PWL619:PWL621 PXB619:PXB621 PXR619:PXR621 PYH619:PYH621 PYX619:PYX621 PZN619:PZN621 QAD619:QAD621 QAT619:QAT621 QBJ619:QBJ621 QBZ619:QBZ621 QCP619:QCP621 QDF619:QDF621 QDV619:QDV621 QEL619:QEL621 QFB619:QFB621 QFR619:QFR621 QGH619:QGH621 QGX619:QGX621 QHN619:QHN621 QID619:QID621 QIT619:QIT621 QJJ619:QJJ621 QJZ619:QJZ621 QKP619:QKP621 QLF619:QLF621 QLV619:QLV621 QML619:QML621 QNB619:QNB621 QNR619:QNR621 QOH619:QOH621 QOX619:QOX621 QPN619:QPN621 QQD619:QQD621 QQT619:QQT621 QRJ619:QRJ621 QRZ619:QRZ621 QSP619:QSP621 QTF619:QTF621 QTV619:QTV621 QUL619:QUL621 QVB619:QVB621 QVR619:QVR621 QWH619:QWH621 QWX619:QWX621 QXN619:QXN621 QYD619:QYD621 QYT619:QYT621 QZJ619:QZJ621 QZZ619:QZZ621 RAP619:RAP621 RBF619:RBF621 RBV619:RBV621 RCL619:RCL621 RDB619:RDB621 RDR619:RDR621 REH619:REH621 REX619:REX621 RFN619:RFN621 RGD619:RGD621 RGT619:RGT621 RHJ619:RHJ621 RHZ619:RHZ621 RIP619:RIP621 RJF619:RJF621 RJV619:RJV621 RKL619:RKL621 RLB619:RLB621 RLR619:RLR621 RMH619:RMH621 RMX619:RMX621 RNN619:RNN621 ROD619:ROD621 ROT619:ROT621 RPJ619:RPJ621 RPZ619:RPZ621 RQP619:RQP621 RRF619:RRF621 RRV619:RRV621 RSL619:RSL621 RTB619:RTB621 RTR619:RTR621 RUH619:RUH621 RUX619:RUX621 RVN619:RVN621 RWD619:RWD621 RWT619:RWT621 RXJ619:RXJ621 RXZ619:RXZ621 RYP619:RYP621 RZF619:RZF621 RZV619:RZV621 SAL619:SAL621 SBB619:SBB621 SBR619:SBR621 SCH619:SCH621 SCX619:SCX621 SDN619:SDN621 SED619:SED621 SET619:SET621 SFJ619:SFJ621 SFZ619:SFZ621 SGP619:SGP621 SHF619:SHF621 SHV619:SHV621 SIL619:SIL621 SJB619:SJB621 SJR619:SJR621 SKH619:SKH621 SKX619:SKX621 SLN619:SLN621 SMD619:SMD621 SMT619:SMT621 SNJ619:SNJ621 SNZ619:SNZ621 SOP619:SOP621 SPF619:SPF621 SPV619:SPV621 SQL619:SQL621 SRB619:SRB621 SRR619:SRR621 SSH619:SSH621 SSX619:SSX621 STN619:STN621 SUD619:SUD621 SUT619:SUT621 SVJ619:SVJ621 SVZ619:SVZ621 SWP619:SWP621 SXF619:SXF621 SXV619:SXV621 SYL619:SYL621 SZB619:SZB621 SZR619:SZR621 TAH619:TAH621 TAX619:TAX621 TBN619:TBN621 TCD619:TCD621 TCT619:TCT621 TDJ619:TDJ621 TDZ619:TDZ621 TEP619:TEP621 TFF619:TFF621 TFV619:TFV621 TGL619:TGL621 THB619:THB621 THR619:THR621 TIH619:TIH621 TIX619:TIX621 TJN619:TJN621 TKD619:TKD621 TKT619:TKT621 TLJ619:TLJ621 TLZ619:TLZ621 TMP619:TMP621 TNF619:TNF621 TNV619:TNV621 TOL619:TOL621 TPB619:TPB621 TPR619:TPR621 TQH619:TQH621 TQX619:TQX621 TRN619:TRN621 TSD619:TSD621 TST619:TST621 TTJ619:TTJ621 TTZ619:TTZ621 TUP619:TUP621 TVF619:TVF621 TVV619:TVV621 TWL619:TWL621 TXB619:TXB621 TXR619:TXR621 TYH619:TYH621 TYX619:TYX621 TZN619:TZN621 UAD619:UAD621 UAT619:UAT621 UBJ619:UBJ621 UBZ619:UBZ621 UCP619:UCP621 UDF619:UDF621 UDV619:UDV621 UEL619:UEL621 UFB619:UFB621 UFR619:UFR621 UGH619:UGH621 UGX619:UGX621 UHN619:UHN621 UID619:UID621 UIT619:UIT621 UJJ619:UJJ621 UJZ619:UJZ621 UKP619:UKP621 ULF619:ULF621 ULV619:ULV621 UML619:UML621 UNB619:UNB621 UNR619:UNR621 UOH619:UOH621 UOX619:UOX621 UPN619:UPN621 UQD619:UQD621 UQT619:UQT621 URJ619:URJ621 URZ619:URZ621 USP619:USP621 UTF619:UTF621 UTV619:UTV621 UUL619:UUL621 UVB619:UVB621 UVR619:UVR621 UWH619:UWH621 UWX619:UWX621 UXN619:UXN621 UYD619:UYD621 UYT619:UYT621 UZJ619:UZJ621 UZZ619:UZZ621 VAP619:VAP621 VBF619:VBF621 VBV619:VBV621 VCL619:VCL621 VDB619:VDB621 VDR619:VDR621 VEH619:VEH621 VEX619:VEX621 VFN619:VFN621 VGD619:VGD621 VGT619:VGT621 VHJ619:VHJ621 VHZ619:VHZ621 VIP619:VIP621 VJF619:VJF621 VJV619:VJV621 VKL619:VKL621 VLB619:VLB621 VLR619:VLR621 VMH619:VMH621 VMX619:VMX621 VNN619:VNN621 VOD619:VOD621 VOT619:VOT621 VPJ619:VPJ621 VPZ619:VPZ621 VQP619:VQP621 VRF619:VRF621 VRV619:VRV621 VSL619:VSL621 VTB619:VTB621 VTR619:VTR621 VUH619:VUH621 VUX619:VUX621 VVN619:VVN621 VWD619:VWD621 VWT619:VWT621 VXJ619:VXJ621 VXZ619:VXZ621 VYP619:VYP621 VZF619:VZF621 VZV619:VZV621 WAL619:WAL621 WBB619:WBB621 WBR619:WBR621 WCH619:WCH621 WCX619:WCX621 WDN619:WDN621 WED619:WED621 WET619:WET621 WFJ619:WFJ621 WFZ619:WFZ621 WGP619:WGP621 WHF619:WHF621 WHV619:WHV621 WIL619:WIL621 WJB619:WJB621 WJR619:WJR621 WKH619:WKH621 WKX619:WKX621 WLN619:WLN621 WMD619:WMD621 WMT619:WMT621 WNJ619:WNJ621 WNZ619:WNZ621 WOP619:WOP621 WPF619:WPF621 WPV619:WPV621 WQL619:WQL621 WRB619:WRB621 WRR619:WRR621 WSH619:WSH621 WSX619:WSX621 WTN619:WTN621 WUD619:WUD621 WUT619:WUT621 WVJ619:WVJ621 WVZ619:WVZ621 WWP619:WWP621 WXF619:WXF621 WXV619:WXV621 WYL619:WYL621 WZB619:WZB621 WZR619:WZR621 XAH619:XAH621 XAX619:XAX621 XBN619:XBN621 XCD619:XCD621 XCT619:XCT621 XDJ619:XDJ621 XDZ619:XDZ621 XEP619:XEP621 B719:B1048576">
    <cfRule type="duplicateValues" dxfId="6" priority="12"/>
  </conditionalFormatting>
  <dataValidations count="2">
    <dataValidation type="list" allowBlank="1" showInputMessage="1" showErrorMessage="1" sqref="A2:A484 XEO619:XEO621 AG619:AG621 AW619:AW621 BM619:BM621 CC619:CC621 CS619:CS621 DI619:DI621 DY619:DY621 EO619:EO621 FE619:FE621 FU619:FU621 GK619:GK621 HA619:HA621 HQ619:HQ621 IG619:IG621 IW619:IW621 JM619:JM621 KC619:KC621 KS619:KS621 LI619:LI621 LY619:LY621 MO619:MO621 NE619:NE621 NU619:NU621 OK619:OK621 PA619:PA621 PQ619:PQ621 QG619:QG621 QW619:QW621 RM619:RM621 SC619:SC621 SS619:SS621 TI619:TI621 TY619:TY621 UO619:UO621 VE619:VE621 VU619:VU621 WK619:WK621 XA619:XA621 XQ619:XQ621 YG619:YG621 YW619:YW621 ZM619:ZM621 AAC619:AAC621 AAS619:AAS621 ABI619:ABI621 ABY619:ABY621 ACO619:ACO621 ADE619:ADE621 ADU619:ADU621 AEK619:AEK621 AFA619:AFA621 AFQ619:AFQ621 AGG619:AGG621 AGW619:AGW621 AHM619:AHM621 AIC619:AIC621 AIS619:AIS621 AJI619:AJI621 AJY619:AJY621 AKO619:AKO621 ALE619:ALE621 ALU619:ALU621 AMK619:AMK621 ANA619:ANA621 ANQ619:ANQ621 AOG619:AOG621 AOW619:AOW621 APM619:APM621 AQC619:AQC621 AQS619:AQS621 ARI619:ARI621 ARY619:ARY621 ASO619:ASO621 ATE619:ATE621 ATU619:ATU621 AUK619:AUK621 AVA619:AVA621 AVQ619:AVQ621 AWG619:AWG621 AWW619:AWW621 AXM619:AXM621 AYC619:AYC621 AYS619:AYS621 AZI619:AZI621 AZY619:AZY621 BAO619:BAO621 BBE619:BBE621 BBU619:BBU621 BCK619:BCK621 BDA619:BDA621 BDQ619:BDQ621 BEG619:BEG621 BEW619:BEW621 BFM619:BFM621 BGC619:BGC621 BGS619:BGS621 BHI619:BHI621 BHY619:BHY621 BIO619:BIO621 BJE619:BJE621 BJU619:BJU621 BKK619:BKK621 BLA619:BLA621 BLQ619:BLQ621 BMG619:BMG621 BMW619:BMW621 BNM619:BNM621 BOC619:BOC621 BOS619:BOS621 BPI619:BPI621 BPY619:BPY621 BQO619:BQO621 BRE619:BRE621 BRU619:BRU621 BSK619:BSK621 BTA619:BTA621 BTQ619:BTQ621 BUG619:BUG621 BUW619:BUW621 BVM619:BVM621 BWC619:BWC621 BWS619:BWS621 BXI619:BXI621 BXY619:BXY621 BYO619:BYO621 BZE619:BZE621 BZU619:BZU621 CAK619:CAK621 CBA619:CBA621 CBQ619:CBQ621 CCG619:CCG621 CCW619:CCW621 CDM619:CDM621 CEC619:CEC621 CES619:CES621 CFI619:CFI621 CFY619:CFY621 CGO619:CGO621 CHE619:CHE621 CHU619:CHU621 CIK619:CIK621 CJA619:CJA621 CJQ619:CJQ621 CKG619:CKG621 CKW619:CKW621 CLM619:CLM621 CMC619:CMC621 CMS619:CMS621 CNI619:CNI621 CNY619:CNY621 COO619:COO621 CPE619:CPE621 CPU619:CPU621 CQK619:CQK621 CRA619:CRA621 CRQ619:CRQ621 CSG619:CSG621 CSW619:CSW621 CTM619:CTM621 CUC619:CUC621 CUS619:CUS621 CVI619:CVI621 CVY619:CVY621 CWO619:CWO621 CXE619:CXE621 CXU619:CXU621 CYK619:CYK621 CZA619:CZA621 CZQ619:CZQ621 DAG619:DAG621 DAW619:DAW621 DBM619:DBM621 DCC619:DCC621 DCS619:DCS621 DDI619:DDI621 DDY619:DDY621 DEO619:DEO621 DFE619:DFE621 DFU619:DFU621 DGK619:DGK621 DHA619:DHA621 DHQ619:DHQ621 DIG619:DIG621 DIW619:DIW621 DJM619:DJM621 DKC619:DKC621 DKS619:DKS621 DLI619:DLI621 DLY619:DLY621 DMO619:DMO621 DNE619:DNE621 DNU619:DNU621 DOK619:DOK621 DPA619:DPA621 DPQ619:DPQ621 DQG619:DQG621 DQW619:DQW621 DRM619:DRM621 DSC619:DSC621 DSS619:DSS621 DTI619:DTI621 DTY619:DTY621 DUO619:DUO621 DVE619:DVE621 DVU619:DVU621 DWK619:DWK621 DXA619:DXA621 DXQ619:DXQ621 DYG619:DYG621 DYW619:DYW621 DZM619:DZM621 EAC619:EAC621 EAS619:EAS621 EBI619:EBI621 EBY619:EBY621 ECO619:ECO621 EDE619:EDE621 EDU619:EDU621 EEK619:EEK621 EFA619:EFA621 EFQ619:EFQ621 EGG619:EGG621 EGW619:EGW621 EHM619:EHM621 EIC619:EIC621 EIS619:EIS621 EJI619:EJI621 EJY619:EJY621 EKO619:EKO621 ELE619:ELE621 ELU619:ELU621 EMK619:EMK621 ENA619:ENA621 ENQ619:ENQ621 EOG619:EOG621 EOW619:EOW621 EPM619:EPM621 EQC619:EQC621 EQS619:EQS621 ERI619:ERI621 ERY619:ERY621 ESO619:ESO621 ETE619:ETE621 ETU619:ETU621 EUK619:EUK621 EVA619:EVA621 EVQ619:EVQ621 EWG619:EWG621 EWW619:EWW621 EXM619:EXM621 EYC619:EYC621 EYS619:EYS621 EZI619:EZI621 EZY619:EZY621 FAO619:FAO621 FBE619:FBE621 FBU619:FBU621 FCK619:FCK621 FDA619:FDA621 FDQ619:FDQ621 FEG619:FEG621 FEW619:FEW621 FFM619:FFM621 FGC619:FGC621 FGS619:FGS621 FHI619:FHI621 FHY619:FHY621 FIO619:FIO621 FJE619:FJE621 FJU619:FJU621 FKK619:FKK621 FLA619:FLA621 FLQ619:FLQ621 FMG619:FMG621 FMW619:FMW621 FNM619:FNM621 FOC619:FOC621 FOS619:FOS621 FPI619:FPI621 FPY619:FPY621 FQO619:FQO621 FRE619:FRE621 FRU619:FRU621 FSK619:FSK621 FTA619:FTA621 FTQ619:FTQ621 FUG619:FUG621 FUW619:FUW621 FVM619:FVM621 FWC619:FWC621 FWS619:FWS621 FXI619:FXI621 FXY619:FXY621 FYO619:FYO621 FZE619:FZE621 FZU619:FZU621 GAK619:GAK621 GBA619:GBA621 GBQ619:GBQ621 GCG619:GCG621 GCW619:GCW621 GDM619:GDM621 GEC619:GEC621 GES619:GES621 GFI619:GFI621 GFY619:GFY621 GGO619:GGO621 GHE619:GHE621 GHU619:GHU621 GIK619:GIK621 GJA619:GJA621 GJQ619:GJQ621 GKG619:GKG621 GKW619:GKW621 GLM619:GLM621 GMC619:GMC621 GMS619:GMS621 GNI619:GNI621 GNY619:GNY621 GOO619:GOO621 GPE619:GPE621 GPU619:GPU621 GQK619:GQK621 GRA619:GRA621 GRQ619:GRQ621 GSG619:GSG621 GSW619:GSW621 GTM619:GTM621 GUC619:GUC621 GUS619:GUS621 GVI619:GVI621 GVY619:GVY621 GWO619:GWO621 GXE619:GXE621 GXU619:GXU621 GYK619:GYK621 GZA619:GZA621 GZQ619:GZQ621 HAG619:HAG621 HAW619:HAW621 HBM619:HBM621 HCC619:HCC621 HCS619:HCS621 HDI619:HDI621 HDY619:HDY621 HEO619:HEO621 HFE619:HFE621 HFU619:HFU621 HGK619:HGK621 HHA619:HHA621 HHQ619:HHQ621 HIG619:HIG621 HIW619:HIW621 HJM619:HJM621 HKC619:HKC621 HKS619:HKS621 HLI619:HLI621 HLY619:HLY621 HMO619:HMO621 HNE619:HNE621 HNU619:HNU621 HOK619:HOK621 HPA619:HPA621 HPQ619:HPQ621 HQG619:HQG621 HQW619:HQW621 HRM619:HRM621 HSC619:HSC621 HSS619:HSS621 HTI619:HTI621 HTY619:HTY621 HUO619:HUO621 HVE619:HVE621 HVU619:HVU621 HWK619:HWK621 HXA619:HXA621 HXQ619:HXQ621 HYG619:HYG621 HYW619:HYW621 HZM619:HZM621 IAC619:IAC621 IAS619:IAS621 IBI619:IBI621 IBY619:IBY621 ICO619:ICO621 IDE619:IDE621 IDU619:IDU621 IEK619:IEK621 IFA619:IFA621 IFQ619:IFQ621 IGG619:IGG621 IGW619:IGW621 IHM619:IHM621 IIC619:IIC621 IIS619:IIS621 IJI619:IJI621 IJY619:IJY621 IKO619:IKO621 ILE619:ILE621 ILU619:ILU621 IMK619:IMK621 INA619:INA621 INQ619:INQ621 IOG619:IOG621 IOW619:IOW621 IPM619:IPM621 IQC619:IQC621 IQS619:IQS621 IRI619:IRI621 IRY619:IRY621 ISO619:ISO621 ITE619:ITE621 ITU619:ITU621 IUK619:IUK621 IVA619:IVA621 IVQ619:IVQ621 IWG619:IWG621 IWW619:IWW621 IXM619:IXM621 IYC619:IYC621 IYS619:IYS621 IZI619:IZI621 IZY619:IZY621 JAO619:JAO621 JBE619:JBE621 JBU619:JBU621 JCK619:JCK621 JDA619:JDA621 JDQ619:JDQ621 JEG619:JEG621 JEW619:JEW621 JFM619:JFM621 JGC619:JGC621 JGS619:JGS621 JHI619:JHI621 JHY619:JHY621 JIO619:JIO621 JJE619:JJE621 JJU619:JJU621 JKK619:JKK621 JLA619:JLA621 JLQ619:JLQ621 JMG619:JMG621 JMW619:JMW621 JNM619:JNM621 JOC619:JOC621 JOS619:JOS621 JPI619:JPI621 JPY619:JPY621 JQO619:JQO621 JRE619:JRE621 JRU619:JRU621 JSK619:JSK621 JTA619:JTA621 JTQ619:JTQ621 JUG619:JUG621 JUW619:JUW621 JVM619:JVM621 JWC619:JWC621 JWS619:JWS621 JXI619:JXI621 JXY619:JXY621 JYO619:JYO621 JZE619:JZE621 JZU619:JZU621 KAK619:KAK621 KBA619:KBA621 KBQ619:KBQ621 KCG619:KCG621 KCW619:KCW621 KDM619:KDM621 KEC619:KEC621 KES619:KES621 KFI619:KFI621 KFY619:KFY621 KGO619:KGO621 KHE619:KHE621 KHU619:KHU621 KIK619:KIK621 KJA619:KJA621 KJQ619:KJQ621 KKG619:KKG621 KKW619:KKW621 KLM619:KLM621 KMC619:KMC621 KMS619:KMS621 KNI619:KNI621 KNY619:KNY621 KOO619:KOO621 KPE619:KPE621 KPU619:KPU621 KQK619:KQK621 KRA619:KRA621 KRQ619:KRQ621 KSG619:KSG621 KSW619:KSW621 KTM619:KTM621 KUC619:KUC621 KUS619:KUS621 KVI619:KVI621 KVY619:KVY621 KWO619:KWO621 KXE619:KXE621 KXU619:KXU621 KYK619:KYK621 KZA619:KZA621 KZQ619:KZQ621 LAG619:LAG621 LAW619:LAW621 LBM619:LBM621 LCC619:LCC621 LCS619:LCS621 LDI619:LDI621 LDY619:LDY621 LEO619:LEO621 LFE619:LFE621 LFU619:LFU621 LGK619:LGK621 LHA619:LHA621 LHQ619:LHQ621 LIG619:LIG621 LIW619:LIW621 LJM619:LJM621 LKC619:LKC621 LKS619:LKS621 LLI619:LLI621 LLY619:LLY621 LMO619:LMO621 LNE619:LNE621 LNU619:LNU621 LOK619:LOK621 LPA619:LPA621 LPQ619:LPQ621 LQG619:LQG621 LQW619:LQW621 LRM619:LRM621 LSC619:LSC621 LSS619:LSS621 LTI619:LTI621 LTY619:LTY621 LUO619:LUO621 LVE619:LVE621 LVU619:LVU621 LWK619:LWK621 LXA619:LXA621 LXQ619:LXQ621 LYG619:LYG621 LYW619:LYW621 LZM619:LZM621 MAC619:MAC621 MAS619:MAS621 MBI619:MBI621 MBY619:MBY621 MCO619:MCO621 MDE619:MDE621 MDU619:MDU621 MEK619:MEK621 MFA619:MFA621 MFQ619:MFQ621 MGG619:MGG621 MGW619:MGW621 MHM619:MHM621 MIC619:MIC621 MIS619:MIS621 MJI619:MJI621 MJY619:MJY621 MKO619:MKO621 MLE619:MLE621 MLU619:MLU621 MMK619:MMK621 MNA619:MNA621 MNQ619:MNQ621 MOG619:MOG621 MOW619:MOW621 MPM619:MPM621 MQC619:MQC621 MQS619:MQS621 MRI619:MRI621 MRY619:MRY621 MSO619:MSO621 MTE619:MTE621 MTU619:MTU621 MUK619:MUK621 MVA619:MVA621 MVQ619:MVQ621 MWG619:MWG621 MWW619:MWW621 MXM619:MXM621 MYC619:MYC621 MYS619:MYS621 MZI619:MZI621 MZY619:MZY621 NAO619:NAO621 NBE619:NBE621 NBU619:NBU621 NCK619:NCK621 NDA619:NDA621 NDQ619:NDQ621 NEG619:NEG621 NEW619:NEW621 NFM619:NFM621 NGC619:NGC621 NGS619:NGS621 NHI619:NHI621 NHY619:NHY621 NIO619:NIO621 NJE619:NJE621 NJU619:NJU621 NKK619:NKK621 NLA619:NLA621 NLQ619:NLQ621 NMG619:NMG621 NMW619:NMW621 NNM619:NNM621 NOC619:NOC621 NOS619:NOS621 NPI619:NPI621 NPY619:NPY621 NQO619:NQO621 NRE619:NRE621 NRU619:NRU621 NSK619:NSK621 NTA619:NTA621 NTQ619:NTQ621 NUG619:NUG621 NUW619:NUW621 NVM619:NVM621 NWC619:NWC621 NWS619:NWS621 NXI619:NXI621 NXY619:NXY621 NYO619:NYO621 NZE619:NZE621 NZU619:NZU621 OAK619:OAK621 OBA619:OBA621 OBQ619:OBQ621 OCG619:OCG621 OCW619:OCW621 ODM619:ODM621 OEC619:OEC621 OES619:OES621 OFI619:OFI621 OFY619:OFY621 OGO619:OGO621 OHE619:OHE621 OHU619:OHU621 OIK619:OIK621 OJA619:OJA621 OJQ619:OJQ621 OKG619:OKG621 OKW619:OKW621 OLM619:OLM621 OMC619:OMC621 OMS619:OMS621 ONI619:ONI621 ONY619:ONY621 OOO619:OOO621 OPE619:OPE621 OPU619:OPU621 OQK619:OQK621 ORA619:ORA621 ORQ619:ORQ621 OSG619:OSG621 OSW619:OSW621 OTM619:OTM621 OUC619:OUC621 OUS619:OUS621 OVI619:OVI621 OVY619:OVY621 OWO619:OWO621 OXE619:OXE621 OXU619:OXU621 OYK619:OYK621 OZA619:OZA621 OZQ619:OZQ621 PAG619:PAG621 PAW619:PAW621 PBM619:PBM621 PCC619:PCC621 PCS619:PCS621 PDI619:PDI621 PDY619:PDY621 PEO619:PEO621 PFE619:PFE621 PFU619:PFU621 PGK619:PGK621 PHA619:PHA621 PHQ619:PHQ621 PIG619:PIG621 PIW619:PIW621 PJM619:PJM621 PKC619:PKC621 PKS619:PKS621 PLI619:PLI621 PLY619:PLY621 PMO619:PMO621 PNE619:PNE621 PNU619:PNU621 POK619:POK621 PPA619:PPA621 PPQ619:PPQ621 PQG619:PQG621 PQW619:PQW621 PRM619:PRM621 PSC619:PSC621 PSS619:PSS621 PTI619:PTI621 PTY619:PTY621 PUO619:PUO621 PVE619:PVE621 PVU619:PVU621 PWK619:PWK621 PXA619:PXA621 PXQ619:PXQ621 PYG619:PYG621 PYW619:PYW621 PZM619:PZM621 QAC619:QAC621 QAS619:QAS621 QBI619:QBI621 QBY619:QBY621 QCO619:QCO621 QDE619:QDE621 QDU619:QDU621 QEK619:QEK621 QFA619:QFA621 QFQ619:QFQ621 QGG619:QGG621 QGW619:QGW621 QHM619:QHM621 QIC619:QIC621 QIS619:QIS621 QJI619:QJI621 QJY619:QJY621 QKO619:QKO621 QLE619:QLE621 QLU619:QLU621 QMK619:QMK621 QNA619:QNA621 QNQ619:QNQ621 QOG619:QOG621 QOW619:QOW621 QPM619:QPM621 QQC619:QQC621 QQS619:QQS621 QRI619:QRI621 QRY619:QRY621 QSO619:QSO621 QTE619:QTE621 QTU619:QTU621 QUK619:QUK621 QVA619:QVA621 QVQ619:QVQ621 QWG619:QWG621 QWW619:QWW621 QXM619:QXM621 QYC619:QYC621 QYS619:QYS621 QZI619:QZI621 QZY619:QZY621 RAO619:RAO621 RBE619:RBE621 RBU619:RBU621 RCK619:RCK621 RDA619:RDA621 RDQ619:RDQ621 REG619:REG621 REW619:REW621 RFM619:RFM621 RGC619:RGC621 RGS619:RGS621 RHI619:RHI621 RHY619:RHY621 RIO619:RIO621 RJE619:RJE621 RJU619:RJU621 RKK619:RKK621 RLA619:RLA621 RLQ619:RLQ621 RMG619:RMG621 RMW619:RMW621 RNM619:RNM621 ROC619:ROC621 ROS619:ROS621 RPI619:RPI621 RPY619:RPY621 RQO619:RQO621 RRE619:RRE621 RRU619:RRU621 RSK619:RSK621 RTA619:RTA621 RTQ619:RTQ621 RUG619:RUG621 RUW619:RUW621 RVM619:RVM621 RWC619:RWC621 RWS619:RWS621 RXI619:RXI621 RXY619:RXY621 RYO619:RYO621 RZE619:RZE621 RZU619:RZU621 SAK619:SAK621 SBA619:SBA621 SBQ619:SBQ621 SCG619:SCG621 SCW619:SCW621 SDM619:SDM621 SEC619:SEC621 SES619:SES621 SFI619:SFI621 SFY619:SFY621 SGO619:SGO621 SHE619:SHE621 SHU619:SHU621 SIK619:SIK621 SJA619:SJA621 SJQ619:SJQ621 SKG619:SKG621 SKW619:SKW621 SLM619:SLM621 SMC619:SMC621 SMS619:SMS621 SNI619:SNI621 SNY619:SNY621 SOO619:SOO621 SPE619:SPE621 SPU619:SPU621 SQK619:SQK621 SRA619:SRA621 SRQ619:SRQ621 SSG619:SSG621 SSW619:SSW621 STM619:STM621 SUC619:SUC621 SUS619:SUS621 SVI619:SVI621 SVY619:SVY621 SWO619:SWO621 SXE619:SXE621 SXU619:SXU621 SYK619:SYK621 SZA619:SZA621 SZQ619:SZQ621 TAG619:TAG621 TAW619:TAW621 TBM619:TBM621 TCC619:TCC621 TCS619:TCS621 TDI619:TDI621 TDY619:TDY621 TEO619:TEO621 TFE619:TFE621 TFU619:TFU621 TGK619:TGK621 THA619:THA621 THQ619:THQ621 TIG619:TIG621 TIW619:TIW621 TJM619:TJM621 TKC619:TKC621 TKS619:TKS621 TLI619:TLI621 TLY619:TLY621 TMO619:TMO621 TNE619:TNE621 TNU619:TNU621 TOK619:TOK621 TPA619:TPA621 TPQ619:TPQ621 TQG619:TQG621 TQW619:TQW621 TRM619:TRM621 TSC619:TSC621 TSS619:TSS621 TTI619:TTI621 TTY619:TTY621 TUO619:TUO621 TVE619:TVE621 TVU619:TVU621 TWK619:TWK621 TXA619:TXA621 TXQ619:TXQ621 TYG619:TYG621 TYW619:TYW621 TZM619:TZM621 UAC619:UAC621 UAS619:UAS621 UBI619:UBI621 UBY619:UBY621 UCO619:UCO621 UDE619:UDE621 UDU619:UDU621 UEK619:UEK621 UFA619:UFA621 UFQ619:UFQ621 UGG619:UGG621 UGW619:UGW621 UHM619:UHM621 UIC619:UIC621 UIS619:UIS621 UJI619:UJI621 UJY619:UJY621 UKO619:UKO621 ULE619:ULE621 ULU619:ULU621 UMK619:UMK621 UNA619:UNA621 UNQ619:UNQ621 UOG619:UOG621 UOW619:UOW621 UPM619:UPM621 UQC619:UQC621 UQS619:UQS621 URI619:URI621 URY619:URY621 USO619:USO621 UTE619:UTE621 UTU619:UTU621 UUK619:UUK621 UVA619:UVA621 UVQ619:UVQ621 UWG619:UWG621 UWW619:UWW621 UXM619:UXM621 UYC619:UYC621 UYS619:UYS621 UZI619:UZI621 UZY619:UZY621 VAO619:VAO621 VBE619:VBE621 VBU619:VBU621 VCK619:VCK621 VDA619:VDA621 VDQ619:VDQ621 VEG619:VEG621 VEW619:VEW621 VFM619:VFM621 VGC619:VGC621 VGS619:VGS621 VHI619:VHI621 VHY619:VHY621 VIO619:VIO621 VJE619:VJE621 VJU619:VJU621 VKK619:VKK621 VLA619:VLA621 VLQ619:VLQ621 VMG619:VMG621 VMW619:VMW621 VNM619:VNM621 VOC619:VOC621 VOS619:VOS621 VPI619:VPI621 VPY619:VPY621 VQO619:VQO621 VRE619:VRE621 VRU619:VRU621 VSK619:VSK621 VTA619:VTA621 VTQ619:VTQ621 VUG619:VUG621 VUW619:VUW621 VVM619:VVM621 VWC619:VWC621 VWS619:VWS621 VXI619:VXI621 VXY619:VXY621 VYO619:VYO621 VZE619:VZE621 VZU619:VZU621 WAK619:WAK621 WBA619:WBA621 WBQ619:WBQ621 WCG619:WCG621 WCW619:WCW621 WDM619:WDM621 WEC619:WEC621 WES619:WES621 WFI619:WFI621 WFY619:WFY621 WGO619:WGO621 WHE619:WHE621 WHU619:WHU621 WIK619:WIK621 WJA619:WJA621 WJQ619:WJQ621 WKG619:WKG621 WKW619:WKW621 WLM619:WLM621 WMC619:WMC621 WMS619:WMS621 WNI619:WNI621 WNY619:WNY621 WOO619:WOO621 WPE619:WPE621 WPU619:WPU621 WQK619:WQK621 WRA619:WRA621 WRQ619:WRQ621 WSG619:WSG621 WSW619:WSW621 WTM619:WTM621 WUC619:WUC621 WUS619:WUS621 WVI619:WVI621 WVY619:WVY621 WWO619:WWO621 WXE619:WXE621 WXU619:WXU621 WYK619:WYK621 WZA619:WZA621 WZQ619:WZQ621 XAG619:XAG621 XAW619:XAW621 XBM619:XBM621 XCC619:XCC621 XCS619:XCS621 XDI619:XDI621 XDY619:XDY621 A533:A720" xr:uid="{21E759B0-D5E3-4DAD-BDAB-1088BEDE8954}">
      <formula1>"Not Started, In Progress, Review Complete, Updated Post Review, Deferred"</formula1>
    </dataValidation>
    <dataValidation type="list" allowBlank="1" showInputMessage="1" showErrorMessage="1" sqref="A485:A532" xr:uid="{F43F05A7-B04B-48C3-892D-71ACE71327CC}">
      <formula1>"Not Started, In Progress, Review Complete, Updated Post Review., Deferred Test Scenario"</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1AA80-8064-47A0-A61E-77A3271439A0}">
  <dimension ref="A3:E13"/>
  <sheetViews>
    <sheetView workbookViewId="0"/>
  </sheetViews>
  <sheetFormatPr baseColWidth="10" defaultColWidth="8.83203125" defaultRowHeight="15" x14ac:dyDescent="0.2"/>
  <cols>
    <col min="1" max="1" width="13.1640625" bestFit="1" customWidth="1"/>
    <col min="2" max="2" width="21" bestFit="1" customWidth="1"/>
    <col min="3" max="3" width="11.6640625" customWidth="1"/>
  </cols>
  <sheetData>
    <row r="3" spans="1:5" x14ac:dyDescent="0.2">
      <c r="A3" s="8" t="s">
        <v>6495</v>
      </c>
      <c r="B3" s="8" t="s">
        <v>6496</v>
      </c>
      <c r="C3" s="125" t="s">
        <v>6497</v>
      </c>
      <c r="D3" s="8"/>
    </row>
    <row r="4" spans="1:5" x14ac:dyDescent="0.2">
      <c r="A4" s="126"/>
      <c r="B4" s="8">
        <v>1</v>
      </c>
      <c r="C4" s="127" t="s">
        <v>6498</v>
      </c>
      <c r="D4" s="8" t="s">
        <v>2381</v>
      </c>
    </row>
    <row r="5" spans="1:5" x14ac:dyDescent="0.2">
      <c r="A5" s="126" t="s">
        <v>1494</v>
      </c>
      <c r="B5" s="8">
        <v>93</v>
      </c>
      <c r="C5" s="8">
        <v>91</v>
      </c>
      <c r="D5" s="8">
        <f t="shared" ref="D5:D12" si="0">C5-GETPIVOTDATA("Test Scenario",$A$3,"Code",A5)</f>
        <v>-2</v>
      </c>
    </row>
    <row r="6" spans="1:5" x14ac:dyDescent="0.2">
      <c r="A6" s="126" t="s">
        <v>6499</v>
      </c>
      <c r="B6" s="8">
        <v>5</v>
      </c>
      <c r="C6" s="8">
        <v>0</v>
      </c>
      <c r="D6" s="8">
        <f t="shared" si="0"/>
        <v>-5</v>
      </c>
    </row>
    <row r="7" spans="1:5" x14ac:dyDescent="0.2">
      <c r="A7" s="126" t="s">
        <v>1357</v>
      </c>
      <c r="B7" s="8">
        <v>94</v>
      </c>
      <c r="C7" s="8">
        <v>86</v>
      </c>
      <c r="D7" s="8">
        <f t="shared" si="0"/>
        <v>-8</v>
      </c>
    </row>
    <row r="8" spans="1:5" x14ac:dyDescent="0.2">
      <c r="A8" s="126" t="s">
        <v>1527</v>
      </c>
      <c r="B8" s="8">
        <v>75</v>
      </c>
      <c r="C8" s="8">
        <v>75</v>
      </c>
      <c r="D8" s="8">
        <f t="shared" si="0"/>
        <v>0</v>
      </c>
    </row>
    <row r="9" spans="1:5" x14ac:dyDescent="0.2">
      <c r="A9" s="126" t="s">
        <v>6500</v>
      </c>
      <c r="B9" s="8">
        <v>81</v>
      </c>
      <c r="C9" s="8">
        <v>70</v>
      </c>
      <c r="D9" s="8">
        <f t="shared" si="0"/>
        <v>-11</v>
      </c>
    </row>
    <row r="10" spans="1:5" x14ac:dyDescent="0.2">
      <c r="A10" s="126" t="s">
        <v>1423</v>
      </c>
      <c r="B10" s="8">
        <v>138</v>
      </c>
      <c r="C10" s="8">
        <v>135</v>
      </c>
      <c r="D10" s="8">
        <f t="shared" si="0"/>
        <v>-3</v>
      </c>
    </row>
    <row r="11" spans="1:5" x14ac:dyDescent="0.2">
      <c r="A11" s="126" t="s">
        <v>1252</v>
      </c>
      <c r="B11" s="8">
        <v>18</v>
      </c>
      <c r="C11" s="8">
        <v>17</v>
      </c>
      <c r="D11" s="8">
        <f t="shared" si="0"/>
        <v>-1</v>
      </c>
    </row>
    <row r="12" spans="1:5" x14ac:dyDescent="0.2">
      <c r="A12" s="126" t="s">
        <v>1226</v>
      </c>
      <c r="B12" s="8">
        <v>63</v>
      </c>
      <c r="C12" s="8">
        <v>56</v>
      </c>
      <c r="D12" s="8">
        <f t="shared" si="0"/>
        <v>-7</v>
      </c>
    </row>
    <row r="13" spans="1:5" x14ac:dyDescent="0.2">
      <c r="A13" s="126" t="s">
        <v>6501</v>
      </c>
      <c r="B13" s="8">
        <v>568</v>
      </c>
      <c r="C13" s="8">
        <f>SUM(C5:C12)</f>
        <v>530</v>
      </c>
      <c r="D13" s="125">
        <f>C13-GETPIVOTDATA("Test Scenario",$A$3)</f>
        <v>-38</v>
      </c>
      <c r="E13" s="124" t="s">
        <v>6502</v>
      </c>
    </row>
  </sheetData>
  <conditionalFormatting sqref="D5:D12">
    <cfRule type="colorScale" priority="1">
      <colorScale>
        <cfvo type="min"/>
        <cfvo type="max"/>
        <color rgb="FFF8696B"/>
        <color rgb="FFFCFCFF"/>
      </colorScale>
    </cfRule>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3B128-07C3-48F1-B943-0375A806C968}">
  <sheetPr>
    <tabColor theme="1"/>
  </sheetPr>
  <dimension ref="A1:N289"/>
  <sheetViews>
    <sheetView workbookViewId="0"/>
  </sheetViews>
  <sheetFormatPr baseColWidth="10" defaultColWidth="8.83203125" defaultRowHeight="15" x14ac:dyDescent="0.2"/>
  <cols>
    <col min="1" max="1" width="18.5" customWidth="1"/>
    <col min="2" max="2" width="38.5" customWidth="1"/>
    <col min="3" max="4" width="19" customWidth="1"/>
    <col min="5" max="5" width="12.5" customWidth="1"/>
    <col min="6" max="6" width="17.5" customWidth="1"/>
    <col min="7" max="7" width="18.5" customWidth="1"/>
  </cols>
  <sheetData>
    <row r="1" spans="1:14" ht="20" thickBot="1" x14ac:dyDescent="0.25">
      <c r="A1" s="15"/>
      <c r="B1" s="15"/>
      <c r="C1" s="15"/>
      <c r="D1" s="15"/>
      <c r="E1" s="15"/>
      <c r="F1" s="15"/>
      <c r="G1" s="15"/>
      <c r="H1" s="15"/>
      <c r="I1" s="15"/>
      <c r="J1" s="15"/>
      <c r="K1" s="15"/>
      <c r="L1" s="15"/>
      <c r="M1" s="15"/>
      <c r="N1" s="15"/>
    </row>
    <row r="2" spans="1:14" ht="20" thickBot="1" x14ac:dyDescent="0.25">
      <c r="A2" s="31"/>
      <c r="B2" s="31"/>
      <c r="C2" s="31"/>
      <c r="D2" s="31"/>
      <c r="E2" s="31"/>
      <c r="F2" s="31"/>
      <c r="G2" s="31"/>
    </row>
    <row r="3" spans="1:14" ht="20" thickBot="1" x14ac:dyDescent="0.25">
      <c r="A3" s="31"/>
      <c r="B3" s="31"/>
      <c r="C3" s="31"/>
      <c r="D3" s="31"/>
      <c r="E3" s="31"/>
      <c r="F3" s="31"/>
      <c r="G3" s="31"/>
    </row>
    <row r="4" spans="1:14" ht="20" thickBot="1" x14ac:dyDescent="0.25">
      <c r="A4" s="31"/>
      <c r="B4" s="31"/>
      <c r="C4" s="31"/>
      <c r="D4" s="31"/>
      <c r="E4" s="31"/>
      <c r="F4" s="31"/>
      <c r="G4" s="31"/>
    </row>
    <row r="5" spans="1:14" ht="20" thickBot="1" x14ac:dyDescent="0.25">
      <c r="A5" s="31"/>
      <c r="B5" s="31"/>
      <c r="C5" s="31"/>
      <c r="D5" s="31"/>
      <c r="E5" s="31"/>
      <c r="F5" s="31"/>
      <c r="G5" s="31"/>
    </row>
    <row r="6" spans="1:14" ht="20" thickBot="1" x14ac:dyDescent="0.25">
      <c r="A6" s="30"/>
      <c r="B6" s="30"/>
      <c r="C6" s="30"/>
      <c r="D6" s="30"/>
      <c r="E6" s="30"/>
      <c r="F6" s="30"/>
      <c r="G6" s="30"/>
    </row>
    <row r="7" spans="1:14" ht="20" thickBot="1" x14ac:dyDescent="0.25">
      <c r="A7" s="31"/>
      <c r="B7" s="31"/>
      <c r="C7" s="31"/>
      <c r="D7" s="31"/>
      <c r="E7" s="31"/>
      <c r="F7" s="31"/>
      <c r="G7" s="31"/>
    </row>
    <row r="8" spans="1:14" ht="20" thickBot="1" x14ac:dyDescent="0.25">
      <c r="A8" s="31"/>
      <c r="B8" s="31"/>
      <c r="C8" s="31"/>
      <c r="D8" s="31"/>
      <c r="E8" s="31"/>
      <c r="F8" s="31"/>
      <c r="G8" s="31"/>
    </row>
    <row r="9" spans="1:14" ht="20" thickBot="1" x14ac:dyDescent="0.25">
      <c r="A9" s="30"/>
      <c r="B9" s="30"/>
      <c r="C9" s="30"/>
      <c r="D9" s="30"/>
      <c r="E9" s="30"/>
      <c r="F9" s="30"/>
      <c r="G9" s="30"/>
    </row>
    <row r="10" spans="1:14" ht="20" thickBot="1" x14ac:dyDescent="0.25">
      <c r="A10" s="30"/>
      <c r="B10" s="30"/>
      <c r="C10" s="30"/>
      <c r="D10" s="30"/>
      <c r="E10" s="30"/>
      <c r="F10" s="30"/>
      <c r="G10" s="30"/>
    </row>
    <row r="11" spans="1:14" ht="19" x14ac:dyDescent="0.2">
      <c r="A11" s="31"/>
      <c r="B11" s="31"/>
      <c r="C11" s="31"/>
      <c r="D11" s="31"/>
      <c r="E11" s="31"/>
      <c r="F11" s="31"/>
      <c r="G11" s="31"/>
    </row>
    <row r="279" spans="2:14" ht="409.6" x14ac:dyDescent="0.2">
      <c r="B279" s="46" t="s">
        <v>6503</v>
      </c>
      <c r="C279" s="55" t="s">
        <v>6504</v>
      </c>
      <c r="D279" s="55" t="s">
        <v>4916</v>
      </c>
      <c r="E279" s="55" t="s">
        <v>2984</v>
      </c>
      <c r="F279" s="56" t="s">
        <v>6505</v>
      </c>
      <c r="G279" s="56" t="s">
        <v>4917</v>
      </c>
      <c r="H279" s="55" t="s">
        <v>823</v>
      </c>
      <c r="I279" s="55"/>
      <c r="J279" s="55" t="s">
        <v>2987</v>
      </c>
      <c r="K279" s="55" t="s">
        <v>2576</v>
      </c>
      <c r="L279" s="55" t="s">
        <v>2577</v>
      </c>
      <c r="M279" s="55" t="s">
        <v>973</v>
      </c>
      <c r="N279" s="55" t="s">
        <v>940</v>
      </c>
    </row>
    <row r="280" spans="2:14" ht="409.6" x14ac:dyDescent="0.2">
      <c r="B280" s="46" t="s">
        <v>6506</v>
      </c>
      <c r="C280" s="55" t="s">
        <v>6507</v>
      </c>
      <c r="D280" s="55" t="s">
        <v>4921</v>
      </c>
      <c r="E280" s="55" t="s">
        <v>2984</v>
      </c>
      <c r="F280" s="56" t="s">
        <v>4922</v>
      </c>
      <c r="G280" s="56" t="s">
        <v>4917</v>
      </c>
      <c r="H280" s="55" t="s">
        <v>123</v>
      </c>
      <c r="I280" s="55"/>
      <c r="J280" s="55" t="s">
        <v>2987</v>
      </c>
      <c r="K280" s="55" t="s">
        <v>2579</v>
      </c>
      <c r="L280" s="55" t="s">
        <v>2580</v>
      </c>
      <c r="M280" s="55" t="s">
        <v>976</v>
      </c>
      <c r="N280" s="55" t="s">
        <v>940</v>
      </c>
    </row>
    <row r="281" spans="2:14" ht="409.6" x14ac:dyDescent="0.2">
      <c r="B281" s="46" t="s">
        <v>6508</v>
      </c>
      <c r="C281" s="55" t="s">
        <v>6509</v>
      </c>
      <c r="D281" s="55" t="s">
        <v>6510</v>
      </c>
      <c r="E281" s="55" t="s">
        <v>2984</v>
      </c>
      <c r="F281" s="56" t="s">
        <v>6511</v>
      </c>
      <c r="G281" s="56" t="s">
        <v>4917</v>
      </c>
      <c r="H281" s="55" t="s">
        <v>943</v>
      </c>
      <c r="I281" s="55"/>
      <c r="J281" s="55" t="s">
        <v>2987</v>
      </c>
      <c r="K281" s="55" t="s">
        <v>2582</v>
      </c>
      <c r="L281" s="55" t="s">
        <v>6512</v>
      </c>
      <c r="M281" s="55" t="s">
        <v>978</v>
      </c>
      <c r="N281" s="55" t="s">
        <v>940</v>
      </c>
    </row>
    <row r="282" spans="2:14" ht="409.6" x14ac:dyDescent="0.2">
      <c r="B282" s="46" t="s">
        <v>6513</v>
      </c>
      <c r="C282" s="55" t="s">
        <v>6514</v>
      </c>
      <c r="D282" s="55" t="s">
        <v>6515</v>
      </c>
      <c r="E282" s="55" t="s">
        <v>2984</v>
      </c>
      <c r="F282" s="56" t="s">
        <v>6516</v>
      </c>
      <c r="G282" s="56" t="s">
        <v>6517</v>
      </c>
      <c r="H282" s="55" t="s">
        <v>823</v>
      </c>
      <c r="I282" s="55"/>
      <c r="J282" s="55" t="s">
        <v>2987</v>
      </c>
      <c r="K282" s="55" t="s">
        <v>2585</v>
      </c>
      <c r="L282" s="55" t="s">
        <v>2586</v>
      </c>
      <c r="M282" s="55" t="s">
        <v>980</v>
      </c>
      <c r="N282" s="55" t="s">
        <v>940</v>
      </c>
    </row>
    <row r="283" spans="2:14" ht="409.6" x14ac:dyDescent="0.2">
      <c r="B283" s="46" t="s">
        <v>6518</v>
      </c>
      <c r="C283" s="55" t="s">
        <v>6519</v>
      </c>
      <c r="D283" s="55" t="s">
        <v>6520</v>
      </c>
      <c r="E283" s="55" t="s">
        <v>2984</v>
      </c>
      <c r="F283" s="56" t="s">
        <v>6521</v>
      </c>
      <c r="G283" s="56" t="s">
        <v>6522</v>
      </c>
      <c r="H283" s="55" t="s">
        <v>823</v>
      </c>
      <c r="I283" s="55"/>
      <c r="J283" s="55" t="s">
        <v>2987</v>
      </c>
      <c r="K283" s="55" t="s">
        <v>2585</v>
      </c>
      <c r="L283" s="55" t="s">
        <v>2586</v>
      </c>
      <c r="M283" s="55" t="s">
        <v>980</v>
      </c>
      <c r="N283" s="55" t="s">
        <v>940</v>
      </c>
    </row>
    <row r="284" spans="2:14" ht="409.6" x14ac:dyDescent="0.2">
      <c r="B284" s="46" t="s">
        <v>6523</v>
      </c>
      <c r="C284" s="55" t="s">
        <v>6524</v>
      </c>
      <c r="D284" s="55" t="s">
        <v>6525</v>
      </c>
      <c r="E284" s="55" t="s">
        <v>3006</v>
      </c>
      <c r="F284" s="56" t="s">
        <v>6521</v>
      </c>
      <c r="G284" s="56" t="s">
        <v>6526</v>
      </c>
      <c r="H284" s="55" t="s">
        <v>823</v>
      </c>
      <c r="I284" s="55"/>
      <c r="J284" s="55" t="s">
        <v>2987</v>
      </c>
      <c r="K284" s="55" t="s">
        <v>2585</v>
      </c>
      <c r="L284" s="55" t="s">
        <v>2586</v>
      </c>
      <c r="M284" s="55" t="s">
        <v>980</v>
      </c>
      <c r="N284" s="55" t="s">
        <v>940</v>
      </c>
    </row>
    <row r="285" spans="2:14" ht="409.6" x14ac:dyDescent="0.2">
      <c r="B285" s="46" t="s">
        <v>6527</v>
      </c>
      <c r="C285" s="55" t="s">
        <v>6528</v>
      </c>
      <c r="D285" s="55" t="s">
        <v>6529</v>
      </c>
      <c r="E285" s="55" t="s">
        <v>2984</v>
      </c>
      <c r="F285" s="56" t="s">
        <v>6530</v>
      </c>
      <c r="G285" s="56" t="s">
        <v>6517</v>
      </c>
      <c r="H285" s="55" t="s">
        <v>123</v>
      </c>
      <c r="I285" s="55"/>
      <c r="J285" s="55" t="s">
        <v>2987</v>
      </c>
      <c r="K285" s="55" t="s">
        <v>2588</v>
      </c>
      <c r="L285" s="55" t="s">
        <v>2589</v>
      </c>
      <c r="M285" s="55" t="s">
        <v>983</v>
      </c>
      <c r="N285" s="55" t="s">
        <v>940</v>
      </c>
    </row>
    <row r="286" spans="2:14" ht="409.6" x14ac:dyDescent="0.2">
      <c r="B286" s="46" t="s">
        <v>6531</v>
      </c>
      <c r="C286" s="55" t="s">
        <v>6532</v>
      </c>
      <c r="D286" s="55" t="s">
        <v>6533</v>
      </c>
      <c r="E286" s="55" t="s">
        <v>2984</v>
      </c>
      <c r="F286" s="56" t="s">
        <v>6534</v>
      </c>
      <c r="G286" s="56" t="s">
        <v>6535</v>
      </c>
      <c r="H286" s="55" t="s">
        <v>123</v>
      </c>
      <c r="I286" s="55"/>
      <c r="J286" s="55" t="s">
        <v>2987</v>
      </c>
      <c r="K286" s="55" t="s">
        <v>2588</v>
      </c>
      <c r="L286" s="55" t="s">
        <v>2589</v>
      </c>
      <c r="M286" s="55" t="s">
        <v>983</v>
      </c>
      <c r="N286" s="55" t="s">
        <v>940</v>
      </c>
    </row>
    <row r="287" spans="2:14" ht="409.6" x14ac:dyDescent="0.2">
      <c r="B287" s="46" t="s">
        <v>6523</v>
      </c>
      <c r="C287" s="55" t="s">
        <v>6524</v>
      </c>
      <c r="D287" s="55" t="s">
        <v>6525</v>
      </c>
      <c r="E287" s="55" t="s">
        <v>3006</v>
      </c>
      <c r="F287" s="56" t="s">
        <v>6521</v>
      </c>
      <c r="G287" s="56" t="s">
        <v>6536</v>
      </c>
      <c r="H287" s="55" t="s">
        <v>823</v>
      </c>
      <c r="I287" s="55"/>
      <c r="J287" s="55" t="s">
        <v>2987</v>
      </c>
      <c r="K287" s="55" t="s">
        <v>2585</v>
      </c>
      <c r="L287" s="55" t="s">
        <v>2586</v>
      </c>
      <c r="M287" s="55" t="s">
        <v>980</v>
      </c>
      <c r="N287" s="55" t="s">
        <v>940</v>
      </c>
    </row>
    <row r="288" spans="2:14" ht="409.6" x14ac:dyDescent="0.2">
      <c r="B288" s="46" t="s">
        <v>6537</v>
      </c>
      <c r="C288" s="55" t="s">
        <v>6538</v>
      </c>
      <c r="D288" s="55" t="s">
        <v>6539</v>
      </c>
      <c r="E288" s="55" t="s">
        <v>2984</v>
      </c>
      <c r="F288" s="56" t="s">
        <v>6511</v>
      </c>
      <c r="G288" s="56" t="s">
        <v>4951</v>
      </c>
      <c r="H288" s="55" t="s">
        <v>943</v>
      </c>
      <c r="I288" s="55"/>
      <c r="J288" s="55" t="s">
        <v>2987</v>
      </c>
      <c r="K288" s="55" t="s">
        <v>2591</v>
      </c>
      <c r="L288" s="55" t="s">
        <v>6540</v>
      </c>
      <c r="M288" s="55" t="s">
        <v>985</v>
      </c>
      <c r="N288" s="55" t="s">
        <v>940</v>
      </c>
    </row>
    <row r="289" spans="2:14" ht="409.6" x14ac:dyDescent="0.2">
      <c r="B289" s="46" t="s">
        <v>6541</v>
      </c>
      <c r="C289" s="55" t="s">
        <v>6542</v>
      </c>
      <c r="D289" s="55" t="s">
        <v>6543</v>
      </c>
      <c r="E289" s="55" t="s">
        <v>2984</v>
      </c>
      <c r="F289" s="56" t="s">
        <v>6544</v>
      </c>
      <c r="G289" s="56" t="s">
        <v>4955</v>
      </c>
      <c r="H289" s="55" t="s">
        <v>943</v>
      </c>
      <c r="I289" s="55"/>
      <c r="J289" s="55" t="s">
        <v>2987</v>
      </c>
      <c r="K289" s="55" t="s">
        <v>2591</v>
      </c>
      <c r="L289" s="55" t="s">
        <v>6540</v>
      </c>
      <c r="M289" s="55" t="s">
        <v>985</v>
      </c>
      <c r="N289" s="55" t="s">
        <v>940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A0C11-9F60-4476-BB91-4A26B9A3AFD5}">
  <dimension ref="A1:T3196"/>
  <sheetViews>
    <sheetView topLeftCell="A698" workbookViewId="0">
      <selection activeCell="D3" sqref="D3"/>
    </sheetView>
  </sheetViews>
  <sheetFormatPr baseColWidth="10" defaultColWidth="12.5" defaultRowHeight="15" x14ac:dyDescent="0.2"/>
  <cols>
    <col min="4" max="4" width="34.33203125" customWidth="1"/>
    <col min="5" max="5" width="31.6640625" customWidth="1"/>
    <col min="6" max="6" width="44.6640625" customWidth="1"/>
    <col min="7" max="7" width="80.5" customWidth="1"/>
    <col min="8" max="8" width="37.5" customWidth="1"/>
    <col min="9" max="9" width="29.5" customWidth="1"/>
    <col min="10" max="10" width="26.5" customWidth="1"/>
    <col min="11" max="11" width="36.6640625" customWidth="1"/>
  </cols>
  <sheetData>
    <row r="1" spans="1:20" ht="64" x14ac:dyDescent="0.2">
      <c r="A1" s="145" t="s">
        <v>6545</v>
      </c>
      <c r="B1" s="145"/>
      <c r="C1" s="145"/>
      <c r="D1" s="38" t="s">
        <v>6546</v>
      </c>
      <c r="E1" s="38" t="s">
        <v>6547</v>
      </c>
      <c r="F1" s="38" t="s">
        <v>6548</v>
      </c>
      <c r="G1" s="38" t="s">
        <v>6549</v>
      </c>
      <c r="H1" s="38" t="s">
        <v>6550</v>
      </c>
      <c r="I1" s="38" t="s">
        <v>2976</v>
      </c>
      <c r="J1" s="39" t="s">
        <v>6551</v>
      </c>
      <c r="K1" s="38" t="s">
        <v>6552</v>
      </c>
      <c r="L1" s="38" t="s">
        <v>6553</v>
      </c>
      <c r="M1" s="38" t="s">
        <v>6554</v>
      </c>
      <c r="N1" s="38" t="s">
        <v>6555</v>
      </c>
      <c r="O1" s="38" t="s">
        <v>6556</v>
      </c>
      <c r="P1" s="38" t="s">
        <v>6557</v>
      </c>
      <c r="Q1" s="38" t="s">
        <v>6558</v>
      </c>
      <c r="R1" s="38" t="s">
        <v>6559</v>
      </c>
      <c r="S1" s="38" t="s">
        <v>6560</v>
      </c>
      <c r="T1" s="38" t="s">
        <v>6561</v>
      </c>
    </row>
    <row r="2" spans="1:20" ht="112" x14ac:dyDescent="0.2">
      <c r="A2" s="38" t="s">
        <v>6547</v>
      </c>
      <c r="B2" s="38" t="s">
        <v>1574</v>
      </c>
      <c r="C2" s="40" t="s">
        <v>6562</v>
      </c>
      <c r="D2" s="38" t="s">
        <v>6563</v>
      </c>
      <c r="E2" s="38" t="s">
        <v>6564</v>
      </c>
      <c r="F2" s="38" t="s">
        <v>6565</v>
      </c>
      <c r="G2" s="38" t="s">
        <v>6566</v>
      </c>
      <c r="H2" s="38" t="s">
        <v>6567</v>
      </c>
      <c r="I2" s="38" t="s">
        <v>6568</v>
      </c>
      <c r="J2" s="38" t="s">
        <v>6569</v>
      </c>
      <c r="K2" s="41" t="s">
        <v>6570</v>
      </c>
      <c r="L2" s="41" t="s">
        <v>6571</v>
      </c>
      <c r="M2" s="38" t="s">
        <v>6571</v>
      </c>
      <c r="N2" s="38" t="s">
        <v>6572</v>
      </c>
      <c r="O2" s="38" t="s">
        <v>6572</v>
      </c>
      <c r="P2" s="38" t="s">
        <v>6573</v>
      </c>
      <c r="Q2" s="38" t="s">
        <v>6574</v>
      </c>
      <c r="R2" s="38" t="s">
        <v>6575</v>
      </c>
      <c r="S2" s="38" t="s">
        <v>6572</v>
      </c>
      <c r="T2" s="38" t="s">
        <v>6572</v>
      </c>
    </row>
    <row r="3" spans="1:20" ht="288" customHeight="1" x14ac:dyDescent="0.2">
      <c r="A3" s="20" t="str">
        <f>'Test Scenarios'!A2</f>
        <v>Review Complete</v>
      </c>
      <c r="B3" s="44" t="str">
        <f>'Test Scenarios'!K2</f>
        <v xml:space="preserve">US-P2P-001 </v>
      </c>
      <c r="C3" s="42" t="str">
        <f>'Test Scenarios'!B2</f>
        <v>S2P-TS001</v>
      </c>
      <c r="D3" s="43" t="str">
        <f>"F-"&amp;'Test Scenarios'!M2&amp;"-"&amp;'Test Scenarios'!C2&amp;"-"&amp;C3</f>
        <v>F-S2P-100-010-Process matched goods invoice-S2P-TS001</v>
      </c>
      <c r="E3" s="43" t="s">
        <v>6576</v>
      </c>
      <c r="F3" s="43" t="str">
        <f>'Test Scenarios'!G2</f>
        <v>• A Purchase Order (PO) for goods exists and is approved.
• A Goods Receipt is recorded against the PO.</v>
      </c>
      <c r="G3" s="43" t="str">
        <f>"Objective"&amp;CHAR(10)
&amp;'Test Scenarios'!L2&amp;CHAR(10)&amp;CHAR(10)&amp;
"Test Case Description"&amp;CHAR(10)
&amp;'Test Scenarios'!D2&amp;CHAR(10)&amp;CHAR(10)&amp;
"Expected Results"&amp;CHAR(10)&amp;'Test Scenarios'!F2</f>
        <v>Objective
As an Accounts Payable Officer, I want to process different types of supplier invoices so that suppliers are paid accurately and on time. 
Test Case Description
This test verifies that a supplier invoice for goods, which has a corresponding purchase order and goods receipt, is processed automatically without manual intervention.
This scenario validates the acceptance criterion: "Given an invoice for goods has a matching purchase order (PO) and goods receipt, when I submit it, the system automatically matches it and proceeds." 
Variation: This is a positive test case confirming the standard 'happy path' for a three-way matched invoice.
Expected Results
• The invoice is automatically matched to the PO and receipt.
• The invoice proceeds to the next step for payment processing.</v>
      </c>
      <c r="H3" s="41"/>
      <c r="I3" s="43" t="s">
        <v>6577</v>
      </c>
      <c r="J3" s="41" t="str">
        <f>"TST-F "&amp;_xlfn.XLOOKUP('Test Scenarios'!M2,'Taxonomy and Epics'!H:H,'Taxonomy and Epics'!E:E)</f>
        <v>TST-F 5.0 - S2P - Source to Pay</v>
      </c>
      <c r="K3" s="36" t="str">
        <f>"Phase1,"&amp;_xlfn.XLOOKUP('Test Scenarios'!M2,'Taxonomy and Epics'!H:H,'Taxonomy and Epics'!B:B)&amp;"_"&amp;_xlfn.XLOOKUP('Test Scenarios'!M2,'Taxonomy and Epics'!H:H,'Taxonomy and Epics'!C:C)&amp;","&amp;'Test Scenarios'!M2&amp;",Fin_Functional, Workday"</f>
        <v>Phase1,5.0_S2P,S2P-100-010,Fin_Functional, Workday</v>
      </c>
      <c r="L3" s="41"/>
      <c r="M3" s="41"/>
      <c r="N3" s="41"/>
      <c r="O3" s="41"/>
      <c r="P3" s="41"/>
      <c r="Q3" s="41"/>
      <c r="R3" s="41"/>
      <c r="S3" s="41"/>
      <c r="T3" s="38"/>
    </row>
    <row r="4" spans="1:20" ht="240" x14ac:dyDescent="0.2">
      <c r="A4" s="20" t="str">
        <f>'Test Scenarios'!A3</f>
        <v>Review Complete</v>
      </c>
      <c r="B4" s="44" t="str">
        <f>'Test Scenarios'!K3</f>
        <v xml:space="preserve">US-P2P-001 </v>
      </c>
      <c r="C4" s="42" t="str">
        <f>'Test Scenarios'!B3</f>
        <v>S2P-TS002</v>
      </c>
      <c r="D4" s="43" t="str">
        <f>"F-"&amp;'Test Scenarios'!M3&amp;"-"&amp;'Test Scenarios'!C3&amp;"-"&amp;C4</f>
        <v>F-S2P-100-010-Process service invoice with PO-S2P-TS002</v>
      </c>
      <c r="E4" s="43" t="s">
        <v>6576</v>
      </c>
      <c r="F4" s="43" t="str">
        <f>'Test Scenarios'!G3</f>
        <v>• A Purchase Order (PO) for services exists and is approved.</v>
      </c>
      <c r="G4" s="43" t="str">
        <f>"Objective"&amp;CHAR(10)
&amp;'Test Scenarios'!L3&amp;CHAR(10)&amp;CHAR(10)&amp;
"Test Case Description"&amp;CHAR(10)
&amp;'Test Scenarios'!D3&amp;CHAR(10)&amp;CHAR(10)&amp;
"Expected Results"&amp;CHAR(10)&amp;'Test Scenarios'!F3</f>
        <v>Objective
As an Accounts Payable Officer, I want to process different types of supplier invoices so that suppliers are paid accurately and on time. 
Test Case Description
This test confirms that an invoice for services with a matching purchase order is correctly routed to the person who originally requested the service for confirmation.
This scenario validates the acceptance criterion: "Given an invoice for services has a matching PO, when I submit it, the system sends it to the original requester to confirm the service was completed before it can be paid." 
Variation: This positive test case verifies the specific approval routing for service-based invoices.
Expected Results
• The system sends a task to the original requester of the service.
• The invoice cannot proceed to payment until the requester confirms the service was completed.</v>
      </c>
      <c r="H4" s="41"/>
      <c r="I4" s="43" t="s">
        <v>6577</v>
      </c>
      <c r="J4" s="41" t="str">
        <f>"TST-F "&amp;_xlfn.XLOOKUP('Test Scenarios'!M3,'Taxonomy and Epics'!H:H,'Taxonomy and Epics'!E:E)</f>
        <v>TST-F 5.0 - S2P - Source to Pay</v>
      </c>
      <c r="K4" s="36" t="str">
        <f>"Phase1,"&amp;_xlfn.XLOOKUP('Test Scenarios'!M3,'Taxonomy and Epics'!H:H,'Taxonomy and Epics'!B:B)&amp;"_"&amp;_xlfn.XLOOKUP('Test Scenarios'!M3,'Taxonomy and Epics'!H:H,'Taxonomy and Epics'!C:C)&amp;","&amp;'Test Scenarios'!M3&amp;",Fin_Functional, Workday"</f>
        <v>Phase1,5.0_S2P,S2P-100-010,Fin_Functional, Workday</v>
      </c>
      <c r="L4" s="41"/>
      <c r="M4" s="41"/>
      <c r="N4" s="41"/>
      <c r="O4" s="41"/>
      <c r="P4" s="41"/>
      <c r="Q4" s="41"/>
      <c r="R4" s="41"/>
      <c r="S4" s="41"/>
      <c r="T4" s="38"/>
    </row>
    <row r="5" spans="1:20" ht="240" x14ac:dyDescent="0.2">
      <c r="A5" s="20" t="str">
        <f>'Test Scenarios'!A4</f>
        <v>Deferred</v>
      </c>
      <c r="B5" s="44" t="str">
        <f>'Test Scenarios'!K4</f>
        <v xml:space="preserve">US-P2P-001 </v>
      </c>
      <c r="C5" s="42" t="str">
        <f>'Test Scenarios'!B4</f>
        <v>S2P-TS003</v>
      </c>
      <c r="D5" s="43" t="str">
        <f>"F-"&amp;'Test Scenarios'!M4&amp;"-"&amp;'Test Scenarios'!C4&amp;"-"&amp;C5</f>
        <v>F-S2P-100-010-Process non-PO invoice (Rejected - TO BE DELETED)-S2P-TS003</v>
      </c>
      <c r="E5" s="43" t="s">
        <v>6576</v>
      </c>
      <c r="F5" s="43" t="str">
        <f>'Test Scenarios'!G4</f>
        <v>• A Supplier Invoice is created without linking it to a Purchase Order.
• The invoice includes financial details like cost centre and spend category.</v>
      </c>
      <c r="G5" s="43" t="str">
        <f>"Objective"&amp;CHAR(10)
&amp;'Test Scenarios'!L4&amp;CHAR(10)&amp;CHAR(10)&amp;
"Test Case Description"&amp;CHAR(10)
&amp;'Test Scenarios'!D4&amp;CHAR(10)&amp;CHAR(10)&amp;
"Expected Results"&amp;CHAR(10)&amp;'Test Scenarios'!F4</f>
        <v>Objective
As an Accounts Payable Officer, I want to process different types of supplier invoices so that suppliers are paid accurately and on time. 
Test Case Description
This test ensures that an invoice submitted without a purchase order is sent to the correct manager for approval based on its financial details (costings).
This scenario validates the acceptance criterion: "Given an invoice does not have a PO, when I submit it, the system routes it to the correct manager for approval based on the costings." 
Variation: This positive test case confirms the approval workflow for invoices that do not have a pre-approved purchase order.
Expected Results
• The system automatically sends the invoice to the appropriate manager for approval.
• The invoice cannot be paid until the manager approves it.</v>
      </c>
      <c r="H5" s="41"/>
      <c r="I5" s="43" t="s">
        <v>6577</v>
      </c>
      <c r="J5" s="41" t="str">
        <f>"TST-F "&amp;_xlfn.XLOOKUP('Test Scenarios'!M4,'Taxonomy and Epics'!H:H,'Taxonomy and Epics'!E:E)</f>
        <v>TST-F 5.0 - S2P - Source to Pay</v>
      </c>
      <c r="K5" s="36" t="str">
        <f>"Phase1,"&amp;_xlfn.XLOOKUP('Test Scenarios'!M4,'Taxonomy and Epics'!H:H,'Taxonomy and Epics'!B:B)&amp;"_"&amp;_xlfn.XLOOKUP('Test Scenarios'!M4,'Taxonomy and Epics'!H:H,'Taxonomy and Epics'!C:C)&amp;","&amp;'Test Scenarios'!M4&amp;",Fin_Functional, Workday"</f>
        <v>Phase1,5.0_S2P,S2P-100-010,Fin_Functional, Workday</v>
      </c>
      <c r="L5" s="41"/>
      <c r="M5" s="41"/>
      <c r="N5" s="41"/>
      <c r="O5" s="41"/>
      <c r="P5" s="41"/>
      <c r="Q5" s="41"/>
      <c r="R5" s="41"/>
      <c r="S5" s="41"/>
      <c r="T5" s="38"/>
    </row>
    <row r="6" spans="1:20" ht="256" x14ac:dyDescent="0.2">
      <c r="A6" s="20" t="str">
        <f>'Test Scenarios'!A5</f>
        <v>Review Complete</v>
      </c>
      <c r="B6" s="44" t="str">
        <f>'Test Scenarios'!K5</f>
        <v xml:space="preserve">US-P2P-001 </v>
      </c>
      <c r="C6" s="42" t="str">
        <f>'Test Scenarios'!B5</f>
        <v>S2P-TS004</v>
      </c>
      <c r="D6" s="43" t="str">
        <f>"F-"&amp;'Test Scenarios'!M5&amp;"-"&amp;'Test Scenarios'!C5&amp;"-"&amp;C6</f>
        <v>F-S2P-100-010-Reject non-PO invoice-S2P-TS004</v>
      </c>
      <c r="E6" s="43" t="s">
        <v>6576</v>
      </c>
      <c r="F6" s="43" t="str">
        <f>'Test Scenarios'!G5</f>
        <v>• A non-PO Supplier Invoice has been submitted and is awaiting manager approval.</v>
      </c>
      <c r="G6" s="43" t="str">
        <f>"Objective"&amp;CHAR(10)
&amp;'Test Scenarios'!L5&amp;CHAR(10)&amp;CHAR(10)&amp;
"Test Case Description"&amp;CHAR(10)
&amp;'Test Scenarios'!D5&amp;CHAR(10)&amp;CHAR(10)&amp;
"Expected Results"&amp;CHAR(10)&amp;'Test Scenarios'!F5</f>
        <v>Objective
As an Accounts Payable Officer, I want to process different types of supplier invoices so that suppliers are paid accurately and on time. 
Test Case Description
This test ensures that if a manager rejects an invoice that was submitted without a purchase order, the process stops and the invoice is not approved for payment.
This scenario validates the acceptance criterion: "Given an invoice does not have a PO, when I submit it, the system routes it to the correct manager for approval based on the costings." 
Variation: This is a negative test case to confirm the outcome of a manager rejecting a non-PO invoice during the approval step.
Expected Results
• The manager rejects the invoice.
• The invoice status is updated to 'Rejected' or 'Cancelled'.
• The invoice does not proceed to payment.</v>
      </c>
      <c r="H6" s="41"/>
      <c r="I6" s="43" t="s">
        <v>6577</v>
      </c>
      <c r="J6" s="41" t="str">
        <f>"TST-F "&amp;_xlfn.XLOOKUP('Test Scenarios'!M5,'Taxonomy and Epics'!H:H,'Taxonomy and Epics'!E:E)</f>
        <v>TST-F 5.0 - S2P - Source to Pay</v>
      </c>
      <c r="K6" s="36" t="str">
        <f>"Phase1,"&amp;_xlfn.XLOOKUP('Test Scenarios'!M5,'Taxonomy and Epics'!H:H,'Taxonomy and Epics'!B:B)&amp;"_"&amp;_xlfn.XLOOKUP('Test Scenarios'!M5,'Taxonomy and Epics'!H:H,'Taxonomy and Epics'!C:C)&amp;","&amp;'Test Scenarios'!M5&amp;",Fin_Functional, Workday"</f>
        <v>Phase1,5.0_S2P,S2P-100-010,Fin_Functional, Workday</v>
      </c>
      <c r="L6" s="41"/>
      <c r="M6" s="41"/>
      <c r="N6" s="41"/>
      <c r="O6" s="41"/>
      <c r="P6" s="41"/>
      <c r="Q6" s="41"/>
      <c r="R6" s="41"/>
      <c r="S6" s="41"/>
      <c r="T6" s="38"/>
    </row>
    <row r="7" spans="1:20" ht="224" x14ac:dyDescent="0.2">
      <c r="A7" s="20" t="str">
        <f>'Test Scenarios'!A6</f>
        <v>Review Complete</v>
      </c>
      <c r="B7" s="44" t="str">
        <f>'Test Scenarios'!K6</f>
        <v xml:space="preserve">US-P2P-001 </v>
      </c>
      <c r="C7" s="42" t="str">
        <f>'Test Scenarios'!B6</f>
        <v>S2P-TS005</v>
      </c>
      <c r="D7" s="43" t="str">
        <f>"F-"&amp;'Test Scenarios'!M6&amp;"-"&amp;'Test Scenarios'!C6&amp;"-"&amp;C7</f>
        <v>F-S2P-100-010-Flag invoice with missing receipt-S2P-TS005</v>
      </c>
      <c r="E7" s="43" t="s">
        <v>6576</v>
      </c>
      <c r="F7" s="43" t="str">
        <f>'Test Scenarios'!G6</f>
        <v>• A Purchase Order for goods exists.
• A goods receipt has NOT been recorded against the PO</v>
      </c>
      <c r="G7" s="43" t="str">
        <f>"Objective"&amp;CHAR(10)
&amp;'Test Scenarios'!L6&amp;CHAR(10)&amp;CHAR(10)&amp;
"Test Case Description"&amp;CHAR(10)
&amp;'Test Scenarios'!D6&amp;CHAR(10)&amp;CHAR(10)&amp;
"Expected Results"&amp;CHAR(10)&amp;'Test Scenarios'!F6</f>
        <v>Objective
As an Accounts Payable Officer, I want to process different types of supplier invoices so that suppliers are paid accurately and on time. 
Test Case Description
This test verifies that the system correctly identifies and stops an invoice for goods that is missing a required goods receipt, flagging it as an exception.
This scenario validates the acceptance criterion: "Given I try to submit an invoice for goods that is missing a goods receipt, the system flags a 'match exception' and stops the process until it's resolved." 
Variation: This positive test confirms the system's ability to enforce a 'match exception' rule.
Expected Results
• The system prevents the invoice from proceeding.
• An error or 'match exception' status is clearly visible on the invoice.</v>
      </c>
      <c r="H7" s="41"/>
      <c r="I7" s="43" t="s">
        <v>6577</v>
      </c>
      <c r="J7" s="41" t="str">
        <f>"TST-F "&amp;_xlfn.XLOOKUP('Test Scenarios'!M6,'Taxonomy and Epics'!H:H,'Taxonomy and Epics'!E:E)</f>
        <v>TST-F 5.0 - S2P - Source to Pay</v>
      </c>
      <c r="K7" s="36" t="str">
        <f>"Phase1,"&amp;_xlfn.XLOOKUP('Test Scenarios'!M6,'Taxonomy and Epics'!H:H,'Taxonomy and Epics'!B:B)&amp;"_"&amp;_xlfn.XLOOKUP('Test Scenarios'!M6,'Taxonomy and Epics'!H:H,'Taxonomy and Epics'!C:C)&amp;","&amp;'Test Scenarios'!M6&amp;",Fin_Functional, Workday"</f>
        <v>Phase1,5.0_S2P,S2P-100-010,Fin_Functional, Workday</v>
      </c>
      <c r="L7" s="41"/>
      <c r="M7" s="41"/>
      <c r="N7" s="41"/>
      <c r="O7" s="41"/>
      <c r="P7" s="41"/>
      <c r="Q7" s="41"/>
      <c r="R7" s="41"/>
      <c r="S7" s="41"/>
      <c r="T7" s="38"/>
    </row>
    <row r="8" spans="1:20" ht="240" x14ac:dyDescent="0.2">
      <c r="A8" s="20" t="str">
        <f>'Test Scenarios'!A7</f>
        <v>Review Complete</v>
      </c>
      <c r="B8" s="44" t="str">
        <f>'Test Scenarios'!K7</f>
        <v xml:space="preserve">US-P2P-001 </v>
      </c>
      <c r="C8" s="42" t="str">
        <f>'Test Scenarios'!B7</f>
        <v>S2P-TS006</v>
      </c>
      <c r="D8" s="43" t="str">
        <f>"F-"&amp;'Test Scenarios'!M7&amp;"-"&amp;'Test Scenarios'!C7&amp;"-"&amp;C8</f>
        <v>F-S2P-100-010-Process prepaid expense invoice-S2P-TS006</v>
      </c>
      <c r="E8" s="43" t="s">
        <v>6576</v>
      </c>
      <c r="F8" s="43" t="str">
        <f>'Test Scenarios'!G7</f>
        <v>• A Supplier Invoice for a prepaid expense is ready for processing.</v>
      </c>
      <c r="G8" s="43" t="str">
        <f>"Objective"&amp;CHAR(10)
&amp;'Test Scenarios'!L7&amp;CHAR(10)&amp;CHAR(10)&amp;
"Test Case Description"&amp;CHAR(10)
&amp;'Test Scenarios'!D7&amp;CHAR(10)&amp;CHAR(10)&amp;
"Expected Results"&amp;CHAR(10)&amp;'Test Scenarios'!F7</f>
        <v>Objective
As an Accounts Payable Officer, I want to process different types of supplier invoices so that suppliers are paid accurately and on time. 
Test Case Description
This test confirms that an Accounts Payable Officer can correctly mark an invoice as 'prepaid', which then triggers a notification for an Accountant.
This scenario validates the acceptance criterion: "Given an invoice is for a prepaid expense, when I process it, I can mark it as 'prepaid' to notify an Accountant to create a payment schedule." 
Variation: This positive test case verifies the specific process for handling prepaid expenses and the resulting notification.
Expected Results
• The Accounts Payable Officer successfully marks the invoice as 'prepaid'.
• The system sends a task to the Accountant role to create an amortisation schedule.</v>
      </c>
      <c r="H8" s="41"/>
      <c r="I8" s="43" t="s">
        <v>6577</v>
      </c>
      <c r="J8" s="41" t="str">
        <f>"TST-F "&amp;_xlfn.XLOOKUP('Test Scenarios'!M7,'Taxonomy and Epics'!H:H,'Taxonomy and Epics'!E:E)</f>
        <v>TST-F 5.0 - S2P - Source to Pay</v>
      </c>
      <c r="K8" s="36" t="str">
        <f>"Phase1,"&amp;_xlfn.XLOOKUP('Test Scenarios'!M7,'Taxonomy and Epics'!H:H,'Taxonomy and Epics'!B:B)&amp;"_"&amp;_xlfn.XLOOKUP('Test Scenarios'!M7,'Taxonomy and Epics'!H:H,'Taxonomy and Epics'!C:C)&amp;","&amp;'Test Scenarios'!M7&amp;",Fin_Functional, Workday"</f>
        <v>Phase1,5.0_S2P,S2P-100-010,Fin_Functional, Workday</v>
      </c>
      <c r="L8" s="41"/>
      <c r="M8" s="41"/>
      <c r="N8" s="41"/>
      <c r="O8" s="41"/>
      <c r="P8" s="41"/>
      <c r="Q8" s="41"/>
      <c r="R8" s="41"/>
      <c r="S8" s="41"/>
      <c r="T8" s="38"/>
    </row>
    <row r="9" spans="1:20" ht="272" x14ac:dyDescent="0.2">
      <c r="A9" s="20" t="str">
        <f>'Test Scenarios'!A8</f>
        <v>Updated Post Review</v>
      </c>
      <c r="B9" s="44" t="str">
        <f>'Test Scenarios'!K8</f>
        <v xml:space="preserve">US-P2P-001 </v>
      </c>
      <c r="C9" s="42" t="str">
        <f>'Test Scenarios'!B8</f>
        <v>S2P-TS007</v>
      </c>
      <c r="D9" s="43" t="str">
        <f>"F-"&amp;'Test Scenarios'!M8&amp;"-"&amp;'Test Scenarios'!C8&amp;"-"&amp;C9</f>
        <v>F-S2P-100-010-Block invoice with missing data-S2P-TS007</v>
      </c>
      <c r="E9" s="43" t="s">
        <v>6576</v>
      </c>
      <c r="F9" s="43" t="str">
        <f>'Test Scenarios'!G8</f>
        <v>• An invoice is being created without an invoice number entered.</v>
      </c>
      <c r="G9" s="43" t="str">
        <f>"Objective"&amp;CHAR(10)
&amp;'Test Scenarios'!L8&amp;CHAR(10)&amp;CHAR(10)&amp;
"Test Case Description"&amp;CHAR(10)
&amp;'Test Scenarios'!D8&amp;CHAR(10)&amp;CHAR(10)&amp;
"Expected Results"&amp;CHAR(10)&amp;'Test Scenarios'!F8</f>
        <v>Objective
As an Accounts Payable Officer, I want to process different types of supplier invoices so that suppliers are paid accurately and on time. 
Test Case Description
This test ensures the system prevents an invoice from being submitted if critical information, such as the invoice number or a required attachment, is missing.
This scenario validates the acceptance criterion: "Given I try to submit an invoice with a missing invoice number or attachment, the system shows an error and prevents submission." 
Variation: This positive test confirms that data validation rules are working correctly by attempting to submit an incomplete invoice.
Expected Results
The system displays a clear error message.
The user is prevented from submitting the invoice until the missing information is provided.
• Supplier Invoice Attachment is Missing
• Supplier Invoice is Missing Invoice Number</v>
      </c>
      <c r="H9" s="41"/>
      <c r="I9" s="43" t="s">
        <v>6577</v>
      </c>
      <c r="J9" s="41" t="str">
        <f>"TST-F "&amp;_xlfn.XLOOKUP('Test Scenarios'!M8,'Taxonomy and Epics'!H:H,'Taxonomy and Epics'!E:E)</f>
        <v>TST-F 5.0 - S2P - Source to Pay</v>
      </c>
      <c r="K9" s="36" t="str">
        <f>"Phase1,"&amp;_xlfn.XLOOKUP('Test Scenarios'!M8,'Taxonomy and Epics'!H:H,'Taxonomy and Epics'!B:B)&amp;"_"&amp;_xlfn.XLOOKUP('Test Scenarios'!M8,'Taxonomy and Epics'!H:H,'Taxonomy and Epics'!C:C)&amp;","&amp;'Test Scenarios'!M8&amp;",Fin_Functional, Workday"</f>
        <v>Phase1,5.0_S2P,S2P-100-010,Fin_Functional, Workday</v>
      </c>
      <c r="L9" s="41"/>
      <c r="M9" s="41"/>
      <c r="N9" s="41"/>
      <c r="O9" s="41"/>
      <c r="P9" s="41"/>
      <c r="Q9" s="41"/>
      <c r="R9" s="41"/>
      <c r="S9" s="41"/>
      <c r="T9" s="38"/>
    </row>
    <row r="10" spans="1:20" ht="240" x14ac:dyDescent="0.2">
      <c r="A10" s="20" t="str">
        <f>'Test Scenarios'!A9</f>
        <v>Review Complete</v>
      </c>
      <c r="B10" s="44" t="str">
        <f>'Test Scenarios'!K9</f>
        <v xml:space="preserve">US-P2P-002 </v>
      </c>
      <c r="C10" s="42" t="str">
        <f>'Test Scenarios'!B9</f>
        <v>S2P-TS008</v>
      </c>
      <c r="D10" s="43" t="str">
        <f>"F-"&amp;'Test Scenarios'!M9&amp;"-"&amp;'Test Scenarios'!C9&amp;"-"&amp;C10</f>
        <v>F-S2P-100-010-Employee requests invoice creation-S2P-TS008</v>
      </c>
      <c r="E10" s="43" t="s">
        <v>6576</v>
      </c>
      <c r="F10" s="43" t="str">
        <f>'Test Scenarios'!G9</f>
        <v>• The employee has all required invoice information (e.g., supplier, amount, invoice document).</v>
      </c>
      <c r="G10" s="43" t="str">
        <f>"Objective"&amp;CHAR(10)
&amp;'Test Scenarios'!L9&amp;CHAR(10)&amp;CHAR(10)&amp;
"Test Case Description"&amp;CHAR(10)
&amp;'Test Scenarios'!D9&amp;CHAR(10)&amp;CHAR(10)&amp;
"Expected Results"&amp;CHAR(10)&amp;'Test Scenarios'!F9</f>
        <v>Objective
As an Employee, I want to request that the Accounts Payable team create a supplier invoice on my behalf so that a payment can be processed. 
Test Case Description
This test verifies that an employee can submit a request for the Accounts Payable team to create a supplier invoice on their behalf (Supplier Invoice Request).
This scenario validates the acceptance criterion: "Given I have the necessary invoice details, when I submit a request for invoice creation, the request is sent to an AP data entry specialist for review." 
Variation: This positive test case confirms the initiation step of the employee-led invoice request process.
Expected Results
• The employee successfully submits the request.
• The system sends the request to the 'AP data entry specialist' role for review.</v>
      </c>
      <c r="H10" s="41"/>
      <c r="I10" s="43" t="s">
        <v>6577</v>
      </c>
      <c r="J10" s="41" t="str">
        <f>"TST-F "&amp;_xlfn.XLOOKUP('Test Scenarios'!M9,'Taxonomy and Epics'!H:H,'Taxonomy and Epics'!E:E)</f>
        <v>TST-F 5.0 - S2P - Source to Pay</v>
      </c>
      <c r="K10" s="36" t="str">
        <f>"Phase1,"&amp;_xlfn.XLOOKUP('Test Scenarios'!M9,'Taxonomy and Epics'!H:H,'Taxonomy and Epics'!B:B)&amp;"_"&amp;_xlfn.XLOOKUP('Test Scenarios'!M9,'Taxonomy and Epics'!H:H,'Taxonomy and Epics'!C:C)&amp;","&amp;'Test Scenarios'!M9&amp;",Fin_Functional, Workday"</f>
        <v>Phase1,5.0_S2P,S2P-100-010,Fin_Functional, Workday</v>
      </c>
      <c r="L10" s="41"/>
      <c r="M10" s="41"/>
      <c r="N10" s="41"/>
      <c r="O10" s="41"/>
      <c r="P10" s="41"/>
      <c r="Q10" s="41"/>
      <c r="R10" s="41"/>
      <c r="S10" s="41"/>
      <c r="T10" s="38"/>
    </row>
    <row r="11" spans="1:20" ht="240" x14ac:dyDescent="0.2">
      <c r="A11" s="20" t="str">
        <f>'Test Scenarios'!A10</f>
        <v>Review Complete</v>
      </c>
      <c r="B11" s="44" t="str">
        <f>'Test Scenarios'!K10</f>
        <v xml:space="preserve">US-P2P-002 </v>
      </c>
      <c r="C11" s="42" t="str">
        <f>'Test Scenarios'!B10</f>
        <v>S2P-TS009</v>
      </c>
      <c r="D11" s="43" t="str">
        <f>"F-"&amp;'Test Scenarios'!M10&amp;"-"&amp;'Test Scenarios'!C10&amp;"-"&amp;C11</f>
        <v>F-S2P-100-010-AP Specialist approves request-S2P-TS009</v>
      </c>
      <c r="E11" s="43" t="s">
        <v>6576</v>
      </c>
      <c r="F11" s="43" t="str">
        <f>'Test Scenarios'!G10</f>
        <v>• An employee has submitted an invoice creation request that is pending review by an AP data entry specialist.</v>
      </c>
      <c r="G11" s="43" t="str">
        <f>"Objective"&amp;CHAR(10)
&amp;'Test Scenarios'!L10&amp;CHAR(10)&amp;CHAR(10)&amp;
"Test Case Description"&amp;CHAR(10)
&amp;'Test Scenarios'!D10&amp;CHAR(10)&amp;CHAR(10)&amp;
"Expected Results"&amp;CHAR(10)&amp;'Test Scenarios'!F10</f>
        <v>Objective
As an Employee, I want to request that the Accounts Payable team create a supplier invoice on my behalf so that a payment can be processed. 
Test Case Description
This test confirms that when an Accounts Payable Data Entry Specialist approves an employee's request, a new supplier invoice is created and enters the standard processing workflow.
This scenario validates the acceptance criterion: "Given the AP specialist approves my request, a new supplier invoice is created and follows the standard invoice processing and approval workflow." 
Variation: This positive test case verifies the successful outcome of the AP specialist's review.
Expected Results
• The Accounts Payable Data Entry Specialist approves the request.
• A new supplier invoice is automatically created in the system.
• The new invoice enters the standard approval workflow (e.g., matching or manager approval).</v>
      </c>
      <c r="H11" s="41"/>
      <c r="I11" s="43" t="s">
        <v>6577</v>
      </c>
      <c r="J11" s="41" t="str">
        <f>"TST-F "&amp;_xlfn.XLOOKUP('Test Scenarios'!M10,'Taxonomy and Epics'!H:H,'Taxonomy and Epics'!E:E)</f>
        <v>TST-F 5.0 - S2P - Source to Pay</v>
      </c>
      <c r="K11" s="36" t="str">
        <f>"Phase1,"&amp;_xlfn.XLOOKUP('Test Scenarios'!M10,'Taxonomy and Epics'!H:H,'Taxonomy and Epics'!B:B)&amp;"_"&amp;_xlfn.XLOOKUP('Test Scenarios'!M10,'Taxonomy and Epics'!H:H,'Taxonomy and Epics'!C:C)&amp;","&amp;'Test Scenarios'!M10&amp;",Fin_Functional, Workday"</f>
        <v>Phase1,5.0_S2P,S2P-100-010,Fin_Functional, Workday</v>
      </c>
      <c r="L11" s="41"/>
      <c r="M11" s="41"/>
      <c r="N11" s="41"/>
      <c r="O11" s="41"/>
      <c r="P11" s="41"/>
      <c r="Q11" s="41"/>
      <c r="R11" s="41"/>
      <c r="S11" s="41"/>
      <c r="T11" s="38"/>
    </row>
    <row r="12" spans="1:20" ht="240" x14ac:dyDescent="0.2">
      <c r="A12" s="20" t="str">
        <f>'Test Scenarios'!A11</f>
        <v>Review Complete</v>
      </c>
      <c r="B12" s="44" t="str">
        <f>'Test Scenarios'!K11</f>
        <v xml:space="preserve">US-P2P-003 </v>
      </c>
      <c r="C12" s="42" t="str">
        <f>'Test Scenarios'!B11</f>
        <v>S2P-TS010</v>
      </c>
      <c r="D12" s="43" t="str">
        <f>"F-"&amp;'Test Scenarios'!M11&amp;"-"&amp;'Test Scenarios'!C11&amp;"-"&amp;C12</f>
        <v>F-S2P-100-010-Create recurring invoice schedule-S2P-TS010</v>
      </c>
      <c r="E12" s="43" t="s">
        <v>6576</v>
      </c>
      <c r="F12" s="43" t="str">
        <f>'Test Scenarios'!G11</f>
        <v>• Details for a recurring payment (supplier, amount, frequency, dates) are available.</v>
      </c>
      <c r="G12" s="43" t="str">
        <f>"Objective"&amp;CHAR(10)
&amp;'Test Scenarios'!L11&amp;CHAR(10)&amp;CHAR(10)&amp;
"Test Case Description"&amp;CHAR(10)
&amp;'Test Scenarios'!D11&amp;CHAR(10)&amp;CHAR(10)&amp;
"Expected Results"&amp;CHAR(10)&amp;'Test Scenarios'!F11</f>
        <v>Objective
As an Accounts Payable Officer, I want to set up recurring invoices for regular payments so that they are generated automatically. 
Test Case Description
This test verifies that an Accounts Payable Officer can create a recurring invoice schedule and that it is correctly routed for approval.
This scenario validates the acceptance criterion: "Given I have the details for a recurring payment, when I create a recurring invoice schedule, it must be approved by an AP operations lead." 
Variation: This positive test case confirms the creation and approval workflow for a recurring invoice schedule.
Expected Results
• The Accounts Payable Officer creates and submits the recurring invoice schedule.
• The system sends the schedule to the 'AP operations lead' for approval.</v>
      </c>
      <c r="H12" s="41"/>
      <c r="I12" s="43" t="s">
        <v>6577</v>
      </c>
      <c r="J12" s="41" t="str">
        <f>"TST-F "&amp;_xlfn.XLOOKUP('Test Scenarios'!M11,'Taxonomy and Epics'!H:H,'Taxonomy and Epics'!E:E)</f>
        <v>TST-F 5.0 - S2P - Source to Pay</v>
      </c>
      <c r="K12" s="36" t="str">
        <f>"Phase1,"&amp;_xlfn.XLOOKUP('Test Scenarios'!M11,'Taxonomy and Epics'!H:H,'Taxonomy and Epics'!B:B)&amp;"_"&amp;_xlfn.XLOOKUP('Test Scenarios'!M11,'Taxonomy and Epics'!H:H,'Taxonomy and Epics'!C:C)&amp;","&amp;'Test Scenarios'!M11&amp;",Fin_Functional, Workday"</f>
        <v>Phase1,5.0_S2P,S2P-100-010,Fin_Functional, Workday</v>
      </c>
      <c r="L12" s="41"/>
      <c r="M12" s="41"/>
      <c r="N12" s="41"/>
      <c r="O12" s="41"/>
      <c r="P12" s="41"/>
      <c r="Q12" s="41"/>
      <c r="R12" s="41"/>
      <c r="S12" s="41"/>
      <c r="T12" s="38"/>
    </row>
    <row r="13" spans="1:20" ht="224" x14ac:dyDescent="0.2">
      <c r="A13" s="20" t="str">
        <f>'Test Scenarios'!A12</f>
        <v>Review Complete</v>
      </c>
      <c r="B13" s="44" t="str">
        <f>'Test Scenarios'!K12</f>
        <v xml:space="preserve">US-P2P-003 </v>
      </c>
      <c r="C13" s="42" t="str">
        <f>'Test Scenarios'!B12</f>
        <v>S2P-TS011</v>
      </c>
      <c r="D13" s="43" t="str">
        <f>"F-"&amp;'Test Scenarios'!M12&amp;"-"&amp;'Test Scenarios'!C12&amp;"-"&amp;C13</f>
        <v>F-S2P-100-010-Auto-generate recurring invoice-S2P-TS011</v>
      </c>
      <c r="E13" s="43" t="s">
        <v>6576</v>
      </c>
      <c r="F13" s="43" t="str">
        <f>'Test Scenarios'!G12</f>
        <v>• A recurring invoice schedule exists and has been approved by the AP operations lead.
• The system date is advanced to the next scheduled generation date.</v>
      </c>
      <c r="G13" s="43" t="str">
        <f>"Objective"&amp;CHAR(10)
&amp;'Test Scenarios'!L12&amp;CHAR(10)&amp;CHAR(10)&amp;
"Test Case Description"&amp;CHAR(10)
&amp;'Test Scenarios'!D12&amp;CHAR(10)&amp;CHAR(10)&amp;
"Expected Results"&amp;CHAR(10)&amp;'Test Scenarios'!F12</f>
        <v>Objective
As an Accounts Payable Officer, I want to set up recurring invoices for regular payments so that they are generated automatically. 
Test Case Description
This test ensures that the system automatically generates an invoice on the date specified in an active, approved recurring invoice schedule.
This scenario validates the acceptance criterion: "Given a recurring invoice schedule is approved and active, when the scheduled date arrives, the system automatically generates the invoice." 
Variation: This positive test case verifies the automated invoice generation functionality.
Expected Results
• The system automatically creates a new supplier invoice based on the schedule's details.
• The generated invoice is visible in the system for further processing.</v>
      </c>
      <c r="H13" s="41"/>
      <c r="I13" s="43" t="s">
        <v>6577</v>
      </c>
      <c r="J13" s="41" t="str">
        <f>"TST-F "&amp;_xlfn.XLOOKUP('Test Scenarios'!M12,'Taxonomy and Epics'!H:H,'Taxonomy and Epics'!E:E)</f>
        <v>TST-F 5.0 - S2P - Source to Pay</v>
      </c>
      <c r="K13" s="36" t="str">
        <f>"Phase1,"&amp;_xlfn.XLOOKUP('Test Scenarios'!M12,'Taxonomy and Epics'!H:H,'Taxonomy and Epics'!B:B)&amp;"_"&amp;_xlfn.XLOOKUP('Test Scenarios'!M12,'Taxonomy and Epics'!H:H,'Taxonomy and Epics'!C:C)&amp;","&amp;'Test Scenarios'!M12&amp;",Fin_Functional, Workday"</f>
        <v>Phase1,5.0_S2P,S2P-100-010,Fin_Functional, Workday</v>
      </c>
      <c r="L13" s="41"/>
      <c r="M13" s="41"/>
      <c r="N13" s="41"/>
      <c r="O13" s="41"/>
      <c r="P13" s="41"/>
      <c r="Q13" s="41"/>
      <c r="R13" s="41"/>
      <c r="S13" s="41"/>
      <c r="T13" s="38"/>
    </row>
    <row r="14" spans="1:20" ht="288" x14ac:dyDescent="0.2">
      <c r="A14" s="20" t="str">
        <f>'Test Scenarios'!A13</f>
        <v>Review Complete</v>
      </c>
      <c r="B14" s="44" t="str">
        <f>'Test Scenarios'!K13</f>
        <v xml:space="preserve">US-P2P-003 </v>
      </c>
      <c r="C14" s="42" t="str">
        <f>'Test Scenarios'!B13</f>
        <v>S2P-TS012</v>
      </c>
      <c r="D14" s="43" t="str">
        <f>"F-"&amp;'Test Scenarios'!M13&amp;"-"&amp;'Test Scenarios'!C13&amp;"-"&amp;C14</f>
        <v>F-S2P-100-010-Process auto-generated invoice-S2P-TS012</v>
      </c>
      <c r="E14" s="43" t="s">
        <v>6576</v>
      </c>
      <c r="F14" s="43" t="str">
        <f>'Test Scenarios'!G13</f>
        <v>• An invoice has been automatically generated from a recurring schedule.</v>
      </c>
      <c r="G14" s="43" t="str">
        <f>"Objective"&amp;CHAR(10)
&amp;'Test Scenarios'!L13&amp;CHAR(10)&amp;CHAR(10)&amp;
"Test Case Description"&amp;CHAR(10)
&amp;'Test Scenarios'!D13&amp;CHAR(10)&amp;CHAR(10)&amp;
"Expected Results"&amp;CHAR(10)&amp;'Test Scenarios'!F13</f>
        <v>Objective
As an Accounts Payable Officer, I want to set up recurring invoices for regular payments so that they are generated automatically. 
Test Case Description
This test confirms that an auto-generated invoice follows the standard process, including the special review step for the AP Data Entry Specialist.
This scenario validates the acceptance criterion: "Given an invoice is auto-generated from a schedule, it follows the same standard approval and validation process...with an additional review step for the Accounts Payable Data Entry Specialist to specify the Supplier Invoice Number and attach the corresponding invoice..." 
Variation: This positive test verifies the unique review step required for invoices created from a schedule.
Expected Results
• The invoice is routed to the 'Accounts Payable Data Entry Specialist'.
• The specialist can add the supplier invoice number and attach the invoice document.
• After this step, the invoice proceeds through the standard approval workflow.</v>
      </c>
      <c r="H14" s="41"/>
      <c r="I14" s="43" t="s">
        <v>6577</v>
      </c>
      <c r="J14" s="41" t="str">
        <f>"TST-F "&amp;_xlfn.XLOOKUP('Test Scenarios'!M13,'Taxonomy and Epics'!H:H,'Taxonomy and Epics'!E:E)</f>
        <v>TST-F 5.0 - S2P - Source to Pay</v>
      </c>
      <c r="K14" s="36" t="str">
        <f>"Phase1,"&amp;_xlfn.XLOOKUP('Test Scenarios'!M13,'Taxonomy and Epics'!H:H,'Taxonomy and Epics'!B:B)&amp;"_"&amp;_xlfn.XLOOKUP('Test Scenarios'!M13,'Taxonomy and Epics'!H:H,'Taxonomy and Epics'!C:C)&amp;","&amp;'Test Scenarios'!M13&amp;",Fin_Functional, Workday"</f>
        <v>Phase1,5.0_S2P,S2P-100-010,Fin_Functional, Workday</v>
      </c>
      <c r="L14" s="41"/>
      <c r="M14" s="41"/>
      <c r="N14" s="41"/>
      <c r="O14" s="41"/>
      <c r="P14" s="41"/>
      <c r="Q14" s="41"/>
      <c r="R14" s="41"/>
      <c r="S14" s="41"/>
      <c r="T14" s="38"/>
    </row>
    <row r="15" spans="1:20" ht="224" x14ac:dyDescent="0.2">
      <c r="A15" s="20" t="str">
        <f>'Test Scenarios'!A14</f>
        <v>Review Complete</v>
      </c>
      <c r="B15" s="44" t="str">
        <f>'Test Scenarios'!K14</f>
        <v xml:space="preserve">US-P2P-004 </v>
      </c>
      <c r="C15" s="42" t="str">
        <f>'Test Scenarios'!B14</f>
        <v>S2P-TS013</v>
      </c>
      <c r="D15" s="43" t="str">
        <f>"F-"&amp;'Test Scenarios'!M14&amp;"-"&amp;'Test Scenarios'!C14&amp;"-"&amp;C15</f>
        <v>F-S2P-100-020-Override a match exception-S2P-TS013</v>
      </c>
      <c r="E15" s="43" t="s">
        <v>6576</v>
      </c>
      <c r="F15" s="43" t="str">
        <f>'Test Scenarios'!G14</f>
        <v>• A supplier invoice has a 'match exception' status (e.g., missing goods receipt).</v>
      </c>
      <c r="G15" s="43" t="str">
        <f>"Objective"&amp;CHAR(10)
&amp;'Test Scenarios'!L14&amp;CHAR(10)&amp;CHAR(10)&amp;
"Test Case Description"&amp;CHAR(10)
&amp;'Test Scenarios'!D14&amp;CHAR(10)&amp;CHAR(10)&amp;
"Expected Results"&amp;CHAR(10)&amp;'Test Scenarios'!F14</f>
        <v>Objective
As an Accounts Payable Manager, I want to override an invoice 'match exception' so that a valid invoice can be processed for payment in exceptional circumstances. 
Test Case Description
This test verifies that an Accounts Payable Manager can initiate an override for an invoice with a 'match exception' and that it is sent for approval.
This scenario validates the acceptance criterion: "Given an invoice is stuck in 'match exception', when I choose to override it, the system requires approval from the shared services manager." 
Variation: This positive test case confirms the initiation of the exception override workflow.
Expected Results
• The Accounts Payable Manager initiates the 'override' action.
• The system sends an approval request to the 'shared services manager'.</v>
      </c>
      <c r="H15" s="41"/>
      <c r="I15" s="43" t="s">
        <v>6577</v>
      </c>
      <c r="J15" s="41" t="str">
        <f>"TST-F "&amp;_xlfn.XLOOKUP('Test Scenarios'!M14,'Taxonomy and Epics'!H:H,'Taxonomy and Epics'!E:E)</f>
        <v>TST-F 5.0 - S2P - Source to Pay</v>
      </c>
      <c r="K15" s="36" t="str">
        <f>"Phase1,"&amp;_xlfn.XLOOKUP('Test Scenarios'!M14,'Taxonomy and Epics'!H:H,'Taxonomy and Epics'!B:B)&amp;"_"&amp;_xlfn.XLOOKUP('Test Scenarios'!M14,'Taxonomy and Epics'!H:H,'Taxonomy and Epics'!C:C)&amp;","&amp;'Test Scenarios'!M14&amp;",Fin_Functional, Workday"</f>
        <v>Phase1,5.0_S2P,S2P-100-020,Fin_Functional, Workday</v>
      </c>
      <c r="L15" s="41"/>
      <c r="M15" s="41"/>
      <c r="N15" s="41"/>
      <c r="O15" s="41"/>
      <c r="P15" s="41"/>
      <c r="Q15" s="41"/>
      <c r="R15" s="41"/>
      <c r="S15" s="41"/>
      <c r="T15" s="38"/>
    </row>
    <row r="16" spans="1:20" ht="256" x14ac:dyDescent="0.2">
      <c r="A16" s="20" t="str">
        <f>'Test Scenarios'!A15</f>
        <v>Review Complete</v>
      </c>
      <c r="B16" s="44" t="str">
        <f>'Test Scenarios'!K15</f>
        <v xml:space="preserve">US-P2P-004 </v>
      </c>
      <c r="C16" s="42" t="str">
        <f>'Test Scenarios'!B15</f>
        <v>S2P-TS014</v>
      </c>
      <c r="D16" s="43" t="str">
        <f>"F-"&amp;'Test Scenarios'!M15&amp;"-"&amp;'Test Scenarios'!C15&amp;"-"&amp;C16</f>
        <v>F-S2P-100-020-Approve a match exception override-S2P-TS014</v>
      </c>
      <c r="E16" s="43" t="s">
        <v>6576</v>
      </c>
      <c r="F16" s="43" t="str">
        <f>'Test Scenarios'!G15</f>
        <v>• An invoice 'match exception' override request has been sent to the shared services manager.</v>
      </c>
      <c r="G16" s="43" t="str">
        <f>"Objective"&amp;CHAR(10)
&amp;'Test Scenarios'!L15&amp;CHAR(10)&amp;CHAR(10)&amp;
"Test Case Description"&amp;CHAR(10)
&amp;'Test Scenarios'!D15&amp;CHAR(10)&amp;CHAR(10)&amp;
"Expected Results"&amp;CHAR(10)&amp;'Test Scenarios'!F15</f>
        <v>Objective
As an Accounts Payable Manager, I want to override an invoice 'match exception' so that a valid invoice can be processed for payment in exceptional circumstances. 
Test Case Description
This test confirms that once the shared services manager approves an override, the invoice is released from the exception status and can proceed.
This scenario validates the acceptance criterion: "Given the shared services manager approves the override, the invoice is released from the 'match exception' status and continues through the payment process." 
Variation: This positive test case verifies the successful completion of the override process.
Expected Results
• The shared services manager approves the request.
• The 'match exception' status is removed from the invoice.
• The invoice can be included in a subsequent settlement run/continue on with it's approval workflow.</v>
      </c>
      <c r="H16" s="41"/>
      <c r="I16" s="43" t="s">
        <v>6577</v>
      </c>
      <c r="J16" s="41" t="str">
        <f>"TST-F "&amp;_xlfn.XLOOKUP('Test Scenarios'!M15,'Taxonomy and Epics'!H:H,'Taxonomy and Epics'!E:E)</f>
        <v>TST-F 5.0 - S2P - Source to Pay</v>
      </c>
      <c r="K16" s="36" t="str">
        <f>"Phase1,"&amp;_xlfn.XLOOKUP('Test Scenarios'!M15,'Taxonomy and Epics'!H:H,'Taxonomy and Epics'!B:B)&amp;"_"&amp;_xlfn.XLOOKUP('Test Scenarios'!M15,'Taxonomy and Epics'!H:H,'Taxonomy and Epics'!C:C)&amp;","&amp;'Test Scenarios'!M15&amp;",Fin_Functional, Workday"</f>
        <v>Phase1,5.0_S2P,S2P-100-020,Fin_Functional, Workday</v>
      </c>
      <c r="L16" s="41"/>
      <c r="M16" s="41"/>
      <c r="N16" s="41"/>
      <c r="O16" s="41"/>
      <c r="P16" s="41"/>
      <c r="Q16" s="41"/>
      <c r="R16" s="41"/>
      <c r="S16" s="41"/>
      <c r="T16" s="38"/>
    </row>
    <row r="17" spans="1:20" ht="272" x14ac:dyDescent="0.2">
      <c r="A17" s="20" t="str">
        <f>'Test Scenarios'!A16</f>
        <v>Review Complete</v>
      </c>
      <c r="B17" s="44" t="str">
        <f>'Test Scenarios'!K16</f>
        <v xml:space="preserve">US-P2P-005 </v>
      </c>
      <c r="C17" s="42" t="str">
        <f>'Test Scenarios'!B16</f>
        <v>S2P-TS015</v>
      </c>
      <c r="D17" s="43" t="str">
        <f>"F-"&amp;'Test Scenarios'!M16&amp;"-"&amp;'Test Scenarios'!C16&amp;"-"&amp;C17</f>
        <v>F-S2P-100-030-Create one-off payment manually-S2P-TS015</v>
      </c>
      <c r="E17" s="43" t="s">
        <v>6576</v>
      </c>
      <c r="F17" s="43">
        <f>'Test Scenarios'!G16</f>
        <v>0</v>
      </c>
      <c r="G17" s="43" t="str">
        <f>"Objective"&amp;CHAR(10)
&amp;'Test Scenarios'!L16&amp;CHAR(10)&amp;CHAR(10)&amp;
"Test Case Description"&amp;CHAR(10)
&amp;'Test Scenarios'!D16&amp;CHAR(10)&amp;CHAR(10)&amp;
"Expected Results"&amp;CHAR(10)&amp;'Test Scenarios'!F16</f>
        <v>Objective
As an Accounts Payable Officer, I want to create a one-off (ad hoc) payment for items without a standard invoice, and pay via EFT or SWIFT or Manual. 
Test Case Description
This test verifies that an Accounts Payable Officer can create a one-off (ad hoc) payment manually in the system and must attach a supporting document.
This scenario validates the criteria: "Given I need to make a one-off payment, I can create it manually in the system..."  and "Given I create the payment manually in the system, I must attach a supporting document." 
Variation: This positive test case confirms the manual creation process and its specific requirement for an attachment.
Expected Results
• The user successfully creates a one-off payment.
• The system requires and accepts an attached supporting document.
• The payment is created without an approval workflow.</v>
      </c>
      <c r="H17" s="41"/>
      <c r="I17" s="43" t="s">
        <v>6577</v>
      </c>
      <c r="J17" s="41" t="str">
        <f>"TST-F "&amp;_xlfn.XLOOKUP('Test Scenarios'!M16,'Taxonomy and Epics'!H:H,'Taxonomy and Epics'!E:E)</f>
        <v>TST-F 5.0 - S2P - Source to Pay</v>
      </c>
      <c r="K17" s="36" t="str">
        <f>"Phase1,"&amp;_xlfn.XLOOKUP('Test Scenarios'!M16,'Taxonomy and Epics'!H:H,'Taxonomy and Epics'!B:B)&amp;"_"&amp;_xlfn.XLOOKUP('Test Scenarios'!M16,'Taxonomy and Epics'!H:H,'Taxonomy and Epics'!C:C)&amp;","&amp;'Test Scenarios'!M16&amp;",Fin_Functional, Workday"</f>
        <v>Phase1,5.0_S2P,S2P-100-030,Fin_Functional, Workday</v>
      </c>
      <c r="L17" s="41"/>
      <c r="M17" s="41"/>
      <c r="N17" s="41"/>
      <c r="O17" s="41"/>
      <c r="P17" s="41"/>
      <c r="Q17" s="41"/>
      <c r="R17" s="41"/>
      <c r="S17" s="41"/>
      <c r="T17" s="38"/>
    </row>
    <row r="18" spans="1:20" ht="240" x14ac:dyDescent="0.2">
      <c r="A18" s="20" t="str">
        <f>'Test Scenarios'!A17</f>
        <v>Review Complete</v>
      </c>
      <c r="B18" s="44" t="str">
        <f>'Test Scenarios'!K17</f>
        <v xml:space="preserve">US-P2P-005 </v>
      </c>
      <c r="C18" s="42" t="str">
        <f>'Test Scenarios'!B17</f>
        <v>S2P-TS016</v>
      </c>
      <c r="D18" s="43" t="str">
        <f>"F-"&amp;'Test Scenarios'!M17&amp;"-"&amp;'Test Scenarios'!C17&amp;"-"&amp;C18</f>
        <v>F-S2P-100-030-Block manual one-off payment-S2P-TS016</v>
      </c>
      <c r="E18" s="43" t="s">
        <v>6576</v>
      </c>
      <c r="F18" s="43" t="str">
        <f>'Test Scenarios'!G17</f>
        <v>• A user is attempting to create a one-off payment manually.</v>
      </c>
      <c r="G18" s="43" t="str">
        <f>"Objective"&amp;CHAR(10)
&amp;'Test Scenarios'!L17&amp;CHAR(10)&amp;CHAR(10)&amp;
"Test Case Description"&amp;CHAR(10)
&amp;'Test Scenarios'!D17&amp;CHAR(10)&amp;CHAR(10)&amp;
"Expected Results"&amp;CHAR(10)&amp;'Test Scenarios'!F17</f>
        <v>Objective
As an Accounts Payable Officer, I want to create a one-off (ad hoc) payment for items without a standard invoice, and pay via EFT or SWIFT or Manual. 
Test Case Description
This test ensures that a manually created one-off payment cannot be completed without attaching a supporting document.
This scenario validates the criterion: "Given I create the payment manually in the system, I must attach a supporting document." 
Variation: This negative test case confirms the system enforces the rule requiring an attachment for manual one-off payments.
Expected Results
• The user tries to submit the payment without an attachment.
• The system displays an error message and prevents submission.</v>
      </c>
      <c r="H18" s="41"/>
      <c r="I18" s="43" t="s">
        <v>6577</v>
      </c>
      <c r="J18" s="41" t="str">
        <f>"TST-F "&amp;_xlfn.XLOOKUP('Test Scenarios'!M17,'Taxonomy and Epics'!H:H,'Taxonomy and Epics'!E:E)</f>
        <v>TST-F 5.0 - S2P - Source to Pay</v>
      </c>
      <c r="K18" s="36" t="str">
        <f>"Phase1,"&amp;_xlfn.XLOOKUP('Test Scenarios'!M17,'Taxonomy and Epics'!H:H,'Taxonomy and Epics'!B:B)&amp;"_"&amp;_xlfn.XLOOKUP('Test Scenarios'!M17,'Taxonomy and Epics'!H:H,'Taxonomy and Epics'!C:C)&amp;","&amp;'Test Scenarios'!M17&amp;",Fin_Functional, Workday"</f>
        <v>Phase1,5.0_S2P,S2P-100-030,Fin_Functional, Workday</v>
      </c>
      <c r="L18" s="41"/>
      <c r="M18" s="41"/>
      <c r="N18" s="41"/>
      <c r="O18" s="41"/>
      <c r="P18" s="41"/>
      <c r="Q18" s="41"/>
      <c r="R18" s="41"/>
      <c r="S18" s="41"/>
      <c r="T18" s="38"/>
    </row>
    <row r="19" spans="1:20" ht="224" x14ac:dyDescent="0.2">
      <c r="A19" s="20" t="str">
        <f>'Test Scenarios'!A18</f>
        <v>Review Complete</v>
      </c>
      <c r="B19" s="44" t="str">
        <f>'Test Scenarios'!K18</f>
        <v xml:space="preserve">US-P2P-006 </v>
      </c>
      <c r="C19" s="42" t="str">
        <f>'Test Scenarios'!B18</f>
        <v>S2P-TS017</v>
      </c>
      <c r="D19" s="43" t="str">
        <f>"F-"&amp;'Test Scenarios'!M18&amp;"-"&amp;'Test Scenarios'!C18&amp;"-"&amp;C19</f>
        <v>F-S2P-100-030-Create one-off payment template-S2P-TS017</v>
      </c>
      <c r="E19" s="43" t="s">
        <v>6576</v>
      </c>
      <c r="F19" s="43" t="str">
        <f>'Test Scenarios'!G18</f>
        <v>• A common use case for a one-off payment has been identified.</v>
      </c>
      <c r="G19" s="43" t="str">
        <f>"Objective"&amp;CHAR(10)
&amp;'Test Scenarios'!L18&amp;CHAR(10)&amp;CHAR(10)&amp;
"Test Case Description"&amp;CHAR(10)
&amp;'Test Scenarios'!D18&amp;CHAR(10)&amp;CHAR(10)&amp;
"Expected Results"&amp;CHAR(10)&amp;'Test Scenarios'!F18</f>
        <v>Objective
As an Accounts Payable Officer, I want to create a template for common one-off (ad hoc) payments to save time and reduce errors. 
Test Case Description
This test verifies that a template for one-off payments can be created, requires specific details, and does not need approval.
This scenario validates the criteria: "Given I am creating a template for a one-off payment, when I submit the template, it does not require any approvals." 
Variation: This positive test confirms the creation process and validation rules for payment templates.
Expected Results
• The user successfully creates a template.
• The template is saved and becomes active immediately upon submission.</v>
      </c>
      <c r="H19" s="41"/>
      <c r="I19" s="43" t="s">
        <v>6577</v>
      </c>
      <c r="J19" s="41" t="str">
        <f>"TST-F "&amp;_xlfn.XLOOKUP('Test Scenarios'!M18,'Taxonomy and Epics'!H:H,'Taxonomy and Epics'!E:E)</f>
        <v>TST-F 5.0 - S2P - Source to Pay</v>
      </c>
      <c r="K19" s="36" t="str">
        <f>"Phase1,"&amp;_xlfn.XLOOKUP('Test Scenarios'!M18,'Taxonomy and Epics'!H:H,'Taxonomy and Epics'!B:B)&amp;"_"&amp;_xlfn.XLOOKUP('Test Scenarios'!M18,'Taxonomy and Epics'!H:H,'Taxonomy and Epics'!C:C)&amp;","&amp;'Test Scenarios'!M18&amp;",Fin_Functional, Workday"</f>
        <v>Phase1,5.0_S2P,S2P-100-030,Fin_Functional, Workday</v>
      </c>
      <c r="L19" s="41"/>
      <c r="M19" s="41"/>
      <c r="N19" s="41"/>
      <c r="O19" s="41"/>
      <c r="P19" s="41"/>
      <c r="Q19" s="41"/>
      <c r="R19" s="41"/>
      <c r="S19" s="41"/>
      <c r="T19" s="38"/>
    </row>
    <row r="20" spans="1:20" ht="240" x14ac:dyDescent="0.2">
      <c r="A20" s="20" t="str">
        <f>'Test Scenarios'!A19</f>
        <v>Review Complete</v>
      </c>
      <c r="B20" s="44" t="str">
        <f>'Test Scenarios'!K19</f>
        <v xml:space="preserve">US-P2P-007 </v>
      </c>
      <c r="C20" s="42" t="str">
        <f>'Test Scenarios'!B19</f>
        <v>S2P-TS018</v>
      </c>
      <c r="D20" s="43" t="str">
        <f>"F-"&amp;'Test Scenarios'!M19&amp;"-"&amp;'Test Scenarios'!C19&amp;"-"&amp;C20</f>
        <v>F-S2P-100-030-Create manual settlement run-S2P-TS018</v>
      </c>
      <c r="E20" s="43" t="s">
        <v>6576</v>
      </c>
      <c r="F20" s="43" t="str">
        <f>'Test Scenarios'!G19</f>
        <v>• There are multiple approved invoices ready for payment.</v>
      </c>
      <c r="G20" s="43" t="str">
        <f>"Objective"&amp;CHAR(10)
&amp;'Test Scenarios'!L19&amp;CHAR(10)&amp;CHAR(10)&amp;
"Test Case Description"&amp;CHAR(10)
&amp;'Test Scenarios'!D19&amp;CHAR(10)&amp;CHAR(10)&amp;
"Expected Results"&amp;CHAR(10)&amp;'Test Scenarios'!F19</f>
        <v>Objective
As an Accounts Payable Officer, I want to create a settlement run to group approved invoices together for payment. 
Test Case Description
This test confirms that a manually created settlement run is correctly routed through the multi-level approval process.
This scenario validates the criterion: "Given I manually create a settlement run, it must be approved by a separate Settlement Specialist and then two different signatories before payments are processed." 
Variation: This positive test case verifies the entire approval chain for a manual settlement run.
Expected Results
• The user creates and submits a settlement run.
• The run is sent to the Settlement Specialist for approval.
• After specialist approval, it is sent to two different signatories for final approval.</v>
      </c>
      <c r="H20" s="41"/>
      <c r="I20" s="43" t="s">
        <v>6577</v>
      </c>
      <c r="J20" s="41" t="str">
        <f>"TST-F "&amp;_xlfn.XLOOKUP('Test Scenarios'!M19,'Taxonomy and Epics'!H:H,'Taxonomy and Epics'!E:E)</f>
        <v>TST-F 5.0 - S2P - Source to Pay</v>
      </c>
      <c r="K20" s="36" t="str">
        <f>"Phase1,"&amp;_xlfn.XLOOKUP('Test Scenarios'!M19,'Taxonomy and Epics'!H:H,'Taxonomy and Epics'!B:B)&amp;"_"&amp;_xlfn.XLOOKUP('Test Scenarios'!M19,'Taxonomy and Epics'!H:H,'Taxonomy and Epics'!C:C)&amp;","&amp;'Test Scenarios'!M19&amp;",Fin_Functional, Workday"</f>
        <v>Phase1,5.0_S2P,S2P-100-030,Fin_Functional, Workday</v>
      </c>
      <c r="L20" s="41"/>
      <c r="M20" s="41"/>
      <c r="N20" s="41"/>
      <c r="O20" s="41"/>
      <c r="P20" s="41"/>
      <c r="Q20" s="41"/>
      <c r="R20" s="41"/>
      <c r="S20" s="41"/>
      <c r="T20" s="38"/>
    </row>
    <row r="21" spans="1:20" ht="240" x14ac:dyDescent="0.2">
      <c r="A21" s="20" t="str">
        <f>'Test Scenarios'!A20</f>
        <v>Deferred</v>
      </c>
      <c r="B21" s="44" t="str">
        <f>'Test Scenarios'!K20</f>
        <v xml:space="preserve">US-P2P-007 </v>
      </c>
      <c r="C21" s="42" t="str">
        <f>'Test Scenarios'!B20</f>
        <v>S2P-TS019</v>
      </c>
      <c r="D21" s="43" t="str">
        <f>"F-"&amp;'Test Scenarios'!M20&amp;"-"&amp;'Test Scenarios'!C20&amp;"-"&amp;C21</f>
        <v>F-S2P-100-030-Process approved settlement run-S2P-TS019</v>
      </c>
      <c r="E21" s="43" t="s">
        <v>6576</v>
      </c>
      <c r="F21" s="43" t="str">
        <f>'Test Scenarios'!G20</f>
        <v>• A settlement run has been fully approved by the Settlement Specialist and both signatories.</v>
      </c>
      <c r="G21" s="43" t="str">
        <f>"Objective"&amp;CHAR(10)
&amp;'Test Scenarios'!L20&amp;CHAR(10)&amp;CHAR(10)&amp;
"Test Case Description"&amp;CHAR(10)
&amp;'Test Scenarios'!D20&amp;CHAR(10)&amp;CHAR(10)&amp;
"Expected Results"&amp;CHAR(10)&amp;'Test Scenarios'!F20</f>
        <v>Objective
As an Accounts Payable Officer, I want to create a settlement run to group approved invoices together for payment. 
Test Case Description
This test verifies that after a settlement run is fully approved, the system automatically generates bank files and sends remittance advice.
This scenario validates the criterion: "Given a settlement run is approved, the system automatically generates the bank payment files and sends remittance advice to the suppliers." 
Variation: This positive test case confirms the automated outputs following the final approval of a settlement run.
Expected Results
• The system automatically generates the required bank payment file.
• The system automatically sends remittance advice emails to the suppliers included in the run.</v>
      </c>
      <c r="H21" s="41"/>
      <c r="I21" s="43" t="s">
        <v>6577</v>
      </c>
      <c r="J21" s="41" t="str">
        <f>"TST-F "&amp;_xlfn.XLOOKUP('Test Scenarios'!M20,'Taxonomy and Epics'!H:H,'Taxonomy and Epics'!E:E)</f>
        <v>TST-F 5.0 - S2P - Source to Pay</v>
      </c>
      <c r="K21" s="36" t="str">
        <f>"Phase1,"&amp;_xlfn.XLOOKUP('Test Scenarios'!M20,'Taxonomy and Epics'!H:H,'Taxonomy and Epics'!B:B)&amp;"_"&amp;_xlfn.XLOOKUP('Test Scenarios'!M20,'Taxonomy and Epics'!H:H,'Taxonomy and Epics'!C:C)&amp;","&amp;'Test Scenarios'!M20&amp;",Fin_Functional, Workday"</f>
        <v>Phase1,5.0_S2P,S2P-100-030,Fin_Functional, Workday</v>
      </c>
      <c r="L21" s="41"/>
      <c r="M21" s="41"/>
      <c r="N21" s="41"/>
      <c r="O21" s="41"/>
      <c r="P21" s="41"/>
      <c r="Q21" s="41"/>
      <c r="R21" s="41"/>
      <c r="S21" s="41"/>
      <c r="T21" s="38"/>
    </row>
    <row r="22" spans="1:20" ht="256" x14ac:dyDescent="0.2">
      <c r="A22" s="20" t="str">
        <f>'Test Scenarios'!A21</f>
        <v>Review Complete</v>
      </c>
      <c r="B22" s="44" t="str">
        <f>'Test Scenarios'!K21</f>
        <v xml:space="preserve">US-P2P-008 </v>
      </c>
      <c r="C22" s="42" t="str">
        <f>'Test Scenarios'!B21</f>
        <v>S2P-TS020</v>
      </c>
      <c r="D22" s="43" t="str">
        <f>"F-"&amp;'Test Scenarios'!M21&amp;"-"&amp;'Test Scenarios'!C21&amp;"-"&amp;C22</f>
        <v>F-S2P-100-030-Create scheduled settlement run-S2P-TS020</v>
      </c>
      <c r="E22" s="43" t="s">
        <v>6576</v>
      </c>
      <c r="F22" s="43" t="str">
        <f>'Test Scenarios'!G21</f>
        <v>• The criteria for including invoices in a run are defined (e.g., due in the next 7 days).</v>
      </c>
      <c r="G22" s="43" t="str">
        <f>"Objective"&amp;CHAR(10)
&amp;'Test Scenarios'!L21&amp;CHAR(10)&amp;CHAR(10)&amp;
"Test Case Description"&amp;CHAR(10)
&amp;'Test Scenarios'!D21&amp;CHAR(10)&amp;CHAR(10)&amp;
"Expected Results"&amp;CHAR(10)&amp;'Test Scenarios'!F21</f>
        <v>Objective
As an Accounts Payable Officer, I want to schedule regular settlement runs so that payments are processed automatically on a recurring basis. 
Test Case Description
This test verifies the process of creating a filter and then using that filter to schedule a recurring settlement run.
This scenario validates the criteria: "Given I want to schedule a run, I must first create a filter that specifies which transactions to include..."  and "Given I have a filter, I can create a schedule that uses this filter to automatically generate settlement runs on specific days." 
Variation: This positive test case covers the complete setup process for automated settlement runs, from filter creation to scheduling.
Expected Results
• The user successfully creates a filter with the specified criteria.
• The user then successfully creates a schedule that uses the new filter to run on a recurring basis.</v>
      </c>
      <c r="H22" s="41"/>
      <c r="I22" s="43" t="s">
        <v>6577</v>
      </c>
      <c r="J22" s="41" t="str">
        <f>"TST-F "&amp;_xlfn.XLOOKUP('Test Scenarios'!M21,'Taxonomy and Epics'!H:H,'Taxonomy and Epics'!E:E)</f>
        <v>TST-F 5.0 - S2P - Source to Pay</v>
      </c>
      <c r="K22" s="36" t="str">
        <f>"Phase1,"&amp;_xlfn.XLOOKUP('Test Scenarios'!M21,'Taxonomy and Epics'!H:H,'Taxonomy and Epics'!B:B)&amp;"_"&amp;_xlfn.XLOOKUP('Test Scenarios'!M21,'Taxonomy and Epics'!H:H,'Taxonomy and Epics'!C:C)&amp;","&amp;'Test Scenarios'!M21&amp;",Fin_Functional, Workday"</f>
        <v>Phase1,5.0_S2P,S2P-100-030,Fin_Functional, Workday</v>
      </c>
      <c r="L22" s="41"/>
      <c r="M22" s="41"/>
      <c r="N22" s="41"/>
      <c r="O22" s="41"/>
      <c r="P22" s="41"/>
      <c r="Q22" s="41"/>
      <c r="R22" s="41"/>
      <c r="S22" s="41"/>
      <c r="T22" s="38"/>
    </row>
    <row r="23" spans="1:20" ht="240" x14ac:dyDescent="0.2">
      <c r="A23" s="20" t="str">
        <f>'Test Scenarios'!A22</f>
        <v>Review Complete</v>
      </c>
      <c r="B23" s="44" t="str">
        <f>'Test Scenarios'!K22</f>
        <v xml:space="preserve">US-P2P-008 </v>
      </c>
      <c r="C23" s="42" t="str">
        <f>'Test Scenarios'!B22</f>
        <v>S2P-TS021</v>
      </c>
      <c r="D23" s="43" t="str">
        <f>"F-"&amp;'Test Scenarios'!M22&amp;"-"&amp;'Test Scenarios'!C22&amp;"-"&amp;C23</f>
        <v>F-S2P-100-030-Approve scheduled settlement run-S2P-TS021</v>
      </c>
      <c r="E23" s="43" t="s">
        <v>6576</v>
      </c>
      <c r="F23" s="43" t="str">
        <f>'Test Scenarios'!G22</f>
        <v>• A settlement run has been automatically generated by a schedule.</v>
      </c>
      <c r="G23" s="43" t="str">
        <f>"Objective"&amp;CHAR(10)
&amp;'Test Scenarios'!L22&amp;CHAR(10)&amp;CHAR(10)&amp;
"Test Case Description"&amp;CHAR(10)
&amp;'Test Scenarios'!D22&amp;CHAR(10)&amp;CHAR(10)&amp;
"Expected Results"&amp;CHAR(10)&amp;'Test Scenarios'!F22</f>
        <v>Objective
As an Accounts Payable Officer, I want to schedule regular settlement runs so that payments are processed automatically on a recurring basis. 
Test Case Description
This test confirms that a settlement run generated by a schedule follows its specific approval workflow.
This scenario validates the criterion: "Given a settlement run is created by a schedule, it must first be reviewed and approved by a separate settlement specialist before it is sent to the two signatories for final approval." 
Variation: This positive test case verifies the unique approval chain for automatically generated settlement runs.
Expected Results
• The run is sent to the Settlement Specialist for review and approval.
• After specialist approval, it is sent to two signatories for final approval.</v>
      </c>
      <c r="H23" s="41"/>
      <c r="I23" s="43" t="s">
        <v>6577</v>
      </c>
      <c r="J23" s="41" t="str">
        <f>"TST-F "&amp;_xlfn.XLOOKUP('Test Scenarios'!M22,'Taxonomy and Epics'!H:H,'Taxonomy and Epics'!E:E)</f>
        <v>TST-F 5.0 - S2P - Source to Pay</v>
      </c>
      <c r="K23" s="36" t="str">
        <f>"Phase1,"&amp;_xlfn.XLOOKUP('Test Scenarios'!M22,'Taxonomy and Epics'!H:H,'Taxonomy and Epics'!B:B)&amp;"_"&amp;_xlfn.XLOOKUP('Test Scenarios'!M22,'Taxonomy and Epics'!H:H,'Taxonomy and Epics'!C:C)&amp;","&amp;'Test Scenarios'!M22&amp;",Fin_Functional, Workday"</f>
        <v>Phase1,5.0_S2P,S2P-100-030,Fin_Functional, Workday</v>
      </c>
      <c r="L23" s="41"/>
      <c r="M23" s="41"/>
      <c r="N23" s="41"/>
      <c r="O23" s="41"/>
      <c r="P23" s="41"/>
      <c r="Q23" s="41"/>
      <c r="R23" s="41"/>
      <c r="S23" s="41"/>
      <c r="T23" s="38"/>
    </row>
    <row r="24" spans="1:20" ht="224" x14ac:dyDescent="0.2">
      <c r="A24" s="20" t="str">
        <f>'Test Scenarios'!A23</f>
        <v>Review Complete</v>
      </c>
      <c r="B24" s="44" t="str">
        <f>'Test Scenarios'!K23</f>
        <v xml:space="preserve">US-P2P-009 </v>
      </c>
      <c r="C24" s="42" t="str">
        <f>'Test Scenarios'!B23</f>
        <v>S2P-TS022</v>
      </c>
      <c r="D24" s="43" t="str">
        <f>"F-"&amp;'Test Scenarios'!M23&amp;"-"&amp;'Test Scenarios'!C23&amp;"-"&amp;C24</f>
        <v>F-S2P-130-030-Generate receipt accrual-S2P-TS022</v>
      </c>
      <c r="E24" s="43" t="s">
        <v>6576</v>
      </c>
      <c r="F24" s="43" t="str">
        <f>'Test Scenarios'!G23</f>
        <v>• A Purchase Order exists and is marked as 'received'.
• No supplier invoice has been matched to the PO receipt.</v>
      </c>
      <c r="G24" s="43" t="str">
        <f>"Objective"&amp;CHAR(10)
&amp;'Test Scenarios'!L23&amp;CHAR(10)&amp;CHAR(10)&amp;
"Test Case Description"&amp;CHAR(10)
&amp;'Test Scenarios'!D23&amp;CHAR(10)&amp;CHAR(10)&amp;
"Expected Results"&amp;CHAR(10)&amp;'Test Scenarios'!F23</f>
        <v>Objective
As a Financial Accountant, I want to create a receipt accrual so I can account for received goods and services that have not yet been invoiced. 
Test Case Description
This test verifies that a Financial Accountant can generate a receipt accrual for goods that have been received but not yet invoiced.
This scenario validates the criterion: "Given a purchase order has been marked as received but no invoice has been processed against it, I can generate a receipt accrual." 
Variation: This positive test case confirms the ability to run the receipt accrual process.
Expected Results
• The Financial Accountant successfully runs the receipt accrual process.
• The system identifies the relevant PO receipt and creates an accrual for it.</v>
      </c>
      <c r="H24" s="41"/>
      <c r="I24" s="43" t="s">
        <v>6577</v>
      </c>
      <c r="J24" s="41" t="str">
        <f>"TST-F "&amp;_xlfn.XLOOKUP('Test Scenarios'!M23,'Taxonomy and Epics'!H:H,'Taxonomy and Epics'!E:E)</f>
        <v>TST-F 5.0 - S2P - Source to Pay</v>
      </c>
      <c r="K24" s="36" t="str">
        <f>"Phase1,"&amp;_xlfn.XLOOKUP('Test Scenarios'!M23,'Taxonomy and Epics'!H:H,'Taxonomy and Epics'!B:B)&amp;"_"&amp;_xlfn.XLOOKUP('Test Scenarios'!M23,'Taxonomy and Epics'!H:H,'Taxonomy and Epics'!C:C)&amp;","&amp;'Test Scenarios'!M23&amp;",Fin_Functional, Workday"</f>
        <v>Phase1,5.0_S2P,S2P-130-030,Fin_Functional, Workday</v>
      </c>
      <c r="L24" s="41"/>
      <c r="M24" s="41"/>
      <c r="N24" s="41"/>
      <c r="O24" s="41"/>
      <c r="P24" s="41"/>
      <c r="Q24" s="41"/>
      <c r="R24" s="41"/>
      <c r="S24" s="41"/>
      <c r="T24" s="38"/>
    </row>
    <row r="25" spans="1:20" ht="256" x14ac:dyDescent="0.2">
      <c r="A25" s="20" t="str">
        <f>'Test Scenarios'!A24</f>
        <v>Review Complete</v>
      </c>
      <c r="B25" s="44" t="str">
        <f>'Test Scenarios'!K24</f>
        <v xml:space="preserve">US-P2P-009 </v>
      </c>
      <c r="C25" s="42" t="str">
        <f>'Test Scenarios'!B24</f>
        <v>S2P-TS023</v>
      </c>
      <c r="D25" s="43" t="str">
        <f>"F-"&amp;'Test Scenarios'!M24&amp;"-"&amp;'Test Scenarios'!C24&amp;"-"&amp;C25</f>
        <v>F-S2P-130-030-Verify receipt accrual accounting-S2P-TS023</v>
      </c>
      <c r="E25" s="43" t="s">
        <v>6576</v>
      </c>
      <c r="F25" s="43" t="str">
        <f>'Test Scenarios'!G24</f>
        <v>• A receipt accrual has been successfully generated.</v>
      </c>
      <c r="G25" s="43" t="str">
        <f>"Objective"&amp;CHAR(10)
&amp;'Test Scenarios'!L24&amp;CHAR(10)&amp;CHAR(10)&amp;
"Test Case Description"&amp;CHAR(10)
&amp;'Test Scenarios'!D24&amp;CHAR(10)&amp;CHAR(10)&amp;
"Expected Results"&amp;CHAR(10)&amp;'Test Scenarios'!F24</f>
        <v>Objective
As a Financial Accountant, I want to create a receipt accrual so I can account for received goods and services that have not yet been invoiced.
Test Case Description
This test ensures that after a receipt accrual is generated, the correct accounting entries are created in the financial system.
This scenario validates the criterion: "Given I run the process, the system creates the necessary accounting entries for the accrual." 
Variation: This positive test case verifies the financial impact of the accrual process, which is critical for period-end reporting.
Expected Results
• The system creates the correct journal entries (e.g., debiting an expense account and crediting an accrued liabilities account).
• These entries are posted to the general ledger.</v>
      </c>
      <c r="H25" s="41"/>
      <c r="I25" s="43" t="s">
        <v>6577</v>
      </c>
      <c r="J25" s="41" t="str">
        <f>"TST-F "&amp;_xlfn.XLOOKUP('Test Scenarios'!M24,'Taxonomy and Epics'!H:H,'Taxonomy and Epics'!E:E)</f>
        <v>TST-F 5.0 - S2P - Source to Pay</v>
      </c>
      <c r="K25" s="36" t="str">
        <f>"Phase1,"&amp;_xlfn.XLOOKUP('Test Scenarios'!M24,'Taxonomy and Epics'!H:H,'Taxonomy and Epics'!B:B)&amp;"_"&amp;_xlfn.XLOOKUP('Test Scenarios'!M24,'Taxonomy and Epics'!H:H,'Taxonomy and Epics'!C:C)&amp;","&amp;'Test Scenarios'!M24&amp;",Fin_Functional, Workday"</f>
        <v>Phase1,5.0_S2P,S2P-130-030,Fin_Functional, Workday</v>
      </c>
      <c r="L25" s="41"/>
      <c r="M25" s="41"/>
      <c r="N25" s="41"/>
      <c r="O25" s="41"/>
      <c r="P25" s="41"/>
      <c r="Q25" s="41"/>
      <c r="R25" s="41"/>
      <c r="S25" s="41"/>
      <c r="T25" s="38"/>
    </row>
    <row r="26" spans="1:20" ht="288" x14ac:dyDescent="0.2">
      <c r="A26" s="20" t="str">
        <f>'Test Scenarios'!A25</f>
        <v>Deferred</v>
      </c>
      <c r="B26" s="44" t="str">
        <f>'Test Scenarios'!K25</f>
        <v xml:space="preserve">US-P2P-010 </v>
      </c>
      <c r="C26" s="42" t="str">
        <f>'Test Scenarios'!B25</f>
        <v>S2P-TS024</v>
      </c>
      <c r="D26" s="43" t="str">
        <f>"F-"&amp;'Test Scenarios'!M25&amp;"-"&amp;'Test Scenarios'!C25&amp;"-"&amp;C26</f>
        <v>F-S2P-070-010-Requisition routes to Cost Centre Manager (Rejected - TO BE DELETED)-S2P-TS024</v>
      </c>
      <c r="E26" s="43" t="s">
        <v>6576</v>
      </c>
      <c r="F26" s="43" t="str">
        <f>'Test Scenarios'!G25</f>
        <v>• Cost Centre has an assigned manager.</v>
      </c>
      <c r="G26" s="43" t="str">
        <f>"Objective"&amp;CHAR(10)
&amp;'Test Scenarios'!L25&amp;CHAR(10)&amp;CHAR(10)&amp;
"Test Case Description"&amp;CHAR(10)
&amp;'Test Scenarios'!D25&amp;CHAR(10)&amp;CHAR(10)&amp;
"Expected Results"&amp;CHAR(10)&amp;'Test Scenarios'!F25</f>
        <v>Objective
As an Employee, I want to create a standard purchase request (requisition) so that I can get approval to buy goods or services. 
Test Case Description
This test verifies that a standard purchase request is correctly sent to the appropriate Cost Centre Manager for approval based on the cost centre used. This ensures financial oversight is maintained by the correct line manager. 
This scenario validates the acceptance criterion: "Given I create a purchase request, when I submit it, the system routes it to the correct manager for approval (e.g., Cost Centre Manager, Project Manager or Gift Manager)."  
Variation: This is a positive test for a standard requisition using a specific cost centre that is assigned to a Cost Centre Manager.
Expected Results
• The purchase request is submitted successfully.
• The request appears in the Cost Centre Manager's inbox for approval.
• The request does not route to any other manager (e.g., Project Manager).</v>
      </c>
      <c r="H26" s="41"/>
      <c r="I26" s="43" t="s">
        <v>6577</v>
      </c>
      <c r="J26" s="41" t="str">
        <f>"TST-F "&amp;_xlfn.XLOOKUP('Test Scenarios'!M25,'Taxonomy and Epics'!H:H,'Taxonomy and Epics'!E:E)</f>
        <v>TST-F 5.0 - S2P - Source to Pay</v>
      </c>
      <c r="K26" s="36" t="str">
        <f>"Phase1,"&amp;_xlfn.XLOOKUP('Test Scenarios'!M25,'Taxonomy and Epics'!H:H,'Taxonomy and Epics'!B:B)&amp;"_"&amp;_xlfn.XLOOKUP('Test Scenarios'!M25,'Taxonomy and Epics'!H:H,'Taxonomy and Epics'!C:C)&amp;","&amp;'Test Scenarios'!M25&amp;",Fin_Functional, Workday"</f>
        <v>Phase1,5.0_S2P,S2P-070-010,Fin_Functional, Workday</v>
      </c>
      <c r="L26" s="41"/>
      <c r="M26" s="41"/>
      <c r="N26" s="41"/>
      <c r="O26" s="41"/>
      <c r="P26" s="41"/>
      <c r="Q26" s="41"/>
      <c r="R26" s="41"/>
      <c r="S26" s="41"/>
      <c r="T26" s="38"/>
    </row>
    <row r="27" spans="1:20" ht="256" x14ac:dyDescent="0.2">
      <c r="A27" s="20" t="str">
        <f>'Test Scenarios'!A26</f>
        <v>Review Complete</v>
      </c>
      <c r="B27" s="44" t="str">
        <f>'Test Scenarios'!K26</f>
        <v xml:space="preserve">US-P2P-010 </v>
      </c>
      <c r="C27" s="42" t="str">
        <f>'Test Scenarios'!B26</f>
        <v>S2P-TS025</v>
      </c>
      <c r="D27" s="43" t="str">
        <f>"F-"&amp;'Test Scenarios'!M26&amp;"-"&amp;'Test Scenarios'!C26&amp;"-"&amp;C27</f>
        <v>F-S2P-070-010-Requisition with technical spend routes for expert approval-S2P-TS025</v>
      </c>
      <c r="E27" s="43" t="s">
        <v>6576</v>
      </c>
      <c r="F27" s="43" t="str">
        <f>'Test Scenarios'!G26</f>
        <v>• A spend category is configured as 'technical'.
• A technical expert is assigned to approve this category.</v>
      </c>
      <c r="G27" s="43" t="str">
        <f>"Objective"&amp;CHAR(10)
&amp;'Test Scenarios'!L26&amp;CHAR(10)&amp;CHAR(10)&amp;
"Test Case Description"&amp;CHAR(10)
&amp;'Test Scenarios'!D26&amp;CHAR(10)&amp;CHAR(10)&amp;
"Expected Results"&amp;CHAR(10)&amp;'Test Scenarios'!F26</f>
        <v>Objective
As an Employee, I want to create a standard purchase request (requisition) so that I can get approval to buy goods or services. 
Test Case Description
This test confirms that a request including a 'technical' type of spending goes through a second approval step with a technical expert after the initial manager approval. This ensures specialist items receive appropriate review. 
This scenario validates the acceptance criterion: "Given my request includes a 'technical' spend category, after manager approval, it is sent to a technical expert for a second approval."  
Variation: This is a positive test using a spend category defined as 'technical' to trigger the additional approval step.
Expected Results
• After the manager approves the request, it routes to the assigned technical expert.
• The request is not fully approved until the technical expert also approves it.</v>
      </c>
      <c r="H27" s="41"/>
      <c r="I27" s="43" t="s">
        <v>6577</v>
      </c>
      <c r="J27" s="41" t="str">
        <f>"TST-F "&amp;_xlfn.XLOOKUP('Test Scenarios'!M26,'Taxonomy and Epics'!H:H,'Taxonomy and Epics'!E:E)</f>
        <v>TST-F 5.0 - S2P - Source to Pay</v>
      </c>
      <c r="K27" s="36" t="str">
        <f>"Phase1,"&amp;_xlfn.XLOOKUP('Test Scenarios'!M26,'Taxonomy and Epics'!H:H,'Taxonomy and Epics'!B:B)&amp;"_"&amp;_xlfn.XLOOKUP('Test Scenarios'!M26,'Taxonomy and Epics'!H:H,'Taxonomy and Epics'!C:C)&amp;","&amp;'Test Scenarios'!M26&amp;",Fin_Functional, Workday"</f>
        <v>Phase1,5.0_S2P,S2P-070-010,Fin_Functional, Workday</v>
      </c>
      <c r="L27" s="41"/>
      <c r="M27" s="41"/>
      <c r="N27" s="41"/>
      <c r="O27" s="41"/>
      <c r="P27" s="41"/>
      <c r="Q27" s="41"/>
      <c r="R27" s="41"/>
      <c r="S27" s="41"/>
      <c r="T27" s="38"/>
    </row>
    <row r="28" spans="1:20" ht="240" x14ac:dyDescent="0.2">
      <c r="A28" s="20" t="str">
        <f>'Test Scenarios'!A27</f>
        <v>Review Complete</v>
      </c>
      <c r="B28" s="44" t="str">
        <f>'Test Scenarios'!K27</f>
        <v xml:space="preserve">US-P2P-010 </v>
      </c>
      <c r="C28" s="42" t="str">
        <f>'Test Scenarios'!B27</f>
        <v>S2P-TS026</v>
      </c>
      <c r="D28" s="43" t="str">
        <f>"F-"&amp;'Test Scenarios'!M27&amp;"-"&amp;'Test Scenarios'!C27&amp;"-"&amp;C28</f>
        <v>F-S2P-070-010-Requisition without technical spend does not route for expert approval-S2P-TS026</v>
      </c>
      <c r="E28" s="43" t="s">
        <v>6576</v>
      </c>
      <c r="F28" s="43" t="str">
        <f>'Test Scenarios'!G27</f>
        <v>• A spend category is configured as non-technical.</v>
      </c>
      <c r="G28" s="43" t="str">
        <f>"Objective"&amp;CHAR(10)
&amp;'Test Scenarios'!L27&amp;CHAR(10)&amp;CHAR(10)&amp;
"Test Case Description"&amp;CHAR(10)
&amp;'Test Scenarios'!D27&amp;CHAR(10)&amp;CHAR(10)&amp;
"Expected Results"&amp;CHAR(10)&amp;'Test Scenarios'!F27</f>
        <v>Objective
As an Employee, I want to create a standard purchase request (requisition) so that I can get approval to buy goods or services.
Test Case Description
This test verifies that a standard request, which does not include any 'technical' spending, bypasses the technical expert approval step. This ensures the process remains efficient for non-specialist purchases. 
This scenario validates the acceptance criterion: "Given my request includes a 'technical' spend category, after manager approval, it is sent to a technical expert for a second approval."  
Variation: This is a negative test using a spend category that is not defined as 'technical' to confirm the additional approval step is correctly skipped.
Expected Results
• After the manager approves the request, it routes directly for delegation of authority approval.
• The request does not route to a technical expert.</v>
      </c>
      <c r="H28" s="41"/>
      <c r="I28" s="43" t="s">
        <v>6577</v>
      </c>
      <c r="J28" s="41" t="str">
        <f>"TST-F "&amp;_xlfn.XLOOKUP('Test Scenarios'!M27,'Taxonomy and Epics'!H:H,'Taxonomy and Epics'!E:E)</f>
        <v>TST-F 5.0 - S2P - Source to Pay</v>
      </c>
      <c r="K28" s="36" t="str">
        <f>"Phase1,"&amp;_xlfn.XLOOKUP('Test Scenarios'!M27,'Taxonomy and Epics'!H:H,'Taxonomy and Epics'!B:B)&amp;"_"&amp;_xlfn.XLOOKUP('Test Scenarios'!M27,'Taxonomy and Epics'!H:H,'Taxonomy and Epics'!C:C)&amp;","&amp;'Test Scenarios'!M27&amp;",Fin_Functional, Workday"</f>
        <v>Phase1,5.0_S2P,S2P-070-010,Fin_Functional, Workday</v>
      </c>
      <c r="L28" s="41"/>
      <c r="M28" s="41"/>
      <c r="N28" s="41"/>
      <c r="O28" s="41"/>
      <c r="P28" s="41"/>
      <c r="Q28" s="41"/>
      <c r="R28" s="41"/>
      <c r="S28" s="41"/>
      <c r="T28" s="38"/>
    </row>
    <row r="29" spans="1:20" ht="256" x14ac:dyDescent="0.2">
      <c r="A29" s="20" t="str">
        <f>'Test Scenarios'!A28</f>
        <v>Review Complete</v>
      </c>
      <c r="B29" s="44" t="str">
        <f>'Test Scenarios'!K28</f>
        <v xml:space="preserve">US-P2P-010 </v>
      </c>
      <c r="C29" s="42" t="str">
        <f>'Test Scenarios'!B28</f>
        <v>S2P-TS027</v>
      </c>
      <c r="D29" s="43" t="str">
        <f>"F-"&amp;'Test Scenarios'!M28&amp;"-"&amp;'Test Scenarios'!C28&amp;"-"&amp;C29</f>
        <v>F-S2P-070-010-Requisition routes based on Delegation of Authority (DoA)-S2P-TS027</v>
      </c>
      <c r="E29" s="43" t="s">
        <v>6576</v>
      </c>
      <c r="F29" s="43" t="str">
        <f>'Test Scenarios'!G28</f>
        <v>• DoA thresholds and corresponding approvers are configured in the system.</v>
      </c>
      <c r="G29" s="43" t="str">
        <f>"Objective"&amp;CHAR(10)
&amp;'Test Scenarios'!L28&amp;CHAR(10)&amp;CHAR(10)&amp;
"Test Case Description"&amp;CHAR(10)
&amp;'Test Scenarios'!D28&amp;CHAR(10)&amp;CHAR(10)&amp;
"Expected Results"&amp;CHAR(10)&amp;'Test Scenarios'!F28</f>
        <v>Objective
As an Employee, I want to create a standard purchase request (requisition) so that I can get approval to buy goods or services. 
Test Case Description
This test confirms that a purchase request is sent to the correct DoA level for approval based on its total value, following the company's Delegation of Authority (DoA) rules. This ensures proper financial sign-off for different spending levels. 
This scenario validates the acceptance criterion: "Given I create a purchase request, when I submit it, the system routes it to the correct Delegation of Authority level."  
Variation: This is a positive test using a specific request value that should trigger approval from a manager at a defined DoA level.
Expected Results
• The request is submitted successfully.
• The request routes to the correct approver(s) based on its value matching a specific DoA level.</v>
      </c>
      <c r="H29" s="41"/>
      <c r="I29" s="43" t="s">
        <v>6577</v>
      </c>
      <c r="J29" s="41" t="str">
        <f>"TST-F "&amp;_xlfn.XLOOKUP('Test Scenarios'!M28,'Taxonomy and Epics'!H:H,'Taxonomy and Epics'!E:E)</f>
        <v>TST-F 5.0 - S2P - Source to Pay</v>
      </c>
      <c r="K29" s="36" t="str">
        <f>"Phase1,"&amp;_xlfn.XLOOKUP('Test Scenarios'!M28,'Taxonomy and Epics'!H:H,'Taxonomy and Epics'!B:B)&amp;"_"&amp;_xlfn.XLOOKUP('Test Scenarios'!M28,'Taxonomy and Epics'!H:H,'Taxonomy and Epics'!C:C)&amp;","&amp;'Test Scenarios'!M28&amp;",Fin_Functional, Workday"</f>
        <v>Phase1,5.0_S2P,S2P-070-010,Fin_Functional, Workday</v>
      </c>
      <c r="L29" s="41"/>
      <c r="M29" s="41"/>
      <c r="N29" s="41"/>
      <c r="O29" s="41"/>
      <c r="P29" s="41"/>
      <c r="Q29" s="41"/>
      <c r="R29" s="41"/>
      <c r="S29" s="41"/>
      <c r="T29" s="38"/>
    </row>
    <row r="30" spans="1:20" ht="256" x14ac:dyDescent="0.2">
      <c r="A30" s="20" t="str">
        <f>'Test Scenarios'!A29</f>
        <v>Review Complete</v>
      </c>
      <c r="B30" s="44" t="str">
        <f>'Test Scenarios'!K29</f>
        <v xml:space="preserve">US-P2P-010 </v>
      </c>
      <c r="C30" s="42" t="str">
        <f>'Test Scenarios'!B29</f>
        <v>S2P-TS028</v>
      </c>
      <c r="D30" s="43" t="str">
        <f>"F-"&amp;'Test Scenarios'!M29&amp;"-"&amp;'Test Scenarios'!C29&amp;"-"&amp;C30</f>
        <v>F-S2P-070-010-Requisition over $150k without a contract is blocked-S2P-TS028</v>
      </c>
      <c r="E30" s="43" t="s">
        <v>6576</v>
      </c>
      <c r="F30" s="43" t="str">
        <f>'Test Scenarios'!G29</f>
        <v>• An active supplier exists in the system.</v>
      </c>
      <c r="G30" s="43" t="str">
        <f>"Objective"&amp;CHAR(10)
&amp;'Test Scenarios'!L29&amp;CHAR(10)&amp;CHAR(10)&amp;
"Test Case Description"&amp;CHAR(10)
&amp;'Test Scenarios'!D29&amp;CHAR(10)&amp;CHAR(10)&amp;
"Expected Results"&amp;CHAR(10)&amp;'Test Scenarios'!F29</f>
        <v>Objective
As an Employee, I want to create a standard purchase request (requisition) so that I can get approval to buy goods or services.
Test Case Description
This test verifies that the system prevents an employee from submitting a purchase request with a value over $150,000 if a supplier contract is not linked. This enforces procurement policy for high-value spend. 
This scenario validates the acceptance criterion: "Given I try to submit a request with a value over $150k without a contract specified, the system shows an error and prevents submission."  
Variation: This is a negative test where a request exceeding $150k is created without a contract to confirm that an error message appears and submission is blocked.
Expected Results
• An error message is displayed when trying to submit the request.
• The request cannot be submitted and remains in a draft state.</v>
      </c>
      <c r="H30" s="41"/>
      <c r="I30" s="43" t="s">
        <v>6577</v>
      </c>
      <c r="J30" s="41" t="str">
        <f>"TST-F "&amp;_xlfn.XLOOKUP('Test Scenarios'!M29,'Taxonomy and Epics'!H:H,'Taxonomy and Epics'!E:E)</f>
        <v>TST-F 5.0 - S2P - Source to Pay</v>
      </c>
      <c r="K30" s="36" t="str">
        <f>"Phase1,"&amp;_xlfn.XLOOKUP('Test Scenarios'!M29,'Taxonomy and Epics'!H:H,'Taxonomy and Epics'!B:B)&amp;"_"&amp;_xlfn.XLOOKUP('Test Scenarios'!M29,'Taxonomy and Epics'!H:H,'Taxonomy and Epics'!C:C)&amp;","&amp;'Test Scenarios'!M29&amp;",Fin_Functional, Workday"</f>
        <v>Phase1,5.0_S2P,S2P-070-010,Fin_Functional, Workday</v>
      </c>
      <c r="L30" s="41"/>
      <c r="M30" s="41"/>
      <c r="N30" s="41"/>
      <c r="O30" s="41"/>
      <c r="P30" s="41"/>
      <c r="Q30" s="41"/>
      <c r="R30" s="41"/>
      <c r="S30" s="41"/>
      <c r="T30" s="38"/>
    </row>
    <row r="31" spans="1:20" ht="256" x14ac:dyDescent="0.2">
      <c r="A31" s="20" t="str">
        <f>'Test Scenarios'!A30</f>
        <v>Review Complete</v>
      </c>
      <c r="B31" s="44" t="str">
        <f>'Test Scenarios'!K30</f>
        <v xml:space="preserve">US-P2P-010 </v>
      </c>
      <c r="C31" s="42" t="str">
        <f>'Test Scenarios'!B30</f>
        <v>S2P-TS029</v>
      </c>
      <c r="D31" s="43" t="str">
        <f>"F-"&amp;'Test Scenarios'!M30&amp;"-"&amp;'Test Scenarios'!C30&amp;"-"&amp;C31</f>
        <v>F-S2P-070-010-Requisition over $150k with a contract is submitted-S2P-TS029</v>
      </c>
      <c r="E31" s="43" t="s">
        <v>6576</v>
      </c>
      <c r="F31" s="43" t="str">
        <f>'Test Scenarios'!G30</f>
        <v>• An active supplier contract exists.</v>
      </c>
      <c r="G31" s="43" t="str">
        <f>"Objective"&amp;CHAR(10)
&amp;'Test Scenarios'!L30&amp;CHAR(10)&amp;CHAR(10)&amp;
"Test Case Description"&amp;CHAR(10)
&amp;'Test Scenarios'!D30&amp;CHAR(10)&amp;CHAR(10)&amp;
"Expected Results"&amp;CHAR(10)&amp;'Test Scenarios'!F30</f>
        <v>Objective
As an Employee, I want to create a standard purchase request (requisition) so that I can get approval to buy goods or services. 
Test Case Description
This test verifies that the system allows an employee to submit a purchase request with a value over $150,000 if a supplier contract is correctly linked. This confirms the process works as expected when policy is followed. 
This scenario validates the acceptance criterion: "Given I try to submit a request with a value over $150k without a contract specified, the system shows an error and prevents submission." 
Variation: This is a positive test where a request exceeding $150k is created with a contract to confirm that it submits successfully for approval.
Expected Results
• The request is submitted successfully without any errors.
• The request proceeds to the standard approval workflow.</v>
      </c>
      <c r="H31" s="41"/>
      <c r="I31" s="43" t="s">
        <v>6577</v>
      </c>
      <c r="J31" s="41" t="str">
        <f>"TST-F "&amp;_xlfn.XLOOKUP('Test Scenarios'!M30,'Taxonomy and Epics'!H:H,'Taxonomy and Epics'!E:E)</f>
        <v>TST-F 5.0 - S2P - Source to Pay</v>
      </c>
      <c r="K31" s="36" t="str">
        <f>"Phase1,"&amp;_xlfn.XLOOKUP('Test Scenarios'!M30,'Taxonomy and Epics'!H:H,'Taxonomy and Epics'!B:B)&amp;"_"&amp;_xlfn.XLOOKUP('Test Scenarios'!M30,'Taxonomy and Epics'!H:H,'Taxonomy and Epics'!C:C)&amp;","&amp;'Test Scenarios'!M30&amp;",Fin_Functional, Workday"</f>
        <v>Phase1,5.0_S2P,S2P-070-010,Fin_Functional, Workday</v>
      </c>
      <c r="L31" s="41"/>
      <c r="M31" s="41"/>
      <c r="N31" s="41"/>
      <c r="O31" s="41"/>
      <c r="P31" s="41"/>
      <c r="Q31" s="41"/>
      <c r="R31" s="41"/>
      <c r="S31" s="41"/>
      <c r="T31" s="38"/>
    </row>
    <row r="32" spans="1:20" ht="256" x14ac:dyDescent="0.2">
      <c r="A32" s="20" t="str">
        <f>'Test Scenarios'!A31</f>
        <v>Review Complete</v>
      </c>
      <c r="B32" s="44" t="str">
        <f>'Test Scenarios'!K31</f>
        <v xml:space="preserve">US-P2P-010 </v>
      </c>
      <c r="C32" s="42" t="str">
        <f>'Test Scenarios'!B31</f>
        <v>S2P-TS030</v>
      </c>
      <c r="D32" s="43" t="str">
        <f>"F-"&amp;'Test Scenarios'!M31&amp;"-"&amp;'Test Scenarios'!C31&amp;"-"&amp;C32</f>
        <v>F-S2P-070-010-Requisition with insufficient quotes shows a warning-S2P-TS030</v>
      </c>
      <c r="E32" s="43" t="s">
        <v>6576</v>
      </c>
      <c r="F32" s="43" t="str">
        <f>'Test Scenarios'!G31</f>
        <v>• A policy is configured to require a certain number of quotes for a specific value range.</v>
      </c>
      <c r="G32" s="43" t="str">
        <f>"Objective"&amp;CHAR(10)
&amp;'Test Scenarios'!L31&amp;CHAR(10)&amp;CHAR(10)&amp;
"Test Case Description"&amp;CHAR(10)
&amp;'Test Scenarios'!D31&amp;CHAR(10)&amp;CHAR(10)&amp;
"Expected Results"&amp;CHAR(10)&amp;'Test Scenarios'!F31</f>
        <v>Objective
As an Employee, I want to create a standard purchase request (requisition) so that I can get approval to buy goods or services. 
Test Case Description
This test confirms that if a request is submitted without the required number of quotes for its value, the system displays a warning message but still allows the user to proceed. This ensures policy awareness without blocking urgent purchases. 
This scenario validates the acceptance criterion: "Given my request does not have the required number of quotes for its value, the system shows a warning but allows me to proceed."  
Variation: This is a positive test of a warning condition. A request is created for a value that requires multiple quotes, but none are attached, to verify the warning appears and submission is still possible.
Expected Results
• A warning message is displayed upon submission.
• The user can acknowledge the warning and successfully submit the request for approval.</v>
      </c>
      <c r="H32" s="41"/>
      <c r="I32" s="43" t="s">
        <v>6577</v>
      </c>
      <c r="J32" s="41" t="str">
        <f>"TST-F "&amp;_xlfn.XLOOKUP('Test Scenarios'!M31,'Taxonomy and Epics'!H:H,'Taxonomy and Epics'!E:E)</f>
        <v>TST-F 5.0 - S2P - Source to Pay</v>
      </c>
      <c r="K32" s="36" t="str">
        <f>"Phase1,"&amp;_xlfn.XLOOKUP('Test Scenarios'!M31,'Taxonomy and Epics'!H:H,'Taxonomy and Epics'!B:B)&amp;"_"&amp;_xlfn.XLOOKUP('Test Scenarios'!M31,'Taxonomy and Epics'!H:H,'Taxonomy and Epics'!C:C)&amp;","&amp;'Test Scenarios'!M31&amp;",Fin_Functional, Workday"</f>
        <v>Phase1,5.0_S2P,S2P-070-010,Fin_Functional, Workday</v>
      </c>
      <c r="L32" s="41"/>
      <c r="M32" s="41"/>
      <c r="N32" s="41"/>
      <c r="O32" s="41"/>
      <c r="P32" s="41"/>
      <c r="Q32" s="41"/>
      <c r="R32" s="41"/>
      <c r="S32" s="41"/>
      <c r="T32" s="38"/>
    </row>
    <row r="33" spans="1:20" ht="240" x14ac:dyDescent="0.2">
      <c r="A33" s="20" t="str">
        <f>'Test Scenarios'!A32</f>
        <v>Review Complete</v>
      </c>
      <c r="B33" s="44" t="str">
        <f>'Test Scenarios'!K32</f>
        <v xml:space="preserve">US-P2P-011 </v>
      </c>
      <c r="C33" s="42" t="str">
        <f>'Test Scenarios'!B32</f>
        <v>S2P-TS031</v>
      </c>
      <c r="D33" s="43" t="str">
        <f>"F-"&amp;'Test Scenarios'!M32&amp;"-"&amp;'Test Scenarios'!C32&amp;"-"&amp;C33</f>
        <v>F-S2P-070-010-Create a policy exemption request-S2P-TS031</v>
      </c>
      <c r="E33" s="43" t="s">
        <v>6576</v>
      </c>
      <c r="F33" s="43" t="str">
        <f>'Test Scenarios'!G32</f>
        <v>• Employee has permission to create purchase requests.</v>
      </c>
      <c r="G33" s="43" t="str">
        <f>"Objective"&amp;CHAR(10)
&amp;'Test Scenarios'!L32&amp;CHAR(10)&amp;CHAR(10)&amp;
"Test Case Description"&amp;CHAR(10)
&amp;'Test Scenarios'!D32&amp;CHAR(10)&amp;CHAR(10)&amp;
"Expected Results"&amp;CHAR(10)&amp;'Test Scenarios'!F32</f>
        <v>Objective
As an Employee, I want to create a purchase request that is exempt from normal procurement policy so I can proceed with a necessary purchase. 
Test Case Description
This test verifies that an employee can create a purchase request and correctly identify it as a 'policy exemption' type.  This is for necessary purchases that cannot follow standard procurement rules. 
This scenario validates the acceptance criterion: "Given I need to create a policy exemption request, when I create the request, I can select the 'policy exemption' type."  
Variation: This is a positive test to confirm the 'policy exemption' option is available on the request form and can be selected.
Expected Results
• The 'policy exemption' type is visible and selectable when creating a new request.
• Selecting this type changes the request form as expected.</v>
      </c>
      <c r="H33" s="41"/>
      <c r="I33" s="43" t="s">
        <v>6577</v>
      </c>
      <c r="J33" s="41" t="str">
        <f>"TST-F "&amp;_xlfn.XLOOKUP('Test Scenarios'!M32,'Taxonomy and Epics'!H:H,'Taxonomy and Epics'!E:E)</f>
        <v>TST-F 5.0 - S2P - Source to Pay</v>
      </c>
      <c r="K33" s="36" t="str">
        <f>"Phase1,"&amp;_xlfn.XLOOKUP('Test Scenarios'!M32,'Taxonomy and Epics'!H:H,'Taxonomy and Epics'!B:B)&amp;"_"&amp;_xlfn.XLOOKUP('Test Scenarios'!M32,'Taxonomy and Epics'!H:H,'Taxonomy and Epics'!C:C)&amp;","&amp;'Test Scenarios'!M32&amp;",Fin_Functional, Workday"</f>
        <v>Phase1,5.0_S2P,S2P-070-010,Fin_Functional, Workday</v>
      </c>
      <c r="L33" s="41"/>
      <c r="M33" s="41"/>
      <c r="N33" s="41"/>
      <c r="O33" s="41"/>
      <c r="P33" s="41"/>
      <c r="Q33" s="41"/>
      <c r="R33" s="41"/>
      <c r="S33" s="41"/>
      <c r="T33" s="38"/>
    </row>
    <row r="34" spans="1:20" ht="240" x14ac:dyDescent="0.2">
      <c r="A34" s="20" t="str">
        <f>'Test Scenarios'!A33</f>
        <v>Review Complete</v>
      </c>
      <c r="B34" s="44" t="str">
        <f>'Test Scenarios'!K33</f>
        <v xml:space="preserve">US-P2P-011 </v>
      </c>
      <c r="C34" s="42" t="str">
        <f>'Test Scenarios'!B33</f>
        <v>S2P-TS032</v>
      </c>
      <c r="D34" s="43" t="str">
        <f>"F-"&amp;'Test Scenarios'!M33&amp;"-"&amp;'Test Scenarios'!C33&amp;"-"&amp;C34</f>
        <v>F-S2P-070-010-Policy exemption request removes quote requirement-S2P-TS032</v>
      </c>
      <c r="E34" s="43" t="s">
        <v>6576</v>
      </c>
      <c r="F34" s="43" t="str">
        <f>'Test Scenarios'!G33</f>
        <v>• A policy is configured to require quotes for a specific value range.</v>
      </c>
      <c r="G34" s="43" t="str">
        <f>"Objective"&amp;CHAR(10)
&amp;'Test Scenarios'!L33&amp;CHAR(10)&amp;CHAR(10)&amp;
"Test Case Description"&amp;CHAR(10)
&amp;'Test Scenarios'!D33&amp;CHAR(10)&amp;CHAR(10)&amp;
"Expected Results"&amp;CHAR(10)&amp;'Test Scenarios'!F33</f>
        <v>Objective
As an Employee, I want to create a purchase request that is exempt from normal procurement policy so I can proceed with a necessary purchase. 
Test Case Description
This test confirms that when a request is marked as a 'policy exemption', the system removes the requirement to provide multiple quotes. This ensures the exemption correctly bypasses the specific policy control. 
This scenario validates the acceptance criterion: "Given I select the 'policy exemption' type, the requirement to provide multiple quotes is removed."  
Variation: This is a positive test where a policy exemption request is created for a value that would normally require quotes, confirming it can be submitted without a quote-related warning.
Expected Results
• The request is submitted without any warnings related to missing quotes.</v>
      </c>
      <c r="H34" s="41"/>
      <c r="I34" s="43" t="s">
        <v>6577</v>
      </c>
      <c r="J34" s="41" t="str">
        <f>"TST-F "&amp;_xlfn.XLOOKUP('Test Scenarios'!M33,'Taxonomy and Epics'!H:H,'Taxonomy and Epics'!E:E)</f>
        <v>TST-F 5.0 - S2P - Source to Pay</v>
      </c>
      <c r="K34" s="36" t="str">
        <f>"Phase1,"&amp;_xlfn.XLOOKUP('Test Scenarios'!M33,'Taxonomy and Epics'!H:H,'Taxonomy and Epics'!B:B)&amp;"_"&amp;_xlfn.XLOOKUP('Test Scenarios'!M33,'Taxonomy and Epics'!H:H,'Taxonomy and Epics'!C:C)&amp;","&amp;'Test Scenarios'!M33&amp;",Fin_Functional, Workday"</f>
        <v>Phase1,5.0_S2P,S2P-070-010,Fin_Functional, Workday</v>
      </c>
      <c r="L34" s="41"/>
      <c r="M34" s="41"/>
      <c r="N34" s="41"/>
      <c r="O34" s="41"/>
      <c r="P34" s="41"/>
      <c r="Q34" s="41"/>
      <c r="R34" s="41"/>
      <c r="S34" s="41"/>
      <c r="T34" s="38"/>
    </row>
    <row r="35" spans="1:20" ht="256" x14ac:dyDescent="0.2">
      <c r="A35" s="20" t="str">
        <f>'Test Scenarios'!A34</f>
        <v>Review Complete</v>
      </c>
      <c r="B35" s="44" t="str">
        <f>'Test Scenarios'!K34</f>
        <v xml:space="preserve">US-P2P-011 </v>
      </c>
      <c r="C35" s="42" t="str">
        <f>'Test Scenarios'!B34</f>
        <v>S2P-TS033</v>
      </c>
      <c r="D35" s="43" t="str">
        <f>"F-"&amp;'Test Scenarios'!M34&amp;"-"&amp;'Test Scenarios'!C34&amp;"-"&amp;C35</f>
        <v>F-S2P-070-010-Policy exemption request requires an attachment-S2P-TS033</v>
      </c>
      <c r="E35" s="43" t="s">
        <v>6576</v>
      </c>
      <c r="F35" s="43" t="str">
        <f>'Test Scenarios'!G34</f>
        <v>• A policy exemption request has been created.</v>
      </c>
      <c r="G35" s="43" t="str">
        <f>"Objective"&amp;CHAR(10)
&amp;'Test Scenarios'!L34&amp;CHAR(10)&amp;CHAR(10)&amp;
"Test Case Description"&amp;CHAR(10)
&amp;'Test Scenarios'!D34&amp;CHAR(10)&amp;CHAR(10)&amp;
"Expected Results"&amp;CHAR(10)&amp;'Test Scenarios'!F34</f>
        <v>Objective
As an Employee, I want to create a purchase request that is exempt from normal procurement policy so I can proceed with a necessary purchase. 
Test Case Description
This test verifies that a policy exemption request cannot be submitted without an attached document explaining the reason for the exemption. This ensures proper documentation and auditability for non-standard purchases. 
This scenario validates the acceptance criterion: "Given I am creating a policy exemption request, I must attach a document explaining the reason, labelled as 'Policy Exemption'."  
Variation: This is a negative test where submission is attempted without the required 'Policy Exemption' attachment to confirm the system blocks the submission and shows an error.
Expected Results
• The system prevents submission.
• An error message is displayed, indicating that the 'Policy Exemption' attachment is required.</v>
      </c>
      <c r="H35" s="41"/>
      <c r="I35" s="43" t="s">
        <v>6577</v>
      </c>
      <c r="J35" s="41" t="str">
        <f>"TST-F "&amp;_xlfn.XLOOKUP('Test Scenarios'!M34,'Taxonomy and Epics'!H:H,'Taxonomy and Epics'!E:E)</f>
        <v>TST-F 5.0 - S2P - Source to Pay</v>
      </c>
      <c r="K35" s="36" t="str">
        <f>"Phase1,"&amp;_xlfn.XLOOKUP('Test Scenarios'!M34,'Taxonomy and Epics'!H:H,'Taxonomy and Epics'!B:B)&amp;"_"&amp;_xlfn.XLOOKUP('Test Scenarios'!M34,'Taxonomy and Epics'!H:H,'Taxonomy and Epics'!C:C)&amp;","&amp;'Test Scenarios'!M34&amp;",Fin_Functional, Workday"</f>
        <v>Phase1,5.0_S2P,S2P-070-010,Fin_Functional, Workday</v>
      </c>
      <c r="L35" s="41"/>
      <c r="M35" s="41"/>
      <c r="N35" s="41"/>
      <c r="O35" s="41"/>
      <c r="P35" s="41"/>
      <c r="Q35" s="41"/>
      <c r="R35" s="41"/>
      <c r="S35" s="41"/>
      <c r="T35" s="38"/>
    </row>
    <row r="36" spans="1:20" ht="256" x14ac:dyDescent="0.2">
      <c r="A36" s="20" t="str">
        <f>'Test Scenarios'!A35</f>
        <v>Review Complete</v>
      </c>
      <c r="B36" s="44" t="str">
        <f>'Test Scenarios'!K35</f>
        <v xml:space="preserve">US-P2P-011 </v>
      </c>
      <c r="C36" s="42" t="str">
        <f>'Test Scenarios'!B35</f>
        <v>S2P-TS034</v>
      </c>
      <c r="D36" s="43" t="str">
        <f>"F-"&amp;'Test Scenarios'!M35&amp;"-"&amp;'Test Scenarios'!C35&amp;"-"&amp;C36</f>
        <v>F-S2P-070-010-Policy exemption request follows standard approval-S2P-TS034</v>
      </c>
      <c r="E36" s="43" t="s">
        <v>6576</v>
      </c>
      <c r="F36" s="43" t="str">
        <f>'Test Scenarios'!G35</f>
        <v>• A policy exemption request has been created with all required information.</v>
      </c>
      <c r="G36" s="43" t="str">
        <f>"Objective"&amp;CHAR(10)
&amp;'Test Scenarios'!L35&amp;CHAR(10)&amp;CHAR(10)&amp;
"Test Case Description"&amp;CHAR(10)
&amp;'Test Scenarios'!D35&amp;CHAR(10)&amp;CHAR(10)&amp;
"Expected Results"&amp;CHAR(10)&amp;'Test Scenarios'!F35</f>
        <v>Objective
As an Employee, I want to create a purchase request that is exempt from normal procurement policy so I can proceed with a necessary purchase. 
Test Case Description
This test confirms that a policy exemption request follows the same approval workflow as a standard request. This ensures that even exempt requests receive the correct level of financial and managerial oversight. 
This scenario validates the acceptance criterion: "Given I submit the requisition, the approval workflow is identical to the standard requisition approvals."  
Variation: This is a positive test where a policy exemption request is submitted and verified to route to the same approvers (e.g., Cost Centre Manager, DoA approver) as a standard request of the same value.
Expected Results
• The request routes to the standard approvers based on its cost centre and value.
• No approval steps are skipped, and no different approvers are added.</v>
      </c>
      <c r="H36" s="41"/>
      <c r="I36" s="43" t="s">
        <v>6577</v>
      </c>
      <c r="J36" s="41" t="str">
        <f>"TST-F "&amp;_xlfn.XLOOKUP('Test Scenarios'!M35,'Taxonomy and Epics'!H:H,'Taxonomy and Epics'!E:E)</f>
        <v>TST-F 5.0 - S2P - Source to Pay</v>
      </c>
      <c r="K36" s="36" t="str">
        <f>"Phase1,"&amp;_xlfn.XLOOKUP('Test Scenarios'!M35,'Taxonomy and Epics'!H:H,'Taxonomy and Epics'!B:B)&amp;"_"&amp;_xlfn.XLOOKUP('Test Scenarios'!M35,'Taxonomy and Epics'!H:H,'Taxonomy and Epics'!C:C)&amp;","&amp;'Test Scenarios'!M35&amp;",Fin_Functional, Workday"</f>
        <v>Phase1,5.0_S2P,S2P-070-010,Fin_Functional, Workday</v>
      </c>
      <c r="L36" s="41"/>
      <c r="M36" s="41"/>
      <c r="N36" s="41"/>
      <c r="O36" s="41"/>
      <c r="P36" s="41"/>
      <c r="Q36" s="41"/>
      <c r="R36" s="41"/>
      <c r="S36" s="41"/>
      <c r="T36" s="38"/>
    </row>
    <row r="37" spans="1:20" ht="272" x14ac:dyDescent="0.2">
      <c r="A37" s="20" t="str">
        <f>'Test Scenarios'!A36</f>
        <v>Review Complete</v>
      </c>
      <c r="B37" s="44" t="str">
        <f>'Test Scenarios'!K36</f>
        <v xml:space="preserve">US-P2P-012 </v>
      </c>
      <c r="C37" s="42" t="str">
        <f>'Test Scenarios'!B36</f>
        <v>S2P-TS035</v>
      </c>
      <c r="D37" s="43" t="str">
        <f>"F-"&amp;'Test Scenarios'!M36&amp;"-"&amp;'Test Scenarios'!C36&amp;"-"&amp;C37</f>
        <v>F-S2P-070-010-Requisition for panel spend prompts for panel supplier-S2P-TS035</v>
      </c>
      <c r="E37" s="43" t="s">
        <v>6576</v>
      </c>
      <c r="F37" s="43" t="str">
        <f>'Test Scenarios'!G36</f>
        <v>• A spend category is linked to a supplier panel.
• The supplier panel has at least one active supplier.</v>
      </c>
      <c r="G37" s="43" t="str">
        <f>"Objective"&amp;CHAR(10)
&amp;'Test Scenarios'!L36&amp;CHAR(10)&amp;CHAR(10)&amp;
"Test Case Description"&amp;CHAR(10)
&amp;'Test Scenarios'!D36&amp;CHAR(10)&amp;CHAR(10)&amp;
"Expected Results"&amp;CHAR(10)&amp;'Test Scenarios'!F36</f>
        <v>Objective
As an Employee, I want to create a purchase request using a pre-approved panel supplier so that I can follow procurement rules for certain types of spending. 
Test Case Description
This test verifies that if a user creates a request for a type of spending covered by a supplier panel but does not select a panel supplier, the system prompts them to do so before submission.  This enforces the use of pre-approved suppliers. 
This scenario validates the acceptance criterion: "Given I select a spend category that is covered by a supplier panel, the system prompts me to select a supplier from that panel if I have not done so at the point of submission."  
Variation: This is a positive test of a system prompt. A request is created with a panel-related spend category and a non-panel supplier to confirm the prompt appears.
Expected Results
• Upon submission, a message appears prompting the user to select a supplier from the panel.
• The submission is paused until a panel supplier is selected or the request type is changed.</v>
      </c>
      <c r="H37" s="41"/>
      <c r="I37" s="43" t="s">
        <v>6577</v>
      </c>
      <c r="J37" s="41" t="str">
        <f>"TST-F "&amp;_xlfn.XLOOKUP('Test Scenarios'!M36,'Taxonomy and Epics'!H:H,'Taxonomy and Epics'!E:E)</f>
        <v>TST-F 5.0 - S2P - Source to Pay</v>
      </c>
      <c r="K37" s="36" t="str">
        <f>"Phase1,"&amp;_xlfn.XLOOKUP('Test Scenarios'!M36,'Taxonomy and Epics'!H:H,'Taxonomy and Epics'!B:B)&amp;"_"&amp;_xlfn.XLOOKUP('Test Scenarios'!M36,'Taxonomy and Epics'!H:H,'Taxonomy and Epics'!C:C)&amp;","&amp;'Test Scenarios'!M36&amp;",Fin_Functional, Workday"</f>
        <v>Phase1,5.0_S2P,S2P-070-010,Fin_Functional, Workday</v>
      </c>
      <c r="L37" s="41"/>
      <c r="M37" s="41"/>
      <c r="N37" s="41"/>
      <c r="O37" s="41"/>
      <c r="P37" s="41"/>
      <c r="Q37" s="41"/>
      <c r="R37" s="41"/>
      <c r="S37" s="41"/>
      <c r="T37" s="38"/>
    </row>
    <row r="38" spans="1:20" ht="272" x14ac:dyDescent="0.2">
      <c r="A38" s="20" t="str">
        <f>'Test Scenarios'!A37</f>
        <v>Review Complete</v>
      </c>
      <c r="B38" s="44" t="str">
        <f>'Test Scenarios'!K37</f>
        <v xml:space="preserve">US-P2P-012 </v>
      </c>
      <c r="C38" s="42" t="str">
        <f>'Test Scenarios'!B37</f>
        <v>S2P-TS036</v>
      </c>
      <c r="D38" s="43" t="str">
        <f>"F-"&amp;'Test Scenarios'!M37&amp;"-"&amp;'Test Scenarios'!C37&amp;"-"&amp;C38</f>
        <v>F-S2P-070-010-Requisition for panel spend with non-panel supplier requires exemption-S2P-TS036</v>
      </c>
      <c r="E38" s="43" t="s">
        <v>6576</v>
      </c>
      <c r="F38" s="43" t="str">
        <f>'Test Scenarios'!G37</f>
        <v>• A request is initiated for a panel-related spend category.</v>
      </c>
      <c r="G38" s="43" t="str">
        <f>"Objective"&amp;CHAR(10)
&amp;'Test Scenarios'!L37&amp;CHAR(10)&amp;CHAR(10)&amp;
"Test Case Description"&amp;CHAR(10)
&amp;'Test Scenarios'!D37&amp;CHAR(10)&amp;CHAR(10)&amp;
"Expected Results"&amp;CHAR(10)&amp;'Test Scenarios'!F37</f>
        <v>Objective
As an Employee, I want to create a purchase request using a pre-approved panel supplier so that I can follow procurement rules for certain types of spending. 
Test Case Description
This test confirms that if a user cannot use a panel supplier for a panel-related spend, they are required to create a 'policy exemption' request instead of a standard one. This ensures deviations from panel agreements are formally justified and tracked. 
This scenario validates the acceptance criterion: "Given I cannot use an empanelled supplier for a panel-related spend, the system requires me to create a 'policy exemption' request instead."  
Variation: This is a positive test where a user is guided to change the request type to 'policy exemption' when they indicate they cannot use a panel supplier for a panel-related spend category.
Expected Results
• When attempting to use a non-panel supplier, the system directs the user to convert the request to a 'policy exemption' type.
• The standard request cannot be submitted with the non-panel supplier.</v>
      </c>
      <c r="H38" s="41"/>
      <c r="I38" s="43" t="s">
        <v>6577</v>
      </c>
      <c r="J38" s="41" t="str">
        <f>"TST-F "&amp;_xlfn.XLOOKUP('Test Scenarios'!M37,'Taxonomy and Epics'!H:H,'Taxonomy and Epics'!E:E)</f>
        <v>TST-F 5.0 - S2P - Source to Pay</v>
      </c>
      <c r="K38" s="36" t="str">
        <f>"Phase1,"&amp;_xlfn.XLOOKUP('Test Scenarios'!M37,'Taxonomy and Epics'!H:H,'Taxonomy and Epics'!B:B)&amp;"_"&amp;_xlfn.XLOOKUP('Test Scenarios'!M37,'Taxonomy and Epics'!H:H,'Taxonomy and Epics'!C:C)&amp;","&amp;'Test Scenarios'!M37&amp;",Fin_Functional, Workday"</f>
        <v>Phase1,5.0_S2P,S2P-070-010,Fin_Functional, Workday</v>
      </c>
      <c r="L38" s="41"/>
      <c r="M38" s="41"/>
      <c r="N38" s="41"/>
      <c r="O38" s="41"/>
      <c r="P38" s="41"/>
      <c r="Q38" s="41"/>
      <c r="R38" s="41"/>
      <c r="S38" s="41"/>
      <c r="T38" s="38"/>
    </row>
    <row r="39" spans="1:20" ht="272" x14ac:dyDescent="0.2">
      <c r="A39" s="20" t="str">
        <f>'Test Scenarios'!A38</f>
        <v>Review Complete</v>
      </c>
      <c r="B39" s="44" t="str">
        <f>'Test Scenarios'!K38</f>
        <v xml:space="preserve">US-P2P-013 </v>
      </c>
      <c r="C39" s="42" t="str">
        <f>'Test Scenarios'!B38</f>
        <v>S2P-TS037</v>
      </c>
      <c r="D39" s="43" t="str">
        <f>"F-"&amp;'Test Scenarios'!M38&amp;"-"&amp;'Test Scenarios'!C38&amp;"-"&amp;C39</f>
        <v>F-S2P-070-010-Create request from catalogue-S2P-TS037</v>
      </c>
      <c r="E39" s="43" t="s">
        <v>6576</v>
      </c>
      <c r="F39" s="43" t="str">
        <f>'Test Scenarios'!G38</f>
        <v>• A supplier catalogue with active items is loaded in the system.</v>
      </c>
      <c r="G39" s="43" t="str">
        <f>"Objective"&amp;CHAR(10)
&amp;'Test Scenarios'!L38&amp;CHAR(10)&amp;CHAR(10)&amp;
"Test Case Description"&amp;CHAR(10)
&amp;'Test Scenarios'!D38&amp;CHAR(10)&amp;CHAR(10)&amp;
"Expected Results"&amp;CHAR(10)&amp;'Test Scenarios'!F38</f>
        <v>Objective
As an Employee, I want to create a purchase request by selecting items from a hosted catalogue so that I can easily order standard goods. 
Test Case Description
This test verifies that an employee can select items from a pre-loaded supplier catalogue to add to their purchase request. This simplifies ordering for standard, frequently purchased goods. 
This scenario validates the acceptance criteria: "Given I am creating a purchase request, I can choose to select items from the 'Catalog Items' list." and "Given I select items from the catalogue, the item details are automatically added to my request."  
Variation: This is a positive test where the user navigates to the catalogue, selects an item, and confirms its details (price, description) are correctly populated in the request lines.
Expected Results
• The user can browse and select items from the catalogue.
• All item details are automatically and accurately added to the purchase request.
• No approval steps are skipped, and no different approvers are added.</v>
      </c>
      <c r="H39" s="41"/>
      <c r="I39" s="43" t="s">
        <v>6577</v>
      </c>
      <c r="J39" s="41" t="str">
        <f>"TST-F "&amp;_xlfn.XLOOKUP('Test Scenarios'!M38,'Taxonomy and Epics'!H:H,'Taxonomy and Epics'!E:E)</f>
        <v>TST-F 5.0 - S2P - Source to Pay</v>
      </c>
      <c r="K39" s="36" t="str">
        <f>"Phase1,"&amp;_xlfn.XLOOKUP('Test Scenarios'!M38,'Taxonomy and Epics'!H:H,'Taxonomy and Epics'!B:B)&amp;"_"&amp;_xlfn.XLOOKUP('Test Scenarios'!M38,'Taxonomy and Epics'!H:H,'Taxonomy and Epics'!C:C)&amp;","&amp;'Test Scenarios'!M38&amp;",Fin_Functional, Workday"</f>
        <v>Phase1,5.0_S2P,S2P-070-010,Fin_Functional, Workday</v>
      </c>
      <c r="L39" s="41"/>
      <c r="M39" s="41"/>
      <c r="N39" s="41"/>
      <c r="O39" s="41"/>
      <c r="P39" s="41"/>
      <c r="Q39" s="41"/>
      <c r="R39" s="41"/>
      <c r="S39" s="41"/>
      <c r="T39" s="38"/>
    </row>
    <row r="40" spans="1:20" ht="272" x14ac:dyDescent="0.2">
      <c r="A40" s="20" t="str">
        <f>'Test Scenarios'!A39</f>
        <v>Review Complete</v>
      </c>
      <c r="B40" s="44" t="str">
        <f>'Test Scenarios'!K39</f>
        <v xml:space="preserve">US-P2P-014 </v>
      </c>
      <c r="C40" s="42" t="str">
        <f>'Test Scenarios'!B39</f>
        <v>S2P-TS038</v>
      </c>
      <c r="D40" s="43" t="str">
        <f>"F-"&amp;'Test Scenarios'!M39&amp;"-"&amp;'Test Scenarios'!C39&amp;"-"&amp;C40</f>
        <v>F-S2P-070-010-Create 'Print Only' PO-S2P-TS038</v>
      </c>
      <c r="E40" s="43" t="s">
        <v>6576</v>
      </c>
      <c r="F40" s="43" t="str">
        <f>'Test Scenarios'!G39</f>
        <v>• A supplier is configured with 'print only' as their PO communication method.
• A purchase request for this supplier is created and fully approved.</v>
      </c>
      <c r="G40" s="43" t="str">
        <f>"Objective"&amp;CHAR(10)
&amp;'Test Scenarios'!L39&amp;CHAR(10)&amp;CHAR(10)&amp;
"Test Case Description"&amp;CHAR(10)
&amp;'Test Scenarios'!D39&amp;CHAR(10)&amp;CHAR(10)&amp;
"Expected Results"&amp;CHAR(10)&amp;'Test Scenarios'!F39</f>
        <v>Objective
As an Employee, I want to create a purchase request that generates a PO for internal records only, without sending it to the supplier. 
Test Case Description
This test verifies that when a request is for a supplier configured as 'print only', the resulting Purchase Order (PO) is generated internally but not automatically emailed to the supplier. This supports processes where orders are communicated outside the system. 
This scenario validates the acceptance criterion: "Given I am creating a request for a supplier who is set up for 'print only' orders, when the request is approved, the system generates a PO but does not email it to the supplier."  
Variation: This is a positive test using a supplier specifically set up as 'print only'. The test will confirm a PO is created upon approval but no email is sent.
Expected Results
• A PO is successfully generated and has a PO number.
• The system's outbound email logs show that no PO was emailed to the supplier.</v>
      </c>
      <c r="H40" s="41"/>
      <c r="I40" s="43" t="s">
        <v>6577</v>
      </c>
      <c r="J40" s="41" t="str">
        <f>"TST-F "&amp;_xlfn.XLOOKUP('Test Scenarios'!M39,'Taxonomy and Epics'!H:H,'Taxonomy and Epics'!E:E)</f>
        <v>TST-F 5.0 - S2P - Source to Pay</v>
      </c>
      <c r="K40" s="36" t="str">
        <f>"Phase1,"&amp;_xlfn.XLOOKUP('Test Scenarios'!M39,'Taxonomy and Epics'!H:H,'Taxonomy and Epics'!B:B)&amp;"_"&amp;_xlfn.XLOOKUP('Test Scenarios'!M39,'Taxonomy and Epics'!H:H,'Taxonomy and Epics'!C:C)&amp;","&amp;'Test Scenarios'!M39&amp;",Fin_Functional, Workday"</f>
        <v>Phase1,5.0_S2P,S2P-070-010,Fin_Functional, Workday</v>
      </c>
      <c r="L40" s="41"/>
      <c r="M40" s="41"/>
      <c r="N40" s="41"/>
      <c r="O40" s="41"/>
      <c r="P40" s="41"/>
      <c r="Q40" s="41"/>
      <c r="R40" s="41"/>
      <c r="S40" s="41"/>
      <c r="T40" s="38"/>
    </row>
    <row r="41" spans="1:20" ht="240" x14ac:dyDescent="0.2">
      <c r="A41" s="20" t="str">
        <f>'Test Scenarios'!A40</f>
        <v>Review Complete</v>
      </c>
      <c r="B41" s="44" t="str">
        <f>'Test Scenarios'!K40</f>
        <v xml:space="preserve">US-P2P-014 </v>
      </c>
      <c r="C41" s="42" t="str">
        <f>'Test Scenarios'!B40</f>
        <v>S2P-TS039</v>
      </c>
      <c r="D41" s="43" t="str">
        <f>"F-"&amp;'Test Scenarios'!M40&amp;"-"&amp;'Test Scenarios'!C40&amp;"-"&amp;C41</f>
        <v>F-S2P-070-010-Manually print a 'Print Only' PO-S2P-TS039</v>
      </c>
      <c r="E41" s="43" t="s">
        <v>6576</v>
      </c>
      <c r="F41" s="43" t="str">
        <f>'Test Scenarios'!G40</f>
        <v>• A 'print only' PO has been successfully created.</v>
      </c>
      <c r="G41" s="43" t="str">
        <f>"Objective"&amp;CHAR(10)
&amp;'Test Scenarios'!L40&amp;CHAR(10)&amp;CHAR(10)&amp;
"Test Case Description"&amp;CHAR(10)
&amp;'Test Scenarios'!D40&amp;CHAR(10)&amp;CHAR(10)&amp;
"Expected Results"&amp;CHAR(10)&amp;'Test Scenarios'!F40</f>
        <v>Objective
As an Employee, I want to create a purchase request that generates a PO for internal records only, without sending it to the supplier. 
Test Case Description
This test verifies that an employee can find and manually print the PDF of a 'print only' PO from the system. This allows the employee to send the PO to the supplier through other channels. 
This scenario validates the acceptance criterion: "Given the PO is for 'print only', I can find and print the PO from the system if needed."  
Variation: This is a positive test that uses the PO created in the previous test. The user will navigate to the PO and use the print or download function.
Expected Results
• The user can locate the PO in the system.
• The user can successfully generate and view/download a PDF copy of the PO.</v>
      </c>
      <c r="H41" s="41"/>
      <c r="I41" s="43" t="s">
        <v>6577</v>
      </c>
      <c r="J41" s="41" t="str">
        <f>"TST-F "&amp;_xlfn.XLOOKUP('Test Scenarios'!M40,'Taxonomy and Epics'!H:H,'Taxonomy and Epics'!E:E)</f>
        <v>TST-F 5.0 - S2P - Source to Pay</v>
      </c>
      <c r="K41" s="36" t="str">
        <f>"Phase1,"&amp;_xlfn.XLOOKUP('Test Scenarios'!M40,'Taxonomy and Epics'!H:H,'Taxonomy and Epics'!B:B)&amp;"_"&amp;_xlfn.XLOOKUP('Test Scenarios'!M40,'Taxonomy and Epics'!H:H,'Taxonomy and Epics'!C:C)&amp;","&amp;'Test Scenarios'!M40&amp;",Fin_Functional, Workday"</f>
        <v>Phase1,5.0_S2P,S2P-070-010,Fin_Functional, Workday</v>
      </c>
      <c r="L41" s="41"/>
      <c r="M41" s="41"/>
      <c r="N41" s="41"/>
      <c r="O41" s="41"/>
      <c r="P41" s="41"/>
      <c r="Q41" s="41"/>
      <c r="R41" s="41"/>
      <c r="S41" s="41"/>
      <c r="T41" s="38"/>
    </row>
    <row r="42" spans="1:20" ht="272" x14ac:dyDescent="0.2">
      <c r="A42" s="20" t="str">
        <f>'Test Scenarios'!A41</f>
        <v>Review Complete</v>
      </c>
      <c r="B42" s="44" t="str">
        <f>'Test Scenarios'!K41</f>
        <v xml:space="preserve">US-P2P-015 </v>
      </c>
      <c r="C42" s="42" t="str">
        <f>'Test Scenarios'!B41</f>
        <v>S2P-TS040</v>
      </c>
      <c r="D42" s="43" t="str">
        <f>"F-"&amp;'Test Scenarios'!M41&amp;"-"&amp;'Test Scenarios'!C41&amp;"-"&amp;C42</f>
        <v>F-S2P-070-020-Approved request auto-creates PO-S2P-TS040</v>
      </c>
      <c r="E42" s="43" t="s">
        <v>6576</v>
      </c>
      <c r="F42" s="43" t="str">
        <f>'Test Scenarios'!G41</f>
        <v>• A standard purchase request is created.</v>
      </c>
      <c r="G42" s="43" t="str">
        <f>"Objective"&amp;CHAR(10)
&amp;'Test Scenarios'!L41&amp;CHAR(10)&amp;CHAR(10)&amp;
"Test Case Description"&amp;CHAR(10)
&amp;'Test Scenarios'!D41&amp;CHAR(10)&amp;CHAR(10)&amp;
"Expected Results"&amp;CHAR(10)&amp;'Test Scenarios'!F41</f>
        <v>Objective
As an Employee, I want my approved purchase request to automatically become a purchase order (PO) so the order can be sent to the supplier without manual steps. 
Test Case Description
This test verifies that once a purchase request is fully approved, the system automatically converts it into a Purchase Order without any manual intervention. This streamlines the procurement process. 
This scenario validates the acceptance criterion: "Given my purchase request has been fully approved, when I check its status, the system has automatically created a corresponding PO."  
Variation: This is a positive test where a standard purchase request is created and pushed through all approval steps. The test concludes by confirming a PO has been generated and linked to the original request.
Expected Results
• Once the final approver approves the request, its status updates to 'Approved'.
• A new PO is created with a unique PO number.
• The original request shows a link to the newly created PO.</v>
      </c>
      <c r="H42" s="41"/>
      <c r="I42" s="43" t="s">
        <v>6577</v>
      </c>
      <c r="J42" s="41" t="str">
        <f>"TST-F "&amp;_xlfn.XLOOKUP('Test Scenarios'!M41,'Taxonomy and Epics'!H:H,'Taxonomy and Epics'!E:E)</f>
        <v>TST-F 5.0 - S2P - Source to Pay</v>
      </c>
      <c r="K42" s="36" t="str">
        <f>"Phase1,"&amp;_xlfn.XLOOKUP('Test Scenarios'!M41,'Taxonomy and Epics'!H:H,'Taxonomy and Epics'!B:B)&amp;"_"&amp;_xlfn.XLOOKUP('Test Scenarios'!M41,'Taxonomy and Epics'!H:H,'Taxonomy and Epics'!C:C)&amp;","&amp;'Test Scenarios'!M41&amp;",Fin_Functional, Workday"</f>
        <v>Phase1,5.0_S2P,S2P-070-020,Fin_Functional, Workday</v>
      </c>
      <c r="L42" s="41"/>
      <c r="M42" s="41"/>
      <c r="N42" s="41"/>
      <c r="O42" s="41"/>
      <c r="P42" s="41"/>
      <c r="Q42" s="41"/>
      <c r="R42" s="41"/>
      <c r="S42" s="41"/>
      <c r="T42" s="38"/>
    </row>
    <row r="43" spans="1:20" ht="272" x14ac:dyDescent="0.2">
      <c r="A43" s="20" t="str">
        <f>'Test Scenarios'!A42</f>
        <v>Review Complete</v>
      </c>
      <c r="B43" s="44" t="str">
        <f>'Test Scenarios'!K42</f>
        <v xml:space="preserve">US-P2P-016 </v>
      </c>
      <c r="C43" s="42" t="str">
        <f>'Test Scenarios'!B42</f>
        <v>S2P-TS041</v>
      </c>
      <c r="D43" s="43" t="str">
        <f>"F-"&amp;'Test Scenarios'!M42&amp;"-"&amp;'Test Scenarios'!C42&amp;"-"&amp;C43</f>
        <v>F-S2P-070-020-Download PO PDF from request-S2P-TS041</v>
      </c>
      <c r="E43" s="43" t="s">
        <v>6576</v>
      </c>
      <c r="F43" s="43" t="str">
        <f>'Test Scenarios'!G42</f>
        <v>• A purchase request has been approved and a PO has been created.</v>
      </c>
      <c r="G43" s="43" t="str">
        <f>"Objective"&amp;CHAR(10)
&amp;'Test Scenarios'!L42&amp;CHAR(10)&amp;CHAR(10)&amp;
"Test Case Description"&amp;CHAR(10)
&amp;'Test Scenarios'!D42&amp;CHAR(10)&amp;CHAR(10)&amp;
"Expected Results"&amp;CHAR(10)&amp;'Test Scenarios'!F42</f>
        <v>Objective
As an Employee, I want to easily find the PDF copy of a purchase order related to my purchase request so I can keep it for my records. 
Test Case Description
This test verifies that an employee can easily find and download a PDF copy of the Purchase Order directly from their approved purchase request. This provides easy access to official documents for record-keeping. 
This scenario validates the acceptance criterion: "Given my purchase request has been approved and a PO has been created, when I view my request in the system, I can find and download a PDF copy of the corresponding PO."  
Variation: This is a positive test using a request that has been approved and has a PO. The user will navigate to the request and locate the link or button to download the PO PDF.
Expected Results
• When viewing the original purchase request, a link to the PO PDF is visible.
• Clicking the link successfully downloads or opens the PDF document.</v>
      </c>
      <c r="H43" s="41"/>
      <c r="I43" s="43" t="s">
        <v>6577</v>
      </c>
      <c r="J43" s="41" t="str">
        <f>"TST-F "&amp;_xlfn.XLOOKUP('Test Scenarios'!M42,'Taxonomy and Epics'!H:H,'Taxonomy and Epics'!E:E)</f>
        <v>TST-F 5.0 - S2P - Source to Pay</v>
      </c>
      <c r="K43" s="36" t="str">
        <f>"Phase1,"&amp;_xlfn.XLOOKUP('Test Scenarios'!M42,'Taxonomy and Epics'!H:H,'Taxonomy and Epics'!B:B)&amp;"_"&amp;_xlfn.XLOOKUP('Test Scenarios'!M42,'Taxonomy and Epics'!H:H,'Taxonomy and Epics'!C:C)&amp;","&amp;'Test Scenarios'!M42&amp;",Fin_Functional, Workday"</f>
        <v>Phase1,5.0_S2P,S2P-070-020,Fin_Functional, Workday</v>
      </c>
      <c r="L43" s="41"/>
      <c r="M43" s="41"/>
      <c r="N43" s="41"/>
      <c r="O43" s="41"/>
      <c r="P43" s="41"/>
      <c r="Q43" s="41"/>
      <c r="R43" s="41"/>
      <c r="S43" s="41"/>
      <c r="T43" s="38"/>
    </row>
    <row r="44" spans="1:20" ht="240" x14ac:dyDescent="0.2">
      <c r="A44" s="20" t="str">
        <f>'Test Scenarios'!A43</f>
        <v>Review Complete</v>
      </c>
      <c r="B44" s="44" t="str">
        <f>'Test Scenarios'!K43</f>
        <v xml:space="preserve">US-P2P-017 </v>
      </c>
      <c r="C44" s="42" t="str">
        <f>'Test Scenarios'!B43</f>
        <v>S2P-TS042</v>
      </c>
      <c r="D44" s="43" t="str">
        <f>"F-"&amp;'Test Scenarios'!M43&amp;"-"&amp;'Test Scenarios'!C43&amp;"-"&amp;C44</f>
        <v>F-S2P-070-030-Amend a request before approval-S2P-TS042</v>
      </c>
      <c r="E44" s="43" t="s">
        <v>6576</v>
      </c>
      <c r="F44" s="43" t="str">
        <f>'Test Scenarios'!G43</f>
        <v>• A purchase request has been submitted and is pending approval.</v>
      </c>
      <c r="G44" s="43" t="str">
        <f>"Objective"&amp;CHAR(10)
&amp;'Test Scenarios'!L43&amp;CHAR(10)&amp;CHAR(10)&amp;
"Test Case Description"&amp;CHAR(10)
&amp;'Test Scenarios'!D43&amp;CHAR(10)&amp;CHAR(10)&amp;
"Expected Results"&amp;CHAR(10)&amp;'Test Scenarios'!F43</f>
        <v>Objective
As an Employee, I want to amend my purchase request after I have submitted it but before it is fully approved, so I can correct mistakes or update details. 
Test Case Description
This test confirms that an employee can edit a purchase request that has been submitted but is not yet fully approved. This allows for corrections without having to cancel and restart the entire request. 
This scenario validates the acceptance criterion: "Given my purchase request is still in the approval process, I can open it and make changes to the details."  
Variation: This is a positive test where a user submits a request, then re-opens it from their tasks or history while it is pending approval, and successfully edits a field like quantity or description.
Expected Results
• The user can find and open the in-progress request.
• The fields on the request are editable.</v>
      </c>
      <c r="H44" s="41"/>
      <c r="I44" s="43" t="s">
        <v>6577</v>
      </c>
      <c r="J44" s="41" t="str">
        <f>"TST-F "&amp;_xlfn.XLOOKUP('Test Scenarios'!M43,'Taxonomy and Epics'!H:H,'Taxonomy and Epics'!E:E)</f>
        <v>TST-F 5.0 - S2P - Source to Pay</v>
      </c>
      <c r="K44" s="36" t="str">
        <f>"Phase1,"&amp;_xlfn.XLOOKUP('Test Scenarios'!M43,'Taxonomy and Epics'!H:H,'Taxonomy and Epics'!B:B)&amp;"_"&amp;_xlfn.XLOOKUP('Test Scenarios'!M43,'Taxonomy and Epics'!H:H,'Taxonomy and Epics'!C:C)&amp;","&amp;'Test Scenarios'!M43&amp;",Fin_Functional, Workday"</f>
        <v>Phase1,5.0_S2P,S2P-070-030,Fin_Functional, Workday</v>
      </c>
      <c r="L44" s="41"/>
      <c r="M44" s="41"/>
      <c r="N44" s="41"/>
      <c r="O44" s="41"/>
      <c r="P44" s="41"/>
      <c r="Q44" s="41"/>
      <c r="R44" s="41"/>
      <c r="S44" s="41"/>
      <c r="T44" s="38"/>
    </row>
    <row r="45" spans="1:20" ht="240" x14ac:dyDescent="0.2">
      <c r="A45" s="20" t="str">
        <f>'Test Scenarios'!A44</f>
        <v>Review Complete</v>
      </c>
      <c r="B45" s="44" t="str">
        <f>'Test Scenarios'!K44</f>
        <v xml:space="preserve">US-P2P-017 </v>
      </c>
      <c r="C45" s="42" t="str">
        <f>'Test Scenarios'!B44</f>
        <v>S2P-TS043</v>
      </c>
      <c r="D45" s="43" t="str">
        <f>"F-"&amp;'Test Scenarios'!M44&amp;"-"&amp;'Test Scenarios'!C44&amp;"-"&amp;C45</f>
        <v>F-S2P-070-030-Amending a request restarts approval-S2P-TS043</v>
      </c>
      <c r="E45" s="43" t="s">
        <v>6576</v>
      </c>
      <c r="F45" s="43" t="str">
        <f>'Test Scenarios'!G44</f>
        <v>• An in-progress purchase request has been amended and resubmitted.</v>
      </c>
      <c r="G45" s="43" t="str">
        <f>"Objective"&amp;CHAR(10)
&amp;'Test Scenarios'!L44&amp;CHAR(10)&amp;CHAR(10)&amp;
"Test Case Description"&amp;CHAR(10)
&amp;'Test Scenarios'!D44&amp;CHAR(10)&amp;CHAR(10)&amp;
"Expected Results"&amp;CHAR(10)&amp;'Test Scenarios'!F44</f>
        <v>Objective
As an Employee, I want to amend my purchase request after I have submitted it but before it is fully approved, so I can correct mistakes or update details. 
Test Case Description
This test verifies that after a request is amended and resubmitted, the approval process starts over from the beginning. This ensures that all approvers review the final, updated version of the request. 
This scenario validates the acceptance criterion: "Given I have made changes and resubmitted the request, the approval process restarts from the beginning."  
Variation: This is a positive test following on from TS019. After the request is amended and resubmitted, the test confirms that the first approver in the chain receives a new approval task.
Expected Results
• The approval history of the request is reset.
• The request is sent to the first approver in the workflow (e.g., Cost Centre Manager) for a new review.</v>
      </c>
      <c r="H45" s="41"/>
      <c r="I45" s="43" t="s">
        <v>6577</v>
      </c>
      <c r="J45" s="41" t="str">
        <f>"TST-F "&amp;_xlfn.XLOOKUP('Test Scenarios'!M44,'Taxonomy and Epics'!H:H,'Taxonomy and Epics'!E:E)</f>
        <v>TST-F 5.0 - S2P - Source to Pay</v>
      </c>
      <c r="K45" s="36" t="str">
        <f>"Phase1,"&amp;_xlfn.XLOOKUP('Test Scenarios'!M44,'Taxonomy and Epics'!H:H,'Taxonomy and Epics'!B:B)&amp;"_"&amp;_xlfn.XLOOKUP('Test Scenarios'!M44,'Taxonomy and Epics'!H:H,'Taxonomy and Epics'!C:C)&amp;","&amp;'Test Scenarios'!M44&amp;",Fin_Functional, Workday"</f>
        <v>Phase1,5.0_S2P,S2P-070-030,Fin_Functional, Workday</v>
      </c>
      <c r="L45" s="41"/>
      <c r="M45" s="41"/>
      <c r="N45" s="41"/>
      <c r="O45" s="41"/>
      <c r="P45" s="41"/>
      <c r="Q45" s="41"/>
      <c r="R45" s="41"/>
      <c r="S45" s="41"/>
      <c r="T45" s="38"/>
    </row>
    <row r="46" spans="1:20" ht="288" x14ac:dyDescent="0.2">
      <c r="A46" s="20" t="str">
        <f>'Test Scenarios'!A45</f>
        <v>Review Complete</v>
      </c>
      <c r="B46" s="44" t="str">
        <f>'Test Scenarios'!K45</f>
        <v xml:space="preserve">US-P2P-018 </v>
      </c>
      <c r="C46" s="42" t="str">
        <f>'Test Scenarios'!B45</f>
        <v>S2P-TS044</v>
      </c>
      <c r="D46" s="43" t="str">
        <f>"F-"&amp;'Test Scenarios'!M45&amp;"-"&amp;'Test Scenarios'!C45&amp;"-"&amp;C46</f>
        <v>F-S2P-070-030-Cancel a request before approval-S2P-TS044</v>
      </c>
      <c r="E46" s="43" t="s">
        <v>6576</v>
      </c>
      <c r="F46" s="43" t="str">
        <f>'Test Scenarios'!G45</f>
        <v>• A purchase request has been submitted and is pending approval.</v>
      </c>
      <c r="G46" s="43" t="str">
        <f>"Objective"&amp;CHAR(10)
&amp;'Test Scenarios'!L45&amp;CHAR(10)&amp;CHAR(10)&amp;
"Test Case Description"&amp;CHAR(10)
&amp;'Test Scenarios'!D45&amp;CHAR(10)&amp;CHAR(10)&amp;
"Expected Results"&amp;CHAR(10)&amp;'Test Scenarios'!F45</f>
        <v>Objective
As an Employee, I want to cancel my purchase request before it is fully approved so that I can stop a purchase that is no longer needed. 
Test Case Description
This test confirms that an employee can cancel a purchase request that is no longer needed, as long as it has not yet been fully approved. This prevents unwanted orders from being processed. 
This scenario validates the acceptance criteria: "Given my purchase request is still in the approval process, I can select an option to cancel it." and "Given I cancel the request, the approval process is terminated and no PO is created."  
Variation: This is a positive test where a user finds an in-progress request and uses the 'cancel' function. The test will verify the request status changes to 'Cancelled' and approval tasks are removed.
Expected Results
• The 'cancel' option is available on the in-progress request.
• After cancelling, the request status is updated to 'Cancelled'.
• The approval task is removed from the approver's inbox.
• No PO is created.</v>
      </c>
      <c r="H46" s="41"/>
      <c r="I46" s="43" t="s">
        <v>6577</v>
      </c>
      <c r="J46" s="41" t="str">
        <f>"TST-F "&amp;_xlfn.XLOOKUP('Test Scenarios'!M45,'Taxonomy and Epics'!H:H,'Taxonomy and Epics'!E:E)</f>
        <v>TST-F 5.0 - S2P - Source to Pay</v>
      </c>
      <c r="K46" s="36" t="str">
        <f>"Phase1,"&amp;_xlfn.XLOOKUP('Test Scenarios'!M45,'Taxonomy and Epics'!H:H,'Taxonomy and Epics'!B:B)&amp;"_"&amp;_xlfn.XLOOKUP('Test Scenarios'!M45,'Taxonomy and Epics'!H:H,'Taxonomy and Epics'!C:C)&amp;","&amp;'Test Scenarios'!M45&amp;",Fin_Functional, Workday"</f>
        <v>Phase1,5.0_S2P,S2P-070-030,Fin_Functional, Workday</v>
      </c>
      <c r="L46" s="41"/>
      <c r="M46" s="41"/>
      <c r="N46" s="41"/>
      <c r="O46" s="41"/>
      <c r="P46" s="41"/>
      <c r="Q46" s="41"/>
      <c r="R46" s="41"/>
      <c r="S46" s="41"/>
      <c r="T46" s="38"/>
    </row>
    <row r="47" spans="1:20" ht="240" x14ac:dyDescent="0.2">
      <c r="A47" s="20" t="str">
        <f>'Test Scenarios'!A46</f>
        <v>Review Complete</v>
      </c>
      <c r="B47" s="44" t="str">
        <f>'Test Scenarios'!K46</f>
        <v xml:space="preserve">US-P2P-018 </v>
      </c>
      <c r="C47" s="42" t="str">
        <f>'Test Scenarios'!B46</f>
        <v>S2P-TS045</v>
      </c>
      <c r="D47" s="43" t="str">
        <f>"F-"&amp;'Test Scenarios'!M46&amp;"-"&amp;'Test Scenarios'!C46&amp;"-"&amp;C47</f>
        <v>F-S2P-070-030-Cannot amend or cancel an approved request-S2P-TS045</v>
      </c>
      <c r="E47" s="43" t="s">
        <v>6576</v>
      </c>
      <c r="F47" s="43" t="str">
        <f>'Test Scenarios'!G46</f>
        <v>• A purchase request has been fully approved and a PO exists.</v>
      </c>
      <c r="G47" s="43" t="str">
        <f>"Objective"&amp;CHAR(10)
&amp;'Test Scenarios'!L46&amp;CHAR(10)&amp;CHAR(10)&amp;
"Test Case Description"&amp;CHAR(10)
&amp;'Test Scenarios'!D46&amp;CHAR(10)&amp;CHAR(10)&amp;
"Expected Results"&amp;CHAR(10)&amp;'Test Scenarios'!F46</f>
        <v>Objective
As an Employee, I want to cancel my purchase request before it is fully approved so that I can stop a purchase that is no longer needed.
Test Case Description
This test verifies that an employee cannot use the 'edit' or 'cancel' functions on a purchase request once it has been fully approved and a PO has been created. This ensures the integrity of approved transactions. 
This scenario is a negative test of the logic in US-P2P-017 and US-P2P-018.  
Variation: This is a negative test using a fully approved request. The user will attempt to find the 'amend' or 'cancel' options and confirm they are not available.
Expected Results
• When viewing the approved request, the 'edit' and 'cancel' actions are not available.
• The user cannot change the request details.</v>
      </c>
      <c r="H47" s="41"/>
      <c r="I47" s="43" t="s">
        <v>6577</v>
      </c>
      <c r="J47" s="41" t="str">
        <f>"TST-F "&amp;_xlfn.XLOOKUP('Test Scenarios'!M46,'Taxonomy and Epics'!H:H,'Taxonomy and Epics'!E:E)</f>
        <v>TST-F 5.0 - S2P - Source to Pay</v>
      </c>
      <c r="K47" s="36" t="str">
        <f>"Phase1,"&amp;_xlfn.XLOOKUP('Test Scenarios'!M46,'Taxonomy and Epics'!H:H,'Taxonomy and Epics'!B:B)&amp;"_"&amp;_xlfn.XLOOKUP('Test Scenarios'!M46,'Taxonomy and Epics'!H:H,'Taxonomy and Epics'!C:C)&amp;","&amp;'Test Scenarios'!M46&amp;",Fin_Functional, Workday"</f>
        <v>Phase1,5.0_S2P,S2P-070-030,Fin_Functional, Workday</v>
      </c>
      <c r="L47" s="41"/>
      <c r="M47" s="41"/>
      <c r="N47" s="41"/>
      <c r="O47" s="41"/>
      <c r="P47" s="41"/>
      <c r="Q47" s="41"/>
      <c r="R47" s="41"/>
      <c r="S47" s="41"/>
      <c r="T47" s="38"/>
    </row>
    <row r="48" spans="1:20" ht="304" x14ac:dyDescent="0.2">
      <c r="A48" s="20" t="str">
        <f>'Test Scenarios'!A47</f>
        <v>Deferred</v>
      </c>
      <c r="B48" s="44" t="str">
        <f>'Test Scenarios'!K47</f>
        <v xml:space="preserve">US-P2P-019 </v>
      </c>
      <c r="C48" s="42" t="str">
        <f>'Test Scenarios'!B47</f>
        <v>S2P-TS046</v>
      </c>
      <c r="D48" s="43" t="str">
        <f>"F-"&amp;'Test Scenarios'!M47&amp;"-"&amp;'Test Scenarios'!C47&amp;"-"&amp;C48</f>
        <v>F-S2P-080-010-Create PO for a contingent worker-S2P-TS046</v>
      </c>
      <c r="E48" s="43" t="s">
        <v>6576</v>
      </c>
      <c r="F48" s="43" t="str">
        <f>'Test Scenarios'!G47</f>
        <v>• The 'Contract Contingent Worker' process is initiated for a new worker.</v>
      </c>
      <c r="G48" s="43" t="str">
        <f>"Objective"&amp;CHAR(10)
&amp;'Test Scenarios'!L47&amp;CHAR(10)&amp;CHAR(10)&amp;
"Test Case Description"&amp;CHAR(10)
&amp;'Test Scenarios'!D47&amp;CHAR(10)&amp;CHAR(10)&amp;
"Expected Results"&amp;CHAR(10)&amp;'Test Scenarios'!F47</f>
        <v>Objective
As an HR professional, I want to create a purchase order for a contingent worker, so that their contract and associated costs are formally recorded in the system. 
Test Case Description
This test verifies that a Purchase Order is automatically generated from the 'Contract Contingent Worker' process.  This ensures that contracts for temporary staff are formally recorded and linked to a financial commitment. 
This scenario validates the acceptance criterion: "Given I am at the stage of the 'Contract Contingent Worker' process where a purchase order is required, when I initiate the purchase order creation, then the system should automatically generate a purchase order linked to that contingent worker."  
Variation: This is a positive test where an HR professional completes the worker contract process up to the point of PO creation, and confirms a PO is generated with the correct details.
Expected Results
• A PO is automatically generated upon completion of the relevant step in the worker contracting process.
• The PO contains details that accurately reflect the contingent worker's contract (e.g., supplier, dates, value).</v>
      </c>
      <c r="H48" s="41"/>
      <c r="I48" s="43" t="s">
        <v>6577</v>
      </c>
      <c r="J48" s="41" t="str">
        <f>"TST-F "&amp;_xlfn.XLOOKUP('Test Scenarios'!M47,'Taxonomy and Epics'!H:H,'Taxonomy and Epics'!E:E)</f>
        <v>TST-F 5.0 - S2P - Source to Pay</v>
      </c>
      <c r="K48" s="36" t="str">
        <f>"Phase1,"&amp;_xlfn.XLOOKUP('Test Scenarios'!M47,'Taxonomy and Epics'!H:H,'Taxonomy and Epics'!B:B)&amp;"_"&amp;_xlfn.XLOOKUP('Test Scenarios'!M47,'Taxonomy and Epics'!H:H,'Taxonomy and Epics'!C:C)&amp;","&amp;'Test Scenarios'!M47&amp;",Fin_Functional, Workday"</f>
        <v>Phase1,5.0_S2P,S2P-080-010,Fin_Functional, Workday</v>
      </c>
      <c r="L48" s="41"/>
      <c r="M48" s="41"/>
      <c r="N48" s="41"/>
      <c r="O48" s="41"/>
      <c r="P48" s="41"/>
      <c r="Q48" s="41"/>
      <c r="R48" s="41"/>
      <c r="S48" s="41"/>
      <c r="T48" s="38"/>
    </row>
    <row r="49" spans="1:20" ht="256" x14ac:dyDescent="0.2">
      <c r="A49" s="20" t="str">
        <f>'Test Scenarios'!A48</f>
        <v>Review Complete</v>
      </c>
      <c r="B49" s="44" t="str">
        <f>'Test Scenarios'!K48</f>
        <v xml:space="preserve">US-P2P-020 </v>
      </c>
      <c r="C49" s="42" t="str">
        <f>'Test Scenarios'!B48</f>
        <v>S2P-TS047</v>
      </c>
      <c r="D49" s="43" t="str">
        <f>"F-"&amp;'Test Scenarios'!M48&amp;"-"&amp;'Test Scenarios'!C48&amp;"-"&amp;C49</f>
        <v>F-S2P-080-030-Reopen a closed PO-S2P-TS047</v>
      </c>
      <c r="E49" s="43" t="s">
        <v>6576</v>
      </c>
      <c r="F49" s="43" t="str">
        <f>'Test Scenarios'!G48</f>
        <v>• A PO exists with a status of 'Closed'.</v>
      </c>
      <c r="G49" s="43" t="str">
        <f>"Objective"&amp;CHAR(10)
&amp;'Test Scenarios'!L48&amp;CHAR(10)&amp;CHAR(10)&amp;
"Test Case Description"&amp;CHAR(10)
&amp;'Test Scenarios'!D48&amp;CHAR(10)&amp;CHAR(10)&amp;
"Expected Results"&amp;CHAR(10)&amp;'Test Scenarios'!F48</f>
        <v>Objective
As a Management Accountant, I want to reopen a previously closed purchase order, so that I can process additional invoices or make corrections if required. 
Test Case Description
This test confirms that a Management Accountant can change the status of a 'Closed' Purchase Order back to 'Open'.  This is necessary to process late invoices or make corrections. 
This scenario validates the acceptance criterion: "Given I have identified a closed purchase order that needs to be reopened, when I execute the 'reopen' action, then the purchase order status must change from 'Closed' to 'Open'."  
Variation: This is a positive test where a user with the correct permissions selects a closed PO and uses the 'reopen' function, then verifies the status has changed.
Expected Results
• The 'reopen' action is available on the closed PO for the Management Accountant.
• After executing the action, the PO status changes to 'Open'.</v>
      </c>
      <c r="H49" s="41"/>
      <c r="I49" s="43" t="s">
        <v>6577</v>
      </c>
      <c r="J49" s="41" t="str">
        <f>"TST-F "&amp;_xlfn.XLOOKUP('Test Scenarios'!M48,'Taxonomy and Epics'!H:H,'Taxonomy and Epics'!E:E)</f>
        <v>TST-F 5.0 - S2P - Source to Pay</v>
      </c>
      <c r="K49" s="36" t="str">
        <f>"Phase1,"&amp;_xlfn.XLOOKUP('Test Scenarios'!M48,'Taxonomy and Epics'!H:H,'Taxonomy and Epics'!B:B)&amp;"_"&amp;_xlfn.XLOOKUP('Test Scenarios'!M48,'Taxonomy and Epics'!H:H,'Taxonomy and Epics'!C:C)&amp;","&amp;'Test Scenarios'!M48&amp;",Fin_Functional, Workday"</f>
        <v>Phase1,5.0_S2P,S2P-080-030,Fin_Functional, Workday</v>
      </c>
      <c r="L49" s="41"/>
      <c r="M49" s="41"/>
      <c r="N49" s="41"/>
      <c r="O49" s="41"/>
      <c r="P49" s="41"/>
      <c r="Q49" s="41"/>
      <c r="R49" s="41"/>
      <c r="S49" s="41"/>
      <c r="T49" s="38"/>
    </row>
    <row r="50" spans="1:20" ht="240" x14ac:dyDescent="0.2">
      <c r="A50" s="20" t="str">
        <f>'Test Scenarios'!A49</f>
        <v>Review Complete</v>
      </c>
      <c r="B50" s="44" t="str">
        <f>'Test Scenarios'!K49</f>
        <v xml:space="preserve">US-P2P-020 </v>
      </c>
      <c r="C50" s="42" t="str">
        <f>'Test Scenarios'!B49</f>
        <v>S2P-TS048</v>
      </c>
      <c r="D50" s="43" t="str">
        <f>"F-"&amp;'Test Scenarios'!M49&amp;"-"&amp;'Test Scenarios'!C49&amp;"-"&amp;C50</f>
        <v>F-S2P-080-030-Process transactions against a reopened PO-S2P-TS048</v>
      </c>
      <c r="E50" s="43" t="s">
        <v>6576</v>
      </c>
      <c r="F50" s="43" t="str">
        <f>'Test Scenarios'!G49</f>
        <v>• A PO has been reopened and has a status of 'Open' (pre-requisite: TS024).</v>
      </c>
      <c r="G50" s="43" t="str">
        <f>"Objective"&amp;CHAR(10)
&amp;'Test Scenarios'!L49&amp;CHAR(10)&amp;CHAR(10)&amp;
"Test Case Description"&amp;CHAR(10)
&amp;'Test Scenarios'!D49&amp;CHAR(10)&amp;CHAR(10)&amp;
"Expected Results"&amp;CHAR(10)&amp;'Test Scenarios'!F49</f>
        <v>Objective
As a Management Accountant, I want to reopen a previously closed purchase order, so that I can process additional invoices or make corrections if required. 
Test Case Description
This test verifies that a reopened Purchase Order can have new transactions, like receipts or invoices, processed against it. This confirms that reopening a PO correctly restores its functionality. 
This scenario validates the acceptance criterion: "Given the purchase order is reopened, when I check its status, then it must allow for new transactions, such as invoices, to be matched against it."  
Variation: This is a positive test using a PO that was just reopened (pre-requisite: TS024). The test will involve creating a new receipt against the PO to confirm it is available for transactions.
Expected Results
• The reopened PO appears in searches for documents to receive against.
• A new receipt or invoice can be successfully created and matched to the PO.</v>
      </c>
      <c r="H50" s="41"/>
      <c r="I50" s="43" t="s">
        <v>6577</v>
      </c>
      <c r="J50" s="41" t="str">
        <f>"TST-F "&amp;_xlfn.XLOOKUP('Test Scenarios'!M49,'Taxonomy and Epics'!H:H,'Taxonomy and Epics'!E:E)</f>
        <v>TST-F 5.0 - S2P - Source to Pay</v>
      </c>
      <c r="K50" s="36" t="str">
        <f>"Phase1,"&amp;_xlfn.XLOOKUP('Test Scenarios'!M49,'Taxonomy and Epics'!H:H,'Taxonomy and Epics'!B:B)&amp;"_"&amp;_xlfn.XLOOKUP('Test Scenarios'!M49,'Taxonomy and Epics'!H:H,'Taxonomy and Epics'!C:C)&amp;","&amp;'Test Scenarios'!M49&amp;",Fin_Functional, Workday"</f>
        <v>Phase1,5.0_S2P,S2P-080-030,Fin_Functional, Workday</v>
      </c>
      <c r="L50" s="41"/>
      <c r="M50" s="41"/>
      <c r="N50" s="41"/>
      <c r="O50" s="41"/>
      <c r="P50" s="41"/>
      <c r="Q50" s="41"/>
      <c r="R50" s="41"/>
      <c r="S50" s="41"/>
      <c r="T50" s="38"/>
    </row>
    <row r="51" spans="1:20" ht="256" x14ac:dyDescent="0.2">
      <c r="A51" s="20" t="str">
        <f>'Test Scenarios'!A50</f>
        <v>Review Complete</v>
      </c>
      <c r="B51" s="44" t="str">
        <f>'Test Scenarios'!K50</f>
        <v xml:space="preserve">US-P2P-021 </v>
      </c>
      <c r="C51" s="42" t="str">
        <f>'Test Scenarios'!B50</f>
        <v>S2P-TS049</v>
      </c>
      <c r="D51" s="43" t="str">
        <f>"F-"&amp;'Test Scenarios'!M50&amp;"-"&amp;'Test Scenarios'!C50&amp;"-"&amp;C51</f>
        <v>F-S2P-080-030-Mass close eligible POs-S2P-TS049</v>
      </c>
      <c r="E51" s="43" t="s">
        <v>6576</v>
      </c>
      <c r="F51" s="43" t="str">
        <f>'Test Scenarios'!G50</f>
        <v>• Multiple POs exist that are fully received and invoiced, making them eligible for closure.</v>
      </c>
      <c r="G51" s="43" t="str">
        <f>"Objective"&amp;CHAR(10)
&amp;'Test Scenarios'!L50&amp;CHAR(10)&amp;CHAR(10)&amp;
"Test Case Description"&amp;CHAR(10)
&amp;'Test Scenarios'!D50&amp;CHAR(10)&amp;CHAR(10)&amp;
"Expected Results"&amp;CHAR(10)&amp;'Test Scenarios'!F50</f>
        <v>Objective
As a Management Accountant, I want to close multiple purchase orders simultaneously, so that I can efficiently manage the PO lifecycle without closing each one individually. 
Test Case Description
This test verifies that a Management Accountant can select multiple Purchase Orders that are eligible for closure and close them all in a single action. This improves efficiency in managing the PO lifecycle. 
This scenario validates the acceptance criterion: "Given I have a list of purchase orders eligible for closure, when I select them and initiate the 'mass close' action, then the system must change the status of all selected purchase orders to 'Closed'."  
Variation: This is a positive test where a user runs the mass close process, selects several eligible POs, and confirms that the status of each selected PO changes to 'Closed'.
Expected Results
• The user can select multiple eligible POs in the mass close tool.
• After running the process, all selected POs have their status updated to 'Closed'.</v>
      </c>
      <c r="H51" s="41"/>
      <c r="I51" s="43" t="s">
        <v>6577</v>
      </c>
      <c r="J51" s="41" t="str">
        <f>"TST-F "&amp;_xlfn.XLOOKUP('Test Scenarios'!M50,'Taxonomy and Epics'!H:H,'Taxonomy and Epics'!E:E)</f>
        <v>TST-F 5.0 - S2P - Source to Pay</v>
      </c>
      <c r="K51" s="36" t="str">
        <f>"Phase1,"&amp;_xlfn.XLOOKUP('Test Scenarios'!M50,'Taxonomy and Epics'!H:H,'Taxonomy and Epics'!B:B)&amp;"_"&amp;_xlfn.XLOOKUP('Test Scenarios'!M50,'Taxonomy and Epics'!H:H,'Taxonomy and Epics'!C:C)&amp;","&amp;'Test Scenarios'!M50&amp;",Fin_Functional, Workday"</f>
        <v>Phase1,5.0_S2P,S2P-080-030,Fin_Functional, Workday</v>
      </c>
      <c r="L51" s="41"/>
      <c r="M51" s="41"/>
      <c r="N51" s="41"/>
      <c r="O51" s="41"/>
      <c r="P51" s="41"/>
      <c r="Q51" s="41"/>
      <c r="R51" s="41"/>
      <c r="S51" s="41"/>
      <c r="T51" s="38"/>
    </row>
    <row r="52" spans="1:20" ht="240" x14ac:dyDescent="0.2">
      <c r="A52" s="20" t="str">
        <f>'Test Scenarios'!A51</f>
        <v>Review Complete</v>
      </c>
      <c r="B52" s="44" t="str">
        <f>'Test Scenarios'!K51</f>
        <v xml:space="preserve">US-P2P-021 </v>
      </c>
      <c r="C52" s="42" t="str">
        <f>'Test Scenarios'!B51</f>
        <v>S2P-TS050</v>
      </c>
      <c r="D52" s="43" t="str">
        <f>"F-"&amp;'Test Scenarios'!M51&amp;"-"&amp;'Test Scenarios'!C51&amp;"-"&amp;C52</f>
        <v>F-S2P-080-030-Ineligible POs do not appear in mass close list-S2P-TS050</v>
      </c>
      <c r="E52" s="43" t="s">
        <v>6576</v>
      </c>
      <c r="F52" s="43" t="str">
        <f>'Test Scenarios'!G51</f>
        <v>• At least one PO exists that is not eligible for closure (e.g., open, partially received, or already closed).</v>
      </c>
      <c r="G52" s="43" t="str">
        <f>"Objective"&amp;CHAR(10)
&amp;'Test Scenarios'!L51&amp;CHAR(10)&amp;CHAR(10)&amp;
"Test Case Description"&amp;CHAR(10)
&amp;'Test Scenarios'!D51&amp;CHAR(10)&amp;CHAR(10)&amp;
"Expected Results"&amp;CHAR(10)&amp;'Test Scenarios'!F51</f>
        <v>Objective
As a Management Accountant, I want to close multiple purchase orders simultaneously, so that I can efficiently manage the PO lifecycle without closing each one individually. 
Test Case Description
This test verifies that Purchase Orders that are not eligible for closure (e.g., they are already closed or are not fully received/invoiced) do not appear in the list of POs that can be selected for mass closure. This prevents accidental closure of active POs. 
This scenario validates the acceptance criterion: "Given I attempt to mass close a list of POs including one that is not eligible (e.g., is already closed), it shall not appear in the list of available POs to include."  
Variation: This is a negative test where the user checks the mass close tool and confirms that a specific, known ineligible PO is not displayed in the selection list.
Expected Results
• When using the mass close tool, the ineligible PO does not appear in the list of selectable POs.</v>
      </c>
      <c r="H52" s="41"/>
      <c r="I52" s="43" t="s">
        <v>6577</v>
      </c>
      <c r="J52" s="41" t="str">
        <f>"TST-F "&amp;_xlfn.XLOOKUP('Test Scenarios'!M51,'Taxonomy and Epics'!H:H,'Taxonomy and Epics'!E:E)</f>
        <v>TST-F 5.0 - S2P - Source to Pay</v>
      </c>
      <c r="K52" s="36" t="str">
        <f>"Phase1,"&amp;_xlfn.XLOOKUP('Test Scenarios'!M51,'Taxonomy and Epics'!H:H,'Taxonomy and Epics'!B:B)&amp;"_"&amp;_xlfn.XLOOKUP('Test Scenarios'!M51,'Taxonomy and Epics'!H:H,'Taxonomy and Epics'!C:C)&amp;","&amp;'Test Scenarios'!M51&amp;",Fin_Functional, Workday"</f>
        <v>Phase1,5.0_S2P,S2P-080-030,Fin_Functional, Workday</v>
      </c>
      <c r="L52" s="41"/>
      <c r="M52" s="41"/>
      <c r="N52" s="41"/>
      <c r="O52" s="41"/>
      <c r="P52" s="41"/>
      <c r="Q52" s="41"/>
      <c r="R52" s="41"/>
      <c r="S52" s="41"/>
      <c r="T52" s="38"/>
    </row>
    <row r="53" spans="1:20" ht="304" x14ac:dyDescent="0.2">
      <c r="A53" s="20" t="str">
        <f>'Test Scenarios'!A52</f>
        <v>Review Complete</v>
      </c>
      <c r="B53" s="44" t="str">
        <f>'Test Scenarios'!K52</f>
        <v xml:space="preserve">US-P2P-022 </v>
      </c>
      <c r="C53" s="42" t="str">
        <f>'Test Scenarios'!B52</f>
        <v>S2P-TS051</v>
      </c>
      <c r="D53" s="43" t="str">
        <f>"F-"&amp;'Test Scenarios'!M52&amp;"-"&amp;'Test Scenarios'!C52&amp;"-"&amp;C53</f>
        <v>F-S2P-080-030-Reassign requisition ownership-S2P-TS051</v>
      </c>
      <c r="E53" s="43" t="s">
        <v>6576</v>
      </c>
      <c r="F53" s="43" t="str">
        <f>'Test Scenarios'!G52</f>
        <v>• A requisition exists (can be in-progress or approved).</v>
      </c>
      <c r="G53" s="43" t="str">
        <f>"Objective"&amp;CHAR(10)
&amp;'Test Scenarios'!L52&amp;CHAR(10)&amp;CHAR(10)&amp;
"Test Case Description"&amp;CHAR(10)
&amp;'Test Scenarios'!D52&amp;CHAR(10)&amp;CHAR(10)&amp;
"Expected Results"&amp;CHAR(10)&amp;'Test Scenarios'!F52</f>
        <v xml:space="preserve">Objective
As a Management Accountant, I want to reassign the ownership of a requisition to a different employee, so that the correct person is listed as the requester and can manage the request. 
Test Case Description
This test verifies that a Management Accountant can change the owner ('requester') of a requisition to another employee. This is useful for correcting errors or managing requests when employees change roles. 
This scenario validates the acceptance criterion: "Given a requisition needs a new owner, when I perform the 'Mass Change Worker on Procurement Document' action and select a new employee, then the requisition's 'requester' field must be updated to the new employee."  
Variation: This is a positive test where a user selects a requisition, uses the reassignment tool to select a new employee, and confirms the 'requester' field on the requisition is updated.
Expected Results
• The 'requester' field on the selected requisition is updated to the newly assigned employee.
• The new requester can see the reassigned requisition in their tasks or history.
• The new requester is prompted to approve service related supplier invoices.
</v>
      </c>
      <c r="H53" s="41"/>
      <c r="I53" s="43" t="s">
        <v>6577</v>
      </c>
      <c r="J53" s="41" t="str">
        <f>"TST-F "&amp;_xlfn.XLOOKUP('Test Scenarios'!M52,'Taxonomy and Epics'!H:H,'Taxonomy and Epics'!E:E)</f>
        <v>TST-F 5.0 - S2P - Source to Pay</v>
      </c>
      <c r="K53" s="36" t="str">
        <f>"Phase1,"&amp;_xlfn.XLOOKUP('Test Scenarios'!M52,'Taxonomy and Epics'!H:H,'Taxonomy and Epics'!B:B)&amp;"_"&amp;_xlfn.XLOOKUP('Test Scenarios'!M52,'Taxonomy and Epics'!H:H,'Taxonomy and Epics'!C:C)&amp;","&amp;'Test Scenarios'!M52&amp;",Fin_Functional, Workday"</f>
        <v>Phase1,5.0_S2P,S2P-080-030,Fin_Functional, Workday</v>
      </c>
      <c r="L53" s="41"/>
      <c r="M53" s="41"/>
      <c r="N53" s="41"/>
      <c r="O53" s="41"/>
      <c r="P53" s="41"/>
      <c r="Q53" s="41"/>
      <c r="R53" s="41"/>
      <c r="S53" s="41"/>
      <c r="T53" s="38"/>
    </row>
    <row r="54" spans="1:20" ht="272" x14ac:dyDescent="0.2">
      <c r="A54" s="20" t="str">
        <f>'Test Scenarios'!A53</f>
        <v>Review Complete</v>
      </c>
      <c r="B54" s="44" t="str">
        <f>'Test Scenarios'!K53</f>
        <v xml:space="preserve">US-P2P-023 </v>
      </c>
      <c r="C54" s="42" t="str">
        <f>'Test Scenarios'!B53</f>
        <v>S2P-TS052</v>
      </c>
      <c r="D54" s="43" t="str">
        <f>"F-"&amp;'Test Scenarios'!M53&amp;"-"&amp;'Test Scenarios'!C53&amp;"-"&amp;C54</f>
        <v>F-S2P-080-030-Reassign PO buyer-S2P-TS052</v>
      </c>
      <c r="E54" s="43" t="s">
        <v>6576</v>
      </c>
      <c r="F54" s="43" t="str">
        <f>'Test Scenarios'!G53</f>
        <v>• A Purchase Order exists.</v>
      </c>
      <c r="G54" s="43" t="str">
        <f>"Objective"&amp;CHAR(10)
&amp;'Test Scenarios'!L53&amp;CHAR(10)&amp;CHAR(10)&amp;
"Test Case Description"&amp;CHAR(10)
&amp;'Test Scenarios'!D53&amp;CHAR(10)&amp;CHAR(10)&amp;
"Expected Results"&amp;CHAR(10)&amp;'Test Scenarios'!F53</f>
        <v>Objective
As a Management Accountant, I want to reassign the purchase order buyer on a purchase order, so that the correct person is responsible for managing the PO lifecycle. 
Test Case Description
This test verifies that a Management Accountant can change the assigned 'buyer' on a Purchase Order to a different employee. This ensures the correct person is responsible for managing the PO through its lifecycle. 
This scenario validates the acceptance criterion: "Given a purchase order needs a new buyer, when I perform the 'Mass Change Worker on Procurement Document' action and select a new employee, then the relevant purchase order field must be updated to the new employee."  
Variation: This is a positive test where a user selects a PO, uses the reassignment tool to select a new employee, and confirms the 'buyer' field on the PO is updated.
Expected Results
• The 'buyer' field on the selected PO is updated to the newly assigned employee.
• The new buyer can see the reassigned PO in their list of assigned POs.</v>
      </c>
      <c r="H54" s="41"/>
      <c r="I54" s="43" t="s">
        <v>6577</v>
      </c>
      <c r="J54" s="41" t="str">
        <f>"TST-F "&amp;_xlfn.XLOOKUP('Test Scenarios'!M53,'Taxonomy and Epics'!H:H,'Taxonomy and Epics'!E:E)</f>
        <v>TST-F 5.0 - S2P - Source to Pay</v>
      </c>
      <c r="K54" s="36" t="str">
        <f>"Phase1,"&amp;_xlfn.XLOOKUP('Test Scenarios'!M53,'Taxonomy and Epics'!H:H,'Taxonomy and Epics'!B:B)&amp;"_"&amp;_xlfn.XLOOKUP('Test Scenarios'!M53,'Taxonomy and Epics'!H:H,'Taxonomy and Epics'!C:C)&amp;","&amp;'Test Scenarios'!M53&amp;",Fin_Functional, Workday"</f>
        <v>Phase1,5.0_S2P,S2P-080-030,Fin_Functional, Workday</v>
      </c>
      <c r="L54" s="41"/>
      <c r="M54" s="41"/>
      <c r="N54" s="41"/>
      <c r="O54" s="41"/>
      <c r="P54" s="41"/>
      <c r="Q54" s="41"/>
      <c r="R54" s="41"/>
      <c r="S54" s="41"/>
      <c r="T54" s="38"/>
    </row>
    <row r="55" spans="1:20" ht="256" x14ac:dyDescent="0.2">
      <c r="A55" s="20" t="str">
        <f>'Test Scenarios'!A54</f>
        <v>Review Complete</v>
      </c>
      <c r="B55" s="44" t="str">
        <f>'Test Scenarios'!K54</f>
        <v xml:space="preserve">US-P2P-024 </v>
      </c>
      <c r="C55" s="42" t="str">
        <f>'Test Scenarios'!B54</f>
        <v>S2P-TS053</v>
      </c>
      <c r="D55" s="43" t="str">
        <f>"F-"&amp;'Test Scenarios'!M54&amp;"-"&amp;'Test Scenarios'!C54&amp;"-"&amp;C55</f>
        <v>F-S2P-080-040-Close a fully processed PO-S2P-TS053</v>
      </c>
      <c r="E55" s="43" t="s">
        <v>6576</v>
      </c>
      <c r="F55" s="43" t="str">
        <f>'Test Scenarios'!G54</f>
        <v>• A PO is fully received.
• The related supplier invoices are fully paid.</v>
      </c>
      <c r="G55" s="43" t="str">
        <f>"Objective"&amp;CHAR(10)
&amp;'Test Scenarios'!L54&amp;CHAR(10)&amp;CHAR(10)&amp;
"Test Case Description"&amp;CHAR(10)
&amp;'Test Scenarios'!D54&amp;CHAR(10)&amp;CHAR(10)&amp;
"Expected Results"&amp;CHAR(10)&amp;'Test Scenarios'!F54</f>
        <v>Objective
As a Receiver, I want to close a purchase order that I manage, so that I can mark it as complete once all goods or services are received and invoiced. 
Test Case Description
This test confirms that a Receiver can close a Purchase Order that has been fully received and invoiced. This allows staff who manage deliveries to formally complete the PO lifecycle. 
This scenario validates the acceptance criterion: "Given I am managing a purchase order that is fully received and invoiced, when I initiate the 'close' action, then the purchase order status must change to 'Closed'."  
Variation: This is a positive test where a Receiver selects an eligible PO and uses the 'close' action, then verifies its status changes to 'Closed'.
Expected Results
• The 'close' action is available on the PO for the Receiver.
• After executing the action, the PO status changes to 'Closed'.</v>
      </c>
      <c r="H55" s="41"/>
      <c r="I55" s="43" t="s">
        <v>6577</v>
      </c>
      <c r="J55" s="41" t="str">
        <f>"TST-F "&amp;_xlfn.XLOOKUP('Test Scenarios'!M54,'Taxonomy and Epics'!H:H,'Taxonomy and Epics'!E:E)</f>
        <v>TST-F 5.0 - S2P - Source to Pay</v>
      </c>
      <c r="K55" s="36" t="str">
        <f>"Phase1,"&amp;_xlfn.XLOOKUP('Test Scenarios'!M54,'Taxonomy and Epics'!H:H,'Taxonomy and Epics'!B:B)&amp;"_"&amp;_xlfn.XLOOKUP('Test Scenarios'!M54,'Taxonomy and Epics'!H:H,'Taxonomy and Epics'!C:C)&amp;","&amp;'Test Scenarios'!M54&amp;",Fin_Functional, Workday"</f>
        <v>Phase1,5.0_S2P,S2P-080-040,Fin_Functional, Workday</v>
      </c>
      <c r="L55" s="41"/>
      <c r="M55" s="41"/>
      <c r="N55" s="41"/>
      <c r="O55" s="41"/>
      <c r="P55" s="41"/>
      <c r="Q55" s="41"/>
      <c r="R55" s="41"/>
      <c r="S55" s="41"/>
      <c r="T55" s="38"/>
    </row>
    <row r="56" spans="1:20" ht="240" x14ac:dyDescent="0.2">
      <c r="A56" s="20" t="str">
        <f>'Test Scenarios'!A55</f>
        <v>Review Complete</v>
      </c>
      <c r="B56" s="44" t="str">
        <f>'Test Scenarios'!K55</f>
        <v xml:space="preserve">US-P2P-024 </v>
      </c>
      <c r="C56" s="42" t="str">
        <f>'Test Scenarios'!B55</f>
        <v>S2P-TS054</v>
      </c>
      <c r="D56" s="43" t="str">
        <f>"F-"&amp;'Test Scenarios'!M55&amp;"-"&amp;'Test Scenarios'!C55&amp;"-"&amp;C56</f>
        <v>F-S2P-080-040-Cannot receipt against a closed PO-S2P-TS054</v>
      </c>
      <c r="E56" s="43" t="s">
        <v>6576</v>
      </c>
      <c r="F56" s="43" t="str">
        <f>'Test Scenarios'!G55</f>
        <v>• A PO exists with a status of 'Closed'.</v>
      </c>
      <c r="G56" s="43" t="str">
        <f>"Objective"&amp;CHAR(10)
&amp;'Test Scenarios'!L55&amp;CHAR(10)&amp;CHAR(10)&amp;
"Test Case Description"&amp;CHAR(10)
&amp;'Test Scenarios'!D55&amp;CHAR(10)&amp;CHAR(10)&amp;
"Expected Results"&amp;CHAR(10)&amp;'Test Scenarios'!F55</f>
        <v>Objective
As a Receiver, I want to close a purchase order that I manage, so that I can mark it as complete once all goods or services are received and invoiced. 
Test Case Description
This test verifies that the system prevents anyone from recording a new receipt of goods against a Purchase Order that has a 'Closed' status. This maintains the integrity of closed transactions. 
This scenario validates the acceptance criterion: "Given a purchase order is closed, when I attempt to process a new receipt against it, then the system must prevent the action by not displaying the PO as being available to receipt/invoice."  
Variation: This is a negative test where a user attempts to create a receipt and searches for a known closed PO, confirming it does not appear in the list of available POs to receive against.
Expected Results
• When searching for a PO to create a receipt against, the closed PO is not found or cannot be selected.</v>
      </c>
      <c r="H56" s="41"/>
      <c r="I56" s="43" t="s">
        <v>6577</v>
      </c>
      <c r="J56" s="41" t="str">
        <f>"TST-F "&amp;_xlfn.XLOOKUP('Test Scenarios'!M55,'Taxonomy and Epics'!H:H,'Taxonomy and Epics'!E:E)</f>
        <v>TST-F 5.0 - S2P - Source to Pay</v>
      </c>
      <c r="K56" s="36" t="str">
        <f>"Phase1,"&amp;_xlfn.XLOOKUP('Test Scenarios'!M55,'Taxonomy and Epics'!H:H,'Taxonomy and Epics'!B:B)&amp;"_"&amp;_xlfn.XLOOKUP('Test Scenarios'!M55,'Taxonomy and Epics'!H:H,'Taxonomy and Epics'!C:C)&amp;","&amp;'Test Scenarios'!M55&amp;",Fin_Functional, Workday"</f>
        <v>Phase1,5.0_S2P,S2P-080-040,Fin_Functional, Workday</v>
      </c>
      <c r="L56" s="41"/>
      <c r="M56" s="41"/>
      <c r="N56" s="41"/>
      <c r="O56" s="41"/>
      <c r="P56" s="41"/>
      <c r="Q56" s="41"/>
      <c r="R56" s="41"/>
      <c r="S56" s="41"/>
      <c r="T56" s="38"/>
    </row>
    <row r="57" spans="1:20" ht="288" x14ac:dyDescent="0.2">
      <c r="A57" s="20" t="str">
        <f>'Test Scenarios'!A56</f>
        <v>Review Complete</v>
      </c>
      <c r="B57" s="44" t="str">
        <f>'Test Scenarios'!K56</f>
        <v xml:space="preserve">US-P2P-025 </v>
      </c>
      <c r="C57" s="42" t="str">
        <f>'Test Scenarios'!B56</f>
        <v>S2P-TS055</v>
      </c>
      <c r="D57" s="43" t="str">
        <f>"F-"&amp;'Test Scenarios'!M56&amp;"-"&amp;'Test Scenarios'!C56&amp;"-"&amp;C57</f>
        <v>F-S2P-080-040-Initiate a PO Change Order with value increase-S2P-TS055</v>
      </c>
      <c r="E57" s="43" t="s">
        <v>6576</v>
      </c>
      <c r="F57" s="43" t="str">
        <f>'Test Scenarios'!G56</f>
        <v>• An open PO exists that has not been fully received or invoiced.</v>
      </c>
      <c r="G57" s="43" t="str">
        <f>"Objective"&amp;CHAR(10)
&amp;'Test Scenarios'!L56&amp;CHAR(10)&amp;CHAR(10)&amp;
"Test Case Description"&amp;CHAR(10)
&amp;'Test Scenarios'!D56&amp;CHAR(10)&amp;CHAR(10)&amp;
"Expected Results"&amp;CHAR(10)&amp;'Test Scenarios'!F56</f>
        <v>Objective
As an Employee, I want to change my purchase order (change order), so that I can correct details or update it based on new information from the supplier. 
Test Case Description
This test verifies that an employee can start a 'change order' on an open PO, increase its value, and confirm that it is re-routed for approval. This ensures that any increase in financial commitment receives proper sign-off. 
This scenario validates the acceptance criteria: "Given I have an open purchase order that needs modification, when I initiate a 'change order' action, then I must be able to edit fields like quantity, price, or descriptions." and "Given I have increased the value of the change order, when I submit the change order, then I expect it to route for approval."  
Variation: This is a positive test where a user initiates a change order, increases the price or quantity, and submits it, confirming it enters an approval workflow.
Expected Results
• The user can edit fields on the change order.
• Upon submission, the change order is sent to the appropriate approver based on the new total value.</v>
      </c>
      <c r="H57" s="41"/>
      <c r="I57" s="43" t="s">
        <v>6577</v>
      </c>
      <c r="J57" s="41" t="str">
        <f>"TST-F "&amp;_xlfn.XLOOKUP('Test Scenarios'!M56,'Taxonomy and Epics'!H:H,'Taxonomy and Epics'!E:E)</f>
        <v>TST-F 5.0 - S2P - Source to Pay</v>
      </c>
      <c r="K57" s="36" t="str">
        <f>"Phase1,"&amp;_xlfn.XLOOKUP('Test Scenarios'!M56,'Taxonomy and Epics'!H:H,'Taxonomy and Epics'!B:B)&amp;"_"&amp;_xlfn.XLOOKUP('Test Scenarios'!M56,'Taxonomy and Epics'!H:H,'Taxonomy and Epics'!C:C)&amp;","&amp;'Test Scenarios'!M56&amp;",Fin_Functional, Workday"</f>
        <v>Phase1,5.0_S2P,S2P-080-040,Fin_Functional, Workday</v>
      </c>
      <c r="L57" s="41"/>
      <c r="M57" s="41"/>
      <c r="N57" s="41"/>
      <c r="O57" s="41"/>
      <c r="P57" s="41"/>
      <c r="Q57" s="41"/>
      <c r="R57" s="41"/>
      <c r="S57" s="41"/>
      <c r="T57" s="38"/>
    </row>
    <row r="58" spans="1:20" ht="272" x14ac:dyDescent="0.2">
      <c r="A58" s="20" t="str">
        <f>'Test Scenarios'!A57</f>
        <v>Review Complete</v>
      </c>
      <c r="B58" s="44" t="str">
        <f>'Test Scenarios'!K57</f>
        <v xml:space="preserve">US-P2P-025 </v>
      </c>
      <c r="C58" s="42" t="str">
        <f>'Test Scenarios'!B57</f>
        <v>S2P-TS056</v>
      </c>
      <c r="D58" s="43" t="str">
        <f>"F-"&amp;'Test Scenarios'!M57&amp;"-"&amp;'Test Scenarios'!C57&amp;"-"&amp;C58</f>
        <v>F-S2P-080-040-Initiate a PO Change Order with no value increase-S2P-TS056</v>
      </c>
      <c r="E58" s="43" t="s">
        <v>6576</v>
      </c>
      <c r="F58" s="43" t="str">
        <f>'Test Scenarios'!G57</f>
        <v>• An open PO exists.</v>
      </c>
      <c r="G58" s="43" t="str">
        <f>"Objective"&amp;CHAR(10)
&amp;'Test Scenarios'!L57&amp;CHAR(10)&amp;CHAR(10)&amp;
"Test Case Description"&amp;CHAR(10)
&amp;'Test Scenarios'!D57&amp;CHAR(10)&amp;CHAR(10)&amp;
"Expected Results"&amp;CHAR(10)&amp;'Test Scenarios'!F57</f>
        <v>Objective
As an Employee, I want to change my purchase order (change order), so that I can correct details or update it based on new information from the supplier. 
Test Case Description
This test verifies that if a change order does not increase the PO's value (e.g., changing only a description), it does not re-route for approval. This makes the process more efficient for minor, non-financial changes. 
This scenario validates the acceptance criterion: "Given I have not increased the value of the change order, when I submit the change order, then provided I do not select a technical category, I do not expect it to route for approval."  
Variation: This is a positive test where a user initiates a change order, edits a description field without changing any values, and confirms the change is saved without triggering an approval workflow.
Expected Results
• The user can edit non-financial fields on the change order.
• Upon submission, the PO is updated immediately and does not go for approval.</v>
      </c>
      <c r="H58" s="41"/>
      <c r="I58" s="43" t="s">
        <v>6577</v>
      </c>
      <c r="J58" s="41" t="str">
        <f>"TST-F "&amp;_xlfn.XLOOKUP('Test Scenarios'!M57,'Taxonomy and Epics'!H:H,'Taxonomy and Epics'!E:E)</f>
        <v>TST-F 5.0 - S2P - Source to Pay</v>
      </c>
      <c r="K58" s="36" t="str">
        <f>"Phase1,"&amp;_xlfn.XLOOKUP('Test Scenarios'!M57,'Taxonomy and Epics'!H:H,'Taxonomy and Epics'!B:B)&amp;"_"&amp;_xlfn.XLOOKUP('Test Scenarios'!M57,'Taxonomy and Epics'!H:H,'Taxonomy and Epics'!C:C)&amp;","&amp;'Test Scenarios'!M57&amp;",Fin_Functional, Workday"</f>
        <v>Phase1,5.0_S2P,S2P-080-040,Fin_Functional, Workday</v>
      </c>
      <c r="L58" s="41"/>
      <c r="M58" s="41"/>
      <c r="N58" s="41"/>
      <c r="O58" s="41"/>
      <c r="P58" s="41"/>
      <c r="Q58" s="41"/>
      <c r="R58" s="41"/>
      <c r="S58" s="41"/>
      <c r="T58" s="38"/>
    </row>
    <row r="59" spans="1:20" ht="288" x14ac:dyDescent="0.2">
      <c r="A59" s="20" t="str">
        <f>'Test Scenarios'!A58</f>
        <v>Review Complete</v>
      </c>
      <c r="B59" s="44" t="str">
        <f>'Test Scenarios'!K58</f>
        <v xml:space="preserve">US-P2P-026 </v>
      </c>
      <c r="C59" s="42" t="str">
        <f>'Test Scenarios'!B58</f>
        <v>S2P-TS057</v>
      </c>
      <c r="D59" s="43" t="str">
        <f>"F-"&amp;'Test Scenarios'!M58&amp;"-"&amp;'Test Scenarios'!C58&amp;"-"&amp;C59</f>
        <v>F-S2P-090-020-Record receipt of goods for own PO-S2P-TS057</v>
      </c>
      <c r="E59" s="43" t="s">
        <v>6576</v>
      </c>
      <c r="F59" s="43" t="str">
        <f>'Test Scenarios'!G58</f>
        <v>• An open PO exists for the employee.</v>
      </c>
      <c r="G59" s="43" t="str">
        <f>"Objective"&amp;CHAR(10)
&amp;'Test Scenarios'!L58&amp;CHAR(10)&amp;CHAR(10)&amp;
"Test Case Description"&amp;CHAR(10)
&amp;'Test Scenarios'!D58&amp;CHAR(10)&amp;CHAR(10)&amp;
"Expected Results"&amp;CHAR(10)&amp;'Test Scenarios'!F58</f>
        <v>Objective
As an Employee, I want to record the receipt of goods that have been delivered against my purchase order, so that the system is updated and the supplier can be paid. 
Test Case Description
This test confirms that an employee can record the receipt of goods against their own Purchase Order. This updates the system to show that the order has been fulfilled and is a key step before payment can be made. 
This scenario validates the acceptance criteria: "Given goods have been delivered for my purchase order, when I access the 'create receipt' function for that PO, then I must be able to enter the quantity of goods received." and "Given I have entered the quantity and submitted the receipt, when I check the PO status, then it must reflect the quantity received."  
Variation: This is a positive test where an employee finds their PO, creates a receipt, enters the quantity delivered, and confirms the PO's 'received quantity' is updated.
Expected Results
• The user can find their PO and initiate the 'create receipt' action.
• After submitting the receipt, the PO details are updated to show the quantity that was received.</v>
      </c>
      <c r="H59" s="41"/>
      <c r="I59" s="43" t="s">
        <v>6577</v>
      </c>
      <c r="J59" s="41" t="str">
        <f>"TST-F "&amp;_xlfn.XLOOKUP('Test Scenarios'!M58,'Taxonomy and Epics'!H:H,'Taxonomy and Epics'!E:E)</f>
        <v>TST-F 5.0 - S2P - Source to Pay</v>
      </c>
      <c r="K59" s="36" t="str">
        <f>"Phase1,"&amp;_xlfn.XLOOKUP('Test Scenarios'!M58,'Taxonomy and Epics'!H:H,'Taxonomy and Epics'!B:B)&amp;"_"&amp;_xlfn.XLOOKUP('Test Scenarios'!M58,'Taxonomy and Epics'!H:H,'Taxonomy and Epics'!C:C)&amp;","&amp;'Test Scenarios'!M58&amp;",Fin_Functional, Workday"</f>
        <v>Phase1,5.0_S2P,S2P-090-020,Fin_Functional, Workday</v>
      </c>
      <c r="L59" s="41"/>
      <c r="M59" s="41"/>
      <c r="N59" s="41"/>
      <c r="O59" s="41"/>
      <c r="P59" s="41"/>
      <c r="Q59" s="41"/>
      <c r="R59" s="41"/>
      <c r="S59" s="41"/>
      <c r="T59" s="38"/>
    </row>
    <row r="60" spans="1:20" ht="272" x14ac:dyDescent="0.2">
      <c r="A60" s="20" t="str">
        <f>'Test Scenarios'!A59</f>
        <v>Review Complete</v>
      </c>
      <c r="B60" s="44" t="str">
        <f>'Test Scenarios'!K59</f>
        <v xml:space="preserve">US-P2P-027 </v>
      </c>
      <c r="C60" s="42" t="str">
        <f>'Test Scenarios'!B59</f>
        <v>S2P-TS058</v>
      </c>
      <c r="D60" s="43" t="str">
        <f>"F-"&amp;'Test Scenarios'!M59&amp;"-"&amp;'Test Scenarios'!C59&amp;"-"&amp;C60</f>
        <v>F-S2P-090-020-Record receipt on behalf of another employee-S2P-TS058</v>
      </c>
      <c r="E60" s="43" t="s">
        <v>6576</v>
      </c>
      <c r="F60" s="43" t="str">
        <f>'Test Scenarios'!G59</f>
        <v>• An open PO exists, requested by an employee other than the user testing.</v>
      </c>
      <c r="G60" s="43" t="str">
        <f>"Objective"&amp;CHAR(10)
&amp;'Test Scenarios'!L59&amp;CHAR(10)&amp;CHAR(10)&amp;
"Test Case Description"&amp;CHAR(10)
&amp;'Test Scenarios'!D59&amp;CHAR(10)&amp;CHAR(10)&amp;
"Expected Results"&amp;CHAR(10)&amp;'Test Scenarios'!F59</f>
        <v>Objective
As a Receiver, I want to record the receipt of goods on behalf of another employee, so that deliveries can be managed centrally and efficiently. 
Test Case Description
This test verifies that a central Receiver can record the receipt of goods for a Purchase Order that was requested by a different employee. This supports centralized receiving processes. 
This scenario validates the acceptance criterion: "Given goods have been delivered for a PO requested by another employee, when I search for that PO and access the 'create receipt' function, then I must be able to enter the quantity of goods received."  
Variation: This is a positive test where a user with the Receiver role searches for a PO belonging to another employee, creates a receipt, and confirms the PO is updated.
Expected Results
• The Receiver can search for and find the PO.
• The Receiver can create a receipt and enter the quantity delivered.
• The PO's received quantity is correctly updated.</v>
      </c>
      <c r="H60" s="41"/>
      <c r="I60" s="43" t="s">
        <v>6577</v>
      </c>
      <c r="J60" s="41" t="str">
        <f>"TST-F "&amp;_xlfn.XLOOKUP('Test Scenarios'!M59,'Taxonomy and Epics'!H:H,'Taxonomy and Epics'!E:E)</f>
        <v>TST-F 5.0 - S2P - Source to Pay</v>
      </c>
      <c r="K60" s="36" t="str">
        <f>"Phase1,"&amp;_xlfn.XLOOKUP('Test Scenarios'!M59,'Taxonomy and Epics'!H:H,'Taxonomy and Epics'!B:B)&amp;"_"&amp;_xlfn.XLOOKUP('Test Scenarios'!M59,'Taxonomy and Epics'!H:H,'Taxonomy and Epics'!C:C)&amp;","&amp;'Test Scenarios'!M59&amp;",Fin_Functional, Workday"</f>
        <v>Phase1,5.0_S2P,S2P-090-020,Fin_Functional, Workday</v>
      </c>
      <c r="L60" s="41"/>
      <c r="M60" s="41"/>
      <c r="N60" s="41"/>
      <c r="O60" s="41"/>
      <c r="P60" s="41"/>
      <c r="Q60" s="41"/>
      <c r="R60" s="41"/>
      <c r="S60" s="41"/>
      <c r="T60" s="38"/>
    </row>
    <row r="61" spans="1:20" ht="288" x14ac:dyDescent="0.2">
      <c r="A61" s="20" t="str">
        <f>'Test Scenarios'!A60</f>
        <v>Review Complete</v>
      </c>
      <c r="B61" s="44" t="str">
        <f>'Test Scenarios'!K60</f>
        <v xml:space="preserve">US-P2P-028 </v>
      </c>
      <c r="C61" s="42" t="str">
        <f>'Test Scenarios'!B60</f>
        <v>S2P-TS059</v>
      </c>
      <c r="D61" s="43" t="str">
        <f>"F-"&amp;'Test Scenarios'!M60&amp;"-"&amp;'Test Scenarios'!C60&amp;"-"&amp;C61</f>
        <v>F-S2P-090-030-Process a return of goods-S2P-TS059</v>
      </c>
      <c r="E61" s="43" t="s">
        <v>6576</v>
      </c>
      <c r="F61" s="43" t="str">
        <f>'Test Scenarios'!G60</f>
        <v>• A PO has been at least partially received.</v>
      </c>
      <c r="G61" s="43" t="str">
        <f>"Objective"&amp;CHAR(10)
&amp;'Test Scenarios'!L60&amp;CHAR(10)&amp;CHAR(10)&amp;
"Test Case Description"&amp;CHAR(10)
&amp;'Test Scenarios'!D60&amp;CHAR(10)&amp;CHAR(10)&amp;
"Expected Results"&amp;CHAR(10)&amp;'Test Scenarios'!F60</f>
        <v>Objective
As an employee, I want to process a return for goods that are defective or no longer needed, so that our records are accurate and the process for a supplier credit can begin. 
Test Case Description
This test confirms that an employee can process a return against goods that have already been received. This is for managing defective or incorrect items and ensures system records are accurate. 
This scenario validates the acceptance criteria: "Given I have received goods that need to be returned, when I initiate a 'return' against the original receipt, then I must be able to specify the quantity and reason for the return." and "Given I have submitted a return, when I check the purchase order, then the 'quantity received' must be reduced by the return amount."  
Variation: This is a positive test where a user finds a previous receipt, initiates a return, specifies a quantity and reason, and confirms the PO's 'quantity received' is reduced accordingly.
Expected Results
• The user can initiate a return from the original receipt document.
• The user can enter the quantity being returned and a reason.
• After submission, the 'quantity received' on the PO is reduced by the returned amount.</v>
      </c>
      <c r="H61" s="41"/>
      <c r="I61" s="43" t="s">
        <v>6577</v>
      </c>
      <c r="J61" s="41" t="str">
        <f>"TST-F "&amp;_xlfn.XLOOKUP('Test Scenarios'!M60,'Taxonomy and Epics'!H:H,'Taxonomy and Epics'!E:E)</f>
        <v>TST-F 5.0 - S2P - Source to Pay</v>
      </c>
      <c r="K61" s="36" t="str">
        <f>"Phase1,"&amp;_xlfn.XLOOKUP('Test Scenarios'!M60,'Taxonomy and Epics'!H:H,'Taxonomy and Epics'!B:B)&amp;"_"&amp;_xlfn.XLOOKUP('Test Scenarios'!M60,'Taxonomy and Epics'!H:H,'Taxonomy and Epics'!C:C)&amp;","&amp;'Test Scenarios'!M60&amp;",Fin_Functional, Workday"</f>
        <v>Phase1,5.0_S2P,S2P-090-030,Fin_Functional, Workday</v>
      </c>
      <c r="L61" s="41"/>
      <c r="M61" s="41"/>
      <c r="N61" s="41"/>
      <c r="O61" s="41"/>
      <c r="P61" s="41"/>
      <c r="Q61" s="41"/>
      <c r="R61" s="41"/>
      <c r="S61" s="41"/>
      <c r="T61" s="38"/>
    </row>
    <row r="62" spans="1:20" ht="288" x14ac:dyDescent="0.2">
      <c r="A62" s="20" t="str">
        <f>'Test Scenarios'!A61</f>
        <v>Review Complete</v>
      </c>
      <c r="B62" s="44" t="str">
        <f>'Test Scenarios'!K61</f>
        <v xml:space="preserve">US-P2P-028 </v>
      </c>
      <c r="C62" s="42" t="str">
        <f>'Test Scenarios'!B61</f>
        <v>S2P-TS060</v>
      </c>
      <c r="D62" s="43" t="str">
        <f>"F-"&amp;'Test Scenarios'!M61&amp;"-"&amp;'Test Scenarios'!C61&amp;"-"&amp;C62</f>
        <v>F-S2P-090-030-Return triggers task for Accounts Payable-S2P-TS060</v>
      </c>
      <c r="E62" s="43" t="s">
        <v>6576</v>
      </c>
      <c r="F62" s="43" t="str">
        <f>'Test Scenarios'!G61</f>
        <v>• A return reason is configured to trigger a credit note process.
• A return is processed using this reason.</v>
      </c>
      <c r="G62" s="43" t="str">
        <f>"Objective"&amp;CHAR(10)
&amp;'Test Scenarios'!L61&amp;CHAR(10)&amp;CHAR(10)&amp;
"Test Case Description"&amp;CHAR(10)
&amp;'Test Scenarios'!D61&amp;CHAR(10)&amp;CHAR(10)&amp;
"Expected Results"&amp;CHAR(10)&amp;'Test Scenarios'!F61</f>
        <v>Objective
As an employee, I want to process a return for goods that are defective or no longer needed, so that our records are accurate and the process for a supplier credit can begin. 
Test Case Description
This test verifies that when a return is processed for a reason that requires a supplier credit, a task is automatically created for the Accounts Payable (AP) team. This ensures the finance team is notified to follow up on the expected credit note. 
This scenario validates the acceptance criterion: "Given I have submitted a return for a reason that requires a credit note, when the return is processed, then a task must be created for the Accounts Payable team to create a supplier invoice adjustment."  
Variation: This is a positive test where a return is created using a specific reason code (e.g., 'Damaged Goods'). The test confirms that a task appears in the inbox of the AP team.
Expected Results
• A task is generated and sent to the Accounts Payable role.
• The task contains details of the return and instructs the team to expect/create a supplier invoice adjustment.</v>
      </c>
      <c r="H62" s="41"/>
      <c r="I62" s="43" t="s">
        <v>6577</v>
      </c>
      <c r="J62" s="41" t="str">
        <f>"TST-F "&amp;_xlfn.XLOOKUP('Test Scenarios'!M61,'Taxonomy and Epics'!H:H,'Taxonomy and Epics'!E:E)</f>
        <v>TST-F 5.0 - S2P - Source to Pay</v>
      </c>
      <c r="K62" s="36" t="str">
        <f>"Phase1,"&amp;_xlfn.XLOOKUP('Test Scenarios'!M61,'Taxonomy and Epics'!H:H,'Taxonomy and Epics'!B:B)&amp;"_"&amp;_xlfn.XLOOKUP('Test Scenarios'!M61,'Taxonomy and Epics'!H:H,'Taxonomy and Epics'!C:C)&amp;","&amp;'Test Scenarios'!M61&amp;",Fin_Functional, Workday"</f>
        <v>Phase1,5.0_S2P,S2P-090-030,Fin_Functional, Workday</v>
      </c>
      <c r="L62" s="41"/>
      <c r="M62" s="41"/>
      <c r="N62" s="41"/>
      <c r="O62" s="41"/>
      <c r="P62" s="41"/>
      <c r="Q62" s="41"/>
      <c r="R62" s="41"/>
      <c r="S62" s="41"/>
      <c r="T62" s="38"/>
    </row>
    <row r="63" spans="1:20" ht="304" x14ac:dyDescent="0.2">
      <c r="A63" s="20" t="str">
        <f>'Test Scenarios'!A62</f>
        <v>Review Complete</v>
      </c>
      <c r="B63" s="44" t="str">
        <f>'Test Scenarios'!K62</f>
        <v xml:space="preserve">US-P2P-029 </v>
      </c>
      <c r="C63" s="42" t="str">
        <f>'Test Scenarios'!B62</f>
        <v>S2P-TS061</v>
      </c>
      <c r="D63" s="43" t="str">
        <f>"F-"&amp;'Test Scenarios'!M62&amp;"-"&amp;'Test Scenarios'!C62&amp;"-"&amp;C63</f>
        <v>F-S2P-090-030-Apply a supplier refund to a credit note-S2P-TS061</v>
      </c>
      <c r="E63" s="43" t="s">
        <v>6576</v>
      </c>
      <c r="F63" s="43" t="str">
        <f>'Test Scenarios'!G62</f>
        <v>• A supplier invoice adjustment (credit note) exists with a credit balance.</v>
      </c>
      <c r="G63" s="43" t="str">
        <f>"Objective"&amp;CHAR(10)
&amp;'Test Scenarios'!L62&amp;CHAR(10)&amp;CHAR(10)&amp;
"Test Case Description"&amp;CHAR(10)
&amp;'Test Scenarios'!D62&amp;CHAR(10)&amp;CHAR(10)&amp;
"Expected Results"&amp;CHAR(10)&amp;'Test Scenarios'!F62</f>
        <v>Objective
As an Accounts Payable Officer, I want to process a supplier refund, so that I can apply the received cash against an outstanding credit note and ensure our financial records are accurate.
Test Case Description
This test verifies that an Accounts Payable Officer can apply a cash refund received from a supplier against an outstanding credit note in the system. This ensures financial records are accurate and balances are cleared. 
This scenario validates the acceptance criterion: "Given a credit note exists, when I record the refund payment from the supplier, then I must be able to apply that payment to the credit note, clearing the balance, and showing the credit note as 'Paid'."  
Variation: This is a positive test where an AP Officer creates a supplier invoice adjustment (credit note), then records a payment from the supplier and applies it to that credit note, confirming the credit note status becomes 'Paid'.
Expected Results
• The user can record a refund received from the supplier.
• The user can apply this refund against the outstanding credit note.
• The credit note's status updates to 'Paid' and its balance becomes zero.</v>
      </c>
      <c r="H63" s="41"/>
      <c r="I63" s="43" t="s">
        <v>6577</v>
      </c>
      <c r="J63" s="41" t="str">
        <f>"TST-F "&amp;_xlfn.XLOOKUP('Test Scenarios'!M62,'Taxonomy and Epics'!H:H,'Taxonomy and Epics'!E:E)</f>
        <v>TST-F 5.0 - S2P - Source to Pay</v>
      </c>
      <c r="K63" s="36" t="str">
        <f>"Phase1,"&amp;_xlfn.XLOOKUP('Test Scenarios'!M62,'Taxonomy and Epics'!H:H,'Taxonomy and Epics'!B:B)&amp;"_"&amp;_xlfn.XLOOKUP('Test Scenarios'!M62,'Taxonomy and Epics'!H:H,'Taxonomy and Epics'!C:C)&amp;","&amp;'Test Scenarios'!M62&amp;",Fin_Functional, Workday"</f>
        <v>Phase1,5.0_S2P,S2P-090-030,Fin_Functional, Workday</v>
      </c>
      <c r="L63" s="41"/>
      <c r="M63" s="41"/>
      <c r="N63" s="41"/>
      <c r="O63" s="41"/>
      <c r="P63" s="41"/>
      <c r="Q63" s="41"/>
      <c r="R63" s="41"/>
      <c r="S63" s="41"/>
      <c r="T63" s="38"/>
    </row>
    <row r="64" spans="1:20" ht="304" x14ac:dyDescent="0.2">
      <c r="A64" s="20" t="str">
        <f>'Test Scenarios'!A63</f>
        <v>Review Complete</v>
      </c>
      <c r="B64" s="44" t="str">
        <f>'Test Scenarios'!K63</f>
        <v>US-P2P-030</v>
      </c>
      <c r="C64" s="42" t="str">
        <f>'Test Scenarios'!B63</f>
        <v>S2P-TS062</v>
      </c>
      <c r="D64" s="43" t="str">
        <f>"F-"&amp;'Test Scenarios'!M63&amp;"-"&amp;'Test Scenarios'!C63&amp;"-"&amp;C64</f>
        <v>F-S2P-100-010-Create non-PO invoice for cost centre-S2P-TS062</v>
      </c>
      <c r="E64" s="43" t="s">
        <v>6576</v>
      </c>
      <c r="F64" s="43" t="str">
        <f>'Test Scenarios'!G63</f>
        <v>• A valid, active supplier exists in the system.
• A valid, active cost centre exists in the system.</v>
      </c>
      <c r="G64" s="43" t="str">
        <f>"Objective"&amp;CHAR(10)
&amp;'Test Scenarios'!L63&amp;CHAR(10)&amp;CHAR(10)&amp;
"Test Case Description"&amp;CHAR(10)
&amp;'Test Scenarios'!D63&amp;CHAR(10)&amp;CHAR(10)&amp;
"Expected Results"&amp;CHAR(10)&amp;'Test Scenarios'!F63</f>
        <v>Objective
As an Accounts Payable Officer, I want to process a supplier invoice that does not have a purchase order by coding it to a cost centre, so that it can be approved and paid.
Test Case Description
This test verifies that an Accounts Payable Officer can successfully create a supplier invoice that is not linked to a Purchase Order (PO) and correctly code it to a cost centre. The purpose is to ensure the basic data entry and coding functionality for non-PO invoices is working as expected.
This scenario validates the acceptance criterion: "Given I have a supplier invoice without a PO, when I create a new invoice, then I must be able to enter the invoice details and code the expense lines to the correct cost centre." 
Variation: This is a positive test case where the user enters all required invoice details, including a valid supplier and cost centre, and prepares the invoice for submission.
Expected Results
• The user can successfully create a new supplier invoice.
• The user can enter all necessary header and line details.
• The user can code the invoice lines to a valid cost centre.
• The invoice is submitted without error.</v>
      </c>
      <c r="H64" s="41"/>
      <c r="I64" s="43" t="s">
        <v>6577</v>
      </c>
      <c r="J64" s="41" t="str">
        <f>"TST-F "&amp;_xlfn.XLOOKUP('Test Scenarios'!M63,'Taxonomy and Epics'!H:H,'Taxonomy and Epics'!E:E)</f>
        <v>TST-F 5.0 - S2P - Source to Pay</v>
      </c>
      <c r="K64" s="36" t="str">
        <f>"Phase1,"&amp;_xlfn.XLOOKUP('Test Scenarios'!M63,'Taxonomy and Epics'!H:H,'Taxonomy and Epics'!B:B)&amp;"_"&amp;_xlfn.XLOOKUP('Test Scenarios'!M63,'Taxonomy and Epics'!H:H,'Taxonomy and Epics'!C:C)&amp;","&amp;'Test Scenarios'!M63&amp;",Fin_Functional, Workday"</f>
        <v>Phase1,5.0_S2P,S2P-100-010,Fin_Functional, Workday</v>
      </c>
      <c r="L64" s="41"/>
      <c r="M64" s="41"/>
      <c r="N64" s="41"/>
      <c r="O64" s="41"/>
      <c r="P64" s="41"/>
      <c r="Q64" s="41"/>
      <c r="R64" s="41"/>
      <c r="S64" s="41"/>
      <c r="T64" s="38"/>
    </row>
    <row r="65" spans="1:20" ht="272" x14ac:dyDescent="0.2">
      <c r="A65" s="20" t="str">
        <f>'Test Scenarios'!A64</f>
        <v>Deferred</v>
      </c>
      <c r="B65" s="44" t="str">
        <f>'Test Scenarios'!K64</f>
        <v>US-P2P-030</v>
      </c>
      <c r="C65" s="42" t="str">
        <f>'Test Scenarios'!B64</f>
        <v>S2P-TS063</v>
      </c>
      <c r="D65" s="43" t="str">
        <f>"F-"&amp;'Test Scenarios'!M64&amp;"-"&amp;'Test Scenarios'!C64&amp;"-"&amp;C65</f>
        <v>F-S2P-100-010-Fail to create invoice with invalid cost centre (Rejected - To BE DELETED)-S2P-TS063</v>
      </c>
      <c r="E65" s="43" t="s">
        <v>6576</v>
      </c>
      <c r="F65" s="43" t="str">
        <f>'Test Scenarios'!G64</f>
        <v>• A valid, active supplier exists in the system.</v>
      </c>
      <c r="G65" s="43" t="str">
        <f>"Objective"&amp;CHAR(10)
&amp;'Test Scenarios'!L64&amp;CHAR(10)&amp;CHAR(10)&amp;
"Test Case Description"&amp;CHAR(10)
&amp;'Test Scenarios'!D64&amp;CHAR(10)&amp;CHAR(10)&amp;
"Expected Results"&amp;CHAR(10)&amp;'Test Scenarios'!F64</f>
        <v>Objective
As an Accounts Payable Officer, I want to process a supplier invoice that does not have a purchase order by coding it to a cost centre, so that it can be approved and paid.
Test Case Description
This test verifies that the system prevents an Accounts Payable Officer from creating a supplier invoice coded to an invalid or inactive cost centre. The purpose is to ensure data integrity and prevent invoices from being coded incorrectly.
This scenario validates the acceptance criterion: "Given I have a supplier invoice without a PO, when I create a new invoice, then I must be able to enter the invoice details and code the expense lines to the correct cost centre."
Variation: This is a negative test case where the user attempts to save or submit an invoice with a cost centre that is invalid or has been deactivated.
Expected Results
• The system displays an error message indicating the cost centre is invalid.
• The system prevents the invoice from being saved or submitted until a valid cost centre is entered.</v>
      </c>
      <c r="H65" s="41"/>
      <c r="I65" s="43" t="s">
        <v>6577</v>
      </c>
      <c r="J65" s="41" t="str">
        <f>"TST-F "&amp;_xlfn.XLOOKUP('Test Scenarios'!M64,'Taxonomy and Epics'!H:H,'Taxonomy and Epics'!E:E)</f>
        <v>TST-F 5.0 - S2P - Source to Pay</v>
      </c>
      <c r="K65" s="36" t="str">
        <f>"Phase1,"&amp;_xlfn.XLOOKUP('Test Scenarios'!M64,'Taxonomy and Epics'!H:H,'Taxonomy and Epics'!B:B)&amp;"_"&amp;_xlfn.XLOOKUP('Test Scenarios'!M64,'Taxonomy and Epics'!H:H,'Taxonomy and Epics'!C:C)&amp;","&amp;'Test Scenarios'!M64&amp;",Fin_Functional, Workday"</f>
        <v>Phase1,5.0_S2P,S2P-100-010,Fin_Functional, Workday</v>
      </c>
      <c r="L65" s="41"/>
      <c r="M65" s="41"/>
      <c r="N65" s="41"/>
      <c r="O65" s="41"/>
      <c r="P65" s="41"/>
      <c r="Q65" s="41"/>
      <c r="R65" s="41"/>
      <c r="S65" s="41"/>
      <c r="T65" s="38"/>
    </row>
    <row r="66" spans="1:20" ht="256" x14ac:dyDescent="0.2">
      <c r="A66" s="20" t="str">
        <f>'Test Scenarios'!A65</f>
        <v>Review Complete</v>
      </c>
      <c r="B66" s="44" t="str">
        <f>'Test Scenarios'!K65</f>
        <v>US-P2P-030</v>
      </c>
      <c r="C66" s="42" t="str">
        <f>'Test Scenarios'!B65</f>
        <v>S2P-TS064</v>
      </c>
      <c r="D66" s="43" t="str">
        <f>"F-"&amp;'Test Scenarios'!M65&amp;"-"&amp;'Test Scenarios'!C65&amp;"-"&amp;C66</f>
        <v>F-S2P-100-010-Non-PO invoice routes for approval-S2P-TS064</v>
      </c>
      <c r="E66" s="43" t="s">
        <v>6576</v>
      </c>
      <c r="F66" s="43" t="str">
        <f>'Test Scenarios'!G65</f>
        <v>• A non-PO supplier invoice has been created and coded to a cost centre with a designated manager.</v>
      </c>
      <c r="G66" s="43" t="str">
        <f>"Objective"&amp;CHAR(10)
&amp;'Test Scenarios'!L65&amp;CHAR(10)&amp;CHAR(10)&amp;
"Test Case Description"&amp;CHAR(10)
&amp;'Test Scenarios'!D65&amp;CHAR(10)&amp;CHAR(10)&amp;
"Expected Results"&amp;CHAR(10)&amp;'Test Scenarios'!F65</f>
        <v>Objective
As an Accounts Payable Officer, I want to process a supplier invoice that does not have a purchase order by coding it to a cost centre, so that it can be approved and paid.
Test Case Description
This test verifies that once a non-PO invoice coded to a cost centre is submitted, it correctly enters the approval workflow. The workflow should route sequentially to the Cost Centre Manager, any relevant Technical Category Approver, and finally be checked against the Delegation of Authority (DoA).
This scenario validates the acceptance criterion: "Given the invoice is submitted, when the approval workflow starts, then it must route to the Cost Centre Manager for approval, potentially followed by any required Technical Category approval, and finally be checked against the Delegation of Authority." 
Variation: This is a positive test case where a correctly created invoice is submitted, and the test confirms the first approval step is correctly assigned to the designated Cost Centre Manager.
Expected Results
• The submitted invoice status changes from "in Progress" to 'Approved'.</v>
      </c>
      <c r="H66" s="41"/>
      <c r="I66" s="43" t="s">
        <v>6577</v>
      </c>
      <c r="J66" s="41" t="str">
        <f>"TST-F "&amp;_xlfn.XLOOKUP('Test Scenarios'!M65,'Taxonomy and Epics'!H:H,'Taxonomy and Epics'!E:E)</f>
        <v>TST-F 5.0 - S2P - Source to Pay</v>
      </c>
      <c r="K66" s="36" t="str">
        <f>"Phase1,"&amp;_xlfn.XLOOKUP('Test Scenarios'!M65,'Taxonomy and Epics'!H:H,'Taxonomy and Epics'!B:B)&amp;"_"&amp;_xlfn.XLOOKUP('Test Scenarios'!M65,'Taxonomy and Epics'!H:H,'Taxonomy and Epics'!C:C)&amp;","&amp;'Test Scenarios'!M65&amp;",Fin_Functional, Workday"</f>
        <v>Phase1,5.0_S2P,S2P-100-010,Fin_Functional, Workday</v>
      </c>
      <c r="L66" s="41"/>
      <c r="M66" s="41"/>
      <c r="N66" s="41"/>
      <c r="O66" s="41"/>
      <c r="P66" s="41"/>
      <c r="Q66" s="41"/>
      <c r="R66" s="41"/>
      <c r="S66" s="41"/>
      <c r="T66" s="38"/>
    </row>
    <row r="67" spans="1:20" ht="272" x14ac:dyDescent="0.2">
      <c r="A67" s="20" t="str">
        <f>'Test Scenarios'!A66</f>
        <v>Review Complete</v>
      </c>
      <c r="B67" s="44" t="str">
        <f>'Test Scenarios'!K66</f>
        <v>US-P2P-030</v>
      </c>
      <c r="C67" s="42" t="str">
        <f>'Test Scenarios'!B66</f>
        <v>S2P-TS065</v>
      </c>
      <c r="D67" s="43" t="str">
        <f>"F-"&amp;'Test Scenarios'!M66&amp;"-"&amp;'Test Scenarios'!C66&amp;"-"&amp;C67</f>
        <v>F-S2P-100-010-Submit invoice with missing invoice number-S2P-TS065</v>
      </c>
      <c r="E67" s="43" t="s">
        <v>6576</v>
      </c>
      <c r="F67" s="43" t="str">
        <f>'Test Scenarios'!G66</f>
        <v>• A supplier invoice has been created with all details except the invoice number.</v>
      </c>
      <c r="G67" s="43" t="str">
        <f>"Objective"&amp;CHAR(10)
&amp;'Test Scenarios'!L66&amp;CHAR(10)&amp;CHAR(10)&amp;
"Test Case Description"&amp;CHAR(10)
&amp;'Test Scenarios'!D66&amp;CHAR(10)&amp;CHAR(10)&amp;
"Expected Results"&amp;CHAR(10)&amp;'Test Scenarios'!F66</f>
        <v>Objective
As an Accounts Payable Officer, I want to process a supplier invoice that does not have a purchase order by coding it to a cost centre, so that it can be approved and paid.
Test Case Description
This test verifies that the system prevents the submission of a supplier invoice if the invoice number field is left blank. This ensures that all invoices have a unique identifier for tracking and payment purposes.
This scenario validates the acceptance criterion: "Given I try to submit an invoice with a missing invoice number or attachment, when I click submit, then the system must display an error and prevent submission." 
Variation: This is a positive test of a system validation. The user fills out all other required fields on an invoice but leaves the invoice number blank and attempts to submit.
Expected Results
• The system displays a clear error message stating the invoice number is required.
• The invoice submission is blocked.</v>
      </c>
      <c r="H67" s="41"/>
      <c r="I67" s="43" t="s">
        <v>6577</v>
      </c>
      <c r="J67" s="41" t="str">
        <f>"TST-F "&amp;_xlfn.XLOOKUP('Test Scenarios'!M66,'Taxonomy and Epics'!H:H,'Taxonomy and Epics'!E:E)</f>
        <v>TST-F 5.0 - S2P - Source to Pay</v>
      </c>
      <c r="K67" s="36" t="str">
        <f>"Phase1,"&amp;_xlfn.XLOOKUP('Test Scenarios'!M66,'Taxonomy and Epics'!H:H,'Taxonomy and Epics'!B:B)&amp;"_"&amp;_xlfn.XLOOKUP('Test Scenarios'!M66,'Taxonomy and Epics'!H:H,'Taxonomy and Epics'!C:C)&amp;","&amp;'Test Scenarios'!M66&amp;",Fin_Functional, Workday"</f>
        <v>Phase1,5.0_S2P,S2P-100-010,Fin_Functional, Workday</v>
      </c>
      <c r="L67" s="41"/>
      <c r="M67" s="41"/>
      <c r="N67" s="41"/>
      <c r="O67" s="41"/>
      <c r="P67" s="41"/>
      <c r="Q67" s="41"/>
      <c r="R67" s="41"/>
      <c r="S67" s="41"/>
      <c r="T67" s="38"/>
    </row>
    <row r="68" spans="1:20" ht="272" x14ac:dyDescent="0.2">
      <c r="A68" s="20" t="str">
        <f>'Test Scenarios'!A67</f>
        <v>Review Complete</v>
      </c>
      <c r="B68" s="44" t="str">
        <f>'Test Scenarios'!K67</f>
        <v>US-P2P-030</v>
      </c>
      <c r="C68" s="42" t="str">
        <f>'Test Scenarios'!B67</f>
        <v>S2P-TS066</v>
      </c>
      <c r="D68" s="43" t="str">
        <f>"F-"&amp;'Test Scenarios'!M67&amp;"-"&amp;'Test Scenarios'!C67&amp;"-"&amp;C68</f>
        <v>F-S2P-100-010-Submit invoice with missing attachment-S2P-TS066</v>
      </c>
      <c r="E68" s="43" t="s">
        <v>6576</v>
      </c>
      <c r="F68" s="43" t="str">
        <f>'Test Scenarios'!G67</f>
        <v>• A supplier invoice has been created with all details except for the attachment.</v>
      </c>
      <c r="G68" s="43" t="str">
        <f>"Objective"&amp;CHAR(10)
&amp;'Test Scenarios'!L67&amp;CHAR(10)&amp;CHAR(10)&amp;
"Test Case Description"&amp;CHAR(10)
&amp;'Test Scenarios'!D67&amp;CHAR(10)&amp;CHAR(10)&amp;
"Expected Results"&amp;CHAR(10)&amp;'Test Scenarios'!F67</f>
        <v>Objective
As an Accounts Payable Officer, I want to process a supplier invoice that does not have a purchase order by coding it to a cost centre, so that it can be approved and paid.
Test Case Description
This test verifies that the system prevents the submission of a supplier invoice if the required invoice document has not been attached. This ensures that all transactions have supporting documentation for audit and approval.
This scenario validates the acceptance criterion: "Given I try to submit an invoice with a missing invoice number or attachment, when I click submit, then the system must display an error and prevent submission." 
Variation: This is a positive test of a system validation. The user fills out all required fields on an invoice but does not attach a file and attempts to submit.
Expected Results
• The system displays a clear error message stating an attachment is required.
• The invoice submission is blocked.</v>
      </c>
      <c r="H68" s="41"/>
      <c r="I68" s="43" t="s">
        <v>6577</v>
      </c>
      <c r="J68" s="41" t="str">
        <f>"TST-F "&amp;_xlfn.XLOOKUP('Test Scenarios'!M67,'Taxonomy and Epics'!H:H,'Taxonomy and Epics'!E:E)</f>
        <v>TST-F 5.0 - S2P - Source to Pay</v>
      </c>
      <c r="K68" s="36" t="str">
        <f>"Phase1,"&amp;_xlfn.XLOOKUP('Test Scenarios'!M67,'Taxonomy and Epics'!H:H,'Taxonomy and Epics'!B:B)&amp;"_"&amp;_xlfn.XLOOKUP('Test Scenarios'!M67,'Taxonomy and Epics'!H:H,'Taxonomy and Epics'!C:C)&amp;","&amp;'Test Scenarios'!M67&amp;",Fin_Functional, Workday"</f>
        <v>Phase1,5.0_S2P,S2P-100-010,Fin_Functional, Workday</v>
      </c>
      <c r="L68" s="41"/>
      <c r="M68" s="41"/>
      <c r="N68" s="41"/>
      <c r="O68" s="41"/>
      <c r="P68" s="41"/>
      <c r="Q68" s="41"/>
      <c r="R68" s="41"/>
      <c r="S68" s="41"/>
      <c r="T68" s="38"/>
    </row>
    <row r="69" spans="1:20" ht="288" x14ac:dyDescent="0.2">
      <c r="A69" s="20" t="str">
        <f>'Test Scenarios'!A68</f>
        <v>Review Complete</v>
      </c>
      <c r="B69" s="44" t="str">
        <f>'Test Scenarios'!K68</f>
        <v>US-P2P-030</v>
      </c>
      <c r="C69" s="42" t="str">
        <f>'Test Scenarios'!B68</f>
        <v>S2P-TS067</v>
      </c>
      <c r="D69" s="43" t="str">
        <f>"F-"&amp;'Test Scenarios'!M68&amp;"-"&amp;'Test Scenarios'!C68&amp;"-"&amp;C69</f>
        <v>F-S2P-100-010-Submit invoice with all required data-S2P-TS067</v>
      </c>
      <c r="E69" s="43" t="s">
        <v>6576</v>
      </c>
      <c r="F69" s="43" t="str">
        <f>'Test Scenarios'!G68</f>
        <v>• A supplier invoice has been created with all required details, including an invoice number and an attachment.</v>
      </c>
      <c r="G69" s="43" t="str">
        <f>"Objective"&amp;CHAR(10)
&amp;'Test Scenarios'!L68&amp;CHAR(10)&amp;CHAR(10)&amp;
"Test Case Description"&amp;CHAR(10)
&amp;'Test Scenarios'!D68&amp;CHAR(10)&amp;CHAR(10)&amp;
"Expected Results"&amp;CHAR(10)&amp;'Test Scenarios'!F68</f>
        <v>Objective
As an Accounts Payable Officer, I want to process a supplier invoice that does not have a purchase order by coding it to a cost centre, so that it can be approved and paid.
Test Case Description
This test verifies that a user can successfully submit an invoice when all required data, including the invoice number and attachment, is present. It confirms the absence of the error validated in the previous tests.
This scenario provides the negative case for the acceptance criterion: "Given I try to submit an invoice with a missing invoice number or attachment, when I click submit, then the system must display an error and prevent submission."
Variation: This is a negative test of the validation rule. The user provides both a valid invoice number and an attachment, and the system should allow the submission to proceed without the specific 'missing data' error.
Expected Results
• The system does not display an error related to missing invoice number or attachment.
• The invoice is successfully submitted and enters the approval workflow.</v>
      </c>
      <c r="H69" s="41"/>
      <c r="I69" s="43" t="s">
        <v>6577</v>
      </c>
      <c r="J69" s="41" t="str">
        <f>"TST-F "&amp;_xlfn.XLOOKUP('Test Scenarios'!M68,'Taxonomy and Epics'!H:H,'Taxonomy and Epics'!E:E)</f>
        <v>TST-F 5.0 - S2P - Source to Pay</v>
      </c>
      <c r="K69" s="36" t="str">
        <f>"Phase1,"&amp;_xlfn.XLOOKUP('Test Scenarios'!M68,'Taxonomy and Epics'!H:H,'Taxonomy and Epics'!B:B)&amp;"_"&amp;_xlfn.XLOOKUP('Test Scenarios'!M68,'Taxonomy and Epics'!H:H,'Taxonomy and Epics'!C:C)&amp;","&amp;'Test Scenarios'!M68&amp;",Fin_Functional, Workday"</f>
        <v>Phase1,5.0_S2P,S2P-100-010,Fin_Functional, Workday</v>
      </c>
      <c r="L69" s="41"/>
      <c r="M69" s="41"/>
      <c r="N69" s="41"/>
      <c r="O69" s="41"/>
      <c r="P69" s="41"/>
      <c r="Q69" s="41"/>
      <c r="R69" s="41"/>
      <c r="S69" s="41"/>
      <c r="T69" s="38"/>
    </row>
    <row r="70" spans="1:20" ht="272" x14ac:dyDescent="0.2">
      <c r="A70" s="20" t="str">
        <f>'Test Scenarios'!A69</f>
        <v>Review Complete</v>
      </c>
      <c r="B70" s="44" t="str">
        <f>'Test Scenarios'!K69</f>
        <v>US-P2P-031</v>
      </c>
      <c r="C70" s="42" t="str">
        <f>'Test Scenarios'!B69</f>
        <v>S2P-TS068</v>
      </c>
      <c r="D70" s="43" t="str">
        <f>"F-"&amp;'Test Scenarios'!M69&amp;"-"&amp;'Test Scenarios'!C69&amp;"-"&amp;C70</f>
        <v>F-S2P-100-010-Create non-PO invoice for a project-S2P-TS068</v>
      </c>
      <c r="E70" s="43" t="s">
        <v>6576</v>
      </c>
      <c r="F70" s="43" t="str">
        <f>'Test Scenarios'!G69</f>
        <v>• A valid, active supplier exists.
• A valid, active project with associated worktags exists.</v>
      </c>
      <c r="G70" s="43" t="str">
        <f>"Objective"&amp;CHAR(10)
&amp;'Test Scenarios'!L69&amp;CHAR(10)&amp;CHAR(10)&amp;
"Test Case Description"&amp;CHAR(10)
&amp;'Test Scenarios'!D69&amp;CHAR(10)&amp;CHAR(10)&amp;
"Expected Results"&amp;CHAR(10)&amp;'Test Scenarios'!F69</f>
        <v>Objective
As an Accounts Payable Officer, I want to process a supplier invoice that does not have a purchase order by coding it to a project, so that project costs are captured correctly and the invoice can be paid.
Test Case Description
This test verifies that an Accounts Payable Officer can create a supplier invoice without a PO and correctly code it to a project. This ensures project costs are captured accurately from the point of invoice entry.
This scenario validates the acceptance criterion: "Given I have a supplier invoice without a PO, when I create a new invoice, then I must be able to enter the invoice details and code the expense lines to the correct project." 
Variation: This is a positive test where the user enters all required invoice details and successfully codes the expense lines using valid project worktags.
Expected Results
• The user can successfully create a new supplier invoice.
• The user can code the invoice lines to a valid project.</v>
      </c>
      <c r="H70" s="41"/>
      <c r="I70" s="43" t="s">
        <v>6577</v>
      </c>
      <c r="J70" s="41" t="str">
        <f>"TST-F "&amp;_xlfn.XLOOKUP('Test Scenarios'!M69,'Taxonomy and Epics'!H:H,'Taxonomy and Epics'!E:E)</f>
        <v>TST-F 5.0 - S2P - Source to Pay</v>
      </c>
      <c r="K70" s="36" t="str">
        <f>"Phase1,"&amp;_xlfn.XLOOKUP('Test Scenarios'!M69,'Taxonomy and Epics'!H:H,'Taxonomy and Epics'!B:B)&amp;"_"&amp;_xlfn.XLOOKUP('Test Scenarios'!M69,'Taxonomy and Epics'!H:H,'Taxonomy and Epics'!C:C)&amp;","&amp;'Test Scenarios'!M69&amp;",Fin_Functional, Workday"</f>
        <v>Phase1,5.0_S2P,S2P-100-010,Fin_Functional, Workday</v>
      </c>
      <c r="L70" s="41"/>
      <c r="M70" s="41"/>
      <c r="N70" s="41"/>
      <c r="O70" s="41"/>
      <c r="P70" s="41"/>
      <c r="Q70" s="41"/>
      <c r="R70" s="41"/>
      <c r="S70" s="41"/>
      <c r="T70" s="38"/>
    </row>
    <row r="71" spans="1:20" ht="272" x14ac:dyDescent="0.2">
      <c r="A71" s="20" t="str">
        <f>'Test Scenarios'!A70</f>
        <v>Review Complete</v>
      </c>
      <c r="B71" s="44" t="str">
        <f>'Test Scenarios'!K70</f>
        <v>US-P2P-031</v>
      </c>
      <c r="C71" s="42" t="str">
        <f>'Test Scenarios'!B70</f>
        <v>S2P-TS069</v>
      </c>
      <c r="D71" s="43" t="str">
        <f>"F-"&amp;'Test Scenarios'!M70&amp;"-"&amp;'Test Scenarios'!C70&amp;"-"&amp;C71</f>
        <v>F-S2P-100-010-Non-PO project invoice approval routing-S2P-TS069</v>
      </c>
      <c r="E71" s="43" t="s">
        <v>6576</v>
      </c>
      <c r="F71" s="43" t="str">
        <f>'Test Scenarios'!G70</f>
        <v>• A non-PO supplier invoice coded to a project has been submitted.</v>
      </c>
      <c r="G71" s="43" t="str">
        <f>"Objective"&amp;CHAR(10)
&amp;'Test Scenarios'!L70&amp;CHAR(10)&amp;CHAR(10)&amp;
"Test Case Description"&amp;CHAR(10)
&amp;'Test Scenarios'!D70&amp;CHAR(10)&amp;CHAR(10)&amp;
"Expected Results"&amp;CHAR(10)&amp;'Test Scenarios'!F70</f>
        <v>Objective
As an Accounts Payable Officer, I want to process a supplier invoice that does not have a purchase order by coding it to a project, so that project costs are captured correctly and the invoice can be paid.
Test Case Description
This test verifies that a submitted non-PO invoice coded to a project routes correctly for approval. The workflow must go to the Project Manager first, followed by any other required approvals and a DoA check.
This scenario validates the acceptance criterion: "Given the invoice is submitted, when the approval workflow starts, then it must route to the Project Manager for approval, potentially followed by any required Technical Category approval, and finally be checked against the Delegation of Authority."  
Variation: This is a positive test where a project-coded invoice is submitted, and the test confirms the approval task is correctly routed to the designated Project Manager.
Expected Results
• The invoice status updates to show it is in progress with an approver.
• An approval task appears in the inbox of the correct Project Manager.</v>
      </c>
      <c r="H71" s="41"/>
      <c r="I71" s="43" t="s">
        <v>6577</v>
      </c>
      <c r="J71" s="41" t="str">
        <f>"TST-F "&amp;_xlfn.XLOOKUP('Test Scenarios'!M70,'Taxonomy and Epics'!H:H,'Taxonomy and Epics'!E:E)</f>
        <v>TST-F 5.0 - S2P - Source to Pay</v>
      </c>
      <c r="K71" s="36" t="str">
        <f>"Phase1,"&amp;_xlfn.XLOOKUP('Test Scenarios'!M70,'Taxonomy and Epics'!H:H,'Taxonomy and Epics'!B:B)&amp;"_"&amp;_xlfn.XLOOKUP('Test Scenarios'!M70,'Taxonomy and Epics'!H:H,'Taxonomy and Epics'!C:C)&amp;","&amp;'Test Scenarios'!M70&amp;",Fin_Functional, Workday"</f>
        <v>Phase1,5.0_S2P,S2P-100-010,Fin_Functional, Workday</v>
      </c>
      <c r="L71" s="41"/>
      <c r="M71" s="41"/>
      <c r="N71" s="41"/>
      <c r="O71" s="41"/>
      <c r="P71" s="41"/>
      <c r="Q71" s="41"/>
      <c r="R71" s="41"/>
      <c r="S71" s="41"/>
      <c r="T71" s="38"/>
    </row>
    <row r="72" spans="1:20" ht="256" x14ac:dyDescent="0.2">
      <c r="A72" s="20" t="str">
        <f>'Test Scenarios'!A71</f>
        <v>Review Complete</v>
      </c>
      <c r="B72" s="44" t="str">
        <f>'Test Scenarios'!K71</f>
        <v>US-P2P-031</v>
      </c>
      <c r="C72" s="42" t="str">
        <f>'Test Scenarios'!B71</f>
        <v>S2P-TS070</v>
      </c>
      <c r="D72" s="43" t="str">
        <f>"F-"&amp;'Test Scenarios'!M71&amp;"-"&amp;'Test Scenarios'!C71&amp;"-"&amp;C72</f>
        <v>F-S2P-100-010-Submit invoice for inactive supplier-S2P-TS070</v>
      </c>
      <c r="E72" s="43" t="s">
        <v>6576</v>
      </c>
      <c r="F72" s="43" t="str">
        <f>'Test Scenarios'!G71</f>
        <v>• A supplier record exists and is marked as 'inactive' or 'on-hold'.</v>
      </c>
      <c r="G72" s="43" t="str">
        <f>"Objective"&amp;CHAR(10)
&amp;'Test Scenarios'!L71&amp;CHAR(10)&amp;CHAR(10)&amp;
"Test Case Description"&amp;CHAR(10)
&amp;'Test Scenarios'!D71&amp;CHAR(10)&amp;CHAR(10)&amp;
"Expected Results"&amp;CHAR(10)&amp;'Test Scenarios'!F71</f>
        <v>Objective
As an Accounts Payable Officer, I want to process a supplier invoice that does not have a purchase order by coding it to a project, so that project costs are captured correctly and the invoice can be paid.
Test Case Description
This test verifies that the system prevents an invoice from being submitted if the selected supplier is inactive or on hold. This is a critical control to prevent payments to incorrect or unauthorised suppliers.
This scenario validates the acceptance criterion: "Given I try to submit an invoice for an inactive or on-hold supplier, when I click submit, then the system must display an error and prevent submission." 
Variation: This is a positive test of the validation rule. The user creates an invoice and selects a supplier who has been set to an 'inactive' or 'on-hold' status, then attempts to submit.
Expected Results
• The system displays an error message indicating the supplier is not valid for transactions.
• The invoice submission is blocked.</v>
      </c>
      <c r="H72" s="41"/>
      <c r="I72" s="43" t="s">
        <v>6577</v>
      </c>
      <c r="J72" s="41" t="str">
        <f>"TST-F "&amp;_xlfn.XLOOKUP('Test Scenarios'!M71,'Taxonomy and Epics'!H:H,'Taxonomy and Epics'!E:E)</f>
        <v>TST-F 5.0 - S2P - Source to Pay</v>
      </c>
      <c r="K72" s="36" t="str">
        <f>"Phase1,"&amp;_xlfn.XLOOKUP('Test Scenarios'!M71,'Taxonomy and Epics'!H:H,'Taxonomy and Epics'!B:B)&amp;"_"&amp;_xlfn.XLOOKUP('Test Scenarios'!M71,'Taxonomy and Epics'!H:H,'Taxonomy and Epics'!C:C)&amp;","&amp;'Test Scenarios'!M71&amp;",Fin_Functional, Workday"</f>
        <v>Phase1,5.0_S2P,S2P-100-010,Fin_Functional, Workday</v>
      </c>
      <c r="L72" s="41"/>
      <c r="M72" s="41"/>
      <c r="N72" s="41"/>
      <c r="O72" s="41"/>
      <c r="P72" s="41"/>
      <c r="Q72" s="41"/>
      <c r="R72" s="41"/>
      <c r="S72" s="41"/>
      <c r="T72" s="38"/>
    </row>
    <row r="73" spans="1:20" ht="256" x14ac:dyDescent="0.2">
      <c r="A73" s="20" t="str">
        <f>'Test Scenarios'!A72</f>
        <v>Review Complete</v>
      </c>
      <c r="B73" s="44" t="str">
        <f>'Test Scenarios'!K72</f>
        <v>US-P2P-031</v>
      </c>
      <c r="C73" s="42" t="str">
        <f>'Test Scenarios'!B72</f>
        <v>S2P-TS071</v>
      </c>
      <c r="D73" s="43" t="str">
        <f>"F-"&amp;'Test Scenarios'!M72&amp;"-"&amp;'Test Scenarios'!C72&amp;"-"&amp;C73</f>
        <v>F-S2P-100-010-Submit invoice for active supplier-S2P-TS071</v>
      </c>
      <c r="E73" s="43" t="s">
        <v>6576</v>
      </c>
      <c r="F73" s="43" t="str">
        <f>'Test Scenarios'!G72</f>
        <v>• A supplier record exists and is marked as 'active'.</v>
      </c>
      <c r="G73" s="43" t="str">
        <f>"Objective"&amp;CHAR(10)
&amp;'Test Scenarios'!L72&amp;CHAR(10)&amp;CHAR(10)&amp;
"Test Case Description"&amp;CHAR(10)
&amp;'Test Scenarios'!D72&amp;CHAR(10)&amp;CHAR(10)&amp;
"Expected Results"&amp;CHAR(10)&amp;'Test Scenarios'!F72</f>
        <v>Objective
As an Accounts Payable Officer, I want to process a supplier invoice that does not have a purchase order by coding it to a project, so that project costs are captured correctly and the invoice can be paid.
Test Case Description
This test verifies that an invoice can be submitted successfully when an active supplier is used. It confirms that the 'inactive supplier' block does not trigger incorrectly.
This scenario provides the negative case for the acceptance criterion: "Given I try to submit an invoice for an inactive or on-hold supplier, when I click submit, then the system must display an error and prevent submission." 
Variation: This is a negative test of the validation rule. The user creates an invoice using a valid, active supplier and confirms that no error related to supplier status appears upon submission.
Expected Results
• The system does not display an error related to the supplier's status.
• The invoice is submitted successfully.</v>
      </c>
      <c r="H73" s="41"/>
      <c r="I73" s="43" t="s">
        <v>6577</v>
      </c>
      <c r="J73" s="41" t="str">
        <f>"TST-F "&amp;_xlfn.XLOOKUP('Test Scenarios'!M72,'Taxonomy and Epics'!H:H,'Taxonomy and Epics'!E:E)</f>
        <v>TST-F 5.0 - S2P - Source to Pay</v>
      </c>
      <c r="K73" s="36" t="str">
        <f>"Phase1,"&amp;_xlfn.XLOOKUP('Test Scenarios'!M72,'Taxonomy and Epics'!H:H,'Taxonomy and Epics'!B:B)&amp;"_"&amp;_xlfn.XLOOKUP('Test Scenarios'!M72,'Taxonomy and Epics'!H:H,'Taxonomy and Epics'!C:C)&amp;","&amp;'Test Scenarios'!M72&amp;",Fin_Functional, Workday"</f>
        <v>Phase1,5.0_S2P,S2P-100-010,Fin_Functional, Workday</v>
      </c>
      <c r="L73" s="41"/>
      <c r="M73" s="41"/>
      <c r="N73" s="41"/>
      <c r="O73" s="41"/>
      <c r="P73" s="41"/>
      <c r="Q73" s="41"/>
      <c r="R73" s="41"/>
      <c r="S73" s="41"/>
      <c r="T73" s="38"/>
    </row>
    <row r="74" spans="1:20" ht="256" x14ac:dyDescent="0.2">
      <c r="A74" s="20" t="str">
        <f>'Test Scenarios'!A73</f>
        <v>Review Complete</v>
      </c>
      <c r="B74" s="44" t="str">
        <f>'Test Scenarios'!K73</f>
        <v>US-P2P-032</v>
      </c>
      <c r="C74" s="42" t="str">
        <f>'Test Scenarios'!B73</f>
        <v>S2P-TS072</v>
      </c>
      <c r="D74" s="43" t="str">
        <f>"F-"&amp;'Test Scenarios'!M73&amp;"-"&amp;'Test Scenarios'!C73&amp;"-"&amp;C74</f>
        <v>F-S2P-100-010-Create non-PO invoice for a gift-S2P-TS072</v>
      </c>
      <c r="E74" s="43" t="s">
        <v>6576</v>
      </c>
      <c r="F74" s="43" t="str">
        <f>'Test Scenarios'!G73</f>
        <v>• A valid, active supplier exists.
• A valid, active gift with associated worktags exists.</v>
      </c>
      <c r="G74" s="43" t="str">
        <f>"Objective"&amp;CHAR(10)
&amp;'Test Scenarios'!L73&amp;CHAR(10)&amp;CHAR(10)&amp;
"Test Case Description"&amp;CHAR(10)
&amp;'Test Scenarios'!D73&amp;CHAR(10)&amp;CHAR(10)&amp;
"Expected Results"&amp;CHAR(10)&amp;'Test Scenarios'!F73</f>
        <v>Objective
As an Accounts Payable Officer, I want to process a supplier invoice that does not have a purchase order by coding it to a gift, so that gift-related expenses are captured correctly and the invoice can be paid.
Test Case Description
This test verifies that an Accounts Payable Officer can create a non-PO supplier invoice and correctly code it to a gift. This ensures that expenses funded by gifts are tracked properly.
This scenario validates the acceptance criterion: "Given I have a supplier invoice without a PO, when I create a new invoice, then I must be able to enter the invoice details and code the expense lines to the correct gift." 
Variation: This is a positive test where the user enters all required invoice details and successfully codes the expense lines using valid gift worktags.
Expected Results
• The user can successfully create a new supplier invoice.
• The user can code the invoice lines to a valid gift.</v>
      </c>
      <c r="H74" s="41"/>
      <c r="I74" s="43" t="s">
        <v>6577</v>
      </c>
      <c r="J74" s="41" t="str">
        <f>"TST-F "&amp;_xlfn.XLOOKUP('Test Scenarios'!M73,'Taxonomy and Epics'!H:H,'Taxonomy and Epics'!E:E)</f>
        <v>TST-F 5.0 - S2P - Source to Pay</v>
      </c>
      <c r="K74" s="36" t="str">
        <f>"Phase1,"&amp;_xlfn.XLOOKUP('Test Scenarios'!M73,'Taxonomy and Epics'!H:H,'Taxonomy and Epics'!B:B)&amp;"_"&amp;_xlfn.XLOOKUP('Test Scenarios'!M73,'Taxonomy and Epics'!H:H,'Taxonomy and Epics'!C:C)&amp;","&amp;'Test Scenarios'!M73&amp;",Fin_Functional, Workday"</f>
        <v>Phase1,5.0_S2P,S2P-100-010,Fin_Functional, Workday</v>
      </c>
      <c r="L74" s="41"/>
      <c r="M74" s="41"/>
      <c r="N74" s="41"/>
      <c r="O74" s="41"/>
      <c r="P74" s="41"/>
      <c r="Q74" s="41"/>
      <c r="R74" s="41"/>
      <c r="S74" s="41"/>
      <c r="T74" s="38"/>
    </row>
    <row r="75" spans="1:20" ht="256" x14ac:dyDescent="0.2">
      <c r="A75" s="20" t="str">
        <f>'Test Scenarios'!A74</f>
        <v>Review Complete</v>
      </c>
      <c r="B75" s="44" t="str">
        <f>'Test Scenarios'!K74</f>
        <v>US-P2P-032</v>
      </c>
      <c r="C75" s="42" t="str">
        <f>'Test Scenarios'!B74</f>
        <v>S2P-TS073</v>
      </c>
      <c r="D75" s="43" t="str">
        <f>"F-"&amp;'Test Scenarios'!M74&amp;"-"&amp;'Test Scenarios'!C74&amp;"-"&amp;C75</f>
        <v>F-S2P-100-010-Non-PO gift invoice approval routing-S2P-TS073</v>
      </c>
      <c r="E75" s="43" t="s">
        <v>6576</v>
      </c>
      <c r="F75" s="43" t="str">
        <f>'Test Scenarios'!G74</f>
        <v>• A non-PO supplier invoice coded to a gift has been submitted.</v>
      </c>
      <c r="G75" s="43" t="str">
        <f>"Objective"&amp;CHAR(10)
&amp;'Test Scenarios'!L74&amp;CHAR(10)&amp;CHAR(10)&amp;
"Test Case Description"&amp;CHAR(10)
&amp;'Test Scenarios'!D74&amp;CHAR(10)&amp;CHAR(10)&amp;
"Expected Results"&amp;CHAR(10)&amp;'Test Scenarios'!F74</f>
        <v>Objective
As an Accounts Payable Officer, I want to process a supplier invoice that does not have a purchase order by coding it to a gift, so that gift-related expenses are captured correctly and the invoice can be paid.
Test Case Description
This test verifies that a submitted non-PO invoice coded to a gift routes correctly for approval. The workflow must go to the Gift Manager first, followed by any other required approvals and a DoA check.
This scenario validates the acceptance criterion: "Given the invoice is submitted, when the approval workflow starts, then it must route to the Gift Manager for approval, potentially followed by any required Technical Category approval, and finally be checked against the Delegation of Authority." 
Variation: This is a positive test where a gift-coded invoice is submitted, and the test confirms the approval task is correctly routed to the designated Gift Manager.
Expected Results
• The invoice status updates to show it is in progress with an approver.
• An approval task appears in the inbox of the correct Gift Manager.</v>
      </c>
      <c r="H75" s="41"/>
      <c r="I75" s="43" t="s">
        <v>6577</v>
      </c>
      <c r="J75" s="41" t="str">
        <f>"TST-F "&amp;_xlfn.XLOOKUP('Test Scenarios'!M74,'Taxonomy and Epics'!H:H,'Taxonomy and Epics'!E:E)</f>
        <v>TST-F 5.0 - S2P - Source to Pay</v>
      </c>
      <c r="K75" s="36" t="str">
        <f>"Phase1,"&amp;_xlfn.XLOOKUP('Test Scenarios'!M74,'Taxonomy and Epics'!H:H,'Taxonomy and Epics'!B:B)&amp;"_"&amp;_xlfn.XLOOKUP('Test Scenarios'!M74,'Taxonomy and Epics'!H:H,'Taxonomy and Epics'!C:C)&amp;","&amp;'Test Scenarios'!M74&amp;",Fin_Functional, Workday"</f>
        <v>Phase1,5.0_S2P,S2P-100-010,Fin_Functional, Workday</v>
      </c>
      <c r="L75" s="41"/>
      <c r="M75" s="41"/>
      <c r="N75" s="41"/>
      <c r="O75" s="41"/>
      <c r="P75" s="41"/>
      <c r="Q75" s="41"/>
      <c r="R75" s="41"/>
      <c r="S75" s="41"/>
      <c r="T75" s="38"/>
    </row>
    <row r="76" spans="1:20" ht="256" x14ac:dyDescent="0.2">
      <c r="A76" s="20" t="str">
        <f>'Test Scenarios'!A75</f>
        <v>Review Complete</v>
      </c>
      <c r="B76" s="44" t="str">
        <f>'Test Scenarios'!K75</f>
        <v>US-P2P-032</v>
      </c>
      <c r="C76" s="42" t="str">
        <f>'Test Scenarios'!B75</f>
        <v>S2P-TS074</v>
      </c>
      <c r="D76" s="43" t="str">
        <f>"F-"&amp;'Test Scenarios'!M75&amp;"-"&amp;'Test Scenarios'!C75&amp;"-"&amp;C76</f>
        <v>F-S2P-100-010-Submit invoice with missing tax info-S2P-TS074</v>
      </c>
      <c r="E76" s="43" t="s">
        <v>6576</v>
      </c>
      <c r="F76" s="43" t="str">
        <f>'Test Scenarios'!G75</f>
        <v>• A supplier invoice has been created with a line item that requires tax information.</v>
      </c>
      <c r="G76" s="43" t="str">
        <f>"Objective"&amp;CHAR(10)
&amp;'Test Scenarios'!L75&amp;CHAR(10)&amp;CHAR(10)&amp;
"Test Case Description"&amp;CHAR(10)
&amp;'Test Scenarios'!D75&amp;CHAR(10)&amp;CHAR(10)&amp;
"Expected Results"&amp;CHAR(10)&amp;'Test Scenarios'!F75</f>
        <v>Objective
As an Accounts Payable Officer, I want to process a supplier invoice that does not have a purchase order by coding it to a gift, so that gift-related expenses are captured correctly and the invoice can be paid.
Test Case Description
This test verifies that the system prevents invoice submission if required tax information (like applicability or a tax code) is missing. This ensures tax compliance and accurate financial reporting.
This scenario validates the acceptance criterion: "Given I try to submit an invoice without required tax information (applicability or code), when I click submit, then the system must display an error and prevent submission." 
Variation: This is a positive test of the validation. The user creates an invoice and intentionally omits the tax code or tax applicability on a line item, then attempts to submit.
Expected Results
• The system displays an error message stating that tax information is missing.
• The invoice submission is blocked.</v>
      </c>
      <c r="H76" s="41"/>
      <c r="I76" s="43" t="s">
        <v>6577</v>
      </c>
      <c r="J76" s="41" t="str">
        <f>"TST-F "&amp;_xlfn.XLOOKUP('Test Scenarios'!M75,'Taxonomy and Epics'!H:H,'Taxonomy and Epics'!E:E)</f>
        <v>TST-F 5.0 - S2P - Source to Pay</v>
      </c>
      <c r="K76" s="36" t="str">
        <f>"Phase1,"&amp;_xlfn.XLOOKUP('Test Scenarios'!M75,'Taxonomy and Epics'!H:H,'Taxonomy and Epics'!B:B)&amp;"_"&amp;_xlfn.XLOOKUP('Test Scenarios'!M75,'Taxonomy and Epics'!H:H,'Taxonomy and Epics'!C:C)&amp;","&amp;'Test Scenarios'!M75&amp;",Fin_Functional, Workday"</f>
        <v>Phase1,5.0_S2P,S2P-100-010,Fin_Functional, Workday</v>
      </c>
      <c r="L76" s="41"/>
      <c r="M76" s="41"/>
      <c r="N76" s="41"/>
      <c r="O76" s="41"/>
      <c r="P76" s="41"/>
      <c r="Q76" s="41"/>
      <c r="R76" s="41"/>
      <c r="S76" s="41"/>
      <c r="T76" s="38"/>
    </row>
    <row r="77" spans="1:20" ht="256" x14ac:dyDescent="0.2">
      <c r="A77" s="20" t="str">
        <f>'Test Scenarios'!A76</f>
        <v>Review Complete</v>
      </c>
      <c r="B77" s="44" t="str">
        <f>'Test Scenarios'!K76</f>
        <v>US-P2P-032</v>
      </c>
      <c r="C77" s="42" t="str">
        <f>'Test Scenarios'!B76</f>
        <v>S2P-TS075</v>
      </c>
      <c r="D77" s="43" t="str">
        <f>"F-"&amp;'Test Scenarios'!M76&amp;"-"&amp;'Test Scenarios'!C76&amp;"-"&amp;C77</f>
        <v>F-S2P-100-010-Submit invoice with complete tax info-S2P-TS075</v>
      </c>
      <c r="E77" s="43" t="s">
        <v>6576</v>
      </c>
      <c r="F77" s="43" t="str">
        <f>'Test Scenarios'!G76</f>
        <v>• A supplier invoice has been created with all required tax information.</v>
      </c>
      <c r="G77" s="43" t="str">
        <f>"Objective"&amp;CHAR(10)
&amp;'Test Scenarios'!L76&amp;CHAR(10)&amp;CHAR(10)&amp;
"Test Case Description"&amp;CHAR(10)
&amp;'Test Scenarios'!D76&amp;CHAR(10)&amp;CHAR(10)&amp;
"Expected Results"&amp;CHAR(10)&amp;'Test Scenarios'!F76</f>
        <v>Objective
As an Accounts Payable Officer, I want to process a supplier invoice that does not have a purchase order by coding it to a gift, so that gift-related expenses are captured correctly and the invoice can be paid.
Test Case Description
This test verifies that an invoice can be submitted successfully when all required tax information is provided. It confirms that the 'missing tax' error does not trigger incorrectly.
This scenario provides the negative case for the acceptance criterion: "Given I try to submit an invoice without required tax information (applicability or code), when I click submit, then the system must display an error and prevent submission."
Variation: This is a negative test of the validation rule. The user creates an invoice and provides all required tax details, confirming that no error related to tax appears upon submission.
Expected Results
• The system does not display an error related to missing tax information.
• The invoice is submitted successfully.</v>
      </c>
      <c r="H77" s="41"/>
      <c r="I77" s="43" t="s">
        <v>6577</v>
      </c>
      <c r="J77" s="41" t="str">
        <f>"TST-F "&amp;_xlfn.XLOOKUP('Test Scenarios'!M76,'Taxonomy and Epics'!H:H,'Taxonomy and Epics'!E:E)</f>
        <v>TST-F 5.0 - S2P - Source to Pay</v>
      </c>
      <c r="K77" s="36" t="str">
        <f>"Phase1,"&amp;_xlfn.XLOOKUP('Test Scenarios'!M76,'Taxonomy and Epics'!H:H,'Taxonomy and Epics'!B:B)&amp;"_"&amp;_xlfn.XLOOKUP('Test Scenarios'!M76,'Taxonomy and Epics'!H:H,'Taxonomy and Epics'!C:C)&amp;","&amp;'Test Scenarios'!M76&amp;",Fin_Functional, Workday"</f>
        <v>Phase1,5.0_S2P,S2P-100-010,Fin_Functional, Workday</v>
      </c>
      <c r="L77" s="41"/>
      <c r="M77" s="41"/>
      <c r="N77" s="41"/>
      <c r="O77" s="41"/>
      <c r="P77" s="41"/>
      <c r="Q77" s="41"/>
      <c r="R77" s="41"/>
      <c r="S77" s="41"/>
      <c r="T77" s="38"/>
    </row>
    <row r="78" spans="1:20" ht="272" x14ac:dyDescent="0.2">
      <c r="A78" s="20" t="str">
        <f>'Test Scenarios'!A77</f>
        <v>Review Complete</v>
      </c>
      <c r="B78" s="44" t="str">
        <f>'Test Scenarios'!K77</f>
        <v>US-P2P-033</v>
      </c>
      <c r="C78" s="42" t="str">
        <f>'Test Scenarios'!B77</f>
        <v>S2P-TS076</v>
      </c>
      <c r="D78" s="43" t="str">
        <f>"F-"&amp;'Test Scenarios'!M77&amp;"-"&amp;'Test Scenarios'!C77&amp;"-"&amp;C78</f>
        <v>F-S2P-100-010-Process PO invoice for goods (3-way match)-S2P-TS076</v>
      </c>
      <c r="E78" s="43" t="s">
        <v>6576</v>
      </c>
      <c r="F78" s="43" t="str">
        <f>'Test Scenarios'!G77</f>
        <v>• A Purchase Order for goods exists.
• A goods receipt has been created against the PO.
• A supplier invoice matching the PO details is available.</v>
      </c>
      <c r="G78" s="43" t="str">
        <f>"Objective"&amp;CHAR(10)
&amp;'Test Scenarios'!L77&amp;CHAR(10)&amp;CHAR(10)&amp;
"Test Case Description"&amp;CHAR(10)
&amp;'Test Scenarios'!D77&amp;CHAR(10)&amp;CHAR(10)&amp;
"Expected Results"&amp;CHAR(10)&amp;'Test Scenarios'!F77</f>
        <v>Objective
As an Accounts Payable Officer, I want to process a supplier invoice for goods against a purchase order, so that it can be matched and approved for payment.
Test Case Description
This test verifies that when an invoice for goods is processed against a PO, the system correctly attempts a 3-way match between the invoice, the PO, and the goods receipt record. This is a core process for validating goods-based payables.
This scenario validates the acceptance criterion: "Given I have an invoice for goods linked to a PO, when I enter the invoice, then the system must attempt a 3-way match between the invoice, the PO, and the goods receipt." 
Variation: This is a positive test where an AP Officer creates an invoice linked to a PO for which a goods receipt has also been created. The test confirms the matching process is initiated.
Expected Results
• The user creates an invoice and matches it to the PO.
• Upon submission, the system initiates the matching process to compare invoice, PO, and receipt data.</v>
      </c>
      <c r="H78" s="41"/>
      <c r="I78" s="43" t="s">
        <v>6577</v>
      </c>
      <c r="J78" s="41" t="str">
        <f>"TST-F "&amp;_xlfn.XLOOKUP('Test Scenarios'!M77,'Taxonomy and Epics'!H:H,'Taxonomy and Epics'!E:E)</f>
        <v>TST-F 5.0 - S2P - Source to Pay</v>
      </c>
      <c r="K78" s="36" t="str">
        <f>"Phase1,"&amp;_xlfn.XLOOKUP('Test Scenarios'!M77,'Taxonomy and Epics'!H:H,'Taxonomy and Epics'!B:B)&amp;"_"&amp;_xlfn.XLOOKUP('Test Scenarios'!M77,'Taxonomy and Epics'!H:H,'Taxonomy and Epics'!C:C)&amp;","&amp;'Test Scenarios'!M77&amp;",Fin_Functional, Workday"</f>
        <v>Phase1,5.0_S2P,S2P-100-010,Fin_Functional, Workday</v>
      </c>
      <c r="L78" s="41"/>
      <c r="M78" s="41"/>
      <c r="N78" s="41"/>
      <c r="O78" s="41"/>
      <c r="P78" s="41"/>
      <c r="Q78" s="41"/>
      <c r="R78" s="41"/>
      <c r="S78" s="41"/>
      <c r="T78" s="38"/>
    </row>
    <row r="79" spans="1:20" ht="272" x14ac:dyDescent="0.2">
      <c r="A79" s="20" t="str">
        <f>'Test Scenarios'!A78</f>
        <v>Review Complete</v>
      </c>
      <c r="B79" s="44" t="str">
        <f>'Test Scenarios'!K78</f>
        <v>US-P2P-033</v>
      </c>
      <c r="C79" s="42" t="str">
        <f>'Test Scenarios'!B78</f>
        <v>S2P-TS077</v>
      </c>
      <c r="D79" s="43" t="str">
        <f>"F-"&amp;'Test Scenarios'!M78&amp;"-"&amp;'Test Scenarios'!C78&amp;"-"&amp;C79</f>
        <v>F-S2P-100-010-Successful 3-way match auto-approves-S2P-TS077</v>
      </c>
      <c r="E79" s="43" t="s">
        <v>6576</v>
      </c>
      <c r="F79" s="43" t="str">
        <f>'Test Scenarios'!G78</f>
        <v>• An invoice, PO, and goods receipt exist and all details (quantity, price) are identical.</v>
      </c>
      <c r="G79" s="43" t="str">
        <f>"Objective"&amp;CHAR(10)
&amp;'Test Scenarios'!L78&amp;CHAR(10)&amp;CHAR(10)&amp;
"Test Case Description"&amp;CHAR(10)
&amp;'Test Scenarios'!D78&amp;CHAR(10)&amp;CHAR(10)&amp;
"Expected Results"&amp;CHAR(10)&amp;'Test Scenarios'!F78</f>
        <v>Objective
As an Accounts Payable Officer, I want to process a supplier invoice for goods against a purchase order, so that it can be matched and approved for payment.
Test Case Description
This test verifies that if the 3-way match is successful (invoice, PO, and receipt quantities and prices align), the invoice is automatically approved for payment without needing further manual intervention.
This scenario validates the acceptance criterion: "Given the invoice, PO, and receipt all match, when the matching process runs, then the invoice must be approved for payment without further manual approval." 
Variation: This is a positive test where all three documents match perfectly. The test confirms the invoice status moves directly to 'Approved for Payment'.
Expected Results
• After the matching process runs, the invoice status is updated to 'Approved'.
• No manual approval tasks are generated.</v>
      </c>
      <c r="H79" s="41"/>
      <c r="I79" s="43" t="s">
        <v>6577</v>
      </c>
      <c r="J79" s="41" t="str">
        <f>"TST-F "&amp;_xlfn.XLOOKUP('Test Scenarios'!M78,'Taxonomy and Epics'!H:H,'Taxonomy and Epics'!E:E)</f>
        <v>TST-F 5.0 - S2P - Source to Pay</v>
      </c>
      <c r="K79" s="36" t="str">
        <f>"Phase1,"&amp;_xlfn.XLOOKUP('Test Scenarios'!M78,'Taxonomy and Epics'!H:H,'Taxonomy and Epics'!B:B)&amp;"_"&amp;_xlfn.XLOOKUP('Test Scenarios'!M78,'Taxonomy and Epics'!H:H,'Taxonomy and Epics'!C:C)&amp;","&amp;'Test Scenarios'!M78&amp;",Fin_Functional, Workday"</f>
        <v>Phase1,5.0_S2P,S2P-100-010,Fin_Functional, Workday</v>
      </c>
      <c r="L79" s="41"/>
      <c r="M79" s="41"/>
      <c r="N79" s="41"/>
      <c r="O79" s="41"/>
      <c r="P79" s="41"/>
      <c r="Q79" s="41"/>
      <c r="R79" s="41"/>
      <c r="S79" s="41"/>
      <c r="T79" s="38"/>
    </row>
    <row r="80" spans="1:20" ht="272" x14ac:dyDescent="0.2">
      <c r="A80" s="20" t="str">
        <f>'Test Scenarios'!A79</f>
        <v>Review Complete</v>
      </c>
      <c r="B80" s="44" t="str">
        <f>'Test Scenarios'!K79</f>
        <v>US-P2P-033</v>
      </c>
      <c r="C80" s="42" t="str">
        <f>'Test Scenarios'!B79</f>
        <v>S2P-TS078</v>
      </c>
      <c r="D80" s="43" t="str">
        <f>"F-"&amp;'Test Scenarios'!M79&amp;"-"&amp;'Test Scenarios'!C79&amp;"-"&amp;C80</f>
        <v>F-S2P-100-010-Match exception for quantity mismatch-S2P-TS078</v>
      </c>
      <c r="E80" s="43" t="s">
        <v>6576</v>
      </c>
      <c r="F80" s="43" t="str">
        <f>'Test Scenarios'!G79</f>
        <v>• A PO and a goods receipt exist.
• A supplier invoice is created against the PO with a quantity greater than the quantity on the goods receipt.</v>
      </c>
      <c r="G80" s="43" t="str">
        <f>"Objective"&amp;CHAR(10)
&amp;'Test Scenarios'!L79&amp;CHAR(10)&amp;CHAR(10)&amp;
"Test Case Description"&amp;CHAR(10)
&amp;'Test Scenarios'!D79&amp;CHAR(10)&amp;CHAR(10)&amp;
"Expected Results"&amp;CHAR(10)&amp;'Test Scenarios'!F79</f>
        <v>Objective
As an Accounts Payable Officer, I want to process a supplier invoice for goods against a purchase order, so that it can be matched and approved for payment.
Test Case Description
This test verifies that if the invoiced quantity is greater than the received quantity, the invoice is placed into a 'match exception' status for manual investigation. This prevents overpayment for goods not received.
This scenario validates the acceptance criterion: "Given the invoice quantity is greater than the receipt quantity, when the matching process runs, then the invoice must go into a 'match exception' status for investigation."  
Variation: This is a positive test of the exception handling. An invoice is created with a quantity higher than the corresponding goods receipt, and the test confirms the invoice is flagged for review.
Expected Results
• After the matching process runs, the invoice status is updated to 'Exception'.
• A task is generated for a user (requisition requester) to review and resolve the discrepancy.</v>
      </c>
      <c r="H80" s="41"/>
      <c r="I80" s="43" t="s">
        <v>6577</v>
      </c>
      <c r="J80" s="41" t="str">
        <f>"TST-F "&amp;_xlfn.XLOOKUP('Test Scenarios'!M79,'Taxonomy and Epics'!H:H,'Taxonomy and Epics'!E:E)</f>
        <v>TST-F 5.0 - S2P - Source to Pay</v>
      </c>
      <c r="K80" s="36" t="str">
        <f>"Phase1,"&amp;_xlfn.XLOOKUP('Test Scenarios'!M79,'Taxonomy and Epics'!H:H,'Taxonomy and Epics'!B:B)&amp;"_"&amp;_xlfn.XLOOKUP('Test Scenarios'!M79,'Taxonomy and Epics'!H:H,'Taxonomy and Epics'!C:C)&amp;","&amp;'Test Scenarios'!M79&amp;",Fin_Functional, Workday"</f>
        <v>Phase1,5.0_S2P,S2P-100-010,Fin_Functional, Workday</v>
      </c>
      <c r="L80" s="41"/>
      <c r="M80" s="41"/>
      <c r="N80" s="41"/>
      <c r="O80" s="41"/>
      <c r="P80" s="41"/>
      <c r="Q80" s="41"/>
      <c r="R80" s="41"/>
      <c r="S80" s="41"/>
      <c r="T80" s="38"/>
    </row>
    <row r="81" spans="1:20" ht="272" x14ac:dyDescent="0.2">
      <c r="A81" s="20" t="str">
        <f>'Test Scenarios'!A80</f>
        <v>Review Complete</v>
      </c>
      <c r="B81" s="44" t="str">
        <f>'Test Scenarios'!K80</f>
        <v>US-P2P-034</v>
      </c>
      <c r="C81" s="42" t="str">
        <f>'Test Scenarios'!B80</f>
        <v>S2P-TS079</v>
      </c>
      <c r="D81" s="43" t="str">
        <f>"F-"&amp;'Test Scenarios'!M80&amp;"-"&amp;'Test Scenarios'!C80&amp;"-"&amp;C81</f>
        <v>F-S2P-100-010-Process PO invoice for services-S2P-TS079</v>
      </c>
      <c r="E81" s="43" t="s">
        <v>6576</v>
      </c>
      <c r="F81" s="43" t="str">
        <f>'Test Scenarios'!G80</f>
        <v>• A Purchase Order for services exists.
• The original requester of the PO is identifiable.
• A supplier invoice matching the PO is available.</v>
      </c>
      <c r="G81" s="43" t="str">
        <f>"Objective"&amp;CHAR(10)
&amp;'Test Scenarios'!L80&amp;CHAR(10)&amp;CHAR(10)&amp;
"Test Case Description"&amp;CHAR(10)
&amp;'Test Scenarios'!D80&amp;CHAR(10)&amp;CHAR(10)&amp;
"Expected Results"&amp;CHAR(10)&amp;'Test Scenarios'!F80</f>
        <v>Objective
As an Accounts Payable Officer, I want to process a supplier invoice for services against a purchase order, so that it can be approved and paid.
Test Case Description
This test verifies that an invoice for services linked to a PO correctly triggers an approval step for the original requester. This is to confirm that the services were delivered satisfactorily before payment is made.
This scenario validates the acceptance criterion: "Given I have an invoice for services linked to a PO, when I submit it, then it must trigger an approval step for the original requisition requester to confirm the services have been rendered." 
Variation: This is a positive test where an AP Officer submits a service invoice against a PO. The test confirms an approval task is generated and sent to the person who created the original requisition.
Expected Results
• The user creates an invoice and matches it to the services PO.
• Upon submission, an approval task appears in the inbox of the original requester.</v>
      </c>
      <c r="H81" s="41"/>
      <c r="I81" s="43" t="s">
        <v>6577</v>
      </c>
      <c r="J81" s="41" t="str">
        <f>"TST-F "&amp;_xlfn.XLOOKUP('Test Scenarios'!M80,'Taxonomy and Epics'!H:H,'Taxonomy and Epics'!E:E)</f>
        <v>TST-F 5.0 - S2P - Source to Pay</v>
      </c>
      <c r="K81" s="36" t="str">
        <f>"Phase1,"&amp;_xlfn.XLOOKUP('Test Scenarios'!M80,'Taxonomy and Epics'!H:H,'Taxonomy and Epics'!B:B)&amp;"_"&amp;_xlfn.XLOOKUP('Test Scenarios'!M80,'Taxonomy and Epics'!H:H,'Taxonomy and Epics'!C:C)&amp;","&amp;'Test Scenarios'!M80&amp;",Fin_Functional, Workday"</f>
        <v>Phase1,5.0_S2P,S2P-100-010,Fin_Functional, Workday</v>
      </c>
      <c r="L81" s="41"/>
      <c r="M81" s="41"/>
      <c r="N81" s="41"/>
      <c r="O81" s="41"/>
      <c r="P81" s="41"/>
      <c r="Q81" s="41"/>
      <c r="R81" s="41"/>
      <c r="S81" s="41"/>
      <c r="T81" s="38"/>
    </row>
    <row r="82" spans="1:20" ht="240" x14ac:dyDescent="0.2">
      <c r="A82" s="20" t="str">
        <f>'Test Scenarios'!A81</f>
        <v>Review Complete</v>
      </c>
      <c r="B82" s="44" t="str">
        <f>'Test Scenarios'!K81</f>
        <v>US-P2P-034</v>
      </c>
      <c r="C82" s="42" t="str">
        <f>'Test Scenarios'!B81</f>
        <v>S2P-TS080</v>
      </c>
      <c r="D82" s="43" t="str">
        <f>"F-"&amp;'Test Scenarios'!M81&amp;"-"&amp;'Test Scenarios'!C81&amp;"-"&amp;C82</f>
        <v>F-S2P-100-010-Requester approval leads to payment-S2P-TS080</v>
      </c>
      <c r="E82" s="43" t="s">
        <v>6576</v>
      </c>
      <c r="F82" s="43" t="str">
        <f>'Test Scenarios'!G81</f>
        <v>• A service invoice is awaiting approval from the original requester.</v>
      </c>
      <c r="G82" s="43" t="str">
        <f>"Objective"&amp;CHAR(10)
&amp;'Test Scenarios'!L81&amp;CHAR(10)&amp;CHAR(10)&amp;
"Test Case Description"&amp;CHAR(10)
&amp;'Test Scenarios'!D81&amp;CHAR(10)&amp;CHAR(10)&amp;
"Expected Results"&amp;CHAR(10)&amp;'Test Scenarios'!F81</f>
        <v>Objective
As an Accounts Payable Officer, I want to process a supplier invoice for services against a purchase order, so that it can be approved and paid.
Test Case Description
This test verifies that once the original requester approves the service invoice (confirming service delivery), the invoice is then fully approved for payment.
This scenario validates the acceptance criterion: "Given the requester confirms the services were rendered, when they approve their step, then the invoice must be approved for payment." 
Variation: This is a positive test where the user acting as the requester approves their task. The test confirms the invoice status then changes to 'Approved for Payment'.
Expected Results
• The requester approves the task in their inbox.
• The invoice status updates to 'Approved'.</v>
      </c>
      <c r="H82" s="41"/>
      <c r="I82" s="43" t="s">
        <v>6577</v>
      </c>
      <c r="J82" s="41" t="str">
        <f>"TST-F "&amp;_xlfn.XLOOKUP('Test Scenarios'!M81,'Taxonomy and Epics'!H:H,'Taxonomy and Epics'!E:E)</f>
        <v>TST-F 5.0 - S2P - Source to Pay</v>
      </c>
      <c r="K82" s="36" t="str">
        <f>"Phase1,"&amp;_xlfn.XLOOKUP('Test Scenarios'!M81,'Taxonomy and Epics'!H:H,'Taxonomy and Epics'!B:B)&amp;"_"&amp;_xlfn.XLOOKUP('Test Scenarios'!M81,'Taxonomy and Epics'!H:H,'Taxonomy and Epics'!C:C)&amp;","&amp;'Test Scenarios'!M81&amp;",Fin_Functional, Workday"</f>
        <v>Phase1,5.0_S2P,S2P-100-010,Fin_Functional, Workday</v>
      </c>
      <c r="L82" s="41"/>
      <c r="M82" s="41"/>
      <c r="N82" s="41"/>
      <c r="O82" s="41"/>
      <c r="P82" s="41"/>
      <c r="Q82" s="41"/>
      <c r="R82" s="41"/>
      <c r="S82" s="41"/>
      <c r="T82" s="38"/>
    </row>
    <row r="83" spans="1:20" ht="256" x14ac:dyDescent="0.2">
      <c r="A83" s="20" t="str">
        <f>'Test Scenarios'!A82</f>
        <v>Review Complete</v>
      </c>
      <c r="B83" s="44" t="str">
        <f>'Test Scenarios'!K82</f>
        <v>US-P2P-034</v>
      </c>
      <c r="C83" s="42" t="str">
        <f>'Test Scenarios'!B82</f>
        <v>S2P-TS081</v>
      </c>
      <c r="D83" s="43" t="str">
        <f>"F-"&amp;'Test Scenarios'!M82&amp;"-"&amp;'Test Scenarios'!C82&amp;"-"&amp;C83</f>
        <v>F-S2P-100-010-Match exception for amount mismatch-S2P-TS081</v>
      </c>
      <c r="E83" s="43" t="s">
        <v>6576</v>
      </c>
      <c r="F83" s="43" t="str">
        <f>'Test Scenarios'!G82</f>
        <v>• A PO for services exists.
• A supplier invoice is created against the PO with an amount greater than the PO amount.</v>
      </c>
      <c r="G83" s="43" t="str">
        <f>"Objective"&amp;CHAR(10)
&amp;'Test Scenarios'!L82&amp;CHAR(10)&amp;CHAR(10)&amp;
"Test Case Description"&amp;CHAR(10)
&amp;'Test Scenarios'!D82&amp;CHAR(10)&amp;CHAR(10)&amp;
"Expected Results"&amp;CHAR(10)&amp;'Test Scenarios'!F82</f>
        <v>Objective
As an Accounts Payable Officer, I want to process a supplier invoice for services against a purchase order, so that it can be approved and paid.
Test Case Description
This test verifies that if the invoice amount is greater than the PO amount, the invoice is placed into a 'match exception' status for investigation. This controls spending and prevents overpayments.
This scenario validates the acceptance criterion: "Given the invoice amounty is greater than the order amount, when the matching process runs, then the invoice must go into a 'match exception' status for investigation." 
Variation: This is a positive test of the exception handling. An invoice is created with a total amount higher than the corresponding PO, and the test confirms the invoice is flagged for review.
Expected Results
• After the matching process runs, the invoice status is updated to 'Exception'.
• A task is generated for a user (requisition requester) to review and resolve the discrepancy.</v>
      </c>
      <c r="H83" s="41"/>
      <c r="I83" s="43" t="s">
        <v>6577</v>
      </c>
      <c r="J83" s="41" t="str">
        <f>"TST-F "&amp;_xlfn.XLOOKUP('Test Scenarios'!M82,'Taxonomy and Epics'!H:H,'Taxonomy and Epics'!E:E)</f>
        <v>TST-F 5.0 - S2P - Source to Pay</v>
      </c>
      <c r="K83" s="36" t="str">
        <f>"Phase1,"&amp;_xlfn.XLOOKUP('Test Scenarios'!M82,'Taxonomy and Epics'!H:H,'Taxonomy and Epics'!B:B)&amp;"_"&amp;_xlfn.XLOOKUP('Test Scenarios'!M82,'Taxonomy and Epics'!H:H,'Taxonomy and Epics'!C:C)&amp;","&amp;'Test Scenarios'!M82&amp;",Fin_Functional, Workday"</f>
        <v>Phase1,5.0_S2P,S2P-100-010,Fin_Functional, Workday</v>
      </c>
      <c r="L83" s="41"/>
      <c r="M83" s="41"/>
      <c r="N83" s="41"/>
      <c r="O83" s="41"/>
      <c r="P83" s="41"/>
      <c r="Q83" s="41"/>
      <c r="R83" s="41"/>
      <c r="S83" s="41"/>
      <c r="T83" s="38"/>
    </row>
    <row r="84" spans="1:20" ht="320" x14ac:dyDescent="0.2">
      <c r="A84" s="20" t="str">
        <f>'Test Scenarios'!A83</f>
        <v>Review Complete</v>
      </c>
      <c r="B84" s="44" t="str">
        <f>'Test Scenarios'!K83</f>
        <v>US-P2P-040</v>
      </c>
      <c r="C84" s="42" t="str">
        <f>'Test Scenarios'!B83</f>
        <v>S2P-TS082</v>
      </c>
      <c r="D84" s="43" t="str">
        <f>"F-"&amp;'Test Scenarios'!M83&amp;"-"&amp;'Test Scenarios'!C83&amp;"-"&amp;C84</f>
        <v>F-S2P-070-010-Create requisition for cost centre-S2P-TS082</v>
      </c>
      <c r="E84" s="43" t="s">
        <v>6576</v>
      </c>
      <c r="F84" s="43" t="str">
        <f>'Test Scenarios'!G83</f>
        <v>• An employee has a default cost centre assigned.
• The cost centre has a designated manager.</v>
      </c>
      <c r="G84" s="43" t="str">
        <f>"Objective"&amp;CHAR(10)
&amp;'Test Scenarios'!L83&amp;CHAR(10)&amp;CHAR(10)&amp;
"Test Case Description"&amp;CHAR(10)
&amp;'Test Scenarios'!D83&amp;CHAR(10)&amp;CHAR(10)&amp;
"Expected Results"&amp;CHAR(10)&amp;'Test Scenarios'!F83</f>
        <v>Objective
As an Employee, I want to create a purchase requisition and charge it to my cost centre, so that it can be approved and a purchase order can be created.
Additionally, I want to confirm that line amounts of $0 or less are blocked, along with a warning for amounts &lt;$2000 total appear.
Test Case Description
This test verifies that an employee can successfully create a purchase requisition and charge it to their cost centre. This is a fundamental step in the procurement process for standard operational expenses.
This scenario validates the acceptance criterion: "Given I have submitted a requisition coded to a cost centre, when the approval workflow begins, then it must first route to the Cost Centre Manager for approval, followed by a check against the Delegation of Authority." 
Variation: This is a positive test where an employee creates and submits a requisition, coding it to a valid cost centre. The test confirms the requisition is submitted and correctly routes to the Cost Centre Manager.
Expected Results
• The employee can create and submit a purchase requisition.
• The submitted requisition routes for approval to the correct Cost Centre Manager and Delegation of Authority approver (based on amount and cost centre).</v>
      </c>
      <c r="H84" s="41"/>
      <c r="I84" s="43" t="s">
        <v>6577</v>
      </c>
      <c r="J84" s="41" t="str">
        <f>"TST-F "&amp;_xlfn.XLOOKUP('Test Scenarios'!M83,'Taxonomy and Epics'!H:H,'Taxonomy and Epics'!E:E)</f>
        <v>TST-F 5.0 - S2P - Source to Pay</v>
      </c>
      <c r="K84" s="36" t="str">
        <f>"Phase1,"&amp;_xlfn.XLOOKUP('Test Scenarios'!M83,'Taxonomy and Epics'!H:H,'Taxonomy and Epics'!B:B)&amp;"_"&amp;_xlfn.XLOOKUP('Test Scenarios'!M83,'Taxonomy and Epics'!H:H,'Taxonomy and Epics'!C:C)&amp;","&amp;'Test Scenarios'!M83&amp;",Fin_Functional, Workday"</f>
        <v>Phase1,5.0_S2P,S2P-070-010,Fin_Functional, Workday</v>
      </c>
      <c r="L84" s="41"/>
      <c r="M84" s="41"/>
      <c r="N84" s="41"/>
      <c r="O84" s="41"/>
      <c r="P84" s="41"/>
      <c r="Q84" s="41"/>
      <c r="R84" s="41"/>
      <c r="S84" s="41"/>
      <c r="T84" s="38"/>
    </row>
    <row r="85" spans="1:20" ht="272" x14ac:dyDescent="0.2">
      <c r="A85" s="20" t="str">
        <f>'Test Scenarios'!A84</f>
        <v>Review Complete</v>
      </c>
      <c r="B85" s="44" t="str">
        <f>'Test Scenarios'!K84</f>
        <v>US-P2P-040</v>
      </c>
      <c r="C85" s="42" t="str">
        <f>'Test Scenarios'!B84</f>
        <v>S2P-TS083</v>
      </c>
      <c r="D85" s="43" t="str">
        <f>"F-"&amp;'Test Scenarios'!M84&amp;"-"&amp;'Test Scenarios'!C84&amp;"-"&amp;C85</f>
        <v>F-S2P-070-010-Submit requisition with zero total amount-S2P-TS083</v>
      </c>
      <c r="E85" s="43" t="s">
        <v>6576</v>
      </c>
      <c r="F85" s="43" t="str">
        <f>'Test Scenarios'!G84</f>
        <v>• A requisition is being created.</v>
      </c>
      <c r="G85" s="43" t="str">
        <f>"Objective"&amp;CHAR(10)
&amp;'Test Scenarios'!L84&amp;CHAR(10)&amp;CHAR(10)&amp;
"Test Case Description"&amp;CHAR(10)
&amp;'Test Scenarios'!D84&amp;CHAR(10)&amp;CHAR(10)&amp;
"Expected Results"&amp;CHAR(10)&amp;'Test Scenarios'!F84</f>
        <v>Objective
As an Employee, I want to create a purchase requisition and charge it to my cost centre, so that it can be approved and a purchase order can be created.
Additionally, I want to confirm that line amounts of $0 or less are blocked, along with a warning for amounts &lt;$2000 total appear.
Test Case Description
This test verifies that the system prevents the submission of a requisition where the total amount is zero. This ensures that only valid, non-zero requests enter the procurement process.
This scenario validates the acceptance criterion: "Given I try to submit a requisition line where the total amount is zero, when I click submit, then the system must display an error and prevent submission." 
Variation: This is a positive test of the validation. The user creates a requisition line and enters a quantity or price that results in a zero-dollar total, then attempts to submit.
Expected Results
• The system displays an error message indicating a zero amount is not allowed.
• The requisition submission is blocked.</v>
      </c>
      <c r="H85" s="41"/>
      <c r="I85" s="43" t="s">
        <v>6577</v>
      </c>
      <c r="J85" s="41" t="str">
        <f>"TST-F "&amp;_xlfn.XLOOKUP('Test Scenarios'!M84,'Taxonomy and Epics'!H:H,'Taxonomy and Epics'!E:E)</f>
        <v>TST-F 5.0 - S2P - Source to Pay</v>
      </c>
      <c r="K85" s="36" t="str">
        <f>"Phase1,"&amp;_xlfn.XLOOKUP('Test Scenarios'!M84,'Taxonomy and Epics'!H:H,'Taxonomy and Epics'!B:B)&amp;"_"&amp;_xlfn.XLOOKUP('Test Scenarios'!M84,'Taxonomy and Epics'!H:H,'Taxonomy and Epics'!C:C)&amp;","&amp;'Test Scenarios'!M84&amp;",Fin_Functional, Workday"</f>
        <v>Phase1,5.0_S2P,S2P-070-010,Fin_Functional, Workday</v>
      </c>
      <c r="L85" s="41"/>
      <c r="M85" s="41"/>
      <c r="N85" s="41"/>
      <c r="O85" s="41"/>
      <c r="P85" s="41"/>
      <c r="Q85" s="41"/>
      <c r="R85" s="41"/>
      <c r="S85" s="41"/>
      <c r="T85" s="38"/>
    </row>
    <row r="86" spans="1:20" ht="288" x14ac:dyDescent="0.2">
      <c r="A86" s="20" t="str">
        <f>'Test Scenarios'!A85</f>
        <v>Review Complete</v>
      </c>
      <c r="B86" s="44" t="str">
        <f>'Test Scenarios'!K85</f>
        <v>US-P2P-040</v>
      </c>
      <c r="C86" s="42" t="str">
        <f>'Test Scenarios'!B85</f>
        <v>S2P-TS084</v>
      </c>
      <c r="D86" s="43" t="str">
        <f>"F-"&amp;'Test Scenarios'!M85&amp;"-"&amp;'Test Scenarios'!C85&amp;"-"&amp;C86</f>
        <v>F-S2P-070-010-Submit requisition with non-zero amount-S2P-TS084</v>
      </c>
      <c r="E86" s="43" t="s">
        <v>6576</v>
      </c>
      <c r="F86" s="43" t="str">
        <f>'Test Scenarios'!G85</f>
        <v>• A requisition is being created with a positive value.</v>
      </c>
      <c r="G86" s="43" t="str">
        <f>"Objective"&amp;CHAR(10)
&amp;'Test Scenarios'!L85&amp;CHAR(10)&amp;CHAR(10)&amp;
"Test Case Description"&amp;CHAR(10)
&amp;'Test Scenarios'!D85&amp;CHAR(10)&amp;CHAR(10)&amp;
"Expected Results"&amp;CHAR(10)&amp;'Test Scenarios'!F85</f>
        <v>Objective
As an Employee, I want to create a purchase requisition and charge it to my cost centre, so that it can be approved and a purchase order can be created.
Additionally, I want to confirm that line amounts of $0 or less are blocked, along with a warning for amounts &lt;$2000 total appear.
Test Case Description
This test verifies that a requisition with a valid, non-zero amount can be submitted without triggering the zero-amount error. This is the negative path for the previous test case.
This scenario provides the negative case for the acceptance criterion: "Given I try to submit a requisition line where the total amount is zero, when I click submit, then the system must display an error and prevent submission." 
Variation: This is a negative test of the validation. The user creates a requisition with a valid, positive total amount and confirms it can be submitted without the zero-amount error.
Expected Results
• The system does not display an error related to a zero amount.
• The requisition is submitted successfully.</v>
      </c>
      <c r="H86" s="41"/>
      <c r="I86" s="43" t="s">
        <v>6577</v>
      </c>
      <c r="J86" s="41" t="str">
        <f>"TST-F "&amp;_xlfn.XLOOKUP('Test Scenarios'!M85,'Taxonomy and Epics'!H:H,'Taxonomy and Epics'!E:E)</f>
        <v>TST-F 5.0 - S2P - Source to Pay</v>
      </c>
      <c r="K86" s="36" t="str">
        <f>"Phase1,"&amp;_xlfn.XLOOKUP('Test Scenarios'!M85,'Taxonomy and Epics'!H:H,'Taxonomy and Epics'!B:B)&amp;"_"&amp;_xlfn.XLOOKUP('Test Scenarios'!M85,'Taxonomy and Epics'!H:H,'Taxonomy and Epics'!C:C)&amp;","&amp;'Test Scenarios'!M85&amp;",Fin_Functional, Workday"</f>
        <v>Phase1,5.0_S2P,S2P-070-010,Fin_Functional, Workday</v>
      </c>
      <c r="L86" s="41"/>
      <c r="M86" s="41"/>
      <c r="N86" s="41"/>
      <c r="O86" s="41"/>
      <c r="P86" s="41"/>
      <c r="Q86" s="41"/>
      <c r="R86" s="41"/>
      <c r="S86" s="41"/>
      <c r="T86" s="38"/>
    </row>
    <row r="87" spans="1:20" ht="288" x14ac:dyDescent="0.2">
      <c r="A87" s="20" t="str">
        <f>'Test Scenarios'!A86</f>
        <v>Review Complete</v>
      </c>
      <c r="B87" s="44" t="str">
        <f>'Test Scenarios'!K86</f>
        <v>US-P2P-040</v>
      </c>
      <c r="C87" s="42" t="str">
        <f>'Test Scenarios'!B86</f>
        <v>S2P-TS085</v>
      </c>
      <c r="D87" s="43" t="str">
        <f>"F-"&amp;'Test Scenarios'!M86&amp;"-"&amp;'Test Scenarios'!C86&amp;"-"&amp;C87</f>
        <v>F-S2P-070-010-Submit requisition under $2000-S2P-TS085</v>
      </c>
      <c r="E87" s="43" t="s">
        <v>6576</v>
      </c>
      <c r="F87" s="43" t="str">
        <f>'Test Scenarios'!G86</f>
        <v>• A requisition is being created with a total value under $2000.</v>
      </c>
      <c r="G87" s="43" t="str">
        <f>"Objective"&amp;CHAR(10)
&amp;'Test Scenarios'!L86&amp;CHAR(10)&amp;CHAR(10)&amp;
"Test Case Description"&amp;CHAR(10)
&amp;'Test Scenarios'!D86&amp;CHAR(10)&amp;CHAR(10)&amp;
"Expected Results"&amp;CHAR(10)&amp;'Test Scenarios'!F86</f>
        <v>Objective
As an Employee, I want to create a purchase requisition and charge it to my cost centre, so that it can be approved and a purchase order can be created.
Additionally, I want to confirm that line amounts of $0 or less are blocked, along with a warning for amounts &lt;$2000 total appear.
Test Case Description
This test verifies that submitting a requisition with a value less than $2000 displays a warning message. This serves to inform the user, potentially about a specific process for low-value orders, without stopping the transaction.
This scenario validates the acceptance criterion: "Given I submit a requisition with a value less than $2000, when the submission is processed, then a warning must be displayed." 
Variation: This is a positive test of the warning. The user creates and submits a requisition with a total value of, for example, $500.
Expected Results
• A warning message is displayed to the user upon submission.
• The requisition is still submitted successfully and proceeds to the next step.</v>
      </c>
      <c r="H87" s="41"/>
      <c r="I87" s="43" t="s">
        <v>6577</v>
      </c>
      <c r="J87" s="41" t="str">
        <f>"TST-F "&amp;_xlfn.XLOOKUP('Test Scenarios'!M86,'Taxonomy and Epics'!H:H,'Taxonomy and Epics'!E:E)</f>
        <v>TST-F 5.0 - S2P - Source to Pay</v>
      </c>
      <c r="K87" s="36" t="str">
        <f>"Phase1,"&amp;_xlfn.XLOOKUP('Test Scenarios'!M86,'Taxonomy and Epics'!H:H,'Taxonomy and Epics'!B:B)&amp;"_"&amp;_xlfn.XLOOKUP('Test Scenarios'!M86,'Taxonomy and Epics'!H:H,'Taxonomy and Epics'!C:C)&amp;","&amp;'Test Scenarios'!M86&amp;",Fin_Functional, Workday"</f>
        <v>Phase1,5.0_S2P,S2P-070-010,Fin_Functional, Workday</v>
      </c>
      <c r="L87" s="41"/>
      <c r="M87" s="41"/>
      <c r="N87" s="41"/>
      <c r="O87" s="41"/>
      <c r="P87" s="41"/>
      <c r="Q87" s="41"/>
      <c r="R87" s="41"/>
      <c r="S87" s="41"/>
      <c r="T87" s="38"/>
    </row>
    <row r="88" spans="1:20" ht="272" x14ac:dyDescent="0.2">
      <c r="A88" s="20" t="str">
        <f>'Test Scenarios'!A87</f>
        <v>Review Complete</v>
      </c>
      <c r="B88" s="44" t="str">
        <f>'Test Scenarios'!K87</f>
        <v>US-P2P-040</v>
      </c>
      <c r="C88" s="42" t="str">
        <f>'Test Scenarios'!B87</f>
        <v>S2P-TS086</v>
      </c>
      <c r="D88" s="43" t="str">
        <f>"F-"&amp;'Test Scenarios'!M87&amp;"-"&amp;'Test Scenarios'!C87&amp;"-"&amp;C88</f>
        <v>F-S2P-070-010-Submit requisition over $2000-S2P-TS086</v>
      </c>
      <c r="E88" s="43" t="s">
        <v>6576</v>
      </c>
      <c r="F88" s="43" t="str">
        <f>'Test Scenarios'!G87</f>
        <v>• A requisition is being created with a total value of $2000 or more.</v>
      </c>
      <c r="G88" s="43" t="str">
        <f>"Objective"&amp;CHAR(10)
&amp;'Test Scenarios'!L87&amp;CHAR(10)&amp;CHAR(10)&amp;
"Test Case Description"&amp;CHAR(10)
&amp;'Test Scenarios'!D87&amp;CHAR(10)&amp;CHAR(10)&amp;
"Expected Results"&amp;CHAR(10)&amp;'Test Scenarios'!F87</f>
        <v>Objective
As an Employee, I want to create a purchase requisition and charge it to my cost centre, so that it can be approved and a purchase order can be created.
Additionally, I want to confirm that line amounts of $0 or less are blocked, along with a warning for amounts &lt;$2000 total appear.
Test Case Description
This test verifies that submitting a requisition with a value of $2000 or more does not trigger the low-value warning message. This is the negative path for the previous test case.
This scenario provides the negative case for the acceptance criterion: "Given I submit a requisition with a value less than $2000, when the submission is processed, then a warning must be displayed." 
Variation: This is a negative test of the warning. The user creates and submits a requisition with a total value of $2500 and confirms no low-value warning appears.
Expected Results
• No warning message related to low value is displayed.
• The requisition is submitted successfully.</v>
      </c>
      <c r="H88" s="41"/>
      <c r="I88" s="43" t="s">
        <v>6577</v>
      </c>
      <c r="J88" s="41" t="str">
        <f>"TST-F "&amp;_xlfn.XLOOKUP('Test Scenarios'!M87,'Taxonomy and Epics'!H:H,'Taxonomy and Epics'!E:E)</f>
        <v>TST-F 5.0 - S2P - Source to Pay</v>
      </c>
      <c r="K88" s="36" t="str">
        <f>"Phase1,"&amp;_xlfn.XLOOKUP('Test Scenarios'!M87,'Taxonomy and Epics'!H:H,'Taxonomy and Epics'!B:B)&amp;"_"&amp;_xlfn.XLOOKUP('Test Scenarios'!M87,'Taxonomy and Epics'!H:H,'Taxonomy and Epics'!C:C)&amp;","&amp;'Test Scenarios'!M87&amp;",Fin_Functional, Workday"</f>
        <v>Phase1,5.0_S2P,S2P-070-010,Fin_Functional, Workday</v>
      </c>
      <c r="L88" s="41"/>
      <c r="M88" s="41"/>
      <c r="N88" s="41"/>
      <c r="O88" s="41"/>
      <c r="P88" s="41"/>
      <c r="Q88" s="41"/>
      <c r="R88" s="41"/>
      <c r="S88" s="41"/>
      <c r="T88" s="38"/>
    </row>
    <row r="89" spans="1:20" ht="350" x14ac:dyDescent="0.2">
      <c r="A89" s="20" t="str">
        <f>'Test Scenarios'!A88</f>
        <v>Review Complete</v>
      </c>
      <c r="B89" s="44" t="str">
        <f>'Test Scenarios'!K88</f>
        <v>US-P2P-041</v>
      </c>
      <c r="C89" s="42" t="str">
        <f>'Test Scenarios'!B88</f>
        <v>S2P-TS087</v>
      </c>
      <c r="D89" s="43" t="str">
        <f>"F-"&amp;'Test Scenarios'!M88&amp;"-"&amp;'Test Scenarios'!C88&amp;"-"&amp;C89</f>
        <v>F-S2P-070-010-Create requisition for a project-S2P-TS087</v>
      </c>
      <c r="E89" s="43" t="s">
        <v>6576</v>
      </c>
      <c r="F89" s="43" t="str">
        <f>'Test Scenarios'!G88</f>
        <v>• An employee has access to create requisitions.
• A valid, active project exists with a designated Project Manager.</v>
      </c>
      <c r="G89" s="43" t="str">
        <f>"Objective"&amp;CHAR(10)
&amp;'Test Scenarios'!L88&amp;CHAR(10)&amp;CHAR(10)&amp;
"Test Case Description"&amp;CHAR(10)
&amp;'Test Scenarios'!D88&amp;CHAR(10)&amp;CHAR(10)&amp;
"Expected Results"&amp;CHAR(10)&amp;'Test Scenarios'!F88</f>
        <v>Objective
As an Employee, I want to create a purchase requisition and charge it to a project, so that project costs are tracked correctly and a purchase order can be created.
Additionally, I want to confirm that I am blocked from submitting a requisition without populating the supplier field, and I also want to confirm that a warning is presented should I use an ad-hoc delivery address.
Test Case Description
This test verifies that an employee can create a purchase requisition and correctly charge it to a project. This ensures project-related procurement is properly tracked from the beginning.
This scenario validates the acceptance criterion: "Given I have submitted a requisition coded to a project, when the approval workflow begins, then it must first route to the Project Manager for approval, followed by a check against the Delegation of Authority." 
Variation: This is a positive test where an employee creates a requisition, codes it to a valid project, and submits it. The test confirms the requisition routes to the correct Project Manager for the first approval step.
Expected Results
• The employee can create and submit a purchase requisition.
• The requisition can be coded to a project.
• The submitted requisition routes to the Project Manager for approval, followed by the correct Delegation of Authority approver (based on amount and cost center).</v>
      </c>
      <c r="H89" s="41"/>
      <c r="I89" s="43" t="s">
        <v>6577</v>
      </c>
      <c r="J89" s="41" t="str">
        <f>"TST-F "&amp;_xlfn.XLOOKUP('Test Scenarios'!M88,'Taxonomy and Epics'!H:H,'Taxonomy and Epics'!E:E)</f>
        <v>TST-F 5.0 - S2P - Source to Pay</v>
      </c>
      <c r="K89" s="36" t="str">
        <f>"Phase1,"&amp;_xlfn.XLOOKUP('Test Scenarios'!M88,'Taxonomy and Epics'!H:H,'Taxonomy and Epics'!B:B)&amp;"_"&amp;_xlfn.XLOOKUP('Test Scenarios'!M88,'Taxonomy and Epics'!H:H,'Taxonomy and Epics'!C:C)&amp;","&amp;'Test Scenarios'!M88&amp;",Fin_Functional, Workday"</f>
        <v>Phase1,5.0_S2P,S2P-070-010,Fin_Functional, Workday</v>
      </c>
      <c r="L89" s="41"/>
      <c r="M89" s="41"/>
      <c r="N89" s="41"/>
      <c r="O89" s="41"/>
      <c r="P89" s="41"/>
      <c r="Q89" s="41"/>
      <c r="R89" s="41"/>
      <c r="S89" s="41"/>
      <c r="T89" s="38"/>
    </row>
    <row r="90" spans="1:20" ht="320" x14ac:dyDescent="0.2">
      <c r="A90" s="20" t="str">
        <f>'Test Scenarios'!A89</f>
        <v>Review Complete</v>
      </c>
      <c r="B90" s="44" t="str">
        <f>'Test Scenarios'!K89</f>
        <v>US-P2P-041</v>
      </c>
      <c r="C90" s="42" t="str">
        <f>'Test Scenarios'!B89</f>
        <v>S2P-TS088</v>
      </c>
      <c r="D90" s="43" t="str">
        <f>"F-"&amp;'Test Scenarios'!M89&amp;"-"&amp;'Test Scenarios'!C89&amp;"-"&amp;C90</f>
        <v>F-S2P-070-010-Submit requisition with no supplier-S2P-TS088</v>
      </c>
      <c r="E90" s="43" t="s">
        <v>6576</v>
      </c>
      <c r="F90" s="43" t="str">
        <f>'Test Scenarios'!G89</f>
        <v>• A requisition is being created.</v>
      </c>
      <c r="G90" s="43" t="str">
        <f>"Objective"&amp;CHAR(10)
&amp;'Test Scenarios'!L89&amp;CHAR(10)&amp;CHAR(10)&amp;
"Test Case Description"&amp;CHAR(10)
&amp;'Test Scenarios'!D89&amp;CHAR(10)&amp;CHAR(10)&amp;
"Expected Results"&amp;CHAR(10)&amp;'Test Scenarios'!F89</f>
        <v>Objective
As an Employee, I want to create a purchase requisition and charge it to a project, so that project costs are tracked correctly and a purchase order can be created.
Additionally, I want to confirm that I am blocked from submitting a requisition without populating the supplier field, and I also want to confirm that a warning is presented should I use an ad-hoc delivery address.
Test Case Description
This test verifies that the system prevents a requisition line from being submitted if no supplier is specified. This ensures that all requisitions are complete before they proceed to become purchase orders.
This scenario validates the acceptance criterion: "Given I try to submit a requisition line without specifying a supplier, when I click submit, then the system must display an error and prevent submission." 
Variation: This is a positive test of the validation. The user creates a requisition and attempts to submit it with one or more lines where the supplier field is blank.
Expected Results
• The system displays an error message indicating a supplier is required.
• The requisition submission is blocked.</v>
      </c>
      <c r="H90" s="41"/>
      <c r="I90" s="43" t="s">
        <v>6577</v>
      </c>
      <c r="J90" s="41" t="str">
        <f>"TST-F "&amp;_xlfn.XLOOKUP('Test Scenarios'!M89,'Taxonomy and Epics'!H:H,'Taxonomy and Epics'!E:E)</f>
        <v>TST-F 5.0 - S2P - Source to Pay</v>
      </c>
      <c r="K90" s="36" t="str">
        <f>"Phase1,"&amp;_xlfn.XLOOKUP('Test Scenarios'!M89,'Taxonomy and Epics'!H:H,'Taxonomy and Epics'!B:B)&amp;"_"&amp;_xlfn.XLOOKUP('Test Scenarios'!M89,'Taxonomy and Epics'!H:H,'Taxonomy and Epics'!C:C)&amp;","&amp;'Test Scenarios'!M89&amp;",Fin_Functional, Workday"</f>
        <v>Phase1,5.0_S2P,S2P-070-010,Fin_Functional, Workday</v>
      </c>
      <c r="L90" s="41"/>
      <c r="M90" s="41"/>
      <c r="N90" s="41"/>
      <c r="O90" s="41"/>
      <c r="P90" s="41"/>
      <c r="Q90" s="41"/>
      <c r="R90" s="41"/>
      <c r="S90" s="41"/>
      <c r="T90" s="38"/>
    </row>
    <row r="91" spans="1:20" ht="304" x14ac:dyDescent="0.2">
      <c r="A91" s="20" t="str">
        <f>'Test Scenarios'!A90</f>
        <v>Review Complete</v>
      </c>
      <c r="B91" s="44" t="str">
        <f>'Test Scenarios'!K90</f>
        <v>US-P2P-041</v>
      </c>
      <c r="C91" s="42" t="str">
        <f>'Test Scenarios'!B90</f>
        <v>S2P-TS089</v>
      </c>
      <c r="D91" s="43" t="str">
        <f>"F-"&amp;'Test Scenarios'!M90&amp;"-"&amp;'Test Scenarios'!C90&amp;"-"&amp;C91</f>
        <v>F-S2P-070-010-Submit requisition with ad-hoc address-S2P-TS089</v>
      </c>
      <c r="E91" s="43" t="s">
        <v>6576</v>
      </c>
      <c r="F91" s="43" t="str">
        <f>'Test Scenarios'!G90</f>
        <v>• A requisition is being created.</v>
      </c>
      <c r="G91" s="43" t="str">
        <f>"Objective"&amp;CHAR(10)
&amp;'Test Scenarios'!L90&amp;CHAR(10)&amp;CHAR(10)&amp;
"Test Case Description"&amp;CHAR(10)
&amp;'Test Scenarios'!D90&amp;CHAR(10)&amp;CHAR(10)&amp;
"Expected Results"&amp;CHAR(10)&amp;'Test Scenarios'!F90</f>
        <v>Objective
As an Employee, I want to create a purchase requisition and charge it to a project, so that project costs are tracked correctly and a purchase order can be created.
Additionally, I want to confirm that I am blocked from submitting a requisition without populating the supplier field, and I also want to confirm that a warning is presented should I use an ad-hoc delivery address.
Test Case Description
This test verifies that using a one-time (ad-hoc) delivery address on a requisition triggers a warning message. This alerts the user that a non-standard address is being used, which may require additional attention, but allows the submission to proceed.
This scenario validates the acceptance criterion: "Given I use an ad-hoc (one-time) delivery address, when I submit the requisition, then a warning must be displayed." 
Variation: This is a positive test of the warning. The user creates a requisition and, instead of selecting a standard delivery location, manually enters a one-time address.
Expected Results
• A warning message is displayed to the user upon submission regarding the ad-hoc address.
• The requisition is still submitted successfully.</v>
      </c>
      <c r="H91" s="41"/>
      <c r="I91" s="43" t="s">
        <v>6577</v>
      </c>
      <c r="J91" s="41" t="str">
        <f>"TST-F "&amp;_xlfn.XLOOKUP('Test Scenarios'!M90,'Taxonomy and Epics'!H:H,'Taxonomy and Epics'!E:E)</f>
        <v>TST-F 5.0 - S2P - Source to Pay</v>
      </c>
      <c r="K91" s="36" t="str">
        <f>"Phase1,"&amp;_xlfn.XLOOKUP('Test Scenarios'!M90,'Taxonomy and Epics'!H:H,'Taxonomy and Epics'!B:B)&amp;"_"&amp;_xlfn.XLOOKUP('Test Scenarios'!M90,'Taxonomy and Epics'!H:H,'Taxonomy and Epics'!C:C)&amp;","&amp;'Test Scenarios'!M90&amp;",Fin_Functional, Workday"</f>
        <v>Phase1,5.0_S2P,S2P-070-010,Fin_Functional, Workday</v>
      </c>
      <c r="L91" s="41"/>
      <c r="M91" s="41"/>
      <c r="N91" s="41"/>
      <c r="O91" s="41"/>
      <c r="P91" s="41"/>
      <c r="Q91" s="41"/>
      <c r="R91" s="41"/>
      <c r="S91" s="41"/>
      <c r="T91" s="38"/>
    </row>
    <row r="92" spans="1:20" ht="335" x14ac:dyDescent="0.2">
      <c r="A92" s="20" t="str">
        <f>'Test Scenarios'!A91</f>
        <v>Review Complete</v>
      </c>
      <c r="B92" s="44" t="str">
        <f>'Test Scenarios'!K91</f>
        <v>US-P2P-042</v>
      </c>
      <c r="C92" s="42" t="str">
        <f>'Test Scenarios'!B91</f>
        <v>S2P-TS090</v>
      </c>
      <c r="D92" s="43" t="str">
        <f>"F-"&amp;'Test Scenarios'!M91&amp;"-"&amp;'Test Scenarios'!C91&amp;"-"&amp;C92</f>
        <v>F-S2P-070-010-Create requisition for a gift-S2P-TS090</v>
      </c>
      <c r="E92" s="43" t="s">
        <v>6576</v>
      </c>
      <c r="F92" s="43" t="str">
        <f>'Test Scenarios'!G91</f>
        <v>• An employee has access to create requisitions.
• A valid, active gift exists with a designated Gift Manager.</v>
      </c>
      <c r="G92" s="43" t="str">
        <f>"Objective"&amp;CHAR(10)
&amp;'Test Scenarios'!L91&amp;CHAR(10)&amp;CHAR(10)&amp;
"Test Case Description"&amp;CHAR(10)
&amp;'Test Scenarios'!D91&amp;CHAR(10)&amp;CHAR(10)&amp;
"Expected Results"&amp;CHAR(10)&amp;'Test Scenarios'!F91</f>
        <v>Objective
As an Employee, I want to create a purchase requisition and charge it to a gift, so that gift funds are used correctly and a purchase order can be created.
Additionally, I want to confirm that if I do not attach the correct number of quotes that align to the value of my purchase, a warning is displayed.
Test Case Description
This test verifies that an employee can create a purchase requisition and correctly charge it to a gift. This ensures that procurement funded by gifts is properly tracked and approved.
This scenario validates the acceptance criterion: "Given I have submitted a requisition coded to a gift, when the approval workflow begins, then it must first route to the Gift Manager for approval, followed by a check against the Delegation of Authority." 
Variation: This is a positive test where an employee creates a requisition, codes it to a valid gift, and submits it. The test confirms the requisition routes to the correct Gift Manager for the first approval step.
Expected Results
• The employee can create and submit a purchase requisition.
• The requisition can be coded to a gift.
• The submitted requisition routes to the Gift Manager for approval, followed by the correct Delegation of Authority approver (based on amount and cost center).</v>
      </c>
      <c r="H92" s="41"/>
      <c r="I92" s="43" t="s">
        <v>6577</v>
      </c>
      <c r="J92" s="41" t="str">
        <f>"TST-F "&amp;_xlfn.XLOOKUP('Test Scenarios'!M91,'Taxonomy and Epics'!H:H,'Taxonomy and Epics'!E:E)</f>
        <v>TST-F 5.0 - S2P - Source to Pay</v>
      </c>
      <c r="K92" s="36" t="str">
        <f>"Phase1,"&amp;_xlfn.XLOOKUP('Test Scenarios'!M91,'Taxonomy and Epics'!H:H,'Taxonomy and Epics'!B:B)&amp;"_"&amp;_xlfn.XLOOKUP('Test Scenarios'!M91,'Taxonomy and Epics'!H:H,'Taxonomy and Epics'!C:C)&amp;","&amp;'Test Scenarios'!M91&amp;",Fin_Functional, Workday"</f>
        <v>Phase1,5.0_S2P,S2P-070-010,Fin_Functional, Workday</v>
      </c>
      <c r="L92" s="41"/>
      <c r="M92" s="41"/>
      <c r="N92" s="41"/>
      <c r="O92" s="41"/>
      <c r="P92" s="41"/>
      <c r="Q92" s="41"/>
      <c r="R92" s="41"/>
      <c r="S92" s="41"/>
      <c r="T92" s="38"/>
    </row>
    <row r="93" spans="1:20" ht="288" x14ac:dyDescent="0.2">
      <c r="A93" s="20" t="str">
        <f>'Test Scenarios'!A92</f>
        <v>Review Complete</v>
      </c>
      <c r="B93" s="44" t="str">
        <f>'Test Scenarios'!K92</f>
        <v>US-P2P-042</v>
      </c>
      <c r="C93" s="42" t="str">
        <f>'Test Scenarios'!B92</f>
        <v>S2P-TS091</v>
      </c>
      <c r="D93" s="43" t="str">
        <f>"F-"&amp;'Test Scenarios'!M92&amp;"-"&amp;'Test Scenarios'!C92&amp;"-"&amp;C93</f>
        <v>F-S2P-070-010-Submit requisition with insufficient quotes-S2P-TS091</v>
      </c>
      <c r="E93" s="43" t="s">
        <v>6576</v>
      </c>
      <c r="F93" s="43" t="str">
        <f>'Test Scenarios'!G92</f>
        <v>• A requisition is created with a value that requires a specific number of quotes per policy.</v>
      </c>
      <c r="G93" s="43" t="str">
        <f>"Objective"&amp;CHAR(10)
&amp;'Test Scenarios'!L92&amp;CHAR(10)&amp;CHAR(10)&amp;
"Test Case Description"&amp;CHAR(10)
&amp;'Test Scenarios'!D92&amp;CHAR(10)&amp;CHAR(10)&amp;
"Expected Results"&amp;CHAR(10)&amp;'Test Scenarios'!F92</f>
        <v>Objective
As an Employee, I want to create a purchase requisition and charge it to a gift, so that gift funds are used correctly and a purchase order can be created.
Additionally, I want to confirm that if I do not attach the correct number of quotes that align to the value of my purchase, a warning is displayed.
Test Case Description
This test verifies that if a requisition does not have the required number of quotes attached for its value, a warning is displayed upon submission. This enforces procurement policy but allows for exceptions by not blocking the submission.
This scenario validates the acceptance criterion: "Given the requisition does not have the required number of quotes for its value, when I submit it, then a warning must be displayed." 
Variation: This is a positive test of the warning. The user creates a requisition with a value that requires (for example) three quotes, but only attaches one, and then submits.
Expected Results
• A warning message is displayed indicating the number of quotes is insufficient.
• The requisition is still submitted successfully.</v>
      </c>
      <c r="H93" s="41"/>
      <c r="I93" s="43" t="s">
        <v>6577</v>
      </c>
      <c r="J93" s="41" t="str">
        <f>"TST-F "&amp;_xlfn.XLOOKUP('Test Scenarios'!M92,'Taxonomy and Epics'!H:H,'Taxonomy and Epics'!E:E)</f>
        <v>TST-F 5.0 - S2P - Source to Pay</v>
      </c>
      <c r="K93" s="36" t="str">
        <f>"Phase1,"&amp;_xlfn.XLOOKUP('Test Scenarios'!M92,'Taxonomy and Epics'!H:H,'Taxonomy and Epics'!B:B)&amp;"_"&amp;_xlfn.XLOOKUP('Test Scenarios'!M92,'Taxonomy and Epics'!H:H,'Taxonomy and Epics'!C:C)&amp;","&amp;'Test Scenarios'!M92&amp;",Fin_Functional, Workday"</f>
        <v>Phase1,5.0_S2P,S2P-070-010,Fin_Functional, Workday</v>
      </c>
      <c r="L93" s="41"/>
      <c r="M93" s="41"/>
      <c r="N93" s="41"/>
      <c r="O93" s="41"/>
      <c r="P93" s="41"/>
      <c r="Q93" s="41"/>
      <c r="R93" s="41"/>
      <c r="S93" s="41"/>
      <c r="T93" s="38"/>
    </row>
    <row r="94" spans="1:20" ht="320" x14ac:dyDescent="0.2">
      <c r="A94" s="20" t="str">
        <f>'Test Scenarios'!A93</f>
        <v>Review Complete</v>
      </c>
      <c r="B94" s="44" t="str">
        <f>'Test Scenarios'!K93</f>
        <v>US-P2P-043</v>
      </c>
      <c r="C94" s="42" t="str">
        <f>'Test Scenarios'!B93</f>
        <v>S2P-TS092</v>
      </c>
      <c r="D94" s="43" t="str">
        <f>"F-"&amp;'Test Scenarios'!M93&amp;"-"&amp;'Test Scenarios'!C93&amp;"-"&amp;C94</f>
        <v>F-S2P-070-010-Create requisition for technical item-S2P-TS092</v>
      </c>
      <c r="E94" s="43" t="s">
        <v>6576</v>
      </c>
      <c r="F94" s="43" t="str">
        <f>'Test Scenarios'!G93</f>
        <v>• An employee is creating a requisition.
• A spend category is configured to require technical approval.</v>
      </c>
      <c r="G94" s="43" t="str">
        <f>"Objective"&amp;CHAR(10)
&amp;'Test Scenarios'!L93&amp;CHAR(10)&amp;CHAR(10)&amp;
"Test Case Description"&amp;CHAR(10)
&amp;'Test Scenarios'!D93&amp;CHAR(10)&amp;CHAR(10)&amp;
"Expected Results"&amp;CHAR(10)&amp;'Test Scenarios'!F93</f>
        <v>Objective
As an Employee, I want to create a requisition for a technical item, so that it can be routed for specialist technical approval before a purchase order is created.
Test Case Description
This test verifies that a requisition for a technical item is routed for specialist approval. The workflow should go to the cost centre/project manager, then to a Technical Category Approver, and finally be checked against the DoA.
This scenario validates the acceptance criterion: "Given I create a requisition for a technical item, when I submit it, then the approval workflow must route to the appropriate manager (e.g., Cost Centre Manager), then to the relevant Technical Category Approver, and finally be checked against the Delegation of Authority." 
Variation: This is a positive test where an employee creates a requisition for an item in a technical spend category. The test confirms the workflow includes a step for the Technical Category Approver after the initial manager approval.
Expected Results
• The employee creates and submits a requisition using the technical spend category.
• After manager approval, an approval task appears in the inbox of the correct Technical Category Approver.</v>
      </c>
      <c r="H94" s="41"/>
      <c r="I94" s="43" t="s">
        <v>6577</v>
      </c>
      <c r="J94" s="41" t="str">
        <f>"TST-F "&amp;_xlfn.XLOOKUP('Test Scenarios'!M93,'Taxonomy and Epics'!H:H,'Taxonomy and Epics'!E:E)</f>
        <v>TST-F 5.0 - S2P - Source to Pay</v>
      </c>
      <c r="K94" s="36" t="str">
        <f>"Phase1,"&amp;_xlfn.XLOOKUP('Test Scenarios'!M93,'Taxonomy and Epics'!H:H,'Taxonomy and Epics'!B:B)&amp;"_"&amp;_xlfn.XLOOKUP('Test Scenarios'!M93,'Taxonomy and Epics'!H:H,'Taxonomy and Epics'!C:C)&amp;","&amp;'Test Scenarios'!M93&amp;",Fin_Functional, Workday"</f>
        <v>Phase1,5.0_S2P,S2P-070-010,Fin_Functional, Workday</v>
      </c>
      <c r="L94" s="41"/>
      <c r="M94" s="41"/>
      <c r="N94" s="41"/>
      <c r="O94" s="41"/>
      <c r="P94" s="41"/>
      <c r="Q94" s="41"/>
      <c r="R94" s="41"/>
      <c r="S94" s="41"/>
      <c r="T94" s="38"/>
    </row>
    <row r="95" spans="1:20" ht="304" x14ac:dyDescent="0.2">
      <c r="A95" s="20" t="str">
        <f>'Test Scenarios'!A94</f>
        <v>Review Complete</v>
      </c>
      <c r="B95" s="44" t="str">
        <f>'Test Scenarios'!K94</f>
        <v>US-P2P-045</v>
      </c>
      <c r="C95" s="42" t="str">
        <f>'Test Scenarios'!B94</f>
        <v>S2P-TS093</v>
      </c>
      <c r="D95" s="43" t="str">
        <f>"F-"&amp;'Test Scenarios'!M94&amp;"-"&amp;'Test Scenarios'!C94&amp;"-"&amp;C95</f>
        <v>F-S2P-100-010-Create down payment invoice from PO-S2P-TS093</v>
      </c>
      <c r="E95" s="43" t="s">
        <v>6576</v>
      </c>
      <c r="F95" s="43" t="str">
        <f>'Test Scenarios'!G94</f>
        <v>• A Purchase Order exists with a specified down payment amount or percentage.</v>
      </c>
      <c r="G95" s="43" t="str">
        <f>"Objective"&amp;CHAR(10)
&amp;'Test Scenarios'!L94&amp;CHAR(10)&amp;CHAR(10)&amp;
"Test Case Description"&amp;CHAR(10)
&amp;'Test Scenarios'!D94&amp;CHAR(10)&amp;CHAR(10)&amp;
"Expected Results"&amp;CHAR(10)&amp;'Test Scenarios'!F94</f>
        <v>Objective
As an Accounts Payable Officer, I want to process a down payment invoice against a purchase order, so that an agreed upfront payment can be made to the supplier.
Test Case Description
This test verifies that an AP Officer can create a specific 'down payment' invoice against a PO that has been configured to allow for a down payment. This is the first step in processing a pre-payment to a supplier.
This scenario validates the acceptance criterion: "Given a purchase order has a specified down payment amount, when I create an invoice against that PO, then I must be able to create a specific down payment invoice." 
Variation: This is a positive test where the user selects a PO that has a down payment amount specified and successfully initiates the creation of a down payment invoice.
Expected Results
• The user can find and select the PO when creating an invoice.
• The system provides the option to create a 'down payment' type invoice against the PO.
• A PO with a down payment amount exists
• The down payment invoice is created successfully.</v>
      </c>
      <c r="H95" s="41"/>
      <c r="I95" s="43" t="s">
        <v>6577</v>
      </c>
      <c r="J95" s="41" t="str">
        <f>"TST-F "&amp;_xlfn.XLOOKUP('Test Scenarios'!M94,'Taxonomy and Epics'!H:H,'Taxonomy and Epics'!E:E)</f>
        <v>TST-F 5.0 - S2P - Source to Pay</v>
      </c>
      <c r="K95" s="36" t="str">
        <f>"Phase1,"&amp;_xlfn.XLOOKUP('Test Scenarios'!M94,'Taxonomy and Epics'!H:H,'Taxonomy and Epics'!B:B)&amp;"_"&amp;_xlfn.XLOOKUP('Test Scenarios'!M94,'Taxonomy and Epics'!H:H,'Taxonomy and Epics'!C:C)&amp;","&amp;'Test Scenarios'!M94&amp;",Fin_Functional, Workday"</f>
        <v>Phase1,5.0_S2P,S2P-100-010,Fin_Functional, Workday</v>
      </c>
      <c r="L95" s="41"/>
      <c r="M95" s="41"/>
      <c r="N95" s="41"/>
      <c r="O95" s="41"/>
      <c r="P95" s="41"/>
      <c r="Q95" s="41"/>
      <c r="R95" s="41"/>
      <c r="S95" s="41"/>
      <c r="T95" s="38"/>
    </row>
    <row r="96" spans="1:20" ht="288" x14ac:dyDescent="0.2">
      <c r="A96" s="20" t="str">
        <f>'Test Scenarios'!A95</f>
        <v>Review Complete</v>
      </c>
      <c r="B96" s="44" t="str">
        <f>'Test Scenarios'!K95</f>
        <v>US-P2P-045</v>
      </c>
      <c r="C96" s="42" t="str">
        <f>'Test Scenarios'!B95</f>
        <v>S2P-TS094</v>
      </c>
      <c r="D96" s="43" t="str">
        <f>"F-"&amp;'Test Scenarios'!M95&amp;"-"&amp;'Test Scenarios'!C95&amp;"-"&amp;C96</f>
        <v>F-S2P-100-010-Final invoice deducts down payment-S2P-TS094</v>
      </c>
      <c r="E96" s="43" t="s">
        <v>6576</v>
      </c>
      <c r="F96" s="43" t="str">
        <f>'Test Scenarios'!G95</f>
        <v>• A PO has an approved and paid down payment invoice associated with it.
• A final supplier invoice for the remaining balance is available.</v>
      </c>
      <c r="G96" s="43" t="str">
        <f>"Objective"&amp;CHAR(10)
&amp;'Test Scenarios'!L95&amp;CHAR(10)&amp;CHAR(10)&amp;
"Test Case Description"&amp;CHAR(10)
&amp;'Test Scenarios'!D95&amp;CHAR(10)&amp;CHAR(10)&amp;
"Expected Results"&amp;CHAR(10)&amp;'Test Scenarios'!F95</f>
        <v>Objective
As an Accounts Payable Officer, I want to process a down payment invoice against a purchase order, so that an agreed upfront payment can be made to the supplier.
Test Case Description
This test verifies that when the final invoice for a PO is processed, the system automatically deducts the amount of any previously paid down payment invoice. This ensures the final payment is correct and prevents overpayment.
This scenario validates the acceptance criterion: "Given the down payment invoice is submitted and approved, when the final invoice for the PO is processed, then the system must correctly deduct the down payment amount already paid from the final total." 
Variation: This is a positive test where a final invoice is created for a PO that has an associated, approved down payment. The test confirms the final invoice total reflects the deduction.
Expected Results
• The user creates the final invoice against the PO.
• The system automatically applies the down payment as a credit, reducing the final amount due.
• The invoice shows the original total, the down payment amount, and the final balance.</v>
      </c>
      <c r="H96" s="41"/>
      <c r="I96" s="43" t="s">
        <v>6577</v>
      </c>
      <c r="J96" s="41" t="str">
        <f>"TST-F "&amp;_xlfn.XLOOKUP('Test Scenarios'!M95,'Taxonomy and Epics'!H:H,'Taxonomy and Epics'!E:E)</f>
        <v>TST-F 5.0 - S2P - Source to Pay</v>
      </c>
      <c r="K96" s="36" t="str">
        <f>"Phase1,"&amp;_xlfn.XLOOKUP('Test Scenarios'!M95,'Taxonomy and Epics'!H:H,'Taxonomy and Epics'!B:B)&amp;"_"&amp;_xlfn.XLOOKUP('Test Scenarios'!M95,'Taxonomy and Epics'!H:H,'Taxonomy and Epics'!C:C)&amp;","&amp;'Test Scenarios'!M95&amp;",Fin_Functional, Workday"</f>
        <v>Phase1,5.0_S2P,S2P-100-010,Fin_Functional, Workday</v>
      </c>
      <c r="L96" s="41"/>
      <c r="M96" s="41"/>
      <c r="N96" s="41"/>
      <c r="O96" s="41"/>
      <c r="P96" s="41"/>
      <c r="Q96" s="41"/>
      <c r="R96" s="41"/>
      <c r="S96" s="41"/>
      <c r="T96" s="38"/>
    </row>
    <row r="97" spans="1:20" ht="272" x14ac:dyDescent="0.2">
      <c r="A97" s="20" t="str">
        <f>'Test Scenarios'!A96</f>
        <v>Review Complete</v>
      </c>
      <c r="B97" s="44">
        <f>'Test Scenarios'!K96</f>
        <v>1</v>
      </c>
      <c r="C97" s="42" t="str">
        <f>'Test Scenarios'!B96</f>
        <v>TS001</v>
      </c>
      <c r="D97" s="43" t="str">
        <f>"F-"&amp;'Test Scenarios'!M96&amp;"-"&amp;'Test Scenarios'!C96&amp;"-"&amp;C97</f>
        <v>F-Q2C-010-020-Check for an existing customer-TS001</v>
      </c>
      <c r="E97" s="43" t="s">
        <v>6576</v>
      </c>
      <c r="F97" s="43" t="str">
        <f>'Test Scenarios'!G96</f>
        <v>- Extract Customers Report</v>
      </c>
      <c r="G97" s="43" t="str">
        <f>"Objective"&amp;CHAR(10)
&amp;'Test Scenarios'!L96&amp;CHAR(10)&amp;CHAR(10)&amp;
"Test Case Description"&amp;CHAR(10)
&amp;'Test Scenarios'!D96&amp;CHAR(10)&amp;CHAR(10)&amp;
"Expected Results"&amp;CHAR(10)&amp;'Test Scenarios'!F96</f>
        <v>Objective
As an AR Officer I want to check if a customer already exists in the ERP, so that I can avoid creating duplicate customer records and process credit applications efficiently.
Test Case Description
This scenario tests the system's ability to identify an existing customer during credit application processing. The purpose is to ensure the AR Officer can quickly determine if a customer record already exists to prevent duplication.
This validates the acceptance criteria: "Given I am processing a new customer credit application, When I enter the customer details, Then the system displays whether the customer exists in the ERP or not."
Variation: This is a positive test where the AR Officer enters details (e.g., name, ABN) for a customer that is already in Workday.
Expected Results
- The system displays the Customer record when using a valid ABN or Customer name search criteria</v>
      </c>
      <c r="H97" s="41"/>
      <c r="I97" s="43" t="s">
        <v>6577</v>
      </c>
      <c r="J97" s="41" t="str">
        <f>"TST-F "&amp;_xlfn.XLOOKUP('Test Scenarios'!M96,'Taxonomy and Epics'!H:H,'Taxonomy and Epics'!E:E)</f>
        <v>TST-F 3.0 - Q2C - Quote to Cash</v>
      </c>
      <c r="K97" s="36" t="str">
        <f>"Phase1,"&amp;_xlfn.XLOOKUP('Test Scenarios'!M96,'Taxonomy and Epics'!H:H,'Taxonomy and Epics'!B:B)&amp;"_"&amp;_xlfn.XLOOKUP('Test Scenarios'!M96,'Taxonomy and Epics'!H:H,'Taxonomy and Epics'!C:C)&amp;","&amp;'Test Scenarios'!M96&amp;",Fin_Functional, Workday"</f>
        <v>Phase1,3.0_Q2C,Q2C-010-020,Fin_Functional, Workday</v>
      </c>
      <c r="L97" s="41"/>
      <c r="M97" s="41"/>
      <c r="N97" s="41"/>
      <c r="O97" s="41"/>
      <c r="P97" s="41"/>
      <c r="Q97" s="41"/>
      <c r="R97" s="41"/>
      <c r="S97" s="41"/>
      <c r="T97" s="38"/>
    </row>
    <row r="98" spans="1:20" ht="304" x14ac:dyDescent="0.2">
      <c r="A98" s="20" t="str">
        <f>'Test Scenarios'!A97</f>
        <v>Review Complete</v>
      </c>
      <c r="B98" s="44">
        <f>'Test Scenarios'!K97</f>
        <v>1</v>
      </c>
      <c r="C98" s="42" t="str">
        <f>'Test Scenarios'!B97</f>
        <v>TS002</v>
      </c>
      <c r="D98" s="43" t="str">
        <f>"F-"&amp;'Test Scenarios'!M97&amp;"-"&amp;'Test Scenarios'!C97&amp;"-"&amp;C98</f>
        <v>F-Q2C-010-020-Check for a non-existent customer-TS002</v>
      </c>
      <c r="E98" s="43" t="s">
        <v>6576</v>
      </c>
      <c r="F98" s="43">
        <f>'Test Scenarios'!G97</f>
        <v>0</v>
      </c>
      <c r="G98" s="43" t="str">
        <f>"Objective"&amp;CHAR(10)
&amp;'Test Scenarios'!L97&amp;CHAR(10)&amp;CHAR(10)&amp;
"Test Case Description"&amp;CHAR(10)
&amp;'Test Scenarios'!D97&amp;CHAR(10)&amp;CHAR(10)&amp;
"Expected Results"&amp;CHAR(10)&amp;'Test Scenarios'!F97</f>
        <v>Objective
As an AR Officer I want to check if a customer already exists in the ERP, so that I can avoid creating duplicate customer records and process credit applications efficiently.
Test Case Description
This scenario confirms the system correctly identifies when a customer does not exist in the ERP. This is crucial for allowing the AR Officer to proceed with creating a new customer record without confusion.
This tests the inverse of the acceptance criteria: "Given I am processing a new customer credit application, When I enter the customer details, Then the system displays whether the customer exists in the ERP or not."
Variation: This is a negative test where the AR Officer enters details for a completely new customer that has no existing record in Workday.
Expected Results
- The system displays a message indicating that no matching customer was found.
- The user is able to proceed to the new customer creation process.</v>
      </c>
      <c r="H98" s="41"/>
      <c r="I98" s="43" t="s">
        <v>6577</v>
      </c>
      <c r="J98" s="41" t="str">
        <f>"TST-F "&amp;_xlfn.XLOOKUP('Test Scenarios'!M97,'Taxonomy and Epics'!H:H,'Taxonomy and Epics'!E:E)</f>
        <v>TST-F 3.0 - Q2C - Quote to Cash</v>
      </c>
      <c r="K98" s="36" t="str">
        <f>"Phase1,"&amp;_xlfn.XLOOKUP('Test Scenarios'!M97,'Taxonomy and Epics'!H:H,'Taxonomy and Epics'!B:B)&amp;"_"&amp;_xlfn.XLOOKUP('Test Scenarios'!M97,'Taxonomy and Epics'!H:H,'Taxonomy and Epics'!C:C)&amp;","&amp;'Test Scenarios'!M97&amp;",Fin_Functional, Workday"</f>
        <v>Phase1,3.0_Q2C,Q2C-010-020,Fin_Functional, Workday</v>
      </c>
      <c r="L98" s="41"/>
      <c r="M98" s="41"/>
      <c r="N98" s="41"/>
      <c r="O98" s="41"/>
      <c r="P98" s="41"/>
      <c r="Q98" s="41"/>
      <c r="R98" s="41"/>
      <c r="S98" s="41"/>
      <c r="T98" s="38"/>
    </row>
    <row r="99" spans="1:20" ht="320" x14ac:dyDescent="0.2">
      <c r="A99" s="20" t="str">
        <f>'Test Scenarios'!A98</f>
        <v>Review Complete</v>
      </c>
      <c r="B99" s="44">
        <f>'Test Scenarios'!K98</f>
        <v>2</v>
      </c>
      <c r="C99" s="42" t="str">
        <f>'Test Scenarios'!B98</f>
        <v>TS003</v>
      </c>
      <c r="D99" s="43" t="str">
        <f>"F-"&amp;'Test Scenarios'!M98&amp;"-"&amp;'Test Scenarios'!C98&amp;"-"&amp;C99</f>
        <v>F-Q2C-010-020-View credit rating for existing customer-TS003</v>
      </c>
      <c r="E99" s="43" t="s">
        <v>6576</v>
      </c>
      <c r="F99" s="43">
        <f>'Test Scenarios'!G98</f>
        <v>0</v>
      </c>
      <c r="G99" s="43" t="str">
        <f>"Objective"&amp;CHAR(10)
&amp;'Test Scenarios'!L98&amp;CHAR(10)&amp;CHAR(10)&amp;
"Test Case Description"&amp;CHAR(10)
&amp;'Test Scenarios'!D98&amp;CHAR(10)&amp;CHAR(10)&amp;
"Expected Results"&amp;CHAR(10)&amp;'Test Scenarios'!F98</f>
        <v>Objective
As an AR Officer I want to view the stored credit rating for existing customers, so that I can make informed credit decisions based on up-to-date information.
Test Case Description
This scenario verifies that an AR Officer can view the stored credit rating for an existing customer. This ensures that credit decisions are made using the correct, up-to-date information available in the system.
This directly tests the acceptance criteria: "Given the customer exists in the ERP, When I view the customer's credit information, Then the system displays the current credit rating (displayed in the D&amp;B Commercial Credit field) retrieved from Workday."
Variation: This is a positive test where the AR Officer opens the record of an existing customer who has a credit rating stored in the specified field.
Expected Results
- The customer's record is opened successfully.
- The 'D&amp;B Commercial Credit' field displays the customer's current credit rating as stored in Workday.</v>
      </c>
      <c r="H99" s="41"/>
      <c r="I99" s="43" t="s">
        <v>6577</v>
      </c>
      <c r="J99" s="41" t="str">
        <f>"TST-F "&amp;_xlfn.XLOOKUP('Test Scenarios'!M98,'Taxonomy and Epics'!H:H,'Taxonomy and Epics'!E:E)</f>
        <v>TST-F 3.0 - Q2C - Quote to Cash</v>
      </c>
      <c r="K99" s="36" t="str">
        <f>"Phase1,"&amp;_xlfn.XLOOKUP('Test Scenarios'!M98,'Taxonomy and Epics'!H:H,'Taxonomy and Epics'!B:B)&amp;"_"&amp;_xlfn.XLOOKUP('Test Scenarios'!M98,'Taxonomy and Epics'!H:H,'Taxonomy and Epics'!C:C)&amp;","&amp;'Test Scenarios'!M98&amp;",Fin_Functional, Workday"</f>
        <v>Phase1,3.0_Q2C,Q2C-010-020,Fin_Functional, Workday</v>
      </c>
      <c r="L99" s="41"/>
      <c r="M99" s="41"/>
      <c r="N99" s="41"/>
      <c r="O99" s="41"/>
      <c r="P99" s="41"/>
      <c r="Q99" s="41"/>
      <c r="R99" s="41"/>
      <c r="S99" s="41"/>
      <c r="T99" s="38"/>
    </row>
    <row r="100" spans="1:20" ht="320" x14ac:dyDescent="0.2">
      <c r="A100" s="20" t="str">
        <f>'Test Scenarios'!A99</f>
        <v>Review Complete</v>
      </c>
      <c r="B100" s="44" t="str">
        <f>'Test Scenarios'!K99</f>
        <v>3a</v>
      </c>
      <c r="C100" s="42" t="str">
        <f>'Test Scenarios'!B99</f>
        <v>TS003a</v>
      </c>
      <c r="D100" s="43" t="str">
        <f>"F-"&amp;'Test Scenarios'!M99&amp;"-"&amp;'Test Scenarios'!C99&amp;"-"&amp;C100</f>
        <v>F-Q2C-010-020-Update credit rating for existing customer-TS003a</v>
      </c>
      <c r="E100" s="43" t="s">
        <v>6576</v>
      </c>
      <c r="F100" s="43">
        <f>'Test Scenarios'!G99</f>
        <v>0</v>
      </c>
      <c r="G100" s="43" t="str">
        <f>"Objective"&amp;CHAR(10)
&amp;'Test Scenarios'!L99&amp;CHAR(10)&amp;CHAR(10)&amp;
"Test Case Description"&amp;CHAR(10)
&amp;'Test Scenarios'!D99&amp;CHAR(10)&amp;CHAR(10)&amp;
"Expected Results"&amp;CHAR(10)&amp;'Test Scenarios'!F99</f>
        <v>Objective
As an AR Officer I want to update the stored credit rating for an existing customer, so that I can make informed credit decisions based on up-to-date information.
Test Case Description
This scenario verifies that an AR Officer can update the stored credit rating for an existing customer. This ensures that credit decisions are made using the correct, up-to-date information available in the system.
This directly tests the acceptance criteria: "Given the customer exists in the ERP, When I update the customer's credit information, Then the system displays the updated credit rating (displayed in the D&amp;B Commercial Credit field) in Workday."
Variation: This is a positive test where the AR Officer opens the record of an existing customer who has a credit rating stored in the specified field.
Expected Results
- The customer's credit score is updated and the business process is submitted successfully.
- The 'D&amp;B Commercial Credit' field displays the customer's current credit rating as stored in Workday.</v>
      </c>
      <c r="H100" s="41"/>
      <c r="I100" s="43" t="s">
        <v>6577</v>
      </c>
      <c r="J100" s="41" t="str">
        <f>"TST-F "&amp;_xlfn.XLOOKUP('Test Scenarios'!M99,'Taxonomy and Epics'!H:H,'Taxonomy and Epics'!E:E)</f>
        <v>TST-F 3.0 - Q2C - Quote to Cash</v>
      </c>
      <c r="K100" s="36" t="str">
        <f>"Phase1,"&amp;_xlfn.XLOOKUP('Test Scenarios'!M99,'Taxonomy and Epics'!H:H,'Taxonomy and Epics'!B:B)&amp;"_"&amp;_xlfn.XLOOKUP('Test Scenarios'!M99,'Taxonomy and Epics'!H:H,'Taxonomy and Epics'!C:C)&amp;","&amp;'Test Scenarios'!M99&amp;",Fin_Functional, Workday"</f>
        <v>Phase1,3.0_Q2C,Q2C-010-020,Fin_Functional, Workday</v>
      </c>
      <c r="L100" s="41"/>
      <c r="M100" s="41"/>
      <c r="N100" s="41"/>
      <c r="O100" s="41"/>
      <c r="P100" s="41"/>
      <c r="Q100" s="41"/>
      <c r="R100" s="41"/>
      <c r="S100" s="41"/>
      <c r="T100" s="38"/>
    </row>
    <row r="101" spans="1:20" ht="304" x14ac:dyDescent="0.2">
      <c r="A101" s="20" t="str">
        <f>'Test Scenarios'!A100</f>
        <v>Review Complete</v>
      </c>
      <c r="B101" s="44">
        <f>'Test Scenarios'!K100</f>
        <v>2</v>
      </c>
      <c r="C101" s="42" t="str">
        <f>'Test Scenarios'!B100</f>
        <v>TS004</v>
      </c>
      <c r="D101" s="43" t="str">
        <f>"F-"&amp;'Test Scenarios'!M100&amp;"-"&amp;'Test Scenarios'!C100&amp;"-"&amp;C101</f>
        <v>F-Q2C-010-020-View customer with no credit rating-TS004</v>
      </c>
      <c r="E101" s="43" t="s">
        <v>6576</v>
      </c>
      <c r="F101" s="43">
        <f>'Test Scenarios'!G100</f>
        <v>0</v>
      </c>
      <c r="G101" s="43" t="str">
        <f>"Objective"&amp;CHAR(10)
&amp;'Test Scenarios'!L100&amp;CHAR(10)&amp;CHAR(10)&amp;
"Test Case Description"&amp;CHAR(10)
&amp;'Test Scenarios'!D100&amp;CHAR(10)&amp;CHAR(10)&amp;
"Expected Results"&amp;CHAR(10)&amp;'Test Scenarios'!F100</f>
        <v>Objective
As an AR Officer I want to view the stored credit rating for existing customers, so that I can make informed credit decisions based on up-to-date information.
Test Case Description
This scenario ensures the system behaves predictably when a customer does not have a credit rating stored. The system should simply show that the information is not available, rather than producing an error.
This tests the boundary condition of the acceptance criteria: "Given the customer exists in the ERP, When I view the customer's credit application, Then the system displays the current credit rating..."
Variation: This is a negative test where the AR Officer opens the record of an existing customer for whom no credit rating has been entered or stored.
Expected Results
- The customer's record is opened successfully.
- The 'D&amp;B Commercial Credit' field is blank, without causing a system error.</v>
      </c>
      <c r="H101" s="41"/>
      <c r="I101" s="43" t="s">
        <v>6577</v>
      </c>
      <c r="J101" s="41" t="str">
        <f>"TST-F "&amp;_xlfn.XLOOKUP('Test Scenarios'!M100,'Taxonomy and Epics'!H:H,'Taxonomy and Epics'!E:E)</f>
        <v>TST-F 3.0 - Q2C - Quote to Cash</v>
      </c>
      <c r="K101" s="36" t="str">
        <f>"Phase1,"&amp;_xlfn.XLOOKUP('Test Scenarios'!M100,'Taxonomy and Epics'!H:H,'Taxonomy and Epics'!B:B)&amp;"_"&amp;_xlfn.XLOOKUP('Test Scenarios'!M100,'Taxonomy and Epics'!H:H,'Taxonomy and Epics'!C:C)&amp;","&amp;'Test Scenarios'!M100&amp;",Fin_Functional, Workday"</f>
        <v>Phase1,3.0_Q2C,Q2C-010-020,Fin_Functional, Workday</v>
      </c>
      <c r="L101" s="41"/>
      <c r="M101" s="41"/>
      <c r="N101" s="41"/>
      <c r="O101" s="41"/>
      <c r="P101" s="41"/>
      <c r="Q101" s="41"/>
      <c r="R101" s="41"/>
      <c r="S101" s="41"/>
      <c r="T101" s="38"/>
    </row>
    <row r="102" spans="1:20" ht="395" x14ac:dyDescent="0.2">
      <c r="A102" s="20" t="str">
        <f>'Test Scenarios'!A101</f>
        <v>Review Complete</v>
      </c>
      <c r="B102" s="44">
        <f>'Test Scenarios'!K101</f>
        <v>3</v>
      </c>
      <c r="C102" s="42" t="str">
        <f>'Test Scenarios'!B101</f>
        <v>TS005</v>
      </c>
      <c r="D102" s="43" t="str">
        <f>"F-"&amp;'Test Scenarios'!M101&amp;"-"&amp;'Test Scenarios'!C101&amp;"-"&amp;C102</f>
        <v>F-Q2C-010-030-Attempt to create a duplicate customer-TS005</v>
      </c>
      <c r="E102" s="43" t="s">
        <v>6576</v>
      </c>
      <c r="F102" s="43">
        <f>'Test Scenarios'!G101</f>
        <v>0</v>
      </c>
      <c r="G102" s="43" t="str">
        <f>"Objective"&amp;CHAR(10)
&amp;'Test Scenarios'!L101&amp;CHAR(10)&amp;CHAR(10)&amp;
"Test Case Description"&amp;CHAR(10)
&amp;'Test Scenarios'!D101&amp;CHAR(10)&amp;CHAR(10)&amp;
"Expected Results"&amp;CHAR(10)&amp;'Test Scenarios'!F101</f>
        <v>Objective
As an AR Officer I want to have smart validation when creating new customers, so that duplicate customers are prevented using checks like primary tax ID (ABN) and name.
Test Case Description
This scenario validates the system's duplicate prevention mechanism. It ensures that an AR Officer cannot accidentally create a second record for a customer that already exists, maintaining data integrity.
This directly tests the acceptance criteria: "Given I am creating a new customer, When I enter customer details, Then the system should validate against existing records using ABN and name and prevent duplicates."
Variation: This is a positive test of the validation feature. The AR Officer attempts to create a new customer using an ABN and/or name that already exists in Workday.
Expected Results
- The system blocks the creation of the new customer record if a Customer with the same ABN is identified.
- An alert error message is displayed, indicating that a duplicate customer has been found if the Customer Name matches an existing record.
- An hard-stop error message is displayed, indicating that a duplicate customer has been found if the ABN matches an existing record.</v>
      </c>
      <c r="H102" s="41"/>
      <c r="I102" s="43" t="s">
        <v>6577</v>
      </c>
      <c r="J102" s="41" t="str">
        <f>"TST-F "&amp;_xlfn.XLOOKUP('Test Scenarios'!M101,'Taxonomy and Epics'!H:H,'Taxonomy and Epics'!E:E)</f>
        <v>TST-F 3.0 - Q2C - Quote to Cash</v>
      </c>
      <c r="K102" s="36" t="str">
        <f>"Phase1,"&amp;_xlfn.XLOOKUP('Test Scenarios'!M101,'Taxonomy and Epics'!H:H,'Taxonomy and Epics'!B:B)&amp;"_"&amp;_xlfn.XLOOKUP('Test Scenarios'!M101,'Taxonomy and Epics'!H:H,'Taxonomy and Epics'!C:C)&amp;","&amp;'Test Scenarios'!M101&amp;",Fin_Functional, Workday"</f>
        <v>Phase1,3.0_Q2C,Q2C-010-030,Fin_Functional, Workday</v>
      </c>
      <c r="L102" s="41"/>
      <c r="M102" s="41"/>
      <c r="N102" s="41"/>
      <c r="O102" s="41"/>
      <c r="P102" s="41"/>
      <c r="Q102" s="41"/>
      <c r="R102" s="41"/>
      <c r="S102" s="41"/>
      <c r="T102" s="38"/>
    </row>
    <row r="103" spans="1:20" ht="304" x14ac:dyDescent="0.2">
      <c r="A103" s="20" t="str">
        <f>'Test Scenarios'!A102</f>
        <v>Review Complete</v>
      </c>
      <c r="B103" s="44">
        <f>'Test Scenarios'!K102</f>
        <v>3</v>
      </c>
      <c r="C103" s="42" t="str">
        <f>'Test Scenarios'!B102</f>
        <v>TS006</v>
      </c>
      <c r="D103" s="43" t="str">
        <f>"F-"&amp;'Test Scenarios'!M102&amp;"-"&amp;'Test Scenarios'!C102&amp;"-"&amp;C103</f>
        <v>F-Q2C-010-030-Create a unique new customer-TS006</v>
      </c>
      <c r="E103" s="43" t="s">
        <v>6576</v>
      </c>
      <c r="F103" s="43">
        <f>'Test Scenarios'!G102</f>
        <v>0</v>
      </c>
      <c r="G103" s="43" t="str">
        <f>"Objective"&amp;CHAR(10)
&amp;'Test Scenarios'!L102&amp;CHAR(10)&amp;CHAR(10)&amp;
"Test Case Description"&amp;CHAR(10)
&amp;'Test Scenarios'!D102&amp;CHAR(10)&amp;CHAR(10)&amp;
"Expected Results"&amp;CHAR(10)&amp;'Test Scenarios'!F102</f>
        <v>Objective
As an AR Officer I want to have smart validation when creating new customers, so that duplicate customers are prevented using checks like primary tax ID (ABN) and name.
Test Case Description
This scenario confirms that the duplicate prevention check does not block the creation of legitimate new customers. It ensures that as long as the customer details are unique, the process can proceed as expected.
This tests the inverse of the acceptance criteria: "...Then the system should validate against existing records using ABN and name and prevent duplicates."
Variation: This is a negative test of the validation feature. The AR Officer creates a new customer using a unique ABN and name that do not exist in the system.
Expected Results
- The system does not display a duplicate warning.
- The AR Officer is able to proceed with submitting the new customer record.</v>
      </c>
      <c r="H103" s="41"/>
      <c r="I103" s="43" t="s">
        <v>6577</v>
      </c>
      <c r="J103" s="41" t="str">
        <f>"TST-F "&amp;_xlfn.XLOOKUP('Test Scenarios'!M102,'Taxonomy and Epics'!H:H,'Taxonomy and Epics'!E:E)</f>
        <v>TST-F 3.0 - Q2C - Quote to Cash</v>
      </c>
      <c r="K103" s="36" t="str">
        <f>"Phase1,"&amp;_xlfn.XLOOKUP('Test Scenarios'!M102,'Taxonomy and Epics'!H:H,'Taxonomy and Epics'!B:B)&amp;"_"&amp;_xlfn.XLOOKUP('Test Scenarios'!M102,'Taxonomy and Epics'!H:H,'Taxonomy and Epics'!C:C)&amp;","&amp;'Test Scenarios'!M102&amp;",Fin_Functional, Workday"</f>
        <v>Phase1,3.0_Q2C,Q2C-010-030,Fin_Functional, Workday</v>
      </c>
      <c r="L103" s="41"/>
      <c r="M103" s="41"/>
      <c r="N103" s="41"/>
      <c r="O103" s="41"/>
      <c r="P103" s="41"/>
      <c r="Q103" s="41"/>
      <c r="R103" s="41"/>
      <c r="S103" s="41"/>
      <c r="T103" s="38"/>
    </row>
    <row r="104" spans="1:20" ht="288" x14ac:dyDescent="0.2">
      <c r="A104" s="20" t="str">
        <f>'Test Scenarios'!A103</f>
        <v>Review Complete</v>
      </c>
      <c r="B104" s="44">
        <f>'Test Scenarios'!K103</f>
        <v>4</v>
      </c>
      <c r="C104" s="42" t="str">
        <f>'Test Scenarios'!B103</f>
        <v>TS007</v>
      </c>
      <c r="D104" s="43" t="str">
        <f>"F-"&amp;'Test Scenarios'!M103&amp;"-"&amp;'Test Scenarios'!C103&amp;"-"&amp;C104</f>
        <v>F-Q2C-010-030-View a single customer record-TS007</v>
      </c>
      <c r="E104" s="43" t="s">
        <v>6576</v>
      </c>
      <c r="F104" s="43">
        <f>'Test Scenarios'!G103</f>
        <v>0</v>
      </c>
      <c r="G104" s="43" t="str">
        <f>"Objective"&amp;CHAR(10)
&amp;'Test Scenarios'!L103&amp;CHAR(10)&amp;CHAR(10)&amp;
"Test Case Description"&amp;CHAR(10)
&amp;'Test Scenarios'!D103&amp;CHAR(10)&amp;CHAR(10)&amp;
"Expected Results"&amp;CHAR(10)&amp;'Test Scenarios'!F103</f>
        <v>Objective
As an AR Officer I want to see a single view of the customer, so that I can access all relevant information in one place.
Test Case Description
This scenario verifies that an AR Officer can access a complete, consolidated view of a customer's information. The purpose is to ensure all relevant data is easily accessible from one central location.
This validates the acceptance criteria: "Given I am searching for a customer, When I select a customer record, Then I should see a consolidated view of all customer information."
Variation: This is a positive test where the AR Officer searches for and selects an existing customer with a complete set of data (e.g., address, contacts, financial info).
Expected Results
- Upon selecting the customer, a single page or dashboard is displayed.
- This view contains all relevant customer information in a consolidated format.</v>
      </c>
      <c r="H104" s="41"/>
      <c r="I104" s="43" t="s">
        <v>6577</v>
      </c>
      <c r="J104" s="41" t="str">
        <f>"TST-F "&amp;_xlfn.XLOOKUP('Test Scenarios'!M103,'Taxonomy and Epics'!H:H,'Taxonomy and Epics'!E:E)</f>
        <v>TST-F 3.0 - Q2C - Quote to Cash</v>
      </c>
      <c r="K104" s="36" t="str">
        <f>"Phase1,"&amp;_xlfn.XLOOKUP('Test Scenarios'!M103,'Taxonomy and Epics'!H:H,'Taxonomy and Epics'!B:B)&amp;"_"&amp;_xlfn.XLOOKUP('Test Scenarios'!M103,'Taxonomy and Epics'!H:H,'Taxonomy and Epics'!C:C)&amp;","&amp;'Test Scenarios'!M103&amp;",Fin_Functional, Workday"</f>
        <v>Phase1,3.0_Q2C,Q2C-010-030,Fin_Functional, Workday</v>
      </c>
      <c r="L104" s="41"/>
      <c r="M104" s="41"/>
      <c r="N104" s="41"/>
      <c r="O104" s="41"/>
      <c r="P104" s="41"/>
      <c r="Q104" s="41"/>
      <c r="R104" s="41"/>
      <c r="S104" s="41"/>
      <c r="T104" s="38"/>
    </row>
    <row r="105" spans="1:20" ht="256" x14ac:dyDescent="0.2">
      <c r="A105" s="20" t="str">
        <f>'Test Scenarios'!A104</f>
        <v>Review Complete</v>
      </c>
      <c r="B105" s="44">
        <f>'Test Scenarios'!K104</f>
        <v>4</v>
      </c>
      <c r="C105" s="42" t="str">
        <f>'Test Scenarios'!B104</f>
        <v>TS008</v>
      </c>
      <c r="D105" s="43" t="str">
        <f>"F-"&amp;'Test Scenarios'!M104&amp;"-"&amp;'Test Scenarios'!C104&amp;"-"&amp;C105</f>
        <v>F-Q2C-010-030-Search for a non-existent customer-TS008</v>
      </c>
      <c r="E105" s="43" t="s">
        <v>6576</v>
      </c>
      <c r="F105" s="43">
        <f>'Test Scenarios'!G104</f>
        <v>0</v>
      </c>
      <c r="G105" s="43" t="str">
        <f>"Objective"&amp;CHAR(10)
&amp;'Test Scenarios'!L104&amp;CHAR(10)&amp;CHAR(10)&amp;
"Test Case Description"&amp;CHAR(10)
&amp;'Test Scenarios'!D104&amp;CHAR(10)&amp;CHAR(10)&amp;
"Expected Results"&amp;CHAR(10)&amp;'Test Scenarios'!F104</f>
        <v>Objective
As an AR Officer I want to see a single view of the customer, so that I can access all relevant information in one place.
Test Case Description
This scenario ensures the system provides a clear response when a searched-for customer cannot be found. This prevents user confusion and confirms the search function is working correctly.
This tests the boundary condition of the acceptance criteria: "Given I am searching for a customer, When I select a customer record..."
Variation: This is a negative test where the AR Officer searches for a customer using a name or ID that does not exist in the system.
Expected Results
- The system returns no search results.</v>
      </c>
      <c r="H105" s="41"/>
      <c r="I105" s="43" t="s">
        <v>6577</v>
      </c>
      <c r="J105" s="41" t="str">
        <f>"TST-F "&amp;_xlfn.XLOOKUP('Test Scenarios'!M104,'Taxonomy and Epics'!H:H,'Taxonomy and Epics'!E:E)</f>
        <v>TST-F 3.0 - Q2C - Quote to Cash</v>
      </c>
      <c r="K105" s="36" t="str">
        <f>"Phase1,"&amp;_xlfn.XLOOKUP('Test Scenarios'!M104,'Taxonomy and Epics'!H:H,'Taxonomy and Epics'!B:B)&amp;"_"&amp;_xlfn.XLOOKUP('Test Scenarios'!M104,'Taxonomy and Epics'!H:H,'Taxonomy and Epics'!C:C)&amp;","&amp;'Test Scenarios'!M104&amp;",Fin_Functional, Workday"</f>
        <v>Phase1,3.0_Q2C,Q2C-010-030,Fin_Functional, Workday</v>
      </c>
      <c r="L105" s="41"/>
      <c r="M105" s="41"/>
      <c r="N105" s="41"/>
      <c r="O105" s="41"/>
      <c r="P105" s="41"/>
      <c r="Q105" s="41"/>
      <c r="R105" s="41"/>
      <c r="S105" s="41"/>
      <c r="T105" s="38"/>
    </row>
    <row r="106" spans="1:20" ht="304" x14ac:dyDescent="0.2">
      <c r="A106" s="20" t="str">
        <f>'Test Scenarios'!A105</f>
        <v>Not Started</v>
      </c>
      <c r="B106" s="44">
        <f>'Test Scenarios'!K105</f>
        <v>5</v>
      </c>
      <c r="C106" s="42" t="str">
        <f>'Test Scenarios'!B105</f>
        <v>TS009</v>
      </c>
      <c r="D106" s="43" t="str">
        <f>"F-"&amp;'Test Scenarios'!M105&amp;"-"&amp;'Test Scenarios'!C105&amp;"-"&amp;C106</f>
        <v>F-Q2C-010-030-Successfully request a new customer-TS009</v>
      </c>
      <c r="E106" s="43" t="s">
        <v>6576</v>
      </c>
      <c r="F106" s="43">
        <f>'Test Scenarios'!G105</f>
        <v>0</v>
      </c>
      <c r="G106" s="43" t="str">
        <f>"Objective"&amp;CHAR(10)
&amp;'Test Scenarios'!L105&amp;CHAR(10)&amp;CHAR(10)&amp;
"Test Case Description"&amp;CHAR(10)
&amp;'Test Scenarios'!D105&amp;CHAR(10)&amp;CHAR(10)&amp;
"Expected Results"&amp;CHAR(10)&amp;'Test Scenarios'!F105</f>
        <v>Objective
As a Business User I want to request a new customer through ServiceNow so that a formal customer creation process is initiated
Test Case Description
This scenario tests the successful initiation of a new customer request via ServiceNow. It confirms that the request is captured and the correct notification is sent to the AR team to begin their process.
This validates the acceptance criteria: "Given a business user needs a new customer, when they complete the ServiceNow request form, then the request is recorded in ServiceNow and a notification is sent to the AR Officer to start customer creation."
Variation: This is a positive test where a Business User fills out all required fields in the ServiceNow new customer request form and submits it.
Expected Results
- The request is successfully logged in ServiceNow.
- A notification is sent to users with the AR Officer role.</v>
      </c>
      <c r="H106" s="41"/>
      <c r="I106" s="43" t="s">
        <v>6577</v>
      </c>
      <c r="J106" s="41" t="str">
        <f>"TST-F "&amp;_xlfn.XLOOKUP('Test Scenarios'!M105,'Taxonomy and Epics'!H:H,'Taxonomy and Epics'!E:E)</f>
        <v>TST-F 3.0 - Q2C - Quote to Cash</v>
      </c>
      <c r="K106" s="36" t="str">
        <f>"Phase1,"&amp;_xlfn.XLOOKUP('Test Scenarios'!M105,'Taxonomy and Epics'!H:H,'Taxonomy and Epics'!B:B)&amp;"_"&amp;_xlfn.XLOOKUP('Test Scenarios'!M105,'Taxonomy and Epics'!H:H,'Taxonomy and Epics'!C:C)&amp;","&amp;'Test Scenarios'!M105&amp;",Fin_Functional, Workday"</f>
        <v>Phase1,3.0_Q2C,Q2C-010-030,Fin_Functional, Workday</v>
      </c>
      <c r="L106" s="41"/>
      <c r="M106" s="41"/>
      <c r="N106" s="41"/>
      <c r="O106" s="41"/>
      <c r="P106" s="41"/>
      <c r="Q106" s="41"/>
      <c r="R106" s="41"/>
      <c r="S106" s="41"/>
      <c r="T106" s="38"/>
    </row>
    <row r="107" spans="1:20" ht="288" x14ac:dyDescent="0.2">
      <c r="A107" s="20" t="str">
        <f>'Test Scenarios'!A106</f>
        <v>Not Started</v>
      </c>
      <c r="B107" s="44">
        <f>'Test Scenarios'!K106</f>
        <v>5</v>
      </c>
      <c r="C107" s="42" t="str">
        <f>'Test Scenarios'!B106</f>
        <v>TS010</v>
      </c>
      <c r="D107" s="43" t="str">
        <f>"F-"&amp;'Test Scenarios'!M106&amp;"-"&amp;'Test Scenarios'!C106&amp;"-"&amp;C107</f>
        <v>F-Q2C-010-030-Fail to request a new customer-TS010</v>
      </c>
      <c r="E107" s="43" t="s">
        <v>6576</v>
      </c>
      <c r="F107" s="43">
        <f>'Test Scenarios'!G106</f>
        <v>0</v>
      </c>
      <c r="G107" s="43" t="str">
        <f>"Objective"&amp;CHAR(10)
&amp;'Test Scenarios'!L106&amp;CHAR(10)&amp;CHAR(10)&amp;
"Test Case Description"&amp;CHAR(10)
&amp;'Test Scenarios'!D106&amp;CHAR(10)&amp;CHAR(10)&amp;
"Expected Results"&amp;CHAR(10)&amp;'Test Scenarios'!F106</f>
        <v>Objective
As a Business User I want to request a new customer through ServiceNow so that a formal customer creation process is initiated
Test Case Description
This scenario ensures that the ServiceNow form has proper validation to prevent incomplete requests from being submitted. This maintains data quality from the very first step of the process.
This tests the inverse of the acceptance criteria: "...when they complete the ServiceNow request form, then the request is recorded..."
Variation: This is a negative test where a Business User attempts to submit the new customer request form without filling in one or more mandatory fields.
Expected Results
- The ServiceNow form is not submitted.
- An error message is displayed, highlighting the fields that must be completed.</v>
      </c>
      <c r="H107" s="41"/>
      <c r="I107" s="43" t="s">
        <v>6577</v>
      </c>
      <c r="J107" s="41" t="str">
        <f>"TST-F "&amp;_xlfn.XLOOKUP('Test Scenarios'!M106,'Taxonomy and Epics'!H:H,'Taxonomy and Epics'!E:E)</f>
        <v>TST-F 3.0 - Q2C - Quote to Cash</v>
      </c>
      <c r="K107" s="36" t="str">
        <f>"Phase1,"&amp;_xlfn.XLOOKUP('Test Scenarios'!M106,'Taxonomy and Epics'!H:H,'Taxonomy and Epics'!B:B)&amp;"_"&amp;_xlfn.XLOOKUP('Test Scenarios'!M106,'Taxonomy and Epics'!H:H,'Taxonomy and Epics'!C:C)&amp;","&amp;'Test Scenarios'!M106&amp;",Fin_Functional, Workday"</f>
        <v>Phase1,3.0_Q2C,Q2C-010-030,Fin_Functional, Workday</v>
      </c>
      <c r="L107" s="41"/>
      <c r="M107" s="41"/>
      <c r="N107" s="41"/>
      <c r="O107" s="41"/>
      <c r="P107" s="41"/>
      <c r="Q107" s="41"/>
      <c r="R107" s="41"/>
      <c r="S107" s="41"/>
      <c r="T107" s="38"/>
    </row>
    <row r="108" spans="1:20" ht="304" x14ac:dyDescent="0.2">
      <c r="A108" s="20" t="str">
        <f>'Test Scenarios'!A107</f>
        <v>Review Complete</v>
      </c>
      <c r="B108" s="44">
        <f>'Test Scenarios'!K107</f>
        <v>6</v>
      </c>
      <c r="C108" s="42" t="str">
        <f>'Test Scenarios'!B107</f>
        <v>TS011</v>
      </c>
      <c r="D108" s="43" t="str">
        <f>"F-"&amp;'Test Scenarios'!M107&amp;"-"&amp;'Test Scenarios'!C107&amp;"-"&amp;C108</f>
        <v>F-Q2C-010-030-Create a valid customer record-TS011</v>
      </c>
      <c r="E108" s="43" t="s">
        <v>6576</v>
      </c>
      <c r="F108" s="43">
        <f>'Test Scenarios'!G107</f>
        <v>0</v>
      </c>
      <c r="G108" s="43" t="str">
        <f>"Objective"&amp;CHAR(10)
&amp;'Test Scenarios'!L107&amp;CHAR(10)&amp;CHAR(10)&amp;
"Test Case Description"&amp;CHAR(10)
&amp;'Test Scenarios'!D107&amp;CHAR(10)&amp;CHAR(10)&amp;
"Expected Results"&amp;CHAR(10)&amp;'Test Scenarios'!F107</f>
        <v>Objective
As an AR Officer I want the system to allow creation of a new customer record in Workday so that the organisation can invoice and manage the customer
Test Case Description
This scenario tests the successful creation of a new customer in Workday when all required data is valid. It confirms the core functionality of saving a new customer record.
This validates the acceptance criteria: "Given the AR Officer has valid request data, when they create the customer record, then the customer record is saved in Workday with a unique customer identifier and is available for invoicing and reporting."
Variation: This is a positive test where the AR Officer enters all necessary and valid information for a new customer (who is not a student or patient) and submits the record.
Expected Results
- The customer record is submitted successfully in Workday.
- The customer is available for use in invoicing.</v>
      </c>
      <c r="H108" s="41"/>
      <c r="I108" s="43" t="s">
        <v>6577</v>
      </c>
      <c r="J108" s="41" t="str">
        <f>"TST-F "&amp;_xlfn.XLOOKUP('Test Scenarios'!M107,'Taxonomy and Epics'!H:H,'Taxonomy and Epics'!E:E)</f>
        <v>TST-F 3.0 - Q2C - Quote to Cash</v>
      </c>
      <c r="K108" s="36" t="str">
        <f>"Phase1,"&amp;_xlfn.XLOOKUP('Test Scenarios'!M107,'Taxonomy and Epics'!H:H,'Taxonomy and Epics'!B:B)&amp;"_"&amp;_xlfn.XLOOKUP('Test Scenarios'!M107,'Taxonomy and Epics'!H:H,'Taxonomy and Epics'!C:C)&amp;","&amp;'Test Scenarios'!M107&amp;",Fin_Functional, Workday"</f>
        <v>Phase1,3.0_Q2C,Q2C-010-030,Fin_Functional, Workday</v>
      </c>
      <c r="L108" s="41"/>
      <c r="M108" s="41"/>
      <c r="N108" s="41"/>
      <c r="O108" s="41"/>
      <c r="P108" s="41"/>
      <c r="Q108" s="41"/>
      <c r="R108" s="41"/>
      <c r="S108" s="41"/>
      <c r="T108" s="38"/>
    </row>
    <row r="109" spans="1:20" ht="304" x14ac:dyDescent="0.2">
      <c r="A109" s="20" t="str">
        <f>'Test Scenarios'!A108</f>
        <v>Review Complete</v>
      </c>
      <c r="B109" s="44">
        <f>'Test Scenarios'!K108</f>
        <v>6</v>
      </c>
      <c r="C109" s="42" t="str">
        <f>'Test Scenarios'!B108</f>
        <v>TS011.1</v>
      </c>
      <c r="D109" s="43" t="str">
        <f>"F-"&amp;'Test Scenarios'!M108&amp;"-"&amp;'Test Scenarios'!C108&amp;"-"&amp;C109</f>
        <v>F-Q2C-010-030-Create a valid customer record (patient/ student)-TS011.1</v>
      </c>
      <c r="E109" s="43" t="s">
        <v>6576</v>
      </c>
      <c r="F109" s="43">
        <f>'Test Scenarios'!G108</f>
        <v>0</v>
      </c>
      <c r="G109" s="43" t="str">
        <f>"Objective"&amp;CHAR(10)
&amp;'Test Scenarios'!L108&amp;CHAR(10)&amp;CHAR(10)&amp;
"Test Case Description"&amp;CHAR(10)
&amp;'Test Scenarios'!D108&amp;CHAR(10)&amp;CHAR(10)&amp;
"Expected Results"&amp;CHAR(10)&amp;'Test Scenarios'!F108</f>
        <v>Objective
As an AR Officer I want the system to allow creation of a new customer record in Workday so that the organisation can invoice and manage the customer
Test Case Description
This scenario tests the successful creation of a new customer in Workday when all required data is valid. It confirms the core functionality of saving a new customer record.
This validates the acceptance criteria: "Given the AR Officer has valid request data, when they create the customer record, then the customer record is saved in Workday with a unique customer identifier and is available for invoicing and reporting."
Variation: This is a positive test where the AR Officer enters all necessary and valid information for a new customer and submits the record.
Expected Results
- The customer record is submitted successfully in Workday.
- The customer is available for use in invoicing.</v>
      </c>
      <c r="H109" s="41"/>
      <c r="I109" s="43" t="s">
        <v>6577</v>
      </c>
      <c r="J109" s="41" t="str">
        <f>"TST-F "&amp;_xlfn.XLOOKUP('Test Scenarios'!M108,'Taxonomy and Epics'!H:H,'Taxonomy and Epics'!E:E)</f>
        <v>TST-F 3.0 - Q2C - Quote to Cash</v>
      </c>
      <c r="K109" s="36" t="str">
        <f>"Phase1,"&amp;_xlfn.XLOOKUP('Test Scenarios'!M108,'Taxonomy and Epics'!H:H,'Taxonomy and Epics'!B:B)&amp;"_"&amp;_xlfn.XLOOKUP('Test Scenarios'!M108,'Taxonomy and Epics'!H:H,'Taxonomy and Epics'!C:C)&amp;","&amp;'Test Scenarios'!M108&amp;",Fin_Functional, Workday"</f>
        <v>Phase1,3.0_Q2C,Q2C-010-030,Fin_Functional, Workday</v>
      </c>
      <c r="L109" s="41"/>
      <c r="M109" s="41"/>
      <c r="N109" s="41"/>
      <c r="O109" s="41"/>
      <c r="P109" s="41"/>
      <c r="Q109" s="41"/>
      <c r="R109" s="41"/>
      <c r="S109" s="41"/>
      <c r="T109" s="38"/>
    </row>
    <row r="110" spans="1:20" ht="304" x14ac:dyDescent="0.2">
      <c r="A110" s="20" t="str">
        <f>'Test Scenarios'!A109</f>
        <v>Review Complete</v>
      </c>
      <c r="B110" s="44">
        <f>'Test Scenarios'!K109</f>
        <v>6</v>
      </c>
      <c r="C110" s="42" t="str">
        <f>'Test Scenarios'!B109</f>
        <v>TS012</v>
      </c>
      <c r="D110" s="43" t="str">
        <f>"F-"&amp;'Test Scenarios'!M109&amp;"-"&amp;'Test Scenarios'!C109&amp;"-"&amp;C110</f>
        <v>F-Q2C-010-030-Create customer without billing address-TS012</v>
      </c>
      <c r="E110" s="43" t="s">
        <v>6576</v>
      </c>
      <c r="F110" s="43">
        <f>'Test Scenarios'!G109</f>
        <v>0</v>
      </c>
      <c r="G110" s="43" t="str">
        <f>"Objective"&amp;CHAR(10)
&amp;'Test Scenarios'!L109&amp;CHAR(10)&amp;CHAR(10)&amp;
"Test Case Description"&amp;CHAR(10)
&amp;'Test Scenarios'!D109&amp;CHAR(10)&amp;CHAR(10)&amp;
"Expected Results"&amp;CHAR(10)&amp;'Test Scenarios'!F109</f>
        <v>Objective
As an AR Officer I want the system to allow creation of a new customer record in Workday so that the organisation can invoice and manage the customer
Test Case Description
This scenario ensures the system enforces the mandatory requirement for a billing address. It prevents the creation of incomplete customer records that would cause issues with invoicing.
This validates the acceptance criteria: "Given the AR Officer is creating a customer, when they submit the record without a billing address, then the system rejects the record from being submitted and shows an error indicating the billing address is required."
Variation: This is a negative test where the AR Officer attempts to submit a new customer record without providing a billing address.
Expected Results
- The system prevents the customer record from being submitted.
- An error message is displayed, stating that the billing address is a required field.</v>
      </c>
      <c r="H110" s="41"/>
      <c r="I110" s="43" t="s">
        <v>6577</v>
      </c>
      <c r="J110" s="41" t="str">
        <f>"TST-F "&amp;_xlfn.XLOOKUP('Test Scenarios'!M109,'Taxonomy and Epics'!H:H,'Taxonomy and Epics'!E:E)</f>
        <v>TST-F 3.0 - Q2C - Quote to Cash</v>
      </c>
      <c r="K110" s="36" t="str">
        <f>"Phase1,"&amp;_xlfn.XLOOKUP('Test Scenarios'!M109,'Taxonomy and Epics'!H:H,'Taxonomy and Epics'!B:B)&amp;"_"&amp;_xlfn.XLOOKUP('Test Scenarios'!M109,'Taxonomy and Epics'!H:H,'Taxonomy and Epics'!C:C)&amp;","&amp;'Test Scenarios'!M109&amp;",Fin_Functional, Workday"</f>
        <v>Phase1,3.0_Q2C,Q2C-010-030,Fin_Functional, Workday</v>
      </c>
      <c r="L110" s="41"/>
      <c r="M110" s="41"/>
      <c r="N110" s="41"/>
      <c r="O110" s="41"/>
      <c r="P110" s="41"/>
      <c r="Q110" s="41"/>
      <c r="R110" s="41"/>
      <c r="S110" s="41"/>
      <c r="T110" s="38"/>
    </row>
    <row r="111" spans="1:20" ht="288" x14ac:dyDescent="0.2">
      <c r="A111" s="20" t="str">
        <f>'Test Scenarios'!A110</f>
        <v>Review Complete</v>
      </c>
      <c r="B111" s="44">
        <f>'Test Scenarios'!K110</f>
        <v>6</v>
      </c>
      <c r="C111" s="42" t="str">
        <f>'Test Scenarios'!B110</f>
        <v>TS013</v>
      </c>
      <c r="D111" s="43" t="str">
        <f>"F-"&amp;'Test Scenarios'!M110&amp;"-"&amp;'Test Scenarios'!C110&amp;"-"&amp;C111</f>
        <v>F-Q2C-010-030-Create customer without a Tax ID-TS013</v>
      </c>
      <c r="E111" s="43" t="s">
        <v>6576</v>
      </c>
      <c r="F111" s="43">
        <f>'Test Scenarios'!G110</f>
        <v>0</v>
      </c>
      <c r="G111" s="43" t="str">
        <f>"Objective"&amp;CHAR(10)
&amp;'Test Scenarios'!L110&amp;CHAR(10)&amp;CHAR(10)&amp;
"Test Case Description"&amp;CHAR(10)
&amp;'Test Scenarios'!D110&amp;CHAR(10)&amp;CHAR(10)&amp;
"Expected Results"&amp;CHAR(10)&amp;'Test Scenarios'!F110</f>
        <v>Objective
As an AR Officer I want the system to allow creation of a new customer record in Workday so that the organisation can invoice and manage the customer
Test Case Description
This scenario confirms that a Tax ID is a mandatory field for customer creation, which is critical for regulatory compliance and correct tax calculation.
This validates the acceptance criteria: "...when the customer record is submitted without a Tax ID, then the system rejects the submission and displays an error stating a Tax ID is required..."
Variation: This is a negative test where the AR Officer attempts to submit a new customer record (which is not a student/ patient) without entering a Tax ID (e.g., ABN)
Expected Results
- The system rejects the attempt to submit the record.
- An error message is displayed, indicating that a Tax ID is required.</v>
      </c>
      <c r="H111" s="41"/>
      <c r="I111" s="43" t="s">
        <v>6577</v>
      </c>
      <c r="J111" s="41" t="str">
        <f>"TST-F "&amp;_xlfn.XLOOKUP('Test Scenarios'!M110,'Taxonomy and Epics'!H:H,'Taxonomy and Epics'!E:E)</f>
        <v>TST-F 3.0 - Q2C - Quote to Cash</v>
      </c>
      <c r="K111" s="36" t="str">
        <f>"Phase1,"&amp;_xlfn.XLOOKUP('Test Scenarios'!M110,'Taxonomy and Epics'!H:H,'Taxonomy and Epics'!B:B)&amp;"_"&amp;_xlfn.XLOOKUP('Test Scenarios'!M110,'Taxonomy and Epics'!H:H,'Taxonomy and Epics'!C:C)&amp;","&amp;'Test Scenarios'!M110&amp;",Fin_Functional, Workday"</f>
        <v>Phase1,3.0_Q2C,Q2C-010-030,Fin_Functional, Workday</v>
      </c>
      <c r="L111" s="41"/>
      <c r="M111" s="41"/>
      <c r="N111" s="41"/>
      <c r="O111" s="41"/>
      <c r="P111" s="41"/>
      <c r="Q111" s="41"/>
      <c r="R111" s="41"/>
      <c r="S111" s="41"/>
      <c r="T111" s="38"/>
    </row>
    <row r="112" spans="1:20" ht="288" x14ac:dyDescent="0.2">
      <c r="A112" s="20" t="str">
        <f>'Test Scenarios'!A111</f>
        <v>Review Complete</v>
      </c>
      <c r="B112" s="44">
        <f>'Test Scenarios'!K111</f>
        <v>6</v>
      </c>
      <c r="C112" s="42" t="str">
        <f>'Test Scenarios'!B111</f>
        <v>TS014</v>
      </c>
      <c r="D112" s="43" t="str">
        <f>"F-"&amp;'Test Scenarios'!M111&amp;"-"&amp;'Test Scenarios'!C111&amp;"-"&amp;C112</f>
        <v>F-Q2C-010-030-Create customer without a Tax Status-TS014</v>
      </c>
      <c r="E112" s="43" t="s">
        <v>6576</v>
      </c>
      <c r="F112" s="43">
        <f>'Test Scenarios'!G111</f>
        <v>0</v>
      </c>
      <c r="G112" s="43" t="str">
        <f>"Objective"&amp;CHAR(10)
&amp;'Test Scenarios'!L111&amp;CHAR(10)&amp;CHAR(10)&amp;
"Test Case Description"&amp;CHAR(10)
&amp;'Test Scenarios'!D111&amp;CHAR(10)&amp;CHAR(10)&amp;
"Expected Results"&amp;CHAR(10)&amp;'Test Scenarios'!F111</f>
        <v>Objective
As an AR Officer I want the system to allow creation of a new customer record in Workday so that the organisation can invoice and manage the customer
Test Case Description
This scenario tests the system prompt for a Tax Status if it is not set. This ensures that all customer-related transaction have the corresponding tax information default correctly.
This validates the acceptance criteria: "...when no Tax Status is entered, then the system prevents the submission and displays an error stating that a Tax Status is required."
Variation: This is a negative test where the AR Officer attempts to submit a new customer record without selecting a Tax Status.
Expected Results
- The system blocks the submit action.
- An error message appears, requiring the user to select a Tax Status before proceeding.</v>
      </c>
      <c r="H112" s="41"/>
      <c r="I112" s="43" t="s">
        <v>6577</v>
      </c>
      <c r="J112" s="41" t="str">
        <f>"TST-F "&amp;_xlfn.XLOOKUP('Test Scenarios'!M111,'Taxonomy and Epics'!H:H,'Taxonomy and Epics'!E:E)</f>
        <v>TST-F 3.0 - Q2C - Quote to Cash</v>
      </c>
      <c r="K112" s="36" t="str">
        <f>"Phase1,"&amp;_xlfn.XLOOKUP('Test Scenarios'!M111,'Taxonomy and Epics'!H:H,'Taxonomy and Epics'!B:B)&amp;"_"&amp;_xlfn.XLOOKUP('Test Scenarios'!M111,'Taxonomy and Epics'!H:H,'Taxonomy and Epics'!C:C)&amp;","&amp;'Test Scenarios'!M111&amp;",Fin_Functional, Workday"</f>
        <v>Phase1,3.0_Q2C,Q2C-010-030,Fin_Functional, Workday</v>
      </c>
      <c r="L112" s="41"/>
      <c r="M112" s="41"/>
      <c r="N112" s="41"/>
      <c r="O112" s="41"/>
      <c r="P112" s="41"/>
      <c r="Q112" s="41"/>
      <c r="R112" s="41"/>
      <c r="S112" s="41"/>
      <c r="T112" s="38"/>
    </row>
    <row r="113" spans="1:20" ht="288" x14ac:dyDescent="0.2">
      <c r="A113" s="20" t="str">
        <f>'Test Scenarios'!A112</f>
        <v>Review Complete</v>
      </c>
      <c r="B113" s="44">
        <f>'Test Scenarios'!K112</f>
        <v>6</v>
      </c>
      <c r="C113" s="42" t="str">
        <f>'Test Scenarios'!B112</f>
        <v>TS015</v>
      </c>
      <c r="D113" s="43" t="str">
        <f>"F-"&amp;'Test Scenarios'!M112&amp;"-"&amp;'Test Scenarios'!C112&amp;"-"&amp;C113</f>
        <v>F-Q2C-010-030-Create customer without Payment Terms-TS015</v>
      </c>
      <c r="E113" s="43" t="s">
        <v>6576</v>
      </c>
      <c r="F113" s="43">
        <f>'Test Scenarios'!G112</f>
        <v>0</v>
      </c>
      <c r="G113" s="43" t="str">
        <f>"Objective"&amp;CHAR(10)
&amp;'Test Scenarios'!L112&amp;CHAR(10)&amp;CHAR(10)&amp;
"Test Case Description"&amp;CHAR(10)
&amp;'Test Scenarios'!D112&amp;CHAR(10)&amp;CHAR(10)&amp;
"Expected Results"&amp;CHAR(10)&amp;'Test Scenarios'!F112</f>
        <v>Objective
As an AR Officer I want the system to allow creation of a new customer record in Workday so that the organisation can invoice and manage the customer
Test Case Description
This scenario ensures that payment terms, a critical piece of financial data, are mandatory for all new customers. This drives the due date for Customer Invoices.
This validates the acceptance criteria: "...when payment terms are missing, then the system prevents the submission of the custom record and displays an error message that Payment Terms are required."
Variation: This is a negative test where the AR Officer attempts to submit a new customer record without selecting any payment terms.
Expected Results
- The system blocks the record from being submitted.
- An error message is displayed, requiring the user to select payment terms.</v>
      </c>
      <c r="H113" s="41"/>
      <c r="I113" s="43" t="s">
        <v>6577</v>
      </c>
      <c r="J113" s="41" t="str">
        <f>"TST-F "&amp;_xlfn.XLOOKUP('Test Scenarios'!M112,'Taxonomy and Epics'!H:H,'Taxonomy and Epics'!E:E)</f>
        <v>TST-F 3.0 - Q2C - Quote to Cash</v>
      </c>
      <c r="K113" s="36" t="str">
        <f>"Phase1,"&amp;_xlfn.XLOOKUP('Test Scenarios'!M112,'Taxonomy and Epics'!H:H,'Taxonomy and Epics'!B:B)&amp;"_"&amp;_xlfn.XLOOKUP('Test Scenarios'!M112,'Taxonomy and Epics'!H:H,'Taxonomy and Epics'!C:C)&amp;","&amp;'Test Scenarios'!M112&amp;",Fin_Functional, Workday"</f>
        <v>Phase1,3.0_Q2C,Q2C-010-030,Fin_Functional, Workday</v>
      </c>
      <c r="L113" s="41"/>
      <c r="M113" s="41"/>
      <c r="N113" s="41"/>
      <c r="O113" s="41"/>
      <c r="P113" s="41"/>
      <c r="Q113" s="41"/>
      <c r="R113" s="41"/>
      <c r="S113" s="41"/>
      <c r="T113" s="38"/>
    </row>
    <row r="114" spans="1:20" ht="288" x14ac:dyDescent="0.2">
      <c r="A114" s="20" t="str">
        <f>'Test Scenarios'!A113</f>
        <v>Review Complete</v>
      </c>
      <c r="B114" s="44">
        <f>'Test Scenarios'!K113</f>
        <v>6</v>
      </c>
      <c r="C114" s="42" t="str">
        <f>'Test Scenarios'!B113</f>
        <v>TS015.1</v>
      </c>
      <c r="D114" s="43" t="str">
        <f>"F-"&amp;'Test Scenarios'!M113&amp;"-"&amp;'Test Scenarios'!C113&amp;"-"&amp;C114</f>
        <v>F-Q2C-010-030-Create customer without credit limit currency-TS015.1</v>
      </c>
      <c r="E114" s="43" t="s">
        <v>6576</v>
      </c>
      <c r="F114" s="43">
        <f>'Test Scenarios'!G113</f>
        <v>0</v>
      </c>
      <c r="G114" s="43" t="str">
        <f>"Objective"&amp;CHAR(10)
&amp;'Test Scenarios'!L113&amp;CHAR(10)&amp;CHAR(10)&amp;
"Test Case Description"&amp;CHAR(10)
&amp;'Test Scenarios'!D113&amp;CHAR(10)&amp;CHAR(10)&amp;
"Expected Results"&amp;CHAR(10)&amp;'Test Scenarios'!F113</f>
        <v>Objective
As an AR Officer I want the system to allow creation of a new customer record in Workday so that the organisation can invoice and manage the customer
Test Case Description
This scenario tests the system flag for a Credit Limit Currency if it is not set. This ensures that all associated Workday aging reports run as expected.
This validates the acceptance criteria: "...when no Credit Limit currency is set, then the system prompts the AR Officer to select one before submitting."
Variation: This is a negative test where the AR Officer attempts to submit a new customer record without selecting a Credit Limit Currency.
Expected Results
- The system blocks the record from being submitted.
- An error message is displayed, requiring the user to select a credit limit currency.</v>
      </c>
      <c r="H114" s="41"/>
      <c r="I114" s="43" t="s">
        <v>6577</v>
      </c>
      <c r="J114" s="41" t="str">
        <f>"TST-F "&amp;_xlfn.XLOOKUP('Test Scenarios'!M113,'Taxonomy and Epics'!H:H,'Taxonomy and Epics'!E:E)</f>
        <v>TST-F 3.0 - Q2C - Quote to Cash</v>
      </c>
      <c r="K114" s="36" t="str">
        <f>"Phase1,"&amp;_xlfn.XLOOKUP('Test Scenarios'!M113,'Taxonomy and Epics'!H:H,'Taxonomy and Epics'!B:B)&amp;"_"&amp;_xlfn.XLOOKUP('Test Scenarios'!M113,'Taxonomy and Epics'!H:H,'Taxonomy and Epics'!C:C)&amp;","&amp;'Test Scenarios'!M113&amp;",Fin_Functional, Workday"</f>
        <v>Phase1,3.0_Q2C,Q2C-010-030,Fin_Functional, Workday</v>
      </c>
      <c r="L114" s="41"/>
      <c r="M114" s="41"/>
      <c r="N114" s="41"/>
      <c r="O114" s="41"/>
      <c r="P114" s="41"/>
      <c r="Q114" s="41"/>
      <c r="R114" s="41"/>
      <c r="S114" s="41"/>
      <c r="T114" s="38"/>
    </row>
    <row r="115" spans="1:20" ht="288" x14ac:dyDescent="0.2">
      <c r="A115" s="20" t="str">
        <f>'Test Scenarios'!A114</f>
        <v>Review Complete</v>
      </c>
      <c r="B115" s="44">
        <f>'Test Scenarios'!K114</f>
        <v>6</v>
      </c>
      <c r="C115" s="42" t="str">
        <f>'Test Scenarios'!B114</f>
        <v>TS015.2</v>
      </c>
      <c r="D115" s="43" t="str">
        <f>"F-"&amp;'Test Scenarios'!M114&amp;"-"&amp;'Test Scenarios'!C114&amp;"-"&amp;C115</f>
        <v>F-Q2C-010-030-Create customer without a credit score-TS015.2</v>
      </c>
      <c r="E115" s="43" t="s">
        <v>6576</v>
      </c>
      <c r="F115" s="43">
        <f>'Test Scenarios'!G114</f>
        <v>0</v>
      </c>
      <c r="G115" s="43" t="str">
        <f>"Objective"&amp;CHAR(10)
&amp;'Test Scenarios'!L114&amp;CHAR(10)&amp;CHAR(10)&amp;
"Test Case Description"&amp;CHAR(10)
&amp;'Test Scenarios'!D114&amp;CHAR(10)&amp;CHAR(10)&amp;
"Expected Results"&amp;CHAR(10)&amp;'Test Scenarios'!F114</f>
        <v>Objective
As an AR Officer I want the system to allow creation of a new customer record in Workday so that the organisation can invoice and manage the customer
Test Case Description
This scenario tests the system flag for a Credit Score if it is not set. This ensures that all associated Workday aging reports run as expected.
This validates the acceptance criteria: "...when no Credit Limit currency is set, then the system prompts the AR Officer to select one before submitting."
Variation: This is a negative test where the AR Officer attempts to submit a new customer record without selecting a Credit Score.
Expected Results
- The system blocks the record from being submitted.
- An error message is displayed, requiring the user to select a credit score.</v>
      </c>
      <c r="H115" s="41"/>
      <c r="I115" s="43" t="s">
        <v>6577</v>
      </c>
      <c r="J115" s="41" t="str">
        <f>"TST-F "&amp;_xlfn.XLOOKUP('Test Scenarios'!M114,'Taxonomy and Epics'!H:H,'Taxonomy and Epics'!E:E)</f>
        <v>TST-F 3.0 - Q2C - Quote to Cash</v>
      </c>
      <c r="K115" s="36" t="str">
        <f>"Phase1,"&amp;_xlfn.XLOOKUP('Test Scenarios'!M114,'Taxonomy and Epics'!H:H,'Taxonomy and Epics'!B:B)&amp;"_"&amp;_xlfn.XLOOKUP('Test Scenarios'!M114,'Taxonomy and Epics'!H:H,'Taxonomy and Epics'!C:C)&amp;","&amp;'Test Scenarios'!M114&amp;",Fin_Functional, Workday"</f>
        <v>Phase1,3.0_Q2C,Q2C-010-030,Fin_Functional, Workday</v>
      </c>
      <c r="L115" s="41"/>
      <c r="M115" s="41"/>
      <c r="N115" s="41"/>
      <c r="O115" s="41"/>
      <c r="P115" s="41"/>
      <c r="Q115" s="41"/>
      <c r="R115" s="41"/>
      <c r="S115" s="41"/>
      <c r="T115" s="38"/>
    </row>
    <row r="116" spans="1:20" ht="288" x14ac:dyDescent="0.2">
      <c r="A116" s="20" t="str">
        <f>'Test Scenarios'!A115</f>
        <v>Review Complete</v>
      </c>
      <c r="B116" s="44">
        <f>'Test Scenarios'!K115</f>
        <v>6</v>
      </c>
      <c r="C116" s="42" t="str">
        <f>'Test Scenarios'!B115</f>
        <v>TS015.3</v>
      </c>
      <c r="D116" s="43" t="str">
        <f>"F-"&amp;'Test Scenarios'!M115&amp;"-"&amp;'Test Scenarios'!C115&amp;"-"&amp;C116</f>
        <v>F-Q2C-010-030-Create customer without ship to connection-TS015.3</v>
      </c>
      <c r="E116" s="43" t="s">
        <v>6576</v>
      </c>
      <c r="F116" s="43">
        <f>'Test Scenarios'!G115</f>
        <v>0</v>
      </c>
      <c r="G116" s="43" t="str">
        <f>"Objective"&amp;CHAR(10)
&amp;'Test Scenarios'!L115&amp;CHAR(10)&amp;CHAR(10)&amp;
"Test Case Description"&amp;CHAR(10)
&amp;'Test Scenarios'!D115&amp;CHAR(10)&amp;CHAR(10)&amp;
"Expected Results"&amp;CHAR(10)&amp;'Test Scenarios'!F115</f>
        <v>Objective
As an AR Officer I want the system to allow creation of a new customer record in Workday so that the organisation can invoice and manage the customer
Test Case Description
This scenario tests the system flag when a Ship-to Connection is not established. This ensures that the line level information of associated invoices default correctly.
This validates the acceptance criteria: "...when no Ship-to Connection is established, then the system prompts the AR Officer to select one before submitting."
Variation: This is a negative test where the AR Officer attempts to submit a new customer record without establishing a Ship-to Connection.
Expected Results
- The system blocks the record from being submitted.
- An error message is displayed, requiring the user to nominate a Ship-to Connection.</v>
      </c>
      <c r="H116" s="41"/>
      <c r="I116" s="43" t="s">
        <v>6577</v>
      </c>
      <c r="J116" s="41" t="str">
        <f>"TST-F "&amp;_xlfn.XLOOKUP('Test Scenarios'!M115,'Taxonomy and Epics'!H:H,'Taxonomy and Epics'!E:E)</f>
        <v>TST-F 3.0 - Q2C - Quote to Cash</v>
      </c>
      <c r="K116" s="36" t="str">
        <f>"Phase1,"&amp;_xlfn.XLOOKUP('Test Scenarios'!M115,'Taxonomy and Epics'!H:H,'Taxonomy and Epics'!B:B)&amp;"_"&amp;_xlfn.XLOOKUP('Test Scenarios'!M115,'Taxonomy and Epics'!H:H,'Taxonomy and Epics'!C:C)&amp;","&amp;'Test Scenarios'!M115&amp;",Fin_Functional, Workday"</f>
        <v>Phase1,3.0_Q2C,Q2C-010-030,Fin_Functional, Workday</v>
      </c>
      <c r="L116" s="41"/>
      <c r="M116" s="41"/>
      <c r="N116" s="41"/>
      <c r="O116" s="41"/>
      <c r="P116" s="41"/>
      <c r="Q116" s="41"/>
      <c r="R116" s="41"/>
      <c r="S116" s="41"/>
      <c r="T116" s="38"/>
    </row>
    <row r="117" spans="1:20" ht="288" x14ac:dyDescent="0.2">
      <c r="A117" s="20" t="str">
        <f>'Test Scenarios'!A116</f>
        <v>Review Complete</v>
      </c>
      <c r="B117" s="44">
        <f>'Test Scenarios'!K116</f>
        <v>6</v>
      </c>
      <c r="C117" s="42" t="str">
        <f>'Test Scenarios'!B116</f>
        <v>TS015.4</v>
      </c>
      <c r="D117" s="43" t="str">
        <f>"F-"&amp;'Test Scenarios'!M116&amp;"-"&amp;'Test Scenarios'!C116&amp;"-"&amp;C117</f>
        <v>F-Q2C-010-030-Create customer without primary email address (warning)-TS015.4</v>
      </c>
      <c r="E117" s="43" t="s">
        <v>6576</v>
      </c>
      <c r="F117" s="43">
        <f>'Test Scenarios'!G116</f>
        <v>0</v>
      </c>
      <c r="G117" s="43" t="str">
        <f>"Objective"&amp;CHAR(10)
&amp;'Test Scenarios'!L116&amp;CHAR(10)&amp;CHAR(10)&amp;
"Test Case Description"&amp;CHAR(10)
&amp;'Test Scenarios'!D116&amp;CHAR(10)&amp;CHAR(10)&amp;
"Expected Results"&amp;CHAR(10)&amp;'Test Scenarios'!F116</f>
        <v>Objective
As an AR Officer I want the system to allow creation of a new customer record in Workday so that the organisation can invoice and manage the customer
Test Case Description
This scenario tests the system flag for when a Primary Email Address is not set. This ensures that all associated Workday aging reports run as expected.
This validates the acceptance criteria: "...when a customer's primary email address is not set, then the system prompts the AR Officer to define one before submitting."
Variation: This is a negative test where the AR Officer attempts to submit a new customer record without nominating a Primary Email Address.
Expected Results
- The system warns the user but does not prevent the transaction from being submitted.
- An alert message is displayed, requiring the user to nominate a Primary Email Address</v>
      </c>
      <c r="H117" s="41"/>
      <c r="I117" s="43" t="s">
        <v>6577</v>
      </c>
      <c r="J117" s="41" t="str">
        <f>"TST-F "&amp;_xlfn.XLOOKUP('Test Scenarios'!M116,'Taxonomy and Epics'!H:H,'Taxonomy and Epics'!E:E)</f>
        <v>TST-F 3.0 - Q2C - Quote to Cash</v>
      </c>
      <c r="K117" s="36" t="str">
        <f>"Phase1,"&amp;_xlfn.XLOOKUP('Test Scenarios'!M116,'Taxonomy and Epics'!H:H,'Taxonomy and Epics'!B:B)&amp;"_"&amp;_xlfn.XLOOKUP('Test Scenarios'!M116,'Taxonomy and Epics'!H:H,'Taxonomy and Epics'!C:C)&amp;","&amp;'Test Scenarios'!M116&amp;",Fin_Functional, Workday"</f>
        <v>Phase1,3.0_Q2C,Q2C-010-030,Fin_Functional, Workday</v>
      </c>
      <c r="L117" s="41"/>
      <c r="M117" s="41"/>
      <c r="N117" s="41"/>
      <c r="O117" s="41"/>
      <c r="P117" s="41"/>
      <c r="Q117" s="41"/>
      <c r="R117" s="41"/>
      <c r="S117" s="41"/>
      <c r="T117" s="38"/>
    </row>
    <row r="118" spans="1:20" ht="335" x14ac:dyDescent="0.2">
      <c r="A118" s="20" t="str">
        <f>'Test Scenarios'!A117</f>
        <v>Review Complete</v>
      </c>
      <c r="B118" s="44">
        <f>'Test Scenarios'!K117</f>
        <v>6</v>
      </c>
      <c r="C118" s="42" t="str">
        <f>'Test Scenarios'!B117</f>
        <v>TS016</v>
      </c>
      <c r="D118" s="43" t="str">
        <f>"F-"&amp;'Test Scenarios'!M117&amp;"-"&amp;'Test Scenarios'!C117&amp;"-"&amp;C118</f>
        <v>F-Q2C-010-030-Create customer with bank details-TS016</v>
      </c>
      <c r="E118" s="43" t="s">
        <v>6576</v>
      </c>
      <c r="F118" s="43">
        <f>'Test Scenarios'!G117</f>
        <v>0</v>
      </c>
      <c r="G118" s="43" t="str">
        <f>"Objective"&amp;CHAR(10)
&amp;'Test Scenarios'!L117&amp;CHAR(10)&amp;CHAR(10)&amp;
"Test Case Description"&amp;CHAR(10)
&amp;'Test Scenarios'!D117&amp;CHAR(10)&amp;CHAR(10)&amp;
"Expected Results"&amp;CHAR(10)&amp;'Test Scenarios'!F117</f>
        <v>Objective
As an AR Officer I want the system to allow creation of a new customer record in Workday so that the organisation can invoice and manage the customer
Test Case Description
This scenario tests the specific approval workflow that is triggered when bank account details are added to a customer record. This is a key control to prevent fraudulent or erroneous payment information.
This validates the acceptance criteria: "Given the AR officer enters Bank Account details for the customer, when the record is submitted for processing then there is an additional approval by another AR Officer than the initiator"
Variation: This is a positive test where the AR Officer creates a new customer and includes their bank account details before submitting.
Expected Results
- The customer creation request is submitted.
- The request is routed for an additional approval step.
- The approval task appears in the inbox of another AR Officer (not the one who submitted it).</v>
      </c>
      <c r="H118" s="41"/>
      <c r="I118" s="43" t="s">
        <v>6577</v>
      </c>
      <c r="J118" s="41" t="str">
        <f>"TST-F "&amp;_xlfn.XLOOKUP('Test Scenarios'!M117,'Taxonomy and Epics'!H:H,'Taxonomy and Epics'!E:E)</f>
        <v>TST-F 3.0 - Q2C - Quote to Cash</v>
      </c>
      <c r="K118" s="36" t="str">
        <f>"Phase1,"&amp;_xlfn.XLOOKUP('Test Scenarios'!M117,'Taxonomy and Epics'!H:H,'Taxonomy and Epics'!B:B)&amp;"_"&amp;_xlfn.XLOOKUP('Test Scenarios'!M117,'Taxonomy and Epics'!H:H,'Taxonomy and Epics'!C:C)&amp;","&amp;'Test Scenarios'!M117&amp;",Fin_Functional, Workday"</f>
        <v>Phase1,3.0_Q2C,Q2C-010-030,Fin_Functional, Workday</v>
      </c>
      <c r="L118" s="41"/>
      <c r="M118" s="41"/>
      <c r="N118" s="41"/>
      <c r="O118" s="41"/>
      <c r="P118" s="41"/>
      <c r="Q118" s="41"/>
      <c r="R118" s="41"/>
      <c r="S118" s="41"/>
      <c r="T118" s="38"/>
    </row>
    <row r="119" spans="1:20" ht="272" x14ac:dyDescent="0.2">
      <c r="A119" s="20" t="str">
        <f>'Test Scenarios'!A118</f>
        <v>Review Complete</v>
      </c>
      <c r="B119" s="44">
        <f>'Test Scenarios'!K118</f>
        <v>6</v>
      </c>
      <c r="C119" s="42" t="str">
        <f>'Test Scenarios'!B118</f>
        <v>TS017</v>
      </c>
      <c r="D119" s="43" t="str">
        <f>"F-"&amp;'Test Scenarios'!M118&amp;"-"&amp;'Test Scenarios'!C118&amp;"-"&amp;C119</f>
        <v>F-Q2C-010-030-Create customer without bank details-TS017</v>
      </c>
      <c r="E119" s="43" t="s">
        <v>6576</v>
      </c>
      <c r="F119" s="43">
        <f>'Test Scenarios'!G118</f>
        <v>0</v>
      </c>
      <c r="G119" s="43" t="str">
        <f>"Objective"&amp;CHAR(10)
&amp;'Test Scenarios'!L118&amp;CHAR(10)&amp;CHAR(10)&amp;
"Test Case Description"&amp;CHAR(10)
&amp;'Test Scenarios'!D118&amp;CHAR(10)&amp;CHAR(10)&amp;
"Expected Results"&amp;CHAR(10)&amp;'Test Scenarios'!F118</f>
        <v>Objective
As an AR Officer I want the system to allow creation of a new customer record in Workday so that the organisation can invoice and manage the customer
Test Case Description
This scenario confirms that the specific approval workflow for bank details is not triggered when no bank information is provided. This ensures a streamlined customer creation process.
This tests the inverse of the acceptance criteria related to bank account approval.
Variation: This is a negative test where the AR Officer creates a new customer without entering any bank account information.
Expected Results
- The customer creation process proceeds without the additional bank detail approval step.
- The request is not routed to another AR Officer for bank account verification.</v>
      </c>
      <c r="H119" s="41"/>
      <c r="I119" s="43" t="s">
        <v>6577</v>
      </c>
      <c r="J119" s="41" t="str">
        <f>"TST-F "&amp;_xlfn.XLOOKUP('Test Scenarios'!M118,'Taxonomy and Epics'!H:H,'Taxonomy and Epics'!E:E)</f>
        <v>TST-F 3.0 - Q2C - Quote to Cash</v>
      </c>
      <c r="K119" s="36" t="str">
        <f>"Phase1,"&amp;_xlfn.XLOOKUP('Test Scenarios'!M118,'Taxonomy and Epics'!H:H,'Taxonomy and Epics'!B:B)&amp;"_"&amp;_xlfn.XLOOKUP('Test Scenarios'!M118,'Taxonomy and Epics'!H:H,'Taxonomy and Epics'!C:C)&amp;","&amp;'Test Scenarios'!M118&amp;",Fin_Functional, Workday"</f>
        <v>Phase1,3.0_Q2C,Q2C-010-030,Fin_Functional, Workday</v>
      </c>
      <c r="L119" s="41"/>
      <c r="M119" s="41"/>
      <c r="N119" s="41"/>
      <c r="O119" s="41"/>
      <c r="P119" s="41"/>
      <c r="Q119" s="41"/>
      <c r="R119" s="41"/>
      <c r="S119" s="41"/>
      <c r="T119" s="38"/>
    </row>
    <row r="120" spans="1:20" ht="350" x14ac:dyDescent="0.2">
      <c r="A120" s="20" t="str">
        <f>'Test Scenarios'!A119</f>
        <v>Review Complete</v>
      </c>
      <c r="B120" s="44" t="str">
        <f>'Test Scenarios'!K119</f>
        <v>US001</v>
      </c>
      <c r="C120" s="42" t="str">
        <f>'Test Scenarios'!B119</f>
        <v>TS018</v>
      </c>
      <c r="D120" s="43" t="str">
        <f>"F-"&amp;'Test Scenarios'!M119&amp;"-"&amp;'Test Scenarios'!C119&amp;"-"&amp;C120</f>
        <v>F-Q2C-010-040-Run credit review report successfully-TS018</v>
      </c>
      <c r="E120" s="43" t="s">
        <v>6576</v>
      </c>
      <c r="F120" s="43">
        <f>'Test Scenarios'!G119</f>
        <v>0</v>
      </c>
      <c r="G120" s="43" t="str">
        <f>"Objective"&amp;CHAR(10)
&amp;'Test Scenarios'!L119&amp;CHAR(10)&amp;CHAR(10)&amp;
"Test Case Description"&amp;CHAR(10)
&amp;'Test Scenarios'!D119&amp;CHAR(10)&amp;CHAR(10)&amp;
"Expected Results"&amp;CHAR(10)&amp;'Test Scenarios'!F119</f>
        <v>Objective
As a Credit Officer, I want to generate a report on customer credit limits and usage, so that I can proactively manage credit risk.
Test Case Description
This test verifies that a user with the correct permissions can successfully generate the credit review report to monitor customer credit limits and the report flags customers who have exceeded their credit limit.
This scenario validates the acceptance criterion: "Given I have the necessary permissions, when I run the credit review report, then the system displays a list of customers with their credit limits and current outstanding balances."
Variation: This is a positive test to confirm the core functionality of the report for an authorised user.
Expected Results
- The report runs without error.
- The report displays a list of customers.
- Each customer shows their assigned credit limit and the report flags customers which have exceeded their credit limit</v>
      </c>
      <c r="H120" s="41"/>
      <c r="I120" s="43" t="s">
        <v>6577</v>
      </c>
      <c r="J120" s="41" t="str">
        <f>"TST-F "&amp;_xlfn.XLOOKUP('Test Scenarios'!M119,'Taxonomy and Epics'!H:H,'Taxonomy and Epics'!E:E)</f>
        <v>TST-F 3.0 - Q2C - Quote to Cash</v>
      </c>
      <c r="K120" s="36" t="str">
        <f>"Phase1,"&amp;_xlfn.XLOOKUP('Test Scenarios'!M119,'Taxonomy and Epics'!H:H,'Taxonomy and Epics'!B:B)&amp;"_"&amp;_xlfn.XLOOKUP('Test Scenarios'!M119,'Taxonomy and Epics'!H:H,'Taxonomy and Epics'!C:C)&amp;","&amp;'Test Scenarios'!M119&amp;",Fin_Functional, Workday"</f>
        <v>Phase1,3.0_Q2C,Q2C-010-040,Fin_Functional, Workday</v>
      </c>
      <c r="L120" s="41"/>
      <c r="M120" s="41"/>
      <c r="N120" s="41"/>
      <c r="O120" s="41"/>
      <c r="P120" s="41"/>
      <c r="Q120" s="41"/>
      <c r="R120" s="41"/>
      <c r="S120" s="41"/>
      <c r="T120" s="38"/>
    </row>
    <row r="121" spans="1:20" ht="304" x14ac:dyDescent="0.2">
      <c r="A121" s="20" t="str">
        <f>'Test Scenarios'!A120</f>
        <v>Review Complete</v>
      </c>
      <c r="B121" s="44" t="str">
        <f>'Test Scenarios'!K120</f>
        <v>US001</v>
      </c>
      <c r="C121" s="42" t="str">
        <f>'Test Scenarios'!B120</f>
        <v>TS019</v>
      </c>
      <c r="D121" s="43" t="str">
        <f>"F-"&amp;'Test Scenarios'!M120&amp;"-"&amp;'Test Scenarios'!C120&amp;"-"&amp;C121</f>
        <v>F-Q2C-010-040-Run credit report with flagged customer-TS019</v>
      </c>
      <c r="E121" s="43" t="s">
        <v>6576</v>
      </c>
      <c r="F121" s="43">
        <f>'Test Scenarios'!G120</f>
        <v>0</v>
      </c>
      <c r="G121" s="43" t="str">
        <f>"Objective"&amp;CHAR(10)
&amp;'Test Scenarios'!L120&amp;CHAR(10)&amp;CHAR(10)&amp;
"Test Case Description"&amp;CHAR(10)
&amp;'Test Scenarios'!D120&amp;CHAR(10)&amp;CHAR(10)&amp;
"Expected Results"&amp;CHAR(10)&amp;'Test Scenarios'!F120</f>
        <v>Objective
As a Credit Officer, I want to generate a report on customer credit limits and usage, so that I can proactively manage credit risk.
Test Case Description
This test ensures the credit review report correctly flags customers who have exceeded their credit limit, enabling proactive risk management.
This scenario validates the acceptance criterion: "Given the report is generated, when a customer's balance exceeds their credit limit, then they are clearly flagged in the report."
Variation: This positive test uses a customer who has been set up to have a balance greater than their credit limit to confirm the report's flagging logic works as expected.
Expected Results
- The report is generated successfully.
- The customer with a balance exceeding their credit limit is visually flagged (e.g., highlighted, marked with an icon).</v>
      </c>
      <c r="H121" s="41"/>
      <c r="I121" s="43" t="s">
        <v>6577</v>
      </c>
      <c r="J121" s="41" t="str">
        <f>"TST-F "&amp;_xlfn.XLOOKUP('Test Scenarios'!M120,'Taxonomy and Epics'!H:H,'Taxonomy and Epics'!E:E)</f>
        <v>TST-F 3.0 - Q2C - Quote to Cash</v>
      </c>
      <c r="K121" s="36" t="str">
        <f>"Phase1,"&amp;_xlfn.XLOOKUP('Test Scenarios'!M120,'Taxonomy and Epics'!H:H,'Taxonomy and Epics'!B:B)&amp;"_"&amp;_xlfn.XLOOKUP('Test Scenarios'!M120,'Taxonomy and Epics'!H:H,'Taxonomy and Epics'!C:C)&amp;","&amp;'Test Scenarios'!M120&amp;",Fin_Functional, Workday"</f>
        <v>Phase1,3.0_Q2C,Q2C-010-040,Fin_Functional, Workday</v>
      </c>
      <c r="L121" s="41"/>
      <c r="M121" s="41"/>
      <c r="N121" s="41"/>
      <c r="O121" s="41"/>
      <c r="P121" s="41"/>
      <c r="Q121" s="41"/>
      <c r="R121" s="41"/>
      <c r="S121" s="41"/>
      <c r="T121" s="38"/>
    </row>
    <row r="122" spans="1:20" ht="288" x14ac:dyDescent="0.2">
      <c r="A122" s="20" t="str">
        <f>'Test Scenarios'!A121</f>
        <v>Review Complete</v>
      </c>
      <c r="B122" s="44" t="str">
        <f>'Test Scenarios'!K121</f>
        <v>US001</v>
      </c>
      <c r="C122" s="42" t="str">
        <f>'Test Scenarios'!B121</f>
        <v>TS020</v>
      </c>
      <c r="D122" s="43" t="str">
        <f>"F-"&amp;'Test Scenarios'!M121&amp;"-"&amp;'Test Scenarios'!C121&amp;"-"&amp;C122</f>
        <v>F-Q2C-010-040-Run credit report with no flagged customer-TS020</v>
      </c>
      <c r="E122" s="43" t="s">
        <v>6576</v>
      </c>
      <c r="F122" s="43">
        <f>'Test Scenarios'!G121</f>
        <v>0</v>
      </c>
      <c r="G122" s="43" t="str">
        <f>"Objective"&amp;CHAR(10)
&amp;'Test Scenarios'!L121&amp;CHAR(10)&amp;CHAR(10)&amp;
"Test Case Description"&amp;CHAR(10)
&amp;'Test Scenarios'!D121&amp;CHAR(10)&amp;CHAR(10)&amp;
"Expected Results"&amp;CHAR(10)&amp;'Test Scenarios'!F121</f>
        <v>Objective
As a Credit Officer, I want to generate a report on customer credit limits and usage, so that I can proactively manage credit risk.
Test Case Description
This test confirms that the credit review report does not flag customers who are operating within their assigned credit limit.
This scenario validates the acceptance criterion: "Given the report is generated, when a customer's balance exceeds their credit limit, then they are clearly flagged in the report."
Variation: This is a negative test case to ensure the flagging logic only applies to customers who have breached their credit limit and avoids false positives.
Expected Results
- The report is generated successfully.
- The customer with a balance within their credit limit is not flagged.</v>
      </c>
      <c r="H122" s="41"/>
      <c r="I122" s="43" t="s">
        <v>6577</v>
      </c>
      <c r="J122" s="41" t="str">
        <f>"TST-F "&amp;_xlfn.XLOOKUP('Test Scenarios'!M121,'Taxonomy and Epics'!H:H,'Taxonomy and Epics'!E:E)</f>
        <v>TST-F 3.0 - Q2C - Quote to Cash</v>
      </c>
      <c r="K122" s="36" t="str">
        <f>"Phase1,"&amp;_xlfn.XLOOKUP('Test Scenarios'!M121,'Taxonomy and Epics'!H:H,'Taxonomy and Epics'!B:B)&amp;"_"&amp;_xlfn.XLOOKUP('Test Scenarios'!M121,'Taxonomy and Epics'!H:H,'Taxonomy and Epics'!C:C)&amp;","&amp;'Test Scenarios'!M121&amp;",Fin_Functional, Workday"</f>
        <v>Phase1,3.0_Q2C,Q2C-010-040,Fin_Functional, Workday</v>
      </c>
      <c r="L122" s="41"/>
      <c r="M122" s="41"/>
      <c r="N122" s="41"/>
      <c r="O122" s="41"/>
      <c r="P122" s="41"/>
      <c r="Q122" s="41"/>
      <c r="R122" s="41"/>
      <c r="S122" s="41"/>
      <c r="T122" s="38"/>
    </row>
    <row r="123" spans="1:20" ht="350" x14ac:dyDescent="0.2">
      <c r="A123" s="20" t="str">
        <f>'Test Scenarios'!A122</f>
        <v>Review Complete</v>
      </c>
      <c r="B123" s="44" t="str">
        <f>'Test Scenarios'!K122</f>
        <v>US002</v>
      </c>
      <c r="C123" s="42" t="str">
        <f>'Test Scenarios'!B122</f>
        <v>TS021</v>
      </c>
      <c r="D123" s="43" t="str">
        <f>"F-"&amp;'Test Scenarios'!M122&amp;"-"&amp;'Test Scenarios'!C122&amp;"-"&amp;C123</f>
        <v>F-Q2C-010-040-Place customer on hold with approval-TS021</v>
      </c>
      <c r="E123" s="43" t="s">
        <v>6576</v>
      </c>
      <c r="F123" s="43">
        <f>'Test Scenarios'!G122</f>
        <v>0</v>
      </c>
      <c r="G123" s="43" t="str">
        <f>"Objective"&amp;CHAR(10)
&amp;'Test Scenarios'!L122&amp;CHAR(10)&amp;CHAR(10)&amp;
"Test Case Description"&amp;CHAR(10)
&amp;'Test Scenarios'!D122&amp;CHAR(10)&amp;CHAR(10)&amp;
"Expected Results"&amp;CHAR(10)&amp;'Test Scenarios'!F122</f>
        <v>Objective
As a Credit Officer, I want to place a customer on hold, so that I can prevent further transactions until credit issues are resolved.
Test Case Description
This test verifies that a Credit Officer can place a customer on 'Hold', which is then correctly routed to an Accounts Receivable Officer for approval.
This scenario validates the acceptance criteria: "Given I am viewing an active customer's record, when I change a customers status to 'Hold', then the system requires me to enter a reason for the hold" and "Given I am a Credit Officer (but not a Customer Administrator), when I submit the hold request, then it is routed to an Accounts Receivable Officer (Customer Administrator) for approval."
Variation: This positive test confirms the complete, successful workflow from initiation by a Credit Officer to approval by an AR Officer.
Expected Results
- The system requires a reason to be entered before submission.
- After submission, the business process routes to Accounts Receivable Officer for approval.
- Upon approval, the customer's status changes to on 'Hold'.</v>
      </c>
      <c r="H123" s="41"/>
      <c r="I123" s="43" t="s">
        <v>6577</v>
      </c>
      <c r="J123" s="41" t="str">
        <f>"TST-F "&amp;_xlfn.XLOOKUP('Test Scenarios'!M122,'Taxonomy and Epics'!H:H,'Taxonomy and Epics'!E:E)</f>
        <v>TST-F 3.0 - Q2C - Quote to Cash</v>
      </c>
      <c r="K123" s="36" t="str">
        <f>"Phase1,"&amp;_xlfn.XLOOKUP('Test Scenarios'!M122,'Taxonomy and Epics'!H:H,'Taxonomy and Epics'!B:B)&amp;"_"&amp;_xlfn.XLOOKUP('Test Scenarios'!M122,'Taxonomy and Epics'!H:H,'Taxonomy and Epics'!C:C)&amp;","&amp;'Test Scenarios'!M122&amp;",Fin_Functional, Workday"</f>
        <v>Phase1,3.0_Q2C,Q2C-010-040,Fin_Functional, Workday</v>
      </c>
      <c r="L123" s="41"/>
      <c r="M123" s="41"/>
      <c r="N123" s="41"/>
      <c r="O123" s="41"/>
      <c r="P123" s="41"/>
      <c r="Q123" s="41"/>
      <c r="R123" s="41"/>
      <c r="S123" s="41"/>
      <c r="T123" s="38"/>
    </row>
    <row r="124" spans="1:20" ht="350" x14ac:dyDescent="0.2">
      <c r="A124" s="20" t="str">
        <f>'Test Scenarios'!A123</f>
        <v>Review Complete</v>
      </c>
      <c r="B124" s="44" t="str">
        <f>'Test Scenarios'!K123</f>
        <v>US002</v>
      </c>
      <c r="C124" s="42" t="str">
        <f>'Test Scenarios'!B123</f>
        <v>TS022</v>
      </c>
      <c r="D124" s="43" t="str">
        <f>"F-"&amp;'Test Scenarios'!M123&amp;"-"&amp;'Test Scenarios'!C123&amp;"-"&amp;C124</f>
        <v>F-Q2C-010-040-Reject customer hold request-TS022</v>
      </c>
      <c r="E124" s="43" t="s">
        <v>6576</v>
      </c>
      <c r="F124" s="43" t="str">
        <f>'Test Scenarios'!G123</f>
        <v>- AR Officer denys the transaction</v>
      </c>
      <c r="G124" s="43" t="str">
        <f>"Objective"&amp;CHAR(10)
&amp;'Test Scenarios'!L123&amp;CHAR(10)&amp;CHAR(10)&amp;
"Test Case Description"&amp;CHAR(10)
&amp;'Test Scenarios'!D123&amp;CHAR(10)&amp;CHAR(10)&amp;
"Expected Results"&amp;CHAR(10)&amp;'Test Scenarios'!F123</f>
        <v>Objective
As a Credit Officer, I want to place a customer on hold, so that I can prevent further transactions until credit issues are resolved.
Test Case Description
This test ensures that if an Accounts Receivable Officer rejects a change to the customer's status, the customer's status remains active.
This scenario validates the acceptnce criteria: "Given I am a Credit Officer, and I update a customers status to on 'Hold', when the Accounts Receivable Officer rejects the change, then I receive a deny notfication and the customer's status remains 'Active'.
Variation: This negative test confirms the rejection path of the approval workflow, ensuring a rejected request does not change the customer's status.
Expected Results
- The Accounts Receivable Officer can deny the approval.
- The customer's status remains 'Active'.
- The workflow is terminated and the Credit Officer receives a notification that the process has been denied.</v>
      </c>
      <c r="H124" s="41"/>
      <c r="I124" s="43" t="s">
        <v>6577</v>
      </c>
      <c r="J124" s="41" t="str">
        <f>"TST-F "&amp;_xlfn.XLOOKUP('Test Scenarios'!M123,'Taxonomy and Epics'!H:H,'Taxonomy and Epics'!E:E)</f>
        <v>TST-F 3.0 - Q2C - Quote to Cash</v>
      </c>
      <c r="K124" s="36" t="str">
        <f>"Phase1,"&amp;_xlfn.XLOOKUP('Test Scenarios'!M123,'Taxonomy and Epics'!H:H,'Taxonomy and Epics'!B:B)&amp;"_"&amp;_xlfn.XLOOKUP('Test Scenarios'!M123,'Taxonomy and Epics'!H:H,'Taxonomy and Epics'!C:C)&amp;","&amp;'Test Scenarios'!M123&amp;",Fin_Functional, Workday"</f>
        <v>Phase1,3.0_Q2C,Q2C-010-040,Fin_Functional, Workday</v>
      </c>
      <c r="L124" s="41"/>
      <c r="M124" s="41"/>
      <c r="N124" s="41"/>
      <c r="O124" s="41"/>
      <c r="P124" s="41"/>
      <c r="Q124" s="41"/>
      <c r="R124" s="41"/>
      <c r="S124" s="41"/>
      <c r="T124" s="38"/>
    </row>
    <row r="125" spans="1:20" ht="304" x14ac:dyDescent="0.2">
      <c r="A125" s="20" t="str">
        <f>'Test Scenarios'!A124</f>
        <v>Review Complete</v>
      </c>
      <c r="B125" s="44" t="str">
        <f>'Test Scenarios'!K124</f>
        <v>US003</v>
      </c>
      <c r="C125" s="42" t="str">
        <f>'Test Scenarios'!B124</f>
        <v>TS023</v>
      </c>
      <c r="D125" s="43" t="str">
        <f>"F-"&amp;'Test Scenarios'!M124&amp;"-"&amp;'Test Scenarios'!C124&amp;"-"&amp;C125</f>
        <v>F-Q2C-010-050-Make a customer inactive-TS023</v>
      </c>
      <c r="E125" s="43" t="s">
        <v>6576</v>
      </c>
      <c r="F125" s="43">
        <f>'Test Scenarios'!G124</f>
        <v>0</v>
      </c>
      <c r="G125" s="43" t="str">
        <f>"Objective"&amp;CHAR(10)
&amp;'Test Scenarios'!L124&amp;CHAR(10)&amp;CHAR(10)&amp;
"Test Case Description"&amp;CHAR(10)
&amp;'Test Scenarios'!D124&amp;CHAR(10)&amp;CHAR(10)&amp;
"Expected Results"&amp;CHAR(10)&amp;'Test Scenarios'!F124</f>
        <v>Objective
As an Accounts Receivable Officer, I want to make a customer inactive, so that their record is closed and no new transactions can be processed against it.
Test Case Description
This test verifies that an Accounts Receivable Officer can directly make a customer inactive without needing an approval step.
This scenario validates the acceptance criterion: "Given I am an Accounts Receivable Officer viewing a customer record, when I initiate the customer summary change process to make a customer 'Inactive', then the system updates the customer's status to 'Inactive' without requiring an approval step."
Variation: This positive test confirms that the status change is immediate and does not trigger a separate business process for approval.
Expected Results
- The user updates the customer status to 'inactive'.
- The business process is submitted without approval.</v>
      </c>
      <c r="H125" s="41"/>
      <c r="I125" s="43" t="s">
        <v>6577</v>
      </c>
      <c r="J125" s="41" t="str">
        <f>"TST-F "&amp;_xlfn.XLOOKUP('Test Scenarios'!M124,'Taxonomy and Epics'!H:H,'Taxonomy and Epics'!E:E)</f>
        <v>TST-F 3.0 - Q2C - Quote to Cash</v>
      </c>
      <c r="K125" s="36" t="str">
        <f>"Phase1,"&amp;_xlfn.XLOOKUP('Test Scenarios'!M124,'Taxonomy and Epics'!H:H,'Taxonomy and Epics'!B:B)&amp;"_"&amp;_xlfn.XLOOKUP('Test Scenarios'!M124,'Taxonomy and Epics'!H:H,'Taxonomy and Epics'!C:C)&amp;","&amp;'Test Scenarios'!M124&amp;",Fin_Functional, Workday"</f>
        <v>Phase1,3.0_Q2C,Q2C-010-050,Fin_Functional, Workday</v>
      </c>
      <c r="L125" s="41"/>
      <c r="M125" s="41"/>
      <c r="N125" s="41"/>
      <c r="O125" s="41"/>
      <c r="P125" s="41"/>
      <c r="Q125" s="41"/>
      <c r="R125" s="41"/>
      <c r="S125" s="41"/>
      <c r="T125" s="38"/>
    </row>
    <row r="126" spans="1:20" ht="272" x14ac:dyDescent="0.2">
      <c r="A126" s="20" t="str">
        <f>'Test Scenarios'!A125</f>
        <v>Review Complete</v>
      </c>
      <c r="B126" s="44" t="str">
        <f>'Test Scenarios'!K125</f>
        <v>US003</v>
      </c>
      <c r="C126" s="42" t="str">
        <f>'Test Scenarios'!B125</f>
        <v>TS024</v>
      </c>
      <c r="D126" s="43" t="str">
        <f>"F-"&amp;'Test Scenarios'!M125&amp;"-"&amp;'Test Scenarios'!C125&amp;"-"&amp;C126</f>
        <v>F-Q2C-010-050-Block transactions for inactive customer-TS024</v>
      </c>
      <c r="E126" s="43" t="s">
        <v>6576</v>
      </c>
      <c r="F126" s="43">
        <f>'Test Scenarios'!G125</f>
        <v>0</v>
      </c>
      <c r="G126" s="43" t="str">
        <f>"Objective"&amp;CHAR(10)
&amp;'Test Scenarios'!L125&amp;CHAR(10)&amp;CHAR(10)&amp;
"Test Case Description"&amp;CHAR(10)
&amp;'Test Scenarios'!D125&amp;CHAR(10)&amp;CHAR(10)&amp;
"Expected Results"&amp;CHAR(10)&amp;'Test Scenarios'!F125</f>
        <v>Objective
As an Accounts Receivable Officer, I want to make a customer inactive, so that their record is closed and no new transactions can be processed against it.
Test Case Description
This test ensures that no new invoices can be created for a customer who has been made inactive.
This scenario validates the acceptance criterion: "Given a customer is inactive, when a user attempts to create a new invoice for an 'inactive' customer they are unable to select the record."
Variation: This negative test confirms the system control that prevents financial transactions against a closed customer account.
Expected Results
- A user attempts to create a new customer invoice.
- When searching for the customer to be invoiced, the inactive customer cannot does not appear.</v>
      </c>
      <c r="H126" s="41"/>
      <c r="I126" s="43" t="s">
        <v>6577</v>
      </c>
      <c r="J126" s="41" t="str">
        <f>"TST-F "&amp;_xlfn.XLOOKUP('Test Scenarios'!M125,'Taxonomy and Epics'!H:H,'Taxonomy and Epics'!E:E)</f>
        <v>TST-F 3.0 - Q2C - Quote to Cash</v>
      </c>
      <c r="K126" s="36" t="str">
        <f>"Phase1,"&amp;_xlfn.XLOOKUP('Test Scenarios'!M125,'Taxonomy and Epics'!H:H,'Taxonomy and Epics'!B:B)&amp;"_"&amp;_xlfn.XLOOKUP('Test Scenarios'!M125,'Taxonomy and Epics'!H:H,'Taxonomy and Epics'!C:C)&amp;","&amp;'Test Scenarios'!M125&amp;",Fin_Functional, Workday"</f>
        <v>Phase1,3.0_Q2C,Q2C-010-050,Fin_Functional, Workday</v>
      </c>
      <c r="L126" s="41"/>
      <c r="M126" s="41"/>
      <c r="N126" s="41"/>
      <c r="O126" s="41"/>
      <c r="P126" s="41"/>
      <c r="Q126" s="41"/>
      <c r="R126" s="41"/>
      <c r="S126" s="41"/>
      <c r="T126" s="38"/>
    </row>
    <row r="127" spans="1:20" ht="335" x14ac:dyDescent="0.2">
      <c r="A127" s="20" t="str">
        <f>'Test Scenarios'!A126</f>
        <v>Review Complete</v>
      </c>
      <c r="B127" s="44" t="str">
        <f>'Test Scenarios'!K126</f>
        <v>US004</v>
      </c>
      <c r="C127" s="42" t="str">
        <f>'Test Scenarios'!B126</f>
        <v>TS025</v>
      </c>
      <c r="D127" s="43" t="str">
        <f>"F-"&amp;'Test Scenarios'!M126&amp;"-"&amp;'Test Scenarios'!C126&amp;"-"&amp;C127</f>
        <v>F-Q2C-010-050-Write up on-account balance with approval-TS025</v>
      </c>
      <c r="E127" s="43" t="s">
        <v>6576</v>
      </c>
      <c r="F127" s="43" t="str">
        <f>'Test Scenarios'!G126</f>
        <v>- Customer has an on-account payment</v>
      </c>
      <c r="G127" s="43" t="str">
        <f>"Objective"&amp;CHAR(10)
&amp;'Test Scenarios'!L126&amp;CHAR(10)&amp;CHAR(10)&amp;
"Test Case Description"&amp;CHAR(10)
&amp;'Test Scenarios'!D126&amp;CHAR(10)&amp;CHAR(10)&amp;
"Expected Results"&amp;CHAR(10)&amp;'Test Scenarios'!F126</f>
        <v>Objective
As an Accounts Receivable Officer, I want to wite up a customer's on-account credit balance when closing their account, so that the balance is correctly managed.
Test Case Description
This test verifies that writing up a customer's on-account credit during account closure correctly impacts the P&amp;L and routes for approval.
This scenario validates the acceptance criteria: "Given a customer with an on-account credit is being made inactive, when I process The customer overpayment, then there is a write-up in the P&amp;L" and "then there is an approval by the shared services manager".
Variation: This positive test confirms the end-to-end process, including the financial posting and the required approval workflow.
Expected Results
- The write-up can be created.
- The transaction is routed to the Shared Services Manager for approval.
- Upon approval, the write-up is posted to the P&amp;L</v>
      </c>
      <c r="H127" s="41"/>
      <c r="I127" s="43" t="s">
        <v>6577</v>
      </c>
      <c r="J127" s="41" t="str">
        <f>"TST-F "&amp;_xlfn.XLOOKUP('Test Scenarios'!M126,'Taxonomy and Epics'!H:H,'Taxonomy and Epics'!E:E)</f>
        <v>TST-F 3.0 - Q2C - Quote to Cash</v>
      </c>
      <c r="K127" s="36" t="str">
        <f>"Phase1,"&amp;_xlfn.XLOOKUP('Test Scenarios'!M126,'Taxonomy and Epics'!H:H,'Taxonomy and Epics'!B:B)&amp;"_"&amp;_xlfn.XLOOKUP('Test Scenarios'!M126,'Taxonomy and Epics'!H:H,'Taxonomy and Epics'!C:C)&amp;","&amp;'Test Scenarios'!M126&amp;",Fin_Functional, Workday"</f>
        <v>Phase1,3.0_Q2C,Q2C-010-050,Fin_Functional, Workday</v>
      </c>
      <c r="L127" s="41"/>
      <c r="M127" s="41"/>
      <c r="N127" s="41"/>
      <c r="O127" s="41"/>
      <c r="P127" s="41"/>
      <c r="Q127" s="41"/>
      <c r="R127" s="41"/>
      <c r="S127" s="41"/>
      <c r="T127" s="38"/>
    </row>
    <row r="128" spans="1:20" ht="320" x14ac:dyDescent="0.2">
      <c r="A128" s="20" t="str">
        <f>'Test Scenarios'!A127</f>
        <v>Not Started</v>
      </c>
      <c r="B128" s="44" t="str">
        <f>'Test Scenarios'!K127</f>
        <v>US005</v>
      </c>
      <c r="C128" s="42" t="str">
        <f>'Test Scenarios'!B127</f>
        <v>TS026</v>
      </c>
      <c r="D128" s="43" t="str">
        <f>"F-"&amp;'Test Scenarios'!M127&amp;"-"&amp;'Test Scenarios'!C127&amp;"-"&amp;C128</f>
        <v>F-Q2C-020-010-Request new contract via Service Now-TS026</v>
      </c>
      <c r="E128" s="43" t="s">
        <v>6576</v>
      </c>
      <c r="F128" s="43">
        <f>'Test Scenarios'!G127</f>
        <v>0</v>
      </c>
      <c r="G128" s="43" t="str">
        <f>"Objective"&amp;CHAR(10)
&amp;'Test Scenarios'!L127&amp;CHAR(10)&amp;CHAR(10)&amp;
"Test Case Description"&amp;CHAR(10)
&amp;'Test Scenarios'!D127&amp;CHAR(10)&amp;CHAR(10)&amp;
"Expected Results"&amp;CHAR(10)&amp;'Test Scenarios'!F127</f>
        <v>Objective
As a Business User, I want to request the creation of a new customer contract via Service Now, so that the request is formally logged for the Accounts Receivable team to action.
Test Case Description
This test verifies that a Business User can successfully submit a new customer contract request from Service Now, which is then routed to the Accounts Receivable team.
This scenario validates the acceptance criteria: "Given I am in Service Now, when I access the contract request form, then I can enter all necessary details for a new contract" and "Given I submit the request, then it is routed to the Accounts Receivable team with all the information needed to create the contract in Workday."
Variation: This positive test confirms the integration point, ensuring data flows correctly from the request portal to the team responsible for actioning it.
Expected Results
- The user fills out and submits the contract request form in Service Now.
- The request appears in the Accounts Receivable team's work queue in Workday.</v>
      </c>
      <c r="H128" s="41"/>
      <c r="I128" s="43" t="s">
        <v>6577</v>
      </c>
      <c r="J128" s="41" t="str">
        <f>"TST-F "&amp;_xlfn.XLOOKUP('Test Scenarios'!M127,'Taxonomy and Epics'!H:H,'Taxonomy and Epics'!E:E)</f>
        <v>TST-F 3.0 - Q2C - Quote to Cash</v>
      </c>
      <c r="K128" s="36" t="str">
        <f>"Phase1,"&amp;_xlfn.XLOOKUP('Test Scenarios'!M127,'Taxonomy and Epics'!H:H,'Taxonomy and Epics'!B:B)&amp;"_"&amp;_xlfn.XLOOKUP('Test Scenarios'!M127,'Taxonomy and Epics'!H:H,'Taxonomy and Epics'!C:C)&amp;","&amp;'Test Scenarios'!M127&amp;",Fin_Functional, Workday"</f>
        <v>Phase1,3.0_Q2C,Q2C-020-010,Fin_Functional, Workday</v>
      </c>
      <c r="L128" s="41"/>
      <c r="M128" s="41"/>
      <c r="N128" s="41"/>
      <c r="O128" s="41"/>
      <c r="P128" s="41"/>
      <c r="Q128" s="41"/>
      <c r="R128" s="41"/>
      <c r="S128" s="41"/>
      <c r="T128" s="38"/>
    </row>
    <row r="129" spans="1:20" ht="335" x14ac:dyDescent="0.2">
      <c r="A129" s="20" t="str">
        <f>'Test Scenarios'!A128</f>
        <v>Review Complete</v>
      </c>
      <c r="B129" s="44" t="str">
        <f>'Test Scenarios'!K128</f>
        <v>US006</v>
      </c>
      <c r="C129" s="42" t="str">
        <f>'Test Scenarios'!B128</f>
        <v>TS027</v>
      </c>
      <c r="D129" s="43" t="str">
        <f>"F-"&amp;'Test Scenarios'!M128&amp;"-"&amp;'Test Scenarios'!C128&amp;"-"&amp;C129</f>
        <v>F-Q2C-020-010-Create a new customer contract-TS027</v>
      </c>
      <c r="E129" s="43" t="s">
        <v>6576</v>
      </c>
      <c r="F129" s="43">
        <f>'Test Scenarios'!G128</f>
        <v>0</v>
      </c>
      <c r="G129" s="43" t="str">
        <f>"Objective"&amp;CHAR(10)
&amp;'Test Scenarios'!L128&amp;CHAR(10)&amp;CHAR(10)&amp;
"Test Case Description"&amp;CHAR(10)
&amp;'Test Scenarios'!D128&amp;CHAR(10)&amp;CHAR(10)&amp;
"Expected Results"&amp;CHAR(10)&amp;'Test Scenarios'!F128</f>
        <v>Objective
As an Accounts Receivable Officer, I want to create a new customer contract in Workday, so that billing and revenue can be managed according to agreed terms.
Test Case Description
This test verifies that an Accounts Receivable Officer can create a new, active customer contract in Workday based on a valid request.
This scenario validates the acceptance criteria: "Given I have a valid contract request, when I use the 'Create Customer Contract' task, then I can enter all contract details..." and "Given I submit the new contract, then it becomes active and available for a billing schedule to be created."
Variation: This positive test confirms the core contract creation process, resulting in an active contract ready for billing.
Expected Results
- The user contract is submitted successfully
- Upon submission, the contract status is 'Approved'
- The system sends a to do notification to the AR Officer to create a billing schedule.</v>
      </c>
      <c r="H129" s="41"/>
      <c r="I129" s="43" t="s">
        <v>6577</v>
      </c>
      <c r="J129" s="41" t="str">
        <f>"TST-F "&amp;_xlfn.XLOOKUP('Test Scenarios'!M128,'Taxonomy and Epics'!H:H,'Taxonomy and Epics'!E:E)</f>
        <v>TST-F 3.0 - Q2C - Quote to Cash</v>
      </c>
      <c r="K129" s="36" t="str">
        <f>"Phase1,"&amp;_xlfn.XLOOKUP('Test Scenarios'!M128,'Taxonomy and Epics'!H:H,'Taxonomy and Epics'!B:B)&amp;"_"&amp;_xlfn.XLOOKUP('Test Scenarios'!M128,'Taxonomy and Epics'!H:H,'Taxonomy and Epics'!C:C)&amp;","&amp;'Test Scenarios'!M128&amp;",Fin_Functional, Workday"</f>
        <v>Phase1,3.0_Q2C,Q2C-020-010,Fin_Functional, Workday</v>
      </c>
      <c r="L129" s="41"/>
      <c r="M129" s="41"/>
      <c r="N129" s="41"/>
      <c r="O129" s="41"/>
      <c r="P129" s="41"/>
      <c r="Q129" s="41"/>
      <c r="R129" s="41"/>
      <c r="S129" s="41"/>
      <c r="T129" s="38"/>
    </row>
    <row r="130" spans="1:20" ht="350" x14ac:dyDescent="0.2">
      <c r="A130" s="20" t="str">
        <f>'Test Scenarios'!A129</f>
        <v>Review Complete</v>
      </c>
      <c r="B130" s="44" t="str">
        <f>'Test Scenarios'!K129</f>
        <v>US007</v>
      </c>
      <c r="C130" s="42" t="str">
        <f>'Test Scenarios'!B129</f>
        <v>TS028</v>
      </c>
      <c r="D130" s="43" t="str">
        <f>"F-"&amp;'Test Scenarios'!M129&amp;"-"&amp;'Test Scenarios'!C129&amp;"-"&amp;C130</f>
        <v>F-Q2C-020-010-Add billing schedule to contract-TS028</v>
      </c>
      <c r="E130" s="43" t="s">
        <v>6576</v>
      </c>
      <c r="F130" s="43" t="str">
        <f>'Test Scenarios'!G129</f>
        <v>Customer Contract (created in prior scenario)</v>
      </c>
      <c r="G130" s="43" t="str">
        <f>"Objective"&amp;CHAR(10)
&amp;'Test Scenarios'!L129&amp;CHAR(10)&amp;CHAR(10)&amp;
"Test Case Description"&amp;CHAR(10)
&amp;'Test Scenarios'!D129&amp;CHAR(10)&amp;CHAR(10)&amp;
"Expected Results"&amp;CHAR(10)&amp;'Test Scenarios'!F129</f>
        <v>Objective
As an Accounts Receivable Officer, I want to create a billing schedule for a customer contract, so that invoices are generated automatically at the correct intervals.
Test Case Description
This test ensures that an Accounts Receivable Officer can add a billing schedule to an existing contract, leading to automatic invoice generation.
This scenario validates the acceptance criteria: "Given I am a customer contract exists, when I create a billing schedule associated with the contract, then I can create a billing schedule which defines the billing frequency, amount, and dates" and "given the billing schedule is submitted, when a scheduled billing date arrives, then the system automatically generates the correct customer invoice.."
- Variation: This positive test confirms that once a schedule is set, the system will automatically perform the billing action on the specified date.`
Expected Results
- A billing schedule is submitted successfully.
- The billing schedule is in 'approved' status.
- On the scheduled date, a customer invoice is automatically generated for the correct amount.</v>
      </c>
      <c r="H130" s="41"/>
      <c r="I130" s="43" t="s">
        <v>6577</v>
      </c>
      <c r="J130" s="41" t="str">
        <f>"TST-F "&amp;_xlfn.XLOOKUP('Test Scenarios'!M129,'Taxonomy and Epics'!H:H,'Taxonomy and Epics'!E:E)</f>
        <v>TST-F 3.0 - Q2C - Quote to Cash</v>
      </c>
      <c r="K130" s="36" t="str">
        <f>"Phase1,"&amp;_xlfn.XLOOKUP('Test Scenarios'!M129,'Taxonomy and Epics'!H:H,'Taxonomy and Epics'!B:B)&amp;"_"&amp;_xlfn.XLOOKUP('Test Scenarios'!M129,'Taxonomy and Epics'!H:H,'Taxonomy and Epics'!C:C)&amp;","&amp;'Test Scenarios'!M129&amp;",Fin_Functional, Workday"</f>
        <v>Phase1,3.0_Q2C,Q2C-020-010,Fin_Functional, Workday</v>
      </c>
      <c r="L130" s="41"/>
      <c r="M130" s="41"/>
      <c r="N130" s="41"/>
      <c r="O130" s="41"/>
      <c r="P130" s="41"/>
      <c r="Q130" s="41"/>
      <c r="R130" s="41"/>
      <c r="S130" s="41"/>
      <c r="T130" s="38"/>
    </row>
    <row r="131" spans="1:20" ht="365" x14ac:dyDescent="0.2">
      <c r="A131" s="20" t="str">
        <f>'Test Scenarios'!A130</f>
        <v>Review Complete</v>
      </c>
      <c r="B131" s="44" t="str">
        <f>'Test Scenarios'!K130</f>
        <v>US008</v>
      </c>
      <c r="C131" s="42" t="str">
        <f>'Test Scenarios'!B130</f>
        <v>TS029a</v>
      </c>
      <c r="D131" s="43" t="str">
        <f>"F-"&amp;'Test Scenarios'!M130&amp;"-"&amp;'Test Scenarios'!C130&amp;"-"&amp;C131</f>
        <v>F-Q2C-020-010-Create a new customer contract - Deferred Revenue-TS029a</v>
      </c>
      <c r="E131" s="43" t="s">
        <v>6576</v>
      </c>
      <c r="F131" s="43">
        <f>'Test Scenarios'!G130</f>
        <v>0</v>
      </c>
      <c r="G131" s="43" t="str">
        <f>"Objective"&amp;CHAR(10)
&amp;'Test Scenarios'!L130&amp;CHAR(10)&amp;CHAR(10)&amp;
"Test Case Description"&amp;CHAR(10)
&amp;'Test Scenarios'!D130&amp;CHAR(10)&amp;CHAR(10)&amp;
"Expected Results"&amp;CHAR(10)&amp;'Test Scenarios'!F130</f>
        <v>Objective
As a Revenue Specialist, I want to create a revenue recognition schedule for contracts with deferred revenue, so that revenue is recognised in the correct accounting period.
Test Case Description
This test verifies that an Accounts Receivable Officer can create a new, active customer contract in Workday based on a valid request and marks it as deferred revenue
This scenario validates the acceptance criteria: "Given I have a valid contract request, when I use the 'Create Customer Contract' task, then I can enter all contract details..." and "Given I submit the new contract, then it becomes active and available for a billing schedule to be created."
Variation: This positive test confirms that a contact is to be created with Deferred Revenue flagged
Expected Results
- The user a contract which has contract lines flagged for deferred revenue.
- The contract is created in 'Approved' status.
- Upon submission, the Revenue Specialist receives a To-Do in their inbox to direct them to create a Revenue Recognition Schedule
- The system sends a to do notification to the AR Officer to create a billing schedule.</v>
      </c>
      <c r="H131" s="41"/>
      <c r="I131" s="43" t="s">
        <v>6577</v>
      </c>
      <c r="J131" s="41" t="str">
        <f>"TST-F "&amp;_xlfn.XLOOKUP('Test Scenarios'!M130,'Taxonomy and Epics'!H:H,'Taxonomy and Epics'!E:E)</f>
        <v>TST-F 3.0 - Q2C - Quote to Cash</v>
      </c>
      <c r="K131" s="36" t="str">
        <f>"Phase1,"&amp;_xlfn.XLOOKUP('Test Scenarios'!M130,'Taxonomy and Epics'!H:H,'Taxonomy and Epics'!B:B)&amp;"_"&amp;_xlfn.XLOOKUP('Test Scenarios'!M130,'Taxonomy and Epics'!H:H,'Taxonomy and Epics'!C:C)&amp;","&amp;'Test Scenarios'!M130&amp;",Fin_Functional, Workday"</f>
        <v>Phase1,3.0_Q2C,Q2C-020-010,Fin_Functional, Workday</v>
      </c>
      <c r="L131" s="41"/>
      <c r="M131" s="41"/>
      <c r="N131" s="41"/>
      <c r="O131" s="41"/>
      <c r="P131" s="41"/>
      <c r="Q131" s="41"/>
      <c r="R131" s="41"/>
      <c r="S131" s="41"/>
      <c r="T131" s="38"/>
    </row>
    <row r="132" spans="1:20" ht="365" x14ac:dyDescent="0.2">
      <c r="A132" s="20" t="str">
        <f>'Test Scenarios'!A131</f>
        <v>Review Complete</v>
      </c>
      <c r="B132" s="44" t="str">
        <f>'Test Scenarios'!K131</f>
        <v>US008</v>
      </c>
      <c r="C132" s="42" t="str">
        <f>'Test Scenarios'!B131</f>
        <v>TS029b</v>
      </c>
      <c r="D132" s="43" t="str">
        <f>"F-"&amp;'Test Scenarios'!M131&amp;"-"&amp;'Test Scenarios'!C131&amp;"-"&amp;C132</f>
        <v>F-Q2C-020-010-Create deferred revenue schedule-TS029b</v>
      </c>
      <c r="E132" s="43" t="s">
        <v>6576</v>
      </c>
      <c r="F132" s="43" t="str">
        <f>'Test Scenarios'!G131</f>
        <v>Customer Contract and contract line(s) marked for 'deferred revenue (created in prior scenario)</v>
      </c>
      <c r="G132" s="43" t="str">
        <f>"Objective"&amp;CHAR(10)
&amp;'Test Scenarios'!L131&amp;CHAR(10)&amp;CHAR(10)&amp;
"Test Case Description"&amp;CHAR(10)
&amp;'Test Scenarios'!D131&amp;CHAR(10)&amp;CHAR(10)&amp;
"Expected Results"&amp;CHAR(10)&amp;'Test Scenarios'!F131</f>
        <v>Objective
As a Revenue Specialist, I want to create a revenue recognition schedule for contracts with deferred revenue, so that revenue is recognised in the correct accounting period.
Test Case Description
This test verifies that when a contract is flagged for deferred revenue, the Revenue Specialist receives a To-Do task to create a revenue recognition schedule.
This scenario validates the acceptance criteria: "Given a customer contract is flagged for deferred revenue, when the contract is created, then the system prompts for the creation of a revenue recognition schedule" and "Given I create a revenue recognition schedule according to a defined schedule, then the system will then automatically create and post revenue accounting journals each month."
Variation: This positive test confirms the system's ability to manage deferred revenue by creating the necessary schedules and automating period-end journal entries.
Expected Results
- The revenue recognition schedule is submitted successfully.
- The revenue recognition schedule status is 'Approved'. 
- In each subsequent period, revenue is automatically recognised via journal postings.</v>
      </c>
      <c r="H132" s="41"/>
      <c r="I132" s="43" t="s">
        <v>6577</v>
      </c>
      <c r="J132" s="41" t="str">
        <f>"TST-F "&amp;_xlfn.XLOOKUP('Test Scenarios'!M131,'Taxonomy and Epics'!H:H,'Taxonomy and Epics'!E:E)</f>
        <v>TST-F 3.0 - Q2C - Quote to Cash</v>
      </c>
      <c r="K132" s="36" t="str">
        <f>"Phase1,"&amp;_xlfn.XLOOKUP('Test Scenarios'!M131,'Taxonomy and Epics'!H:H,'Taxonomy and Epics'!B:B)&amp;"_"&amp;_xlfn.XLOOKUP('Test Scenarios'!M131,'Taxonomy and Epics'!H:H,'Taxonomy and Epics'!C:C)&amp;","&amp;'Test Scenarios'!M131&amp;",Fin_Functional, Workday"</f>
        <v>Phase1,3.0_Q2C,Q2C-020-010,Fin_Functional, Workday</v>
      </c>
      <c r="L132" s="41"/>
      <c r="M132" s="41"/>
      <c r="N132" s="41"/>
      <c r="O132" s="41"/>
      <c r="P132" s="41"/>
      <c r="Q132" s="41"/>
      <c r="R132" s="41"/>
      <c r="S132" s="41"/>
      <c r="T132" s="38"/>
    </row>
    <row r="133" spans="1:20" ht="350" x14ac:dyDescent="0.2">
      <c r="A133" s="20" t="str">
        <f>'Test Scenarios'!A132</f>
        <v>Review Complete</v>
      </c>
      <c r="B133" s="44" t="str">
        <f>'Test Scenarios'!K132</f>
        <v>US009</v>
      </c>
      <c r="C133" s="42" t="str">
        <f>'Test Scenarios'!B132</f>
        <v>TS030</v>
      </c>
      <c r="D133" s="43" t="str">
        <f>"F-"&amp;'Test Scenarios'!M132&amp;"-"&amp;'Test Scenarios'!C132&amp;"-"&amp;C133</f>
        <v>F-Q2C-020-030-Amend a customer contract value-TS030</v>
      </c>
      <c r="E133" s="43" t="s">
        <v>6576</v>
      </c>
      <c r="F133" s="43" t="str">
        <f>'Test Scenarios'!G132</f>
        <v>Billing Schedule create with automatic amendment processing</v>
      </c>
      <c r="G133" s="43" t="str">
        <f>"Objective"&amp;CHAR(10)
&amp;'Test Scenarios'!L132&amp;CHAR(10)&amp;CHAR(10)&amp;
"Test Case Description"&amp;CHAR(10)
&amp;'Test Scenarios'!D132&amp;CHAR(10)&amp;CHAR(10)&amp;
"Expected Results"&amp;CHAR(10)&amp;'Test Scenarios'!F132</f>
        <v>Objective
As an Accounts Receivable Officer, I want to amend an existing customer contract's value, so that the changes are reflected in the future billing schedule.
Test Case Description
This test ensures that amending a contract's value correctly updates the future instalments on its associated billing schedule.
This scenario validates the acceptance criteria: "Given I am viewing an existing contract, when I initiate an amendment, then I can enter a change to the contract value (dollar amount) and given I submit the amendment, then the future instalments on the associated billing schedule are updated to reflect the new total contract value."
Variation: This positive test confirms that changes to the contract's total value are correctly cascaded down to the billing schedule.
Expected Results
- The contract amendment is submitted successfully.
- A To-Do is sent to the AR Officer to amend the billing schedule
- The billing schedule is automatically updated to reflect the amended contract amount.</v>
      </c>
      <c r="H133" s="41"/>
      <c r="I133" s="43" t="s">
        <v>6577</v>
      </c>
      <c r="J133" s="41" t="str">
        <f>"TST-F "&amp;_xlfn.XLOOKUP('Test Scenarios'!M132,'Taxonomy and Epics'!H:H,'Taxonomy and Epics'!E:E)</f>
        <v>TST-F 3.0 - Q2C - Quote to Cash</v>
      </c>
      <c r="K133" s="36" t="str">
        <f>"Phase1,"&amp;_xlfn.XLOOKUP('Test Scenarios'!M132,'Taxonomy and Epics'!H:H,'Taxonomy and Epics'!B:B)&amp;"_"&amp;_xlfn.XLOOKUP('Test Scenarios'!M132,'Taxonomy and Epics'!H:H,'Taxonomy and Epics'!C:C)&amp;","&amp;'Test Scenarios'!M132&amp;",Fin_Functional, Workday"</f>
        <v>Phase1,3.0_Q2C,Q2C-020-030,Fin_Functional, Workday</v>
      </c>
      <c r="L133" s="41"/>
      <c r="M133" s="41"/>
      <c r="N133" s="41"/>
      <c r="O133" s="41"/>
      <c r="P133" s="41"/>
      <c r="Q133" s="41"/>
      <c r="R133" s="41"/>
      <c r="S133" s="41"/>
      <c r="T133" s="38"/>
    </row>
    <row r="134" spans="1:20" ht="288" x14ac:dyDescent="0.2">
      <c r="A134" s="20" t="str">
        <f>'Test Scenarios'!A133</f>
        <v>Review Complete</v>
      </c>
      <c r="B134" s="44" t="str">
        <f>'Test Scenarios'!K133</f>
        <v>US010</v>
      </c>
      <c r="C134" s="42" t="str">
        <f>'Test Scenarios'!B133</f>
        <v>TS031</v>
      </c>
      <c r="D134" s="43" t="str">
        <f>"F-"&amp;'Test Scenarios'!M133&amp;"-"&amp;'Test Scenarios'!C133&amp;"-"&amp;C134</f>
        <v>F-Q2C-020-040-View a fully billed contract-TS031</v>
      </c>
      <c r="E134" s="43" t="s">
        <v>6576</v>
      </c>
      <c r="F134" s="43">
        <f>'Test Scenarios'!G133</f>
        <v>0</v>
      </c>
      <c r="G134" s="43" t="str">
        <f>"Objective"&amp;CHAR(10)
&amp;'Test Scenarios'!L133&amp;CHAR(10)&amp;CHAR(10)&amp;
"Test Case Description"&amp;CHAR(10)
&amp;'Test Scenarios'!D133&amp;CHAR(10)&amp;CHAR(10)&amp;
"Expected Results"&amp;CHAR(10)&amp;'Test Scenarios'!F133</f>
        <v>Objective
As an Accounts Receivable Officer, I want to view identify contracts that are fully billed, so that I can validate we are able to close a contract
Test Case Description
This test verifies that the system correctly identifies and displays when a contract has been fully billed.
This scenario validates the acceptance criterion: "Given I am viewing an existing contract, then it displays that the amount billed is the total of the contract and has no avaialble installments remaining".
Variation: This positive test uses a contract where all billing instalments have been processed to confirm the system provides a clear status for contract closure validation.
Expected Results
- The contract view clearly indicates that the total billed amount equals the total contract amount.
- The billing schedule status is 'Complete'</v>
      </c>
      <c r="H134" s="41"/>
      <c r="I134" s="43" t="s">
        <v>6577</v>
      </c>
      <c r="J134" s="41" t="str">
        <f>"TST-F "&amp;_xlfn.XLOOKUP('Test Scenarios'!M133,'Taxonomy and Epics'!H:H,'Taxonomy and Epics'!E:E)</f>
        <v>TST-F 3.0 - Q2C - Quote to Cash</v>
      </c>
      <c r="K134" s="36" t="str">
        <f>"Phase1,"&amp;_xlfn.XLOOKUP('Test Scenarios'!M133,'Taxonomy and Epics'!H:H,'Taxonomy and Epics'!B:B)&amp;"_"&amp;_xlfn.XLOOKUP('Test Scenarios'!M133,'Taxonomy and Epics'!H:H,'Taxonomy and Epics'!C:C)&amp;","&amp;'Test Scenarios'!M133&amp;",Fin_Functional, Workday"</f>
        <v>Phase1,3.0_Q2C,Q2C-020-040,Fin_Functional, Workday</v>
      </c>
      <c r="L134" s="41"/>
      <c r="M134" s="41"/>
      <c r="N134" s="41"/>
      <c r="O134" s="41"/>
      <c r="P134" s="41"/>
      <c r="Q134" s="41"/>
      <c r="R134" s="41"/>
      <c r="S134" s="41"/>
      <c r="T134" s="38"/>
    </row>
    <row r="135" spans="1:20" ht="304" x14ac:dyDescent="0.2">
      <c r="A135" s="20" t="str">
        <f>'Test Scenarios'!A134</f>
        <v>Review Complete</v>
      </c>
      <c r="B135" s="44" t="str">
        <f>'Test Scenarios'!K134</f>
        <v>US011</v>
      </c>
      <c r="C135" s="42" t="str">
        <f>'Test Scenarios'!B134</f>
        <v>TS032a</v>
      </c>
      <c r="D135" s="43" t="str">
        <f>"F-"&amp;'Test Scenarios'!M134&amp;"-"&amp;'Test Scenarios'!C134&amp;"-"&amp;C135</f>
        <v>F-Q2C-040-010-Change customer default payment terms-TS032a</v>
      </c>
      <c r="E135" s="43" t="s">
        <v>6576</v>
      </c>
      <c r="F135" s="43">
        <f>'Test Scenarios'!G134</f>
        <v>0</v>
      </c>
      <c r="G135" s="43" t="str">
        <f>"Objective"&amp;CHAR(10)
&amp;'Test Scenarios'!L134&amp;CHAR(10)&amp;CHAR(10)&amp;
"Test Case Description"&amp;CHAR(10)
&amp;'Test Scenarios'!D134&amp;CHAR(10)&amp;CHAR(10)&amp;
"Expected Results"&amp;CHAR(10)&amp;'Test Scenarios'!F134</f>
        <v xml:space="preserve">Objective
As an Accounts Receivable Officer, I want to change a customer's default payment terms, so that all future invoices for that customer reflect the new terms.
Test Case Description
This test verifies that changing a customer's default payment terms will cause all future invoices to use the new terms.
This scenario validates the acceptance criteria: "Given I am viewing a customer's record, when I edit their payment information, then I can select new payment terms" and "Given I have submitted the new terms, when a new invoice is created for this customer, then its due date is calculated based on the new terms."
Variation: This positive test confirms that master data changes at the customer level appear correctly
Expected Results
- The user successfully changes the payment terms on the customer record.
</v>
      </c>
      <c r="H135" s="41"/>
      <c r="I135" s="43" t="s">
        <v>6577</v>
      </c>
      <c r="J135" s="41" t="str">
        <f>"TST-F "&amp;_xlfn.XLOOKUP('Test Scenarios'!M134,'Taxonomy and Epics'!H:H,'Taxonomy and Epics'!E:E)</f>
        <v>TST-F 3.0 - Q2C - Quote to Cash</v>
      </c>
      <c r="K135" s="36" t="str">
        <f>"Phase1,"&amp;_xlfn.XLOOKUP('Test Scenarios'!M134,'Taxonomy and Epics'!H:H,'Taxonomy and Epics'!B:B)&amp;"_"&amp;_xlfn.XLOOKUP('Test Scenarios'!M134,'Taxonomy and Epics'!H:H,'Taxonomy and Epics'!C:C)&amp;","&amp;'Test Scenarios'!M134&amp;",Fin_Functional, Workday"</f>
        <v>Phase1,3.0_Q2C,Q2C-040-010,Fin_Functional, Workday</v>
      </c>
      <c r="L135" s="41"/>
      <c r="M135" s="41"/>
      <c r="N135" s="41"/>
      <c r="O135" s="41"/>
      <c r="P135" s="41"/>
      <c r="Q135" s="41"/>
      <c r="R135" s="41"/>
      <c r="S135" s="41"/>
      <c r="T135" s="38"/>
    </row>
    <row r="136" spans="1:20" ht="320" x14ac:dyDescent="0.2">
      <c r="A136" s="20" t="str">
        <f>'Test Scenarios'!A135</f>
        <v>Review Complete</v>
      </c>
      <c r="B136" s="44" t="str">
        <f>'Test Scenarios'!K135</f>
        <v>US011</v>
      </c>
      <c r="C136" s="42" t="str">
        <f>'Test Scenarios'!B135</f>
        <v>TS032b</v>
      </c>
      <c r="D136" s="43" t="str">
        <f>"F-"&amp;'Test Scenarios'!M135&amp;"-"&amp;'Test Scenarios'!C135&amp;"-"&amp;C136</f>
        <v>F-Q2C-040-010-Creating the customer invoice after changing default terms-TS032b</v>
      </c>
      <c r="E136" s="43" t="s">
        <v>6576</v>
      </c>
      <c r="F136" s="43" t="str">
        <f>'Test Scenarios'!G135</f>
        <v>Updated Payment Terms (previous step)</v>
      </c>
      <c r="G136" s="43" t="str">
        <f>"Objective"&amp;CHAR(10)
&amp;'Test Scenarios'!L135&amp;CHAR(10)&amp;CHAR(10)&amp;
"Test Case Description"&amp;CHAR(10)
&amp;'Test Scenarios'!D135&amp;CHAR(10)&amp;CHAR(10)&amp;
"Expected Results"&amp;CHAR(10)&amp;'Test Scenarios'!F135</f>
        <v>Objective
As an Accounts Receivable Officer, I want to change a customer's default payment terms, so that all future invoices for that customer reflect the new terms.
Test Case Description
This test verifies that changing a customer's default payment terms will cause all future invoices to use the new terms.
This scenario validates the acceptance criteria: "Given I am viewing a customer's record, when I edit their payment information, then I can select new payment terms" and "Given I have submitted the new terms, when a new invoice is created for this customer, then its due date is calculated based on the new terms."
Variation: This positive test confirms that master data changes at the customer level correctly flow down to new transactions (creating a new invoice will have the new payment terms)
Expected Results
- When a new invoice is created for the customer, the new payment terms default
- The invoice's due date is calculated using the updated payment terms.</v>
      </c>
      <c r="H136" s="41"/>
      <c r="I136" s="43" t="s">
        <v>6577</v>
      </c>
      <c r="J136" s="41" t="str">
        <f>"TST-F "&amp;_xlfn.XLOOKUP('Test Scenarios'!M135,'Taxonomy and Epics'!H:H,'Taxonomy and Epics'!E:E)</f>
        <v>TST-F 3.0 - Q2C - Quote to Cash</v>
      </c>
      <c r="K136" s="36" t="str">
        <f>"Phase1,"&amp;_xlfn.XLOOKUP('Test Scenarios'!M135,'Taxonomy and Epics'!H:H,'Taxonomy and Epics'!B:B)&amp;"_"&amp;_xlfn.XLOOKUP('Test Scenarios'!M135,'Taxonomy and Epics'!H:H,'Taxonomy and Epics'!C:C)&amp;","&amp;'Test Scenarios'!M135&amp;",Fin_Functional, Workday"</f>
        <v>Phase1,3.0_Q2C,Q2C-040-010,Fin_Functional, Workday</v>
      </c>
      <c r="L136" s="41"/>
      <c r="M136" s="41"/>
      <c r="N136" s="41"/>
      <c r="O136" s="41"/>
      <c r="P136" s="41"/>
      <c r="Q136" s="41"/>
      <c r="R136" s="41"/>
      <c r="S136" s="41"/>
      <c r="T136" s="38"/>
    </row>
    <row r="137" spans="1:20" ht="380" x14ac:dyDescent="0.2">
      <c r="A137" s="20" t="str">
        <f>'Test Scenarios'!A136</f>
        <v>Review Complete</v>
      </c>
      <c r="B137" s="44" t="str">
        <f>'Test Scenarios'!K136</f>
        <v>US012</v>
      </c>
      <c r="C137" s="42" t="str">
        <f>'Test Scenarios'!B136</f>
        <v>TS033</v>
      </c>
      <c r="D137" s="43" t="str">
        <f>"F-"&amp;'Test Scenarios'!M136&amp;"-"&amp;'Test Scenarios'!C136&amp;"-"&amp;C137</f>
        <v>F-Q2C-040-010-Override payment terms on billing schedule-TS033</v>
      </c>
      <c r="E137" s="43" t="s">
        <v>6576</v>
      </c>
      <c r="F137" s="43" t="str">
        <f>'Test Scenarios'!G136</f>
        <v>Customer Contract exists</v>
      </c>
      <c r="G137" s="43" t="str">
        <f>"Objective"&amp;CHAR(10)
&amp;'Test Scenarios'!L136&amp;CHAR(10)&amp;CHAR(10)&amp;
"Test Case Description"&amp;CHAR(10)
&amp;'Test Scenarios'!D136&amp;CHAR(10)&amp;CHAR(10)&amp;
"Expected Results"&amp;CHAR(10)&amp;'Test Scenarios'!F136</f>
        <v>Objective
As an Accounts Receivable Officer, I want to override the payment terms on a specific billing schedule, so that its invoices have different terms from the customer's default.
Test Case Description
This test verifies that payment terms set on a specific billing schedule will override the customer's default payment terms for invoices generated from that schedule.
This scenario validates the acceptance criteria: "Given I am editing a billing schedule, when I change the payment terms, then I can set terms that are different from the customer's default" and "Given I have submitted the schedule, when an invoice is generated from it, then its due date is based on the schedule's specific terms."
Variation: This positive test confirms the system's payment term hierarchy, where the more specific schedule-level setting takes precedence over the general customer-level setting.
Expected Results
- The user sets payment terms on a billing schedule that differ from the customer's default payment terms.
- An invoice is generated from this schedule.
- The invoice's due date is calculated based on the schedule's specific payment terms, not the customer's default.</v>
      </c>
      <c r="H137" s="41"/>
      <c r="I137" s="43" t="s">
        <v>6577</v>
      </c>
      <c r="J137" s="41" t="str">
        <f>"TST-F "&amp;_xlfn.XLOOKUP('Test Scenarios'!M136,'Taxonomy and Epics'!H:H,'Taxonomy and Epics'!E:E)</f>
        <v>TST-F 3.0 - Q2C - Quote to Cash</v>
      </c>
      <c r="K137" s="36" t="str">
        <f>"Phase1,"&amp;_xlfn.XLOOKUP('Test Scenarios'!M136,'Taxonomy and Epics'!H:H,'Taxonomy and Epics'!B:B)&amp;"_"&amp;_xlfn.XLOOKUP('Test Scenarios'!M136,'Taxonomy and Epics'!H:H,'Taxonomy and Epics'!C:C)&amp;","&amp;'Test Scenarios'!M136&amp;",Fin_Functional, Workday"</f>
        <v>Phase1,3.0_Q2C,Q2C-040-010,Fin_Functional, Workday</v>
      </c>
      <c r="L137" s="41"/>
      <c r="M137" s="41"/>
      <c r="N137" s="41"/>
      <c r="O137" s="41"/>
      <c r="P137" s="41"/>
      <c r="Q137" s="41"/>
      <c r="R137" s="41"/>
      <c r="S137" s="41"/>
      <c r="T137" s="38"/>
    </row>
    <row r="138" spans="1:20" ht="304" x14ac:dyDescent="0.2">
      <c r="A138" s="20" t="str">
        <f>'Test Scenarios'!A137</f>
        <v>Not Started</v>
      </c>
      <c r="B138" s="44" t="str">
        <f>'Test Scenarios'!K137</f>
        <v>US013</v>
      </c>
      <c r="C138" s="42" t="str">
        <f>'Test Scenarios'!B137</f>
        <v>TS034</v>
      </c>
      <c r="D138" s="43" t="str">
        <f>"F-"&amp;'Test Scenarios'!M137&amp;"-"&amp;'Test Scenarios'!C137&amp;"-"&amp;C138</f>
        <v>F-Q2C-040-020-Request one-off invoice via Service Now-TS034</v>
      </c>
      <c r="E138" s="43" t="s">
        <v>6576</v>
      </c>
      <c r="F138" s="43">
        <f>'Test Scenarios'!G137</f>
        <v>0</v>
      </c>
      <c r="G138" s="43" t="str">
        <f>"Objective"&amp;CHAR(10)
&amp;'Test Scenarios'!L137&amp;CHAR(10)&amp;CHAR(10)&amp;
"Test Case Description"&amp;CHAR(10)
&amp;'Test Scenarios'!D137&amp;CHAR(10)&amp;CHAR(10)&amp;
"Expected Results"&amp;CHAR(10)&amp;'Test Scenarios'!F137</f>
        <v>Objective
As a Business User, I want to request a one-off customer invoice via Service Now, so that the Accounts Receivable team can create it accurately in Workday.
Test Case Description
This test verifies that a Business User can request a one-off invoice through Service Now, and the request is correctly routed to the Accounts Receivable team.
This scenario validates the acceptance criteria: "Given I am in Service Now, when I open the 'Invoice Request' form, then I can enter all required details and attach supporting documents" and "Given I submit the request, then it is routed to the Accounts Receivable team's queue for processing."
Variation: This positive test confirms the integration for ad-hoc invoice requests, ensuring all necessary information is captured and delivered to the correct team.
Expected Results
- The user fills out and submits the invoice request form in Service Now.
- The request, including any attachments, appears in the AR team's work queue.</v>
      </c>
      <c r="H138" s="41"/>
      <c r="I138" s="43" t="s">
        <v>6577</v>
      </c>
      <c r="J138" s="41" t="str">
        <f>"TST-F "&amp;_xlfn.XLOOKUP('Test Scenarios'!M137,'Taxonomy and Epics'!H:H,'Taxonomy and Epics'!E:E)</f>
        <v>TST-F 3.0 - Q2C - Quote to Cash</v>
      </c>
      <c r="K138" s="36" t="str">
        <f>"Phase1,"&amp;_xlfn.XLOOKUP('Test Scenarios'!M137,'Taxonomy and Epics'!H:H,'Taxonomy and Epics'!B:B)&amp;"_"&amp;_xlfn.XLOOKUP('Test Scenarios'!M137,'Taxonomy and Epics'!H:H,'Taxonomy and Epics'!C:C)&amp;","&amp;'Test Scenarios'!M137&amp;",Fin_Functional, Workday"</f>
        <v>Phase1,3.0_Q2C,Q2C-040-020,Fin_Functional, Workday</v>
      </c>
      <c r="L138" s="41"/>
      <c r="M138" s="41"/>
      <c r="N138" s="41"/>
      <c r="O138" s="41"/>
      <c r="P138" s="41"/>
      <c r="Q138" s="41"/>
      <c r="R138" s="41"/>
      <c r="S138" s="41"/>
      <c r="T138" s="38"/>
    </row>
    <row r="139" spans="1:20" ht="350" x14ac:dyDescent="0.2">
      <c r="A139" s="20" t="str">
        <f>'Test Scenarios'!A138</f>
        <v>Review Complete</v>
      </c>
      <c r="B139" s="44" t="str">
        <f>'Test Scenarios'!K138</f>
        <v>US015</v>
      </c>
      <c r="C139" s="42" t="str">
        <f>'Test Scenarios'!B138</f>
        <v>TS036</v>
      </c>
      <c r="D139" s="43" t="str">
        <f>"F-"&amp;'Test Scenarios'!M138&amp;"-"&amp;'Test Scenarios'!C138&amp;"-"&amp;C139</f>
        <v>F-Q2C-040-020-Add customer-facing invoice attachment-TS036</v>
      </c>
      <c r="E139" s="43" t="s">
        <v>6576</v>
      </c>
      <c r="F139" s="43" t="str">
        <f>'Test Scenarios'!G138</f>
        <v xml:space="preserve"> - Customer is eligible to receive emails (document delivery option on customer accoutn)</v>
      </c>
      <c r="G139" s="43" t="str">
        <f>"Objective"&amp;CHAR(10)
&amp;'Test Scenarios'!L138&amp;CHAR(10)&amp;CHAR(10)&amp;
"Test Case Description"&amp;CHAR(10)
&amp;'Test Scenarios'!D138&amp;CHAR(10)&amp;CHAR(10)&amp;
"Expected Results"&amp;CHAR(10)&amp;'Test Scenarios'!F138</f>
        <v>Objective
As an Accounts Receivable Officer, I want to add attachments to an invoice and control their visibility, so that I can provide supporting documents to the customer or keep internal notes.
Test Case Description
This test verifies that an attachment marked as 'provide to customer' is correctly included when the invoice is emailed.
This scenario validates the acceptance criteria: "Given I am creating an invoice, when I add an attachment, then the system prompts me to choose if it is 'internal only' or 'provide to customer'" and "Given an attachment is marked 'provide to customer', when the invoice is emailed, then the attachment is included."
Variation: This positive test confirms that customer-facing documents are correctly handled and distributed with the invoice.
Expected Results
- An attachment is added and marked as 'provide to customer'.
- The invoice is emailed to the customer.
- The resulting email includes the invoice PDF and the additional attachment.</v>
      </c>
      <c r="H139" s="41"/>
      <c r="I139" s="43" t="s">
        <v>6577</v>
      </c>
      <c r="J139" s="41" t="str">
        <f>"TST-F "&amp;_xlfn.XLOOKUP('Test Scenarios'!M138,'Taxonomy and Epics'!H:H,'Taxonomy and Epics'!E:E)</f>
        <v>TST-F 3.0 - Q2C - Quote to Cash</v>
      </c>
      <c r="K139" s="36" t="str">
        <f>"Phase1,"&amp;_xlfn.XLOOKUP('Test Scenarios'!M138,'Taxonomy and Epics'!H:H,'Taxonomy and Epics'!B:B)&amp;"_"&amp;_xlfn.XLOOKUP('Test Scenarios'!M138,'Taxonomy and Epics'!H:H,'Taxonomy and Epics'!C:C)&amp;","&amp;'Test Scenarios'!M138&amp;",Fin_Functional, Workday"</f>
        <v>Phase1,3.0_Q2C,Q2C-040-020,Fin_Functional, Workday</v>
      </c>
      <c r="L139" s="41"/>
      <c r="M139" s="41"/>
      <c r="N139" s="41"/>
      <c r="O139" s="41"/>
      <c r="P139" s="41"/>
      <c r="Q139" s="41"/>
      <c r="R139" s="41"/>
      <c r="S139" s="41"/>
      <c r="T139" s="38"/>
    </row>
    <row r="140" spans="1:20" ht="320" x14ac:dyDescent="0.2">
      <c r="A140" s="20" t="str">
        <f>'Test Scenarios'!A139</f>
        <v>Review Complete</v>
      </c>
      <c r="B140" s="44" t="str">
        <f>'Test Scenarios'!K139</f>
        <v>US015</v>
      </c>
      <c r="C140" s="42" t="str">
        <f>'Test Scenarios'!B139</f>
        <v>TS037</v>
      </c>
      <c r="D140" s="43" t="str">
        <f>"F-"&amp;'Test Scenarios'!M139&amp;"-"&amp;'Test Scenarios'!C139&amp;"-"&amp;C140</f>
        <v>F-Q2C-040-020-Add internal-only invoice attachment-TS037</v>
      </c>
      <c r="E140" s="43" t="s">
        <v>6576</v>
      </c>
      <c r="F140" s="43">
        <f>'Test Scenarios'!G139</f>
        <v>0</v>
      </c>
      <c r="G140" s="43" t="str">
        <f>"Objective"&amp;CHAR(10)
&amp;'Test Scenarios'!L139&amp;CHAR(10)&amp;CHAR(10)&amp;
"Test Case Description"&amp;CHAR(10)
&amp;'Test Scenarios'!D139&amp;CHAR(10)&amp;CHAR(10)&amp;
"Expected Results"&amp;CHAR(10)&amp;'Test Scenarios'!F139</f>
        <v>Objective
As an Accounts Receivable Officer, I want to add attachments to an invoice and control their visibility, so that I can provide supporting documents to the customer or keep internal notes.
Test Case Description
This test verifies that an attachment marked as 'internal only' is not included when the invoice is emailed to the customer.
This scenario validates the acceptance criterion: "Given an attachment is not marked 'provide to customer', when the invoice is emailed, then the attachment is not included."
Variation: This positive test confirms the system's ability to distinguish between internal and external documents, preventing confidential information from being sent to the customer.
Expected Results
- An attachment is added and not marked as 'provide to customer'.
- The invoice is emailed to the customer.
- The resulting email includes the invoice PDF but does not include the internal attachment.</v>
      </c>
      <c r="H140" s="41"/>
      <c r="I140" s="43" t="s">
        <v>6577</v>
      </c>
      <c r="J140" s="41" t="str">
        <f>"TST-F "&amp;_xlfn.XLOOKUP('Test Scenarios'!M139,'Taxonomy and Epics'!H:H,'Taxonomy and Epics'!E:E)</f>
        <v>TST-F 3.0 - Q2C - Quote to Cash</v>
      </c>
      <c r="K140" s="36" t="str">
        <f>"Phase1,"&amp;_xlfn.XLOOKUP('Test Scenarios'!M139,'Taxonomy and Epics'!H:H,'Taxonomy and Epics'!B:B)&amp;"_"&amp;_xlfn.XLOOKUP('Test Scenarios'!M139,'Taxonomy and Epics'!H:H,'Taxonomy and Epics'!C:C)&amp;","&amp;'Test Scenarios'!M139&amp;",Fin_Functional, Workday"</f>
        <v>Phase1,3.0_Q2C,Q2C-040-020,Fin_Functional, Workday</v>
      </c>
      <c r="L140" s="41"/>
      <c r="M140" s="41"/>
      <c r="N140" s="41"/>
      <c r="O140" s="41"/>
      <c r="P140" s="41"/>
      <c r="Q140" s="41"/>
      <c r="R140" s="41"/>
      <c r="S140" s="41"/>
      <c r="T140" s="38"/>
    </row>
    <row r="141" spans="1:20" ht="304" x14ac:dyDescent="0.2">
      <c r="A141" s="20" t="str">
        <f>'Test Scenarios'!A140</f>
        <v>Updated Post Review</v>
      </c>
      <c r="B141" s="44" t="str">
        <f>'Test Scenarios'!K140</f>
        <v>US016</v>
      </c>
      <c r="C141" s="42" t="str">
        <f>'Test Scenarios'!B140</f>
        <v>TS038</v>
      </c>
      <c r="D141" s="43" t="str">
        <f>"F-"&amp;'Test Scenarios'!M140&amp;"-"&amp;'Test Scenarios'!C140&amp;"-"&amp;C141</f>
        <v>F-Q2C-040-020-Create revenue schedule for one-off invoice-TS038</v>
      </c>
      <c r="E141" s="43" t="s">
        <v>6576</v>
      </c>
      <c r="F141" s="43" t="str">
        <f>'Test Scenarios'!G140</f>
        <v>- Invoice Created with Invoice Line checked for 'Deferred' Revenue (originally initiated by the Accounts Receivable Officer)</v>
      </c>
      <c r="G141" s="43" t="str">
        <f>"Objective"&amp;CHAR(10)
&amp;'Test Scenarios'!L140&amp;CHAR(10)&amp;CHAR(10)&amp;
"Test Case Description"&amp;CHAR(10)
&amp;'Test Scenarios'!D140&amp;CHAR(10)&amp;CHAR(10)&amp;
"Expected Results"&amp;CHAR(10)&amp;'Test Scenarios'!F140</f>
        <v>Objective
As a Revenue Specialist, I want a revenue recognition schedule created for any standalone invoice with deferred revenue, so that revenue is recognised in the correct periods.
Test Case Description
This test verifies that when a standalone invoice with deferred revenue invoice line is submitted, a task is correctly created for the Revenue Specialist.
This scenario validates the acceptance criterion: "Given an invoice is created with items flagged for deferred revenue, when it is submitted, then a To-Do task is created for me to create a revenue recognition schedule."
Variation: This positive test confirms that the system correctly identifies invoices requiring a revenue schedule and initiates the necessary workflow for the specialist team.
Expected Results
- A standalone invoice is created with invoice line flagged for deferred revenue.
- Upon submission, a task appears in the Revenue Specialist's inbox to create a revenue schedule.</v>
      </c>
      <c r="H141" s="41"/>
      <c r="I141" s="43" t="s">
        <v>6577</v>
      </c>
      <c r="J141" s="41" t="str">
        <f>"TST-F "&amp;_xlfn.XLOOKUP('Test Scenarios'!M140,'Taxonomy and Epics'!H:H,'Taxonomy and Epics'!E:E)</f>
        <v>TST-F 3.0 - Q2C - Quote to Cash</v>
      </c>
      <c r="K141" s="36" t="str">
        <f>"Phase1,"&amp;_xlfn.XLOOKUP('Test Scenarios'!M140,'Taxonomy and Epics'!H:H,'Taxonomy and Epics'!B:B)&amp;"_"&amp;_xlfn.XLOOKUP('Test Scenarios'!M140,'Taxonomy and Epics'!H:H,'Taxonomy and Epics'!C:C)&amp;","&amp;'Test Scenarios'!M140&amp;",Fin_Functional, Workday"</f>
        <v>Phase1,3.0_Q2C,Q2C-040-020,Fin_Functional, Workday</v>
      </c>
      <c r="L141" s="41"/>
      <c r="M141" s="41"/>
      <c r="N141" s="41"/>
      <c r="O141" s="41"/>
      <c r="P141" s="41"/>
      <c r="Q141" s="41"/>
      <c r="R141" s="41"/>
      <c r="S141" s="41"/>
      <c r="T141" s="38"/>
    </row>
    <row r="142" spans="1:20" ht="288" x14ac:dyDescent="0.2">
      <c r="A142" s="20" t="str">
        <f>'Test Scenarios'!A141</f>
        <v>Updated Post Review</v>
      </c>
      <c r="B142" s="44" t="str">
        <f>'Test Scenarios'!K141</f>
        <v>US016</v>
      </c>
      <c r="C142" s="42" t="str">
        <f>'Test Scenarios'!B141</f>
        <v>TS038.1</v>
      </c>
      <c r="D142" s="43" t="str">
        <f>"F-"&amp;'Test Scenarios'!M141&amp;"-"&amp;'Test Scenarios'!C141&amp;"-"&amp;C142</f>
        <v>F-Q2C-040-020-Create customer invoice en-masse via bulk upload-TS038.1</v>
      </c>
      <c r="E142" s="43" t="s">
        <v>6576</v>
      </c>
      <c r="F142" s="43">
        <f>'Test Scenarios'!G141</f>
        <v>0</v>
      </c>
      <c r="G142" s="43" t="str">
        <f>"Objective"&amp;CHAR(10)
&amp;'Test Scenarios'!L141&amp;CHAR(10)&amp;CHAR(10)&amp;
"Test Case Description"&amp;CHAR(10)
&amp;'Test Scenarios'!D141&amp;CHAR(10)&amp;CHAR(10)&amp;
"Expected Results"&amp;CHAR(10)&amp;'Test Scenarios'!F141</f>
        <v>Objective
As a Revenue Specialist, I want a revenue recognition schedule created for any standalone invoice with deferred revenue, so that revenue is recognised in the correct periods.
Test Case Description
This test verifies the ability to create customer invoices en-masse via a bulk upload.
This scenario validates the acceptance criterion: "Given I am an Accounts Receivable Officer and I have populated an EIB with customer invoice information for multiple invoices, when the EIB is launched/ submitted, then multiple invoices are created in Workday."
Variation: This positive test confirms that when the Accounts Receivable Officer can create multiple customer invoices at once via an EIB.
Expected Results
- Upon submission, multiple invoices are created 
- Any associated invoice related worktags are populated correctly</v>
      </c>
      <c r="H142" s="41"/>
      <c r="I142" s="43" t="s">
        <v>6577</v>
      </c>
      <c r="J142" s="41" t="str">
        <f>"TST-F "&amp;_xlfn.XLOOKUP('Test Scenarios'!M141,'Taxonomy and Epics'!H:H,'Taxonomy and Epics'!E:E)</f>
        <v>TST-F 3.0 - Q2C - Quote to Cash</v>
      </c>
      <c r="K142" s="36" t="str">
        <f>"Phase1,"&amp;_xlfn.XLOOKUP('Test Scenarios'!M141,'Taxonomy and Epics'!H:H,'Taxonomy and Epics'!B:B)&amp;"_"&amp;_xlfn.XLOOKUP('Test Scenarios'!M141,'Taxonomy and Epics'!H:H,'Taxonomy and Epics'!C:C)&amp;","&amp;'Test Scenarios'!M141&amp;",Fin_Functional, Workday"</f>
        <v>Phase1,3.0_Q2C,Q2C-040-020,Fin_Functional, Workday</v>
      </c>
      <c r="L142" s="41"/>
      <c r="M142" s="41"/>
      <c r="N142" s="41"/>
      <c r="O142" s="41"/>
      <c r="P142" s="41"/>
      <c r="Q142" s="41"/>
      <c r="R142" s="41"/>
      <c r="S142" s="41"/>
      <c r="T142" s="38"/>
    </row>
    <row r="143" spans="1:20" ht="335" x14ac:dyDescent="0.2">
      <c r="A143" s="20" t="str">
        <f>'Test Scenarios'!A142</f>
        <v>Review Complete</v>
      </c>
      <c r="B143" s="44" t="str">
        <f>'Test Scenarios'!K142</f>
        <v>US017</v>
      </c>
      <c r="C143" s="42" t="str">
        <f>'Test Scenarios'!B142</f>
        <v>TS039</v>
      </c>
      <c r="D143" s="43" t="str">
        <f>"F-"&amp;'Test Scenarios'!M142&amp;"-"&amp;'Test Scenarios'!C142&amp;"-"&amp;C143</f>
        <v>F-Q2C-040-030-Email an invoice to a customer-TS039</v>
      </c>
      <c r="E143" s="43" t="s">
        <v>6576</v>
      </c>
      <c r="F143" s="43" t="str">
        <f>'Test Scenarios'!G142</f>
        <v xml:space="preserve"> - Customer is eligible to receive emails (document delivery option on customer accoutn)</v>
      </c>
      <c r="G143" s="43" t="str">
        <f>"Objective"&amp;CHAR(10)
&amp;'Test Scenarios'!L142&amp;CHAR(10)&amp;CHAR(10)&amp;
"Test Case Description"&amp;CHAR(10)
&amp;'Test Scenarios'!D142&amp;CHAR(10)&amp;CHAR(10)&amp;
"Expected Results"&amp;CHAR(10)&amp;'Test Scenarios'!F142</f>
        <v>Objective
As an Accounts Receivable Officer, I want to email a finalised invoice to a customer, so that they receive it for payment.
Test Case Description
This test verifies that an approved invoice can be successfully emailed to a customer who has a valid email address on file.
This scenario validates the acceptance criteria: "Given an invoice is approved, when it is automatically processed, then a PDF copy is generated and stored in Workday" and "Given the customer has a valid email, when I email the invoice, then it is sent to their primary billing contact."
Variation: This positive test confirms the standard invoice distribution process, from PDF generation to successful email delivery.
Expected Results
- An approved invoice has a PDF copy available.
- The user initiates the email action.
- The invoice is successfully delivered to the customer's primary billing contact email address.</v>
      </c>
      <c r="H143" s="41"/>
      <c r="I143" s="43" t="s">
        <v>6577</v>
      </c>
      <c r="J143" s="41" t="str">
        <f>"TST-F "&amp;_xlfn.XLOOKUP('Test Scenarios'!M142,'Taxonomy and Epics'!H:H,'Taxonomy and Epics'!E:E)</f>
        <v>TST-F 3.0 - Q2C - Quote to Cash</v>
      </c>
      <c r="K143" s="36" t="str">
        <f>"Phase1,"&amp;_xlfn.XLOOKUP('Test Scenarios'!M142,'Taxonomy and Epics'!H:H,'Taxonomy and Epics'!B:B)&amp;"_"&amp;_xlfn.XLOOKUP('Test Scenarios'!M142,'Taxonomy and Epics'!H:H,'Taxonomy and Epics'!C:C)&amp;","&amp;'Test Scenarios'!M142&amp;",Fin_Functional, Workday"</f>
        <v>Phase1,3.0_Q2C,Q2C-040-030,Fin_Functional, Workday</v>
      </c>
      <c r="L143" s="41"/>
      <c r="M143" s="41"/>
      <c r="N143" s="41"/>
      <c r="O143" s="41"/>
      <c r="P143" s="41"/>
      <c r="Q143" s="41"/>
      <c r="R143" s="41"/>
      <c r="S143" s="41"/>
      <c r="T143" s="38"/>
    </row>
    <row r="144" spans="1:20" ht="272" x14ac:dyDescent="0.2">
      <c r="A144" s="20" t="str">
        <f>'Test Scenarios'!A143</f>
        <v>Review Complete</v>
      </c>
      <c r="B144" s="44" t="str">
        <f>'Test Scenarios'!K143</f>
        <v>US017</v>
      </c>
      <c r="C144" s="42" t="str">
        <f>'Test Scenarios'!B143</f>
        <v>TS040</v>
      </c>
      <c r="D144" s="43" t="str">
        <f>"F-"&amp;'Test Scenarios'!M143&amp;"-"&amp;'Test Scenarios'!C143&amp;"-"&amp;C144</f>
        <v>F-Q2C-040-030-Fail to email invoice with no email address-TS040</v>
      </c>
      <c r="E144" s="43" t="s">
        <v>6576</v>
      </c>
      <c r="F144" s="43">
        <f>'Test Scenarios'!G143</f>
        <v>0</v>
      </c>
      <c r="G144" s="43" t="str">
        <f>"Objective"&amp;CHAR(10)
&amp;'Test Scenarios'!L143&amp;CHAR(10)&amp;CHAR(10)&amp;
"Test Case Description"&amp;CHAR(10)
&amp;'Test Scenarios'!D143&amp;CHAR(10)&amp;CHAR(10)&amp;
"Expected Results"&amp;CHAR(10)&amp;'Test Scenarios'!F143</f>
        <v>Objective
As an Accounts Receivable Officer, I want to email a finalised invoice to a customer, so that they receive it for payment.
Test Case Description
This test ensures the system highlights invoices scheduled to be emailed a user from emailing an invoice to a customer who does not have an email address on file.
This scenario validates the acceptance criterion: "Given the customer has no email address, when I review invoices scheduled to be emailed, then I can view a list of invoices which have not been emailed"
Variation: This negative test confirms the system has a control to prevent failed deliveries.
Expected Results
- The user attempts to email an invoice to a customer with no email address.
- The system flags invoices not emailed.</v>
      </c>
      <c r="H144" s="41"/>
      <c r="I144" s="43" t="s">
        <v>6577</v>
      </c>
      <c r="J144" s="41" t="str">
        <f>"TST-F "&amp;_xlfn.XLOOKUP('Test Scenarios'!M143,'Taxonomy and Epics'!H:H,'Taxonomy and Epics'!E:E)</f>
        <v>TST-F 3.0 - Q2C - Quote to Cash</v>
      </c>
      <c r="K144" s="36" t="str">
        <f>"Phase1,"&amp;_xlfn.XLOOKUP('Test Scenarios'!M143,'Taxonomy and Epics'!H:H,'Taxonomy and Epics'!B:B)&amp;"_"&amp;_xlfn.XLOOKUP('Test Scenarios'!M143,'Taxonomy and Epics'!H:H,'Taxonomy and Epics'!C:C)&amp;","&amp;'Test Scenarios'!M143&amp;",Fin_Functional, Workday"</f>
        <v>Phase1,3.0_Q2C,Q2C-040-030,Fin_Functional, Workday</v>
      </c>
      <c r="L144" s="41"/>
      <c r="M144" s="41"/>
      <c r="N144" s="41"/>
      <c r="O144" s="41"/>
      <c r="P144" s="41"/>
      <c r="Q144" s="41"/>
      <c r="R144" s="41"/>
      <c r="S144" s="41"/>
      <c r="T144" s="38"/>
    </row>
    <row r="145" spans="1:20" ht="380" x14ac:dyDescent="0.2">
      <c r="A145" s="20" t="str">
        <f>'Test Scenarios'!A144</f>
        <v>Review Complete</v>
      </c>
      <c r="B145" s="44" t="str">
        <f>'Test Scenarios'!K144</f>
        <v>US018</v>
      </c>
      <c r="C145" s="42" t="str">
        <f>'Test Scenarios'!B144</f>
        <v>TS041</v>
      </c>
      <c r="D145" s="43" t="str">
        <f>"F-"&amp;'Test Scenarios'!M144&amp;"-"&amp;'Test Scenarios'!C144&amp;"-"&amp;C145</f>
        <v>F-Q2C-040-030-Generate PDF for "No Email" invoice-TS041</v>
      </c>
      <c r="E145" s="43" t="s">
        <v>6576</v>
      </c>
      <c r="F145" s="43" t="str">
        <f>'Test Scenarios'!G144</f>
        <v>- Invoice type = 'Do Not Send'</v>
      </c>
      <c r="G145" s="43" t="str">
        <f>"Objective"&amp;CHAR(10)
&amp;'Test Scenarios'!L144&amp;CHAR(10)&amp;CHAR(10)&amp;
"Test Case Description"&amp;CHAR(10)
&amp;'Test Scenarios'!D144&amp;CHAR(10)&amp;CHAR(10)&amp;
"Expected Results"&amp;CHAR(10)&amp;'Test Scenarios'!F144</f>
        <v>Objective
As an Accounts Receivable Officer, I want to generate a PDF of an invoice without emailing it, so that I can print it or send it through other channels.
Test Case Description
This test verifies that a user can generate a PDF for an invoice that is marked as "Do Not Send" without the system attempting to send an email.
This scenario validates the acceptance criterion: "Given an invoice is marked as "Do Not Send", when the invoice is approved, the invoice Print Run and Email Steps are not automatically triggered and "Given an invoice is marked as "Do Not Send", when I select the 'Print Customer Invoice' action, then the system creates a PDF for download without sending an email".
Variation: This positive test confirms the manual print/download functionality for invoices that are intended for physical distribution.
Expected Results
- An invoice is marked as "Do Not Send".
- The BP steps to automatically print and email customer invoice are not triggered
- Manually printing the invoice, a PDF of the invoice is generated and made available for download.
- No Email  is sent.</v>
      </c>
      <c r="H145" s="41"/>
      <c r="I145" s="43" t="s">
        <v>6577</v>
      </c>
      <c r="J145" s="41" t="str">
        <f>"TST-F "&amp;_xlfn.XLOOKUP('Test Scenarios'!M144,'Taxonomy and Epics'!H:H,'Taxonomy and Epics'!E:E)</f>
        <v>TST-F 3.0 - Q2C - Quote to Cash</v>
      </c>
      <c r="K145" s="36" t="str">
        <f>"Phase1,"&amp;_xlfn.XLOOKUP('Test Scenarios'!M144,'Taxonomy and Epics'!H:H,'Taxonomy and Epics'!B:B)&amp;"_"&amp;_xlfn.XLOOKUP('Test Scenarios'!M144,'Taxonomy and Epics'!H:H,'Taxonomy and Epics'!C:C)&amp;","&amp;'Test Scenarios'!M144&amp;",Fin_Functional, Workday"</f>
        <v>Phase1,3.0_Q2C,Q2C-040-030,Fin_Functional, Workday</v>
      </c>
      <c r="L145" s="41"/>
      <c r="M145" s="41"/>
      <c r="N145" s="41"/>
      <c r="O145" s="41"/>
      <c r="P145" s="41"/>
      <c r="Q145" s="41"/>
      <c r="R145" s="41"/>
      <c r="S145" s="41"/>
      <c r="T145" s="38"/>
    </row>
    <row r="146" spans="1:20" ht="335" x14ac:dyDescent="0.2">
      <c r="A146" s="20" t="str">
        <f>'Test Scenarios'!A145</f>
        <v>Review Complete</v>
      </c>
      <c r="B146" s="44" t="str">
        <f>'Test Scenarios'!K145</f>
        <v>US019</v>
      </c>
      <c r="C146" s="42" t="str">
        <f>'Test Scenarios'!B145</f>
        <v>TS042</v>
      </c>
      <c r="D146" s="43" t="str">
        <f>"F-"&amp;'Test Scenarios'!M145&amp;"-"&amp;'Test Scenarios'!C145&amp;"-"&amp;C146</f>
        <v>F-Q2C-040-030-Update PO number on an invoice-TS042</v>
      </c>
      <c r="E146" s="43" t="s">
        <v>6576</v>
      </c>
      <c r="F146" s="43">
        <f>'Test Scenarios'!G145</f>
        <v>0</v>
      </c>
      <c r="G146" s="43" t="str">
        <f>"Objective"&amp;CHAR(10)
&amp;'Test Scenarios'!L145&amp;CHAR(10)&amp;CHAR(10)&amp;
"Test Case Description"&amp;CHAR(10)
&amp;'Test Scenarios'!D145&amp;CHAR(10)&amp;CHAR(10)&amp;
"Expected Results"&amp;CHAR(10)&amp;'Test Scenarios'!F145</f>
        <v>Objective
As an Accounts Receivable Officer, I want to add or change the Purchase Order (PO) number on an existing invoice, so that it reflects the correct customer reference.
Test Case Description
This test verifies that an Accounts Receivable Officer can update the PO number on an existing invoice and that the change is reflected on the regenerated PDF.
This scenario validates the acceptance criteria: "Given I am viewing a created invoice, when I edit it, then I can update the PO number field" and "Given I have updated the PO number, when I regenerate the invoice PDF, then the new PO number is displayed on the document."
Variation: This positive test confirms that reference data on an invoice can be corrected and that the customer-facing document is updated accordingly.
Expected Results
- The user edits an existing invoice and changes the PO number.
- The user regenerates the invoice PDF.
- The new PDF document displays the updated PO number.</v>
      </c>
      <c r="H146" s="41"/>
      <c r="I146" s="43" t="s">
        <v>6577</v>
      </c>
      <c r="J146" s="41" t="str">
        <f>"TST-F "&amp;_xlfn.XLOOKUP('Test Scenarios'!M145,'Taxonomy and Epics'!H:H,'Taxonomy and Epics'!E:E)</f>
        <v>TST-F 3.0 - Q2C - Quote to Cash</v>
      </c>
      <c r="K146" s="36" t="str">
        <f>"Phase1,"&amp;_xlfn.XLOOKUP('Test Scenarios'!M145,'Taxonomy and Epics'!H:H,'Taxonomy and Epics'!B:B)&amp;"_"&amp;_xlfn.XLOOKUP('Test Scenarios'!M145,'Taxonomy and Epics'!H:H,'Taxonomy and Epics'!C:C)&amp;","&amp;'Test Scenarios'!M145&amp;",Fin_Functional, Workday"</f>
        <v>Phase1,3.0_Q2C,Q2C-040-030,Fin_Functional, Workday</v>
      </c>
      <c r="L146" s="41"/>
      <c r="M146" s="41"/>
      <c r="N146" s="41"/>
      <c r="O146" s="41"/>
      <c r="P146" s="41"/>
      <c r="Q146" s="41"/>
      <c r="R146" s="41"/>
      <c r="S146" s="41"/>
      <c r="T146" s="38"/>
    </row>
    <row r="147" spans="1:20" ht="335" x14ac:dyDescent="0.2">
      <c r="A147" s="20" t="str">
        <f>'Test Scenarios'!A146</f>
        <v>Review Complete</v>
      </c>
      <c r="B147" s="44" t="str">
        <f>'Test Scenarios'!K146</f>
        <v>US020</v>
      </c>
      <c r="C147" s="42" t="str">
        <f>'Test Scenarios'!B146</f>
        <v>TS043</v>
      </c>
      <c r="D147" s="43" t="str">
        <f>"F-"&amp;'Test Scenarios'!M146&amp;"-"&amp;'Test Scenarios'!C146&amp;"-"&amp;C147</f>
        <v>F-Q2C-040-040-Schedule monthly customer statements-TS043</v>
      </c>
      <c r="E147" s="43" t="s">
        <v>6576</v>
      </c>
      <c r="F147" s="43" t="str">
        <f>'Test Scenarios'!G146</f>
        <v>Schedule Customer Statements
Document Delivery options allows emailing of statements</v>
      </c>
      <c r="G147" s="43" t="str">
        <f>"Objective"&amp;CHAR(10)
&amp;'Test Scenarios'!L146&amp;CHAR(10)&amp;CHAR(10)&amp;
"Test Case Description"&amp;CHAR(10)
&amp;'Test Scenarios'!D146&amp;CHAR(10)&amp;CHAR(10)&amp;
"Expected Results"&amp;CHAR(10)&amp;'Test Scenarios'!F146</f>
        <v>Objective
As an Accounts Receivable Officer, I want to schedule the automatic monthly delivery of customer statements, so that customers are regularly informed of their account status.
Test Case Description
This test verifies that an Accounts Receivable Officer can configure a schedule to automatically generate and email customer statements on a monthly basis.
This scenario validates the acceptance criteria: "Given I am configuring statement schedules, when I set up a schedule, then I can select a monthly frequency" and "Given the schedule is active, when the scheduled day arrives, then the system automatically generates and emails statements to eligible customers."
Variation: This positive test confirms the setup and automatic execution of scheduled statement runs.
Expected Results
- A statement schedule is created with a monthly frequency.
- On the scheduled date, the system automatically runs the process.
- Statements are generated and emailed to all eligible customers.</v>
      </c>
      <c r="H147" s="41"/>
      <c r="I147" s="43" t="s">
        <v>6577</v>
      </c>
      <c r="J147" s="41" t="str">
        <f>"TST-F "&amp;_xlfn.XLOOKUP('Test Scenarios'!M146,'Taxonomy and Epics'!H:H,'Taxonomy and Epics'!E:E)</f>
        <v>TST-F 3.0 - Q2C - Quote to Cash</v>
      </c>
      <c r="K147" s="36" t="str">
        <f>"Phase1,"&amp;_xlfn.XLOOKUP('Test Scenarios'!M146,'Taxonomy and Epics'!H:H,'Taxonomy and Epics'!B:B)&amp;"_"&amp;_xlfn.XLOOKUP('Test Scenarios'!M146,'Taxonomy and Epics'!H:H,'Taxonomy and Epics'!C:C)&amp;","&amp;'Test Scenarios'!M146&amp;",Fin_Functional, Workday"</f>
        <v>Phase1,3.0_Q2C,Q2C-040-040,Fin_Functional, Workday</v>
      </c>
      <c r="L147" s="41"/>
      <c r="M147" s="41"/>
      <c r="N147" s="41"/>
      <c r="O147" s="41"/>
      <c r="P147" s="41"/>
      <c r="Q147" s="41"/>
      <c r="R147" s="41"/>
      <c r="S147" s="41"/>
      <c r="T147" s="38"/>
    </row>
    <row r="148" spans="1:20" ht="350" x14ac:dyDescent="0.2">
      <c r="A148" s="20" t="str">
        <f>'Test Scenarios'!A147</f>
        <v>Review Complete</v>
      </c>
      <c r="B148" s="44" t="str">
        <f>'Test Scenarios'!K147</f>
        <v>US021</v>
      </c>
      <c r="C148" s="42" t="str">
        <f>'Test Scenarios'!B147</f>
        <v>TS044</v>
      </c>
      <c r="D148" s="43" t="str">
        <f>"F-"&amp;'Test Scenarios'!M147&amp;"-"&amp;'Test Scenarios'!C147&amp;"-"&amp;C148</f>
        <v>F-Q2C-040-040-Generate on-demand customer statement-TS044</v>
      </c>
      <c r="E148" s="43" t="s">
        <v>6576</v>
      </c>
      <c r="F148" s="43" t="str">
        <f>'Test Scenarios'!G147</f>
        <v>Document Delivery options allos emailing of customer statements</v>
      </c>
      <c r="G148" s="43" t="str">
        <f>"Objective"&amp;CHAR(10)
&amp;'Test Scenarios'!L147&amp;CHAR(10)&amp;CHAR(10)&amp;
"Test Case Description"&amp;CHAR(10)
&amp;'Test Scenarios'!D147&amp;CHAR(10)&amp;CHAR(10)&amp;
"Expected Results"&amp;CHAR(10)&amp;'Test Scenarios'!F147</f>
        <v>Objective
As an Accounts Receivable Officer, I want to generate and manually email a customer statement on-demand, so that I can respond to specific customer requests.
Test Case Description
This test verifies that an Accounts Receivable Officer can manually generate and email a customer statement on-demand.
This scenario validates the acceptance criteria: "Given I am viewing a customer's account, when I select 'Print Customer Statement', then the system produces a statement of open items" and "Given the statement is generated, when I choose to email it, then I can confirm the recipient's email before sending."
Variation: This positive test confirms the ad-hoc statement generation functionality used to respond to specific customer requests.
Expected Results
- The user generates a statement for a specific customer.
- The statement lists all open items for that customer.
- The user can optionally email the customer statement.</v>
      </c>
      <c r="H148" s="41"/>
      <c r="I148" s="43" t="s">
        <v>6577</v>
      </c>
      <c r="J148" s="41" t="str">
        <f>"TST-F "&amp;_xlfn.XLOOKUP('Test Scenarios'!M147,'Taxonomy and Epics'!H:H,'Taxonomy and Epics'!E:E)</f>
        <v>TST-F 3.0 - Q2C - Quote to Cash</v>
      </c>
      <c r="K148" s="36" t="str">
        <f>"Phase1,"&amp;_xlfn.XLOOKUP('Test Scenarios'!M147,'Taxonomy and Epics'!H:H,'Taxonomy and Epics'!B:B)&amp;"_"&amp;_xlfn.XLOOKUP('Test Scenarios'!M147,'Taxonomy and Epics'!H:H,'Taxonomy and Epics'!C:C)&amp;","&amp;'Test Scenarios'!M147&amp;",Fin_Functional, Workday"</f>
        <v>Phase1,3.0_Q2C,Q2C-040-040,Fin_Functional, Workday</v>
      </c>
      <c r="L148" s="41"/>
      <c r="M148" s="41"/>
      <c r="N148" s="41"/>
      <c r="O148" s="41"/>
      <c r="P148" s="41"/>
      <c r="Q148" s="41"/>
      <c r="R148" s="41"/>
      <c r="S148" s="41"/>
      <c r="T148" s="38"/>
    </row>
    <row r="149" spans="1:20" ht="380" x14ac:dyDescent="0.2">
      <c r="A149" s="20" t="str">
        <f>'Test Scenarios'!A148</f>
        <v>Review Complete</v>
      </c>
      <c r="B149" s="44" t="str">
        <f>'Test Scenarios'!K148</f>
        <v>US022</v>
      </c>
      <c r="C149" s="42" t="str">
        <f>'Test Scenarios'!B148</f>
        <v>TS045</v>
      </c>
      <c r="D149" s="43" t="str">
        <f>"F-"&amp;'Test Scenarios'!M148&amp;"-"&amp;'Test Scenarios'!C148&amp;"-"&amp;C149</f>
        <v>F-Q2C-050-010-Place a single invoice in dispute-TS045</v>
      </c>
      <c r="E149" s="43" t="s">
        <v>6576</v>
      </c>
      <c r="F149" s="43">
        <f>'Test Scenarios'!G148</f>
        <v>0</v>
      </c>
      <c r="G149" s="43" t="str">
        <f>"Objective"&amp;CHAR(10)
&amp;'Test Scenarios'!L148&amp;CHAR(10)&amp;CHAR(10)&amp;
"Test Case Description"&amp;CHAR(10)
&amp;'Test Scenarios'!D148&amp;CHAR(10)&amp;CHAR(10)&amp;
"Expected Results"&amp;CHAR(10)&amp;'Test Scenarios'!F148</f>
        <v>Objective
As a Credit Officer, I want to place one or more invoices in dispute, so that they are excluded from collection activities while the issue is investigated.
Test Case Description
This test verifies that a Credit Officer can place a single invoice in dispute, which updates its status and excludes it from the dunning process.
This scenario validates the acceptance criteria: "Given I select one invoice and choose the 'Maintain Dispute' action, then the system prompts me for a dispute date, dispute reason and notes" and "Given an invoice is marked 'In Dispute', then its status is clearly shown as 'Disputed' and it is excluded from the dunning process."
Variation: This positive test confirms the dispute management process for a single invoice, ensuring it is correctly flagged and removed from automated collections.
Expected Results
- The user selects an invoice and the 'Maintain Dispute' action.
- The system requires a reason code and notes.
- The invoice status changes to 'Disputed'.
- The disputed invoice is excluded from any subsequent dunning runs.</v>
      </c>
      <c r="H149" s="41"/>
      <c r="I149" s="43" t="s">
        <v>6577</v>
      </c>
      <c r="J149" s="41" t="str">
        <f>"TST-F "&amp;_xlfn.XLOOKUP('Test Scenarios'!M148,'Taxonomy and Epics'!H:H,'Taxonomy and Epics'!E:E)</f>
        <v>TST-F 3.0 - Q2C - Quote to Cash</v>
      </c>
      <c r="K149" s="36" t="str">
        <f>"Phase1,"&amp;_xlfn.XLOOKUP('Test Scenarios'!M148,'Taxonomy and Epics'!H:H,'Taxonomy and Epics'!B:B)&amp;"_"&amp;_xlfn.XLOOKUP('Test Scenarios'!M148,'Taxonomy and Epics'!H:H,'Taxonomy and Epics'!C:C)&amp;","&amp;'Test Scenarios'!M148&amp;",Fin_Functional, Workday"</f>
        <v>Phase1,3.0_Q2C,Q2C-050-010,Fin_Functional, Workday</v>
      </c>
      <c r="L149" s="41"/>
      <c r="M149" s="41"/>
      <c r="N149" s="41"/>
      <c r="O149" s="41"/>
      <c r="P149" s="41"/>
      <c r="Q149" s="41"/>
      <c r="R149" s="41"/>
      <c r="S149" s="41"/>
      <c r="T149" s="38"/>
    </row>
    <row r="150" spans="1:20" ht="320" x14ac:dyDescent="0.2">
      <c r="A150" s="20" t="str">
        <f>'Test Scenarios'!A149</f>
        <v>Review Complete</v>
      </c>
      <c r="B150" s="44" t="str">
        <f>'Test Scenarios'!K149</f>
        <v>US022</v>
      </c>
      <c r="C150" s="42" t="str">
        <f>'Test Scenarios'!B149</f>
        <v>TS046</v>
      </c>
      <c r="D150" s="43" t="str">
        <f>"F-"&amp;'Test Scenarios'!M149&amp;"-"&amp;'Test Scenarios'!C149&amp;"-"&amp;C150</f>
        <v>F-Q2C-050-010-Place multiple invoices in dispute-TS046</v>
      </c>
      <c r="E150" s="43" t="s">
        <v>6576</v>
      </c>
      <c r="F150" s="43">
        <f>'Test Scenarios'!G149</f>
        <v>0</v>
      </c>
      <c r="G150" s="43" t="str">
        <f>"Objective"&amp;CHAR(10)
&amp;'Test Scenarios'!L149&amp;CHAR(10)&amp;CHAR(10)&amp;
"Test Case Description"&amp;CHAR(10)
&amp;'Test Scenarios'!D149&amp;CHAR(10)&amp;CHAR(10)&amp;
"Expected Results"&amp;CHAR(10)&amp;'Test Scenarios'!F149</f>
        <v>Objective
As a Credit Officer, I want to place one or more invoices in dispute, so that they are excluded from collection activities while the issue is investigated.
Test Case Description
This test verifies that a Credit Officer can place multiple invoices in dispute at the same time.
This scenario validates the acceptance criterion: "Given I initiate the "Manage Customer Invoices" task and select one or more invoices and choose the 'Maintain Dispute' action, then the system displays a dispute date, dispute reason and note."
Variation: This positive test confirms the bulk dispute functionality, allowing for efficient management of multiple disputed items for a customer.
Expected Results
- The user selects multiple invoices and the 'Maintain Dispute' action.
- The system accepts a reason code and notes for the dispute.
- All selected invoices have their status updated to 'Disputed'.</v>
      </c>
      <c r="H150" s="41"/>
      <c r="I150" s="43" t="s">
        <v>6577</v>
      </c>
      <c r="J150" s="41" t="str">
        <f>"TST-F "&amp;_xlfn.XLOOKUP('Test Scenarios'!M149,'Taxonomy and Epics'!H:H,'Taxonomy and Epics'!E:E)</f>
        <v>TST-F 3.0 - Q2C - Quote to Cash</v>
      </c>
      <c r="K150" s="36" t="str">
        <f>"Phase1,"&amp;_xlfn.XLOOKUP('Test Scenarios'!M149,'Taxonomy and Epics'!H:H,'Taxonomy and Epics'!B:B)&amp;"_"&amp;_xlfn.XLOOKUP('Test Scenarios'!M149,'Taxonomy and Epics'!H:H,'Taxonomy and Epics'!C:C)&amp;","&amp;'Test Scenarios'!M149&amp;",Fin_Functional, Workday"</f>
        <v>Phase1,3.0_Q2C,Q2C-050-010,Fin_Functional, Workday</v>
      </c>
      <c r="L150" s="41"/>
      <c r="M150" s="41"/>
      <c r="N150" s="41"/>
      <c r="O150" s="41"/>
      <c r="P150" s="41"/>
      <c r="Q150" s="41"/>
      <c r="R150" s="41"/>
      <c r="S150" s="41"/>
      <c r="T150" s="38"/>
    </row>
    <row r="151" spans="1:20" ht="320" x14ac:dyDescent="0.2">
      <c r="A151" s="20" t="str">
        <f>'Test Scenarios'!A150</f>
        <v>Review Complete</v>
      </c>
      <c r="B151" s="44" t="str">
        <f>'Test Scenarios'!K150</f>
        <v>US023</v>
      </c>
      <c r="C151" s="42" t="str">
        <f>'Test Scenarios'!B150</f>
        <v>TS047</v>
      </c>
      <c r="D151" s="43" t="str">
        <f>"F-"&amp;'Test Scenarios'!M150&amp;"-"&amp;'Test Scenarios'!C150&amp;"-"&amp;C151</f>
        <v>F-Q2C-050-010-Remove an invoice from dispute-TS047</v>
      </c>
      <c r="E151" s="43" t="s">
        <v>6576</v>
      </c>
      <c r="F151" s="43" t="str">
        <f>'Test Scenarios'!G150</f>
        <v>Customer Invoice is 'In Dispute' (previous scenario)</v>
      </c>
      <c r="G151" s="43" t="str">
        <f>"Objective"&amp;CHAR(10)
&amp;'Test Scenarios'!L150&amp;CHAR(10)&amp;CHAR(10)&amp;
"Test Case Description"&amp;CHAR(10)
&amp;'Test Scenarios'!D150&amp;CHAR(10)&amp;CHAR(10)&amp;
"Expected Results"&amp;CHAR(10)&amp;'Test Scenarios'!F150</f>
        <v>Objective
As a Credit Officer, I want to resolve a dispute on an invoice, so that it can be returned to the normal collections process or be credited.
Test Case Description
This test verifies that a Credit Officer can resolve a dispute on an invoice, removing the dispute status and including it in collections.
This scenario validates the acceptance criterion: "Given an invoice is marked as 'In Dispute', when I mark the invoice as resolved , then its status is no longer marked as disputed."
Variation: This positive test confirms the dispute resolution process, ensuring the invoice is returned to a normal, collectible state.
Expected Results
- The user selects a disputed invoice and un-marks the invoice as 'in dispute'
- The dispute flag is removed
- The invoice is now included in dunning and aging reports as a standard open item.</v>
      </c>
      <c r="H151" s="41"/>
      <c r="I151" s="43" t="s">
        <v>6577</v>
      </c>
      <c r="J151" s="41" t="str">
        <f>"TST-F "&amp;_xlfn.XLOOKUP('Test Scenarios'!M150,'Taxonomy and Epics'!H:H,'Taxonomy and Epics'!E:E)</f>
        <v>TST-F 3.0 - Q2C - Quote to Cash</v>
      </c>
      <c r="K151" s="36" t="str">
        <f>"Phase1,"&amp;_xlfn.XLOOKUP('Test Scenarios'!M150,'Taxonomy and Epics'!H:H,'Taxonomy and Epics'!B:B)&amp;"_"&amp;_xlfn.XLOOKUP('Test Scenarios'!M150,'Taxonomy and Epics'!H:H,'Taxonomy and Epics'!C:C)&amp;","&amp;'Test Scenarios'!M150&amp;",Fin_Functional, Workday"</f>
        <v>Phase1,3.0_Q2C,Q2C-050-010,Fin_Functional, Workday</v>
      </c>
      <c r="L151" s="41"/>
      <c r="M151" s="41"/>
      <c r="N151" s="41"/>
      <c r="O151" s="41"/>
      <c r="P151" s="41"/>
      <c r="Q151" s="41"/>
      <c r="R151" s="41"/>
      <c r="S151" s="41"/>
      <c r="T151" s="38"/>
    </row>
    <row r="152" spans="1:20" ht="320" x14ac:dyDescent="0.2">
      <c r="A152" s="20" t="str">
        <f>'Test Scenarios'!A151</f>
        <v>Review Complete</v>
      </c>
      <c r="B152" s="44" t="str">
        <f>'Test Scenarios'!K151</f>
        <v>US024</v>
      </c>
      <c r="C152" s="42" t="str">
        <f>'Test Scenarios'!B151</f>
        <v>TS048</v>
      </c>
      <c r="D152" s="43" t="str">
        <f>"F-"&amp;'Test Scenarios'!M151&amp;"-"&amp;'Test Scenarios'!C151&amp;"-"&amp;C152</f>
        <v>F-Q2C-050-030-Create a credit note against an invoice-TS048</v>
      </c>
      <c r="E152" s="43" t="s">
        <v>6576</v>
      </c>
      <c r="F152" s="43" t="str">
        <f>'Test Scenarios'!G151</f>
        <v>Pre-existing Customer Invoice</v>
      </c>
      <c r="G152" s="43" t="str">
        <f>"Objective"&amp;CHAR(10)
&amp;'Test Scenarios'!L151&amp;CHAR(10)&amp;CHAR(10)&amp;
"Test Case Description"&amp;CHAR(10)
&amp;'Test Scenarios'!D151&amp;CHAR(10)&amp;CHAR(10)&amp;
"Expected Results"&amp;CHAR(10)&amp;'Test Scenarios'!F151</f>
        <v>Objective
As an Accounts Receivable Officer, I want to create a credit note, so that I can reduce the amount a customer owes.
Test Case Description
This test verifies that an Accounts Receivable Officer can create a credit note and apply it directly to a specific invoice, reducing its outstanding balance.
This scenario validates the acceptance criteria: "Given I initiate the 'Create Customer Invoice Adjustment' process, then I can either apply it to a specific invoice or create it as a standalone (on-account) credit" and "Given I apply a credit note to an invoice, then the invoice's outstanding balance is reduced."
Variation: This positive test confirms the creation of an 'on-invoice' credit, which directly offsets a particular invoice.
Expected Results
- The user creates a credit note and selects a specific invoice to apply it to.
- The outstanding balance of the selected invoice is reduced by the credit note amount.</v>
      </c>
      <c r="H152" s="41"/>
      <c r="I152" s="43" t="s">
        <v>6577</v>
      </c>
      <c r="J152" s="41" t="str">
        <f>"TST-F "&amp;_xlfn.XLOOKUP('Test Scenarios'!M151,'Taxonomy and Epics'!H:H,'Taxonomy and Epics'!E:E)</f>
        <v>TST-F 3.0 - Q2C - Quote to Cash</v>
      </c>
      <c r="K152" s="36" t="str">
        <f>"Phase1,"&amp;_xlfn.XLOOKUP('Test Scenarios'!M151,'Taxonomy and Epics'!H:H,'Taxonomy and Epics'!B:B)&amp;"_"&amp;_xlfn.XLOOKUP('Test Scenarios'!M151,'Taxonomy and Epics'!H:H,'Taxonomy and Epics'!C:C)&amp;","&amp;'Test Scenarios'!M151&amp;",Fin_Functional, Workday"</f>
        <v>Phase1,3.0_Q2C,Q2C-050-030,Fin_Functional, Workday</v>
      </c>
      <c r="L152" s="41"/>
      <c r="M152" s="41"/>
      <c r="N152" s="41"/>
      <c r="O152" s="41"/>
      <c r="P152" s="41"/>
      <c r="Q152" s="41"/>
      <c r="R152" s="41"/>
      <c r="S152" s="41"/>
      <c r="T152" s="38"/>
    </row>
    <row r="153" spans="1:20" ht="335" x14ac:dyDescent="0.2">
      <c r="A153" s="20" t="str">
        <f>'Test Scenarios'!A152</f>
        <v>Review Complete</v>
      </c>
      <c r="B153" s="44" t="str">
        <f>'Test Scenarios'!K152</f>
        <v>US024</v>
      </c>
      <c r="C153" s="42" t="str">
        <f>'Test Scenarios'!B152</f>
        <v>TS049</v>
      </c>
      <c r="D153" s="43" t="str">
        <f>"F-"&amp;'Test Scenarios'!M152&amp;"-"&amp;'Test Scenarios'!C152&amp;"-"&amp;C153</f>
        <v>F-Q2C-050-030-Create a standalone (on-account) credit note-TS049</v>
      </c>
      <c r="E153" s="43" t="s">
        <v>6576</v>
      </c>
      <c r="F153" s="43">
        <f>'Test Scenarios'!G152</f>
        <v>0</v>
      </c>
      <c r="G153" s="43" t="str">
        <f>"Objective"&amp;CHAR(10)
&amp;'Test Scenarios'!L152&amp;CHAR(10)&amp;CHAR(10)&amp;
"Test Case Description"&amp;CHAR(10)
&amp;'Test Scenarios'!D152&amp;CHAR(10)&amp;CHAR(10)&amp;
"Expected Results"&amp;CHAR(10)&amp;'Test Scenarios'!F152</f>
        <v>Objective
As an Accounts Receivable Officer, I want to create a credit note, so that I can reduce the amount a customer owes.
Test Case Description
This test verifies that an Accounts Receivable Officer can create a credit note that is not linked to a specific invoice, creating an on-account credit for the customer.
This scenario validates the acceptance criterion: "Given I initiate the 'Create Customer Invoice Adjustment' process, then I can either apply it to a specific invoice or create it as a standalone (on-account) credit."
Variation: This positive test confirms the creation of a standalone credit, which can be used later to offset other invoices or be refunded.
Expected Results
- The user creates a credit note without applying it to a specific invoice.
- The user is alerted that the credit note is not associated with a specific invoice.
- The customer's account balance shows an on-account credit equal to the credit note amount.</v>
      </c>
      <c r="H153" s="41"/>
      <c r="I153" s="43" t="s">
        <v>6577</v>
      </c>
      <c r="J153" s="41" t="str">
        <f>"TST-F "&amp;_xlfn.XLOOKUP('Test Scenarios'!M152,'Taxonomy and Epics'!H:H,'Taxonomy and Epics'!E:E)</f>
        <v>TST-F 3.0 - Q2C - Quote to Cash</v>
      </c>
      <c r="K153" s="36" t="str">
        <f>"Phase1,"&amp;_xlfn.XLOOKUP('Test Scenarios'!M152,'Taxonomy and Epics'!H:H,'Taxonomy and Epics'!B:B)&amp;"_"&amp;_xlfn.XLOOKUP('Test Scenarios'!M152,'Taxonomy and Epics'!H:H,'Taxonomy and Epics'!C:C)&amp;","&amp;'Test Scenarios'!M152&amp;",Fin_Functional, Workday"</f>
        <v>Phase1,3.0_Q2C,Q2C-050-030,Fin_Functional, Workday</v>
      </c>
      <c r="L153" s="41"/>
      <c r="M153" s="41"/>
      <c r="N153" s="41"/>
      <c r="O153" s="41"/>
      <c r="P153" s="41"/>
      <c r="Q153" s="41"/>
      <c r="R153" s="41"/>
      <c r="S153" s="41"/>
      <c r="T153" s="38"/>
    </row>
    <row r="154" spans="1:20" ht="365" x14ac:dyDescent="0.2">
      <c r="A154" s="20" t="str">
        <f>'Test Scenarios'!A153</f>
        <v>Review Complete</v>
      </c>
      <c r="B154" s="44" t="str">
        <f>'Test Scenarios'!K153</f>
        <v>US025</v>
      </c>
      <c r="C154" s="42" t="str">
        <f>'Test Scenarios'!B153</f>
        <v>TS050</v>
      </c>
      <c r="D154" s="43" t="str">
        <f>"F-"&amp;'Test Scenarios'!M153&amp;"-"&amp;'Test Scenarios'!C153&amp;"-"&amp;C154</f>
        <v>F-Q2C-050-030-Process a credit and rebill-TS050</v>
      </c>
      <c r="E154" s="43" t="s">
        <v>6576</v>
      </c>
      <c r="F154" s="43" t="str">
        <f>'Test Scenarios'!G153</f>
        <v>Pre-existing Customer Invoice</v>
      </c>
      <c r="G154" s="43" t="str">
        <f>"Objective"&amp;CHAR(10)
&amp;'Test Scenarios'!L153&amp;CHAR(10)&amp;CHAR(10)&amp;
"Test Case Description"&amp;CHAR(10)
&amp;'Test Scenarios'!D153&amp;CHAR(10)&amp;CHAR(10)&amp;
"Expected Results"&amp;CHAR(10)&amp;'Test Scenarios'!F153</f>
        <v>Objective
As an Accounts Receivable Officer, I want to correct and rebill an invoice in a single step, so that the original is cancelled and a new, correct one is created efficiently.
Test Case Description
This test verifies that the 'Credit and Rebill' action correctly creates a new draft invoice and automatically applies a credit to the original incorrect invoice.
This scenario validates the acceptance criteria: "Given I am viewing an incorrect invoice, when I select the 'Credit and Rebill' action, then the system creates a new draft invoice with the same details for me to edit" and "Given I submit the new invoice, then the system automatically creates and applies a credit note to fully offset the original incorrect invoice."
Variation: This positive test confirms the streamlined correction process, ensuring the original invoice is cancelled and a new, editable one is created in a single workflow.
Expected Results
- The user initiates 'Credit and Rebill' off of an existing invoice.
- A new draft invoice is created, pre-populated with details from the original.
- After the new invoice is submitted, a credit note is automatically created and applied to the original invoice, making its balance zero.</v>
      </c>
      <c r="H154" s="41"/>
      <c r="I154" s="43" t="s">
        <v>6577</v>
      </c>
      <c r="J154" s="41" t="str">
        <f>"TST-F "&amp;_xlfn.XLOOKUP('Test Scenarios'!M153,'Taxonomy and Epics'!H:H,'Taxonomy and Epics'!E:E)</f>
        <v>TST-F 3.0 - Q2C - Quote to Cash</v>
      </c>
      <c r="K154" s="36" t="str">
        <f>"Phase1,"&amp;_xlfn.XLOOKUP('Test Scenarios'!M153,'Taxonomy and Epics'!H:H,'Taxonomy and Epics'!B:B)&amp;"_"&amp;_xlfn.XLOOKUP('Test Scenarios'!M153,'Taxonomy and Epics'!H:H,'Taxonomy and Epics'!C:C)&amp;","&amp;'Test Scenarios'!M153&amp;",Fin_Functional, Workday"</f>
        <v>Phase1,3.0_Q2C,Q2C-050-030,Fin_Functional, Workday</v>
      </c>
      <c r="L154" s="41"/>
      <c r="M154" s="41"/>
      <c r="N154" s="41"/>
      <c r="O154" s="41"/>
      <c r="P154" s="41"/>
      <c r="Q154" s="41"/>
      <c r="R154" s="41"/>
      <c r="S154" s="41"/>
      <c r="T154" s="38"/>
    </row>
    <row r="155" spans="1:20" ht="350" x14ac:dyDescent="0.2">
      <c r="A155" s="20" t="str">
        <f>'Test Scenarios'!A154</f>
        <v>Updated Post Review</v>
      </c>
      <c r="B155" s="44" t="str">
        <f>'Test Scenarios'!K154</f>
        <v>US026</v>
      </c>
      <c r="C155" s="42" t="str">
        <f>'Test Scenarios'!B154</f>
        <v>TS051</v>
      </c>
      <c r="D155" s="43" t="str">
        <f>"F-"&amp;'Test Scenarios'!M154&amp;"-"&amp;'Test Scenarios'!C154&amp;"-"&amp;C155</f>
        <v>F-Q2C-050-030-Process a refund with bank details on file-TS051</v>
      </c>
      <c r="E155" s="43" t="s">
        <v>6576</v>
      </c>
      <c r="F155" s="43" t="str">
        <f>'Test Scenarios'!G154</f>
        <v>- Unapplied Credit Note OR;
On-Account Payment
- Bank Account</v>
      </c>
      <c r="G155" s="43" t="str">
        <f>"Objective"&amp;CHAR(10)
&amp;'Test Scenarios'!L154&amp;CHAR(10)&amp;CHAR(10)&amp;
"Test Case Description"&amp;CHAR(10)
&amp;'Test Scenarios'!D154&amp;CHAR(10)&amp;CHAR(10)&amp;
"Expected Results"&amp;CHAR(10)&amp;'Test Scenarios'!F154</f>
        <v>Objective
As an Accounts Receivable Officer, I want to process a refund for a customer with an on-account credit, so that I can return their money.
Test Case Description
This test verifies that a non credit card refund can be successfully created for a customer who has an on-account credit and a bank account on file.
This scenario validates the acceptance criteria: "Given a customer has an on-account credit, when I initiate a refund, then the system checks if a bank account is on file" and "Given a bank account exists, when I process the refund, then the refund is created for settling"
Variation: This positive test confirms the successful refund workflow when all prerequisites are met.
Expected Results
- The user initiates a refund for a customer with an on-account credit.
- The customer refund has a payment type that is not 'credit card'
- The system identifies the existing bank account.
- A refund is successfully created.</v>
      </c>
      <c r="H155" s="41"/>
      <c r="I155" s="43" t="s">
        <v>6577</v>
      </c>
      <c r="J155" s="41" t="str">
        <f>"TST-F "&amp;_xlfn.XLOOKUP('Test Scenarios'!M154,'Taxonomy and Epics'!H:H,'Taxonomy and Epics'!E:E)</f>
        <v>TST-F 3.0 - Q2C - Quote to Cash</v>
      </c>
      <c r="K155" s="36" t="str">
        <f>"Phase1,"&amp;_xlfn.XLOOKUP('Test Scenarios'!M154,'Taxonomy and Epics'!H:H,'Taxonomy and Epics'!B:B)&amp;"_"&amp;_xlfn.XLOOKUP('Test Scenarios'!M154,'Taxonomy and Epics'!H:H,'Taxonomy and Epics'!C:C)&amp;","&amp;'Test Scenarios'!M154&amp;",Fin_Functional, Workday"</f>
        <v>Phase1,3.0_Q2C,Q2C-050-030,Fin_Functional, Workday</v>
      </c>
      <c r="L155" s="41"/>
      <c r="M155" s="41"/>
      <c r="N155" s="41"/>
      <c r="O155" s="41"/>
      <c r="P155" s="41"/>
      <c r="Q155" s="41"/>
      <c r="R155" s="41"/>
      <c r="S155" s="41"/>
      <c r="T155" s="38"/>
    </row>
    <row r="156" spans="1:20" ht="320" x14ac:dyDescent="0.2">
      <c r="A156" s="20" t="str">
        <f>'Test Scenarios'!A155</f>
        <v>Review Complete</v>
      </c>
      <c r="B156" s="44" t="str">
        <f>'Test Scenarios'!K155</f>
        <v>US026</v>
      </c>
      <c r="C156" s="42" t="str">
        <f>'Test Scenarios'!B155</f>
        <v>TS051a</v>
      </c>
      <c r="D156" s="43" t="str">
        <f>"F-"&amp;'Test Scenarios'!M155&amp;"-"&amp;'Test Scenarios'!C155&amp;"-"&amp;C156</f>
        <v>F-Q2C-050-030-Process a refund for settling-TS051a</v>
      </c>
      <c r="E156" s="43" t="s">
        <v>6576</v>
      </c>
      <c r="F156" s="43" t="str">
        <f>'Test Scenarios'!G155</f>
        <v>- Approved Customer Refund</v>
      </c>
      <c r="G156" s="43" t="str">
        <f>"Objective"&amp;CHAR(10)
&amp;'Test Scenarios'!L155&amp;CHAR(10)&amp;CHAR(10)&amp;
"Test Case Description"&amp;CHAR(10)
&amp;'Test Scenarios'!D155&amp;CHAR(10)&amp;CHAR(10)&amp;
"Expected Results"&amp;CHAR(10)&amp;'Test Scenarios'!F155</f>
        <v>Objective
As an Accounts Receivable Officer, I want to process a refund for a customer with an on-account credit, so that I can return their money.
Test Case Description
This test verifies that a refund can be successfully processed for a customer who has an on-account credit and a bank account on file.
This scenario validates the acceptance criteria: "-Given a refund is created for settling, when a settlement run is processed, the customer receives a refund."
Variation: This positive test confirms the successful the refund is processed successfully via the settlement run
Expected Results
- The user initiates a settlement run and a customer refund is available
- The settlement correctly routes for approval.
- Once approved, the settlement run is completed.</v>
      </c>
      <c r="H156" s="41"/>
      <c r="I156" s="43" t="s">
        <v>6577</v>
      </c>
      <c r="J156" s="41" t="str">
        <f>"TST-F "&amp;_xlfn.XLOOKUP('Test Scenarios'!M155,'Taxonomy and Epics'!H:H,'Taxonomy and Epics'!E:E)</f>
        <v>TST-F 3.0 - Q2C - Quote to Cash</v>
      </c>
      <c r="K156" s="36" t="str">
        <f>"Phase1,"&amp;_xlfn.XLOOKUP('Test Scenarios'!M155,'Taxonomy and Epics'!H:H,'Taxonomy and Epics'!B:B)&amp;"_"&amp;_xlfn.XLOOKUP('Test Scenarios'!M155,'Taxonomy and Epics'!H:H,'Taxonomy and Epics'!C:C)&amp;","&amp;'Test Scenarios'!M155&amp;",Fin_Functional, Workday"</f>
        <v>Phase1,3.0_Q2C,Q2C-050-030,Fin_Functional, Workday</v>
      </c>
      <c r="L156" s="41"/>
      <c r="M156" s="41"/>
      <c r="N156" s="41"/>
      <c r="O156" s="41"/>
      <c r="P156" s="41"/>
      <c r="Q156" s="41"/>
      <c r="R156" s="41"/>
      <c r="S156" s="41"/>
      <c r="T156" s="38"/>
    </row>
    <row r="157" spans="1:20" ht="350" x14ac:dyDescent="0.2">
      <c r="A157" s="20" t="str">
        <f>'Test Scenarios'!A156</f>
        <v>Updated Post Review</v>
      </c>
      <c r="B157" s="44" t="str">
        <f>'Test Scenarios'!K156</f>
        <v>US026</v>
      </c>
      <c r="C157" s="42" t="str">
        <f>'Test Scenarios'!B156</f>
        <v>TS052</v>
      </c>
      <c r="D157" s="43" t="str">
        <f>"F-"&amp;'Test Scenarios'!M156&amp;"-"&amp;'Test Scenarios'!C156&amp;"-"&amp;C157</f>
        <v>F-Q2C-050-030-Fail to process refund with no bank details-TS052</v>
      </c>
      <c r="E157" s="43" t="s">
        <v>6576</v>
      </c>
      <c r="F157" s="43" t="str">
        <f>'Test Scenarios'!G156</f>
        <v>- Unapplied Credit Note OR;
On-Account Payment</v>
      </c>
      <c r="G157" s="43" t="str">
        <f>"Objective"&amp;CHAR(10)
&amp;'Test Scenarios'!L156&amp;CHAR(10)&amp;CHAR(10)&amp;
"Test Case Description"&amp;CHAR(10)
&amp;'Test Scenarios'!D156&amp;CHAR(10)&amp;CHAR(10)&amp;
"Expected Results"&amp;CHAR(10)&amp;'Test Scenarios'!F156</f>
        <v>Objective
As an Accounts Receivable Officer, I want to process a refund for a customer with an on-account credit, so that I can return their money.
Test Case Description
This test ensures the system prevents a non credit card refund from being processed if the customer has no bank account on file.
This scenario validates the acceptance criterion: "Given no bank account exists, when I try to process the refund, then the system prompts me to add bank details first."
Variation: This negative test confirms the system control that prevents refund payments when there is no valid destination account, and guides the user to the correct action.
Expected Results
- The user initiates a refund for a customer with no bank account.
- The payment type is not credit card
- The system blocks the refund process.
- The user is prompted or redirected to add customer bank details.</v>
      </c>
      <c r="H157" s="41"/>
      <c r="I157" s="43" t="s">
        <v>6577</v>
      </c>
      <c r="J157" s="41" t="str">
        <f>"TST-F "&amp;_xlfn.XLOOKUP('Test Scenarios'!M156,'Taxonomy and Epics'!H:H,'Taxonomy and Epics'!E:E)</f>
        <v>TST-F 3.0 - Q2C - Quote to Cash</v>
      </c>
      <c r="K157" s="36" t="str">
        <f>"Phase1,"&amp;_xlfn.XLOOKUP('Test Scenarios'!M156,'Taxonomy and Epics'!H:H,'Taxonomy and Epics'!B:B)&amp;"_"&amp;_xlfn.XLOOKUP('Test Scenarios'!M156,'Taxonomy and Epics'!H:H,'Taxonomy and Epics'!C:C)&amp;","&amp;'Test Scenarios'!M156&amp;",Fin_Functional, Workday"</f>
        <v>Phase1,3.0_Q2C,Q2C-050-030,Fin_Functional, Workday</v>
      </c>
      <c r="L157" s="41"/>
      <c r="M157" s="41"/>
      <c r="N157" s="41"/>
      <c r="O157" s="41"/>
      <c r="P157" s="41"/>
      <c r="Q157" s="41"/>
      <c r="R157" s="41"/>
      <c r="S157" s="41"/>
      <c r="T157" s="38"/>
    </row>
    <row r="158" spans="1:20" ht="335" x14ac:dyDescent="0.2">
      <c r="A158" s="20" t="str">
        <f>'Test Scenarios'!A157</f>
        <v>Review Complete</v>
      </c>
      <c r="B158" s="44" t="str">
        <f>'Test Scenarios'!K157</f>
        <v>US027</v>
      </c>
      <c r="C158" s="42" t="str">
        <f>'Test Scenarios'!B157</f>
        <v>TS053</v>
      </c>
      <c r="D158" s="43" t="str">
        <f>"F-"&amp;'Test Scenarios'!M157&amp;"-"&amp;'Test Scenarios'!C157&amp;"-"&amp;C158</f>
        <v>F-Q2C-050-030-Add customer bank details with approval-TS053</v>
      </c>
      <c r="E158" s="43" t="s">
        <v>6576</v>
      </c>
      <c r="F158" s="43">
        <f>'Test Scenarios'!G157</f>
        <v>0</v>
      </c>
      <c r="G158" s="43" t="str">
        <f>"Objective"&amp;CHAR(10)
&amp;'Test Scenarios'!L157&amp;CHAR(10)&amp;CHAR(10)&amp;
"Test Case Description"&amp;CHAR(10)
&amp;'Test Scenarios'!D157&amp;CHAR(10)&amp;CHAR(10)&amp;
"Expected Results"&amp;CHAR(10)&amp;'Test Scenarios'!F157</f>
        <v>Objective
As an Accounts Receivable Officer, I want to add a customer's bank account details, so that refunds can be processed.
Test Case Description
This test verifies that adding a customer's bank details triggers an approval workflow to another Accounts Receivable Officer.
This scenario validates the acceptance criteria: "Given I am adding a customer's bank account, when I submit the details, then the request is sent to another Accounts Receivable Officer for approval" and "Given the details are approved, then the bank account becomes active and available for refunds."
Variation: This positive test confirms the dual control security process for adding sensitive bank account information.
Expected Results
- The user adds bank details and submits.
- A request is routed to another AR Officer for approval.
- Once approved, the business process is submitted and the bank account is active.</v>
      </c>
      <c r="H158" s="41"/>
      <c r="I158" s="43" t="s">
        <v>6577</v>
      </c>
      <c r="J158" s="41" t="str">
        <f>"TST-F "&amp;_xlfn.XLOOKUP('Test Scenarios'!M157,'Taxonomy and Epics'!H:H,'Taxonomy and Epics'!E:E)</f>
        <v>TST-F 3.0 - Q2C - Quote to Cash</v>
      </c>
      <c r="K158" s="36" t="str">
        <f>"Phase1,"&amp;_xlfn.XLOOKUP('Test Scenarios'!M157,'Taxonomy and Epics'!H:H,'Taxonomy and Epics'!B:B)&amp;"_"&amp;_xlfn.XLOOKUP('Test Scenarios'!M157,'Taxonomy and Epics'!H:H,'Taxonomy and Epics'!C:C)&amp;","&amp;'Test Scenarios'!M157&amp;",Fin_Functional, Workday"</f>
        <v>Phase1,3.0_Q2C,Q2C-050-030,Fin_Functional, Workday</v>
      </c>
      <c r="L158" s="41"/>
      <c r="M158" s="41"/>
      <c r="N158" s="41"/>
      <c r="O158" s="41"/>
      <c r="P158" s="41"/>
      <c r="Q158" s="41"/>
      <c r="R158" s="41"/>
      <c r="S158" s="41"/>
      <c r="T158" s="38"/>
    </row>
    <row r="159" spans="1:20" ht="335" x14ac:dyDescent="0.2">
      <c r="A159" s="20" t="str">
        <f>'Test Scenarios'!A158</f>
        <v>Review Complete</v>
      </c>
      <c r="B159" s="44" t="str">
        <f>'Test Scenarios'!K158</f>
        <v>US028</v>
      </c>
      <c r="C159" s="42" t="str">
        <f>'Test Scenarios'!B158</f>
        <v>TS054</v>
      </c>
      <c r="D159" s="43" t="str">
        <f>"F-"&amp;'Test Scenarios'!M158&amp;"-"&amp;'Test Scenarios'!C158&amp;"-"&amp;C159</f>
        <v>F-Q2C-060-010-Auto-apply payment with matching reference-TS054</v>
      </c>
      <c r="E159" s="43" t="s">
        <v>6576</v>
      </c>
      <c r="F159" s="43" t="str">
        <f>'Test Scenarios'!G158</f>
        <v>- Bank Statement
- Application of the Payment is dependent on the auto-apply customer pay task/ schedule</v>
      </c>
      <c r="G159" s="43" t="str">
        <f>"Objective"&amp;CHAR(10)
&amp;'Test Scenarios'!L158&amp;CHAR(10)&amp;CHAR(10)&amp;
"Test Case Description"&amp;CHAR(10)
&amp;'Test Scenarios'!D158&amp;CHAR(10)&amp;CHAR(10)&amp;
"Expected Results"&amp;CHAR(10)&amp;'Test Scenarios'!F158</f>
        <v>Objective
As a Bank Reconcilation Offcer, I want the system to automatically match and apply customer payments from an imported bank statement, so that manual processing is reduced.
Test Case Description
This test verifies that the system automatically applies a customer payment from an imported bank statement when the reference matches an open invoice number.
This scenario validates the acceptance criterion: "Given a bank statement is imported, when a payment line contains a reference matching an open invoice number (e.g., CINV00001), then the system automatically applies the payment to that invoice."
Variation: This positive test confirms the system's automated cash application logic, which reduces manual effort.
Expected Results
- A bank statement is imported containing a payment with a reference matching an open invoice.
- The system automatically creates a payment and applies it to the correct invoice.
- The invoice balance is reduced or cleared.</v>
      </c>
      <c r="H159" s="41"/>
      <c r="I159" s="43" t="s">
        <v>6577</v>
      </c>
      <c r="J159" s="41" t="str">
        <f>"TST-F "&amp;_xlfn.XLOOKUP('Test Scenarios'!M158,'Taxonomy and Epics'!H:H,'Taxonomy and Epics'!E:E)</f>
        <v>TST-F 3.0 - Q2C - Quote to Cash</v>
      </c>
      <c r="K159" s="36" t="str">
        <f>"Phase1,"&amp;_xlfn.XLOOKUP('Test Scenarios'!M158,'Taxonomy and Epics'!H:H,'Taxonomy and Epics'!B:B)&amp;"_"&amp;_xlfn.XLOOKUP('Test Scenarios'!M158,'Taxonomy and Epics'!H:H,'Taxonomy and Epics'!C:C)&amp;","&amp;'Test Scenarios'!M158&amp;",Fin_Functional, Workday"</f>
        <v>Phase1,3.0_Q2C,Q2C-060-010,Fin_Functional, Workday</v>
      </c>
      <c r="L159" s="41"/>
      <c r="M159" s="41"/>
      <c r="N159" s="41"/>
      <c r="O159" s="41"/>
      <c r="P159" s="41"/>
      <c r="Q159" s="41"/>
      <c r="R159" s="41"/>
      <c r="S159" s="41"/>
      <c r="T159" s="38"/>
    </row>
    <row r="160" spans="1:20" ht="288" x14ac:dyDescent="0.2">
      <c r="A160" s="20" t="str">
        <f>'Test Scenarios'!A159</f>
        <v>Review Complete</v>
      </c>
      <c r="B160" s="44" t="str">
        <f>'Test Scenarios'!K159</f>
        <v>US028</v>
      </c>
      <c r="C160" s="42" t="str">
        <f>'Test Scenarios'!B159</f>
        <v>TS055</v>
      </c>
      <c r="D160" s="43" t="str">
        <f>"F-"&amp;'Test Scenarios'!M159&amp;"-"&amp;'Test Scenarios'!C159&amp;"-"&amp;C160</f>
        <v>F-Q2C-060-010-Leave payment unapplied with no match-TS055</v>
      </c>
      <c r="E160" s="43" t="s">
        <v>6576</v>
      </c>
      <c r="F160" s="43" t="str">
        <f>'Test Scenarios'!G159</f>
        <v>- Bank Statement
- Application of the Payment is dependent on the auto-apply customer pay task/ schedule</v>
      </c>
      <c r="G160" s="43" t="str">
        <f>"Objective"&amp;CHAR(10)
&amp;'Test Scenarios'!L159&amp;CHAR(10)&amp;CHAR(10)&amp;
"Test Case Description"&amp;CHAR(10)
&amp;'Test Scenarios'!D159&amp;CHAR(10)&amp;CHAR(10)&amp;
"Expected Results"&amp;CHAR(10)&amp;'Test Scenarios'!F159</f>
        <v>Objective
As a Bank Reconcilation Offcer, I want the system to automatically match and apply customer payments from an imported bank statement, so that manual processing is reduced.
Test Case Description
This test verifies that if a payment reference on an imported bank statement does not match an invoice, the payment remains unapplied for manual review.
This scenario validates the acceptance criterion: "Given a payment reference does not match, then the payment will not be created and will require manual reconciliation."
Variation: This negative test confirms that the system does not incorrectly apply payments and correctly flags them for manual intervention.
Expected Results
- A bank statement is imported with a payment reference that does not match any open invoice.
- The payment is not created using the auto-apply customer payment task/ schedule</v>
      </c>
      <c r="H160" s="41"/>
      <c r="I160" s="43" t="s">
        <v>6577</v>
      </c>
      <c r="J160" s="41" t="str">
        <f>"TST-F "&amp;_xlfn.XLOOKUP('Test Scenarios'!M159,'Taxonomy and Epics'!H:H,'Taxonomy and Epics'!E:E)</f>
        <v>TST-F 3.0 - Q2C - Quote to Cash</v>
      </c>
      <c r="K160" s="36" t="str">
        <f>"Phase1,"&amp;_xlfn.XLOOKUP('Test Scenarios'!M159,'Taxonomy and Epics'!H:H,'Taxonomy and Epics'!B:B)&amp;"_"&amp;_xlfn.XLOOKUP('Test Scenarios'!M159,'Taxonomy and Epics'!H:H,'Taxonomy and Epics'!C:C)&amp;","&amp;'Test Scenarios'!M159&amp;",Fin_Functional, Workday"</f>
        <v>Phase1,3.0_Q2C,Q2C-060-010,Fin_Functional, Workday</v>
      </c>
      <c r="L160" s="41"/>
      <c r="M160" s="41"/>
      <c r="N160" s="41"/>
      <c r="O160" s="41"/>
      <c r="P160" s="41"/>
      <c r="Q160" s="41"/>
      <c r="R160" s="41"/>
      <c r="S160" s="41"/>
      <c r="T160" s="38"/>
    </row>
    <row r="161" spans="1:20" ht="380" x14ac:dyDescent="0.2">
      <c r="A161" s="20" t="str">
        <f>'Test Scenarios'!A160</f>
        <v>Review Complete</v>
      </c>
      <c r="B161" s="44" t="str">
        <f>'Test Scenarios'!K160</f>
        <v>US029</v>
      </c>
      <c r="C161" s="42" t="str">
        <f>'Test Scenarios'!B160</f>
        <v>TS056</v>
      </c>
      <c r="D161" s="43" t="str">
        <f>"F-"&amp;'Test Scenarios'!M160&amp;"-"&amp;'Test Scenarios'!C160&amp;"-"&amp;C161</f>
        <v>F-Q2C-060-010-Manually create and apply a payment-TS056</v>
      </c>
      <c r="E161" s="43" t="s">
        <v>6576</v>
      </c>
      <c r="F161" s="43" t="str">
        <f>'Test Scenarios'!G160</f>
        <v>- Bank Statement</v>
      </c>
      <c r="G161" s="43" t="str">
        <f>"Objective"&amp;CHAR(10)
&amp;'Test Scenarios'!L160&amp;CHAR(10)&amp;CHAR(10)&amp;
"Test Case Description"&amp;CHAR(10)
&amp;'Test Scenarios'!D160&amp;CHAR(10)&amp;CHAR(10)&amp;
"Expected Results"&amp;CHAR(10)&amp;'Test Scenarios'!F160</f>
        <v>Objective
As a Bank Reconciliation Officer, I want to manually create and apply a customer payment based on a bank statement line, so that I can process payments the system could not match.
Test Case Description
This test verifies that a Bank Reconciliation Officer can manually create a payment from an unapplied bank statement line and apply it to open invoices.
This scenario validates the acceptance criteria: "Given I am viewing a bank statement, when I view a customer payment line, then I can create a customer payment and enter any available remittance advice" and "Given I have created the payment, when I apply it to open invoices, then their balances are reduced."
Variation: This positive test confirms the manual intervention process for payments that the system could not automatically match.
Expected Results
- The identifies a customer payment on the bank statement line.
- The user creates a customer payment and applies it to one or more open invoices.
- The customer payment is submitted successfully.
- The balances of the selected invoices are reduced accordingly.</v>
      </c>
      <c r="H161" s="41"/>
      <c r="I161" s="43" t="s">
        <v>6577</v>
      </c>
      <c r="J161" s="41" t="str">
        <f>"TST-F "&amp;_xlfn.XLOOKUP('Test Scenarios'!M160,'Taxonomy and Epics'!H:H,'Taxonomy and Epics'!E:E)</f>
        <v>TST-F 3.0 - Q2C - Quote to Cash</v>
      </c>
      <c r="K161" s="36" t="str">
        <f>"Phase1,"&amp;_xlfn.XLOOKUP('Test Scenarios'!M160,'Taxonomy and Epics'!H:H,'Taxonomy and Epics'!B:B)&amp;"_"&amp;_xlfn.XLOOKUP('Test Scenarios'!M160,'Taxonomy and Epics'!H:H,'Taxonomy and Epics'!C:C)&amp;","&amp;'Test Scenarios'!M160&amp;",Fin_Functional, Workday"</f>
        <v>Phase1,3.0_Q2C,Q2C-060-010,Fin_Functional, Workday</v>
      </c>
      <c r="L161" s="41"/>
      <c r="M161" s="41"/>
      <c r="N161" s="41"/>
      <c r="O161" s="41"/>
      <c r="P161" s="41"/>
      <c r="Q161" s="41"/>
      <c r="R161" s="41"/>
      <c r="S161" s="41"/>
      <c r="T161" s="38"/>
    </row>
    <row r="162" spans="1:20" ht="335" x14ac:dyDescent="0.2">
      <c r="A162" s="20" t="str">
        <f>'Test Scenarios'!A161</f>
        <v>Review Complete</v>
      </c>
      <c r="B162" s="44" t="str">
        <f>'Test Scenarios'!K161</f>
        <v>US030</v>
      </c>
      <c r="C162" s="42" t="str">
        <f>'Test Scenarios'!B161</f>
        <v>TS057</v>
      </c>
      <c r="D162" s="43" t="str">
        <f>"F-"&amp;'Test Scenarios'!M161&amp;"-"&amp;'Test Scenarios'!C161&amp;"-"&amp;C162</f>
        <v>F-Q2C-060-010-Apply an unidentified payment on account-TS057</v>
      </c>
      <c r="E162" s="43" t="s">
        <v>6576</v>
      </c>
      <c r="F162" s="43">
        <f>'Test Scenarios'!G161</f>
        <v>0</v>
      </c>
      <c r="G162" s="43" t="str">
        <f>"Objective"&amp;CHAR(10)
&amp;'Test Scenarios'!L161&amp;CHAR(10)&amp;CHAR(10)&amp;
"Test Case Description"&amp;CHAR(10)
&amp;'Test Scenarios'!D161&amp;CHAR(10)&amp;CHAR(10)&amp;
"Expected Results"&amp;CHAR(10)&amp;'Test Scenarios'!F161</f>
        <v>Objective
As a Bank Reconciliation Officer, I want to create and apply an unidentified payment to a customer's account, so that the cash is recorded against the customer while I investigate.
Test Case Description
This test verifies that a payment that cannot be matched to an invoice can be applied 'on account' to a customer's record.
This scenario validates the acceptance criterion: "Given a payment cannot be matched to an invoice, when I process it, then I can apply it 'on account' for the identified customer, creating a credit balance on their account."
Variation: This positive test confirms the process for recording cash against a customer even when the specific invoice is unknown, preventing the payment from remaining unidentified.
Expected Results
- The user creates a customer payment.
- The user applies the payment 'on account' to a specific customer.
- The customer's account now shows an on-account credit for the payment amount.</v>
      </c>
      <c r="H162" s="41"/>
      <c r="I162" s="43" t="s">
        <v>6577</v>
      </c>
      <c r="J162" s="41" t="str">
        <f>"TST-F "&amp;_xlfn.XLOOKUP('Test Scenarios'!M161,'Taxonomy and Epics'!H:H,'Taxonomy and Epics'!E:E)</f>
        <v>TST-F 3.0 - Q2C - Quote to Cash</v>
      </c>
      <c r="K162" s="36" t="str">
        <f>"Phase1,"&amp;_xlfn.XLOOKUP('Test Scenarios'!M161,'Taxonomy and Epics'!H:H,'Taxonomy and Epics'!B:B)&amp;"_"&amp;_xlfn.XLOOKUP('Test Scenarios'!M161,'Taxonomy and Epics'!H:H,'Taxonomy and Epics'!C:C)&amp;","&amp;'Test Scenarios'!M161&amp;",Fin_Functional, Workday"</f>
        <v>Phase1,3.0_Q2C,Q2C-060-010,Fin_Functional, Workday</v>
      </c>
      <c r="L162" s="41"/>
      <c r="M162" s="41"/>
      <c r="N162" s="41"/>
      <c r="O162" s="41"/>
      <c r="P162" s="41"/>
      <c r="Q162" s="41"/>
      <c r="R162" s="41"/>
      <c r="S162" s="41"/>
      <c r="T162" s="38"/>
    </row>
    <row r="163" spans="1:20" ht="395" x14ac:dyDescent="0.2">
      <c r="A163" s="20" t="str">
        <f>'Test Scenarios'!A162</f>
        <v>Review Complete</v>
      </c>
      <c r="B163" s="44" t="str">
        <f>'Test Scenarios'!K162</f>
        <v>US031</v>
      </c>
      <c r="C163" s="42" t="str">
        <f>'Test Scenarios'!B162</f>
        <v>TS058</v>
      </c>
      <c r="D163" s="43" t="str">
        <f>"F-"&amp;'Test Scenarios'!M162&amp;"-"&amp;'Test Scenarios'!C162&amp;"-"&amp;C163</f>
        <v>F-Q2C-060-010-Auto-write-off a small invoice balance-TS058</v>
      </c>
      <c r="E163" s="43" t="s">
        <v>6576</v>
      </c>
      <c r="F163" s="43" t="str">
        <f>'Test Scenarios'!G162</f>
        <v>- Payment is created which results in an outstanding invoice balance of &lt;$1.00</v>
      </c>
      <c r="G163" s="43" t="str">
        <f>"Objective"&amp;CHAR(10)
&amp;'Test Scenarios'!L162&amp;CHAR(10)&amp;CHAR(10)&amp;
"Test Case Description"&amp;CHAR(10)
&amp;'Test Scenarios'!D162&amp;CHAR(10)&amp;CHAR(10)&amp;
"Expected Results"&amp;CHAR(10)&amp;'Test Scenarios'!F162</f>
        <v>Objective
As a Bank Reconciliation Officer, I want the system to automatically write off small remaining balances on invoices after payment, so that the ledger remains clean without manual effort.
Test Case Description
This test verifies that the system automatically writes off a small remaining balance (less than $1.00) on an invoice after a payment is applied.
This scenario validates the acceptance criteria: "Given a payment is applied to an invoice, when the remaining balance is less than $1.00, then the system automatically creates a write-off for the remaining amount" and "Given the write-off is created, then the amount is posted to the designated central cost centre for small balances."
Variation: This positive test confirms the automated ledger-cleaning functionality, ensuring small discrepancies are handled without manual intervention.
Expected Results
- A payment is applied, leaving a remaining balance of less than $1.00.
- The system automatically generates a write-off transaction for the remaining amount upon processing the "Auto Apply Customer Payments Schedule"
- The invoice balance becomes zero.
- The write-off amount is posted to the correct small balances cost center and ledger account</v>
      </c>
      <c r="H163" s="41"/>
      <c r="I163" s="43" t="s">
        <v>6577</v>
      </c>
      <c r="J163" s="41" t="str">
        <f>"TST-F "&amp;_xlfn.XLOOKUP('Test Scenarios'!M162,'Taxonomy and Epics'!H:H,'Taxonomy and Epics'!E:E)</f>
        <v>TST-F 3.0 - Q2C - Quote to Cash</v>
      </c>
      <c r="K163" s="36" t="str">
        <f>"Phase1,"&amp;_xlfn.XLOOKUP('Test Scenarios'!M162,'Taxonomy and Epics'!H:H,'Taxonomy and Epics'!B:B)&amp;"_"&amp;_xlfn.XLOOKUP('Test Scenarios'!M162,'Taxonomy and Epics'!H:H,'Taxonomy and Epics'!C:C)&amp;","&amp;'Test Scenarios'!M162&amp;",Fin_Functional, Workday"</f>
        <v>Phase1,3.0_Q2C,Q2C-060-010,Fin_Functional, Workday</v>
      </c>
      <c r="L163" s="41"/>
      <c r="M163" s="41"/>
      <c r="N163" s="41"/>
      <c r="O163" s="41"/>
      <c r="P163" s="41"/>
      <c r="Q163" s="41"/>
      <c r="R163" s="41"/>
      <c r="S163" s="41"/>
      <c r="T163" s="38"/>
    </row>
    <row r="164" spans="1:20" ht="365" x14ac:dyDescent="0.2">
      <c r="A164" s="20" t="str">
        <f>'Test Scenarios'!A163</f>
        <v>Review Complete</v>
      </c>
      <c r="B164" s="44" t="str">
        <f>'Test Scenarios'!K163</f>
        <v>US031a</v>
      </c>
      <c r="C164" s="42" t="str">
        <f>'Test Scenarios'!B163</f>
        <v>TS058a</v>
      </c>
      <c r="D164" s="43" t="str">
        <f>"F-"&amp;'Test Scenarios'!M163&amp;"-"&amp;'Test Scenarios'!C163&amp;"-"&amp;C164</f>
        <v>F-Q2C-060-010-Manually process small write offs-TS058a</v>
      </c>
      <c r="E164" s="43" t="s">
        <v>6576</v>
      </c>
      <c r="F164" s="43" t="str">
        <f>'Test Scenarios'!G163</f>
        <v>- Payment is created which results in an outstanding invoice balance of &lt;$20.00</v>
      </c>
      <c r="G164" s="43" t="str">
        <f>"Objective"&amp;CHAR(10)
&amp;'Test Scenarios'!L163&amp;CHAR(10)&amp;CHAR(10)&amp;
"Test Case Description"&amp;CHAR(10)
&amp;'Test Scenarios'!D163&amp;CHAR(10)&amp;CHAR(10)&amp;
"Expected Results"&amp;CHAR(10)&amp;'Test Scenarios'!F163</f>
        <v>Objective
As a Bank Reconciliation Officer, I want to manually write off small balances on invoices at the point of creating payment, so that I can accommodate differences short payments due bank fees/ forex.
Test Case Description
This test verifies that the Bank Reconciliation Officer can manually write off the remaining balance of an invoice at the point of payment application 
This scenario validates the acceptance criteria: "Given a customer has short-paid due to a bank fee, when I create the payment, then I can write-off the remaining balance" and "Given the write-off is created, then the amount is posted to the designated cost center and ledger (P&amp;L account)"
Variation: This positive test confirms the user can write off an invoice with a short payment at the point of payment application for small amounts such as a bank fee or forex gain/ loss
Expected Results
- A payment is created, leaving a remaining balance of less than $20 AUD
- At the point of application, the payment can be written off 
- A write-off reason is nominated
- The write-off amount is posted to the correct cost center and ledger account</v>
      </c>
      <c r="H164" s="41"/>
      <c r="I164" s="43" t="s">
        <v>6577</v>
      </c>
      <c r="J164" s="41" t="str">
        <f>"TST-F "&amp;_xlfn.XLOOKUP('Test Scenarios'!M163,'Taxonomy and Epics'!H:H,'Taxonomy and Epics'!E:E)</f>
        <v>TST-F 3.0 - Q2C - Quote to Cash</v>
      </c>
      <c r="K164" s="36" t="str">
        <f>"Phase1,"&amp;_xlfn.XLOOKUP('Test Scenarios'!M163,'Taxonomy and Epics'!H:H,'Taxonomy and Epics'!B:B)&amp;"_"&amp;_xlfn.XLOOKUP('Test Scenarios'!M163,'Taxonomy and Epics'!H:H,'Taxonomy and Epics'!C:C)&amp;","&amp;'Test Scenarios'!M163&amp;",Fin_Functional, Workday"</f>
        <v>Phase1,3.0_Q2C,Q2C-060-010,Fin_Functional, Workday</v>
      </c>
      <c r="L164" s="41"/>
      <c r="M164" s="41"/>
      <c r="N164" s="41"/>
      <c r="O164" s="41"/>
      <c r="P164" s="41"/>
      <c r="Q164" s="41"/>
      <c r="R164" s="41"/>
      <c r="S164" s="41"/>
      <c r="T164" s="38"/>
    </row>
    <row r="165" spans="1:20" ht="335" x14ac:dyDescent="0.2">
      <c r="A165" s="20" t="str">
        <f>'Test Scenarios'!A164</f>
        <v>Review Complete</v>
      </c>
      <c r="B165" s="44" t="str">
        <f>'Test Scenarios'!K164</f>
        <v>US031</v>
      </c>
      <c r="C165" s="42" t="str">
        <f>'Test Scenarios'!B164</f>
        <v>TS059</v>
      </c>
      <c r="D165" s="43" t="str">
        <f>"F-"&amp;'Test Scenarios'!M164&amp;"-"&amp;'Test Scenarios'!C164&amp;"-"&amp;C165</f>
        <v>F-Q2C-060-010-Do not write-off a larger invoice balance-TS059</v>
      </c>
      <c r="E165" s="43" t="s">
        <v>6576</v>
      </c>
      <c r="F165" s="43" t="str">
        <f>'Test Scenarios'!G164</f>
        <v>- Payment is created which results in an outstanding invoice balance of &gt;$1.00</v>
      </c>
      <c r="G165" s="43" t="str">
        <f>"Objective"&amp;CHAR(10)
&amp;'Test Scenarios'!L164&amp;CHAR(10)&amp;CHAR(10)&amp;
"Test Case Description"&amp;CHAR(10)
&amp;'Test Scenarios'!D164&amp;CHAR(10)&amp;CHAR(10)&amp;
"Expected Results"&amp;CHAR(10)&amp;'Test Scenarios'!F164</f>
        <v>Objective
As a System User, I want to automatically write off small remaining balances on invoices after payment, so that the ledger remains clean without manual effort.
Test Case Description
This test ensures the system does not automatically write off a remaining balance that is greater than or equal to the $1.00 threshold.
This scenario validates the boundary of the acceptance criterion: "Given a payment is applied to an invoice, when the remaining balance is less than $1.00, then the system automatically creates a write-off..."
Variation: This negative test confirms the threshold logic is working correctly and the system does not write off amounts that require manual collection activities.
Expected Results
- A payment is applied, leaving a remaining balance of $1.00 or more.
- No automatic write-off is created.
- The invoice remains as unpaid with its remaining balance.</v>
      </c>
      <c r="H165" s="41"/>
      <c r="I165" s="43" t="s">
        <v>6577</v>
      </c>
      <c r="J165" s="41" t="str">
        <f>"TST-F "&amp;_xlfn.XLOOKUP('Test Scenarios'!M164,'Taxonomy and Epics'!H:H,'Taxonomy and Epics'!E:E)</f>
        <v>TST-F 3.0 - Q2C - Quote to Cash</v>
      </c>
      <c r="K165" s="36" t="str">
        <f>"Phase1,"&amp;_xlfn.XLOOKUP('Test Scenarios'!M164,'Taxonomy and Epics'!H:H,'Taxonomy and Epics'!B:B)&amp;"_"&amp;_xlfn.XLOOKUP('Test Scenarios'!M164,'Taxonomy and Epics'!H:H,'Taxonomy and Epics'!C:C)&amp;","&amp;'Test Scenarios'!M164&amp;",Fin_Functional, Workday"</f>
        <v>Phase1,3.0_Q2C,Q2C-060-010,Fin_Functional, Workday</v>
      </c>
      <c r="L165" s="41"/>
      <c r="M165" s="41"/>
      <c r="N165" s="41"/>
      <c r="O165" s="41"/>
      <c r="P165" s="41"/>
      <c r="Q165" s="41"/>
      <c r="R165" s="41"/>
      <c r="S165" s="41"/>
      <c r="T165" s="38"/>
    </row>
    <row r="166" spans="1:20" ht="335" x14ac:dyDescent="0.2">
      <c r="A166" s="20" t="str">
        <f>'Test Scenarios'!A165</f>
        <v>Review Complete</v>
      </c>
      <c r="B166" s="44" t="str">
        <f>'Test Scenarios'!K165</f>
        <v>US032</v>
      </c>
      <c r="C166" s="42" t="str">
        <f>'Test Scenarios'!B165</f>
        <v>TS060</v>
      </c>
      <c r="D166" s="43" t="str">
        <f>"F-"&amp;'Test Scenarios'!M165&amp;"-"&amp;'Test Scenarios'!C165&amp;"-"&amp;C166</f>
        <v>F-Q2C-060-020-Correct a misapplied payment-TS060</v>
      </c>
      <c r="E166" s="43" t="s">
        <v>6576</v>
      </c>
      <c r="F166" s="43">
        <f>'Test Scenarios'!G165</f>
        <v>0</v>
      </c>
      <c r="G166" s="43" t="str">
        <f>"Objective"&amp;CHAR(10)
&amp;'Test Scenarios'!L165&amp;CHAR(10)&amp;CHAR(10)&amp;
"Test Case Description"&amp;CHAR(10)
&amp;'Test Scenarios'!D165&amp;CHAR(10)&amp;CHAR(10)&amp;
"Expected Results"&amp;CHAR(10)&amp;'Test Scenarios'!F165</f>
        <v>Objective
As a Bank Reconciliation Officer, I want to correct a misapplied payment, so that customer accounts are accurate.
Test Case Description
This test verifies that a Bank Reconciliation Officer can unapply a payment from an incorrect invoice and re-apply it to the correct one.
This scenario validates the acceptance criteria: "Given a payment is incorrectly applied, when I view the payment, then I can 'Unapply' it, which restores the original invoice's balance" and "Given the payment is unapplied, then I can re-apply it to the correct invoice."
Variation: This positive test confirms the end-to-end correction process for misapplied payments, ensuring customer accounts can be made accurate.
Expected Results
- The user unapplies a payment from an incorrect invoice.
- The balance of the incorrect invoice is restored.
- The user then applies the same payment to the correct invoice, reducing its balance.</v>
      </c>
      <c r="H166" s="41"/>
      <c r="I166" s="43" t="s">
        <v>6577</v>
      </c>
      <c r="J166" s="41" t="str">
        <f>"TST-F "&amp;_xlfn.XLOOKUP('Test Scenarios'!M165,'Taxonomy and Epics'!H:H,'Taxonomy and Epics'!E:E)</f>
        <v>TST-F 3.0 - Q2C - Quote to Cash</v>
      </c>
      <c r="K166" s="36" t="str">
        <f>"Phase1,"&amp;_xlfn.XLOOKUP('Test Scenarios'!M165,'Taxonomy and Epics'!H:H,'Taxonomy and Epics'!B:B)&amp;"_"&amp;_xlfn.XLOOKUP('Test Scenarios'!M165,'Taxonomy and Epics'!H:H,'Taxonomy and Epics'!C:C)&amp;","&amp;'Test Scenarios'!M165&amp;",Fin_Functional, Workday"</f>
        <v>Phase1,3.0_Q2C,Q2C-060-020,Fin_Functional, Workday</v>
      </c>
      <c r="L166" s="41"/>
      <c r="M166" s="41"/>
      <c r="N166" s="41"/>
      <c r="O166" s="41"/>
      <c r="P166" s="41"/>
      <c r="Q166" s="41"/>
      <c r="R166" s="41"/>
      <c r="S166" s="41"/>
      <c r="T166" s="38"/>
    </row>
    <row r="167" spans="1:20" ht="350" x14ac:dyDescent="0.2">
      <c r="A167" s="20" t="str">
        <f>'Test Scenarios'!A166</f>
        <v>Review Complete</v>
      </c>
      <c r="B167" s="44" t="str">
        <f>'Test Scenarios'!K166</f>
        <v>US033</v>
      </c>
      <c r="C167" s="42" t="str">
        <f>'Test Scenarios'!B166</f>
        <v>TS061</v>
      </c>
      <c r="D167" s="43" t="str">
        <f>"F-"&amp;'Test Scenarios'!M166&amp;"-"&amp;'Test Scenarios'!C166&amp;"-"&amp;C167</f>
        <v>F-Q2C-060-020-Add remittance advice to on-account payment-TS061</v>
      </c>
      <c r="E167" s="43" t="s">
        <v>6576</v>
      </c>
      <c r="F167" s="43">
        <f>'Test Scenarios'!G166</f>
        <v>0</v>
      </c>
      <c r="G167" s="43" t="str">
        <f>"Objective"&amp;CHAR(10)
&amp;'Test Scenarios'!L166&amp;CHAR(10)&amp;CHAR(10)&amp;
"Test Case Description"&amp;CHAR(10)
&amp;'Test Scenarios'!D166&amp;CHAR(10)&amp;CHAR(10)&amp;
"Expected Results"&amp;CHAR(10)&amp;'Test Scenarios'!F166</f>
        <v>Objective
As a Bank Reconciliation Officer, I want to add remittance information to an on-account payment, so that the system can then automatically match it to the correct invoice.
Test Case Description
This test verifies that adding remittance information to an on-account payment allows the auto-apply process to then match it to the correct invoice.
This scenario validates the acceptance criteria: "Given a payment is on a customer's account, when I edit the payment, then I can add or update the remittance advice with invoice numbers" and "Given I have updated the remittance, when I run the 'Auto Apply Customer Payments' process, then the system uses the new information to match and apply the payment."
Variation: This positive test confirms that enriching existing payment data enables subsequent automation to succeed.
Expected Results
- The user adds an invoice number to the remittance advice of an on-account payment.
- The user runs the auto-apply process.
- The system successfully applies the on-account payment to the specified invoice.</v>
      </c>
      <c r="H167" s="41"/>
      <c r="I167" s="43" t="s">
        <v>6577</v>
      </c>
      <c r="J167" s="41" t="str">
        <f>"TST-F "&amp;_xlfn.XLOOKUP('Test Scenarios'!M166,'Taxonomy and Epics'!H:H,'Taxonomy and Epics'!E:E)</f>
        <v>TST-F 3.0 - Q2C - Quote to Cash</v>
      </c>
      <c r="K167" s="36" t="str">
        <f>"Phase1,"&amp;_xlfn.XLOOKUP('Test Scenarios'!M166,'Taxonomy and Epics'!H:H,'Taxonomy and Epics'!B:B)&amp;"_"&amp;_xlfn.XLOOKUP('Test Scenarios'!M166,'Taxonomy and Epics'!H:H,'Taxonomy and Epics'!C:C)&amp;","&amp;'Test Scenarios'!M166&amp;",Fin_Functional, Workday"</f>
        <v>Phase1,3.0_Q2C,Q2C-060-020,Fin_Functional, Workday</v>
      </c>
      <c r="L167" s="41"/>
      <c r="M167" s="41"/>
      <c r="N167" s="41"/>
      <c r="O167" s="41"/>
      <c r="P167" s="41"/>
      <c r="Q167" s="41"/>
      <c r="R167" s="41"/>
      <c r="S167" s="41"/>
      <c r="T167" s="38"/>
    </row>
    <row r="168" spans="1:20" ht="320" x14ac:dyDescent="0.2">
      <c r="A168" s="20" t="str">
        <f>'Test Scenarios'!A167</f>
        <v>Review Complete</v>
      </c>
      <c r="B168" s="44" t="str">
        <f>'Test Scenarios'!K167</f>
        <v>US034</v>
      </c>
      <c r="C168" s="42" t="str">
        <f>'Test Scenarios'!B167</f>
        <v>TS062</v>
      </c>
      <c r="D168" s="43" t="str">
        <f>"F-"&amp;'Test Scenarios'!M167&amp;"-"&amp;'Test Scenarios'!C167&amp;"-"&amp;C168</f>
        <v>F-Q2C-070-020-Run receivables aging report-TS062</v>
      </c>
      <c r="E168" s="43" t="s">
        <v>6576</v>
      </c>
      <c r="F168" s="43">
        <f>'Test Scenarios'!G167</f>
        <v>0</v>
      </c>
      <c r="G168" s="43" t="str">
        <f>"Objective"&amp;CHAR(10)
&amp;'Test Scenarios'!L167&amp;CHAR(10)&amp;CHAR(10)&amp;
"Test Case Description"&amp;CHAR(10)
&amp;'Test Scenarios'!D167&amp;CHAR(10)&amp;CHAR(10)&amp;
"Expected Results"&amp;CHAR(10)&amp;'Test Scenarios'!F167</f>
        <v>Objective
As a Credit Officer, I want to run a receivables aging report, so that I can identify overdue invoices and prioritise collection activities.
Test Case Description
This test verifies that the receivables aging report correctly displays customers with outstanding balances categorised into the defined aging buckets.
This scenario validates the acceptance criterion: "Given I run the aging report, then it displays customers with outstanding balances categorised into aging buckets (e.g., 30, 60, 90+ days)."
Variation: This positive test confirms the core functionality of a key collections report, ensuring it provides an accurate overview of overdue debt.
Expected Results
- The report runs successfully.
- Customers with overdue invoices appear on the report.
- The outstanding balances are correctly categorised into aging buckets like 0-30, 31-60, and 90+ days.</v>
      </c>
      <c r="H168" s="41"/>
      <c r="I168" s="43" t="s">
        <v>6577</v>
      </c>
      <c r="J168" s="41" t="str">
        <f>"TST-F "&amp;_xlfn.XLOOKUP('Test Scenarios'!M167,'Taxonomy and Epics'!H:H,'Taxonomy and Epics'!E:E)</f>
        <v>TST-F 3.0 - Q2C - Quote to Cash</v>
      </c>
      <c r="K168" s="36" t="str">
        <f>"Phase1,"&amp;_xlfn.XLOOKUP('Test Scenarios'!M167,'Taxonomy and Epics'!H:H,'Taxonomy and Epics'!B:B)&amp;"_"&amp;_xlfn.XLOOKUP('Test Scenarios'!M167,'Taxonomy and Epics'!H:H,'Taxonomy and Epics'!C:C)&amp;","&amp;'Test Scenarios'!M167&amp;",Fin_Functional, Workday"</f>
        <v>Phase1,3.0_Q2C,Q2C-070-020,Fin_Functional, Workday</v>
      </c>
      <c r="L168" s="41"/>
      <c r="M168" s="41"/>
      <c r="N168" s="41"/>
      <c r="O168" s="41"/>
      <c r="P168" s="41"/>
      <c r="Q168" s="41"/>
      <c r="R168" s="41"/>
      <c r="S168" s="41"/>
      <c r="T168" s="38"/>
    </row>
    <row r="169" spans="1:20" ht="335" x14ac:dyDescent="0.2">
      <c r="A169" s="20" t="str">
        <f>'Test Scenarios'!A168</f>
        <v>Review Complete</v>
      </c>
      <c r="B169" s="44" t="str">
        <f>'Test Scenarios'!K168</f>
        <v>US035</v>
      </c>
      <c r="C169" s="42" t="str">
        <f>'Test Scenarios'!B168</f>
        <v>TS063</v>
      </c>
      <c r="D169" s="43" t="str">
        <f>"F-"&amp;'Test Scenarios'!M168&amp;"-"&amp;'Test Scenarios'!C168&amp;"-"&amp;C169</f>
        <v>F-Q2C-070-020-Mark an invoice as 'In Collection'-TS063</v>
      </c>
      <c r="E169" s="43" t="s">
        <v>6576</v>
      </c>
      <c r="F169" s="43">
        <f>'Test Scenarios'!G168</f>
        <v>0</v>
      </c>
      <c r="G169" s="43" t="str">
        <f>"Objective"&amp;CHAR(10)
&amp;'Test Scenarios'!L168&amp;CHAR(10)&amp;CHAR(10)&amp;
"Test Case Description"&amp;CHAR(10)
&amp;'Test Scenarios'!D168&amp;CHAR(10)&amp;CHAR(10)&amp;
"Expected Results"&amp;CHAR(10)&amp;'Test Scenarios'!F168</f>
        <v>Objective
As a Credit Officer, I want to mark an invoice as 'In Collection', so that I can track my collection activities and the invoice's status.
Test Case Description
This test verifies that a Credit Officer can update an invoice's status to 'In Collection' to track collection activities.
This scenario validates the acceptance criterion: "Given I have identified an overdue invoice, when I select the 'Maintain Collection' action, then the system allows me to enter collection date, reason and notes, and the invoice status is updated to 'In Collection'."
Variation: This positive test confirms the manual status update that allows credit officers to formally track their work on a specific invoice.
Expected Results
- The user selects an overdue invoice and the 'Maintain Collection' action.
- The system allows the seclection of a reason and notes to be entered.
- Upon saving, the invoice status changes to 'In Collection'.</v>
      </c>
      <c r="H169" s="41"/>
      <c r="I169" s="43" t="s">
        <v>6577</v>
      </c>
      <c r="J169" s="41" t="str">
        <f>"TST-F "&amp;_xlfn.XLOOKUP('Test Scenarios'!M168,'Taxonomy and Epics'!H:H,'Taxonomy and Epics'!E:E)</f>
        <v>TST-F 3.0 - Q2C - Quote to Cash</v>
      </c>
      <c r="K169" s="36" t="str">
        <f>"Phase1,"&amp;_xlfn.XLOOKUP('Test Scenarios'!M168,'Taxonomy and Epics'!H:H,'Taxonomy and Epics'!B:B)&amp;"_"&amp;_xlfn.XLOOKUP('Test Scenarios'!M168,'Taxonomy and Epics'!H:H,'Taxonomy and Epics'!C:C)&amp;","&amp;'Test Scenarios'!M168&amp;",Fin_Functional, Workday"</f>
        <v>Phase1,3.0_Q2C,Q2C-070-020,Fin_Functional, Workday</v>
      </c>
      <c r="L169" s="41"/>
      <c r="M169" s="41"/>
      <c r="N169" s="41"/>
      <c r="O169" s="41"/>
      <c r="P169" s="41"/>
      <c r="Q169" s="41"/>
      <c r="R169" s="41"/>
      <c r="S169" s="41"/>
      <c r="T169" s="38"/>
    </row>
    <row r="170" spans="1:20" ht="350" x14ac:dyDescent="0.2">
      <c r="A170" s="20" t="str">
        <f>'Test Scenarios'!A169</f>
        <v>Review Complete</v>
      </c>
      <c r="B170" s="44" t="str">
        <f>'Test Scenarios'!K169</f>
        <v>US036</v>
      </c>
      <c r="C170" s="42" t="str">
        <f>'Test Scenarios'!B169</f>
        <v>TS064</v>
      </c>
      <c r="D170" s="43" t="str">
        <f>"F-"&amp;'Test Scenarios'!M169&amp;"-"&amp;'Test Scenarios'!C169&amp;"-"&amp;C170</f>
        <v>F-Q2C-070-020-Email a dunning letter-TS064</v>
      </c>
      <c r="E170" s="43" t="s">
        <v>6576</v>
      </c>
      <c r="F170" s="43">
        <f>'Test Scenarios'!G169</f>
        <v>0</v>
      </c>
      <c r="G170" s="43" t="str">
        <f>"Objective"&amp;CHAR(10)
&amp;'Test Scenarios'!L169&amp;CHAR(10)&amp;CHAR(10)&amp;
"Test Case Description"&amp;CHAR(10)
&amp;'Test Scenarios'!D169&amp;CHAR(10)&amp;CHAR(10)&amp;
"Expected Results"&amp;CHAR(10)&amp;'Test Scenarios'!F169</f>
        <v>Objective
As a Credit Officer, I want the system to generate and email the correct dunning letter to a customer, so that I can automate the reminder process.
Test Case Description
This test verifies that the system selects the correct dunning letter template based on an invoice's age and emails it to the customer.
This scenario validates the acceptance criteria: "Given an invoice is overdue, when the system automatically prints a dunning letter, then the system selects the correct letter template (Level 1, 2, or 3) based on the invoice's age" and "Given the customer has an email on file, then the system emails the letter."
Variation: This positive test confirms the automated dunning process, including the logic for template selection and the email delivery.
Expected Results
- The system automatically initiates the dunning process for an overdue invoice.
- The system selects the correct template (e.g., Level 2 for an invoice 60 days overdue).
- The letter is successfully emailed to the customer.</v>
      </c>
      <c r="H170" s="41"/>
      <c r="I170" s="43" t="s">
        <v>6577</v>
      </c>
      <c r="J170" s="41" t="str">
        <f>"TST-F "&amp;_xlfn.XLOOKUP('Test Scenarios'!M169,'Taxonomy and Epics'!H:H,'Taxonomy and Epics'!E:E)</f>
        <v>TST-F 3.0 - Q2C - Quote to Cash</v>
      </c>
      <c r="K170" s="36" t="str">
        <f>"Phase1,"&amp;_xlfn.XLOOKUP('Test Scenarios'!M169,'Taxonomy and Epics'!H:H,'Taxonomy and Epics'!B:B)&amp;"_"&amp;_xlfn.XLOOKUP('Test Scenarios'!M169,'Taxonomy and Epics'!H:H,'Taxonomy and Epics'!C:C)&amp;","&amp;'Test Scenarios'!M169&amp;",Fin_Functional, Workday"</f>
        <v>Phase1,3.0_Q2C,Q2C-070-020,Fin_Functional, Workday</v>
      </c>
      <c r="L170" s="41"/>
      <c r="M170" s="41"/>
      <c r="N170" s="41"/>
      <c r="O170" s="41"/>
      <c r="P170" s="41"/>
      <c r="Q170" s="41"/>
      <c r="R170" s="41"/>
      <c r="S170" s="41"/>
      <c r="T170" s="38"/>
    </row>
    <row r="171" spans="1:20" ht="335" x14ac:dyDescent="0.2">
      <c r="A171" s="20" t="str">
        <f>'Test Scenarios'!A170</f>
        <v>Review Complete</v>
      </c>
      <c r="B171" s="44" t="str">
        <f>'Test Scenarios'!K170</f>
        <v>US037</v>
      </c>
      <c r="C171" s="42" t="str">
        <f>'Test Scenarios'!B170</f>
        <v>TS065</v>
      </c>
      <c r="D171" s="43" t="str">
        <f>"F-"&amp;'Test Scenarios'!M170&amp;"-"&amp;'Test Scenarios'!C170&amp;"-"&amp;C171</f>
        <v>F-Q2C-070-030-Request a customer credit hold-TS065</v>
      </c>
      <c r="E171" s="43" t="s">
        <v>6576</v>
      </c>
      <c r="F171" s="43">
        <f>'Test Scenarios'!G170</f>
        <v>0</v>
      </c>
      <c r="G171" s="43" t="str">
        <f>"Objective"&amp;CHAR(10)
&amp;'Test Scenarios'!L170&amp;CHAR(10)&amp;CHAR(10)&amp;
"Test Case Description"&amp;CHAR(10)
&amp;'Test Scenarios'!D170&amp;CHAR(10)&amp;CHAR(10)&amp;
"Expected Results"&amp;CHAR(10)&amp;'Test Scenarios'!F170</f>
        <v>Objective
As a Credit Officer, I want to request a customer be put on credit hold due to poor payment history, so that we can prevent further risk.
Test Case Description
This test verifies that a Credit Officer can initiate a customer be put on credit hold, and that the request is routed to an Accounts Receivable Officer for approval.
This scenario validates the acceptance criteria: "Given I am a Credit Officer, when I initiate the 'Place on Hold' action for a customer, then the request is routed to an Accounts Receivable Officer for approval" and "Given the request is approved, then the customer's status is changed to 'Hold'."
Variation: This positive test confirms the approval workflow for placing a customer on credit hold, ensuring proper controls are in place.
Expected Results
- The Credit Officer initiates putting a customer on 'Hold'.
- The request is sent to the Accounts Receivable Officer's inbox for approval.
- Upon approval, the customer's status is updated to 'On Hold'.</v>
      </c>
      <c r="H171" s="41"/>
      <c r="I171" s="43" t="s">
        <v>6577</v>
      </c>
      <c r="J171" s="41" t="str">
        <f>"TST-F "&amp;_xlfn.XLOOKUP('Test Scenarios'!M170,'Taxonomy and Epics'!H:H,'Taxonomy and Epics'!E:E)</f>
        <v>TST-F 3.0 - Q2C - Quote to Cash</v>
      </c>
      <c r="K171" s="36" t="str">
        <f>"Phase1,"&amp;_xlfn.XLOOKUP('Test Scenarios'!M170,'Taxonomy and Epics'!H:H,'Taxonomy and Epics'!B:B)&amp;"_"&amp;_xlfn.XLOOKUP('Test Scenarios'!M170,'Taxonomy and Epics'!H:H,'Taxonomy and Epics'!C:C)&amp;","&amp;'Test Scenarios'!M170&amp;",Fin_Functional, Workday"</f>
        <v>Phase1,3.0_Q2C,Q2C-070-030,Fin_Functional, Workday</v>
      </c>
      <c r="L171" s="41"/>
      <c r="M171" s="41"/>
      <c r="N171" s="41"/>
      <c r="O171" s="41"/>
      <c r="P171" s="41"/>
      <c r="Q171" s="41"/>
      <c r="R171" s="41"/>
      <c r="S171" s="41"/>
      <c r="T171" s="38"/>
    </row>
    <row r="172" spans="1:20" ht="380" x14ac:dyDescent="0.2">
      <c r="A172" s="20" t="str">
        <f>'Test Scenarios'!A171</f>
        <v>Review Complete</v>
      </c>
      <c r="B172" s="44" t="str">
        <f>'Test Scenarios'!K171</f>
        <v>US038</v>
      </c>
      <c r="C172" s="42" t="str">
        <f>'Test Scenarios'!B171</f>
        <v>TS066</v>
      </c>
      <c r="D172" s="43" t="str">
        <f>"F-"&amp;'Test Scenarios'!M171&amp;"-"&amp;'Test Scenarios'!C171&amp;"-"&amp;C172</f>
        <v>F-Q2C-070-030-Process an invoice write-off with approval-TS066</v>
      </c>
      <c r="E172" s="43" t="s">
        <v>6576</v>
      </c>
      <c r="F172" s="43" t="str">
        <f>'Test Scenarios'!G171</f>
        <v>Elected write-off reason is either:
- Disputed Amount
- Uncollected Amount</v>
      </c>
      <c r="G172" s="43" t="str">
        <f>"Objective"&amp;CHAR(10)
&amp;'Test Scenarios'!L171&amp;CHAR(10)&amp;CHAR(10)&amp;
"Test Case Description"&amp;CHAR(10)
&amp;'Test Scenarios'!D171&amp;CHAR(10)&amp;CHAR(10)&amp;
"Expected Results"&amp;CHAR(10)&amp;'Test Scenarios'!F171</f>
        <v>Objective
As a Credit Officer, I want to process an invoice write-off, so that bad debt can be correctly accounted for.
Test Case Description
This test verifies that an invoice write-off request is correctly routed to the Accounts Receivable Team Lead for approval.
This scenario validates the acceptance criteria: "Given I have a valid request to write off an invoice, when I initiate the 'Write-Off' process, then the request is routed to the Accounts Receivable Team Lead for approval" and "Given the Team Lead approves the write-off, then the invoice balance becomes zero and its status 'paid'."
Variation: This positive test confirms the end-to-end write-off process for invoices with write, including the required approval and the final status change of the invoice.
Expected Results
- The Credit Officer initiates the write-off process for an invoice.
- The request is routed to the AR Team Lead for approval.
- Upon approval, the invoice balance is set to zero
- The resulting accounting is booked to the appropriate P&amp;L expense account.</v>
      </c>
      <c r="H172" s="41"/>
      <c r="I172" s="43" t="s">
        <v>6577</v>
      </c>
      <c r="J172" s="41" t="str">
        <f>"TST-F "&amp;_xlfn.XLOOKUP('Test Scenarios'!M171,'Taxonomy and Epics'!H:H,'Taxonomy and Epics'!E:E)</f>
        <v>TST-F 3.0 - Q2C - Quote to Cash</v>
      </c>
      <c r="K172" s="36" t="str">
        <f>"Phase1,"&amp;_xlfn.XLOOKUP('Test Scenarios'!M171,'Taxonomy and Epics'!H:H,'Taxonomy and Epics'!B:B)&amp;"_"&amp;_xlfn.XLOOKUP('Test Scenarios'!M171,'Taxonomy and Epics'!H:H,'Taxonomy and Epics'!C:C)&amp;","&amp;'Test Scenarios'!M171&amp;",Fin_Functional, Workday"</f>
        <v>Phase1,3.0_Q2C,Q2C-070-030,Fin_Functional, Workday</v>
      </c>
      <c r="L172" s="41"/>
      <c r="M172" s="41"/>
      <c r="N172" s="41"/>
      <c r="O172" s="41"/>
      <c r="P172" s="41"/>
      <c r="Q172" s="41"/>
      <c r="R172" s="41"/>
      <c r="S172" s="41"/>
      <c r="T172" s="38"/>
    </row>
    <row r="173" spans="1:20" ht="320" x14ac:dyDescent="0.2">
      <c r="A173" s="20" t="str">
        <f>'Test Scenarios'!A172</f>
        <v>Review Complete</v>
      </c>
      <c r="B173" s="44" t="str">
        <f>'Test Scenarios'!K172</f>
        <v>US038</v>
      </c>
      <c r="C173" s="42" t="str">
        <f>'Test Scenarios'!B172</f>
        <v>TS067</v>
      </c>
      <c r="D173" s="43" t="str">
        <f>"F-"&amp;'Test Scenarios'!M172&amp;"-"&amp;'Test Scenarios'!C172&amp;"-"&amp;C173</f>
        <v>F-Q2C-070-030-Reject an invoice write-off-TS067</v>
      </c>
      <c r="E173" s="43" t="s">
        <v>6576</v>
      </c>
      <c r="F173" s="43">
        <f>'Test Scenarios'!G172</f>
        <v>0</v>
      </c>
      <c r="G173" s="43" t="str">
        <f>"Objective"&amp;CHAR(10)
&amp;'Test Scenarios'!L172&amp;CHAR(10)&amp;CHAR(10)&amp;
"Test Case Description"&amp;CHAR(10)
&amp;'Test Scenarios'!D172&amp;CHAR(10)&amp;CHAR(10)&amp;
"Expected Results"&amp;CHAR(10)&amp;'Test Scenarios'!F172</f>
        <v>Objective
As a Credit Officer, I want to process an invoice write-off, so that bad debt can be correctly accounted for.
Test Case Description
This test ensures that if the Accounts Receivable Team Lead rejects a write-off request, the invoice remains unchanged.
This scenario validates the approval step in the acceptance criterion: "Given the Team Lead approves the write-off, then the invoice balance becomes zero...".
Variation: This negative test confirms the rejection path of the write-off workflow, ensuring a rejected request does not alter the invoice's financial state.
Expected Results
- The AR Team Lead denies the invoice write-off.
- The invoice balance remains unchanged.
- The initiator is informed that the transaction has been denied.</v>
      </c>
      <c r="H173" s="41"/>
      <c r="I173" s="43" t="s">
        <v>6577</v>
      </c>
      <c r="J173" s="41" t="str">
        <f>"TST-F "&amp;_xlfn.XLOOKUP('Test Scenarios'!M172,'Taxonomy and Epics'!H:H,'Taxonomy and Epics'!E:E)</f>
        <v>TST-F 3.0 - Q2C - Quote to Cash</v>
      </c>
      <c r="K173" s="36" t="str">
        <f>"Phase1,"&amp;_xlfn.XLOOKUP('Test Scenarios'!M172,'Taxonomy and Epics'!H:H,'Taxonomy and Epics'!B:B)&amp;"_"&amp;_xlfn.XLOOKUP('Test Scenarios'!M172,'Taxonomy and Epics'!H:H,'Taxonomy and Epics'!C:C)&amp;","&amp;'Test Scenarios'!M172&amp;",Fin_Functional, Workday"</f>
        <v>Phase1,3.0_Q2C,Q2C-070-030,Fin_Functional, Workday</v>
      </c>
      <c r="L173" s="41"/>
      <c r="M173" s="41"/>
      <c r="N173" s="41"/>
      <c r="O173" s="41"/>
      <c r="P173" s="41"/>
      <c r="Q173" s="41"/>
      <c r="R173" s="41"/>
      <c r="S173" s="41"/>
      <c r="T173" s="38"/>
    </row>
    <row r="174" spans="1:20" ht="335" x14ac:dyDescent="0.2">
      <c r="A174" s="20" t="str">
        <f>'Test Scenarios'!A173</f>
        <v>Review Complete</v>
      </c>
      <c r="B174" s="44" t="str">
        <f>'Test Scenarios'!K173</f>
        <v>US039</v>
      </c>
      <c r="C174" s="42" t="str">
        <f>'Test Scenarios'!B173</f>
        <v>TS068</v>
      </c>
      <c r="D174" s="43" t="str">
        <f>"F-"&amp;'Test Scenarios'!M173&amp;"-"&amp;'Test Scenarios'!C173&amp;"-"&amp;C174</f>
        <v>F-Q2C-040-020-Validations on Customer Invoices-TS068</v>
      </c>
      <c r="E174" s="43" t="s">
        <v>6576</v>
      </c>
      <c r="F174" s="43">
        <f>'Test Scenarios'!G173</f>
        <v>0</v>
      </c>
      <c r="G174" s="43" t="str">
        <f>"Objective"&amp;CHAR(10)
&amp;'Test Scenarios'!L173&amp;CHAR(10)&amp;CHAR(10)&amp;
"Test Case Description"&amp;CHAR(10)
&amp;'Test Scenarios'!D173&amp;CHAR(10)&amp;CHAR(10)&amp;
"Expected Results"&amp;CHAR(10)&amp;'Test Scenarios'!F173</f>
        <v>Objective
As a Accounts Receivable Officer I want to be alerted to key conditions during invoicing (credit limit exceedance, mail delivery flag, no document delivery flag or non-todays invoice date) so that I can take appropriate action before the invoice is issued or sent.
Test Case Description
This test verifies that when the AR Officer creates an invoice the system warns when a customer’s credit limit is exceeded during invoice preparation.
This scenario validates the acceptance criteria: "Given a customer invoice is being prepared, when the customer’s credit limit is exceeded, then the system shows a warning message"
Variation: This test specifically uses a customer whose credit limit is set below the invoice amount to trigger the warning during invoice creation.
Expected Results
- System displays a visible warning to the Accounts Receivable Officer when preparing the invoice.
- Invoice creation proceeds but highlights the credit limit exceedance for review.
- Warning text matches business requirement and references customer credit limit.</v>
      </c>
      <c r="H174" s="41"/>
      <c r="I174" s="43" t="s">
        <v>6577</v>
      </c>
      <c r="J174" s="41" t="str">
        <f>"TST-F "&amp;_xlfn.XLOOKUP('Test Scenarios'!M173,'Taxonomy and Epics'!H:H,'Taxonomy and Epics'!E:E)</f>
        <v>TST-F 3.0 - Q2C - Quote to Cash</v>
      </c>
      <c r="K174" s="36" t="str">
        <f>"Phase1,"&amp;_xlfn.XLOOKUP('Test Scenarios'!M173,'Taxonomy and Epics'!H:H,'Taxonomy and Epics'!B:B)&amp;"_"&amp;_xlfn.XLOOKUP('Test Scenarios'!M173,'Taxonomy and Epics'!H:H,'Taxonomy and Epics'!C:C)&amp;","&amp;'Test Scenarios'!M173&amp;",Fin_Functional, Workday"</f>
        <v>Phase1,3.0_Q2C,Q2C-040-020,Fin_Functional, Workday</v>
      </c>
      <c r="L174" s="41"/>
      <c r="M174" s="41"/>
      <c r="N174" s="41"/>
      <c r="O174" s="41"/>
      <c r="P174" s="41"/>
      <c r="Q174" s="41"/>
      <c r="R174" s="41"/>
      <c r="S174" s="41"/>
      <c r="T174" s="38"/>
    </row>
    <row r="175" spans="1:20" ht="350" x14ac:dyDescent="0.2">
      <c r="A175" s="20" t="str">
        <f>'Test Scenarios'!A174</f>
        <v>Review Complete</v>
      </c>
      <c r="B175" s="44" t="str">
        <f>'Test Scenarios'!K174</f>
        <v>US039</v>
      </c>
      <c r="C175" s="42" t="str">
        <f>'Test Scenarios'!B174</f>
        <v>TS069</v>
      </c>
      <c r="D175" s="43" t="str">
        <f>"F-"&amp;'Test Scenarios'!M174&amp;"-"&amp;'Test Scenarios'!C174&amp;"-"&amp;C175</f>
        <v>F-Q2C-040-020-Validations on Customer Invoices-TS069</v>
      </c>
      <c r="E175" s="43" t="s">
        <v>6576</v>
      </c>
      <c r="F175" s="43">
        <f>'Test Scenarios'!G174</f>
        <v>0</v>
      </c>
      <c r="G175" s="43" t="str">
        <f>"Objective"&amp;CHAR(10)
&amp;'Test Scenarios'!L174&amp;CHAR(10)&amp;CHAR(10)&amp;
"Test Case Description"&amp;CHAR(10)
&amp;'Test Scenarios'!D174&amp;CHAR(10)&amp;CHAR(10)&amp;
"Expected Results"&amp;CHAR(10)&amp;'Test Scenarios'!F174</f>
        <v>Objective
As a Accounts Receivable Officer I want to be alerted to key conditions during invoicing (credit limit exceedance, mail delivery flag, no document delivery flag or non-todays invoice date) so that I can take appropriate action before the invoice is issued or sent.
Test Case Description
This test verifies that when the AR Officer creates an invoice that there is no false warning when credit limit is not exceeded during invoice preparation.
This scenario validates the inverse of the acceptance criteria: "Given a customer invoice is being prepared, when the customer’s credit limit is exceeded, then the system shows a warning". This test asserts the inverse when limit is not exceeded. 
Variation: This test uses a customer whose credit limit exceeds the invoice amount to validate that no warning appears.
Expected Results
- No credit limit warning is shown when invoice amount is within customer credit limit.
- Invoice proceeds normally without alerting the user.
- System does not display or log any credit limit exceedance message.</v>
      </c>
      <c r="H175" s="41"/>
      <c r="I175" s="43" t="s">
        <v>6577</v>
      </c>
      <c r="J175" s="41" t="str">
        <f>"TST-F "&amp;_xlfn.XLOOKUP('Test Scenarios'!M174,'Taxonomy and Epics'!H:H,'Taxonomy and Epics'!E:E)</f>
        <v>TST-F 3.0 - Q2C - Quote to Cash</v>
      </c>
      <c r="K175" s="36" t="str">
        <f>"Phase1,"&amp;_xlfn.XLOOKUP('Test Scenarios'!M174,'Taxonomy and Epics'!H:H,'Taxonomy and Epics'!B:B)&amp;"_"&amp;_xlfn.XLOOKUP('Test Scenarios'!M174,'Taxonomy and Epics'!H:H,'Taxonomy and Epics'!C:C)&amp;","&amp;'Test Scenarios'!M174&amp;",Fin_Functional, Workday"</f>
        <v>Phase1,3.0_Q2C,Q2C-040-020,Fin_Functional, Workday</v>
      </c>
      <c r="L175" s="41"/>
      <c r="M175" s="41"/>
      <c r="N175" s="41"/>
      <c r="O175" s="41"/>
      <c r="P175" s="41"/>
      <c r="Q175" s="41"/>
      <c r="R175" s="41"/>
      <c r="S175" s="41"/>
      <c r="T175" s="38"/>
    </row>
    <row r="176" spans="1:20" ht="304" x14ac:dyDescent="0.2">
      <c r="A176" s="20" t="str">
        <f>'Test Scenarios'!A175</f>
        <v>Review Complete</v>
      </c>
      <c r="B176" s="44" t="str">
        <f>'Test Scenarios'!K175</f>
        <v>US039</v>
      </c>
      <c r="C176" s="42" t="str">
        <f>'Test Scenarios'!B175</f>
        <v>TS070</v>
      </c>
      <c r="D176" s="43" t="str">
        <f>"F-"&amp;'Test Scenarios'!M175&amp;"-"&amp;'Test Scenarios'!C175&amp;"-"&amp;C176</f>
        <v>F-Q2C-040-020-Validations on Customer Invoices-TS070</v>
      </c>
      <c r="E176" s="43" t="s">
        <v>6576</v>
      </c>
      <c r="F176" s="43" t="str">
        <f>'Test Scenarios'!G175</f>
        <v>- Customer invoice document delivery is set to 'Mail' (Customer Master data)</v>
      </c>
      <c r="G176" s="43" t="str">
        <f>"Objective"&amp;CHAR(10)
&amp;'Test Scenarios'!L175&amp;CHAR(10)&amp;CHAR(10)&amp;
"Test Case Description"&amp;CHAR(10)
&amp;'Test Scenarios'!D175&amp;CHAR(10)&amp;CHAR(10)&amp;
"Expected Results"&amp;CHAR(10)&amp;'Test Scenarios'!F175</f>
        <v>Objective
As a Accounts Receivable Officer I want to be alerted to key conditions during invoicing (credit limit exceedance, mail delivery flag, no document delivery flag or non-todays invoice date) so that I can take appropriate action before the invoice is issued or sent.
Test Case Description
This test verifies that when the AR Officer creates an invoice, the system warns when a customer is set to mail delivery at invoice generation  
This scenario validates the acceptance criteria: "Given the customer is set to mail delivery, when the invoice is generated, then the system shows a warning about mail delivery ".
Variation: This test uses a customer record with the mail delivery flag enabled to confirm the warning appears at invoice generation.
Expected Results
- Warning about mail delivery is presented when generating the invoice.
- Invoice generation continues but highlights mailing requirement for fulfilment.</v>
      </c>
      <c r="H176" s="41"/>
      <c r="I176" s="43" t="s">
        <v>6577</v>
      </c>
      <c r="J176" s="41" t="str">
        <f>"TST-F "&amp;_xlfn.XLOOKUP('Test Scenarios'!M175,'Taxonomy and Epics'!H:H,'Taxonomy and Epics'!E:E)</f>
        <v>TST-F 3.0 - Q2C - Quote to Cash</v>
      </c>
      <c r="K176" s="36" t="str">
        <f>"Phase1,"&amp;_xlfn.XLOOKUP('Test Scenarios'!M175,'Taxonomy and Epics'!H:H,'Taxonomy and Epics'!B:B)&amp;"_"&amp;_xlfn.XLOOKUP('Test Scenarios'!M175,'Taxonomy and Epics'!H:H,'Taxonomy and Epics'!C:C)&amp;","&amp;'Test Scenarios'!M175&amp;",Fin_Functional, Workday"</f>
        <v>Phase1,3.0_Q2C,Q2C-040-020,Fin_Functional, Workday</v>
      </c>
      <c r="L176" s="41"/>
      <c r="M176" s="41"/>
      <c r="N176" s="41"/>
      <c r="O176" s="41"/>
      <c r="P176" s="41"/>
      <c r="Q176" s="41"/>
      <c r="R176" s="41"/>
      <c r="S176" s="41"/>
      <c r="T176" s="38"/>
    </row>
    <row r="177" spans="1:20" ht="320" x14ac:dyDescent="0.2">
      <c r="A177" s="20" t="str">
        <f>'Test Scenarios'!A176</f>
        <v>Updated Post Review</v>
      </c>
      <c r="B177" s="44" t="str">
        <f>'Test Scenarios'!K176</f>
        <v>US039</v>
      </c>
      <c r="C177" s="42" t="str">
        <f>'Test Scenarios'!B176</f>
        <v>TS071</v>
      </c>
      <c r="D177" s="43" t="str">
        <f>"F-"&amp;'Test Scenarios'!M176&amp;"-"&amp;'Test Scenarios'!C176&amp;"-"&amp;C177</f>
        <v>F-Q2C-040-020-Validations on Customer Invoices-TS071</v>
      </c>
      <c r="E177" s="43" t="s">
        <v>6576</v>
      </c>
      <c r="F177" s="43" t="str">
        <f>'Test Scenarios'!G176</f>
        <v>- Customer invoice document delivery is not set to 'Mail' (Customer Master data)</v>
      </c>
      <c r="G177" s="43" t="str">
        <f>"Objective"&amp;CHAR(10)
&amp;'Test Scenarios'!L176&amp;CHAR(10)&amp;CHAR(10)&amp;
"Test Case Description"&amp;CHAR(10)
&amp;'Test Scenarios'!D176&amp;CHAR(10)&amp;CHAR(10)&amp;
"Expected Results"&amp;CHAR(10)&amp;'Test Scenarios'!F176</f>
        <v>Objective
As a Accounts Receivable Officer I want to be alerted to key conditions during invoicing (credit limit exceedance, mail delivery flag, no document delivery flag or non-todays invoice date) so that I can take appropriate action before the invoice is issued or sent.
Test Case Description
This test verifies that when the Accounts Receivable Officer creates an invoice, the system does not warn when a customer's delivery option for invoicing is not set to 'mail' at invoice generation  
This scenario validates the inverse of the acceptance criteria: "Given the customer is set to mail delivery, when the invoice is generated, then the system shows a warning about mail delivery ". This test asserts the inverse when a customers delivery method for invoices is not 'mail'.
Variation: This test uses a customer record with the invoice delivery flag not enabled for mail to confirm no warning error is generated.
Expected Results
- No mail delivery warning is displayed for customers not marked as mail delivery for invoicing.
- If ignored, this invoice can be submitted (if all other conditions are met)</v>
      </c>
      <c r="H177" s="41"/>
      <c r="I177" s="43" t="s">
        <v>6577</v>
      </c>
      <c r="J177" s="41" t="str">
        <f>"TST-F "&amp;_xlfn.XLOOKUP('Test Scenarios'!M176,'Taxonomy and Epics'!H:H,'Taxonomy and Epics'!E:E)</f>
        <v>TST-F 3.0 - Q2C - Quote to Cash</v>
      </c>
      <c r="K177" s="36" t="str">
        <f>"Phase1,"&amp;_xlfn.XLOOKUP('Test Scenarios'!M176,'Taxonomy and Epics'!H:H,'Taxonomy and Epics'!B:B)&amp;"_"&amp;_xlfn.XLOOKUP('Test Scenarios'!M176,'Taxonomy and Epics'!H:H,'Taxonomy and Epics'!C:C)&amp;","&amp;'Test Scenarios'!M176&amp;",Fin_Functional, Workday"</f>
        <v>Phase1,3.0_Q2C,Q2C-040-020,Fin_Functional, Workday</v>
      </c>
      <c r="L177" s="41"/>
      <c r="M177" s="41"/>
      <c r="N177" s="41"/>
      <c r="O177" s="41"/>
      <c r="P177" s="41"/>
      <c r="Q177" s="41"/>
      <c r="R177" s="41"/>
      <c r="S177" s="41"/>
      <c r="T177" s="38"/>
    </row>
    <row r="178" spans="1:20" ht="304" x14ac:dyDescent="0.2">
      <c r="A178" s="20" t="str">
        <f>'Test Scenarios'!A177</f>
        <v>Review Complete</v>
      </c>
      <c r="B178" s="44" t="str">
        <f>'Test Scenarios'!K177</f>
        <v>US039</v>
      </c>
      <c r="C178" s="42" t="str">
        <f>'Test Scenarios'!B177</f>
        <v>TS072</v>
      </c>
      <c r="D178" s="43" t="str">
        <f>"F-"&amp;'Test Scenarios'!M177&amp;"-"&amp;'Test Scenarios'!C177&amp;"-"&amp;C178</f>
        <v>F-Q2C-040-020-Validations on Customer Invoices-TS072</v>
      </c>
      <c r="E178" s="43" t="s">
        <v>6576</v>
      </c>
      <c r="F178" s="43">
        <f>'Test Scenarios'!G177</f>
        <v>0</v>
      </c>
      <c r="G178" s="43" t="str">
        <f>"Objective"&amp;CHAR(10)
&amp;'Test Scenarios'!L177&amp;CHAR(10)&amp;CHAR(10)&amp;
"Test Case Description"&amp;CHAR(10)
&amp;'Test Scenarios'!D177&amp;CHAR(10)&amp;CHAR(10)&amp;
"Expected Results"&amp;CHAR(10)&amp;'Test Scenarios'!F177</f>
        <v>Objective
As a Accounts Receivable Officer I want to be alerted to key conditions during invoicing (credit limit exceedance, mail delivery flag, no document delivery flag or non-todays invoice date) so that I can take appropriate action before the invoice is issued or sent.
Test Case Description
This test verifies that when the AR Officer creates an invoice, the system warns when an invoice date is not today's date during creation.
This scenario validates the acceptance criteria: "Given the invoice date is not today's date, when preparing the invoice, then the system shows a warning".
Variation: This test creates an invoice with a backdated or future date to trigger the non-today date warning during preparation.
Expected Results
- System displays a clear warning when invoice date differs from current date upon submission.
- If ignored, the invoice can be submitted (if all other conditions are met)</v>
      </c>
      <c r="H178" s="41"/>
      <c r="I178" s="43" t="s">
        <v>6577</v>
      </c>
      <c r="J178" s="41" t="str">
        <f>"TST-F "&amp;_xlfn.XLOOKUP('Test Scenarios'!M177,'Taxonomy and Epics'!H:H,'Taxonomy and Epics'!E:E)</f>
        <v>TST-F 3.0 - Q2C - Quote to Cash</v>
      </c>
      <c r="K178" s="36" t="str">
        <f>"Phase1,"&amp;_xlfn.XLOOKUP('Test Scenarios'!M177,'Taxonomy and Epics'!H:H,'Taxonomy and Epics'!B:B)&amp;"_"&amp;_xlfn.XLOOKUP('Test Scenarios'!M177,'Taxonomy and Epics'!H:H,'Taxonomy and Epics'!C:C)&amp;","&amp;'Test Scenarios'!M177&amp;",Fin_Functional, Workday"</f>
        <v>Phase1,3.0_Q2C,Q2C-040-020,Fin_Functional, Workday</v>
      </c>
      <c r="L178" s="41"/>
      <c r="M178" s="41"/>
      <c r="N178" s="41"/>
      <c r="O178" s="41"/>
      <c r="P178" s="41"/>
      <c r="Q178" s="41"/>
      <c r="R178" s="41"/>
      <c r="S178" s="41"/>
      <c r="T178" s="38"/>
    </row>
    <row r="179" spans="1:20" ht="304" x14ac:dyDescent="0.2">
      <c r="A179" s="20" t="str">
        <f>'Test Scenarios'!A178</f>
        <v>Review Complete</v>
      </c>
      <c r="B179" s="44" t="str">
        <f>'Test Scenarios'!K178</f>
        <v>US039</v>
      </c>
      <c r="C179" s="42" t="str">
        <f>'Test Scenarios'!B178</f>
        <v>TS073</v>
      </c>
      <c r="D179" s="43" t="str">
        <f>"F-"&amp;'Test Scenarios'!M178&amp;"-"&amp;'Test Scenarios'!C178&amp;"-"&amp;C179</f>
        <v>F-Q2C-040-020-Validations on Customer Invoices-TS073</v>
      </c>
      <c r="E179" s="43" t="s">
        <v>6576</v>
      </c>
      <c r="F179" s="43">
        <f>'Test Scenarios'!G178</f>
        <v>0</v>
      </c>
      <c r="G179" s="43" t="str">
        <f>"Objective"&amp;CHAR(10)
&amp;'Test Scenarios'!L178&amp;CHAR(10)&amp;CHAR(10)&amp;
"Test Case Description"&amp;CHAR(10)
&amp;'Test Scenarios'!D178&amp;CHAR(10)&amp;CHAR(10)&amp;
"Expected Results"&amp;CHAR(10)&amp;'Test Scenarios'!F178</f>
        <v>Objective
As a Accounts Receivable Officer I want to be alerted to key conditions during invoicing (credit limit exceedance, mail delivery flag, no document delivery flag or non-todays invoice date) so that I can take appropriate action before the invoice is issued or sent.
Test Case Description
This test verifies that when the AR Officer creates an invoice, the system does not warn when the invoice date is today's date during creation.
This scenario validates the inverse of the acceptance criteria: "Given the invoice date is not today's date, when preparing the invoice, then the system shows a warning". This test asserts the inverse when the invoice date is today's date.
Variation: This test creates an invoice with an invoice date of today.
Expected Results
- No invoice date warning appears when invoice date equals today's date.
- Invoice is submitted (if all other conditions are met)</v>
      </c>
      <c r="H179" s="41"/>
      <c r="I179" s="43" t="s">
        <v>6577</v>
      </c>
      <c r="J179" s="41" t="str">
        <f>"TST-F "&amp;_xlfn.XLOOKUP('Test Scenarios'!M178,'Taxonomy and Epics'!H:H,'Taxonomy and Epics'!E:E)</f>
        <v>TST-F 3.0 - Q2C - Quote to Cash</v>
      </c>
      <c r="K179" s="36" t="str">
        <f>"Phase1,"&amp;_xlfn.XLOOKUP('Test Scenarios'!M178,'Taxonomy and Epics'!H:H,'Taxonomy and Epics'!B:B)&amp;"_"&amp;_xlfn.XLOOKUP('Test Scenarios'!M178,'Taxonomy and Epics'!H:H,'Taxonomy and Epics'!C:C)&amp;","&amp;'Test Scenarios'!M178&amp;",Fin_Functional, Workday"</f>
        <v>Phase1,3.0_Q2C,Q2C-040-020,Fin_Functional, Workday</v>
      </c>
      <c r="L179" s="41"/>
      <c r="M179" s="41"/>
      <c r="N179" s="41"/>
      <c r="O179" s="41"/>
      <c r="P179" s="41"/>
      <c r="Q179" s="41"/>
      <c r="R179" s="41"/>
      <c r="S179" s="41"/>
      <c r="T179" s="38"/>
    </row>
    <row r="180" spans="1:20" ht="288" x14ac:dyDescent="0.2">
      <c r="A180" s="20" t="str">
        <f>'Test Scenarios'!A179</f>
        <v>Review Complete</v>
      </c>
      <c r="B180" s="44" t="str">
        <f>'Test Scenarios'!K179</f>
        <v>US039</v>
      </c>
      <c r="C180" s="42" t="str">
        <f>'Test Scenarios'!B179</f>
        <v>TS073a</v>
      </c>
      <c r="D180" s="43" t="str">
        <f>"F-"&amp;'Test Scenarios'!M179&amp;"-"&amp;'Test Scenarios'!C179&amp;"-"&amp;C180</f>
        <v>F-Q2C-040-020-Validations on Customer Invoices-TS073a</v>
      </c>
      <c r="E180" s="43" t="s">
        <v>6576</v>
      </c>
      <c r="F180" s="43" t="str">
        <f>'Test Scenarios'!G179</f>
        <v>- Customer invoice document delivery is set to 'Mail' (Customer Master data)</v>
      </c>
      <c r="G180" s="43" t="str">
        <f>"Objective"&amp;CHAR(10)
&amp;'Test Scenarios'!L179&amp;CHAR(10)&amp;CHAR(10)&amp;
"Test Case Description"&amp;CHAR(10)
&amp;'Test Scenarios'!D179&amp;CHAR(10)&amp;CHAR(10)&amp;
"Expected Results"&amp;CHAR(10)&amp;'Test Scenarios'!F179</f>
        <v>Objective
As a Accounts Receivable Officer I want to be alerted to key conditions during invoicing (credit limit exceedance, mail delivery flag, no document delivery flag or non-todays invoice date) so that I can take appropriate action before the invoice is issued or sent.
Test Case Description
This test verifies that when the AR Officer creates an invoice, the system prevents invoice creation when a customer has no document delivery information for invoicing defined.
This scenario validates the acceptance criteria: "Given the customer does not have document delivery information for invoicing defined, when the invoice is generated, then the system prevents invoice creation".
Variation: This test uses a customer record with no document delivery information enabled for invoicing to confirm a critical error is flagged.
Expected Results
- Critical validation is presented when invoice is submitted.</v>
      </c>
      <c r="H180" s="41"/>
      <c r="I180" s="43" t="s">
        <v>6577</v>
      </c>
      <c r="J180" s="41" t="str">
        <f>"TST-F "&amp;_xlfn.XLOOKUP('Test Scenarios'!M179,'Taxonomy and Epics'!H:H,'Taxonomy and Epics'!E:E)</f>
        <v>TST-F 3.0 - Q2C - Quote to Cash</v>
      </c>
      <c r="K180" s="36" t="str">
        <f>"Phase1,"&amp;_xlfn.XLOOKUP('Test Scenarios'!M179,'Taxonomy and Epics'!H:H,'Taxonomy and Epics'!B:B)&amp;"_"&amp;_xlfn.XLOOKUP('Test Scenarios'!M179,'Taxonomy and Epics'!H:H,'Taxonomy and Epics'!C:C)&amp;","&amp;'Test Scenarios'!M179&amp;",Fin_Functional, Workday"</f>
        <v>Phase1,3.0_Q2C,Q2C-040-020,Fin_Functional, Workday</v>
      </c>
      <c r="L180" s="41"/>
      <c r="M180" s="41"/>
      <c r="N180" s="41"/>
      <c r="O180" s="41"/>
      <c r="P180" s="41"/>
      <c r="Q180" s="41"/>
      <c r="R180" s="41"/>
      <c r="S180" s="41"/>
      <c r="T180" s="38"/>
    </row>
    <row r="181" spans="1:20" ht="320" x14ac:dyDescent="0.2">
      <c r="A181" s="20" t="str">
        <f>'Test Scenarios'!A180</f>
        <v>Review Complete</v>
      </c>
      <c r="B181" s="44" t="str">
        <f>'Test Scenarios'!K180</f>
        <v>US039</v>
      </c>
      <c r="C181" s="42" t="str">
        <f>'Test Scenarios'!B180</f>
        <v>TS073b</v>
      </c>
      <c r="D181" s="43" t="str">
        <f>"F-"&amp;'Test Scenarios'!M180&amp;"-"&amp;'Test Scenarios'!C180&amp;"-"&amp;C181</f>
        <v>F-Q2C-040-020-Validations on Customer Invoices-TS073b</v>
      </c>
      <c r="E181" s="43" t="s">
        <v>6576</v>
      </c>
      <c r="F181" s="43" t="str">
        <f>'Test Scenarios'!G180</f>
        <v>- Customer invoice document delivery is not set to 'Mail' (Customer Master data)</v>
      </c>
      <c r="G181" s="43" t="str">
        <f>"Objective"&amp;CHAR(10)
&amp;'Test Scenarios'!L180&amp;CHAR(10)&amp;CHAR(10)&amp;
"Test Case Description"&amp;CHAR(10)
&amp;'Test Scenarios'!D180&amp;CHAR(10)&amp;CHAR(10)&amp;
"Expected Results"&amp;CHAR(10)&amp;'Test Scenarios'!F180</f>
        <v>Objective
As a Accounts Receivable Officer I want to be alerted to key conditions during invoicing (credit limit exceedance, mail delivery flag, no document delivery flag or non-todays invoice date) so that I can take appropriate action before the invoice is issued or sent.
Test Case Description
This test verifies that when the AR Officer creates an invoice, the system does not prevent invoice creation when a customer has document delivery information for invoicing defined.
This scenario validates the inverse of the acceptance criteria: "Given the customer does not have document delivery information for invoicing defined, when the invoice is generated, then the system prevents invoice creation". This test asserts the inverse when a customer does not
Variation: This test uses a customer record with the invoice delivery flag not enabled for mail to confirm no warning error is generated.
Expected Results
- No mail delivery warning is displayed for customers not marked as mail delivery for invoicing.
- If ignored, this invoice can be submitted (if all other conditions are met)</v>
      </c>
      <c r="H181" s="41"/>
      <c r="I181" s="43" t="s">
        <v>6577</v>
      </c>
      <c r="J181" s="41" t="str">
        <f>"TST-F "&amp;_xlfn.XLOOKUP('Test Scenarios'!M180,'Taxonomy and Epics'!H:H,'Taxonomy and Epics'!E:E)</f>
        <v>TST-F 3.0 - Q2C - Quote to Cash</v>
      </c>
      <c r="K181" s="36" t="str">
        <f>"Phase1,"&amp;_xlfn.XLOOKUP('Test Scenarios'!M180,'Taxonomy and Epics'!H:H,'Taxonomy and Epics'!B:B)&amp;"_"&amp;_xlfn.XLOOKUP('Test Scenarios'!M180,'Taxonomy and Epics'!H:H,'Taxonomy and Epics'!C:C)&amp;","&amp;'Test Scenarios'!M180&amp;",Fin_Functional, Workday"</f>
        <v>Phase1,3.0_Q2C,Q2C-040-020,Fin_Functional, Workday</v>
      </c>
      <c r="L181" s="41"/>
      <c r="M181" s="41"/>
      <c r="N181" s="41"/>
      <c r="O181" s="41"/>
      <c r="P181" s="41"/>
      <c r="Q181" s="41"/>
      <c r="R181" s="41"/>
      <c r="S181" s="41"/>
      <c r="T181" s="38"/>
    </row>
    <row r="182" spans="1:20" ht="320" x14ac:dyDescent="0.2">
      <c r="A182" s="20" t="str">
        <f>'Test Scenarios'!A181</f>
        <v>Review Complete</v>
      </c>
      <c r="B182" s="44" t="str">
        <f>'Test Scenarios'!K181</f>
        <v>US040</v>
      </c>
      <c r="C182" s="42" t="str">
        <f>'Test Scenarios'!B181</f>
        <v>TS074</v>
      </c>
      <c r="D182" s="43" t="str">
        <f>"F-"&amp;'Test Scenarios'!M181&amp;"-"&amp;'Test Scenarios'!C181&amp;"-"&amp;C182</f>
        <v>F-Q2C-040-020-Sponsorship invoice processing-TS074</v>
      </c>
      <c r="E182" s="43" t="s">
        <v>6576</v>
      </c>
      <c r="F182" s="43">
        <f>'Test Scenarios'!G181</f>
        <v>0</v>
      </c>
      <c r="G182" s="43" t="str">
        <f>"Objective"&amp;CHAR(10)
&amp;'Test Scenarios'!L181&amp;CHAR(10)&amp;CHAR(10)&amp;
"Test Case Description"&amp;CHAR(10)
&amp;'Test Scenarios'!D181&amp;CHAR(10)&amp;CHAR(10)&amp;
"Expected Results"&amp;CHAR(10)&amp;'Test Scenarios'!F181</f>
        <v>Objective
As a Accounts Receivable Officer I want to process a student sponsorship invoice so that income from student placements by a third party is captured correctly as a sponsorship scenario.
Test Case Description
This test validates processing of a student sponsorship invoice so income from third-party placements is captured correctly  
The user story states validates the acceptance criteria: "Given I am an accounts receivable officer, when I create an invoice to capture tudent placements by a third party, then the system posts to the correct sponsorship income account."
Variation: This test uses a sponship customer and verifies the invoice captures the sponsorship income account and required fields.
Expected Results
- Invoice is created and posted against the sponsorship income account.
- Accounts Receivable Officer can view sponsorship details and the invoice totals reflect third-party placement income.</v>
      </c>
      <c r="H182" s="41"/>
      <c r="I182" s="43" t="s">
        <v>6577</v>
      </c>
      <c r="J182" s="41" t="str">
        <f>"TST-F "&amp;_xlfn.XLOOKUP('Test Scenarios'!M181,'Taxonomy and Epics'!H:H,'Taxonomy and Epics'!E:E)</f>
        <v>TST-F 3.0 - Q2C - Quote to Cash</v>
      </c>
      <c r="K182" s="36" t="str">
        <f>"Phase1,"&amp;_xlfn.XLOOKUP('Test Scenarios'!M181,'Taxonomy and Epics'!H:H,'Taxonomy and Epics'!B:B)&amp;"_"&amp;_xlfn.XLOOKUP('Test Scenarios'!M181,'Taxonomy and Epics'!H:H,'Taxonomy and Epics'!C:C)&amp;","&amp;'Test Scenarios'!M181&amp;",Fin_Functional, Workday"</f>
        <v>Phase1,3.0_Q2C,Q2C-040-020,Fin_Functional, Workday</v>
      </c>
      <c r="L182" s="41"/>
      <c r="M182" s="41"/>
      <c r="N182" s="41"/>
      <c r="O182" s="41"/>
      <c r="P182" s="41"/>
      <c r="Q182" s="41"/>
      <c r="R182" s="41"/>
      <c r="S182" s="41"/>
      <c r="T182" s="38"/>
    </row>
    <row r="183" spans="1:20" ht="320" x14ac:dyDescent="0.2">
      <c r="A183" s="20" t="str">
        <f>'Test Scenarios'!A182</f>
        <v>Review Complete</v>
      </c>
      <c r="B183" s="44" t="str">
        <f>'Test Scenarios'!K182</f>
        <v>US041</v>
      </c>
      <c r="C183" s="42" t="str">
        <f>'Test Scenarios'!B182</f>
        <v>TS076</v>
      </c>
      <c r="D183" s="43" t="str">
        <f>"F-"&amp;'Test Scenarios'!M182&amp;"-"&amp;'Test Scenarios'!C182&amp;"-"&amp;C183</f>
        <v>F-Q2C-040-020-Auto-generate rental invoices-TS076</v>
      </c>
      <c r="E183" s="43" t="s">
        <v>6576</v>
      </c>
      <c r="F183" s="43" t="str">
        <f>'Test Scenarios'!G182</f>
        <v>- Invoice schedule is set up for billing installments</v>
      </c>
      <c r="G183" s="43" t="str">
        <f>"Objective"&amp;CHAR(10)
&amp;'Test Scenarios'!L182&amp;CHAR(10)&amp;CHAR(10)&amp;
"Test Case Description"&amp;CHAR(10)
&amp;'Test Scenarios'!D182&amp;CHAR(10)&amp;CHAR(10)&amp;
"Expected Results"&amp;CHAR(10)&amp;'Test Scenarios'!F182</f>
        <v>Objective
As an Accounts Receivable Officer, I want invoices to be automatically generated based on a customer contract’s billing schedule for rental contracts in the correct invoice format.
Test Case Description
Verify invoices are automatically generated from a rental contract billing schedule when due dates arrive  
Given a rental contract with a defined billing schedule, when due dates arrive, then the system automatically generates invoices without manual intervention 
This test uses an active rental contract with upcoming due dates to validate scheduled invoice generation occurs at the expected run time.
Expected Results
- System creates invoices automatically on contract billing due dates.
- Generated invoices reference the originating rental contract and schedule.
- No manual intervention is required to produce the invoices.</v>
      </c>
      <c r="H183" s="41"/>
      <c r="I183" s="43" t="s">
        <v>6577</v>
      </c>
      <c r="J183" s="41" t="str">
        <f>"TST-F "&amp;_xlfn.XLOOKUP('Test Scenarios'!M182,'Taxonomy and Epics'!H:H,'Taxonomy and Epics'!E:E)</f>
        <v>TST-F 3.0 - Q2C - Quote to Cash</v>
      </c>
      <c r="K183" s="36" t="str">
        <f>"Phase1,"&amp;_xlfn.XLOOKUP('Test Scenarios'!M182,'Taxonomy and Epics'!H:H,'Taxonomy and Epics'!B:B)&amp;"_"&amp;_xlfn.XLOOKUP('Test Scenarios'!M182,'Taxonomy and Epics'!H:H,'Taxonomy and Epics'!C:C)&amp;","&amp;'Test Scenarios'!M182&amp;",Fin_Functional, Workday"</f>
        <v>Phase1,3.0_Q2C,Q2C-040-020,Fin_Functional, Workday</v>
      </c>
      <c r="L183" s="41"/>
      <c r="M183" s="41"/>
      <c r="N183" s="41"/>
      <c r="O183" s="41"/>
      <c r="P183" s="41"/>
      <c r="Q183" s="41"/>
      <c r="R183" s="41"/>
      <c r="S183" s="41"/>
      <c r="T183" s="38"/>
    </row>
    <row r="184" spans="1:20" ht="288" x14ac:dyDescent="0.2">
      <c r="A184" s="20" t="str">
        <f>'Test Scenarios'!A183</f>
        <v>Review Complete</v>
      </c>
      <c r="B184" s="44" t="str">
        <f>'Test Scenarios'!K183</f>
        <v>US041</v>
      </c>
      <c r="C184" s="42" t="str">
        <f>'Test Scenarios'!B183</f>
        <v>TS078</v>
      </c>
      <c r="D184" s="43" t="str">
        <f>"F-"&amp;'Test Scenarios'!M183&amp;"-"&amp;'Test Scenarios'!C183&amp;"-"&amp;C184</f>
        <v>F-Q2C-040-020-Alternate rental invoice layout-TS078</v>
      </c>
      <c r="E184" s="43" t="s">
        <v>6576</v>
      </c>
      <c r="F184" s="43">
        <f>'Test Scenarios'!G183</f>
        <v>0</v>
      </c>
      <c r="G184" s="43" t="str">
        <f>"Objective"&amp;CHAR(10)
&amp;'Test Scenarios'!L183&amp;CHAR(10)&amp;CHAR(10)&amp;
"Test Case Description"&amp;CHAR(10)
&amp;'Test Scenarios'!D183&amp;CHAR(10)&amp;CHAR(10)&amp;
"Expected Results"&amp;CHAR(10)&amp;'Test Scenarios'!F183</f>
        <v>Objective
As an Accounts Receivable Officer, I want invoices to be automatically generated based on a customer contract’s billing schedule for rental contracts in the correct invoice format.
Test Case Description
This test validates that rental invoices utilise an alternative invoice PDF layout when printed. 
Given the rental invoices require a different printed layout, when the invoice is generated, then it is produced using the alternate layout configured for rental invoices  Variation: This test generates a rental invoice and confirms the output uses the alternate layout template for rental customers rather than the standard layout.
Expected Results
- Generated rental invoice uses the alternate printed layout.
- Layout includes expected rental-specific fields and formatting.
- Output file/template name matches the configured rental layout.</v>
      </c>
      <c r="H184" s="41"/>
      <c r="I184" s="43" t="s">
        <v>6577</v>
      </c>
      <c r="J184" s="41" t="str">
        <f>"TST-F "&amp;_xlfn.XLOOKUP('Test Scenarios'!M183,'Taxonomy and Epics'!H:H,'Taxonomy and Epics'!E:E)</f>
        <v>TST-F 3.0 - Q2C - Quote to Cash</v>
      </c>
      <c r="K184" s="36" t="str">
        <f>"Phase1,"&amp;_xlfn.XLOOKUP('Test Scenarios'!M183,'Taxonomy and Epics'!H:H,'Taxonomy and Epics'!B:B)&amp;"_"&amp;_xlfn.XLOOKUP('Test Scenarios'!M183,'Taxonomy and Epics'!H:H,'Taxonomy and Epics'!C:C)&amp;","&amp;'Test Scenarios'!M183&amp;",Fin_Functional, Workday"</f>
        <v>Phase1,3.0_Q2C,Q2C-040-020,Fin_Functional, Workday</v>
      </c>
      <c r="L184" s="41"/>
      <c r="M184" s="41"/>
      <c r="N184" s="41"/>
      <c r="O184" s="41"/>
      <c r="P184" s="41"/>
      <c r="Q184" s="41"/>
      <c r="R184" s="41"/>
      <c r="S184" s="41"/>
      <c r="T184" s="38"/>
    </row>
    <row r="185" spans="1:20" ht="320" x14ac:dyDescent="0.2">
      <c r="A185" s="20" t="str">
        <f>'Test Scenarios'!A184</f>
        <v>Updated Post Review</v>
      </c>
      <c r="B185" s="44" t="str">
        <f>'Test Scenarios'!K184</f>
        <v>US041</v>
      </c>
      <c r="C185" s="42" t="str">
        <f>'Test Scenarios'!B184</f>
        <v>TS079</v>
      </c>
      <c r="D185" s="43" t="str">
        <f>"F-"&amp;'Test Scenarios'!M184&amp;"-"&amp;'Test Scenarios'!C184&amp;"-"&amp;C185</f>
        <v>F-Q2C-040-020-Alternate standard customer invoice layout-TS079</v>
      </c>
      <c r="E185" s="43" t="s">
        <v>6576</v>
      </c>
      <c r="F185" s="43" t="str">
        <f>'Test Scenarios'!G184</f>
        <v>Invoice type = Standard</v>
      </c>
      <c r="G185" s="43" t="str">
        <f>"Objective"&amp;CHAR(10)
&amp;'Test Scenarios'!L184&amp;CHAR(10)&amp;CHAR(10)&amp;
"Test Case Description"&amp;CHAR(10)
&amp;'Test Scenarios'!D184&amp;CHAR(10)&amp;CHAR(10)&amp;
"Expected Results"&amp;CHAR(10)&amp;'Test Scenarios'!F184</f>
        <v>Objective
As an Accounts Receivable Officer, I want invoices to be automatically generated based on a customer contract’s billing schedule for standard contracts in the correct invoice format.
Test Case Description
This test validates that standard invoices with quantity amount that is not 0, present an alternative invoice PDF layout.
Given the customer invoice has quanity amounts that is not empty, when the invoice is printed, then the printed layout will include the quantity present on the invoice.
Variation: This test generates a standard invoice with quantity and confirms the output uses the alternatestandard layout.
Expected Results
- Generated standard quantity invoice uses the correct layout
- Layout includes quantity
- Output file/template name matches the configured rental layout.</v>
      </c>
      <c r="H185" s="41"/>
      <c r="I185" s="43" t="s">
        <v>6577</v>
      </c>
      <c r="J185" s="41" t="str">
        <f>"TST-F "&amp;_xlfn.XLOOKUP('Test Scenarios'!M184,'Taxonomy and Epics'!H:H,'Taxonomy and Epics'!E:E)</f>
        <v>TST-F 3.0 - Q2C - Quote to Cash</v>
      </c>
      <c r="K185" s="36" t="str">
        <f>"Phase1,"&amp;_xlfn.XLOOKUP('Test Scenarios'!M184,'Taxonomy and Epics'!H:H,'Taxonomy and Epics'!B:B)&amp;"_"&amp;_xlfn.XLOOKUP('Test Scenarios'!M184,'Taxonomy and Epics'!H:H,'Taxonomy and Epics'!C:C)&amp;","&amp;'Test Scenarios'!M184&amp;",Fin_Functional, Workday"</f>
        <v>Phase1,3.0_Q2C,Q2C-040-020,Fin_Functional, Workday</v>
      </c>
      <c r="L185" s="41"/>
      <c r="M185" s="41"/>
      <c r="N185" s="41"/>
      <c r="O185" s="41"/>
      <c r="P185" s="41"/>
      <c r="Q185" s="41"/>
      <c r="R185" s="41"/>
      <c r="S185" s="41"/>
      <c r="T185" s="38"/>
    </row>
    <row r="186" spans="1:20" ht="304" x14ac:dyDescent="0.2">
      <c r="A186" s="20" t="str">
        <f>'Test Scenarios'!A185</f>
        <v>Review Complete</v>
      </c>
      <c r="B186" s="44" t="str">
        <f>'Test Scenarios'!K185</f>
        <v>US042</v>
      </c>
      <c r="C186" s="42" t="str">
        <f>'Test Scenarios'!B185</f>
        <v>TS080</v>
      </c>
      <c r="D186" s="43" t="str">
        <f>"F-"&amp;'Test Scenarios'!M185&amp;"-"&amp;'Test Scenarios'!C185&amp;"-"&amp;C186</f>
        <v>F-Q2C-040-020-Doantions invoice creation-TS080</v>
      </c>
      <c r="E186" s="43" t="s">
        <v>6576</v>
      </c>
      <c r="F186" s="43" t="str">
        <f>'Test Scenarios'!G185</f>
        <v>Invoice type = Donation</v>
      </c>
      <c r="G186" s="43" t="str">
        <f>"Objective"&amp;CHAR(10)
&amp;'Test Scenarios'!L185&amp;CHAR(10)&amp;CHAR(10)&amp;
"Test Case Description"&amp;CHAR(10)
&amp;'Test Scenarios'!D185&amp;CHAR(10)&amp;CHAR(10)&amp;
"Expected Results"&amp;CHAR(10)&amp;'Test Scenarios'!F185</f>
        <v>Objective
As an Accounts Receivable Officer I want to process a philanthropic invoice so that income from donations are captured correctly.
Test Case Description
This test validates processing of a donations invoice such that these invoices are not automatically printed and emailed and display the correct remit-to bank account
The user story states validates the acceptance criteria: "Given I am an accounts receivable officer, when I create a 'donation' invoice, then the system does not automatically trigger the print and email customer invoice events"
Variation: This test uses a 'donation' invoice type to verify that donation invoices are not automatically printed and emailed to the customer
Expected Results
- Invoice is created and does not automatically trigger the print and email customer invoice steps.
- A to-do is sent to the AR Officer to manually print and email the invoice</v>
      </c>
      <c r="H186" s="41"/>
      <c r="I186" s="43" t="s">
        <v>6577</v>
      </c>
      <c r="J186" s="41" t="str">
        <f>"TST-F "&amp;_xlfn.XLOOKUP('Test Scenarios'!M185,'Taxonomy and Epics'!H:H,'Taxonomy and Epics'!E:E)</f>
        <v>TST-F 3.0 - Q2C - Quote to Cash</v>
      </c>
      <c r="K186" s="36" t="str">
        <f>"Phase1,"&amp;_xlfn.XLOOKUP('Test Scenarios'!M185,'Taxonomy and Epics'!H:H,'Taxonomy and Epics'!B:B)&amp;"_"&amp;_xlfn.XLOOKUP('Test Scenarios'!M185,'Taxonomy and Epics'!H:H,'Taxonomy and Epics'!C:C)&amp;","&amp;'Test Scenarios'!M185&amp;",Fin_Functional, Workday"</f>
        <v>Phase1,3.0_Q2C,Q2C-040-020,Fin_Functional, Workday</v>
      </c>
      <c r="L186" s="41"/>
      <c r="M186" s="41"/>
      <c r="N186" s="41"/>
      <c r="O186" s="41"/>
      <c r="P186" s="41"/>
      <c r="Q186" s="41"/>
      <c r="R186" s="41"/>
      <c r="S186" s="41"/>
      <c r="T186" s="38"/>
    </row>
    <row r="187" spans="1:20" ht="272" x14ac:dyDescent="0.2">
      <c r="A187" s="20" t="str">
        <f>'Test Scenarios'!A186</f>
        <v>Review Complete</v>
      </c>
      <c r="B187" s="44" t="str">
        <f>'Test Scenarios'!K186</f>
        <v>US042</v>
      </c>
      <c r="C187" s="42" t="str">
        <f>'Test Scenarios'!B186</f>
        <v>TS081</v>
      </c>
      <c r="D187" s="43" t="str">
        <f>"F-"&amp;'Test Scenarios'!M186&amp;"-"&amp;'Test Scenarios'!C186&amp;"-"&amp;C187</f>
        <v>F-Q2C-040-020-Doantions invoice PDF layout-TS081</v>
      </c>
      <c r="E187" s="43" t="s">
        <v>6576</v>
      </c>
      <c r="F187" s="43" t="str">
        <f>'Test Scenarios'!G186</f>
        <v>Invoice type = Donation</v>
      </c>
      <c r="G187" s="43" t="str">
        <f>"Objective"&amp;CHAR(10)
&amp;'Test Scenarios'!L186&amp;CHAR(10)&amp;CHAR(10)&amp;
"Test Case Description"&amp;CHAR(10)
&amp;'Test Scenarios'!D186&amp;CHAR(10)&amp;CHAR(10)&amp;
"Expected Results"&amp;CHAR(10)&amp;'Test Scenarios'!F186</f>
        <v>Objective
As an Accounts Receivable Officer I want to process a philanthropic invoice so that income from donations are captured correctly.
Test Case Description
This test validates processing of a donations invoice such that these invoices are not automatically printed and emailed and display the correct remit-to bank account
The user story states validates the acceptance criteria: "Given I generated an invoice with the 'Donations' invoice type, when I print the invoice, then the invoice PDF contains the bank details for the donations bank account"
Variation: This test verifies that when the donation invoice type is used, the printed PDF displays the correct bank account
Expected Results
- The printed PDF displays the correct bank account information for payment</v>
      </c>
      <c r="H187" s="41"/>
      <c r="I187" s="43" t="s">
        <v>6577</v>
      </c>
      <c r="J187" s="41" t="str">
        <f>"TST-F "&amp;_xlfn.XLOOKUP('Test Scenarios'!M186,'Taxonomy and Epics'!H:H,'Taxonomy and Epics'!E:E)</f>
        <v>TST-F 3.0 - Q2C - Quote to Cash</v>
      </c>
      <c r="K187" s="36" t="str">
        <f>"Phase1,"&amp;_xlfn.XLOOKUP('Test Scenarios'!M186,'Taxonomy and Epics'!H:H,'Taxonomy and Epics'!B:B)&amp;"_"&amp;_xlfn.XLOOKUP('Test Scenarios'!M186,'Taxonomy and Epics'!H:H,'Taxonomy and Epics'!C:C)&amp;","&amp;'Test Scenarios'!M186&amp;",Fin_Functional, Workday"</f>
        <v>Phase1,3.0_Q2C,Q2C-040-020,Fin_Functional, Workday</v>
      </c>
      <c r="L187" s="41"/>
      <c r="M187" s="41"/>
      <c r="N187" s="41"/>
      <c r="O187" s="41"/>
      <c r="P187" s="41"/>
      <c r="Q187" s="41"/>
      <c r="R187" s="41"/>
      <c r="S187" s="41"/>
      <c r="T187" s="38"/>
    </row>
    <row r="188" spans="1:20" ht="350" x14ac:dyDescent="0.2">
      <c r="A188" s="20" t="str">
        <f>'Test Scenarios'!A187</f>
        <v>Review Complete</v>
      </c>
      <c r="B188" s="44" t="str">
        <f>'Test Scenarios'!K187</f>
        <v>US-A2R-001</v>
      </c>
      <c r="C188" s="42" t="str">
        <f>'Test Scenarios'!B187</f>
        <v>TS082</v>
      </c>
      <c r="D188" s="43" t="str">
        <f>"F-"&amp;'Test Scenarios'!M187&amp;"-"&amp;'Test Scenarios'!C187&amp;"-"&amp;C188</f>
        <v>F-A2R-020-010-Process invoice with only expenses-TS082</v>
      </c>
      <c r="E188" s="43" t="s">
        <v>6576</v>
      </c>
      <c r="F188" s="43">
        <f>'Test Scenarios'!G187</f>
        <v>0</v>
      </c>
      <c r="G188" s="43" t="str">
        <f>"Objective"&amp;CHAR(10)
&amp;'Test Scenarios'!L187&amp;CHAR(10)&amp;CHAR(10)&amp;
"Test Case Description"&amp;CHAR(10)
&amp;'Test Scenarios'!D187&amp;CHAR(10)&amp;CHAR(10)&amp;
"Expected Results"&amp;CHAR(10)&amp;'Test Scenarios'!F187</f>
        <v>Objective
As a Fixed Asset Accountant, after asset creation review, I want an asset to be automatically created from a supplier invoice that meets our capitalisation rules, so that assets are recorded accurately and efficiently.
Test Case Description
This test scenario verifies that a supplier invoice containing only standard expenses (not trackable) does not incorrectly trigger the asset creation process, ensuring that only capital expenditures are considered for asset registration.
This test validates the acceptance criterion: "Given a supplier invoice contains only items from an expense spend category, when the invoice is processed, then no asset record is created".
Variation: This is a positive test to confirm the system correctly distinguishes between expense and capital spend categories, preventing the creation of erroneous assets from operational expenses.
Expected Results
- The supplier invoice is processed successfully through its standard workflow.
- No asset creation task is generated in the Fixed Asset Accountant's inbox.
- No asset record is created in the system.</v>
      </c>
      <c r="H188" s="41"/>
      <c r="I188" s="43" t="s">
        <v>6577</v>
      </c>
      <c r="J188" s="41" t="str">
        <f>"TST-F "&amp;_xlfn.XLOOKUP('Test Scenarios'!M187,'Taxonomy and Epics'!H:H,'Taxonomy and Epics'!E:E)</f>
        <v>TST-F 6.0 - A2R - Acquire to Retire</v>
      </c>
      <c r="K188" s="36" t="str">
        <f>"Phase1,"&amp;_xlfn.XLOOKUP('Test Scenarios'!M187,'Taxonomy and Epics'!H:H,'Taxonomy and Epics'!B:B)&amp;"_"&amp;_xlfn.XLOOKUP('Test Scenarios'!M187,'Taxonomy and Epics'!H:H,'Taxonomy and Epics'!C:C)&amp;","&amp;'Test Scenarios'!M187&amp;",Fin_Functional, Workday"</f>
        <v>Phase1,6.0_A2R,A2R-020-010,Fin_Functional, Workday</v>
      </c>
      <c r="L188" s="41"/>
      <c r="M188" s="41"/>
      <c r="N188" s="41"/>
      <c r="O188" s="41"/>
      <c r="P188" s="41"/>
      <c r="Q188" s="41"/>
      <c r="R188" s="41"/>
      <c r="S188" s="41"/>
      <c r="T188" s="38"/>
    </row>
    <row r="189" spans="1:20" ht="380" x14ac:dyDescent="0.2">
      <c r="A189" s="20" t="str">
        <f>'Test Scenarios'!A188</f>
        <v>Review Complete</v>
      </c>
      <c r="B189" s="44" t="str">
        <f>'Test Scenarios'!K188</f>
        <v>US-A2R-001</v>
      </c>
      <c r="C189" s="42" t="str">
        <f>'Test Scenarios'!B188</f>
        <v>TS083</v>
      </c>
      <c r="D189" s="43" t="str">
        <f>"F-"&amp;'Test Scenarios'!M188&amp;"-"&amp;'Test Scenarios'!C188&amp;"-"&amp;C189</f>
        <v>F-A2R-020-010-Process invoice with asset items-TS083</v>
      </c>
      <c r="E189" s="43" t="s">
        <v>6576</v>
      </c>
      <c r="F189" s="43">
        <f>'Test Scenarios'!G188</f>
        <v>0</v>
      </c>
      <c r="G189" s="43" t="str">
        <f>"Objective"&amp;CHAR(10)
&amp;'Test Scenarios'!L188&amp;CHAR(10)&amp;CHAR(10)&amp;
"Test Case Description"&amp;CHAR(10)
&amp;'Test Scenarios'!D188&amp;CHAR(10)&amp;CHAR(10)&amp;
"Expected Results"&amp;CHAR(10)&amp;'Test Scenarios'!F188</f>
        <v>Objective
As a Fixed Asset Accountant, after asset creation review, I want an asset to be automatically created from a supplier invoice that meets our capitalisation rules, so that assets are recorded accurately and efficiently.
Test Case Description
This test scenario confirms that processing a supplier invoice containing items from a designated asset spend category correctly initiates the asset creation workflow. It ensures the process begins but does not finalise without manual review.
This test validates the criteria: "Given a supplier invoice contains only items from an asset spend category, when the invoice is processed, then no asset record is created" and "Given an asset is being created from an invoice, when the system processes the invoice, then a confirmation task is sent to my inbox to review the asset details."
Variation: This is a positive test of the initial step in the automated asset creation process. It verifies that an asset is not created immediately but instead triggers a necessary review task for the accountant.
Expected Results
- The supplier invoice is processed successfully.
- An asset record is not created at this stage.
- A confirmation task appears in the Fixed Asset Accountant's inbox for review.</v>
      </c>
      <c r="H189" s="41"/>
      <c r="I189" s="43" t="s">
        <v>6577</v>
      </c>
      <c r="J189" s="41" t="str">
        <f>"TST-F "&amp;_xlfn.XLOOKUP('Test Scenarios'!M188,'Taxonomy and Epics'!H:H,'Taxonomy and Epics'!E:E)</f>
        <v>TST-F 6.0 - A2R - Acquire to Retire</v>
      </c>
      <c r="K189" s="36" t="str">
        <f>"Phase1,"&amp;_xlfn.XLOOKUP('Test Scenarios'!M188,'Taxonomy and Epics'!H:H,'Taxonomy and Epics'!B:B)&amp;"_"&amp;_xlfn.XLOOKUP('Test Scenarios'!M188,'Taxonomy and Epics'!H:H,'Taxonomy and Epics'!C:C)&amp;","&amp;'Test Scenarios'!M188&amp;",Fin_Functional, Workday"</f>
        <v>Phase1,6.0_A2R,A2R-020-010,Fin_Functional, Workday</v>
      </c>
      <c r="L189" s="41"/>
      <c r="M189" s="41"/>
      <c r="N189" s="41"/>
      <c r="O189" s="41"/>
      <c r="P189" s="41"/>
      <c r="Q189" s="41"/>
      <c r="R189" s="41"/>
      <c r="S189" s="41"/>
      <c r="T189" s="38"/>
    </row>
    <row r="190" spans="1:20" ht="350" x14ac:dyDescent="0.2">
      <c r="A190" s="20" t="str">
        <f>'Test Scenarios'!A189</f>
        <v>Review Complete</v>
      </c>
      <c r="B190" s="44" t="str">
        <f>'Test Scenarios'!K189</f>
        <v>US-A2R-001</v>
      </c>
      <c r="C190" s="42" t="str">
        <f>'Test Scenarios'!B189</f>
        <v>TS084</v>
      </c>
      <c r="D190" s="43" t="str">
        <f>"F-"&amp;'Test Scenarios'!M189&amp;"-"&amp;'Test Scenarios'!C189&amp;"-"&amp;C190</f>
        <v>F-A2R-020-010-Confirm asset creation from review task-TS084</v>
      </c>
      <c r="E190" s="43" t="s">
        <v>6576</v>
      </c>
      <c r="F190" s="43">
        <f>'Test Scenarios'!G189</f>
        <v>0</v>
      </c>
      <c r="G190" s="43" t="str">
        <f>"Objective"&amp;CHAR(10)
&amp;'Test Scenarios'!L189&amp;CHAR(10)&amp;CHAR(10)&amp;
"Test Case Description"&amp;CHAR(10)
&amp;'Test Scenarios'!D189&amp;CHAR(10)&amp;CHAR(10)&amp;
"Expected Results"&amp;CHAR(10)&amp;'Test Scenarios'!F189</f>
        <v>Objective
As a Fixed Asset Accountant, after asset creation review, I want an asset to be automatically created from a supplier invoice that meets our capitalisation rules, so that assets are recorded accurately and efficiently.
Test Case Description
This test scenario validates that a Fixed Asset Accountant can review the asset creation task, leading to the successful registration of a new asset in the system. This test follows the successful completion of TS-A2R-002.
This test validates the acceptance criterion: "Given I have received the task to review the spend is for an asset, when i click confirm then an asset record is automatically created".
Variation: This is a positive test of the approval step in the workflow, ensuring that the accountant's confirmation correctly finalises the asset creation process.
Expected Results
- The user successfully confirms the asset creation task from their inbox.
- A new asset record is created in the system.
- The asset record contains key details like a description and location.</v>
      </c>
      <c r="H190" s="41"/>
      <c r="I190" s="43" t="s">
        <v>6577</v>
      </c>
      <c r="J190" s="41" t="str">
        <f>"TST-F "&amp;_xlfn.XLOOKUP('Test Scenarios'!M189,'Taxonomy and Epics'!H:H,'Taxonomy and Epics'!E:E)</f>
        <v>TST-F 6.0 - A2R - Acquire to Retire</v>
      </c>
      <c r="K190" s="36" t="str">
        <f>"Phase1,"&amp;_xlfn.XLOOKUP('Test Scenarios'!M189,'Taxonomy and Epics'!H:H,'Taxonomy and Epics'!B:B)&amp;"_"&amp;_xlfn.XLOOKUP('Test Scenarios'!M189,'Taxonomy and Epics'!H:H,'Taxonomy and Epics'!C:C)&amp;","&amp;'Test Scenarios'!M189&amp;",Fin_Functional, Workday"</f>
        <v>Phase1,6.0_A2R,A2R-020-010,Fin_Functional, Workday</v>
      </c>
      <c r="L190" s="41"/>
      <c r="M190" s="41"/>
      <c r="N190" s="41"/>
      <c r="O190" s="41"/>
      <c r="P190" s="41"/>
      <c r="Q190" s="41"/>
      <c r="R190" s="41"/>
      <c r="S190" s="41"/>
      <c r="T190" s="38"/>
    </row>
    <row r="191" spans="1:20" ht="350" x14ac:dyDescent="0.2">
      <c r="A191" s="20" t="str">
        <f>'Test Scenarios'!A190</f>
        <v>Review Complete</v>
      </c>
      <c r="B191" s="44" t="str">
        <f>'Test Scenarios'!K190</f>
        <v>US-A2R-001</v>
      </c>
      <c r="C191" s="42" t="str">
        <f>'Test Scenarios'!B190</f>
        <v>TS085</v>
      </c>
      <c r="D191" s="43" t="str">
        <f>"F-"&amp;'Test Scenarios'!M190&amp;"-"&amp;'Test Scenarios'!C190&amp;"-"&amp;C191</f>
        <v>F-A2R-020-010-Treat trackable spend as expense-TS085</v>
      </c>
      <c r="E191" s="43" t="s">
        <v>6576</v>
      </c>
      <c r="F191" s="43">
        <f>'Test Scenarios'!G190</f>
        <v>0</v>
      </c>
      <c r="G191" s="43" t="str">
        <f>"Objective"&amp;CHAR(10)
&amp;'Test Scenarios'!L190&amp;CHAR(10)&amp;CHAR(10)&amp;
"Test Case Description"&amp;CHAR(10)
&amp;'Test Scenarios'!D190&amp;CHAR(10)&amp;CHAR(10)&amp;
"Expected Results"&amp;CHAR(10)&amp;'Test Scenarios'!F190</f>
        <v>Objective
As a Fixed Asset Accountant, after asset creation review, I want an asset to be automatically created from a supplier invoice that meets our capitalisation rules, so that assets are recorded accurately and efficiently.
Test Case Description
This test scenario ensures that if a Fixed Asset Accountant determines an item should not be capitalised, they can mark the asset as an expense and not trackable at the asset creation review, and the system will not create an asset record.
This is the negative path for the acceptance criterion: "Given I have received the task to review the spend is for an asset, when i click confirm then an asset record is automatically created".
Variation: This is a negative test to confirm that cancelling the review task correctly completes the workflow, preventing the creation of an unwanted asset.
Expected Results
- The user treats the spend as an expense and not trackable.
- The workflow is complete.
- No asset record is created in the system.</v>
      </c>
      <c r="H191" s="41"/>
      <c r="I191" s="43" t="s">
        <v>6577</v>
      </c>
      <c r="J191" s="41" t="str">
        <f>"TST-F "&amp;_xlfn.XLOOKUP('Test Scenarios'!M190,'Taxonomy and Epics'!H:H,'Taxonomy and Epics'!E:E)</f>
        <v>TST-F 6.0 - A2R - Acquire to Retire</v>
      </c>
      <c r="K191" s="36" t="str">
        <f>"Phase1,"&amp;_xlfn.XLOOKUP('Test Scenarios'!M190,'Taxonomy and Epics'!H:H,'Taxonomy and Epics'!B:B)&amp;"_"&amp;_xlfn.XLOOKUP('Test Scenarios'!M190,'Taxonomy and Epics'!H:H,'Taxonomy and Epics'!C:C)&amp;","&amp;'Test Scenarios'!M190&amp;",Fin_Functional, Workday"</f>
        <v>Phase1,6.0_A2R,A2R-020-010,Fin_Functional, Workday</v>
      </c>
      <c r="L191" s="41"/>
      <c r="M191" s="41"/>
      <c r="N191" s="41"/>
      <c r="O191" s="41"/>
      <c r="P191" s="41"/>
      <c r="Q191" s="41"/>
      <c r="R191" s="41"/>
      <c r="S191" s="41"/>
      <c r="T191" s="38"/>
    </row>
    <row r="192" spans="1:20" ht="380" x14ac:dyDescent="0.2">
      <c r="A192" s="20" t="str">
        <f>'Test Scenarios'!A191</f>
        <v>Review Complete</v>
      </c>
      <c r="B192" s="44" t="str">
        <f>'Test Scenarios'!K191</f>
        <v>US-A2R-002</v>
      </c>
      <c r="C192" s="42" t="str">
        <f>'Test Scenarios'!B191</f>
        <v>TS086</v>
      </c>
      <c r="D192" s="43" t="str">
        <f>"F-"&amp;'Test Scenarios'!M191&amp;"-"&amp;'Test Scenarios'!C191&amp;"-"&amp;C192</f>
        <v>F-A2R-020-010-Process goods receipt for capital item-TS086</v>
      </c>
      <c r="E192" s="43" t="s">
        <v>6576</v>
      </c>
      <c r="F192" s="43" t="str">
        <f>'Test Scenarios'!H191</f>
        <v>Fixed Asset Accountant</v>
      </c>
      <c r="G192" s="43" t="str">
        <f>"Objective"&amp;CHAR(10)
&amp;'Test Scenarios'!L191&amp;CHAR(10)&amp;CHAR(10)&amp;
"Test Case Description"&amp;CHAR(10)
&amp;'Test Scenarios'!D191&amp;CHAR(10)&amp;CHAR(10)&amp;
"Expected Results"&amp;CHAR(10)&amp;'Test Scenarios'!F191</f>
        <v>Objective
As a Fixed Asset Accountant, after asset creation review, I want an asset to be automatically created when goods are receipted against a purchase order for a capital item, so that assets are recorded promptly even before an invoice arrives
Test Case Description
This test scenario verifies that when goods are received for a capital item against a purchase order, an asset record is created (after Fixed Asset Accountant review) to allow for prompt tracking, even before the supplier invoice arrives.
This test validates the criteria: "Given goods for a capital item are receipted before the supplier invoice is received, when the goods receipt is completed, then an asset record is created" and "Given an asset is being created from a goods receipt, when the system processes the receipt, then a confirmation task is sent to my inbox to review the asset details."
Variation: This is a positive test of the asset creation process from a goods receipt, ensuring that a review task is generated for the Fixed Asset Accountant.
Expected Results
- The goods receipt for a capital item is successfully processed.
- A confirmation task is sent to the Fixed Asset Accountant's inbox.
- An asset record is created.</v>
      </c>
      <c r="H192" s="41"/>
      <c r="I192" s="43" t="s">
        <v>6577</v>
      </c>
      <c r="J192" s="41" t="str">
        <f>"TST-F "&amp;_xlfn.XLOOKUP('Test Scenarios'!M191,'Taxonomy and Epics'!H:H,'Taxonomy and Epics'!E:E)</f>
        <v>TST-F 6.0 - A2R - Acquire to Retire</v>
      </c>
      <c r="K192" s="36" t="str">
        <f>"Phase1,"&amp;_xlfn.XLOOKUP('Test Scenarios'!M191,'Taxonomy and Epics'!H:H,'Taxonomy and Epics'!B:B)&amp;"_"&amp;_xlfn.XLOOKUP('Test Scenarios'!M191,'Taxonomy and Epics'!H:H,'Taxonomy and Epics'!C:C)&amp;","&amp;'Test Scenarios'!M191&amp;",Fin_Functional, Workday"</f>
        <v>Phase1,6.0_A2R,A2R-020-010,Fin_Functional, Workday</v>
      </c>
      <c r="L192" s="41"/>
      <c r="M192" s="41"/>
      <c r="N192" s="41"/>
      <c r="O192" s="41"/>
      <c r="P192" s="41"/>
      <c r="Q192" s="41"/>
      <c r="R192" s="41"/>
      <c r="S192" s="41"/>
      <c r="T192" s="38"/>
    </row>
    <row r="193" spans="1:20" ht="335" x14ac:dyDescent="0.2">
      <c r="A193" s="20" t="str">
        <f>'Test Scenarios'!A192</f>
        <v>Review Complete</v>
      </c>
      <c r="B193" s="44" t="str">
        <f>'Test Scenarios'!K192</f>
        <v>US-A2R-002</v>
      </c>
      <c r="C193" s="42" t="str">
        <f>'Test Scenarios'!B192</f>
        <v>TS087</v>
      </c>
      <c r="D193" s="43" t="str">
        <f>"F-"&amp;'Test Scenarios'!M192&amp;"-"&amp;'Test Scenarios'!C192&amp;"-"&amp;C193</f>
        <v>F-A2R-020-010-Process goods receipt for only expenses-TS087</v>
      </c>
      <c r="E193" s="43" t="s">
        <v>6576</v>
      </c>
      <c r="F193" s="43">
        <f>'Test Scenarios'!G192</f>
        <v>0</v>
      </c>
      <c r="G193" s="43" t="str">
        <f>"Objective"&amp;CHAR(10)
&amp;'Test Scenarios'!L192&amp;CHAR(10)&amp;CHAR(10)&amp;
"Test Case Description"&amp;CHAR(10)
&amp;'Test Scenarios'!D192&amp;CHAR(10)&amp;CHAR(10)&amp;
"Expected Results"&amp;CHAR(10)&amp;'Test Scenarios'!F192</f>
        <v>Objective
As a Fixed Asset Accountant, after asset creation review, I want an asset to be automatically created when goods are receipted against a purchase order for a capital item, so that assets are recorded promptly even before an invoice arrives
Test Case Description
This test scenario confirms that when goods are received for a standard expense (not trackable), the system correctly identifies it as non-capital and does not create an asset record.
This test validates the acceptance criterion: "Given a goods receipt is for an item in an expense spend category, when the receipt is processed, then no asset record is created".
Variation: This is a negative test to ensure the system correctly differentiates between capital and expenses during the goods receipt process, preventing incorrect asset creation.
Expected Results
- The goods receipt for an expense is successfully processed.
- No asset record is created.
- No asset-related tasks are sent to the Fixed Asset Accountant.</v>
      </c>
      <c r="H193" s="41"/>
      <c r="I193" s="43" t="s">
        <v>6577</v>
      </c>
      <c r="J193" s="41" t="str">
        <f>"TST-F "&amp;_xlfn.XLOOKUP('Test Scenarios'!M192,'Taxonomy and Epics'!H:H,'Taxonomy and Epics'!E:E)</f>
        <v>TST-F 6.0 - A2R - Acquire to Retire</v>
      </c>
      <c r="K193" s="36" t="str">
        <f>"Phase1,"&amp;_xlfn.XLOOKUP('Test Scenarios'!M192,'Taxonomy and Epics'!H:H,'Taxonomy and Epics'!B:B)&amp;"_"&amp;_xlfn.XLOOKUP('Test Scenarios'!M192,'Taxonomy and Epics'!H:H,'Taxonomy and Epics'!C:C)&amp;","&amp;'Test Scenarios'!M192&amp;",Fin_Functional, Workday"</f>
        <v>Phase1,6.0_A2R,A2R-020-010,Fin_Functional, Workday</v>
      </c>
      <c r="L193" s="41"/>
      <c r="M193" s="41"/>
      <c r="N193" s="41"/>
      <c r="O193" s="41"/>
      <c r="P193" s="41"/>
      <c r="Q193" s="41"/>
      <c r="R193" s="41"/>
      <c r="S193" s="41"/>
      <c r="T193" s="38"/>
    </row>
    <row r="194" spans="1:20" ht="320" x14ac:dyDescent="0.2">
      <c r="A194" s="20" t="str">
        <f>'Test Scenarios'!A193</f>
        <v>Review Complete</v>
      </c>
      <c r="B194" s="44" t="str">
        <f>'Test Scenarios'!K193</f>
        <v>US-A2R-003</v>
      </c>
      <c r="C194" s="42" t="str">
        <f>'Test Scenarios'!B193</f>
        <v>TS088</v>
      </c>
      <c r="D194" s="43" t="str">
        <f>"F-"&amp;'Test Scenarios'!M193&amp;"-"&amp;'Test Scenarios'!C193&amp;"-"&amp;C194</f>
        <v>F-A2R-020-010-Create asset with 'Registered' status-TS088</v>
      </c>
      <c r="E194" s="43" t="s">
        <v>6576</v>
      </c>
      <c r="F194" s="43" t="str">
        <f>'Test Scenarios'!G193</f>
        <v>- Requisition through to receipt is raised for a laptop</v>
      </c>
      <c r="G194" s="43" t="str">
        <f>"Objective"&amp;CHAR(10)
&amp;'Test Scenarios'!L193&amp;CHAR(10)&amp;CHAR(10)&amp;
"Test Case Description"&amp;CHAR(10)
&amp;'Test Scenarios'!D193&amp;CHAR(10)&amp;CHAR(10)&amp;
"Expected Results"&amp;CHAR(10)&amp;'Test Scenarios'!F193</f>
        <v>Objective
As a Fixed Asset Accountant, I want certain assets to be created from a receipt but not be placed in service immediately, so that I can track them before they are actively being used and depreciated.
Test Case Description
This test scenario verifies that when a invoice/receipt is processed for a specific spend category (e.g., Laptops Outright), an asset is created with a 'Registered' status and does not yet begin depreciating.
This test validates the criteria: "Given a receipt is processed for an item in a specific spend category (e.g., Laptops Outright), when the receipt is approved, then an asset record is created with a status of 'Registered'" and "Given an asset is created with a 'Registered' status, when I review the asset, then depreciation should not have started."
Variation: This is a positive test to confirm that certain assets can be held in a pre-operational state, allowing them to be tracked before they are officially placed in service.
Expected Results
- An asset record is created with the status 'Registered'.
- Reviewing the asset confirms that no depreciation has been calculated or posted.</v>
      </c>
      <c r="H194" s="41"/>
      <c r="I194" s="43" t="s">
        <v>6577</v>
      </c>
      <c r="J194" s="41" t="str">
        <f>"TST-F "&amp;_xlfn.XLOOKUP('Test Scenarios'!M193,'Taxonomy and Epics'!H:H,'Taxonomy and Epics'!E:E)</f>
        <v>TST-F 6.0 - A2R - Acquire to Retire</v>
      </c>
      <c r="K194" s="36" t="str">
        <f>"Phase1,"&amp;_xlfn.XLOOKUP('Test Scenarios'!M193,'Taxonomy and Epics'!H:H,'Taxonomy and Epics'!B:B)&amp;"_"&amp;_xlfn.XLOOKUP('Test Scenarios'!M193,'Taxonomy and Epics'!H:H,'Taxonomy and Epics'!C:C)&amp;","&amp;'Test Scenarios'!M193&amp;",Fin_Functional, Workday"</f>
        <v>Phase1,6.0_A2R,A2R-020-010,Fin_Functional, Workday</v>
      </c>
      <c r="L194" s="41"/>
      <c r="M194" s="41"/>
      <c r="N194" s="41"/>
      <c r="O194" s="41"/>
      <c r="P194" s="41"/>
      <c r="Q194" s="41"/>
      <c r="R194" s="41"/>
      <c r="S194" s="41"/>
      <c r="T194" s="38"/>
    </row>
    <row r="195" spans="1:20" ht="380" x14ac:dyDescent="0.2">
      <c r="A195" s="20" t="str">
        <f>'Test Scenarios'!A194</f>
        <v>Review Complete</v>
      </c>
      <c r="B195" s="44" t="str">
        <f>'Test Scenarios'!K194</f>
        <v>US-A2R-004</v>
      </c>
      <c r="C195" s="42" t="str">
        <f>'Test Scenarios'!B194</f>
        <v>TS089</v>
      </c>
      <c r="D195" s="43" t="str">
        <f>"F-"&amp;'Test Scenarios'!M194&amp;"-"&amp;'Test Scenarios'!C194&amp;"-"&amp;C195</f>
        <v>F-A2R-020-010-Verify asset creation from project-TS089</v>
      </c>
      <c r="E195" s="43" t="s">
        <v>6576</v>
      </c>
      <c r="F195" s="43">
        <f>'Test Scenarios'!G194</f>
        <v>0</v>
      </c>
      <c r="G195" s="43" t="str">
        <f>"Objective"&amp;CHAR(10)
&amp;'Test Scenarios'!L194&amp;CHAR(10)&amp;CHAR(10)&amp;
"Test Case Description"&amp;CHAR(10)
&amp;'Test Scenarios'!D194&amp;CHAR(10)&amp;CHAR(10)&amp;
"Expected Results"&amp;CHAR(10)&amp;'Test Scenarios'!F194</f>
        <v>Objective
As a Fixed Asset Accountant, I want to review the details of an asset created from a completed capital project, so that I can verify its accuracy and ensure it has been correctly transferred from 'Work in Progress' (WIP).
Test Case Description
This test scenario confirms that when a capital project is closed and project costs are capitalised, a corresponding asset record is automatically created, and the costs are correctly transferred from 'Work in Progress' (WIP) or 'Asset under development'.
This test validates the criteria: "Given a capital project has been completed and its costs capitalised, when the project closes, then a corresponding asset record is created" and "given an asset has been created from a capital project, when i view the accounting then there should be no value remaning in WIP".
Variation: This is a positive test of the integration between the projects and assets modules, ensuring a seamless capitalisation process and accurate financial accounting.
Expected Results
- An asset record is created upon capitalisation of project costs.
- The asset record contains the correct cost and in-service date.
- The WIP balance for the project is cleared.</v>
      </c>
      <c r="H195" s="41"/>
      <c r="I195" s="43" t="s">
        <v>6577</v>
      </c>
      <c r="J195" s="41" t="str">
        <f>"TST-F "&amp;_xlfn.XLOOKUP('Test Scenarios'!M194,'Taxonomy and Epics'!H:H,'Taxonomy and Epics'!E:E)</f>
        <v>TST-F 6.0 - A2R - Acquire to Retire</v>
      </c>
      <c r="K195" s="36" t="str">
        <f>"Phase1,"&amp;_xlfn.XLOOKUP('Test Scenarios'!M194,'Taxonomy and Epics'!H:H,'Taxonomy and Epics'!B:B)&amp;"_"&amp;_xlfn.XLOOKUP('Test Scenarios'!M194,'Taxonomy and Epics'!H:H,'Taxonomy and Epics'!C:C)&amp;","&amp;'Test Scenarios'!M194&amp;",Fin_Functional, Workday"</f>
        <v>Phase1,6.0_A2R,A2R-020-010,Fin_Functional, Workday</v>
      </c>
      <c r="L195" s="41"/>
      <c r="M195" s="41"/>
      <c r="N195" s="41"/>
      <c r="O195" s="41"/>
      <c r="P195" s="41"/>
      <c r="Q195" s="41"/>
      <c r="R195" s="41"/>
      <c r="S195" s="41"/>
      <c r="T195" s="38"/>
    </row>
    <row r="196" spans="1:20" ht="304" x14ac:dyDescent="0.2">
      <c r="A196" s="20" t="str">
        <f>'Test Scenarios'!A195</f>
        <v>Review Complete</v>
      </c>
      <c r="B196" s="44" t="str">
        <f>'Test Scenarios'!K195</f>
        <v>US-A2R-005</v>
      </c>
      <c r="C196" s="42" t="str">
        <f>'Test Scenarios'!B195</f>
        <v>TS090</v>
      </c>
      <c r="D196" s="43" t="str">
        <f>"F-"&amp;'Test Scenarios'!M195&amp;"-"&amp;'Test Scenarios'!C195&amp;"-"&amp;C196</f>
        <v>F-A2R-020-010-Manually register a donated asset-TS090</v>
      </c>
      <c r="E196" s="43" t="s">
        <v>6576</v>
      </c>
      <c r="F196" s="43">
        <f>'Test Scenarios'!G195</f>
        <v>0</v>
      </c>
      <c r="G196" s="43" t="str">
        <f>"Objective"&amp;CHAR(10)
&amp;'Test Scenarios'!L195&amp;CHAR(10)&amp;CHAR(10)&amp;
"Test Case Description"&amp;CHAR(10)
&amp;'Test Scenarios'!D195&amp;CHAR(10)&amp;CHAR(10)&amp;
"Expected Results"&amp;CHAR(10)&amp;'Test Scenarios'!F195</f>
        <v>Objective
As a Fixed Asset Accountant, I want to manually register a donated asset, so that we can accurately track non-purchased, in-kind contributions.
Test Case Description
This test scenario verifies that a Fixed Asset Accountant can manually register a donated asset, flag it as 'In-Kind', and that the system prompts for necessary financial tracking information.
This test validates the criteria: "Given I need to register a donated asset, when I use the manual asset registration process, then I can flag the asset as 'In-Kind'" and "Given an in-kind asset has been registered, when the process is complete, then a task is created to assign accounting information"
Variation: This is a positive test for handling non-standard asset acquisitions, ensuring they are recorded correctly and that the necessary follow-up accounting tasks are generated.
Expected Results
- The user successfully registers an asset and flags it as 'In-Kind'.
- A task is created in the Fixed Asset Accountant's inbox to assign accounting information</v>
      </c>
      <c r="H196" s="41"/>
      <c r="I196" s="43" t="s">
        <v>6577</v>
      </c>
      <c r="J196" s="41" t="str">
        <f>"TST-F "&amp;_xlfn.XLOOKUP('Test Scenarios'!M195,'Taxonomy and Epics'!H:H,'Taxonomy and Epics'!E:E)</f>
        <v>TST-F 6.0 - A2R - Acquire to Retire</v>
      </c>
      <c r="K196" s="36" t="str">
        <f>"Phase1,"&amp;_xlfn.XLOOKUP('Test Scenarios'!M195,'Taxonomy and Epics'!H:H,'Taxonomy and Epics'!B:B)&amp;"_"&amp;_xlfn.XLOOKUP('Test Scenarios'!M195,'Taxonomy and Epics'!H:H,'Taxonomy and Epics'!C:C)&amp;","&amp;'Test Scenarios'!M195&amp;",Fin_Functional, Workday"</f>
        <v>Phase1,6.0_A2R,A2R-020-010,Fin_Functional, Workday</v>
      </c>
      <c r="L196" s="41"/>
      <c r="M196" s="41"/>
      <c r="N196" s="41"/>
      <c r="O196" s="41"/>
      <c r="P196" s="41"/>
      <c r="Q196" s="41"/>
      <c r="R196" s="41"/>
      <c r="S196" s="41"/>
      <c r="T196" s="38"/>
    </row>
    <row r="197" spans="1:20" ht="320" x14ac:dyDescent="0.2">
      <c r="A197" s="20" t="str">
        <f>'Test Scenarios'!A196</f>
        <v>Review Complete</v>
      </c>
      <c r="B197" s="44" t="str">
        <f>'Test Scenarios'!K196</f>
        <v>US-A2R-005</v>
      </c>
      <c r="C197" s="42" t="str">
        <f>'Test Scenarios'!B196</f>
        <v>TS091</v>
      </c>
      <c r="D197" s="43" t="str">
        <f>"F-"&amp;'Test Scenarios'!M196&amp;"-"&amp;'Test Scenarios'!C196&amp;"-"&amp;C197</f>
        <v>F-A2R-020-010-Register donated asset without gift worktag-TS091</v>
      </c>
      <c r="E197" s="43" t="s">
        <v>6576</v>
      </c>
      <c r="F197" s="43">
        <f>'Test Scenarios'!G196</f>
        <v>0</v>
      </c>
      <c r="G197" s="43" t="str">
        <f>"Objective"&amp;CHAR(10)
&amp;'Test Scenarios'!L196&amp;CHAR(10)&amp;CHAR(10)&amp;
"Test Case Description"&amp;CHAR(10)
&amp;'Test Scenarios'!D196&amp;CHAR(10)&amp;CHAR(10)&amp;
"Expected Results"&amp;CHAR(10)&amp;'Test Scenarios'!F196</f>
        <v>Objective
As a Fixed Asset Accountant, I want to manually register a donated asset, so that we can accurately track non-purchased, in-kind contributions.
Test Case Description
This test scenario confirms that the system displays a warning if a user tries to save a donated ('In-Kind') asset without associating it with a 'gift' worktag, which is used for financial tracking.
This test validates the acceptance criterion: "Given I am registering an in-kind asset, when I save the record, then I must be warned if i do not associate it with a 'gift' worktag for financial tracking".
Variation: This is a negative test to ensure data integrity controls are in place. It verifies that the system guides users to enter required financial tracking data for specific asset types.
Expected Results
- The user attempts to save an 'In-Kind' asset without a 'gift' worktag.
- The system displays a warning message prompting the user to add the worktag.
- The asset registration is not completed until the warning is addressed.</v>
      </c>
      <c r="H197" s="41"/>
      <c r="I197" s="43" t="s">
        <v>6577</v>
      </c>
      <c r="J197" s="41" t="str">
        <f>"TST-F "&amp;_xlfn.XLOOKUP('Test Scenarios'!M196,'Taxonomy and Epics'!H:H,'Taxonomy and Epics'!E:E)</f>
        <v>TST-F 6.0 - A2R - Acquire to Retire</v>
      </c>
      <c r="K197" s="36" t="str">
        <f>"Phase1,"&amp;_xlfn.XLOOKUP('Test Scenarios'!M196,'Taxonomy and Epics'!H:H,'Taxonomy and Epics'!B:B)&amp;"_"&amp;_xlfn.XLOOKUP('Test Scenarios'!M196,'Taxonomy and Epics'!H:H,'Taxonomy and Epics'!C:C)&amp;","&amp;'Test Scenarios'!M196&amp;",Fin_Functional, Workday"</f>
        <v>Phase1,6.0_A2R,A2R-020-010,Fin_Functional, Workday</v>
      </c>
      <c r="L197" s="41"/>
      <c r="M197" s="41"/>
      <c r="N197" s="41"/>
      <c r="O197" s="41"/>
      <c r="P197" s="41"/>
      <c r="Q197" s="41"/>
      <c r="R197" s="41"/>
      <c r="S197" s="41"/>
      <c r="T197" s="38"/>
    </row>
    <row r="198" spans="1:20" ht="320" x14ac:dyDescent="0.2">
      <c r="A198" s="20" t="str">
        <f>'Test Scenarios'!A197</f>
        <v>Review Complete</v>
      </c>
      <c r="B198" s="44" t="str">
        <f>'Test Scenarios'!K197</f>
        <v>US-A2R-006</v>
      </c>
      <c r="C198" s="42" t="str">
        <f>'Test Scenarios'!B197</f>
        <v>TS092</v>
      </c>
      <c r="D198" s="43" t="str">
        <f>"F-"&amp;'Test Scenarios'!M197&amp;"-"&amp;'Test Scenarios'!C197&amp;"-"&amp;C198</f>
        <v>F-A2R-020-010-Remove manually registered asset-TS092</v>
      </c>
      <c r="E198" s="43" t="s">
        <v>6576</v>
      </c>
      <c r="F198" s="43">
        <f>'Test Scenarios'!G197</f>
        <v>0</v>
      </c>
      <c r="G198" s="43" t="str">
        <f>"Objective"&amp;CHAR(10)
&amp;'Test Scenarios'!L197&amp;CHAR(10)&amp;CHAR(10)&amp;
"Test Case Description"&amp;CHAR(10)
&amp;'Test Scenarios'!D197&amp;CHAR(10)&amp;CHAR(10)&amp;
"Expected Results"&amp;CHAR(10)&amp;'Test Scenarios'!F197</f>
        <v>Objective
As a Fixed Asset Accountant, I want to remove an asset that was manually registered by mistake, so that I can correct errors and maintain an accurate asset register.
Test Case Description
This test scenario verifies that a Fixed Asset Accountant can remove an asset that was created manually by mistake, ensuring that both the asset record and its associated financial entries are reversed.
This test validates the criteria: "Given an asset was registered manually in error, when I initiate the removal process, then the asset record is reversed or deleted" and "Given the removal of a manually registered asset is processed, when the process is complete, then the asset status is updated to reflect its removal".
Variation: This is a positive test of the correction process, confirming that errors in manual asset registration can be fully undone, maintaining the accuracy of the asset register and general ledger.
Expected Results
- No asset-related tasks are sent to the Fixed Asset Accountant.
- The selected asset's status is updated to 'Removed'.</v>
      </c>
      <c r="H198" s="41"/>
      <c r="I198" s="43" t="s">
        <v>6577</v>
      </c>
      <c r="J198" s="41" t="str">
        <f>"TST-F "&amp;_xlfn.XLOOKUP('Test Scenarios'!M197,'Taxonomy and Epics'!H:H,'Taxonomy and Epics'!E:E)</f>
        <v>TST-F 6.0 - A2R - Acquire to Retire</v>
      </c>
      <c r="K198" s="36" t="str">
        <f>"Phase1,"&amp;_xlfn.XLOOKUP('Test Scenarios'!M197,'Taxonomy and Epics'!H:H,'Taxonomy and Epics'!B:B)&amp;"_"&amp;_xlfn.XLOOKUP('Test Scenarios'!M197,'Taxonomy and Epics'!H:H,'Taxonomy and Epics'!C:C)&amp;","&amp;'Test Scenarios'!M197&amp;",Fin_Functional, Workday"</f>
        <v>Phase1,6.0_A2R,A2R-020-010,Fin_Functional, Workday</v>
      </c>
      <c r="L198" s="41"/>
      <c r="M198" s="41"/>
      <c r="N198" s="41"/>
      <c r="O198" s="41"/>
      <c r="P198" s="41"/>
      <c r="Q198" s="41"/>
      <c r="R198" s="41"/>
      <c r="S198" s="41"/>
      <c r="T198" s="38"/>
    </row>
    <row r="199" spans="1:20" ht="320" x14ac:dyDescent="0.2">
      <c r="A199" s="20" t="str">
        <f>'Test Scenarios'!A198</f>
        <v>Review Complete</v>
      </c>
      <c r="B199" s="44" t="str">
        <f>'Test Scenarios'!K198</f>
        <v>US-A2R-007</v>
      </c>
      <c r="C199" s="42" t="str">
        <f>'Test Scenarios'!B198</f>
        <v>TS093</v>
      </c>
      <c r="D199" s="43" t="str">
        <f>"F-"&amp;'Test Scenarios'!M198&amp;"-"&amp;'Test Scenarios'!C198&amp;"-"&amp;C199</f>
        <v>F-A2R-020-010-Submit manual asset for accounting assignment-TS093</v>
      </c>
      <c r="E199" s="43" t="s">
        <v>6576</v>
      </c>
      <c r="F199" s="43" t="str">
        <f>'Test Scenarios'!G198</f>
        <v>Asset manually created</v>
      </c>
      <c r="G199" s="43" t="str">
        <f>"Objective"&amp;CHAR(10)
&amp;'Test Scenarios'!L198&amp;CHAR(10)&amp;CHAR(10)&amp;
"Test Case Description"&amp;CHAR(10)
&amp;'Test Scenarios'!D198&amp;CHAR(10)&amp;CHAR(10)&amp;
"Expected Results"&amp;CHAR(10)&amp;'Test Scenarios'!F198</f>
        <v>Objective
As an Asset Control Officer, I want to manually register an asset in exceptional circumstances, so that we can account for assets acquired outside of the standard procurement process.
Test Case Description
This test scenario verifies that when an Asset Control Officer submits a request to manually register an asset, it is correctly routed to the Fixed Asset Accountant to assign accounting information.
This test validates the acceptance criterion: "Given I need to register an asset manually, when I submit the asset details, then the request is sent to the Fixed Asset Accountant" and 
Variation: This is a positive test of the workflow for manual asset creation, ensuring the process is initiated correctly and triggers the necessary downstream accounting tasks.
Expected Results
- The Asset Control Officer successfully submits the manual asset registration.
- The asset record is created.
- A task appears in the Fixed Asset Accountant's inbox to assign accounting information.</v>
      </c>
      <c r="H199" s="41"/>
      <c r="I199" s="43" t="s">
        <v>6577</v>
      </c>
      <c r="J199" s="41" t="str">
        <f>"TST-F "&amp;_xlfn.XLOOKUP('Test Scenarios'!M198,'Taxonomy and Epics'!H:H,'Taxonomy and Epics'!E:E)</f>
        <v>TST-F 6.0 - A2R - Acquire to Retire</v>
      </c>
      <c r="K199" s="36" t="str">
        <f>"Phase1,"&amp;_xlfn.XLOOKUP('Test Scenarios'!M198,'Taxonomy and Epics'!H:H,'Taxonomy and Epics'!B:B)&amp;"_"&amp;_xlfn.XLOOKUP('Test Scenarios'!M198,'Taxonomy and Epics'!H:H,'Taxonomy and Epics'!C:C)&amp;","&amp;'Test Scenarios'!M198&amp;",Fin_Functional, Workday"</f>
        <v>Phase1,6.0_A2R,A2R-020-010,Fin_Functional, Workday</v>
      </c>
      <c r="L199" s="41"/>
      <c r="M199" s="41"/>
      <c r="N199" s="41"/>
      <c r="O199" s="41"/>
      <c r="P199" s="41"/>
      <c r="Q199" s="41"/>
      <c r="R199" s="41"/>
      <c r="S199" s="41"/>
      <c r="T199" s="38"/>
    </row>
    <row r="200" spans="1:20" ht="288" x14ac:dyDescent="0.2">
      <c r="A200" s="20" t="str">
        <f>'Test Scenarios'!A199</f>
        <v>Review Complete</v>
      </c>
      <c r="B200" s="44" t="str">
        <f>'Test Scenarios'!K199</f>
        <v>US-A2R-008</v>
      </c>
      <c r="C200" s="42" t="str">
        <f>'Test Scenarios'!B199</f>
        <v>TS094</v>
      </c>
      <c r="D200" s="43" t="str">
        <f>"F-"&amp;'Test Scenarios'!M199&amp;"-"&amp;'Test Scenarios'!C199&amp;"-"&amp;C200</f>
        <v>F-A2R-020-010-Request removal of incorrect asset-TS094</v>
      </c>
      <c r="E200" s="43" t="s">
        <v>6576</v>
      </c>
      <c r="F200" s="43">
        <f>'Test Scenarios'!G199</f>
        <v>0</v>
      </c>
      <c r="G200" s="43" t="str">
        <f>"Objective"&amp;CHAR(10)
&amp;'Test Scenarios'!L199&amp;CHAR(10)&amp;CHAR(10)&amp;
"Test Case Description"&amp;CHAR(10)
&amp;'Test Scenarios'!D199&amp;CHAR(10)&amp;CHAR(10)&amp;
"Expected Results"&amp;CHAR(10)&amp;'Test Scenarios'!F199</f>
        <v>Objective
As an Asset Control Officer, I want to request the removal of an asset that was manually registered by mistake, so that I can correct errors subject to financial review.
Test Case Description
This test scenario verifies that an Asset Control Officer can initiate a request to remove an incorrectly registered asset and that this request is correctly routed to the Fixed Asset Accountant for approval.
This test validates the acceptance criterion: "Given an asset was registered manually in error, when I initiate the removal process, then the request is sent to the Fixed Asset Accountant for approval".
Variation: This is a positive test of the initiation and routing of the asset removal workflow, ensuring proper governance over corrections to the asset register.
Expected Results
- The Asset Control Officer successfully submits the removal request.
- An approval task appears in the Fixed Asset Accountant's inbox.</v>
      </c>
      <c r="H200" s="41"/>
      <c r="I200" s="43" t="s">
        <v>6577</v>
      </c>
      <c r="J200" s="41" t="str">
        <f>"TST-F "&amp;_xlfn.XLOOKUP('Test Scenarios'!M199,'Taxonomy and Epics'!H:H,'Taxonomy and Epics'!E:E)</f>
        <v>TST-F 6.0 - A2R - Acquire to Retire</v>
      </c>
      <c r="K200" s="36" t="str">
        <f>"Phase1,"&amp;_xlfn.XLOOKUP('Test Scenarios'!M199,'Taxonomy and Epics'!H:H,'Taxonomy and Epics'!B:B)&amp;"_"&amp;_xlfn.XLOOKUP('Test Scenarios'!M199,'Taxonomy and Epics'!H:H,'Taxonomy and Epics'!C:C)&amp;","&amp;'Test Scenarios'!M199&amp;",Fin_Functional, Workday"</f>
        <v>Phase1,6.0_A2R,A2R-020-010,Fin_Functional, Workday</v>
      </c>
      <c r="L200" s="41"/>
      <c r="M200" s="41"/>
      <c r="N200" s="41"/>
      <c r="O200" s="41"/>
      <c r="P200" s="41"/>
      <c r="Q200" s="41"/>
      <c r="R200" s="41"/>
      <c r="S200" s="41"/>
      <c r="T200" s="38"/>
    </row>
    <row r="201" spans="1:20" ht="288" x14ac:dyDescent="0.2">
      <c r="A201" s="20" t="str">
        <f>'Test Scenarios'!A200</f>
        <v>Review Complete</v>
      </c>
      <c r="B201" s="44" t="str">
        <f>'Test Scenarios'!K200</f>
        <v>US-A2R-008</v>
      </c>
      <c r="C201" s="42" t="str">
        <f>'Test Scenarios'!B200</f>
        <v>TS095</v>
      </c>
      <c r="D201" s="43" t="str">
        <f>"F-"&amp;'Test Scenarios'!M200&amp;"-"&amp;'Test Scenarios'!C200&amp;"-"&amp;C201</f>
        <v>F-A2R-020-010-Approve removal of incorrect asset-TS095</v>
      </c>
      <c r="E201" s="43" t="s">
        <v>6576</v>
      </c>
      <c r="F201" s="43" t="str">
        <f>'Test Scenarios'!G200</f>
        <v>TS-A2R-014</v>
      </c>
      <c r="G201" s="43" t="str">
        <f>"Objective"&amp;CHAR(10)
&amp;'Test Scenarios'!L200&amp;CHAR(10)&amp;CHAR(10)&amp;
"Test Case Description"&amp;CHAR(10)
&amp;'Test Scenarios'!D200&amp;CHAR(10)&amp;CHAR(10)&amp;
"Expected Results"&amp;CHAR(10)&amp;'Test Scenarios'!F200</f>
        <v>Objective
As an Asset Control Officer, I want to request the removal of an asset that was manually registered by mistake, so that I can correct errors subject to financial review.
Test Case Description
This test scenario confirms that when the Fixed Asset Accountant approves the removal request, the asset record and its associated accounting are correctly reversed.
This test validates the acceptance criterion: "Given the Fixed Asset Accountant approves the removal, when the process is complete, then the asset record and its associated accounting are reversed".
Variation: This is a positive test of the approval outcome, ensuring that an approved removal correctly reverses all traces of the erroneous asset from the system.
Expected Results
- The Fixed Asset Accountant approves the removal request.
- The selected asset's status is updated to 'Removed'.</v>
      </c>
      <c r="H201" s="41"/>
      <c r="I201" s="43" t="s">
        <v>6577</v>
      </c>
      <c r="J201" s="41" t="str">
        <f>"TST-F "&amp;_xlfn.XLOOKUP('Test Scenarios'!M200,'Taxonomy and Epics'!H:H,'Taxonomy and Epics'!E:E)</f>
        <v>TST-F 6.0 - A2R - Acquire to Retire</v>
      </c>
      <c r="K201" s="36" t="str">
        <f>"Phase1,"&amp;_xlfn.XLOOKUP('Test Scenarios'!M200,'Taxonomy and Epics'!H:H,'Taxonomy and Epics'!B:B)&amp;"_"&amp;_xlfn.XLOOKUP('Test Scenarios'!M200,'Taxonomy and Epics'!H:H,'Taxonomy and Epics'!C:C)&amp;","&amp;'Test Scenarios'!M200&amp;",Fin_Functional, Workday"</f>
        <v>Phase1,6.0_A2R,A2R-020-010,Fin_Functional, Workday</v>
      </c>
      <c r="L201" s="41"/>
      <c r="M201" s="41"/>
      <c r="N201" s="41"/>
      <c r="O201" s="41"/>
      <c r="P201" s="41"/>
      <c r="Q201" s="41"/>
      <c r="R201" s="41"/>
      <c r="S201" s="41"/>
      <c r="T201" s="38"/>
    </row>
    <row r="202" spans="1:20" ht="320" x14ac:dyDescent="0.2">
      <c r="A202" s="20" t="str">
        <f>'Test Scenarios'!A201</f>
        <v>Review Complete</v>
      </c>
      <c r="B202" s="44" t="str">
        <f>'Test Scenarios'!K201</f>
        <v>US-A2R-008</v>
      </c>
      <c r="C202" s="42" t="str">
        <f>'Test Scenarios'!B201</f>
        <v>TS096</v>
      </c>
      <c r="D202" s="43" t="str">
        <f>"F-"&amp;'Test Scenarios'!M201&amp;"-"&amp;'Test Scenarios'!C201&amp;"-"&amp;C202</f>
        <v>F-A2R-020-010-Deny removal of incorrect asset-TS096</v>
      </c>
      <c r="E202" s="43" t="s">
        <v>6576</v>
      </c>
      <c r="F202" s="43" t="str">
        <f>'Test Scenarios'!G201</f>
        <v>TS-A2R-014</v>
      </c>
      <c r="G202" s="43" t="str">
        <f>"Objective"&amp;CHAR(10)
&amp;'Test Scenarios'!L201&amp;CHAR(10)&amp;CHAR(10)&amp;
"Test Case Description"&amp;CHAR(10)
&amp;'Test Scenarios'!D201&amp;CHAR(10)&amp;CHAR(10)&amp;
"Expected Results"&amp;CHAR(10)&amp;'Test Scenarios'!F201</f>
        <v>Objective
As an Asset Control Officer, I want to request the removal of an asset that was manually registered by mistake, so that I can correct errors subject to financial review.
Test Case Description
This test scenario ensures that if the Fixed Asset Accountant denies a request to remove an asset, the process is stopped, and the initiator is notified.
This test validates the acceptance criterion: "Given the Fixed Asset Accountant denies the removal request, when the request is denied, then I receive a notification informing me of the denial".
Variation: This is a negative test of the approval step, confirming that a denial correctly terminates the workflow, leaves the asset intact, and provides feedback to the requester.
Expected Results
- The Fixed Asset Accountant denies the removal request.
- The asset record remains active in the system.
- A notification is sent to the Asset Control Officer who initiated the request.</v>
      </c>
      <c r="H202" s="41"/>
      <c r="I202" s="43" t="s">
        <v>6577</v>
      </c>
      <c r="J202" s="41" t="str">
        <f>"TST-F "&amp;_xlfn.XLOOKUP('Test Scenarios'!M201,'Taxonomy and Epics'!H:H,'Taxonomy and Epics'!E:E)</f>
        <v>TST-F 6.0 - A2R - Acquire to Retire</v>
      </c>
      <c r="K202" s="36" t="str">
        <f>"Phase1,"&amp;_xlfn.XLOOKUP('Test Scenarios'!M201,'Taxonomy and Epics'!H:H,'Taxonomy and Epics'!B:B)&amp;"_"&amp;_xlfn.XLOOKUP('Test Scenarios'!M201,'Taxonomy and Epics'!H:H,'Taxonomy and Epics'!C:C)&amp;","&amp;'Test Scenarios'!M201&amp;",Fin_Functional, Workday"</f>
        <v>Phase1,6.0_A2R,A2R-020-010,Fin_Functional, Workday</v>
      </c>
      <c r="L202" s="41"/>
      <c r="M202" s="41"/>
      <c r="N202" s="41"/>
      <c r="O202" s="41"/>
      <c r="P202" s="41"/>
      <c r="Q202" s="41"/>
      <c r="R202" s="41"/>
      <c r="S202" s="41"/>
      <c r="T202" s="38"/>
    </row>
    <row r="203" spans="1:20" ht="335" x14ac:dyDescent="0.2">
      <c r="A203" s="20" t="str">
        <f>'Test Scenarios'!A202</f>
        <v>Review Complete</v>
      </c>
      <c r="B203" s="44" t="str">
        <f>'Test Scenarios'!K202</f>
        <v>US-A2R-009</v>
      </c>
      <c r="C203" s="42" t="str">
        <f>'Test Scenarios'!B202</f>
        <v>TS097</v>
      </c>
      <c r="D203" s="43" t="str">
        <f>"F-"&amp;'Test Scenarios'!M202&amp;"-"&amp;'Test Scenarios'!C202&amp;"-"&amp;C203</f>
        <v>F-A2R-020-010-Split asset cost across cost centres-TS097</v>
      </c>
      <c r="E203" s="43" t="s">
        <v>6576</v>
      </c>
      <c r="F203" s="43" t="str">
        <f>'Test Scenarios'!G202</f>
        <v>Must occur subsequent to Asset Creation.</v>
      </c>
      <c r="G203" s="43" t="str">
        <f>"Objective"&amp;CHAR(10)
&amp;'Test Scenarios'!L202&amp;CHAR(10)&amp;CHAR(10)&amp;
"Test Case Description"&amp;CHAR(10)
&amp;'Test Scenarios'!D202&amp;CHAR(10)&amp;CHAR(10)&amp;
"Expected Results"&amp;CHAR(10)&amp;'Test Scenarios'!F202</f>
        <v>Objective
As a Fixed Asset Accountant, I want to split the cost and depreciation of a single asset across multiple cost centres, so that costs are allocated accurately to the faculties/divisions that use the asset.
Test Case Description
This test scenario verifies that a Fixed Asset Accountant can allocate the cost of a single asset across multiple cost centres and that the system automatically creates the necessary accounting journals.
This test validates the criteria: "Given an asset is currently assigned to a single cost centre, when I initiate a cost split, then I can nominate multiple cost centres and the percentage to allocate to each" and "Given I have submitted the cost centre split, when the process is complete, then the system automatically creates accounting journals to reclassify the asset's cost and future depreciation according to the new allocation".
Variation: This is a positive test to confirm that asset costs can be accurately distributed across different departments, and the system handles the complex accounting adjustments automatically.
Expected Results
- The user successfully nominates multiple cost centres and allocation percentages.
- Upon completion, the system posts journals to reallocate the asset's cost and future depreciation.</v>
      </c>
      <c r="H203" s="41"/>
      <c r="I203" s="43" t="s">
        <v>6577</v>
      </c>
      <c r="J203" s="41" t="str">
        <f>"TST-F "&amp;_xlfn.XLOOKUP('Test Scenarios'!M202,'Taxonomy and Epics'!H:H,'Taxonomy and Epics'!E:E)</f>
        <v>TST-F 6.0 - A2R - Acquire to Retire</v>
      </c>
      <c r="K203" s="36" t="str">
        <f>"Phase1,"&amp;_xlfn.XLOOKUP('Test Scenarios'!M202,'Taxonomy and Epics'!H:H,'Taxonomy and Epics'!B:B)&amp;"_"&amp;_xlfn.XLOOKUP('Test Scenarios'!M202,'Taxonomy and Epics'!H:H,'Taxonomy and Epics'!C:C)&amp;","&amp;'Test Scenarios'!M202&amp;",Fin_Functional, Workday"</f>
        <v>Phase1,6.0_A2R,A2R-020-010,Fin_Functional, Workday</v>
      </c>
      <c r="L203" s="41"/>
      <c r="M203" s="41"/>
      <c r="N203" s="41"/>
      <c r="O203" s="41"/>
      <c r="P203" s="41"/>
      <c r="Q203" s="41"/>
      <c r="R203" s="41"/>
      <c r="S203" s="41"/>
      <c r="T203" s="38"/>
    </row>
    <row r="204" spans="1:20" ht="350" x14ac:dyDescent="0.2">
      <c r="A204" s="20" t="str">
        <f>'Test Scenarios'!A203</f>
        <v>Review Complete</v>
      </c>
      <c r="B204" s="44" t="str">
        <f>'Test Scenarios'!K203</f>
        <v>US-A2R-011</v>
      </c>
      <c r="C204" s="42" t="str">
        <f>'Test Scenarios'!B203</f>
        <v>TS098</v>
      </c>
      <c r="D204" s="43" t="str">
        <f>"F-"&amp;'Test Scenarios'!M203&amp;"-"&amp;'Test Scenarios'!C203&amp;"-"&amp;C204</f>
        <v>F-A2R-020-010-Run Fixed Asset Register report-TS098</v>
      </c>
      <c r="E204" s="43" t="s">
        <v>6576</v>
      </c>
      <c r="F204" s="43">
        <f>'Test Scenarios'!G203</f>
        <v>0</v>
      </c>
      <c r="G204" s="43" t="str">
        <f>"Objective"&amp;CHAR(10)
&amp;'Test Scenarios'!L203&amp;CHAR(10)&amp;CHAR(10)&amp;
"Test Case Description"&amp;CHAR(10)
&amp;'Test Scenarios'!D203&amp;CHAR(10)&amp;CHAR(10)&amp;
"Expected Results"&amp;CHAR(10)&amp;'Test Scenarios'!F203</f>
        <v>Objective
As a Fixed Asset Accountant, I want to run a report of all created assets (the fixed asset register), so that I can provide this data to an external system for additional recording.
Test Case Description
This test scenario verifies that the Fixed Asset Accountant can successfully run the Fixed Asset Register report to obtain a complete list of all assets and then export this data.
This test validates the criteria: "Given I need a list of all assets, when I run the Fixed Asset Register report, then it returns a complete list of all registered assets with their key details" and "Given I have run the report, when I view the output, then I can export it in a format suitable for an external system (e.g., CSV, Excel)."
Variation: This is a positive test of a key reporting function, ensuring that a complete and accurate list of all assets can be generated and extracted from the system for purposes like external system integration.
Expected Results
- The report runs successfully and returns a list of all assets.
- The report output includes key details for each asset.
- The user can successfully export the report data to CSV or Excel format.</v>
      </c>
      <c r="H204" s="41"/>
      <c r="I204" s="43" t="s">
        <v>6577</v>
      </c>
      <c r="J204" s="41" t="str">
        <f>"TST-F "&amp;_xlfn.XLOOKUP('Test Scenarios'!M203,'Taxonomy and Epics'!H:H,'Taxonomy and Epics'!E:E)</f>
        <v>TST-F 6.0 - A2R - Acquire to Retire</v>
      </c>
      <c r="K204" s="36" t="str">
        <f>"Phase1,"&amp;_xlfn.XLOOKUP('Test Scenarios'!M203,'Taxonomy and Epics'!H:H,'Taxonomy and Epics'!B:B)&amp;"_"&amp;_xlfn.XLOOKUP('Test Scenarios'!M203,'Taxonomy and Epics'!H:H,'Taxonomy and Epics'!C:C)&amp;","&amp;'Test Scenarios'!M203&amp;",Fin_Functional, Workday"</f>
        <v>Phase1,6.0_A2R,A2R-020-010,Fin_Functional, Workday</v>
      </c>
      <c r="L204" s="41"/>
      <c r="M204" s="41"/>
      <c r="N204" s="41"/>
      <c r="O204" s="41"/>
      <c r="P204" s="41"/>
      <c r="Q204" s="41"/>
      <c r="R204" s="41"/>
      <c r="S204" s="41"/>
      <c r="T204" s="38"/>
    </row>
    <row r="205" spans="1:20" ht="288" x14ac:dyDescent="0.2">
      <c r="A205" s="20" t="str">
        <f>'Test Scenarios'!A204</f>
        <v>Review Complete</v>
      </c>
      <c r="B205" s="44" t="str">
        <f>'Test Scenarios'!K204</f>
        <v>US-A2R-012</v>
      </c>
      <c r="C205" s="42" t="str">
        <f>'Test Scenarios'!B204</f>
        <v>TS099</v>
      </c>
      <c r="D205" s="43" t="str">
        <f>"F-"&amp;'Test Scenarios'!M204&amp;"-"&amp;'Test Scenarios'!C204&amp;"-"&amp;C205</f>
        <v>F-A2R-020-040-Report on registered, not in-service assets-TS099</v>
      </c>
      <c r="E205" s="43" t="s">
        <v>6576</v>
      </c>
      <c r="F205" s="43">
        <f>'Test Scenarios'!G204</f>
        <v>0</v>
      </c>
      <c r="G205" s="43" t="str">
        <f>"Objective"&amp;CHAR(10)
&amp;'Test Scenarios'!L204&amp;CHAR(10)&amp;CHAR(10)&amp;
"Test Case Description"&amp;CHAR(10)
&amp;'Test Scenarios'!D204&amp;CHAR(10)&amp;CHAR(10)&amp;
"Expected Results"&amp;CHAR(10)&amp;'Test Scenarios'!F204</f>
        <v>Objective
As a Fixed Asset Accountant, I want to run a report on all assets that are registered but not yet in service, so that I can track and manage our inventory of unused assets.
Test Case Description
This test scenario confirms that a Fixed Asset Accountant can run a report to identify all assets that have a 'Registered' status but have not yet been placed in service.
This test validates the acceptance criterion: "Given I need to see assets awaiting deployment, when I run the 'Find Assets' report, then it returns a list of all assets with a status of 'Registered'".
Variation: This is a positive test of a specific reporting capability, ensuring that the business can easily track and manage its inventory of unused assets awaiting deployment.
Expected Results
- The 'Find Assets' report runs successfully.
- The report output contains only assets with a 'Registered' status.</v>
      </c>
      <c r="H205" s="41"/>
      <c r="I205" s="43" t="s">
        <v>6577</v>
      </c>
      <c r="J205" s="41" t="str">
        <f>"TST-F "&amp;_xlfn.XLOOKUP('Test Scenarios'!M204,'Taxonomy and Epics'!H:H,'Taxonomy and Epics'!E:E)</f>
        <v>TST-F 6.0 - A2R - Acquire to Retire</v>
      </c>
      <c r="K205" s="36" t="str">
        <f>"Phase1,"&amp;_xlfn.XLOOKUP('Test Scenarios'!M204,'Taxonomy and Epics'!H:H,'Taxonomy and Epics'!B:B)&amp;"_"&amp;_xlfn.XLOOKUP('Test Scenarios'!M204,'Taxonomy and Epics'!H:H,'Taxonomy and Epics'!C:C)&amp;","&amp;'Test Scenarios'!M204&amp;",Fin_Functional, Workday"</f>
        <v>Phase1,6.0_A2R,A2R-020-040,Fin_Functional, Workday</v>
      </c>
      <c r="L205" s="41"/>
      <c r="M205" s="41"/>
      <c r="N205" s="41"/>
      <c r="O205" s="41"/>
      <c r="P205" s="41"/>
      <c r="Q205" s="41"/>
      <c r="R205" s="41"/>
      <c r="S205" s="41"/>
      <c r="T205" s="38"/>
    </row>
    <row r="206" spans="1:20" ht="350" x14ac:dyDescent="0.2">
      <c r="A206" s="20" t="str">
        <f>'Test Scenarios'!A205</f>
        <v>Review Complete</v>
      </c>
      <c r="B206" s="44" t="str">
        <f>'Test Scenarios'!K205</f>
        <v>US-A2R-013</v>
      </c>
      <c r="C206" s="42" t="str">
        <f>'Test Scenarios'!B205</f>
        <v>TS100</v>
      </c>
      <c r="D206" s="43" t="str">
        <f>"F-"&amp;'Test Scenarios'!M205&amp;"-"&amp;'Test Scenarios'!C205&amp;"-"&amp;C206</f>
        <v>F-A2R-020-040-Place a registered asset in service-TS100</v>
      </c>
      <c r="E206" s="43" t="s">
        <v>6576</v>
      </c>
      <c r="F206" s="43">
        <f>'Test Scenarios'!G205</f>
        <v>0</v>
      </c>
      <c r="G206" s="43" t="str">
        <f>"Objective"&amp;CHAR(10)
&amp;'Test Scenarios'!L205&amp;CHAR(10)&amp;CHAR(10)&amp;
"Test Case Description"&amp;CHAR(10)
&amp;'Test Scenarios'!D205&amp;CHAR(10)&amp;CHAR(10)&amp;
"Expected Results"&amp;CHAR(10)&amp;'Test Scenarios'!F205</f>
        <v>Objective
As a Fixed Asset Accountant, I want to change an asset's status to 'In Service', so that it begins depreciating from the correct date.
Test Case Description
This test scenario verifies that a Fixed Asset Accountant can change an asset's status from 'Registered' to 'In Service', which is the trigger for depreciation to begin.
This test validates the criteria: "Given an asset has a status of 'Registered', when I initiate the 'Place in Service' action and specify an in-service date, then the asset's status is updated to 'In Service'" and "Given an asset has been placed in service, when the next depreciation run occurs, then the asset is included in the depreciation calculation".
Variation: This is a positive test of a critical step in the asset lifecycle. It ensures that assets begin depreciating from the correct date once they become operational.
Expected Results
- The asset's status is successfully updated to 'In Service'.
- The specified in-service date is recorded against the asset.
- The asset is included in the subsequent depreciation calculation.</v>
      </c>
      <c r="H206" s="41"/>
      <c r="I206" s="43" t="s">
        <v>6577</v>
      </c>
      <c r="J206" s="41" t="str">
        <f>"TST-F "&amp;_xlfn.XLOOKUP('Test Scenarios'!M205,'Taxonomy and Epics'!H:H,'Taxonomy and Epics'!E:E)</f>
        <v>TST-F 6.0 - A2R - Acquire to Retire</v>
      </c>
      <c r="K206" s="36" t="str">
        <f>"Phase1,"&amp;_xlfn.XLOOKUP('Test Scenarios'!M205,'Taxonomy and Epics'!H:H,'Taxonomy and Epics'!B:B)&amp;"_"&amp;_xlfn.XLOOKUP('Test Scenarios'!M205,'Taxonomy and Epics'!H:H,'Taxonomy and Epics'!C:C)&amp;","&amp;'Test Scenarios'!M205&amp;",Fin_Functional, Workday"</f>
        <v>Phase1,6.0_A2R,A2R-020-040,Fin_Functional, Workday</v>
      </c>
      <c r="L206" s="41"/>
      <c r="M206" s="41"/>
      <c r="N206" s="41"/>
      <c r="O206" s="41"/>
      <c r="P206" s="41"/>
      <c r="Q206" s="41"/>
      <c r="R206" s="41"/>
      <c r="S206" s="41"/>
      <c r="T206" s="38"/>
    </row>
    <row r="207" spans="1:20" ht="335" x14ac:dyDescent="0.2">
      <c r="A207" s="20" t="str">
        <f>'Test Scenarios'!A206</f>
        <v>Review Complete</v>
      </c>
      <c r="B207" s="44" t="str">
        <f>'Test Scenarios'!K206</f>
        <v>US-A2R-015</v>
      </c>
      <c r="C207" s="42" t="str">
        <f>'Test Scenarios'!B206</f>
        <v>TS101</v>
      </c>
      <c r="D207" s="43" t="str">
        <f>"F-"&amp;'Test Scenarios'!M206&amp;"-"&amp;'Test Scenarios'!C206&amp;"-"&amp;C207</f>
        <v>F-A2R-030-010-Run depreciation preview report-TS101</v>
      </c>
      <c r="E207" s="43" t="s">
        <v>6576</v>
      </c>
      <c r="F207" s="43">
        <f>'Test Scenarios'!G206</f>
        <v>0</v>
      </c>
      <c r="G207" s="43" t="str">
        <f>"Objective"&amp;CHAR(10)
&amp;'Test Scenarios'!L206&amp;CHAR(10)&amp;CHAR(10)&amp;
"Test Case Description"&amp;CHAR(10)
&amp;'Test Scenarios'!D206&amp;CHAR(10)&amp;CHAR(10)&amp;
"Expected Results"&amp;CHAR(10)&amp;'Test Scenarios'!F206</f>
        <v>Objective
As a Fixed Asset Accountant, I want to preview the expected depreciation charge for current or future months, so that I can forecast expenses and review for anomalies before posting.
Test Case Description
This test scenario verifies that a Fixed Asset Accountant can run a depreciation preview report for a future period to see the calculated depreciation amounts without posting any financial transactions.
This test validates the acceptance criterion: "Given I want to see future depreciation, when I run the depreciation preview report for a specific month, then the system displays the calculated depreciation amount for each asset without posting any journals".
Variation: This is a positive test of a key forecasting and review tool. It allows accountants to check for anomalies and predict expenses before committing to the period-end depreciation run.
Expected Results
- The depreciation preview report runs successfully for the selected period.
- The report displays the expected depreciation amounts for each asset.
- No accounting journals are created or posted to the general ledger.</v>
      </c>
      <c r="H207" s="41"/>
      <c r="I207" s="43" t="s">
        <v>6577</v>
      </c>
      <c r="J207" s="41" t="str">
        <f>"TST-F "&amp;_xlfn.XLOOKUP('Test Scenarios'!M206,'Taxonomy and Epics'!H:H,'Taxonomy and Epics'!E:E)</f>
        <v>TST-F 6.0 - A2R - Acquire to Retire</v>
      </c>
      <c r="K207" s="36" t="str">
        <f>"Phase1,"&amp;_xlfn.XLOOKUP('Test Scenarios'!M206,'Taxonomy and Epics'!H:H,'Taxonomy and Epics'!B:B)&amp;"_"&amp;_xlfn.XLOOKUP('Test Scenarios'!M206,'Taxonomy and Epics'!H:H,'Taxonomy and Epics'!C:C)&amp;","&amp;'Test Scenarios'!M206&amp;",Fin_Functional, Workday"</f>
        <v>Phase1,6.0_A2R,A2R-030-010,Fin_Functional, Workday</v>
      </c>
      <c r="L207" s="41"/>
      <c r="M207" s="41"/>
      <c r="N207" s="41"/>
      <c r="O207" s="41"/>
      <c r="P207" s="41"/>
      <c r="Q207" s="41"/>
      <c r="R207" s="41"/>
      <c r="S207" s="41"/>
      <c r="T207" s="38"/>
    </row>
    <row r="208" spans="1:20" ht="350" x14ac:dyDescent="0.2">
      <c r="A208" s="20" t="str">
        <f>'Test Scenarios'!A207</f>
        <v>Review Complete</v>
      </c>
      <c r="B208" s="44" t="str">
        <f>'Test Scenarios'!K207</f>
        <v>US-A2R-016</v>
      </c>
      <c r="C208" s="42" t="str">
        <f>'Test Scenarios'!B207</f>
        <v>TS102</v>
      </c>
      <c r="D208" s="43" t="str">
        <f>"F-"&amp;'Test Scenarios'!M207&amp;"-"&amp;'Test Scenarios'!C207&amp;"-"&amp;C208</f>
        <v>F-A2R-030-010-Run monthly depreciation process-TS102</v>
      </c>
      <c r="E208" s="43" t="s">
        <v>6576</v>
      </c>
      <c r="F208" s="43">
        <f>'Test Scenarios'!G207</f>
        <v>0</v>
      </c>
      <c r="G208" s="43" t="str">
        <f>"Objective"&amp;CHAR(10)
&amp;'Test Scenarios'!L207&amp;CHAR(10)&amp;CHAR(10)&amp;
"Test Case Description"&amp;CHAR(10)
&amp;'Test Scenarios'!D207&amp;CHAR(10)&amp;CHAR(10)&amp;
"Expected Results"&amp;CHAR(10)&amp;'Test Scenarios'!F207</f>
        <v>Objective
As a Fixed Asset Accountant, I want to run the depreciation process for the current month, so that asset values are updated and the expense is recorded in the general ledger.
Test Case Description
This test scenario confirms that the Fixed Asset Accountant can initiate the depreciation run for a period, and that the system correctly calculates and posts the depreciation journals for all eligible assets.
This test validates the acceptance criterion: "Given the month-end is approaching, when I initiate the depreciation run for the period, then the system calculates and posts the depreciation journals for all 'In Service' assets".
Variation: This is a positive test of a critical month-end financial process. It ensures that asset values are updated and depreciation expense is recorded accurately in the general ledger.
Expected Results
- The depreciation process completes successfully for the period.
- Depreciation journals are posted to the general ledger for all 'In Service' assets.
- The accumulated depreciation and net book value of the assets are updated.</v>
      </c>
      <c r="H208" s="41"/>
      <c r="I208" s="43" t="s">
        <v>6577</v>
      </c>
      <c r="J208" s="41" t="str">
        <f>"TST-F "&amp;_xlfn.XLOOKUP('Test Scenarios'!M207,'Taxonomy and Epics'!H:H,'Taxonomy and Epics'!E:E)</f>
        <v>TST-F 6.0 - A2R - Acquire to Retire</v>
      </c>
      <c r="K208" s="36" t="str">
        <f>"Phase1,"&amp;_xlfn.XLOOKUP('Test Scenarios'!M207,'Taxonomy and Epics'!H:H,'Taxonomy and Epics'!B:B)&amp;"_"&amp;_xlfn.XLOOKUP('Test Scenarios'!M207,'Taxonomy and Epics'!H:H,'Taxonomy and Epics'!C:C)&amp;","&amp;'Test Scenarios'!M207&amp;",Fin_Functional, Workday"</f>
        <v>Phase1,6.0_A2R,A2R-030-010,Fin_Functional, Workday</v>
      </c>
      <c r="L208" s="41"/>
      <c r="M208" s="41"/>
      <c r="N208" s="41"/>
      <c r="O208" s="41"/>
      <c r="P208" s="41"/>
      <c r="Q208" s="41"/>
      <c r="R208" s="41"/>
      <c r="S208" s="41"/>
      <c r="T208" s="38"/>
    </row>
    <row r="209" spans="1:20" ht="304" x14ac:dyDescent="0.2">
      <c r="A209" s="20" t="str">
        <f>'Test Scenarios'!A208</f>
        <v>Review Complete</v>
      </c>
      <c r="B209" s="44" t="str">
        <f>'Test Scenarios'!K208</f>
        <v>US-A2R-017</v>
      </c>
      <c r="C209" s="42" t="str">
        <f>'Test Scenarios'!B208</f>
        <v>TS103</v>
      </c>
      <c r="D209" s="43" t="str">
        <f>"F-"&amp;'Test Scenarios'!M208&amp;"-"&amp;'Test Scenarios'!C208&amp;"-"&amp;C209</f>
        <v>F-A2R-030-020-Run Fixed Asset Register as Officer-TS103</v>
      </c>
      <c r="E209" s="43" t="s">
        <v>6576</v>
      </c>
      <c r="F209" s="43">
        <f>'Test Scenarios'!G208</f>
        <v>0</v>
      </c>
      <c r="G209" s="43" t="str">
        <f>"Objective"&amp;CHAR(10)
&amp;'Test Scenarios'!L208&amp;CHAR(10)&amp;CHAR(10)&amp;
"Test Case Description"&amp;CHAR(10)
&amp;'Test Scenarios'!D208&amp;CHAR(10)&amp;CHAR(10)&amp;
"Expected Results"&amp;CHAR(10)&amp;'Test Scenarios'!F208</f>
        <v>Objective
As an Asset Control Officer, I want to generate and review the Fixed Asset Register report, so that I can perform asset audits and verify our records.
Test Case Description
This test scenario verifies that an Asset Control Officer can generate the Fixed Asset Register report to perform audits and verify asset records.
This test validates the acceptance criterion: "Given I need a complete list of our assets, when I run the Fixed Asset Register report, then it provides a detailed list of all assets, including their location and value."
Variation: This is a positive test to confirm that non-accounting roles with asset management responsibilities have the necessary access to view and audit asset data.
Expected Results
- The report runs successfully and provides a detailed list of all assets.
- The report output includes the location, value etc. for each asset.</v>
      </c>
      <c r="H209" s="41"/>
      <c r="I209" s="43" t="s">
        <v>6577</v>
      </c>
      <c r="J209" s="41" t="str">
        <f>"TST-F "&amp;_xlfn.XLOOKUP('Test Scenarios'!M208,'Taxonomy and Epics'!H:H,'Taxonomy and Epics'!E:E)</f>
        <v>TST-F 6.0 - A2R - Acquire to Retire</v>
      </c>
      <c r="K209" s="36" t="str">
        <f>"Phase1,"&amp;_xlfn.XLOOKUP('Test Scenarios'!M208,'Taxonomy and Epics'!H:H,'Taxonomy and Epics'!B:B)&amp;"_"&amp;_xlfn.XLOOKUP('Test Scenarios'!M208,'Taxonomy and Epics'!H:H,'Taxonomy and Epics'!C:C)&amp;","&amp;'Test Scenarios'!M208&amp;",Fin_Functional, Workday"</f>
        <v>Phase1,6.0_A2R,A2R-030-020,Fin_Functional, Workday</v>
      </c>
      <c r="L209" s="41"/>
      <c r="M209" s="41"/>
      <c r="N209" s="41"/>
      <c r="O209" s="41"/>
      <c r="P209" s="41"/>
      <c r="Q209" s="41"/>
      <c r="R209" s="41"/>
      <c r="S209" s="41"/>
      <c r="T209" s="38"/>
    </row>
    <row r="210" spans="1:20" ht="304" x14ac:dyDescent="0.2">
      <c r="A210" s="20" t="str">
        <f>'Test Scenarios'!A209</f>
        <v>Review Complete</v>
      </c>
      <c r="B210" s="44" t="str">
        <f>'Test Scenarios'!K209</f>
        <v>US-A2R-018</v>
      </c>
      <c r="C210" s="42" t="str">
        <f>'Test Scenarios'!B209</f>
        <v>TS104</v>
      </c>
      <c r="D210" s="43" t="str">
        <f>"F-"&amp;'Test Scenarios'!M209&amp;"-"&amp;'Test Scenarios'!C209&amp;"-"&amp;C210</f>
        <v>F-A2R-030-030-Report on asset tax book values-TS104</v>
      </c>
      <c r="E210" s="43" t="s">
        <v>6576</v>
      </c>
      <c r="F210" s="43">
        <f>'Test Scenarios'!G209</f>
        <v>0</v>
      </c>
      <c r="G210" s="43" t="str">
        <f>"Objective"&amp;CHAR(10)
&amp;'Test Scenarios'!L209&amp;CHAR(10)&amp;CHAR(10)&amp;
"Test Case Description"&amp;CHAR(10)
&amp;'Test Scenarios'!D209&amp;CHAR(10)&amp;CHAR(10)&amp;
"Expected Results"&amp;CHAR(10)&amp;'Test Scenarios'!F209</f>
        <v>Objective
As a Fixed Asset Accountant, I want to report on the secondary (tax) book values for an asset, so that I can understand the tax implications and ensure compliance.
Test Case Description
This test scenario confirms that a Fixed Asset Accountant can run a report to view the secondary (tax) book details for an asset.
This test validates the acceptance criterion: "Given I need to see the tax value of an asset, when I run a report on an asset's secondary book, then the report shows details like tax cost, accumulated tax depreciation, and tax net book value".
Variation: This is a positive test of a tax compliance reporting feature, ensuring that tax-specific asset values are accessible for reporting and analysis.
Expected Results
- The report runs successfully for the selected asset.
- The report output displays the tax cost, accumulated tax depreciation, and tax net book value.</v>
      </c>
      <c r="H210" s="41"/>
      <c r="I210" s="43" t="s">
        <v>6577</v>
      </c>
      <c r="J210" s="41" t="str">
        <f>"TST-F "&amp;_xlfn.XLOOKUP('Test Scenarios'!M209,'Taxonomy and Epics'!H:H,'Taxonomy and Epics'!E:E)</f>
        <v>TST-F 6.0 - A2R - Acquire to Retire</v>
      </c>
      <c r="K210" s="36" t="str">
        <f>"Phase1,"&amp;_xlfn.XLOOKUP('Test Scenarios'!M209,'Taxonomy and Epics'!H:H,'Taxonomy and Epics'!B:B)&amp;"_"&amp;_xlfn.XLOOKUP('Test Scenarios'!M209,'Taxonomy and Epics'!H:H,'Taxonomy and Epics'!C:C)&amp;","&amp;'Test Scenarios'!M209&amp;",Fin_Functional, Workday"</f>
        <v>Phase1,6.0_A2R,A2R-030-030,Fin_Functional, Workday</v>
      </c>
      <c r="L210" s="41"/>
      <c r="M210" s="41"/>
      <c r="N210" s="41"/>
      <c r="O210" s="41"/>
      <c r="P210" s="41"/>
      <c r="Q210" s="41"/>
      <c r="R210" s="41"/>
      <c r="S210" s="41"/>
      <c r="T210" s="38"/>
    </row>
    <row r="211" spans="1:20" ht="320" x14ac:dyDescent="0.2">
      <c r="A211" s="20" t="str">
        <f>'Test Scenarios'!A210</f>
        <v>Review Complete</v>
      </c>
      <c r="B211" s="44" t="str">
        <f>'Test Scenarios'!K210</f>
        <v>US-A2R-019</v>
      </c>
      <c r="C211" s="42" t="str">
        <f>'Test Scenarios'!B210</f>
        <v>TS105</v>
      </c>
      <c r="D211" s="43" t="str">
        <f>"F-"&amp;'Test Scenarios'!M210&amp;"-"&amp;'Test Scenarios'!C210&amp;"-"&amp;C211</f>
        <v>F-A2R-030-040-Dispose of a fully depreciated asset-TS105</v>
      </c>
      <c r="E211" s="43" t="s">
        <v>6576</v>
      </c>
      <c r="F211" s="43">
        <f>'Test Scenarios'!G210</f>
        <v>0</v>
      </c>
      <c r="G211" s="43" t="str">
        <f>"Objective"&amp;CHAR(10)
&amp;'Test Scenarios'!L210&amp;CHAR(10)&amp;CHAR(10)&amp;
"Test Case Description"&amp;CHAR(10)
&amp;'Test Scenarios'!D210&amp;CHAR(10)&amp;CHAR(10)&amp;
"Expected Results"&amp;CHAR(10)&amp;'Test Scenarios'!F210</f>
        <v>Objective
As a Fixed Asset Accountant, I want to dispose of fully depreciated assets with a zero carrying value, so that I can remove them from the active asset register.
Test Case Description
This test scenario verifies that a Fixed Asset Accountant can dispose of an asset that has a net book value of zero, removing it from the active asset register.
This test validates the acceptance criterion: "Given an asset has a net book value of $0, when I initiate the disposal process, then the asset is retired and its status is updated to 'Disposed'".
Variation: This is a positive test of the asset retirement process for fully depreciated assets, ensuring they can be cleanly removed from the active register without financial impact.
Expected Results
- The user initiates the disposal for a zero-value asset.
- The asset's status is updated to 'Disposed' without any further intervention.
- The asset is removed from the active asset register.</v>
      </c>
      <c r="H211" s="41"/>
      <c r="I211" s="43" t="s">
        <v>6577</v>
      </c>
      <c r="J211" s="41" t="str">
        <f>"TST-F "&amp;_xlfn.XLOOKUP('Test Scenarios'!M210,'Taxonomy and Epics'!H:H,'Taxonomy and Epics'!E:E)</f>
        <v>TST-F 6.0 - A2R - Acquire to Retire</v>
      </c>
      <c r="K211" s="36" t="str">
        <f>"Phase1,"&amp;_xlfn.XLOOKUP('Test Scenarios'!M210,'Taxonomy and Epics'!H:H,'Taxonomy and Epics'!B:B)&amp;"_"&amp;_xlfn.XLOOKUP('Test Scenarios'!M210,'Taxonomy and Epics'!H:H,'Taxonomy and Epics'!C:C)&amp;","&amp;'Test Scenarios'!M210&amp;",Fin_Functional, Workday"</f>
        <v>Phase1,6.0_A2R,A2R-030-040,Fin_Functional, Workday</v>
      </c>
      <c r="L211" s="41"/>
      <c r="M211" s="41"/>
      <c r="N211" s="41"/>
      <c r="O211" s="41"/>
      <c r="P211" s="41"/>
      <c r="Q211" s="41"/>
      <c r="R211" s="41"/>
      <c r="S211" s="41"/>
      <c r="T211" s="38"/>
    </row>
    <row r="212" spans="1:20" ht="320" x14ac:dyDescent="0.2">
      <c r="A212" s="20" t="str">
        <f>'Test Scenarios'!A211</f>
        <v>Review Complete</v>
      </c>
      <c r="B212" s="44" t="str">
        <f>'Test Scenarios'!K211</f>
        <v>US-A2R-020</v>
      </c>
      <c r="C212" s="42" t="str">
        <f>'Test Scenarios'!B211</f>
        <v>TS106</v>
      </c>
      <c r="D212" s="43" t="str">
        <f>"F-"&amp;'Test Scenarios'!M211&amp;"-"&amp;'Test Scenarios'!C211&amp;"-"&amp;C212</f>
        <v>F-A2R-030-040-Dispose of asset with carrying value above approval threshold-TS106</v>
      </c>
      <c r="E212" s="43" t="s">
        <v>6576</v>
      </c>
      <c r="F212" s="43">
        <f>'Test Scenarios'!G211</f>
        <v>0</v>
      </c>
      <c r="G212" s="43" t="str">
        <f>"Objective"&amp;CHAR(10)
&amp;'Test Scenarios'!L211&amp;CHAR(10)&amp;CHAR(10)&amp;
"Test Case Description"&amp;CHAR(10)
&amp;'Test Scenarios'!D211&amp;CHAR(10)&amp;CHAR(10)&amp;
"Expected Results"&amp;CHAR(10)&amp;'Test Scenarios'!F211</f>
        <v xml:space="preserve">Objective
As a Fixed Asset Accountant, I want to dispose of an asset that still has a carrying value, so that the system correctly calculates and posts any resulting gain or loss.
Test Case Description
This test scenario confirms that when disposing of an asset with a non-zero carrying value (&gt;$5,000 NBV), the system correctly calculates the gain or loss and routes the transaction for approval.
This test validates the criteria: "Given an asset with a non-zero carrying value is being disposed, when I process the disposal, then the system automatically calculates the gain or loss on disposal" and "Given an asset disposal has been submitted, when I record the sale in Workday, then the request is routed to the Financial Accounting Manager for final approvall".
Variation: This is a positive test of a complex financial transaction, ensuring the system correctly calculates the financial impact of a disposal and enforces the required approval workflow.
Expected Results
- The system calculates the gain or loss on the disposal.
- A request is routed to the Financial Accounting Manager for approval (beyond the approval threshold). </v>
      </c>
      <c r="H212" s="41"/>
      <c r="I212" s="43" t="s">
        <v>6577</v>
      </c>
      <c r="J212" s="41" t="str">
        <f>"TST-F "&amp;_xlfn.XLOOKUP('Test Scenarios'!M211,'Taxonomy and Epics'!H:H,'Taxonomy and Epics'!E:E)</f>
        <v>TST-F 6.0 - A2R - Acquire to Retire</v>
      </c>
      <c r="K212" s="36" t="str">
        <f>"Phase1,"&amp;_xlfn.XLOOKUP('Test Scenarios'!M211,'Taxonomy and Epics'!H:H,'Taxonomy and Epics'!B:B)&amp;"_"&amp;_xlfn.XLOOKUP('Test Scenarios'!M211,'Taxonomy and Epics'!H:H,'Taxonomy and Epics'!C:C)&amp;","&amp;'Test Scenarios'!M211&amp;",Fin_Functional, Workday"</f>
        <v>Phase1,6.0_A2R,A2R-030-040,Fin_Functional, Workday</v>
      </c>
      <c r="L212" s="41"/>
      <c r="M212" s="41"/>
      <c r="N212" s="41"/>
      <c r="O212" s="41"/>
      <c r="P212" s="41"/>
      <c r="Q212" s="41"/>
      <c r="R212" s="41"/>
      <c r="S212" s="41"/>
      <c r="T212" s="38"/>
    </row>
    <row r="213" spans="1:20" ht="380" x14ac:dyDescent="0.2">
      <c r="A213" s="20" t="str">
        <f>'Test Scenarios'!A212</f>
        <v>Review Complete</v>
      </c>
      <c r="B213" s="44" t="str">
        <f>'Test Scenarios'!K212</f>
        <v>US-A2R-020</v>
      </c>
      <c r="C213" s="42" t="str">
        <f>'Test Scenarios'!B212</f>
        <v>TS107</v>
      </c>
      <c r="D213" s="43" t="str">
        <f>"F-"&amp;'Test Scenarios'!M212&amp;"-"&amp;'Test Scenarios'!C212&amp;"-"&amp;C213</f>
        <v>F-A2R-030-040-Approve disposal and post journals-TS107</v>
      </c>
      <c r="E213" s="43" t="s">
        <v>6576</v>
      </c>
      <c r="F213" s="43">
        <f>'Test Scenarios'!G212</f>
        <v>0</v>
      </c>
      <c r="G213" s="43" t="str">
        <f>"Objective"&amp;CHAR(10)
&amp;'Test Scenarios'!L212&amp;CHAR(10)&amp;CHAR(10)&amp;
"Test Case Description"&amp;CHAR(10)
&amp;'Test Scenarios'!D212&amp;CHAR(10)&amp;CHAR(10)&amp;
"Expected Results"&amp;CHAR(10)&amp;'Test Scenarios'!F212</f>
        <v>Objective
As a Fixed Asset Accountant, I want to dispose of an asset that still has a carrying value, so that the system correctly calculates and posts any resulting gain or loss.
Test Case Description
This test scenario verifies that after the Financial Accounting Manager approves the disposal, the asset's status is updated and the system posts the necessary accounting journals for the gain or loss.
This test validates the criteria: "Given the Financial Accounting Manager approves the sale, when the process is complete, then the asset is recorded as disposed" and "Given a gain or loss has been calculated, when the disposal is finalised, then the system posts the corresponding accounting journals to the general ledger".
Variation: This is a positive test of the post-approval steps, ensuring the disposal is finalised correctly in both the asset subledger and the general ledger.
Expected Results
- the Financial Accounting Manager approves the disposal request.
- Fixed Asset Accountant reviews accounting entries
- The asset's status is updated to 'Disposed'.
- Accounting journals for the gain/loss are posted to the general ledger.</v>
      </c>
      <c r="H213" s="41"/>
      <c r="I213" s="43" t="s">
        <v>6577</v>
      </c>
      <c r="J213" s="41" t="str">
        <f>"TST-F "&amp;_xlfn.XLOOKUP('Test Scenarios'!M212,'Taxonomy and Epics'!H:H,'Taxonomy and Epics'!E:E)</f>
        <v>TST-F 6.0 - A2R - Acquire to Retire</v>
      </c>
      <c r="K213" s="36" t="str">
        <f>"Phase1,"&amp;_xlfn.XLOOKUP('Test Scenarios'!M212,'Taxonomy and Epics'!H:H,'Taxonomy and Epics'!B:B)&amp;"_"&amp;_xlfn.XLOOKUP('Test Scenarios'!M212,'Taxonomy and Epics'!H:H,'Taxonomy and Epics'!C:C)&amp;","&amp;'Test Scenarios'!M212&amp;",Fin_Functional, Workday"</f>
        <v>Phase1,6.0_A2R,A2R-030-040,Fin_Functional, Workday</v>
      </c>
      <c r="L213" s="41"/>
      <c r="M213" s="41"/>
      <c r="N213" s="41"/>
      <c r="O213" s="41"/>
      <c r="P213" s="41"/>
      <c r="Q213" s="41"/>
      <c r="R213" s="41"/>
      <c r="S213" s="41"/>
      <c r="T213" s="38"/>
    </row>
    <row r="214" spans="1:20" ht="350" x14ac:dyDescent="0.2">
      <c r="A214" s="20" t="str">
        <f>'Test Scenarios'!A213</f>
        <v>Review Complete</v>
      </c>
      <c r="B214" s="44" t="str">
        <f>'Test Scenarios'!K213</f>
        <v>US-A2R-021</v>
      </c>
      <c r="C214" s="42" t="str">
        <f>'Test Scenarios'!B213</f>
        <v>TS108</v>
      </c>
      <c r="D214" s="43" t="str">
        <f>"F-"&amp;'Test Scenarios'!M213&amp;"-"&amp;'Test Scenarios'!C213&amp;"-"&amp;C214</f>
        <v>F-A2R-030-040-Reinstate a disposed asset-TS108</v>
      </c>
      <c r="E214" s="43" t="s">
        <v>6576</v>
      </c>
      <c r="F214" s="43">
        <f>'Test Scenarios'!G213</f>
        <v>0</v>
      </c>
      <c r="G214" s="43" t="str">
        <f>"Objective"&amp;CHAR(10)
&amp;'Test Scenarios'!L213&amp;CHAR(10)&amp;CHAR(10)&amp;
"Test Case Description"&amp;CHAR(10)
&amp;'Test Scenarios'!D213&amp;CHAR(10)&amp;CHAR(10)&amp;
"Expected Results"&amp;CHAR(10)&amp;'Test Scenarios'!F213</f>
        <v>Objective
As a Fixed Asset Accountant, I want to reinstate an asset that was previously disposed of in error, so that I can correct the record and reverse the disposal accounting.
Test Case Description
This test scenario confirms that an asset disposed of in error can be reinstated, returning it to its previous status and automatically reversing the original disposal accounting entries.
This test validates the criteria: "Given an asset has a 'Disposed' status, when I initiate the reinstatement process, then the asset's status is returned to its pre-disposal state (e.g., 'In Service')" and "Given an asset is reinstated, when the process is complete, then the system automatically posts journals to reverse the original disposal accounting entries".
Variation: This is a positive test of the error-correction process for disposals. It ensures that incorrect retirements can be fully reversed both operationally and financially.
Expected Results
- The asset's status is changed from 'Disposed' back to 'In Service'.
- the Financial Accounting Manager approves the reinstatement request.
- The system automatically posts journal entries that reverse the accounting from the original disposal.</v>
      </c>
      <c r="H214" s="41"/>
      <c r="I214" s="43" t="s">
        <v>6577</v>
      </c>
      <c r="J214" s="41" t="str">
        <f>"TST-F "&amp;_xlfn.XLOOKUP('Test Scenarios'!M213,'Taxonomy and Epics'!H:H,'Taxonomy and Epics'!E:E)</f>
        <v>TST-F 6.0 - A2R - Acquire to Retire</v>
      </c>
      <c r="K214" s="36" t="str">
        <f>"Phase1,"&amp;_xlfn.XLOOKUP('Test Scenarios'!M213,'Taxonomy and Epics'!H:H,'Taxonomy and Epics'!B:B)&amp;"_"&amp;_xlfn.XLOOKUP('Test Scenarios'!M213,'Taxonomy and Epics'!H:H,'Taxonomy and Epics'!C:C)&amp;","&amp;'Test Scenarios'!M213&amp;",Fin_Functional, Workday"</f>
        <v>Phase1,6.0_A2R,A2R-030-040,Fin_Functional, Workday</v>
      </c>
      <c r="L214" s="41"/>
      <c r="M214" s="41"/>
      <c r="N214" s="41"/>
      <c r="O214" s="41"/>
      <c r="P214" s="41"/>
      <c r="Q214" s="41"/>
      <c r="R214" s="41"/>
      <c r="S214" s="41"/>
      <c r="T214" s="38"/>
    </row>
    <row r="215" spans="1:20" ht="288" x14ac:dyDescent="0.2">
      <c r="A215" s="20" t="str">
        <f>'Test Scenarios'!A214</f>
        <v>Review Complete</v>
      </c>
      <c r="B215" s="44" t="str">
        <f>'Test Scenarios'!K214</f>
        <v>US-A2R-022</v>
      </c>
      <c r="C215" s="42" t="str">
        <f>'Test Scenarios'!B214</f>
        <v>TS109</v>
      </c>
      <c r="D215" s="43" t="str">
        <f>"F-"&amp;'Test Scenarios'!M214&amp;"-"&amp;'Test Scenarios'!C214&amp;"-"&amp;C215</f>
        <v>F-A2R-030-050-Request asset sale in Service Now-TS109</v>
      </c>
      <c r="E215" s="43" t="s">
        <v>6576</v>
      </c>
      <c r="F215" s="43">
        <f>'Test Scenarios'!G214</f>
        <v>0</v>
      </c>
      <c r="G215" s="43" t="str">
        <f>"Objective"&amp;CHAR(10)
&amp;'Test Scenarios'!L214&amp;CHAR(10)&amp;CHAR(10)&amp;
"Test Case Description"&amp;CHAR(10)
&amp;'Test Scenarios'!D214&amp;CHAR(10)&amp;CHAR(10)&amp;
"Expected Results"&amp;CHAR(10)&amp;'Test Scenarios'!F214</f>
        <v>Objective
As an Asset Owner, I want to request the sale of an asset I am responsible for using Service Now, so that the formal disposal process can be initiated.
Test Case Description
This test scenario verifies that an Asset Owner can submit a request to sell an asset via Service Now and that the request is logged and routed for approval within that system.
This test validates the criteria: "Given I am an Asset Owner in Service Now, when I submit a request to sell an asset, then the request is logged and routed for approval within Service Now".
Variation: This is a positive test of the starting point for user-initiated asset sales, confirming that requests are captured and enter the correct approval process in the external service desk system.
Expected Results
- The user successfully submits an asset sale request in Service Now.
- The request is logged and enters an approval workflow within Service Now.</v>
      </c>
      <c r="H215" s="41"/>
      <c r="I215" s="43" t="s">
        <v>6577</v>
      </c>
      <c r="J215" s="41" t="str">
        <f>"TST-F "&amp;_xlfn.XLOOKUP('Test Scenarios'!M214,'Taxonomy and Epics'!H:H,'Taxonomy and Epics'!E:E)</f>
        <v>TST-F 6.0 - A2R - Acquire to Retire</v>
      </c>
      <c r="K215" s="36" t="str">
        <f>"Phase1,"&amp;_xlfn.XLOOKUP('Test Scenarios'!M214,'Taxonomy and Epics'!H:H,'Taxonomy and Epics'!B:B)&amp;"_"&amp;_xlfn.XLOOKUP('Test Scenarios'!M214,'Taxonomy and Epics'!H:H,'Taxonomy and Epics'!C:C)&amp;","&amp;'Test Scenarios'!M214&amp;",Fin_Functional, Workday"</f>
        <v>Phase1,6.0_A2R,A2R-030-050,Fin_Functional, Workday</v>
      </c>
      <c r="L215" s="41"/>
      <c r="M215" s="41"/>
      <c r="N215" s="41"/>
      <c r="O215" s="41"/>
      <c r="P215" s="41"/>
      <c r="Q215" s="41"/>
      <c r="R215" s="41"/>
      <c r="S215" s="41"/>
      <c r="T215" s="38"/>
    </row>
    <row r="216" spans="1:20" ht="288" x14ac:dyDescent="0.2">
      <c r="A216" s="20" t="str">
        <f>'Test Scenarios'!A215</f>
        <v>Review Complete</v>
      </c>
      <c r="B216" s="44" t="str">
        <f>'Test Scenarios'!K215</f>
        <v>US-A2R-023</v>
      </c>
      <c r="C216" s="42" t="str">
        <f>'Test Scenarios'!B215</f>
        <v>TS110</v>
      </c>
      <c r="D216" s="43" t="str">
        <f>"F-"&amp;'Test Scenarios'!M215&amp;"-"&amp;'Test Scenarios'!C215&amp;"-"&amp;C216</f>
        <v>F-A2R-030-050-Record approved asset sale in Workday-TS110</v>
      </c>
      <c r="E216" s="43" t="s">
        <v>6576</v>
      </c>
      <c r="F216" s="43">
        <f>'Test Scenarios'!G215</f>
        <v>0</v>
      </c>
      <c r="G216" s="43" t="str">
        <f>"Objective"&amp;CHAR(10)
&amp;'Test Scenarios'!L215&amp;CHAR(10)&amp;CHAR(10)&amp;
"Test Case Description"&amp;CHAR(10)
&amp;'Test Scenarios'!D215&amp;CHAR(10)&amp;CHAR(10)&amp;
"Expected Results"&amp;CHAR(10)&amp;'Test Scenarios'!F215</f>
        <v>Objective
As a Fixed Asset Accountant, I want to record the sale of an asset in Workday based on an approved request, so that the asset is correctly disposed of and the financial impact is recorded.
Test Case Description
This test scenario confirms that a Fixed Asset Accountant can record an approved asset sale in Workday and that the request is routed to the Financial Accounting Manager for final approval.
This test validates the acceptance criterion: "Given an asset sale has been approved, when I record the sale in Workday, then the request is routed to the Financial Accounting Manager for final approval".
Variation: This is a positive test of the hand-off from an external approval to the internal Workday financial process, ensuring the correct governance step is enforced.
Expected Results
- The Fixed Asset Accountant records the sale details in Workday.
- An approval request is sent to the Financial Accounting Manager's inbox.</v>
      </c>
      <c r="H216" s="41"/>
      <c r="I216" s="43" t="s">
        <v>6577</v>
      </c>
      <c r="J216" s="41" t="str">
        <f>"TST-F "&amp;_xlfn.XLOOKUP('Test Scenarios'!M215,'Taxonomy and Epics'!H:H,'Taxonomy and Epics'!E:E)</f>
        <v>TST-F 6.0 - A2R - Acquire to Retire</v>
      </c>
      <c r="K216" s="36" t="str">
        <f>"Phase1,"&amp;_xlfn.XLOOKUP('Test Scenarios'!M215,'Taxonomy and Epics'!H:H,'Taxonomy and Epics'!B:B)&amp;"_"&amp;_xlfn.XLOOKUP('Test Scenarios'!M215,'Taxonomy and Epics'!H:H,'Taxonomy and Epics'!C:C)&amp;","&amp;'Test Scenarios'!M215&amp;",Fin_Functional, Workday"</f>
        <v>Phase1,6.0_A2R,A2R-030-050,Fin_Functional, Workday</v>
      </c>
      <c r="L216" s="41"/>
      <c r="M216" s="41"/>
      <c r="N216" s="41"/>
      <c r="O216" s="41"/>
      <c r="P216" s="41"/>
      <c r="Q216" s="41"/>
      <c r="R216" s="41"/>
      <c r="S216" s="41"/>
      <c r="T216" s="38"/>
    </row>
    <row r="217" spans="1:20" ht="320" x14ac:dyDescent="0.2">
      <c r="A217" s="20" t="str">
        <f>'Test Scenarios'!A216</f>
        <v>Review Complete</v>
      </c>
      <c r="B217" s="44" t="str">
        <f>'Test Scenarios'!K216</f>
        <v>US-A2R-023</v>
      </c>
      <c r="C217" s="42" t="str">
        <f>'Test Scenarios'!B216</f>
        <v>TS111</v>
      </c>
      <c r="D217" s="43" t="str">
        <f>"F-"&amp;'Test Scenarios'!M216&amp;"-"&amp;'Test Scenarios'!C216&amp;"-"&amp;C217</f>
        <v>F-A2R-030-050-Finalise asset sale after approval-TS111</v>
      </c>
      <c r="E217" s="43" t="s">
        <v>6576</v>
      </c>
      <c r="F217" s="43">
        <f>'Test Scenarios'!G216</f>
        <v>0</v>
      </c>
      <c r="G217" s="43" t="str">
        <f>"Objective"&amp;CHAR(10)
&amp;'Test Scenarios'!L216&amp;CHAR(10)&amp;CHAR(10)&amp;
"Test Case Description"&amp;CHAR(10)
&amp;'Test Scenarios'!D216&amp;CHAR(10)&amp;CHAR(10)&amp;
"Expected Results"&amp;CHAR(10)&amp;'Test Scenarios'!F216</f>
        <v>Objective
As a Fixed Asset Accountant, I want to record the sale of an asset in Workday based on an approved request, so that the asset is correctly disposed of and the financial impact is recorded.
Test Case Description
This test scenario verifies that once the Financial Accounting Manager approves the sale, the asset is marked as disposed and a notification is sent to the Accounts Receivable Officer to create an invoice.
This test validates the criteria: "Given the Financial Accounting Manager approves the sale, when the process is complete, then the asset is recorded as disposed by sale" and "Given the sale is recorded, when the process is finalised, then a 'To-Do' notification is sent to the Accounts Receivable Officer to create the customer invoice".
Variation: This is a positive test of the final steps of the asset sale process, ensuring the asset status is updated and the billing process is correctly initiated.
Expected Results
- The asset's status is updated to 'Disposed' with a disposal method of 'Sale'.
- A 'To-Do' notification appears in the Accounts Receivable Officer's inbox.</v>
      </c>
      <c r="H217" s="41"/>
      <c r="I217" s="43" t="s">
        <v>6577</v>
      </c>
      <c r="J217" s="41" t="str">
        <f>"TST-F "&amp;_xlfn.XLOOKUP('Test Scenarios'!M216,'Taxonomy and Epics'!H:H,'Taxonomy and Epics'!E:E)</f>
        <v>TST-F 6.0 - A2R - Acquire to Retire</v>
      </c>
      <c r="K217" s="36" t="str">
        <f>"Phase1,"&amp;_xlfn.XLOOKUP('Test Scenarios'!M216,'Taxonomy and Epics'!H:H,'Taxonomy and Epics'!B:B)&amp;"_"&amp;_xlfn.XLOOKUP('Test Scenarios'!M216,'Taxonomy and Epics'!H:H,'Taxonomy and Epics'!C:C)&amp;","&amp;'Test Scenarios'!M216&amp;",Fin_Functional, Workday"</f>
        <v>Phase1,6.0_A2R,A2R-030-050,Fin_Functional, Workday</v>
      </c>
      <c r="L217" s="41"/>
      <c r="M217" s="41"/>
      <c r="N217" s="41"/>
      <c r="O217" s="41"/>
      <c r="P217" s="41"/>
      <c r="Q217" s="41"/>
      <c r="R217" s="41"/>
      <c r="S217" s="41"/>
      <c r="T217" s="38"/>
    </row>
    <row r="218" spans="1:20" ht="350" x14ac:dyDescent="0.2">
      <c r="A218" s="20" t="str">
        <f>'Test Scenarios'!A217</f>
        <v>Review Complete</v>
      </c>
      <c r="B218" s="44" t="str">
        <f>'Test Scenarios'!K217</f>
        <v>US-A2R-024</v>
      </c>
      <c r="C218" s="42" t="str">
        <f>'Test Scenarios'!B217</f>
        <v>TS112</v>
      </c>
      <c r="D218" s="43" t="str">
        <f>"F-"&amp;'Test Scenarios'!M217&amp;"-"&amp;'Test Scenarios'!C217&amp;"-"&amp;C218</f>
        <v>F-A2R-030-050-Create invoice for sold asset-TS112</v>
      </c>
      <c r="E218" s="43" t="s">
        <v>6576</v>
      </c>
      <c r="F218" s="43">
        <f>'Test Scenarios'!G217</f>
        <v>0</v>
      </c>
      <c r="G218" s="43" t="str">
        <f>"Objective"&amp;CHAR(10)
&amp;'Test Scenarios'!L217&amp;CHAR(10)&amp;CHAR(10)&amp;
"Test Case Description"&amp;CHAR(10)
&amp;'Test Scenarios'!D217&amp;CHAR(10)&amp;CHAR(10)&amp;
"Expected Results"&amp;CHAR(10)&amp;'Test Scenarios'!F217</f>
        <v>Objective
As an Accounts Receivable Officer, I want to create a customer invoice for a sold asset after being notified, so that we can bill the customer and ensure the profit and loss is accurate.
Test Case Description
This test scenario confirms that the Accounts Receivable Officer receives a task to create a customer invoice after an asset sale is finalised and that the resulting invoice accounting is correct.
This test validates the criteria: "Given an asset sale has been recorded by the Fixed Asset Accountant, when the process is complete, then I receive a 'To-Do' task in my inbox to create a customer invoice" and "Given I have created and completed the customer invoice for the asset sale, when the accounting is posted, then it correctly offsets the accounting from the asset disposal transaction".
Variation: This is a positive test of the cross-functional workflow between asset management and accounts receivable, ensuring the entire sale-to-cash process is connected and financially accurate.
Expected Results
- The Accounts Receivable Officer receives a 'To-Do' task.
- The officer creates and completes a customer invoice from the task.
- The invoice accounting correctly offsets the gain/loss accounting from the asset disposal.</v>
      </c>
      <c r="H218" s="41"/>
      <c r="I218" s="43" t="s">
        <v>6577</v>
      </c>
      <c r="J218" s="41" t="str">
        <f>"TST-F "&amp;_xlfn.XLOOKUP('Test Scenarios'!M217,'Taxonomy and Epics'!H:H,'Taxonomy and Epics'!E:E)</f>
        <v>TST-F 6.0 - A2R - Acquire to Retire</v>
      </c>
      <c r="K218" s="36" t="str">
        <f>"Phase1,"&amp;_xlfn.XLOOKUP('Test Scenarios'!M217,'Taxonomy and Epics'!H:H,'Taxonomy and Epics'!B:B)&amp;"_"&amp;_xlfn.XLOOKUP('Test Scenarios'!M217,'Taxonomy and Epics'!H:H,'Taxonomy and Epics'!C:C)&amp;","&amp;'Test Scenarios'!M217&amp;",Fin_Functional, Workday"</f>
        <v>Phase1,6.0_A2R,A2R-030-050,Fin_Functional, Workday</v>
      </c>
      <c r="L218" s="41"/>
      <c r="M218" s="41"/>
      <c r="N218" s="41"/>
      <c r="O218" s="41"/>
      <c r="P218" s="41"/>
      <c r="Q218" s="41"/>
      <c r="R218" s="41"/>
      <c r="S218" s="41"/>
      <c r="T218" s="38"/>
    </row>
    <row r="219" spans="1:20" ht="350" x14ac:dyDescent="0.2">
      <c r="A219" s="20" t="str">
        <f>'Test Scenarios'!A218</f>
        <v>Review Complete</v>
      </c>
      <c r="B219" s="44" t="str">
        <f>'Test Scenarios'!K218</f>
        <v>US-A2R-025</v>
      </c>
      <c r="C219" s="42" t="str">
        <f>'Test Scenarios'!B218</f>
        <v>TS113</v>
      </c>
      <c r="D219" s="43" t="str">
        <f>"F-"&amp;'Test Scenarios'!M218&amp;"-"&amp;'Test Scenarios'!C218&amp;"-"&amp;C219</f>
        <v>F-A2R-030-060-Adjust asset cost with invoice-TS113</v>
      </c>
      <c r="E219" s="43" t="s">
        <v>6576</v>
      </c>
      <c r="F219" s="43">
        <f>'Test Scenarios'!G218</f>
        <v>0</v>
      </c>
      <c r="G219" s="43" t="str">
        <f>"Objective"&amp;CHAR(10)
&amp;'Test Scenarios'!L218&amp;CHAR(10)&amp;CHAR(10)&amp;
"Test Case Description"&amp;CHAR(10)
&amp;'Test Scenarios'!D218&amp;CHAR(10)&amp;CHAR(10)&amp;
"Expected Results"&amp;CHAR(10)&amp;'Test Scenarios'!F218</f>
        <v>Objective
As a Fixed Asset Accountant, I want to adjust the cost of an asset after it has been acquired, so that the asset's value is accurate and reflects subsequent costs or corrections.
Test Case Description
This test scenario verifies that a Fixed Asset Accountant can initiate a cost adjustment for an asset, link it to a subsequent supplier invoice, and route it to the Financial Accounting Manager for approval.
This test validates the criteria: "Given I need to adjust an asset's cost, when I initiate the cost adjustment, then the request is sent to the Financial Accounting Manager for approval" and "Given a cost adjustment is based on a subsequent supplier invoice, when I link the invoice to the adjustment, then the asset's cost is updated upon approval".
Variation: This is a positive test for capitalising subsequent costs, ensuring that additional expenditures related to an asset can be correctly added to its cost base following an approval.
Expected Results
- The cost adjustment is submitted and linked to a supplier invoice.
- A request is sent to the Financial Accounting Manager for approval.
- Upon approval, the asset's cost is increased by the amount of the invoice.</v>
      </c>
      <c r="H219" s="41"/>
      <c r="I219" s="43" t="s">
        <v>6577</v>
      </c>
      <c r="J219" s="41" t="str">
        <f>"TST-F "&amp;_xlfn.XLOOKUP('Test Scenarios'!M218,'Taxonomy and Epics'!H:H,'Taxonomy and Epics'!E:E)</f>
        <v>TST-F 6.0 - A2R - Acquire to Retire</v>
      </c>
      <c r="K219" s="36" t="str">
        <f>"Phase1,"&amp;_xlfn.XLOOKUP('Test Scenarios'!M218,'Taxonomy and Epics'!H:H,'Taxonomy and Epics'!B:B)&amp;"_"&amp;_xlfn.XLOOKUP('Test Scenarios'!M218,'Taxonomy and Epics'!H:H,'Taxonomy and Epics'!C:C)&amp;","&amp;'Test Scenarios'!M218&amp;",Fin_Functional, Workday"</f>
        <v>Phase1,6.0_A2R,A2R-030-060,Fin_Functional, Workday</v>
      </c>
      <c r="L219" s="41"/>
      <c r="M219" s="41"/>
      <c r="N219" s="41"/>
      <c r="O219" s="41"/>
      <c r="P219" s="41"/>
      <c r="Q219" s="41"/>
      <c r="R219" s="41"/>
      <c r="S219" s="41"/>
      <c r="T219" s="38"/>
    </row>
    <row r="220" spans="1:20" ht="320" x14ac:dyDescent="0.2">
      <c r="A220" s="20" t="str">
        <f>'Test Scenarios'!A219</f>
        <v>Review Complete</v>
      </c>
      <c r="B220" s="44" t="str">
        <f>'Test Scenarios'!K219</f>
        <v>US-A2R-025</v>
      </c>
      <c r="C220" s="42" t="str">
        <f>'Test Scenarios'!B219</f>
        <v>TS114</v>
      </c>
      <c r="D220" s="43" t="str">
        <f>"F-"&amp;'Test Scenarios'!M219&amp;"-"&amp;'Test Scenarios'!C219&amp;"-"&amp;C220</f>
        <v>F-A2R-030-060-Adjust asset cost without invoice-TS114</v>
      </c>
      <c r="E220" s="43" t="s">
        <v>6576</v>
      </c>
      <c r="F220" s="43">
        <f>'Test Scenarios'!G219</f>
        <v>0</v>
      </c>
      <c r="G220" s="43" t="str">
        <f>"Objective"&amp;CHAR(10)
&amp;'Test Scenarios'!L219&amp;CHAR(10)&amp;CHAR(10)&amp;
"Test Case Description"&amp;CHAR(10)
&amp;'Test Scenarios'!D219&amp;CHAR(10)&amp;CHAR(10)&amp;
"Expected Results"&amp;CHAR(10)&amp;'Test Scenarios'!F219</f>
        <v>Objective
As a Fixed Asset Accountant, I want to adjust the cost of an asset after it has been acquired, so that the asset's value is accurate and reflects subsequent costs or corrections.
Test Case Description
This test scenario verifies that a cost adjustment not linked to an invoice, once approved, triggers a task for an accountant to create a manual journal.
This test validates the criterion: "Given a cost adjustment is not linked to a supplier invoice, when the adjustment is approved, then a 'To-Do' notification is sent to an accountant to create a manual journal".
Variation: This is a positive test for handling non-invoice related cost adjustments (e.g., corrections), ensuring the process includes a manual journal step to maintain accounting integrity.
Expected Results
- A cost adjustment is submitted without a linked invoice and approved by the Financial Accounting Manager.
- A 'To-Do' task is sent to an accountant's inbox to create a manual journal.</v>
      </c>
      <c r="H220" s="41"/>
      <c r="I220" s="43" t="s">
        <v>6577</v>
      </c>
      <c r="J220" s="41" t="str">
        <f>"TST-F "&amp;_xlfn.XLOOKUP('Test Scenarios'!M219,'Taxonomy and Epics'!H:H,'Taxonomy and Epics'!E:E)</f>
        <v>TST-F 6.0 - A2R - Acquire to Retire</v>
      </c>
      <c r="K220" s="36" t="str">
        <f>"Phase1,"&amp;_xlfn.XLOOKUP('Test Scenarios'!M219,'Taxonomy and Epics'!H:H,'Taxonomy and Epics'!B:B)&amp;"_"&amp;_xlfn.XLOOKUP('Test Scenarios'!M219,'Taxonomy and Epics'!H:H,'Taxonomy and Epics'!C:C)&amp;","&amp;'Test Scenarios'!M219&amp;",Fin_Functional, Workday"</f>
        <v>Phase1,6.0_A2R,A2R-030-060,Fin_Functional, Workday</v>
      </c>
      <c r="L220" s="41"/>
      <c r="M220" s="41"/>
      <c r="N220" s="41"/>
      <c r="O220" s="41"/>
      <c r="P220" s="41"/>
      <c r="Q220" s="41"/>
      <c r="R220" s="41"/>
      <c r="S220" s="41"/>
      <c r="T220" s="38"/>
    </row>
    <row r="221" spans="1:20" ht="288" x14ac:dyDescent="0.2">
      <c r="A221" s="20" t="str">
        <f>'Test Scenarios'!A220</f>
        <v>Review Complete</v>
      </c>
      <c r="B221" s="44" t="str">
        <f>'Test Scenarios'!K220</f>
        <v>US-A2R-026</v>
      </c>
      <c r="C221" s="42" t="str">
        <f>'Test Scenarios'!B220</f>
        <v>TS115</v>
      </c>
      <c r="D221" s="43" t="str">
        <f>"F-"&amp;'Test Scenarios'!M220&amp;"-"&amp;'Test Scenarios'!C220&amp;"-"&amp;C221</f>
        <v>F-A2R-030-070-Submit asset impairment for approval-TS115</v>
      </c>
      <c r="E221" s="43" t="s">
        <v>6576</v>
      </c>
      <c r="F221" s="43">
        <f>'Test Scenarios'!G220</f>
        <v>0</v>
      </c>
      <c r="G221" s="43" t="str">
        <f>"Objective"&amp;CHAR(10)
&amp;'Test Scenarios'!L220&amp;CHAR(10)&amp;CHAR(10)&amp;
"Test Case Description"&amp;CHAR(10)
&amp;'Test Scenarios'!D220&amp;CHAR(10)&amp;CHAR(10)&amp;
"Expected Results"&amp;CHAR(10)&amp;'Test Scenarios'!F220</f>
        <v>Objective
As a Fixed Asset Accountant, I want to record an impairment for an asset, so that its carrying value is reduced to its recoverable amount in line with accounting standards.
Test Case Description
This test scenario confirms that a Fixed Asset Accountant can submit an asset impairment and that the request is correctly routed to the Financial Accounting Manager for approval.
This test validates the acceptance criterion: "Given I need to impair an asset, when I submit the impairment details, then the request is sent to the Financial Accounting Manager for approval".
Variation: This is a positive test of the initiation and routing of the asset impairment workflow, ensuring this significant financial event is subject to proper review and approval.
Expected Results
- The impairment details are submitted successfully.
- An approval request is sent to the Financial Accounting Manager's inbox.</v>
      </c>
      <c r="H221" s="41"/>
      <c r="I221" s="43" t="s">
        <v>6577</v>
      </c>
      <c r="J221" s="41" t="str">
        <f>"TST-F "&amp;_xlfn.XLOOKUP('Test Scenarios'!M220,'Taxonomy and Epics'!H:H,'Taxonomy and Epics'!E:E)</f>
        <v>TST-F 6.0 - A2R - Acquire to Retire</v>
      </c>
      <c r="K221" s="36" t="str">
        <f>"Phase1,"&amp;_xlfn.XLOOKUP('Test Scenarios'!M220,'Taxonomy and Epics'!H:H,'Taxonomy and Epics'!B:B)&amp;"_"&amp;_xlfn.XLOOKUP('Test Scenarios'!M220,'Taxonomy and Epics'!H:H,'Taxonomy and Epics'!C:C)&amp;","&amp;'Test Scenarios'!M220&amp;",Fin_Functional, Workday"</f>
        <v>Phase1,6.0_A2R,A2R-030-070,Fin_Functional, Workday</v>
      </c>
      <c r="L221" s="41"/>
      <c r="M221" s="41"/>
      <c r="N221" s="41"/>
      <c r="O221" s="41"/>
      <c r="P221" s="41"/>
      <c r="Q221" s="41"/>
      <c r="R221" s="41"/>
      <c r="S221" s="41"/>
      <c r="T221" s="38"/>
    </row>
    <row r="222" spans="1:20" ht="335" x14ac:dyDescent="0.2">
      <c r="A222" s="20" t="str">
        <f>'Test Scenarios'!A221</f>
        <v>Review Complete</v>
      </c>
      <c r="B222" s="44" t="str">
        <f>'Test Scenarios'!K221</f>
        <v>US-A2R-026</v>
      </c>
      <c r="C222" s="42" t="str">
        <f>'Test Scenarios'!B221</f>
        <v>TS116</v>
      </c>
      <c r="D222" s="43" t="str">
        <f>"F-"&amp;'Test Scenarios'!M221&amp;"-"&amp;'Test Scenarios'!C221&amp;"-"&amp;C222</f>
        <v>F-A2R-030-070-Approve asset impairment-TS116</v>
      </c>
      <c r="E222" s="43" t="s">
        <v>6576</v>
      </c>
      <c r="F222" s="43">
        <f>'Test Scenarios'!G221</f>
        <v>0</v>
      </c>
      <c r="G222" s="43" t="str">
        <f>"Objective"&amp;CHAR(10)
&amp;'Test Scenarios'!L221&amp;CHAR(10)&amp;CHAR(10)&amp;
"Test Case Description"&amp;CHAR(10)
&amp;'Test Scenarios'!D221&amp;CHAR(10)&amp;CHAR(10)&amp;
"Expected Results"&amp;CHAR(10)&amp;'Test Scenarios'!F221</f>
        <v>Objective
As a Fixed Asset Accountant, I want to record an impairment for an asset, so that its carrying value is reduced to its recoverable amount in line with accounting standards.
Test Case Description
This test scenario verifies that once the Financial Accounting Manager approves an impairment, the asset's value is reduced and the impairment loss is recorded.
This test validates the acceptance criterion: "Given the Financial Accounting Manager approves the impairment, when the process is complete, then the asset's value is reduced and the impairment loss is recorded".
Variation: This is a positive test of the approval outcome, ensuring that an approved impairment correctly updates the asset's value and posts the corresponding financial loss.
Expected Results
- the Financial Accounting Manager approves the impairment request.
- The asset's carrying value is reduced.
- An impairment loss is recorded in the general ledger.</v>
      </c>
      <c r="H222" s="41"/>
      <c r="I222" s="43" t="s">
        <v>6577</v>
      </c>
      <c r="J222" s="41" t="str">
        <f>"TST-F "&amp;_xlfn.XLOOKUP('Test Scenarios'!M221,'Taxonomy and Epics'!H:H,'Taxonomy and Epics'!E:E)</f>
        <v>TST-F 6.0 - A2R - Acquire to Retire</v>
      </c>
      <c r="K222" s="36" t="str">
        <f>"Phase1,"&amp;_xlfn.XLOOKUP('Test Scenarios'!M221,'Taxonomy and Epics'!H:H,'Taxonomy and Epics'!B:B)&amp;"_"&amp;_xlfn.XLOOKUP('Test Scenarios'!M221,'Taxonomy and Epics'!H:H,'Taxonomy and Epics'!C:C)&amp;","&amp;'Test Scenarios'!M221&amp;",Fin_Functional, Workday"</f>
        <v>Phase1,6.0_A2R,A2R-030-070,Fin_Functional, Workday</v>
      </c>
      <c r="L222" s="41"/>
      <c r="M222" s="41"/>
      <c r="N222" s="41"/>
      <c r="O222" s="41"/>
      <c r="P222" s="41"/>
      <c r="Q222" s="41"/>
      <c r="R222" s="41"/>
      <c r="S222" s="41"/>
      <c r="T222" s="38"/>
    </row>
    <row r="223" spans="1:20" ht="335" x14ac:dyDescent="0.2">
      <c r="A223" s="20" t="str">
        <f>'Test Scenarios'!A222</f>
        <v>Review Complete</v>
      </c>
      <c r="B223" s="44" t="str">
        <f>'Test Scenarios'!K222</f>
        <v>US-A2R-026</v>
      </c>
      <c r="C223" s="42" t="str">
        <f>'Test Scenarios'!B222</f>
        <v>TS117</v>
      </c>
      <c r="D223" s="43" t="str">
        <f>"F-"&amp;'Test Scenarios'!M222&amp;"-"&amp;'Test Scenarios'!C222&amp;"-"&amp;C223</f>
        <v>F-A2R-030-070-Deny asset impairment-TS117</v>
      </c>
      <c r="E223" s="43" t="s">
        <v>6576</v>
      </c>
      <c r="F223" s="43">
        <f>'Test Scenarios'!G222</f>
        <v>0</v>
      </c>
      <c r="G223" s="43" t="str">
        <f>"Objective"&amp;CHAR(10)
&amp;'Test Scenarios'!L222&amp;CHAR(10)&amp;CHAR(10)&amp;
"Test Case Description"&amp;CHAR(10)
&amp;'Test Scenarios'!D222&amp;CHAR(10)&amp;CHAR(10)&amp;
"Expected Results"&amp;CHAR(10)&amp;'Test Scenarios'!F222</f>
        <v>Objective
As a Fixed Asset Accountant, I want to record an impairment for an asset, so that its carrying value is reduced to its recoverable amount in line with accounting standards.
Test Case Description
This test scenario ensures that if the Financial Accounting Manager denies an impairment request, the process is stopped, the asset's value remains unchanged, and the initiator is notified.
This test validates the acceptance criterion: "Given the Financial Accounting Manager denies the impairment request, when the request is denied, then I receive a notification informing me of the denial".
Variation: This is a negative test of the approval step, confirming that a denial correctly terminates the workflow, leaves the asset's value intact, and provides feedback to the requester.
Expected Results
- the Financial Accounting Manager denies the impairment request.
- The asset's value is not changed.
- A notification is sent to the Fixed Asset Accountant.</v>
      </c>
      <c r="H223" s="41"/>
      <c r="I223" s="43" t="s">
        <v>6577</v>
      </c>
      <c r="J223" s="41" t="str">
        <f>"TST-F "&amp;_xlfn.XLOOKUP('Test Scenarios'!M222,'Taxonomy and Epics'!H:H,'Taxonomy and Epics'!E:E)</f>
        <v>TST-F 6.0 - A2R - Acquire to Retire</v>
      </c>
      <c r="K223" s="36" t="str">
        <f>"Phase1,"&amp;_xlfn.XLOOKUP('Test Scenarios'!M222,'Taxonomy and Epics'!H:H,'Taxonomy and Epics'!B:B)&amp;"_"&amp;_xlfn.XLOOKUP('Test Scenarios'!M222,'Taxonomy and Epics'!H:H,'Taxonomy and Epics'!C:C)&amp;","&amp;'Test Scenarios'!M222&amp;",Fin_Functional, Workday"</f>
        <v>Phase1,6.0_A2R,A2R-030-070,Fin_Functional, Workday</v>
      </c>
      <c r="L223" s="41"/>
      <c r="M223" s="41"/>
      <c r="N223" s="41"/>
      <c r="O223" s="41"/>
      <c r="P223" s="41"/>
      <c r="Q223" s="41"/>
      <c r="R223" s="41"/>
      <c r="S223" s="41"/>
      <c r="T223" s="38"/>
    </row>
    <row r="224" spans="1:20" ht="304" x14ac:dyDescent="0.2">
      <c r="A224" s="20" t="str">
        <f>'Test Scenarios'!A223</f>
        <v>Review Complete</v>
      </c>
      <c r="B224" s="44" t="str">
        <f>'Test Scenarios'!K223</f>
        <v>US-A2R-027</v>
      </c>
      <c r="C224" s="42" t="str">
        <f>'Test Scenarios'!B223</f>
        <v>TS118</v>
      </c>
      <c r="D224" s="43" t="str">
        <f>"F-"&amp;'Test Scenarios'!M223&amp;"-"&amp;'Test Scenarios'!C223&amp;"-"&amp;C224</f>
        <v>F-A2R-030-090-Request asset transfer in Service Now-TS118</v>
      </c>
      <c r="E224" s="43" t="s">
        <v>6576</v>
      </c>
      <c r="F224" s="43">
        <f>'Test Scenarios'!G223</f>
        <v>0</v>
      </c>
      <c r="G224" s="43" t="str">
        <f>"Objective"&amp;CHAR(10)
&amp;'Test Scenarios'!L223&amp;CHAR(10)&amp;CHAR(10)&amp;
"Test Case Description"&amp;CHAR(10)
&amp;'Test Scenarios'!D223&amp;CHAR(10)&amp;CHAR(10)&amp;
"Expected Results"&amp;CHAR(10)&amp;'Test Scenarios'!F223</f>
        <v>Objective
As an Asset Owner, I want to request a transfer of my asset using Service Now, so that the process to update its location, cost centre, or custodian can be initiated.
Test Case Description
This test scenario verifies that an Asset Owner can submit a request to transfer an asset (e.g., change its location or cost centre) via Service Now and that the request is logged and routed for approval within that system.
This test validates the acceptance criterion: "Given I am an Asset Owner in Service Now, when I submit a request to transfer an asset, then the request is logged and routed for approval within Service Now".
Variation: This is a positive test of the starting point for user-initiated asset movements, confirming that requests are captured and enter the correct approval process in the external service desk system.
Expected Results
- The Asset Owner successfully submits a transfer request in Service Now.
- The request is logged and enters an approval workflow within Service Now.</v>
      </c>
      <c r="H224" s="41"/>
      <c r="I224" s="43" t="s">
        <v>6577</v>
      </c>
      <c r="J224" s="41" t="str">
        <f>"TST-F "&amp;_xlfn.XLOOKUP('Test Scenarios'!M223,'Taxonomy and Epics'!H:H,'Taxonomy and Epics'!E:E)</f>
        <v>TST-F 6.0 - A2R - Acquire to Retire</v>
      </c>
      <c r="K224" s="36" t="str">
        <f>"Phase1,"&amp;_xlfn.XLOOKUP('Test Scenarios'!M223,'Taxonomy and Epics'!H:H,'Taxonomy and Epics'!B:B)&amp;"_"&amp;_xlfn.XLOOKUP('Test Scenarios'!M223,'Taxonomy and Epics'!H:H,'Taxonomy and Epics'!C:C)&amp;","&amp;'Test Scenarios'!M223&amp;",Fin_Functional, Workday"</f>
        <v>Phase1,6.0_A2R,A2R-030-090,Fin_Functional, Workday</v>
      </c>
      <c r="L224" s="41"/>
      <c r="M224" s="41"/>
      <c r="N224" s="41"/>
      <c r="O224" s="41"/>
      <c r="P224" s="41"/>
      <c r="Q224" s="41"/>
      <c r="R224" s="41"/>
      <c r="S224" s="41"/>
      <c r="T224" s="38"/>
    </row>
    <row r="225" spans="1:20" ht="335" x14ac:dyDescent="0.2">
      <c r="A225" s="20" t="str">
        <f>'Test Scenarios'!A224</f>
        <v>Review Complete</v>
      </c>
      <c r="B225" s="44" t="str">
        <f>'Test Scenarios'!K224</f>
        <v>US-A2R-028</v>
      </c>
      <c r="C225" s="42" t="str">
        <f>'Test Scenarios'!B224</f>
        <v>TS119</v>
      </c>
      <c r="D225" s="43" t="str">
        <f>"F-"&amp;'Test Scenarios'!M224&amp;"-"&amp;'Test Scenarios'!C224&amp;"-"&amp;C225</f>
        <v>F-A2R-030-090-Transfer asset cost centre (BAA)-TS119</v>
      </c>
      <c r="E225" s="43" t="s">
        <v>6576</v>
      </c>
      <c r="F225" s="43">
        <f>'Test Scenarios'!G224</f>
        <v>0</v>
      </c>
      <c r="G225" s="43" t="str">
        <f>"Objective"&amp;CHAR(10)
&amp;'Test Scenarios'!L224&amp;CHAR(10)&amp;CHAR(10)&amp;
"Test Case Description"&amp;CHAR(10)
&amp;'Test Scenarios'!D224&amp;CHAR(10)&amp;CHAR(10)&amp;
"Expected Results"&amp;CHAR(10)&amp;'Test Scenarios'!F224</f>
        <v>Objective
As a Fixed Asset Accountant, I want to transfer an asset to a different cost centre, so that its depreciation is charged to the correct department.
Test Case Description
This test scenario verifies that a Fixed Asset Accountant can transfer an asset to a new cost centre and that the change is processed immediately without needing an approval step.
This test validates the acceptance criterion: "Given I am a Fixed Asset Accountant, when I initiate an asset transfer to a new cost centre, then the change is processed immediately without requiring an approval step".
Variation: This is a positive test to confirm that a user with the appropriate permissions (Fixed Asset Accountant) can perform this action directly, streamlining the process as designed.
Expected Results
- The asset's cost centre is successfully updated to the new value.
- The change is effective immediately.
- No approval task is generated.</v>
      </c>
      <c r="H225" s="41"/>
      <c r="I225" s="43" t="s">
        <v>6577</v>
      </c>
      <c r="J225" s="41" t="str">
        <f>"TST-F "&amp;_xlfn.XLOOKUP('Test Scenarios'!M224,'Taxonomy and Epics'!H:H,'Taxonomy and Epics'!E:E)</f>
        <v>TST-F 6.0 - A2R - Acquire to Retire</v>
      </c>
      <c r="K225" s="36" t="str">
        <f>"Phase1,"&amp;_xlfn.XLOOKUP('Test Scenarios'!M224,'Taxonomy and Epics'!H:H,'Taxonomy and Epics'!B:B)&amp;"_"&amp;_xlfn.XLOOKUP('Test Scenarios'!M224,'Taxonomy and Epics'!H:H,'Taxonomy and Epics'!C:C)&amp;","&amp;'Test Scenarios'!M224&amp;",Fin_Functional, Workday"</f>
        <v>Phase1,6.0_A2R,A2R-030-090,Fin_Functional, Workday</v>
      </c>
      <c r="L225" s="41"/>
      <c r="M225" s="41"/>
      <c r="N225" s="41"/>
      <c r="O225" s="41"/>
      <c r="P225" s="41"/>
      <c r="Q225" s="41"/>
      <c r="R225" s="41"/>
      <c r="S225" s="41"/>
      <c r="T225" s="38"/>
    </row>
    <row r="226" spans="1:20" ht="335" x14ac:dyDescent="0.2">
      <c r="A226" s="20" t="str">
        <f>'Test Scenarios'!A225</f>
        <v>Review Complete</v>
      </c>
      <c r="B226" s="44" t="str">
        <f>'Test Scenarios'!K225</f>
        <v>US-A2R-030</v>
      </c>
      <c r="C226" s="42" t="str">
        <f>'Test Scenarios'!B225</f>
        <v>TS120</v>
      </c>
      <c r="D226" s="43" t="str">
        <f>"F-"&amp;'Test Scenarios'!M225&amp;"-"&amp;'Test Scenarios'!C225&amp;"-"&amp;C226</f>
        <v>F-A2R-030-090-Transfer asset location (BAA)-TS120</v>
      </c>
      <c r="E226" s="43" t="s">
        <v>6576</v>
      </c>
      <c r="F226" s="43">
        <f>'Test Scenarios'!G225</f>
        <v>0</v>
      </c>
      <c r="G226" s="43" t="str">
        <f>"Objective"&amp;CHAR(10)
&amp;'Test Scenarios'!L225&amp;CHAR(10)&amp;CHAR(10)&amp;
"Test Case Description"&amp;CHAR(10)
&amp;'Test Scenarios'!D225&amp;CHAR(10)&amp;CHAR(10)&amp;
"Expected Results"&amp;CHAR(10)&amp;'Test Scenarios'!F225</f>
        <v>Objective
As a Fixed Asset Accountant, I want to transfer an asset to a different location, so that the physical location of the asset is accurately tracked in the system.
Test Case Description
This test scenario verifies that a Fixed Asset Accountant can change an asset's physical location and that the update is processed immediately without an approval step.
This test validates the acceptance criterion: "Given I am a Fixed Asset Accountant, when I initiate an asset transfer to a new location (e.g., building or room), then the change is processed immediately without requiring an approval step".
Variation: This is a positive test to confirm that a Fixed Asset Accountant can directly update the location of an asset, ensuring physical tracking information is accurate.
Expected Results
- The asset's location is successfully updated to the new location.
- The change is effective immediately.
- No approval task is generated.</v>
      </c>
      <c r="H226" s="41"/>
      <c r="I226" s="43" t="s">
        <v>6577</v>
      </c>
      <c r="J226" s="41" t="str">
        <f>"TST-F "&amp;_xlfn.XLOOKUP('Test Scenarios'!M225,'Taxonomy and Epics'!H:H,'Taxonomy and Epics'!E:E)</f>
        <v>TST-F 6.0 - A2R - Acquire to Retire</v>
      </c>
      <c r="K226" s="36" t="str">
        <f>"Phase1,"&amp;_xlfn.XLOOKUP('Test Scenarios'!M225,'Taxonomy and Epics'!H:H,'Taxonomy and Epics'!B:B)&amp;"_"&amp;_xlfn.XLOOKUP('Test Scenarios'!M225,'Taxonomy and Epics'!H:H,'Taxonomy and Epics'!C:C)&amp;","&amp;'Test Scenarios'!M225&amp;",Fin_Functional, Workday"</f>
        <v>Phase1,6.0_A2R,A2R-030-090,Fin_Functional, Workday</v>
      </c>
      <c r="L226" s="41"/>
      <c r="M226" s="41"/>
      <c r="N226" s="41"/>
      <c r="O226" s="41"/>
      <c r="P226" s="41"/>
      <c r="Q226" s="41"/>
      <c r="R226" s="41"/>
      <c r="S226" s="41"/>
      <c r="T226" s="38"/>
    </row>
    <row r="227" spans="1:20" ht="288" x14ac:dyDescent="0.2">
      <c r="A227" s="20" t="str">
        <f>'Test Scenarios'!A226</f>
        <v>Review Complete</v>
      </c>
      <c r="B227" s="44" t="str">
        <f>'Test Scenarios'!K226</f>
        <v>US-A2R-031</v>
      </c>
      <c r="C227" s="42" t="str">
        <f>'Test Scenarios'!B226</f>
        <v>TS121</v>
      </c>
      <c r="D227" s="43" t="str">
        <f>"F-"&amp;'Test Scenarios'!M226&amp;"-"&amp;'Test Scenarios'!C226&amp;"-"&amp;C227</f>
        <v>F-A2R-030-090-Transfer asset cost centre (ACO)-TS121</v>
      </c>
      <c r="E227" s="43" t="s">
        <v>6576</v>
      </c>
      <c r="F227" s="43">
        <f>'Test Scenarios'!G226</f>
        <v>0</v>
      </c>
      <c r="G227" s="43" t="str">
        <f>"Objective"&amp;CHAR(10)
&amp;'Test Scenarios'!L226&amp;CHAR(10)&amp;CHAR(10)&amp;
"Test Case Description"&amp;CHAR(10)
&amp;'Test Scenarios'!D226&amp;CHAR(10)&amp;CHAR(10)&amp;
"Expected Results"&amp;CHAR(10)&amp;'Test Scenarios'!F226</f>
        <v>Objective
As an Asset Control Officer, I want to process a request to transfer an asset to a different cost centre, so that the change can be reviewed and approved by the accounting team.
Test Case Description
This test scenario verifies that when an Asset Control Officer initiates a transfer to a new cost centre, the request is sent to the Fixed Asset Accountant for approval.
This test validates the acceptance criterion: "Given I am an Asset Control Officer, when I initiate an asset transfer to a new cost centre, then the request is sent to the Fixed Asset Accountant for approval".
Variation: This is a positive test of the approval workflow for cost centre changes initiated by an Asset Control Officer, ensuring proper financial oversight.
Expected Results
- The Asset Control Officer submits the transfer request.
- An approval task is sent to the Fixed Asset Accountant's inbox.</v>
      </c>
      <c r="H227" s="41"/>
      <c r="I227" s="43" t="s">
        <v>6577</v>
      </c>
      <c r="J227" s="41" t="str">
        <f>"TST-F "&amp;_xlfn.XLOOKUP('Test Scenarios'!M226,'Taxonomy and Epics'!H:H,'Taxonomy and Epics'!E:E)</f>
        <v>TST-F 6.0 - A2R - Acquire to Retire</v>
      </c>
      <c r="K227" s="36" t="str">
        <f>"Phase1,"&amp;_xlfn.XLOOKUP('Test Scenarios'!M226,'Taxonomy and Epics'!H:H,'Taxonomy and Epics'!B:B)&amp;"_"&amp;_xlfn.XLOOKUP('Test Scenarios'!M226,'Taxonomy and Epics'!H:H,'Taxonomy and Epics'!C:C)&amp;","&amp;'Test Scenarios'!M226&amp;",Fin_Functional, Workday"</f>
        <v>Phase1,6.0_A2R,A2R-030-090,Fin_Functional, Workday</v>
      </c>
      <c r="L227" s="41"/>
      <c r="M227" s="41"/>
      <c r="N227" s="41"/>
      <c r="O227" s="41"/>
      <c r="P227" s="41"/>
      <c r="Q227" s="41"/>
      <c r="R227" s="41"/>
      <c r="S227" s="41"/>
      <c r="T227" s="38"/>
    </row>
    <row r="228" spans="1:20" ht="288" x14ac:dyDescent="0.2">
      <c r="A228" s="20" t="str">
        <f>'Test Scenarios'!A227</f>
        <v>Review Complete</v>
      </c>
      <c r="B228" s="44" t="str">
        <f>'Test Scenarios'!K227</f>
        <v>US-A2R-033</v>
      </c>
      <c r="C228" s="42" t="str">
        <f>'Test Scenarios'!B227</f>
        <v>TS122</v>
      </c>
      <c r="D228" s="43" t="str">
        <f>"F-"&amp;'Test Scenarios'!M227&amp;"-"&amp;'Test Scenarios'!C227&amp;"-"&amp;C228</f>
        <v>F-A2R-030-090-Transfer asset location (ACO)-TS122</v>
      </c>
      <c r="E228" s="43" t="s">
        <v>6576</v>
      </c>
      <c r="F228" s="43">
        <f>'Test Scenarios'!G227</f>
        <v>0</v>
      </c>
      <c r="G228" s="43" t="str">
        <f>"Objective"&amp;CHAR(10)
&amp;'Test Scenarios'!L227&amp;CHAR(10)&amp;CHAR(10)&amp;
"Test Case Description"&amp;CHAR(10)
&amp;'Test Scenarios'!D227&amp;CHAR(10)&amp;CHAR(10)&amp;
"Expected Results"&amp;CHAR(10)&amp;'Test Scenarios'!F227</f>
        <v>Objective
As an Asset Control Officer, I want to process a request to transfer an asset to a different location, so that the physical location change can be reviewed and approved by the accounting team.
Test Case Description
This test scenario verifies that when an Asset Control Officer initiates a transfer to a new location, the request is sent to the Fixed Asset Accountant for approval.
This test validates the acceptance criterion: "Given I am an Asset Control Officer, when I initiate an asset transfer to a new location, then the request is sent to the Fixed Asset Accountant for approval".
Variation: This is a positive test of the approval workflow for location changes initiated by an Asset Control Officer, ensuring accounting team awareness of physical asset movements.
Expected Results
- The Asset Control Officer submits the transfer request.
- An approval task is sent to the Fixed Asset Accountant's inbox.</v>
      </c>
      <c r="H228" s="41"/>
      <c r="I228" s="43" t="s">
        <v>6577</v>
      </c>
      <c r="J228" s="41" t="str">
        <f>"TST-F "&amp;_xlfn.XLOOKUP('Test Scenarios'!M227,'Taxonomy and Epics'!H:H,'Taxonomy and Epics'!E:E)</f>
        <v>TST-F 6.0 - A2R - Acquire to Retire</v>
      </c>
      <c r="K228" s="36" t="str">
        <f>"Phase1,"&amp;_xlfn.XLOOKUP('Test Scenarios'!M227,'Taxonomy and Epics'!H:H,'Taxonomy and Epics'!B:B)&amp;"_"&amp;_xlfn.XLOOKUP('Test Scenarios'!M227,'Taxonomy and Epics'!H:H,'Taxonomy and Epics'!C:C)&amp;","&amp;'Test Scenarios'!M227&amp;",Fin_Functional, Workday"</f>
        <v>Phase1,6.0_A2R,A2R-030-090,Fin_Functional, Workday</v>
      </c>
      <c r="L228" s="41"/>
      <c r="M228" s="41"/>
      <c r="N228" s="41"/>
      <c r="O228" s="41"/>
      <c r="P228" s="41"/>
      <c r="Q228" s="41"/>
      <c r="R228" s="41"/>
      <c r="S228" s="41"/>
      <c r="T228" s="38"/>
    </row>
    <row r="229" spans="1:20" ht="304" x14ac:dyDescent="0.2">
      <c r="A229" s="20" t="str">
        <f>'Test Scenarios'!A228</f>
        <v>Review Complete</v>
      </c>
      <c r="B229" s="44" t="str">
        <f>'Test Scenarios'!K228</f>
        <v>US-A2R-034</v>
      </c>
      <c r="C229" s="42" t="str">
        <f>'Test Scenarios'!B228</f>
        <v>TS123</v>
      </c>
      <c r="D229" s="43" t="str">
        <f>"F-"&amp;'Test Scenarios'!M228&amp;"-"&amp;'Test Scenarios'!C228&amp;"-"&amp;C229</f>
        <v>F-A2R-030-080-Change asset acquisition cost with invoice-TS123</v>
      </c>
      <c r="E229" s="43" t="s">
        <v>6576</v>
      </c>
      <c r="F229" s="43">
        <f>'Test Scenarios'!G228</f>
        <v>0</v>
      </c>
      <c r="G229" s="43" t="str">
        <f>"Objective"&amp;CHAR(10)
&amp;'Test Scenarios'!L228&amp;CHAR(10)&amp;CHAR(10)&amp;
"Test Case Description"&amp;CHAR(10)
&amp;'Test Scenarios'!D228&amp;CHAR(10)&amp;CHAR(10)&amp;
"Expected Results"&amp;CHAR(10)&amp;'Test Scenarios'!F228</f>
        <v>Objective
As a Fixed Asset Accountant, I want to change an asset's acquisition cost, so that I can correct errors made during the initial recording of the asset.
Test Case Description
This test scenario confirms that when a Fixed Asset Accountant submits a change to an asset's acquisition cost, the request is routed to the Financial Accounting Manager for approval.
This test validates the acceptance criterion: "Given an asset's acquisition cost is incorrect, when I submit a change to the acquisition cost, then the request is sent to the Financial Accounting Manager for approval".
Variation: This is a positive test of the approval workflow for a critical data change, ensuring that adjustments to an asset's cost basis are properly reviewed and authorised.
Expected Results
- The cost change is submitted successfully and linked to a supplier invoice.
- An approval request is sent to the Financial Accounting Manager's inbox.</v>
      </c>
      <c r="H229" s="41"/>
      <c r="I229" s="43" t="s">
        <v>6577</v>
      </c>
      <c r="J229" s="41" t="str">
        <f>"TST-F "&amp;_xlfn.XLOOKUP('Test Scenarios'!M228,'Taxonomy and Epics'!H:H,'Taxonomy and Epics'!E:E)</f>
        <v>TST-F 6.0 - A2R - Acquire to Retire</v>
      </c>
      <c r="K229" s="36" t="str">
        <f>"Phase1,"&amp;_xlfn.XLOOKUP('Test Scenarios'!M228,'Taxonomy and Epics'!H:H,'Taxonomy and Epics'!B:B)&amp;"_"&amp;_xlfn.XLOOKUP('Test Scenarios'!M228,'Taxonomy and Epics'!H:H,'Taxonomy and Epics'!C:C)&amp;","&amp;'Test Scenarios'!M228&amp;",Fin_Functional, Workday"</f>
        <v>Phase1,6.0_A2R,A2R-030-080,Fin_Functional, Workday</v>
      </c>
      <c r="L229" s="41"/>
      <c r="M229" s="41"/>
      <c r="N229" s="41"/>
      <c r="O229" s="41"/>
      <c r="P229" s="41"/>
      <c r="Q229" s="41"/>
      <c r="R229" s="41"/>
      <c r="S229" s="41"/>
      <c r="T229" s="38"/>
    </row>
    <row r="230" spans="1:20" ht="350" x14ac:dyDescent="0.2">
      <c r="A230" s="20" t="str">
        <f>'Test Scenarios'!A229</f>
        <v>Review Complete</v>
      </c>
      <c r="B230" s="44" t="str">
        <f>'Test Scenarios'!K229</f>
        <v>US-A2R-034</v>
      </c>
      <c r="C230" s="42" t="str">
        <f>'Test Scenarios'!B229</f>
        <v>TS124</v>
      </c>
      <c r="D230" s="43" t="str">
        <f>"F-"&amp;'Test Scenarios'!M229&amp;"-"&amp;'Test Scenarios'!C229&amp;"-"&amp;C230</f>
        <v>F-A2R-030-080-Approve change to acquisition cost-TS124</v>
      </c>
      <c r="E230" s="43" t="s">
        <v>6576</v>
      </c>
      <c r="F230" s="43">
        <f>'Test Scenarios'!G229</f>
        <v>0</v>
      </c>
      <c r="G230" s="43" t="str">
        <f>"Objective"&amp;CHAR(10)
&amp;'Test Scenarios'!L229&amp;CHAR(10)&amp;CHAR(10)&amp;
"Test Case Description"&amp;CHAR(10)
&amp;'Test Scenarios'!D229&amp;CHAR(10)&amp;CHAR(10)&amp;
"Expected Results"&amp;CHAR(10)&amp;'Test Scenarios'!F229</f>
        <v>Objective
As a Fixed Asset Accountant, I want to change an asset's acquisition cost, so that I can correct errors made during the initial recording of the asset.
Test Case Description
This test scenario verifies that after the Financial Accounting Manager approves the cost change associated with a supplier invoice, the asset's cost basis is updated and the corresponding accounting adjustments are posted.
This test validates the acceptance criterion: "Given an acquisition cost is linked to a supplier invoice, when the Financial Accounting Manager approves the change, then the asset's cost basis is updated and corresponding accounting adjustments are posted".
Variation: This is a positive test of the post-approval outcome, ensuring the financial records for the asset are correctly updated in both the asset subledger and the general ledger.
Expected Results
- the Financial Accounting Manager approves the request.
- The asset's cost basis is updated.
- Accounting journals are posted to reflect the adjustment.</v>
      </c>
      <c r="H230" s="41"/>
      <c r="I230" s="43" t="s">
        <v>6577</v>
      </c>
      <c r="J230" s="41" t="str">
        <f>"TST-F "&amp;_xlfn.XLOOKUP('Test Scenarios'!M229,'Taxonomy and Epics'!H:H,'Taxonomy and Epics'!E:E)</f>
        <v>TST-F 6.0 - A2R - Acquire to Retire</v>
      </c>
      <c r="K230" s="36" t="str">
        <f>"Phase1,"&amp;_xlfn.XLOOKUP('Test Scenarios'!M229,'Taxonomy and Epics'!H:H,'Taxonomy and Epics'!B:B)&amp;"_"&amp;_xlfn.XLOOKUP('Test Scenarios'!M229,'Taxonomy and Epics'!H:H,'Taxonomy and Epics'!C:C)&amp;","&amp;'Test Scenarios'!M229&amp;",Fin_Functional, Workday"</f>
        <v>Phase1,6.0_A2R,A2R-030-080,Fin_Functional, Workday</v>
      </c>
      <c r="L230" s="41"/>
      <c r="M230" s="41"/>
      <c r="N230" s="41"/>
      <c r="O230" s="41"/>
      <c r="P230" s="41"/>
      <c r="Q230" s="41"/>
      <c r="R230" s="41"/>
      <c r="S230" s="41"/>
      <c r="T230" s="38"/>
    </row>
    <row r="231" spans="1:20" ht="335" x14ac:dyDescent="0.2">
      <c r="A231" s="20" t="str">
        <f>'Test Scenarios'!A230</f>
        <v>Review Complete</v>
      </c>
      <c r="B231" s="44" t="str">
        <f>'Test Scenarios'!K230</f>
        <v>US-A2R-034</v>
      </c>
      <c r="C231" s="42" t="str">
        <f>'Test Scenarios'!B230</f>
        <v>TS125</v>
      </c>
      <c r="D231" s="43" t="str">
        <f>"F-"&amp;'Test Scenarios'!M230&amp;"-"&amp;'Test Scenarios'!C230&amp;"-"&amp;C231</f>
        <v>F-A2R-030-080-Change asset acquisition cost without invoice-TS125</v>
      </c>
      <c r="E231" s="43" t="s">
        <v>6576</v>
      </c>
      <c r="F231" s="43">
        <f>'Test Scenarios'!G230</f>
        <v>0</v>
      </c>
      <c r="G231" s="43" t="str">
        <f>"Objective"&amp;CHAR(10)
&amp;'Test Scenarios'!L230&amp;CHAR(10)&amp;CHAR(10)&amp;
"Test Case Description"&amp;CHAR(10)
&amp;'Test Scenarios'!D230&amp;CHAR(10)&amp;CHAR(10)&amp;
"Expected Results"&amp;CHAR(10)&amp;'Test Scenarios'!F230</f>
        <v>Objective
As a Fixed Asset Accountant, I want to change an asset's acquisition cost, so that I can correct errors made during the initial recording of the asset.
Test Case Description
This test scenario confirms that when a Fixed Asset Accountant submits a change to an asset's acquisition cost not linked to an invoice, once approved, triggers a task for an accountant to create a manual journal.
This test validates the acceptance criterion: "Given an acquisition cost adjustment is not linked to a supplier invoice, when the adjustment is approved, then a 'To-Do' notification is sent to an accountant to create a manual journal".
Variation: This is a positive test of the approval workflow for a critical data change, ensuring that adjustments to an asset's cost basis are properly reviewed and authorised.
Expected Results
- A cost adjustment is submitted without a linked invoice and approved by the Financial Accounting Manager.
- A 'To-Do' task is sent to an accountant's inbox to create a manual journal</v>
      </c>
      <c r="H231" s="41"/>
      <c r="I231" s="43" t="s">
        <v>6577</v>
      </c>
      <c r="J231" s="41" t="str">
        <f>"TST-F "&amp;_xlfn.XLOOKUP('Test Scenarios'!M230,'Taxonomy and Epics'!H:H,'Taxonomy and Epics'!E:E)</f>
        <v>TST-F 6.0 - A2R - Acquire to Retire</v>
      </c>
      <c r="K231" s="36" t="str">
        <f>"Phase1,"&amp;_xlfn.XLOOKUP('Test Scenarios'!M230,'Taxonomy and Epics'!H:H,'Taxonomy and Epics'!B:B)&amp;"_"&amp;_xlfn.XLOOKUP('Test Scenarios'!M230,'Taxonomy and Epics'!H:H,'Taxonomy and Epics'!C:C)&amp;","&amp;'Test Scenarios'!M230&amp;",Fin_Functional, Workday"</f>
        <v>Phase1,6.0_A2R,A2R-030-080,Fin_Functional, Workday</v>
      </c>
      <c r="L231" s="41"/>
      <c r="M231" s="41"/>
      <c r="N231" s="41"/>
      <c r="O231" s="41"/>
      <c r="P231" s="41"/>
      <c r="Q231" s="41"/>
      <c r="R231" s="41"/>
      <c r="S231" s="41"/>
      <c r="T231" s="38"/>
    </row>
    <row r="232" spans="1:20" ht="350" x14ac:dyDescent="0.2">
      <c r="A232" s="20" t="str">
        <f>'Test Scenarios'!A231</f>
        <v>Review Complete</v>
      </c>
      <c r="B232" s="44" t="str">
        <f>'Test Scenarios'!K231</f>
        <v>US-A2R-035</v>
      </c>
      <c r="C232" s="42" t="str">
        <f>'Test Scenarios'!B231</f>
        <v>TS126</v>
      </c>
      <c r="D232" s="43" t="str">
        <f>"F-"&amp;'Test Scenarios'!M231&amp;"-"&amp;'Test Scenarios'!C231&amp;"-"&amp;C232</f>
        <v>F-A2R-030-080-Correct useful life with backdate-TS126</v>
      </c>
      <c r="E232" s="43" t="s">
        <v>6576</v>
      </c>
      <c r="F232" s="43">
        <f>'Test Scenarios'!G231</f>
        <v>0</v>
      </c>
      <c r="G232" s="43" t="str">
        <f>"Objective"&amp;CHAR(10)
&amp;'Test Scenarios'!L231&amp;CHAR(10)&amp;CHAR(10)&amp;
"Test Case Description"&amp;CHAR(10)
&amp;'Test Scenarios'!D231&amp;CHAR(10)&amp;CHAR(10)&amp;
"Expected Results"&amp;CHAR(10)&amp;'Test Scenarios'!F231</f>
        <v>Objective
As a Fixed Asset Accountant, I want to change an asset's useful life, so that the depreciation calculation accurately reflects its expected operational life.
Test Case Description
This test scenario verifies that changing an asset's useful life with a past effective date correctly triggers a catch-up depreciation journal after approval.
This test validates the criteria: "Given I need to change an asset's useful life, when I submit the change, then the request is sent to the Financial Accounting Manager for approval" and "Given I change the useful life with a backdated effective date, when the change is approved, then the system posts a journal to account for the catch-up depreciation difference".
Variation: This is a positive test for a backdated adjustment, confirming the system automatically calculates and posts the required cumulative correction to depreciation.
Expected Results
- The change is approved by the Financial Accounting Manager.
- All depreciation calculations are updated.
- The system posts a journal to correct any posted depreciation</v>
      </c>
      <c r="H232" s="41"/>
      <c r="I232" s="43" t="s">
        <v>6577</v>
      </c>
      <c r="J232" s="41" t="str">
        <f>"TST-F "&amp;_xlfn.XLOOKUP('Test Scenarios'!M231,'Taxonomy and Epics'!H:H,'Taxonomy and Epics'!E:E)</f>
        <v>TST-F 6.0 - A2R - Acquire to Retire</v>
      </c>
      <c r="K232" s="36" t="str">
        <f>"Phase1,"&amp;_xlfn.XLOOKUP('Test Scenarios'!M231,'Taxonomy and Epics'!H:H,'Taxonomy and Epics'!B:B)&amp;"_"&amp;_xlfn.XLOOKUP('Test Scenarios'!M231,'Taxonomy and Epics'!H:H,'Taxonomy and Epics'!C:C)&amp;","&amp;'Test Scenarios'!M231&amp;",Fin_Functional, Workday"</f>
        <v>Phase1,6.0_A2R,A2R-030-080,Fin_Functional, Workday</v>
      </c>
      <c r="L232" s="41"/>
      <c r="M232" s="41"/>
      <c r="N232" s="41"/>
      <c r="O232" s="41"/>
      <c r="P232" s="41"/>
      <c r="Q232" s="41"/>
      <c r="R232" s="41"/>
      <c r="S232" s="41"/>
      <c r="T232" s="38"/>
    </row>
    <row r="233" spans="1:20" ht="350" x14ac:dyDescent="0.2">
      <c r="A233" s="20" t="str">
        <f>'Test Scenarios'!A232</f>
        <v>Review Complete</v>
      </c>
      <c r="B233" s="44" t="str">
        <f>'Test Scenarios'!K232</f>
        <v>US-A2R-035</v>
      </c>
      <c r="C233" s="42" t="str">
        <f>'Test Scenarios'!B232</f>
        <v>TS127</v>
      </c>
      <c r="D233" s="43" t="str">
        <f>"F-"&amp;'Test Scenarios'!M232&amp;"-"&amp;'Test Scenarios'!C232&amp;"-"&amp;C233</f>
        <v>F-A2R-030-080-Adjust useful life with backdate-TS127</v>
      </c>
      <c r="E233" s="43" t="s">
        <v>6576</v>
      </c>
      <c r="F233" s="43">
        <f>'Test Scenarios'!G232</f>
        <v>0</v>
      </c>
      <c r="G233" s="43" t="str">
        <f>"Objective"&amp;CHAR(10)
&amp;'Test Scenarios'!L232&amp;CHAR(10)&amp;CHAR(10)&amp;
"Test Case Description"&amp;CHAR(10)
&amp;'Test Scenarios'!D232&amp;CHAR(10)&amp;CHAR(10)&amp;
"Expected Results"&amp;CHAR(10)&amp;'Test Scenarios'!F232</f>
        <v>Objective
As a Fixed Asset Accountant, I want to change an asset's useful life, so that the depreciation calculation accurately reflects its expected operational life.
Test Case Description
This test scenario verifies that adjusting an asset's useful life with a past effective date correctly triggers a catch-up depreciation journal after approval.
This test validates the criteria: "Given I need to adjust an asset's useful life, when I submit the change, then the request is sent to the Financial Accounting Manager for approval" and "Given I adjust the useful life with a backdated effective date, when the change is approved, then the system posts a journal to account for the catch-up depreciation difference".
Variation: This is a positive test for a backdated adjustment, confirming the system automatically calculates and posts the required cumulative correction to depreciation.
Expected Results
- The change is approved by the Financial Accounting Manager.
- Future depreciation calculations are updated.
- The system posts a journal for the catch-up depreciation amount.</v>
      </c>
      <c r="H233" s="41"/>
      <c r="I233" s="43" t="s">
        <v>6577</v>
      </c>
      <c r="J233" s="41" t="str">
        <f>"TST-F "&amp;_xlfn.XLOOKUP('Test Scenarios'!M232,'Taxonomy and Epics'!H:H,'Taxonomy and Epics'!E:E)</f>
        <v>TST-F 6.0 - A2R - Acquire to Retire</v>
      </c>
      <c r="K233" s="36" t="str">
        <f>"Phase1,"&amp;_xlfn.XLOOKUP('Test Scenarios'!M232,'Taxonomy and Epics'!H:H,'Taxonomy and Epics'!B:B)&amp;"_"&amp;_xlfn.XLOOKUP('Test Scenarios'!M232,'Taxonomy and Epics'!H:H,'Taxonomy and Epics'!C:C)&amp;","&amp;'Test Scenarios'!M232&amp;",Fin_Functional, Workday"</f>
        <v>Phase1,6.0_A2R,A2R-030-080,Fin_Functional, Workday</v>
      </c>
      <c r="L233" s="41"/>
      <c r="M233" s="41"/>
      <c r="N233" s="41"/>
      <c r="O233" s="41"/>
      <c r="P233" s="41"/>
      <c r="Q233" s="41"/>
      <c r="R233" s="41"/>
      <c r="S233" s="41"/>
      <c r="T233" s="38"/>
    </row>
    <row r="234" spans="1:20" ht="335" x14ac:dyDescent="0.2">
      <c r="A234" s="20" t="str">
        <f>'Test Scenarios'!A233</f>
        <v>Review Complete</v>
      </c>
      <c r="B234" s="44" t="str">
        <f>'Test Scenarios'!K233</f>
        <v>US-A2R-035</v>
      </c>
      <c r="C234" s="42" t="str">
        <f>'Test Scenarios'!B233</f>
        <v>TS128</v>
      </c>
      <c r="D234" s="43" t="str">
        <f>"F-"&amp;'Test Scenarios'!M233&amp;"-"&amp;'Test Scenarios'!C233&amp;"-"&amp;C234</f>
        <v>F-A2R-030-080-Adjust useful life with future date-TS128</v>
      </c>
      <c r="E234" s="43" t="s">
        <v>6576</v>
      </c>
      <c r="F234" s="43">
        <f>'Test Scenarios'!G233</f>
        <v>0</v>
      </c>
      <c r="G234" s="43" t="str">
        <f>"Objective"&amp;CHAR(10)
&amp;'Test Scenarios'!L233&amp;CHAR(10)&amp;CHAR(10)&amp;
"Test Case Description"&amp;CHAR(10)
&amp;'Test Scenarios'!D233&amp;CHAR(10)&amp;CHAR(10)&amp;
"Expected Results"&amp;CHAR(10)&amp;'Test Scenarios'!F233</f>
        <v>Objective
As a Fixed Asset Accountant, I want to change an asset's useful life, so that the depreciation calculation accurately reflects its expected operational life.
Test Case Description
This test scenario verifies that changing an asset's useful life with a current or future effective date recalculates future depreciation amounts without an immediate journal posting.
This test validates the criterion: "Given I adjust the useful life with a current or future effective date, when the change is approved, then only the future depreciation amounts are recalculated, with no immediate journal posting".
Variation: This is a positive test for a future-dated adjustment, confirming the system correctly adjusts the depreciation schedule prospectively without making a catch-up entry.
Expected Results
- The change is approved by the Financial Accounting Manager.
- Future depreciation calculations are updated.
- No immediate journal is posted for a catch-up adjustment.</v>
      </c>
      <c r="H234" s="41"/>
      <c r="I234" s="43" t="s">
        <v>6577</v>
      </c>
      <c r="J234" s="41" t="str">
        <f>"TST-F "&amp;_xlfn.XLOOKUP('Test Scenarios'!M233,'Taxonomy and Epics'!H:H,'Taxonomy and Epics'!E:E)</f>
        <v>TST-F 6.0 - A2R - Acquire to Retire</v>
      </c>
      <c r="K234" s="36" t="str">
        <f>"Phase1,"&amp;_xlfn.XLOOKUP('Test Scenarios'!M233,'Taxonomy and Epics'!H:H,'Taxonomy and Epics'!B:B)&amp;"_"&amp;_xlfn.XLOOKUP('Test Scenarios'!M233,'Taxonomy and Epics'!H:H,'Taxonomy and Epics'!C:C)&amp;","&amp;'Test Scenarios'!M233&amp;",Fin_Functional, Workday"</f>
        <v>Phase1,6.0_A2R,A2R-030-080,Fin_Functional, Workday</v>
      </c>
      <c r="L234" s="41"/>
      <c r="M234" s="41"/>
      <c r="N234" s="41"/>
      <c r="O234" s="41"/>
      <c r="P234" s="41"/>
      <c r="Q234" s="41"/>
      <c r="R234" s="41"/>
      <c r="S234" s="41"/>
      <c r="T234" s="38"/>
    </row>
    <row r="235" spans="1:20" ht="320" x14ac:dyDescent="0.2">
      <c r="A235" s="20" t="str">
        <f>'Test Scenarios'!A234</f>
        <v>Review Complete</v>
      </c>
      <c r="B235" s="44" t="str">
        <f>'Test Scenarios'!K234</f>
        <v>US-A2R-036</v>
      </c>
      <c r="C235" s="42" t="str">
        <f>'Test Scenarios'!B234</f>
        <v>TS129</v>
      </c>
      <c r="D235" s="43" t="str">
        <f>"F-"&amp;'Test Scenarios'!M234&amp;"-"&amp;'Test Scenarios'!C234&amp;"-"&amp;C235</f>
        <v>F-A2R-030-080-Change in-service date to past-TS129</v>
      </c>
      <c r="E235" s="43" t="s">
        <v>6576</v>
      </c>
      <c r="F235" s="43">
        <f>'Test Scenarios'!G234</f>
        <v>0</v>
      </c>
      <c r="G235" s="43" t="str">
        <f>"Objective"&amp;CHAR(10)
&amp;'Test Scenarios'!L234&amp;CHAR(10)&amp;CHAR(10)&amp;
"Test Case Description"&amp;CHAR(10)
&amp;'Test Scenarios'!D234&amp;CHAR(10)&amp;CHAR(10)&amp;
"Expected Results"&amp;CHAR(10)&amp;'Test Scenarios'!F234</f>
        <v>Objective
As a Fixed Asset Accountant, I want to change an asset's 'in-service' date, so that I can correct the start date of its depreciation.
Test Case Description
This test scenario verifies that changing an asset's 'in-service' date to a date in the past correctly triggers a journal posting to account for the backdated depreciation adjustment.
This test validates the acceptance criterion: "Given an asset's 'in-service' date is incorrect, when I change the date to a past date, then the system posts a journal to account for the backdated depreciation adjustment".
Variation: This is a positive test to confirm that corrections to an asset's depreciation start date automatically generate the required financial adjustments to ensure depreciation is accurate.
Expected Results
- The user changes the in-service date to a past date.
- The system posts a journal to record the cumulative depreciation adjustment from the old date to the new date.</v>
      </c>
      <c r="H235" s="41"/>
      <c r="I235" s="43" t="s">
        <v>6577</v>
      </c>
      <c r="J235" s="41" t="str">
        <f>"TST-F "&amp;_xlfn.XLOOKUP('Test Scenarios'!M234,'Taxonomy and Epics'!H:H,'Taxonomy and Epics'!E:E)</f>
        <v>TST-F 6.0 - A2R - Acquire to Retire</v>
      </c>
      <c r="K235" s="36" t="str">
        <f>"Phase1,"&amp;_xlfn.XLOOKUP('Test Scenarios'!M234,'Taxonomy and Epics'!H:H,'Taxonomy and Epics'!B:B)&amp;"_"&amp;_xlfn.XLOOKUP('Test Scenarios'!M234,'Taxonomy and Epics'!H:H,'Taxonomy and Epics'!C:C)&amp;","&amp;'Test Scenarios'!M234&amp;",Fin_Functional, Workday"</f>
        <v>Phase1,6.0_A2R,A2R-030-080,Fin_Functional, Workday</v>
      </c>
      <c r="L235" s="41"/>
      <c r="M235" s="41"/>
      <c r="N235" s="41"/>
      <c r="O235" s="41"/>
      <c r="P235" s="41"/>
      <c r="Q235" s="41"/>
      <c r="R235" s="41"/>
      <c r="S235" s="41"/>
      <c r="T235" s="38"/>
    </row>
    <row r="236" spans="1:20" ht="365" x14ac:dyDescent="0.2">
      <c r="A236" s="20" t="str">
        <f>'Test Scenarios'!A235</f>
        <v>Review Complete</v>
      </c>
      <c r="B236" s="44" t="str">
        <f>'Test Scenarios'!K235</f>
        <v>US-A2R-037</v>
      </c>
      <c r="C236" s="42" t="str">
        <f>'Test Scenarios'!B235</f>
        <v>TS130</v>
      </c>
      <c r="D236" s="43" t="str">
        <f>"F-"&amp;'Test Scenarios'!M235&amp;"-"&amp;'Test Scenarios'!C235&amp;"-"&amp;C236</f>
        <v>F-A2R-030-080-Reclassify asset to new spend category-TS130</v>
      </c>
      <c r="E236" s="43" t="s">
        <v>6576</v>
      </c>
      <c r="F236" s="43">
        <f>'Test Scenarios'!G235</f>
        <v>0</v>
      </c>
      <c r="G236" s="43" t="str">
        <f>"Objective"&amp;CHAR(10)
&amp;'Test Scenarios'!L235&amp;CHAR(10)&amp;CHAR(10)&amp;
"Test Case Description"&amp;CHAR(10)
&amp;'Test Scenarios'!D235&amp;CHAR(10)&amp;CHAR(10)&amp;
"Expected Results"&amp;CHAR(10)&amp;'Test Scenarios'!F235</f>
        <v>Objective
As a Fixed Asset Accountant, I want to reclassify an asset to a different spend category, so that the asset is categorised correctly for financial reporting.
Test Case Description
This test scenario verifies that reclassifying an asset to a different spend category correctly moves the asset's cost and accumulated depreciation between the associated general ledger accounts.
This test validates the acceptance criterion: "Given an asset is in the wrong spend category, when I reclassify it to the correct category, then the system posts journals to move the asset's cost and accumulated depreciation between the old and new general ledger accounts".
Variation: This is a positive test of the reclassification process. It ensures the system automates the complex accounting entries required to move an asset between categories for accurate financial reporting.
Expected Results
- The asset is successfully moved to the new spend category.
- The system posts journals to debit the new asset GL account and credit the old one.
- The system posts journals to credit the new accumulated depreciation GL account and debit the old one.</v>
      </c>
      <c r="H236" s="41"/>
      <c r="I236" s="43" t="s">
        <v>6577</v>
      </c>
      <c r="J236" s="41" t="str">
        <f>"TST-F "&amp;_xlfn.XLOOKUP('Test Scenarios'!M235,'Taxonomy and Epics'!H:H,'Taxonomy and Epics'!E:E)</f>
        <v>TST-F 6.0 - A2R - Acquire to Retire</v>
      </c>
      <c r="K236" s="36" t="str">
        <f>"Phase1,"&amp;_xlfn.XLOOKUP('Test Scenarios'!M235,'Taxonomy and Epics'!H:H,'Taxonomy and Epics'!B:B)&amp;"_"&amp;_xlfn.XLOOKUP('Test Scenarios'!M235,'Taxonomy and Epics'!H:H,'Taxonomy and Epics'!C:C)&amp;","&amp;'Test Scenarios'!M235&amp;",Fin_Functional, Workday"</f>
        <v>Phase1,6.0_A2R,A2R-030-080,Fin_Functional, Workday</v>
      </c>
      <c r="L236" s="41"/>
      <c r="M236" s="41"/>
      <c r="N236" s="41"/>
      <c r="O236" s="41"/>
      <c r="P236" s="41"/>
      <c r="Q236" s="41"/>
      <c r="R236" s="41"/>
      <c r="S236" s="41"/>
      <c r="T236" s="38"/>
    </row>
    <row r="237" spans="1:20" ht="304" x14ac:dyDescent="0.2">
      <c r="A237" s="20" t="str">
        <f>'Test Scenarios'!A236</f>
        <v>Updated Post Review</v>
      </c>
      <c r="B237" s="44" t="str">
        <f>'Test Scenarios'!K236</f>
        <v>US-A2R-038</v>
      </c>
      <c r="C237" s="42" t="str">
        <f>'Test Scenarios'!B236</f>
        <v>TS130.1</v>
      </c>
      <c r="D237" s="43" t="str">
        <f>"F-"&amp;'Test Scenarios'!M236&amp;"-"&amp;'Test Scenarios'!C236&amp;"-"&amp;C237</f>
        <v>F-A2R-020-010-Successful manual asset registration journal-TS130.1</v>
      </c>
      <c r="E237" s="43" t="s">
        <v>6576</v>
      </c>
      <c r="F237" s="43">
        <f>'Test Scenarios'!G236</f>
        <v>0</v>
      </c>
      <c r="G237" s="43" t="str">
        <f>"Objective"&amp;CHAR(10)
&amp;'Test Scenarios'!L236&amp;CHAR(10)&amp;CHAR(10)&amp;
"Test Case Description"&amp;CHAR(10)
&amp;'Test Scenarios'!D236&amp;CHAR(10)&amp;CHAR(10)&amp;
"Expected Results"&amp;CHAR(10)&amp;'Test Scenarios'!F236</f>
        <v>Objective
As a Fixed Asset Accountant, I want to post a manual journal to register a new asset in the GL, so that I can ensure all company assets are accurately recorded in the financial system.
Test Case Description
This test verifies that a Fixed Asset Accountant can successfully post a manual journal to register a new asset, ensuring the transaction posts correctly and a new asset record is created in the system. 
This scenario validates the acceptance criteria: "Given I am posting a journal for a manually registered asset, when I select 'manual asset registration' as the journal source, enter the asset details including a location and cost center on the relevant journal lines, and submit it for posting, then the journal should enter the workflow successfully." 
Variation: This is the 'happy path' or positive test case, where all required information (correct journal source, asset details, and location) is provided correctly to ensure the process works as expected from end to end.
Expected Results
• The manual journal enters the approval workflow.</v>
      </c>
      <c r="H237" s="41"/>
      <c r="I237" s="43" t="s">
        <v>6577</v>
      </c>
      <c r="J237" s="41" t="str">
        <f>"TST-F "&amp;_xlfn.XLOOKUP('Test Scenarios'!M236,'Taxonomy and Epics'!H:H,'Taxonomy and Epics'!E:E)</f>
        <v>TST-F 6.0 - A2R - Acquire to Retire</v>
      </c>
      <c r="K237" s="36" t="str">
        <f>"Phase1,"&amp;_xlfn.XLOOKUP('Test Scenarios'!M236,'Taxonomy and Epics'!H:H,'Taxonomy and Epics'!B:B)&amp;"_"&amp;_xlfn.XLOOKUP('Test Scenarios'!M236,'Taxonomy and Epics'!H:H,'Taxonomy and Epics'!C:C)&amp;","&amp;'Test Scenarios'!M236&amp;",Fin_Functional, Workday"</f>
        <v>Phase1,6.0_A2R,A2R-020-010,Fin_Functional, Workday</v>
      </c>
      <c r="L237" s="41"/>
      <c r="M237" s="41"/>
      <c r="N237" s="41"/>
      <c r="O237" s="41"/>
      <c r="P237" s="41"/>
      <c r="Q237" s="41"/>
      <c r="R237" s="41"/>
      <c r="S237" s="41"/>
      <c r="T237" s="38"/>
    </row>
    <row r="238" spans="1:20" ht="335" x14ac:dyDescent="0.2">
      <c r="A238" s="20" t="str">
        <f>'Test Scenarios'!A237</f>
        <v>Updated Post Review</v>
      </c>
      <c r="B238" s="44" t="str">
        <f>'Test Scenarios'!K237</f>
        <v>US-A2R-038</v>
      </c>
      <c r="C238" s="42" t="str">
        <f>'Test Scenarios'!B237</f>
        <v>TS130.2</v>
      </c>
      <c r="D238" s="43" t="str">
        <f>"F-"&amp;'Test Scenarios'!M237&amp;"-"&amp;'Test Scenarios'!C237&amp;"-"&amp;C238</f>
        <v>F-A2R-020-010-Asset journal posting error (incorrect source)-TS130.2</v>
      </c>
      <c r="E238" s="43" t="s">
        <v>6576</v>
      </c>
      <c r="F238" s="43">
        <f>'Test Scenarios'!G237</f>
        <v>0</v>
      </c>
      <c r="G238" s="43" t="str">
        <f>"Objective"&amp;CHAR(10)
&amp;'Test Scenarios'!L237&amp;CHAR(10)&amp;CHAR(10)&amp;
"Test Case Description"&amp;CHAR(10)
&amp;'Test Scenarios'!D237&amp;CHAR(10)&amp;CHAR(10)&amp;
"Expected Results"&amp;CHAR(10)&amp;'Test Scenarios'!F237</f>
        <v>Objective
As a Fixed Asset Accountant, I want to post a manual journal to register a new asset in the GL, so that I can ensure all company assets are accurately recorded in the financial system.
Test Case Description
This test ensures the system prevents the creation of an asset via a manual journal if the incorrect journal source is used, thereby maintaining data integrity and process compliance. 
This scenario validates the acceptance criteria: "Given I am posting a journal for a manually registered asset, when I attempt to post the journal without selecting 'manual asset registration' as the journal source, then the system should prevent the journal from posting and display an error message instructing me to use the correct journal source." 
Variation: This is a negative test case that specifically checks the system's validation controls by attempting to post an asset registration journal using a standard, incorrect journal source instead of the required 'manual asset registration' source.
Expected Results
• An error message is displayed, clearly stating that the 'manual asset registration' journal source must be used.
• The manual journal does not enter the approval workflow.</v>
      </c>
      <c r="H238" s="41"/>
      <c r="I238" s="43" t="s">
        <v>6577</v>
      </c>
      <c r="J238" s="41" t="str">
        <f>"TST-F "&amp;_xlfn.XLOOKUP('Test Scenarios'!M237,'Taxonomy and Epics'!H:H,'Taxonomy and Epics'!E:E)</f>
        <v>TST-F 6.0 - A2R - Acquire to Retire</v>
      </c>
      <c r="K238" s="36" t="str">
        <f>"Phase1,"&amp;_xlfn.XLOOKUP('Test Scenarios'!M237,'Taxonomy and Epics'!H:H,'Taxonomy and Epics'!B:B)&amp;"_"&amp;_xlfn.XLOOKUP('Test Scenarios'!M237,'Taxonomy and Epics'!H:H,'Taxonomy and Epics'!C:C)&amp;","&amp;'Test Scenarios'!M237&amp;",Fin_Functional, Workday"</f>
        <v>Phase1,6.0_A2R,A2R-020-010,Fin_Functional, Workday</v>
      </c>
      <c r="L238" s="41"/>
      <c r="M238" s="41"/>
      <c r="N238" s="41"/>
      <c r="O238" s="41"/>
      <c r="P238" s="41"/>
      <c r="Q238" s="41"/>
      <c r="R238" s="41"/>
      <c r="S238" s="41"/>
      <c r="T238" s="38"/>
    </row>
    <row r="239" spans="1:20" ht="320" x14ac:dyDescent="0.2">
      <c r="A239" s="20" t="str">
        <f>'Test Scenarios'!A238</f>
        <v>Updated Post Review</v>
      </c>
      <c r="B239" s="44" t="str">
        <f>'Test Scenarios'!K238</f>
        <v>US-A2R-038</v>
      </c>
      <c r="C239" s="42" t="str">
        <f>'Test Scenarios'!B238</f>
        <v>TS130.3</v>
      </c>
      <c r="D239" s="43" t="str">
        <f>"F-"&amp;'Test Scenarios'!M238&amp;"-"&amp;'Test Scenarios'!C238&amp;"-"&amp;C239</f>
        <v>F-A2R-020-010-Asset journal posting error (missing location)-TS130.3</v>
      </c>
      <c r="E239" s="43" t="s">
        <v>6576</v>
      </c>
      <c r="F239" s="43">
        <f>'Test Scenarios'!G238</f>
        <v>0</v>
      </c>
      <c r="G239" s="43" t="str">
        <f>"Objective"&amp;CHAR(10)
&amp;'Test Scenarios'!L238&amp;CHAR(10)&amp;CHAR(10)&amp;
"Test Case Description"&amp;CHAR(10)
&amp;'Test Scenarios'!D238&amp;CHAR(10)&amp;CHAR(10)&amp;
"Expected Results"&amp;CHAR(10)&amp;'Test Scenarios'!F238</f>
        <v>Objective
As a Fixed Asset Accountant, I want to post a manual journal to register a new asset in the GL, so that I can ensure all company assets are accurately recorded in the financial system.
Test Case Description
This test confirms that the system enforces mandatory data requirements by preventing an asset registration journal from posting if the asset's location is not specified. 
This scenario validates the acceptance criteria: "Given I am posting a journal for a manually registered asset using the 'manual asset registration' source, when I attempt to post the journal without specifying a location on the asset-related journal lines, then the system should prevent the journal from posting and display an error message indicating that a location is required." 
Variation: This is a negative test case where the correct journal source is used, but a mandatory field (location) is deliberately omitted from the asset-related lines to verify the system's field-level validation and error handling.
Expected Results
• An error message is displayed, indicating that a location is a required field for the asset lines.
• The manual journal does not enter the approval workflow.</v>
      </c>
      <c r="H239" s="41"/>
      <c r="I239" s="43" t="s">
        <v>6577</v>
      </c>
      <c r="J239" s="41" t="str">
        <f>"TST-F "&amp;_xlfn.XLOOKUP('Test Scenarios'!M238,'Taxonomy and Epics'!H:H,'Taxonomy and Epics'!E:E)</f>
        <v>TST-F 6.0 - A2R - Acquire to Retire</v>
      </c>
      <c r="K239" s="36" t="str">
        <f>"Phase1,"&amp;_xlfn.XLOOKUP('Test Scenarios'!M238,'Taxonomy and Epics'!H:H,'Taxonomy and Epics'!B:B)&amp;"_"&amp;_xlfn.XLOOKUP('Test Scenarios'!M238,'Taxonomy and Epics'!H:H,'Taxonomy and Epics'!C:C)&amp;","&amp;'Test Scenarios'!M238&amp;",Fin_Functional, Workday"</f>
        <v>Phase1,6.0_A2R,A2R-020-010,Fin_Functional, Workday</v>
      </c>
      <c r="L239" s="41"/>
      <c r="M239" s="41"/>
      <c r="N239" s="41"/>
      <c r="O239" s="41"/>
      <c r="P239" s="41"/>
      <c r="Q239" s="41"/>
      <c r="R239" s="41"/>
      <c r="S239" s="41"/>
      <c r="T239" s="38"/>
    </row>
    <row r="240" spans="1:20" ht="320" x14ac:dyDescent="0.2">
      <c r="A240" s="20" t="str">
        <f>'Test Scenarios'!A239</f>
        <v>Updated Post Review</v>
      </c>
      <c r="B240" s="44" t="str">
        <f>'Test Scenarios'!K239</f>
        <v>US-A2R-038</v>
      </c>
      <c r="C240" s="42" t="str">
        <f>'Test Scenarios'!B239</f>
        <v>TS130.4</v>
      </c>
      <c r="D240" s="43" t="str">
        <f>"F-"&amp;'Test Scenarios'!M239&amp;"-"&amp;'Test Scenarios'!C239&amp;"-"&amp;C240</f>
        <v>F-A2R-020-010-Asset journal posting error (missing cost center)-TS130.4</v>
      </c>
      <c r="E240" s="43" t="s">
        <v>6576</v>
      </c>
      <c r="F240" s="43">
        <f>'Test Scenarios'!G239</f>
        <v>0</v>
      </c>
      <c r="G240" s="43" t="str">
        <f>"Objective"&amp;CHAR(10)
&amp;'Test Scenarios'!L239&amp;CHAR(10)&amp;CHAR(10)&amp;
"Test Case Description"&amp;CHAR(10)
&amp;'Test Scenarios'!D239&amp;CHAR(10)&amp;CHAR(10)&amp;
"Expected Results"&amp;CHAR(10)&amp;'Test Scenarios'!F239</f>
        <v>Objective
As a Fixed Asset Accountant, I want to post a manual journal to register a new asset in the GL, so that I can ensure all company assets are accurately recorded in the financial system.
Test Case Description
This test confirms that the system enforces mandatory data requirements by preventing an asset registration journal from posting if the asset's cost center is not specified. 
This scenario validates the acceptance criteria: "Given I am posting a journal for a manually registered asset using the 'manual asset registration' source, when I attempt to post the journal without specifying a cost center on the asset-related journal lines, then the system should prevent the journal from posting and display an error message indicating that a cost center is required." 
Variation: This is a negative test case where the correct journal source is used, but a mandatory field (cost center) is deliberately omitted from the asset-related lines to verify the system's field-level validation and error handling.
Expected Results
• An error message is displayed, indicating that a cost center is a required field for the asset lines.
• The manual journal does not enter the approval workflow.</v>
      </c>
      <c r="H240" s="41"/>
      <c r="I240" s="43" t="s">
        <v>6577</v>
      </c>
      <c r="J240" s="41" t="str">
        <f>"TST-F "&amp;_xlfn.XLOOKUP('Test Scenarios'!M239,'Taxonomy and Epics'!H:H,'Taxonomy and Epics'!E:E)</f>
        <v>TST-F 6.0 - A2R - Acquire to Retire</v>
      </c>
      <c r="K240" s="36" t="str">
        <f>"Phase1,"&amp;_xlfn.XLOOKUP('Test Scenarios'!M239,'Taxonomy and Epics'!H:H,'Taxonomy and Epics'!B:B)&amp;"_"&amp;_xlfn.XLOOKUP('Test Scenarios'!M239,'Taxonomy and Epics'!H:H,'Taxonomy and Epics'!C:C)&amp;","&amp;'Test Scenarios'!M239&amp;",Fin_Functional, Workday"</f>
        <v>Phase1,6.0_A2R,A2R-020-010,Fin_Functional, Workday</v>
      </c>
      <c r="L240" s="41"/>
      <c r="M240" s="41"/>
      <c r="N240" s="41"/>
      <c r="O240" s="41"/>
      <c r="P240" s="41"/>
      <c r="Q240" s="41"/>
      <c r="R240" s="41"/>
      <c r="S240" s="41"/>
      <c r="T240" s="38"/>
    </row>
    <row r="241" spans="1:20" ht="350" x14ac:dyDescent="0.2">
      <c r="A241" s="20" t="str">
        <f>'Test Scenarios'!A240</f>
        <v>Review Complete</v>
      </c>
      <c r="B241" s="44" t="str">
        <f>'Test Scenarios'!K240</f>
        <v>US-TAX-001</v>
      </c>
      <c r="C241" s="42" t="str">
        <f>'Test Scenarios'!B240</f>
        <v>TS131</v>
      </c>
      <c r="D241" s="43" t="str">
        <f>"F-"&amp;'Test Scenarios'!M240&amp;"-"&amp;'Test Scenarios'!C240&amp;"-"&amp;C241</f>
        <v>F-TAX-020-010-Post FBT Journal - Successful-TS131</v>
      </c>
      <c r="E241" s="43" t="s">
        <v>6576</v>
      </c>
      <c r="F241" s="43" t="str">
        <f>'Test Scenarios'!G240</f>
        <v>FBT liability amount is known.
Relevant General Ledger accounts for FBT are active.</v>
      </c>
      <c r="G241" s="43" t="str">
        <f>"Objective"&amp;CHAR(10)
&amp;'Test Scenarios'!L240&amp;CHAR(10)&amp;CHAR(10)&amp;
"Test Case Description"&amp;CHAR(10)
&amp;'Test Scenarios'!D240&amp;CHAR(10)&amp;CHAR(10)&amp;
"Expected Results"&amp;CHAR(10)&amp;'Test Scenarios'!F240</f>
        <v>Objective
As a Financial Accountant, I want to post Fringe Benefit Tax (FBT) transactions using a journal entry, so that I can accurately record FBT liabilities in the financial system.
Test Case Description
This test verifies that a Financial Accountant can successfully create and post a manual journal for Fringe Benefit Tax (FBT) liability, and that the entry is correctly reflected in the general ledger.
This scenario validates the acceptance criteria: "Given I have the calculated FBT liability amount, when I create and submit a manual journal for FBT, then the journal should post successfully to the general ledger." and "Given the FBT journal has been posted, when I review the relevant ledger accounts, then I should see the correct debit and credit entries reflecting the FBT liability."
Variation: This is a positive test case that follows the standard, error-free process for recording an FBT journal.
Expected Results
The journal is created and submitted without errors.
The journal status updates to 'Posted'.
A review of the specified ledger accounts shows the correct debit and credit postings.</v>
      </c>
      <c r="H241" s="41"/>
      <c r="I241" s="43" t="s">
        <v>6577</v>
      </c>
      <c r="J241" s="41" t="str">
        <f>"TST-F "&amp;_xlfn.XLOOKUP('Test Scenarios'!M240,'Taxonomy and Epics'!H:H,'Taxonomy and Epics'!E:E)</f>
        <v>TST-F 11.0 - TAX - Tax</v>
      </c>
      <c r="K241" s="36" t="str">
        <f>"Phase1,"&amp;_xlfn.XLOOKUP('Test Scenarios'!M240,'Taxonomy and Epics'!H:H,'Taxonomy and Epics'!B:B)&amp;"_"&amp;_xlfn.XLOOKUP('Test Scenarios'!M240,'Taxonomy and Epics'!H:H,'Taxonomy and Epics'!C:C)&amp;","&amp;'Test Scenarios'!M240&amp;",Fin_Functional, Workday"</f>
        <v>Phase1,11.0_TAX,TAX-020-010,Fin_Functional, Workday</v>
      </c>
      <c r="L241" s="41"/>
      <c r="M241" s="41"/>
      <c r="N241" s="41"/>
      <c r="O241" s="41"/>
      <c r="P241" s="41"/>
      <c r="Q241" s="41"/>
      <c r="R241" s="41"/>
      <c r="S241" s="41"/>
      <c r="T241" s="38"/>
    </row>
    <row r="242" spans="1:20" ht="224" x14ac:dyDescent="0.2">
      <c r="A242" s="20" t="str">
        <f>'Test Scenarios'!A241</f>
        <v>Review Complete</v>
      </c>
      <c r="B242" s="44" t="str">
        <f>'Test Scenarios'!K241</f>
        <v>US-TAX-002b</v>
      </c>
      <c r="C242" s="42" t="str">
        <f>'Test Scenarios'!B241</f>
        <v>TS132</v>
      </c>
      <c r="D242" s="43" t="str">
        <f>"F-"&amp;'Test Scenarios'!M241&amp;"-"&amp;'Test Scenarios'!C241&amp;"-"&amp;C242</f>
        <v>F-TAX-020-010-Pay FBT Liablity-TS132</v>
      </c>
      <c r="E242" s="43" t="s">
        <v>6576</v>
      </c>
      <c r="F242" s="43" t="str">
        <f>'Test Scenarios'!G241</f>
        <v>FBT Liablity Journal is posted (per TS-TAX-001)</v>
      </c>
      <c r="G242" s="43" t="str">
        <f>"Objective"&amp;CHAR(10)
&amp;'Test Scenarios'!L241&amp;CHAR(10)&amp;CHAR(10)&amp;
"Test Case Description"&amp;CHAR(10)
&amp;'Test Scenarios'!D241&amp;CHAR(10)&amp;CHAR(10)&amp;
"Expected Results"&amp;CHAR(10)&amp;'Test Scenarios'!F241</f>
        <v>Objective
As an Accounts Payable Officer I want to process the FBT Payment so that I can clear the liability
Test Case Description
This test verifies that an Accounts Payable Officer can successfully create and post a payment for Fringe Benefit Tax (FBT) liability, and that the entry is correctly reflected in the general ledger.
This scenario validates the acceptance criteria: "Given that FBT-related transactions have been posted for the period, when I create the FBT payment, then the liablity should successfully be cleared."
Variation: This is a positive test case to ensure the tax liability can be cleared via direct payment.
Expected Results
A payment is processed and the Tax Liability is cleared</v>
      </c>
      <c r="H242" s="41"/>
      <c r="I242" s="43" t="s">
        <v>6577</v>
      </c>
      <c r="J242" s="41" t="str">
        <f>"TST-F "&amp;_xlfn.XLOOKUP('Test Scenarios'!M241,'Taxonomy and Epics'!H:H,'Taxonomy and Epics'!E:E)</f>
        <v>TST-F 11.0 - TAX - Tax</v>
      </c>
      <c r="K242" s="36" t="str">
        <f>"Phase1,"&amp;_xlfn.XLOOKUP('Test Scenarios'!M241,'Taxonomy and Epics'!H:H,'Taxonomy and Epics'!B:B)&amp;"_"&amp;_xlfn.XLOOKUP('Test Scenarios'!M241,'Taxonomy and Epics'!H:H,'Taxonomy and Epics'!C:C)&amp;","&amp;'Test Scenarios'!M241&amp;",Fin_Functional, Workday"</f>
        <v>Phase1,11.0_TAX,TAX-020-010,Fin_Functional, Workday</v>
      </c>
      <c r="L242" s="41"/>
      <c r="M242" s="41"/>
      <c r="N242" s="41"/>
      <c r="O242" s="41"/>
      <c r="P242" s="41"/>
      <c r="Q242" s="41"/>
      <c r="R242" s="41"/>
      <c r="S242" s="41"/>
      <c r="T242" s="38"/>
    </row>
    <row r="243" spans="1:20" ht="320" x14ac:dyDescent="0.2">
      <c r="A243" s="20" t="str">
        <f>'Test Scenarios'!A242</f>
        <v>Review Complete</v>
      </c>
      <c r="B243" s="44" t="str">
        <f>'Test Scenarios'!K242</f>
        <v>US-TAX-002</v>
      </c>
      <c r="C243" s="42" t="str">
        <f>'Test Scenarios'!B242</f>
        <v>TS133</v>
      </c>
      <c r="D243" s="43" t="str">
        <f>"F-"&amp;'Test Scenarios'!M242&amp;"-"&amp;'Test Scenarios'!C242&amp;"-"&amp;C243</f>
        <v>F-TAX-020-010-Run FBT Payable Report - Successful-TS133</v>
      </c>
      <c r="E243" s="43" t="s">
        <v>6576</v>
      </c>
      <c r="F243" s="43" t="str">
        <f>'Test Scenarios'!G242</f>
        <v>At least one FBT journal has been successfully posted in the period being reported on (as per TS-TAX-001).</v>
      </c>
      <c r="G243" s="43" t="str">
        <f>"Objective"&amp;CHAR(10)
&amp;'Test Scenarios'!L242&amp;CHAR(10)&amp;CHAR(10)&amp;
"Test Case Description"&amp;CHAR(10)
&amp;'Test Scenarios'!D242&amp;CHAR(10)&amp;CHAR(10)&amp;
"Expected Results"&amp;CHAR(10)&amp;'Test Scenarios'!F242</f>
        <v>Objective
As a Financial Accountant, I want to run a report to identify the total FBT amount payable, so that I can prepare the FBT return accurately.
Test Case Description
This test confirms that a Financial Accountant can run a report to see the total FBT payable amount for a specific period, based on posted transactions.
This scenario validates the acceptance criteria: "Given that FBT-related transactions have been posted for the period, when I run the Trial Balance, then the report should display the total FBT payable amount."
Variation: This is a positive test case to ensure the Trial Balance report accurately aggregates and displays the FBT liability from underlying journal entries.
Expected Results
The Trial Balance report runs successfully for the specified period.
The report displays a line for the FBT payable account with the correct total balance, matching the sum of posted FBT journals.</v>
      </c>
      <c r="H243" s="41"/>
      <c r="I243" s="43" t="s">
        <v>6577</v>
      </c>
      <c r="J243" s="41" t="str">
        <f>"TST-F "&amp;_xlfn.XLOOKUP('Test Scenarios'!M242,'Taxonomy and Epics'!H:H,'Taxonomy and Epics'!E:E)</f>
        <v>TST-F 11.0 - TAX - Tax</v>
      </c>
      <c r="K243" s="36" t="str">
        <f>"Phase1,"&amp;_xlfn.XLOOKUP('Test Scenarios'!M242,'Taxonomy and Epics'!H:H,'Taxonomy and Epics'!B:B)&amp;"_"&amp;_xlfn.XLOOKUP('Test Scenarios'!M242,'Taxonomy and Epics'!H:H,'Taxonomy and Epics'!C:C)&amp;","&amp;'Test Scenarios'!M242&amp;",Fin_Functional, Workday"</f>
        <v>Phase1,11.0_TAX,TAX-020-010,Fin_Functional, Workday</v>
      </c>
      <c r="L243" s="41"/>
      <c r="M243" s="41"/>
      <c r="N243" s="41"/>
      <c r="O243" s="41"/>
      <c r="P243" s="41"/>
      <c r="Q243" s="41"/>
      <c r="R243" s="41"/>
      <c r="S243" s="41"/>
      <c r="T243" s="38"/>
    </row>
    <row r="244" spans="1:20" ht="365" x14ac:dyDescent="0.2">
      <c r="A244" s="20" t="str">
        <f>'Test Scenarios'!A243</f>
        <v>Review Complete</v>
      </c>
      <c r="B244" s="44" t="str">
        <f>'Test Scenarios'!K243</f>
        <v>US-TAX-003</v>
      </c>
      <c r="C244" s="42" t="str">
        <f>'Test Scenarios'!B243</f>
        <v>TS134</v>
      </c>
      <c r="D244" s="43" t="str">
        <f>"F-"&amp;'Test Scenarios'!M243&amp;"-"&amp;'Test Scenarios'!C243&amp;"-"&amp;C244</f>
        <v>F-TAX-020-020-Generate Draft BAS - Successful-TS134</v>
      </c>
      <c r="E244" s="43" t="s">
        <v>6576</v>
      </c>
      <c r="F244" s="43" t="str">
        <f>'Test Scenarios'!G243</f>
        <v>All financial transactions (e.g., invoices, payments) for the relevant month have been entered and posted.
The accounting period for the month is closed.</v>
      </c>
      <c r="G244" s="43" t="str">
        <f>"Objective"&amp;CHAR(10)
&amp;'Test Scenarios'!L243&amp;CHAR(10)&amp;CHAR(10)&amp;
"Test Case Description"&amp;CHAR(10)
&amp;'Test Scenarios'!D243&amp;CHAR(10)&amp;CHAR(10)&amp;
"Expected Results"&amp;CHAR(10)&amp;'Test Scenarios'!F243</f>
        <v>Objective
As a Financial Accountant, I want to generate a Business Activity Statement (BAS) for a specific month, so that I can prepare our tax lodgement.
Test Case Description
This test verifies that a Financial Accountant can successfully initiate the tax declaration process to generate a draft Business Activity Statement (BAS) for a given month.
This scenario validates the acceptance criteria: "Given that all transactions for the month have been processed, when I initiate the 'Tax Declaration' process for that month, then the system should create a draft BAS report." and "Given the BAS generation process is complete, then the draft BAS should correctly calculate and display key figures like GST collected and GST paid based on the period's transactions."
Variation: This is a positive test case to confirm the system can correctly collate all relevant tax transactions and produce an accurate draft BAS report.
Expected Results
The 'Tax Declaration' process runs without errors.
A draft BAS report is generated for the specified month.
The draft BAS displays calculated figures for GST collected and GST paid.</v>
      </c>
      <c r="H244" s="41"/>
      <c r="I244" s="43" t="s">
        <v>6577</v>
      </c>
      <c r="J244" s="41" t="str">
        <f>"TST-F "&amp;_xlfn.XLOOKUP('Test Scenarios'!M243,'Taxonomy and Epics'!H:H,'Taxonomy and Epics'!E:E)</f>
        <v>TST-F 11.0 - TAX - Tax</v>
      </c>
      <c r="K244" s="36" t="str">
        <f>"Phase1,"&amp;_xlfn.XLOOKUP('Test Scenarios'!M243,'Taxonomy and Epics'!H:H,'Taxonomy and Epics'!B:B)&amp;"_"&amp;_xlfn.XLOOKUP('Test Scenarios'!M243,'Taxonomy and Epics'!H:H,'Taxonomy and Epics'!C:C)&amp;","&amp;'Test Scenarios'!M243&amp;",Fin_Functional, Workday"</f>
        <v>Phase1,11.0_TAX,TAX-020-020,Fin_Functional, Workday</v>
      </c>
      <c r="L244" s="41"/>
      <c r="M244" s="41"/>
      <c r="N244" s="41"/>
      <c r="O244" s="41"/>
      <c r="P244" s="41"/>
      <c r="Q244" s="41"/>
      <c r="R244" s="41"/>
      <c r="S244" s="41"/>
      <c r="T244" s="38"/>
    </row>
    <row r="245" spans="1:20" ht="350" x14ac:dyDescent="0.2">
      <c r="A245" s="20" t="str">
        <f>'Test Scenarios'!A244</f>
        <v>Review Complete</v>
      </c>
      <c r="B245" s="44" t="str">
        <f>'Test Scenarios'!K244</f>
        <v>US-TAX-004</v>
      </c>
      <c r="C245" s="42" t="str">
        <f>'Test Scenarios'!B244</f>
        <v>TS135</v>
      </c>
      <c r="D245" s="43" t="str">
        <f>"F-"&amp;'Test Scenarios'!M244&amp;"-"&amp;'Test Scenarios'!C244&amp;"-"&amp;C245</f>
        <v>F-TAX-020-020-Review BAS Summary and Drill Down-TS135</v>
      </c>
      <c r="E245" s="43" t="s">
        <v>6576</v>
      </c>
      <c r="F245" s="43" t="str">
        <f>'Test Scenarios'!G244</f>
        <v>A draft BAS has been generated for the period (as per TS-TAX-004).</v>
      </c>
      <c r="G245" s="43" t="str">
        <f>"Objective"&amp;CHAR(10)
&amp;'Test Scenarios'!L244&amp;CHAR(10)&amp;CHAR(10)&amp;
"Test Case Description"&amp;CHAR(10)
&amp;'Test Scenarios'!D244&amp;CHAR(10)&amp;CHAR(10)&amp;
"Expected Results"&amp;CHAR(10)&amp;'Test Scenarios'!F244</f>
        <v>Objective
As a Financial Accountant, I want to review a generated BAS and its underlying transactions, so that I can verify the accuracy of the statement before finalisation.
Test Case Description
This test ensures a Financial Accountant can open a generated draft BAS, view the summary tax amounts, and drill down to see the underlying transactions for verification.
This scenario validates the acceptance criteria: "Given a draft BAS has been generated, when I open the BAS report, then I should be able to see the summary tax amounts." and "Given I am viewing the summary BAS report, when I click on a specific tax amount (e.g., GST collected), then the system should display a detailed list of all individual transactions contributing to that amount."
Variation: This is a positive test case to confirm the BAS report is interactive and allows for detailed analysis directly from the summary view.
Expected Results
The draft BAS report opens and displays summary figures.
Clicking on a summary amount (e.g., GST collected) successfully navigates the user to a new view.
This new view lists all the individual transactions that make up the summary total.</v>
      </c>
      <c r="H245" s="41"/>
      <c r="I245" s="43" t="s">
        <v>6577</v>
      </c>
      <c r="J245" s="41" t="str">
        <f>"TST-F "&amp;_xlfn.XLOOKUP('Test Scenarios'!M244,'Taxonomy and Epics'!H:H,'Taxonomy and Epics'!E:E)</f>
        <v>TST-F 11.0 - TAX - Tax</v>
      </c>
      <c r="K245" s="36" t="str">
        <f>"Phase1,"&amp;_xlfn.XLOOKUP('Test Scenarios'!M244,'Taxonomy and Epics'!H:H,'Taxonomy and Epics'!B:B)&amp;"_"&amp;_xlfn.XLOOKUP('Test Scenarios'!M244,'Taxonomy and Epics'!H:H,'Taxonomy and Epics'!C:C)&amp;","&amp;'Test Scenarios'!M244&amp;",Fin_Functional, Workday"</f>
        <v>Phase1,11.0_TAX,TAX-020-020,Fin_Functional, Workday</v>
      </c>
      <c r="L245" s="41"/>
      <c r="M245" s="41"/>
      <c r="N245" s="41"/>
      <c r="O245" s="41"/>
      <c r="P245" s="41"/>
      <c r="Q245" s="41"/>
      <c r="R245" s="41"/>
      <c r="S245" s="41"/>
      <c r="T245" s="38"/>
    </row>
    <row r="246" spans="1:20" ht="335" x14ac:dyDescent="0.2">
      <c r="A246" s="20" t="str">
        <f>'Test Scenarios'!A245</f>
        <v>Review Complete</v>
      </c>
      <c r="B246" s="44" t="str">
        <f>'Test Scenarios'!K245</f>
        <v>US-TAX-005</v>
      </c>
      <c r="C246" s="42" t="str">
        <f>'Test Scenarios'!B245</f>
        <v>TS136</v>
      </c>
      <c r="D246" s="43" t="str">
        <f>"F-"&amp;'Test Scenarios'!M245&amp;"-"&amp;'Test Scenarios'!C245&amp;"-"&amp;C246</f>
        <v>F-TAX-020-020-Submit BAS for Approval-TS136</v>
      </c>
      <c r="E246" s="43" t="s">
        <v>6576</v>
      </c>
      <c r="F246" s="43" t="str">
        <f>'Test Scenarios'!G245</f>
        <v>A draft BAS has been generated and reviewed by the Financial Accountant (as per TS-TAX-004 and TS-TAX-006).</v>
      </c>
      <c r="G246" s="43" t="str">
        <f>"Objective"&amp;CHAR(10)
&amp;'Test Scenarios'!L245&amp;CHAR(10)&amp;CHAR(10)&amp;
"Test Case Description"&amp;CHAR(10)
&amp;'Test Scenarios'!D245&amp;CHAR(10)&amp;CHAR(10)&amp;
"Expected Results"&amp;CHAR(10)&amp;'Test Scenarios'!F245</f>
        <v>Objective
As a Financial Accountant, I want to submit the finalised BAS for approval, so that it can be reviewed and lodged.
Test Case Description
This test verifies that after reviewing a draft BAS, a Financial Accountant can submit it for approval, which correctly triggers the workflow and notifies the manager.
This scenario validates the acceptance criteria: "Given I have reviewed and verified the draft BAS, when I submit it for finalisation, then the BAS status should change to 'In Progress' and a notification should be sent to the Financial Accounting Manager for approval."
Variation: This is a positive test case for the hand-off step in the approval workflow, ensuring the process is initiated correctly.
Expected Results
The BAS is successfully submitted.
The status of the BAS updates from 'Draft' to 'In Progress'.
A notification appears in the Financial Accounting Manager's work queue to approve the BAS.</v>
      </c>
      <c r="H246" s="41"/>
      <c r="I246" s="43" t="s">
        <v>6577</v>
      </c>
      <c r="J246" s="41" t="str">
        <f>"TST-F "&amp;_xlfn.XLOOKUP('Test Scenarios'!M245,'Taxonomy and Epics'!H:H,'Taxonomy and Epics'!E:E)</f>
        <v>TST-F 11.0 - TAX - Tax</v>
      </c>
      <c r="K246" s="36" t="str">
        <f>"Phase1,"&amp;_xlfn.XLOOKUP('Test Scenarios'!M245,'Taxonomy and Epics'!H:H,'Taxonomy and Epics'!B:B)&amp;"_"&amp;_xlfn.XLOOKUP('Test Scenarios'!M245,'Taxonomy and Epics'!H:H,'Taxonomy and Epics'!C:C)&amp;","&amp;'Test Scenarios'!M245&amp;",Fin_Functional, Workday"</f>
        <v>Phase1,11.0_TAX,TAX-020-020,Fin_Functional, Workday</v>
      </c>
      <c r="L246" s="41"/>
      <c r="M246" s="41"/>
      <c r="N246" s="41"/>
      <c r="O246" s="41"/>
      <c r="P246" s="41"/>
      <c r="Q246" s="41"/>
      <c r="R246" s="41"/>
      <c r="S246" s="41"/>
      <c r="T246" s="38"/>
    </row>
    <row r="247" spans="1:20" ht="350" x14ac:dyDescent="0.2">
      <c r="A247" s="20" t="str">
        <f>'Test Scenarios'!A246</f>
        <v>Review Complete</v>
      </c>
      <c r="B247" s="44" t="str">
        <f>'Test Scenarios'!K246</f>
        <v>US-TAX-006</v>
      </c>
      <c r="C247" s="42" t="str">
        <f>'Test Scenarios'!B246</f>
        <v>TS137</v>
      </c>
      <c r="D247" s="43" t="str">
        <f>"F-"&amp;'Test Scenarios'!M246&amp;"-"&amp;'Test Scenarios'!C246&amp;"-"&amp;C247</f>
        <v>F-TAX-020-020-Approve a Submitted BAS-TS137</v>
      </c>
      <c r="E247" s="43" t="s">
        <v>6576</v>
      </c>
      <c r="F247" s="43" t="str">
        <f>'Test Scenarios'!G246</f>
        <v>A BAS has been submitted for approval by a Financial Accountant (as per TS-TAX-006).</v>
      </c>
      <c r="G247" s="43" t="str">
        <f>"Objective"&amp;CHAR(10)
&amp;'Test Scenarios'!L246&amp;CHAR(10)&amp;CHAR(10)&amp;
"Test Case Description"&amp;CHAR(10)
&amp;'Test Scenarios'!D246&amp;CHAR(10)&amp;CHAR(10)&amp;
"Expected Results"&amp;CHAR(10)&amp;'Test Scenarios'!F246</f>
        <v>Objective
As a Financial Accounting Manager, I want to review and approve a submitted BAS, so that I can ensure its accuracy before it is lodged.
Test Case Description
This test confirms that a Financial Accounting Manager can review a submitted BAS, approve it, and that the system then finalises the BAS and locks it from further edits.
This scenario validates the acceptance criteria: "Given I have received a notification to approve a BAS, when I review the BAS and its transactions, then I have the option to approve or send back." and "Given I approve the BAS, when I submit my approval, then the BAS status should update to 'Approved' and be locked from further edits."
Variation: This is a positive test case for the 'Approve' path of the BAS approval workflow.
Expected Results
The Financial Accounting Manager can open the BAS from their work queue and sees options to 'Approve' or 'Send Back'.
Upon selecting 'Approve', the BAS status changes to 'Approved'.
The BAS becomes read-only and cannot be edited.</v>
      </c>
      <c r="H247" s="41"/>
      <c r="I247" s="43" t="s">
        <v>6577</v>
      </c>
      <c r="J247" s="41" t="str">
        <f>"TST-F "&amp;_xlfn.XLOOKUP('Test Scenarios'!M246,'Taxonomy and Epics'!H:H,'Taxonomy and Epics'!E:E)</f>
        <v>TST-F 11.0 - TAX - Tax</v>
      </c>
      <c r="K247" s="36" t="str">
        <f>"Phase1,"&amp;_xlfn.XLOOKUP('Test Scenarios'!M246,'Taxonomy and Epics'!H:H,'Taxonomy and Epics'!B:B)&amp;"_"&amp;_xlfn.XLOOKUP('Test Scenarios'!M246,'Taxonomy and Epics'!H:H,'Taxonomy and Epics'!C:C)&amp;","&amp;'Test Scenarios'!M246&amp;",Fin_Functional, Workday"</f>
        <v>Phase1,11.0_TAX,TAX-020-020,Fin_Functional, Workday</v>
      </c>
      <c r="L247" s="41"/>
      <c r="M247" s="41"/>
      <c r="N247" s="41"/>
      <c r="O247" s="41"/>
      <c r="P247" s="41"/>
      <c r="Q247" s="41"/>
      <c r="R247" s="41"/>
      <c r="S247" s="41"/>
      <c r="T247" s="38"/>
    </row>
    <row r="248" spans="1:20" ht="380" x14ac:dyDescent="0.2">
      <c r="A248" s="20" t="str">
        <f>'Test Scenarios'!A247</f>
        <v>Review Complete</v>
      </c>
      <c r="B248" s="44" t="str">
        <f>'Test Scenarios'!K247</f>
        <v>US-TAX-006</v>
      </c>
      <c r="C248" s="42" t="str">
        <f>'Test Scenarios'!B247</f>
        <v>TS138</v>
      </c>
      <c r="D248" s="43" t="str">
        <f>"F-"&amp;'Test Scenarios'!M247&amp;"-"&amp;'Test Scenarios'!C247&amp;"-"&amp;C248</f>
        <v>F-TAX-020-020-Send back a Submitted BAS-TS138</v>
      </c>
      <c r="E248" s="43" t="s">
        <v>6576</v>
      </c>
      <c r="F248" s="43" t="str">
        <f>'Test Scenarios'!G247</f>
        <v>A BAS has been submitted for approval by a Financial Accountant (as per  TS-TAX-006).</v>
      </c>
      <c r="G248" s="43" t="str">
        <f>"Objective"&amp;CHAR(10)
&amp;'Test Scenarios'!L247&amp;CHAR(10)&amp;CHAR(10)&amp;
"Test Case Description"&amp;CHAR(10)
&amp;'Test Scenarios'!D247&amp;CHAR(10)&amp;CHAR(10)&amp;
"Expected Results"&amp;CHAR(10)&amp;'Test Scenarios'!F247</f>
        <v>Objective
As a Financial Accounting Manager, I want to review and approve a submitted BAS, so that I can ensure its accuracy before it is lodged.
Test Case Description
This test confirms that a Financial Accounting Manager can Deny a submitted BAS, provide comments, and that the system correctly routes it back to the Accountant for correction.
This scenario validates the acceptance criteria: "Given I have received a notification to approve a BAS, when I review the BAS and its transactions, then I have the option to approve or send back" and "Given I send back the BAS, when I submit with comments, then the BAS should be routed back to the Financial Accountant for correction.."
Variation: This is a positive test case for the 'Send Back' path of the BAS approval workflow, ensuring the correction loop functions as designed.
Expected Results
The Financial Accounting Manager can open the BAS from their work queue and sees options to 'Approve' or 'Send Back'.
Upon selecting 'Send Back' and entering comments, the BAS is not submitted.
The BAS status changes (e.g., to 'Draft') and it appears in the original Accountant's work queue for action.</v>
      </c>
      <c r="H248" s="41"/>
      <c r="I248" s="43" t="s">
        <v>6577</v>
      </c>
      <c r="J248" s="41" t="str">
        <f>"TST-F "&amp;_xlfn.XLOOKUP('Test Scenarios'!M247,'Taxonomy and Epics'!H:H,'Taxonomy and Epics'!E:E)</f>
        <v>TST-F 11.0 - TAX - Tax</v>
      </c>
      <c r="K248" s="36" t="str">
        <f>"Phase1,"&amp;_xlfn.XLOOKUP('Test Scenarios'!M247,'Taxonomy and Epics'!H:H,'Taxonomy and Epics'!B:B)&amp;"_"&amp;_xlfn.XLOOKUP('Test Scenarios'!M247,'Taxonomy and Epics'!H:H,'Taxonomy and Epics'!C:C)&amp;","&amp;'Test Scenarios'!M247&amp;",Fin_Functional, Workday"</f>
        <v>Phase1,11.0_TAX,TAX-020-020,Fin_Functional, Workday</v>
      </c>
      <c r="L248" s="41"/>
      <c r="M248" s="41"/>
      <c r="N248" s="41"/>
      <c r="O248" s="41"/>
      <c r="P248" s="41"/>
      <c r="Q248" s="41"/>
      <c r="R248" s="41"/>
      <c r="S248" s="41"/>
      <c r="T248" s="38"/>
    </row>
    <row r="249" spans="1:20" ht="335" x14ac:dyDescent="0.2">
      <c r="A249" s="20" t="str">
        <f>'Test Scenarios'!A248</f>
        <v>Review Complete</v>
      </c>
      <c r="B249" s="44" t="str">
        <f>'Test Scenarios'!K248</f>
        <v>US-TAX-007</v>
      </c>
      <c r="C249" s="42" t="str">
        <f>'Test Scenarios'!B248</f>
        <v>TS139</v>
      </c>
      <c r="D249" s="43" t="str">
        <f>"F-"&amp;'Test Scenarios'!M248&amp;"-"&amp;'Test Scenarios'!C248&amp;"-"&amp;C249</f>
        <v>F-TAX-020-020-Reconcile Finalised BAS-TS139</v>
      </c>
      <c r="E249" s="43" t="s">
        <v>6576</v>
      </c>
      <c r="F249" s="43" t="str">
        <f>'Test Scenarios'!G248</f>
        <v>A BAS for the period has been finalised (as per TS-TAX-007).</v>
      </c>
      <c r="G249" s="43" t="str">
        <f>"Objective"&amp;CHAR(10)
&amp;'Test Scenarios'!L248&amp;CHAR(10)&amp;CHAR(10)&amp;
"Test Case Description"&amp;CHAR(10)
&amp;'Test Scenarios'!D248&amp;CHAR(10)&amp;CHAR(10)&amp;
"Expected Results"&amp;CHAR(10)&amp;'Test Scenarios'!F248</f>
        <v>Objective
As a Financial Accountant, I want to reconcile the finalised BAS against the Transaction Tax general ledger account, so that I can ensure the amounts lodged match our books.
Test Case Description
This test verifies that a Financial Accountant can run a reconciliation report to compare a finalised BAS with the general ledger and subsequently mark the reconciliation as complete.
This scenario validates the acceptance criteria: "Given the BAS for the period is finalised, when I run a reconciliation report comparing the BAS figures to the Transaction Tax account balance, then the report should show any variances." and "When I have cleared any variances, the reconciliation report should show no difference in the BAS figures to the Transaction Tax account balance."
Variation: This is a positive test case to ensure the reconciliation tools are functioning correctly post-BAS finalisation.
Expected Results
The Financial Accountant can run the Trial balance and BAS Report, comparing BAS figures to the ledger.
The report correctly identifies any variances between the two data sources.</v>
      </c>
      <c r="H249" s="41"/>
      <c r="I249" s="43" t="s">
        <v>6577</v>
      </c>
      <c r="J249" s="41" t="str">
        <f>"TST-F "&amp;_xlfn.XLOOKUP('Test Scenarios'!M248,'Taxonomy and Epics'!H:H,'Taxonomy and Epics'!E:E)</f>
        <v>TST-F 11.0 - TAX - Tax</v>
      </c>
      <c r="K249" s="36" t="str">
        <f>"Phase1,"&amp;_xlfn.XLOOKUP('Test Scenarios'!M248,'Taxonomy and Epics'!H:H,'Taxonomy and Epics'!B:B)&amp;"_"&amp;_xlfn.XLOOKUP('Test Scenarios'!M248,'Taxonomy and Epics'!H:H,'Taxonomy and Epics'!C:C)&amp;","&amp;'Test Scenarios'!M248&amp;",Fin_Functional, Workday"</f>
        <v>Phase1,11.0_TAX,TAX-020-020,Fin_Functional, Workday</v>
      </c>
      <c r="L249" s="41"/>
      <c r="M249" s="41"/>
      <c r="N249" s="41"/>
      <c r="O249" s="41"/>
      <c r="P249" s="41"/>
      <c r="Q249" s="41"/>
      <c r="R249" s="41"/>
      <c r="S249" s="41"/>
      <c r="T249" s="38"/>
    </row>
    <row r="250" spans="1:20" ht="350" x14ac:dyDescent="0.2">
      <c r="A250" s="20" t="str">
        <f>'Test Scenarios'!A249</f>
        <v>Review Complete</v>
      </c>
      <c r="B250" s="44" t="str">
        <f>'Test Scenarios'!K249</f>
        <v>US-TAX-009</v>
      </c>
      <c r="C250" s="42" t="str">
        <f>'Test Scenarios'!B249</f>
        <v>TS140</v>
      </c>
      <c r="D250" s="43" t="str">
        <f>"F-"&amp;'Test Scenarios'!M249&amp;"-"&amp;'Test Scenarios'!C249&amp;"-"&amp;C250</f>
        <v>F-TAX-020-020-Process GST Liability Payment-TS140</v>
      </c>
      <c r="E250" s="43" t="s">
        <v>6576</v>
      </c>
      <c r="F250" s="43" t="str">
        <f>'Test Scenarios'!G249</f>
        <v>The AP Officer has been notified of a request ro process GST liability payment.</v>
      </c>
      <c r="G250" s="43" t="str">
        <f>"Objective"&amp;CHAR(10)
&amp;'Test Scenarios'!L249&amp;CHAR(10)&amp;CHAR(10)&amp;
"Test Case Description"&amp;CHAR(10)
&amp;'Test Scenarios'!D249&amp;CHAR(10)&amp;CHAR(10)&amp;
"Expected Results"&amp;CHAR(10)&amp;'Test Scenarios'!F249</f>
        <v>Objective
As an Accounts Payable Officer, I want to process a payment for a GST liability, so that the company's tax obligations are met.
Test Case Description
This test ensures that after a Financial Accountant requests for a GST liability to be paid from a finalised BAS, the Accounts Payable Officer successfully processes it through a standard payment run.
This scenario validates the acceptance criteria: "Given I have received a payment request for a GST liability, when I process the payment through the standard payment run, then the payment is made and correctly recorded against the tax authority's account."
Variation: This is a positive test case to confirm the end-to-end payment process for a tax liability, from request to execution.
Expected Results
The Accounts Payable Officer can create an Ad Hoc Payment and include it in a payment run.
The payment run executes successfully.
The payment is recorded in the system, and the liability against the tax authority's supplier account is cleared.</v>
      </c>
      <c r="H250" s="41"/>
      <c r="I250" s="43" t="s">
        <v>6577</v>
      </c>
      <c r="J250" s="41" t="str">
        <f>"TST-F "&amp;_xlfn.XLOOKUP('Test Scenarios'!M249,'Taxonomy and Epics'!H:H,'Taxonomy and Epics'!E:E)</f>
        <v>TST-F 11.0 - TAX - Tax</v>
      </c>
      <c r="K250" s="36" t="str">
        <f>"Phase1,"&amp;_xlfn.XLOOKUP('Test Scenarios'!M249,'Taxonomy and Epics'!H:H,'Taxonomy and Epics'!B:B)&amp;"_"&amp;_xlfn.XLOOKUP('Test Scenarios'!M249,'Taxonomy and Epics'!H:H,'Taxonomy and Epics'!C:C)&amp;","&amp;'Test Scenarios'!M249&amp;",Fin_Functional, Workday"</f>
        <v>Phase1,11.0_TAX,TAX-020-020,Fin_Functional, Workday</v>
      </c>
      <c r="L250" s="41"/>
      <c r="M250" s="41"/>
      <c r="N250" s="41"/>
      <c r="O250" s="41"/>
      <c r="P250" s="41"/>
      <c r="Q250" s="41"/>
      <c r="R250" s="41"/>
      <c r="S250" s="41"/>
      <c r="T250" s="38"/>
    </row>
    <row r="251" spans="1:20" ht="335" x14ac:dyDescent="0.2">
      <c r="A251" s="20" t="str">
        <f>'Test Scenarios'!A250</f>
        <v>Review Complete</v>
      </c>
      <c r="B251" s="44" t="str">
        <f>'Test Scenarios'!K250</f>
        <v>US-TAX-010</v>
      </c>
      <c r="C251" s="42" t="str">
        <f>'Test Scenarios'!B250</f>
        <v>TS141</v>
      </c>
      <c r="D251" s="43" t="str">
        <f>"F-"&amp;'Test Scenarios'!M250&amp;"-"&amp;'Test Scenarios'!C250&amp;"-"&amp;C251</f>
        <v>F-TAX-020-020-Record GST Credit Received-TS141</v>
      </c>
      <c r="E251" s="43" t="s">
        <v>6576</v>
      </c>
      <c r="F251" s="43" t="str">
        <f>'Test Scenarios'!G250</f>
        <v>A GST refund has been received in the company bank account.</v>
      </c>
      <c r="G251" s="43" t="str">
        <f>"Objective"&amp;CHAR(10)
&amp;'Test Scenarios'!L250&amp;CHAR(10)&amp;CHAR(10)&amp;
"Test Case Description"&amp;CHAR(10)
&amp;'Test Scenarios'!D250&amp;CHAR(10)&amp;CHAR(10)&amp;
"Expected Results"&amp;CHAR(10)&amp;'Test Scenarios'!F250</f>
        <v>Objective
As a Bank Reconciliation Officer, I want to record a GST credit received in the bank account, so that the cash is correctly accounted for and reconciled.
Test Case Description
This test ensures a Bank Reconciliation Officer can record a GST credit (refund) received in the bank account by creating an ad hoc bank transaction.
This scenario validates the acceptance criteria: "Given a GST credit has appeared on the bank statement and I have been notified by the Financial Accountant, when I create an Ad Hoc Bank Transaction to record the receipt, then I can code it to the correct GST ledger account."
Variation: This is a positive test case for creating the ad hoc bank transaction to account for incoming cash related to a GST refund.
Expected Results
The user successfully creates an Ad Hoc Bank Transaction.
The user is able to select and code the transaction to the correct GST ledger account.
The transaction is saved and posted successfully.</v>
      </c>
      <c r="H251" s="41"/>
      <c r="I251" s="43" t="s">
        <v>6577</v>
      </c>
      <c r="J251" s="41" t="str">
        <f>"TST-F "&amp;_xlfn.XLOOKUP('Test Scenarios'!M250,'Taxonomy and Epics'!H:H,'Taxonomy and Epics'!E:E)</f>
        <v>TST-F 11.0 - TAX - Tax</v>
      </c>
      <c r="K251" s="36" t="str">
        <f>"Phase1,"&amp;_xlfn.XLOOKUP('Test Scenarios'!M250,'Taxonomy and Epics'!H:H,'Taxonomy and Epics'!B:B)&amp;"_"&amp;_xlfn.XLOOKUP('Test Scenarios'!M250,'Taxonomy and Epics'!H:H,'Taxonomy and Epics'!C:C)&amp;","&amp;'Test Scenarios'!M250&amp;",Fin_Functional, Workday"</f>
        <v>Phase1,11.0_TAX,TAX-020-020,Fin_Functional, Workday</v>
      </c>
      <c r="L251" s="41"/>
      <c r="M251" s="41"/>
      <c r="N251" s="41"/>
      <c r="O251" s="41"/>
      <c r="P251" s="41"/>
      <c r="Q251" s="41"/>
      <c r="R251" s="41"/>
      <c r="S251" s="41"/>
      <c r="T251" s="38"/>
    </row>
    <row r="252" spans="1:20" ht="409.6" x14ac:dyDescent="0.2">
      <c r="A252" s="20" t="str">
        <f>'Test Scenarios'!A251</f>
        <v>Review Complete</v>
      </c>
      <c r="B252" s="44" t="str">
        <f>'Test Scenarios'!K251</f>
        <v>US-TAX-010</v>
      </c>
      <c r="C252" s="42" t="str">
        <f>'Test Scenarios'!B251</f>
        <v>TS141.1</v>
      </c>
      <c r="D252" s="43" t="str">
        <f>"F-"&amp;'Test Scenarios'!M251&amp;"-"&amp;'Test Scenarios'!C251&amp;"-"&amp;C252</f>
        <v>F-TAX-020-020-Record GST Credit Received against FBT owing simultaneously-TS141.1</v>
      </c>
      <c r="E252" s="43" t="s">
        <v>6576</v>
      </c>
      <c r="F252" s="43" t="str">
        <f>'Test Scenarios'!G251</f>
        <v>A GST refund has been received in the company bank account.
A FBT payment is due to be made.</v>
      </c>
      <c r="G252" s="43" t="str">
        <f>"Objective"&amp;CHAR(10)
&amp;'Test Scenarios'!L251&amp;CHAR(10)&amp;CHAR(10)&amp;
"Test Case Description"&amp;CHAR(10)
&amp;'Test Scenarios'!D251&amp;CHAR(10)&amp;CHAR(10)&amp;
"Expected Results"&amp;CHAR(10)&amp;'Test Scenarios'!F251</f>
        <v xml:space="preserve">Objective
As a Bank Reconciliation Officer, I want to record a GST credit received in the bank account, so that the cash is correctly accounted for and reconciled.
Test Case Description
This test ensures a Bank Reconciliation Officer can record the net impact of a GST credit (refund) and a FBT payment simultaneously as received in the bank account by creating an ad hoc bank transaction.
This scenario validates the acceptance criteria: "Given a GST credit has appeared on the bank statement and I have been notified by the Financial Accountant, when I create an Ad Hoc Bank Transaction to record the receipt, then I can code it to the correct GST ledger account" and "Given that FBT-related transactions have been posted for the period, when I create the FBT payment, then the liablity should successfully be cleared"
Variation: This is a positive test case for creating the ad hoc bank transaction to account for incoming cash related to a GST refund against a FBT payment.
Expected Results
The user successfully creates an Ad Hoc Bank Transaction for a deposit.
The user is able to select and code a line of the transaction to the correct GST ledger account.
The user is also able to select and code a line of the transaction (as a negative amount) to the correct FBT ledger account.
The transaction is saved and posted successfully as a single reconciling item for the bank reconciliation. </v>
      </c>
      <c r="H252" s="41"/>
      <c r="I252" s="43" t="s">
        <v>6577</v>
      </c>
      <c r="J252" s="41" t="str">
        <f>"TST-F "&amp;_xlfn.XLOOKUP('Test Scenarios'!M251,'Taxonomy and Epics'!H:H,'Taxonomy and Epics'!E:E)</f>
        <v>TST-F 11.0 - TAX - Tax</v>
      </c>
      <c r="K252" s="36" t="str">
        <f>"Phase1,"&amp;_xlfn.XLOOKUP('Test Scenarios'!M251,'Taxonomy and Epics'!H:H,'Taxonomy and Epics'!B:B)&amp;"_"&amp;_xlfn.XLOOKUP('Test Scenarios'!M251,'Taxonomy and Epics'!H:H,'Taxonomy and Epics'!C:C)&amp;","&amp;'Test Scenarios'!M251&amp;",Fin_Functional, Workday"</f>
        <v>Phase1,11.0_TAX,TAX-020-020,Fin_Functional, Workday</v>
      </c>
      <c r="L252" s="41"/>
      <c r="M252" s="41"/>
      <c r="N252" s="41"/>
      <c r="O252" s="41"/>
      <c r="P252" s="41"/>
      <c r="Q252" s="41"/>
      <c r="R252" s="41"/>
      <c r="S252" s="41"/>
      <c r="T252" s="38"/>
    </row>
    <row r="253" spans="1:20" ht="350" x14ac:dyDescent="0.2">
      <c r="A253" s="20" t="str">
        <f>'Test Scenarios'!A252</f>
        <v>Review Complete</v>
      </c>
      <c r="B253" s="44" t="str">
        <f>'Test Scenarios'!K252</f>
        <v>US-TAX-010</v>
      </c>
      <c r="C253" s="42" t="str">
        <f>'Test Scenarios'!B252</f>
        <v>TS142</v>
      </c>
      <c r="D253" s="43" t="str">
        <f>"F-"&amp;'Test Scenarios'!M252&amp;"-"&amp;'Test Scenarios'!C252&amp;"-"&amp;C253</f>
        <v>F-TAX-020-020-Reconcile GST Credit Received-TS142</v>
      </c>
      <c r="E253" s="43" t="s">
        <v>6576</v>
      </c>
      <c r="F253" s="43" t="str">
        <f>'Test Scenarios'!G252</f>
        <v>An Ad Hoc Bank Transaction for a GST credit has been created (as per TS-TAX-012).
The bank statement, showing the credit, has been loaded into the system.</v>
      </c>
      <c r="G253" s="43" t="str">
        <f>"Objective"&amp;CHAR(10)
&amp;'Test Scenarios'!L252&amp;CHAR(10)&amp;CHAR(10)&amp;
"Test Case Description"&amp;CHAR(10)
&amp;'Test Scenarios'!D252&amp;CHAR(10)&amp;CHAR(10)&amp;
"Expected Results"&amp;CHAR(10)&amp;'Test Scenarios'!F252</f>
        <v>Objective
As a Bank Reconciliation Officer, I want to record a GST credit received in the bank account, so that the cash is correctly accounted for and reconciled.
Test Case Description
This test verifies that after a GST credit has been recorded, it can be successfully matched against the corresponding line item on the bank statement during the bank reconciliation process.
This scenario validates the acceptance criteria: "Given the Ad Hoc Bank Transaction is created, when I run the bank reconciliation, then the transaction should match the corresponding line on the bank statement."
Variation: This is a positive test case to confirm that the previously created ad hoc transaction correctly appears and can be cleared in the bank reconciliation module.
Expected Results
The user initiates the bank reconciliation process for the relevant bank account and date range.
The created Ad Hoc Bank Transaction appears as an unreconciled item.
The user is able to successfully match this transaction with the corresponding credit line from the bank statement.</v>
      </c>
      <c r="H253" s="41"/>
      <c r="I253" s="43" t="s">
        <v>6577</v>
      </c>
      <c r="J253" s="41" t="str">
        <f>"TST-F "&amp;_xlfn.XLOOKUP('Test Scenarios'!M252,'Taxonomy and Epics'!H:H,'Taxonomy and Epics'!E:E)</f>
        <v>TST-F 11.0 - TAX - Tax</v>
      </c>
      <c r="K253" s="36" t="str">
        <f>"Phase1,"&amp;_xlfn.XLOOKUP('Test Scenarios'!M252,'Taxonomy and Epics'!H:H,'Taxonomy and Epics'!B:B)&amp;"_"&amp;_xlfn.XLOOKUP('Test Scenarios'!M252,'Taxonomy and Epics'!H:H,'Taxonomy and Epics'!C:C)&amp;","&amp;'Test Scenarios'!M252&amp;",Fin_Functional, Workday"</f>
        <v>Phase1,11.0_TAX,TAX-020-020,Fin_Functional, Workday</v>
      </c>
      <c r="L253" s="41"/>
      <c r="M253" s="41"/>
      <c r="N253" s="41"/>
      <c r="O253" s="41"/>
      <c r="P253" s="41"/>
      <c r="Q253" s="41"/>
      <c r="R253" s="41"/>
      <c r="S253" s="41"/>
      <c r="T253" s="38"/>
    </row>
    <row r="254" spans="1:20" ht="380" x14ac:dyDescent="0.2">
      <c r="A254" s="20" t="str">
        <f>'Test Scenarios'!A253</f>
        <v>Review Complete</v>
      </c>
      <c r="B254" s="44" t="str">
        <f>'Test Scenarios'!K253</f>
        <v>US-R2R-001</v>
      </c>
      <c r="C254" s="42" t="str">
        <f>'Test Scenarios'!B253</f>
        <v>TS143</v>
      </c>
      <c r="D254" s="43" t="str">
        <f>"F-"&amp;'Test Scenarios'!M253&amp;"-"&amp;'Test Scenarios'!C253&amp;"-"&amp;C254</f>
        <v>F-R2R-010-020-Reconcile matching transactions-TS143</v>
      </c>
      <c r="E254" s="43" t="s">
        <v>6576</v>
      </c>
      <c r="F254" s="43" t="str">
        <f>'Test Scenarios'!G253</f>
        <v>A ledger account must exist with at least two matching, unreconciled transactions (e.g., a debit and a credit of the same amount).</v>
      </c>
      <c r="G254" s="43" t="str">
        <f>"Objective"&amp;CHAR(10)
&amp;'Test Scenarios'!L253&amp;CHAR(10)&amp;CHAR(10)&amp;
"Test Case Description"&amp;CHAR(10)
&amp;'Test Scenarios'!D253&amp;CHAR(10)&amp;CHAR(10)&amp;
"Expected Results"&amp;CHAR(10)&amp;'Test Scenarios'!F253</f>
        <v>Objective
As a Financial Accountant, I want to match and reconcile transactions for a specific ledger account, so that I can ensure financial accuracy and prepare for period-end close.
Test Case Description
This test verifies that a Financial Accountant can successfully match and reconcile two or more transactions within a ledger account. The goal is to confirm that the system correctly groups matched items and clears them from the list of open items, which is a core function of the account reconciliation process.
This scenario validates the acceptance criterion: "Given I have selected a ledger account for reconciliation, when I view the transactions, then the system should only display unmatched items." and "Given I have identified two or more matching transactions, when I select them and initiate a match, then the system should group them as reconciled and remove them from the open items list."
Variation: This is a positive test case to confirm the standard reconciliation process works as expected with valid, matching transactions.
Expected Results
The selected transactions are grouped together.
The transactions are given a match ID.
The matched transactions are no longer visible in the open/unmatched items view.</v>
      </c>
      <c r="H254" s="41"/>
      <c r="I254" s="43" t="s">
        <v>6577</v>
      </c>
      <c r="J254" s="41" t="str">
        <f>"TST-F "&amp;_xlfn.XLOOKUP('Test Scenarios'!M253,'Taxonomy and Epics'!H:H,'Taxonomy and Epics'!E:E)</f>
        <v>TST-F 8.0 - R2R - Record to Report</v>
      </c>
      <c r="K254" s="36" t="str">
        <f>"Phase1,"&amp;_xlfn.XLOOKUP('Test Scenarios'!M253,'Taxonomy and Epics'!H:H,'Taxonomy and Epics'!B:B)&amp;"_"&amp;_xlfn.XLOOKUP('Test Scenarios'!M253,'Taxonomy and Epics'!H:H,'Taxonomy and Epics'!C:C)&amp;","&amp;'Test Scenarios'!M253&amp;",Fin_Functional, Workday"</f>
        <v>Phase1,8.0_R2R,R2R-010-020,Fin_Functional, Workday</v>
      </c>
      <c r="L254" s="41"/>
      <c r="M254" s="41"/>
      <c r="N254" s="41"/>
      <c r="O254" s="41"/>
      <c r="P254" s="41"/>
      <c r="Q254" s="41"/>
      <c r="R254" s="41"/>
      <c r="S254" s="41"/>
      <c r="T254" s="38"/>
    </row>
    <row r="255" spans="1:20" ht="320" x14ac:dyDescent="0.2">
      <c r="A255" s="20" t="str">
        <f>'Test Scenarios'!A254</f>
        <v>Updated Post Review</v>
      </c>
      <c r="B255" s="44" t="str">
        <f>'Test Scenarios'!K254</f>
        <v>US001</v>
      </c>
      <c r="C255" s="42" t="str">
        <f>'Test Scenarios'!B254</f>
        <v>TS143.1</v>
      </c>
      <c r="D255" s="43" t="str">
        <f>"F-"&amp;'Test Scenarios'!M254&amp;"-"&amp;'Test Scenarios'!C254&amp;"-"&amp;C255</f>
        <v>F-TAX-020-020-Run bad debt tax report successfully-TS143.1</v>
      </c>
      <c r="E255" s="43" t="s">
        <v>6576</v>
      </c>
      <c r="F255" s="43">
        <f>'Test Scenarios'!G254</f>
        <v>0</v>
      </c>
      <c r="G255" s="43" t="str">
        <f>"Objective"&amp;CHAR(10)
&amp;'Test Scenarios'!L254&amp;CHAR(10)&amp;CHAR(10)&amp;
"Test Case Description"&amp;CHAR(10)
&amp;'Test Scenarios'!D254&amp;CHAR(10)&amp;CHAR(10)&amp;
"Expected Results"&amp;CHAR(10)&amp;'Test Scenarios'!F254</f>
        <v>Objective
As a Financial Accountant, I want to run a report that identifies the necessary tax adjustments for bad debt write-offs, so that I can accurately prepare the correction journal.
Test Case Description
This test confirms that the bad debt tax reclassification report can be successfully generated for a specific period containing relevant data.
This validates the acceptance criteria: "Given I need to identify tax adjustments for a specific period, when I run the designated report for bad debt write-offs, then the system generates a report detailing the required journal lines to correct the tax impact."
Variation: This is a positive test where the report is run using valid parameters for a period that contains known bad debt write-off transactions.
Expected Results
• The report is generated without errors.
• The report output includes the specific journal line details required for the tax adjustment.
• The report output is in a format that can be directly extracted into the journal upload file and submitted.</v>
      </c>
      <c r="H255" s="41"/>
      <c r="I255" s="43" t="s">
        <v>6577</v>
      </c>
      <c r="J255" s="41" t="str">
        <f>"TST-F "&amp;_xlfn.XLOOKUP('Test Scenarios'!M254,'Taxonomy and Epics'!H:H,'Taxonomy and Epics'!E:E)</f>
        <v>TST-F 11.0 - TAX - Tax</v>
      </c>
      <c r="K255" s="36" t="str">
        <f>"Phase1,"&amp;_xlfn.XLOOKUP('Test Scenarios'!M254,'Taxonomy and Epics'!H:H,'Taxonomy and Epics'!B:B)&amp;"_"&amp;_xlfn.XLOOKUP('Test Scenarios'!M254,'Taxonomy and Epics'!H:H,'Taxonomy and Epics'!C:C)&amp;","&amp;'Test Scenarios'!M254&amp;",Fin_Functional, Workday"</f>
        <v>Phase1,11.0_TAX,TAX-020-020,Fin_Functional, Workday</v>
      </c>
      <c r="L255" s="41"/>
      <c r="M255" s="41"/>
      <c r="N255" s="41"/>
      <c r="O255" s="41"/>
      <c r="P255" s="41"/>
      <c r="Q255" s="41"/>
      <c r="R255" s="41"/>
      <c r="S255" s="41"/>
      <c r="T255" s="38"/>
    </row>
    <row r="256" spans="1:20" ht="304" x14ac:dyDescent="0.2">
      <c r="A256" s="20" t="str">
        <f>'Test Scenarios'!A255</f>
        <v>Updated Post Review</v>
      </c>
      <c r="B256" s="44" t="str">
        <f>'Test Scenarios'!K255</f>
        <v>US001</v>
      </c>
      <c r="C256" s="42" t="str">
        <f>'Test Scenarios'!B255</f>
        <v>TS143.2</v>
      </c>
      <c r="D256" s="43" t="str">
        <f>"F-"&amp;'Test Scenarios'!M255&amp;"-"&amp;'Test Scenarios'!C255&amp;"-"&amp;C256</f>
        <v>F-TAX-020-020-Run bad debt tax report with no data-TS143.2</v>
      </c>
      <c r="E256" s="43" t="s">
        <v>6576</v>
      </c>
      <c r="F256" s="43">
        <f>'Test Scenarios'!G255</f>
        <v>0</v>
      </c>
      <c r="G256" s="43" t="str">
        <f>"Objective"&amp;CHAR(10)
&amp;'Test Scenarios'!L255&amp;CHAR(10)&amp;CHAR(10)&amp;
"Test Case Description"&amp;CHAR(10)
&amp;'Test Scenarios'!D255&amp;CHAR(10)&amp;CHAR(10)&amp;
"Expected Results"&amp;CHAR(10)&amp;'Test Scenarios'!F255</f>
        <v>Objective
As a Financial Accountant, I want to run a report that identifies the necessary tax adjustments for bad debt write-offs, so that I can accurately prepare the correction journal.
Test Case Description
This test verifies the system's behaviour when the bad debt tax report is run for a period that has no relevant bad debt write-off transactions.
This validates the acceptance criteria: "Given I need to identify tax adjustments for a specific period, when I run the designated report for bad debt write-offs, then the system generates a report detailing the required journal lines to correct the tax impact."
Variation: This is a negative test where the report is run for a period with no bad debt write-offs, expecting a clear and informative outcome rather than an error.
Expected Results
• The system produces an empty report or a clear message indicating no data was found for the selected period.
• The system does not generate a technical error.</v>
      </c>
      <c r="H256" s="41"/>
      <c r="I256" s="43" t="s">
        <v>6577</v>
      </c>
      <c r="J256" s="41" t="str">
        <f>"TST-F "&amp;_xlfn.XLOOKUP('Test Scenarios'!M255,'Taxonomy and Epics'!H:H,'Taxonomy and Epics'!E:E)</f>
        <v>TST-F 11.0 - TAX - Tax</v>
      </c>
      <c r="K256" s="36" t="str">
        <f>"Phase1,"&amp;_xlfn.XLOOKUP('Test Scenarios'!M255,'Taxonomy and Epics'!H:H,'Taxonomy and Epics'!B:B)&amp;"_"&amp;_xlfn.XLOOKUP('Test Scenarios'!M255,'Taxonomy and Epics'!H:H,'Taxonomy and Epics'!C:C)&amp;","&amp;'Test Scenarios'!M255&amp;",Fin_Functional, Workday"</f>
        <v>Phase1,11.0_TAX,TAX-020-020,Fin_Functional, Workday</v>
      </c>
      <c r="L256" s="41"/>
      <c r="M256" s="41"/>
      <c r="N256" s="41"/>
      <c r="O256" s="41"/>
      <c r="P256" s="41"/>
      <c r="Q256" s="41"/>
      <c r="R256" s="41"/>
      <c r="S256" s="41"/>
      <c r="T256" s="38"/>
    </row>
    <row r="257" spans="1:20" ht="288" x14ac:dyDescent="0.2">
      <c r="A257" s="20" t="str">
        <f>'Test Scenarios'!A256</f>
        <v>Updated Post Review</v>
      </c>
      <c r="B257" s="44" t="str">
        <f>'Test Scenarios'!K256</f>
        <v>US001</v>
      </c>
      <c r="C257" s="42" t="str">
        <f>'Test Scenarios'!B256</f>
        <v>TS143.3</v>
      </c>
      <c r="D257" s="43" t="str">
        <f>"F-"&amp;'Test Scenarios'!M256&amp;"-"&amp;'Test Scenarios'!C256&amp;"-"&amp;C257</f>
        <v>F-TAX-020-020-Verify accuracy of tax calculation on report-TS143.3</v>
      </c>
      <c r="E257" s="43" t="s">
        <v>6576</v>
      </c>
      <c r="F257" s="43">
        <f>'Test Scenarios'!G256</f>
        <v>0</v>
      </c>
      <c r="G257" s="43" t="str">
        <f>"Objective"&amp;CHAR(10)
&amp;'Test Scenarios'!L256&amp;CHAR(10)&amp;CHAR(10)&amp;
"Test Case Description"&amp;CHAR(10)
&amp;'Test Scenarios'!D256&amp;CHAR(10)&amp;CHAR(10)&amp;
"Expected Results"&amp;CHAR(10)&amp;'Test Scenarios'!F256</f>
        <v>Objective
As a Financial Accountant, I want to run a report that identifies the necessary tax adjustments for bad debt write-offs, so that I can accurately prepare the correction journal.
Test Case Description
This test confirms that the tax calculations displayed on the generated bad debt report are accurate and reliable.
This validates the acceptance criteria: "Given the report has been generated, when I review its contents, then the calculations must accurately reflect the tax amounts related to the written-off invoices for that period."
Variation: This is a positive test where the output of a generated report is manually compared against a pre-calculated, known correct value for a specific written-off invoice.
Expected Results
• The tax amount shown on the report for a specific invoice matches the expected, independently calculated tax amount.</v>
      </c>
      <c r="H257" s="41"/>
      <c r="I257" s="43" t="s">
        <v>6577</v>
      </c>
      <c r="J257" s="41" t="str">
        <f>"TST-F "&amp;_xlfn.XLOOKUP('Test Scenarios'!M256,'Taxonomy and Epics'!H:H,'Taxonomy and Epics'!E:E)</f>
        <v>TST-F 11.0 - TAX - Tax</v>
      </c>
      <c r="K257" s="36" t="str">
        <f>"Phase1,"&amp;_xlfn.XLOOKUP('Test Scenarios'!M256,'Taxonomy and Epics'!H:H,'Taxonomy and Epics'!B:B)&amp;"_"&amp;_xlfn.XLOOKUP('Test Scenarios'!M256,'Taxonomy and Epics'!H:H,'Taxonomy and Epics'!C:C)&amp;","&amp;'Test Scenarios'!M256&amp;",Fin_Functional, Workday"</f>
        <v>Phase1,11.0_TAX,TAX-020-020,Fin_Functional, Workday</v>
      </c>
      <c r="L257" s="41"/>
      <c r="M257" s="41"/>
      <c r="N257" s="41"/>
      <c r="O257" s="41"/>
      <c r="P257" s="41"/>
      <c r="Q257" s="41"/>
      <c r="R257" s="41"/>
      <c r="S257" s="41"/>
      <c r="T257" s="38"/>
    </row>
    <row r="258" spans="1:20" ht="288" x14ac:dyDescent="0.2">
      <c r="A258" s="20" t="str">
        <f>'Test Scenarios'!A257</f>
        <v>Updated Post Review</v>
      </c>
      <c r="B258" s="44" t="str">
        <f>'Test Scenarios'!K257</f>
        <v>US002</v>
      </c>
      <c r="C258" s="42" t="str">
        <f>'Test Scenarios'!B257</f>
        <v>TS143.4</v>
      </c>
      <c r="D258" s="43" t="str">
        <f>"F-"&amp;'Test Scenarios'!M257&amp;"-"&amp;'Test Scenarios'!C257&amp;"-"&amp;C258</f>
        <v>F-TAX-020-020-Submit tax correction journal for approval-TS143.4</v>
      </c>
      <c r="E258" s="43" t="s">
        <v>6576</v>
      </c>
      <c r="F258" s="43">
        <f>'Test Scenarios'!G257</f>
        <v>0</v>
      </c>
      <c r="G258" s="43" t="str">
        <f>"Objective"&amp;CHAR(10)
&amp;'Test Scenarios'!L257&amp;CHAR(10)&amp;CHAR(10)&amp;
"Test Case Description"&amp;CHAR(10)
&amp;'Test Scenarios'!D257&amp;CHAR(10)&amp;CHAR(10)&amp;
"Expected Results"&amp;CHAR(10)&amp;'Test Scenarios'!F257</f>
        <v>Objective
As a Financial Accountant, I want to post a journal to correct the tax impact of a bad debt write-off, so that our financial records and Business Activity Statement (BAS) are accurate.
Test Case Description
This test ensures a correctly prepared tax correction journal can be submitted via file upload and successfully enters the designated approval workflow.
This validates the acceptance criteria: "Given I have the details from the tax adjustment report, when I create and submit the correction journal, then the journal is successfully routed for approval based on the standard financial workflow."
Variation: This is a positive test where a valid journal, created using details from the tax report, is submitted without issue.
Expected Results
• The journal is submitted without any system errors.
• The transaction appears in the inbox of the correct designated approver.</v>
      </c>
      <c r="H258" s="41"/>
      <c r="I258" s="43" t="s">
        <v>6577</v>
      </c>
      <c r="J258" s="41" t="str">
        <f>"TST-F "&amp;_xlfn.XLOOKUP('Test Scenarios'!M257,'Taxonomy and Epics'!H:H,'Taxonomy and Epics'!E:E)</f>
        <v>TST-F 11.0 - TAX - Tax</v>
      </c>
      <c r="K258" s="36" t="str">
        <f>"Phase1,"&amp;_xlfn.XLOOKUP('Test Scenarios'!M257,'Taxonomy and Epics'!H:H,'Taxonomy and Epics'!B:B)&amp;"_"&amp;_xlfn.XLOOKUP('Test Scenarios'!M257,'Taxonomy and Epics'!H:H,'Taxonomy and Epics'!C:C)&amp;","&amp;'Test Scenarios'!M257&amp;",Fin_Functional, Workday"</f>
        <v>Phase1,11.0_TAX,TAX-020-020,Fin_Functional, Workday</v>
      </c>
      <c r="L258" s="41"/>
      <c r="M258" s="41"/>
      <c r="N258" s="41"/>
      <c r="O258" s="41"/>
      <c r="P258" s="41"/>
      <c r="Q258" s="41"/>
      <c r="R258" s="41"/>
      <c r="S258" s="41"/>
      <c r="T258" s="38"/>
    </row>
    <row r="259" spans="1:20" ht="288" x14ac:dyDescent="0.2">
      <c r="A259" s="20" t="str">
        <f>'Test Scenarios'!A258</f>
        <v>Updated Post Review</v>
      </c>
      <c r="B259" s="44" t="str">
        <f>'Test Scenarios'!K258</f>
        <v>US044</v>
      </c>
      <c r="C259" s="42" t="str">
        <f>'Test Scenarios'!B258</f>
        <v>TS529</v>
      </c>
      <c r="D259" s="43" t="str">
        <f>"F-"&amp;'Test Scenarios'!M258&amp;"-"&amp;'Test Scenarios'!C258&amp;"-"&amp;C259</f>
        <v>F-Q2C-010-030-Add a note to a customer-TS529</v>
      </c>
      <c r="E259" s="43" t="s">
        <v>6576</v>
      </c>
      <c r="F259" s="43" t="str">
        <f>'Test Scenarios'!G258</f>
        <v>1. An active customer record must exist in the system.</v>
      </c>
      <c r="G259" s="43" t="str">
        <f>"Objective"&amp;CHAR(10)
&amp;'Test Scenarios'!L258&amp;CHAR(10)&amp;CHAR(10)&amp;
"Test Case Description"&amp;CHAR(10)
&amp;'Test Scenarios'!D258&amp;CHAR(10)&amp;CHAR(10)&amp;
"Expected Results"&amp;CHAR(10)&amp;'Test Scenarios'!F258</f>
        <v>Objective
As an Accounts Receivable Officer I want to be able to capture customer feedback, reporting and insights as notes against the customer record
Test Case Description
This test will verify that a user with the correct permissions, specifically an Accounts Receivable Officer, can successfully add a note to an existing customer's record. This ensures that important information like customer feedback or specific reporting details can be captured directly on the customer profile.
This scenario directly validates the acceptance criteria: "Given I am an Accounts Receivable Officer I am able to add notes to the customer record to capture any required information including recording feedback, reporting or insights."
Variation: This is a positive test case designed to confirm the core functionality works as expected for the designated business role.
Expected Results
1. The Accounts Receivable Officer can navigate to the customer record.
2. The user can find and use the function to add a note.
3. The note is successfully saved and is visible on the customer's record.</v>
      </c>
      <c r="H259" s="41"/>
      <c r="I259" s="43" t="s">
        <v>6577</v>
      </c>
      <c r="J259" s="41" t="str">
        <f>"TST-F "&amp;_xlfn.XLOOKUP('Test Scenarios'!M258,'Taxonomy and Epics'!H:H,'Taxonomy and Epics'!E:E)</f>
        <v>TST-F 3.0 - Q2C - Quote to Cash</v>
      </c>
      <c r="K259" s="36" t="str">
        <f>"Phase1,"&amp;_xlfn.XLOOKUP('Test Scenarios'!M258,'Taxonomy and Epics'!H:H,'Taxonomy and Epics'!B:B)&amp;"_"&amp;_xlfn.XLOOKUP('Test Scenarios'!M258,'Taxonomy and Epics'!H:H,'Taxonomy and Epics'!C:C)&amp;","&amp;'Test Scenarios'!M258&amp;",Fin_Functional, Workday"</f>
        <v>Phase1,3.0_Q2C,Q2C-010-030,Fin_Functional, Workday</v>
      </c>
      <c r="L259" s="41"/>
      <c r="M259" s="41"/>
      <c r="N259" s="41"/>
      <c r="O259" s="41"/>
      <c r="P259" s="41"/>
      <c r="Q259" s="41"/>
      <c r="R259" s="41"/>
      <c r="S259" s="41"/>
      <c r="T259" s="38"/>
    </row>
    <row r="260" spans="1:20" ht="304" x14ac:dyDescent="0.2">
      <c r="A260" s="20" t="str">
        <f>'Test Scenarios'!A259</f>
        <v>Review Complete</v>
      </c>
      <c r="B260" s="44" t="str">
        <f>'Test Scenarios'!K259</f>
        <v xml:space="preserve">US045 </v>
      </c>
      <c r="C260" s="42" t="str">
        <f>'Test Scenarios'!B259</f>
        <v>TS530</v>
      </c>
      <c r="D260" s="43" t="str">
        <f>"F-"&amp;'Test Scenarios'!M259&amp;"-"&amp;'Test Scenarios'!C259&amp;"-"&amp;C260</f>
        <v>F-Q2C-080-020-Provision journal for invoices &gt; 120 days overdue-TS530</v>
      </c>
      <c r="E260" s="43" t="s">
        <v>6576</v>
      </c>
      <c r="F260" s="43" t="str">
        <f>'Test Scenarios'!G259</f>
        <v>• A customer invoice must exist in the system. 
 • The invoice due date must be at least 120 days in the past.</v>
      </c>
      <c r="G260" s="43" t="str">
        <f>"Objective"&amp;CHAR(10)
&amp;'Test Scenarios'!L259&amp;CHAR(10)&amp;CHAR(10)&amp;
"Test Case Description"&amp;CHAR(10)
&amp;'Test Scenarios'!D259&amp;CHAR(10)&amp;CHAR(10)&amp;
"Expected Results"&amp;CHAR(10)&amp;'Test Scenarios'!F259</f>
        <v>Objective
As a Revenue Accountant I want to be able to automatically calculate and generate a bad debt provision journal. 
Test Case Description
This test scenario validates that the system can correctly identify overdue invoices and automatically generate the corresponding bad debt provision journal. It confirms the core functionality of the automated calculation and posting process. 
This test directly verifies the acceptance criterion: "Given I am a Revenue Accountant initiating the process, when customer invoices are overdue by 120 days or more, then the system must automatically generate a provisional journal that calculates a bad debt provision of 2.26% of the total value of those specific overdue invoices." 
Variation: This is the primary positive path ("happy path") test, where all conditions are met for the journal to be created successfully.
Expected Results
• The system successfully initiates the process. 
 • A provisional journal is automatically created. 
 • The journal amount is exactly 2.26% of the overdue invoice's total value.</v>
      </c>
      <c r="H260" s="41"/>
      <c r="I260" s="43" t="s">
        <v>6577</v>
      </c>
      <c r="J260" s="41" t="str">
        <f>"TST-F "&amp;_xlfn.XLOOKUP('Test Scenarios'!M259,'Taxonomy and Epics'!H:H,'Taxonomy and Epics'!E:E)</f>
        <v>TST-F 3.0 - Q2C - Quote to Cash</v>
      </c>
      <c r="K260" s="36" t="str">
        <f>"Phase1,"&amp;_xlfn.XLOOKUP('Test Scenarios'!M259,'Taxonomy and Epics'!H:H,'Taxonomy and Epics'!B:B)&amp;"_"&amp;_xlfn.XLOOKUP('Test Scenarios'!M259,'Taxonomy and Epics'!H:H,'Taxonomy and Epics'!C:C)&amp;","&amp;'Test Scenarios'!M259&amp;",Fin_Functional, Workday"</f>
        <v>Phase1,3.0_Q2C,Q2C-080-020,Fin_Functional, Workday</v>
      </c>
      <c r="L260" s="41"/>
      <c r="M260" s="41"/>
      <c r="N260" s="41"/>
      <c r="O260" s="41"/>
      <c r="P260" s="41"/>
      <c r="Q260" s="41"/>
      <c r="R260" s="41"/>
      <c r="S260" s="41"/>
      <c r="T260" s="38"/>
    </row>
    <row r="261" spans="1:20" ht="272" x14ac:dyDescent="0.2">
      <c r="A261" s="20" t="str">
        <f>'Test Scenarios'!A260</f>
        <v>Updated Post Review</v>
      </c>
      <c r="B261" s="44" t="str">
        <f>'Test Scenarios'!K260</f>
        <v xml:space="preserve">US045 </v>
      </c>
      <c r="C261" s="42" t="str">
        <f>'Test Scenarios'!B260</f>
        <v>TS531</v>
      </c>
      <c r="D261" s="43" t="str">
        <f>"F-"&amp;'Test Scenarios'!M260&amp;"-"&amp;'Test Scenarios'!C260&amp;"-"&amp;C261</f>
        <v>F-Q2C-080-020-No journal created for no overdue invoices-TS531</v>
      </c>
      <c r="E261" s="43" t="s">
        <v>6576</v>
      </c>
      <c r="F261" s="43" t="str">
        <f>'Test Scenarios'!G260</f>
        <v>• No customer invoices in the system are overdue by 120 days or more.</v>
      </c>
      <c r="G261" s="43" t="str">
        <f>"Objective"&amp;CHAR(10)
&amp;'Test Scenarios'!L260&amp;CHAR(10)&amp;CHAR(10)&amp;
"Test Case Description"&amp;CHAR(10)
&amp;'Test Scenarios'!D260&amp;CHAR(10)&amp;CHAR(10)&amp;
"Expected Results"&amp;CHAR(10)&amp;'Test Scenarios'!F260</f>
        <v>Objective
As a Revenue Accountant I want to be able to automatically calculate and generate a bad debt provision journal. 
Test Case Description
This test scenario ensures that the system does not generate a bad debt journal when there are no invoices meeting the overdue criteria. It validates that the process only runs when applicable data is present, preventing erroneous financial postings. 
This test directly verifies the acceptance criterion: "Given I am a Revenue Accountant initiating the process, when there are no customer invoices overdue by 120 days or more, then the system must not generate a bad debt provision journal." 
Variation: This is a negative path test where the trigger condition (invoices overdue by 120+ days) is not met.
Expected Results
• The system successfully initiates the process. 
 • The process completes without creating a provisional bad debt journal.</v>
      </c>
      <c r="H261" s="41"/>
      <c r="I261" s="43" t="s">
        <v>6577</v>
      </c>
      <c r="J261" s="41" t="str">
        <f>"TST-F "&amp;_xlfn.XLOOKUP('Test Scenarios'!M260,'Taxonomy and Epics'!H:H,'Taxonomy and Epics'!E:E)</f>
        <v>TST-F 3.0 - Q2C - Quote to Cash</v>
      </c>
      <c r="K261" s="36" t="str">
        <f>"Phase1,"&amp;_xlfn.XLOOKUP('Test Scenarios'!M260,'Taxonomy and Epics'!H:H,'Taxonomy and Epics'!B:B)&amp;"_"&amp;_xlfn.XLOOKUP('Test Scenarios'!M260,'Taxonomy and Epics'!H:H,'Taxonomy and Epics'!C:C)&amp;","&amp;'Test Scenarios'!M260&amp;",Fin_Functional, Workday"</f>
        <v>Phase1,3.0_Q2C,Q2C-080-020,Fin_Functional, Workday</v>
      </c>
      <c r="L261" s="41"/>
      <c r="M261" s="41"/>
      <c r="N261" s="41"/>
      <c r="O261" s="41"/>
      <c r="P261" s="41"/>
      <c r="Q261" s="41"/>
      <c r="R261" s="41"/>
      <c r="S261" s="41"/>
      <c r="T261" s="38"/>
    </row>
    <row r="262" spans="1:20" ht="288" x14ac:dyDescent="0.2">
      <c r="A262" s="20" t="str">
        <f>'Test Scenarios'!A261</f>
        <v>Updated Post Review</v>
      </c>
      <c r="B262" s="44" t="str">
        <f>'Test Scenarios'!K261</f>
        <v>US002</v>
      </c>
      <c r="C262" s="42" t="str">
        <f>'Test Scenarios'!B261</f>
        <v>TS143.5</v>
      </c>
      <c r="D262" s="43" t="str">
        <f>"F-"&amp;'Test Scenarios'!M261&amp;"-"&amp;'Test Scenarios'!C261&amp;"-"&amp;C262</f>
        <v>F-TAX-020-020-Verify posted journal reflects on BAS-TS143.5</v>
      </c>
      <c r="E262" s="43" t="s">
        <v>6576</v>
      </c>
      <c r="F262" s="43">
        <f>'Test Scenarios'!G261</f>
        <v>0</v>
      </c>
      <c r="G262" s="43" t="str">
        <f>"Objective"&amp;CHAR(10)
&amp;'Test Scenarios'!L261&amp;CHAR(10)&amp;CHAR(10)&amp;
"Test Case Description"&amp;CHAR(10)
&amp;'Test Scenarios'!D261&amp;CHAR(10)&amp;CHAR(10)&amp;
"Expected Results"&amp;CHAR(10)&amp;'Test Scenarios'!F261</f>
        <v>Objective
As a Financial Accountant, I want to post a journal to correct the tax impact of a bad debt write-off, so that our financial records and Business Activity Statement (BAS) are accurate.
Test Case Description
This test ensures that a posted tax correction journal is correctly included in the Business Activity Statement (BAS) preparation process.
This validates the acceptance criteria: "Given the correction journal has been posted, when I prepare the next Business Activity Statement (BAS), then the adjustments from the journal are correctly reflected, reversing the tax impact of the original transaction."
Variation: This is a positive test where the BAS is prepared for a period that includes a posted correction journal, and the output is checked for accuracy.
Expected Results
• The tax adjustments from the posted journal are correctly included in the BAS figures.
• The overall tax liability on the BAS is adjusted as expected.</v>
      </c>
      <c r="H262" s="41"/>
      <c r="I262" s="43" t="s">
        <v>6577</v>
      </c>
      <c r="J262" s="41" t="str">
        <f>"TST-F "&amp;_xlfn.XLOOKUP('Test Scenarios'!M261,'Taxonomy and Epics'!H:H,'Taxonomy and Epics'!E:E)</f>
        <v>TST-F 11.0 - TAX - Tax</v>
      </c>
      <c r="K262" s="36" t="str">
        <f>"Phase1,"&amp;_xlfn.XLOOKUP('Test Scenarios'!M261,'Taxonomy and Epics'!H:H,'Taxonomy and Epics'!B:B)&amp;"_"&amp;_xlfn.XLOOKUP('Test Scenarios'!M261,'Taxonomy and Epics'!H:H,'Taxonomy and Epics'!C:C)&amp;","&amp;'Test Scenarios'!M261&amp;",Fin_Functional, Workday"</f>
        <v>Phase1,11.0_TAX,TAX-020-020,Fin_Functional, Workday</v>
      </c>
      <c r="L262" s="41"/>
      <c r="M262" s="41"/>
      <c r="N262" s="41"/>
      <c r="O262" s="41"/>
      <c r="P262" s="41"/>
      <c r="Q262" s="41"/>
      <c r="R262" s="41"/>
      <c r="S262" s="41"/>
      <c r="T262" s="38"/>
    </row>
    <row r="263" spans="1:20" ht="365" x14ac:dyDescent="0.2">
      <c r="A263" s="20" t="str">
        <f>'Test Scenarios'!A262</f>
        <v>Review Complete</v>
      </c>
      <c r="B263" s="44" t="str">
        <f>'Test Scenarios'!K262</f>
        <v>US-R2R-001</v>
      </c>
      <c r="C263" s="42" t="str">
        <f>'Test Scenarios'!B262</f>
        <v>TS144</v>
      </c>
      <c r="D263" s="43" t="str">
        <f>"F-"&amp;'Test Scenarios'!M262&amp;"-"&amp;'Test Scenarios'!C262&amp;"-"&amp;C263</f>
        <v>F-R2R-010-020-Attempt to reconcile non-matching transactions-TS144</v>
      </c>
      <c r="E263" s="43" t="s">
        <v>6576</v>
      </c>
      <c r="F263" s="43" t="str">
        <f>'Test Scenarios'!G262</f>
        <v>A ledger account must exist with at least two unreconciled transactions that have different amounts.</v>
      </c>
      <c r="G263" s="43" t="str">
        <f>"Objective"&amp;CHAR(10)
&amp;'Test Scenarios'!L262&amp;CHAR(10)&amp;CHAR(10)&amp;
"Test Case Description"&amp;CHAR(10)
&amp;'Test Scenarios'!D262&amp;CHAR(10)&amp;CHAR(10)&amp;
"Expected Results"&amp;CHAR(10)&amp;'Test Scenarios'!F262</f>
        <v>Objective
As a Financial Accountant, I want to match and reconcile transactions for a specific ledger account, so that I can ensure financial accuracy and prepare for period-end close.
Test Case Description
This test confirms that the system prevents a Financial Accountant from matching transactions that do not balance. The purpose is to ensure data integrity by rejecting invalid reconciliation attempts, such as matching a debit and credit of different amounts.
This scenario tests the negative path of the acceptance criterion: "Given I have identified two or more matching transactions, when I select them and initiate a match, then the system should group them as reconciled and remove them from the open items list."
Variation: This is a negative test case where the user attempts to perform a valid action (matching) with invalid data (non-balancing amounts) to ensure system controls are effective.
Expected Results
The system prevents the match from being completed.
An error message is displayed explaining why the transactions cannot be matched (e.g., "Selected items do not balance to zero").
The transactions remain in the open items list.</v>
      </c>
      <c r="H263" s="41"/>
      <c r="I263" s="43" t="s">
        <v>6577</v>
      </c>
      <c r="J263" s="41" t="str">
        <f>"TST-F "&amp;_xlfn.XLOOKUP('Test Scenarios'!M262,'Taxonomy and Epics'!H:H,'Taxonomy and Epics'!E:E)</f>
        <v>TST-F 8.0 - R2R - Record to Report</v>
      </c>
      <c r="K263" s="36" t="str">
        <f>"Phase1,"&amp;_xlfn.XLOOKUP('Test Scenarios'!M262,'Taxonomy and Epics'!H:H,'Taxonomy and Epics'!B:B)&amp;"_"&amp;_xlfn.XLOOKUP('Test Scenarios'!M262,'Taxonomy and Epics'!H:H,'Taxonomy and Epics'!C:C)&amp;","&amp;'Test Scenarios'!M262&amp;",Fin_Functional, Workday"</f>
        <v>Phase1,8.0_R2R,R2R-010-020,Fin_Functional, Workday</v>
      </c>
      <c r="L263" s="41"/>
      <c r="M263" s="41"/>
      <c r="N263" s="41"/>
      <c r="O263" s="41"/>
      <c r="P263" s="41"/>
      <c r="Q263" s="41"/>
      <c r="R263" s="41"/>
      <c r="S263" s="41"/>
      <c r="T263" s="38"/>
    </row>
    <row r="264" spans="1:20" ht="350" x14ac:dyDescent="0.2">
      <c r="A264" s="20" t="str">
        <f>'Test Scenarios'!A263</f>
        <v>Review Complete</v>
      </c>
      <c r="B264" s="44" t="str">
        <f>'Test Scenarios'!K263</f>
        <v>US-R2R-002</v>
      </c>
      <c r="C264" s="42" t="str">
        <f>'Test Scenarios'!B263</f>
        <v>TS145</v>
      </c>
      <c r="D264" s="43" t="str">
        <f>"F-"&amp;'Test Scenarios'!M263&amp;"-"&amp;'Test Scenarios'!C263&amp;"-"&amp;C264</f>
        <v>F-R2R-010-020-Submit Certification for approval-TS145</v>
      </c>
      <c r="E264" s="43" t="s">
        <v>6576</v>
      </c>
      <c r="F264" s="43" t="str">
        <f>'Test Scenarios'!G263</f>
        <v>An account Certification has been prepared and is ready for submission.</v>
      </c>
      <c r="G264" s="43" t="str">
        <f>"Objective"&amp;CHAR(10)
&amp;'Test Scenarios'!L263&amp;CHAR(10)&amp;CHAR(10)&amp;
"Test Case Description"&amp;CHAR(10)
&amp;'Test Scenarios'!D263&amp;CHAR(10)&amp;CHAR(10)&amp;
"Expected Results"&amp;CHAR(10)&amp;'Test Scenarios'!F263</f>
        <v>Objective
As a Financial Accountant, I want to prepare and submit an account reconciliation for certification, so that the financial accuracy of the account can be formally verified.
Test Case Description
This test verifies that a Financial Accountant can submit a prepared account Certification, which then correctly routes to the Financial Accounting Manager for approval. This confirms the approval workflow is correctly configured for compliance and oversight.
This scenario validates the acceptance criterion: "Given I am certifying a reconciled account, when I submit it for approval, then the certification task is routed to the Financial Accounting Manager."
Variation: This is a positive test case to ensure the standard submission and routing process for account certifications functions correctly.
Expected Results
The Certification is successfully submitted.
The status of the Certification updates to 'Pending Approval' or 'Automatically Certified'.
If 'Pending Approval', a task appears in the Financial Accounting Manager's inbox to review the certification.</v>
      </c>
      <c r="H264" s="41"/>
      <c r="I264" s="43" t="s">
        <v>6577</v>
      </c>
      <c r="J264" s="41" t="str">
        <f>"TST-F "&amp;_xlfn.XLOOKUP('Test Scenarios'!M263,'Taxonomy and Epics'!H:H,'Taxonomy and Epics'!E:E)</f>
        <v>TST-F 8.0 - R2R - Record to Report</v>
      </c>
      <c r="K264" s="36" t="str">
        <f>"Phase1,"&amp;_xlfn.XLOOKUP('Test Scenarios'!M263,'Taxonomy and Epics'!H:H,'Taxonomy and Epics'!B:B)&amp;"_"&amp;_xlfn.XLOOKUP('Test Scenarios'!M263,'Taxonomy and Epics'!H:H,'Taxonomy and Epics'!C:C)&amp;","&amp;'Test Scenarios'!M263&amp;",Fin_Functional, Workday"</f>
        <v>Phase1,8.0_R2R,R2R-010-020,Fin_Functional, Workday</v>
      </c>
      <c r="L264" s="41"/>
      <c r="M264" s="41"/>
      <c r="N264" s="41"/>
      <c r="O264" s="41"/>
      <c r="P264" s="41"/>
      <c r="Q264" s="41"/>
      <c r="R264" s="41"/>
      <c r="S264" s="41"/>
      <c r="T264" s="38"/>
    </row>
    <row r="265" spans="1:20" ht="350" x14ac:dyDescent="0.2">
      <c r="A265" s="20" t="str">
        <f>'Test Scenarios'!A264</f>
        <v>Review Complete</v>
      </c>
      <c r="B265" s="44" t="str">
        <f>'Test Scenarios'!K264</f>
        <v>US-R2R-002</v>
      </c>
      <c r="C265" s="42" t="str">
        <f>'Test Scenarios'!B264</f>
        <v>TS146</v>
      </c>
      <c r="D265" s="43" t="str">
        <f>"F-"&amp;'Test Scenarios'!M264&amp;"-"&amp;'Test Scenarios'!C264&amp;"-"&amp;C265</f>
        <v>F-R2R-010-020-Add notes and attachments to reconciliation-TS146</v>
      </c>
      <c r="E265" s="43" t="s">
        <v>6576</v>
      </c>
      <c r="F265" s="43" t="str">
        <f>'Test Scenarios'!G264</f>
        <v>An account reconciliation has been prepared with an outstanding or unexplained balance.</v>
      </c>
      <c r="G265" s="43" t="str">
        <f>"Objective"&amp;CHAR(10)
&amp;'Test Scenarios'!L264&amp;CHAR(10)&amp;CHAR(10)&amp;
"Test Case Description"&amp;CHAR(10)
&amp;'Test Scenarios'!D264&amp;CHAR(10)&amp;CHAR(10)&amp;
"Expected Results"&amp;CHAR(10)&amp;'Test Scenarios'!F264</f>
        <v>Objective
As a Financial Accountant, I want to prepare and submit an account reconciliation for certification, so that the financial accuracy of the account can be formally verified.
Test Case Description
This test ensures that a Financial Accountant can add explanatory notes and attach supporting documents to a reconciliation that has an outstanding balance. This is crucial for providing context to the approver and maintaining a clear audit trail.
This scenario validates the acceptance criterion: "Given there is an outstanding amount during reconciliation, when I prepare the certification, then I can add explanatory notes and attach supporting documents before submission."
Variation: This is a positive test case focusing on the ability to add supporting information to a reconciliation, which is a key part of the certification process for accounts with discrepancies.
Expected Results
The user can successfully type and save notes against the reconciliation.
The user can successfully upload a valid attachment (e.g., PDF, Excel).
The notes and attachment are visible to the approver upon submission.</v>
      </c>
      <c r="H265" s="41"/>
      <c r="I265" s="43" t="s">
        <v>6577</v>
      </c>
      <c r="J265" s="41" t="str">
        <f>"TST-F "&amp;_xlfn.XLOOKUP('Test Scenarios'!M264,'Taxonomy and Epics'!H:H,'Taxonomy and Epics'!E:E)</f>
        <v>TST-F 8.0 - R2R - Record to Report</v>
      </c>
      <c r="K265" s="36" t="str">
        <f>"Phase1,"&amp;_xlfn.XLOOKUP('Test Scenarios'!M264,'Taxonomy and Epics'!H:H,'Taxonomy and Epics'!B:B)&amp;"_"&amp;_xlfn.XLOOKUP('Test Scenarios'!M264,'Taxonomy and Epics'!H:H,'Taxonomy and Epics'!C:C)&amp;","&amp;'Test Scenarios'!M264&amp;",Fin_Functional, Workday"</f>
        <v>Phase1,8.0_R2R,R2R-010-020,Fin_Functional, Workday</v>
      </c>
      <c r="L265" s="41"/>
      <c r="M265" s="41"/>
      <c r="N265" s="41"/>
      <c r="O265" s="41"/>
      <c r="P265" s="41"/>
      <c r="Q265" s="41"/>
      <c r="R265" s="41"/>
      <c r="S265" s="41"/>
      <c r="T265" s="38"/>
    </row>
    <row r="266" spans="1:20" ht="335" x14ac:dyDescent="0.2">
      <c r="A266" s="20" t="str">
        <f>'Test Scenarios'!A265</f>
        <v>Review Complete</v>
      </c>
      <c r="B266" s="44" t="str">
        <f>'Test Scenarios'!K265</f>
        <v>US-R2R-003</v>
      </c>
      <c r="C266" s="42" t="str">
        <f>'Test Scenarios'!B265</f>
        <v>TS147</v>
      </c>
      <c r="D266" s="43" t="str">
        <f>"F-"&amp;'Test Scenarios'!M265&amp;"-"&amp;'Test Scenarios'!C265&amp;"-"&amp;C266</f>
        <v>F-R2R-010-020-Manager approves a certification-TS147</v>
      </c>
      <c r="E266" s="43" t="s">
        <v>6576</v>
      </c>
      <c r="F266" s="43" t="str">
        <f>'Test Scenarios'!G265</f>
        <v>a Financial Accountant has submitted an account certification and it is not auto approved (TS149)</v>
      </c>
      <c r="G266" s="43" t="str">
        <f>"Objective"&amp;CHAR(10)
&amp;'Test Scenarios'!L265&amp;CHAR(10)&amp;CHAR(10)&amp;
"Test Case Description"&amp;CHAR(10)
&amp;'Test Scenarios'!D265&amp;CHAR(10)&amp;CHAR(10)&amp;
"Expected Results"&amp;CHAR(10)&amp;'Test Scenarios'!F265</f>
        <v>Objective
As a Financial Accounting Manager, I want to review and approve account certifications, so that I can ensure compliance and the integrity of our financial records.
Test Case Description
This test confirms that a Financial Accounting Manager can approve a submitted account certification. The goal is to verify that the approval action correctly updates the account's status to 'Certified', completing the workflow.
This scenario validates the acceptance criterion: "Given a Financial Accountant has submitted an account certification for my review, when I approve it, then the account is marked as 'Certified'."
Variation: This is a positive test case to validate the successful completion of the certification approval workflow from the manager's perspective.
Expected Results
The manager can successfully approve the certification.
The status of the account reconciliation updates to 'Certified'.
The task is removed from the manager's inbox.</v>
      </c>
      <c r="H266" s="41"/>
      <c r="I266" s="43" t="s">
        <v>6577</v>
      </c>
      <c r="J266" s="41" t="str">
        <f>"TST-F "&amp;_xlfn.XLOOKUP('Test Scenarios'!M265,'Taxonomy and Epics'!H:H,'Taxonomy and Epics'!E:E)</f>
        <v>TST-F 8.0 - R2R - Record to Report</v>
      </c>
      <c r="K266" s="36" t="str">
        <f>"Phase1,"&amp;_xlfn.XLOOKUP('Test Scenarios'!M265,'Taxonomy and Epics'!H:H,'Taxonomy and Epics'!B:B)&amp;"_"&amp;_xlfn.XLOOKUP('Test Scenarios'!M265,'Taxonomy and Epics'!H:H,'Taxonomy and Epics'!C:C)&amp;","&amp;'Test Scenarios'!M265&amp;",Fin_Functional, Workday"</f>
        <v>Phase1,8.0_R2R,R2R-010-020,Fin_Functional, Workday</v>
      </c>
      <c r="L266" s="41"/>
      <c r="M266" s="41"/>
      <c r="N266" s="41"/>
      <c r="O266" s="41"/>
      <c r="P266" s="41"/>
      <c r="Q266" s="41"/>
      <c r="R266" s="41"/>
      <c r="S266" s="41"/>
      <c r="T266" s="38"/>
    </row>
    <row r="267" spans="1:20" ht="335" x14ac:dyDescent="0.2">
      <c r="A267" s="20" t="str">
        <f>'Test Scenarios'!A266</f>
        <v>Review Complete</v>
      </c>
      <c r="B267" s="44" t="str">
        <f>'Test Scenarios'!K266</f>
        <v>US-R2R-003</v>
      </c>
      <c r="C267" s="42" t="str">
        <f>'Test Scenarios'!B266</f>
        <v>TS148</v>
      </c>
      <c r="D267" s="43" t="str">
        <f>"F-"&amp;'Test Scenarios'!M266&amp;"-"&amp;'Test Scenarios'!C266&amp;"-"&amp;C267</f>
        <v>F-R2R-010-020-Auto-approval for zero-movement account-TS148</v>
      </c>
      <c r="E267" s="43" t="s">
        <v>6576</v>
      </c>
      <c r="F267" s="43" t="str">
        <f>'Test Scenarios'!G266</f>
        <v>A ledger account exists with a zero balance at the start and end of the period, and no transactions occurred within that period. The certificate must also be submitted (TS145)</v>
      </c>
      <c r="G267" s="43" t="str">
        <f>"Objective"&amp;CHAR(10)
&amp;'Test Scenarios'!L266&amp;CHAR(10)&amp;CHAR(10)&amp;
"Test Case Description"&amp;CHAR(10)
&amp;'Test Scenarios'!D266&amp;CHAR(10)&amp;CHAR(10)&amp;
"Expected Results"&amp;CHAR(10)&amp;'Test Scenarios'!F266</f>
        <v>Objective
As a Financial Accounting Manager, I want to review and approve account certifications, so that I can ensure compliance and the integrity of our financial records.
Test Case Description
This test verifies that the system automatically certifies an account that has had no balance movement during a period. This confirms the system's efficiency in handling zero-balance reconciliations without requiring manual intervention.
This scenario validates the acceptance criterion: "Given a certificate has had no balance movement during the period, when the certification process runs, then the system should automatically approve the certification without manual intervention."
Variation: This is a positive test case for an automated system rule, ensuring that low-risk reconciliations are processed efficiently.
Expected Results
When the certification process is initiated for the period, the account is automatically moved to a 'Certified' status.
No manual approval task is generated for the Financial Accounting Manager.</v>
      </c>
      <c r="H267" s="41"/>
      <c r="I267" s="43" t="s">
        <v>6577</v>
      </c>
      <c r="J267" s="41" t="str">
        <f>"TST-F "&amp;_xlfn.XLOOKUP('Test Scenarios'!M266,'Taxonomy and Epics'!H:H,'Taxonomy and Epics'!E:E)</f>
        <v>TST-F 8.0 - R2R - Record to Report</v>
      </c>
      <c r="K267" s="36" t="str">
        <f>"Phase1,"&amp;_xlfn.XLOOKUP('Test Scenarios'!M266,'Taxonomy and Epics'!H:H,'Taxonomy and Epics'!B:B)&amp;"_"&amp;_xlfn.XLOOKUP('Test Scenarios'!M266,'Taxonomy and Epics'!H:H,'Taxonomy and Epics'!C:C)&amp;","&amp;'Test Scenarios'!M266&amp;",Fin_Functional, Workday"</f>
        <v>Phase1,8.0_R2R,R2R-010-020,Fin_Functional, Workday</v>
      </c>
      <c r="L267" s="41"/>
      <c r="M267" s="41"/>
      <c r="N267" s="41"/>
      <c r="O267" s="41"/>
      <c r="P267" s="41"/>
      <c r="Q267" s="41"/>
      <c r="R267" s="41"/>
      <c r="S267" s="41"/>
      <c r="T267" s="38"/>
    </row>
    <row r="268" spans="1:20" ht="335" x14ac:dyDescent="0.2">
      <c r="A268" s="20" t="str">
        <f>'Test Scenarios'!A267</f>
        <v>Review Complete</v>
      </c>
      <c r="B268" s="44" t="str">
        <f>'Test Scenarios'!K267</f>
        <v>US-R2R-003</v>
      </c>
      <c r="C268" s="42" t="str">
        <f>'Test Scenarios'!B267</f>
        <v>TS149</v>
      </c>
      <c r="D268" s="43" t="str">
        <f>"F-"&amp;'Test Scenarios'!M267&amp;"-"&amp;'Test Scenarios'!C267&amp;"-"&amp;C268</f>
        <v>F-R2R-010-020-Non-auto-approval for account with movement-TS149</v>
      </c>
      <c r="E268" s="43" t="s">
        <v>6576</v>
      </c>
      <c r="F268" s="43" t="str">
        <f>'Test Scenarios'!G267</f>
        <v>A ledger account exists with transactions posted during the period, causing its balance to change, and certificate is ultimately submitted for approval (TS145)</v>
      </c>
      <c r="G268" s="43" t="str">
        <f>"Objective"&amp;CHAR(10)
&amp;'Test Scenarios'!L267&amp;CHAR(10)&amp;CHAR(10)&amp;
"Test Case Description"&amp;CHAR(10)
&amp;'Test Scenarios'!D267&amp;CHAR(10)&amp;CHAR(10)&amp;
"Expected Results"&amp;CHAR(10)&amp;'Test Scenarios'!F267</f>
        <v>Objective
As a Financial Accounting Manager, I want to review and approve account certifications, so that I can ensure compliance and the integrity of our financial records.
Test Case Description
This test ensures that an account with balance movements is not automatically approved by the system. The purpose is to confirm that only zero-movement certificates are auto-certified and that all other certificates correctly follow the manual approval workflow.
This scenario tests the negative path of the acceptance criterion: "Given a certificate has had no balance movement during the period, when the certification process runs, then the system should automatically approve the certification without manual intervention."
Variation: This is a negative test case to ensure the auto-approval rule is correctly constrained and does not apply to accounts that require manual review.
Expected Results
When the certification process is initiated, the certificate is not automatically certified.
The certificate requires manual preparation and submission for certification by the Financial Accountant.</v>
      </c>
      <c r="H268" s="41"/>
      <c r="I268" s="43" t="s">
        <v>6577</v>
      </c>
      <c r="J268" s="41" t="str">
        <f>"TST-F "&amp;_xlfn.XLOOKUP('Test Scenarios'!M267,'Taxonomy and Epics'!H:H,'Taxonomy and Epics'!E:E)</f>
        <v>TST-F 8.0 - R2R - Record to Report</v>
      </c>
      <c r="K268" s="36" t="str">
        <f>"Phase1,"&amp;_xlfn.XLOOKUP('Test Scenarios'!M267,'Taxonomy and Epics'!H:H,'Taxonomy and Epics'!B:B)&amp;"_"&amp;_xlfn.XLOOKUP('Test Scenarios'!M267,'Taxonomy and Epics'!H:H,'Taxonomy and Epics'!C:C)&amp;","&amp;'Test Scenarios'!M267&amp;",Fin_Functional, Workday"</f>
        <v>Phase1,8.0_R2R,R2R-010-020,Fin_Functional, Workday</v>
      </c>
      <c r="L268" s="41"/>
      <c r="M268" s="41"/>
      <c r="N268" s="41"/>
      <c r="O268" s="41"/>
      <c r="P268" s="41"/>
      <c r="Q268" s="41"/>
      <c r="R268" s="41"/>
      <c r="S268" s="41"/>
      <c r="T268" s="38"/>
    </row>
    <row r="269" spans="1:20" ht="350" x14ac:dyDescent="0.2">
      <c r="A269" s="20" t="str">
        <f>'Test Scenarios'!A268</f>
        <v>Review Complete</v>
      </c>
      <c r="B269" s="44" t="str">
        <f>'Test Scenarios'!K268</f>
        <v>US-R2R-004</v>
      </c>
      <c r="C269" s="42" t="str">
        <f>'Test Scenarios'!B268</f>
        <v>TS150</v>
      </c>
      <c r="D269" s="43" t="str">
        <f>"F-"&amp;'Test Scenarios'!M268&amp;"-"&amp;'Test Scenarios'!C268&amp;"-"&amp;C269</f>
        <v>F-R2R-020-010-Submit journal for peer approval-TS150</v>
      </c>
      <c r="E269" s="43" t="s">
        <v>6576</v>
      </c>
      <c r="F269" s="43" t="str">
        <f>'Test Scenarios'!G268</f>
        <v>A complete and balanced journal has been created by a Financial Accountant.</v>
      </c>
      <c r="G269" s="43" t="str">
        <f>"Objective"&amp;CHAR(10)
&amp;'Test Scenarios'!L268&amp;CHAR(10)&amp;CHAR(10)&amp;
"Test Case Description"&amp;CHAR(10)
&amp;'Test Scenarios'!D268&amp;CHAR(10)&amp;CHAR(10)&amp;
"Expected Results"&amp;CHAR(10)&amp;'Test Scenarios'!F268</f>
        <v>Objective
As a Financial Accountant, I want to create and submit an accounting journal for approval, so that I can accurately record financial transactions.
Test Case Description
This test verifies that a correctly entered journal is routed to a peer for approval upon submission. This confirms that the Segregation of Duties control within the journal approval workflow is functioning as designed.
This scenario validates the acceptance criterion: "Given I have entered all necessary details for a journal, when I submit the journal, then it is routed to a peer for approval to comply with Segregation of Duties."
Variation: This is a positive test case to confirm the standard journal entry and initial approval routing step.
Expected Results
Upon submission, the journal status changes to 'In Progress'.
A task to approve the journal appears in the inbox of another accountant.
The journal does not post to the General Ledger.</v>
      </c>
      <c r="H269" s="41"/>
      <c r="I269" s="43" t="s">
        <v>6577</v>
      </c>
      <c r="J269" s="41" t="str">
        <f>"TST-F "&amp;_xlfn.XLOOKUP('Test Scenarios'!M268,'Taxonomy and Epics'!H:H,'Taxonomy and Epics'!E:E)</f>
        <v>TST-F 8.0 - R2R - Record to Report</v>
      </c>
      <c r="K269" s="36" t="str">
        <f>"Phase1,"&amp;_xlfn.XLOOKUP('Test Scenarios'!M268,'Taxonomy and Epics'!H:H,'Taxonomy and Epics'!B:B)&amp;"_"&amp;_xlfn.XLOOKUP('Test Scenarios'!M268,'Taxonomy and Epics'!H:H,'Taxonomy and Epics'!C:C)&amp;","&amp;'Test Scenarios'!M268&amp;",Fin_Functional, Workday"</f>
        <v>Phase1,8.0_R2R,R2R-020-010,Fin_Functional, Workday</v>
      </c>
      <c r="L269" s="41"/>
      <c r="M269" s="41"/>
      <c r="N269" s="41"/>
      <c r="O269" s="41"/>
      <c r="P269" s="41"/>
      <c r="Q269" s="41"/>
      <c r="R269" s="41"/>
      <c r="S269" s="41"/>
      <c r="T269" s="38"/>
    </row>
    <row r="270" spans="1:20" ht="320" x14ac:dyDescent="0.2">
      <c r="A270" s="20" t="str">
        <f>'Test Scenarios'!A269</f>
        <v>Review Complete</v>
      </c>
      <c r="B270" s="44" t="str">
        <f>'Test Scenarios'!K269</f>
        <v>US-R2R-004</v>
      </c>
      <c r="C270" s="42" t="str">
        <f>'Test Scenarios'!B269</f>
        <v>TS151</v>
      </c>
      <c r="D270" s="43" t="str">
        <f>"F-"&amp;'Test Scenarios'!M269&amp;"-"&amp;'Test Scenarios'!C269&amp;"-"&amp;C270</f>
        <v>F-R2R-020-010-Peer approves journal and it posts to GL-TS151</v>
      </c>
      <c r="E270" s="43" t="s">
        <v>6576</v>
      </c>
      <c r="F270" s="43" t="str">
        <f>'Test Scenarios'!G269</f>
        <v>A journal is in 'In Progress' status and is awaiting action from a peer approver.</v>
      </c>
      <c r="G270" s="43" t="str">
        <f>"Objective"&amp;CHAR(10)
&amp;'Test Scenarios'!L269&amp;CHAR(10)&amp;CHAR(10)&amp;
"Test Case Description"&amp;CHAR(10)
&amp;'Test Scenarios'!D269&amp;CHAR(10)&amp;CHAR(10)&amp;
"Expected Results"&amp;CHAR(10)&amp;'Test Scenarios'!F269</f>
        <v>Objective
As a Financial Accountant, I want to create and submit an accounting journal for approval, so that I can accurately record financial transactions.
Test Case Description
This test confirms that once a peer approves a journal, it is automatically posted to the General Ledger. This validates the final step of the standard journal approval workflow.
This scenario validates the acceptance criterion: "Given a peer has approved my journal, when the approval is complete, then the journal is posted to the General Ledger."
Variation: This is a positive test case to ensure a fully approved journal correctly impacts the General Ledger.
Expected Results
The peer approver successfully approves the journal.
The journal's status updates to 'Posted'.
The financial impact of the journal is reflected in the relevant General Ledger account balances.</v>
      </c>
      <c r="H270" s="41"/>
      <c r="I270" s="43" t="s">
        <v>6577</v>
      </c>
      <c r="J270" s="41" t="str">
        <f>"TST-F "&amp;_xlfn.XLOOKUP('Test Scenarios'!M269,'Taxonomy and Epics'!H:H,'Taxonomy and Epics'!E:E)</f>
        <v>TST-F 8.0 - R2R - Record to Report</v>
      </c>
      <c r="K270" s="36" t="str">
        <f>"Phase1,"&amp;_xlfn.XLOOKUP('Test Scenarios'!M269,'Taxonomy and Epics'!H:H,'Taxonomy and Epics'!B:B)&amp;"_"&amp;_xlfn.XLOOKUP('Test Scenarios'!M269,'Taxonomy and Epics'!H:H,'Taxonomy and Epics'!C:C)&amp;","&amp;'Test Scenarios'!M269&amp;",Fin_Functional, Workday"</f>
        <v>Phase1,8.0_R2R,R2R-020-010,Fin_Functional, Workday</v>
      </c>
      <c r="L270" s="41"/>
      <c r="M270" s="41"/>
      <c r="N270" s="41"/>
      <c r="O270" s="41"/>
      <c r="P270" s="41"/>
      <c r="Q270" s="41"/>
      <c r="R270" s="41"/>
      <c r="S270" s="41"/>
      <c r="T270" s="38"/>
    </row>
    <row r="271" spans="1:20" ht="320" x14ac:dyDescent="0.2">
      <c r="A271" s="20" t="str">
        <f>'Test Scenarios'!A270</f>
        <v>Review Complete</v>
      </c>
      <c r="B271" s="44" t="str">
        <f>'Test Scenarios'!K270</f>
        <v>US-R2R-004</v>
      </c>
      <c r="C271" s="42" t="str">
        <f>'Test Scenarios'!B270</f>
        <v>TS152</v>
      </c>
      <c r="D271" s="43" t="str">
        <f>"F-"&amp;'Test Scenarios'!M270&amp;"-"&amp;'Test Scenarios'!C270&amp;"-"&amp;C271</f>
        <v>F-R2R-020-010-Peer sends back journal-TS152</v>
      </c>
      <c r="E271" s="43" t="s">
        <v>6576</v>
      </c>
      <c r="F271" s="43" t="str">
        <f>'Test Scenarios'!G270</f>
        <v>A journal is in 'In Progress' status and is awaiting action from a peer approver.</v>
      </c>
      <c r="G271" s="43" t="str">
        <f>"Objective"&amp;CHAR(10)
&amp;'Test Scenarios'!L270&amp;CHAR(10)&amp;CHAR(10)&amp;
"Test Case Description"&amp;CHAR(10)
&amp;'Test Scenarios'!D270&amp;CHAR(10)&amp;CHAR(10)&amp;
"Expected Results"&amp;CHAR(10)&amp;'Test Scenarios'!F270</f>
        <v>Objective
As a Financial Accountant, I want to create and submit an accounting journal for approval, so that I can accurately record financial transactions.
Test Case Description
This test ensures that if a peer sends back a journal, it is returned to the initiator and not posted to the General Ledger. This confirms the rejection path of the approval workflow is working correctly.
This scenario tests the negative path of the acceptance criterion: "Given a peer has approved my journal, when the approval is complete, then the journal is posted to the General Ledger."
Variation: This is a negative test case to validate the send back workflow. It ensures that a rejected transaction does not proceed to post and is correctly routed back for correction.
Expected Results
The peer approver successfully sends back the journal, optionally adding comments.
The journal's status does not change to 'Posted'.
The journal is returned to the initiator's inbox for correction.</v>
      </c>
      <c r="H271" s="41"/>
      <c r="I271" s="43" t="s">
        <v>6577</v>
      </c>
      <c r="J271" s="41" t="str">
        <f>"TST-F "&amp;_xlfn.XLOOKUP('Test Scenarios'!M270,'Taxonomy and Epics'!H:H,'Taxonomy and Epics'!E:E)</f>
        <v>TST-F 8.0 - R2R - Record to Report</v>
      </c>
      <c r="K271" s="36" t="str">
        <f>"Phase1,"&amp;_xlfn.XLOOKUP('Test Scenarios'!M270,'Taxonomy and Epics'!H:H,'Taxonomy and Epics'!B:B)&amp;"_"&amp;_xlfn.XLOOKUP('Test Scenarios'!M270,'Taxonomy and Epics'!H:H,'Taxonomy and Epics'!C:C)&amp;","&amp;'Test Scenarios'!M270&amp;",Fin_Functional, Workday"</f>
        <v>Phase1,8.0_R2R,R2R-020-010,Fin_Functional, Workday</v>
      </c>
      <c r="L271" s="41"/>
      <c r="M271" s="41"/>
      <c r="N271" s="41"/>
      <c r="O271" s="41"/>
      <c r="P271" s="41"/>
      <c r="Q271" s="41"/>
      <c r="R271" s="41"/>
      <c r="S271" s="41"/>
      <c r="T271" s="38"/>
    </row>
    <row r="272" spans="1:20" ht="320" x14ac:dyDescent="0.2">
      <c r="A272" s="20" t="str">
        <f>'Test Scenarios'!A271</f>
        <v>Review Complete</v>
      </c>
      <c r="B272" s="44" t="str">
        <f>'Test Scenarios'!K271</f>
        <v>US-R2R-005</v>
      </c>
      <c r="C272" s="42" t="str">
        <f>'Test Scenarios'!B271</f>
        <v>TS153</v>
      </c>
      <c r="D272" s="43" t="str">
        <f>"F-"&amp;'Test Scenarios'!M271&amp;"-"&amp;'Test Scenarios'!C271&amp;"-"&amp;C272</f>
        <v>F-R2R-020-010-Create a journal template from existing journal-TS153</v>
      </c>
      <c r="E272" s="43" t="s">
        <v>6576</v>
      </c>
      <c r="F272" s="43">
        <f>'Test Scenarios'!G271</f>
        <v>0</v>
      </c>
      <c r="G272" s="43" t="str">
        <f>"Objective"&amp;CHAR(10)
&amp;'Test Scenarios'!L271&amp;CHAR(10)&amp;CHAR(10)&amp;
"Test Case Description"&amp;CHAR(10)
&amp;'Test Scenarios'!D271&amp;CHAR(10)&amp;CHAR(10)&amp;
"Expected Results"&amp;CHAR(10)&amp;'Test Scenarios'!F271</f>
        <v>Objective
As a Financial Accountant, I want to create journal templates for recurring entries, so that I can save time and reduce errors in future periods.
Test Case Description
This test verifies that a Financial Accountant can create a reusable template for journal creation. This confirms the system's ability to save key journal information to streamline the creation of future recurring entries.
This scenario validates the acceptance criterion: "Given I choose to create a recurring journal template, then the system saves the key information as a reusable template."
Variation: This is a positive test case to confirm the creation of a journal template. 
Expected Results
The user can successfully initiate the 'create recurring journal template' task.
A new journal template is created, containing key information like accounts and worktags as defined.
The template is available for selection when generating a recurring journal.</v>
      </c>
      <c r="H272" s="41"/>
      <c r="I272" s="43" t="s">
        <v>6577</v>
      </c>
      <c r="J272" s="41" t="str">
        <f>"TST-F "&amp;_xlfn.XLOOKUP('Test Scenarios'!M271,'Taxonomy and Epics'!H:H,'Taxonomy and Epics'!E:E)</f>
        <v>TST-F 8.0 - R2R - Record to Report</v>
      </c>
      <c r="K272" s="36" t="str">
        <f>"Phase1,"&amp;_xlfn.XLOOKUP('Test Scenarios'!M271,'Taxonomy and Epics'!H:H,'Taxonomy and Epics'!B:B)&amp;"_"&amp;_xlfn.XLOOKUP('Test Scenarios'!M271,'Taxonomy and Epics'!H:H,'Taxonomy and Epics'!C:C)&amp;","&amp;'Test Scenarios'!M271&amp;",Fin_Functional, Workday"</f>
        <v>Phase1,8.0_R2R,R2R-020-010,Fin_Functional, Workday</v>
      </c>
      <c r="L272" s="41"/>
      <c r="M272" s="41"/>
      <c r="N272" s="41"/>
      <c r="O272" s="41"/>
      <c r="P272" s="41"/>
      <c r="Q272" s="41"/>
      <c r="R272" s="41"/>
      <c r="S272" s="41"/>
      <c r="T272" s="38"/>
    </row>
    <row r="273" spans="1:20" ht="350" x14ac:dyDescent="0.2">
      <c r="A273" s="20" t="str">
        <f>'Test Scenarios'!A272</f>
        <v>Review Complete</v>
      </c>
      <c r="B273" s="44" t="str">
        <f>'Test Scenarios'!K272</f>
        <v>US-R2R-005</v>
      </c>
      <c r="C273" s="42" t="str">
        <f>'Test Scenarios'!B272</f>
        <v>TS154</v>
      </c>
      <c r="D273" s="43" t="str">
        <f>"F-"&amp;'Test Scenarios'!M272&amp;"-"&amp;'Test Scenarios'!C272&amp;"-"&amp;C273</f>
        <v>F-R2R-020-010-Use a template to create a new journal-TS154</v>
      </c>
      <c r="E273" s="43" t="s">
        <v>6576</v>
      </c>
      <c r="F273" s="43" t="str">
        <f>'Test Scenarios'!G272</f>
        <v>TS153</v>
      </c>
      <c r="G273" s="43" t="str">
        <f>"Objective"&amp;CHAR(10)
&amp;'Test Scenarios'!L272&amp;CHAR(10)&amp;CHAR(10)&amp;
"Test Case Description"&amp;CHAR(10)
&amp;'Test Scenarios'!D272&amp;CHAR(10)&amp;CHAR(10)&amp;
"Expected Results"&amp;CHAR(10)&amp;'Test Scenarios'!F272</f>
        <v>Objective
As a Financial Accountant, I want to create journal templates for recurring entries, so that I can save time and reduce errors in future periods.
Test Case Description
This test confirms that a Financial Accountant can use a saved template to generate a new journal. This validates that the template correctly populates a new journal, saving time and reducing manual entry errors.
This scenario validates the acceptance criterion: "Given I need to post a recurring journal, when I use a saved template, the system generates a new journal with the template's information."
Variation: This is a positive test case to confirm the usability and accuracy of the journal templates feature.
Expected Results
The user can select the saved template to when generating a recurring journal.
A new journal is created, pre-populated with the data from the template (e.g., accounts, amounts, description).
The new journal is in a draft status, ready for review and submission.</v>
      </c>
      <c r="H273" s="41"/>
      <c r="I273" s="43" t="s">
        <v>6577</v>
      </c>
      <c r="J273" s="41" t="str">
        <f>"TST-F "&amp;_xlfn.XLOOKUP('Test Scenarios'!M272,'Taxonomy and Epics'!H:H,'Taxonomy and Epics'!E:E)</f>
        <v>TST-F 8.0 - R2R - Record to Report</v>
      </c>
      <c r="K273" s="36" t="str">
        <f>"Phase1,"&amp;_xlfn.XLOOKUP('Test Scenarios'!M272,'Taxonomy and Epics'!H:H,'Taxonomy and Epics'!B:B)&amp;"_"&amp;_xlfn.XLOOKUP('Test Scenarios'!M272,'Taxonomy and Epics'!H:H,'Taxonomy and Epics'!C:C)&amp;","&amp;'Test Scenarios'!M272&amp;",Fin_Functional, Workday"</f>
        <v>Phase1,8.0_R2R,R2R-020-010,Fin_Functional, Workday</v>
      </c>
      <c r="L273" s="41"/>
      <c r="M273" s="41"/>
      <c r="N273" s="41"/>
      <c r="O273" s="41"/>
      <c r="P273" s="41"/>
      <c r="Q273" s="41"/>
      <c r="R273" s="41"/>
      <c r="S273" s="41"/>
      <c r="T273" s="38"/>
    </row>
    <row r="274" spans="1:20" ht="320" x14ac:dyDescent="0.2">
      <c r="A274" s="20" t="str">
        <f>'Test Scenarios'!A273</f>
        <v>Review Complete</v>
      </c>
      <c r="B274" s="44" t="str">
        <f>'Test Scenarios'!K273</f>
        <v>US-R2R-006</v>
      </c>
      <c r="C274" s="42" t="str">
        <f>'Test Scenarios'!B273</f>
        <v>TS155</v>
      </c>
      <c r="D274" s="43" t="str">
        <f>"F-"&amp;'Test Scenarios'!M273&amp;"-"&amp;'Test Scenarios'!C273&amp;"-"&amp;C274</f>
        <v>F-R2R-020-010-Upload a valid journal file-TS155</v>
      </c>
      <c r="E274" s="43" t="s">
        <v>6576</v>
      </c>
      <c r="F274" s="43" t="str">
        <f>'Test Scenarios'!G273</f>
        <v>A pre-formatted Excel file containing valid and balanced journal data is available.</v>
      </c>
      <c r="G274" s="43" t="str">
        <f>"Objective"&amp;CHAR(10)
&amp;'Test Scenarios'!L273&amp;CHAR(10)&amp;CHAR(10)&amp;
"Test Case Description"&amp;CHAR(10)
&amp;'Test Scenarios'!D273&amp;CHAR(10)&amp;CHAR(10)&amp;
"Expected Results"&amp;CHAR(10)&amp;'Test Scenarios'!F273</f>
        <v>Objective
As a Financial Accountant, I want to upload journals using a pre-formatted Excel file, so that I can efficiently process large or complex entries.
Test Case Description
This test verifies that a Financial Accountant can successfully upload a correctly formatted Excel file to create a journal entry. This confirms the system can process valid files, streamlining the creation of large or complex entries.
This scenario validates the acceptance criterion: "Given I have a correctly formatted Excel file with journal data, when I upload the file, then the system creates a journal entry ready for submission."
Variation: This is a positive test case for the journal upload functionality using a valid file.
Expected Results
The file is successfully uploaded without errors.
A new journal is created in the system with a status of 'In Progress' or similar.
The details in the created journal match the data in the Excel file.</v>
      </c>
      <c r="H274" s="41"/>
      <c r="I274" s="43" t="s">
        <v>6577</v>
      </c>
      <c r="J274" s="41" t="str">
        <f>"TST-F "&amp;_xlfn.XLOOKUP('Test Scenarios'!M273,'Taxonomy and Epics'!H:H,'Taxonomy and Epics'!E:E)</f>
        <v>TST-F 8.0 - R2R - Record to Report</v>
      </c>
      <c r="K274" s="36" t="str">
        <f>"Phase1,"&amp;_xlfn.XLOOKUP('Test Scenarios'!M273,'Taxonomy and Epics'!H:H,'Taxonomy and Epics'!B:B)&amp;"_"&amp;_xlfn.XLOOKUP('Test Scenarios'!M273,'Taxonomy and Epics'!H:H,'Taxonomy and Epics'!C:C)&amp;","&amp;'Test Scenarios'!M273&amp;",Fin_Functional, Workday"</f>
        <v>Phase1,8.0_R2R,R2R-020-010,Fin_Functional, Workday</v>
      </c>
      <c r="L274" s="41"/>
      <c r="M274" s="41"/>
      <c r="N274" s="41"/>
      <c r="O274" s="41"/>
      <c r="P274" s="41"/>
      <c r="Q274" s="41"/>
      <c r="R274" s="41"/>
      <c r="S274" s="41"/>
      <c r="T274" s="38"/>
    </row>
    <row r="275" spans="1:20" ht="335" x14ac:dyDescent="0.2">
      <c r="A275" s="20" t="str">
        <f>'Test Scenarios'!A274</f>
        <v>Review Complete</v>
      </c>
      <c r="B275" s="44" t="str">
        <f>'Test Scenarios'!K274</f>
        <v>US-R2R-006</v>
      </c>
      <c r="C275" s="42" t="str">
        <f>'Test Scenarios'!B274</f>
        <v>TS156</v>
      </c>
      <c r="D275" s="43" t="str">
        <f>"F-"&amp;'Test Scenarios'!M274&amp;"-"&amp;'Test Scenarios'!C274&amp;"-"&amp;C275</f>
        <v>F-R2R-020-010-Upload an invalid journal file-TS156</v>
      </c>
      <c r="E275" s="43" t="s">
        <v>6576</v>
      </c>
      <c r="F275" s="43" t="str">
        <f>'Test Scenarios'!G274</f>
        <v>A pre-formatted Excel file containing invalid data (e.g., debits do not equal credits, invalid cost centre) is available.</v>
      </c>
      <c r="G275" s="43" t="str">
        <f>"Objective"&amp;CHAR(10)
&amp;'Test Scenarios'!L274&amp;CHAR(10)&amp;CHAR(10)&amp;
"Test Case Description"&amp;CHAR(10)
&amp;'Test Scenarios'!D274&amp;CHAR(10)&amp;CHAR(10)&amp;
"Expected Results"&amp;CHAR(10)&amp;'Test Scenarios'!F274</f>
        <v>Objective
As a Financial Accountant, I want to upload journals using a pre-formatted Excel file, so that I can efficiently process large or complex entries.
Test Case Description
This test ensures the system rejects an Excel file containing data that violates journal controls (e.g., unbalanced debits/credits). This is critical for preventing erroneous data from entering the system.
This scenario validates the acceptance criterion: "Given the uploaded Excel file contains data that violates standard journal controls, when I attempt to upload it, then the system should reject the file and provide an error report detailing the issues."
Variation: This is a negative test case to confirm the system's data validation controls for the journal upload process are effective.
Expected Results
The system rejects the file upload.
An error message is displayed to the user.
An error report is generated that can be downloaded, detailing the specific issues in the file.</v>
      </c>
      <c r="H275" s="41"/>
      <c r="I275" s="43" t="s">
        <v>6577</v>
      </c>
      <c r="J275" s="41" t="str">
        <f>"TST-F "&amp;_xlfn.XLOOKUP('Test Scenarios'!M274,'Taxonomy and Epics'!H:H,'Taxonomy and Epics'!E:E)</f>
        <v>TST-F 8.0 - R2R - Record to Report</v>
      </c>
      <c r="K275" s="36" t="str">
        <f>"Phase1,"&amp;_xlfn.XLOOKUP('Test Scenarios'!M274,'Taxonomy and Epics'!H:H,'Taxonomy and Epics'!B:B)&amp;"_"&amp;_xlfn.XLOOKUP('Test Scenarios'!M274,'Taxonomy and Epics'!H:H,'Taxonomy and Epics'!C:C)&amp;","&amp;'Test Scenarios'!M274&amp;",Fin_Functional, Workday"</f>
        <v>Phase1,8.0_R2R,R2R-020-010,Fin_Functional, Workday</v>
      </c>
      <c r="L275" s="41"/>
      <c r="M275" s="41"/>
      <c r="N275" s="41"/>
      <c r="O275" s="41"/>
      <c r="P275" s="41"/>
      <c r="Q275" s="41"/>
      <c r="R275" s="41"/>
      <c r="S275" s="41"/>
      <c r="T275" s="38"/>
    </row>
    <row r="276" spans="1:20" ht="288" x14ac:dyDescent="0.2">
      <c r="A276" s="20" t="str">
        <f>'Test Scenarios'!A275</f>
        <v>Review Complete</v>
      </c>
      <c r="B276" s="44" t="str">
        <f>'Test Scenarios'!K275</f>
        <v>US-R2R-006</v>
      </c>
      <c r="C276" s="42" t="str">
        <f>'Test Scenarios'!B275</f>
        <v>TS157</v>
      </c>
      <c r="D276" s="43" t="str">
        <f>"F-"&amp;'Test Scenarios'!M275&amp;"-"&amp;'Test Scenarios'!C275&amp;"-"&amp;C276</f>
        <v>F-R2R-020-010-Submit uploaded journal with attachment-TS157</v>
      </c>
      <c r="E276" s="43" t="s">
        <v>6576</v>
      </c>
      <c r="F276" s="43" t="str">
        <f>'Test Scenarios'!G275</f>
        <v>A journal has been successfully created via an Excel upload.</v>
      </c>
      <c r="G276" s="43" t="str">
        <f>"Objective"&amp;CHAR(10)
&amp;'Test Scenarios'!L275&amp;CHAR(10)&amp;CHAR(10)&amp;
"Test Case Description"&amp;CHAR(10)
&amp;'Test Scenarios'!D275&amp;CHAR(10)&amp;CHAR(10)&amp;
"Expected Results"&amp;CHAR(10)&amp;'Test Scenarios'!F275</f>
        <v>Objective
As a Financial Accountant, I want to upload journals using a pre-formatted Excel file, so that I can efficiently process large or complex entries.
Test Case Description
This test verifies that the system an attachment as supporting documentation when submitting a journal created via upload. This ensures auditability and compliance with internal controls.
This scenario validates the acceptance criterion: "Given the uploaded journal is created, when I submit it, then the system requires me to attach supporting documentation."
Variation: This is a positive test where the user correctly follows the mandatory attachment rule, allowing the submission to proceed.
Expected Results
The user attaches supporting documentation to the uploaded journal.
The user is able to successfully submit the journal into the approval workflow.</v>
      </c>
      <c r="H276" s="41"/>
      <c r="I276" s="43" t="s">
        <v>6577</v>
      </c>
      <c r="J276" s="41" t="str">
        <f>"TST-F "&amp;_xlfn.XLOOKUP('Test Scenarios'!M275,'Taxonomy and Epics'!H:H,'Taxonomy and Epics'!E:E)</f>
        <v>TST-F 8.0 - R2R - Record to Report</v>
      </c>
      <c r="K276" s="36" t="str">
        <f>"Phase1,"&amp;_xlfn.XLOOKUP('Test Scenarios'!M275,'Taxonomy and Epics'!H:H,'Taxonomy and Epics'!B:B)&amp;"_"&amp;_xlfn.XLOOKUP('Test Scenarios'!M275,'Taxonomy and Epics'!H:H,'Taxonomy and Epics'!C:C)&amp;","&amp;'Test Scenarios'!M275&amp;",Fin_Functional, Workday"</f>
        <v>Phase1,8.0_R2R,R2R-020-010,Fin_Functional, Workday</v>
      </c>
      <c r="L276" s="41"/>
      <c r="M276" s="41"/>
      <c r="N276" s="41"/>
      <c r="O276" s="41"/>
      <c r="P276" s="41"/>
      <c r="Q276" s="41"/>
      <c r="R276" s="41"/>
      <c r="S276" s="41"/>
      <c r="T276" s="38"/>
    </row>
    <row r="277" spans="1:20" ht="224" x14ac:dyDescent="0.2">
      <c r="A277" s="20" t="str">
        <f>'Test Scenarios'!A276</f>
        <v>Review Complete</v>
      </c>
      <c r="B277" s="44" t="str">
        <f>'Test Scenarios'!K276</f>
        <v>US-R2R-007</v>
      </c>
      <c r="C277" s="42" t="str">
        <f>'Test Scenarios'!B276</f>
        <v>TS158</v>
      </c>
      <c r="D277" s="43" t="str">
        <f>"F-"&amp;'Test Scenarios'!M276&amp;"-"&amp;'Test Scenarios'!C276&amp;"-"&amp;C277</f>
        <v>F-R2R-020-020-Load Statistic-TS158</v>
      </c>
      <c r="E277" s="43" t="s">
        <v>6576</v>
      </c>
      <c r="F277" s="43">
        <f>'Test Scenarios'!G276</f>
        <v>0</v>
      </c>
      <c r="G277" s="43" t="str">
        <f>"Objective"&amp;CHAR(10)
&amp;'Test Scenarios'!L276&amp;CHAR(10)&amp;CHAR(10)&amp;
"Test Case Description"&amp;CHAR(10)
&amp;'Test Scenarios'!D276&amp;CHAR(10)&amp;CHAR(10)&amp;
"Expected Results"&amp;CHAR(10)&amp;'Test Scenarios'!F276</f>
        <v>Objective
As a Financial Accountant, I want to process cost allocations for centralised IT spend, so that expenses are accurately distributed to the correct operational cost centres.
Test Case Description
This test confirms that a Financial Accountant can load a statistic definition for IT expenditure
This scenario validates the acceptance criterion: "Given IT has provided the spend breakdown per cost centre, when I load this as a statistical value, then the system is ready to run the allocation."
Variation: This is a positive test case to ensure the statistic is loaded
Expected Results
Statistic is loaded successfully</v>
      </c>
      <c r="H277" s="41"/>
      <c r="I277" s="43" t="s">
        <v>6577</v>
      </c>
      <c r="J277" s="41" t="str">
        <f>"TST-F "&amp;_xlfn.XLOOKUP('Test Scenarios'!M276,'Taxonomy and Epics'!H:H,'Taxonomy and Epics'!E:E)</f>
        <v>TST-F 8.0 - R2R - Record to Report</v>
      </c>
      <c r="K277" s="36" t="str">
        <f>"Phase1,"&amp;_xlfn.XLOOKUP('Test Scenarios'!M276,'Taxonomy and Epics'!H:H,'Taxonomy and Epics'!B:B)&amp;"_"&amp;_xlfn.XLOOKUP('Test Scenarios'!M276,'Taxonomy and Epics'!H:H,'Taxonomy and Epics'!C:C)&amp;","&amp;'Test Scenarios'!M276&amp;",Fin_Functional, Workday"</f>
        <v>Phase1,8.0_R2R,R2R-020-020,Fin_Functional, Workday</v>
      </c>
      <c r="L277" s="41"/>
      <c r="M277" s="41"/>
      <c r="N277" s="41"/>
      <c r="O277" s="41"/>
      <c r="P277" s="41"/>
      <c r="Q277" s="41"/>
      <c r="R277" s="41"/>
      <c r="S277" s="41"/>
      <c r="T277" s="38"/>
    </row>
    <row r="278" spans="1:20" ht="320" x14ac:dyDescent="0.2">
      <c r="A278" s="20" t="str">
        <f>'Test Scenarios'!A277</f>
        <v>Review Complete</v>
      </c>
      <c r="B278" s="44" t="str">
        <f>'Test Scenarios'!K277</f>
        <v>US-R2R-007</v>
      </c>
      <c r="C278" s="42" t="str">
        <f>'Test Scenarios'!B277</f>
        <v>TS159</v>
      </c>
      <c r="D278" s="43" t="str">
        <f>"F-"&amp;'Test Scenarios'!M277&amp;"-"&amp;'Test Scenarios'!C277&amp;"-"&amp;C278</f>
        <v>F-R2R-020-020-Run allocation in pro forma-TS159</v>
      </c>
      <c r="E278" s="43" t="s">
        <v>6576</v>
      </c>
      <c r="F278" s="43" t="str">
        <f>'Test Scenarios'!G277</f>
        <v>TS158</v>
      </c>
      <c r="G278" s="43" t="str">
        <f>"Objective"&amp;CHAR(10)
&amp;'Test Scenarios'!L277&amp;CHAR(10)&amp;CHAR(10)&amp;
"Test Case Description"&amp;CHAR(10)
&amp;'Test Scenarios'!D277&amp;CHAR(10)&amp;CHAR(10)&amp;
"Expected Results"&amp;CHAR(10)&amp;'Test Scenarios'!F277</f>
        <v>Objective
As a Financial Accountant, I want to process cost allocations for centralised IT spend, so that expenses are accurately distributed to the correct operational cost centres.
Test Case Description
This test confirms that a Financial Accountant can preview a cost allocation before finalising it. The system should generate a draft ("pro forma") journal, allowing for review without posting to the ledger, which is a key control step.
This scenario validates the acceptance criterion: "Given the allocation process is run, the system generates a "pro forma" (draft) journal for my review without posting it."
Variation: This is a positive test case providing a critical review step before financial impact.
Expected Results
The system generates a draft journal showing the calculated allocation amounts.
The journal is not posted to the General Ledger.
The user can review the draft journal details.</v>
      </c>
      <c r="H278" s="41"/>
      <c r="I278" s="43" t="s">
        <v>6577</v>
      </c>
      <c r="J278" s="41" t="str">
        <f>"TST-F "&amp;_xlfn.XLOOKUP('Test Scenarios'!M277,'Taxonomy and Epics'!H:H,'Taxonomy and Epics'!E:E)</f>
        <v>TST-F 8.0 - R2R - Record to Report</v>
      </c>
      <c r="K278" s="36" t="str">
        <f>"Phase1,"&amp;_xlfn.XLOOKUP('Test Scenarios'!M277,'Taxonomy and Epics'!H:H,'Taxonomy and Epics'!B:B)&amp;"_"&amp;_xlfn.XLOOKUP('Test Scenarios'!M277,'Taxonomy and Epics'!H:H,'Taxonomy and Epics'!C:C)&amp;","&amp;'Test Scenarios'!M277&amp;",Fin_Functional, Workday"</f>
        <v>Phase1,8.0_R2R,R2R-020-020,Fin_Functional, Workday</v>
      </c>
      <c r="L278" s="41"/>
      <c r="M278" s="41"/>
      <c r="N278" s="41"/>
      <c r="O278" s="41"/>
      <c r="P278" s="41"/>
      <c r="Q278" s="41"/>
      <c r="R278" s="41"/>
      <c r="S278" s="41"/>
      <c r="T278" s="38"/>
    </row>
    <row r="279" spans="1:20" ht="350" x14ac:dyDescent="0.2">
      <c r="A279" s="20" t="str">
        <f>'Test Scenarios'!A278</f>
        <v>Review Complete</v>
      </c>
      <c r="B279" s="44" t="str">
        <f>'Test Scenarios'!K278</f>
        <v>US-R2R-007</v>
      </c>
      <c r="C279" s="42" t="str">
        <f>'Test Scenarios'!B278</f>
        <v>TS160</v>
      </c>
      <c r="D279" s="43" t="str">
        <f>"F-"&amp;'Test Scenarios'!M278&amp;"-"&amp;'Test Scenarios'!C278&amp;"-"&amp;C279</f>
        <v>F-R2R-020-020-Submit final allocation for approval-TS160</v>
      </c>
      <c r="E279" s="43" t="s">
        <v>6576</v>
      </c>
      <c r="F279" s="43" t="str">
        <f>'Test Scenarios'!G278</f>
        <v>TS159</v>
      </c>
      <c r="G279" s="43" t="str">
        <f>"Objective"&amp;CHAR(10)
&amp;'Test Scenarios'!L278&amp;CHAR(10)&amp;CHAR(10)&amp;
"Test Case Description"&amp;CHAR(10)
&amp;'Test Scenarios'!D278&amp;CHAR(10)&amp;CHAR(10)&amp;
"Expected Results"&amp;CHAR(10)&amp;'Test Scenarios'!F278</f>
        <v>Objective
As a Financial Accountant, I want to process cost allocations for centralised IT spend, so that expenses are accurately distributed to the correct operational cost centres.
Test Case Description
This test verifies that when a finalised allocation is submitted, it correctly routes to the Finance Accounting Manager for approval before posting. This confirms the approval workflow for cost allocations is functioning correctly.
This scenario validates the acceptance criterion: "Given I have reviewed the pro forma journal and am ready to finalise, when I submit the allocation, then it is routed to the Finance Accounting Manager for final approval before posting."
Variation: This is a positive test case to confirm the manual approval step in the allocation process, ensuring proper oversight.
Expected Results
Upon submission, the allocation journal is sent for approval.
A task appears in the Finance Accounting Manager's inbox.
The journal is not posted to the General Ledger until it is approved.</v>
      </c>
      <c r="H279" s="41"/>
      <c r="I279" s="43" t="s">
        <v>6577</v>
      </c>
      <c r="J279" s="41" t="str">
        <f>"TST-F "&amp;_xlfn.XLOOKUP('Test Scenarios'!M278,'Taxonomy and Epics'!H:H,'Taxonomy and Epics'!E:E)</f>
        <v>TST-F 8.0 - R2R - Record to Report</v>
      </c>
      <c r="K279" s="36" t="str">
        <f>"Phase1,"&amp;_xlfn.XLOOKUP('Test Scenarios'!M278,'Taxonomy and Epics'!H:H,'Taxonomy and Epics'!B:B)&amp;"_"&amp;_xlfn.XLOOKUP('Test Scenarios'!M278,'Taxonomy and Epics'!H:H,'Taxonomy and Epics'!C:C)&amp;","&amp;'Test Scenarios'!M278&amp;",Fin_Functional, Workday"</f>
        <v>Phase1,8.0_R2R,R2R-020-020,Fin_Functional, Workday</v>
      </c>
      <c r="L279" s="41"/>
      <c r="M279" s="41"/>
      <c r="N279" s="41"/>
      <c r="O279" s="41"/>
      <c r="P279" s="41"/>
      <c r="Q279" s="41"/>
      <c r="R279" s="41"/>
      <c r="S279" s="41"/>
      <c r="T279" s="38"/>
    </row>
    <row r="280" spans="1:20" ht="335" x14ac:dyDescent="0.2">
      <c r="A280" s="20" t="str">
        <f>'Test Scenarios'!A279</f>
        <v>Review Complete</v>
      </c>
      <c r="B280" s="44" t="str">
        <f>'Test Scenarios'!K279</f>
        <v>US-R2R-007</v>
      </c>
      <c r="C280" s="42" t="str">
        <f>'Test Scenarios'!B279</f>
        <v>TS161</v>
      </c>
      <c r="D280" s="43" t="str">
        <f>"F-"&amp;'Test Scenarios'!M279&amp;"-"&amp;'Test Scenarios'!C279&amp;"-"&amp;C280</f>
        <v>F-R2R-020-020-Allocation isolates correct spend categories-TS161</v>
      </c>
      <c r="E280" s="43" t="s">
        <v>6576</v>
      </c>
      <c r="F280" s="43" t="str">
        <f>'Test Scenarios'!G279</f>
        <v>Costs exist in multiple spend categories, including 'Leased Laptop' and 'Outright Laptops'</v>
      </c>
      <c r="G280" s="43" t="str">
        <f>"Objective"&amp;CHAR(10)
&amp;'Test Scenarios'!L279&amp;CHAR(10)&amp;CHAR(10)&amp;
"Test Case Description"&amp;CHAR(10)
&amp;'Test Scenarios'!D279&amp;CHAR(10)&amp;CHAR(10)&amp;
"Expected Results"&amp;CHAR(10)&amp;'Test Scenarios'!F279</f>
        <v>Objective
As a Financial Accountant, I want to process cost allocations for centralised IT spend, so that expenses are accurately distributed to the correct operational cost centres.
Test Case Description
This test ensures that the allocation process correctly isolates and allocates costs only from the specified spend categories ('Laptop' and 'Leased Laptop'). This validates the accuracy and specificity of the allocation criteria.
This scenario validates the acceptance criterion: "Given the allocation only applies to 'Outright Laptop' and 'Leased Laptop' spend, when the process runs, then it correctly isolates and allocates only the costs from these categories."
Variation: This is a positive test to confirm the allocation basis logic is correct, ensuring only relevant costs are included in the calculation.
Expected Results
When the allocation is run (in preview or final), the resulting journal only includes costs from the 'Laptop' and 'Leased Laptop' spend categories.
Costs from other spend categories are excluded from the allocation journal.</v>
      </c>
      <c r="H280" s="41"/>
      <c r="I280" s="43" t="s">
        <v>6577</v>
      </c>
      <c r="J280" s="41" t="str">
        <f>"TST-F "&amp;_xlfn.XLOOKUP('Test Scenarios'!M279,'Taxonomy and Epics'!H:H,'Taxonomy and Epics'!E:E)</f>
        <v>TST-F 8.0 - R2R - Record to Report</v>
      </c>
      <c r="K280" s="36" t="str">
        <f>"Phase1,"&amp;_xlfn.XLOOKUP('Test Scenarios'!M279,'Taxonomy and Epics'!H:H,'Taxonomy and Epics'!B:B)&amp;"_"&amp;_xlfn.XLOOKUP('Test Scenarios'!M279,'Taxonomy and Epics'!H:H,'Taxonomy and Epics'!C:C)&amp;","&amp;'Test Scenarios'!M279&amp;",Fin_Functional, Workday"</f>
        <v>Phase1,8.0_R2R,R2R-020-020,Fin_Functional, Workday</v>
      </c>
      <c r="L280" s="41"/>
      <c r="M280" s="41"/>
      <c r="N280" s="41"/>
      <c r="O280" s="41"/>
      <c r="P280" s="41"/>
      <c r="Q280" s="41"/>
      <c r="R280" s="41"/>
      <c r="S280" s="41"/>
      <c r="T280" s="38"/>
    </row>
    <row r="281" spans="1:20" ht="335" x14ac:dyDescent="0.2">
      <c r="A281" s="20" t="str">
        <f>'Test Scenarios'!A280</f>
        <v>Review Complete</v>
      </c>
      <c r="B281" s="44" t="str">
        <f>'Test Scenarios'!K280</f>
        <v>US-R2R-008</v>
      </c>
      <c r="C281" s="42" t="str">
        <f>'Test Scenarios'!B280</f>
        <v>TS162</v>
      </c>
      <c r="D281" s="43" t="str">
        <f>"F-"&amp;'Test Scenarios'!M280&amp;"-"&amp;'Test Scenarios'!C280&amp;"-"&amp;C281</f>
        <v>F-R2R-020-030-Manually update FX rates-TS162</v>
      </c>
      <c r="E281" s="43" t="s">
        <v>6576</v>
      </c>
      <c r="F281" s="43" t="str">
        <f>'Test Scenarios'!G280</f>
        <v>The user has System Admin permissions.</v>
      </c>
      <c r="G281" s="43" t="str">
        <f>"Objective"&amp;CHAR(10)
&amp;'Test Scenarios'!L280&amp;CHAR(10)&amp;CHAR(10)&amp;
"Test Case Description"&amp;CHAR(10)
&amp;'Test Scenarios'!D280&amp;CHAR(10)&amp;CHAR(10)&amp;
"Expected Results"&amp;CHAR(10)&amp;'Test Scenarios'!F280</f>
        <v>Objective
As an System Admin, I want to manually update foreign exchange (FX) rates, so that financial transactions and reports reflect the correct currency values.
Test Case Description
This test verifies that a System Admin can manually enter both 'current' and 'average' foreign exchange rates for a specific currency and date. This is essential for maintaining accurate currency data for transactions and reporting.
This scenario validates the acceptance criterion: "Given I need to update the FX rate for a specific currency, when I navigate to the rate table, then I can enter both the 'current' and 'average' rates for a given date."
Variation: This is a positive test case to confirm the ability to perform a critical master data update.
Expected Results
The user can navigate to the currency rate table.
The user can successfully enter and save a 'current' rate for a specific date.
The user can successfully enter and save an 'average' rate for the same date.</v>
      </c>
      <c r="H281" s="41"/>
      <c r="I281" s="43" t="s">
        <v>6577</v>
      </c>
      <c r="J281" s="41" t="str">
        <f>"TST-F "&amp;_xlfn.XLOOKUP('Test Scenarios'!M280,'Taxonomy and Epics'!H:H,'Taxonomy and Epics'!E:E)</f>
        <v>TST-F 8.0 - R2R - Record to Report</v>
      </c>
      <c r="K281" s="36" t="str">
        <f>"Phase1,"&amp;_xlfn.XLOOKUP('Test Scenarios'!M280,'Taxonomy and Epics'!H:H,'Taxonomy and Epics'!B:B)&amp;"_"&amp;_xlfn.XLOOKUP('Test Scenarios'!M280,'Taxonomy and Epics'!H:H,'Taxonomy and Epics'!C:C)&amp;","&amp;'Test Scenarios'!M280&amp;",Fin_Functional, Workday"</f>
        <v>Phase1,8.0_R2R,R2R-020-030,Fin_Functional, Workday</v>
      </c>
      <c r="L281" s="41"/>
      <c r="M281" s="41"/>
      <c r="N281" s="41"/>
      <c r="O281" s="41"/>
      <c r="P281" s="41"/>
      <c r="Q281" s="41"/>
      <c r="R281" s="41"/>
      <c r="S281" s="41"/>
      <c r="T281" s="38"/>
    </row>
    <row r="282" spans="1:20" ht="350" x14ac:dyDescent="0.2">
      <c r="A282" s="20" t="str">
        <f>'Test Scenarios'!A281</f>
        <v>Review Complete</v>
      </c>
      <c r="B282" s="44" t="str">
        <f>'Test Scenarios'!K281</f>
        <v>US-R2R-008</v>
      </c>
      <c r="C282" s="42" t="str">
        <f>'Test Scenarios'!B281</f>
        <v>TS163</v>
      </c>
      <c r="D282" s="43" t="str">
        <f>"F-"&amp;'Test Scenarios'!M281&amp;"-"&amp;'Test Scenarios'!C281&amp;"-"&amp;C282</f>
        <v>F-R2R-020-030-Verify new transaction uses updated FX rate-TS163</v>
      </c>
      <c r="E282" s="43" t="s">
        <v>6576</v>
      </c>
      <c r="F282" s="43" t="str">
        <f>'Test Scenarios'!G281</f>
        <v>An FX rate for a specific currency and date has just been updated.</v>
      </c>
      <c r="G282" s="43" t="str">
        <f>"Objective"&amp;CHAR(10)
&amp;'Test Scenarios'!L281&amp;CHAR(10)&amp;CHAR(10)&amp;
"Test Case Description"&amp;CHAR(10)
&amp;'Test Scenarios'!D281&amp;CHAR(10)&amp;CHAR(10)&amp;
"Expected Results"&amp;CHAR(10)&amp;'Test Scenarios'!F281</f>
        <v>Objective
As an System Admin, I want to manually update foreign exchange (FX) rates, so that financial transactions and reports reflect the correct currency values.
Test Case Description
This test confirms that after a new FX rate is saved, subsequent transactions and reports correctly apply the updated rate. This validates that the rate update has an immediate and accurate effect on financial processing.
This scenario validates the acceptance criterion: "Given I have entered and saved a new FX rate, when a new transaction or report uses that currency and date, then it correctly applies the updated rate."
Variation: This is a positive test case to confirm the end-to-end impact of an FX rate change on a new transaction.
Expected Results
Create a new transaction (e.g., a supplier invoice) in the specified foreign currency with a date that falls in the effective date matching the rate update.
The system automatically applies the newly entered FX rate to calculate the ledger currency amount.
The calculated amount is correct based on the new rate.</v>
      </c>
      <c r="H282" s="41"/>
      <c r="I282" s="43" t="s">
        <v>6577</v>
      </c>
      <c r="J282" s="41" t="str">
        <f>"TST-F "&amp;_xlfn.XLOOKUP('Test Scenarios'!M281,'Taxonomy and Epics'!H:H,'Taxonomy and Epics'!E:E)</f>
        <v>TST-F 8.0 - R2R - Record to Report</v>
      </c>
      <c r="K282" s="36" t="str">
        <f>"Phase1,"&amp;_xlfn.XLOOKUP('Test Scenarios'!M281,'Taxonomy and Epics'!H:H,'Taxonomy and Epics'!B:B)&amp;"_"&amp;_xlfn.XLOOKUP('Test Scenarios'!M281,'Taxonomy and Epics'!H:H,'Taxonomy and Epics'!C:C)&amp;","&amp;'Test Scenarios'!M281&amp;",Fin_Functional, Workday"</f>
        <v>Phase1,8.0_R2R,R2R-020-030,Fin_Functional, Workday</v>
      </c>
      <c r="L282" s="41"/>
      <c r="M282" s="41"/>
      <c r="N282" s="41"/>
      <c r="O282" s="41"/>
      <c r="P282" s="41"/>
      <c r="Q282" s="41"/>
      <c r="R282" s="41"/>
      <c r="S282" s="41"/>
      <c r="T282" s="38"/>
    </row>
    <row r="283" spans="1:20" ht="365" x14ac:dyDescent="0.2">
      <c r="A283" s="20" t="str">
        <f>'Test Scenarios'!A282</f>
        <v>Review Complete</v>
      </c>
      <c r="B283" s="44" t="str">
        <f>'Test Scenarios'!K282</f>
        <v>US-R2R-009</v>
      </c>
      <c r="C283" s="42" t="str">
        <f>'Test Scenarios'!B282</f>
        <v>TS164</v>
      </c>
      <c r="D283" s="43" t="str">
        <f>"F-"&amp;'Test Scenarios'!M282&amp;"-"&amp;'Test Scenarios'!C282&amp;"-"&amp;C283</f>
        <v>F-R2R-020-030-Run foreign currency revaluation-TS164</v>
      </c>
      <c r="E283" s="43" t="s">
        <v>6576</v>
      </c>
      <c r="F283" s="43" t="str">
        <f>'Test Scenarios'!G282</f>
        <v>A balance sheet account has a balance in a foreign currency.</v>
      </c>
      <c r="G283" s="43" t="str">
        <f>"Objective"&amp;CHAR(10)
&amp;'Test Scenarios'!L282&amp;CHAR(10)&amp;CHAR(10)&amp;
"Test Case Description"&amp;CHAR(10)
&amp;'Test Scenarios'!D282&amp;CHAR(10)&amp;CHAR(10)&amp;
"Expected Results"&amp;CHAR(10)&amp;'Test Scenarios'!F282</f>
        <v>Objective
As a Financial Accountant, I want to run the foreign currency revaluation process, so that balance sheet assets and liabilities are stated at their correct current value at period-end.
Test Case Description
This test verifies that the period-end revaluation process correctly calculates unrealised gains or losses and generates the necessary journals. This is a critical step for accurate financial reporting in accordance with accounting standards.
This scenario validates the acceptance criteria: "Given it is period-end, when I initiate the revaluation process...then the system calculates the realised and unrealised gains or losses..." and "Given the revaluation process is complete...then the system has generated the corresponding accounting journals..."
Variation: This is a positive test case for a key automated period-end process, confirming both the calculation and journal creation steps.
Expected Results
The revaluation process runs successfully for the specified company.
The system calculates the correct realised and/or unrealised gain or loss.
A new journal is created to post the calculated gain or loss, and it is ready for review and posting.</v>
      </c>
      <c r="H283" s="41"/>
      <c r="I283" s="43" t="s">
        <v>6577</v>
      </c>
      <c r="J283" s="41" t="str">
        <f>"TST-F "&amp;_xlfn.XLOOKUP('Test Scenarios'!M282,'Taxonomy and Epics'!H:H,'Taxonomy and Epics'!E:E)</f>
        <v>TST-F 8.0 - R2R - Record to Report</v>
      </c>
      <c r="K283" s="36" t="str">
        <f>"Phase1,"&amp;_xlfn.XLOOKUP('Test Scenarios'!M282,'Taxonomy and Epics'!H:H,'Taxonomy and Epics'!B:B)&amp;"_"&amp;_xlfn.XLOOKUP('Test Scenarios'!M282,'Taxonomy and Epics'!H:H,'Taxonomy and Epics'!C:C)&amp;","&amp;'Test Scenarios'!M282&amp;",Fin_Functional, Workday"</f>
        <v>Phase1,8.0_R2R,R2R-020-030,Fin_Functional, Workday</v>
      </c>
      <c r="L283" s="41"/>
      <c r="M283" s="41"/>
      <c r="N283" s="41"/>
      <c r="O283" s="41"/>
      <c r="P283" s="41"/>
      <c r="Q283" s="41"/>
      <c r="R283" s="41"/>
      <c r="S283" s="41"/>
      <c r="T283" s="38"/>
    </row>
    <row r="284" spans="1:20" ht="365" x14ac:dyDescent="0.2">
      <c r="A284" s="20" t="str">
        <f>'Test Scenarios'!A283</f>
        <v>Review Complete</v>
      </c>
      <c r="B284" s="44" t="str">
        <f>'Test Scenarios'!K283</f>
        <v>US-R2R-010</v>
      </c>
      <c r="C284" s="42" t="str">
        <f>'Test Scenarios'!B283</f>
        <v>TS165</v>
      </c>
      <c r="D284" s="43" t="str">
        <f>"F-"&amp;'Test Scenarios'!M283&amp;"-"&amp;'Test Scenarios'!C283&amp;"-"&amp;C284</f>
        <v>F-R2R-020-040-Create an intercompany journal-TS165</v>
      </c>
      <c r="E284" s="43" t="s">
        <v>6576</v>
      </c>
      <c r="F284" s="43">
        <f>'Test Scenarios'!G283</f>
        <v>0</v>
      </c>
      <c r="G284" s="43" t="str">
        <f>"Objective"&amp;CHAR(10)
&amp;'Test Scenarios'!L283&amp;CHAR(10)&amp;CHAR(10)&amp;
"Test Case Description"&amp;CHAR(10)
&amp;'Test Scenarios'!D283&amp;CHAR(10)&amp;CHAR(10)&amp;
"Expected Results"&amp;CHAR(10)&amp;'Test Scenarios'!F283</f>
        <v>Objective
As a Financial Accountant, I want to post a single journal that affects two different intercompany entities, so that I can efficiently record transactions between them.
Test Case Description
This test confirms that the system correctly identifies a journal as an intercompany transaction when it contains lines for two different entities. This is the foundational step for ensuring intercompany accounting is processed correctly.
This scenario validates the acceptance criterion: "Given I am creating a journal to record a transaction between intercompany entities, when I enter lines for both companies in the same journal, then the system correctly identifies it as an intercompany transaction."
Variation: This is a positive test case to ensure the system's logic for identifying intercompany transactions is working as expected during journal entry.
Expected Results
Create a single journal with one line where the company is 'University of Technology Sydney' and another line where the company is 'UTS Global Pty Ltd'.
The system flags or identifies the journal as 'Intercompany'.
The journal remains balanced from a consolidated perspective.</v>
      </c>
      <c r="H284" s="41"/>
      <c r="I284" s="43" t="s">
        <v>6577</v>
      </c>
      <c r="J284" s="41" t="str">
        <f>"TST-F "&amp;_xlfn.XLOOKUP('Test Scenarios'!M283,'Taxonomy and Epics'!H:H,'Taxonomy and Epics'!E:E)</f>
        <v>TST-F 8.0 - R2R - Record to Report</v>
      </c>
      <c r="K284" s="36" t="str">
        <f>"Phase1,"&amp;_xlfn.XLOOKUP('Test Scenarios'!M283,'Taxonomy and Epics'!H:H,'Taxonomy and Epics'!B:B)&amp;"_"&amp;_xlfn.XLOOKUP('Test Scenarios'!M283,'Taxonomy and Epics'!H:H,'Taxonomy and Epics'!C:C)&amp;","&amp;'Test Scenarios'!M283&amp;",Fin_Functional, Workday"</f>
        <v>Phase1,8.0_R2R,R2R-020-040,Fin_Functional, Workday</v>
      </c>
      <c r="L284" s="41"/>
      <c r="M284" s="41"/>
      <c r="N284" s="41"/>
      <c r="O284" s="41"/>
      <c r="P284" s="41"/>
      <c r="Q284" s="41"/>
      <c r="R284" s="41"/>
      <c r="S284" s="41"/>
      <c r="T284" s="38"/>
    </row>
    <row r="285" spans="1:20" ht="380" x14ac:dyDescent="0.2">
      <c r="A285" s="20" t="str">
        <f>'Test Scenarios'!A284</f>
        <v>Review Complete</v>
      </c>
      <c r="B285" s="44" t="str">
        <f>'Test Scenarios'!K284</f>
        <v>US-R2R-010</v>
      </c>
      <c r="C285" s="42" t="str">
        <f>'Test Scenarios'!B284</f>
        <v>TS166</v>
      </c>
      <c r="D285" s="43" t="str">
        <f>"F-"&amp;'Test Scenarios'!M284&amp;"-"&amp;'Test Scenarios'!C284&amp;"-"&amp;C285</f>
        <v>F-R2R-020-040-Verify posted intercompany journal in ledgers-TS166</v>
      </c>
      <c r="E285" s="43" t="s">
        <v>6576</v>
      </c>
      <c r="F285" s="43" t="str">
        <f>'Test Scenarios'!G284</f>
        <v>An intercompany journal affecting two companies has been created, approved, and posted.</v>
      </c>
      <c r="G285" s="43" t="str">
        <f>"Objective"&amp;CHAR(10)
&amp;'Test Scenarios'!L284&amp;CHAR(10)&amp;CHAR(10)&amp;
"Test Case Description"&amp;CHAR(10)
&amp;'Test Scenarios'!D284&amp;CHAR(10)&amp;CHAR(10)&amp;
"Expected Results"&amp;CHAR(10)&amp;'Test Scenarios'!F284</f>
        <v>Objective
As a Financial Accountant, I want to post a single journal that affects two different intercompany entities, so that I can efficiently record transactions between them.
Test Case Description
This test verifies that after an intercompany journal is posted, the debits and credits are correctly reflected in the respective ledgers of each company involved. This confirms the financial impact is accurately recorded for both entities.
This scenario validates the acceptance criterion: "Given the intercompany journal is approved and posted, when I check the ledgers of both entities, then the debits and credits are correctly reflected in each respective company's books."
Variation: This is a positive test case to validate the end-to-end posting and financial impact of an intercompany transaction.
Expected Results
Review the ledger for the first company ('University of Technology Sydney') and confirm the correct debit/credit has been posted.
Review the ledger for the second company ('UTS Global Pty Ltd') and confirm the corresponding debit/credit has been posted.
Confirm the intercompany receivable/payable accounts are correctly updated in both entities.</v>
      </c>
      <c r="H285" s="41"/>
      <c r="I285" s="43" t="s">
        <v>6577</v>
      </c>
      <c r="J285" s="41" t="str">
        <f>"TST-F "&amp;_xlfn.XLOOKUP('Test Scenarios'!M284,'Taxonomy and Epics'!H:H,'Taxonomy and Epics'!E:E)</f>
        <v>TST-F 8.0 - R2R - Record to Report</v>
      </c>
      <c r="K285" s="36" t="str">
        <f>"Phase1,"&amp;_xlfn.XLOOKUP('Test Scenarios'!M284,'Taxonomy and Epics'!H:H,'Taxonomy and Epics'!B:B)&amp;"_"&amp;_xlfn.XLOOKUP('Test Scenarios'!M284,'Taxonomy and Epics'!H:H,'Taxonomy and Epics'!C:C)&amp;","&amp;'Test Scenarios'!M284&amp;",Fin_Functional, Workday"</f>
        <v>Phase1,8.0_R2R,R2R-020-040,Fin_Functional, Workday</v>
      </c>
      <c r="L285" s="41"/>
      <c r="M285" s="41"/>
      <c r="N285" s="41"/>
      <c r="O285" s="41"/>
      <c r="P285" s="41"/>
      <c r="Q285" s="41"/>
      <c r="R285" s="41"/>
      <c r="S285" s="41"/>
      <c r="T285" s="38"/>
    </row>
    <row r="286" spans="1:20" ht="380" x14ac:dyDescent="0.2">
      <c r="A286" s="20" t="str">
        <f>'Test Scenarios'!A285</f>
        <v>Review Complete</v>
      </c>
      <c r="B286" s="44" t="str">
        <f>'Test Scenarios'!K285</f>
        <v>US-R2R-011</v>
      </c>
      <c r="C286" s="42" t="str">
        <f>'Test Scenarios'!B285</f>
        <v>TS167</v>
      </c>
      <c r="D286" s="43" t="str">
        <f>"F-"&amp;'Test Scenarios'!M285&amp;"-"&amp;'Test Scenarios'!C285&amp;"-"&amp;C286</f>
        <v>F-R2R-020-040-Run intercompany reconciliation report-TS167</v>
      </c>
      <c r="E286" s="43" t="s">
        <v>6576</v>
      </c>
      <c r="F286" s="43" t="str">
        <f>'Test Scenarios'!G285</f>
        <v>TS166</v>
      </c>
      <c r="G286" s="43" t="str">
        <f>"Objective"&amp;CHAR(10)
&amp;'Test Scenarios'!L285&amp;CHAR(10)&amp;CHAR(10)&amp;
"Test Case Description"&amp;CHAR(10)
&amp;'Test Scenarios'!D285&amp;CHAR(10)&amp;CHAR(10)&amp;
"Expected Results"&amp;CHAR(10)&amp;'Test Scenarios'!F285</f>
        <v>Objective
As a Financial Accountant, I want to run a report to review and reconcile intercompany balances, so that I can identify and resolve discrepancies between entities.
Test Case Description
This test verifies that the intercompany reconciliation report can be run for two entities and that it displays their payable and receivable balances side-by-side. This is a key control for identifying intercompany mismatches.
This scenario validates the acceptance criterion: "Given I need to check intercompany balances, when I run the intercompany reconciliation report for two entities, then the system displays the payable and receivable balances between them side-by-side."
Variation: This is a positive test case to confirm the functionality and layout of a critical reconciliation report.
Expected Results
The user successfully runs the report for the two selected entities and a specific period.
The report displays the intercompany receivable balance from Entity A next to the intercompany payable balance from Entity B.
The report displays the intercompany payable balance from Entity A next to the intercompany receivable balance from Entity B.</v>
      </c>
      <c r="H286" s="41"/>
      <c r="I286" s="43" t="s">
        <v>6577</v>
      </c>
      <c r="J286" s="41" t="str">
        <f>"TST-F "&amp;_xlfn.XLOOKUP('Test Scenarios'!M285,'Taxonomy and Epics'!H:H,'Taxonomy and Epics'!E:E)</f>
        <v>TST-F 8.0 - R2R - Record to Report</v>
      </c>
      <c r="K286" s="36" t="str">
        <f>"Phase1,"&amp;_xlfn.XLOOKUP('Test Scenarios'!M285,'Taxonomy and Epics'!H:H,'Taxonomy and Epics'!B:B)&amp;"_"&amp;_xlfn.XLOOKUP('Test Scenarios'!M285,'Taxonomy and Epics'!H:H,'Taxonomy and Epics'!C:C)&amp;","&amp;'Test Scenarios'!M285&amp;",Fin_Functional, Workday"</f>
        <v>Phase1,8.0_R2R,R2R-020-040,Fin_Functional, Workday</v>
      </c>
      <c r="L286" s="41"/>
      <c r="M286" s="41"/>
      <c r="N286" s="41"/>
      <c r="O286" s="41"/>
      <c r="P286" s="41"/>
      <c r="Q286" s="41"/>
      <c r="R286" s="41"/>
      <c r="S286" s="41"/>
      <c r="T286" s="38"/>
    </row>
    <row r="287" spans="1:20" ht="380" x14ac:dyDescent="0.2">
      <c r="A287" s="20" t="str">
        <f>'Test Scenarios'!A286</f>
        <v>Review Complete</v>
      </c>
      <c r="B287" s="44" t="str">
        <f>'Test Scenarios'!K286</f>
        <v>US-R2R-011</v>
      </c>
      <c r="C287" s="42" t="str">
        <f>'Test Scenarios'!B286</f>
        <v>TS168</v>
      </c>
      <c r="D287" s="43" t="str">
        <f>"F-"&amp;'Test Scenarios'!M286&amp;"-"&amp;'Test Scenarios'!C286&amp;"-"&amp;C287</f>
        <v>F-R2R-020-040-Drill down on report mismatch-TS168</v>
      </c>
      <c r="E287" s="43" t="s">
        <v>6576</v>
      </c>
      <c r="F287" s="43" t="str">
        <f>'Test Scenarios'!G286</f>
        <v>TS176</v>
      </c>
      <c r="G287" s="43" t="str">
        <f>"Objective"&amp;CHAR(10)
&amp;'Test Scenarios'!L286&amp;CHAR(10)&amp;CHAR(10)&amp;
"Test Case Description"&amp;CHAR(10)
&amp;'Test Scenarios'!D286&amp;CHAR(10)&amp;CHAR(10)&amp;
"Expected Results"&amp;CHAR(10)&amp;'Test Scenarios'!F286</f>
        <v>Objective
As a Financial Accountant, I want to run a report to review and reconcile intercompany balances, so that I can identify and resolve discrepancies between entities.
Test Case Description
This test confirms that a user can drill down on a intercompany reconciliation report to see the underlying transactions. This is crucial for enabling accountants to investigate and resolve discrepancies efficiently.
This scenario validates the acceptance criterion: "Given there is a mismatch in the report, when I drill down into the balances, then the system shows the underlying transactions causing the discrepancy."
Variation: This is a positive test case to verify the report's drill-down capability, which is essential for its practical use.
Expected Results
The user can run an intercompany reconciliation report.
The user can drill down on individual balances causing the mismatch.
The system navigates to a new view showing the list of individual transactions that make up that balance.
The user can identify the specific transaction(s) causing the discrepancy from this view.</v>
      </c>
      <c r="H287" s="41"/>
      <c r="I287" s="43" t="s">
        <v>6577</v>
      </c>
      <c r="J287" s="41" t="str">
        <f>"TST-F "&amp;_xlfn.XLOOKUP('Test Scenarios'!M286,'Taxonomy and Epics'!H:H,'Taxonomy and Epics'!E:E)</f>
        <v>TST-F 8.0 - R2R - Record to Report</v>
      </c>
      <c r="K287" s="36" t="str">
        <f>"Phase1,"&amp;_xlfn.XLOOKUP('Test Scenarios'!M286,'Taxonomy and Epics'!H:H,'Taxonomy and Epics'!B:B)&amp;"_"&amp;_xlfn.XLOOKUP('Test Scenarios'!M286,'Taxonomy and Epics'!H:H,'Taxonomy and Epics'!C:C)&amp;","&amp;'Test Scenarios'!M286&amp;",Fin_Functional, Workday"</f>
        <v>Phase1,8.0_R2R,R2R-020-040,Fin_Functional, Workday</v>
      </c>
      <c r="L287" s="41"/>
      <c r="M287" s="41"/>
      <c r="N287" s="41"/>
      <c r="O287" s="41"/>
      <c r="P287" s="41"/>
      <c r="Q287" s="41"/>
      <c r="R287" s="41"/>
      <c r="S287" s="41"/>
      <c r="T287" s="38"/>
    </row>
    <row r="288" spans="1:20" ht="335" x14ac:dyDescent="0.2">
      <c r="A288" s="20" t="str">
        <f>'Test Scenarios'!A287</f>
        <v>Review Complete</v>
      </c>
      <c r="B288" s="44" t="str">
        <f>'Test Scenarios'!K287</f>
        <v>US-R2R-012</v>
      </c>
      <c r="C288" s="42" t="str">
        <f>'Test Scenarios'!B287</f>
        <v>TS169</v>
      </c>
      <c r="D288" s="43" t="str">
        <f>"F-"&amp;'Test Scenarios'!M287&amp;"-"&amp;'Test Scenarios'!C287&amp;"-"&amp;C288</f>
        <v>F-R2R-020-060-Request to unpost a journal in an open period-TS169</v>
      </c>
      <c r="E288" s="43" t="s">
        <v>6576</v>
      </c>
      <c r="F288" s="43" t="str">
        <f>'Test Scenarios'!G287</f>
        <v>Journal status is posted and is an accounting period that is still open.</v>
      </c>
      <c r="G288" s="43" t="str">
        <f>"Objective"&amp;CHAR(10)
&amp;'Test Scenarios'!L287&amp;CHAR(10)&amp;CHAR(10)&amp;
"Test Case Description"&amp;CHAR(10)
&amp;'Test Scenarios'!D287&amp;CHAR(10)&amp;CHAR(10)&amp;
"Expected Results"&amp;CHAR(10)&amp;'Test Scenarios'!F287</f>
        <v>Objective
As a Financial Accountant, I want to request the unposting of a posted journal, so that I can correct errors made in a live entry.
Test Case Description
This test verifies that a Financial Accountant can initiate the 'unpost' process for a journal in an open accounting period and that the request is correctly sent to a peer for approval. This confirms the control workflow for reversing posted entries.
This scenario validates the acceptance criterion: "Given a journal has been posted in an open accounting period, when I initiate the 'unpost' action, then the request is sent to a peer for approval."
Variation: This is a positive test case for the initiation of the unposting workflow, ensuring the approval step is correctly triggered.
Expected Results
The user can find and select the 'unpost' action for the journal.
Upon initiation, the request is sent into a workflow.
A task to approve the unposting appears in a peer's inbox.</v>
      </c>
      <c r="H288" s="41"/>
      <c r="I288" s="43" t="s">
        <v>6577</v>
      </c>
      <c r="J288" s="41" t="str">
        <f>"TST-F "&amp;_xlfn.XLOOKUP('Test Scenarios'!M287,'Taxonomy and Epics'!H:H,'Taxonomy and Epics'!E:E)</f>
        <v>TST-F 8.0 - R2R - Record to Report</v>
      </c>
      <c r="K288" s="36" t="str">
        <f>"Phase1,"&amp;_xlfn.XLOOKUP('Test Scenarios'!M287,'Taxonomy and Epics'!H:H,'Taxonomy and Epics'!B:B)&amp;"_"&amp;_xlfn.XLOOKUP('Test Scenarios'!M287,'Taxonomy and Epics'!H:H,'Taxonomy and Epics'!C:C)&amp;","&amp;'Test Scenarios'!M287&amp;",Fin_Functional, Workday"</f>
        <v>Phase1,8.0_R2R,R2R-020-060,Fin_Functional, Workday</v>
      </c>
      <c r="L288" s="41"/>
      <c r="M288" s="41"/>
      <c r="N288" s="41"/>
      <c r="O288" s="41"/>
      <c r="P288" s="41"/>
      <c r="Q288" s="41"/>
      <c r="R288" s="41"/>
      <c r="S288" s="41"/>
      <c r="T288" s="38"/>
    </row>
    <row r="289" spans="1:20" ht="335" x14ac:dyDescent="0.2">
      <c r="A289" s="20" t="str">
        <f>'Test Scenarios'!A288</f>
        <v>Review Complete</v>
      </c>
      <c r="B289" s="44" t="str">
        <f>'Test Scenarios'!K288</f>
        <v>US-R2R-012</v>
      </c>
      <c r="C289" s="42" t="str">
        <f>'Test Scenarios'!B288</f>
        <v>TS170</v>
      </c>
      <c r="D289" s="43" t="str">
        <f>"F-"&amp;'Test Scenarios'!M288&amp;"-"&amp;'Test Scenarios'!C288&amp;"-"&amp;C289</f>
        <v>F-R2R-020-060-Attempt to unpost a journal in a closed period-TS170</v>
      </c>
      <c r="E289" s="43" t="s">
        <v>6576</v>
      </c>
      <c r="F289" s="43" t="str">
        <f>'Test Scenarios'!G288</f>
        <v>Journal status is posted and is an accounting period is closed.</v>
      </c>
      <c r="G289" s="43" t="str">
        <f>"Objective"&amp;CHAR(10)
&amp;'Test Scenarios'!L288&amp;CHAR(10)&amp;CHAR(10)&amp;
"Test Case Description"&amp;CHAR(10)
&amp;'Test Scenarios'!D288&amp;CHAR(10)&amp;CHAR(10)&amp;
"Expected Results"&amp;CHAR(10)&amp;'Test Scenarios'!F288</f>
        <v>Objective
As a Financial Accountant, I want to request the unposting of a posted journal, so that I can correct errors made in a live entry.
Test Case Description
This test ensures that the system prevents a user from unposting a journal that was posted in a closed accounting period. This is a critical control to protect the integrity of prior-period financial records.
This scenario validates the acceptance criterion: "Given a journal was posted in a closed accounting period, when I attempt to unpost it, then the system prevents the action and displays a message indicating the period is closed."
Variation: This is a negative test case to confirm that period-close controls are effective and cannot be bypassed.
Expected Results
The user attempts to initiate the 'unpost' action for the journal.
The system blocks the action.
An error message is displayed, clearly stating that the action is not allowed because the period is closed.</v>
      </c>
      <c r="H289" s="41"/>
      <c r="I289" s="43" t="s">
        <v>6577</v>
      </c>
      <c r="J289" s="41" t="str">
        <f>"TST-F "&amp;_xlfn.XLOOKUP('Test Scenarios'!M288,'Taxonomy and Epics'!H:H,'Taxonomy and Epics'!E:E)</f>
        <v>TST-F 8.0 - R2R - Record to Report</v>
      </c>
      <c r="K289" s="36" t="str">
        <f>"Phase1,"&amp;_xlfn.XLOOKUP('Test Scenarios'!M288,'Taxonomy and Epics'!H:H,'Taxonomy and Epics'!B:B)&amp;"_"&amp;_xlfn.XLOOKUP('Test Scenarios'!M288,'Taxonomy and Epics'!H:H,'Taxonomy and Epics'!C:C)&amp;","&amp;'Test Scenarios'!M288&amp;",Fin_Functional, Workday"</f>
        <v>Phase1,8.0_R2R,R2R-020-060,Fin_Functional, Workday</v>
      </c>
      <c r="L289" s="41"/>
      <c r="M289" s="41"/>
      <c r="N289" s="41"/>
      <c r="O289" s="41"/>
      <c r="P289" s="41"/>
      <c r="Q289" s="41"/>
      <c r="R289" s="41"/>
      <c r="S289" s="41"/>
      <c r="T289" s="38"/>
    </row>
    <row r="290" spans="1:20" ht="335" x14ac:dyDescent="0.2">
      <c r="A290" s="20" t="str">
        <f>'Test Scenarios'!A289</f>
        <v>Review Complete</v>
      </c>
      <c r="B290" s="44" t="str">
        <f>'Test Scenarios'!K289</f>
        <v>US-R2R-013</v>
      </c>
      <c r="C290" s="42" t="str">
        <f>'Test Scenarios'!B289</f>
        <v>TS171</v>
      </c>
      <c r="D290" s="43" t="str">
        <f>"F-"&amp;'Test Scenarios'!M289&amp;"-"&amp;'Test Scenarios'!C289&amp;"-"&amp;C290</f>
        <v>F-R2R-020-060-Edit an unposted journal-TS171</v>
      </c>
      <c r="E290" s="43" t="s">
        <v>6576</v>
      </c>
      <c r="F290" s="43" t="str">
        <f>'Test Scenarios'!G289</f>
        <v>A journal has a status of 'Unposted' after a successful unposting workflow.</v>
      </c>
      <c r="G290" s="43" t="str">
        <f>"Objective"&amp;CHAR(10)
&amp;'Test Scenarios'!L289&amp;CHAR(10)&amp;CHAR(10)&amp;
"Test Case Description"&amp;CHAR(10)
&amp;'Test Scenarios'!D289&amp;CHAR(10)&amp;CHAR(10)&amp;
"Expected Results"&amp;CHAR(10)&amp;'Test Scenarios'!F289</f>
        <v>Objective
As a Financial Accountant, I want to edit a journal that has been unposted, so that I can correct it and resubmit it for posting.
Test Case Description
This test verifies that a Financial Accountant can open and edit the details of a journal that has been successfully unposted. This is a key step in the correction process, allowing the user to fix the error before resubmission.
This scenario validates the acceptance criterion: "Given I have an unposted journal, when I open it, then I can edit its details (e.g., amounts, accounts, worktags)."
Variation: This is a positive test case to confirm that an unposted journal becomes editable, enabling the correction workflow.
Expected Results
The user can open the unposted journal.
Key fields such as amounts, accounts, and worktags are editable.
The user can successfully save changes to the journal.</v>
      </c>
      <c r="H290" s="41"/>
      <c r="I290" s="43" t="s">
        <v>6577</v>
      </c>
      <c r="J290" s="41" t="str">
        <f>"TST-F "&amp;_xlfn.XLOOKUP('Test Scenarios'!M289,'Taxonomy and Epics'!H:H,'Taxonomy and Epics'!E:E)</f>
        <v>TST-F 8.0 - R2R - Record to Report</v>
      </c>
      <c r="K290" s="36" t="str">
        <f>"Phase1,"&amp;_xlfn.XLOOKUP('Test Scenarios'!M289,'Taxonomy and Epics'!H:H,'Taxonomy and Epics'!B:B)&amp;"_"&amp;_xlfn.XLOOKUP('Test Scenarios'!M289,'Taxonomy and Epics'!H:H,'Taxonomy and Epics'!C:C)&amp;","&amp;'Test Scenarios'!M289&amp;",Fin_Functional, Workday"</f>
        <v>Phase1,8.0_R2R,R2R-020-060,Fin_Functional, Workday</v>
      </c>
      <c r="L290" s="41"/>
      <c r="M290" s="41"/>
      <c r="N290" s="41"/>
      <c r="O290" s="41"/>
      <c r="P290" s="41"/>
      <c r="Q290" s="41"/>
      <c r="R290" s="41"/>
      <c r="S290" s="41"/>
      <c r="T290" s="38"/>
    </row>
    <row r="291" spans="1:20" ht="350" x14ac:dyDescent="0.2">
      <c r="A291" s="20" t="str">
        <f>'Test Scenarios'!A290</f>
        <v>Review Complete</v>
      </c>
      <c r="B291" s="44" t="str">
        <f>'Test Scenarios'!K290</f>
        <v>US-R2R-013</v>
      </c>
      <c r="C291" s="42" t="str">
        <f>'Test Scenarios'!B290</f>
        <v>TS172</v>
      </c>
      <c r="D291" s="43" t="str">
        <f>"F-"&amp;'Test Scenarios'!M290&amp;"-"&amp;'Test Scenarios'!C290&amp;"-"&amp;C291</f>
        <v>F-R2R-020-060-Resubmit an edited unposted journal-TS172</v>
      </c>
      <c r="E291" s="43" t="s">
        <v>6576</v>
      </c>
      <c r="F291" s="43" t="str">
        <f>'Test Scenarios'!G290</f>
        <v>A journal has a status of 'Unposted' after a successful unposting workflow.</v>
      </c>
      <c r="G291" s="43" t="str">
        <f>"Objective"&amp;CHAR(10)
&amp;'Test Scenarios'!L290&amp;CHAR(10)&amp;CHAR(10)&amp;
"Test Case Description"&amp;CHAR(10)
&amp;'Test Scenarios'!D290&amp;CHAR(10)&amp;CHAR(10)&amp;
"Expected Results"&amp;CHAR(10)&amp;'Test Scenarios'!F290</f>
        <v>Objective
As a Financial Accountant, I want to edit a journal that has been unposted, so that I can correct it and resubmit it for posting.
Test Case Description
This test confirms that after an unposted journal has been edited, it can be resubmitted and will follow the standard approval workflow again. This ensures that corrected journals are still subject to proper review and control before posting.
This scenario validates the acceptance criterion: "Given I have finished editing the unposted journal, when I submit it for re-posting, then it follows the standard journal approval workflow before being posted."
Variation: This is a positive test case to ensure that corrected journals re-enter the standard control process rather than posting directly.
Expected Results
The user can submit the edited journal.
Upon submission, the journal's status changes to 'Pending Approval'.
A task to approve the journal appears in the inbox of the designated approver (e.g., a peer).</v>
      </c>
      <c r="H291" s="41"/>
      <c r="I291" s="43" t="s">
        <v>6577</v>
      </c>
      <c r="J291" s="41" t="str">
        <f>"TST-F "&amp;_xlfn.XLOOKUP('Test Scenarios'!M290,'Taxonomy and Epics'!H:H,'Taxonomy and Epics'!E:E)</f>
        <v>TST-F 8.0 - R2R - Record to Report</v>
      </c>
      <c r="K291" s="36" t="str">
        <f>"Phase1,"&amp;_xlfn.XLOOKUP('Test Scenarios'!M290,'Taxonomy and Epics'!H:H,'Taxonomy and Epics'!B:B)&amp;"_"&amp;_xlfn.XLOOKUP('Test Scenarios'!M290,'Taxonomy and Epics'!H:H,'Taxonomy and Epics'!C:C)&amp;","&amp;'Test Scenarios'!M290&amp;",Fin_Functional, Workday"</f>
        <v>Phase1,8.0_R2R,R2R-020-060,Fin_Functional, Workday</v>
      </c>
      <c r="L291" s="41"/>
      <c r="M291" s="41"/>
      <c r="N291" s="41"/>
      <c r="O291" s="41"/>
      <c r="P291" s="41"/>
      <c r="Q291" s="41"/>
      <c r="R291" s="41"/>
      <c r="S291" s="41"/>
      <c r="T291" s="38"/>
    </row>
    <row r="292" spans="1:20" ht="335" x14ac:dyDescent="0.2">
      <c r="A292" s="20" t="str">
        <f>'Test Scenarios'!A291</f>
        <v>Review Complete</v>
      </c>
      <c r="B292" s="44" t="str">
        <f>'Test Scenarios'!K291</f>
        <v>US-R2R-014</v>
      </c>
      <c r="C292" s="42" t="str">
        <f>'Test Scenarios'!B291</f>
        <v>TS173</v>
      </c>
      <c r="D292" s="43" t="str">
        <f>"F-"&amp;'Test Scenarios'!M291&amp;"-"&amp;'Test Scenarios'!C291&amp;"-"&amp;C292</f>
        <v>F-R2R-020-060-Cancel an unposted journal-TS173</v>
      </c>
      <c r="E292" s="43" t="s">
        <v>6576</v>
      </c>
      <c r="F292" s="43" t="str">
        <f>'Test Scenarios'!G291</f>
        <v>A journal exists with a status of 'In Progress' or 'Pending Approval'.</v>
      </c>
      <c r="G292" s="43" t="str">
        <f>"Objective"&amp;CHAR(10)
&amp;'Test Scenarios'!L291&amp;CHAR(10)&amp;CHAR(10)&amp;
"Test Case Description"&amp;CHAR(10)
&amp;'Test Scenarios'!D291&amp;CHAR(10)&amp;CHAR(10)&amp;
"Expected Results"&amp;CHAR(10)&amp;'Test Scenarios'!F291</f>
        <v>Objective
As a Financial Accountant, I want to cancel a journal that is no longer needed, so that it is not posted by mistake and my work queue remains clean.
Test Case Description
This test verifies that a Financial Accountant can cancel a journal that is unposted or pending approval. This is an important housekeeping function to prevent obsolete or incorrect journals from being accidentally processed.
This scenario validates the acceptance criterion: "Given I have a journal that is unposted or pending approval, when I select the 'cancel' action, then the journal's status is updated to 'Cancelled'."
Variation: This is a positive test case to confirm the cancellation function works on journals that have not yet been finalised.
Expected Results
The user selects the 'cancel' action on the journal.
The journal's status successfully updates to 'Cancelled'.
If it was pending approval, the approval task is removed from the approver's inbox.</v>
      </c>
      <c r="H292" s="41"/>
      <c r="I292" s="43" t="s">
        <v>6577</v>
      </c>
      <c r="J292" s="41" t="str">
        <f>"TST-F "&amp;_xlfn.XLOOKUP('Test Scenarios'!M291,'Taxonomy and Epics'!H:H,'Taxonomy and Epics'!E:E)</f>
        <v>TST-F 8.0 - R2R - Record to Report</v>
      </c>
      <c r="K292" s="36" t="str">
        <f>"Phase1,"&amp;_xlfn.XLOOKUP('Test Scenarios'!M291,'Taxonomy and Epics'!H:H,'Taxonomy and Epics'!B:B)&amp;"_"&amp;_xlfn.XLOOKUP('Test Scenarios'!M291,'Taxonomy and Epics'!H:H,'Taxonomy and Epics'!C:C)&amp;","&amp;'Test Scenarios'!M291&amp;",Fin_Functional, Workday"</f>
        <v>Phase1,8.0_R2R,R2R-020-060,Fin_Functional, Workday</v>
      </c>
      <c r="L292" s="41"/>
      <c r="M292" s="41"/>
      <c r="N292" s="41"/>
      <c r="O292" s="41"/>
      <c r="P292" s="41"/>
      <c r="Q292" s="41"/>
      <c r="R292" s="41"/>
      <c r="S292" s="41"/>
      <c r="T292" s="38"/>
    </row>
    <row r="293" spans="1:20" ht="320" x14ac:dyDescent="0.2">
      <c r="A293" s="20" t="str">
        <f>'Test Scenarios'!A292</f>
        <v>Review Complete</v>
      </c>
      <c r="B293" s="44" t="str">
        <f>'Test Scenarios'!K292</f>
        <v>US-R2R-014</v>
      </c>
      <c r="C293" s="42" t="str">
        <f>'Test Scenarios'!B292</f>
        <v>TS174</v>
      </c>
      <c r="D293" s="43" t="str">
        <f>"F-"&amp;'Test Scenarios'!M292&amp;"-"&amp;'Test Scenarios'!C292&amp;"-"&amp;C293</f>
        <v>F-R2R-020-060-Verify a cancelled journal cannot be edited-TS174</v>
      </c>
      <c r="E293" s="43" t="s">
        <v>6576</v>
      </c>
      <c r="F293" s="43" t="str">
        <f>'Test Scenarios'!G292</f>
        <v>A journal with a 'Cancelled' status exists.</v>
      </c>
      <c r="G293" s="43" t="str">
        <f>"Objective"&amp;CHAR(10)
&amp;'Test Scenarios'!L292&amp;CHAR(10)&amp;CHAR(10)&amp;
"Test Case Description"&amp;CHAR(10)
&amp;'Test Scenarios'!D292&amp;CHAR(10)&amp;CHAR(10)&amp;
"Expected Results"&amp;CHAR(10)&amp;'Test Scenarios'!F292</f>
        <v>Objective
As a Financial Accountant, I want to cancel a journal that is no longer needed, so that it is not posted by mistake and my work queue remains clean.
Test Case Description
This test ensures that once a journal is cancelled, it cannot be edited or posted. This confirms that the 'Cancelled' status is final and securely prevents any further action on the transaction.
This scenario validates the acceptance criterion: "Given a journal has been cancelled, when I view it, then it is clearly marked as 'Cancelled' and cannot be edited or posted."
Variation: This is a negative test case to confirm the finality of the 'Cancelled' status, which is a key system control.
Expected Results
When viewing the journal, its status is clearly displayed as 'Cancelled'.
All data fields (amounts, accounts, etc.) are read-only and cannot be edited.
Actions like 'Submit' or 'Post' are not available.</v>
      </c>
      <c r="H293" s="41"/>
      <c r="I293" s="43" t="s">
        <v>6577</v>
      </c>
      <c r="J293" s="41" t="str">
        <f>"TST-F "&amp;_xlfn.XLOOKUP('Test Scenarios'!M292,'Taxonomy and Epics'!H:H,'Taxonomy and Epics'!E:E)</f>
        <v>TST-F 8.0 - R2R - Record to Report</v>
      </c>
      <c r="K293" s="36" t="str">
        <f>"Phase1,"&amp;_xlfn.XLOOKUP('Test Scenarios'!M292,'Taxonomy and Epics'!H:H,'Taxonomy and Epics'!B:B)&amp;"_"&amp;_xlfn.XLOOKUP('Test Scenarios'!M292,'Taxonomy and Epics'!H:H,'Taxonomy and Epics'!C:C)&amp;","&amp;'Test Scenarios'!M292&amp;",Fin_Functional, Workday"</f>
        <v>Phase1,8.0_R2R,R2R-020-060,Fin_Functional, Workday</v>
      </c>
      <c r="L293" s="41"/>
      <c r="M293" s="41"/>
      <c r="N293" s="41"/>
      <c r="O293" s="41"/>
      <c r="P293" s="41"/>
      <c r="Q293" s="41"/>
      <c r="R293" s="41"/>
      <c r="S293" s="41"/>
      <c r="T293" s="38"/>
    </row>
    <row r="294" spans="1:20" ht="409.6" x14ac:dyDescent="0.2">
      <c r="A294" s="20" t="str">
        <f>'Test Scenarios'!A293</f>
        <v>Review Complete</v>
      </c>
      <c r="B294" s="44" t="str">
        <f>'Test Scenarios'!K293</f>
        <v>US-R2R-015</v>
      </c>
      <c r="C294" s="42" t="str">
        <f>'Test Scenarios'!B293</f>
        <v>TS175</v>
      </c>
      <c r="D294" s="43" t="str">
        <f>"F-"&amp;'Test Scenarios'!M293&amp;"-"&amp;'Test Scenarios'!C293&amp;"-"&amp;C294</f>
        <v>F-R2R-020-060-Create a reversing journal-TS175</v>
      </c>
      <c r="E294" s="43" t="s">
        <v>6576</v>
      </c>
      <c r="F294" s="43" t="str">
        <f>'Test Scenarios'!G293</f>
        <v>A posted journal exists that needs to be reversed (e.g., a period-end accrual).</v>
      </c>
      <c r="G294" s="43" t="str">
        <f>"Objective"&amp;CHAR(10)
&amp;'Test Scenarios'!L293&amp;CHAR(10)&amp;CHAR(10)&amp;
"Test Case Description"&amp;CHAR(10)
&amp;'Test Scenarios'!D293&amp;CHAR(10)&amp;CHAR(10)&amp;
"Expected Results"&amp;CHAR(10)&amp;'Test Scenarios'!F293</f>
        <v>Objective
As a Financial Accountant, I want to quickly create a reversing entry from an existing journal, so that I can efficiently process accruals and corrections.
Test Case Description
This test verifies that a Financial Accountant can use a function to automatically create a reversing entry from an existing posted journal. The system should create a new journal with the debits and credits swapped.
This scenario validates the acceptance criterion: "Given I have an existing posted journal, when I use the 'copy' function and select to reverse, then the system creates a new journal with the debits and credits swapped from the original." and it "...follows the standard approval workflow."
Variation: This is a positive test case to confirm the efficiency and accuracy of the automated reversing journal creation feature.
Expected Results
The user initiates the reversing action after copying the original journal.
A new journal is created.
The debit amounts/accounts in the new journal match the credit amounts/accounts of the original, and vice-versa.
The new journal is in a draft status, ready for submission.
The submitted journal follows the standard approval workflow.</v>
      </c>
      <c r="H294" s="41"/>
      <c r="I294" s="43" t="s">
        <v>6577</v>
      </c>
      <c r="J294" s="41" t="str">
        <f>"TST-F "&amp;_xlfn.XLOOKUP('Test Scenarios'!M293,'Taxonomy and Epics'!H:H,'Taxonomy and Epics'!E:E)</f>
        <v>TST-F 8.0 - R2R - Record to Report</v>
      </c>
      <c r="K294" s="36" t="str">
        <f>"Phase1,"&amp;_xlfn.XLOOKUP('Test Scenarios'!M293,'Taxonomy and Epics'!H:H,'Taxonomy and Epics'!B:B)&amp;"_"&amp;_xlfn.XLOOKUP('Test Scenarios'!M293,'Taxonomy and Epics'!H:H,'Taxonomy and Epics'!C:C)&amp;","&amp;'Test Scenarios'!M293&amp;",Fin_Functional, Workday"</f>
        <v>Phase1,8.0_R2R,R2R-020-060,Fin_Functional, Workday</v>
      </c>
      <c r="L294" s="41"/>
      <c r="M294" s="41"/>
      <c r="N294" s="41"/>
      <c r="O294" s="41"/>
      <c r="P294" s="41"/>
      <c r="Q294" s="41"/>
      <c r="R294" s="41"/>
      <c r="S294" s="41"/>
      <c r="T294" s="38"/>
    </row>
    <row r="295" spans="1:20" ht="335" x14ac:dyDescent="0.2">
      <c r="A295" s="20" t="str">
        <f>'Test Scenarios'!A294</f>
        <v>Review Complete</v>
      </c>
      <c r="B295" s="44" t="str">
        <f>'Test Scenarios'!K294</f>
        <v>US-R2R-016</v>
      </c>
      <c r="C295" s="42" t="str">
        <f>'Test Scenarios'!B294</f>
        <v>TS176</v>
      </c>
      <c r="D295" s="43" t="str">
        <f>"F-"&amp;'Test Scenarios'!M294&amp;"-"&amp;'Test Scenarios'!C294&amp;"-"&amp;C295</f>
        <v>F-R2R-020-050-Recode worktags on a paid invoice-TS176</v>
      </c>
      <c r="E295" s="43" t="s">
        <v>6576</v>
      </c>
      <c r="F295" s="43" t="str">
        <f>'Test Scenarios'!G294</f>
        <v>A supplier invoice has been fully paid.</v>
      </c>
      <c r="G295" s="43" t="str">
        <f>"Objective"&amp;CHAR(10)
&amp;'Test Scenarios'!L294&amp;CHAR(10)&amp;CHAR(10)&amp;
"Test Case Description"&amp;CHAR(10)
&amp;'Test Scenarios'!D294&amp;CHAR(10)&amp;CHAR(10)&amp;
"Expected Results"&amp;CHAR(10)&amp;'Test Scenarios'!F294</f>
        <v>Objective
As a Financial Accountant, I want to recode the worktags on a paid supplier invoice, so that costs are allocated to the correct accounts and dimensions.
Test Case Description
This test confirms that a Financial Accountant can adjust the accounting on a paid supplier invoice to change worktags like cost centre or spend category. This is a critical function for correcting cost allocations after payment.
This scenario validates the acceptance criterion: "Given a supplier invoice has been paid, when I initiate the adjust accounting action, then I can change worktags such as the cost centre or spend category."
Variation: This is a positive test case to ensure that post-payment accounting adjustments can be performed on key allocation worktags.
Expected Results
The user initiates the 'Adjust Accounting' action on the paid invoice.
The user can successfully change the value of a worktag (e.g., change the Cost Centre from 'CC1' to 'CC2').
The user submits the adjustment for approval.</v>
      </c>
      <c r="H295" s="41"/>
      <c r="I295" s="43" t="s">
        <v>6577</v>
      </c>
      <c r="J295" s="41" t="str">
        <f>"TST-F "&amp;_xlfn.XLOOKUP('Test Scenarios'!M294,'Taxonomy and Epics'!H:H,'Taxonomy and Epics'!E:E)</f>
        <v>TST-F 8.0 - R2R - Record to Report</v>
      </c>
      <c r="K295" s="36" t="str">
        <f>"Phase1,"&amp;_xlfn.XLOOKUP('Test Scenarios'!M294,'Taxonomy and Epics'!H:H,'Taxonomy and Epics'!B:B)&amp;"_"&amp;_xlfn.XLOOKUP('Test Scenarios'!M294,'Taxonomy and Epics'!H:H,'Taxonomy and Epics'!C:C)&amp;","&amp;'Test Scenarios'!M294&amp;",Fin_Functional, Workday"</f>
        <v>Phase1,8.0_R2R,R2R-020-050,Fin_Functional, Workday</v>
      </c>
      <c r="L295" s="41"/>
      <c r="M295" s="41"/>
      <c r="N295" s="41"/>
      <c r="O295" s="41"/>
      <c r="P295" s="41"/>
      <c r="Q295" s="41"/>
      <c r="R295" s="41"/>
      <c r="S295" s="41"/>
      <c r="T295" s="38"/>
    </row>
    <row r="296" spans="1:20" ht="335" x14ac:dyDescent="0.2">
      <c r="A296" s="20" t="str">
        <f>'Test Scenarios'!A295</f>
        <v>Review Complete</v>
      </c>
      <c r="B296" s="44" t="str">
        <f>'Test Scenarios'!K295</f>
        <v>US-R2R-016</v>
      </c>
      <c r="C296" s="42" t="str">
        <f>'Test Scenarios'!B295</f>
        <v>TS176.1</v>
      </c>
      <c r="D296" s="43" t="str">
        <f>"F-"&amp;'Test Scenarios'!M295&amp;"-"&amp;'Test Scenarios'!C295&amp;"-"&amp;C296</f>
        <v>F-R2R-020-050-Recode worktags on a paid invoice with an asset-TS176.1</v>
      </c>
      <c r="E296" s="43" t="s">
        <v>6576</v>
      </c>
      <c r="F296" s="43" t="str">
        <f>'Test Scenarios'!G295</f>
        <v>A supplier invoice has been fully paid and an asset has been registered.</v>
      </c>
      <c r="G296" s="43" t="str">
        <f>"Objective"&amp;CHAR(10)
&amp;'Test Scenarios'!L295&amp;CHAR(10)&amp;CHAR(10)&amp;
"Test Case Description"&amp;CHAR(10)
&amp;'Test Scenarios'!D295&amp;CHAR(10)&amp;CHAR(10)&amp;
"Expected Results"&amp;CHAR(10)&amp;'Test Scenarios'!F295</f>
        <v>Objective
As a Financial Accountant, I want to recode the worktags on a paid supplier invoice, so that costs are allocated to the correct accounts and dimensions.
Test Case Description
This test confirms that a Financial Accountant cannot adjust the accounting on a paid supplier invoice to change worktags if an asset was registered in relation to the Supplier Invoice. 
This scenario validates the acceptance criterion: "Given a supplier invoice has been paid and an asset has been registered, when I adjust accounting action, an error prevents submission. "
Variation: This is a positive test case to ensure that post-payment accounting adjustments cannot be performed on paid supplier invoices with associated assets.
Expected Results
The user initiates the 'Adjust Accounting' action on the paid invoice.
The user receives an error when attempting to change the value of a worktag (e.g., change the Cost Centre from 'CC1' to 'CC2').
The user cannot submit.</v>
      </c>
      <c r="H296" s="41"/>
      <c r="I296" s="43" t="s">
        <v>6577</v>
      </c>
      <c r="J296" s="41" t="str">
        <f>"TST-F "&amp;_xlfn.XLOOKUP('Test Scenarios'!M295,'Taxonomy and Epics'!H:H,'Taxonomy and Epics'!E:E)</f>
        <v>TST-F 8.0 - R2R - Record to Report</v>
      </c>
      <c r="K296" s="36" t="str">
        <f>"Phase1,"&amp;_xlfn.XLOOKUP('Test Scenarios'!M295,'Taxonomy and Epics'!H:H,'Taxonomy and Epics'!B:B)&amp;"_"&amp;_xlfn.XLOOKUP('Test Scenarios'!M295,'Taxonomy and Epics'!H:H,'Taxonomy and Epics'!C:C)&amp;","&amp;'Test Scenarios'!M295&amp;",Fin_Functional, Workday"</f>
        <v>Phase1,8.0_R2R,R2R-020-050,Fin_Functional, Workday</v>
      </c>
      <c r="L296" s="41"/>
      <c r="M296" s="41"/>
      <c r="N296" s="41"/>
      <c r="O296" s="41"/>
      <c r="P296" s="41"/>
      <c r="Q296" s="41"/>
      <c r="R296" s="41"/>
      <c r="S296" s="41"/>
      <c r="T296" s="38"/>
    </row>
    <row r="297" spans="1:20" ht="304" x14ac:dyDescent="0.2">
      <c r="A297" s="20" t="str">
        <f>'Test Scenarios'!A296</f>
        <v>Review Complete</v>
      </c>
      <c r="B297" s="44" t="str">
        <f>'Test Scenarios'!K296</f>
        <v>US-R2R-016</v>
      </c>
      <c r="C297" s="42" t="str">
        <f>'Test Scenarios'!B296</f>
        <v>TS176.2</v>
      </c>
      <c r="D297" s="43" t="str">
        <f>"F-"&amp;'Test Scenarios'!M296&amp;"-"&amp;'Test Scenarios'!C296&amp;"-"&amp;C297</f>
        <v>F-R2R-020-050-Peer approves recoding of worktags on paid invoice-TS176.2</v>
      </c>
      <c r="E297" s="43" t="s">
        <v>6576</v>
      </c>
      <c r="F297" s="43" t="str">
        <f>'Test Scenarios'!G296</f>
        <v>TS176</v>
      </c>
      <c r="G297" s="43" t="str">
        <f>"Objective"&amp;CHAR(10)
&amp;'Test Scenarios'!L296&amp;CHAR(10)&amp;CHAR(10)&amp;
"Test Case Description"&amp;CHAR(10)
&amp;'Test Scenarios'!D296&amp;CHAR(10)&amp;CHAR(10)&amp;
"Expected Results"&amp;CHAR(10)&amp;'Test Scenarios'!F296</f>
        <v>Objective
As a Financial Accountant, I want to recode the worktags on a paid supplier invoice, so that costs are allocated to the correct accounts and dimensions.
Test Case Description
This test confirms that once a peer approves the adjustment, it is automatically posted. This validates the approval workflow.
This scenario validates the acceptance criterion: "Given a peer has approved my adjustment, when the approval is complete, then the journal for the adjustment is posted."
Variation: This is a positive test case to ensure an approved adjustment impacts the General Ledger.
Expected Results
The peer approver successfully approves the adjustment.
The adjustment journal is posted.
The financial impact of the journal is reflected in the relevant General Ledger account balances.</v>
      </c>
      <c r="H297" s="41"/>
      <c r="I297" s="43" t="s">
        <v>6577</v>
      </c>
      <c r="J297" s="41" t="str">
        <f>"TST-F "&amp;_xlfn.XLOOKUP('Test Scenarios'!M296,'Taxonomy and Epics'!H:H,'Taxonomy and Epics'!E:E)</f>
        <v>TST-F 8.0 - R2R - Record to Report</v>
      </c>
      <c r="K297" s="36" t="str">
        <f>"Phase1,"&amp;_xlfn.XLOOKUP('Test Scenarios'!M296,'Taxonomy and Epics'!H:H,'Taxonomy and Epics'!B:B)&amp;"_"&amp;_xlfn.XLOOKUP('Test Scenarios'!M296,'Taxonomy and Epics'!H:H,'Taxonomy and Epics'!C:C)&amp;","&amp;'Test Scenarios'!M296&amp;",Fin_Functional, Workday"</f>
        <v>Phase1,8.0_R2R,R2R-020-050,Fin_Functional, Workday</v>
      </c>
      <c r="L297" s="41"/>
      <c r="M297" s="41"/>
      <c r="N297" s="41"/>
      <c r="O297" s="41"/>
      <c r="P297" s="41"/>
      <c r="Q297" s="41"/>
      <c r="R297" s="41"/>
      <c r="S297" s="41"/>
      <c r="T297" s="38"/>
    </row>
    <row r="298" spans="1:20" ht="395" x14ac:dyDescent="0.2">
      <c r="A298" s="20" t="str">
        <f>'Test Scenarios'!A297</f>
        <v>Review Complete</v>
      </c>
      <c r="B298" s="44" t="str">
        <f>'Test Scenarios'!K297</f>
        <v>US-R2R-017</v>
      </c>
      <c r="C298" s="42" t="str">
        <f>'Test Scenarios'!B297</f>
        <v>TS177</v>
      </c>
      <c r="D298" s="43" t="str">
        <f>"F-"&amp;'Test Scenarios'!M297&amp;"-"&amp;'Test Scenarios'!C297&amp;"-"&amp;C298</f>
        <v>F-R2R-020-050-Notification for recoding to asset category-TS177</v>
      </c>
      <c r="E298" s="43" t="s">
        <v>6576</v>
      </c>
      <c r="F298" s="43" t="str">
        <f>'Test Scenarios'!G297</f>
        <v xml:space="preserve">A paid supplier invoice exists. </v>
      </c>
      <c r="G298" s="43" t="str">
        <f>"Objective"&amp;CHAR(10)
&amp;'Test Scenarios'!L297&amp;CHAR(10)&amp;CHAR(10)&amp;
"Test Case Description"&amp;CHAR(10)
&amp;'Test Scenarios'!D297&amp;CHAR(10)&amp;CHAR(10)&amp;
"Expected Results"&amp;CHAR(10)&amp;'Test Scenarios'!F297</f>
        <v>Objective
As a Fixed Asset Accountant, I want to be notified when an invoice is recoded to an asset-related spend category, so that I can review the transaction and create a fixed asset if required.
Test Case Description
This test verifies that when an invoice is recoded to an asset-related spend category, a notification is automatically sent to the Fixed Asset Accountant. This ensures that potential assets are reviewed and capitalised in a timely manner.
This scenario validates the acceptance criterion: "Given a Financial Accountant recodes an invoice to a spend category associated with assets, when the change is saved, then the system automatically sends a 'to-do' notification to the Fixed Asset Accountant for review."
Variation: This is a positive test case for an event-driven notification, confirming that the workflow correctly alerts the relevant role based on a data change.
Expected Results
A Financial Accountant adjusts the accounting on the invoice, changing the spend category to the asset-related one.
Approval by peer (TS176.2)
A 'to-do' notification or inbox task is automatically generated for the Fixed Asset Accountant.
The notification contains a link to the transaction for easy review.</v>
      </c>
      <c r="H298" s="41"/>
      <c r="I298" s="43" t="s">
        <v>6577</v>
      </c>
      <c r="J298" s="41" t="str">
        <f>"TST-F "&amp;_xlfn.XLOOKUP('Test Scenarios'!M297,'Taxonomy and Epics'!H:H,'Taxonomy and Epics'!E:E)</f>
        <v>TST-F 8.0 - R2R - Record to Report</v>
      </c>
      <c r="K298" s="36" t="str">
        <f>"Phase1,"&amp;_xlfn.XLOOKUP('Test Scenarios'!M297,'Taxonomy and Epics'!H:H,'Taxonomy and Epics'!B:B)&amp;"_"&amp;_xlfn.XLOOKUP('Test Scenarios'!M297,'Taxonomy and Epics'!H:H,'Taxonomy and Epics'!C:C)&amp;","&amp;'Test Scenarios'!M297&amp;",Fin_Functional, Workday"</f>
        <v>Phase1,8.0_R2R,R2R-020-050,Fin_Functional, Workday</v>
      </c>
      <c r="L298" s="41"/>
      <c r="M298" s="41"/>
      <c r="N298" s="41"/>
      <c r="O298" s="41"/>
      <c r="P298" s="41"/>
      <c r="Q298" s="41"/>
      <c r="R298" s="41"/>
      <c r="S298" s="41"/>
      <c r="T298" s="38"/>
    </row>
    <row r="299" spans="1:20" ht="395" x14ac:dyDescent="0.2">
      <c r="A299" s="20" t="str">
        <f>'Test Scenarios'!A298</f>
        <v>Review Complete</v>
      </c>
      <c r="B299" s="44" t="str">
        <f>'Test Scenarios'!K298</f>
        <v>US-R2R-017</v>
      </c>
      <c r="C299" s="42" t="str">
        <f>'Test Scenarios'!B298</f>
        <v>TS178</v>
      </c>
      <c r="D299" s="43" t="str">
        <f>"F-"&amp;'Test Scenarios'!M298&amp;"-"&amp;'Test Scenarios'!C298&amp;"-"&amp;C299</f>
        <v>F-R2R-020-050-No notification for non-asset recoding-TS178</v>
      </c>
      <c r="E299" s="43" t="s">
        <v>6576</v>
      </c>
      <c r="F299" s="43" t="str">
        <f>'Test Scenarios'!G298</f>
        <v>A paid supplier invoice exists.</v>
      </c>
      <c r="G299" s="43" t="str">
        <f>"Objective"&amp;CHAR(10)
&amp;'Test Scenarios'!L298&amp;CHAR(10)&amp;CHAR(10)&amp;
"Test Case Description"&amp;CHAR(10)
&amp;'Test Scenarios'!D298&amp;CHAR(10)&amp;CHAR(10)&amp;
"Expected Results"&amp;CHAR(10)&amp;'Test Scenarios'!F298</f>
        <v>Objective
As a Fixed Asset Accountant, I want to be notified when an invoice is recoded to an asset-related spend category, so that I can review the transaction and create a fixed asset if required.
Test Case Description
This test ensures that if an invoice is recoded to a normal expense category, no notification is sent to the Fixed Asset Accountant. This confirms that the notification rule is specific and does not generate unnecessary alerts.
This scenario tests the negative path of the acceptance criterion: "Given a Financial Accountant recodes an invoice to a spend category associated with assets, when the change is saved, then the system automatically sends a 'to-do' notification to the Fixed Asset Accountant for review."
Variation: This is a negative test case to validate the specificity of the notification trigger, ensuring it does not fire for irrelevant data changes.
Expected Results
A Financial Accountant adjusts the accounting on the invoice, changing the spend category to the non-asset one.
Approval by peer (TS176.2)
No notification is sent to the Fixed Asset Accountant.
The Fixed Asset Accountant's inbox remains unchanged.</v>
      </c>
      <c r="H299" s="41"/>
      <c r="I299" s="43" t="s">
        <v>6577</v>
      </c>
      <c r="J299" s="41" t="str">
        <f>"TST-F "&amp;_xlfn.XLOOKUP('Test Scenarios'!M298,'Taxonomy and Epics'!H:H,'Taxonomy and Epics'!E:E)</f>
        <v>TST-F 8.0 - R2R - Record to Report</v>
      </c>
      <c r="K299" s="36" t="str">
        <f>"Phase1,"&amp;_xlfn.XLOOKUP('Test Scenarios'!M298,'Taxonomy and Epics'!H:H,'Taxonomy and Epics'!B:B)&amp;"_"&amp;_xlfn.XLOOKUP('Test Scenarios'!M298,'Taxonomy and Epics'!H:H,'Taxonomy and Epics'!C:C)&amp;","&amp;'Test Scenarios'!M298&amp;",Fin_Functional, Workday"</f>
        <v>Phase1,8.0_R2R,R2R-020-050,Fin_Functional, Workday</v>
      </c>
      <c r="L299" s="41"/>
      <c r="M299" s="41"/>
      <c r="N299" s="41"/>
      <c r="O299" s="41"/>
      <c r="P299" s="41"/>
      <c r="Q299" s="41"/>
      <c r="R299" s="41"/>
      <c r="S299" s="41"/>
      <c r="T299" s="38"/>
    </row>
    <row r="300" spans="1:20" ht="380" x14ac:dyDescent="0.2">
      <c r="A300" s="20" t="str">
        <f>'Test Scenarios'!A299</f>
        <v>Review Complete</v>
      </c>
      <c r="B300" s="44" t="str">
        <f>'Test Scenarios'!K299</f>
        <v>US-R2R-018</v>
      </c>
      <c r="C300" s="42" t="str">
        <f>'Test Scenarios'!B299</f>
        <v>TS179</v>
      </c>
      <c r="D300" s="43" t="str">
        <f>"F-"&amp;'Test Scenarios'!M299&amp;"-"&amp;'Test Scenarios'!C299&amp;"-"&amp;C300</f>
        <v>F-R2R-020-050-Notification for recoding to prepaid expense-TS179</v>
      </c>
      <c r="E300" s="43" t="s">
        <v>6576</v>
      </c>
      <c r="F300" s="43" t="str">
        <f>'Test Scenarios'!G299</f>
        <v>A paid supplier invoice exists.</v>
      </c>
      <c r="G300" s="43" t="str">
        <f>"Objective"&amp;CHAR(10)
&amp;'Test Scenarios'!L299&amp;CHAR(10)&amp;CHAR(10)&amp;
"Test Case Description"&amp;CHAR(10)
&amp;'Test Scenarios'!D299&amp;CHAR(10)&amp;CHAR(10)&amp;
"Expected Results"&amp;CHAR(10)&amp;'Test Scenarios'!F299</f>
        <v>Objective
As an Accounts Payable Officer, I want to be notified when a recoded invoice is identified as prepaid, so that I can update the prepayment schedule accordingly.
Test Case Description
This test verifies that when an invoice is recoded and classified as a prepaid expense, a notification is sent to the Accounts Payable Officer. This ensures the prepayment schedule can be updated accurately.
This scenario validates the acceptance criterion: "Given a Financial Accountant recodes an invoice and it is now classified as a prepaid expense, when the change is saved, then the system sends a notification to the Accounts Payable Officer to review and update the prepayment schedule."
Variation: This is a positive test case for a workflow notification triggered by a change in the accounting treatment of an invoice.
Expected Results
A Financial Accountant adjusts the accounting on the invoice, causing it to be classified as a prepaid expense.
Approval by peer (TS176.2)
Upon saving, a notification is automatically sent to the Accounts Payable Data Entry Specialist.
The notification alerts the user to review the transaction and update the prepayment schedule.</v>
      </c>
      <c r="H300" s="41"/>
      <c r="I300" s="43" t="s">
        <v>6577</v>
      </c>
      <c r="J300" s="41" t="str">
        <f>"TST-F "&amp;_xlfn.XLOOKUP('Test Scenarios'!M299,'Taxonomy and Epics'!H:H,'Taxonomy and Epics'!E:E)</f>
        <v>TST-F 8.0 - R2R - Record to Report</v>
      </c>
      <c r="K300" s="36" t="str">
        <f>"Phase1,"&amp;_xlfn.XLOOKUP('Test Scenarios'!M299,'Taxonomy and Epics'!H:H,'Taxonomy and Epics'!B:B)&amp;"_"&amp;_xlfn.XLOOKUP('Test Scenarios'!M299,'Taxonomy and Epics'!H:H,'Taxonomy and Epics'!C:C)&amp;","&amp;'Test Scenarios'!M299&amp;",Fin_Functional, Workday"</f>
        <v>Phase1,8.0_R2R,R2R-020-050,Fin_Functional, Workday</v>
      </c>
      <c r="L300" s="41"/>
      <c r="M300" s="41"/>
      <c r="N300" s="41"/>
      <c r="O300" s="41"/>
      <c r="P300" s="41"/>
      <c r="Q300" s="41"/>
      <c r="R300" s="41"/>
      <c r="S300" s="41"/>
      <c r="T300" s="38"/>
    </row>
    <row r="301" spans="1:20" ht="350" x14ac:dyDescent="0.2">
      <c r="A301" s="20" t="str">
        <f>'Test Scenarios'!A300</f>
        <v>Review Complete</v>
      </c>
      <c r="B301" s="44" t="str">
        <f>'Test Scenarios'!K300</f>
        <v>US-R2R-019</v>
      </c>
      <c r="C301" s="42" t="str">
        <f>'Test Scenarios'!B300</f>
        <v>TS180</v>
      </c>
      <c r="D301" s="43" t="str">
        <f>"F-"&amp;'Test Scenarios'!M300&amp;"-"&amp;'Test Scenarios'!C300&amp;"-"&amp;C301</f>
        <v>F-R2R-030-010-Run Trial Balance report-TS180</v>
      </c>
      <c r="E301" s="43" t="s">
        <v>6576</v>
      </c>
      <c r="F301" s="43" t="str">
        <f>'Test Scenarios'!G300</f>
        <v>Journal entries have been posted in a specific company and accounting period.</v>
      </c>
      <c r="G301" s="43" t="str">
        <f>"Objective"&amp;CHAR(10)
&amp;'Test Scenarios'!L300&amp;CHAR(10)&amp;CHAR(10)&amp;
"Test Case Description"&amp;CHAR(10)
&amp;'Test Scenarios'!D300&amp;CHAR(10)&amp;CHAR(10)&amp;
"Expected Results"&amp;CHAR(10)&amp;'Test Scenarios'!F300</f>
        <v>Objective
As a Financial Accountant, I want to run a Trial Balance report, so that I can review the summary of all ledger account balances for a specific company and period.
Test Case Description
This test confirms that a Financial Accountant can run a Trial Balance report for a specific company and period, and that it displays all GL accounts with their debit and credit balances. This validates a fundamental financial reporting capability.
This scenario validates the acceptance criterion: "Given I have selected a specific company and accounting period, when I run the Trial Balance report, then the system displays a list of all general ledger accounts with their corresponding debit and credit balances."
Variation: This is a positive test case to ensure the core functionality of the Trial Balance report is working correctly.
Expected Results
The user runs the Trial Balance report with the correct company and period parameters.
The report generates successfully and displays a list of GL accounts.
Each account shows a debit or credit balance corresponding to the posted transactions.</v>
      </c>
      <c r="H301" s="41"/>
      <c r="I301" s="43" t="s">
        <v>6577</v>
      </c>
      <c r="J301" s="41" t="str">
        <f>"TST-F "&amp;_xlfn.XLOOKUP('Test Scenarios'!M300,'Taxonomy and Epics'!H:H,'Taxonomy and Epics'!E:E)</f>
        <v>TST-F 8.0 - R2R - Record to Report</v>
      </c>
      <c r="K301" s="36" t="str">
        <f>"Phase1,"&amp;_xlfn.XLOOKUP('Test Scenarios'!M300,'Taxonomy and Epics'!H:H,'Taxonomy and Epics'!B:B)&amp;"_"&amp;_xlfn.XLOOKUP('Test Scenarios'!M300,'Taxonomy and Epics'!H:H,'Taxonomy and Epics'!C:C)&amp;","&amp;'Test Scenarios'!M300&amp;",Fin_Functional, Workday"</f>
        <v>Phase1,8.0_R2R,R2R-030-010,Fin_Functional, Workday</v>
      </c>
      <c r="L301" s="41"/>
      <c r="M301" s="41"/>
      <c r="N301" s="41"/>
      <c r="O301" s="41"/>
      <c r="P301" s="41"/>
      <c r="Q301" s="41"/>
      <c r="R301" s="41"/>
      <c r="S301" s="41"/>
      <c r="T301" s="38"/>
    </row>
    <row r="302" spans="1:20" ht="304" x14ac:dyDescent="0.2">
      <c r="A302" s="20" t="str">
        <f>'Test Scenarios'!A301</f>
        <v>Review Complete</v>
      </c>
      <c r="B302" s="44" t="str">
        <f>'Test Scenarios'!K301</f>
        <v>US-R2R-019</v>
      </c>
      <c r="C302" s="42" t="str">
        <f>'Test Scenarios'!B301</f>
        <v>TS181</v>
      </c>
      <c r="D302" s="43" t="str">
        <f>"F-"&amp;'Test Scenarios'!M301&amp;"-"&amp;'Test Scenarios'!C301&amp;"-"&amp;C302</f>
        <v>F-R2R-030-010-Verify Trial Balance report totals balance-TS181</v>
      </c>
      <c r="E302" s="43" t="s">
        <v>6576</v>
      </c>
      <c r="F302" s="43" t="str">
        <f>'Test Scenarios'!G301</f>
        <v>The Trial Balance report has been successfully generated.</v>
      </c>
      <c r="G302" s="43" t="str">
        <f>"Objective"&amp;CHAR(10)
&amp;'Test Scenarios'!L301&amp;CHAR(10)&amp;CHAR(10)&amp;
"Test Case Description"&amp;CHAR(10)
&amp;'Test Scenarios'!D301&amp;CHAR(10)&amp;CHAR(10)&amp;
"Expected Results"&amp;CHAR(10)&amp;'Test Scenarios'!F301</f>
        <v>Objective
As a Financial Accountant, I want to run a Trial Balance report, so that I can review the summary of all ledger account balances for a specific company and period.
Test Case Description
This test ensures that on the generated Trial Balance report, the total of all debit balances equals the total of all credit balances. This is a fundamental accounting principle and confirms the integrity of the report and the underlying ledger.
This scenario validates the acceptance criterion: "Given the Trial Balance report is displayed, when I check the totals, then the total debits must equal the total credits."
Variation: This is a positive test case that serves as a critical data integrity check for the General Ledger system.
Expected Results
The report displays a 'Totals' row at the bottom.
The value in the 'Total Debits' column is exactly equal to the value in the 'Total Credits' column.</v>
      </c>
      <c r="H302" s="41"/>
      <c r="I302" s="43" t="s">
        <v>6577</v>
      </c>
      <c r="J302" s="41" t="str">
        <f>"TST-F "&amp;_xlfn.XLOOKUP('Test Scenarios'!M301,'Taxonomy and Epics'!H:H,'Taxonomy and Epics'!E:E)</f>
        <v>TST-F 8.0 - R2R - Record to Report</v>
      </c>
      <c r="K302" s="36" t="str">
        <f>"Phase1,"&amp;_xlfn.XLOOKUP('Test Scenarios'!M301,'Taxonomy and Epics'!H:H,'Taxonomy and Epics'!B:B)&amp;"_"&amp;_xlfn.XLOOKUP('Test Scenarios'!M301,'Taxonomy and Epics'!H:H,'Taxonomy and Epics'!C:C)&amp;","&amp;'Test Scenarios'!M301&amp;",Fin_Functional, Workday"</f>
        <v>Phase1,8.0_R2R,R2R-030-010,Fin_Functional, Workday</v>
      </c>
      <c r="L302" s="41"/>
      <c r="M302" s="41"/>
      <c r="N302" s="41"/>
      <c r="O302" s="41"/>
      <c r="P302" s="41"/>
      <c r="Q302" s="41"/>
      <c r="R302" s="41"/>
      <c r="S302" s="41"/>
      <c r="T302" s="38"/>
    </row>
    <row r="303" spans="1:20" ht="350" x14ac:dyDescent="0.2">
      <c r="A303" s="20" t="str">
        <f>'Test Scenarios'!A302</f>
        <v>Review Complete</v>
      </c>
      <c r="B303" s="44" t="str">
        <f>'Test Scenarios'!K302</f>
        <v>US-R2R-020</v>
      </c>
      <c r="C303" s="42" t="str">
        <f>'Test Scenarios'!B302</f>
        <v>TS182</v>
      </c>
      <c r="D303" s="43" t="str">
        <f>"F-"&amp;'Test Scenarios'!M302&amp;"-"&amp;'Test Scenarios'!C302&amp;"-"&amp;C303</f>
        <v>F-R2R-030-020-Generate preliminary financial statements-TS182</v>
      </c>
      <c r="E303" s="43" t="s">
        <v>6576</v>
      </c>
      <c r="F303" s="43" t="str">
        <f>'Test Scenarios'!G302</f>
        <v>Transactional data (journals, invoices, etc.) has been posted for a specific company and period.</v>
      </c>
      <c r="G303" s="43" t="str">
        <f>"Objective"&amp;CHAR(10)
&amp;'Test Scenarios'!L302&amp;CHAR(10)&amp;CHAR(10)&amp;
"Test Case Description"&amp;CHAR(10)
&amp;'Test Scenarios'!D302&amp;CHAR(10)&amp;CHAR(10)&amp;
"Expected Results"&amp;CHAR(10)&amp;'Test Scenarios'!F302</f>
        <v>Objective
As a Financial Accountant, I want to generate preliminary financial statements, so that I can perform an initial review of the company's financial position and performance before the period is closed.
Test Case Description
This test verifies that a Financial Accountant can generate a set of draft financial statements (Balance Sheet, Income Statement, ) for a preliminary review before the period is closed. This confirms a key pre-close analysis capability.
This scenario validates the acceptance criterion: "Given I need to review financials before period-end, when I run the preliminary financial statements for a specific company and period, then the system generates a draft Balance Sheet, Income Statement."
Variation: This is a positive test case to ensure the system can produce the primary financial statement reports on demand.
Expected Results
The user runs the preliminary financial statements for the selected company and period.
The system successfully generates a Balance Sheet report.
The system successfully generates an Income Statement report.</v>
      </c>
      <c r="H303" s="41"/>
      <c r="I303" s="43" t="s">
        <v>6577</v>
      </c>
      <c r="J303" s="41" t="str">
        <f>"TST-F "&amp;_xlfn.XLOOKUP('Test Scenarios'!M302,'Taxonomy and Epics'!H:H,'Taxonomy and Epics'!E:E)</f>
        <v>TST-F 8.0 - R2R - Record to Report</v>
      </c>
      <c r="K303" s="36" t="str">
        <f>"Phase1,"&amp;_xlfn.XLOOKUP('Test Scenarios'!M302,'Taxonomy and Epics'!H:H,'Taxonomy and Epics'!B:B)&amp;"_"&amp;_xlfn.XLOOKUP('Test Scenarios'!M302,'Taxonomy and Epics'!H:H,'Taxonomy and Epics'!C:C)&amp;","&amp;'Test Scenarios'!M302&amp;",Fin_Functional, Workday"</f>
        <v>Phase1,8.0_R2R,R2R-030-020,Fin_Functional, Workday</v>
      </c>
      <c r="L303" s="41"/>
      <c r="M303" s="41"/>
      <c r="N303" s="41"/>
      <c r="O303" s="41"/>
      <c r="P303" s="41"/>
      <c r="Q303" s="41"/>
      <c r="R303" s="41"/>
      <c r="S303" s="41"/>
      <c r="T303" s="38"/>
    </row>
    <row r="304" spans="1:20" ht="350" x14ac:dyDescent="0.2">
      <c r="A304" s="20" t="str">
        <f>'Test Scenarios'!A303</f>
        <v>Review Complete</v>
      </c>
      <c r="B304" s="44" t="str">
        <f>'Test Scenarios'!K303</f>
        <v>US-R2R-021</v>
      </c>
      <c r="C304" s="42" t="str">
        <f>'Test Scenarios'!B303</f>
        <v>TS183</v>
      </c>
      <c r="D304" s="43" t="str">
        <f>"F-"&amp;'Test Scenarios'!M303&amp;"-"&amp;'Test Scenarios'!C303&amp;"-"&amp;C304</f>
        <v>F-R2R-030-030-Post a management-only journal-TS183</v>
      </c>
      <c r="E304" s="43" t="s">
        <v>6576</v>
      </c>
      <c r="F304" s="43" t="str">
        <f>'Test Scenarios'!G303</f>
        <v>A 'Management' ledger book is configured in the system, separate from the statutory ledger.</v>
      </c>
      <c r="G304" s="43" t="str">
        <f>"Objective"&amp;CHAR(10)
&amp;'Test Scenarios'!L303&amp;CHAR(10)&amp;CHAR(10)&amp;
"Test Case Description"&amp;CHAR(10)
&amp;'Test Scenarios'!D303&amp;CHAR(10)&amp;CHAR(10)&amp;
"Expected Results"&amp;CHAR(10)&amp;'Test Scenarios'!F303</f>
        <v>Objective
As a Financial Accountant, I want to post journals exclusively to the management ledger, so that I can record adjustments for internal reporting without affecting statutory financial statements.
Test Case Description
This test confirms that a Financial Accountant can create a journal and restrict it to the 'Management' ledger book only. This is crucial for recording internal adjustments that should not affect statutory reporting.
This scenario validates the acceptance criterion: "Given I am creating a journal for management reporting purposes, when I select the 'Management' ledger code, then the journal entry is restricted to the 'Management' book only."
Variation: This is a positive test case to verify that a journal can be correctly tagged and isolated to a specific, non-statutory ledger book.
Expected Results
The user creates a new journal.
The user selects the 'Management' book code.
The journal is successfully posted.</v>
      </c>
      <c r="H304" s="41"/>
      <c r="I304" s="43" t="s">
        <v>6577</v>
      </c>
      <c r="J304" s="41" t="str">
        <f>"TST-F "&amp;_xlfn.XLOOKUP('Test Scenarios'!M303,'Taxonomy and Epics'!H:H,'Taxonomy and Epics'!E:E)</f>
        <v>TST-F 8.0 - R2R - Record to Report</v>
      </c>
      <c r="K304" s="36" t="str">
        <f>"Phase1,"&amp;_xlfn.XLOOKUP('Test Scenarios'!M303,'Taxonomy and Epics'!H:H,'Taxonomy and Epics'!B:B)&amp;"_"&amp;_xlfn.XLOOKUP('Test Scenarios'!M303,'Taxonomy and Epics'!H:H,'Taxonomy and Epics'!C:C)&amp;","&amp;'Test Scenarios'!M303&amp;",Fin_Functional, Workday"</f>
        <v>Phase1,8.0_R2R,R2R-030-030,Fin_Functional, Workday</v>
      </c>
      <c r="L304" s="41"/>
      <c r="M304" s="41"/>
      <c r="N304" s="41"/>
      <c r="O304" s="41"/>
      <c r="P304" s="41"/>
      <c r="Q304" s="41"/>
      <c r="R304" s="41"/>
      <c r="S304" s="41"/>
      <c r="T304" s="38"/>
    </row>
    <row r="305" spans="1:20" ht="304" x14ac:dyDescent="0.2">
      <c r="A305" s="20" t="str">
        <f>'Test Scenarios'!A304</f>
        <v>Review Complete</v>
      </c>
      <c r="B305" s="44" t="str">
        <f>'Test Scenarios'!K304</f>
        <v>US-R2R-021</v>
      </c>
      <c r="C305" s="42" t="str">
        <f>'Test Scenarios'!B304</f>
        <v>TS184</v>
      </c>
      <c r="D305" s="43" t="str">
        <f>"F-"&amp;'Test Scenarios'!M304&amp;"-"&amp;'Test Scenarios'!C304&amp;"-"&amp;C305</f>
        <v>F-R2R-030-030-Verify management journal is excluded from statutory TB-TS184</v>
      </c>
      <c r="E305" s="43" t="s">
        <v>6576</v>
      </c>
      <c r="F305" s="43" t="str">
        <f>'Test Scenarios'!G304</f>
        <v>A journal has been posted exclusively to the 'Management' ledger book.</v>
      </c>
      <c r="G305" s="43" t="str">
        <f>"Objective"&amp;CHAR(10)
&amp;'Test Scenarios'!L304&amp;CHAR(10)&amp;CHAR(10)&amp;
"Test Case Description"&amp;CHAR(10)
&amp;'Test Scenarios'!D304&amp;CHAR(10)&amp;CHAR(10)&amp;
"Expected Results"&amp;CHAR(10)&amp;'Test Scenarios'!F304</f>
        <v>Objective
As a Financial Accountant, I want to post journals exclusively to the management ledger, so that I can record adjustments for internal reporting without affecting statutory financial statements.
Test Case Description
This test ensures that a journal posted only to the management ledger does not appear on the statutory Trial Balance. This confirms the segregation between management and statutory reporting is effective.
This scenario validates the acceptance criterion: "Given a management-only journal has been posted, when I run the statutory Trial Balance, then the journal's impact is not included."
Variation: This is a negative test case from the perspective of the statutory ledger, proving that management adjustments do not 'leak' into statutory financial records.
Expected Results
Run the statutory Trial Balance for the relevant company and period.
The balances of the accounts affected by the management journal do not reflect the impact of that journal.</v>
      </c>
      <c r="H305" s="41"/>
      <c r="I305" s="43" t="s">
        <v>6577</v>
      </c>
      <c r="J305" s="41" t="str">
        <f>"TST-F "&amp;_xlfn.XLOOKUP('Test Scenarios'!M304,'Taxonomy and Epics'!H:H,'Taxonomy and Epics'!E:E)</f>
        <v>TST-F 8.0 - R2R - Record to Report</v>
      </c>
      <c r="K305" s="36" t="str">
        <f>"Phase1,"&amp;_xlfn.XLOOKUP('Test Scenarios'!M304,'Taxonomy and Epics'!H:H,'Taxonomy and Epics'!B:B)&amp;"_"&amp;_xlfn.XLOOKUP('Test Scenarios'!M304,'Taxonomy and Epics'!H:H,'Taxonomy and Epics'!C:C)&amp;","&amp;'Test Scenarios'!M304&amp;",Fin_Functional, Workday"</f>
        <v>Phase1,8.0_R2R,R2R-030-030,Fin_Functional, Workday</v>
      </c>
      <c r="L305" s="41"/>
      <c r="M305" s="41"/>
      <c r="N305" s="41"/>
      <c r="O305" s="41"/>
      <c r="P305" s="41"/>
      <c r="Q305" s="41"/>
      <c r="R305" s="41"/>
      <c r="S305" s="41"/>
      <c r="T305" s="38"/>
    </row>
    <row r="306" spans="1:20" ht="320" x14ac:dyDescent="0.2">
      <c r="A306" s="20" t="str">
        <f>'Test Scenarios'!A305</f>
        <v>Review Complete</v>
      </c>
      <c r="B306" s="44" t="str">
        <f>'Test Scenarios'!K305</f>
        <v>US-R2R-021</v>
      </c>
      <c r="C306" s="42" t="str">
        <f>'Test Scenarios'!B305</f>
        <v>TS185</v>
      </c>
      <c r="D306" s="43" t="str">
        <f>"F-"&amp;'Test Scenarios'!M305&amp;"-"&amp;'Test Scenarios'!C305&amp;"-"&amp;C306</f>
        <v>F-R2R-030-030-Verify management journal is included in management TB-TS185</v>
      </c>
      <c r="E306" s="43" t="s">
        <v>6576</v>
      </c>
      <c r="F306" s="43" t="str">
        <f>'Test Scenarios'!G305</f>
        <v>A journal has been posted exclusively to the 'Management' ledger book.</v>
      </c>
      <c r="G306" s="43" t="str">
        <f>"Objective"&amp;CHAR(10)
&amp;'Test Scenarios'!L305&amp;CHAR(10)&amp;CHAR(10)&amp;
"Test Case Description"&amp;CHAR(10)
&amp;'Test Scenarios'!D305&amp;CHAR(10)&amp;CHAR(10)&amp;
"Expected Results"&amp;CHAR(10)&amp;'Test Scenarios'!F305</f>
        <v>Objective
As a Financial Accountant, I want to post journals exclusively to the management ledger, so that I can record adjustments for internal reporting without affecting statutory financial statements.
Test Case Description
This test ensures that a journal posted to the management ledger is correctly included when running the management Trial Balance. This confirms that management-only adjustments are correctly reflected in internal reports.
This scenario validates the acceptance criterion: "Given a management-only journal has been posted, when I run the management Trial Balance, then the journal's impact is included."
Variation: This is a positive test case to confirm that management-specific reports correctly source their data, including from the management-only ledger.
Expected Results
Run the management Trial Balance for the relevant company and period.
The balances of the accounts affected by the management journal correctly reflect the financial impact of that journal.</v>
      </c>
      <c r="H306" s="41"/>
      <c r="I306" s="43" t="s">
        <v>6577</v>
      </c>
      <c r="J306" s="41" t="str">
        <f>"TST-F "&amp;_xlfn.XLOOKUP('Test Scenarios'!M305,'Taxonomy and Epics'!H:H,'Taxonomy and Epics'!E:E)</f>
        <v>TST-F 8.0 - R2R - Record to Report</v>
      </c>
      <c r="K306" s="36" t="str">
        <f>"Phase1,"&amp;_xlfn.XLOOKUP('Test Scenarios'!M305,'Taxonomy and Epics'!H:H,'Taxonomy and Epics'!B:B)&amp;"_"&amp;_xlfn.XLOOKUP('Test Scenarios'!M305,'Taxonomy and Epics'!H:H,'Taxonomy and Epics'!C:C)&amp;","&amp;'Test Scenarios'!M305&amp;",Fin_Functional, Workday"</f>
        <v>Phase1,8.0_R2R,R2R-030-030,Fin_Functional, Workday</v>
      </c>
      <c r="L306" s="41"/>
      <c r="M306" s="41"/>
      <c r="N306" s="41"/>
      <c r="O306" s="41"/>
      <c r="P306" s="41"/>
      <c r="Q306" s="41"/>
      <c r="R306" s="41"/>
      <c r="S306" s="41"/>
      <c r="T306" s="38"/>
    </row>
    <row r="307" spans="1:20" ht="350" x14ac:dyDescent="0.2">
      <c r="A307" s="20" t="str">
        <f>'Test Scenarios'!A306</f>
        <v>Review Complete</v>
      </c>
      <c r="B307" s="44" t="str">
        <f>'Test Scenarios'!K306</f>
        <v>US-P2R-001</v>
      </c>
      <c r="C307" s="42" t="str">
        <f>'Test Scenarios'!B306</f>
        <v>TS186</v>
      </c>
      <c r="D307" s="43" t="str">
        <f>"F-"&amp;'Test Scenarios'!M306&amp;"-"&amp;'Test Scenarios'!C306&amp;"-"&amp;C307</f>
        <v>F-P2R-020-020-Create project hierarchy without approval-TS186</v>
      </c>
      <c r="E307" s="43" t="s">
        <v>6576</v>
      </c>
      <c r="F307" s="43">
        <f>'Test Scenarios'!G306</f>
        <v>0</v>
      </c>
      <c r="G307" s="43" t="str">
        <f>"Objective"&amp;CHAR(10)
&amp;'Test Scenarios'!L306&amp;CHAR(10)&amp;CHAR(10)&amp;
"Test Case Description"&amp;CHAR(10)
&amp;'Test Scenarios'!D306&amp;CHAR(10)&amp;CHAR(10)&amp;
"Expected Results"&amp;CHAR(10)&amp;'Test Scenarios'!F306</f>
        <v>Objective
As a Project Administrator, I want to create a project hierarchy without needing approval, so that I can structure and organise projects efficiently.
Test Case Description
This test verifies that a Project Administrator can create a new project hierarchy directly in the system without needing anyone else to approve it. This ensures that project structures can be set up efficiently.
This scenario validates the acceptance criteria: "Given I am logged in as a Project Administrator, when I initiate the creation of a new project hierarchy, then the system allows me to complete the action without an approval step" and "Given I have successfully created a project hierarchy, when I view the project structure, then the new hierarchy is correctly displayed."
Variation: This is a positive test to confirm the standard, non-approval process works as designed for the Project Administrator role.
Expected Results
- The user can successfully create and save a new project hierarchy.
- No approval step is triggered.
- The newly created hierarchy is visible and correct in the project structure view.</v>
      </c>
      <c r="H307" s="41"/>
      <c r="I307" s="43" t="s">
        <v>6577</v>
      </c>
      <c r="J307" s="41" t="str">
        <f>"TST-F "&amp;_xlfn.XLOOKUP('Test Scenarios'!M306,'Taxonomy and Epics'!H:H,'Taxonomy and Epics'!E:E)</f>
        <v>TST-F 4.0 - P2R - Project to Result</v>
      </c>
      <c r="K307" s="36" t="str">
        <f>"Phase1,"&amp;_xlfn.XLOOKUP('Test Scenarios'!M306,'Taxonomy and Epics'!H:H,'Taxonomy and Epics'!B:B)&amp;"_"&amp;_xlfn.XLOOKUP('Test Scenarios'!M306,'Taxonomy and Epics'!H:H,'Taxonomy and Epics'!C:C)&amp;","&amp;'Test Scenarios'!M306&amp;",Fin_Functional, Workday"</f>
        <v>Phase1,4.0_P2R,P2R-020-020,Fin_Functional, Workday</v>
      </c>
      <c r="L307" s="41"/>
      <c r="M307" s="41"/>
      <c r="N307" s="41"/>
      <c r="O307" s="41"/>
      <c r="P307" s="41"/>
      <c r="Q307" s="41"/>
      <c r="R307" s="41"/>
      <c r="S307" s="41"/>
      <c r="T307" s="38"/>
    </row>
    <row r="308" spans="1:20" ht="335" x14ac:dyDescent="0.2">
      <c r="A308" s="20" t="str">
        <f>'Test Scenarios'!A307</f>
        <v>Review Complete</v>
      </c>
      <c r="B308" s="44" t="str">
        <f>'Test Scenarios'!K307</f>
        <v>US-P2R-002</v>
      </c>
      <c r="C308" s="42" t="str">
        <f>'Test Scenarios'!B307</f>
        <v>TS187</v>
      </c>
      <c r="D308" s="43" t="str">
        <f>"F-"&amp;'Test Scenarios'!M307&amp;"-"&amp;'Test Scenarios'!C307&amp;"-"&amp;C308</f>
        <v>F-P2R-020-020-Create project hierarchy with approval-TS187</v>
      </c>
      <c r="E308" s="43" t="s">
        <v>6576</v>
      </c>
      <c r="F308" s="43">
        <f>'Test Scenarios'!G307</f>
        <v>0</v>
      </c>
      <c r="G308" s="43" t="str">
        <f>"Objective"&amp;CHAR(10)
&amp;'Test Scenarios'!L307&amp;CHAR(10)&amp;CHAR(10)&amp;
"Test Case Description"&amp;CHAR(10)
&amp;'Test Scenarios'!D307&amp;CHAR(10)&amp;CHAR(10)&amp;
"Expected Results"&amp;CHAR(10)&amp;'Test Scenarios'!F307</f>
        <v xml:space="preserve">Objective
As a Portfolio Administrator, I want to create a project hierarchy and submit it for review, so that I can propose new project structures with oversight from a Project Administrator.
Test Case Description
This test verifies that when a Portfolio Administrator creates a new project hierarchy, it is routes to the Project Administrator for review and approval. This ensures proper oversight for new project structures.
This scenario validates the acceptance criteria: "Given I am logged in as a Portfolio Administrator, when I create and submit a new project hierarchy, then the request is routed to the Project Administrator for review" and "Given the Project Administrator approves my request, when I check the project hierarchy, then it is active and correctly displayed."
Variation: This is a positive test for the approval workflow, confirming the request is correctly routed and becomes active after the Project Administrator approves it.
Expected Results
- The system routes for approval to the Project Administrator.
</v>
      </c>
      <c r="H308" s="41"/>
      <c r="I308" s="43" t="s">
        <v>6577</v>
      </c>
      <c r="J308" s="41" t="str">
        <f>"TST-F "&amp;_xlfn.XLOOKUP('Test Scenarios'!M307,'Taxonomy and Epics'!H:H,'Taxonomy and Epics'!E:E)</f>
        <v>TST-F 4.0 - P2R - Project to Result</v>
      </c>
      <c r="K308" s="36" t="str">
        <f>"Phase1,"&amp;_xlfn.XLOOKUP('Test Scenarios'!M307,'Taxonomy and Epics'!H:H,'Taxonomy and Epics'!B:B)&amp;"_"&amp;_xlfn.XLOOKUP('Test Scenarios'!M307,'Taxonomy and Epics'!H:H,'Taxonomy and Epics'!C:C)&amp;","&amp;'Test Scenarios'!M307&amp;",Fin_Functional, Workday"</f>
        <v>Phase1,4.0_P2R,P2R-020-020,Fin_Functional, Workday</v>
      </c>
      <c r="L308" s="41"/>
      <c r="M308" s="41"/>
      <c r="N308" s="41"/>
      <c r="O308" s="41"/>
      <c r="P308" s="41"/>
      <c r="Q308" s="41"/>
      <c r="R308" s="41"/>
      <c r="S308" s="41"/>
      <c r="T308" s="38"/>
    </row>
    <row r="309" spans="1:20" ht="395" x14ac:dyDescent="0.2">
      <c r="A309" s="20" t="str">
        <f>'Test Scenarios'!A308</f>
        <v>Review Complete</v>
      </c>
      <c r="B309" s="44" t="str">
        <f>'Test Scenarios'!K308</f>
        <v>US-P2R-003</v>
      </c>
      <c r="C309" s="42" t="str">
        <f>'Test Scenarios'!B308</f>
        <v>TS188</v>
      </c>
      <c r="D309" s="43" t="str">
        <f>"F-"&amp;'Test Scenarios'!M308&amp;"-"&amp;'Test Scenarios'!C308&amp;"-"&amp;C309</f>
        <v>F-P2R-020-020-Create project and trigger tasks-TS188</v>
      </c>
      <c r="E309" s="43" t="s">
        <v>6576</v>
      </c>
      <c r="F309" s="43">
        <f>'Test Scenarios'!G308</f>
        <v>0</v>
      </c>
      <c r="G309" s="43" t="str">
        <f>"Objective"&amp;CHAR(10)
&amp;'Test Scenarios'!L308&amp;CHAR(10)&amp;CHAR(10)&amp;
"Test Case Description"&amp;CHAR(10)
&amp;'Test Scenarios'!D308&amp;CHAR(10)&amp;CHAR(10)&amp;
"Expected Results"&amp;CHAR(10)&amp;'Test Scenarios'!F308</f>
        <v>Objective
As a Project Administrator, I want to create a new project with all required details that requires no approval, so that post-approval tasks are triggered immediately.
Test Case Description
This test confirms that a Project Administrator can create a new project without approval, and that doing so automatically creates the necessary follow-up tasks for the Project Manager and Project Accountant.
This scenario validates the acceptance criteria: "Given I am a Project Administrator creating a project, when I enter all mandatory information, then the system allows me to submit the project without an approval step," "Given the project has been created, when the Project Manager checks their inbox, then three parallel To-Do tasks are present," and "Given the project has been created and is a capital project, when the Project Accountant checks their inbox, then a To-Do task to 'define any project assets' is present."
Variation: This positive test verifies the entire end-to-end process, from project creation to the automatic generation of required tasks in other users' inboxes for a Capital Project.
Expected Results
- The project is created without an approval step.
- The Project Manager receives three specific To-Do tasks.
- The Project Accountant receives one specific To-Do task.</v>
      </c>
      <c r="H309" s="41"/>
      <c r="I309" s="43" t="s">
        <v>6577</v>
      </c>
      <c r="J309" s="41" t="str">
        <f>"TST-F "&amp;_xlfn.XLOOKUP('Test Scenarios'!M308,'Taxonomy and Epics'!H:H,'Taxonomy and Epics'!E:E)</f>
        <v>TST-F 4.0 - P2R - Project to Result</v>
      </c>
      <c r="K309" s="36" t="str">
        <f>"Phase1,"&amp;_xlfn.XLOOKUP('Test Scenarios'!M308,'Taxonomy and Epics'!H:H,'Taxonomy and Epics'!B:B)&amp;"_"&amp;_xlfn.XLOOKUP('Test Scenarios'!M308,'Taxonomy and Epics'!H:H,'Taxonomy and Epics'!C:C)&amp;","&amp;'Test Scenarios'!M308&amp;",Fin_Functional, Workday"</f>
        <v>Phase1,4.0_P2R,P2R-020-020,Fin_Functional, Workday</v>
      </c>
      <c r="L309" s="41"/>
      <c r="M309" s="41"/>
      <c r="N309" s="41"/>
      <c r="O309" s="41"/>
      <c r="P309" s="41"/>
      <c r="Q309" s="41"/>
      <c r="R309" s="41"/>
      <c r="S309" s="41"/>
      <c r="T309" s="38"/>
    </row>
    <row r="310" spans="1:20" ht="335" x14ac:dyDescent="0.2">
      <c r="A310" s="20" t="str">
        <f>'Test Scenarios'!A309</f>
        <v>Review Complete</v>
      </c>
      <c r="B310" s="44" t="str">
        <f>'Test Scenarios'!K309</f>
        <v>US-P2R-003</v>
      </c>
      <c r="C310" s="42" t="str">
        <f>'Test Scenarios'!B309</f>
        <v>TS189</v>
      </c>
      <c r="D310" s="43" t="str">
        <f>"F-"&amp;'Test Scenarios'!M309&amp;"-"&amp;'Test Scenarios'!C309&amp;"-"&amp;C310</f>
        <v>F-P2R-020-020-Create project and trigger tasks-TS189</v>
      </c>
      <c r="E310" s="43" t="s">
        <v>6576</v>
      </c>
      <c r="F310" s="43">
        <f>'Test Scenarios'!G309</f>
        <v>0</v>
      </c>
      <c r="G310" s="43" t="str">
        <f>"Objective"&amp;CHAR(10)
&amp;'Test Scenarios'!L309&amp;CHAR(10)&amp;CHAR(10)&amp;
"Test Case Description"&amp;CHAR(10)
&amp;'Test Scenarios'!D309&amp;CHAR(10)&amp;CHAR(10)&amp;
"Expected Results"&amp;CHAR(10)&amp;'Test Scenarios'!F309</f>
        <v>Objective
As a Project Administrator, I want to create a new project with all required details that requires no approval, so that post-approval tasks are triggered immediately.
Test Case Description
This test confirms that a Project Administrator can create a new  Opex project (For example a Strategic Project) without approval, and that doing so automatically creates the necessary follow-up tasks for the Project Manager and Project Accountant.
This scenario validates the acceptance criteria: "Given I am a Project Administrator creating a project, when I enter all mandatory information, then the system allows me to submit the project without an approval step," "Given the project has been created, when the Project Manager checks their inbox, then three parallel To-Do tasks are present,"
Variation: This positive test verifies the entire end-to-end process, from project creation to the automatic generation of required tasks in other users' inboxes for an Opex Project.
Expected Results
- The project is created without an approval step.
- The Project Manager receives three specific To-Do tasks.</v>
      </c>
      <c r="H310" s="41"/>
      <c r="I310" s="43" t="s">
        <v>6577</v>
      </c>
      <c r="J310" s="41" t="str">
        <f>"TST-F "&amp;_xlfn.XLOOKUP('Test Scenarios'!M309,'Taxonomy and Epics'!H:H,'Taxonomy and Epics'!E:E)</f>
        <v>TST-F 4.0 - P2R - Project to Result</v>
      </c>
      <c r="K310" s="36" t="str">
        <f>"Phase1,"&amp;_xlfn.XLOOKUP('Test Scenarios'!M309,'Taxonomy and Epics'!H:H,'Taxonomy and Epics'!B:B)&amp;"_"&amp;_xlfn.XLOOKUP('Test Scenarios'!M309,'Taxonomy and Epics'!H:H,'Taxonomy and Epics'!C:C)&amp;","&amp;'Test Scenarios'!M309&amp;",Fin_Functional, Workday"</f>
        <v>Phase1,4.0_P2R,P2R-020-020,Fin_Functional, Workday</v>
      </c>
      <c r="L310" s="41"/>
      <c r="M310" s="41"/>
      <c r="N310" s="41"/>
      <c r="O310" s="41"/>
      <c r="P310" s="41"/>
      <c r="Q310" s="41"/>
      <c r="R310" s="41"/>
      <c r="S310" s="41"/>
      <c r="T310" s="38"/>
    </row>
    <row r="311" spans="1:20" ht="335" x14ac:dyDescent="0.2">
      <c r="A311" s="20" t="str">
        <f>'Test Scenarios'!A310</f>
        <v>Review Complete</v>
      </c>
      <c r="B311" s="44" t="str">
        <f>'Test Scenarios'!K310</f>
        <v>US-P2R-003</v>
      </c>
      <c r="C311" s="42" t="str">
        <f>'Test Scenarios'!B310</f>
        <v>TS190</v>
      </c>
      <c r="D311" s="43" t="str">
        <f>"F-"&amp;'Test Scenarios'!M310&amp;"-"&amp;'Test Scenarios'!C310&amp;"-"&amp;C311</f>
        <v>F-P2R-020-020-Create project and trigger tasks-TS190</v>
      </c>
      <c r="E311" s="43" t="s">
        <v>6576</v>
      </c>
      <c r="F311" s="43">
        <f>'Test Scenarios'!G310</f>
        <v>0</v>
      </c>
      <c r="G311" s="43" t="str">
        <f>"Objective"&amp;CHAR(10)
&amp;'Test Scenarios'!L310&amp;CHAR(10)&amp;CHAR(10)&amp;
"Test Case Description"&amp;CHAR(10)
&amp;'Test Scenarios'!D310&amp;CHAR(10)&amp;CHAR(10)&amp;
"Expected Results"&amp;CHAR(10)&amp;'Test Scenarios'!F310</f>
        <v>Objective
As a Project Administrator, I want to create a new project with all required details that requires no approval, so that post-approval tasks are triggered immediately.
Test Case Description
This test confirms that a Project Administrator can create a new billable project (for example an Enterprise Learning project) without approval, and that doing so automatically creates the necessary follow-up tasks for the Project Manager
This scenario validates the acceptance criteria: "Given I am a Project Administrator creating a project, when I enter all mandatory information, then the system allows me to submit the project without an approval step," "Given the project has been created, when the Project Manager checks their inbox, then three parallel To-Do tasks are present," 
Variation: This positive test verifies the entire end-to-end process, from project creation to the automatic generation of required tasks in other users' inboxes.
Expected Results
- The project is created without an approval step.
- The project Manager receives three specific To-Do tasks.</v>
      </c>
      <c r="H311" s="41"/>
      <c r="I311" s="43" t="s">
        <v>6577</v>
      </c>
      <c r="J311" s="41" t="str">
        <f>"TST-F "&amp;_xlfn.XLOOKUP('Test Scenarios'!M310,'Taxonomy and Epics'!H:H,'Taxonomy and Epics'!E:E)</f>
        <v>TST-F 4.0 - P2R - Project to Result</v>
      </c>
      <c r="K311" s="36" t="str">
        <f>"Phase1,"&amp;_xlfn.XLOOKUP('Test Scenarios'!M310,'Taxonomy and Epics'!H:H,'Taxonomy and Epics'!B:B)&amp;"_"&amp;_xlfn.XLOOKUP('Test Scenarios'!M310,'Taxonomy and Epics'!H:H,'Taxonomy and Epics'!C:C)&amp;","&amp;'Test Scenarios'!M310&amp;",Fin_Functional, Workday"</f>
        <v>Phase1,4.0_P2R,P2R-020-020,Fin_Functional, Workday</v>
      </c>
      <c r="L311" s="41"/>
      <c r="M311" s="41"/>
      <c r="N311" s="41"/>
      <c r="O311" s="41"/>
      <c r="P311" s="41"/>
      <c r="Q311" s="41"/>
      <c r="R311" s="41"/>
      <c r="S311" s="41"/>
      <c r="T311" s="38"/>
    </row>
    <row r="312" spans="1:20" ht="350" x14ac:dyDescent="0.2">
      <c r="A312" s="20" t="str">
        <f>'Test Scenarios'!A311</f>
        <v>Review Complete</v>
      </c>
      <c r="B312" s="44" t="str">
        <f>'Test Scenarios'!K311</f>
        <v>US-P2R-003</v>
      </c>
      <c r="C312" s="42" t="str">
        <f>'Test Scenarios'!B311</f>
        <v>TS191</v>
      </c>
      <c r="D312" s="43" t="str">
        <f>"F-"&amp;'Test Scenarios'!M311&amp;"-"&amp;'Test Scenarios'!C311&amp;"-"&amp;C312</f>
        <v>F-P2R-020-020-Create project for enterprise learning-TS191</v>
      </c>
      <c r="E312" s="43" t="s">
        <v>6576</v>
      </c>
      <c r="F312" s="43">
        <f>'Test Scenarios'!G311</f>
        <v>0</v>
      </c>
      <c r="G312" s="43" t="str">
        <f>"Objective"&amp;CHAR(10)
&amp;'Test Scenarios'!L311&amp;CHAR(10)&amp;CHAR(10)&amp;
"Test Case Description"&amp;CHAR(10)
&amp;'Test Scenarios'!D311&amp;CHAR(10)&amp;CHAR(10)&amp;
"Expected Results"&amp;CHAR(10)&amp;'Test Scenarios'!F311</f>
        <v>Objective
As a Project Administrator, I want to create a new project with all required details that requires no approval, so that post-approval tasks are triggered immediately.
Test Case Description
This test confirms that a Project Administrator can create a new billable project (for example a Enterprise Learning project), without approval, and that doing so automatically creates the necessary follow-up tasks for the Project Manager.
This scenario validates the acceptance criteria: "Given I am a Project Administrator creating a project, when I enter all mandatory information, then the system allows me to submit the project without an approval step," "Given the project has been created, when the Project Manager checks their inbox, then three parallel To-Do tasks are present".
Variation: This positive test verifies the entire end-to-end process, from project creation to the automatic generation of required tasks in other users' inboxes.
Expected Results
- The project is created without an approval step.
- The project Manager receives three specific To-Do tasks.</v>
      </c>
      <c r="H312" s="41"/>
      <c r="I312" s="43" t="s">
        <v>6577</v>
      </c>
      <c r="J312" s="41" t="str">
        <f>"TST-F "&amp;_xlfn.XLOOKUP('Test Scenarios'!M311,'Taxonomy and Epics'!H:H,'Taxonomy and Epics'!E:E)</f>
        <v>TST-F 4.0 - P2R - Project to Result</v>
      </c>
      <c r="K312" s="36" t="str">
        <f>"Phase1,"&amp;_xlfn.XLOOKUP('Test Scenarios'!M311,'Taxonomy and Epics'!H:H,'Taxonomy and Epics'!B:B)&amp;"_"&amp;_xlfn.XLOOKUP('Test Scenarios'!M311,'Taxonomy and Epics'!H:H,'Taxonomy and Epics'!C:C)&amp;","&amp;'Test Scenarios'!M311&amp;",Fin_Functional, Workday"</f>
        <v>Phase1,4.0_P2R,P2R-020-020,Fin_Functional, Workday</v>
      </c>
      <c r="L312" s="41"/>
      <c r="M312" s="41"/>
      <c r="N312" s="41"/>
      <c r="O312" s="41"/>
      <c r="P312" s="41"/>
      <c r="Q312" s="41"/>
      <c r="R312" s="41"/>
      <c r="S312" s="41"/>
      <c r="T312" s="38"/>
    </row>
    <row r="313" spans="1:20" ht="350" x14ac:dyDescent="0.2">
      <c r="A313" s="20" t="str">
        <f>'Test Scenarios'!A312</f>
        <v>Not Started</v>
      </c>
      <c r="B313" s="44" t="str">
        <f>'Test Scenarios'!K312</f>
        <v>US-P2R-003</v>
      </c>
      <c r="C313" s="42" t="str">
        <f>'Test Scenarios'!B312</f>
        <v>TS192</v>
      </c>
      <c r="D313" s="43" t="str">
        <f>"F-"&amp;'Test Scenarios'!M312&amp;"-"&amp;'Test Scenarios'!C312&amp;"-"&amp;C313</f>
        <v>F-P2R-020-020-Create project with program worktag and trigger tasks-TS192</v>
      </c>
      <c r="E313" s="43" t="s">
        <v>6576</v>
      </c>
      <c r="F313" s="43">
        <f>'Test Scenarios'!G312</f>
        <v>0</v>
      </c>
      <c r="G313" s="43" t="str">
        <f>"Objective"&amp;CHAR(10)
&amp;'Test Scenarios'!L312&amp;CHAR(10)&amp;CHAR(10)&amp;
"Test Case Description"&amp;CHAR(10)
&amp;'Test Scenarios'!D312&amp;CHAR(10)&amp;CHAR(10)&amp;
"Expected Results"&amp;CHAR(10)&amp;'Test Scenarios'!F312</f>
        <v>Objective
As a Project Administrator, I want to create a new project with all required details that requires no approval, so that post-approval tasks are triggered immediately.
Test Case Description
This test confirms that a Project Administrator can create a new billable project (for example a Enterprise Learning project) with a program and related worktags tagged to the project, without approval, and that doing so automatically creates the necessary follow-up tasks for the Project Manager.
This scenario validates the acceptance criteria: "Given I am a Project Administrator creating a project, when I enter all mandatory information, then the system allows me to submit the project without an approval step," "Given the project has been created, when the Project Manager checks their inbox, then three parallel To-Do tasks are present," 
Variation: This positive test verifies the entire end-to-end process, from project creation to the automatic generation of required tasks in other users' inboxes.
Expected Results
- The project is created without an approval step.
- The project Manager receives three specific To-Do tasks.</v>
      </c>
      <c r="H313" s="41"/>
      <c r="I313" s="43" t="s">
        <v>6577</v>
      </c>
      <c r="J313" s="41" t="str">
        <f>"TST-F "&amp;_xlfn.XLOOKUP('Test Scenarios'!M312,'Taxonomy and Epics'!H:H,'Taxonomy and Epics'!E:E)</f>
        <v>TST-F 4.0 - P2R - Project to Result</v>
      </c>
      <c r="K313" s="36" t="str">
        <f>"Phase1,"&amp;_xlfn.XLOOKUP('Test Scenarios'!M312,'Taxonomy and Epics'!H:H,'Taxonomy and Epics'!B:B)&amp;"_"&amp;_xlfn.XLOOKUP('Test Scenarios'!M312,'Taxonomy and Epics'!H:H,'Taxonomy and Epics'!C:C)&amp;","&amp;'Test Scenarios'!M312&amp;",Fin_Functional, Workday"</f>
        <v>Phase1,4.0_P2R,P2R-020-020,Fin_Functional, Workday</v>
      </c>
      <c r="L313" s="41"/>
      <c r="M313" s="41"/>
      <c r="N313" s="41"/>
      <c r="O313" s="41"/>
      <c r="P313" s="41"/>
      <c r="Q313" s="41"/>
      <c r="R313" s="41"/>
      <c r="S313" s="41"/>
      <c r="T313" s="38"/>
    </row>
    <row r="314" spans="1:20" ht="380" x14ac:dyDescent="0.2">
      <c r="A314" s="20" t="str">
        <f>'Test Scenarios'!A313</f>
        <v>Review Complete</v>
      </c>
      <c r="B314" s="44" t="str">
        <f>'Test Scenarios'!K313</f>
        <v>US-P2R-004</v>
      </c>
      <c r="C314" s="42" t="str">
        <f>'Test Scenarios'!B313</f>
        <v>TS193</v>
      </c>
      <c r="D314" s="43" t="str">
        <f>"F-"&amp;'Test Scenarios'!M313&amp;"-"&amp;'Test Scenarios'!C313&amp;"-"&amp;C314</f>
        <v>F-P2R-020-020-Attempt project creation with missing info - No end date-TS193</v>
      </c>
      <c r="E314" s="43" t="s">
        <v>6576</v>
      </c>
      <c r="F314" s="43">
        <f>'Test Scenarios'!G313</f>
        <v>0</v>
      </c>
      <c r="G314" s="43" t="str">
        <f>"Objective"&amp;CHAR(10)
&amp;'Test Scenarios'!L313&amp;CHAR(10)&amp;CHAR(10)&amp;
"Test Case Description"&amp;CHAR(10)
&amp;'Test Scenarios'!D313&amp;CHAR(10)&amp;CHAR(10)&amp;
"Expected Results"&amp;CHAR(10)&amp;'Test Scenarios'!F313</f>
        <v>Objective
As a Project Administrator I want restrictions around project creation so that it contains all the neccesary information
Test Case Description
This test ensures that the system prevents a Project Administrator from creating a project if mandatory information is missing. This maintains data quality and completeness for all projects.
This scenario validates the acceptance criteria: "Given I am a Project Administrator creating a project, when creating a project I should be limited by the system to ensure that all required information is present on a project."
Variation: This is a negative test where we will attempt to create a project without filling in the 'End Date' to confirm the system displays an error and prevents submission.
This test ensures that the system prevents a Project Administrator from creating a project if mandatory information is missing. This maintains data quality and completeness for all projects.
Expected Results
- The system displays an error message indicating which mandatory information is missing.
- The user is prevented from creating the project until all required fields are completed.
- The system displays an error message indicating which mandatory information is missing.</v>
      </c>
      <c r="H314" s="41"/>
      <c r="I314" s="43" t="s">
        <v>6577</v>
      </c>
      <c r="J314" s="41" t="str">
        <f>"TST-F "&amp;_xlfn.XLOOKUP('Test Scenarios'!M313,'Taxonomy and Epics'!H:H,'Taxonomy and Epics'!E:E)</f>
        <v>TST-F 4.0 - P2R - Project to Result</v>
      </c>
      <c r="K314" s="36" t="str">
        <f>"Phase1,"&amp;_xlfn.XLOOKUP('Test Scenarios'!M313,'Taxonomy and Epics'!H:H,'Taxonomy and Epics'!B:B)&amp;"_"&amp;_xlfn.XLOOKUP('Test Scenarios'!M313,'Taxonomy and Epics'!H:H,'Taxonomy and Epics'!C:C)&amp;","&amp;'Test Scenarios'!M313&amp;",Fin_Functional, Workday"</f>
        <v>Phase1,4.0_P2R,P2R-020-020,Fin_Functional, Workday</v>
      </c>
      <c r="L314" s="41"/>
      <c r="M314" s="41"/>
      <c r="N314" s="41"/>
      <c r="O314" s="41"/>
      <c r="P314" s="41"/>
      <c r="Q314" s="41"/>
      <c r="R314" s="41"/>
      <c r="S314" s="41"/>
      <c r="T314" s="38"/>
    </row>
    <row r="315" spans="1:20" ht="380" x14ac:dyDescent="0.2">
      <c r="A315" s="20" t="str">
        <f>'Test Scenarios'!A314</f>
        <v>Review Complete</v>
      </c>
      <c r="B315" s="44" t="str">
        <f>'Test Scenarios'!K314</f>
        <v>US-P2R-004</v>
      </c>
      <c r="C315" s="42" t="str">
        <f>'Test Scenarios'!B314</f>
        <v>TS194</v>
      </c>
      <c r="D315" s="43" t="str">
        <f>"F-"&amp;'Test Scenarios'!M314&amp;"-"&amp;'Test Scenarios'!C314&amp;"-"&amp;C315</f>
        <v>F-P2R-020-020-Attempt project creation with missing info - No attachment on project creation-TS194</v>
      </c>
      <c r="E315" s="43" t="s">
        <v>6576</v>
      </c>
      <c r="F315" s="43">
        <f>'Test Scenarios'!G314</f>
        <v>0</v>
      </c>
      <c r="G315" s="43" t="str">
        <f>"Objective"&amp;CHAR(10)
&amp;'Test Scenarios'!L314&amp;CHAR(10)&amp;CHAR(10)&amp;
"Test Case Description"&amp;CHAR(10)
&amp;'Test Scenarios'!D314&amp;CHAR(10)&amp;CHAR(10)&amp;
"Expected Results"&amp;CHAR(10)&amp;'Test Scenarios'!F314</f>
        <v>Objective
As a Project Administrator I want restrictions around project creation so that it contains all the neccesary information
Test Case Description
This test ensures that the system prevents a Project Administrator from creating a project if mandatory information is missing. This maintains data quality and completeness for all projects.
This scenario validates the acceptance criteria: "Given I am a Project Administrator creating a project, when creating a project I should be limited by the system to ensure that all required information is present on a project."
Variation: This is a negative test where we will attempt to create a project without attaching any document to confirm the system displays an error and prevents submission.
This test ensures that the system prevents a Project Administrator from creating a project if mandatory information is missing. This maintains data quality and completeness for all projects.
Expected Results
- The system displays an error message indicating which mandatory information is missing.
- The user is prevented from creating the project until all required fields are completed.
- The system displays an error message indicating which mandatory information is missing.</v>
      </c>
      <c r="H315" s="41"/>
      <c r="I315" s="43" t="s">
        <v>6577</v>
      </c>
      <c r="J315" s="41" t="str">
        <f>"TST-F "&amp;_xlfn.XLOOKUP('Test Scenarios'!M314,'Taxonomy and Epics'!H:H,'Taxonomy and Epics'!E:E)</f>
        <v>TST-F 4.0 - P2R - Project to Result</v>
      </c>
      <c r="K315" s="36" t="str">
        <f>"Phase1,"&amp;_xlfn.XLOOKUP('Test Scenarios'!M314,'Taxonomy and Epics'!H:H,'Taxonomy and Epics'!B:B)&amp;"_"&amp;_xlfn.XLOOKUP('Test Scenarios'!M314,'Taxonomy and Epics'!H:H,'Taxonomy and Epics'!C:C)&amp;","&amp;'Test Scenarios'!M314&amp;",Fin_Functional, Workday"</f>
        <v>Phase1,4.0_P2R,P2R-020-020,Fin_Functional, Workday</v>
      </c>
      <c r="L315" s="41"/>
      <c r="M315" s="41"/>
      <c r="N315" s="41"/>
      <c r="O315" s="41"/>
      <c r="P315" s="41"/>
      <c r="Q315" s="41"/>
      <c r="R315" s="41"/>
      <c r="S315" s="41"/>
      <c r="T315" s="38"/>
    </row>
    <row r="316" spans="1:20" ht="380" x14ac:dyDescent="0.2">
      <c r="A316" s="20" t="str">
        <f>'Test Scenarios'!A315</f>
        <v>Review Complete</v>
      </c>
      <c r="B316" s="44" t="str">
        <f>'Test Scenarios'!K315</f>
        <v>US-P2R-004</v>
      </c>
      <c r="C316" s="42" t="str">
        <f>'Test Scenarios'!B315</f>
        <v>TS195</v>
      </c>
      <c r="D316" s="43" t="str">
        <f>"F-"&amp;'Test Scenarios'!M315&amp;"-"&amp;'Test Scenarios'!C315&amp;"-"&amp;C316</f>
        <v>F-P2R-020-020-Attempt project creation with missing info - No project manager on project-TS195</v>
      </c>
      <c r="E316" s="43" t="s">
        <v>6576</v>
      </c>
      <c r="F316" s="43">
        <f>'Test Scenarios'!G315</f>
        <v>0</v>
      </c>
      <c r="G316" s="43" t="str">
        <f>"Objective"&amp;CHAR(10)
&amp;'Test Scenarios'!L315&amp;CHAR(10)&amp;CHAR(10)&amp;
"Test Case Description"&amp;CHAR(10)
&amp;'Test Scenarios'!D315&amp;CHAR(10)&amp;CHAR(10)&amp;
"Expected Results"&amp;CHAR(10)&amp;'Test Scenarios'!F315</f>
        <v>Objective
As a Project Administrator I want restrictions around project creation so that it contains all the neccesary information
Test Case Description
This test ensures that the system prevents a Project Administrator from creating a project if mandatory information is missing. This maintains data quality and completeness for all projects.
This scenario validates the acceptance criteria: "Given I am a Project Administrator creating a project, when creating a project I should be limited by the system to ensure that all required information is present on a project."
Variation: This is a negative test where we will attempt to create a project without assigning a Project Manager to confirm the system displays an error and prevents submission.
This test ensures that the system prevents a Project Administrator from creating a project if mandatory information is missing. This maintains data quality and completeness for all projects.
Expected Results
- The system displays an error message indicating which mandatory information is missing.
- The user is prevented from creating the project until all required fields are completed.
- The system displays an error message indicating which mandatory information is missing.</v>
      </c>
      <c r="H316" s="41"/>
      <c r="I316" s="43" t="s">
        <v>6577</v>
      </c>
      <c r="J316" s="41" t="str">
        <f>"TST-F "&amp;_xlfn.XLOOKUP('Test Scenarios'!M315,'Taxonomy and Epics'!H:H,'Taxonomy and Epics'!E:E)</f>
        <v>TST-F 4.0 - P2R - Project to Result</v>
      </c>
      <c r="K316" s="36" t="str">
        <f>"Phase1,"&amp;_xlfn.XLOOKUP('Test Scenarios'!M315,'Taxonomy and Epics'!H:H,'Taxonomy and Epics'!B:B)&amp;"_"&amp;_xlfn.XLOOKUP('Test Scenarios'!M315,'Taxonomy and Epics'!H:H,'Taxonomy and Epics'!C:C)&amp;","&amp;'Test Scenarios'!M315&amp;",Fin_Functional, Workday"</f>
        <v>Phase1,4.0_P2R,P2R-020-020,Fin_Functional, Workday</v>
      </c>
      <c r="L316" s="41"/>
      <c r="M316" s="41"/>
      <c r="N316" s="41"/>
      <c r="O316" s="41"/>
      <c r="P316" s="41"/>
      <c r="Q316" s="41"/>
      <c r="R316" s="41"/>
      <c r="S316" s="41"/>
      <c r="T316" s="38"/>
    </row>
    <row r="317" spans="1:20" ht="380" x14ac:dyDescent="0.2">
      <c r="A317" s="20" t="str">
        <f>'Test Scenarios'!A316</f>
        <v>Review Complete</v>
      </c>
      <c r="B317" s="44" t="str">
        <f>'Test Scenarios'!K316</f>
        <v>US-P2R-004</v>
      </c>
      <c r="C317" s="42" t="str">
        <f>'Test Scenarios'!B316</f>
        <v>TS196</v>
      </c>
      <c r="D317" s="43" t="str">
        <f>"F-"&amp;'Test Scenarios'!M316&amp;"-"&amp;'Test Scenarios'!C316&amp;"-"&amp;C317</f>
        <v>F-P2R-020-020-Attempt project creation with missing info - Project name must be unique-TS196</v>
      </c>
      <c r="E317" s="43" t="s">
        <v>6576</v>
      </c>
      <c r="F317" s="43" t="str">
        <f>'Test Scenarios'!G316</f>
        <v>- Project created as part of the scenario shares the same name of an existing project</v>
      </c>
      <c r="G317" s="43" t="str">
        <f>"Objective"&amp;CHAR(10)
&amp;'Test Scenarios'!L316&amp;CHAR(10)&amp;CHAR(10)&amp;
"Test Case Description"&amp;CHAR(10)
&amp;'Test Scenarios'!D316&amp;CHAR(10)&amp;CHAR(10)&amp;
"Expected Results"&amp;CHAR(10)&amp;'Test Scenarios'!F316</f>
        <v>Objective
As a Project Administrator I want restrictions around project creation so that it contains all the neccesary information
Test Case Description
This test ensures that the system prevents a Project Administrator from creating a project if mandatory information is missing. This maintains data quality and completeness for all projects.
This scenario validates the acceptance criteria: "Given I am a Project Administrator creating a project, when creating a project I should be limited by the system to ensure that all required information is present on a project."
Variation: This is a negative test where we will attempt to create a project with a duplicate project name to confirm the system displays an error and prevents submission.
This test ensures that the system prevents a Project Administrator from creating a project if mandatory information is missing. This maintains data quality and completeness for all projects.
Expected Results
- The system displays an error message indicating which mandatory information is missing.
- The user is prevented from creating the project until all required fields are completed.
- The system displays an error message indicating which mandatory information is missing.</v>
      </c>
      <c r="H317" s="41"/>
      <c r="I317" s="43" t="s">
        <v>6577</v>
      </c>
      <c r="J317" s="41" t="str">
        <f>"TST-F "&amp;_xlfn.XLOOKUP('Test Scenarios'!M316,'Taxonomy and Epics'!H:H,'Taxonomy and Epics'!E:E)</f>
        <v>TST-F 4.0 - P2R - Project to Result</v>
      </c>
      <c r="K317" s="36" t="str">
        <f>"Phase1,"&amp;_xlfn.XLOOKUP('Test Scenarios'!M316,'Taxonomy and Epics'!H:H,'Taxonomy and Epics'!B:B)&amp;"_"&amp;_xlfn.XLOOKUP('Test Scenarios'!M316,'Taxonomy and Epics'!H:H,'Taxonomy and Epics'!C:C)&amp;","&amp;'Test Scenarios'!M316&amp;",Fin_Functional, Workday"</f>
        <v>Phase1,4.0_P2R,P2R-020-020,Fin_Functional, Workday</v>
      </c>
      <c r="L317" s="41"/>
      <c r="M317" s="41"/>
      <c r="N317" s="41"/>
      <c r="O317" s="41"/>
      <c r="P317" s="41"/>
      <c r="Q317" s="41"/>
      <c r="R317" s="41"/>
      <c r="S317" s="41"/>
      <c r="T317" s="38"/>
    </row>
    <row r="318" spans="1:20" ht="380" x14ac:dyDescent="0.2">
      <c r="A318" s="20" t="str">
        <f>'Test Scenarios'!A317</f>
        <v>Review Complete</v>
      </c>
      <c r="B318" s="44" t="str">
        <f>'Test Scenarios'!K317</f>
        <v>US-P2R-004</v>
      </c>
      <c r="C318" s="42" t="str">
        <f>'Test Scenarios'!B317</f>
        <v>TS197</v>
      </c>
      <c r="D318" s="43" t="str">
        <f>"F-"&amp;'Test Scenarios'!M317&amp;"-"&amp;'Test Scenarios'!C317&amp;"-"&amp;C318</f>
        <v>F-P2R-020-020-Attempt project creation with missing info - Project status is missing-TS197</v>
      </c>
      <c r="E318" s="43" t="s">
        <v>6576</v>
      </c>
      <c r="F318" s="43">
        <f>'Test Scenarios'!G317</f>
        <v>0</v>
      </c>
      <c r="G318" s="43" t="str">
        <f>"Objective"&amp;CHAR(10)
&amp;'Test Scenarios'!L317&amp;CHAR(10)&amp;CHAR(10)&amp;
"Test Case Description"&amp;CHAR(10)
&amp;'Test Scenarios'!D317&amp;CHAR(10)&amp;CHAR(10)&amp;
"Expected Results"&amp;CHAR(10)&amp;'Test Scenarios'!F317</f>
        <v>Objective
As a Project Administrator I want restrictions around project creation so that it contains all the neccesary information
Test Case Description
This test ensures that the system prevents a Project Administrator from creating a project if mandatory information is missing. This maintains data quality and completeness for all projects.
This scenario validates the acceptance criteria: "Given I am a Project Administrator creating a project, when creating a project I should be limited by the system to ensure that all required information is present on a project."
Variation: This is a negative test where we will attempt to create a project without filling in the Project Status to confirm the system displays an error and prevents submission.
This test ensures that the system prevents a Project Administrator from creating a project if mandatory information is missing. This maintains data quality and completeness for all projects.
Expected Results
- The system displays an error message indicating which mandatory information is missing.
- The user is prevented from creating the project until all required fields are completed.
- The system displays an error message indicating which mandatory information is missing.</v>
      </c>
      <c r="H318" s="41"/>
      <c r="I318" s="43" t="s">
        <v>6577</v>
      </c>
      <c r="J318" s="41" t="str">
        <f>"TST-F "&amp;_xlfn.XLOOKUP('Test Scenarios'!M317,'Taxonomy and Epics'!H:H,'Taxonomy and Epics'!E:E)</f>
        <v>TST-F 4.0 - P2R - Project to Result</v>
      </c>
      <c r="K318" s="36" t="str">
        <f>"Phase1,"&amp;_xlfn.XLOOKUP('Test Scenarios'!M317,'Taxonomy and Epics'!H:H,'Taxonomy and Epics'!B:B)&amp;"_"&amp;_xlfn.XLOOKUP('Test Scenarios'!M317,'Taxonomy and Epics'!H:H,'Taxonomy and Epics'!C:C)&amp;","&amp;'Test Scenarios'!M317&amp;",Fin_Functional, Workday"</f>
        <v>Phase1,4.0_P2R,P2R-020-020,Fin_Functional, Workday</v>
      </c>
      <c r="L318" s="41"/>
      <c r="M318" s="41"/>
      <c r="N318" s="41"/>
      <c r="O318" s="41"/>
      <c r="P318" s="41"/>
      <c r="Q318" s="41"/>
      <c r="R318" s="41"/>
      <c r="S318" s="41"/>
      <c r="T318" s="38"/>
    </row>
    <row r="319" spans="1:20" ht="380" x14ac:dyDescent="0.2">
      <c r="A319" s="20" t="str">
        <f>'Test Scenarios'!A318</f>
        <v>Review Complete</v>
      </c>
      <c r="B319" s="44" t="str">
        <f>'Test Scenarios'!K318</f>
        <v>US-P2R-004</v>
      </c>
      <c r="C319" s="42" t="str">
        <f>'Test Scenarios'!B318</f>
        <v>TS198</v>
      </c>
      <c r="D319" s="43" t="str">
        <f>"F-"&amp;'Test Scenarios'!M318&amp;"-"&amp;'Test Scenarios'!C318&amp;"-"&amp;C319</f>
        <v>F-P2R-020-020-Attempt project creation with missing info - Project company must be operating entity-TS198</v>
      </c>
      <c r="E319" s="43" t="s">
        <v>6576</v>
      </c>
      <c r="F319" s="43">
        <f>'Test Scenarios'!G318</f>
        <v>0</v>
      </c>
      <c r="G319" s="43" t="str">
        <f>"Objective"&amp;CHAR(10)
&amp;'Test Scenarios'!L318&amp;CHAR(10)&amp;CHAR(10)&amp;
"Test Case Description"&amp;CHAR(10)
&amp;'Test Scenarios'!D318&amp;CHAR(10)&amp;CHAR(10)&amp;
"Expected Results"&amp;CHAR(10)&amp;'Test Scenarios'!F318</f>
        <v>Objective
As a Project Administrator I want restrictions around project creation so that it contains all the neccesary information
Test Case Description
This test ensures that the system prevents a Project Administrator from creating a project if mandatory information is missing. This maintains data quality and completeness for all projects.
This scenario validates the acceptance criteria: "Given I am a Project Administrator creating a project, when creating a project I should be limited by the system to ensure that all required information is present on a project."
Variation: This is a negative test where we will attempt to create a project with a non operating company to confirm the system displays an error and prevents submission.
This test ensures that the system prevents a Project Administrator from creating a project if mandatory information is missing. This maintains data quality and completeness for all projects.
Expected Results
- The system displays an error message indicating which mandatory information is missing.
- The user is prevented from creating the project until all required fields are completed.
- The system displays an error message indicating which mandatory information is missing.</v>
      </c>
      <c r="H319" s="41"/>
      <c r="I319" s="43" t="s">
        <v>6577</v>
      </c>
      <c r="J319" s="41" t="str">
        <f>"TST-F "&amp;_xlfn.XLOOKUP('Test Scenarios'!M318,'Taxonomy and Epics'!H:H,'Taxonomy and Epics'!E:E)</f>
        <v>TST-F 4.0 - P2R - Project to Result</v>
      </c>
      <c r="K319" s="36" t="str">
        <f>"Phase1,"&amp;_xlfn.XLOOKUP('Test Scenarios'!M318,'Taxonomy and Epics'!H:H,'Taxonomy and Epics'!B:B)&amp;"_"&amp;_xlfn.XLOOKUP('Test Scenarios'!M318,'Taxonomy and Epics'!H:H,'Taxonomy and Epics'!C:C)&amp;","&amp;'Test Scenarios'!M318&amp;",Fin_Functional, Workday"</f>
        <v>Phase1,4.0_P2R,P2R-020-020,Fin_Functional, Workday</v>
      </c>
      <c r="L319" s="41"/>
      <c r="M319" s="41"/>
      <c r="N319" s="41"/>
      <c r="O319" s="41"/>
      <c r="P319" s="41"/>
      <c r="Q319" s="41"/>
      <c r="R319" s="41"/>
      <c r="S319" s="41"/>
      <c r="T319" s="38"/>
    </row>
    <row r="320" spans="1:20" ht="380" x14ac:dyDescent="0.2">
      <c r="A320" s="20" t="str">
        <f>'Test Scenarios'!A319</f>
        <v>Review Complete</v>
      </c>
      <c r="B320" s="44" t="str">
        <f>'Test Scenarios'!K319</f>
        <v>US-P2R-004</v>
      </c>
      <c r="C320" s="42" t="str">
        <f>'Test Scenarios'!B319</f>
        <v>TS199</v>
      </c>
      <c r="D320" s="43" t="str">
        <f>"F-"&amp;'Test Scenarios'!M319&amp;"-"&amp;'Test Scenarios'!C319&amp;"-"&amp;C320</f>
        <v>F-P2R-020-020-Attempt project creation with missing info - Project should have project plan template used during creation-TS199</v>
      </c>
      <c r="E320" s="43" t="s">
        <v>6576</v>
      </c>
      <c r="F320" s="43">
        <f>'Test Scenarios'!G319</f>
        <v>0</v>
      </c>
      <c r="G320" s="43" t="str">
        <f>"Objective"&amp;CHAR(10)
&amp;'Test Scenarios'!L319&amp;CHAR(10)&amp;CHAR(10)&amp;
"Test Case Description"&amp;CHAR(10)
&amp;'Test Scenarios'!D319&amp;CHAR(10)&amp;CHAR(10)&amp;
"Expected Results"&amp;CHAR(10)&amp;'Test Scenarios'!F319</f>
        <v>Objective
As a Project Administrator I want restrictions around project creation so that it contains all the neccesary information
Test Case Description
This test ensures that the system prevents a Project Administrator from creating a project if mandatory information is missing. This maintains data quality and completeness for all projects.
This scenario validates the acceptance criteria: "Given I am a Project Administrator creating a project, when creating a project I should be limited by the system to ensure that all required information is present on a project."
Variation: This is a negative test where we will attempt to create a project without choosing a project plan template to confirm the system displays a warning message..
This test ensures that when creating a capital project, the system enforces that the 'Project Group' selected is a valid capital group. This is critical for correct financial tracking of capital projects.
Expected Results
- The system displays an error message indicating which mandatory information is missing.
The user is warned while creating the project but is allowed to submit the project for approval.
- The system displays an error message when an invalid 'Project Group' is used.</v>
      </c>
      <c r="H320" s="41"/>
      <c r="I320" s="43" t="s">
        <v>6577</v>
      </c>
      <c r="J320" s="41" t="str">
        <f>"TST-F "&amp;_xlfn.XLOOKUP('Test Scenarios'!M319,'Taxonomy and Epics'!H:H,'Taxonomy and Epics'!E:E)</f>
        <v>TST-F 4.0 - P2R - Project to Result</v>
      </c>
      <c r="K320" s="36" t="str">
        <f>"Phase1,"&amp;_xlfn.XLOOKUP('Test Scenarios'!M319,'Taxonomy and Epics'!H:H,'Taxonomy and Epics'!B:B)&amp;"_"&amp;_xlfn.XLOOKUP('Test Scenarios'!M319,'Taxonomy and Epics'!H:H,'Taxonomy and Epics'!C:C)&amp;","&amp;'Test Scenarios'!M319&amp;",Fin_Functional, Workday"</f>
        <v>Phase1,4.0_P2R,P2R-020-020,Fin_Functional, Workday</v>
      </c>
      <c r="L320" s="41"/>
      <c r="M320" s="41"/>
      <c r="N320" s="41"/>
      <c r="O320" s="41"/>
      <c r="P320" s="41"/>
      <c r="Q320" s="41"/>
      <c r="R320" s="41"/>
      <c r="S320" s="41"/>
      <c r="T320" s="38"/>
    </row>
    <row r="321" spans="1:20" ht="365" x14ac:dyDescent="0.2">
      <c r="A321" s="20" t="str">
        <f>'Test Scenarios'!A320</f>
        <v>Review Complete</v>
      </c>
      <c r="B321" s="44" t="str">
        <f>'Test Scenarios'!K320</f>
        <v>US-P2R-005</v>
      </c>
      <c r="C321" s="42" t="str">
        <f>'Test Scenarios'!B320</f>
        <v>TS200</v>
      </c>
      <c r="D321" s="43" t="str">
        <f>"F-"&amp;'Test Scenarios'!M320&amp;"-"&amp;'Test Scenarios'!C320&amp;"-"&amp;C321</f>
        <v>F-P2R-020-020-Attempt capital project creation with missing info - Project must have a capital project group-TS200</v>
      </c>
      <c r="E321" s="43" t="s">
        <v>6576</v>
      </c>
      <c r="F321" s="43">
        <f>'Test Scenarios'!G320</f>
        <v>0</v>
      </c>
      <c r="G321" s="43" t="str">
        <f>"Objective"&amp;CHAR(10)
&amp;'Test Scenarios'!L320&amp;CHAR(10)&amp;CHAR(10)&amp;
"Test Case Description"&amp;CHAR(10)
&amp;'Test Scenarios'!D320&amp;CHAR(10)&amp;CHAR(10)&amp;
"Expected Results"&amp;CHAR(10)&amp;'Test Scenarios'!F320</f>
        <v>Objective
As a Project Administrator I want restrictions around capital project creation so that it contains all the neccesary information.
Test Case Description
This test ensures that when creating a capital project, the system enforces that the 'Project Group' selected is a valid capital group. This is critical for correct financial tracking of capital projects. 
This test confirms that a Project Administrator can create a new project capital project (for example a Property project) without approval, and that doing so automatically creates the necessary follow-up tasks for the Project Manager and Project Accountant.
This scenario validates the acceptance criteria: "Given I am a Project Administrator creating a project, when creating a project I should be limited by the system to ensure that all required information is present on a project including: Project Group contains either Capital - PPE or Capital - Intangibles."
Variation: This is a negative test where we will attempt to create a capital project but select a non-capital 'Project Group' to confirm the system prevents this action.
Expected Results
- The system displays an error message when an invalid 'Project Group' is used.
- The user is prevented from creating the project until a valid capital project group is selected.</v>
      </c>
      <c r="H321" s="41"/>
      <c r="I321" s="43" t="s">
        <v>6577</v>
      </c>
      <c r="J321" s="41" t="str">
        <f>"TST-F "&amp;_xlfn.XLOOKUP('Test Scenarios'!M320,'Taxonomy and Epics'!H:H,'Taxonomy and Epics'!E:E)</f>
        <v>TST-F 4.0 - P2R - Project to Result</v>
      </c>
      <c r="K321" s="36" t="str">
        <f>"Phase1,"&amp;_xlfn.XLOOKUP('Test Scenarios'!M320,'Taxonomy and Epics'!H:H,'Taxonomy and Epics'!B:B)&amp;"_"&amp;_xlfn.XLOOKUP('Test Scenarios'!M320,'Taxonomy and Epics'!H:H,'Taxonomy and Epics'!C:C)&amp;","&amp;'Test Scenarios'!M320&amp;",Fin_Functional, Workday"</f>
        <v>Phase1,4.0_P2R,P2R-020-020,Fin_Functional, Workday</v>
      </c>
      <c r="L321" s="41"/>
      <c r="M321" s="41"/>
      <c r="N321" s="41"/>
      <c r="O321" s="41"/>
      <c r="P321" s="41"/>
      <c r="Q321" s="41"/>
      <c r="R321" s="41"/>
      <c r="S321" s="41"/>
      <c r="T321" s="38"/>
    </row>
    <row r="322" spans="1:20" ht="304" x14ac:dyDescent="0.2">
      <c r="A322" s="20" t="str">
        <f>'Test Scenarios'!A321</f>
        <v>Not Started</v>
      </c>
      <c r="B322" s="44" t="str">
        <f>'Test Scenarios'!K321</f>
        <v>US-P2R-005</v>
      </c>
      <c r="C322" s="42" t="str">
        <f>'Test Scenarios'!B321</f>
        <v>TS201</v>
      </c>
      <c r="D322" s="43" t="str">
        <f>"F-"&amp;'Test Scenarios'!M321&amp;"-"&amp;'Test Scenarios'!C321&amp;"-"&amp;C322</f>
        <v>F-P2R-020-020-Attempt capital project creation with invalid group-TS201</v>
      </c>
      <c r="E322" s="43" t="s">
        <v>6576</v>
      </c>
      <c r="F322" s="43">
        <f>'Test Scenarios'!G321</f>
        <v>0</v>
      </c>
      <c r="G322" s="43" t="str">
        <f>"Objective"&amp;CHAR(10)
&amp;'Test Scenarios'!L321&amp;CHAR(10)&amp;CHAR(10)&amp;
"Test Case Description"&amp;CHAR(10)
&amp;'Test Scenarios'!D321&amp;CHAR(10)&amp;CHAR(10)&amp;
"Expected Results"&amp;CHAR(10)&amp;'Test Scenarios'!F321</f>
        <v>Objective
As a Project Administrator I want restrictions around capital project creation so that it contains all the neccesary information.
Test Case Description
This test ensures that when creating a capital project, the system enforces that the 'Project Group' selected is a valid capital group. This is critical for correct financial tracking of capital projects.
This scenario validates the acceptance criteria: "Given I am a Project Administrator creating a project, when creating a project I should be limited by the system to ensure that all required information is present on a project including: Project Group contains either Capital - PPE or Capital - Intangibles."
Variation: This is a negative test where we will attempt to create a capital project but select a non-capital 'Project Group' to confirm the system prevents this action.
Expected Results
- The system displays an error message when an invalid 'Project Group' is used.
- The user is prevented from creating the project until a valid capital project group is selected.</v>
      </c>
      <c r="H322" s="41"/>
      <c r="I322" s="43" t="s">
        <v>6577</v>
      </c>
      <c r="J322" s="41" t="str">
        <f>"TST-F "&amp;_xlfn.XLOOKUP('Test Scenarios'!M321,'Taxonomy and Epics'!H:H,'Taxonomy and Epics'!E:E)</f>
        <v>TST-F 4.0 - P2R - Project to Result</v>
      </c>
      <c r="K322" s="36" t="str">
        <f>"Phase1,"&amp;_xlfn.XLOOKUP('Test Scenarios'!M321,'Taxonomy and Epics'!H:H,'Taxonomy and Epics'!B:B)&amp;"_"&amp;_xlfn.XLOOKUP('Test Scenarios'!M321,'Taxonomy and Epics'!H:H,'Taxonomy and Epics'!C:C)&amp;","&amp;'Test Scenarios'!M321&amp;",Fin_Functional, Workday"</f>
        <v>Phase1,4.0_P2R,P2R-020-020,Fin_Functional, Workday</v>
      </c>
      <c r="L322" s="41"/>
      <c r="M322" s="41"/>
      <c r="N322" s="41"/>
      <c r="O322" s="41"/>
      <c r="P322" s="41"/>
      <c r="Q322" s="41"/>
      <c r="R322" s="41"/>
      <c r="S322" s="41"/>
      <c r="T322" s="38"/>
    </row>
    <row r="323" spans="1:20" ht="350" x14ac:dyDescent="0.2">
      <c r="A323" s="20" t="str">
        <f>'Test Scenarios'!A322</f>
        <v>Review Complete</v>
      </c>
      <c r="B323" s="44" t="str">
        <f>'Test Scenarios'!K322</f>
        <v>US-P2R-006</v>
      </c>
      <c r="C323" s="42" t="str">
        <f>'Test Scenarios'!B322</f>
        <v>TS202</v>
      </c>
      <c r="D323" s="43" t="str">
        <f>"F-"&amp;'Test Scenarios'!M322&amp;"-"&amp;'Test Scenarios'!C322&amp;"-"&amp;C323</f>
        <v>F-P2R-020-020-Submit project for approval (denial path)-TS202</v>
      </c>
      <c r="E323" s="43" t="s">
        <v>6576</v>
      </c>
      <c r="F323" s="43" t="str">
        <f>'Test Scenarios'!G322</f>
        <v>- A Portfolio Administrator has submitted a new project for approval.</v>
      </c>
      <c r="G323" s="43" t="str">
        <f>"Objective"&amp;CHAR(10)
&amp;'Test Scenarios'!L322&amp;CHAR(10)&amp;CHAR(10)&amp;
"Test Case Description"&amp;CHAR(10)
&amp;'Test Scenarios'!D322&amp;CHAR(10)&amp;CHAR(10)&amp;
"Expected Results"&amp;CHAR(10)&amp;'Test Scenarios'!F322</f>
        <v>Objective
As a Portfolio Administrator, I want to create a new project with all required details and submit it for approval, so that all new projects are properly vetted by a Project Administrator before becoming active.
Test Case Description
This test verifies the denial path of the project creation workflow. It confirms that when a Project Administrator denies a project submitted by a Portfolio Administrator, the Portfolio Administrator receives a notification of the denial.
This scenario validates the acceptance criteria: "Given I have submitted the new project, when I check the process status, then it is routed to the Project Administrator for approval" and "Given the Project Administrator denies the request, when I check my notifications, then I receive a notification of the denial."
Variation: This positive test confirms the 'denial' part of the approval workflow, ensuring the initiator is correctly notified when their request is not approved.
Expected Results
- The Project Administrator can successfully deny the project creation request.
- The Portfolio Administrator receives a notification in their inbox informing them of the denial.</v>
      </c>
      <c r="H323" s="41"/>
      <c r="I323" s="43" t="s">
        <v>6577</v>
      </c>
      <c r="J323" s="41" t="str">
        <f>"TST-F "&amp;_xlfn.XLOOKUP('Test Scenarios'!M322,'Taxonomy and Epics'!H:H,'Taxonomy and Epics'!E:E)</f>
        <v>TST-F 4.0 - P2R - Project to Result</v>
      </c>
      <c r="K323" s="36" t="str">
        <f>"Phase1,"&amp;_xlfn.XLOOKUP('Test Scenarios'!M322,'Taxonomy and Epics'!H:H,'Taxonomy and Epics'!B:B)&amp;"_"&amp;_xlfn.XLOOKUP('Test Scenarios'!M322,'Taxonomy and Epics'!H:H,'Taxonomy and Epics'!C:C)&amp;","&amp;'Test Scenarios'!M322&amp;",Fin_Functional, Workday"</f>
        <v>Phase1,4.0_P2R,P2R-020-020,Fin_Functional, Workday</v>
      </c>
      <c r="L323" s="41"/>
      <c r="M323" s="41"/>
      <c r="N323" s="41"/>
      <c r="O323" s="41"/>
      <c r="P323" s="41"/>
      <c r="Q323" s="41"/>
      <c r="R323" s="41"/>
      <c r="S323" s="41"/>
      <c r="T323" s="38"/>
    </row>
    <row r="324" spans="1:20" ht="350" x14ac:dyDescent="0.2">
      <c r="A324" s="20" t="str">
        <f>'Test Scenarios'!A323</f>
        <v>Review Complete</v>
      </c>
      <c r="B324" s="44" t="str">
        <f>'Test Scenarios'!K323</f>
        <v>US-P2R-007</v>
      </c>
      <c r="C324" s="42" t="str">
        <f>'Test Scenarios'!B323</f>
        <v>TS203</v>
      </c>
      <c r="D324" s="43" t="str">
        <f>"F-"&amp;'Test Scenarios'!M323&amp;"-"&amp;'Test Scenarios'!C323&amp;"-"&amp;C324</f>
        <v>F-P2R-020-020-Submit project for approval (approval path)-TS203</v>
      </c>
      <c r="E324" s="43" t="s">
        <v>6576</v>
      </c>
      <c r="F324" s="43" t="str">
        <f>'Test Scenarios'!G323</f>
        <v>- A Portfolio Administrator has submitted a new project for approval.</v>
      </c>
      <c r="G324" s="43" t="str">
        <f>"Objective"&amp;CHAR(10)
&amp;'Test Scenarios'!L323&amp;CHAR(10)&amp;CHAR(10)&amp;
"Test Case Description"&amp;CHAR(10)
&amp;'Test Scenarios'!D323&amp;CHAR(10)&amp;CHAR(10)&amp;
"Expected Results"&amp;CHAR(10)&amp;'Test Scenarios'!F323</f>
        <v>Objective
As a Portfolio Administrator, I want to create a new project with all required details and submit it for approval, so that all new projects are properly vetted by a Project Administrator before becoming active.
Test Case Description
This test verifies the approval path of the project creation workflow. It confirms that when a Project Administrator approves a project submitted by a Portfolio Administrator, the required setup tasks are automatically sent to the Project Manager.
This scenario validates the acceptance criteria: "Given I have submitted the new project, when I check the process status, then it is routed to the Project Administrator for approval" and "Given the Project Administrator approves the project, when the Project Manager checks their inbox, then the required To-Do tasks have been generated."
Variation: This positive test confirms the 'approval' part of the workflow, ensuring that a successful approval correctly triggers downstream tasks.
Expected Results
- The Project Administrator can successfully approve the project creation.
- The assigned Project Manager receives the required To-Do tasks in their inbox.</v>
      </c>
      <c r="H324" s="41"/>
      <c r="I324" s="43" t="s">
        <v>6577</v>
      </c>
      <c r="J324" s="41" t="str">
        <f>"TST-F "&amp;_xlfn.XLOOKUP('Test Scenarios'!M323,'Taxonomy and Epics'!H:H,'Taxonomy and Epics'!E:E)</f>
        <v>TST-F 4.0 - P2R - Project to Result</v>
      </c>
      <c r="K324" s="36" t="str">
        <f>"Phase1,"&amp;_xlfn.XLOOKUP('Test Scenarios'!M323,'Taxonomy and Epics'!H:H,'Taxonomy and Epics'!B:B)&amp;"_"&amp;_xlfn.XLOOKUP('Test Scenarios'!M323,'Taxonomy and Epics'!H:H,'Taxonomy and Epics'!C:C)&amp;","&amp;'Test Scenarios'!M323&amp;",Fin_Functional, Workday"</f>
        <v>Phase1,4.0_P2R,P2R-020-020,Fin_Functional, Workday</v>
      </c>
      <c r="L324" s="41"/>
      <c r="M324" s="41"/>
      <c r="N324" s="41"/>
      <c r="O324" s="41"/>
      <c r="P324" s="41"/>
      <c r="Q324" s="41"/>
      <c r="R324" s="41"/>
      <c r="S324" s="41"/>
      <c r="T324" s="38"/>
    </row>
    <row r="325" spans="1:20" ht="320" x14ac:dyDescent="0.2">
      <c r="A325" s="20" t="str">
        <f>'Test Scenarios'!A324</f>
        <v>Review Complete</v>
      </c>
      <c r="B325" s="44" t="str">
        <f>'Test Scenarios'!K324</f>
        <v>US-P2R-008</v>
      </c>
      <c r="C325" s="42" t="str">
        <f>'Test Scenarios'!B324</f>
        <v>TS204</v>
      </c>
      <c r="D325" s="43" t="str">
        <f>"F-"&amp;'Test Scenarios'!M324&amp;"-"&amp;'Test Scenarios'!C324&amp;"-"&amp;C325</f>
        <v>F-P2R-020-030-Update a project plan-TS204</v>
      </c>
      <c r="E325" s="43" t="s">
        <v>6576</v>
      </c>
      <c r="F325" s="43">
        <f>'Test Scenarios'!G324</f>
        <v>0</v>
      </c>
      <c r="G325" s="43" t="str">
        <f>"Objective"&amp;CHAR(10)
&amp;'Test Scenarios'!L324&amp;CHAR(10)&amp;CHAR(10)&amp;
"Test Case Description"&amp;CHAR(10)
&amp;'Test Scenarios'!D324&amp;CHAR(10)&amp;CHAR(10)&amp;
"Expected Results"&amp;CHAR(10)&amp;'Test Scenarios'!F324</f>
        <v>Objective
As a Project Manager, I want to view and update the project plan, so that I can define and modify the appropriate phases and tasks for the project's lifecycle.
Test Case Description
This test confirms that a Project Manager can access and modify the plan for an active project. This includes adding, changing, or removing phases and tasks to keep the project plan current.
This scenario validates the acceptance criteria: "Given I am a Project Manager viewing an active project, when I access the project plan, then I can see and edit the existing plan details" and "Given I am editing the project plan, when I add, remove, or modify phases and tasks and save my changes, then the plan is updated to reflect these changes."
Variation: This positive test verifies that a Project Manager can successfully make and save changes to a project plan, ensuring the updates are correctly reflected.
Expected Results
- The Project Manager can open the project plan and see its details.
- After adding a new task and saving, the new task appears in the updated plan.</v>
      </c>
      <c r="H325" s="41"/>
      <c r="I325" s="43" t="s">
        <v>6577</v>
      </c>
      <c r="J325" s="41" t="str">
        <f>"TST-F "&amp;_xlfn.XLOOKUP('Test Scenarios'!M324,'Taxonomy and Epics'!H:H,'Taxonomy and Epics'!E:E)</f>
        <v>TST-F 4.0 - P2R - Project to Result</v>
      </c>
      <c r="K325" s="36" t="str">
        <f>"Phase1,"&amp;_xlfn.XLOOKUP('Test Scenarios'!M324,'Taxonomy and Epics'!H:H,'Taxonomy and Epics'!B:B)&amp;"_"&amp;_xlfn.XLOOKUP('Test Scenarios'!M324,'Taxonomy and Epics'!H:H,'Taxonomy and Epics'!C:C)&amp;","&amp;'Test Scenarios'!M324&amp;",Fin_Functional, Workday"</f>
        <v>Phase1,4.0_P2R,P2R-020-030,Fin_Functional, Workday</v>
      </c>
      <c r="L325" s="41"/>
      <c r="M325" s="41"/>
      <c r="N325" s="41"/>
      <c r="O325" s="41"/>
      <c r="P325" s="41"/>
      <c r="Q325" s="41"/>
      <c r="R325" s="41"/>
      <c r="S325" s="41"/>
      <c r="T325" s="38"/>
    </row>
    <row r="326" spans="1:20" ht="365" x14ac:dyDescent="0.2">
      <c r="A326" s="20" t="str">
        <f>'Test Scenarios'!A325</f>
        <v>Review Complete</v>
      </c>
      <c r="B326" s="44" t="str">
        <f>'Test Scenarios'!K325</f>
        <v>US-P2R-009</v>
      </c>
      <c r="C326" s="42" t="str">
        <f>'Test Scenarios'!B325</f>
        <v>TS205</v>
      </c>
      <c r="D326" s="43" t="str">
        <f>"F-"&amp;'Test Scenarios'!M325&amp;"-"&amp;'Test Scenarios'!C325&amp;"-"&amp;C326</f>
        <v>F-P2R-020-030-Create a project budget-TS205</v>
      </c>
      <c r="E326" s="43" t="s">
        <v>6576</v>
      </c>
      <c r="F326" s="43">
        <f>'Test Scenarios'!G325</f>
        <v>0</v>
      </c>
      <c r="G326" s="43" t="str">
        <f>"Objective"&amp;CHAR(10)
&amp;'Test Scenarios'!L325&amp;CHAR(10)&amp;CHAR(10)&amp;
"Test Case Description"&amp;CHAR(10)
&amp;'Test Scenarios'!D325&amp;CHAR(10)&amp;CHAR(10)&amp;
"Expected Results"&amp;CHAR(10)&amp;'Test Scenarios'!F325</f>
        <v>Objective
As a Project Manager, I want to create a project budget and generate a plan workbook, so that I can prepare the detailed budgetary information for the project.
Test Case Description
This test verifies that a Project Manager can create a new budget for an approved project. It also confirms the system requires a unique name for the budget and allows the generation of a workbook and allows the Project Manager to input budgetary data and submit the plan for approval.
This scenario validates the acceptance criteria: "Given I am a Project Manager on an approved project, when I create a project budget, then I must provide a unique plan name and select the a plan calculation type" and "Given I have created the project budget, when I generate a plan workbook, then the system provides a workbook for me to input budgetary details."
Variation: This positive test confirms a Project Manager can successfully initiate a budget and generate the associated workbook for data entry.
Expected Results
- The user is prompted to enter a unique plan name and plan calculation type.
- The system successfully generates a plan workbook.
- User is able to input budgetary data and submit plan for approval.</v>
      </c>
      <c r="H326" s="41"/>
      <c r="I326" s="43" t="s">
        <v>6577</v>
      </c>
      <c r="J326" s="41" t="str">
        <f>"TST-F "&amp;_xlfn.XLOOKUP('Test Scenarios'!M325,'Taxonomy and Epics'!H:H,'Taxonomy and Epics'!E:E)</f>
        <v>TST-F 4.0 - P2R - Project to Result</v>
      </c>
      <c r="K326" s="36" t="str">
        <f>"Phase1,"&amp;_xlfn.XLOOKUP('Test Scenarios'!M325,'Taxonomy and Epics'!H:H,'Taxonomy and Epics'!B:B)&amp;"_"&amp;_xlfn.XLOOKUP('Test Scenarios'!M325,'Taxonomy and Epics'!H:H,'Taxonomy and Epics'!C:C)&amp;","&amp;'Test Scenarios'!M325&amp;",Fin_Functional, Workday"</f>
        <v>Phase1,4.0_P2R,P2R-020-030,Fin_Functional, Workday</v>
      </c>
      <c r="L326" s="41"/>
      <c r="M326" s="41"/>
      <c r="N326" s="41"/>
      <c r="O326" s="41"/>
      <c r="P326" s="41"/>
      <c r="Q326" s="41"/>
      <c r="R326" s="41"/>
      <c r="S326" s="41"/>
      <c r="T326" s="38"/>
    </row>
    <row r="327" spans="1:20" ht="335" x14ac:dyDescent="0.2">
      <c r="A327" s="20" t="str">
        <f>'Test Scenarios'!A326</f>
        <v>Review Complete</v>
      </c>
      <c r="B327" s="44" t="str">
        <f>'Test Scenarios'!K326</f>
        <v>US-P2R-010</v>
      </c>
      <c r="C327" s="42" t="str">
        <f>'Test Scenarios'!B326</f>
        <v>TS206</v>
      </c>
      <c r="D327" s="43" t="str">
        <f>"F-"&amp;'Test Scenarios'!M326&amp;"-"&amp;'Test Scenarios'!C326&amp;"-"&amp;C327</f>
        <v>F-P2R-020-030-Submit budget to assign as baseline (approval path)-TS206</v>
      </c>
      <c r="E327" s="43" t="s">
        <v>6576</v>
      </c>
      <c r="F327" s="43" t="str">
        <f>'Test Scenarios'!G326</f>
        <v>- A completed project budget plan exists.</v>
      </c>
      <c r="G327" s="43" t="str">
        <f>"Objective"&amp;CHAR(10)
&amp;'Test Scenarios'!L326&amp;CHAR(10)&amp;CHAR(10)&amp;
"Test Case Description"&amp;CHAR(10)
&amp;'Test Scenarios'!D326&amp;CHAR(10)&amp;CHAR(10)&amp;
"Expected Results"&amp;CHAR(10)&amp;'Test Scenarios'!F326</f>
        <v>Objective
As a Project Manager, I want to submit my completed budget plan to be assigned as the official baseline, so that the project has an approved financial framework reviewed by the Project Management Office.
Test Case Description
This test verifies that a Project Manager can submit a completed budget plan as baseline and that it is correctly routed to the Project Management Office for approval. It also confirms the Project Manager receives a notification once it's approved.
This scenario validates the acceptance criteria: "Given I am a Project Manager with a completed budget plan, when I submit the plan to be assigned as baseline, then it is routed to the Project Management Office for approval" and "Given the Project Management Office has approved the plan, when I check my notifications, then I receive a notification confirming the plan is now the baseline budget."
Variation: This positive test confirms the 'approval' path of the budget submission workflow, ensuring correct routing and notification.
Expected Results
- The baseline budget routes to the Project Management Office for approval.
- After Project Management Office approval, the Project Manager receives a confirmation notification.</v>
      </c>
      <c r="H327" s="41"/>
      <c r="I327" s="43" t="s">
        <v>6577</v>
      </c>
      <c r="J327" s="41" t="str">
        <f>"TST-F "&amp;_xlfn.XLOOKUP('Test Scenarios'!M326,'Taxonomy and Epics'!H:H,'Taxonomy and Epics'!E:E)</f>
        <v>TST-F 4.0 - P2R - Project to Result</v>
      </c>
      <c r="K327" s="36" t="str">
        <f>"Phase1,"&amp;_xlfn.XLOOKUP('Test Scenarios'!M326,'Taxonomy and Epics'!H:H,'Taxonomy and Epics'!B:B)&amp;"_"&amp;_xlfn.XLOOKUP('Test Scenarios'!M326,'Taxonomy and Epics'!H:H,'Taxonomy and Epics'!C:C)&amp;","&amp;'Test Scenarios'!M326&amp;",Fin_Functional, Workday"</f>
        <v>Phase1,4.0_P2R,P2R-020-030,Fin_Functional, Workday</v>
      </c>
      <c r="L327" s="41"/>
      <c r="M327" s="41"/>
      <c r="N327" s="41"/>
      <c r="O327" s="41"/>
      <c r="P327" s="41"/>
      <c r="Q327" s="41"/>
      <c r="R327" s="41"/>
      <c r="S327" s="41"/>
      <c r="T327" s="38"/>
    </row>
    <row r="328" spans="1:20" ht="320" x14ac:dyDescent="0.2">
      <c r="A328" s="20" t="str">
        <f>'Test Scenarios'!A327</f>
        <v>Review Complete</v>
      </c>
      <c r="B328" s="44" t="str">
        <f>'Test Scenarios'!K327</f>
        <v>US-P2R-010</v>
      </c>
      <c r="C328" s="42" t="str">
        <f>'Test Scenarios'!B327</f>
        <v>TS207</v>
      </c>
      <c r="D328" s="43" t="str">
        <f>"F-"&amp;'Test Scenarios'!M327&amp;"-"&amp;'Test Scenarios'!C327&amp;"-"&amp;C328</f>
        <v>F-P2R-020-030-Submit budget to assign as baseline (denial path)-TS207</v>
      </c>
      <c r="E328" s="43" t="s">
        <v>6576</v>
      </c>
      <c r="F328" s="43" t="str">
        <f>'Test Scenarios'!G327</f>
        <v>- A completed project budget plan has been submitted to the Project Management Office.</v>
      </c>
      <c r="G328" s="43" t="str">
        <f>"Objective"&amp;CHAR(10)
&amp;'Test Scenarios'!L327&amp;CHAR(10)&amp;CHAR(10)&amp;
"Test Case Description"&amp;CHAR(10)
&amp;'Test Scenarios'!D327&amp;CHAR(10)&amp;CHAR(10)&amp;
"Expected Results"&amp;CHAR(10)&amp;'Test Scenarios'!F327</f>
        <v>Objective
As a Project Manager, I want to submit my completed budget plan to be assigned as the official baseline, so that the project has an approved financial framework reviewed by the Project Management Office.
Test Case Description
This test verifies that when the Project Management Office denies a budget plan submitted by a Project Manager, the Project Manager receives a notification of the denial.
This scenario validates the acceptance criteria: "Given I am a Project Manager with a completed budget plan, when I submit the plan to be assigned as baseline, then it is routed to the Project Management Office for approval" and "Given the Project Management Office has denied the plan, when I check my notifications, then I receive a notification of the denial."
Variation: This positive test confirms the 'denial' path of the budget submission workflow, ensuring the initiator is correctly notified of the outcome.
Expected Results
- The Project Management Office user can successfully deny the baseline budget.
- The Project Manager who submitted the plan receives a notification of the denial.</v>
      </c>
      <c r="H328" s="41"/>
      <c r="I328" s="43" t="s">
        <v>6577</v>
      </c>
      <c r="J328" s="41" t="str">
        <f>"TST-F "&amp;_xlfn.XLOOKUP('Test Scenarios'!M327,'Taxonomy and Epics'!H:H,'Taxonomy and Epics'!E:E)</f>
        <v>TST-F 4.0 - P2R - Project to Result</v>
      </c>
      <c r="K328" s="36" t="str">
        <f>"Phase1,"&amp;_xlfn.XLOOKUP('Test Scenarios'!M327,'Taxonomy and Epics'!H:H,'Taxonomy and Epics'!B:B)&amp;"_"&amp;_xlfn.XLOOKUP('Test Scenarios'!M327,'Taxonomy and Epics'!H:H,'Taxonomy and Epics'!C:C)&amp;","&amp;'Test Scenarios'!M327&amp;",Fin_Functional, Workday"</f>
        <v>Phase1,4.0_P2R,P2R-020-030,Fin_Functional, Workday</v>
      </c>
      <c r="L328" s="41"/>
      <c r="M328" s="41"/>
      <c r="N328" s="41"/>
      <c r="O328" s="41"/>
      <c r="P328" s="41"/>
      <c r="Q328" s="41"/>
      <c r="R328" s="41"/>
      <c r="S328" s="41"/>
      <c r="T328" s="38"/>
    </row>
    <row r="329" spans="1:20" ht="365" x14ac:dyDescent="0.2">
      <c r="A329" s="20" t="str">
        <f>'Test Scenarios'!A328</f>
        <v>Review Complete</v>
      </c>
      <c r="B329" s="44" t="str">
        <f>'Test Scenarios'!K328</f>
        <v>US-P2R-011</v>
      </c>
      <c r="C329" s="42" t="str">
        <f>'Test Scenarios'!B328</f>
        <v>TS208</v>
      </c>
      <c r="D329" s="43" t="str">
        <f>"F-"&amp;'Test Scenarios'!M328&amp;"-"&amp;'Test Scenarios'!C328&amp;"-"&amp;C329</f>
        <v>F-P2R-020-030-Create budget as Financial Accountant-TS208</v>
      </c>
      <c r="E329" s="43" t="s">
        <v>6576</v>
      </c>
      <c r="F329" s="43">
        <f>'Test Scenarios'!G328</f>
        <v>0</v>
      </c>
      <c r="G329" s="43" t="str">
        <f>"Objective"&amp;CHAR(10)
&amp;'Test Scenarios'!L328&amp;CHAR(10)&amp;CHAR(10)&amp;
"Test Case Description"&amp;CHAR(10)
&amp;'Test Scenarios'!D328&amp;CHAR(10)&amp;CHAR(10)&amp;
"Expected Results"&amp;CHAR(10)&amp;'Test Scenarios'!F328</f>
        <v>Objective
As a Financial Accountant, I want to create a project budget and generate a plan workbook, so that I can prepare the detailed budgetary information for a project.
Test Case Description
This test verifies that a Financial Accountant can create a new budget for an approved project. It also confirms the system requires a unique name for the budget and allows the generation of a workbook and allows the Financial Accountant to input budgetary data and submit the plan for approval.
This scenario validates the acceptance criteria: "Given I am a Financial Accountant on an approved project, when I create a project budget, then I must provide a unique plan name and select a plan calculation type" and "Given I have created the project budget, when I generate a plan workbook, then the system provides a workbook for me to input budgetary details."
Variation: This positive test confirms that the Financial Accountant role can create a budget and is correctly restricted to the specified calculation type.
Expected Results
- The user is prompted to enter a unique plan name and plan calculation type.
- The system successfully generates a plan workbook.
- User is able to input budgetary data and submit plan for approval.</v>
      </c>
      <c r="H329" s="41"/>
      <c r="I329" s="43" t="s">
        <v>6577</v>
      </c>
      <c r="J329" s="41" t="str">
        <f>"TST-F "&amp;_xlfn.XLOOKUP('Test Scenarios'!M328,'Taxonomy and Epics'!H:H,'Taxonomy and Epics'!E:E)</f>
        <v>TST-F 4.0 - P2R - Project to Result</v>
      </c>
      <c r="K329" s="36" t="str">
        <f>"Phase1,"&amp;_xlfn.XLOOKUP('Test Scenarios'!M328,'Taxonomy and Epics'!H:H,'Taxonomy and Epics'!B:B)&amp;"_"&amp;_xlfn.XLOOKUP('Test Scenarios'!M328,'Taxonomy and Epics'!H:H,'Taxonomy and Epics'!C:C)&amp;","&amp;'Test Scenarios'!M328&amp;",Fin_Functional, Workday"</f>
        <v>Phase1,4.0_P2R,P2R-020-030,Fin_Functional, Workday</v>
      </c>
      <c r="L329" s="41"/>
      <c r="M329" s="41"/>
      <c r="N329" s="41"/>
      <c r="O329" s="41"/>
      <c r="P329" s="41"/>
      <c r="Q329" s="41"/>
      <c r="R329" s="41"/>
      <c r="S329" s="41"/>
      <c r="T329" s="38"/>
    </row>
    <row r="330" spans="1:20" ht="380" x14ac:dyDescent="0.2">
      <c r="A330" s="20" t="str">
        <f>'Test Scenarios'!A329</f>
        <v>Review Complete</v>
      </c>
      <c r="B330" s="44" t="str">
        <f>'Test Scenarios'!K329</f>
        <v>US-P2R-012</v>
      </c>
      <c r="C330" s="42" t="str">
        <f>'Test Scenarios'!B329</f>
        <v>TS209</v>
      </c>
      <c r="D330" s="43" t="str">
        <f>"F-"&amp;'Test Scenarios'!M329&amp;"-"&amp;'Test Scenarios'!C329&amp;"-"&amp;C330</f>
        <v>F-P2R-020-030-Create budget as Project Management Office-TS209</v>
      </c>
      <c r="E330" s="43" t="s">
        <v>6576</v>
      </c>
      <c r="F330" s="43">
        <f>'Test Scenarios'!G329</f>
        <v>0</v>
      </c>
      <c r="G330" s="43" t="str">
        <f>"Objective"&amp;CHAR(10)
&amp;'Test Scenarios'!L329&amp;CHAR(10)&amp;CHAR(10)&amp;
"Test Case Description"&amp;CHAR(10)
&amp;'Test Scenarios'!D329&amp;CHAR(10)&amp;CHAR(10)&amp;
"Expected Results"&amp;CHAR(10)&amp;'Test Scenarios'!F329</f>
        <v>Objective
As a member of the Project Management Office, I want to create a project budget and generate a plan workbook, so that I can directly prepare the detailed budgetary information for a project.
Test Case Description
This test verifies that a Project Management Office can create a new budget for an approved project. It also confirms the system requires a unique name for the budget and allows the generation of a workbook and allows the Project Management Office to input budgetary data and submit the plan for approval.
This scenario validates the acceptance criteria: "Given I am a Project Management Office on an approved project, when I create a project budget, then I must provide a unique plan name and select a plan calculation type" and "Given I have created the project budget, when I generate a plan workbook, then the system provides a workbook for me to input budgetary details."
Variation: This positive test confirms that the Project Management Office role can create a budget and is correctly restricted to the specified calculation type, similar to the Financial Accountant role.
Expected Results
- The user is prompted to enter a unique plan name and plan calculation type.
- The system successfully generates a plan workbook.
- User is able to input budgetary data and submit plan for approval.</v>
      </c>
      <c r="H330" s="41"/>
      <c r="I330" s="43" t="s">
        <v>6577</v>
      </c>
      <c r="J330" s="41" t="str">
        <f>"TST-F "&amp;_xlfn.XLOOKUP('Test Scenarios'!M329,'Taxonomy and Epics'!H:H,'Taxonomy and Epics'!E:E)</f>
        <v>TST-F 4.0 - P2R - Project to Result</v>
      </c>
      <c r="K330" s="36" t="str">
        <f>"Phase1,"&amp;_xlfn.XLOOKUP('Test Scenarios'!M329,'Taxonomy and Epics'!H:H,'Taxonomy and Epics'!B:B)&amp;"_"&amp;_xlfn.XLOOKUP('Test Scenarios'!M329,'Taxonomy and Epics'!H:H,'Taxonomy and Epics'!C:C)&amp;","&amp;'Test Scenarios'!M329&amp;",Fin_Functional, Workday"</f>
        <v>Phase1,4.0_P2R,P2R-020-030,Fin_Functional, Workday</v>
      </c>
      <c r="L330" s="41"/>
      <c r="M330" s="41"/>
      <c r="N330" s="41"/>
      <c r="O330" s="41"/>
      <c r="P330" s="41"/>
      <c r="Q330" s="41"/>
      <c r="R330" s="41"/>
      <c r="S330" s="41"/>
      <c r="T330" s="38"/>
    </row>
    <row r="331" spans="1:20" ht="350" x14ac:dyDescent="0.2">
      <c r="A331" s="20" t="str">
        <f>'Test Scenarios'!A330</f>
        <v>Review Complete</v>
      </c>
      <c r="B331" s="44" t="str">
        <f>'Test Scenarios'!K330</f>
        <v>US-P2R-013</v>
      </c>
      <c r="C331" s="42" t="str">
        <f>'Test Scenarios'!B330</f>
        <v>TS210</v>
      </c>
      <c r="D331" s="43" t="str">
        <f>"F-"&amp;'Test Scenarios'!M330&amp;"-"&amp;'Test Scenarios'!C330&amp;"-"&amp;C331</f>
        <v>F-P2R-020-030-Assign baseline as Project Management Office without approval-TS210</v>
      </c>
      <c r="E331" s="43" t="s">
        <v>6576</v>
      </c>
      <c r="F331" s="43" t="str">
        <f>'Test Scenarios'!G330</f>
        <v>- A completed project budget plan exists.</v>
      </c>
      <c r="G331" s="43" t="str">
        <f>"Objective"&amp;CHAR(10)
&amp;'Test Scenarios'!L330&amp;CHAR(10)&amp;CHAR(10)&amp;
"Test Case Description"&amp;CHAR(10)
&amp;'Test Scenarios'!D330&amp;CHAR(10)&amp;CHAR(10)&amp;
"Expected Results"&amp;CHAR(10)&amp;'Test Scenarios'!F330</f>
        <v>Objective
As a member of the Project Management Office, I want to assign a completed budget plan as the official baseline without requiring further approval, so that the process is expedited.
Test Case Description
This test verifies that a member of the Project Management Office can assign a completed budget plan as the official project baseline directly, without needing further approval. It also confirms the Project Manager is notified of this action.
This scenario validates the acceptance criteria: "Given I am a member of the Project Management Office with a completed budget plan, when I assign the plan as baseline, then the action is completed without an approval step" and "Given the plan has been assigned as the baseline, when the Project Manager checks their notifications, then they have received a notification confirming the plan was approved as the baseline budget."
Variation: This positive test confirms the streamlined, no-approval process for the Project Management Office role to finalise a project's baseline budget.
Expected Results
- The budget plan is successfully assigned as the project baseline without any approval steps.
- The Project Manager receives a notification confirming the baseline has been set.</v>
      </c>
      <c r="H331" s="41"/>
      <c r="I331" s="43" t="s">
        <v>6577</v>
      </c>
      <c r="J331" s="41" t="str">
        <f>"TST-F "&amp;_xlfn.XLOOKUP('Test Scenarios'!M330,'Taxonomy and Epics'!H:H,'Taxonomy and Epics'!E:E)</f>
        <v>TST-F 4.0 - P2R - Project to Result</v>
      </c>
      <c r="K331" s="36" t="str">
        <f>"Phase1,"&amp;_xlfn.XLOOKUP('Test Scenarios'!M330,'Taxonomy and Epics'!H:H,'Taxonomy and Epics'!B:B)&amp;"_"&amp;_xlfn.XLOOKUP('Test Scenarios'!M330,'Taxonomy and Epics'!H:H,'Taxonomy and Epics'!C:C)&amp;","&amp;'Test Scenarios'!M330&amp;",Fin_Functional, Workday"</f>
        <v>Phase1,4.0_P2R,P2R-020-030,Fin_Functional, Workday</v>
      </c>
      <c r="L331" s="41"/>
      <c r="M331" s="41"/>
      <c r="N331" s="41"/>
      <c r="O331" s="41"/>
      <c r="P331" s="41"/>
      <c r="Q331" s="41"/>
      <c r="R331" s="41"/>
      <c r="S331" s="41"/>
      <c r="T331" s="38"/>
    </row>
    <row r="332" spans="1:20" ht="350" x14ac:dyDescent="0.2">
      <c r="A332" s="20" t="str">
        <f>'Test Scenarios'!A331</f>
        <v>Updated Post Review</v>
      </c>
      <c r="B332" s="44" t="str">
        <f>'Test Scenarios'!K331</f>
        <v>US-P2R-014</v>
      </c>
      <c r="C332" s="42" t="str">
        <f>'Test Scenarios'!B331</f>
        <v>TS211</v>
      </c>
      <c r="D332" s="43" t="str">
        <f>"F-"&amp;'Test Scenarios'!M331&amp;"-"&amp;'Test Scenarios'!C331&amp;"-"&amp;C332</f>
        <v>F-P2R-020-030-Assign plan as baseline  as Financial Accountant (approval)-TS211</v>
      </c>
      <c r="E332" s="43" t="s">
        <v>6576</v>
      </c>
      <c r="F332" s="43" t="str">
        <f>'Test Scenarios'!G331</f>
        <v>- A completed project budget plan exists.</v>
      </c>
      <c r="G332" s="43" t="str">
        <f>"Objective"&amp;CHAR(10)
&amp;'Test Scenarios'!L331&amp;CHAR(10)&amp;CHAR(10)&amp;
"Test Case Description"&amp;CHAR(10)
&amp;'Test Scenarios'!D331&amp;CHAR(10)&amp;CHAR(10)&amp;
"Expected Results"&amp;CHAR(10)&amp;'Test Scenarios'!F331</f>
        <v>Objective
As a Financial Accountant, I want to submit a completed budget plan to be assigned as the official baseline, so that the project has an approved financial framework reviewed by the Project Management Office.
Test Case Description
This test verifies that when a Financial Accountant assign plan as baseline, it is routed to the Project Management Office for approval, and upon approval, the Project Manager is notified.
This scenario validates the acceptance criteria: "Given I am a Financial Accountant with a completed budget plan, when I submit the plan to be assigned as baseline, then it is routed to the Project Management Office for approval" and "Given the Project Management Office has approved the plan, when the Project Manager checks their notifications, then they have received a notification confirming the plan is now the baseline budget."
Variation: This positive test confirms the 'approval' path for a budget submitted by a Financial Accountant, ensuring the correct approver and notification recipient.
Expected Results
- The budget plan is sent to the Project Management Office for approval.
- After Project Manager approval, the Project Manager receives a confirmation notification.</v>
      </c>
      <c r="H332" s="41"/>
      <c r="I332" s="43" t="s">
        <v>6577</v>
      </c>
      <c r="J332" s="41" t="str">
        <f>"TST-F "&amp;_xlfn.XLOOKUP('Test Scenarios'!M331,'Taxonomy and Epics'!H:H,'Taxonomy and Epics'!E:E)</f>
        <v>TST-F 4.0 - P2R - Project to Result</v>
      </c>
      <c r="K332" s="36" t="str">
        <f>"Phase1,"&amp;_xlfn.XLOOKUP('Test Scenarios'!M331,'Taxonomy and Epics'!H:H,'Taxonomy and Epics'!B:B)&amp;"_"&amp;_xlfn.XLOOKUP('Test Scenarios'!M331,'Taxonomy and Epics'!H:H,'Taxonomy and Epics'!C:C)&amp;","&amp;'Test Scenarios'!M331&amp;",Fin_Functional, Workday"</f>
        <v>Phase1,4.0_P2R,P2R-020-030,Fin_Functional, Workday</v>
      </c>
      <c r="L332" s="41"/>
      <c r="M332" s="41"/>
      <c r="N332" s="41"/>
      <c r="O332" s="41"/>
      <c r="P332" s="41"/>
      <c r="Q332" s="41"/>
      <c r="R332" s="41"/>
      <c r="S332" s="41"/>
      <c r="T332" s="38"/>
    </row>
    <row r="333" spans="1:20" ht="272" x14ac:dyDescent="0.2">
      <c r="A333" s="20" t="str">
        <f>'Test Scenarios'!A332</f>
        <v>Review Complete</v>
      </c>
      <c r="B333" s="44" t="str">
        <f>'Test Scenarios'!K332</f>
        <v>US-P2R-015</v>
      </c>
      <c r="C333" s="42" t="str">
        <f>'Test Scenarios'!B332</f>
        <v>TS212</v>
      </c>
      <c r="D333" s="43" t="str">
        <f>"F-"&amp;'Test Scenarios'!M332&amp;"-"&amp;'Test Scenarios'!C332&amp;"-"&amp;C333</f>
        <v>F-P2R-020-030-Create a project resource plan-TS212</v>
      </c>
      <c r="E333" s="43" t="s">
        <v>6576</v>
      </c>
      <c r="F333" s="43">
        <f>'Test Scenarios'!G332</f>
        <v>0</v>
      </c>
      <c r="G333" s="43" t="str">
        <f>"Objective"&amp;CHAR(10)
&amp;'Test Scenarios'!L332&amp;CHAR(10)&amp;CHAR(10)&amp;
"Test Case Description"&amp;CHAR(10)
&amp;'Test Scenarios'!D332&amp;CHAR(10)&amp;CHAR(10)&amp;
"Expected Results"&amp;CHAR(10)&amp;'Test Scenarios'!F332</f>
        <v>Objective
As a Project Manager, I want to create a project resource plan.
Test Case Description
This test verifies that a Project Manager can successfully create a new resource plan for a project, which is the first step before assigning people to it.
This scenario validates the acceptance criteria: "Given I am a Project Manager I am able to view a project and create a project resource plan ready to assign workers."
Variation: This is a positive test to confirm the basic ability of a Project Manager to initiate a resource plan on one of their projects.
Expected Results
- The user can navigate to the project.
- The user can successfully create a new, empty resource plan.</v>
      </c>
      <c r="H333" s="41"/>
      <c r="I333" s="43" t="s">
        <v>6577</v>
      </c>
      <c r="J333" s="41" t="str">
        <f>"TST-F "&amp;_xlfn.XLOOKUP('Test Scenarios'!M332,'Taxonomy and Epics'!H:H,'Taxonomy and Epics'!E:E)</f>
        <v>TST-F 4.0 - P2R - Project to Result</v>
      </c>
      <c r="K333" s="36" t="str">
        <f>"Phase1,"&amp;_xlfn.XLOOKUP('Test Scenarios'!M332,'Taxonomy and Epics'!H:H,'Taxonomy and Epics'!B:B)&amp;"_"&amp;_xlfn.XLOOKUP('Test Scenarios'!M332,'Taxonomy and Epics'!H:H,'Taxonomy and Epics'!C:C)&amp;","&amp;'Test Scenarios'!M332&amp;",Fin_Functional, Workday"</f>
        <v>Phase1,4.0_P2R,P2R-020-030,Fin_Functional, Workday</v>
      </c>
      <c r="L333" s="41"/>
      <c r="M333" s="41"/>
      <c r="N333" s="41"/>
      <c r="O333" s="41"/>
      <c r="P333" s="41"/>
      <c r="Q333" s="41"/>
      <c r="R333" s="41"/>
      <c r="S333" s="41"/>
      <c r="T333" s="38"/>
    </row>
    <row r="334" spans="1:20" ht="350" x14ac:dyDescent="0.2">
      <c r="A334" s="20" t="str">
        <f>'Test Scenarios'!A333</f>
        <v>Review Complete</v>
      </c>
      <c r="B334" s="44" t="str">
        <f>'Test Scenarios'!K333</f>
        <v>US-P2R-016</v>
      </c>
      <c r="C334" s="42" t="str">
        <f>'Test Scenarios'!B333</f>
        <v>TS213</v>
      </c>
      <c r="D334" s="43" t="str">
        <f>"F-"&amp;'Test Scenarios'!M333&amp;"-"&amp;'Test Scenarios'!C333&amp;"-"&amp;C334</f>
        <v>F-P2R-020-030-Assign a resource using timesheets-TS213</v>
      </c>
      <c r="E334" s="43" t="s">
        <v>6576</v>
      </c>
      <c r="F334" s="43">
        <f>'Test Scenarios'!G333</f>
        <v>0</v>
      </c>
      <c r="G334" s="43" t="str">
        <f>"Objective"&amp;CHAR(10)
&amp;'Test Scenarios'!L333&amp;CHAR(10)&amp;CHAR(10)&amp;
"Test Case Description"&amp;CHAR(10)
&amp;'Test Scenarios'!D333&amp;CHAR(10)&amp;CHAR(10)&amp;
"Expected Results"&amp;CHAR(10)&amp;'Test Scenarios'!F333</f>
        <v>Objective
As a Project Manager, I want to assign resources to my project who will record their time via timesheets, so that their effort is accurately costed to the project.
Test Case Description
This test confirms that a Project Manager can assign a worker to a project and specify that their time will be tracked via timesheets. It also verifies that the worker receives a notification that they need to complete timesheets.
This scenario validates the acceptance criteria: "Given I am a Project Manager creating a resource plan, when I assign a worker, then I can specify their start date, end date, and project role," "when I set their project booking status to 'Costing Method - Timesheet', then the resource is successfully added," and "when the resource checks their notifications, then they have received a notification that they must complete timesheets."
Variation: This positive test verifies the end-to-end process for assigning a timesheet-based resource, including the crucial notification to the worker.
Expected Results
- The worker is successfully added to the resource plan with the 'Timesheet' costing method.
- The assigned worker receives a notification instructing them to complete timesheets for the project.</v>
      </c>
      <c r="H334" s="41"/>
      <c r="I334" s="43" t="s">
        <v>6577</v>
      </c>
      <c r="J334" s="41" t="str">
        <f>"TST-F "&amp;_xlfn.XLOOKUP('Test Scenarios'!M333,'Taxonomy and Epics'!H:H,'Taxonomy and Epics'!E:E)</f>
        <v>TST-F 4.0 - P2R - Project to Result</v>
      </c>
      <c r="K334" s="36" t="str">
        <f>"Phase1,"&amp;_xlfn.XLOOKUP('Test Scenarios'!M333,'Taxonomy and Epics'!H:H,'Taxonomy and Epics'!B:B)&amp;"_"&amp;_xlfn.XLOOKUP('Test Scenarios'!M333,'Taxonomy and Epics'!H:H,'Taxonomy and Epics'!C:C)&amp;","&amp;'Test Scenarios'!M333&amp;",Fin_Functional, Workday"</f>
        <v>Phase1,4.0_P2R,P2R-020-030,Fin_Functional, Workday</v>
      </c>
      <c r="L334" s="41"/>
      <c r="M334" s="41"/>
      <c r="N334" s="41"/>
      <c r="O334" s="41"/>
      <c r="P334" s="41"/>
      <c r="Q334" s="41"/>
      <c r="R334" s="41"/>
      <c r="S334" s="41"/>
      <c r="T334" s="38"/>
    </row>
    <row r="335" spans="1:20" ht="350" x14ac:dyDescent="0.2">
      <c r="A335" s="20" t="str">
        <f>'Test Scenarios'!A334</f>
        <v>Review Complete</v>
      </c>
      <c r="B335" s="44" t="str">
        <f>'Test Scenarios'!K334</f>
        <v>US-P2R-016</v>
      </c>
      <c r="C335" s="42" t="str">
        <f>'Test Scenarios'!B334</f>
        <v>TS214</v>
      </c>
      <c r="D335" s="43" t="str">
        <f>"F-"&amp;'Test Scenarios'!M334&amp;"-"&amp;'Test Scenarios'!C334&amp;"-"&amp;C335</f>
        <v>F-P2R-020-030-Assign a resource with no project booking status-TS214</v>
      </c>
      <c r="E335" s="43" t="s">
        <v>6576</v>
      </c>
      <c r="F335" s="43">
        <f>'Test Scenarios'!G334</f>
        <v>0</v>
      </c>
      <c r="G335" s="43" t="str">
        <f>"Objective"&amp;CHAR(10)
&amp;'Test Scenarios'!L334&amp;CHAR(10)&amp;CHAR(10)&amp;
"Test Case Description"&amp;CHAR(10)
&amp;'Test Scenarios'!D334&amp;CHAR(10)&amp;CHAR(10)&amp;
"Expected Results"&amp;CHAR(10)&amp;'Test Scenarios'!F334</f>
        <v>Objective
As a Project Manager, I want to assign resources to my project who will record their time via timesheets, so that their effort is accurately costed to the project.
Test Case Description
This test confirms that a Project Manager cannot assign a worker to a project and not specify a project booking status.
This scenario validates the acceptance criteria: "Given I am a Project Manager creating a resource plan, when I assign a worker, then I can specify their start date, end date, and project role," "when I set their project booking status to 'Costing Method - Timesheet', then the resource is successfully added," and "when the resource checks their notifications, then they have received a notification that they must complete timesheets."
Variation: This negative test verifies the end-to-end process for assigning a resource to a project to ensure a resource has a booking status.
Expected Results
- No worker is able to be added to the resource plan with no project booking status and a critical error is displayed.
- Once addessed, the resource plan line is submitted.</v>
      </c>
      <c r="H335" s="41"/>
      <c r="I335" s="43" t="s">
        <v>6577</v>
      </c>
      <c r="J335" s="41" t="str">
        <f>"TST-F "&amp;_xlfn.XLOOKUP('Test Scenarios'!M334,'Taxonomy and Epics'!H:H,'Taxonomy and Epics'!E:E)</f>
        <v>TST-F 4.0 - P2R - Project to Result</v>
      </c>
      <c r="K335" s="36" t="str">
        <f>"Phase1,"&amp;_xlfn.XLOOKUP('Test Scenarios'!M334,'Taxonomy and Epics'!H:H,'Taxonomy and Epics'!B:B)&amp;"_"&amp;_xlfn.XLOOKUP('Test Scenarios'!M334,'Taxonomy and Epics'!H:H,'Taxonomy and Epics'!C:C)&amp;","&amp;'Test Scenarios'!M334&amp;",Fin_Functional, Workday"</f>
        <v>Phase1,4.0_P2R,P2R-020-030,Fin_Functional, Workday</v>
      </c>
      <c r="L335" s="41"/>
      <c r="M335" s="41"/>
      <c r="N335" s="41"/>
      <c r="O335" s="41"/>
      <c r="P335" s="41"/>
      <c r="Q335" s="41"/>
      <c r="R335" s="41"/>
      <c r="S335" s="41"/>
      <c r="T335" s="38"/>
    </row>
    <row r="336" spans="1:20" ht="335" x14ac:dyDescent="0.2">
      <c r="A336" s="20" t="str">
        <f>'Test Scenarios'!A335</f>
        <v>Review Complete</v>
      </c>
      <c r="B336" s="44" t="str">
        <f>'Test Scenarios'!K335</f>
        <v>US-P2R-017</v>
      </c>
      <c r="C336" s="42" t="str">
        <f>'Test Scenarios'!B335</f>
        <v>TS215</v>
      </c>
      <c r="D336" s="43" t="str">
        <f>"F-"&amp;'Test Scenarios'!M335&amp;"-"&amp;'Test Scenarios'!C335&amp;"-"&amp;C336</f>
        <v>F-P2R-020-030-Assign a resource using costing allocation-TS215</v>
      </c>
      <c r="E336" s="43" t="s">
        <v>6576</v>
      </c>
      <c r="F336" s="43">
        <f>'Test Scenarios'!G335</f>
        <v>0</v>
      </c>
      <c r="G336" s="43" t="str">
        <f>"Objective"&amp;CHAR(10)
&amp;'Test Scenarios'!L335&amp;CHAR(10)&amp;CHAR(10)&amp;
"Test Case Description"&amp;CHAR(10)
&amp;'Test Scenarios'!D335&amp;CHAR(10)&amp;CHAR(10)&amp;
"Expected Results"&amp;CHAR(10)&amp;'Test Scenarios'!F335</f>
        <v>Objective
As a Project Manager, I want to assign resources to my project whose time will be allocated via a percentage, so that their cost is distributed to the project without requiring timesheets.
Test Case Description
This test confirms that a Project Manager can assign a worker whose time will be costed to a project via a cost allocation. It verifies this action triggers a task for the Strategic Business Partner and notifies the worker they do not need to complete timesheets.
This scenario validates the acceptance criteria: "when I set their project booking status to 'Costing Method - Costing Allocation', then a To-Do task is sent to the Strategic Business Partner" and "when the resource checks their notifications, then they have received a notification that they are not expected to complete timesheets."
Variation: This positive test verifies the workflow for assigning a resource via costing allocation, ensuring the correct tasks and notifications are sent to the right people.
Expected Results
- A To-Do task to create a costing allocation is sent to the Strategic Business Partner.
- The assigned worker receives a notification that they do not need to complete timesheets.</v>
      </c>
      <c r="H336" s="41"/>
      <c r="I336" s="43" t="s">
        <v>6577</v>
      </c>
      <c r="J336" s="41" t="str">
        <f>"TST-F "&amp;_xlfn.XLOOKUP('Test Scenarios'!M335,'Taxonomy and Epics'!H:H,'Taxonomy and Epics'!E:E)</f>
        <v>TST-F 4.0 - P2R - Project to Result</v>
      </c>
      <c r="K336" s="36" t="str">
        <f>"Phase1,"&amp;_xlfn.XLOOKUP('Test Scenarios'!M335,'Taxonomy and Epics'!H:H,'Taxonomy and Epics'!B:B)&amp;"_"&amp;_xlfn.XLOOKUP('Test Scenarios'!M335,'Taxonomy and Epics'!H:H,'Taxonomy and Epics'!C:C)&amp;","&amp;'Test Scenarios'!M335&amp;",Fin_Functional, Workday"</f>
        <v>Phase1,4.0_P2R,P2R-020-030,Fin_Functional, Workday</v>
      </c>
      <c r="L336" s="41"/>
      <c r="M336" s="41"/>
      <c r="N336" s="41"/>
      <c r="O336" s="41"/>
      <c r="P336" s="41"/>
      <c r="Q336" s="41"/>
      <c r="R336" s="41"/>
      <c r="S336" s="41"/>
      <c r="T336" s="38"/>
    </row>
    <row r="337" spans="1:20" ht="335" x14ac:dyDescent="0.2">
      <c r="A337" s="20" t="str">
        <f>'Test Scenarios'!A336</f>
        <v>Review Complete</v>
      </c>
      <c r="B337" s="44" t="str">
        <f>'Test Scenarios'!K336</f>
        <v>US-P2R-018</v>
      </c>
      <c r="C337" s="42" t="str">
        <f>'Test Scenarios'!B336</f>
        <v>TS216</v>
      </c>
      <c r="D337" s="43" t="str">
        <f>"F-"&amp;'Test Scenarios'!M336&amp;"-"&amp;'Test Scenarios'!C336&amp;"-"&amp;C337</f>
        <v>F-P2R-020-030-Create a costing allocation-TS216</v>
      </c>
      <c r="E337" s="43" t="s">
        <v>6576</v>
      </c>
      <c r="F337" s="43" t="str">
        <f>'Test Scenarios'!G336</f>
        <v>- A To-Do task to 'Assign Costing Allocation' exists in the user's inbox (generated from TS215).</v>
      </c>
      <c r="G337" s="43" t="str">
        <f>"Objective"&amp;CHAR(10)
&amp;'Test Scenarios'!L336&amp;CHAR(10)&amp;CHAR(10)&amp;
"Test Case Description"&amp;CHAR(10)
&amp;'Test Scenarios'!D336&amp;CHAR(10)&amp;CHAR(10)&amp;
"Expected Results"&amp;CHAR(10)&amp;'Test Scenarios'!F336</f>
        <v>Objective
As a Strategic Business Partner, I want to create a costing allocation for a project resource, so that a specific percentage of their time is correctly charged to the project.
Test Case Description
This test verifies that a Strategic Business Partner can act on the task to create a costing allocation for a project resource. It confirms they are prompted to enter the required details to complete the setup.
This scenario validates the acceptance criteria: "Given I have received a To-Do task to create a costing allocation, when I access the task 'Assign Costing Allocation', then I am prompted to provide a start date, end date, and the percentage of time the worker is assigned to the project."
Variation: This positive test confirms that the Strategic Business Partner can successfully execute their part of the resource allocation process.
Expected Results
- The user can open the task from their inbox.
- The system prompts for a start date, end date, and percentage.
- The costing allocation is submitted successfully.</v>
      </c>
      <c r="H337" s="41"/>
      <c r="I337" s="43" t="s">
        <v>6577</v>
      </c>
      <c r="J337" s="41" t="str">
        <f>"TST-F "&amp;_xlfn.XLOOKUP('Test Scenarios'!M336,'Taxonomy and Epics'!H:H,'Taxonomy and Epics'!E:E)</f>
        <v>TST-F 4.0 - P2R - Project to Result</v>
      </c>
      <c r="K337" s="36" t="str">
        <f>"Phase1,"&amp;_xlfn.XLOOKUP('Test Scenarios'!M336,'Taxonomy and Epics'!H:H,'Taxonomy and Epics'!B:B)&amp;"_"&amp;_xlfn.XLOOKUP('Test Scenarios'!M336,'Taxonomy and Epics'!H:H,'Taxonomy and Epics'!C:C)&amp;","&amp;'Test Scenarios'!M336&amp;",Fin_Functional, Workday"</f>
        <v>Phase1,4.0_P2R,P2R-020-030,Fin_Functional, Workday</v>
      </c>
      <c r="L337" s="41"/>
      <c r="M337" s="41"/>
      <c r="N337" s="41"/>
      <c r="O337" s="41"/>
      <c r="P337" s="41"/>
      <c r="Q337" s="41"/>
      <c r="R337" s="41"/>
      <c r="S337" s="41"/>
      <c r="T337" s="38"/>
    </row>
    <row r="338" spans="1:20" ht="320" x14ac:dyDescent="0.2">
      <c r="A338" s="20" t="str">
        <f>'Test Scenarios'!A337</f>
        <v>Review Complete</v>
      </c>
      <c r="B338" s="44" t="str">
        <f>'Test Scenarios'!K337</f>
        <v>US-P2R-019</v>
      </c>
      <c r="C338" s="42" t="str">
        <f>'Test Scenarios'!B337</f>
        <v>TS217</v>
      </c>
      <c r="D338" s="43" t="str">
        <f>"F-"&amp;'Test Scenarios'!M337&amp;"-"&amp;'Test Scenarios'!C337&amp;"-"&amp;C338</f>
        <v>F-P2R-050-010-Create a project asset as Project Manager-TS217</v>
      </c>
      <c r="E338" s="43" t="s">
        <v>6576</v>
      </c>
      <c r="F338" s="43">
        <f>'Test Scenarios'!G337</f>
        <v>0</v>
      </c>
      <c r="G338" s="43" t="str">
        <f>"Objective"&amp;CHAR(10)
&amp;'Test Scenarios'!L337&amp;CHAR(10)&amp;CHAR(10)&amp;
"Test Case Description"&amp;CHAR(10)
&amp;'Test Scenarios'!D337&amp;CHAR(10)&amp;CHAR(10)&amp;
"Expected Results"&amp;CHAR(10)&amp;'Test Scenarios'!F337</f>
        <v>Objective
As a Project Manager, I want to create a project asset for a capital project, so that costs can be correctly tracked for capitalisation.
Test Case Description
This test verifies that a Project Manager can create a new asset on a capital project, providing the necessary details for tracking.
This scenario validates the acceptance criteria: "Given I am a Project Manager on a capital project, when I create a project asset, then I am required to enter a name, spend category, and quantity" and "Given I have entered all required information and submitted, when I view the project's assets, then the new asset is listed."
Variation: This positive test confirms a Project Manager can successfully create a project asset and that it appears correctly on the project afterwards.
Expected Results
- The system requires the user to enter a name, spend category, and quantity.
- After submission, the new project asset is visible on the Project</v>
      </c>
      <c r="H338" s="41"/>
      <c r="I338" s="43" t="s">
        <v>6577</v>
      </c>
      <c r="J338" s="41" t="str">
        <f>"TST-F "&amp;_xlfn.XLOOKUP('Test Scenarios'!M337,'Taxonomy and Epics'!H:H,'Taxonomy and Epics'!E:E)</f>
        <v>TST-F 4.0 - P2R - Project to Result</v>
      </c>
      <c r="K338" s="36" t="str">
        <f>"Phase1,"&amp;_xlfn.XLOOKUP('Test Scenarios'!M337,'Taxonomy and Epics'!H:H,'Taxonomy and Epics'!B:B)&amp;"_"&amp;_xlfn.XLOOKUP('Test Scenarios'!M337,'Taxonomy and Epics'!H:H,'Taxonomy and Epics'!C:C)&amp;","&amp;'Test Scenarios'!M337&amp;",Fin_Functional, Workday"</f>
        <v>Phase1,4.0_P2R,P2R-050-010,Fin_Functional, Workday</v>
      </c>
      <c r="L338" s="41"/>
      <c r="M338" s="41"/>
      <c r="N338" s="41"/>
      <c r="O338" s="41"/>
      <c r="P338" s="41"/>
      <c r="Q338" s="41"/>
      <c r="R338" s="41"/>
      <c r="S338" s="41"/>
      <c r="T338" s="38"/>
    </row>
    <row r="339" spans="1:20" ht="320" x14ac:dyDescent="0.2">
      <c r="A339" s="20" t="str">
        <f>'Test Scenarios'!A338</f>
        <v>Updated Post Review</v>
      </c>
      <c r="B339" s="44" t="str">
        <f>'Test Scenarios'!K338</f>
        <v>US-P2R-019</v>
      </c>
      <c r="C339" s="42" t="str">
        <f>'Test Scenarios'!B338</f>
        <v>TS217.1</v>
      </c>
      <c r="D339" s="43" t="str">
        <f>"F-"&amp;'Test Scenarios'!M338&amp;"-"&amp;'Test Scenarios'!C338&amp;"-"&amp;C339</f>
        <v>F-P2R-050-010-Create two project assets as Project Manager-TS217.1</v>
      </c>
      <c r="E339" s="43" t="s">
        <v>6576</v>
      </c>
      <c r="F339" s="43">
        <f>'Test Scenarios'!G338</f>
        <v>0</v>
      </c>
      <c r="G339" s="43" t="str">
        <f>"Objective"&amp;CHAR(10)
&amp;'Test Scenarios'!L338&amp;CHAR(10)&amp;CHAR(10)&amp;
"Test Case Description"&amp;CHAR(10)
&amp;'Test Scenarios'!D338&amp;CHAR(10)&amp;CHAR(10)&amp;
"Expected Results"&amp;CHAR(10)&amp;'Test Scenarios'!F338</f>
        <v>Objective
As a Project Manager, I want to create a project asset for a capital project, so that costs can be correctly tracked for capitalisation.
Test Case Description
This test verifies that a Project Manager can create multiple project asset on a capital project, providing the necessary details for tracking.
This scenario validates the acceptance criteria: "Given I am a Project Manager on a capital project, when I create a project asset, then I am required to enter a name, spend category, and quantity" and "Given I have entered all required information and submitted, when I view the project's assets, then the new asset is listed."
Variation: This positive test confirms a Project Manager can successfully create a project asset and that it appears correctly on the project afterwards.
Expected Results
- The system requires the user to enter a name, spend category, and quantity.
- After submission, the new project assests are visible on the Project</v>
      </c>
      <c r="H339" s="41"/>
      <c r="I339" s="43" t="s">
        <v>6577</v>
      </c>
      <c r="J339" s="41" t="str">
        <f>"TST-F "&amp;_xlfn.XLOOKUP('Test Scenarios'!M338,'Taxonomy and Epics'!H:H,'Taxonomy and Epics'!E:E)</f>
        <v>TST-F 4.0 - P2R - Project to Result</v>
      </c>
      <c r="K339" s="36" t="str">
        <f>"Phase1,"&amp;_xlfn.XLOOKUP('Test Scenarios'!M338,'Taxonomy and Epics'!H:H,'Taxonomy and Epics'!B:B)&amp;"_"&amp;_xlfn.XLOOKUP('Test Scenarios'!M338,'Taxonomy and Epics'!H:H,'Taxonomy and Epics'!C:C)&amp;","&amp;'Test Scenarios'!M338&amp;",Fin_Functional, Workday"</f>
        <v>Phase1,4.0_P2R,P2R-050-010,Fin_Functional, Workday</v>
      </c>
      <c r="L339" s="41"/>
      <c r="M339" s="41"/>
      <c r="N339" s="41"/>
      <c r="O339" s="41"/>
      <c r="P339" s="41"/>
      <c r="Q339" s="41"/>
      <c r="R339" s="41"/>
      <c r="S339" s="41"/>
      <c r="T339" s="38"/>
    </row>
    <row r="340" spans="1:20" ht="320" x14ac:dyDescent="0.2">
      <c r="A340" s="20" t="str">
        <f>'Test Scenarios'!A339</f>
        <v>Review Complete</v>
      </c>
      <c r="B340" s="44" t="str">
        <f>'Test Scenarios'!K339</f>
        <v>US-P2R-021</v>
      </c>
      <c r="C340" s="42" t="str">
        <f>'Test Scenarios'!B339</f>
        <v>TS219</v>
      </c>
      <c r="D340" s="43" t="str">
        <f>"F-"&amp;'Test Scenarios'!M339&amp;"-"&amp;'Test Scenarios'!C339&amp;"-"&amp;C340</f>
        <v>F-P2R-050-010-Assign transaction to a project asset-TS219</v>
      </c>
      <c r="E340" s="43" t="s">
        <v>6576</v>
      </c>
      <c r="F340" s="43" t="str">
        <f>'Test Scenarios'!G339</f>
        <v>- A capital project with a project asset exists.
- An unassigned capital transaction exists for the project.</v>
      </c>
      <c r="G340" s="43" t="str">
        <f>"Objective"&amp;CHAR(10)
&amp;'Test Scenarios'!L339&amp;CHAR(10)&amp;CHAR(10)&amp;
"Test Case Description"&amp;CHAR(10)
&amp;'Test Scenarios'!D339&amp;CHAR(10)&amp;CHAR(10)&amp;
"Expected Results"&amp;CHAR(10)&amp;'Test Scenarios'!F339</f>
        <v>Objective
As a Financial Accountant, I want to review capital project transactions, so that I can decide whether to expense them or assign them to a project asset for capitalisation.
Test Case Description
This test verifies that a Financial Accountant can review a capital project cost and choose to assign it to a specific project asset for capitalisation.
This scenario validates the acceptance criteria: "Given I am a Financial Accountant using the capital project workbench, when I review a capital transaction, then I have the option to either assign it to a project asset or expense it" and "Given I choose to assign a transaction to a project asset and submit, then the transaction is linked to that asset."
Variation: This positive test confirms the process of linking a specific cost to a project asset, which is a key step before capitalising the asset.
Expected Results
- The user can select the transaction and choose to assign it to an asset.
- The transaction becomes successfully linked to the chosen project asset.</v>
      </c>
      <c r="H340" s="41"/>
      <c r="I340" s="43" t="s">
        <v>6577</v>
      </c>
      <c r="J340" s="41" t="str">
        <f>"TST-F "&amp;_xlfn.XLOOKUP('Test Scenarios'!M339,'Taxonomy and Epics'!H:H,'Taxonomy and Epics'!E:E)</f>
        <v>TST-F 4.0 - P2R - Project to Result</v>
      </c>
      <c r="K340" s="36" t="str">
        <f>"Phase1,"&amp;_xlfn.XLOOKUP('Test Scenarios'!M339,'Taxonomy and Epics'!H:H,'Taxonomy and Epics'!B:B)&amp;"_"&amp;_xlfn.XLOOKUP('Test Scenarios'!M339,'Taxonomy and Epics'!H:H,'Taxonomy and Epics'!C:C)&amp;","&amp;'Test Scenarios'!M339&amp;",Fin_Functional, Workday"</f>
        <v>Phase1,4.0_P2R,P2R-050-010,Fin_Functional, Workday</v>
      </c>
      <c r="L340" s="41"/>
      <c r="M340" s="41"/>
      <c r="N340" s="41"/>
      <c r="O340" s="41"/>
      <c r="P340" s="41"/>
      <c r="Q340" s="41"/>
      <c r="R340" s="41"/>
      <c r="S340" s="41"/>
      <c r="T340" s="38"/>
    </row>
    <row r="341" spans="1:20" ht="350" x14ac:dyDescent="0.2">
      <c r="A341" s="20" t="str">
        <f>'Test Scenarios'!A340</f>
        <v>Review Complete</v>
      </c>
      <c r="B341" s="44" t="str">
        <f>'Test Scenarios'!K340</f>
        <v>US-P2R-021</v>
      </c>
      <c r="C341" s="42" t="str">
        <f>'Test Scenarios'!B340</f>
        <v>TS220</v>
      </c>
      <c r="D341" s="43" t="str">
        <f>"F-"&amp;'Test Scenarios'!M340&amp;"-"&amp;'Test Scenarios'!C340&amp;"-"&amp;C341</f>
        <v>F-P2R-050-010-Expense a capital transaction-TS220</v>
      </c>
      <c r="E341" s="43" t="s">
        <v>6576</v>
      </c>
      <c r="F341" s="43" t="str">
        <f>'Test Scenarios'!G340</f>
        <v>- A capital project with A project asset exists.
- An unassigned capital transaction exists for the project.</v>
      </c>
      <c r="G341" s="43" t="str">
        <f>"Objective"&amp;CHAR(10)
&amp;'Test Scenarios'!L340&amp;CHAR(10)&amp;CHAR(10)&amp;
"Test Case Description"&amp;CHAR(10)
&amp;'Test Scenarios'!D340&amp;CHAR(10)&amp;CHAR(10)&amp;
"Expected Results"&amp;CHAR(10)&amp;'Test Scenarios'!F340</f>
        <v>Objective
As a Financial Accountant, I want to review capital project transactions, so that I can decide whether to expense them or assign them to a project asset for capitalisation.
Test Case Description
This test verifies that a Financial Accountant can review a capital project cost and choose to expense it, rather than capitalise it. It also confirms that the Project Manager is notified of this action.
This scenario validates the acceptance criteria: "Given I am a Financial Accountant using the capital project workbench, when I review a capital transaction, then I have the option to either assign it to a project asset or expense it" and "Given I choose to expense a transaction and provide an expense date, then the transaction is marked for expensing and the Project Manager receives a notification."
Variation: This positive test confirms the process for expensing a cost and ensures the Project Manager is kept informed.
Expected Results
- The user can select the transaction and choose to expense it.
- The transaction is marked as expense.
- The Project Manager receives a notification about the expensed transaction.</v>
      </c>
      <c r="H341" s="41"/>
      <c r="I341" s="43" t="s">
        <v>6577</v>
      </c>
      <c r="J341" s="41" t="str">
        <f>"TST-F "&amp;_xlfn.XLOOKUP('Test Scenarios'!M340,'Taxonomy and Epics'!H:H,'Taxonomy and Epics'!E:E)</f>
        <v>TST-F 4.0 - P2R - Project to Result</v>
      </c>
      <c r="K341" s="36" t="str">
        <f>"Phase1,"&amp;_xlfn.XLOOKUP('Test Scenarios'!M340,'Taxonomy and Epics'!H:H,'Taxonomy and Epics'!B:B)&amp;"_"&amp;_xlfn.XLOOKUP('Test Scenarios'!M340,'Taxonomy and Epics'!H:H,'Taxonomy and Epics'!C:C)&amp;","&amp;'Test Scenarios'!M340&amp;",Fin_Functional, Workday"</f>
        <v>Phase1,4.0_P2R,P2R-050-010,Fin_Functional, Workday</v>
      </c>
      <c r="L341" s="41"/>
      <c r="M341" s="41"/>
      <c r="N341" s="41"/>
      <c r="O341" s="41"/>
      <c r="P341" s="41"/>
      <c r="Q341" s="41"/>
      <c r="R341" s="41"/>
      <c r="S341" s="41"/>
      <c r="T341" s="38"/>
    </row>
    <row r="342" spans="1:20" ht="335" x14ac:dyDescent="0.2">
      <c r="A342" s="20" t="str">
        <f>'Test Scenarios'!A341</f>
        <v>Review Complete</v>
      </c>
      <c r="B342" s="44" t="str">
        <f>'Test Scenarios'!K341</f>
        <v>US-P2R-022</v>
      </c>
      <c r="C342" s="42" t="str">
        <f>'Test Scenarios'!B341</f>
        <v>TS221</v>
      </c>
      <c r="D342" s="43" t="str">
        <f>"F-"&amp;'Test Scenarios'!M341&amp;"-"&amp;'Test Scenarios'!C341&amp;"-"&amp;C342</f>
        <v>F-P2R-050-010-Capitalise a project asset-TS221</v>
      </c>
      <c r="E342" s="43" t="s">
        <v>6576</v>
      </c>
      <c r="F342" s="43" t="str">
        <f>'Test Scenarios'!G341</f>
        <v>- A project asset with costs assigned to it exists.</v>
      </c>
      <c r="G342" s="43" t="str">
        <f>"Objective"&amp;CHAR(10)
&amp;'Test Scenarios'!L341&amp;CHAR(10)&amp;CHAR(10)&amp;
"Test Case Description"&amp;CHAR(10)
&amp;'Test Scenarios'!D341&amp;CHAR(10)&amp;CHAR(10)&amp;
"Expected Results"&amp;CHAR(10)&amp;'Test Scenarios'!F341</f>
        <v>Objective
As a Financial Accountant, I want to capitalise a project asset, so that it can be formally registered and placed in service as a fixed asset.
Test Case Description
This test verifies that a Financial Accountant can initiate the process to capitalise a project asset, which prepares it to become a fixed asset.
This scenario validates the acceptance criteria: "Given I am a Financial Accountant using the capital project workbench, when I initiate the capitalisation of a project asset, then I am prompted to select a capitalisation date" and "Given I have submitted the asset for capitalisation, when the process is complete, then the project asset is ready to be registered and placed in service."
Variation: This positive test confirms the final step in the capitalisation workbench, moving the asset to a state where it can be formally registered.
Expected Results
- The user is prompted to enter a capitalisation date.
- After submission an asset is created and appears in the inbox of the business asset accountant to be formally registered</v>
      </c>
      <c r="H342" s="41"/>
      <c r="I342" s="43" t="s">
        <v>6577</v>
      </c>
      <c r="J342" s="41" t="str">
        <f>"TST-F "&amp;_xlfn.XLOOKUP('Test Scenarios'!M341,'Taxonomy and Epics'!H:H,'Taxonomy and Epics'!E:E)</f>
        <v>TST-F 4.0 - P2R - Project to Result</v>
      </c>
      <c r="K342" s="36" t="str">
        <f>"Phase1,"&amp;_xlfn.XLOOKUP('Test Scenarios'!M341,'Taxonomy and Epics'!H:H,'Taxonomy and Epics'!B:B)&amp;"_"&amp;_xlfn.XLOOKUP('Test Scenarios'!M341,'Taxonomy and Epics'!H:H,'Taxonomy and Epics'!C:C)&amp;","&amp;'Test Scenarios'!M341&amp;",Fin_Functional, Workday"</f>
        <v>Phase1,4.0_P2R,P2R-050-010,Fin_Functional, Workday</v>
      </c>
      <c r="L342" s="41"/>
      <c r="M342" s="41"/>
      <c r="N342" s="41"/>
      <c r="O342" s="41"/>
      <c r="P342" s="41"/>
      <c r="Q342" s="41"/>
      <c r="R342" s="41"/>
      <c r="S342" s="41"/>
      <c r="T342" s="38"/>
    </row>
    <row r="343" spans="1:20" ht="350" x14ac:dyDescent="0.2">
      <c r="A343" s="20" t="str">
        <f>'Test Scenarios'!A342</f>
        <v>Updated Post Review</v>
      </c>
      <c r="B343" s="44" t="str">
        <f>'Test Scenarios'!K342</f>
        <v>US-P2R-022</v>
      </c>
      <c r="C343" s="42" t="str">
        <f>'Test Scenarios'!B342</f>
        <v>TS221.1</v>
      </c>
      <c r="D343" s="43" t="str">
        <f>"F-"&amp;'Test Scenarios'!M342&amp;"-"&amp;'Test Scenarios'!C342&amp;"-"&amp;C343</f>
        <v>F-P2R-050-010-Capitalise a project asset-TS221.1</v>
      </c>
      <c r="E343" s="43" t="s">
        <v>6576</v>
      </c>
      <c r="F343" s="43" t="str">
        <f>'Test Scenarios'!G342</f>
        <v>- A project asset with costs assigned to it exists.</v>
      </c>
      <c r="G343" s="43" t="str">
        <f>"Objective"&amp;CHAR(10)
&amp;'Test Scenarios'!L342&amp;CHAR(10)&amp;CHAR(10)&amp;
"Test Case Description"&amp;CHAR(10)
&amp;'Test Scenarios'!D342&amp;CHAR(10)&amp;CHAR(10)&amp;
"Expected Results"&amp;CHAR(10)&amp;'Test Scenarios'!F342</f>
        <v>Objective
As a Financial Accountant, I want to capitalise a project asset, so that it can be formally registered and placed in service as a fixed asset.
Test Case Description
This test verifies that a Financial Accountant can initiate the process to capitalise a project asset, which prepares it to become a fixed asset. This test confirms that the Financial Accountant can use different capitalisation dates to capitalise the multiple assets on a capital project.
This scenario validates the acceptance criteria: "Given I am a Financial Accountant using the capital project workbench, when I initiate the capitalisation of a project asset, then I am prompted to select a capitalisation date" and "Given I have submitted the asset for capitalisation, when the process is complete, then the project asset is ready to be registered and placed in service."
Variation: This positive test confirms the final step in the capitalisation workbench, moving the asset to a state where it can be formally registered.
Expected Results
- The user is prompted to enter a capitalisation date.
- After submission an asset is created and appears in the inbox of the business asset accountant to be formally registered</v>
      </c>
      <c r="H343" s="41"/>
      <c r="I343" s="43" t="s">
        <v>6577</v>
      </c>
      <c r="J343" s="41" t="str">
        <f>"TST-F "&amp;_xlfn.XLOOKUP('Test Scenarios'!M342,'Taxonomy and Epics'!H:H,'Taxonomy and Epics'!E:E)</f>
        <v>TST-F 4.0 - P2R - Project to Result</v>
      </c>
      <c r="K343" s="36" t="str">
        <f>"Phase1,"&amp;_xlfn.XLOOKUP('Test Scenarios'!M342,'Taxonomy and Epics'!H:H,'Taxonomy and Epics'!B:B)&amp;"_"&amp;_xlfn.XLOOKUP('Test Scenarios'!M342,'Taxonomy and Epics'!H:H,'Taxonomy and Epics'!C:C)&amp;","&amp;'Test Scenarios'!M342&amp;",Fin_Functional, Workday"</f>
        <v>Phase1,4.0_P2R,P2R-050-010,Fin_Functional, Workday</v>
      </c>
      <c r="L343" s="41"/>
      <c r="M343" s="41"/>
      <c r="N343" s="41"/>
      <c r="O343" s="41"/>
      <c r="P343" s="41"/>
      <c r="Q343" s="41"/>
      <c r="R343" s="41"/>
      <c r="S343" s="41"/>
      <c r="T343" s="38"/>
    </row>
    <row r="344" spans="1:20" ht="320" x14ac:dyDescent="0.2">
      <c r="A344" s="20" t="str">
        <f>'Test Scenarios'!A343</f>
        <v>Review Complete</v>
      </c>
      <c r="B344" s="44" t="str">
        <f>'Test Scenarios'!K343</f>
        <v>US-P2R-024</v>
      </c>
      <c r="C344" s="42" t="str">
        <f>'Test Scenarios'!B343</f>
        <v>TS223</v>
      </c>
      <c r="D344" s="43" t="str">
        <f>"F-"&amp;'Test Scenarios'!M343&amp;"-"&amp;'Test Scenarios'!C343&amp;"-"&amp;C344</f>
        <v>F-P2R-050-020-Request project status change as Project Manager-TS223</v>
      </c>
      <c r="E344" s="43" t="s">
        <v>6576</v>
      </c>
      <c r="F344" s="43">
        <f>'Test Scenarios'!G343</f>
        <v>0</v>
      </c>
      <c r="G344" s="43" t="str">
        <f>"Objective"&amp;CHAR(10)
&amp;'Test Scenarios'!L343&amp;CHAR(10)&amp;CHAR(10)&amp;
"Test Case Description"&amp;CHAR(10)
&amp;'Test Scenarios'!D343&amp;CHAR(10)&amp;CHAR(10)&amp;
"Expected Results"&amp;CHAR(10)&amp;'Test Scenarios'!F343</f>
        <v>Objective
As a Project Manager, I want to request a change to my project's status, so that the project lifecycle state is updated after review by the Project Administrator.
Test Case Description
This test verifies that when a Project Manager changes a project's status, the request is sent to the Project Administrator for approval.
This scenario validates the acceptance criteria: "Given I am a Project Manager, when I edit a project and change its status, then the change is submitted for approval to the Project Administrator" and "Given the Project Administrator approves my request, when I view the project, then its status is updated to the new state."
Variation: This positive test confirms the standard approval workflow for status changes initiated by a Project Manager, ensuring proper governance.
Expected Results
- The status change request is sent to the Project Administrator for approval.
- After approval, the project's status is updated to the new value.</v>
      </c>
      <c r="H344" s="41"/>
      <c r="I344" s="43" t="s">
        <v>6577</v>
      </c>
      <c r="J344" s="41" t="str">
        <f>"TST-F "&amp;_xlfn.XLOOKUP('Test Scenarios'!M343,'Taxonomy and Epics'!H:H,'Taxonomy and Epics'!E:E)</f>
        <v>TST-F 4.0 - P2R - Project to Result</v>
      </c>
      <c r="K344" s="36" t="str">
        <f>"Phase1,"&amp;_xlfn.XLOOKUP('Test Scenarios'!M343,'Taxonomy and Epics'!H:H,'Taxonomy and Epics'!B:B)&amp;"_"&amp;_xlfn.XLOOKUP('Test Scenarios'!M343,'Taxonomy and Epics'!H:H,'Taxonomy and Epics'!C:C)&amp;","&amp;'Test Scenarios'!M343&amp;",Fin_Functional, Workday"</f>
        <v>Phase1,4.0_P2R,P2R-050-020,Fin_Functional, Workday</v>
      </c>
      <c r="L344" s="41"/>
      <c r="M344" s="41"/>
      <c r="N344" s="41"/>
      <c r="O344" s="41"/>
      <c r="P344" s="41"/>
      <c r="Q344" s="41"/>
      <c r="R344" s="41"/>
      <c r="S344" s="41"/>
      <c r="T344" s="38"/>
    </row>
    <row r="345" spans="1:20" ht="320" x14ac:dyDescent="0.2">
      <c r="A345" s="20" t="str">
        <f>'Test Scenarios'!A344</f>
        <v>Updated Post Review</v>
      </c>
      <c r="B345" s="44" t="str">
        <f>'Test Scenarios'!K344</f>
        <v>US-P2R-070</v>
      </c>
      <c r="C345" s="42" t="str">
        <f>'Test Scenarios'!B344</f>
        <v>TS224</v>
      </c>
      <c r="D345" s="43" t="str">
        <f>"F-"&amp;'Test Scenarios'!M344&amp;"-"&amp;'Test Scenarios'!C344&amp;"-"&amp;C345</f>
        <v>F-P2R-050-020-Request project status change as Portfolio Adminstrator-TS224</v>
      </c>
      <c r="E345" s="43" t="s">
        <v>6576</v>
      </c>
      <c r="F345" s="43">
        <f>'Test Scenarios'!G344</f>
        <v>0</v>
      </c>
      <c r="G345" s="43" t="str">
        <f>"Objective"&amp;CHAR(10)
&amp;'Test Scenarios'!L344&amp;CHAR(10)&amp;CHAR(10)&amp;
"Test Case Description"&amp;CHAR(10)
&amp;'Test Scenarios'!D344&amp;CHAR(10)&amp;CHAR(10)&amp;
"Expected Results"&amp;CHAR(10)&amp;'Test Scenarios'!F344</f>
        <v>Objective
As a Portfolio Administrator, I want to request a change to my project's status, so that the project lifecycle state is updated after review by the Project Administrator.
Test Case Description
This test verifies that when a Portfolio Administrator changes a project's status, the request is sent to the Project Administrator for approval.
This scenario validates the acceptance criteria: "Given I am a Portfolio Administrator, when I edit a project and change its status, then the change is submitted for approval to the Project Administrator" and "Given the Project Administrator approves my request, when I view the project, then its status is updated to the new state."
Variation: This positive test confirms the standard approval workflow for status changes initiated by a Portfolio Administrator, ensuring proper governance.
Expected Results
- The status change request is sent to the Project Administrator for approval.
- After approval, the project's status is updated to the new value.</v>
      </c>
      <c r="H345" s="41"/>
      <c r="I345" s="43" t="s">
        <v>6577</v>
      </c>
      <c r="J345" s="41" t="str">
        <f>"TST-F "&amp;_xlfn.XLOOKUP('Test Scenarios'!M344,'Taxonomy and Epics'!H:H,'Taxonomy and Epics'!E:E)</f>
        <v>TST-F 4.0 - P2R - Project to Result</v>
      </c>
      <c r="K345" s="36" t="str">
        <f>"Phase1,"&amp;_xlfn.XLOOKUP('Test Scenarios'!M344,'Taxonomy and Epics'!H:H,'Taxonomy and Epics'!B:B)&amp;"_"&amp;_xlfn.XLOOKUP('Test Scenarios'!M344,'Taxonomy and Epics'!H:H,'Taxonomy and Epics'!C:C)&amp;","&amp;'Test Scenarios'!M344&amp;",Fin_Functional, Workday"</f>
        <v>Phase1,4.0_P2R,P2R-050-020,Fin_Functional, Workday</v>
      </c>
      <c r="L345" s="41"/>
      <c r="M345" s="41"/>
      <c r="N345" s="41"/>
      <c r="O345" s="41"/>
      <c r="P345" s="41"/>
      <c r="Q345" s="41"/>
      <c r="R345" s="41"/>
      <c r="S345" s="41"/>
      <c r="T345" s="38"/>
    </row>
    <row r="346" spans="1:20" ht="335" x14ac:dyDescent="0.2">
      <c r="A346" s="20" t="str">
        <f>'Test Scenarios'!A345</f>
        <v>Review Complete</v>
      </c>
      <c r="B346" s="44" t="str">
        <f>'Test Scenarios'!K345</f>
        <v>US-P2R-025</v>
      </c>
      <c r="C346" s="42" t="str">
        <f>'Test Scenarios'!B345</f>
        <v>TS225</v>
      </c>
      <c r="D346" s="43" t="str">
        <f>"F-"&amp;'Test Scenarios'!M345&amp;"-"&amp;'Test Scenarios'!C345&amp;"-"&amp;C346</f>
        <v>F-P2R-050-020-Request 'Pending Close' status-TS225</v>
      </c>
      <c r="E346" s="43" t="s">
        <v>6576</v>
      </c>
      <c r="F346" s="43">
        <f>'Test Scenarios'!G345</f>
        <v>0</v>
      </c>
      <c r="G346" s="43" t="str">
        <f>"Objective"&amp;CHAR(10)
&amp;'Test Scenarios'!L345&amp;CHAR(10)&amp;CHAR(10)&amp;
"Test Case Description"&amp;CHAR(10)
&amp;'Test Scenarios'!D345&amp;CHAR(10)&amp;CHAR(10)&amp;
"Expected Results"&amp;CHAR(10)&amp;'Test Scenarios'!F345</f>
        <v>Objective
As a Project Manager, I want to put a project into a 'Pending Close' status, so that I can begin the formal project closure checklist and prevent premature closing.
Test Case Description
This test verifies that a Project Manager can request to put a project into 'Pending Close' status, that this request goes to the Project Administrator for approval, and that upon approval, the Project Manager receives a checklist task.
This scenario validates the acceptance criteria: "when I as a Project Manager edit the project to update the status to 'Pending Close', then the request is routed to the Project Administrator for approval" and "Given the Project Administrator has approved the status change... then I receive a To-Do task to complete the Pending Close checklist."
Variation: This positive test confirms the start of the formal project closure process, including the approval and task generation.
Expected Results
- The request to change status to 'Pending Close' is sent to the Project Administrator.
- After approval, the Project Manager receives a To-Do task for the closure checklist.</v>
      </c>
      <c r="H346" s="41"/>
      <c r="I346" s="43" t="s">
        <v>6577</v>
      </c>
      <c r="J346" s="41" t="str">
        <f>"TST-F "&amp;_xlfn.XLOOKUP('Test Scenarios'!M345,'Taxonomy and Epics'!H:H,'Taxonomy and Epics'!E:E)</f>
        <v>TST-F 4.0 - P2R - Project to Result</v>
      </c>
      <c r="K346" s="36" t="str">
        <f>"Phase1,"&amp;_xlfn.XLOOKUP('Test Scenarios'!M345,'Taxonomy and Epics'!H:H,'Taxonomy and Epics'!B:B)&amp;"_"&amp;_xlfn.XLOOKUP('Test Scenarios'!M345,'Taxonomy and Epics'!H:H,'Taxonomy and Epics'!C:C)&amp;","&amp;'Test Scenarios'!M345&amp;",Fin_Functional, Workday"</f>
        <v>Phase1,4.0_P2R,P2R-050-020,Fin_Functional, Workday</v>
      </c>
      <c r="L346" s="41"/>
      <c r="M346" s="41"/>
      <c r="N346" s="41"/>
      <c r="O346" s="41"/>
      <c r="P346" s="41"/>
      <c r="Q346" s="41"/>
      <c r="R346" s="41"/>
      <c r="S346" s="41"/>
      <c r="T346" s="38"/>
    </row>
    <row r="347" spans="1:20" ht="304" x14ac:dyDescent="0.2">
      <c r="A347" s="20" t="str">
        <f>'Test Scenarios'!A346</f>
        <v>Review Complete</v>
      </c>
      <c r="B347" s="44" t="str">
        <f>'Test Scenarios'!K346</f>
        <v>US-P2R-025</v>
      </c>
      <c r="C347" s="42" t="str">
        <f>'Test Scenarios'!B346</f>
        <v>TS226</v>
      </c>
      <c r="D347" s="43" t="str">
        <f>"F-"&amp;'Test Scenarios'!M346&amp;"-"&amp;'Test Scenarios'!C346&amp;"-"&amp;C347</f>
        <v>F-P2R-050-020-Block changing status directly to 'closed'-TS226</v>
      </c>
      <c r="E347" s="43" t="s">
        <v>6576</v>
      </c>
      <c r="F347" s="43" t="str">
        <f>'Test Scenarios'!G346</f>
        <v>- A project is eligible for closure but is not yet in 'Pending Close' status.</v>
      </c>
      <c r="G347" s="43" t="str">
        <f>"Objective"&amp;CHAR(10)
&amp;'Test Scenarios'!L346&amp;CHAR(10)&amp;CHAR(10)&amp;
"Test Case Description"&amp;CHAR(10)
&amp;'Test Scenarios'!D346&amp;CHAR(10)&amp;CHAR(10)&amp;
"Expected Results"&amp;CHAR(10)&amp;'Test Scenarios'!F346</f>
        <v>Objective
As a Project Manager, I want to put a project into a 'Pending Close' status, so that I can begin the formal project closure checklist and prevent premature closing.
Test Case Description
This test verifies that the system prevents a Project Manager from skipping the 'Pending Close' step and changing a project's status directly to 'closed'.
This scenario validates the acceptance criteria: "Given I attempt to change the project status directly to 'closed' at this stage, when I try to submit, then the system displays an error message."
Variation: This is a boundary test to ensure process controls are working, forcing users to follow the correct project closure sequence.
Expected Results
- The system displays an error message when the user tries to change the status directly to 'closed' from  any status other than 'Pending Close'.
- The project status remains unchanged.</v>
      </c>
      <c r="H347" s="41"/>
      <c r="I347" s="43" t="s">
        <v>6577</v>
      </c>
      <c r="J347" s="41" t="str">
        <f>"TST-F "&amp;_xlfn.XLOOKUP('Test Scenarios'!M346,'Taxonomy and Epics'!H:H,'Taxonomy and Epics'!E:E)</f>
        <v>TST-F 4.0 - P2R - Project to Result</v>
      </c>
      <c r="K347" s="36" t="str">
        <f>"Phase1,"&amp;_xlfn.XLOOKUP('Test Scenarios'!M346,'Taxonomy and Epics'!H:H,'Taxonomy and Epics'!B:B)&amp;"_"&amp;_xlfn.XLOOKUP('Test Scenarios'!M346,'Taxonomy and Epics'!H:H,'Taxonomy and Epics'!C:C)&amp;","&amp;'Test Scenarios'!M346&amp;",Fin_Functional, Workday"</f>
        <v>Phase1,4.0_P2R,P2R-050-020,Fin_Functional, Workday</v>
      </c>
      <c r="L347" s="41"/>
      <c r="M347" s="41"/>
      <c r="N347" s="41"/>
      <c r="O347" s="41"/>
      <c r="P347" s="41"/>
      <c r="Q347" s="41"/>
      <c r="R347" s="41"/>
      <c r="S347" s="41"/>
      <c r="T347" s="38"/>
    </row>
    <row r="348" spans="1:20" ht="395" x14ac:dyDescent="0.2">
      <c r="A348" s="20" t="str">
        <f>'Test Scenarios'!A347</f>
        <v>Review Complete</v>
      </c>
      <c r="B348" s="44" t="str">
        <f>'Test Scenarios'!K347</f>
        <v>US-P2R-026</v>
      </c>
      <c r="C348" s="42" t="str">
        <f>'Test Scenarios'!B347</f>
        <v>TS227</v>
      </c>
      <c r="D348" s="43" t="str">
        <f>"F-"&amp;'Test Scenarios'!M347&amp;"-"&amp;'Test Scenarios'!C347&amp;"-"&amp;C348</f>
        <v>F-P2R-050-020-Block new transactions on 'Pending Close'-TS227</v>
      </c>
      <c r="E348" s="43" t="s">
        <v>6576</v>
      </c>
      <c r="F348" s="43" t="str">
        <f>'Test Scenarios'!G347</f>
        <v>- A project exists with the status 'Pending Close'.</v>
      </c>
      <c r="G348" s="43" t="str">
        <f>"Objective"&amp;CHAR(10)
&amp;'Test Scenarios'!L347&amp;CHAR(10)&amp;CHAR(10)&amp;
"Test Case Description"&amp;CHAR(10)
&amp;'Test Scenarios'!D347&amp;CHAR(10)&amp;CHAR(10)&amp;
"Expected Results"&amp;CHAR(10)&amp;'Test Scenarios'!F347</f>
        <v>Objective
As a Project Manager, I want the system to block new financial commitments once my project is 'closed in progress', so that the project's financials can be finalised without new transactions being added.
Test Case Description
This test verifies that once a project is in 'Pending Close' status, the system prevents users from creating new financial transactions including:
Supplier Contract
Supplier Contract Amendment
Change Order
Requisition
Purchase Order
Supplier Invoice Adjustment
This scenario validates the acceptance criteria: "Given a project has a status of 'Pending Close', when a user attempts to create a new purchase order... for that project, then the system prevents the transaction and displays an error message."
Variation: This negative test confirms a critical financial control, ensuring that a project's financials can be finalised without new costs being added unexpectedly.
Expected Results
- When a user tries to create a restricted transaction for the project, the system shows an error.
- The transaction is not created</v>
      </c>
      <c r="H348" s="41"/>
      <c r="I348" s="43" t="s">
        <v>6577</v>
      </c>
      <c r="J348" s="41" t="str">
        <f>"TST-F "&amp;_xlfn.XLOOKUP('Test Scenarios'!M347,'Taxonomy and Epics'!H:H,'Taxonomy and Epics'!E:E)</f>
        <v>TST-F 4.0 - P2R - Project to Result</v>
      </c>
      <c r="K348" s="36" t="str">
        <f>"Phase1,"&amp;_xlfn.XLOOKUP('Test Scenarios'!M347,'Taxonomy and Epics'!H:H,'Taxonomy and Epics'!B:B)&amp;"_"&amp;_xlfn.XLOOKUP('Test Scenarios'!M347,'Taxonomy and Epics'!H:H,'Taxonomy and Epics'!C:C)&amp;","&amp;'Test Scenarios'!M347&amp;",Fin_Functional, Workday"</f>
        <v>Phase1,4.0_P2R,P2R-050-020,Fin_Functional, Workday</v>
      </c>
      <c r="L348" s="41"/>
      <c r="M348" s="41"/>
      <c r="N348" s="41"/>
      <c r="O348" s="41"/>
      <c r="P348" s="41"/>
      <c r="Q348" s="41"/>
      <c r="R348" s="41"/>
      <c r="S348" s="41"/>
      <c r="T348" s="38"/>
    </row>
    <row r="349" spans="1:20" ht="409.6" x14ac:dyDescent="0.2">
      <c r="A349" s="20" t="str">
        <f>'Test Scenarios'!A348</f>
        <v>Review Complete</v>
      </c>
      <c r="B349" s="44" t="str">
        <f>'Test Scenarios'!K348</f>
        <v>US-P2R-026</v>
      </c>
      <c r="C349" s="42" t="str">
        <f>'Test Scenarios'!B348</f>
        <v>TS228</v>
      </c>
      <c r="D349" s="43" t="str">
        <f>"F-"&amp;'Test Scenarios'!M348&amp;"-"&amp;'Test Scenarios'!C348&amp;"-"&amp;C349</f>
        <v>F-P2R-050-020-Select transactions are not blocked when project is 'Pending Close'-TS228</v>
      </c>
      <c r="E349" s="43" t="s">
        <v>6576</v>
      </c>
      <c r="F349" s="43" t="str">
        <f>'Test Scenarios'!G348</f>
        <v>- A project exists with the status 'Pending Close'.</v>
      </c>
      <c r="G349" s="43" t="str">
        <f>"Objective"&amp;CHAR(10)
&amp;'Test Scenarios'!L348&amp;CHAR(10)&amp;CHAR(10)&amp;
"Test Case Description"&amp;CHAR(10)
&amp;'Test Scenarios'!D348&amp;CHAR(10)&amp;CHAR(10)&amp;
"Expected Results"&amp;CHAR(10)&amp;'Test Scenarios'!F348</f>
        <v>Objective
As a Project Manager, I want the system to block new financial commitments once my project is 'closed in progress', so that the project's financials can be finalised without new transactions being added.
Test Case Description
This test verifies that once a project is in 'Pending Close' status, the system does not prevent users from creating new financial transactions including:
Supplier Invoice
Accounting Journal
Ad Hoc Bank Transaction
Ad Hoc Bank Transaction Template
Ad Hoc Payment
Customer Contract
Customer Contract Amendment
Customer Invoice
Customer Invoice Adjustment
Miscellaneous Payment Request
Supplier Invoice
Supplier Invoice Adjustment
This scenario validates the acceptance criteria: "Given a project has a status of 'Pending Close', when a user attempts to create a new purchase order... for that project, then the system prevents the transaction and displays an error message."
Variation: This positive test confirms a critical financial control, ensuring that a project's financials can be finalised without new costs being added unexpectedly.
Expected Results
When a user tries to create a transaction for the project, the system allows the transaction.</v>
      </c>
      <c r="H349" s="41"/>
      <c r="I349" s="43" t="s">
        <v>6577</v>
      </c>
      <c r="J349" s="41" t="str">
        <f>"TST-F "&amp;_xlfn.XLOOKUP('Test Scenarios'!M348,'Taxonomy and Epics'!H:H,'Taxonomy and Epics'!E:E)</f>
        <v>TST-F 4.0 - P2R - Project to Result</v>
      </c>
      <c r="K349" s="36" t="str">
        <f>"Phase1,"&amp;_xlfn.XLOOKUP('Test Scenarios'!M348,'Taxonomy and Epics'!H:H,'Taxonomy and Epics'!B:B)&amp;"_"&amp;_xlfn.XLOOKUP('Test Scenarios'!M348,'Taxonomy and Epics'!H:H,'Taxonomy and Epics'!C:C)&amp;","&amp;'Test Scenarios'!M348&amp;",Fin_Functional, Workday"</f>
        <v>Phase1,4.0_P2R,P2R-050-020,Fin_Functional, Workday</v>
      </c>
      <c r="L349" s="41"/>
      <c r="M349" s="41"/>
      <c r="N349" s="41"/>
      <c r="O349" s="41"/>
      <c r="P349" s="41"/>
      <c r="Q349" s="41"/>
      <c r="R349" s="41"/>
      <c r="S349" s="41"/>
      <c r="T349" s="38"/>
    </row>
    <row r="350" spans="1:20" ht="304" x14ac:dyDescent="0.2">
      <c r="A350" s="20" t="str">
        <f>'Test Scenarios'!A349</f>
        <v>Review Complete</v>
      </c>
      <c r="B350" s="44" t="str">
        <f>'Test Scenarios'!K349</f>
        <v>US-P2R-027</v>
      </c>
      <c r="C350" s="42" t="str">
        <f>'Test Scenarios'!B349</f>
        <v>TS229</v>
      </c>
      <c r="D350" s="43" t="str">
        <f>"F-"&amp;'Test Scenarios'!M349&amp;"-"&amp;'Test Scenarios'!C349&amp;"-"&amp;C350</f>
        <v>F-P2R-050-020-Block new transactions on 'closed'-TS229</v>
      </c>
      <c r="E350" s="43" t="s">
        <v>6576</v>
      </c>
      <c r="F350" s="43" t="str">
        <f>'Test Scenarios'!G349</f>
        <v>- A project exists with the status 'closed'.</v>
      </c>
      <c r="G350" s="43" t="str">
        <f>"Objective"&amp;CHAR(10)
&amp;'Test Scenarios'!L349&amp;CHAR(10)&amp;CHAR(10)&amp;
"Test Case Description"&amp;CHAR(10)
&amp;'Test Scenarios'!D349&amp;CHAR(10)&amp;CHAR(10)&amp;
"Expected Results"&amp;CHAR(10)&amp;'Test Scenarios'!F349</f>
        <v>Objective
As a Project Manager, I want the system to block all new financial transactions once my project is 'closed', so that the project's financial records are permanently finalised.
Test Case Description
This test verifies that once a project is 'closed', the system prevents all new financial transactions from being created against it.
This scenario validates the acceptance criteria: "Given a project has a status of 'closed', when a user attempts to create any new transactions for that project, then the system prevents the transaction and displays an error message."
Variation: This negative test confirms the final financial lockdown on a closed project, ensuring its financial records are permanently sealed.
Expected Results
When a user tries to create a restricted transaction for the project, the system shows an error.
The transaction is not created</v>
      </c>
      <c r="H350" s="41"/>
      <c r="I350" s="43" t="s">
        <v>6577</v>
      </c>
      <c r="J350" s="41" t="str">
        <f>"TST-F "&amp;_xlfn.XLOOKUP('Test Scenarios'!M349,'Taxonomy and Epics'!H:H,'Taxonomy and Epics'!E:E)</f>
        <v>TST-F 4.0 - P2R - Project to Result</v>
      </c>
      <c r="K350" s="36" t="str">
        <f>"Phase1,"&amp;_xlfn.XLOOKUP('Test Scenarios'!M349,'Taxonomy and Epics'!H:H,'Taxonomy and Epics'!B:B)&amp;"_"&amp;_xlfn.XLOOKUP('Test Scenarios'!M349,'Taxonomy and Epics'!H:H,'Taxonomy and Epics'!C:C)&amp;","&amp;'Test Scenarios'!M349&amp;",Fin_Functional, Workday"</f>
        <v>Phase1,4.0_P2R,P2R-050-020,Fin_Functional, Workday</v>
      </c>
      <c r="L350" s="41"/>
      <c r="M350" s="41"/>
      <c r="N350" s="41"/>
      <c r="O350" s="41"/>
      <c r="P350" s="41"/>
      <c r="Q350" s="41"/>
      <c r="R350" s="41"/>
      <c r="S350" s="41"/>
      <c r="T350" s="38"/>
    </row>
    <row r="351" spans="1:20" ht="320" x14ac:dyDescent="0.2">
      <c r="A351" s="20" t="str">
        <f>'Test Scenarios'!A350</f>
        <v>Review Complete</v>
      </c>
      <c r="B351" s="44" t="str">
        <f>'Test Scenarios'!K350</f>
        <v>US-P2R-028</v>
      </c>
      <c r="C351" s="42" t="str">
        <f>'Test Scenarios'!B350</f>
        <v>TS230</v>
      </c>
      <c r="D351" s="43" t="str">
        <f>"F-"&amp;'Test Scenarios'!M350&amp;"-"&amp;'Test Scenarios'!C350&amp;"-"&amp;C351</f>
        <v>F-P2R-050-020-Request final 'closed' status-TS230</v>
      </c>
      <c r="E351" s="43" t="s">
        <v>6576</v>
      </c>
      <c r="F351" s="43" t="str">
        <f>'Test Scenarios'!G350</f>
        <v>- A project is in 'Pending Close' status and the closure checklist is complete.</v>
      </c>
      <c r="G351" s="43" t="str">
        <f>"Objective"&amp;CHAR(10)
&amp;'Test Scenarios'!L350&amp;CHAR(10)&amp;CHAR(10)&amp;
"Test Case Description"&amp;CHAR(10)
&amp;'Test Scenarios'!D350&amp;CHAR(10)&amp;CHAR(10)&amp;
"Expected Results"&amp;CHAR(10)&amp;'Test Scenarios'!F350</f>
        <v>Objective
As a Project Manager, I want to request to change a project's status from 'Pending Close' to 'closed' after completing all close-out tasks, so that the project is formally and finally closed.
Test Case Description
This test verifies that a Project Manager can request to change a project's status from 'Pending Close' to 'closed', and that this request is routed to the Project Administrator for final approval.
This scenario validates the acceptance criteria: "Given I am a Project Manager and have completed the 'Pending Close' checklist, when I edit the project and update the status to 'closed', then the request is routed to the Project Administrator for approval" and "Given the Project Administrator approves the request, when I view the project, then its status is updated to 'closed'."
Variation: This positive test confirms the final step of the project closure workflow, including the required approval to formally close the project.
Expected Results
- The request to change the status to 'closed' is sent to the Project Administrator.
- After approval, the project's status is updated to 'closed'.</v>
      </c>
      <c r="H351" s="41"/>
      <c r="I351" s="43" t="s">
        <v>6577</v>
      </c>
      <c r="J351" s="41" t="str">
        <f>"TST-F "&amp;_xlfn.XLOOKUP('Test Scenarios'!M350,'Taxonomy and Epics'!H:H,'Taxonomy and Epics'!E:E)</f>
        <v>TST-F 4.0 - P2R - Project to Result</v>
      </c>
      <c r="K351" s="36" t="str">
        <f>"Phase1,"&amp;_xlfn.XLOOKUP('Test Scenarios'!M350,'Taxonomy and Epics'!H:H,'Taxonomy and Epics'!B:B)&amp;"_"&amp;_xlfn.XLOOKUP('Test Scenarios'!M350,'Taxonomy and Epics'!H:H,'Taxonomy and Epics'!C:C)&amp;","&amp;'Test Scenarios'!M350&amp;",Fin_Functional, Workday"</f>
        <v>Phase1,4.0_P2R,P2R-050-020,Fin_Functional, Workday</v>
      </c>
      <c r="L351" s="41"/>
      <c r="M351" s="41"/>
      <c r="N351" s="41"/>
      <c r="O351" s="41"/>
      <c r="P351" s="41"/>
      <c r="Q351" s="41"/>
      <c r="R351" s="41"/>
      <c r="S351" s="41"/>
      <c r="T351" s="38"/>
    </row>
    <row r="352" spans="1:20" ht="256" x14ac:dyDescent="0.2">
      <c r="A352" s="20" t="str">
        <f>'Test Scenarios'!A351</f>
        <v>Review Complete</v>
      </c>
      <c r="B352" s="44" t="str">
        <f>'Test Scenarios'!K351</f>
        <v>US-P2R-029</v>
      </c>
      <c r="C352" s="42" t="str">
        <f>'Test Scenarios'!B351</f>
        <v>TS231</v>
      </c>
      <c r="D352" s="43" t="str">
        <f>"F-"&amp;'Test Scenarios'!M351&amp;"-"&amp;'Test Scenarios'!C351&amp;"-"&amp;C352</f>
        <v>F-P2R-050-020-Request project 'defect liability period' status-TS231</v>
      </c>
      <c r="E352" s="43" t="s">
        <v>6576</v>
      </c>
      <c r="F352" s="43" t="str">
        <f>'Test Scenarios'!G351</f>
        <v>- A capital project exists</v>
      </c>
      <c r="G352" s="43" t="str">
        <f>"Objective"&amp;CHAR(10)
&amp;'Test Scenarios'!L351&amp;CHAR(10)&amp;CHAR(10)&amp;
"Test Case Description"&amp;CHAR(10)
&amp;'Test Scenarios'!D351&amp;CHAR(10)&amp;CHAR(10)&amp;
"Expected Results"&amp;CHAR(10)&amp;'Test Scenarios'!F351</f>
        <v>Objective
As a Project Manager, I want to request to change a project's status to 'defect liability period'.
Test Case Description
This test verifies that a Project Manager can request to put a project into 'defect liability period' status and that this request goes to the Project Administrator for approval.
This scenario validates the acceptance criteria: "I as a Project Manager edit the project to update the status to 'defect liability period', then the request is routed to the Project Administrator for approval." 
Variation: This positive test confirms the start of the formal project closure process, including the approval.
Expected Results
- The change in the project status to 'defect liability period' is sent to the Project Administrator for approval</v>
      </c>
      <c r="H352" s="41"/>
      <c r="I352" s="43" t="s">
        <v>6577</v>
      </c>
      <c r="J352" s="41" t="str">
        <f>"TST-F "&amp;_xlfn.XLOOKUP('Test Scenarios'!M351,'Taxonomy and Epics'!H:H,'Taxonomy and Epics'!E:E)</f>
        <v>TST-F 4.0 - P2R - Project to Result</v>
      </c>
      <c r="K352" s="36" t="str">
        <f>"Phase1,"&amp;_xlfn.XLOOKUP('Test Scenarios'!M351,'Taxonomy and Epics'!H:H,'Taxonomy and Epics'!B:B)&amp;"_"&amp;_xlfn.XLOOKUP('Test Scenarios'!M351,'Taxonomy and Epics'!H:H,'Taxonomy and Epics'!C:C)&amp;","&amp;'Test Scenarios'!M351&amp;",Fin_Functional, Workday"</f>
        <v>Phase1,4.0_P2R,P2R-050-020,Fin_Functional, Workday</v>
      </c>
      <c r="L352" s="41"/>
      <c r="M352" s="41"/>
      <c r="N352" s="41"/>
      <c r="O352" s="41"/>
      <c r="P352" s="41"/>
      <c r="Q352" s="41"/>
      <c r="R352" s="41"/>
      <c r="S352" s="41"/>
      <c r="T352" s="38"/>
    </row>
    <row r="353" spans="1:20" ht="288" x14ac:dyDescent="0.2">
      <c r="A353" s="20" t="str">
        <f>'Test Scenarios'!A352</f>
        <v>Review Complete</v>
      </c>
      <c r="B353" s="44" t="str">
        <f>'Test Scenarios'!K352</f>
        <v>US-P2R-030</v>
      </c>
      <c r="C353" s="42" t="str">
        <f>'Test Scenarios'!B352</f>
        <v>TS232</v>
      </c>
      <c r="D353" s="43" t="str">
        <f>"F-"&amp;'Test Scenarios'!M352&amp;"-"&amp;'Test Scenarios'!C352&amp;"-"&amp;C353</f>
        <v>F-P2R-050-020-Transactions are not blocked when project is 'defect liability period'-TS232</v>
      </c>
      <c r="E353" s="43" t="s">
        <v>6576</v>
      </c>
      <c r="F353" s="43" t="str">
        <f>'Test Scenarios'!G352</f>
        <v xml:space="preserve"> A project exists with the status defect liability pediod'.</v>
      </c>
      <c r="G353" s="43" t="str">
        <f>"Objective"&amp;CHAR(10)
&amp;'Test Scenarios'!L352&amp;CHAR(10)&amp;CHAR(10)&amp;
"Test Case Description"&amp;CHAR(10)
&amp;'Test Scenarios'!D352&amp;CHAR(10)&amp;CHAR(10)&amp;
"Expected Results"&amp;CHAR(10)&amp;'Test Scenarios'!F352</f>
        <v>Objective
As the Project Manager, I want all project transactions to be allowed against a project in 'Defect Liability Period'.
Test Case Description
This test verifies that once a project is in 'Defect Liability Period' status, the system does not prevent users from creating new financial transactions.
This scenario validates the acceptance criteria: "Given a project has a status of 'defect liability period', when a user attempts to create a new purchase order, requisition, supplier contract, supplier invoice, customer invoice, or customer contract for that project, then the system does not prevent the transactions."
Variation: This negative test confirms that project transactions are not blocked when a project is in 'defect liability period'
Expected Results
When a user tries to create a transaction for the project, the system allows the transaction.</v>
      </c>
      <c r="H353" s="41"/>
      <c r="I353" s="43" t="s">
        <v>6577</v>
      </c>
      <c r="J353" s="41" t="str">
        <f>"TST-F "&amp;_xlfn.XLOOKUP('Test Scenarios'!M352,'Taxonomy and Epics'!H:H,'Taxonomy and Epics'!E:E)</f>
        <v>TST-F 4.0 - P2R - Project to Result</v>
      </c>
      <c r="K353" s="36" t="str">
        <f>"Phase1,"&amp;_xlfn.XLOOKUP('Test Scenarios'!M352,'Taxonomy and Epics'!H:H,'Taxonomy and Epics'!B:B)&amp;"_"&amp;_xlfn.XLOOKUP('Test Scenarios'!M352,'Taxonomy and Epics'!H:H,'Taxonomy and Epics'!C:C)&amp;","&amp;'Test Scenarios'!M352&amp;",Fin_Functional, Workday"</f>
        <v>Phase1,4.0_P2R,P2R-050-020,Fin_Functional, Workday</v>
      </c>
      <c r="L353" s="41"/>
      <c r="M353" s="41"/>
      <c r="N353" s="41"/>
      <c r="O353" s="41"/>
      <c r="P353" s="41"/>
      <c r="Q353" s="41"/>
      <c r="R353" s="41"/>
      <c r="S353" s="41"/>
      <c r="T353" s="38"/>
    </row>
    <row r="354" spans="1:20" ht="304" x14ac:dyDescent="0.2">
      <c r="A354" s="20" t="str">
        <f>'Test Scenarios'!A353</f>
        <v>Review Complete</v>
      </c>
      <c r="B354" s="44" t="str">
        <f>'Test Scenarios'!K353</f>
        <v>US-P2R-067</v>
      </c>
      <c r="C354" s="42" t="str">
        <f>'Test Scenarios'!B353</f>
        <v>TS233</v>
      </c>
      <c r="D354" s="43" t="str">
        <f>"F-"&amp;'Test Scenarios'!M353&amp;"-"&amp;'Test Scenarios'!C353&amp;"-"&amp;C354</f>
        <v>F-P2R-030-010-Project transaction worktag defaulting-TS233</v>
      </c>
      <c r="E354" s="43" t="s">
        <v>6576</v>
      </c>
      <c r="F354" s="43" t="str">
        <f>'Test Scenarios'!G353</f>
        <v>- An approved project with a  related worktags such as Program</v>
      </c>
      <c r="G354" s="43" t="str">
        <f>"Objective"&amp;CHAR(10)
&amp;'Test Scenarios'!L353&amp;CHAR(10)&amp;CHAR(10)&amp;
"Test Case Description"&amp;CHAR(10)
&amp;'Test Scenarios'!D353&amp;CHAR(10)&amp;CHAR(10)&amp;
"Expected Results"&amp;CHAR(10)&amp;'Test Scenarios'!F353</f>
        <v>Objective
As a Project Manager, I want all project related transactions to default with my projects related worktags.
Test Case Description
This test verifies that when project transactions are created against a project, that the trasaction defaults with the related worktags defined against the project.
This scenario validates the acceptance criteria: " Given I am logged in as a Project Manager, I want project related worktags (including gift and program worktags) to default on all project related transactions, including but not limited to, customer invoices, customer contracts, supplier invoices, purchase orders, supplier contracts."
Variation: This test verifies that project transactions will default with the relevant project related worktags
Expected Results
- The customer invoice, supplier invoice, purchase order etc., created against the project default with the correct related worktags</v>
      </c>
      <c r="H354" s="41"/>
      <c r="I354" s="43" t="s">
        <v>6577</v>
      </c>
      <c r="J354" s="41" t="str">
        <f>"TST-F "&amp;_xlfn.XLOOKUP('Test Scenarios'!M353,'Taxonomy and Epics'!H:H,'Taxonomy and Epics'!E:E)</f>
        <v>TST-F 4.0 - P2R - Project to Result</v>
      </c>
      <c r="K354" s="36" t="str">
        <f>"Phase1,"&amp;_xlfn.XLOOKUP('Test Scenarios'!M353,'Taxonomy and Epics'!H:H,'Taxonomy and Epics'!B:B)&amp;"_"&amp;_xlfn.XLOOKUP('Test Scenarios'!M353,'Taxonomy and Epics'!H:H,'Taxonomy and Epics'!C:C)&amp;","&amp;'Test Scenarios'!M353&amp;",Fin_Functional, Workday"</f>
        <v>Phase1,4.0_P2R,P2R-030-010,Fin_Functional, Workday</v>
      </c>
      <c r="L354" s="41"/>
      <c r="M354" s="41"/>
      <c r="N354" s="41"/>
      <c r="O354" s="41"/>
      <c r="P354" s="41"/>
      <c r="Q354" s="41"/>
      <c r="R354" s="41"/>
      <c r="S354" s="41"/>
      <c r="T354" s="38"/>
    </row>
    <row r="355" spans="1:20" ht="304" x14ac:dyDescent="0.2">
      <c r="A355" s="20" t="str">
        <f>'Test Scenarios'!A354</f>
        <v>Not Started</v>
      </c>
      <c r="B355" s="44" t="str">
        <f>'Test Scenarios'!K354</f>
        <v>US-P2R-067</v>
      </c>
      <c r="C355" s="42" t="str">
        <f>'Test Scenarios'!B354</f>
        <v>TS234</v>
      </c>
      <c r="D355" s="43" t="str">
        <f>"F-"&amp;'Test Scenarios'!M354&amp;"-"&amp;'Test Scenarios'!C354&amp;"-"&amp;C355</f>
        <v>F-P2R-030-010-Project transaction worktag defaulting-TS234</v>
      </c>
      <c r="E355" s="43" t="s">
        <v>6576</v>
      </c>
      <c r="F355" s="43" t="str">
        <f>'Test Scenarios'!G354</f>
        <v>- An approved project with a gift related worktag</v>
      </c>
      <c r="G355" s="43" t="str">
        <f>"Objective"&amp;CHAR(10)
&amp;'Test Scenarios'!L354&amp;CHAR(10)&amp;CHAR(10)&amp;
"Test Case Description"&amp;CHAR(10)
&amp;'Test Scenarios'!D354&amp;CHAR(10)&amp;CHAR(10)&amp;
"Expected Results"&amp;CHAR(10)&amp;'Test Scenarios'!F354</f>
        <v>Objective
As a Project Manager, I want all project related transactions to default with my projects related worktags.
Test Case Description
This test verifies that when project transactions are created against a project with a gift worktag, that the trasaction defaults with the related worktags.
This scenario validates the acceptance criteria: " Given I am logged in as a Project Manager, i want project related worktags (including gift and program worktags) to default on all project related transactions, including but not limited to, customer invoices, customer contracts, supplier invoices, purchase orders, supplier contracts."
Variation: This test verifies that project transactions will default with the relevant project related worktags
Expected Results
- The customer invoice, supplier invoice, purchase order ect, created against the project default with the correct gift worktag.</v>
      </c>
      <c r="H355" s="41"/>
      <c r="I355" s="43" t="s">
        <v>6577</v>
      </c>
      <c r="J355" s="41" t="str">
        <f>"TST-F "&amp;_xlfn.XLOOKUP('Test Scenarios'!M354,'Taxonomy and Epics'!H:H,'Taxonomy and Epics'!E:E)</f>
        <v>TST-F 4.0 - P2R - Project to Result</v>
      </c>
      <c r="K355" s="36" t="str">
        <f>"Phase1,"&amp;_xlfn.XLOOKUP('Test Scenarios'!M354,'Taxonomy and Epics'!H:H,'Taxonomy and Epics'!B:B)&amp;"_"&amp;_xlfn.XLOOKUP('Test Scenarios'!M354,'Taxonomy and Epics'!H:H,'Taxonomy and Epics'!C:C)&amp;","&amp;'Test Scenarios'!M354&amp;",Fin_Functional, Workday"</f>
        <v>Phase1,4.0_P2R,P2R-030-010,Fin_Functional, Workday</v>
      </c>
      <c r="L355" s="41"/>
      <c r="M355" s="41"/>
      <c r="N355" s="41"/>
      <c r="O355" s="41"/>
      <c r="P355" s="41"/>
      <c r="Q355" s="41"/>
      <c r="R355" s="41"/>
      <c r="S355" s="41"/>
      <c r="T355" s="38"/>
    </row>
    <row r="356" spans="1:20" ht="395" x14ac:dyDescent="0.2">
      <c r="A356" s="20" t="str">
        <f>'Test Scenarios'!A355</f>
        <v>Review Complete</v>
      </c>
      <c r="B356" s="44" t="str">
        <f>'Test Scenarios'!K355</f>
        <v>US-P2R-031</v>
      </c>
      <c r="C356" s="42" t="str">
        <f>'Test Scenarios'!B355</f>
        <v>TS235</v>
      </c>
      <c r="D356" s="43" t="str">
        <f>"F-"&amp;'Test Scenarios'!M355&amp;"-"&amp;'Test Scenarios'!C355&amp;"-"&amp;C356</f>
        <v>F-P2R-040-010-Create contract with 'invoice' revenue treatment-TS235</v>
      </c>
      <c r="E356" s="43" t="s">
        <v>6576</v>
      </c>
      <c r="F356" s="43" t="str">
        <f>'Test Scenarios'!G355</f>
        <v xml:space="preserve">- An approved, billable project exists with project phases and tasks </v>
      </c>
      <c r="G356" s="43" t="str">
        <f>"Objective"&amp;CHAR(10)
&amp;'Test Scenarios'!L355&amp;CHAR(10)&amp;CHAR(10)&amp;
"Test Case Description"&amp;CHAR(10)
&amp;'Test Scenarios'!D355&amp;CHAR(10)&amp;CHAR(10)&amp;
"Expected Results"&amp;CHAR(10)&amp;'Test Scenarios'!F355</f>
        <v>Objective
As an Accounts Receivable Officer, I want to create a customer contract with revenue treatment of invoice for a billable project, so that the financial terms are captured and subsequent billing  tasks is triggered.
Test Case Description
This test scenario validates the successful creation of a customer contract where the revenue is handled directly through invoicing, ensuring the correct downstream tasks are triggered.
This test scenario validates the acceptance criteria: "Given a billable project is approved, when I create a customer contract with all mandatory details (e.g., contract type, name, currency, cost centre), then the contract is successfully submitted. Given a customer contract is successfully submitted a To Do is sent to Accounts Receivable Officer to create the billing schedule. Given a customer contract is successfully submitted, when the revenue treatment is 'invoice', then no 'To Do' task is sent to the Revenue Accountant to create a revenue recognition schedule."
Variation: This is a positive test case to confirm the standard process for creating a contract with an 'invoice' revenue treatment and verifying the correct task generation.
Expected Results
- The customer contract is created successfully.
- A 'To Do' task appears in the Accounts Receivable Officer's inbox to create a billing schedule.
- No 'To Do' task is generated for the Revenue Accountant.</v>
      </c>
      <c r="H356" s="41"/>
      <c r="I356" s="43" t="s">
        <v>6577</v>
      </c>
      <c r="J356" s="41" t="str">
        <f>"TST-F "&amp;_xlfn.XLOOKUP('Test Scenarios'!M355,'Taxonomy and Epics'!H:H,'Taxonomy and Epics'!E:E)</f>
        <v>TST-F 4.0 - P2R - Project to Result</v>
      </c>
      <c r="K356" s="36" t="str">
        <f>"Phase1,"&amp;_xlfn.XLOOKUP('Test Scenarios'!M355,'Taxonomy and Epics'!H:H,'Taxonomy and Epics'!B:B)&amp;"_"&amp;_xlfn.XLOOKUP('Test Scenarios'!M355,'Taxonomy and Epics'!H:H,'Taxonomy and Epics'!C:C)&amp;","&amp;'Test Scenarios'!M355&amp;",Fin_Functional, Workday"</f>
        <v>Phase1,4.0_P2R,P2R-040-010,Fin_Functional, Workday</v>
      </c>
      <c r="L356" s="41"/>
      <c r="M356" s="41"/>
      <c r="N356" s="41"/>
      <c r="O356" s="41"/>
      <c r="P356" s="41"/>
      <c r="Q356" s="41"/>
      <c r="R356" s="41"/>
      <c r="S356" s="41"/>
      <c r="T356" s="38"/>
    </row>
    <row r="357" spans="1:20" ht="304" x14ac:dyDescent="0.2">
      <c r="A357" s="20" t="str">
        <f>'Test Scenarios'!A356</f>
        <v>Review Complete</v>
      </c>
      <c r="B357" s="44" t="str">
        <f>'Test Scenarios'!K356</f>
        <v>US-P2R-032</v>
      </c>
      <c r="C357" s="42" t="str">
        <f>'Test Scenarios'!B356</f>
        <v>TS236</v>
      </c>
      <c r="D357" s="43" t="str">
        <f>"F-"&amp;'Test Scenarios'!M356&amp;"-"&amp;'Test Scenarios'!C356&amp;"-"&amp;C357</f>
        <v>F-P2R-040-010-Block contract creation without attachment-TS236</v>
      </c>
      <c r="E357" s="43" t="s">
        <v>6576</v>
      </c>
      <c r="F357" s="43" t="str">
        <f>'Test Scenarios'!G356</f>
        <v>- An approved, non-research project exists.</v>
      </c>
      <c r="G357" s="43" t="str">
        <f>"Objective"&amp;CHAR(10)
&amp;'Test Scenarios'!L356&amp;CHAR(10)&amp;CHAR(10)&amp;
"Test Case Description"&amp;CHAR(10)
&amp;'Test Scenarios'!D356&amp;CHAR(10)&amp;CHAR(10)&amp;
"Expected Results"&amp;CHAR(10)&amp;'Test Scenarios'!F356</f>
        <v>Objective
As an Accounts Receivable Officer, I want to be prevented from creating a customer contract without an attachment, so that all required documentation is included from the start.
Test Case Description
This test scenario ensures that the system prevents the creation of a customer contract for a non-research project if the required supporting document is not attached.
This test scenario validates the acceptance criteria: "Given I am creating a customer contract for non-research project, when I attempt to submit it without attaching a document, then the system blocks the creation and displays an error message."
Variation: This is a negative test case to confirm that the system validation for mandatory attachments is working correctly.
Expected Results
- The system prevents the submission of the customer contract.
- An error message is displayed, indicating that an attachment is required.</v>
      </c>
      <c r="H357" s="41"/>
      <c r="I357" s="43" t="s">
        <v>6577</v>
      </c>
      <c r="J357" s="41" t="str">
        <f>"TST-F "&amp;_xlfn.XLOOKUP('Test Scenarios'!M356,'Taxonomy and Epics'!H:H,'Taxonomy and Epics'!E:E)</f>
        <v>TST-F 4.0 - P2R - Project to Result</v>
      </c>
      <c r="K357" s="36" t="str">
        <f>"Phase1,"&amp;_xlfn.XLOOKUP('Test Scenarios'!M356,'Taxonomy and Epics'!H:H,'Taxonomy and Epics'!B:B)&amp;"_"&amp;_xlfn.XLOOKUP('Test Scenarios'!M356,'Taxonomy and Epics'!H:H,'Taxonomy and Epics'!C:C)&amp;","&amp;'Test Scenarios'!M356&amp;",Fin_Functional, Workday"</f>
        <v>Phase1,4.0_P2R,P2R-040-010,Fin_Functional, Workday</v>
      </c>
      <c r="L357" s="41"/>
      <c r="M357" s="41"/>
      <c r="N357" s="41"/>
      <c r="O357" s="41"/>
      <c r="P357" s="41"/>
      <c r="Q357" s="41"/>
      <c r="R357" s="41"/>
      <c r="S357" s="41"/>
      <c r="T357" s="38"/>
    </row>
    <row r="358" spans="1:20" ht="304" x14ac:dyDescent="0.2">
      <c r="A358" s="20" t="str">
        <f>'Test Scenarios'!A357</f>
        <v>Review Complete</v>
      </c>
      <c r="B358" s="44" t="str">
        <f>'Test Scenarios'!K357</f>
        <v>US-P2R-033</v>
      </c>
      <c r="C358" s="42" t="str">
        <f>'Test Scenarios'!B357</f>
        <v>TS237</v>
      </c>
      <c r="D358" s="43" t="str">
        <f>"F-"&amp;'Test Scenarios'!M357&amp;"-"&amp;'Test Scenarios'!C357&amp;"-"&amp;C358</f>
        <v>F-P2R-040-010-Block contract creation with missing line description-TS237</v>
      </c>
      <c r="E358" s="43" t="s">
        <v>6576</v>
      </c>
      <c r="F358" s="43" t="str">
        <f>'Test Scenarios'!G357</f>
        <v xml:space="preserve">- An approved, billable project exists with project phases and tasks </v>
      </c>
      <c r="G358" s="43" t="str">
        <f>"Objective"&amp;CHAR(10)
&amp;'Test Scenarios'!L357&amp;CHAR(10)&amp;CHAR(10)&amp;
"Test Case Description"&amp;CHAR(10)
&amp;'Test Scenarios'!D357&amp;CHAR(10)&amp;CHAR(10)&amp;
"Expected Results"&amp;CHAR(10)&amp;'Test Scenarios'!F357</f>
        <v>Objective
As an Accounts Receivable Officer, I want to be prevented from creating a customer contract with a missing line item description, so that all contract lines are clearly defined.
Test Case Description
This test scenario confirms that a customer contract cannot be created if a line item is missing a description, ensuring all contract lines are clearly defined.
This test scenario validates the acceptance criteria: "Given I am creating a customer contract, when I attempt to submit it with a contract line that has no line item description, then the system blocks the creation and displays an error message."
Variation: This is a negative test case to verify the system enforces the rule that all contract lines must have a description.
Expected Results
- The system prevents the submission of the customer contract.
- An error message is displayed, indicating that a line item description is missing.</v>
      </c>
      <c r="H358" s="41"/>
      <c r="I358" s="43" t="s">
        <v>6577</v>
      </c>
      <c r="J358" s="41" t="str">
        <f>"TST-F "&amp;_xlfn.XLOOKUP('Test Scenarios'!M357,'Taxonomy and Epics'!H:H,'Taxonomy and Epics'!E:E)</f>
        <v>TST-F 4.0 - P2R - Project to Result</v>
      </c>
      <c r="K358" s="36" t="str">
        <f>"Phase1,"&amp;_xlfn.XLOOKUP('Test Scenarios'!M357,'Taxonomy and Epics'!H:H,'Taxonomy and Epics'!B:B)&amp;"_"&amp;_xlfn.XLOOKUP('Test Scenarios'!M357,'Taxonomy and Epics'!H:H,'Taxonomy and Epics'!C:C)&amp;","&amp;'Test Scenarios'!M357&amp;",Fin_Functional, Workday"</f>
        <v>Phase1,4.0_P2R,P2R-040-010,Fin_Functional, Workday</v>
      </c>
      <c r="L358" s="41"/>
      <c r="M358" s="41"/>
      <c r="N358" s="41"/>
      <c r="O358" s="41"/>
      <c r="P358" s="41"/>
      <c r="Q358" s="41"/>
      <c r="R358" s="41"/>
      <c r="S358" s="41"/>
      <c r="T358" s="38"/>
    </row>
    <row r="359" spans="1:20" ht="304" x14ac:dyDescent="0.2">
      <c r="A359" s="20" t="str">
        <f>'Test Scenarios'!A358</f>
        <v>Review Complete</v>
      </c>
      <c r="B359" s="44" t="str">
        <f>'Test Scenarios'!K358</f>
        <v>US-P2R-034</v>
      </c>
      <c r="C359" s="42" t="str">
        <f>'Test Scenarios'!B358</f>
        <v>TS238</v>
      </c>
      <c r="D359" s="43" t="str">
        <f>"F-"&amp;'Test Scenarios'!M358&amp;"-"&amp;'Test Scenarios'!C358&amp;"-"&amp;C359</f>
        <v>F-P2R-040-010-Block contract creation with missing tax information-TS238</v>
      </c>
      <c r="E359" s="43" t="s">
        <v>6576</v>
      </c>
      <c r="F359" s="43" t="str">
        <f>'Test Scenarios'!G358</f>
        <v xml:space="preserve">- An approved, billable project exists with project phases and tasks </v>
      </c>
      <c r="G359" s="43" t="str">
        <f>"Objective"&amp;CHAR(10)
&amp;'Test Scenarios'!L358&amp;CHAR(10)&amp;CHAR(10)&amp;
"Test Case Description"&amp;CHAR(10)
&amp;'Test Scenarios'!D358&amp;CHAR(10)&amp;CHAR(10)&amp;
"Expected Results"&amp;CHAR(10)&amp;'Test Scenarios'!F358</f>
        <v>Objective
As an Accounts Receivable Officer, I want to be prevented from creating a customer contract if tax information is missing, so that tax is calculated correctly on invoices.
Test Case Description
This test scenario validates that the system prevents contract creation if tax details are missing, ensuring compliance and correct tax calculation on future invoices.
This test scenario validates the acceptance criteria: "Given I am creating a customer contract, when I attempt to submit it with a missing tax applicability or tax code on a line, then the system blocks the creation and displays an error message."
Variation: This is a negative test case to confirm the system validation for mandatory tax information is functioning as expected.
Expected Results
- The system prevents the submission of the customer contract.
- An error message is displayed, indicating that tax information is missing.</v>
      </c>
      <c r="H359" s="41"/>
      <c r="I359" s="43" t="s">
        <v>6577</v>
      </c>
      <c r="J359" s="41" t="str">
        <f>"TST-F "&amp;_xlfn.XLOOKUP('Test Scenarios'!M358,'Taxonomy and Epics'!H:H,'Taxonomy and Epics'!E:E)</f>
        <v>TST-F 4.0 - P2R - Project to Result</v>
      </c>
      <c r="K359" s="36" t="str">
        <f>"Phase1,"&amp;_xlfn.XLOOKUP('Test Scenarios'!M358,'Taxonomy and Epics'!H:H,'Taxonomy and Epics'!B:B)&amp;"_"&amp;_xlfn.XLOOKUP('Test Scenarios'!M358,'Taxonomy and Epics'!H:H,'Taxonomy and Epics'!C:C)&amp;","&amp;'Test Scenarios'!M358&amp;",Fin_Functional, Workday"</f>
        <v>Phase1,4.0_P2R,P2R-040-010,Fin_Functional, Workday</v>
      </c>
      <c r="L359" s="41"/>
      <c r="M359" s="41"/>
      <c r="N359" s="41"/>
      <c r="O359" s="41"/>
      <c r="P359" s="41"/>
      <c r="Q359" s="41"/>
      <c r="R359" s="41"/>
      <c r="S359" s="41"/>
      <c r="T359" s="38"/>
    </row>
    <row r="360" spans="1:20" ht="304" x14ac:dyDescent="0.2">
      <c r="A360" s="20" t="str">
        <f>'Test Scenarios'!A359</f>
        <v>Review Complete</v>
      </c>
      <c r="B360" s="44" t="str">
        <f>'Test Scenarios'!K359</f>
        <v>US-P2R-035</v>
      </c>
      <c r="C360" s="42" t="str">
        <f>'Test Scenarios'!B359</f>
        <v>TS239</v>
      </c>
      <c r="D360" s="43" t="str">
        <f>"F-"&amp;'Test Scenarios'!M359&amp;"-"&amp;'Test Scenarios'!C359&amp;"-"&amp;C360</f>
        <v>F-P2R-040-010-Block contract creation with invalid tax combination-TS239</v>
      </c>
      <c r="E360" s="43" t="s">
        <v>6576</v>
      </c>
      <c r="F360" s="43" t="str">
        <f>'Test Scenarios'!G359</f>
        <v xml:space="preserve">- An approved, billable project exists with project phases and tasks </v>
      </c>
      <c r="G360" s="43" t="str">
        <f>"Objective"&amp;CHAR(10)
&amp;'Test Scenarios'!L359&amp;CHAR(10)&amp;CHAR(10)&amp;
"Test Case Description"&amp;CHAR(10)
&amp;'Test Scenarios'!D359&amp;CHAR(10)&amp;CHAR(10)&amp;
"Expected Results"&amp;CHAR(10)&amp;'Test Scenarios'!F359</f>
        <v>Objective
As an Accounts Receivable Officer, I want to be prevented from creating a customer contract with an invalid tax code combination, so that tax calculations are accurate.
Test Case Description
This test scenario ensures that a contract cannot be created using an incorrect combination of tax applicability and tax code, preventing inaccurate tax calculations.
This test scenario validates the acceptance criteria: "Given I am creating a customer contract, when I enter a combination of tax applicability and tax code that is invalid, then the system blocks the creation and displays an error message."
Variation: This is a negative test case to verify that the system's tax configuration logic correctly identifies and blocks invalid combinations.
Expected Results
- The system prevents the submission of the customer contract.
- An error message is displayed, indicating the tax combination is invalid.</v>
      </c>
      <c r="H360" s="41"/>
      <c r="I360" s="43" t="s">
        <v>6577</v>
      </c>
      <c r="J360" s="41" t="str">
        <f>"TST-F "&amp;_xlfn.XLOOKUP('Test Scenarios'!M359,'Taxonomy and Epics'!H:H,'Taxonomy and Epics'!E:E)</f>
        <v>TST-F 4.0 - P2R - Project to Result</v>
      </c>
      <c r="K360" s="36" t="str">
        <f>"Phase1,"&amp;_xlfn.XLOOKUP('Test Scenarios'!M359,'Taxonomy and Epics'!H:H,'Taxonomy and Epics'!B:B)&amp;"_"&amp;_xlfn.XLOOKUP('Test Scenarios'!M359,'Taxonomy and Epics'!H:H,'Taxonomy and Epics'!C:C)&amp;","&amp;'Test Scenarios'!M359&amp;",Fin_Functional, Workday"</f>
        <v>Phase1,4.0_P2R,P2R-040-010,Fin_Functional, Workday</v>
      </c>
      <c r="L360" s="41"/>
      <c r="M360" s="41"/>
      <c r="N360" s="41"/>
      <c r="O360" s="41"/>
      <c r="P360" s="41"/>
      <c r="Q360" s="41"/>
      <c r="R360" s="41"/>
      <c r="S360" s="41"/>
      <c r="T360" s="38"/>
    </row>
    <row r="361" spans="1:20" ht="320" x14ac:dyDescent="0.2">
      <c r="A361" s="20" t="str">
        <f>'Test Scenarios'!A360</f>
        <v>Review Complete</v>
      </c>
      <c r="B361" s="44" t="str">
        <f>'Test Scenarios'!K360</f>
        <v>US-P2R-036</v>
      </c>
      <c r="C361" s="42" t="str">
        <f>'Test Scenarios'!B360</f>
        <v>TS240</v>
      </c>
      <c r="D361" s="43" t="str">
        <f>"F-"&amp;'Test Scenarios'!M360&amp;"-"&amp;'Test Scenarios'!C360&amp;"-"&amp;C361</f>
        <v>F-P2R-040-010-Block contract creation with missing project details-TS240</v>
      </c>
      <c r="E361" s="43" t="s">
        <v>6576</v>
      </c>
      <c r="F361" s="43" t="str">
        <f>'Test Scenarios'!G360</f>
        <v xml:space="preserve">- An approved, billable project exists with project phases and tasks </v>
      </c>
      <c r="G361" s="43" t="str">
        <f>"Objective"&amp;CHAR(10)
&amp;'Test Scenarios'!L360&amp;CHAR(10)&amp;CHAR(10)&amp;
"Test Case Description"&amp;CHAR(10)
&amp;'Test Scenarios'!D360&amp;CHAR(10)&amp;CHAR(10)&amp;
"Expected Results"&amp;CHAR(10)&amp;'Test Scenarios'!F360</f>
        <v>Objective
As an Accounts Receivable Officer, I want to be prevented from creating a contract if the project phase or task information is missing or wrong, so that costs and revenues are linked to the correct project components.
Test Case Description
This test scenario confirms that a contract line cannot be created without being linked to a specific project phase and task, ensuring costs and revenues are allocated correctly.
This test scenario validates the acceptance criteria: "Given I am creating a customer contract line, when I attempt to submit it without having a project phase and project task tagged within the correct area then the system blocks the creation and displays an error message."
Variation: This is a negative test case to ensure the system enforces the link between contract lines and specific project work components.
Expected Results
- The system prevents the submission of the customer contract.
- An error message is displayed, indicating that project phase/task information is missing.</v>
      </c>
      <c r="H361" s="41"/>
      <c r="I361" s="43" t="s">
        <v>6577</v>
      </c>
      <c r="J361" s="41" t="str">
        <f>"TST-F "&amp;_xlfn.XLOOKUP('Test Scenarios'!M360,'Taxonomy and Epics'!H:H,'Taxonomy and Epics'!E:E)</f>
        <v>TST-F 4.0 - P2R - Project to Result</v>
      </c>
      <c r="K361" s="36" t="str">
        <f>"Phase1,"&amp;_xlfn.XLOOKUP('Test Scenarios'!M360,'Taxonomy and Epics'!H:H,'Taxonomy and Epics'!B:B)&amp;"_"&amp;_xlfn.XLOOKUP('Test Scenarios'!M360,'Taxonomy and Epics'!H:H,'Taxonomy and Epics'!C:C)&amp;","&amp;'Test Scenarios'!M360&amp;",Fin_Functional, Workday"</f>
        <v>Phase1,4.0_P2R,P2R-040-010,Fin_Functional, Workday</v>
      </c>
      <c r="L361" s="41"/>
      <c r="M361" s="41"/>
      <c r="N361" s="41"/>
      <c r="O361" s="41"/>
      <c r="P361" s="41"/>
      <c r="Q361" s="41"/>
      <c r="R361" s="41"/>
      <c r="S361" s="41"/>
      <c r="T361" s="38"/>
    </row>
    <row r="362" spans="1:20" ht="304" x14ac:dyDescent="0.2">
      <c r="A362" s="20" t="str">
        <f>'Test Scenarios'!A361</f>
        <v>Review Complete</v>
      </c>
      <c r="B362" s="44" t="str">
        <f>'Test Scenarios'!K361</f>
        <v>US-P2R-037</v>
      </c>
      <c r="C362" s="42" t="str">
        <f>'Test Scenarios'!B361</f>
        <v>TS241</v>
      </c>
      <c r="D362" s="43" t="str">
        <f>"F-"&amp;'Test Scenarios'!M361&amp;"-"&amp;'Test Scenarios'!C361&amp;"-"&amp;C362</f>
        <v>F-P2R-040-010-Block contract creation with invalid worktags-TS241</v>
      </c>
      <c r="E362" s="43" t="s">
        <v>6576</v>
      </c>
      <c r="F362" s="43" t="str">
        <f>'Test Scenarios'!G361</f>
        <v>- An approved, billable project exists.
- A worktag that is known to be invalid for the contract context is identified.</v>
      </c>
      <c r="G362" s="43" t="str">
        <f>"Objective"&amp;CHAR(10)
&amp;'Test Scenarios'!L361&amp;CHAR(10)&amp;CHAR(10)&amp;
"Test Case Description"&amp;CHAR(10)
&amp;'Test Scenarios'!D361&amp;CHAR(10)&amp;CHAR(10)&amp;
"Expected Results"&amp;CHAR(10)&amp;'Test Scenarios'!F361</f>
        <v>Objective
As an Accounts Receivable Officer, I want to be prevented from creating a contract with incorrect related worktags, so that financial transactions are categorised correctly for reporting.
Test Case Description
This test scenario validates that the system prevents a contract from being created with incorrect financial categorisation (worktags), ensuring data accuracy for reporting.
This test scenario validates the acceptance criteria: "Given I am creating a customer contract, when I add a related worktag that is not valid for the transaction, then the system blocks the creation and displays an error message."
Variation: This is a negative test case to confirm that worktag validation rules are being correctly applied during contract creation.
Expected Results
- The system prevents the submission of the customer contract.
- An error message is displayed, indicating the related worktag is invalid.</v>
      </c>
      <c r="H362" s="41"/>
      <c r="I362" s="43" t="s">
        <v>6577</v>
      </c>
      <c r="J362" s="41" t="str">
        <f>"TST-F "&amp;_xlfn.XLOOKUP('Test Scenarios'!M361,'Taxonomy and Epics'!H:H,'Taxonomy and Epics'!E:E)</f>
        <v>TST-F 4.0 - P2R - Project to Result</v>
      </c>
      <c r="K362" s="36" t="str">
        <f>"Phase1,"&amp;_xlfn.XLOOKUP('Test Scenarios'!M361,'Taxonomy and Epics'!H:H,'Taxonomy and Epics'!B:B)&amp;"_"&amp;_xlfn.XLOOKUP('Test Scenarios'!M361,'Taxonomy and Epics'!H:H,'Taxonomy and Epics'!C:C)&amp;","&amp;'Test Scenarios'!M361&amp;",Fin_Functional, Workday"</f>
        <v>Phase1,4.0_P2R,P2R-040-010,Fin_Functional, Workday</v>
      </c>
      <c r="L362" s="41"/>
      <c r="M362" s="41"/>
      <c r="N362" s="41"/>
      <c r="O362" s="41"/>
      <c r="P362" s="41"/>
      <c r="Q362" s="41"/>
      <c r="R362" s="41"/>
      <c r="S362" s="41"/>
      <c r="T362" s="38"/>
    </row>
    <row r="363" spans="1:20" ht="304" x14ac:dyDescent="0.2">
      <c r="A363" s="20" t="str">
        <f>'Test Scenarios'!A362</f>
        <v>Review Complete</v>
      </c>
      <c r="B363" s="44" t="str">
        <f>'Test Scenarios'!K362</f>
        <v>US-P2R-038</v>
      </c>
      <c r="C363" s="42" t="str">
        <f>'Test Scenarios'!B362</f>
        <v>TS242</v>
      </c>
      <c r="D363" s="43" t="str">
        <f>"F-"&amp;'Test Scenarios'!M362&amp;"-"&amp;'Test Scenarios'!C362&amp;"-"&amp;C363</f>
        <v>F-P2R-040-010-Block intercompany contract without required details-TS242</v>
      </c>
      <c r="E363" s="43" t="s">
        <v>6576</v>
      </c>
      <c r="F363" s="43" t="str">
        <f>'Test Scenarios'!G362</f>
        <v>- An approved, billable project exists.
- The contract is being created with an intercompany customer.</v>
      </c>
      <c r="G363" s="43" t="str">
        <f>"Objective"&amp;CHAR(10)
&amp;'Test Scenarios'!L362&amp;CHAR(10)&amp;CHAR(10)&amp;
"Test Case Description"&amp;CHAR(10)
&amp;'Test Scenarios'!D362&amp;CHAR(10)&amp;CHAR(10)&amp;
"Expected Results"&amp;CHAR(10)&amp;'Test Scenarios'!F362</f>
        <v>Objective
As an Accounts Receivable Officer, I want to be required to enter intercompany details on an intercompany contract, so that intercompany transactions are properly identified and processed.
Test Case Description
This test scenario ensures that an intercompany contract cannot be created without the necessary intercompany-specific information, enforcing correct intercompany accounting.
This test scenario validates the acceptance criteria: "Given I am creating an intercompany customer contract, when I attempt to submit it without specifying the intercompany revenue category or affiliate, then the system blocks the creation and displays an error message."
Variation: This is a negative test case to verify that the system correctly identifies an intercompany contract and enforces the input of mandatory intercompany fields.
Expected Results
- The system prevents the submission of the customer contract.
- An error message is displayed, indicating that intercompany details are missing.</v>
      </c>
      <c r="H363" s="41"/>
      <c r="I363" s="43" t="s">
        <v>6577</v>
      </c>
      <c r="J363" s="41" t="str">
        <f>"TST-F "&amp;_xlfn.XLOOKUP('Test Scenarios'!M362,'Taxonomy and Epics'!H:H,'Taxonomy and Epics'!E:E)</f>
        <v>TST-F 4.0 - P2R - Project to Result</v>
      </c>
      <c r="K363" s="36" t="str">
        <f>"Phase1,"&amp;_xlfn.XLOOKUP('Test Scenarios'!M362,'Taxonomy and Epics'!H:H,'Taxonomy and Epics'!B:B)&amp;"_"&amp;_xlfn.XLOOKUP('Test Scenarios'!M362,'Taxonomy and Epics'!H:H,'Taxonomy and Epics'!C:C)&amp;","&amp;'Test Scenarios'!M362&amp;",Fin_Functional, Workday"</f>
        <v>Phase1,4.0_P2R,P2R-040-010,Fin_Functional, Workday</v>
      </c>
      <c r="L363" s="41"/>
      <c r="M363" s="41"/>
      <c r="N363" s="41"/>
      <c r="O363" s="41"/>
      <c r="P363" s="41"/>
      <c r="Q363" s="41"/>
      <c r="R363" s="41"/>
      <c r="S363" s="41"/>
      <c r="T363" s="38"/>
    </row>
    <row r="364" spans="1:20" ht="304" x14ac:dyDescent="0.2">
      <c r="A364" s="20" t="str">
        <f>'Test Scenarios'!A363</f>
        <v>Review Complete</v>
      </c>
      <c r="B364" s="44" t="str">
        <f>'Test Scenarios'!K363</f>
        <v>US-P2R-039</v>
      </c>
      <c r="C364" s="42" t="str">
        <f>'Test Scenarios'!B363</f>
        <v>TS243</v>
      </c>
      <c r="D364" s="43" t="str">
        <f>"F-"&amp;'Test Scenarios'!M363&amp;"-"&amp;'Test Scenarios'!C363&amp;"-"&amp;C364</f>
        <v>F-P2R-040-010-Block intercompany worktags on standard contracts-TS243</v>
      </c>
      <c r="E364" s="43" t="s">
        <v>6576</v>
      </c>
      <c r="F364" s="43" t="str">
        <f>'Test Scenarios'!G363</f>
        <v>- An approved, billable project exists.
- The contract is being created with a standard, non-intercompany customer.</v>
      </c>
      <c r="G364" s="43" t="str">
        <f>"Objective"&amp;CHAR(10)
&amp;'Test Scenarios'!L363&amp;CHAR(10)&amp;CHAR(10)&amp;
"Test Case Description"&amp;CHAR(10)
&amp;'Test Scenarios'!D363&amp;CHAR(10)&amp;CHAR(10)&amp;
"Expected Results"&amp;CHAR(10)&amp;'Test Scenarios'!F363</f>
        <v>Objective
As an Accounts Receivable Officer, I want to be prevented from using intercompany worktags on a non-intercompany contract, so that worktags are used appropriately and financial reporting is accurate.
Test Case Description
This test scenario confirms that worktags designated for intercompany transactions cannot be used on a standard (non-intercompany) contract.
This test scenario validates the acceptance criteria: "Given I am creating a standard (non-intercompany) customer contract, when I attempt to use an intercompany-specific worktag, then the system blocks the creation and displays an error message."
Variation: This is a negative test case to ensure financial data is correctly segregated and that intercompany-specific codes are not misused.
Expected Results
- The system prevents the submission of the customer contract.
- An error message is displayed, indicating the worktag is for intercompany use only.</v>
      </c>
      <c r="H364" s="41"/>
      <c r="I364" s="43" t="s">
        <v>6577</v>
      </c>
      <c r="J364" s="41" t="str">
        <f>"TST-F "&amp;_xlfn.XLOOKUP('Test Scenarios'!M363,'Taxonomy and Epics'!H:H,'Taxonomy and Epics'!E:E)</f>
        <v>TST-F 4.0 - P2R - Project to Result</v>
      </c>
      <c r="K364" s="36" t="str">
        <f>"Phase1,"&amp;_xlfn.XLOOKUP('Test Scenarios'!M363,'Taxonomy and Epics'!H:H,'Taxonomy and Epics'!B:B)&amp;"_"&amp;_xlfn.XLOOKUP('Test Scenarios'!M363,'Taxonomy and Epics'!H:H,'Taxonomy and Epics'!C:C)&amp;","&amp;'Test Scenarios'!M363&amp;",Fin_Functional, Workday"</f>
        <v>Phase1,4.0_P2R,P2R-040-010,Fin_Functional, Workday</v>
      </c>
      <c r="L364" s="41"/>
      <c r="M364" s="41"/>
      <c r="N364" s="41"/>
      <c r="O364" s="41"/>
      <c r="P364" s="41"/>
      <c r="Q364" s="41"/>
      <c r="R364" s="41"/>
      <c r="S364" s="41"/>
      <c r="T364" s="38"/>
    </row>
    <row r="365" spans="1:20" ht="272" x14ac:dyDescent="0.2">
      <c r="A365" s="20" t="str">
        <f>'Test Scenarios'!A364</f>
        <v>Not Started</v>
      </c>
      <c r="B365" s="44" t="str">
        <f>'Test Scenarios'!K364</f>
        <v>US-P2R-040</v>
      </c>
      <c r="C365" s="42" t="str">
        <f>'Test Scenarios'!B364</f>
        <v>TS244</v>
      </c>
      <c r="D365" s="43" t="str">
        <f>"F-"&amp;'Test Scenarios'!M364&amp;"-"&amp;'Test Scenarios'!C364&amp;"-"&amp;C365</f>
        <v>F-P2R-040-010-Setup: Create and close a project-TS244</v>
      </c>
      <c r="E365" s="43" t="s">
        <v>6576</v>
      </c>
      <c r="F365" s="43" t="str">
        <f>'Test Scenarios'!G364</f>
        <v>- N/A</v>
      </c>
      <c r="G365" s="43" t="str">
        <f>"Objective"&amp;CHAR(10)
&amp;'Test Scenarios'!L364&amp;CHAR(10)&amp;CHAR(10)&amp;
"Test Case Description"&amp;CHAR(10)
&amp;'Test Scenarios'!D364&amp;CHAR(10)&amp;CHAR(10)&amp;
"Expected Results"&amp;CHAR(10)&amp;'Test Scenarios'!F364</f>
        <v>Objective
As an Accounts Receivable Officer, I want to be prevented from creating a contract against a closed project, so that no new financial commitments are made against completed projects.
Test Case Description
This test scenario involves creating a project and changing its status to 'Closed' to serve as a prerequisite for testing validations against closed projects.
This test scenario is a prerequisite for the acceptance criteria in US040: "Given I am creating a customer contract, when I try to link it to a project that has a 'Closed' status, then the system blocks the creation and displays an error message."
Variation: This is a setup task to create the necessary master data (a closed project) required to perform a negative test scenario.
Expected Results
- A project with the status 'Closed' exists in the system.</v>
      </c>
      <c r="H365" s="41"/>
      <c r="I365" s="43" t="s">
        <v>6577</v>
      </c>
      <c r="J365" s="41" t="str">
        <f>"TST-F "&amp;_xlfn.XLOOKUP('Test Scenarios'!M364,'Taxonomy and Epics'!H:H,'Taxonomy and Epics'!E:E)</f>
        <v>TST-F 4.0 - P2R - Project to Result</v>
      </c>
      <c r="K365" s="36" t="str">
        <f>"Phase1,"&amp;_xlfn.XLOOKUP('Test Scenarios'!M364,'Taxonomy and Epics'!H:H,'Taxonomy and Epics'!B:B)&amp;"_"&amp;_xlfn.XLOOKUP('Test Scenarios'!M364,'Taxonomy and Epics'!H:H,'Taxonomy and Epics'!C:C)&amp;","&amp;'Test Scenarios'!M364&amp;",Fin_Functional, Workday"</f>
        <v>Phase1,4.0_P2R,P2R-040-010,Fin_Functional, Workday</v>
      </c>
      <c r="L365" s="41"/>
      <c r="M365" s="41"/>
      <c r="N365" s="41"/>
      <c r="O365" s="41"/>
      <c r="P365" s="41"/>
      <c r="Q365" s="41"/>
      <c r="R365" s="41"/>
      <c r="S365" s="41"/>
      <c r="T365" s="38"/>
    </row>
    <row r="366" spans="1:20" ht="304" x14ac:dyDescent="0.2">
      <c r="A366" s="20" t="str">
        <f>'Test Scenarios'!A365</f>
        <v>Review Complete</v>
      </c>
      <c r="B366" s="44" t="str">
        <f>'Test Scenarios'!K365</f>
        <v>US-P2R-040</v>
      </c>
      <c r="C366" s="42" t="str">
        <f>'Test Scenarios'!B365</f>
        <v>TS245</v>
      </c>
      <c r="D366" s="43" t="str">
        <f>"F-"&amp;'Test Scenarios'!M365&amp;"-"&amp;'Test Scenarios'!C365&amp;"-"&amp;C366</f>
        <v>F-P2R-040-010-Block contract creation against a closed project-TS245</v>
      </c>
      <c r="E366" s="43" t="s">
        <v>6576</v>
      </c>
      <c r="F366" s="43" t="str">
        <f>'Test Scenarios'!G365</f>
        <v>- A project with a 'Closed' status exists (from TS244).</v>
      </c>
      <c r="G366" s="43" t="str">
        <f>"Objective"&amp;CHAR(10)
&amp;'Test Scenarios'!L365&amp;CHAR(10)&amp;CHAR(10)&amp;
"Test Case Description"&amp;CHAR(10)
&amp;'Test Scenarios'!D365&amp;CHAR(10)&amp;CHAR(10)&amp;
"Expected Results"&amp;CHAR(10)&amp;'Test Scenarios'!F365</f>
        <v>Objective
As an Accounts Receivable Officer, I want to be prevented from creating a contract against a closed project, so that no new financial commitments are made against completed projects.
Test Case Description
This test scenario validates that the system prevents a new customer contract from being created and linked to a project that has already been closed.
This test scenario validates the acceptance criteria: "Given I am creating a customer contract, when I try to link it to a project that has a 'Closed' status, then the system blocks the creation and displays an error message."
Variation: This is a negative test case to ensure no new financial commitments can be made against projects that are no longer active.
Expected Results
- The system prevents the submission of the customer contract.
- An error message is displayed, indicating the project is closed.</v>
      </c>
      <c r="H366" s="41"/>
      <c r="I366" s="43" t="s">
        <v>6577</v>
      </c>
      <c r="J366" s="41" t="str">
        <f>"TST-F "&amp;_xlfn.XLOOKUP('Test Scenarios'!M365,'Taxonomy and Epics'!H:H,'Taxonomy and Epics'!E:E)</f>
        <v>TST-F 4.0 - P2R - Project to Result</v>
      </c>
      <c r="K366" s="36" t="str">
        <f>"Phase1,"&amp;_xlfn.XLOOKUP('Test Scenarios'!M365,'Taxonomy and Epics'!H:H,'Taxonomy and Epics'!B:B)&amp;"_"&amp;_xlfn.XLOOKUP('Test Scenarios'!M365,'Taxonomy and Epics'!H:H,'Taxonomy and Epics'!C:C)&amp;","&amp;'Test Scenarios'!M365&amp;",Fin_Functional, Workday"</f>
        <v>Phase1,4.0_P2R,P2R-040-010,Fin_Functional, Workday</v>
      </c>
      <c r="L366" s="41"/>
      <c r="M366" s="41"/>
      <c r="N366" s="41"/>
      <c r="O366" s="41"/>
      <c r="P366" s="41"/>
      <c r="Q366" s="41"/>
      <c r="R366" s="41"/>
      <c r="S366" s="41"/>
      <c r="T366" s="38"/>
    </row>
    <row r="367" spans="1:20" ht="272" x14ac:dyDescent="0.2">
      <c r="A367" s="20" t="str">
        <f>'Test Scenarios'!A366</f>
        <v>Review Complete</v>
      </c>
      <c r="B367" s="44" t="str">
        <f>'Test Scenarios'!K366</f>
        <v>US-P2R-041</v>
      </c>
      <c r="C367" s="42" t="str">
        <f>'Test Scenarios'!B366</f>
        <v>TS246</v>
      </c>
      <c r="D367" s="43" t="str">
        <f>"F-"&amp;'Test Scenarios'!M366&amp;"-"&amp;'Test Scenarios'!C366&amp;"-"&amp;C367</f>
        <v>F-P2R-040-010-Setup: Inactivate a worktag-TS246</v>
      </c>
      <c r="E367" s="43" t="s">
        <v>6576</v>
      </c>
      <c r="F367" s="43" t="str">
        <f>'Test Scenarios'!G366</f>
        <v>- An active, taggable worktag exists.</v>
      </c>
      <c r="G367" s="43" t="str">
        <f>"Objective"&amp;CHAR(10)
&amp;'Test Scenarios'!L366&amp;CHAR(10)&amp;CHAR(10)&amp;
"Test Case Description"&amp;CHAR(10)
&amp;'Test Scenarios'!D366&amp;CHAR(10)&amp;CHAR(10)&amp;
"Expected Results"&amp;CHAR(10)&amp;'Test Scenarios'!F366</f>
        <v>Objective
As an Accounts Receivable Officer, I want to be prevented from using an inactive worktag on a contract, so that all financial transactions are coded to active and valid reporting dimensions.
Test Case Description
This test scenario involves taking an existing, active worktag and changing its status to inactive. This creates the prerequisite data for testing validations against inactive worktags.
This test scenario is a prerequisite for the acceptance criteria in US041: "Given I am creating a customer contract, when I attempt to use a worktag that has been made inactive, then the system blocks the creation and displays an error message."
Variation: This is a setup task to create the necessary master data (an inactive worktag) required to perform a negative test scenario.
Expected Results
- A worktag with an 'Inactive' status exists in the system.</v>
      </c>
      <c r="H367" s="41"/>
      <c r="I367" s="43" t="s">
        <v>6577</v>
      </c>
      <c r="J367" s="41" t="str">
        <f>"TST-F "&amp;_xlfn.XLOOKUP('Test Scenarios'!M366,'Taxonomy and Epics'!H:H,'Taxonomy and Epics'!E:E)</f>
        <v>TST-F 4.0 - P2R - Project to Result</v>
      </c>
      <c r="K367" s="36" t="str">
        <f>"Phase1,"&amp;_xlfn.XLOOKUP('Test Scenarios'!M366,'Taxonomy and Epics'!H:H,'Taxonomy and Epics'!B:B)&amp;"_"&amp;_xlfn.XLOOKUP('Test Scenarios'!M366,'Taxonomy and Epics'!H:H,'Taxonomy and Epics'!C:C)&amp;","&amp;'Test Scenarios'!M366&amp;",Fin_Functional, Workday"</f>
        <v>Phase1,4.0_P2R,P2R-040-010,Fin_Functional, Workday</v>
      </c>
      <c r="L367" s="41"/>
      <c r="M367" s="41"/>
      <c r="N367" s="41"/>
      <c r="O367" s="41"/>
      <c r="P367" s="41"/>
      <c r="Q367" s="41"/>
      <c r="R367" s="41"/>
      <c r="S367" s="41"/>
      <c r="T367" s="38"/>
    </row>
    <row r="368" spans="1:20" ht="304" x14ac:dyDescent="0.2">
      <c r="A368" s="20" t="str">
        <f>'Test Scenarios'!A367</f>
        <v>Review Complete</v>
      </c>
      <c r="B368" s="44" t="str">
        <f>'Test Scenarios'!K367</f>
        <v>US-P2R-041</v>
      </c>
      <c r="C368" s="42" t="str">
        <f>'Test Scenarios'!B367</f>
        <v>TS247</v>
      </c>
      <c r="D368" s="43" t="str">
        <f>"F-"&amp;'Test Scenarios'!M367&amp;"-"&amp;'Test Scenarios'!C367&amp;"-"&amp;C368</f>
        <v>F-P2R-040-010-Block contract creation with an inactive worktag-TS247</v>
      </c>
      <c r="E368" s="43" t="s">
        <v>6576</v>
      </c>
      <c r="F368" s="43" t="str">
        <f>'Test Scenarios'!G367</f>
        <v>- An inactive worktag exists (from TS246).</v>
      </c>
      <c r="G368" s="43" t="str">
        <f>"Objective"&amp;CHAR(10)
&amp;'Test Scenarios'!L367&amp;CHAR(10)&amp;CHAR(10)&amp;
"Test Case Description"&amp;CHAR(10)
&amp;'Test Scenarios'!D367&amp;CHAR(10)&amp;CHAR(10)&amp;
"Expected Results"&amp;CHAR(10)&amp;'Test Scenarios'!F367</f>
        <v>Objective
As an Accounts Receivable Officer, I want to be prevented from using an inactive worktag on a contract, so that all financial transactions are coded to active and valid reporting dimensions.
Test Case Description
This test scenario confirms that an inactive worktag cannot be used on a new customer contract, ensuring all financial data is coded to active, valid reporting dimensions.
This test scenario validates the acceptance criteria: "Given I am creating a customer contract, when I attempt to use a worktag that has been made inactive, then the system blocks the creation and displays an error message."
Variation: This is a negative test case to verify that the system prevents the use of outdated or inactive financial codes.
Expected Results
- The system prevents the submission of the customer contract.
- An error message is displayed, indicating the worktag is inactive.</v>
      </c>
      <c r="H368" s="41"/>
      <c r="I368" s="43" t="s">
        <v>6577</v>
      </c>
      <c r="J368" s="41" t="str">
        <f>"TST-F "&amp;_xlfn.XLOOKUP('Test Scenarios'!M367,'Taxonomy and Epics'!H:H,'Taxonomy and Epics'!E:E)</f>
        <v>TST-F 4.0 - P2R - Project to Result</v>
      </c>
      <c r="K368" s="36" t="str">
        <f>"Phase1,"&amp;_xlfn.XLOOKUP('Test Scenarios'!M367,'Taxonomy and Epics'!H:H,'Taxonomy and Epics'!B:B)&amp;"_"&amp;_xlfn.XLOOKUP('Test Scenarios'!M367,'Taxonomy and Epics'!H:H,'Taxonomy and Epics'!C:C)&amp;","&amp;'Test Scenarios'!M367&amp;",Fin_Functional, Workday"</f>
        <v>Phase1,4.0_P2R,P2R-040-010,Fin_Functional, Workday</v>
      </c>
      <c r="L368" s="41"/>
      <c r="M368" s="41"/>
      <c r="N368" s="41"/>
      <c r="O368" s="41"/>
      <c r="P368" s="41"/>
      <c r="Q368" s="41"/>
      <c r="R368" s="41"/>
      <c r="S368" s="41"/>
      <c r="T368" s="38"/>
    </row>
    <row r="369" spans="1:20" ht="320" x14ac:dyDescent="0.2">
      <c r="A369" s="20" t="str">
        <f>'Test Scenarios'!A368</f>
        <v>Review Complete</v>
      </c>
      <c r="B369" s="44" t="str">
        <f>'Test Scenarios'!K368</f>
        <v>US-P2R-042</v>
      </c>
      <c r="C369" s="42" t="str">
        <f>'Test Scenarios'!B368</f>
        <v>TS248</v>
      </c>
      <c r="D369" s="43" t="str">
        <f>"F-"&amp;'Test Scenarios'!M368&amp;"-"&amp;'Test Scenarios'!C368&amp;"-"&amp;C369</f>
        <v>F-P2R-040-010-Initiate billing schedule creation from To Do-TS248</v>
      </c>
      <c r="E369" s="43" t="s">
        <v>6576</v>
      </c>
      <c r="F369" s="43" t="str">
        <f>'Test Scenarios'!G368</f>
        <v>- A customer contract has been successfully created.</v>
      </c>
      <c r="G369" s="43" t="str">
        <f>"Objective"&amp;CHAR(10)
&amp;'Test Scenarios'!L368&amp;CHAR(10)&amp;CHAR(10)&amp;
"Test Case Description"&amp;CHAR(10)
&amp;'Test Scenarios'!D368&amp;CHAR(10)&amp;CHAR(10)&amp;
"Expected Results"&amp;CHAR(10)&amp;'Test Scenarios'!F368</f>
        <v>Objective
As an Accounts Receivable Officer, I want to create a billing schedule for a customer contract, so that invoices can be generated at the correct times based on the agreement.
Test Case Description
This test scenario validates that after a contract is created, the Accounts Receivable Officer receives a 'To Do' task and can use it to start creating the billing schedule.
This test scenario validates the acceptance criteria: "Given a customer contract has been created, when I receive the 'To Do' task to create a billing schedule, then I can access the contract and initiate the billing schedule creation process."
Variation: This is a positive test to confirm the workflow from contract creation to the initiation of the billing schedule.
Expected Results
- A 'To Do' task for creating a billing schedule appears in the Accounts Receivable Officer's inbox.
- Clicking the task successfully navigates the user to the billing schedule creation screen for the correct contract.</v>
      </c>
      <c r="H369" s="41"/>
      <c r="I369" s="43" t="s">
        <v>6577</v>
      </c>
      <c r="J369" s="41" t="str">
        <f>"TST-F "&amp;_xlfn.XLOOKUP('Test Scenarios'!M368,'Taxonomy and Epics'!H:H,'Taxonomy and Epics'!E:E)</f>
        <v>TST-F 4.0 - P2R - Project to Result</v>
      </c>
      <c r="K369" s="36" t="str">
        <f>"Phase1,"&amp;_xlfn.XLOOKUP('Test Scenarios'!M368,'Taxonomy and Epics'!H:H,'Taxonomy and Epics'!B:B)&amp;"_"&amp;_xlfn.XLOOKUP('Test Scenarios'!M368,'Taxonomy and Epics'!H:H,'Taxonomy and Epics'!C:C)&amp;","&amp;'Test Scenarios'!M368&amp;",Fin_Functional, Workday"</f>
        <v>Phase1,4.0_P2R,P2R-040-010,Fin_Functional, Workday</v>
      </c>
      <c r="L369" s="41"/>
      <c r="M369" s="41"/>
      <c r="N369" s="41"/>
      <c r="O369" s="41"/>
      <c r="P369" s="41"/>
      <c r="Q369" s="41"/>
      <c r="R369" s="41"/>
      <c r="S369" s="41"/>
      <c r="T369" s="38"/>
    </row>
    <row r="370" spans="1:20" ht="304" x14ac:dyDescent="0.2">
      <c r="A370" s="20" t="str">
        <f>'Test Scenarios'!A369</f>
        <v>Review Complete</v>
      </c>
      <c r="B370" s="44" t="str">
        <f>'Test Scenarios'!K369</f>
        <v>US-P2R-043</v>
      </c>
      <c r="C370" s="42" t="str">
        <f>'Test Scenarios'!B369</f>
        <v>TS249</v>
      </c>
      <c r="D370" s="43" t="str">
        <f>"F-"&amp;'Test Scenarios'!M369&amp;"-"&amp;'Test Scenarios'!C369&amp;"-"&amp;C370</f>
        <v>F-P2R-040-010-Block billing schedule creation without invoice type-TS249</v>
      </c>
      <c r="E370" s="43" t="s">
        <v>6576</v>
      </c>
      <c r="F370" s="43">
        <f>'Test Scenarios'!G369</f>
        <v>0</v>
      </c>
      <c r="G370" s="43" t="str">
        <f>"Objective"&amp;CHAR(10)
&amp;'Test Scenarios'!L369&amp;CHAR(10)&amp;CHAR(10)&amp;
"Test Case Description"&amp;CHAR(10)
&amp;'Test Scenarios'!D369&amp;CHAR(10)&amp;CHAR(10)&amp;
"Expected Results"&amp;CHAR(10)&amp;'Test Scenarios'!F369</f>
        <v>Objective
As an Accounts Receivable Officer, I want to be restricted from creating a billing schedule when the invoice type is not selected
Test Case Description
This test scenario ensures that a billing schedule cannot be saved without an invoice type, preventing the creation of incomplete billing schedules.
This test scenario validates the acceptance criteria: "Given I am creating a billing schedule, when I attempt to submit it without selecting an invoice type, then the system blocks the submission and displays an error message."
Variation: This is a negative test to confirm a key validation rule on the billing schedule creation process.
Expected Results
- The system prevents the submission of the billing schedule.
- An error message is displayed, indicating that an invoice type is required.</v>
      </c>
      <c r="H370" s="41"/>
      <c r="I370" s="43" t="s">
        <v>6577</v>
      </c>
      <c r="J370" s="41" t="str">
        <f>"TST-F "&amp;_xlfn.XLOOKUP('Test Scenarios'!M369,'Taxonomy and Epics'!H:H,'Taxonomy and Epics'!E:E)</f>
        <v>TST-F 4.0 - P2R - Project to Result</v>
      </c>
      <c r="K370" s="36" t="str">
        <f>"Phase1,"&amp;_xlfn.XLOOKUP('Test Scenarios'!M369,'Taxonomy and Epics'!H:H,'Taxonomy and Epics'!B:B)&amp;"_"&amp;_xlfn.XLOOKUP('Test Scenarios'!M369,'Taxonomy and Epics'!H:H,'Taxonomy and Epics'!C:C)&amp;","&amp;'Test Scenarios'!M369&amp;",Fin_Functional, Workday"</f>
        <v>Phase1,4.0_P2R,P2R-040-010,Fin_Functional, Workday</v>
      </c>
      <c r="L370" s="41"/>
      <c r="M370" s="41"/>
      <c r="N370" s="41"/>
      <c r="O370" s="41"/>
      <c r="P370" s="41"/>
      <c r="Q370" s="41"/>
      <c r="R370" s="41"/>
      <c r="S370" s="41"/>
      <c r="T370" s="38"/>
    </row>
    <row r="371" spans="1:20" ht="272" x14ac:dyDescent="0.2">
      <c r="A371" s="20" t="str">
        <f>'Test Scenarios'!A370</f>
        <v>Review Complete</v>
      </c>
      <c r="B371" s="44" t="str">
        <f>'Test Scenarios'!K370</f>
        <v>US-P2R-044</v>
      </c>
      <c r="C371" s="42" t="str">
        <f>'Test Scenarios'!B370</f>
        <v>TS250</v>
      </c>
      <c r="D371" s="43" t="str">
        <f>"F-"&amp;'Test Scenarios'!M370&amp;"-"&amp;'Test Scenarios'!C370&amp;"-"&amp;C371</f>
        <v>F-P2R-040-010-Setup: Mark a project task as a milestone-TS250</v>
      </c>
      <c r="E371" s="43" t="s">
        <v>6576</v>
      </c>
      <c r="F371" s="43" t="str">
        <f>'Test Scenarios'!G370</f>
        <v>- A project with at least one task exists.</v>
      </c>
      <c r="G371" s="43" t="str">
        <f>"Objective"&amp;CHAR(10)
&amp;'Test Scenarios'!L370&amp;CHAR(10)&amp;CHAR(10)&amp;
"Test Case Description"&amp;CHAR(10)
&amp;'Test Scenarios'!D370&amp;CHAR(10)&amp;CHAR(10)&amp;
"Expected Results"&amp;CHAR(10)&amp;'Test Scenarios'!F370</f>
        <v>Objective
As an Accounts Receivable Officer, I want to link a billing instalment to a specific project milestone, so that billing is triggered automatically when the milestone is completed.
Test Case Description
This test scenario involves creating a project task and marking it as a milestone, which is a prerequisite for linking billing instalments to project progress.
This test scenario is a prerequisite for the acceptance criteria in US044: "Given a project task has been marked as a milestone, when I am creating a billing schedule, then I can select that milestone and associate it with a billing instalment."
Variation: This is a setup task to create the necessary project data (a milestone task) required to perform a positive test of milestone-based billing.
Expected Results
- A project task is successfully flagged as a milestone.</v>
      </c>
      <c r="H371" s="41"/>
      <c r="I371" s="43" t="s">
        <v>6577</v>
      </c>
      <c r="J371" s="41" t="str">
        <f>"TST-F "&amp;_xlfn.XLOOKUP('Test Scenarios'!M370,'Taxonomy and Epics'!H:H,'Taxonomy and Epics'!E:E)</f>
        <v>TST-F 4.0 - P2R - Project to Result</v>
      </c>
      <c r="K371" s="36" t="str">
        <f>"Phase1,"&amp;_xlfn.XLOOKUP('Test Scenarios'!M370,'Taxonomy and Epics'!H:H,'Taxonomy and Epics'!B:B)&amp;"_"&amp;_xlfn.XLOOKUP('Test Scenarios'!M370,'Taxonomy and Epics'!H:H,'Taxonomy and Epics'!C:C)&amp;","&amp;'Test Scenarios'!M370&amp;",Fin_Functional, Workday"</f>
        <v>Phase1,4.0_P2R,P2R-040-010,Fin_Functional, Workday</v>
      </c>
      <c r="L371" s="41"/>
      <c r="M371" s="41"/>
      <c r="N371" s="41"/>
      <c r="O371" s="41"/>
      <c r="P371" s="41"/>
      <c r="Q371" s="41"/>
      <c r="R371" s="41"/>
      <c r="S371" s="41"/>
      <c r="T371" s="38"/>
    </row>
    <row r="372" spans="1:20" ht="304" x14ac:dyDescent="0.2">
      <c r="A372" s="20" t="str">
        <f>'Test Scenarios'!A371</f>
        <v>Review Complete</v>
      </c>
      <c r="B372" s="44" t="str">
        <f>'Test Scenarios'!K371</f>
        <v>US-P2R-044</v>
      </c>
      <c r="C372" s="42" t="str">
        <f>'Test Scenarios'!B371</f>
        <v>TS251</v>
      </c>
      <c r="D372" s="43" t="str">
        <f>"F-"&amp;'Test Scenarios'!M371&amp;"-"&amp;'Test Scenarios'!C371&amp;"-"&amp;C372</f>
        <v>F-P2R-040-010-Link billing instalment to a project milestone-TS251</v>
      </c>
      <c r="E372" s="43" t="s">
        <v>6576</v>
      </c>
      <c r="F372" s="43" t="str">
        <f>'Test Scenarios'!G371</f>
        <v>- A project task has been marked as a milestone (from TS250).
- A customer contract exists for the project.</v>
      </c>
      <c r="G372" s="43" t="str">
        <f>"Objective"&amp;CHAR(10)
&amp;'Test Scenarios'!L371&amp;CHAR(10)&amp;CHAR(10)&amp;
"Test Case Description"&amp;CHAR(10)
&amp;'Test Scenarios'!D371&amp;CHAR(10)&amp;CHAR(10)&amp;
"Expected Results"&amp;CHAR(10)&amp;'Test Scenarios'!F371</f>
        <v>Objective
As an Accounts Receivable Officer, I want to link a billing instalment to a specific project milestone, so that billing is triggered automatically when the milestone is completed.
Test Case Description
This test scenario validates that an Accounts Receivable Officer can successfully associate a billing instalment with a  project milestone task.
This test scenario validates the acceptance criteria: "Given a project task has been marked as a milestone, when I am creating a billing schedule, then I can select that milestone and associate it with a billing instalment."
Variation: This is a positive test to confirm that milestone-based billing can be configured correctly on a billing schedule.
Expected Results
- The milestone task is available for selection in the billing schedule.
- The billing instalment is successfully linked to the milestone.</v>
      </c>
      <c r="H372" s="41"/>
      <c r="I372" s="43" t="s">
        <v>6577</v>
      </c>
      <c r="J372" s="41" t="str">
        <f>"TST-F "&amp;_xlfn.XLOOKUP('Test Scenarios'!M371,'Taxonomy and Epics'!H:H,'Taxonomy and Epics'!E:E)</f>
        <v>TST-F 4.0 - P2R - Project to Result</v>
      </c>
      <c r="K372" s="36" t="str">
        <f>"Phase1,"&amp;_xlfn.XLOOKUP('Test Scenarios'!M371,'Taxonomy and Epics'!H:H,'Taxonomy and Epics'!B:B)&amp;"_"&amp;_xlfn.XLOOKUP('Test Scenarios'!M371,'Taxonomy and Epics'!H:H,'Taxonomy and Epics'!C:C)&amp;","&amp;'Test Scenarios'!M371&amp;",Fin_Functional, Workday"</f>
        <v>Phase1,4.0_P2R,P2R-040-010,Fin_Functional, Workday</v>
      </c>
      <c r="L372" s="41"/>
      <c r="M372" s="41"/>
      <c r="N372" s="41"/>
      <c r="O372" s="41"/>
      <c r="P372" s="41"/>
      <c r="Q372" s="41"/>
      <c r="R372" s="41"/>
      <c r="S372" s="41"/>
      <c r="T372" s="38"/>
    </row>
    <row r="373" spans="1:20" ht="304" x14ac:dyDescent="0.2">
      <c r="A373" s="20" t="str">
        <f>'Test Scenarios'!A372</f>
        <v>Review Complete</v>
      </c>
      <c r="B373" s="44" t="str">
        <f>'Test Scenarios'!K372</f>
        <v>US-P2R-045</v>
      </c>
      <c r="C373" s="42" t="str">
        <f>'Test Scenarios'!B372</f>
        <v>TS252</v>
      </c>
      <c r="D373" s="43" t="str">
        <f>"F-"&amp;'Test Scenarios'!M372&amp;"-"&amp;'Test Scenarios'!C372&amp;"-"&amp;C373</f>
        <v>F-P2R-040-010-Create contract with deferred revenue-TS252</v>
      </c>
      <c r="E373" s="43" t="s">
        <v>6576</v>
      </c>
      <c r="F373" s="43" t="str">
        <f>'Test Scenarios'!G372</f>
        <v>- An approved, billable project exists.</v>
      </c>
      <c r="G373" s="43" t="str">
        <f>"Objective"&amp;CHAR(10)
&amp;'Test Scenarios'!L372&amp;CHAR(10)&amp;CHAR(10)&amp;
"Test Case Description"&amp;CHAR(10)
&amp;'Test Scenarios'!D372&amp;CHAR(10)&amp;CHAR(10)&amp;
"Expected Results"&amp;CHAR(10)&amp;'Test Scenarios'!F372</f>
        <v>Objective
As a Revenue Accountant, I want to create a revenue recognition schedule for deferred revenue contract lines, so that revenue is recognised accurately over the life of the project.
Test Case Description
This test scenario validates that creating a contract with a deferred revenue line correctly triggers a 'To Do' task for the Revenue Accountant to create a recognition schedule.
This test scenario validates the acceptance criteria: "Given a customer contract has a deferred revenue line, when the contract is submitted, then I receive a 'To Do' task to create a revenue recognition schedule."
Variation: This is a positive test to confirm the initial step of the deferred revenue workflow is triggered correctly.
Expected Results
- The customer contract is created successfully.
- A 'To Do' task appears in the Revenue Accountant's inbox to create a revenue recognition schedule.</v>
      </c>
      <c r="H373" s="41"/>
      <c r="I373" s="43" t="s">
        <v>6577</v>
      </c>
      <c r="J373" s="41" t="str">
        <f>"TST-F "&amp;_xlfn.XLOOKUP('Test Scenarios'!M372,'Taxonomy and Epics'!H:H,'Taxonomy and Epics'!E:E)</f>
        <v>TST-F 4.0 - P2R - Project to Result</v>
      </c>
      <c r="K373" s="36" t="str">
        <f>"Phase1,"&amp;_xlfn.XLOOKUP('Test Scenarios'!M372,'Taxonomy and Epics'!H:H,'Taxonomy and Epics'!B:B)&amp;"_"&amp;_xlfn.XLOOKUP('Test Scenarios'!M372,'Taxonomy and Epics'!H:H,'Taxonomy and Epics'!C:C)&amp;","&amp;'Test Scenarios'!M372&amp;",Fin_Functional, Workday"</f>
        <v>Phase1,4.0_P2R,P2R-040-010,Fin_Functional, Workday</v>
      </c>
      <c r="L373" s="41"/>
      <c r="M373" s="41"/>
      <c r="N373" s="41"/>
      <c r="O373" s="41"/>
      <c r="P373" s="41"/>
      <c r="Q373" s="41"/>
      <c r="R373" s="41"/>
      <c r="S373" s="41"/>
      <c r="T373" s="38"/>
    </row>
    <row r="374" spans="1:20" ht="288" x14ac:dyDescent="0.2">
      <c r="A374" s="20" t="str">
        <f>'Test Scenarios'!A373</f>
        <v>Review Complete</v>
      </c>
      <c r="B374" s="44" t="str">
        <f>'Test Scenarios'!K373</f>
        <v>US-P2R-045</v>
      </c>
      <c r="C374" s="42" t="str">
        <f>'Test Scenarios'!B373</f>
        <v>TS253</v>
      </c>
      <c r="D374" s="43" t="str">
        <f>"F-"&amp;'Test Scenarios'!M373&amp;"-"&amp;'Test Scenarios'!C373&amp;"-"&amp;C374</f>
        <v>F-P2R-040-010-Create revenue recognition schedule from contract-TS253</v>
      </c>
      <c r="E374" s="43" t="s">
        <v>6576</v>
      </c>
      <c r="F374" s="43" t="str">
        <f>'Test Scenarios'!G373</f>
        <v>- A customer contract with deferred revenue lines exists (from TS252).</v>
      </c>
      <c r="G374" s="43" t="str">
        <f>"Objective"&amp;CHAR(10)
&amp;'Test Scenarios'!L373&amp;CHAR(10)&amp;CHAR(10)&amp;
"Test Case Description"&amp;CHAR(10)
&amp;'Test Scenarios'!D373&amp;CHAR(10)&amp;CHAR(10)&amp;
"Expected Results"&amp;CHAR(10)&amp;'Test Scenarios'!F373</f>
        <v>Objective
As a Revenue Accountant, I want to create a revenue recognition schedule for deferred revenue contract lines, so that revenue is recognised accurately over the life of the project.
Test Case Description
This test scenario validates that a Revenue Accountant can access a contract with deferred revenue lines and successfully create the corresponding revenue recognition schedule.
This test scenario validates the acceptance criteria: "Given an approved customer contract exists with deferred contract lines, I am able to access the customer contract to create a revenue recognition schedule."
Variation: This is a positive test to confirm the successful creation of a revenue recognition schedule.
Expected Results
- The Revenue Accountant can find and open the contract.
- A revenue recognition schedule is successfully created and associated with the contract.</v>
      </c>
      <c r="H374" s="41"/>
      <c r="I374" s="43" t="s">
        <v>6577</v>
      </c>
      <c r="J374" s="41" t="str">
        <f>"TST-F "&amp;_xlfn.XLOOKUP('Test Scenarios'!M373,'Taxonomy and Epics'!H:H,'Taxonomy and Epics'!E:E)</f>
        <v>TST-F 4.0 - P2R - Project to Result</v>
      </c>
      <c r="K374" s="36" t="str">
        <f>"Phase1,"&amp;_xlfn.XLOOKUP('Test Scenarios'!M373,'Taxonomy and Epics'!H:H,'Taxonomy and Epics'!B:B)&amp;"_"&amp;_xlfn.XLOOKUP('Test Scenarios'!M373,'Taxonomy and Epics'!H:H,'Taxonomy and Epics'!C:C)&amp;","&amp;'Test Scenarios'!M373&amp;",Fin_Functional, Workday"</f>
        <v>Phase1,4.0_P2R,P2R-040-010,Fin_Functional, Workday</v>
      </c>
      <c r="L374" s="41"/>
      <c r="M374" s="41"/>
      <c r="N374" s="41"/>
      <c r="O374" s="41"/>
      <c r="P374" s="41"/>
      <c r="Q374" s="41"/>
      <c r="R374" s="41"/>
      <c r="S374" s="41"/>
      <c r="T374" s="38"/>
    </row>
    <row r="375" spans="1:20" ht="304" x14ac:dyDescent="0.2">
      <c r="A375" s="20" t="str">
        <f>'Test Scenarios'!A374</f>
        <v>Review Complete</v>
      </c>
      <c r="B375" s="44" t="str">
        <f>'Test Scenarios'!K374</f>
        <v>US-P2R-046</v>
      </c>
      <c r="C375" s="42" t="str">
        <f>'Test Scenarios'!B374</f>
        <v>TS254</v>
      </c>
      <c r="D375" s="43" t="str">
        <f>"F-"&amp;'Test Scenarios'!M374&amp;"-"&amp;'Test Scenarios'!C374&amp;"-"&amp;C375</f>
        <v>F-P2R-040-020-Verify scheduled job creates invoice from milestone-TS254</v>
      </c>
      <c r="E375" s="43" t="s">
        <v>6576</v>
      </c>
      <c r="F375" s="43" t="str">
        <f>'Test Scenarios'!G374</f>
        <v>- An available billing installment exists with a date of today or in the past</v>
      </c>
      <c r="G375" s="43" t="str">
        <f>"Objective"&amp;CHAR(10)
&amp;'Test Scenarios'!L374&amp;CHAR(10)&amp;CHAR(10)&amp;
"Test Case Description"&amp;CHAR(10)
&amp;'Test Scenarios'!D374&amp;CHAR(10)&amp;CHAR(10)&amp;
"Expected Results"&amp;CHAR(10)&amp;'Test Scenarios'!F374</f>
        <v>Objective
The 'Create Customer Invoice for Billing Installments' schedule automatically produces customer invoices for invoices that are eligible.
Test Case Description
This test scenario confirms that the automated billing process successfully generates a customer invoice when billing installment is available and the installment date is today or in the past.
This test scenario validates the acceptance criteria: "Given a billing milestone is met, then a customer invoice is automatically generated when the schedule is run and routed to the Project Manager for review."
Variation: This is a positive test of a scheduled system process, verifying the core logic of automated milestone-based invoicing.
Expected Results
- After the scheduled process runs, a new customer invoice is created.
- The invoice is routed to the correct Project Manager for review.</v>
      </c>
      <c r="H375" s="41"/>
      <c r="I375" s="43" t="s">
        <v>6577</v>
      </c>
      <c r="J375" s="41" t="str">
        <f>"TST-F "&amp;_xlfn.XLOOKUP('Test Scenarios'!M374,'Taxonomy and Epics'!H:H,'Taxonomy and Epics'!E:E)</f>
        <v>TST-F 4.0 - P2R - Project to Result</v>
      </c>
      <c r="K375" s="36" t="str">
        <f>"Phase1,"&amp;_xlfn.XLOOKUP('Test Scenarios'!M374,'Taxonomy and Epics'!H:H,'Taxonomy and Epics'!B:B)&amp;"_"&amp;_xlfn.XLOOKUP('Test Scenarios'!M374,'Taxonomy and Epics'!H:H,'Taxonomy and Epics'!C:C)&amp;","&amp;'Test Scenarios'!M374&amp;",Fin_Functional, Workday"</f>
        <v>Phase1,4.0_P2R,P2R-040-020,Fin_Functional, Workday</v>
      </c>
      <c r="L375" s="41"/>
      <c r="M375" s="41"/>
      <c r="N375" s="41"/>
      <c r="O375" s="41"/>
      <c r="P375" s="41"/>
      <c r="Q375" s="41"/>
      <c r="R375" s="41"/>
      <c r="S375" s="41"/>
      <c r="T375" s="38"/>
    </row>
    <row r="376" spans="1:20" ht="409.6" x14ac:dyDescent="0.2">
      <c r="A376" s="20" t="str">
        <f>'Test Scenarios'!A375</f>
        <v>Review Complete</v>
      </c>
      <c r="B376" s="44" t="str">
        <f>'Test Scenarios'!K375</f>
        <v>US-P2R-046</v>
      </c>
      <c r="C376" s="42" t="str">
        <f>'Test Scenarios'!B375</f>
        <v>TS255</v>
      </c>
      <c r="D376" s="43" t="str">
        <f>"F-"&amp;'Test Scenarios'!M375&amp;"-"&amp;'Test Scenarios'!C375&amp;"-"&amp;C376</f>
        <v>F-P2R-040-020-Project Manager initiates T&amp;M invoice and routes to Accounts Receivable-TS255</v>
      </c>
      <c r="E376" s="43" t="s">
        <v>6576</v>
      </c>
      <c r="F376" s="43" t="str">
        <f>'Test Scenarios'!G375</f>
        <v>- A project exists with a customer contract and billing schedule created with value based contract lines</v>
      </c>
      <c r="G376" s="43" t="str">
        <f>"Objective"&amp;CHAR(10)
&amp;'Test Scenarios'!L375&amp;CHAR(10)&amp;CHAR(10)&amp;
"Test Case Description"&amp;CHAR(10)
&amp;'Test Scenarios'!D375&amp;CHAR(10)&amp;CHAR(10)&amp;
"Expected Results"&amp;CHAR(10)&amp;'Test Scenarios'!F375</f>
        <v>Objective
The 'Create Customer Invoice for Billing Installments' schedule automatically produces customer invoices for invoices that are eligible.
Test Case Description
This test scenario validates the end-to-end process for a Project Manager initiating a Time &amp; Material invoice, adding billing details, and routing it for final processing.
This test scenario validates the acceptance criteria: "Given a billing milestone for a Time &amp; Material project is met, when I mark the milestone as 100% complete, then a customer invoice is automatically generated and routed to me for review. Given I have received the draft invoice, when I run the 'Project Financials - Journal Extract' report to determine the billing amount, then I can add the amount as a comment and approve the invoice. Given I have approved the invoice with the billing amount comment, then the invoice is automatically routed to the Accounts Receivable Officer for final processing."
Variation: This is a positive test of the manual T&amp;M invoicing workflow from the Project Manager's perspective.
Expected Results
- Marking the milestone complete generates an invoice and routes it to the Project Manager.
- The Project Manager can add a comment that contains the billing information for the Accounts Receivable Office and approve the invoice.
- The approved invoice appears in the Accounts Receivable Officer's inbox.</v>
      </c>
      <c r="H376" s="41"/>
      <c r="I376" s="43" t="s">
        <v>6577</v>
      </c>
      <c r="J376" s="41" t="str">
        <f>"TST-F "&amp;_xlfn.XLOOKUP('Test Scenarios'!M375,'Taxonomy and Epics'!H:H,'Taxonomy and Epics'!E:E)</f>
        <v>TST-F 4.0 - P2R - Project to Result</v>
      </c>
      <c r="K376" s="36" t="str">
        <f>"Phase1,"&amp;_xlfn.XLOOKUP('Test Scenarios'!M375,'Taxonomy and Epics'!H:H,'Taxonomy and Epics'!B:B)&amp;"_"&amp;_xlfn.XLOOKUP('Test Scenarios'!M375,'Taxonomy and Epics'!H:H,'Taxonomy and Epics'!C:C)&amp;","&amp;'Test Scenarios'!M375&amp;",Fin_Functional, Workday"</f>
        <v>Phase1,4.0_P2R,P2R-040-020,Fin_Functional, Workday</v>
      </c>
      <c r="L376" s="41"/>
      <c r="M376" s="41"/>
      <c r="N376" s="41"/>
      <c r="O376" s="41"/>
      <c r="P376" s="41"/>
      <c r="Q376" s="41"/>
      <c r="R376" s="41"/>
      <c r="S376" s="41"/>
      <c r="T376" s="38"/>
    </row>
    <row r="377" spans="1:20" ht="365" x14ac:dyDescent="0.2">
      <c r="A377" s="20" t="str">
        <f>'Test Scenarios'!A376</f>
        <v>Review Complete</v>
      </c>
      <c r="B377" s="44" t="str">
        <f>'Test Scenarios'!K376</f>
        <v>US-P2R-047</v>
      </c>
      <c r="C377" s="42" t="str">
        <f>'Test Scenarios'!B376</f>
        <v>TS256</v>
      </c>
      <c r="D377" s="43" t="str">
        <f>"F-"&amp;'Test Scenarios'!M376&amp;"-"&amp;'Test Scenarios'!C376&amp;"-"&amp;C377</f>
        <v>F-P2R-040-030-Accounts Receivable finalises and sends T&amp;M invoice-TS256</v>
      </c>
      <c r="E377" s="43" t="s">
        <v>6576</v>
      </c>
      <c r="F377" s="43" t="str">
        <f>'Test Scenarios'!G376</f>
        <v>- A T&amp;M invoice has been approved by a Project Manager and is in the Accounts Receivable Officer's inbox (from TS255).
- The customer on the invoice has a valid email and email delivery options.</v>
      </c>
      <c r="G377" s="43" t="str">
        <f>"Objective"&amp;CHAR(10)
&amp;'Test Scenarios'!L376&amp;CHAR(10)&amp;CHAR(10)&amp;
"Test Case Description"&amp;CHAR(10)
&amp;'Test Scenarios'!D376&amp;CHAR(10)&amp;CHAR(10)&amp;
"Expected Results"&amp;CHAR(10)&amp;'Test Scenarios'!F376</f>
        <v>Objective
As an Accounts Receivable Officer, I want to finalise a Time &amp; Material invoice initiated by a Project Manager, so that a correct and final invoice is sent to the customer.
Test Case Description
This test scenario validates that the Accounts Receivable Officer can finalise a T&amp;M invoice based on the Project Manager's comments and that the system emails it to the customer.
This test scenario validates the acceptance criteria: "Given an invoice for a T&amp;M project is routed to me, when I review the invoice, then I can see the billing amount specified in the comments by the Project Manager. Given I am reviewing the invoice, when I update the invoice amount to match the Project Manager's comment and approve it, then the invoice is finalised. Given the invoice is finalised and the customer has email delivery options set up, when I approve the invoice, then it is automatically emailed to the customer."
Variation: This is a positive test of the final approval and delivery step in the T&amp;M invoicing process.
Expected Results
- The Accounts Receivable Officer can view the Project Manager's comments.
- The invoice is successfully updated and approved.
- The system automatically sends the finalised invoice to the customer's email.</v>
      </c>
      <c r="H377" s="41"/>
      <c r="I377" s="43" t="s">
        <v>6577</v>
      </c>
      <c r="J377" s="41" t="str">
        <f>"TST-F "&amp;_xlfn.XLOOKUP('Test Scenarios'!M376,'Taxonomy and Epics'!H:H,'Taxonomy and Epics'!E:E)</f>
        <v>TST-F 4.0 - P2R - Project to Result</v>
      </c>
      <c r="K377" s="36" t="str">
        <f>"Phase1,"&amp;_xlfn.XLOOKUP('Test Scenarios'!M376,'Taxonomy and Epics'!H:H,'Taxonomy and Epics'!B:B)&amp;"_"&amp;_xlfn.XLOOKUP('Test Scenarios'!M376,'Taxonomy and Epics'!H:H,'Taxonomy and Epics'!C:C)&amp;","&amp;'Test Scenarios'!M376&amp;",Fin_Functional, Workday"</f>
        <v>Phase1,4.0_P2R,P2R-040-030,Fin_Functional, Workday</v>
      </c>
      <c r="L377" s="41"/>
      <c r="M377" s="41"/>
      <c r="N377" s="41"/>
      <c r="O377" s="41"/>
      <c r="P377" s="41"/>
      <c r="Q377" s="41"/>
      <c r="R377" s="41"/>
      <c r="S377" s="41"/>
      <c r="T377" s="38"/>
    </row>
    <row r="378" spans="1:20" ht="304" x14ac:dyDescent="0.2">
      <c r="A378" s="20" t="str">
        <f>'Test Scenarios'!A377</f>
        <v>Review Complete</v>
      </c>
      <c r="B378" s="44" t="str">
        <f>'Test Scenarios'!K377</f>
        <v>US-P2R-048</v>
      </c>
      <c r="C378" s="42" t="str">
        <f>'Test Scenarios'!B377</f>
        <v>TS257</v>
      </c>
      <c r="D378" s="43" t="str">
        <f>"F-"&amp;'Test Scenarios'!M377&amp;"-"&amp;'Test Scenarios'!C377&amp;"-"&amp;C378</f>
        <v>F-P2R-040-030-Block invoice approval for customer with no delivery options-TS257</v>
      </c>
      <c r="E378" s="43" t="s">
        <v>6576</v>
      </c>
      <c r="F378" s="43" t="str">
        <f>'Test Scenarios'!G377</f>
        <v>- A customer invoice is awaiting approval.
- The customer master data has no document delivery options configured.</v>
      </c>
      <c r="G378" s="43" t="str">
        <f>"Objective"&amp;CHAR(10)
&amp;'Test Scenarios'!L377&amp;CHAR(10)&amp;CHAR(10)&amp;
"Test Case Description"&amp;CHAR(10)
&amp;'Test Scenarios'!D377&amp;CHAR(10)&amp;CHAR(10)&amp;
"Expected Results"&amp;CHAR(10)&amp;'Test Scenarios'!F377</f>
        <v>Objective
As an Accounts Receivable Officer, I want to be alerted to or blocked from processing invoices with configuration issues, so that I can prevent billing failures and address potential problems.
Test Case Description
This test scenario confirms that an invoice cannot be approved if the customer has no document delivery options configured.
This test scenario validates the acceptance criteria: "Given I am trying to approve a customer invoice, when the customer has no document delivery options set up, then the system prevents the approval and displays an error message."
Variation: This is a negative test to confirm a critical validation that prevents invoices from getting stuck in the system.
Expected Results
- The system prevents the approval of the invoice.
- An message is displayed, indicating the missing setup.</v>
      </c>
      <c r="H378" s="41"/>
      <c r="I378" s="43" t="s">
        <v>6577</v>
      </c>
      <c r="J378" s="41" t="str">
        <f>"TST-F "&amp;_xlfn.XLOOKUP('Test Scenarios'!M377,'Taxonomy and Epics'!H:H,'Taxonomy and Epics'!E:E)</f>
        <v>TST-F 4.0 - P2R - Project to Result</v>
      </c>
      <c r="K378" s="36" t="str">
        <f>"Phase1,"&amp;_xlfn.XLOOKUP('Test Scenarios'!M377,'Taxonomy and Epics'!H:H,'Taxonomy and Epics'!B:B)&amp;"_"&amp;_xlfn.XLOOKUP('Test Scenarios'!M377,'Taxonomy and Epics'!H:H,'Taxonomy and Epics'!C:C)&amp;","&amp;'Test Scenarios'!M377&amp;",Fin_Functional, Workday"</f>
        <v>Phase1,4.0_P2R,P2R-040-030,Fin_Functional, Workday</v>
      </c>
      <c r="L378" s="41"/>
      <c r="M378" s="41"/>
      <c r="N378" s="41"/>
      <c r="O378" s="41"/>
      <c r="P378" s="41"/>
      <c r="Q378" s="41"/>
      <c r="R378" s="41"/>
      <c r="S378" s="41"/>
      <c r="T378" s="38"/>
    </row>
    <row r="379" spans="1:20" ht="304" x14ac:dyDescent="0.2">
      <c r="A379" s="20" t="str">
        <f>'Test Scenarios'!A378</f>
        <v>Review Complete</v>
      </c>
      <c r="B379" s="44" t="str">
        <f>'Test Scenarios'!K378</f>
        <v>US-P2R-048</v>
      </c>
      <c r="C379" s="42" t="str">
        <f>'Test Scenarios'!B378</f>
        <v>TS258</v>
      </c>
      <c r="D379" s="43" t="str">
        <f>"F-"&amp;'Test Scenarios'!M378&amp;"-"&amp;'Test Scenarios'!C378&amp;"-"&amp;C379</f>
        <v>F-P2R-040-030-Warn on invoice approval for mail-only or credit limit-TS258</v>
      </c>
      <c r="E379" s="43" t="s">
        <v>6576</v>
      </c>
      <c r="F379" s="43" t="str">
        <f>'Test Scenarios'!G378</f>
        <v>- A customer invoice is awaiting approval.
- The customer is set to 'mail only' OR has exceeded their credit limit.</v>
      </c>
      <c r="G379" s="43" t="str">
        <f>"Objective"&amp;CHAR(10)
&amp;'Test Scenarios'!L378&amp;CHAR(10)&amp;CHAR(10)&amp;
"Test Case Description"&amp;CHAR(10)
&amp;'Test Scenarios'!D378&amp;CHAR(10)&amp;CHAR(10)&amp;
"Expected Results"&amp;CHAR(10)&amp;'Test Scenarios'!F378</f>
        <v>Objective
As an Accounts Receivable Officer, I want to be alerted to or blocked from processing invoices with configuration issues, so that I can prevent billing failures and address potential problems.
Test Case Description
This test scenario validates that the system displays a warning when approving an invoice for a customer with 'mail only' delivery or who has exceeded their credit limit.
This test scenario validates the acceptance criteria: "Given I am trying to approve a customer invoice, when the customer's delivery option is 'mail only' or their credit limit is exceeded, then the system displays a warning message before I can proceed."
Variation: This is a boundary test to confirm that non-critical issues raise a warning rather than a hard stop, allowing the user to make an informed decision.
Expected Results
- The system displays a warning message when approval is attempted.
- The user is able to proceed with the approval after acknowledging the warning.</v>
      </c>
      <c r="H379" s="41"/>
      <c r="I379" s="43" t="s">
        <v>6577</v>
      </c>
      <c r="J379" s="41" t="str">
        <f>"TST-F "&amp;_xlfn.XLOOKUP('Test Scenarios'!M378,'Taxonomy and Epics'!H:H,'Taxonomy and Epics'!E:E)</f>
        <v>TST-F 4.0 - P2R - Project to Result</v>
      </c>
      <c r="K379" s="36" t="str">
        <f>"Phase1,"&amp;_xlfn.XLOOKUP('Test Scenarios'!M378,'Taxonomy and Epics'!H:H,'Taxonomy and Epics'!B:B)&amp;"_"&amp;_xlfn.XLOOKUP('Test Scenarios'!M378,'Taxonomy and Epics'!H:H,'Taxonomy and Epics'!C:C)&amp;","&amp;'Test Scenarios'!M378&amp;",Fin_Functional, Workday"</f>
        <v>Phase1,4.0_P2R,P2R-040-030,Fin_Functional, Workday</v>
      </c>
      <c r="L379" s="41"/>
      <c r="M379" s="41"/>
      <c r="N379" s="41"/>
      <c r="O379" s="41"/>
      <c r="P379" s="41"/>
      <c r="Q379" s="41"/>
      <c r="R379" s="41"/>
      <c r="S379" s="41"/>
      <c r="T379" s="38"/>
    </row>
    <row r="380" spans="1:20" ht="365" x14ac:dyDescent="0.2">
      <c r="A380" s="20" t="str">
        <f>'Test Scenarios'!A379</f>
        <v>Review Complete</v>
      </c>
      <c r="B380" s="44" t="str">
        <f>'Test Scenarios'!K379</f>
        <v>US-P2R-049</v>
      </c>
      <c r="C380" s="42" t="str">
        <f>'Test Scenarios'!B379</f>
        <v>TS259</v>
      </c>
      <c r="D380" s="43" t="str">
        <f>"F-"&amp;'Test Scenarios'!M379&amp;"-"&amp;'Test Scenarios'!C379&amp;"-"&amp;C380</f>
        <v>F-P2R-030-050-Project Manager triggers and approves fixed-fee invoice-TS259</v>
      </c>
      <c r="E380" s="43" t="s">
        <v>6576</v>
      </c>
      <c r="F380" s="43" t="str">
        <f>'Test Scenarios'!G379</f>
        <v>- A fixed-fee project with a milestone-linked billing instalment exists.
- The customer has email delivery options configured.</v>
      </c>
      <c r="G380" s="43" t="str">
        <f>"Objective"&amp;CHAR(10)
&amp;'Test Scenarios'!L379&amp;CHAR(10)&amp;CHAR(10)&amp;
"Test Case Description"&amp;CHAR(10)
&amp;'Test Scenarios'!D379&amp;CHAR(10)&amp;CHAR(10)&amp;
"Expected Results"&amp;CHAR(10)&amp;'Test Scenarios'!F379</f>
        <v>Objective
As a Project Manager, I want to trigger the creation of a fixed-fee invoice when a milestone is complete, so that the customer is billed according to the contract schedule.
Test Case Description
This test scenario validates the full workflow for a fixed-fee invoice, from milestone completion by the Project Manager to final approval by Accounts Receivable and delivery to the customer.
This test scenario validates the acceptance criteria: "Given a billing milestone for a fixed-fee project is met, when I mark the milestone as 100% complete, then a customer invoice is automatically generated and routed to me for approval. Given I have approved the draft invoice, then it is automatically routed to the Accounts Receivable Officer for final review and approval. Given the invoice is approved by the Accounts Receivable Officer and the customer has email delivery set up, then the invoice is automatically emailed to the customer."
Variation: This is a positive, end-to-end test of the standard fixed-fee invoicing process.
Expected Results
- Marking the milestone complete creates an invoice and routes it to the Project Manager.
- The Project Manager's approval routes the invoice to the Accounts Receivable Officer.
- The Accounts Receivable Officer's approval triggers an automatic email of the invoice to the customer.</v>
      </c>
      <c r="H380" s="41"/>
      <c r="I380" s="43" t="s">
        <v>6577</v>
      </c>
      <c r="J380" s="41" t="str">
        <f>"TST-F "&amp;_xlfn.XLOOKUP('Test Scenarios'!M379,'Taxonomy and Epics'!H:H,'Taxonomy and Epics'!E:E)</f>
        <v>TST-F 4.0 - P2R - Project to Result</v>
      </c>
      <c r="K380" s="36" t="str">
        <f>"Phase1,"&amp;_xlfn.XLOOKUP('Test Scenarios'!M379,'Taxonomy and Epics'!H:H,'Taxonomy and Epics'!B:B)&amp;"_"&amp;_xlfn.XLOOKUP('Test Scenarios'!M379,'Taxonomy and Epics'!H:H,'Taxonomy and Epics'!C:C)&amp;","&amp;'Test Scenarios'!M379&amp;",Fin_Functional, Workday"</f>
        <v>Phase1,4.0_P2R,P2R-030-050,Fin_Functional, Workday</v>
      </c>
      <c r="L380" s="41"/>
      <c r="M380" s="41"/>
      <c r="N380" s="41"/>
      <c r="O380" s="41"/>
      <c r="P380" s="41"/>
      <c r="Q380" s="41"/>
      <c r="R380" s="41"/>
      <c r="S380" s="41"/>
      <c r="T380" s="38"/>
    </row>
    <row r="381" spans="1:20" ht="304" x14ac:dyDescent="0.2">
      <c r="A381" s="20" t="str">
        <f>'Test Scenarios'!A380</f>
        <v>Review Complete</v>
      </c>
      <c r="B381" s="44" t="str">
        <f>'Test Scenarios'!K380</f>
        <v>US-P2R-050</v>
      </c>
      <c r="C381" s="42" t="str">
        <f>'Test Scenarios'!B380</f>
        <v>TS260</v>
      </c>
      <c r="D381" s="43" t="str">
        <f>"F-"&amp;'Test Scenarios'!M380&amp;"-"&amp;'Test Scenarios'!C380&amp;"-"&amp;C381</f>
        <v>F-P2R-030-050-Block fixed-fee invoice approval for no delivery options-TS260</v>
      </c>
      <c r="E381" s="43" t="s">
        <v>6576</v>
      </c>
      <c r="F381" s="43" t="str">
        <f>'Test Scenarios'!G380</f>
        <v>- A fixed-fee customer invoice is awaiting approval.
- The customer master data has no document delivery options configured.</v>
      </c>
      <c r="G381" s="43" t="str">
        <f>"Objective"&amp;CHAR(10)
&amp;'Test Scenarios'!L380&amp;CHAR(10)&amp;CHAR(10)&amp;
"Test Case Description"&amp;CHAR(10)
&amp;'Test Scenarios'!D380&amp;CHAR(10)&amp;CHAR(10)&amp;
"Expected Results"&amp;CHAR(10)&amp;'Test Scenarios'!F380</f>
        <v>Objective
As an Accounts Receivable Officer, I want to be alerted to or blocked from processing fixed-fee invoices with configuration issues, so that I can prevent billing failures.
Test Case Description
This test scenario confirms that a fixed-fee invoice cannot be approved if the customer has no document delivery options configured.
This test scenario validates the acceptance criteria: "Given I am trying to approve a customer invoice, when the customer has no document delivery options set up, then the system prevents the approval and displays a failure message."
Variation: This is a negative test to confirm the critical delivery setup validation applies to fixed-fee invoices.
Expected Results
- The system prevents the approval of the invoice.
- A failure message is displayed, indicating the missing setup.</v>
      </c>
      <c r="H381" s="41"/>
      <c r="I381" s="43" t="s">
        <v>6577</v>
      </c>
      <c r="J381" s="41" t="str">
        <f>"TST-F "&amp;_xlfn.XLOOKUP('Test Scenarios'!M380,'Taxonomy and Epics'!H:H,'Taxonomy and Epics'!E:E)</f>
        <v>TST-F 4.0 - P2R - Project to Result</v>
      </c>
      <c r="K381" s="36" t="str">
        <f>"Phase1,"&amp;_xlfn.XLOOKUP('Test Scenarios'!M380,'Taxonomy and Epics'!H:H,'Taxonomy and Epics'!B:B)&amp;"_"&amp;_xlfn.XLOOKUP('Test Scenarios'!M380,'Taxonomy and Epics'!H:H,'Taxonomy and Epics'!C:C)&amp;","&amp;'Test Scenarios'!M380&amp;",Fin_Functional, Workday"</f>
        <v>Phase1,4.0_P2R,P2R-030-050,Fin_Functional, Workday</v>
      </c>
      <c r="L381" s="41"/>
      <c r="M381" s="41"/>
      <c r="N381" s="41"/>
      <c r="O381" s="41"/>
      <c r="P381" s="41"/>
      <c r="Q381" s="41"/>
      <c r="R381" s="41"/>
      <c r="S381" s="41"/>
      <c r="T381" s="38"/>
    </row>
    <row r="382" spans="1:20" ht="395" x14ac:dyDescent="0.2">
      <c r="A382" s="20" t="str">
        <f>'Test Scenarios'!A381</f>
        <v>Review Complete</v>
      </c>
      <c r="B382" s="44" t="str">
        <f>'Test Scenarios'!K381</f>
        <v>US-P2R-051</v>
      </c>
      <c r="C382" s="42" t="str">
        <f>'Test Scenarios'!B381</f>
        <v>TS261</v>
      </c>
      <c r="D382" s="43" t="str">
        <f>"F-"&amp;'Test Scenarios'!M381&amp;"-"&amp;'Test Scenarios'!C381&amp;"-"&amp;C382</f>
        <v>F-P2R-030-050-Project Manager creates forecast from copied budget-TS261</v>
      </c>
      <c r="E382" s="43" t="s">
        <v>6576</v>
      </c>
      <c r="F382" s="43" t="str">
        <f>'Test Scenarios'!G381</f>
        <v>- A project with a baseline budget exists.
- Transactions have occurred against the project within past periods
- Actual cost transactions have been posted to the Project within past periods.</v>
      </c>
      <c r="G382" s="43" t="str">
        <f>"Objective"&amp;CHAR(10)
&amp;'Test Scenarios'!L381&amp;CHAR(10)&amp;CHAR(10)&amp;
"Test Case Description"&amp;CHAR(10)
&amp;'Test Scenarios'!D381&amp;CHAR(10)&amp;CHAR(10)&amp;
"Expected Results"&amp;CHAR(10)&amp;'Test Scenarios'!F381</f>
        <v>Objective
As a Project Manager, I want to create a new forecast by copying an existing budget and updating it with actuals, so that I can efficiently revise my project forecast based on historical performance.
Test Case Description
This test scenario validates that a Project Manager can efficiently create a new project forecast by copying an existing budget and updating the plan calculation type adding the latest actuals transaction data.
This test scenario validates the acceptance criteria: "Given I have an assigned project baseline budget, when I copy the budget and provide a unique name, then a new budget plan is created. Given I have a copied budget plan, when I use the 'update budget' function, and historical project transactions exist, then the plan is automatically populated with historical actuals data. Given the plan is updated with actuals, when I generate the plan workbook, then I can make manual adjustments to the forecast data and assign it as the new forecast."
Variation: This is a positive, end-to-end test of the forecast revision process for a Project Manager.
Expected Results
- A new budget plan is created as a copy.
- The new plan is populated with actuals.
- The Project Manager can generate a plan workbook edit the plan and successfully assign it as the new forecast.</v>
      </c>
      <c r="H382" s="41"/>
      <c r="I382" s="43" t="s">
        <v>6577</v>
      </c>
      <c r="J382" s="41" t="str">
        <f>"TST-F "&amp;_xlfn.XLOOKUP('Test Scenarios'!M381,'Taxonomy and Epics'!H:H,'Taxonomy and Epics'!E:E)</f>
        <v>TST-F 4.0 - P2R - Project to Result</v>
      </c>
      <c r="K382" s="36" t="str">
        <f>"Phase1,"&amp;_xlfn.XLOOKUP('Test Scenarios'!M381,'Taxonomy and Epics'!H:H,'Taxonomy and Epics'!B:B)&amp;"_"&amp;_xlfn.XLOOKUP('Test Scenarios'!M381,'Taxonomy and Epics'!H:H,'Taxonomy and Epics'!C:C)&amp;","&amp;'Test Scenarios'!M381&amp;",Fin_Functional, Workday"</f>
        <v>Phase1,4.0_P2R,P2R-030-050,Fin_Functional, Workday</v>
      </c>
      <c r="L382" s="41"/>
      <c r="M382" s="41"/>
      <c r="N382" s="41"/>
      <c r="O382" s="41"/>
      <c r="P382" s="41"/>
      <c r="Q382" s="41"/>
      <c r="R382" s="41"/>
      <c r="S382" s="41"/>
      <c r="T382" s="38"/>
    </row>
    <row r="383" spans="1:20" ht="409.6" x14ac:dyDescent="0.2">
      <c r="A383" s="20" t="str">
        <f>'Test Scenarios'!A382</f>
        <v>Review Complete</v>
      </c>
      <c r="B383" s="44" t="str">
        <f>'Test Scenarios'!K382</f>
        <v>US-P2R-052</v>
      </c>
      <c r="C383" s="42" t="str">
        <f>'Test Scenarios'!B382</f>
        <v>TS262</v>
      </c>
      <c r="D383" s="43" t="str">
        <f>"F-"&amp;'Test Scenarios'!M382&amp;"-"&amp;'Test Scenarios'!C382&amp;"-"&amp;C383</f>
        <v>F-P2R-030-060-Project Management Office creates forecast from copied budget-TS262</v>
      </c>
      <c r="E383" s="43" t="s">
        <v>6576</v>
      </c>
      <c r="F383" s="43" t="str">
        <f>'Test Scenarios'!G382</f>
        <v>- A project with a baseline budget exists.
- Transactions have occurred against the project within past periods
- Actual cost transactions have been posted to the Project within past periods.</v>
      </c>
      <c r="G383" s="43" t="str">
        <f>"Objective"&amp;CHAR(10)
&amp;'Test Scenarios'!L382&amp;CHAR(10)&amp;CHAR(10)&amp;
"Test Case Description"&amp;CHAR(10)
&amp;'Test Scenarios'!D382&amp;CHAR(10)&amp;CHAR(10)&amp;
"Expected Results"&amp;CHAR(10)&amp;'Test Scenarios'!F382</f>
        <v>Objective
As a Project Management Office user, I want to create a new forecast by copying an existing budget and updating it with actuals, so that I can support project managers in revising their forecasts.
Test Case Description
This test scenario validates that a Project Management Office can efficiently create a new project forecast by copying an existing budget and updating the plan calculation type adding the latest actual transaction data.
This test scenario validates the acceptance criteria: "Given I have an assigned project baseline budget, when I copy the budget and provide a unique name, then a new budget plan is created. Given I have a copied budget plan, when I use the 'update budget' function, and historical project transactions exist, then the plan is automatically populated with historical actuals data. Given the plan is updated with actuals, when I generate the plan workbook, then I can make manual adjustments to the forecast data and assign it as the new forecast."
Variation: This is a positive, end-to-end test of the forecast revision process, executed by the Project Management Office role.
Expected Results
- A new budget plan is created as a copy.
- The new plan is populated with actuals.
- The Project Management Office can generate a plan workbook edit the plan and successfully assign it as the new forecast.</v>
      </c>
      <c r="H383" s="41"/>
      <c r="I383" s="43" t="s">
        <v>6577</v>
      </c>
      <c r="J383" s="41" t="str">
        <f>"TST-F "&amp;_xlfn.XLOOKUP('Test Scenarios'!M382,'Taxonomy and Epics'!H:H,'Taxonomy and Epics'!E:E)</f>
        <v>TST-F 4.0 - P2R - Project to Result</v>
      </c>
      <c r="K383" s="36" t="str">
        <f>"Phase1,"&amp;_xlfn.XLOOKUP('Test Scenarios'!M382,'Taxonomy and Epics'!H:H,'Taxonomy and Epics'!B:B)&amp;"_"&amp;_xlfn.XLOOKUP('Test Scenarios'!M382,'Taxonomy and Epics'!H:H,'Taxonomy and Epics'!C:C)&amp;","&amp;'Test Scenarios'!M382&amp;",Fin_Functional, Workday"</f>
        <v>Phase1,4.0_P2R,P2R-030-060,Fin_Functional, Workday</v>
      </c>
      <c r="L383" s="41"/>
      <c r="M383" s="41"/>
      <c r="N383" s="41"/>
      <c r="O383" s="41"/>
      <c r="P383" s="41"/>
      <c r="Q383" s="41"/>
      <c r="R383" s="41"/>
      <c r="S383" s="41"/>
      <c r="T383" s="38"/>
    </row>
    <row r="384" spans="1:20" ht="395" x14ac:dyDescent="0.2">
      <c r="A384" s="20" t="str">
        <f>'Test Scenarios'!A383</f>
        <v>Review Complete</v>
      </c>
      <c r="B384" s="44" t="str">
        <f>'Test Scenarios'!K383</f>
        <v>US-P2R-053</v>
      </c>
      <c r="C384" s="42" t="str">
        <f>'Test Scenarios'!B383</f>
        <v>TS263</v>
      </c>
      <c r="D384" s="43" t="str">
        <f>"F-"&amp;'Test Scenarios'!M383&amp;"-"&amp;'Test Scenarios'!C383&amp;"-"&amp;C384</f>
        <v>F-P2R-030-060-Financial Accountant creates forecast from copied budget-TS263</v>
      </c>
      <c r="E384" s="43" t="s">
        <v>6576</v>
      </c>
      <c r="F384" s="43" t="str">
        <f>'Test Scenarios'!G383</f>
        <v>- A project with a baseline budget exists.
- Transactions have occurred against the project within past periods
- Actual cost transactions have been posted to the Project within past periods.</v>
      </c>
      <c r="G384" s="43" t="str">
        <f>"Objective"&amp;CHAR(10)
&amp;'Test Scenarios'!L383&amp;CHAR(10)&amp;CHAR(10)&amp;
"Test Case Description"&amp;CHAR(10)
&amp;'Test Scenarios'!D383&amp;CHAR(10)&amp;CHAR(10)&amp;
"Expected Results"&amp;CHAR(10)&amp;'Test Scenarios'!F383</f>
        <v>Objective
As a Financial Accountant, I want to create a new forecast by copying an existing budget and updating it with actuals, so that I can ensure financial forecasts are aligned with project performance.
Test Case Description
This test scenario validates that a Financial Accountant can efficiently create a new project forecast by copying an existing budget and updating the plan calculation type adding the latest actual transaction data.
This test scenario validates the acceptance criteria: "Given I have an assigned project baseline budget, when I copy the budget and provide a unique name, then a new budget plan is created. Given I have a copied budget plan, when I use the 'update budget' function, and historical project transactions exist, then the plan is automatically populated with historical actuals data. Given the plan is updated with actuals, when I generate the plan workbook, then I can make manual adjustments to the forecast data and assign it as the new forecast."
Variation: This is a positive, end-to-end test of the forecast revision process, executed by the Financial Accountant role.
Expected Results
- A new budget plan is created as a copy.
- The new plan is populated with actuals.
- The Financial Accountant can edit the plan and successfully assign it as the new forecast.</v>
      </c>
      <c r="H384" s="41"/>
      <c r="I384" s="43" t="s">
        <v>6577</v>
      </c>
      <c r="J384" s="41" t="str">
        <f>"TST-F "&amp;_xlfn.XLOOKUP('Test Scenarios'!M383,'Taxonomy and Epics'!H:H,'Taxonomy and Epics'!E:E)</f>
        <v>TST-F 4.0 - P2R - Project to Result</v>
      </c>
      <c r="K384" s="36" t="str">
        <f>"Phase1,"&amp;_xlfn.XLOOKUP('Test Scenarios'!M383,'Taxonomy and Epics'!H:H,'Taxonomy and Epics'!B:B)&amp;"_"&amp;_xlfn.XLOOKUP('Test Scenarios'!M383,'Taxonomy and Epics'!H:H,'Taxonomy and Epics'!C:C)&amp;","&amp;'Test Scenarios'!M383&amp;",Fin_Functional, Workday"</f>
        <v>Phase1,4.0_P2R,P2R-030-060,Fin_Functional, Workday</v>
      </c>
      <c r="L384" s="41"/>
      <c r="M384" s="41"/>
      <c r="N384" s="41"/>
      <c r="O384" s="41"/>
      <c r="P384" s="41"/>
      <c r="Q384" s="41"/>
      <c r="R384" s="41"/>
      <c r="S384" s="41"/>
      <c r="T384" s="38"/>
    </row>
    <row r="385" spans="1:20" ht="335" x14ac:dyDescent="0.2">
      <c r="A385" s="20" t="str">
        <f>'Test Scenarios'!A384</f>
        <v>Review Complete</v>
      </c>
      <c r="B385" s="44" t="str">
        <f>'Test Scenarios'!K384</f>
        <v>US-P2R-054</v>
      </c>
      <c r="C385" s="42" t="str">
        <f>'Test Scenarios'!B384</f>
        <v>TS264</v>
      </c>
      <c r="D385" s="43" t="str">
        <f>"F-"&amp;'Test Scenarios'!M384&amp;"-"&amp;'Test Scenarios'!C384&amp;"-"&amp;C385</f>
        <v>F-P2R-050-010-Project Manager transfers costs between tasks within a project-TS264</v>
      </c>
      <c r="E385" s="43" t="s">
        <v>6576</v>
      </c>
      <c r="F385" s="43" t="str">
        <f>'Test Scenarios'!G384</f>
        <v>- A non-capital project with at least two tasks exists.
- A cost transaction is posted to one of the tasks.</v>
      </c>
      <c r="G385" s="43" t="str">
        <f>"Objective"&amp;CHAR(10)
&amp;'Test Scenarios'!L384&amp;CHAR(10)&amp;CHAR(10)&amp;
"Test Case Description"&amp;CHAR(10)
&amp;'Test Scenarios'!D384&amp;CHAR(10)&amp;CHAR(10)&amp;
"Expected Results"&amp;CHAR(10)&amp;'Test Scenarios'!F384</f>
        <v>Objective
As a Project Manager, I want to move transactions between different tasks within my project, so that I can correct coding errors and ensure costs are allocated to the right place.
Test Case Description
This test scenario confirms that a Project Manager can correct coding errors by moving a transaction from one task to another within the same non-capital project.
This test scenario validates the acceptance criteria: "Given a transaction has been incorrectly coded to a task on my non-capital project, when I use the 'Transfer Project Transaction' task, then I can select the transaction to be moved. Given I have selected a transaction to move, when I select the correct destination task within the same project and choose 'Incorrect Project Phase or Task' as the reason, then the transaction is successfully transferred."
Variation: This is a positive test to verify the successful transfer of a single transaction within a project's structure.
Expected Results
- The transaction is successfully moved from the source task to the destination task.
- Project financial reports reflect the corrected transaction worktags</v>
      </c>
      <c r="H385" s="41"/>
      <c r="I385" s="43" t="s">
        <v>6577</v>
      </c>
      <c r="J385" s="41" t="str">
        <f>"TST-F "&amp;_xlfn.XLOOKUP('Test Scenarios'!M384,'Taxonomy and Epics'!H:H,'Taxonomy and Epics'!E:E)</f>
        <v>TST-F 4.0 - P2R - Project to Result</v>
      </c>
      <c r="K385" s="36" t="str">
        <f>"Phase1,"&amp;_xlfn.XLOOKUP('Test Scenarios'!M384,'Taxonomy and Epics'!H:H,'Taxonomy and Epics'!B:B)&amp;"_"&amp;_xlfn.XLOOKUP('Test Scenarios'!M384,'Taxonomy and Epics'!H:H,'Taxonomy and Epics'!C:C)&amp;","&amp;'Test Scenarios'!M384&amp;",Fin_Functional, Workday"</f>
        <v>Phase1,4.0_P2R,P2R-050-010,Fin_Functional, Workday</v>
      </c>
      <c r="L385" s="41"/>
      <c r="M385" s="41"/>
      <c r="N385" s="41"/>
      <c r="O385" s="41"/>
      <c r="P385" s="41"/>
      <c r="Q385" s="41"/>
      <c r="R385" s="41"/>
      <c r="S385" s="41"/>
      <c r="T385" s="38"/>
    </row>
    <row r="386" spans="1:20" ht="380" x14ac:dyDescent="0.2">
      <c r="A386" s="20" t="str">
        <f>'Test Scenarios'!A385</f>
        <v>Review Complete</v>
      </c>
      <c r="B386" s="44" t="str">
        <f>'Test Scenarios'!K385</f>
        <v>US-P2R-055</v>
      </c>
      <c r="C386" s="42" t="str">
        <f>'Test Scenarios'!B385</f>
        <v>TS265</v>
      </c>
      <c r="D386" s="43" t="str">
        <f>"F-"&amp;'Test Scenarios'!M385&amp;"-"&amp;'Test Scenarios'!C385&amp;"-"&amp;C386</f>
        <v>F-P2R-030-050-Financial Accountant transfers costs between projects-TS265</v>
      </c>
      <c r="E386" s="43" t="s">
        <v>6576</v>
      </c>
      <c r="F386" s="43" t="str">
        <f>'Test Scenarios'!G385</f>
        <v>- Two non-capital projects exist, each with an assigned Project Manager.
- A cost transaction is posted to the source project.</v>
      </c>
      <c r="G386" s="43" t="str">
        <f>"Objective"&amp;CHAR(10)
&amp;'Test Scenarios'!L385&amp;CHAR(10)&amp;CHAR(10)&amp;
"Test Case Description"&amp;CHAR(10)
&amp;'Test Scenarios'!D385&amp;CHAR(10)&amp;CHAR(10)&amp;
"Expected Results"&amp;CHAR(10)&amp;'Test Scenarios'!F385</f>
        <v>Objective
As a Financial Accountant, I want to move transactions between different projects, so that I can correct coding errors that span across projects.
Test Case Description
This test scenario validates that a Financial Accountant can move a transaction from one non-capital project to another, and that both project managers are notified.
This test scenario validates the acceptance criteria: "Given a transaction has been incorrectly coded to a non-capital project, when I use the 'Transfer Project Transaction' task, then I can select the transaction to be moved. Given I have selected a transaction to move, when I select the correct destination project and task, and choose 'Project Transfer' as the reason, then the transaction is successfully transferred. Given the transaction has been successfully transferred, then the Project Managers of both the source and target projects receive a notification."
Variation: This is a positive test to verify a cross-project transaction transfer and the resulting notifications.
Expected Results
- The transaction is successfully moved to the destination project.
- A notification appears in the inbox of the source project's Project Manager.
- A notification appears in the inbox of the destination project's Project Manager.</v>
      </c>
      <c r="H386" s="41"/>
      <c r="I386" s="43" t="s">
        <v>6577</v>
      </c>
      <c r="J386" s="41" t="str">
        <f>"TST-F "&amp;_xlfn.XLOOKUP('Test Scenarios'!M385,'Taxonomy and Epics'!H:H,'Taxonomy and Epics'!E:E)</f>
        <v>TST-F 4.0 - P2R - Project to Result</v>
      </c>
      <c r="K386" s="36" t="str">
        <f>"Phase1,"&amp;_xlfn.XLOOKUP('Test Scenarios'!M385,'Taxonomy and Epics'!H:H,'Taxonomy and Epics'!B:B)&amp;"_"&amp;_xlfn.XLOOKUP('Test Scenarios'!M385,'Taxonomy and Epics'!H:H,'Taxonomy and Epics'!C:C)&amp;","&amp;'Test Scenarios'!M385&amp;",Fin_Functional, Workday"</f>
        <v>Phase1,4.0_P2R,P2R-030-050,Fin_Functional, Workday</v>
      </c>
      <c r="L386" s="41"/>
      <c r="M386" s="41"/>
      <c r="N386" s="41"/>
      <c r="O386" s="41"/>
      <c r="P386" s="41"/>
      <c r="Q386" s="41"/>
      <c r="R386" s="41"/>
      <c r="S386" s="41"/>
      <c r="T386" s="38"/>
    </row>
    <row r="387" spans="1:20" ht="304" x14ac:dyDescent="0.2">
      <c r="A387" s="20" t="str">
        <f>'Test Scenarios'!A386</f>
        <v>Review Complete</v>
      </c>
      <c r="B387" s="44" t="str">
        <f>'Test Scenarios'!K386</f>
        <v>US-P2R-056</v>
      </c>
      <c r="C387" s="42" t="str">
        <f>'Test Scenarios'!B386</f>
        <v>TS266</v>
      </c>
      <c r="D387" s="43" t="str">
        <f>"F-"&amp;'Test Scenarios'!M386&amp;"-"&amp;'Test Scenarios'!C386&amp;"-"&amp;C387</f>
        <v>F-P2R-030-050-Setup: Capitalise a project asset-TS266</v>
      </c>
      <c r="E387" s="43" t="s">
        <v>6576</v>
      </c>
      <c r="F387" s="43" t="str">
        <f>'Test Scenarios'!G386</f>
        <v>- A capital project exists with costs against a project asset eligible for capitalisation.</v>
      </c>
      <c r="G387" s="43" t="str">
        <f>"Objective"&amp;CHAR(10)
&amp;'Test Scenarios'!L386&amp;CHAR(10)&amp;CHAR(10)&amp;
"Test Case Description"&amp;CHAR(10)
&amp;'Test Scenarios'!D386&amp;CHAR(10)&amp;CHAR(10)&amp;
"Expected Results"&amp;CHAR(10)&amp;'Test Scenarios'!F386</f>
        <v>Objective
As a Financial Accountant, I want to reverse the capitalisation of a project asset, so that I can correct errors and return the asset's value to Work in Progress (WIP).
Test Case Description
This test scenario involves taking project costs and capitalising them into a fixed asset. This creates the prerequisite data needed to test the reversal of a capitalisation.
This test scenario is a prerequisite for the acceptance criteria in US056: "Given a project asset has been capitalised in error, when I perform the action to undo the capitalisation, then the asset's accounting status is reversed."
Variation: This is a setup task to create a capitalised asset, which is required to perform the test of the reversal process.
Expected Results
- A fixed asset is created from the project costs.
- The project costs are moved from WIP to the asset.</v>
      </c>
      <c r="H387" s="41"/>
      <c r="I387" s="43" t="s">
        <v>6577</v>
      </c>
      <c r="J387" s="41" t="str">
        <f>"TST-F "&amp;_xlfn.XLOOKUP('Test Scenarios'!M386,'Taxonomy and Epics'!H:H,'Taxonomy and Epics'!E:E)</f>
        <v>TST-F 4.0 - P2R - Project to Result</v>
      </c>
      <c r="K387" s="36" t="str">
        <f>"Phase1,"&amp;_xlfn.XLOOKUP('Test Scenarios'!M386,'Taxonomy and Epics'!H:H,'Taxonomy and Epics'!B:B)&amp;"_"&amp;_xlfn.XLOOKUP('Test Scenarios'!M386,'Taxonomy and Epics'!H:H,'Taxonomy and Epics'!C:C)&amp;","&amp;'Test Scenarios'!M386&amp;",Fin_Functional, Workday"</f>
        <v>Phase1,4.0_P2R,P2R-030-050,Fin_Functional, Workday</v>
      </c>
      <c r="L387" s="41"/>
      <c r="M387" s="41"/>
      <c r="N387" s="41"/>
      <c r="O387" s="41"/>
      <c r="P387" s="41"/>
      <c r="Q387" s="41"/>
      <c r="R387" s="41"/>
      <c r="S387" s="41"/>
      <c r="T387" s="38"/>
    </row>
    <row r="388" spans="1:20" ht="320" x14ac:dyDescent="0.2">
      <c r="A388" s="20" t="str">
        <f>'Test Scenarios'!A387</f>
        <v>Review Complete</v>
      </c>
      <c r="B388" s="44" t="str">
        <f>'Test Scenarios'!K387</f>
        <v>US-P2R-056</v>
      </c>
      <c r="C388" s="42" t="str">
        <f>'Test Scenarios'!B387</f>
        <v>TS267</v>
      </c>
      <c r="D388" s="43" t="str">
        <f>"F-"&amp;'Test Scenarios'!M387&amp;"-"&amp;'Test Scenarios'!C387&amp;"-"&amp;C388</f>
        <v>F-P2R-030-050-Reverse the capitalisation of a project asset-TS267</v>
      </c>
      <c r="E388" s="43" t="s">
        <v>6576</v>
      </c>
      <c r="F388" s="43" t="str">
        <f>'Test Scenarios'!G387</f>
        <v>- A project asset has been capitalised (from TS266).</v>
      </c>
      <c r="G388" s="43" t="str">
        <f>"Objective"&amp;CHAR(10)
&amp;'Test Scenarios'!L387&amp;CHAR(10)&amp;CHAR(10)&amp;
"Test Case Description"&amp;CHAR(10)
&amp;'Test Scenarios'!D387&amp;CHAR(10)&amp;CHAR(10)&amp;
"Expected Results"&amp;CHAR(10)&amp;'Test Scenarios'!F387</f>
        <v>Objective
As a Financial Accountant, I want to reverse the capitalisation of a project asset, so that I can correct errors and return the asset's value to Work in Progress (WIP).
Test Case Description
This test scenario confirms that a Financial Accountant can undo an incorrect asset capitalisation, returning the value from the fixed asset back to the project's Work in Progress (WIP).
This test scenario validates the acceptance criteria: "Given a project asset has been capitalised in error, when I perform the action to undo the capitalisation, then the asset's accounting status is reversed. Given the capitalisation has been undone, then the asset's value is returned to the project's Work in Progress (WIP) account and sits under the project asset."
Variation: This is a positive test to verify the successful reversal of a capitalisation transaction and the corresponding financial movements.
Expected Results
- The asset's accounting status is reversed.
- The value of the asset is moved from the fixed asset register back to the project's WIP account.</v>
      </c>
      <c r="H388" s="41"/>
      <c r="I388" s="43" t="s">
        <v>6577</v>
      </c>
      <c r="J388" s="41" t="str">
        <f>"TST-F "&amp;_xlfn.XLOOKUP('Test Scenarios'!M387,'Taxonomy and Epics'!H:H,'Taxonomy and Epics'!E:E)</f>
        <v>TST-F 4.0 - P2R - Project to Result</v>
      </c>
      <c r="K388" s="36" t="str">
        <f>"Phase1,"&amp;_xlfn.XLOOKUP('Test Scenarios'!M387,'Taxonomy and Epics'!H:H,'Taxonomy and Epics'!B:B)&amp;"_"&amp;_xlfn.XLOOKUP('Test Scenarios'!M387,'Taxonomy and Epics'!H:H,'Taxonomy and Epics'!C:C)&amp;","&amp;'Test Scenarios'!M387&amp;",Fin_Functional, Workday"</f>
        <v>Phase1,4.0_P2R,P2R-030-050,Fin_Functional, Workday</v>
      </c>
      <c r="L388" s="41"/>
      <c r="M388" s="41"/>
      <c r="N388" s="41"/>
      <c r="O388" s="41"/>
      <c r="P388" s="41"/>
      <c r="Q388" s="41"/>
      <c r="R388" s="41"/>
      <c r="S388" s="41"/>
      <c r="T388" s="38"/>
    </row>
    <row r="389" spans="1:20" ht="304" x14ac:dyDescent="0.2">
      <c r="A389" s="20" t="str">
        <f>'Test Scenarios'!A388</f>
        <v>Review Complete</v>
      </c>
      <c r="B389" s="44" t="str">
        <f>'Test Scenarios'!K388</f>
        <v>US-P2R-058</v>
      </c>
      <c r="C389" s="42" t="str">
        <f>'Test Scenarios'!B388</f>
        <v>TS268</v>
      </c>
      <c r="D389" s="43" t="str">
        <f>"F-"&amp;'Test Scenarios'!M388&amp;"-"&amp;'Test Scenarios'!C388&amp;"-"&amp;C389</f>
        <v>F-P2R-030-050-Project Manager creates a resource forecast on a project task for non capital project-TS268</v>
      </c>
      <c r="E389" s="43" t="s">
        <v>6576</v>
      </c>
      <c r="F389" s="43" t="str">
        <f>'Test Scenarios'!G388</f>
        <v>- A project with a project plan and at least one task exists.
- A resource plan exists for a project with at least one project resource assigned.</v>
      </c>
      <c r="G389" s="43" t="str">
        <f>"Objective"&amp;CHAR(10)
&amp;'Test Scenarios'!L388&amp;CHAR(10)&amp;CHAR(10)&amp;
"Test Case Description"&amp;CHAR(10)
&amp;'Test Scenarios'!D388&amp;CHAR(10)&amp;CHAR(10)&amp;
"Expected Results"&amp;CHAR(10)&amp;'Test Scenarios'!F388</f>
        <v>Objective
As a Project Manager, I want to create a resource forecast at the project plan task level, so that I can plan resource needs with high granularity.
Test Case Description
This test scenario validates that a Project Manager can use the resource forecaster tool to add a resource forecast directly to an individual task within a project resource plan.
This test scenario validates the acceptance criteria: "Given I am in the project plan view, when I use the resource forecaster tool, then I am able to create a new resource forecast specifically for an individual project task."
Variation: This is a positive test to confirm that the resource forecaster can be initiated at the task level.
Expected Results
- The user successfully navigates to the resource forecaster and is able to create a resource forecast for project plan task.
- A new resource forecast line can be added to the task.</v>
      </c>
      <c r="H389" s="41"/>
      <c r="I389" s="43" t="s">
        <v>6577</v>
      </c>
      <c r="J389" s="41" t="str">
        <f>"TST-F "&amp;_xlfn.XLOOKUP('Test Scenarios'!M388,'Taxonomy and Epics'!H:H,'Taxonomy and Epics'!E:E)</f>
        <v>TST-F 4.0 - P2R - Project to Result</v>
      </c>
      <c r="K389" s="36" t="str">
        <f>"Phase1,"&amp;_xlfn.XLOOKUP('Test Scenarios'!M388,'Taxonomy and Epics'!H:H,'Taxonomy and Epics'!B:B)&amp;"_"&amp;_xlfn.XLOOKUP('Test Scenarios'!M388,'Taxonomy and Epics'!H:H,'Taxonomy and Epics'!C:C)&amp;","&amp;'Test Scenarios'!M388&amp;",Fin_Functional, Workday"</f>
        <v>Phase1,4.0_P2R,P2R-030-050,Fin_Functional, Workday</v>
      </c>
      <c r="L389" s="41"/>
      <c r="M389" s="41"/>
      <c r="N389" s="41"/>
      <c r="O389" s="41"/>
      <c r="P389" s="41"/>
      <c r="Q389" s="41"/>
      <c r="R389" s="41"/>
      <c r="S389" s="41"/>
      <c r="T389" s="38"/>
    </row>
    <row r="390" spans="1:20" ht="304" x14ac:dyDescent="0.2">
      <c r="A390" s="20" t="str">
        <f>'Test Scenarios'!A389</f>
        <v>Review Complete</v>
      </c>
      <c r="B390" s="44" t="str">
        <f>'Test Scenarios'!K389</f>
        <v>US-P2R-059</v>
      </c>
      <c r="C390" s="42" t="str">
        <f>'Test Scenarios'!B389</f>
        <v>TS269</v>
      </c>
      <c r="D390" s="43" t="str">
        <f>"F-"&amp;'Test Scenarios'!M389&amp;"-"&amp;'Test Scenarios'!C389&amp;"-"&amp;C390</f>
        <v>F-P2R-030-050-Project Manager assigns forecast hours to a resource on a task for non capital project-TS269</v>
      </c>
      <c r="E390" s="43" t="s">
        <v>6576</v>
      </c>
      <c r="F390" s="43" t="str">
        <f>'Test Scenarios'!G389</f>
        <v>- A resource forecast has been created on a project task (from TS-P2R-076).</v>
      </c>
      <c r="G390" s="43" t="str">
        <f>"Objective"&amp;CHAR(10)
&amp;'Test Scenarios'!L389&amp;CHAR(10)&amp;CHAR(10)&amp;
"Test Case Description"&amp;CHAR(10)
&amp;'Test Scenarios'!D389&amp;CHAR(10)&amp;CHAR(10)&amp;
"Expected Results"&amp;CHAR(10)&amp;'Test Scenarios'!F389</f>
        <v>Objective
As a Project Manager, I want to assign hours to a resource on a project task, so that I can quantify the forecasted effort.
Test Case Description
This test scenario confirms that a Project Manager can input and save a specific number of hours for a resource that has been added to a task's forecast.
This test scenario validates the acceptance criteria: "Given a resource has been added to a project plan task via the resource forecaster, when I input a number of hours for that resource, then the forecasted hours are saved against that resource for that task."
Variation: This is a positive test to ensure that the quantitative data (hours) for a resource forecast can be successfully captured.
Expected Results
- The user can enter a number of hours against the resource forecast line.
- The entered hours are saved correctly and are visible when viewing the forecast again.</v>
      </c>
      <c r="H390" s="41"/>
      <c r="I390" s="43" t="s">
        <v>6577</v>
      </c>
      <c r="J390" s="41" t="str">
        <f>"TST-F "&amp;_xlfn.XLOOKUP('Test Scenarios'!M389,'Taxonomy and Epics'!H:H,'Taxonomy and Epics'!E:E)</f>
        <v>TST-F 4.0 - P2R - Project to Result</v>
      </c>
      <c r="K390" s="36" t="str">
        <f>"Phase1,"&amp;_xlfn.XLOOKUP('Test Scenarios'!M389,'Taxonomy and Epics'!H:H,'Taxonomy and Epics'!B:B)&amp;"_"&amp;_xlfn.XLOOKUP('Test Scenarios'!M389,'Taxonomy and Epics'!H:H,'Taxonomy and Epics'!C:C)&amp;","&amp;'Test Scenarios'!M389&amp;",Fin_Functional, Workday"</f>
        <v>Phase1,4.0_P2R,P2R-030-050,Fin_Functional, Workday</v>
      </c>
      <c r="L390" s="41"/>
      <c r="M390" s="41"/>
      <c r="N390" s="41"/>
      <c r="O390" s="41"/>
      <c r="P390" s="41"/>
      <c r="Q390" s="41"/>
      <c r="R390" s="41"/>
      <c r="S390" s="41"/>
      <c r="T390" s="38"/>
    </row>
    <row r="391" spans="1:20" ht="350" x14ac:dyDescent="0.2">
      <c r="A391" s="20" t="str">
        <f>'Test Scenarios'!A390</f>
        <v>Review Complete</v>
      </c>
      <c r="B391" s="44" t="str">
        <f>'Test Scenarios'!K390</f>
        <v>US-P2R-060</v>
      </c>
      <c r="C391" s="42" t="str">
        <f>'Test Scenarios'!B390</f>
        <v>TS270</v>
      </c>
      <c r="D391" s="43" t="str">
        <f>"F-"&amp;'Test Scenarios'!M390&amp;"-"&amp;'Test Scenarios'!C390&amp;"-"&amp;C391</f>
        <v>F-P2R-030-050-Project Manager creates a forecast budget from resource forecast data for non capital project-TS270</v>
      </c>
      <c r="E391" s="43" t="s">
        <v>6576</v>
      </c>
      <c r="F391" s="43" t="str">
        <f>'Test Scenarios'!G390</f>
        <v>- A project has resource forecasts with hours assigned to tasks (from TS-P2R-077).</v>
      </c>
      <c r="G391" s="43" t="str">
        <f>"Objective"&amp;CHAR(10)
&amp;'Test Scenarios'!L390&amp;CHAR(10)&amp;CHAR(10)&amp;
"Test Case Description"&amp;CHAR(10)
&amp;'Test Scenarios'!D390&amp;CHAR(10)&amp;CHAR(10)&amp;
"Expected Results"&amp;CHAR(10)&amp;'Test Scenarios'!F390</f>
        <v>Objective
As a Project Manager, I want to use the resource forecaster data to create a forecast budget, so that my budget reflects the detailed resource plan.
Test Case Description
This test scenario validates that the system can use the detailed data from the resource forecaster (resources and hours) to generate a new forecast budget.
This test scenario validates the acceptance criteria: "Given I have added resources and forecasted hours using the resource forecaster, when I initiate the 'create forecast budget' process, then the system uses the information from the forecaster to generate the forecast budget."
Variation: This is a positive, end-to-end test to confirm that detailed resource planning data correctly translates into a financial forecast budget.
Expected Results
- The user successfully creates a project budget using a forecast plan calculation type and selecting the relevant resource forecast.
- A new forecast budget is generated and the resource forecasted information populates as expected.
- The costs in the new budget reflect the hours and rates of the resources planned in the forecaster.</v>
      </c>
      <c r="H391" s="41"/>
      <c r="I391" s="43" t="s">
        <v>6577</v>
      </c>
      <c r="J391" s="41" t="str">
        <f>"TST-F "&amp;_xlfn.XLOOKUP('Test Scenarios'!M390,'Taxonomy and Epics'!H:H,'Taxonomy and Epics'!E:E)</f>
        <v>TST-F 4.0 - P2R - Project to Result</v>
      </c>
      <c r="K391" s="36" t="str">
        <f>"Phase1,"&amp;_xlfn.XLOOKUP('Test Scenarios'!M390,'Taxonomy and Epics'!H:H,'Taxonomy and Epics'!B:B)&amp;"_"&amp;_xlfn.XLOOKUP('Test Scenarios'!M390,'Taxonomy and Epics'!H:H,'Taxonomy and Epics'!C:C)&amp;","&amp;'Test Scenarios'!M390&amp;",Fin_Functional, Workday"</f>
        <v>Phase1,4.0_P2R,P2R-030-050,Fin_Functional, Workday</v>
      </c>
      <c r="L391" s="41"/>
      <c r="M391" s="41"/>
      <c r="N391" s="41"/>
      <c r="O391" s="41"/>
      <c r="P391" s="41"/>
      <c r="Q391" s="41"/>
      <c r="R391" s="41"/>
      <c r="S391" s="41"/>
      <c r="T391" s="38"/>
    </row>
    <row r="392" spans="1:20" ht="304" x14ac:dyDescent="0.2">
      <c r="A392" s="20" t="str">
        <f>'Test Scenarios'!A391</f>
        <v>Review Complete</v>
      </c>
      <c r="B392" s="44" t="str">
        <f>'Test Scenarios'!K391</f>
        <v>US-P2R-058</v>
      </c>
      <c r="C392" s="42" t="str">
        <f>'Test Scenarios'!B391</f>
        <v>TS271</v>
      </c>
      <c r="D392" s="43" t="str">
        <f>"F-"&amp;'Test Scenarios'!M391&amp;"-"&amp;'Test Scenarios'!C391&amp;"-"&amp;C392</f>
        <v>F-P2R-030-050-Project Manager creates a resource forecast on a project task for capital - ppe project-TS271</v>
      </c>
      <c r="E392" s="43" t="s">
        <v>6576</v>
      </c>
      <c r="F392" s="43" t="str">
        <f>'Test Scenarios'!G391</f>
        <v>- A project with a project plan and at least one task exists.
- A resource plan exists for a project with at least one project resource assigned.</v>
      </c>
      <c r="G392" s="43" t="str">
        <f>"Objective"&amp;CHAR(10)
&amp;'Test Scenarios'!L391&amp;CHAR(10)&amp;CHAR(10)&amp;
"Test Case Description"&amp;CHAR(10)
&amp;'Test Scenarios'!D391&amp;CHAR(10)&amp;CHAR(10)&amp;
"Expected Results"&amp;CHAR(10)&amp;'Test Scenarios'!F391</f>
        <v>Objective
As a Project Manager, I want to create a resource forecast at the project plan task level, so that I can plan resource needs with high granularity.
Test Case Description
This test scenario validates that a Project Manager can use the resource forecaster tool to add a resource forecast directly to an individual task within a project resource plan.
This test scenario validates the acceptance criteria: "Given I am in the project plan view, when I use the resource forecaster tool, then I am able to create a new resource forecast specifically for an individual project task."
Variation: This is a positive test to confirm that the resource forecaster can be initiated at the task level.
Expected Results
- The user successfully navigates to the resource forecaster and is able to create a resource forecast for project plan task.
- A new resource forecast line can be added to the task.</v>
      </c>
      <c r="H392" s="41"/>
      <c r="I392" s="43" t="s">
        <v>6577</v>
      </c>
      <c r="J392" s="41" t="str">
        <f>"TST-F "&amp;_xlfn.XLOOKUP('Test Scenarios'!M391,'Taxonomy and Epics'!H:H,'Taxonomy and Epics'!E:E)</f>
        <v>TST-F 4.0 - P2R - Project to Result</v>
      </c>
      <c r="K392" s="36" t="str">
        <f>"Phase1,"&amp;_xlfn.XLOOKUP('Test Scenarios'!M391,'Taxonomy and Epics'!H:H,'Taxonomy and Epics'!B:B)&amp;"_"&amp;_xlfn.XLOOKUP('Test Scenarios'!M391,'Taxonomy and Epics'!H:H,'Taxonomy and Epics'!C:C)&amp;","&amp;'Test Scenarios'!M391&amp;",Fin_Functional, Workday"</f>
        <v>Phase1,4.0_P2R,P2R-030-050,Fin_Functional, Workday</v>
      </c>
      <c r="L392" s="41"/>
      <c r="M392" s="41"/>
      <c r="N392" s="41"/>
      <c r="O392" s="41"/>
      <c r="P392" s="41"/>
      <c r="Q392" s="41"/>
      <c r="R392" s="41"/>
      <c r="S392" s="41"/>
      <c r="T392" s="38"/>
    </row>
    <row r="393" spans="1:20" ht="304" x14ac:dyDescent="0.2">
      <c r="A393" s="20" t="str">
        <f>'Test Scenarios'!A392</f>
        <v>Review Complete</v>
      </c>
      <c r="B393" s="44" t="str">
        <f>'Test Scenarios'!K392</f>
        <v>US-P2R-059</v>
      </c>
      <c r="C393" s="42" t="str">
        <f>'Test Scenarios'!B392</f>
        <v>TS272</v>
      </c>
      <c r="D393" s="43" t="str">
        <f>"F-"&amp;'Test Scenarios'!M392&amp;"-"&amp;'Test Scenarios'!C392&amp;"-"&amp;C393</f>
        <v>F-P2R-030-050-Project Manager assigns forecast hours to a resource on a task for capital-ppe project-TS272</v>
      </c>
      <c r="E393" s="43" t="s">
        <v>6576</v>
      </c>
      <c r="F393" s="43" t="str">
        <f>'Test Scenarios'!G392</f>
        <v>- A resource forecast has been created on a project task (from TS271).</v>
      </c>
      <c r="G393" s="43" t="str">
        <f>"Objective"&amp;CHAR(10)
&amp;'Test Scenarios'!L392&amp;CHAR(10)&amp;CHAR(10)&amp;
"Test Case Description"&amp;CHAR(10)
&amp;'Test Scenarios'!D392&amp;CHAR(10)&amp;CHAR(10)&amp;
"Expected Results"&amp;CHAR(10)&amp;'Test Scenarios'!F392</f>
        <v>Objective
As a Project Manager, I want to assign hours to a resource on a project task, so that I can quantify the forecasted effort.
Test Case Description
This test scenario confirms that a Project Manager can input and save a specific number of hours for a resource that has been added to a task's forecast.
This test scenario validates the acceptance criteria: "Given a resource has been added to a project plan task via the resource forecaster, when I input a number of hours for that resource, then the forecasted hours are saved against that resource for that task."
Variation: This is a positive test to ensure that the quantitative data (hours) for a resource forecast can be successfully captured.
Expected Results
- The user can enter a number of hours against the resource forecast line.
- The entered hours are saved correctly and are visible when viewing the forecast again.</v>
      </c>
      <c r="H393" s="41"/>
      <c r="I393" s="43" t="s">
        <v>6577</v>
      </c>
      <c r="J393" s="41" t="str">
        <f>"TST-F "&amp;_xlfn.XLOOKUP('Test Scenarios'!M392,'Taxonomy and Epics'!H:H,'Taxonomy and Epics'!E:E)</f>
        <v>TST-F 4.0 - P2R - Project to Result</v>
      </c>
      <c r="K393" s="36" t="str">
        <f>"Phase1,"&amp;_xlfn.XLOOKUP('Test Scenarios'!M392,'Taxonomy and Epics'!H:H,'Taxonomy and Epics'!B:B)&amp;"_"&amp;_xlfn.XLOOKUP('Test Scenarios'!M392,'Taxonomy and Epics'!H:H,'Taxonomy and Epics'!C:C)&amp;","&amp;'Test Scenarios'!M392&amp;",Fin_Functional, Workday"</f>
        <v>Phase1,4.0_P2R,P2R-030-050,Fin_Functional, Workday</v>
      </c>
      <c r="L393" s="41"/>
      <c r="M393" s="41"/>
      <c r="N393" s="41"/>
      <c r="O393" s="41"/>
      <c r="P393" s="41"/>
      <c r="Q393" s="41"/>
      <c r="R393" s="41"/>
      <c r="S393" s="41"/>
      <c r="T393" s="38"/>
    </row>
    <row r="394" spans="1:20" ht="350" x14ac:dyDescent="0.2">
      <c r="A394" s="20" t="str">
        <f>'Test Scenarios'!A393</f>
        <v>Review Complete</v>
      </c>
      <c r="B394" s="44" t="str">
        <f>'Test Scenarios'!K393</f>
        <v>US-P2R-060</v>
      </c>
      <c r="C394" s="42" t="str">
        <f>'Test Scenarios'!B393</f>
        <v>TS273</v>
      </c>
      <c r="D394" s="43" t="str">
        <f>"F-"&amp;'Test Scenarios'!M393&amp;"-"&amp;'Test Scenarios'!C393&amp;"-"&amp;C394</f>
        <v>F-P2R-030-050-Project Manager creates a forecast budget from resource forecast data for capital-ppe project-TS273</v>
      </c>
      <c r="E394" s="43" t="s">
        <v>6576</v>
      </c>
      <c r="F394" s="43" t="str">
        <f>'Test Scenarios'!G393</f>
        <v>- A project has resource forecasts with hours assigned to tasks (from TS272).</v>
      </c>
      <c r="G394" s="43" t="str">
        <f>"Objective"&amp;CHAR(10)
&amp;'Test Scenarios'!L393&amp;CHAR(10)&amp;CHAR(10)&amp;
"Test Case Description"&amp;CHAR(10)
&amp;'Test Scenarios'!D393&amp;CHAR(10)&amp;CHAR(10)&amp;
"Expected Results"&amp;CHAR(10)&amp;'Test Scenarios'!F393</f>
        <v>Objective
As a Project Manager, I want to use the resource forecaster data to create a forecast budget, so that my budget reflects the detailed resource plan.
Test Case Description
This test scenario validates that the system can use the detailed data from the resource forecaster (resources and hours) to generate a new forecast budget.
This test scenario validates the acceptance criteria: "Given I have added resources and forecasted hours using the resource forecaster, when I initiate the 'create forecast budget' process, then the system uses the information from the forecaster to generate the forecast budget."
Variation: This is a positive, end-to-end test to confirm that detailed resource planning data correctly translates into a financial forecast budget.
Expected Results
- The user successfully creates a project budget using a forecast plan calculation type and selecting the relevant resource forecast.
- A new forecast budget is generated and the resource forecasted information populates as expected.
- The costs in the new budget reflect the hours and rates of the resources planned in the forecaster.</v>
      </c>
      <c r="H394" s="41"/>
      <c r="I394" s="43" t="s">
        <v>6577</v>
      </c>
      <c r="J394" s="41" t="str">
        <f>"TST-F "&amp;_xlfn.XLOOKUP('Test Scenarios'!M393,'Taxonomy and Epics'!H:H,'Taxonomy and Epics'!E:E)</f>
        <v>TST-F 4.0 - P2R - Project to Result</v>
      </c>
      <c r="K394" s="36" t="str">
        <f>"Phase1,"&amp;_xlfn.XLOOKUP('Test Scenarios'!M393,'Taxonomy and Epics'!H:H,'Taxonomy and Epics'!B:B)&amp;"_"&amp;_xlfn.XLOOKUP('Test Scenarios'!M393,'Taxonomy and Epics'!H:H,'Taxonomy and Epics'!C:C)&amp;","&amp;'Test Scenarios'!M393&amp;",Fin_Functional, Workday"</f>
        <v>Phase1,4.0_P2R,P2R-030-050,Fin_Functional, Workday</v>
      </c>
      <c r="L394" s="41"/>
      <c r="M394" s="41"/>
      <c r="N394" s="41"/>
      <c r="O394" s="41"/>
      <c r="P394" s="41"/>
      <c r="Q394" s="41"/>
      <c r="R394" s="41"/>
      <c r="S394" s="41"/>
      <c r="T394" s="38"/>
    </row>
    <row r="395" spans="1:20" ht="304" x14ac:dyDescent="0.2">
      <c r="A395" s="20" t="str">
        <f>'Test Scenarios'!A394</f>
        <v>Review Complete</v>
      </c>
      <c r="B395" s="44" t="str">
        <f>'Test Scenarios'!K394</f>
        <v>US-P2R-058</v>
      </c>
      <c r="C395" s="42" t="str">
        <f>'Test Scenarios'!B394</f>
        <v>TS274</v>
      </c>
      <c r="D395" s="43" t="str">
        <f>"F-"&amp;'Test Scenarios'!M394&amp;"-"&amp;'Test Scenarios'!C394&amp;"-"&amp;C395</f>
        <v>F-P2R-030-050-Project Manager creates a resource forecast on a project task for capital - intangibles project-TS274</v>
      </c>
      <c r="E395" s="43" t="s">
        <v>6576</v>
      </c>
      <c r="F395" s="43" t="str">
        <f>'Test Scenarios'!G394</f>
        <v>- A project with a project plan and at least one task exists.
- A resource plan exists for a project with at least one project resource assigned.</v>
      </c>
      <c r="G395" s="43" t="str">
        <f>"Objective"&amp;CHAR(10)
&amp;'Test Scenarios'!L394&amp;CHAR(10)&amp;CHAR(10)&amp;
"Test Case Description"&amp;CHAR(10)
&amp;'Test Scenarios'!D394&amp;CHAR(10)&amp;CHAR(10)&amp;
"Expected Results"&amp;CHAR(10)&amp;'Test Scenarios'!F394</f>
        <v>Objective
As a Project Manager, I want to create a resource forecast at the project plan task level, so that I can plan resource needs with high granularity.
Test Case Description
This test scenario validates that a Project Manager can use the resource forecaster tool to add a resource forecast directly to an individual task within a project resource plan.
This test scenario validates the acceptance criteria: "Given I am in the project plan view, when I use the resource forecaster tool, then I am able to create a new resource forecast specifically for an individual project task."
Variation: This is a positive test to confirm that the resource forecaster can be initiated at the task level.
Expected Results
- The user successfully navigates to the resource forecaster and is able to create a resource forecast for project plan task.
- A new resource forecast line can be added to the task.</v>
      </c>
      <c r="H395" s="41"/>
      <c r="I395" s="43" t="s">
        <v>6577</v>
      </c>
      <c r="J395" s="41" t="str">
        <f>"TST-F "&amp;_xlfn.XLOOKUP('Test Scenarios'!M394,'Taxonomy and Epics'!H:H,'Taxonomy and Epics'!E:E)</f>
        <v>TST-F 4.0 - P2R - Project to Result</v>
      </c>
      <c r="K395" s="36" t="str">
        <f>"Phase1,"&amp;_xlfn.XLOOKUP('Test Scenarios'!M394,'Taxonomy and Epics'!H:H,'Taxonomy and Epics'!B:B)&amp;"_"&amp;_xlfn.XLOOKUP('Test Scenarios'!M394,'Taxonomy and Epics'!H:H,'Taxonomy and Epics'!C:C)&amp;","&amp;'Test Scenarios'!M394&amp;",Fin_Functional, Workday"</f>
        <v>Phase1,4.0_P2R,P2R-030-050,Fin_Functional, Workday</v>
      </c>
      <c r="L395" s="41"/>
      <c r="M395" s="41"/>
      <c r="N395" s="41"/>
      <c r="O395" s="41"/>
      <c r="P395" s="41"/>
      <c r="Q395" s="41"/>
      <c r="R395" s="41"/>
      <c r="S395" s="41"/>
      <c r="T395" s="38"/>
    </row>
    <row r="396" spans="1:20" ht="304" x14ac:dyDescent="0.2">
      <c r="A396" s="20" t="str">
        <f>'Test Scenarios'!A395</f>
        <v>Review Complete</v>
      </c>
      <c r="B396" s="44" t="str">
        <f>'Test Scenarios'!K395</f>
        <v>US-P2R-059</v>
      </c>
      <c r="C396" s="42" t="str">
        <f>'Test Scenarios'!B395</f>
        <v>TS275</v>
      </c>
      <c r="D396" s="43" t="str">
        <f>"F-"&amp;'Test Scenarios'!M395&amp;"-"&amp;'Test Scenarios'!C395&amp;"-"&amp;C396</f>
        <v>F-P2R-030-050-Project Manager assigns forecast hours to a resource on a task for capital - intangibles  project-TS275</v>
      </c>
      <c r="E396" s="43" t="s">
        <v>6576</v>
      </c>
      <c r="F396" s="43" t="str">
        <f>'Test Scenarios'!G395</f>
        <v>- A resource forecast has been created on a project task (from TS274).</v>
      </c>
      <c r="G396" s="43" t="str">
        <f>"Objective"&amp;CHAR(10)
&amp;'Test Scenarios'!L395&amp;CHAR(10)&amp;CHAR(10)&amp;
"Test Case Description"&amp;CHAR(10)
&amp;'Test Scenarios'!D395&amp;CHAR(10)&amp;CHAR(10)&amp;
"Expected Results"&amp;CHAR(10)&amp;'Test Scenarios'!F395</f>
        <v>Objective
As a Project Manager, I want to assign hours to a resource on a project task, so that I can quantify the forecasted effort.
Test Case Description
This test scenario confirms that a Project Manager can input and save a specific number of hours for a resource that has been added to a task's forecast.
This test scenario validates the acceptance criteria: "Given a resource has been added to a project plan task via the resource forecaster, when I input a number of hours for that resource, then the forecasted hours are saved against that resource for that task."
Variation: This is a positive test to ensure that the quantitative data (hours) for a resource forecast can be successfully captured.
Expected Results
- The user can enter a number of hours against the resource forecast line.
- The entered hours are saved correctly and are visible when viewing the forecast again.</v>
      </c>
      <c r="H396" s="41"/>
      <c r="I396" s="43" t="s">
        <v>6577</v>
      </c>
      <c r="J396" s="41" t="str">
        <f>"TST-F "&amp;_xlfn.XLOOKUP('Test Scenarios'!M395,'Taxonomy and Epics'!H:H,'Taxonomy and Epics'!E:E)</f>
        <v>TST-F 4.0 - P2R - Project to Result</v>
      </c>
      <c r="K396" s="36" t="str">
        <f>"Phase1,"&amp;_xlfn.XLOOKUP('Test Scenarios'!M395,'Taxonomy and Epics'!H:H,'Taxonomy and Epics'!B:B)&amp;"_"&amp;_xlfn.XLOOKUP('Test Scenarios'!M395,'Taxonomy and Epics'!H:H,'Taxonomy and Epics'!C:C)&amp;","&amp;'Test Scenarios'!M395&amp;",Fin_Functional, Workday"</f>
        <v>Phase1,4.0_P2R,P2R-030-050,Fin_Functional, Workday</v>
      </c>
      <c r="L396" s="41"/>
      <c r="M396" s="41"/>
      <c r="N396" s="41"/>
      <c r="O396" s="41"/>
      <c r="P396" s="41"/>
      <c r="Q396" s="41"/>
      <c r="R396" s="41"/>
      <c r="S396" s="41"/>
      <c r="T396" s="38"/>
    </row>
    <row r="397" spans="1:20" ht="350" x14ac:dyDescent="0.2">
      <c r="A397" s="20" t="str">
        <f>'Test Scenarios'!A396</f>
        <v>Review Complete</v>
      </c>
      <c r="B397" s="44" t="str">
        <f>'Test Scenarios'!K396</f>
        <v>US-P2R-060</v>
      </c>
      <c r="C397" s="42" t="str">
        <f>'Test Scenarios'!B396</f>
        <v>TS276</v>
      </c>
      <c r="D397" s="43" t="str">
        <f>"F-"&amp;'Test Scenarios'!M396&amp;"-"&amp;'Test Scenarios'!C396&amp;"-"&amp;C397</f>
        <v>F-P2R-030-050-Project Manager creates a forecast budget from resource forecast data for capital - intangibles  project-TS276</v>
      </c>
      <c r="E397" s="43" t="s">
        <v>6576</v>
      </c>
      <c r="F397" s="43" t="str">
        <f>'Test Scenarios'!G396</f>
        <v>- A project has resource forecasts with hours assigned to tasks (from TS275).</v>
      </c>
      <c r="G397" s="43" t="str">
        <f>"Objective"&amp;CHAR(10)
&amp;'Test Scenarios'!L396&amp;CHAR(10)&amp;CHAR(10)&amp;
"Test Case Description"&amp;CHAR(10)
&amp;'Test Scenarios'!D396&amp;CHAR(10)&amp;CHAR(10)&amp;
"Expected Results"&amp;CHAR(10)&amp;'Test Scenarios'!F396</f>
        <v>Objective
As a Project Manager, I want to use the resource forecaster data to create a forecast budget, so that my budget reflects the detailed resource plan.
Test Case Description
This test scenario validates that the system can use the detailed data from the resource forecaster (resources and hours) to generate a new forecast budget.
This test scenario validates the acceptance criteria: "Given I have added resources and forecasted hours using the resource forecaster, when I initiate the 'create forecast budget' process, then the system uses the information from the forecaster to generate the forecast budget."
Variation: This is a positive, end-to-end test to confirm that detailed resource planning data correctly translates into a financial forecast budget.
Expected Results
- The user successfully creates a project budget using a forecast plan calculation type and selecting the relevant resource forecast.
- A new forecast budget is generated and the resource forecasted information populates as expected.
- The costs in the new budget reflect the hours and rates of the resources planned in the forecaster.</v>
      </c>
      <c r="H397" s="41"/>
      <c r="I397" s="43" t="s">
        <v>6577</v>
      </c>
      <c r="J397" s="41" t="str">
        <f>"TST-F "&amp;_xlfn.XLOOKUP('Test Scenarios'!M396,'Taxonomy and Epics'!H:H,'Taxonomy and Epics'!E:E)</f>
        <v>TST-F 4.0 - P2R - Project to Result</v>
      </c>
      <c r="K397" s="36" t="str">
        <f>"Phase1,"&amp;_xlfn.XLOOKUP('Test Scenarios'!M396,'Taxonomy and Epics'!H:H,'Taxonomy and Epics'!B:B)&amp;"_"&amp;_xlfn.XLOOKUP('Test Scenarios'!M396,'Taxonomy and Epics'!H:H,'Taxonomy and Epics'!C:C)&amp;","&amp;'Test Scenarios'!M396&amp;",Fin_Functional, Workday"</f>
        <v>Phase1,4.0_P2R,P2R-030-050,Fin_Functional, Workday</v>
      </c>
      <c r="L397" s="41"/>
      <c r="M397" s="41"/>
      <c r="N397" s="41"/>
      <c r="O397" s="41"/>
      <c r="P397" s="41"/>
      <c r="Q397" s="41"/>
      <c r="R397" s="41"/>
      <c r="S397" s="41"/>
      <c r="T397" s="38"/>
    </row>
    <row r="398" spans="1:20" ht="350" x14ac:dyDescent="0.2">
      <c r="A398" s="20" t="str">
        <f>'Test Scenarios'!A397</f>
        <v>Review Complete</v>
      </c>
      <c r="B398" s="44" t="str">
        <f>'Test Scenarios'!K397</f>
        <v>US-P2R-061</v>
      </c>
      <c r="C398" s="42" t="str">
        <f>'Test Scenarios'!B397</f>
        <v>TS277</v>
      </c>
      <c r="D398" s="43" t="str">
        <f>"F-"&amp;'Test Scenarios'!M397&amp;"-"&amp;'Test Scenarios'!C397&amp;"-"&amp;C398</f>
        <v>F-P2R-030-050-Project Manager submits balanced amendment-TS277</v>
      </c>
      <c r="E398" s="43" t="s">
        <v>6576</v>
      </c>
      <c r="F398" s="43" t="str">
        <f>'Test Scenarios'!G397</f>
        <v>- A approved budget must exist in the system</v>
      </c>
      <c r="G398" s="43" t="str">
        <f>"Objective"&amp;CHAR(10)
&amp;'Test Scenarios'!L397&amp;CHAR(10)&amp;CHAR(10)&amp;
"Test Case Description"&amp;CHAR(10)
&amp;'Test Scenarios'!D397&amp;CHAR(10)&amp;CHAR(10)&amp;
"Expected Results"&amp;CHAR(10)&amp;'Test Scenarios'!F397</f>
        <v>Objective
As a Project Manager, I want to create a balanced budget amendment without an approval step, so that I can make immediate, self-contained adjustments to project budgets.
Test Case Description
This test scenario verifies that a Project Manager can create and submit a balanced budget amendment that processes immediately without needing any approvals. This ensures that minor, self-contained budget adjustments can be made efficiently.
This test validates the acceptance criteria: "Given I am logged in as a Project Manager and viewing a project, when I initiate a balanced budget amendment, then the system allows me to complete and submit it without requiring an approval workflow."
Variation: This is a positive test where the amendment is correctly balanced (total changes net to zero) and is expected to complete automatically.
Expected Results
- The balanced budget amendment is submitted successfully.
- The transaction completes instantly without routing for approval.
- The project's budget is updated as per the amendment.</v>
      </c>
      <c r="H398" s="41"/>
      <c r="I398" s="43" t="s">
        <v>6577</v>
      </c>
      <c r="J398" s="41" t="str">
        <f>"TST-F "&amp;_xlfn.XLOOKUP('Test Scenarios'!M397,'Taxonomy and Epics'!H:H,'Taxonomy and Epics'!E:E)</f>
        <v>TST-F 4.0 - P2R - Project to Result</v>
      </c>
      <c r="K398" s="36" t="str">
        <f>"Phase1,"&amp;_xlfn.XLOOKUP('Test Scenarios'!M397,'Taxonomy and Epics'!H:H,'Taxonomy and Epics'!B:B)&amp;"_"&amp;_xlfn.XLOOKUP('Test Scenarios'!M397,'Taxonomy and Epics'!H:H,'Taxonomy and Epics'!C:C)&amp;","&amp;'Test Scenarios'!M397&amp;",Fin_Functional, Workday"</f>
        <v>Phase1,4.0_P2R,P2R-030-050,Fin_Functional, Workday</v>
      </c>
      <c r="L398" s="41"/>
      <c r="M398" s="41"/>
      <c r="N398" s="41"/>
      <c r="O398" s="41"/>
      <c r="P398" s="41"/>
      <c r="Q398" s="41"/>
      <c r="R398" s="41"/>
      <c r="S398" s="41"/>
      <c r="T398" s="38"/>
    </row>
    <row r="399" spans="1:20" ht="350" x14ac:dyDescent="0.2">
      <c r="A399" s="20" t="str">
        <f>'Test Scenarios'!A398</f>
        <v>Review Complete</v>
      </c>
      <c r="B399" s="44" t="str">
        <f>'Test Scenarios'!K398</f>
        <v>US-P2R-062</v>
      </c>
      <c r="C399" s="42" t="str">
        <f>'Test Scenarios'!B398</f>
        <v>TS278</v>
      </c>
      <c r="D399" s="43" t="str">
        <f>"F-"&amp;'Test Scenarios'!M398&amp;"-"&amp;'Test Scenarios'!C398&amp;"-"&amp;C399</f>
        <v>F-P2R-030-050-Financial Accountant submits balanced amendment-TS278</v>
      </c>
      <c r="E399" s="43" t="s">
        <v>6576</v>
      </c>
      <c r="F399" s="43" t="str">
        <f>'Test Scenarios'!G398</f>
        <v>- An active project must exist in the system.
- The user must have the 'Financial Accountant' role.</v>
      </c>
      <c r="G399" s="43" t="str">
        <f>"Objective"&amp;CHAR(10)
&amp;'Test Scenarios'!L398&amp;CHAR(10)&amp;CHAR(10)&amp;
"Test Case Description"&amp;CHAR(10)
&amp;'Test Scenarios'!D398&amp;CHAR(10)&amp;CHAR(10)&amp;
"Expected Results"&amp;CHAR(10)&amp;'Test Scenarios'!F398</f>
        <v>Objective
As a Financial Accountant, I want to create a balanced budget amendment without an approval step, so that I can efficiently correct or update project financial records.
Test Case Description
This test scenario verifies that a Financial Accountant can create and submit a balanced budget amendment that processes immediately without needing any approvals. This allows for efficient financial corrections and updates.
This test validates the acceptance criteria: "Given I am logged in as a Financial Accountant and viewing a project, when I initiate a balanced budget amendment, then the system allows me to complete and submit it without requiring an approval workflow."
Variation: This is a positive test where the amendment is correctly balanced and is expected to complete automatically when submitted by a Financial Accountant.
Expected Results
- The balanced budget amendment is submitted successfully.
- The transaction completes instantly without routing for approval.
- The project's budget is updated as per the amendment.</v>
      </c>
      <c r="H399" s="41"/>
      <c r="I399" s="43" t="s">
        <v>6577</v>
      </c>
      <c r="J399" s="41" t="str">
        <f>"TST-F "&amp;_xlfn.XLOOKUP('Test Scenarios'!M398,'Taxonomy and Epics'!H:H,'Taxonomy and Epics'!E:E)</f>
        <v>TST-F 4.0 - P2R - Project to Result</v>
      </c>
      <c r="K399" s="36" t="str">
        <f>"Phase1,"&amp;_xlfn.XLOOKUP('Test Scenarios'!M398,'Taxonomy and Epics'!H:H,'Taxonomy and Epics'!B:B)&amp;"_"&amp;_xlfn.XLOOKUP('Test Scenarios'!M398,'Taxonomy and Epics'!H:H,'Taxonomy and Epics'!C:C)&amp;","&amp;'Test Scenarios'!M398&amp;",Fin_Functional, Workday"</f>
        <v>Phase1,4.0_P2R,P2R-030-050,Fin_Functional, Workday</v>
      </c>
      <c r="L399" s="41"/>
      <c r="M399" s="41"/>
      <c r="N399" s="41"/>
      <c r="O399" s="41"/>
      <c r="P399" s="41"/>
      <c r="Q399" s="41"/>
      <c r="R399" s="41"/>
      <c r="S399" s="41"/>
      <c r="T399" s="38"/>
    </row>
    <row r="400" spans="1:20" ht="365" x14ac:dyDescent="0.2">
      <c r="A400" s="20" t="str">
        <f>'Test Scenarios'!A399</f>
        <v>Review Complete</v>
      </c>
      <c r="B400" s="44" t="str">
        <f>'Test Scenarios'!K399</f>
        <v>US-P2R-063</v>
      </c>
      <c r="C400" s="42" t="str">
        <f>'Test Scenarios'!B399</f>
        <v>TS279</v>
      </c>
      <c r="D400" s="43" t="str">
        <f>"F-"&amp;'Test Scenarios'!M399&amp;"-"&amp;'Test Scenarios'!C399&amp;"-"&amp;C400</f>
        <v>F-P2R-030-050-Project Management Office submits balanced amendment-TS279</v>
      </c>
      <c r="E400" s="43" t="s">
        <v>6576</v>
      </c>
      <c r="F400" s="43" t="str">
        <f>'Test Scenarios'!G399</f>
        <v>- A approved budget must exist in the system</v>
      </c>
      <c r="G400" s="43" t="str">
        <f>"Objective"&amp;CHAR(10)
&amp;'Test Scenarios'!L399&amp;CHAR(10)&amp;CHAR(10)&amp;
"Test Case Description"&amp;CHAR(10)
&amp;'Test Scenarios'!D399&amp;CHAR(10)&amp;CHAR(10)&amp;
"Expected Results"&amp;CHAR(10)&amp;'Test Scenarios'!F399</f>
        <v>Objective
As a member of the Project Management Office, I want to create a balanced budget amendment without an approval step, so that I can perform administrative financial adjustments on behalf of the project.
Test Case Description
This test scenario verifies that a Project Management Office user can create and submit a balanced budget amendment that processes immediately without needing any approvals, enabling them to perform administrative financial adjustments.
This test validates the acceptance criteria: "Given I am logged in as a Project Management Office user and viewing a project, when I initiate a balanced budget amendment, then the system allows me to complete and submit it without requiring an approval workflow."
Variation: This is a positive test where the amendment is correctly balanced and is expected to complete automatically when submitted by a Project Management Office user.
Expected Results
- The balanced budget amendment is submitted successfully.
- The transaction completes instantly without routing for approval.
- The project's budget is updated as per the amendment.</v>
      </c>
      <c r="H400" s="41"/>
      <c r="I400" s="43" t="s">
        <v>6577</v>
      </c>
      <c r="J400" s="41" t="str">
        <f>"TST-F "&amp;_xlfn.XLOOKUP('Test Scenarios'!M399,'Taxonomy and Epics'!H:H,'Taxonomy and Epics'!E:E)</f>
        <v>TST-F 4.0 - P2R - Project to Result</v>
      </c>
      <c r="K400" s="36" t="str">
        <f>"Phase1,"&amp;_xlfn.XLOOKUP('Test Scenarios'!M399,'Taxonomy and Epics'!H:H,'Taxonomy and Epics'!B:B)&amp;"_"&amp;_xlfn.XLOOKUP('Test Scenarios'!M399,'Taxonomy and Epics'!H:H,'Taxonomy and Epics'!C:C)&amp;","&amp;'Test Scenarios'!M399&amp;",Fin_Functional, Workday"</f>
        <v>Phase1,4.0_P2R,P2R-030-050,Fin_Functional, Workday</v>
      </c>
      <c r="L400" s="41"/>
      <c r="M400" s="41"/>
      <c r="N400" s="41"/>
      <c r="O400" s="41"/>
      <c r="P400" s="41"/>
      <c r="Q400" s="41"/>
      <c r="R400" s="41"/>
      <c r="S400" s="41"/>
      <c r="T400" s="38"/>
    </row>
    <row r="401" spans="1:20" ht="350" x14ac:dyDescent="0.2">
      <c r="A401" s="20" t="str">
        <f>'Test Scenarios'!A400</f>
        <v>Review Complete</v>
      </c>
      <c r="B401" s="44" t="str">
        <f>'Test Scenarios'!K400</f>
        <v>US-P2R-064</v>
      </c>
      <c r="C401" s="42" t="str">
        <f>'Test Scenarios'!B400</f>
        <v>TS280</v>
      </c>
      <c r="D401" s="43" t="str">
        <f>"F-"&amp;'Test Scenarios'!M400&amp;"-"&amp;'Test Scenarios'!C400&amp;"-"&amp;C401</f>
        <v>F-P2R-030-050-Project Manager submits unbalanced amendment for approval-TS280</v>
      </c>
      <c r="E401" s="43" t="s">
        <v>6576</v>
      </c>
      <c r="F401" s="43" t="str">
        <f>'Test Scenarios'!G400</f>
        <v>- A approved budget must exist in the system</v>
      </c>
      <c r="G401" s="43" t="str">
        <f>"Objective"&amp;CHAR(10)
&amp;'Test Scenarios'!L400&amp;CHAR(10)&amp;CHAR(10)&amp;
"Test Case Description"&amp;CHAR(10)
&amp;'Test Scenarios'!D400&amp;CHAR(10)&amp;CHAR(10)&amp;
"Expected Results"&amp;CHAR(10)&amp;'Test Scenarios'!F400</f>
        <v>Objective
As a Project Manager, I want to create an unbalanced budget amendment that requires approval, so that significant budget changes are reviewed and formally authorised.
Test Case Description
This test scenario verifies that when a Project Manager submits an unbalanced budget amendment, it is automatically sent to the Project Management Office for approval. This ensures significant budget changes receive proper oversight.
This test validates the acceptance criteria: "Given I am logged in as a Project Manager, when I submit an unbalanced budget amendment, then the request is automatically routed to the Project Management Office for approval."
Variation: This is a positive test focusing on the initiation and correct routing of an unbalanced amendment to the specified approval group.
Expected Results
- The unbalanced budget amendment is submitted successfully.
- The transaction status shows it is 'In Progress' and pending approval.
- The Project Management Office user receives an approval request in their inbox.</v>
      </c>
      <c r="H401" s="41"/>
      <c r="I401" s="43" t="s">
        <v>6577</v>
      </c>
      <c r="J401" s="41" t="str">
        <f>"TST-F "&amp;_xlfn.XLOOKUP('Test Scenarios'!M400,'Taxonomy and Epics'!H:H,'Taxonomy and Epics'!E:E)</f>
        <v>TST-F 4.0 - P2R - Project to Result</v>
      </c>
      <c r="K401" s="36" t="str">
        <f>"Phase1,"&amp;_xlfn.XLOOKUP('Test Scenarios'!M400,'Taxonomy and Epics'!H:H,'Taxonomy and Epics'!B:B)&amp;"_"&amp;_xlfn.XLOOKUP('Test Scenarios'!M400,'Taxonomy and Epics'!H:H,'Taxonomy and Epics'!C:C)&amp;","&amp;'Test Scenarios'!M400&amp;",Fin_Functional, Workday"</f>
        <v>Phase1,4.0_P2R,P2R-030-050,Fin_Functional, Workday</v>
      </c>
      <c r="L401" s="41"/>
      <c r="M401" s="41"/>
      <c r="N401" s="41"/>
      <c r="O401" s="41"/>
      <c r="P401" s="41"/>
      <c r="Q401" s="41"/>
      <c r="R401" s="41"/>
      <c r="S401" s="41"/>
      <c r="T401" s="38"/>
    </row>
    <row r="402" spans="1:20" ht="350" x14ac:dyDescent="0.2">
      <c r="A402" s="20" t="str">
        <f>'Test Scenarios'!A401</f>
        <v>Review Complete</v>
      </c>
      <c r="B402" s="44" t="str">
        <f>'Test Scenarios'!K401</f>
        <v>US-P2R-064</v>
      </c>
      <c r="C402" s="42" t="str">
        <f>'Test Scenarios'!B401</f>
        <v>TS281</v>
      </c>
      <c r="D402" s="43" t="str">
        <f>"F-"&amp;'Test Scenarios'!M401&amp;"-"&amp;'Test Scenarios'!C401&amp;"-"&amp;C402</f>
        <v>F-P2R-030-050-Project Manager and Financial Accountant receives approval notification-TS281</v>
      </c>
      <c r="E402" s="43" t="s">
        <v>6576</v>
      </c>
      <c r="F402" s="43" t="str">
        <f>'Test Scenarios'!G401</f>
        <v>- An unbalanced budget amendment must be submitted by a Project Manager and awaiting Project Management Office approval.</v>
      </c>
      <c r="G402" s="43" t="str">
        <f>"Objective"&amp;CHAR(10)
&amp;'Test Scenarios'!L401&amp;CHAR(10)&amp;CHAR(10)&amp;
"Test Case Description"&amp;CHAR(10)
&amp;'Test Scenarios'!D401&amp;CHAR(10)&amp;CHAR(10)&amp;
"Expected Results"&amp;CHAR(10)&amp;'Test Scenarios'!F401</f>
        <v>Objective
As a Project Manager, I want to create an unbalanced budget amendment that requires approval, so that significant budget changes are reviewed and formally authorised.
Test Case Description
This test scenario verifies that after the Project Management Office approves an unbalanced budget amendment, the initiating Project Manager and Financial Accountant receives a confirmation notification. This ensures the initiator is informed of the outcome.
This test validates the acceptance criteria: "Given an unbalanced budget amendment has been approved by the Project Management Office, when the approval is finalised, then I receive a system notification confirming the approval."
Variation: This is a positive test that follows the approval step. It requires an in-flight transaction from the previous test (TS280) to be approved by the Project Management Office.
Expected Results
- The Project Management Office user successfully approves the amendment.
- The project budget is updated.
- The initiating Project Manager receives a system notification confirming the approval.</v>
      </c>
      <c r="H402" s="41"/>
      <c r="I402" s="43" t="s">
        <v>6577</v>
      </c>
      <c r="J402" s="41" t="str">
        <f>"TST-F "&amp;_xlfn.XLOOKUP('Test Scenarios'!M401,'Taxonomy and Epics'!H:H,'Taxonomy and Epics'!E:E)</f>
        <v>TST-F 4.0 - P2R - Project to Result</v>
      </c>
      <c r="K402" s="36" t="str">
        <f>"Phase1,"&amp;_xlfn.XLOOKUP('Test Scenarios'!M401,'Taxonomy and Epics'!H:H,'Taxonomy and Epics'!B:B)&amp;"_"&amp;_xlfn.XLOOKUP('Test Scenarios'!M401,'Taxonomy and Epics'!H:H,'Taxonomy and Epics'!C:C)&amp;","&amp;'Test Scenarios'!M401&amp;",Fin_Functional, Workday"</f>
        <v>Phase1,4.0_P2R,P2R-030-050,Fin_Functional, Workday</v>
      </c>
      <c r="L402" s="41"/>
      <c r="M402" s="41"/>
      <c r="N402" s="41"/>
      <c r="O402" s="41"/>
      <c r="P402" s="41"/>
      <c r="Q402" s="41"/>
      <c r="R402" s="41"/>
      <c r="S402" s="41"/>
      <c r="T402" s="38"/>
    </row>
    <row r="403" spans="1:20" ht="335" x14ac:dyDescent="0.2">
      <c r="A403" s="20" t="str">
        <f>'Test Scenarios'!A402</f>
        <v>Review Complete</v>
      </c>
      <c r="B403" s="44" t="str">
        <f>'Test Scenarios'!K402</f>
        <v>US-P2R-064</v>
      </c>
      <c r="C403" s="42" t="str">
        <f>'Test Scenarios'!B402</f>
        <v>TS282</v>
      </c>
      <c r="D403" s="43" t="str">
        <f>"F-"&amp;'Test Scenarios'!M402&amp;"-"&amp;'Test Scenarios'!C402&amp;"-"&amp;C403</f>
        <v>F-P2R-030-050-Project Management Office denies unbalanced amendment-TS282</v>
      </c>
      <c r="E403" s="43" t="s">
        <v>6576</v>
      </c>
      <c r="F403" s="43" t="str">
        <f>'Test Scenarios'!G402</f>
        <v>- An unbalanced budget amendment must be submitted by a Project Manager and awaiting Project Management Office approval.</v>
      </c>
      <c r="G403" s="43" t="str">
        <f>"Objective"&amp;CHAR(10)
&amp;'Test Scenarios'!L402&amp;CHAR(10)&amp;CHAR(10)&amp;
"Test Case Description"&amp;CHAR(10)
&amp;'Test Scenarios'!D402&amp;CHAR(10)&amp;CHAR(10)&amp;
"Expected Results"&amp;CHAR(10)&amp;'Test Scenarios'!F402</f>
        <v>Objective
As a Project Manager, I want to create an unbalanced budget amendment that requires approval, so that significant budget changes are reviewed and formally authorised.
Test Case Description
This test scenario verifies that if the Project Management Office denies an unbalanced budget amendment, the transaction is stopped, the budget is not updated, and the initiating person is notified. This confirms the denial path works correctly.
This test validates the approval logic referenced in the acceptance criteria by testing the alternative outcome.
Variation: This is a negative test where the Project Management Office user chooses to deny the request. It confirms that a denial correctly terminates the process and does not result in a budget update.
Expected Results
- The Project Management Office user successfully denies the amendment.
- The project budget remains unchanged.
- The initiating Project Manager receives a system notification confirming the denial.</v>
      </c>
      <c r="H403" s="41"/>
      <c r="I403" s="43" t="s">
        <v>6577</v>
      </c>
      <c r="J403" s="41" t="str">
        <f>"TST-F "&amp;_xlfn.XLOOKUP('Test Scenarios'!M402,'Taxonomy and Epics'!H:H,'Taxonomy and Epics'!E:E)</f>
        <v>TST-F 4.0 - P2R - Project to Result</v>
      </c>
      <c r="K403" s="36" t="str">
        <f>"Phase1,"&amp;_xlfn.XLOOKUP('Test Scenarios'!M402,'Taxonomy and Epics'!H:H,'Taxonomy and Epics'!B:B)&amp;"_"&amp;_xlfn.XLOOKUP('Test Scenarios'!M402,'Taxonomy and Epics'!H:H,'Taxonomy and Epics'!C:C)&amp;","&amp;'Test Scenarios'!M402&amp;",Fin_Functional, Workday"</f>
        <v>Phase1,4.0_P2R,P2R-030-050,Fin_Functional, Workday</v>
      </c>
      <c r="L403" s="41"/>
      <c r="M403" s="41"/>
      <c r="N403" s="41"/>
      <c r="O403" s="41"/>
      <c r="P403" s="41"/>
      <c r="Q403" s="41"/>
      <c r="R403" s="41"/>
      <c r="S403" s="41"/>
      <c r="T403" s="38"/>
    </row>
    <row r="404" spans="1:20" ht="350" x14ac:dyDescent="0.2">
      <c r="A404" s="20" t="str">
        <f>'Test Scenarios'!A403</f>
        <v>Review Complete</v>
      </c>
      <c r="B404" s="44" t="str">
        <f>'Test Scenarios'!K403</f>
        <v>US-P2R-065</v>
      </c>
      <c r="C404" s="42" t="str">
        <f>'Test Scenarios'!B403</f>
        <v>TS283</v>
      </c>
      <c r="D404" s="43" t="str">
        <f>"F-"&amp;'Test Scenarios'!M403&amp;"-"&amp;'Test Scenarios'!C403&amp;"-"&amp;C404</f>
        <v>F-P2R-030-050-Financial Accountant submits unbalanced amendment for approval-TS283</v>
      </c>
      <c r="E404" s="43" t="s">
        <v>6576</v>
      </c>
      <c r="F404" s="43" t="str">
        <f>'Test Scenarios'!G403</f>
        <v>- A approved budget must exist in the system</v>
      </c>
      <c r="G404" s="43" t="str">
        <f>"Objective"&amp;CHAR(10)
&amp;'Test Scenarios'!L403&amp;CHAR(10)&amp;CHAR(10)&amp;
"Test Case Description"&amp;CHAR(10)
&amp;'Test Scenarios'!D403&amp;CHAR(10)&amp;CHAR(10)&amp;
"Expected Results"&amp;CHAR(10)&amp;'Test Scenarios'!F403</f>
        <v>Objective
As a Financial Accountant, I want to create an unbalanced budget amendment that requires approval, so that material changes to project financials are properly governed.
Test Case Description
This test scenario verifies that when a Financial Accountant submits an unbalanced budget amendment, it is automatically sent to the Project Management Office for approval, ensuring proper governance over financial changes.
This test validates the acceptance criteria: "Given I am logged in as a Financial Accountant, when I submit an unbalanced budget amendment, then the request is automatically routed to the Project Management Office for approval."
Variation: This is a positive test focusing on the initiation and correct routing of an unbalanced amendment from a Financial Accountant to the Project Management Office.
Expected Results
- The unbalanced budget amendment is submitted successfully.
- The transaction status shows it is 'In Progress' and pending approval.
- The Project Management Office user receives an approval request in their inbox.</v>
      </c>
      <c r="H404" s="41"/>
      <c r="I404" s="43" t="s">
        <v>6577</v>
      </c>
      <c r="J404" s="41" t="str">
        <f>"TST-F "&amp;_xlfn.XLOOKUP('Test Scenarios'!M403,'Taxonomy and Epics'!H:H,'Taxonomy and Epics'!E:E)</f>
        <v>TST-F 4.0 - P2R - Project to Result</v>
      </c>
      <c r="K404" s="36" t="str">
        <f>"Phase1,"&amp;_xlfn.XLOOKUP('Test Scenarios'!M403,'Taxonomy and Epics'!H:H,'Taxonomy and Epics'!B:B)&amp;"_"&amp;_xlfn.XLOOKUP('Test Scenarios'!M403,'Taxonomy and Epics'!H:H,'Taxonomy and Epics'!C:C)&amp;","&amp;'Test Scenarios'!M403&amp;",Fin_Functional, Workday"</f>
        <v>Phase1,4.0_P2R,P2R-030-050,Fin_Functional, Workday</v>
      </c>
      <c r="L404" s="41"/>
      <c r="M404" s="41"/>
      <c r="N404" s="41"/>
      <c r="O404" s="41"/>
      <c r="P404" s="41"/>
      <c r="Q404" s="41"/>
      <c r="R404" s="41"/>
      <c r="S404" s="41"/>
      <c r="T404" s="38"/>
    </row>
    <row r="405" spans="1:20" ht="335" x14ac:dyDescent="0.2">
      <c r="A405" s="20" t="str">
        <f>'Test Scenarios'!A404</f>
        <v>Updated Post Review</v>
      </c>
      <c r="B405" s="44" t="str">
        <f>'Test Scenarios'!K404</f>
        <v>US-P2R-065</v>
      </c>
      <c r="C405" s="42" t="str">
        <f>'Test Scenarios'!B404</f>
        <v>TS284</v>
      </c>
      <c r="D405" s="43" t="str">
        <f>"F-"&amp;'Test Scenarios'!M404&amp;"-"&amp;'Test Scenarios'!C404&amp;"-"&amp;C405</f>
        <v>F-P2R-030-050-Project Management Office denies unbalanced amendment-TS284</v>
      </c>
      <c r="E405" s="43" t="s">
        <v>6576</v>
      </c>
      <c r="F405" s="43" t="str">
        <f>'Test Scenarios'!G404</f>
        <v>- An unbalanced budget amendment must be submitted by a Financial Accountant and awaiting Project Management Office approval.</v>
      </c>
      <c r="G405" s="43" t="str">
        <f>"Objective"&amp;CHAR(10)
&amp;'Test Scenarios'!L404&amp;CHAR(10)&amp;CHAR(10)&amp;
"Test Case Description"&amp;CHAR(10)
&amp;'Test Scenarios'!D404&amp;CHAR(10)&amp;CHAR(10)&amp;
"Expected Results"&amp;CHAR(10)&amp;'Test Scenarios'!F404</f>
        <v>Objective
As a Financial Accountant, I want to create an unbalanced budget amendment that requires approval, so that material changes to project financials are properly governed.
Test Case Description
This test scenario verifies that if the Project Management Office denies an unbalanced budget amendment, the transaction is stopped, the budget is not updated, and the initiating Financial Accountant is notified. This confirms the denial path works correctly.
This test validates the approval logic referenced in the acceptance criteria by testing the alternative outcome.
Variation: This is a negative test where the Project Management Office user chooses to deny the request. It confirms that a denial correctly terminates the process and does not result in a budget update.
Expected Results
- The Project Management Office user successfully denies the amendment.
- The project budget remains unchanged.
- The initiating Financial Accountant receives a system notification confirming the denial.</v>
      </c>
      <c r="H405" s="41"/>
      <c r="I405" s="43" t="s">
        <v>6577</v>
      </c>
      <c r="J405" s="41" t="str">
        <f>"TST-F "&amp;_xlfn.XLOOKUP('Test Scenarios'!M404,'Taxonomy and Epics'!H:H,'Taxonomy and Epics'!E:E)</f>
        <v>TST-F 4.0 - P2R - Project to Result</v>
      </c>
      <c r="K405" s="36" t="str">
        <f>"Phase1,"&amp;_xlfn.XLOOKUP('Test Scenarios'!M404,'Taxonomy and Epics'!H:H,'Taxonomy and Epics'!B:B)&amp;"_"&amp;_xlfn.XLOOKUP('Test Scenarios'!M404,'Taxonomy and Epics'!H:H,'Taxonomy and Epics'!C:C)&amp;","&amp;'Test Scenarios'!M404&amp;",Fin_Functional, Workday"</f>
        <v>Phase1,4.0_P2R,P2R-030-050,Fin_Functional, Workday</v>
      </c>
      <c r="L405" s="41"/>
      <c r="M405" s="41"/>
      <c r="N405" s="41"/>
      <c r="O405" s="41"/>
      <c r="P405" s="41"/>
      <c r="Q405" s="41"/>
      <c r="R405" s="41"/>
      <c r="S405" s="41"/>
      <c r="T405" s="38"/>
    </row>
    <row r="406" spans="1:20" ht="365" x14ac:dyDescent="0.2">
      <c r="A406" s="20" t="str">
        <f>'Test Scenarios'!A405</f>
        <v>Review Complete</v>
      </c>
      <c r="B406" s="44" t="str">
        <f>'Test Scenarios'!K405</f>
        <v>US-P2R-066</v>
      </c>
      <c r="C406" s="42" t="str">
        <f>'Test Scenarios'!B405</f>
        <v>TS285</v>
      </c>
      <c r="D406" s="43" t="str">
        <f>"F-"&amp;'Test Scenarios'!M405&amp;"-"&amp;'Test Scenarios'!C405&amp;"-"&amp;C406</f>
        <v>F-P2R-030-050-Project Management Office submits unbalanced amendment without approval-TS285</v>
      </c>
      <c r="E406" s="43" t="s">
        <v>6576</v>
      </c>
      <c r="F406" s="43" t="str">
        <f>'Test Scenarios'!G405</f>
        <v>- A approved budget must exist in the system</v>
      </c>
      <c r="G406" s="43" t="str">
        <f>"Objective"&amp;CHAR(10)
&amp;'Test Scenarios'!L405&amp;CHAR(10)&amp;CHAR(10)&amp;
"Test Case Description"&amp;CHAR(10)
&amp;'Test Scenarios'!D405&amp;CHAR(10)&amp;CHAR(10)&amp;
"Expected Results"&amp;CHAR(10)&amp;'Test Scenarios'!F405</f>
        <v>Objective
As a member of the Project Management Office, I want to create an unbalanced budget amendment without requiring approval, so that I can make authorised changes directly and notify relevant stakeholders.
Test Case Description
This test scenario verifies that a Project Management Office user can create and submit an unbalanced budget amendment that processes immediately, without needing an approval step. This confirms their authority to make direct changes.
This test validates the acceptance criteria: "Given I am logged in as a Project Management Office user, when I create and submit an unbalanced budget amendment, then the amendment is processed immediately without an approval step."
Variation: This is a positive test for an exception rule, where a specific role (Project Management Office) can bypass the standard approval process for unbalanced amendments.
Expected Results
- The unbalanced budget amendment is submitted successfully.
- The transaction completes instantly without routing for approval.
- The project's budget is updated as per the amendment.</v>
      </c>
      <c r="H406" s="41"/>
      <c r="I406" s="43" t="s">
        <v>6577</v>
      </c>
      <c r="J406" s="41" t="str">
        <f>"TST-F "&amp;_xlfn.XLOOKUP('Test Scenarios'!M405,'Taxonomy and Epics'!H:H,'Taxonomy and Epics'!E:E)</f>
        <v>TST-F 4.0 - P2R - Project to Result</v>
      </c>
      <c r="K406" s="36" t="str">
        <f>"Phase1,"&amp;_xlfn.XLOOKUP('Test Scenarios'!M405,'Taxonomy and Epics'!H:H,'Taxonomy and Epics'!B:B)&amp;"_"&amp;_xlfn.XLOOKUP('Test Scenarios'!M405,'Taxonomy and Epics'!H:H,'Taxonomy and Epics'!C:C)&amp;","&amp;'Test Scenarios'!M405&amp;",Fin_Functional, Workday"</f>
        <v>Phase1,4.0_P2R,P2R-030-050,Fin_Functional, Workday</v>
      </c>
      <c r="L406" s="41"/>
      <c r="M406" s="41"/>
      <c r="N406" s="41"/>
      <c r="O406" s="41"/>
      <c r="P406" s="41"/>
      <c r="Q406" s="41"/>
      <c r="R406" s="41"/>
      <c r="S406" s="41"/>
      <c r="T406" s="38"/>
    </row>
    <row r="407" spans="1:20" ht="365" x14ac:dyDescent="0.2">
      <c r="A407" s="20" t="str">
        <f>'Test Scenarios'!A406</f>
        <v>Review Complete</v>
      </c>
      <c r="B407" s="44" t="str">
        <f>'Test Scenarios'!K406</f>
        <v>US-P2R-066</v>
      </c>
      <c r="C407" s="42" t="str">
        <f>'Test Scenarios'!B406</f>
        <v>TS286</v>
      </c>
      <c r="D407" s="43" t="str">
        <f>"F-"&amp;'Test Scenarios'!M406&amp;"-"&amp;'Test Scenarios'!C406&amp;"-"&amp;C407</f>
        <v>F-P2R-030-050-Project Manager and Financial Accountant receive notification from Project Management Office change-TS286</v>
      </c>
      <c r="E407" s="43" t="s">
        <v>6576</v>
      </c>
      <c r="F407" s="43" t="str">
        <f>'Test Scenarios'!G406</f>
        <v>- A Project Management Office user must have successfully submitted an unbalanced budget amendment without approval.</v>
      </c>
      <c r="G407" s="43" t="str">
        <f>"Objective"&amp;CHAR(10)
&amp;'Test Scenarios'!L406&amp;CHAR(10)&amp;CHAR(10)&amp;
"Test Case Description"&amp;CHAR(10)
&amp;'Test Scenarios'!D406&amp;CHAR(10)&amp;CHAR(10)&amp;
"Expected Results"&amp;CHAR(10)&amp;'Test Scenarios'!F406</f>
        <v>Objective
As a member of the Project Management Office, I want to create an unbalanced budget amendment without requiring approval, so that I can make authorised changes directly and notify relevant stakeholders.
Test Case Description
This test scenario verifies that after a Project Management Office user submits an unbalanced amendment, the Project Manager and Financial Accountant for that project automatically receive a notification.
This test validates the acceptance criteria: "Given I have submitted an unbalanced budget amendment as a Project Management Office user, when the transaction is complete, then the Project Manager and Financial Accountant for that project automatically receive a notification."
Variation: This is a positive test focusing on the automated notifications triggered by the completion of the Project Management Office-initiated transaction from the previous test (TS285).
Expected Results
- The transaction is complete.
- The Project Manager assigned to the project receives a notification.
- The Financial Accountant assigned to the project receives a notification.</v>
      </c>
      <c r="H407" s="41"/>
      <c r="I407" s="43" t="s">
        <v>6577</v>
      </c>
      <c r="J407" s="41" t="str">
        <f>"TST-F "&amp;_xlfn.XLOOKUP('Test Scenarios'!M406,'Taxonomy and Epics'!H:H,'Taxonomy and Epics'!E:E)</f>
        <v>TST-F 4.0 - P2R - Project to Result</v>
      </c>
      <c r="K407" s="36" t="str">
        <f>"Phase1,"&amp;_xlfn.XLOOKUP('Test Scenarios'!M406,'Taxonomy and Epics'!H:H,'Taxonomy and Epics'!B:B)&amp;"_"&amp;_xlfn.XLOOKUP('Test Scenarios'!M406,'Taxonomy and Epics'!H:H,'Taxonomy and Epics'!C:C)&amp;","&amp;'Test Scenarios'!M406&amp;",Fin_Functional, Workday"</f>
        <v>Phase1,4.0_P2R,P2R-030-050,Fin_Functional, Workday</v>
      </c>
      <c r="L407" s="41"/>
      <c r="M407" s="41"/>
      <c r="N407" s="41"/>
      <c r="O407" s="41"/>
      <c r="P407" s="41"/>
      <c r="Q407" s="41"/>
      <c r="R407" s="41"/>
      <c r="S407" s="41"/>
      <c r="T407" s="38"/>
    </row>
    <row r="408" spans="1:20" ht="304" x14ac:dyDescent="0.2">
      <c r="A408" s="20" t="str">
        <f>'Test Scenarios'!A407</f>
        <v>Deferred</v>
      </c>
      <c r="B408" s="44" t="str">
        <f>'Test Scenarios'!K407</f>
        <v>US-P2R-069</v>
      </c>
      <c r="C408" s="42" t="str">
        <f>'Test Scenarios'!B407</f>
        <v>TS287</v>
      </c>
      <c r="D408" s="43" t="str">
        <f>"F-"&amp;'Test Scenarios'!M407&amp;"-"&amp;'Test Scenarios'!C407&amp;"-"&amp;C408</f>
        <v>F-P2R-030-010-Report filtering by a specific gift-TS287</v>
      </c>
      <c r="E408" s="43" t="s">
        <v>6576</v>
      </c>
      <c r="F408" s="43" t="str">
        <f>'Test Scenarios'!G407</f>
        <v xml:space="preserve"> - A project exists with a gift worktag as a related worktag
-Transactions have occurred against the project and gift</v>
      </c>
      <c r="G408" s="43" t="str">
        <f>"Objective"&amp;CHAR(10)
&amp;'Test Scenarios'!L407&amp;CHAR(10)&amp;CHAR(10)&amp;
"Test Case Description"&amp;CHAR(10)
&amp;'Test Scenarios'!D407&amp;CHAR(10)&amp;CHAR(10)&amp;
"Expected Results"&amp;CHAR(10)&amp;'Test Scenarios'!F407</f>
        <v>Objective
As a Project Manager, I want to customise the project transaction report view, so that I can analyse the data from different perspectives.
Test Case Description
This test scenario verifies that the project transaction report can be successfully filtered to show only transactions associated with a specific gift, ensuring the core reporting function works correctly.
This test validates the acceptance criteria: "Given I have the correct permissions to view project reports, when I run the project transaction report and filter by a specific gift, then the report displays only the financial transactions tagged with that selected gift."
Variation: This is a positive test to confirm the primary filtering functionality works as expected with valid data and appropriate user permissions.
Expected Results
- The report output contains only transactions tagged with the selected gift.
- Transactions not tagged with the gift are correctly excluded from the view.</v>
      </c>
      <c r="H408" s="41"/>
      <c r="I408" s="43" t="s">
        <v>6577</v>
      </c>
      <c r="J408" s="41" t="str">
        <f>"TST-F "&amp;_xlfn.XLOOKUP('Test Scenarios'!M407,'Taxonomy and Epics'!H:H,'Taxonomy and Epics'!E:E)</f>
        <v>TST-F 4.0 - P2R - Project to Result</v>
      </c>
      <c r="K408" s="36" t="str">
        <f>"Phase1,"&amp;_xlfn.XLOOKUP('Test Scenarios'!M407,'Taxonomy and Epics'!H:H,'Taxonomy and Epics'!B:B)&amp;"_"&amp;_xlfn.XLOOKUP('Test Scenarios'!M407,'Taxonomy and Epics'!H:H,'Taxonomy and Epics'!C:C)&amp;","&amp;'Test Scenarios'!M407&amp;",Fin_Functional, Workday"</f>
        <v>Phase1,4.0_P2R,P2R-030-010,Fin_Functional, Workday</v>
      </c>
      <c r="L408" s="41"/>
      <c r="M408" s="41"/>
      <c r="N408" s="41"/>
      <c r="O408" s="41"/>
      <c r="P408" s="41"/>
      <c r="Q408" s="41"/>
      <c r="R408" s="41"/>
      <c r="S408" s="41"/>
      <c r="T408" s="38"/>
    </row>
    <row r="409" spans="1:20" ht="304" x14ac:dyDescent="0.2">
      <c r="A409" s="20" t="str">
        <f>'Test Scenarios'!A408</f>
        <v>Deferred</v>
      </c>
      <c r="B409" s="44" t="str">
        <f>'Test Scenarios'!K408</f>
        <v>US-P2R-069</v>
      </c>
      <c r="C409" s="42" t="str">
        <f>'Test Scenarios'!B408</f>
        <v>TS288</v>
      </c>
      <c r="D409" s="43" t="str">
        <f>"F-"&amp;'Test Scenarios'!M408&amp;"-"&amp;'Test Scenarios'!C408&amp;"-"&amp;C409</f>
        <v>F-P2R-030-010-Report access without correct permissions-TS288</v>
      </c>
      <c r="E409" s="43" t="s">
        <v>6576</v>
      </c>
      <c r="F409" s="43" t="str">
        <f>'Test Scenarios'!G408</f>
        <v xml:space="preserve"> - A project exists with a gift worktag as a related worktag
-Transactions have occurred against the project and gift</v>
      </c>
      <c r="G409" s="43" t="str">
        <f>"Objective"&amp;CHAR(10)
&amp;'Test Scenarios'!L408&amp;CHAR(10)&amp;CHAR(10)&amp;
"Test Case Description"&amp;CHAR(10)
&amp;'Test Scenarios'!D408&amp;CHAR(10)&amp;CHAR(10)&amp;
"Expected Results"&amp;CHAR(10)&amp;'Test Scenarios'!F408</f>
        <v>Objective
As a Project Manager, I want to customise the project transaction report view, so that I can analyse the data from different perspectives.
Test Case Description
This test scenario ensures that a user who lacks the necessary security permissions is prevented from accessing or running the project transaction report.
This test validates the conditionality of the acceptance criteria: "Given I have the correct permissions..." by testing what happens when this condition is not met.
Variation: This is a negative test to validate the system's security model, ensuring that sensitive financial data is protected from unauthorised access.
Expected Results
- The user is unable to find or execute the report.
- The system displays an appropriate "access denied" message or simply does not show the report as an available option.</v>
      </c>
      <c r="H409" s="41"/>
      <c r="I409" s="43" t="s">
        <v>6577</v>
      </c>
      <c r="J409" s="41" t="str">
        <f>"TST-F "&amp;_xlfn.XLOOKUP('Test Scenarios'!M408,'Taxonomy and Epics'!H:H,'Taxonomy and Epics'!E:E)</f>
        <v>TST-F 4.0 - P2R - Project to Result</v>
      </c>
      <c r="K409" s="36" t="str">
        <f>"Phase1,"&amp;_xlfn.XLOOKUP('Test Scenarios'!M408,'Taxonomy and Epics'!H:H,'Taxonomy and Epics'!B:B)&amp;"_"&amp;_xlfn.XLOOKUP('Test Scenarios'!M408,'Taxonomy and Epics'!H:H,'Taxonomy and Epics'!C:C)&amp;","&amp;'Test Scenarios'!M408&amp;",Fin_Functional, Workday"</f>
        <v>Phase1,4.0_P2R,P2R-030-010,Fin_Functional, Workday</v>
      </c>
      <c r="L409" s="41"/>
      <c r="M409" s="41"/>
      <c r="N409" s="41"/>
      <c r="O409" s="41"/>
      <c r="P409" s="41"/>
      <c r="Q409" s="41"/>
      <c r="R409" s="41"/>
      <c r="S409" s="41"/>
      <c r="T409" s="38"/>
    </row>
    <row r="410" spans="1:20" ht="304" x14ac:dyDescent="0.2">
      <c r="A410" s="20" t="str">
        <f>'Test Scenarios'!A409</f>
        <v>Deferred</v>
      </c>
      <c r="B410" s="44" t="str">
        <f>'Test Scenarios'!K409</f>
        <v>US-P2R-069</v>
      </c>
      <c r="C410" s="42" t="str">
        <f>'Test Scenarios'!B409</f>
        <v>TS289</v>
      </c>
      <c r="D410" s="43" t="str">
        <f>"F-"&amp;'Test Scenarios'!M409&amp;"-"&amp;'Test Scenarios'!C409&amp;"-"&amp;C410</f>
        <v>F-P2R-030-010-Apply multiple filters to the report-TS289</v>
      </c>
      <c r="E410" s="43" t="s">
        <v>6576</v>
      </c>
      <c r="F410" s="43" t="str">
        <f>'Test Scenarios'!G409</f>
        <v xml:space="preserve"> - A project exists with a gift worktag as a related worktag
-Transactions have occurred against the project and gift</v>
      </c>
      <c r="G410" s="43" t="str">
        <f>"Objective"&amp;CHAR(10)
&amp;'Test Scenarios'!L409&amp;CHAR(10)&amp;CHAR(10)&amp;
"Test Case Description"&amp;CHAR(10)
&amp;'Test Scenarios'!D409&amp;CHAR(10)&amp;CHAR(10)&amp;
"Expected Results"&amp;CHAR(10)&amp;'Test Scenarios'!F409</f>
        <v>Objective
As a Project Manager, I want to customise the project transaction report view, so that I can analyse the data from different perspectives.
Test Case Description
This test scenario ensures that a user can apply several filters simultaneously (e.g., a gift and a specific date range) and that the report correctly narrows down the results to match all criteria.
This test validates the acceptance criteria: "Given the report is displayed, when I apply an additional filter, such as a date range or supplier, then the report view updates to show only transactions that meet all active filter criteria."
Variation: This positive test validates the functionality of layered filtering, which is crucial for enabling users to perform detailed and specific data analysis.
Expected Results
- The report output only includes transactions that satisfy all applied filter conditions.
- The active filters are clearly indicated to the user on the report screen.</v>
      </c>
      <c r="H410" s="41"/>
      <c r="I410" s="43" t="s">
        <v>6577</v>
      </c>
      <c r="J410" s="41" t="str">
        <f>"TST-F "&amp;_xlfn.XLOOKUP('Test Scenarios'!M409,'Taxonomy and Epics'!H:H,'Taxonomy and Epics'!E:E)</f>
        <v>TST-F 4.0 - P2R - Project to Result</v>
      </c>
      <c r="K410" s="36" t="str">
        <f>"Phase1,"&amp;_xlfn.XLOOKUP('Test Scenarios'!M409,'Taxonomy and Epics'!H:H,'Taxonomy and Epics'!B:B)&amp;"_"&amp;_xlfn.XLOOKUP('Test Scenarios'!M409,'Taxonomy and Epics'!H:H,'Taxonomy and Epics'!C:C)&amp;","&amp;'Test Scenarios'!M409&amp;",Fin_Functional, Workday"</f>
        <v>Phase1,4.0_P2R,P2R-030-010,Fin_Functional, Workday</v>
      </c>
      <c r="L410" s="41"/>
      <c r="M410" s="41"/>
      <c r="N410" s="41"/>
      <c r="O410" s="41"/>
      <c r="P410" s="41"/>
      <c r="Q410" s="41"/>
      <c r="R410" s="41"/>
      <c r="S410" s="41"/>
      <c r="T410" s="38"/>
    </row>
    <row r="411" spans="1:20" ht="256" x14ac:dyDescent="0.2">
      <c r="A411" s="20" t="str">
        <f>'Test Scenarios'!A410</f>
        <v>Deferred</v>
      </c>
      <c r="B411" s="44" t="str">
        <f>'Test Scenarios'!K410</f>
        <v>US-P2R-069</v>
      </c>
      <c r="C411" s="42" t="str">
        <f>'Test Scenarios'!B410</f>
        <v>TS289.1</v>
      </c>
      <c r="D411" s="43" t="str">
        <f>"F-"&amp;'Test Scenarios'!M410&amp;"-"&amp;'Test Scenarios'!C410&amp;"-"&amp;C411</f>
        <v>F-P2R-030-010-Update Standard Cost Rate Sheet-TS289.1</v>
      </c>
      <c r="E411" s="43" t="s">
        <v>6576</v>
      </c>
      <c r="F411" s="43">
        <f>'Test Scenarios'!G410</f>
        <v>0</v>
      </c>
      <c r="G411" s="43" t="str">
        <f>"Objective"&amp;CHAR(10)
&amp;'Test Scenarios'!L410&amp;CHAR(10)&amp;CHAR(10)&amp;
"Test Case Description"&amp;CHAR(10)
&amp;'Test Scenarios'!D410&amp;CHAR(10)&amp;CHAR(10)&amp;
"Expected Results"&amp;CHAR(10)&amp;'Test Scenarios'!F410</f>
        <v>Objective
As a Project Manager, I want to customise the project transaction report view, so that I can analyse the data from different perspectives.
Test Case Description
This test scenario ensures that the Finance System Administrator can update the standard cost rate sheet for costing resources to Projects via an EIB
This test validates the acceptance criteria: " Given I am a Finance System Administrator and I update the Standard Cost Rate sheet EIB, when I submit the EIB with the updated rates, then the system creates a new, updated Standard Cost Rate sheet.."
Variation: This positive test validates the functionality of creating a Standard Cost Rate sheet via an EIB
Expected Results
- The standard cost rate sheet is active and available from a nominated effective date</v>
      </c>
      <c r="H411" s="41"/>
      <c r="I411" s="43" t="s">
        <v>6577</v>
      </c>
      <c r="J411" s="41" t="str">
        <f>"TST-F "&amp;_xlfn.XLOOKUP('Test Scenarios'!M410,'Taxonomy and Epics'!H:H,'Taxonomy and Epics'!E:E)</f>
        <v>TST-F 4.0 - P2R - Project to Result</v>
      </c>
      <c r="K411" s="36" t="str">
        <f>"Phase1,"&amp;_xlfn.XLOOKUP('Test Scenarios'!M410,'Taxonomy and Epics'!H:H,'Taxonomy and Epics'!B:B)&amp;"_"&amp;_xlfn.XLOOKUP('Test Scenarios'!M410,'Taxonomy and Epics'!H:H,'Taxonomy and Epics'!C:C)&amp;","&amp;'Test Scenarios'!M410&amp;",Fin_Functional, Workday"</f>
        <v>Phase1,4.0_P2R,P2R-030-010,Fin_Functional, Workday</v>
      </c>
      <c r="L411" s="41"/>
      <c r="M411" s="41"/>
      <c r="N411" s="41"/>
      <c r="O411" s="41"/>
      <c r="P411" s="41"/>
      <c r="Q411" s="41"/>
      <c r="R411" s="41"/>
      <c r="S411" s="41"/>
      <c r="T411" s="38"/>
    </row>
    <row r="412" spans="1:20" ht="288" x14ac:dyDescent="0.2">
      <c r="A412" s="20" t="str">
        <f>'Test Scenarios'!A411</f>
        <v>Review Complete</v>
      </c>
      <c r="B412" s="44" t="str">
        <f>'Test Scenarios'!K411</f>
        <v>US-R2R-022</v>
      </c>
      <c r="C412" s="42" t="str">
        <f>'Test Scenarios'!B411</f>
        <v>TS290</v>
      </c>
      <c r="D412" s="43" t="str">
        <f>"F-"&amp;'Test Scenarios'!M411&amp;"-"&amp;'Test Scenarios'!C411&amp;"-"&amp;C412</f>
        <v>F-R2R-020-010-Journal with required Cost Centre-TS290</v>
      </c>
      <c r="E412" s="43" t="s">
        <v>6576</v>
      </c>
      <c r="F412" s="43">
        <f>'Test Scenarios'!G411</f>
        <v>0</v>
      </c>
      <c r="G412" s="43" t="str">
        <f>"Objective"&amp;CHAR(10)
&amp;'Test Scenarios'!L411&amp;CHAR(10)&amp;CHAR(10)&amp;
"Test Case Description"&amp;CHAR(10)
&amp;'Test Scenarios'!D411&amp;CHAR(10)&amp;CHAR(10)&amp;
"Expected Results"&amp;CHAR(10)&amp;'Test Scenarios'!F411</f>
        <v>Objective
As a Financial Accountant, I want the system to enforce specific data entry rules when I create a journal, so that I can ensure all entries are accurate, complete, and compliant with accounting policies. 
Test Case Description
This test verifies that a journal can be successfully submitted for an Income Statement account when a Cost Centre is correctly provided. It ensures the system accepts valid data combinations as designed. 
This scenario validates the acceptance criterion: "Given I am creating a journal line for an Income Statement Account, when I try to submit the journal without a Cost Centre, then the system should prevent submission and display an error message stating a Cost Centre is required."  
Variation: This is a positive test where the user correctly populates the Cost Centre on a journal line for an Income Statement account, expecting successful submission.
Expected Results
• The journal is submitted successfully without errors.
• The journal proceeds to the next step in the business process.</v>
      </c>
      <c r="H412" s="41"/>
      <c r="I412" s="43" t="s">
        <v>6577</v>
      </c>
      <c r="J412" s="41" t="str">
        <f>"TST-F "&amp;_xlfn.XLOOKUP('Test Scenarios'!M411,'Taxonomy and Epics'!H:H,'Taxonomy and Epics'!E:E)</f>
        <v>TST-F 8.0 - R2R - Record to Report</v>
      </c>
      <c r="K412" s="36" t="str">
        <f>"Phase1,"&amp;_xlfn.XLOOKUP('Test Scenarios'!M411,'Taxonomy and Epics'!H:H,'Taxonomy and Epics'!B:B)&amp;"_"&amp;_xlfn.XLOOKUP('Test Scenarios'!M411,'Taxonomy and Epics'!H:H,'Taxonomy and Epics'!C:C)&amp;","&amp;'Test Scenarios'!M411&amp;",Fin_Functional, Workday"</f>
        <v>Phase1,8.0_R2R,R2R-020-010,Fin_Functional, Workday</v>
      </c>
      <c r="L412" s="41"/>
      <c r="M412" s="41"/>
      <c r="N412" s="41"/>
      <c r="O412" s="41"/>
      <c r="P412" s="41"/>
      <c r="Q412" s="41"/>
      <c r="R412" s="41"/>
      <c r="S412" s="41"/>
      <c r="T412" s="38"/>
    </row>
    <row r="413" spans="1:20" ht="304" x14ac:dyDescent="0.2">
      <c r="A413" s="20" t="str">
        <f>'Test Scenarios'!A412</f>
        <v>Review Complete</v>
      </c>
      <c r="B413" s="44" t="str">
        <f>'Test Scenarios'!K412</f>
        <v>US-R2R-022</v>
      </c>
      <c r="C413" s="42" t="str">
        <f>'Test Scenarios'!B412</f>
        <v>TS291</v>
      </c>
      <c r="D413" s="43" t="str">
        <f>"F-"&amp;'Test Scenarios'!M412&amp;"-"&amp;'Test Scenarios'!C412&amp;"-"&amp;C413</f>
        <v>F-R2R-020-010-Journal without required Cost Centre-TS291</v>
      </c>
      <c r="E413" s="43" t="s">
        <v>6576</v>
      </c>
      <c r="F413" s="43">
        <f>'Test Scenarios'!G412</f>
        <v>0</v>
      </c>
      <c r="G413" s="43" t="str">
        <f>"Objective"&amp;CHAR(10)
&amp;'Test Scenarios'!L412&amp;CHAR(10)&amp;CHAR(10)&amp;
"Test Case Description"&amp;CHAR(10)
&amp;'Test Scenarios'!D412&amp;CHAR(10)&amp;CHAR(10)&amp;
"Expected Results"&amp;CHAR(10)&amp;'Test Scenarios'!F412</f>
        <v>Objective
As a Financial Accountant, I want the system to enforce specific data entry rules when I create a journal, so that I can ensure all entries are accurate, complete, and compliant with accounting policies. 
Test Case Description
This test confirms that the system prevents a journal from being submitted if a required Cost Centre is missing on a line for an Income Statement account. This ensures data integrity controls are functioning correctly. 
This scenario validates the acceptance criterion: "Given I am creating a journal line for an Income Statement Account, when I try to submit the journal without a Cost Centre, then the system should prevent submission and display an error message stating a Cost Centre is required."  
Variation: This is a negative test where the user deliberately omits the Cost Centre on a journal line for an Income Statement account to trigger the validation rule.
Expected Results
• The system prevents the journal from being submitted.
• An error message is displayed, indicating that a Cost Centre is required for the line.</v>
      </c>
      <c r="H413" s="41"/>
      <c r="I413" s="43" t="s">
        <v>6577</v>
      </c>
      <c r="J413" s="41" t="str">
        <f>"TST-F "&amp;_xlfn.XLOOKUP('Test Scenarios'!M412,'Taxonomy and Epics'!H:H,'Taxonomy and Epics'!E:E)</f>
        <v>TST-F 8.0 - R2R - Record to Report</v>
      </c>
      <c r="K413" s="36" t="str">
        <f>"Phase1,"&amp;_xlfn.XLOOKUP('Test Scenarios'!M412,'Taxonomy and Epics'!H:H,'Taxonomy and Epics'!B:B)&amp;"_"&amp;_xlfn.XLOOKUP('Test Scenarios'!M412,'Taxonomy and Epics'!H:H,'Taxonomy and Epics'!C:C)&amp;","&amp;'Test Scenarios'!M412&amp;",Fin_Functional, Workday"</f>
        <v>Phase1,8.0_R2R,R2R-020-010,Fin_Functional, Workday</v>
      </c>
      <c r="L413" s="41"/>
      <c r="M413" s="41"/>
      <c r="N413" s="41"/>
      <c r="O413" s="41"/>
      <c r="P413" s="41"/>
      <c r="Q413" s="41"/>
      <c r="R413" s="41"/>
      <c r="S413" s="41"/>
      <c r="T413" s="38"/>
    </row>
    <row r="414" spans="1:20" ht="288" x14ac:dyDescent="0.2">
      <c r="A414" s="20" t="str">
        <f>'Test Scenarios'!A413</f>
        <v>Review Complete</v>
      </c>
      <c r="B414" s="44" t="str">
        <f>'Test Scenarios'!K413</f>
        <v>US-R2R-022</v>
      </c>
      <c r="C414" s="42" t="str">
        <f>'Test Scenarios'!B413</f>
        <v>TS292</v>
      </c>
      <c r="D414" s="43" t="str">
        <f>"F-"&amp;'Test Scenarios'!M413&amp;"-"&amp;'Test Scenarios'!C413&amp;"-"&amp;C414</f>
        <v>F-R2R-020-010-Journal with required header memo-TS292</v>
      </c>
      <c r="E414" s="43" t="s">
        <v>6576</v>
      </c>
      <c r="F414" s="43">
        <f>'Test Scenarios'!G413</f>
        <v>0</v>
      </c>
      <c r="G414" s="43" t="str">
        <f>"Objective"&amp;CHAR(10)
&amp;'Test Scenarios'!L413&amp;CHAR(10)&amp;CHAR(10)&amp;
"Test Case Description"&amp;CHAR(10)
&amp;'Test Scenarios'!D413&amp;CHAR(10)&amp;CHAR(10)&amp;
"Expected Results"&amp;CHAR(10)&amp;'Test Scenarios'!F413</f>
        <v>Objective
As a Financial Accountant, I want the system to enforce specific data entry rules when I create a journal, so that I can ensure all entries are accurate, complete, and compliant with accounting policies. 
Test Case Description
This test verifies that a journal can be submitted successfully when the mandatory header memo field is populated. This ensures that journals contain the necessary descriptive information for audit and review purposes. 
This scenario validates the acceptance criterion: "Given I am creating a journal, when I try to submit it without populating the header memo field, then the system should prevent submission and display an error message."  
Variation: This is a positive test where the user correctly populates the header memo field, expecting the journal to be submitted without issue.
Expected Results
• The journal is submitted successfully without errors.</v>
      </c>
      <c r="H414" s="41"/>
      <c r="I414" s="43" t="s">
        <v>6577</v>
      </c>
      <c r="J414" s="41" t="str">
        <f>"TST-F "&amp;_xlfn.XLOOKUP('Test Scenarios'!M413,'Taxonomy and Epics'!H:H,'Taxonomy and Epics'!E:E)</f>
        <v>TST-F 8.0 - R2R - Record to Report</v>
      </c>
      <c r="K414" s="36" t="str">
        <f>"Phase1,"&amp;_xlfn.XLOOKUP('Test Scenarios'!M413,'Taxonomy and Epics'!H:H,'Taxonomy and Epics'!B:B)&amp;"_"&amp;_xlfn.XLOOKUP('Test Scenarios'!M413,'Taxonomy and Epics'!H:H,'Taxonomy and Epics'!C:C)&amp;","&amp;'Test Scenarios'!M413&amp;",Fin_Functional, Workday"</f>
        <v>Phase1,8.0_R2R,R2R-020-010,Fin_Functional, Workday</v>
      </c>
      <c r="L414" s="41"/>
      <c r="M414" s="41"/>
      <c r="N414" s="41"/>
      <c r="O414" s="41"/>
      <c r="P414" s="41"/>
      <c r="Q414" s="41"/>
      <c r="R414" s="41"/>
      <c r="S414" s="41"/>
      <c r="T414" s="38"/>
    </row>
    <row r="415" spans="1:20" ht="288" x14ac:dyDescent="0.2">
      <c r="A415" s="20" t="str">
        <f>'Test Scenarios'!A414</f>
        <v>Review Complete</v>
      </c>
      <c r="B415" s="44" t="str">
        <f>'Test Scenarios'!K414</f>
        <v>US-R2R-022</v>
      </c>
      <c r="C415" s="42" t="str">
        <f>'Test Scenarios'!B414</f>
        <v>TS293</v>
      </c>
      <c r="D415" s="43" t="str">
        <f>"F-"&amp;'Test Scenarios'!M414&amp;"-"&amp;'Test Scenarios'!C414&amp;"-"&amp;C415</f>
        <v>F-R2R-020-010-Journal without required header memo-TS293</v>
      </c>
      <c r="E415" s="43" t="s">
        <v>6576</v>
      </c>
      <c r="F415" s="43">
        <f>'Test Scenarios'!G414</f>
        <v>0</v>
      </c>
      <c r="G415" s="43" t="str">
        <f>"Objective"&amp;CHAR(10)
&amp;'Test Scenarios'!L414&amp;CHAR(10)&amp;CHAR(10)&amp;
"Test Case Description"&amp;CHAR(10)
&amp;'Test Scenarios'!D414&amp;CHAR(10)&amp;CHAR(10)&amp;
"Expected Results"&amp;CHAR(10)&amp;'Test Scenarios'!F414</f>
        <v>Objective
As a Financial Accountant, I want the system to enforce specific data entry rules when I create a journal, so that I can ensure all entries are accurate, complete, and compliant with accounting policies. 
Test Case Description
This test confirms that the system prevents a journal from being submitted if the mandatory header memo field is left blank. This enforces the policy that all journals must have a clear description. 
This scenario validates the acceptance criterion: "Given I am creating a journal, when I try to submit it without populating the header memo field, then the system should prevent submission and display an error message."  
Variation: This is a negative test where the user deliberately leaves the header memo field empty to trigger the system validation and error message.
Expected Results
• The system prevents the journal from being submitted.
• An error message is displayed, indicating the header memo field is required.</v>
      </c>
      <c r="H415" s="41"/>
      <c r="I415" s="43" t="s">
        <v>6577</v>
      </c>
      <c r="J415" s="41" t="str">
        <f>"TST-F "&amp;_xlfn.XLOOKUP('Test Scenarios'!M414,'Taxonomy and Epics'!H:H,'Taxonomy and Epics'!E:E)</f>
        <v>TST-F 8.0 - R2R - Record to Report</v>
      </c>
      <c r="K415" s="36" t="str">
        <f>"Phase1,"&amp;_xlfn.XLOOKUP('Test Scenarios'!M414,'Taxonomy and Epics'!H:H,'Taxonomy and Epics'!B:B)&amp;"_"&amp;_xlfn.XLOOKUP('Test Scenarios'!M414,'Taxonomy and Epics'!H:H,'Taxonomy and Epics'!C:C)&amp;","&amp;'Test Scenarios'!M414&amp;",Fin_Functional, Workday"</f>
        <v>Phase1,8.0_R2R,R2R-020-010,Fin_Functional, Workday</v>
      </c>
      <c r="L415" s="41"/>
      <c r="M415" s="41"/>
      <c r="N415" s="41"/>
      <c r="O415" s="41"/>
      <c r="P415" s="41"/>
      <c r="Q415" s="41"/>
      <c r="R415" s="41"/>
      <c r="S415" s="41"/>
      <c r="T415" s="38"/>
    </row>
    <row r="416" spans="1:20" ht="304" x14ac:dyDescent="0.2">
      <c r="A416" s="20" t="str">
        <f>'Test Scenarios'!A415</f>
        <v>Review Complete</v>
      </c>
      <c r="B416" s="44" t="str">
        <f>'Test Scenarios'!K415</f>
        <v>US-R2R-022</v>
      </c>
      <c r="C416" s="42" t="str">
        <f>'Test Scenarios'!B415</f>
        <v>TS294</v>
      </c>
      <c r="D416" s="43" t="str">
        <f>"F-"&amp;'Test Scenarios'!M415&amp;"-"&amp;'Test Scenarios'!C415&amp;"-"&amp;C416</f>
        <v>F-R2R-020-010-Journal posting to a control account-TS294</v>
      </c>
      <c r="E416" s="43" t="s">
        <v>6576</v>
      </c>
      <c r="F416" s="43">
        <f>'Test Scenarios'!G415</f>
        <v>0</v>
      </c>
      <c r="G416" s="43" t="str">
        <f>"Objective"&amp;CHAR(10)
&amp;'Test Scenarios'!L415&amp;CHAR(10)&amp;CHAR(10)&amp;
"Test Case Description"&amp;CHAR(10)
&amp;'Test Scenarios'!D415&amp;CHAR(10)&amp;CHAR(10)&amp;
"Expected Results"&amp;CHAR(10)&amp;'Test Scenarios'!F415</f>
        <v>Objective
As a Financial Accountant, I want the system to enforce specific data entry rules when I create a journal, so that I can ensure all entries are accurate, complete, and compliant with accounting policies. 
Test Case Description
This test confirms that the system correctly blocks any attempt to post a journal directly to a control account. This is a critical control to protect the integrity of accounts that should only be updated by system processes. 
This scenario validates the acceptance criterion: "Given I am creating a journal, when I attempt to post to a control account, then the system should prevent the posting and display an error message."  
Variation: This is a negative test where the user selects a designated control account on a journal line to ensure the system correctly identifies it and prevents the transaction.
Expected Results
• The system prevents the journal from being submitted.
• An error message is displayed, indicating that direct posting to the selected control account is not allowed.</v>
      </c>
      <c r="H416" s="41"/>
      <c r="I416" s="43" t="s">
        <v>6577</v>
      </c>
      <c r="J416" s="41" t="str">
        <f>"TST-F "&amp;_xlfn.XLOOKUP('Test Scenarios'!M415,'Taxonomy and Epics'!H:H,'Taxonomy and Epics'!E:E)</f>
        <v>TST-F 8.0 - R2R - Record to Report</v>
      </c>
      <c r="K416" s="36" t="str">
        <f>"Phase1,"&amp;_xlfn.XLOOKUP('Test Scenarios'!M415,'Taxonomy and Epics'!H:H,'Taxonomy and Epics'!B:B)&amp;"_"&amp;_xlfn.XLOOKUP('Test Scenarios'!M415,'Taxonomy and Epics'!H:H,'Taxonomy and Epics'!C:C)&amp;","&amp;'Test Scenarios'!M415&amp;",Fin_Functional, Workday"</f>
        <v>Phase1,8.0_R2R,R2R-020-010,Fin_Functional, Workday</v>
      </c>
      <c r="L416" s="41"/>
      <c r="M416" s="41"/>
      <c r="N416" s="41"/>
      <c r="O416" s="41"/>
      <c r="P416" s="41"/>
      <c r="Q416" s="41"/>
      <c r="R416" s="41"/>
      <c r="S416" s="41"/>
      <c r="T416" s="38"/>
    </row>
    <row r="417" spans="1:20" ht="256" x14ac:dyDescent="0.2">
      <c r="A417" s="20" t="str">
        <f>'Test Scenarios'!A416</f>
        <v>Review Complete</v>
      </c>
      <c r="B417" s="44" t="str">
        <f>'Test Scenarios'!K416</f>
        <v>US-R2R-022</v>
      </c>
      <c r="C417" s="42" t="str">
        <f>'Test Scenarios'!B416</f>
        <v>TS295</v>
      </c>
      <c r="D417" s="43" t="str">
        <f>"F-"&amp;'Test Scenarios'!M416&amp;"-"&amp;'Test Scenarios'!C416&amp;"-"&amp;C417</f>
        <v>F-R2R-020-010-Journal with required attachment-TS295</v>
      </c>
      <c r="E417" s="43" t="s">
        <v>6576</v>
      </c>
      <c r="F417" s="43">
        <f>'Test Scenarios'!G416</f>
        <v>0</v>
      </c>
      <c r="G417" s="43" t="str">
        <f>"Objective"&amp;CHAR(10)
&amp;'Test Scenarios'!L416&amp;CHAR(10)&amp;CHAR(10)&amp;
"Test Case Description"&amp;CHAR(10)
&amp;'Test Scenarios'!D416&amp;CHAR(10)&amp;CHAR(10)&amp;
"Expected Results"&amp;CHAR(10)&amp;'Test Scenarios'!F416</f>
        <v>Objective
As a Financial Accountant, I want the system to enforce specific data entry rules when I create a journal, so that I can ensure all entries are accurate, complete, and compliant with accounting policies. 
Test Case Description
This test verifies that a journal can be submitted successfully when a supporting document is attached. This ensures compliance with policies requiring evidence for all manual journal entries. 
This scenario validates the acceptance criterion: "Given I am creating a journal, when I try to submit it without an attachment, then the system should prevent submission and display an error message."  
Variation: This is a positive test where the user correctly attaches a file to the journal before submission, expecting the system to accept the transaction.
Expected Results
• The journal is submitted successfully without errors.</v>
      </c>
      <c r="H417" s="41"/>
      <c r="I417" s="43" t="s">
        <v>6577</v>
      </c>
      <c r="J417" s="41" t="str">
        <f>"TST-F "&amp;_xlfn.XLOOKUP('Test Scenarios'!M416,'Taxonomy and Epics'!H:H,'Taxonomy and Epics'!E:E)</f>
        <v>TST-F 8.0 - R2R - Record to Report</v>
      </c>
      <c r="K417" s="36" t="str">
        <f>"Phase1,"&amp;_xlfn.XLOOKUP('Test Scenarios'!M416,'Taxonomy and Epics'!H:H,'Taxonomy and Epics'!B:B)&amp;"_"&amp;_xlfn.XLOOKUP('Test Scenarios'!M416,'Taxonomy and Epics'!H:H,'Taxonomy and Epics'!C:C)&amp;","&amp;'Test Scenarios'!M416&amp;",Fin_Functional, Workday"</f>
        <v>Phase1,8.0_R2R,R2R-020-010,Fin_Functional, Workday</v>
      </c>
      <c r="L417" s="41"/>
      <c r="M417" s="41"/>
      <c r="N417" s="41"/>
      <c r="O417" s="41"/>
      <c r="P417" s="41"/>
      <c r="Q417" s="41"/>
      <c r="R417" s="41"/>
      <c r="S417" s="41"/>
      <c r="T417" s="38"/>
    </row>
    <row r="418" spans="1:20" ht="272" x14ac:dyDescent="0.2">
      <c r="A418" s="20" t="str">
        <f>'Test Scenarios'!A417</f>
        <v>Review Complete</v>
      </c>
      <c r="B418" s="44" t="str">
        <f>'Test Scenarios'!K417</f>
        <v>US-R2R-022</v>
      </c>
      <c r="C418" s="42" t="str">
        <f>'Test Scenarios'!B417</f>
        <v>TS296</v>
      </c>
      <c r="D418" s="43" t="str">
        <f>"F-"&amp;'Test Scenarios'!M417&amp;"-"&amp;'Test Scenarios'!C417&amp;"-"&amp;C418</f>
        <v>F-R2R-020-010-Journal without required attachment-TS296</v>
      </c>
      <c r="E418" s="43" t="s">
        <v>6576</v>
      </c>
      <c r="F418" s="43">
        <f>'Test Scenarios'!G417</f>
        <v>0</v>
      </c>
      <c r="G418" s="43" t="str">
        <f>"Objective"&amp;CHAR(10)
&amp;'Test Scenarios'!L417&amp;CHAR(10)&amp;CHAR(10)&amp;
"Test Case Description"&amp;CHAR(10)
&amp;'Test Scenarios'!D417&amp;CHAR(10)&amp;CHAR(10)&amp;
"Expected Results"&amp;CHAR(10)&amp;'Test Scenarios'!F417</f>
        <v>Objective
As a Financial Accountant, I want the system to enforce specific data entry rules when I create a journal, so that I can ensure all entries are accurate, complete, and compliant with accounting policies. 
Test Case Description
This test confirms that the system prevents a journal from being submitted if it lacks a required attachment. This enforces a key control for auditability and transaction support. 
This scenario validates the acceptance criterion: "Given I am creating a journal, when I try to submit it without an attachment, then the system should prevent submission and display an error message."  
Variation: This is a negative test where the user attempts to submit a journal without attaching any supporting documentation to trigger the validation rule.
Expected Results
• The system prevents the journal from being submitted.
• An error message is displayed, indicating that an attachment is required.</v>
      </c>
      <c r="H418" s="41"/>
      <c r="I418" s="43" t="s">
        <v>6577</v>
      </c>
      <c r="J418" s="41" t="str">
        <f>"TST-F "&amp;_xlfn.XLOOKUP('Test Scenarios'!M417,'Taxonomy and Epics'!H:H,'Taxonomy and Epics'!E:E)</f>
        <v>TST-F 8.0 - R2R - Record to Report</v>
      </c>
      <c r="K418" s="36" t="str">
        <f>"Phase1,"&amp;_xlfn.XLOOKUP('Test Scenarios'!M417,'Taxonomy and Epics'!H:H,'Taxonomy and Epics'!B:B)&amp;"_"&amp;_xlfn.XLOOKUP('Test Scenarios'!M417,'Taxonomy and Epics'!H:H,'Taxonomy and Epics'!C:C)&amp;","&amp;'Test Scenarios'!M417&amp;",Fin_Functional, Workday"</f>
        <v>Phase1,8.0_R2R,R2R-020-010,Fin_Functional, Workday</v>
      </c>
      <c r="L418" s="41"/>
      <c r="M418" s="41"/>
      <c r="N418" s="41"/>
      <c r="O418" s="41"/>
      <c r="P418" s="41"/>
      <c r="Q418" s="41"/>
      <c r="R418" s="41"/>
      <c r="S418" s="41"/>
      <c r="T418" s="38"/>
    </row>
    <row r="419" spans="1:20" ht="288" x14ac:dyDescent="0.2">
      <c r="A419" s="20" t="str">
        <f>'Test Scenarios'!A418</f>
        <v>Review Complete</v>
      </c>
      <c r="B419" s="44" t="str">
        <f>'Test Scenarios'!K418</f>
        <v>US-R2R-022</v>
      </c>
      <c r="C419" s="42" t="str">
        <f>'Test Scenarios'!B418</f>
        <v>TS297</v>
      </c>
      <c r="D419" s="43" t="str">
        <f>"F-"&amp;'Test Scenarios'!M418&amp;"-"&amp;'Test Scenarios'!C418&amp;"-"&amp;C419</f>
        <v>F-R2R-020-010-Post journal with correct spend category-TS297</v>
      </c>
      <c r="E419" s="43" t="s">
        <v>6576</v>
      </c>
      <c r="F419" s="43">
        <f>'Test Scenarios'!G418</f>
        <v>0</v>
      </c>
      <c r="G419" s="43" t="str">
        <f>"Objective"&amp;CHAR(10)
&amp;'Test Scenarios'!L418&amp;CHAR(10)&amp;CHAR(10)&amp;
"Test Case Description"&amp;CHAR(10)
&amp;'Test Scenarios'!D418&amp;CHAR(10)&amp;CHAR(10)&amp;
"Expected Results"&amp;CHAR(10)&amp;'Test Scenarios'!F418</f>
        <v>Objective
As a Financial Accountant, I want the system to enforce specific data entry rules when I create a journal, so that I can ensure all entries are accurate, complete, and compliant with accounting policies.
Test Case Description
This test confirms that a journal can be successfully posted when the correct spend category is used for a ledger account, validating the baseline functionality.
This relates to the acceptance criteria: "Given a ledger account is associated with a specific spend category, when I create a journal line for that account using a different spend category, then the system should prevent the posting and display an error."
Variation: This is a positive test where the journal entry is fully compliant with the system's validation rules, using the correct spend category linked to the ledger account.
Expected Results
• The journal entry is submitted without any validation errors.
• The journal successfully posts to the general ledger.</v>
      </c>
      <c r="H419" s="41"/>
      <c r="I419" s="43" t="s">
        <v>6577</v>
      </c>
      <c r="J419" s="41" t="str">
        <f>"TST-F "&amp;_xlfn.XLOOKUP('Test Scenarios'!M418,'Taxonomy and Epics'!H:H,'Taxonomy and Epics'!E:E)</f>
        <v>TST-F 8.0 - R2R - Record to Report</v>
      </c>
      <c r="K419" s="36" t="str">
        <f>"Phase1,"&amp;_xlfn.XLOOKUP('Test Scenarios'!M418,'Taxonomy and Epics'!H:H,'Taxonomy and Epics'!B:B)&amp;"_"&amp;_xlfn.XLOOKUP('Test Scenarios'!M418,'Taxonomy and Epics'!H:H,'Taxonomy and Epics'!C:C)&amp;","&amp;'Test Scenarios'!M418&amp;",Fin_Functional, Workday"</f>
        <v>Phase1,8.0_R2R,R2R-020-010,Fin_Functional, Workday</v>
      </c>
      <c r="L419" s="41"/>
      <c r="M419" s="41"/>
      <c r="N419" s="41"/>
      <c r="O419" s="41"/>
      <c r="P419" s="41"/>
      <c r="Q419" s="41"/>
      <c r="R419" s="41"/>
      <c r="S419" s="41"/>
      <c r="T419" s="38"/>
    </row>
    <row r="420" spans="1:20" ht="304" x14ac:dyDescent="0.2">
      <c r="A420" s="20" t="str">
        <f>'Test Scenarios'!A419</f>
        <v>Review Complete</v>
      </c>
      <c r="B420" s="44" t="str">
        <f>'Test Scenarios'!K419</f>
        <v>US-R2R-022</v>
      </c>
      <c r="C420" s="42" t="str">
        <f>'Test Scenarios'!B419</f>
        <v>TS298</v>
      </c>
      <c r="D420" s="43" t="str">
        <f>"F-"&amp;'Test Scenarios'!M419&amp;"-"&amp;'Test Scenarios'!C419&amp;"-"&amp;C420</f>
        <v>F-R2R-020-010-Block journal with incorrect spend category-TS298</v>
      </c>
      <c r="E420" s="43" t="s">
        <v>6576</v>
      </c>
      <c r="F420" s="43">
        <f>'Test Scenarios'!G419</f>
        <v>0</v>
      </c>
      <c r="G420" s="43" t="str">
        <f>"Objective"&amp;CHAR(10)
&amp;'Test Scenarios'!L419&amp;CHAR(10)&amp;CHAR(10)&amp;
"Test Case Description"&amp;CHAR(10)
&amp;'Test Scenarios'!D419&amp;CHAR(10)&amp;CHAR(10)&amp;
"Expected Results"&amp;CHAR(10)&amp;'Test Scenarios'!F419</f>
        <v>Objective
As a Financial Accountant, I want the system to enforce specific data entry rules when I create a journal, so that I can ensure all entries are accurate, complete, and compliant with accounting policies.
Test Case Description
This test verifies that the system prevents a journal from being posted if a spend category is used that does not match the one associated with the specified ledger account. This ensures data integrity controls are working as designed.
This directly validates the acceptance criteria: "Given a ledger account is associated with a specific spend category, when I create a journal line for that account using a different spend category, then the system should prevent the posting and display an error."
Variation: This is a negative test where the journal entry deliberately violates the system's validation rules by using a mismatched spend category to trigger a specific error.
Expected Results
• The system prevents the journal from being submitted or posted.
• An explicit error message is displayed, informing the user of the spend category mismatch.</v>
      </c>
      <c r="H420" s="41"/>
      <c r="I420" s="43" t="s">
        <v>6577</v>
      </c>
      <c r="J420" s="41" t="str">
        <f>"TST-F "&amp;_xlfn.XLOOKUP('Test Scenarios'!M419,'Taxonomy and Epics'!H:H,'Taxonomy and Epics'!E:E)</f>
        <v>TST-F 8.0 - R2R - Record to Report</v>
      </c>
      <c r="K420" s="36" t="str">
        <f>"Phase1,"&amp;_xlfn.XLOOKUP('Test Scenarios'!M419,'Taxonomy and Epics'!H:H,'Taxonomy and Epics'!B:B)&amp;"_"&amp;_xlfn.XLOOKUP('Test Scenarios'!M419,'Taxonomy and Epics'!H:H,'Taxonomy and Epics'!C:C)&amp;","&amp;'Test Scenarios'!M419&amp;",Fin_Functional, Workday"</f>
        <v>Phase1,8.0_R2R,R2R-020-010,Fin_Functional, Workday</v>
      </c>
      <c r="L420" s="41"/>
      <c r="M420" s="41"/>
      <c r="N420" s="41"/>
      <c r="O420" s="41"/>
      <c r="P420" s="41"/>
      <c r="Q420" s="41"/>
      <c r="R420" s="41"/>
      <c r="S420" s="41"/>
      <c r="T420" s="38"/>
    </row>
    <row r="421" spans="1:20" ht="288" x14ac:dyDescent="0.2">
      <c r="A421" s="20" t="str">
        <f>'Test Scenarios'!A420</f>
        <v>Review Complete</v>
      </c>
      <c r="B421" s="44" t="str">
        <f>'Test Scenarios'!K420</f>
        <v>US-R2R-022</v>
      </c>
      <c r="C421" s="42" t="str">
        <f>'Test Scenarios'!B420</f>
        <v>TS299</v>
      </c>
      <c r="D421" s="43" t="str">
        <f>"F-"&amp;'Test Scenarios'!M420&amp;"-"&amp;'Test Scenarios'!C420&amp;"-"&amp;C421</f>
        <v>F-R2R-020-010-Post journal with correct revenue category-TS299</v>
      </c>
      <c r="E421" s="43" t="s">
        <v>6576</v>
      </c>
      <c r="F421" s="43">
        <f>'Test Scenarios'!G420</f>
        <v>0</v>
      </c>
      <c r="G421" s="43" t="str">
        <f>"Objective"&amp;CHAR(10)
&amp;'Test Scenarios'!L420&amp;CHAR(10)&amp;CHAR(10)&amp;
"Test Case Description"&amp;CHAR(10)
&amp;'Test Scenarios'!D420&amp;CHAR(10)&amp;CHAR(10)&amp;
"Expected Results"&amp;CHAR(10)&amp;'Test Scenarios'!F420</f>
        <v>Objective
As a Financial Accountant, I want the system to enforce specific data entry rules when I create a journal, so that I can ensure all entries are accurate, complete, and compliant with accounting policies.
Test Case Description
This test confirms that a journal can be successfully posted when the correct revenue category is used for a ledger account, validating the baseline functionality for revenue-related accounts.
This relates to the acceptance criteria: "Given a ledger account is associated with a specific revenue category, when I create a journal line for that account using a different revenue category, then the system should prevent the posting and display an error."
Variation: This is a positive test where the journal entry is fully compliant, using the correct revenue category that is linked to the ledger account to ensure successful posting.
Expected Results
• The journal entry is submitted without any validation errors.
• The journal successfully posts to the general ledger.</v>
      </c>
      <c r="H421" s="41"/>
      <c r="I421" s="43" t="s">
        <v>6577</v>
      </c>
      <c r="J421" s="41" t="str">
        <f>"TST-F "&amp;_xlfn.XLOOKUP('Test Scenarios'!M420,'Taxonomy and Epics'!H:H,'Taxonomy and Epics'!E:E)</f>
        <v>TST-F 8.0 - R2R - Record to Report</v>
      </c>
      <c r="K421" s="36" t="str">
        <f>"Phase1,"&amp;_xlfn.XLOOKUP('Test Scenarios'!M420,'Taxonomy and Epics'!H:H,'Taxonomy and Epics'!B:B)&amp;"_"&amp;_xlfn.XLOOKUP('Test Scenarios'!M420,'Taxonomy and Epics'!H:H,'Taxonomy and Epics'!C:C)&amp;","&amp;'Test Scenarios'!M420&amp;",Fin_Functional, Workday"</f>
        <v>Phase1,8.0_R2R,R2R-020-010,Fin_Functional, Workday</v>
      </c>
      <c r="L421" s="41"/>
      <c r="M421" s="41"/>
      <c r="N421" s="41"/>
      <c r="O421" s="41"/>
      <c r="P421" s="41"/>
      <c r="Q421" s="41"/>
      <c r="R421" s="41"/>
      <c r="S421" s="41"/>
      <c r="T421" s="38"/>
    </row>
    <row r="422" spans="1:20" ht="304" x14ac:dyDescent="0.2">
      <c r="A422" s="20" t="str">
        <f>'Test Scenarios'!A421</f>
        <v>Review Complete</v>
      </c>
      <c r="B422" s="44" t="str">
        <f>'Test Scenarios'!K421</f>
        <v>US-R2R-022</v>
      </c>
      <c r="C422" s="42" t="str">
        <f>'Test Scenarios'!B421</f>
        <v>TS300</v>
      </c>
      <c r="D422" s="43" t="str">
        <f>"F-"&amp;'Test Scenarios'!M421&amp;"-"&amp;'Test Scenarios'!C421&amp;"-"&amp;C422</f>
        <v>F-R2R-020-010-Block journal with incorrect revenue category-TS300</v>
      </c>
      <c r="E422" s="43" t="s">
        <v>6576</v>
      </c>
      <c r="F422" s="43">
        <f>'Test Scenarios'!G421</f>
        <v>0</v>
      </c>
      <c r="G422" s="43" t="str">
        <f>"Objective"&amp;CHAR(10)
&amp;'Test Scenarios'!L421&amp;CHAR(10)&amp;CHAR(10)&amp;
"Test Case Description"&amp;CHAR(10)
&amp;'Test Scenarios'!D421&amp;CHAR(10)&amp;CHAR(10)&amp;
"Expected Results"&amp;CHAR(10)&amp;'Test Scenarios'!F421</f>
        <v>Objective
As a Financial Accountant, I want the system to enforce specific data entry rules when I create a journal, so that I can ensure all entries are accurate, complete, and compliant with accounting policies.
Test Case Description
This test verifies that the system prevents a journal from being posted if a revenue category is used that does not match the one associated with the specified ledger account. This ensures data integrity for revenue accounts.
This directly validates the acceptance criteria: "Given a ledger account is associated with a specific revenue category, when I create a journal line for that account using a different revenue category, then the system should prevent the posting and display an error."
Variation: This is a negative test where the journal entry deliberately violates the system's validation rules by using a mismatched revenue category to trigger a specific error.
Expected Results
• The system prevents the journal from being submitted or posted.
• An explicit error message is displayed, informing the user of the revenue category mismatch.</v>
      </c>
      <c r="H422" s="41"/>
      <c r="I422" s="43" t="s">
        <v>6577</v>
      </c>
      <c r="J422" s="41" t="str">
        <f>"TST-F "&amp;_xlfn.XLOOKUP('Test Scenarios'!M421,'Taxonomy and Epics'!H:H,'Taxonomy and Epics'!E:E)</f>
        <v>TST-F 8.0 - R2R - Record to Report</v>
      </c>
      <c r="K422" s="36" t="str">
        <f>"Phase1,"&amp;_xlfn.XLOOKUP('Test Scenarios'!M421,'Taxonomy and Epics'!H:H,'Taxonomy and Epics'!B:B)&amp;"_"&amp;_xlfn.XLOOKUP('Test Scenarios'!M421,'Taxonomy and Epics'!H:H,'Taxonomy and Epics'!C:C)&amp;","&amp;'Test Scenarios'!M421&amp;",Fin_Functional, Workday"</f>
        <v>Phase1,8.0_R2R,R2R-020-010,Fin_Functional, Workday</v>
      </c>
      <c r="L422" s="41"/>
      <c r="M422" s="41"/>
      <c r="N422" s="41"/>
      <c r="O422" s="41"/>
      <c r="P422" s="41"/>
      <c r="Q422" s="41"/>
      <c r="R422" s="41"/>
      <c r="S422" s="41"/>
      <c r="T422" s="38"/>
    </row>
    <row r="423" spans="1:20" ht="304" x14ac:dyDescent="0.2">
      <c r="A423" s="20" t="str">
        <f>'Test Scenarios'!A422</f>
        <v>Review Complete</v>
      </c>
      <c r="B423" s="44" t="str">
        <f>'Test Scenarios'!K422</f>
        <v>US-R2R-022</v>
      </c>
      <c r="C423" s="42" t="str">
        <f>'Test Scenarios'!B422</f>
        <v>TS301</v>
      </c>
      <c r="D423" s="43" t="str">
        <f>"F-"&amp;'Test Scenarios'!M422&amp;"-"&amp;'Test Scenarios'!C422&amp;"-"&amp;C423</f>
        <v>F-R2R-020-010-Post P&amp;L journal with required category-TS301</v>
      </c>
      <c r="E423" s="43" t="s">
        <v>6576</v>
      </c>
      <c r="F423" s="43">
        <f>'Test Scenarios'!G422</f>
        <v>0</v>
      </c>
      <c r="G423" s="43" t="str">
        <f>"Objective"&amp;CHAR(10)
&amp;'Test Scenarios'!L422&amp;CHAR(10)&amp;CHAR(10)&amp;
"Test Case Description"&amp;CHAR(10)
&amp;'Test Scenarios'!D422&amp;CHAR(10)&amp;CHAR(10)&amp;
"Expected Results"&amp;CHAR(10)&amp;'Test Scenarios'!F422</f>
        <v>Objective
As a Financial Accountant, I want the system to enforce specific data entry rules when I create a journal, so that I can ensure all entries are accurate, complete, and compliant with accounting policies.
Test Case Description
This test confirms that a journal line for an income statement account can be successfully submitted when a valid revenue or spend category is included. This ensures the rule works correctly for compliant entries.
This relates to the acceptance criteria: "Given I am creating a journal line for an income statement account, when I do not include either a revenue or a spend category, then the system should prevent submission and display an error message."
Variation: This is a positive test where a journal line for an income statement account includes the mandatory category information, allowing it to pass validation.
Expected Results
• The journal entry is submitted without any validation errors.
• The journal successfully posts to the general ledger.</v>
      </c>
      <c r="H423" s="41"/>
      <c r="I423" s="43" t="s">
        <v>6577</v>
      </c>
      <c r="J423" s="41" t="str">
        <f>"TST-F "&amp;_xlfn.XLOOKUP('Test Scenarios'!M422,'Taxonomy and Epics'!H:H,'Taxonomy and Epics'!E:E)</f>
        <v>TST-F 8.0 - R2R - Record to Report</v>
      </c>
      <c r="K423" s="36" t="str">
        <f>"Phase1,"&amp;_xlfn.XLOOKUP('Test Scenarios'!M422,'Taxonomy and Epics'!H:H,'Taxonomy and Epics'!B:B)&amp;"_"&amp;_xlfn.XLOOKUP('Test Scenarios'!M422,'Taxonomy and Epics'!H:H,'Taxonomy and Epics'!C:C)&amp;","&amp;'Test Scenarios'!M422&amp;",Fin_Functional, Workday"</f>
        <v>Phase1,8.0_R2R,R2R-020-010,Fin_Functional, Workday</v>
      </c>
      <c r="L423" s="41"/>
      <c r="M423" s="41"/>
      <c r="N423" s="41"/>
      <c r="O423" s="41"/>
      <c r="P423" s="41"/>
      <c r="Q423" s="41"/>
      <c r="R423" s="41"/>
      <c r="S423" s="41"/>
      <c r="T423" s="38"/>
    </row>
    <row r="424" spans="1:20" ht="304" x14ac:dyDescent="0.2">
      <c r="A424" s="20" t="str">
        <f>'Test Scenarios'!A423</f>
        <v>Review Complete</v>
      </c>
      <c r="B424" s="44" t="str">
        <f>'Test Scenarios'!K423</f>
        <v>US-R2R-022</v>
      </c>
      <c r="C424" s="42" t="str">
        <f>'Test Scenarios'!B423</f>
        <v>TS302</v>
      </c>
      <c r="D424" s="43" t="str">
        <f>"F-"&amp;'Test Scenarios'!M423&amp;"-"&amp;'Test Scenarios'!C423&amp;"-"&amp;C424</f>
        <v>F-R2R-020-010-Block P&amp;L journal with missing category-TS302</v>
      </c>
      <c r="E424" s="43" t="s">
        <v>6576</v>
      </c>
      <c r="F424" s="43">
        <f>'Test Scenarios'!G423</f>
        <v>0</v>
      </c>
      <c r="G424" s="43" t="str">
        <f>"Objective"&amp;CHAR(10)
&amp;'Test Scenarios'!L423&amp;CHAR(10)&amp;CHAR(10)&amp;
"Test Case Description"&amp;CHAR(10)
&amp;'Test Scenarios'!D423&amp;CHAR(10)&amp;CHAR(10)&amp;
"Expected Results"&amp;CHAR(10)&amp;'Test Scenarios'!F423</f>
        <v>Objective
As a Financial Accountant, I want the system to enforce specific data entry rules when I create a journal, so that I can ensure all entries are accurate, complete, and compliant with accounting policies.
Test Case Description
This test verifies that the system prevents the submission of a journal line for an income statement account if both the revenue and spend category fields are left blank. This enforces mandatory data capture.
This directly validates the acceptance criteria: "Given I am creating a journal line for an income statement account, when I do not include either a revenue or a spend category, then the system should prevent submission and display an error message."
Variation: This is a negative test where a journal line for an income statement account is created without a spend or revenue category to confirm the system displays the expected error.
Expected Results
• The system prevents the journal from being submitted.
• An explicit error message is displayed, informing the user that a revenue or spend category is required.</v>
      </c>
      <c r="H424" s="41"/>
      <c r="I424" s="43" t="s">
        <v>6577</v>
      </c>
      <c r="J424" s="41" t="str">
        <f>"TST-F "&amp;_xlfn.XLOOKUP('Test Scenarios'!M423,'Taxonomy and Epics'!H:H,'Taxonomy and Epics'!E:E)</f>
        <v>TST-F 8.0 - R2R - Record to Report</v>
      </c>
      <c r="K424" s="36" t="str">
        <f>"Phase1,"&amp;_xlfn.XLOOKUP('Test Scenarios'!M423,'Taxonomy and Epics'!H:H,'Taxonomy and Epics'!B:B)&amp;"_"&amp;_xlfn.XLOOKUP('Test Scenarios'!M423,'Taxonomy and Epics'!H:H,'Taxonomy and Epics'!C:C)&amp;","&amp;'Test Scenarios'!M423&amp;",Fin_Functional, Workday"</f>
        <v>Phase1,8.0_R2R,R2R-020-010,Fin_Functional, Workday</v>
      </c>
      <c r="L424" s="41"/>
      <c r="M424" s="41"/>
      <c r="N424" s="41"/>
      <c r="O424" s="41"/>
      <c r="P424" s="41"/>
      <c r="Q424" s="41"/>
      <c r="R424" s="41"/>
      <c r="S424" s="41"/>
      <c r="T424" s="38"/>
    </row>
    <row r="425" spans="1:20" ht="304" x14ac:dyDescent="0.2">
      <c r="A425" s="20" t="str">
        <f>'Test Scenarios'!A424</f>
        <v>Review Complete</v>
      </c>
      <c r="B425" s="44" t="str">
        <f>'Test Scenarios'!K424</f>
        <v>US-R2R-023</v>
      </c>
      <c r="C425" s="42" t="str">
        <f>'Test Scenarios'!B424</f>
        <v>TS303</v>
      </c>
      <c r="D425" s="43" t="str">
        <f>"F-"&amp;'Test Scenarios'!M424&amp;"-"&amp;'Test Scenarios'!C424&amp;"-"&amp;C425</f>
        <v>F-R2R-020-010-Journal posting to a closed project-TS303</v>
      </c>
      <c r="E425" s="43" t="s">
        <v>6576</v>
      </c>
      <c r="F425" s="43">
        <f>'Test Scenarios'!G424</f>
        <v>0</v>
      </c>
      <c r="G425" s="43" t="str">
        <f>"Objective"&amp;CHAR(10)
&amp;'Test Scenarios'!L424&amp;CHAR(10)&amp;CHAR(10)&amp;
"Test Case Description"&amp;CHAR(10)
&amp;'Test Scenarios'!D424&amp;CHAR(10)&amp;CHAR(10)&amp;
"Expected Results"&amp;CHAR(10)&amp;'Test Scenarios'!F424</f>
        <v>Objective
As a Financial Accountant, I want the system to validate project-related journals against project data, so that I can prevent incorrect postings to projects and maintain data integrity. 
Test Case Description
This test confirms that the system prevents journals from being posted to projects that are closed. This control is essential for maintaining accurate project accounting and preventing costs from being allocated to completed work. 
This scenario validates the acceptance criterion: "Given I am creating a journal against a project, when the project's status is 'Closed', then the system should prevent the journal from being posted and display an error message."  
Variation: This is a negative test where the user selects a project that has a 'Closed' status and attempts to post a journal against it, expecting an error.
Expected Results
• The system prevents the journal from being submitted.
• An error message is displayed, indicating that postings to closed projects are not permitted.</v>
      </c>
      <c r="H425" s="41"/>
      <c r="I425" s="43" t="s">
        <v>6577</v>
      </c>
      <c r="J425" s="41" t="str">
        <f>"TST-F "&amp;_xlfn.XLOOKUP('Test Scenarios'!M424,'Taxonomy and Epics'!H:H,'Taxonomy and Epics'!E:E)</f>
        <v>TST-F 8.0 - R2R - Record to Report</v>
      </c>
      <c r="K425" s="36" t="str">
        <f>"Phase1,"&amp;_xlfn.XLOOKUP('Test Scenarios'!M424,'Taxonomy and Epics'!H:H,'Taxonomy and Epics'!B:B)&amp;"_"&amp;_xlfn.XLOOKUP('Test Scenarios'!M424,'Taxonomy and Epics'!H:H,'Taxonomy and Epics'!C:C)&amp;","&amp;'Test Scenarios'!M424&amp;",Fin_Functional, Workday"</f>
        <v>Phase1,8.0_R2R,R2R-020-010,Fin_Functional, Workday</v>
      </c>
      <c r="L425" s="41"/>
      <c r="M425" s="41"/>
      <c r="N425" s="41"/>
      <c r="O425" s="41"/>
      <c r="P425" s="41"/>
      <c r="Q425" s="41"/>
      <c r="R425" s="41"/>
      <c r="S425" s="41"/>
      <c r="T425" s="38"/>
    </row>
    <row r="426" spans="1:20" ht="272" x14ac:dyDescent="0.2">
      <c r="A426" s="20" t="str">
        <f>'Test Scenarios'!A425</f>
        <v>Review Complete</v>
      </c>
      <c r="B426" s="44" t="str">
        <f>'Test Scenarios'!K425</f>
        <v>US-R2R-023</v>
      </c>
      <c r="C426" s="42" t="str">
        <f>'Test Scenarios'!B425</f>
        <v>TS304</v>
      </c>
      <c r="D426" s="43" t="str">
        <f>"F-"&amp;'Test Scenarios'!M425&amp;"-"&amp;'Test Scenarios'!C425&amp;"-"&amp;C426</f>
        <v>F-R2R-020-010-Journal posting to an open project-TS304</v>
      </c>
      <c r="E426" s="43" t="s">
        <v>6576</v>
      </c>
      <c r="F426" s="43">
        <f>'Test Scenarios'!G425</f>
        <v>0</v>
      </c>
      <c r="G426" s="43" t="str">
        <f>"Objective"&amp;CHAR(10)
&amp;'Test Scenarios'!L425&amp;CHAR(10)&amp;CHAR(10)&amp;
"Test Case Description"&amp;CHAR(10)
&amp;'Test Scenarios'!D425&amp;CHAR(10)&amp;CHAR(10)&amp;
"Expected Results"&amp;CHAR(10)&amp;'Test Scenarios'!F425</f>
        <v>Objective
As a Financial Accountant, I want the system to validate project-related journals against project data, so that I can prevent incorrect postings to projects and maintain data integrity. 
Test Case Description
This test verifies that a journal can be successfully posted to a project with an active, open status. This confirms the standard process for allocating costs to ongoing projects is working as expected. 
This scenario validates the acceptance criterion: "Given I am creating a journal against a project, when the project's status is 'Closed', then the system should prevent the journal from being posted and display an error message."  
Variation: This is a positive test where the user selects a project with an 'Open' or 'Active' status, expecting the journal to be submitted successfully.
Expected Results
• The journal is submitted successfully without errors.</v>
      </c>
      <c r="H426" s="41"/>
      <c r="I426" s="43" t="s">
        <v>6577</v>
      </c>
      <c r="J426" s="41" t="str">
        <f>"TST-F "&amp;_xlfn.XLOOKUP('Test Scenarios'!M425,'Taxonomy and Epics'!H:H,'Taxonomy and Epics'!E:E)</f>
        <v>TST-F 8.0 - R2R - Record to Report</v>
      </c>
      <c r="K426" s="36" t="str">
        <f>"Phase1,"&amp;_xlfn.XLOOKUP('Test Scenarios'!M425,'Taxonomy and Epics'!H:H,'Taxonomy and Epics'!B:B)&amp;"_"&amp;_xlfn.XLOOKUP('Test Scenarios'!M425,'Taxonomy and Epics'!H:H,'Taxonomy and Epics'!C:C)&amp;","&amp;'Test Scenarios'!M425&amp;",Fin_Functional, Workday"</f>
        <v>Phase1,8.0_R2R,R2R-020-010,Fin_Functional, Workday</v>
      </c>
      <c r="L426" s="41"/>
      <c r="M426" s="41"/>
      <c r="N426" s="41"/>
      <c r="O426" s="41"/>
      <c r="P426" s="41"/>
      <c r="Q426" s="41"/>
      <c r="R426" s="41"/>
      <c r="S426" s="41"/>
      <c r="T426" s="38"/>
    </row>
    <row r="427" spans="1:20" ht="288" x14ac:dyDescent="0.2">
      <c r="A427" s="20" t="str">
        <f>'Test Scenarios'!A426</f>
        <v>Review Complete</v>
      </c>
      <c r="B427" s="44" t="str">
        <f>'Test Scenarios'!K426</f>
        <v>US-R2R-023</v>
      </c>
      <c r="C427" s="42" t="str">
        <f>'Test Scenarios'!B426</f>
        <v>TS305</v>
      </c>
      <c r="D427" s="43" t="str">
        <f>"F-"&amp;'Test Scenarios'!M426&amp;"-"&amp;'Test Scenarios'!C426&amp;"-"&amp;C427</f>
        <v>F-R2R-020-010-Journal posting for projects with related worktags-TS305</v>
      </c>
      <c r="E427" s="43" t="s">
        <v>6576</v>
      </c>
      <c r="F427" s="43">
        <f>'Test Scenarios'!G426</f>
        <v>0</v>
      </c>
      <c r="G427" s="43" t="str">
        <f>"Objective"&amp;CHAR(10)
&amp;'Test Scenarios'!L426&amp;CHAR(10)&amp;CHAR(10)&amp;
"Test Case Description"&amp;CHAR(10)
&amp;'Test Scenarios'!D426&amp;CHAR(10)&amp;CHAR(10)&amp;
"Expected Results"&amp;CHAR(10)&amp;'Test Scenarios'!F426</f>
        <v>Objective
As a Financial Accountant, I want the system to validate project-related journals against project data, so that I can prevent incorrect postings to projects and maintain data integrity. 
Test Case Description
This test verifies that a journal can be successfully posted to a project with the correct project worktags. This enforces data hygiene amongst project journals.
This scenario validates the acceptance criterion: "Given I am creating a journal with project worktags (e.g., Cost Centre / Gift / Program), when the journal worktags do not match the project's related worktags, then the system should prevent the posting and display an error message indicating a mismatch."  
Variation: This is a positive test where the user selects a project and does not override any project worktags, such as cost centre, expecting the journal to be submitted successfully.
Expected Results
• The journal is submitted successfully without errors.</v>
      </c>
      <c r="H427" s="41"/>
      <c r="I427" s="43" t="s">
        <v>6577</v>
      </c>
      <c r="J427" s="41" t="str">
        <f>"TST-F "&amp;_xlfn.XLOOKUP('Test Scenarios'!M426,'Taxonomy and Epics'!H:H,'Taxonomy and Epics'!E:E)</f>
        <v>TST-F 8.0 - R2R - Record to Report</v>
      </c>
      <c r="K427" s="36" t="str">
        <f>"Phase1,"&amp;_xlfn.XLOOKUP('Test Scenarios'!M426,'Taxonomy and Epics'!H:H,'Taxonomy and Epics'!B:B)&amp;"_"&amp;_xlfn.XLOOKUP('Test Scenarios'!M426,'Taxonomy and Epics'!H:H,'Taxonomy and Epics'!C:C)&amp;","&amp;'Test Scenarios'!M426&amp;",Fin_Functional, Workday"</f>
        <v>Phase1,8.0_R2R,R2R-020-010,Fin_Functional, Workday</v>
      </c>
      <c r="L427" s="41"/>
      <c r="M427" s="41"/>
      <c r="N427" s="41"/>
      <c r="O427" s="41"/>
      <c r="P427" s="41"/>
      <c r="Q427" s="41"/>
      <c r="R427" s="41"/>
      <c r="S427" s="41"/>
      <c r="T427" s="38"/>
    </row>
    <row r="428" spans="1:20" ht="320" x14ac:dyDescent="0.2">
      <c r="A428" s="20" t="str">
        <f>'Test Scenarios'!A427</f>
        <v>Review Complete</v>
      </c>
      <c r="B428" s="44" t="str">
        <f>'Test Scenarios'!K427</f>
        <v>US-R2R-023</v>
      </c>
      <c r="C428" s="42" t="str">
        <f>'Test Scenarios'!B427</f>
        <v>TS306</v>
      </c>
      <c r="D428" s="43" t="str">
        <f>"F-"&amp;'Test Scenarios'!M427&amp;"-"&amp;'Test Scenarios'!C427&amp;"-"&amp;C428</f>
        <v>F-R2R-020-010-Journal posting for projects without related worktags-TS306</v>
      </c>
      <c r="E428" s="43" t="s">
        <v>6576</v>
      </c>
      <c r="F428" s="43">
        <f>'Test Scenarios'!G427</f>
        <v>0</v>
      </c>
      <c r="G428" s="43" t="str">
        <f>"Objective"&amp;CHAR(10)
&amp;'Test Scenarios'!L427&amp;CHAR(10)&amp;CHAR(10)&amp;
"Test Case Description"&amp;CHAR(10)
&amp;'Test Scenarios'!D427&amp;CHAR(10)&amp;CHAR(10)&amp;
"Expected Results"&amp;CHAR(10)&amp;'Test Scenarios'!F427</f>
        <v>Objective
As a Financial Accountant, I want the system to validate project-related journals against project data, so that I can prevent incorrect postings to projects and maintain data integrity. 
Test Case Description
This test prevents a journal posted to a project with incorrect project worktags. This enforces data hygiene amongst project journals.
This scenario validates the acceptance criterion: "Given I am creating a journal with project worktags (e.g., Cost Centre / Gift / Program), when the journal worktags do not match the project's related worktags, then the system should prevent the posting and display an error message indicating a mismatch."  
Variation: This is a negative test where the user selects a project and overrides any project worktags, such as cost centre, expecting an error.
Expected Results
• The system prevents the journal from being submitted.
• An error message is displayed, indicating that postings with incorrect related worktags are not permitted.</v>
      </c>
      <c r="H428" s="41"/>
      <c r="I428" s="43" t="s">
        <v>6577</v>
      </c>
      <c r="J428" s="41" t="str">
        <f>"TST-F "&amp;_xlfn.XLOOKUP('Test Scenarios'!M427,'Taxonomy and Epics'!H:H,'Taxonomy and Epics'!E:E)</f>
        <v>TST-F 8.0 - R2R - Record to Report</v>
      </c>
      <c r="K428" s="36" t="str">
        <f>"Phase1,"&amp;_xlfn.XLOOKUP('Test Scenarios'!M427,'Taxonomy and Epics'!H:H,'Taxonomy and Epics'!B:B)&amp;"_"&amp;_xlfn.XLOOKUP('Test Scenarios'!M427,'Taxonomy and Epics'!H:H,'Taxonomy and Epics'!C:C)&amp;","&amp;'Test Scenarios'!M427&amp;",Fin_Functional, Workday"</f>
        <v>Phase1,8.0_R2R,R2R-020-010,Fin_Functional, Workday</v>
      </c>
      <c r="L428" s="41"/>
      <c r="M428" s="41"/>
      <c r="N428" s="41"/>
      <c r="O428" s="41"/>
      <c r="P428" s="41"/>
      <c r="Q428" s="41"/>
      <c r="R428" s="41"/>
      <c r="S428" s="41"/>
      <c r="T428" s="38"/>
    </row>
    <row r="429" spans="1:20" ht="304" x14ac:dyDescent="0.2">
      <c r="A429" s="20" t="str">
        <f>'Test Scenarios'!A428</f>
        <v>Review Complete</v>
      </c>
      <c r="B429" s="44" t="str">
        <f>'Test Scenarios'!K428</f>
        <v>US-R2R-024</v>
      </c>
      <c r="C429" s="42" t="str">
        <f>'Test Scenarios'!B428</f>
        <v>TS307</v>
      </c>
      <c r="D429" s="43" t="str">
        <f>"F-"&amp;'Test Scenarios'!M428&amp;"-"&amp;'Test Scenarios'!C428&amp;"-"&amp;C429</f>
        <v>F-R2R-020-040-Intercompany journal without affiliate-TS307</v>
      </c>
      <c r="E429" s="43" t="s">
        <v>6576</v>
      </c>
      <c r="F429" s="43">
        <f>'Test Scenarios'!G428</f>
        <v>0</v>
      </c>
      <c r="G429" s="43" t="str">
        <f>"Objective"&amp;CHAR(10)
&amp;'Test Scenarios'!L428&amp;CHAR(10)&amp;CHAR(10)&amp;
"Test Case Description"&amp;CHAR(10)
&amp;'Test Scenarios'!D428&amp;CHAR(10)&amp;CHAR(10)&amp;
"Expected Results"&amp;CHAR(10)&amp;'Test Scenarios'!F428</f>
        <v>Objective
As a Financial Accountant, I want the system to apply specific controls for intercompany journals, so that I can ensure transactions between entities are recorded correctly and transparently. 
Test Case Description
This test confirms that the system prevents an intercompany journal from being submitted if the affiliate (the corresponding intercompany entity) is not specified on the journal line. This ensures all intercompany transactions are properly balanced and tracked.
This scenario validates the acceptance criterion: "Given I am creating an intercompany journal between valid transacting entities, when an intercompany affiliate is not specified on the journal line, then the system should prevent submission and display an error message."  
Variation: This is a negative test where the user creates a journal between two different companies but deliberately omits the intercompany affiliate on the line to trigger the error.
Expected Results
• The system prevents the journal from being submitted.
• An error message is displayed, indicating that an intercompany affiliate is required.</v>
      </c>
      <c r="H429" s="41"/>
      <c r="I429" s="43" t="s">
        <v>6577</v>
      </c>
      <c r="J429" s="41" t="str">
        <f>"TST-F "&amp;_xlfn.XLOOKUP('Test Scenarios'!M428,'Taxonomy and Epics'!H:H,'Taxonomy and Epics'!E:E)</f>
        <v>TST-F 8.0 - R2R - Record to Report</v>
      </c>
      <c r="K429" s="36" t="str">
        <f>"Phase1,"&amp;_xlfn.XLOOKUP('Test Scenarios'!M428,'Taxonomy and Epics'!H:H,'Taxonomy and Epics'!B:B)&amp;"_"&amp;_xlfn.XLOOKUP('Test Scenarios'!M428,'Taxonomy and Epics'!H:H,'Taxonomy and Epics'!C:C)&amp;","&amp;'Test Scenarios'!M428&amp;",Fin_Functional, Workday"</f>
        <v>Phase1,8.0_R2R,R2R-020-040,Fin_Functional, Workday</v>
      </c>
      <c r="L429" s="41"/>
      <c r="M429" s="41"/>
      <c r="N429" s="41"/>
      <c r="O429" s="41"/>
      <c r="P429" s="41"/>
      <c r="Q429" s="41"/>
      <c r="R429" s="41"/>
      <c r="S429" s="41"/>
      <c r="T429" s="38"/>
    </row>
    <row r="430" spans="1:20" ht="288" x14ac:dyDescent="0.2">
      <c r="A430" s="20" t="str">
        <f>'Test Scenarios'!A429</f>
        <v>Review Complete</v>
      </c>
      <c r="B430" s="44" t="str">
        <f>'Test Scenarios'!K429</f>
        <v>US-R2R-024</v>
      </c>
      <c r="C430" s="42" t="str">
        <f>'Test Scenarios'!B429</f>
        <v>TS308</v>
      </c>
      <c r="D430" s="43" t="str">
        <f>"F-"&amp;'Test Scenarios'!M429&amp;"-"&amp;'Test Scenarios'!C429&amp;"-"&amp;C430</f>
        <v>F-R2R-020-040-Intercompany journal with affiliate-TS308</v>
      </c>
      <c r="E430" s="43" t="s">
        <v>6576</v>
      </c>
      <c r="F430" s="43">
        <f>'Test Scenarios'!G429</f>
        <v>0</v>
      </c>
      <c r="G430" s="43" t="str">
        <f>"Objective"&amp;CHAR(10)
&amp;'Test Scenarios'!L429&amp;CHAR(10)&amp;CHAR(10)&amp;
"Test Case Description"&amp;CHAR(10)
&amp;'Test Scenarios'!D429&amp;CHAR(10)&amp;CHAR(10)&amp;
"Expected Results"&amp;CHAR(10)&amp;'Test Scenarios'!F429</f>
        <v>Objective
As a Financial Accountant, I want the system to apply specific controls for intercompany journals, so that I can ensure transactions between entities are recorded correctly and transparently. 
Test Case Description
This test verifies that an intercompany journal can be submitted successfully when the intercompany affiliate is correctly specified on the journal line. This confirms the standard process for recording transactions between entities is working. 
This scenario validates the acceptance criterion: "Given I am creating an intercompany journal between valid transacting entities, when an intercompany affiliate is not specified on the journal line, then the system should prevent submission and display an error message."  
Variation: This is a positive test where the user correctly specifies the intercompany affiliate on a journal line, expecting the transaction to be accepted by the system.
Expected Results
• The journal is submitted successfully without errors.</v>
      </c>
      <c r="H430" s="41"/>
      <c r="I430" s="43" t="s">
        <v>6577</v>
      </c>
      <c r="J430" s="41" t="str">
        <f>"TST-F "&amp;_xlfn.XLOOKUP('Test Scenarios'!M429,'Taxonomy and Epics'!H:H,'Taxonomy and Epics'!E:E)</f>
        <v>TST-F 8.0 - R2R - Record to Report</v>
      </c>
      <c r="K430" s="36" t="str">
        <f>"Phase1,"&amp;_xlfn.XLOOKUP('Test Scenarios'!M429,'Taxonomy and Epics'!H:H,'Taxonomy and Epics'!B:B)&amp;"_"&amp;_xlfn.XLOOKUP('Test Scenarios'!M429,'Taxonomy and Epics'!H:H,'Taxonomy and Epics'!C:C)&amp;","&amp;'Test Scenarios'!M429&amp;",Fin_Functional, Workday"</f>
        <v>Phase1,8.0_R2R,R2R-020-040,Fin_Functional, Workday</v>
      </c>
      <c r="L430" s="41"/>
      <c r="M430" s="41"/>
      <c r="N430" s="41"/>
      <c r="O430" s="41"/>
      <c r="P430" s="41"/>
      <c r="Q430" s="41"/>
      <c r="R430" s="41"/>
      <c r="S430" s="41"/>
      <c r="T430" s="38"/>
    </row>
    <row r="431" spans="1:20" ht="304" x14ac:dyDescent="0.2">
      <c r="A431" s="20" t="str">
        <f>'Test Scenarios'!A430</f>
        <v>Review Complete</v>
      </c>
      <c r="B431" s="44" t="str">
        <f>'Test Scenarios'!K430</f>
        <v>US-R2R-024</v>
      </c>
      <c r="C431" s="42" t="str">
        <f>'Test Scenarios'!B430</f>
        <v>TS309</v>
      </c>
      <c r="D431" s="43" t="str">
        <f>"F-"&amp;'Test Scenarios'!M430&amp;"-"&amp;'Test Scenarios'!C430&amp;"-"&amp;C431</f>
        <v>F-R2R-020-040-Journal with non-central ERP company-TS309</v>
      </c>
      <c r="E431" s="43" t="s">
        <v>6576</v>
      </c>
      <c r="F431" s="43">
        <f>'Test Scenarios'!G430</f>
        <v>0</v>
      </c>
      <c r="G431" s="43" t="str">
        <f>"Objective"&amp;CHAR(10)
&amp;'Test Scenarios'!L430&amp;CHAR(10)&amp;CHAR(10)&amp;
"Test Case Description"&amp;CHAR(10)
&amp;'Test Scenarios'!D430&amp;CHAR(10)&amp;CHAR(10)&amp;
"Expected Results"&amp;CHAR(10)&amp;'Test Scenarios'!F430</f>
        <v>Objective
As a Financial Accountant, I want the system to apply specific controls for intercompany journals, so that I can ensure transactions between entities are recorded correctly and transparently.
Test Case Description
This test confirms that the system displays a warning message when a user creates a journal involving a company whose financial operations are managed outside of the central ERP system. This alert ensures the user is aware they are transacting with an external entity. 
This scenario validates the acceptance criterion: "Given I am creating a journal with a company whose operations reside outside of the Central ERP, when I proceed with the journal, then the system should display a warning message to alert me."  
Variation: This test involves selecting a company specifically configured as operating outside the central ERP to ensure the informational warning message is triggered upon proceeding.
Expected Results
• A warning message is displayed to the user.
• The user can acknowledge the warning and proceed with submitting the journal.</v>
      </c>
      <c r="H431" s="41"/>
      <c r="I431" s="43" t="s">
        <v>6577</v>
      </c>
      <c r="J431" s="41" t="str">
        <f>"TST-F "&amp;_xlfn.XLOOKUP('Test Scenarios'!M430,'Taxonomy and Epics'!H:H,'Taxonomy and Epics'!E:E)</f>
        <v>TST-F 8.0 - R2R - Record to Report</v>
      </c>
      <c r="K431" s="36" t="str">
        <f>"Phase1,"&amp;_xlfn.XLOOKUP('Test Scenarios'!M430,'Taxonomy and Epics'!H:H,'Taxonomy and Epics'!B:B)&amp;"_"&amp;_xlfn.XLOOKUP('Test Scenarios'!M430,'Taxonomy and Epics'!H:H,'Taxonomy and Epics'!C:C)&amp;","&amp;'Test Scenarios'!M430&amp;",Fin_Functional, Workday"</f>
        <v>Phase1,8.0_R2R,R2R-020-040,Fin_Functional, Workday</v>
      </c>
      <c r="L431" s="41"/>
      <c r="M431" s="41"/>
      <c r="N431" s="41"/>
      <c r="O431" s="41"/>
      <c r="P431" s="41"/>
      <c r="Q431" s="41"/>
      <c r="R431" s="41"/>
      <c r="S431" s="41"/>
      <c r="T431" s="38"/>
    </row>
    <row r="432" spans="1:20" ht="320" x14ac:dyDescent="0.2">
      <c r="A432" s="20" t="str">
        <f>'Test Scenarios'!A431</f>
        <v>Review Complete</v>
      </c>
      <c r="B432" s="44" t="str">
        <f>'Test Scenarios'!K431</f>
        <v xml:space="preserve">US-A2R-039 </v>
      </c>
      <c r="C432" s="42" t="str">
        <f>'Test Scenarios'!B431</f>
        <v>TS310</v>
      </c>
      <c r="D432" s="43" t="str">
        <f>"F-"&amp;'Test Scenarios'!M431&amp;"-"&amp;'Test Scenarios'!C431&amp;"-"&amp;C432</f>
        <v>F-A2R-020-020-Create lease with fixed payments-TS310</v>
      </c>
      <c r="E432" s="43" t="s">
        <v>6576</v>
      </c>
      <c r="F432" s="43" t="str">
        <f>'Test Scenarios'!G431</f>
        <v>• Lease Spend Category is configured.
• Supplier for the lease exists.</v>
      </c>
      <c r="G432" s="43" t="str">
        <f>"Objective"&amp;CHAR(10)
&amp;'Test Scenarios'!L431&amp;CHAR(10)&amp;CHAR(10)&amp;
"Test Case Description"&amp;CHAR(10)
&amp;'Test Scenarios'!D431&amp;CHAR(10)&amp;CHAR(10)&amp;
"Expected Results"&amp;CHAR(10)&amp;'Test Scenarios'!F431</f>
        <v>Objective
As a Fixed Asset Accountant, I want to process a lease contract with fixed or variable payments, so that I can accurately record our financial obligations for leased assets. 
Test Case Description
This test validates that a user can successfully create a complete lease contract using the fixed payment option. It ensures the core function of lease creation is working as expected for standard, predictable payment schedules. 
This scenario directly tests the acceptance criteria: "Given I am creating a new lease contract, when I select the fixed payment option and enter all required details, then the system successfully creates the contract".  
Variation: This is a positive test case to confirm the end-to-end creation of a standard lease contract with all correct and mandatory information provided.
Expected Results
• The lease contract is created successfully in the system.
• The contract status is 'Approved'.
• A payment schedule based on the fixed amounts is generated.</v>
      </c>
      <c r="H432" s="41"/>
      <c r="I432" s="43" t="s">
        <v>6577</v>
      </c>
      <c r="J432" s="41" t="str">
        <f>"TST-F "&amp;_xlfn.XLOOKUP('Test Scenarios'!M431,'Taxonomy and Epics'!H:H,'Taxonomy and Epics'!E:E)</f>
        <v>TST-F 6.0 - A2R - Acquire to Retire</v>
      </c>
      <c r="K432" s="36" t="str">
        <f>"Phase1,"&amp;_xlfn.XLOOKUP('Test Scenarios'!M431,'Taxonomy and Epics'!H:H,'Taxonomy and Epics'!B:B)&amp;"_"&amp;_xlfn.XLOOKUP('Test Scenarios'!M431,'Taxonomy and Epics'!H:H,'Taxonomy and Epics'!C:C)&amp;","&amp;'Test Scenarios'!M431&amp;",Fin_Functional, Workday"</f>
        <v>Phase1,6.0_A2R,A2R-020-020,Fin_Functional, Workday</v>
      </c>
      <c r="L432" s="41"/>
      <c r="M432" s="41"/>
      <c r="N432" s="41"/>
      <c r="O432" s="41"/>
      <c r="P432" s="41"/>
      <c r="Q432" s="41"/>
      <c r="R432" s="41"/>
      <c r="S432" s="41"/>
      <c r="T432" s="38"/>
    </row>
    <row r="433" spans="1:20" ht="320" x14ac:dyDescent="0.2">
      <c r="A433" s="20" t="str">
        <f>'Test Scenarios'!A432</f>
        <v>Review Complete</v>
      </c>
      <c r="B433" s="44" t="str">
        <f>'Test Scenarios'!K432</f>
        <v xml:space="preserve">US-A2R-039 </v>
      </c>
      <c r="C433" s="42" t="str">
        <f>'Test Scenarios'!B432</f>
        <v>TS311</v>
      </c>
      <c r="D433" s="43" t="str">
        <f>"F-"&amp;'Test Scenarios'!M432&amp;"-"&amp;'Test Scenarios'!C432&amp;"-"&amp;C433</f>
        <v>F-A2R-020-020-Create lease with variable payments-TS311</v>
      </c>
      <c r="E433" s="43" t="s">
        <v>6576</v>
      </c>
      <c r="F433" s="43" t="str">
        <f>'Test Scenarios'!G432</f>
        <v>• Lease Spend Category is configured.
• Supplier for the lease exists.</v>
      </c>
      <c r="G433" s="43" t="str">
        <f>"Objective"&amp;CHAR(10)
&amp;'Test Scenarios'!L432&amp;CHAR(10)&amp;CHAR(10)&amp;
"Test Case Description"&amp;CHAR(10)
&amp;'Test Scenarios'!D432&amp;CHAR(10)&amp;CHAR(10)&amp;
"Expected Results"&amp;CHAR(10)&amp;'Test Scenarios'!F432</f>
        <v>Objective
As a Fixed Asset Accountant, I want to process a lease contract with fixed or variable payments, so that I can accurately record our financial obligations for leased assets. 
Test Case Description
This test validates that a user can successfully create a complete lease contract using the variable payment option. This ensures the system can handle more complex leases where payments may change over time. 
This scenario directly tests the acceptance criteria: "Given I am creating a new lease contract, when I select the variable payment option and enter all required details, then the system successfully creates the contract".  
Variation: This is a positive test case focused on the system's ability to handle variable payment schedules during lease creation.
Expected Results
• The lease contract is created successfully in the system.
• The contract status is 'Approved'.
• A payment schedule reflecting the variable payment terms is generated.</v>
      </c>
      <c r="H433" s="41"/>
      <c r="I433" s="43" t="s">
        <v>6577</v>
      </c>
      <c r="J433" s="41" t="str">
        <f>"TST-F "&amp;_xlfn.XLOOKUP('Test Scenarios'!M432,'Taxonomy and Epics'!H:H,'Taxonomy and Epics'!E:E)</f>
        <v>TST-F 6.0 - A2R - Acquire to Retire</v>
      </c>
      <c r="K433" s="36" t="str">
        <f>"Phase1,"&amp;_xlfn.XLOOKUP('Test Scenarios'!M432,'Taxonomy and Epics'!H:H,'Taxonomy and Epics'!B:B)&amp;"_"&amp;_xlfn.XLOOKUP('Test Scenarios'!M432,'Taxonomy and Epics'!H:H,'Taxonomy and Epics'!C:C)&amp;","&amp;'Test Scenarios'!M432&amp;",Fin_Functional, Workday"</f>
        <v>Phase1,6.0_A2R,A2R-020-020,Fin_Functional, Workday</v>
      </c>
      <c r="L433" s="41"/>
      <c r="M433" s="41"/>
      <c r="N433" s="41"/>
      <c r="O433" s="41"/>
      <c r="P433" s="41"/>
      <c r="Q433" s="41"/>
      <c r="R433" s="41"/>
      <c r="S433" s="41"/>
      <c r="T433" s="38"/>
    </row>
    <row r="434" spans="1:20" ht="256" x14ac:dyDescent="0.2">
      <c r="A434" s="20" t="str">
        <f>'Test Scenarios'!A433</f>
        <v>Review Complete</v>
      </c>
      <c r="B434" s="44" t="str">
        <f>'Test Scenarios'!K433</f>
        <v xml:space="preserve">US-A2R-039 </v>
      </c>
      <c r="C434" s="42" t="str">
        <f>'Test Scenarios'!B433</f>
        <v>TS312</v>
      </c>
      <c r="D434" s="43" t="str">
        <f>"F-"&amp;'Test Scenarios'!M433&amp;"-"&amp;'Test Scenarios'!C433&amp;"-"&amp;C434</f>
        <v>F-A2R-020-020-View GL impact of new lease-TS312</v>
      </c>
      <c r="E434" s="43" t="s">
        <v>6576</v>
      </c>
      <c r="F434" s="43" t="str">
        <f>'Test Scenarios'!G433</f>
        <v>• A lease contract has been successfully created (as in TS310 or TS311).</v>
      </c>
      <c r="G434" s="43" t="str">
        <f>"Objective"&amp;CHAR(10)
&amp;'Test Scenarios'!L433&amp;CHAR(10)&amp;CHAR(10)&amp;
"Test Case Description"&amp;CHAR(10)
&amp;'Test Scenarios'!D433&amp;CHAR(10)&amp;CHAR(10)&amp;
"Expected Results"&amp;CHAR(10)&amp;'Test Scenarios'!F433</f>
        <v>Objective
As a Fixed Asset Accountant, I want to process a lease contract with fixed or variable payments, so that I can accurately record our financial obligations for leased assets.
Test Case Description
This test confirms that after a lease contract is created and finalised, its financial impact is correctly reflected in the General Ledger (GL). This is crucial for ensuring financial accuracy from the outset. 
This scenario directly tests the acceptance criteria: "Given I am creating a new lease contract, when it is submitted and complete, I should be able to view the financial impact on the general ledger".  
Variation: This test focuses on verifying the accounting entries generated by a newly created lease.
Expected Results
• The system shows the journal entries created for the lease commencement.
• The Right of Use Asset and Lease Liability accounts are correctly debited and credited.</v>
      </c>
      <c r="H434" s="41"/>
      <c r="I434" s="43" t="s">
        <v>6577</v>
      </c>
      <c r="J434" s="41" t="str">
        <f>"TST-F "&amp;_xlfn.XLOOKUP('Test Scenarios'!M433,'Taxonomy and Epics'!H:H,'Taxonomy and Epics'!E:E)</f>
        <v>TST-F 6.0 - A2R - Acquire to Retire</v>
      </c>
      <c r="K434" s="36" t="str">
        <f>"Phase1,"&amp;_xlfn.XLOOKUP('Test Scenarios'!M433,'Taxonomy and Epics'!H:H,'Taxonomy and Epics'!B:B)&amp;"_"&amp;_xlfn.XLOOKUP('Test Scenarios'!M433,'Taxonomy and Epics'!H:H,'Taxonomy and Epics'!C:C)&amp;","&amp;'Test Scenarios'!M433&amp;",Fin_Functional, Workday"</f>
        <v>Phase1,6.0_A2R,A2R-020-020,Fin_Functional, Workday</v>
      </c>
      <c r="L434" s="41"/>
      <c r="M434" s="41"/>
      <c r="N434" s="41"/>
      <c r="O434" s="41"/>
      <c r="P434" s="41"/>
      <c r="Q434" s="41"/>
      <c r="R434" s="41"/>
      <c r="S434" s="41"/>
      <c r="T434" s="38"/>
    </row>
    <row r="435" spans="1:20" ht="304" x14ac:dyDescent="0.2">
      <c r="A435" s="20" t="str">
        <f>'Test Scenarios'!A434</f>
        <v>Review Complete</v>
      </c>
      <c r="B435" s="44" t="str">
        <f>'Test Scenarios'!K434</f>
        <v xml:space="preserve">US-A2R-040 </v>
      </c>
      <c r="C435" s="42" t="str">
        <f>'Test Scenarios'!B434</f>
        <v>TS313</v>
      </c>
      <c r="D435" s="43" t="str">
        <f>"F-"&amp;'Test Scenarios'!M434&amp;"-"&amp;'Test Scenarios'!C434&amp;"-"&amp;C435</f>
        <v>F-A2R-020-020-Fail lease creation with wrong spend category-TS313</v>
      </c>
      <c r="E435" s="43" t="s">
        <v>6576</v>
      </c>
      <c r="F435" s="43" t="str">
        <f>'Test Scenarios'!G434</f>
        <v>• A spend category not designated for leases exists.</v>
      </c>
      <c r="G435" s="43" t="str">
        <f>"Objective"&amp;CHAR(10)
&amp;'Test Scenarios'!L434&amp;CHAR(10)&amp;CHAR(10)&amp;
"Test Case Description"&amp;CHAR(10)
&amp;'Test Scenarios'!D434&amp;CHAR(10)&amp;CHAR(10)&amp;
"Expected Results"&amp;CHAR(10)&amp;'Test Scenarios'!F434</f>
        <v>Objective
As a Fixed Asset Accountant, I want the system to enforce mandatory fields when creating a lease contract, so that all contracts contain complete and consistent information. 
Test Case Description
This test ensures the system prevents a user from creating a lease contract using a spend category that is not flagged for leases. This control is vital for maintaining data quality and preventing misclassification of spend.
This scenario directly tests the acceptance criteria: "Given I am creating a lease contract, when I try to submit for a spend category not designated for leases, then the system should display an error message and prevent submission".  
Variation: This is a negative test case to validate a key system control, ensuring only designated spend categories can be used for lease contracts.
Expected Results
• The system displays a clear error message explaining the issue.
• The user is prevented from submitting the lease contract.</v>
      </c>
      <c r="H435" s="41"/>
      <c r="I435" s="43" t="s">
        <v>6577</v>
      </c>
      <c r="J435" s="41" t="str">
        <f>"TST-F "&amp;_xlfn.XLOOKUP('Test Scenarios'!M434,'Taxonomy and Epics'!H:H,'Taxonomy and Epics'!E:E)</f>
        <v>TST-F 6.0 - A2R - Acquire to Retire</v>
      </c>
      <c r="K435" s="36" t="str">
        <f>"Phase1,"&amp;_xlfn.XLOOKUP('Test Scenarios'!M434,'Taxonomy and Epics'!H:H,'Taxonomy and Epics'!B:B)&amp;"_"&amp;_xlfn.XLOOKUP('Test Scenarios'!M434,'Taxonomy and Epics'!H:H,'Taxonomy and Epics'!C:C)&amp;","&amp;'Test Scenarios'!M434&amp;",Fin_Functional, Workday"</f>
        <v>Phase1,6.0_A2R,A2R-020-020,Fin_Functional, Workday</v>
      </c>
      <c r="L435" s="41"/>
      <c r="M435" s="41"/>
      <c r="N435" s="41"/>
      <c r="O435" s="41"/>
      <c r="P435" s="41"/>
      <c r="Q435" s="41"/>
      <c r="R435" s="41"/>
      <c r="S435" s="41"/>
      <c r="T435" s="38"/>
    </row>
    <row r="436" spans="1:20" ht="304" x14ac:dyDescent="0.2">
      <c r="A436" s="20" t="str">
        <f>'Test Scenarios'!A435</f>
        <v>Review Complete</v>
      </c>
      <c r="B436" s="44" t="str">
        <f>'Test Scenarios'!K435</f>
        <v xml:space="preserve">US-A2R-040 </v>
      </c>
      <c r="C436" s="42" t="str">
        <f>'Test Scenarios'!B435</f>
        <v>TS314</v>
      </c>
      <c r="D436" s="43" t="str">
        <f>"F-"&amp;'Test Scenarios'!M435&amp;"-"&amp;'Test Scenarios'!C435&amp;"-"&amp;C436</f>
        <v>F-A2R-020-020-Fail lease creation without location-TS314</v>
      </c>
      <c r="E436" s="43" t="s">
        <v>6576</v>
      </c>
      <c r="F436" s="43" t="str">
        <f>'Test Scenarios'!G435</f>
        <v>• A lease contract is initiated with all details except the location.</v>
      </c>
      <c r="G436" s="43" t="str">
        <f>"Objective"&amp;CHAR(10)
&amp;'Test Scenarios'!L435&amp;CHAR(10)&amp;CHAR(10)&amp;
"Test Case Description"&amp;CHAR(10)
&amp;'Test Scenarios'!D435&amp;CHAR(10)&amp;CHAR(10)&amp;
"Expected Results"&amp;CHAR(10)&amp;'Test Scenarios'!F435</f>
        <v>Objective
As a Fixed Asset Accountant, I want the system to enforce mandatory fields when creating a lease contract, so that all contracts contain complete and consistent information. 
Test Case Description
This test confirms that the system requires a location to be specified on the goods line of a lease contract before it can be submitted. This ensures that all leased assets are tied to a physical location for tracking and reporting. 
This scenario directly tests the acceptance criteria: "Given I am creating a lease contract, when I try to submit it without a location on the goods line, then the system should display an error message and prevent submission".  
Variation: This is a negative test case to validate that the location field is mandatory, enforcing data completeness.
Expected Results
• The system displays a clear error message indicating the location is missing.
• The user is prevented from submitting the lease contract.</v>
      </c>
      <c r="H436" s="41"/>
      <c r="I436" s="43" t="s">
        <v>6577</v>
      </c>
      <c r="J436" s="41" t="str">
        <f>"TST-F "&amp;_xlfn.XLOOKUP('Test Scenarios'!M435,'Taxonomy and Epics'!H:H,'Taxonomy and Epics'!E:E)</f>
        <v>TST-F 6.0 - A2R - Acquire to Retire</v>
      </c>
      <c r="K436" s="36" t="str">
        <f>"Phase1,"&amp;_xlfn.XLOOKUP('Test Scenarios'!M435,'Taxonomy and Epics'!H:H,'Taxonomy and Epics'!B:B)&amp;"_"&amp;_xlfn.XLOOKUP('Test Scenarios'!M435,'Taxonomy and Epics'!H:H,'Taxonomy and Epics'!C:C)&amp;","&amp;'Test Scenarios'!M435&amp;",Fin_Functional, Workday"</f>
        <v>Phase1,6.0_A2R,A2R-020-020,Fin_Functional, Workday</v>
      </c>
      <c r="L436" s="41"/>
      <c r="M436" s="41"/>
      <c r="N436" s="41"/>
      <c r="O436" s="41"/>
      <c r="P436" s="41"/>
      <c r="Q436" s="41"/>
      <c r="R436" s="41"/>
      <c r="S436" s="41"/>
      <c r="T436" s="38"/>
    </row>
    <row r="437" spans="1:20" ht="304" x14ac:dyDescent="0.2">
      <c r="A437" s="20" t="str">
        <f>'Test Scenarios'!A436</f>
        <v>Review Complete</v>
      </c>
      <c r="B437" s="44" t="str">
        <f>'Test Scenarios'!K436</f>
        <v xml:space="preserve">US-A2R-040 </v>
      </c>
      <c r="C437" s="42" t="str">
        <f>'Test Scenarios'!B436</f>
        <v>TS315</v>
      </c>
      <c r="D437" s="43" t="str">
        <f>"F-"&amp;'Test Scenarios'!M436&amp;"-"&amp;'Test Scenarios'!C436&amp;"-"&amp;C437</f>
        <v>F-A2R-020-020-Fail lease creation without description-TS315</v>
      </c>
      <c r="E437" s="43" t="s">
        <v>6576</v>
      </c>
      <c r="F437" s="43" t="str">
        <f>'Test Scenarios'!G436</f>
        <v>• A lease contract is initiated with all details except the description.</v>
      </c>
      <c r="G437" s="43" t="str">
        <f>"Objective"&amp;CHAR(10)
&amp;'Test Scenarios'!L436&amp;CHAR(10)&amp;CHAR(10)&amp;
"Test Case Description"&amp;CHAR(10)
&amp;'Test Scenarios'!D436&amp;CHAR(10)&amp;CHAR(10)&amp;
"Expected Results"&amp;CHAR(10)&amp;'Test Scenarios'!F436</f>
        <v>Objective
As a Fixed Asset Accountant, I want the system to enforce mandatory fields when creating a lease contract, so that all contracts contain complete and consistent information. 
Test Case Description
This test confirms that the system requires a description to be entered on the goods line of a lease contract. This ensures that all leased assets have a clear description for identification and auditing purposes. 
This scenario directly tests the acceptance criteria: "Given I am creating a lease contract, when I try to submit it without a description on the goods line, then the system should display an error message and prevent submission".  
Variation: This is a negative test case to validate that the description field is mandatory, enforcing data completeness.
Expected Results
• The system displays a clear error message indicating the description is missing.
• The user is prevented from submitting the lease contract.</v>
      </c>
      <c r="H437" s="41"/>
      <c r="I437" s="43" t="s">
        <v>6577</v>
      </c>
      <c r="J437" s="41" t="str">
        <f>"TST-F "&amp;_xlfn.XLOOKUP('Test Scenarios'!M436,'Taxonomy and Epics'!H:H,'Taxonomy and Epics'!E:E)</f>
        <v>TST-F 6.0 - A2R - Acquire to Retire</v>
      </c>
      <c r="K437" s="36" t="str">
        <f>"Phase1,"&amp;_xlfn.XLOOKUP('Test Scenarios'!M436,'Taxonomy and Epics'!H:H,'Taxonomy and Epics'!B:B)&amp;"_"&amp;_xlfn.XLOOKUP('Test Scenarios'!M436,'Taxonomy and Epics'!H:H,'Taxonomy and Epics'!C:C)&amp;","&amp;'Test Scenarios'!M436&amp;",Fin_Functional, Workday"</f>
        <v>Phase1,6.0_A2R,A2R-020-020,Fin_Functional, Workday</v>
      </c>
      <c r="L437" s="41"/>
      <c r="M437" s="41"/>
      <c r="N437" s="41"/>
      <c r="O437" s="41"/>
      <c r="P437" s="41"/>
      <c r="Q437" s="41"/>
      <c r="R437" s="41"/>
      <c r="S437" s="41"/>
      <c r="T437" s="38"/>
    </row>
    <row r="438" spans="1:20" ht="304" x14ac:dyDescent="0.2">
      <c r="A438" s="20" t="str">
        <f>'Test Scenarios'!A437</f>
        <v>Review Complete</v>
      </c>
      <c r="B438" s="44" t="str">
        <f>'Test Scenarios'!K437</f>
        <v xml:space="preserve">US-A2R-040 </v>
      </c>
      <c r="C438" s="42" t="str">
        <f>'Test Scenarios'!B437</f>
        <v>TS316</v>
      </c>
      <c r="D438" s="43" t="str">
        <f>"F-"&amp;'Test Scenarios'!M437&amp;"-"&amp;'Test Scenarios'!C437&amp;"-"&amp;C438</f>
        <v>F-A2R-020-020-Successfully create lease with all mandatory fields-TS316</v>
      </c>
      <c r="E438" s="43" t="s">
        <v>6576</v>
      </c>
      <c r="F438" s="43" t="str">
        <f>'Test Scenarios'!G437</f>
        <v>• All required master data (supplier, spend category) is available.</v>
      </c>
      <c r="G438" s="43" t="str">
        <f>"Objective"&amp;CHAR(10)
&amp;'Test Scenarios'!L437&amp;CHAR(10)&amp;CHAR(10)&amp;
"Test Case Description"&amp;CHAR(10)
&amp;'Test Scenarios'!D437&amp;CHAR(10)&amp;CHAR(10)&amp;
"Expected Results"&amp;CHAR(10)&amp;'Test Scenarios'!F437</f>
        <v>Objective
As a Fixed Asset Accountant, I want the system to enforce mandatory fields when creating a lease contract, so that all contracts contain complete and consistent information.
Test Case Description
This test validates that a lease contract can be submitted successfully when all mandatory information, including location and description, is provided. It confirms the positive path after satisfying all system controls. 
This scenario directly tests the acceptance criteria: "Given I am creating a lease contract, when I have entered both a location and a description, then the system allows me to submit the contract successfully".  
Variation: This is a positive test that specifically confirms that once the mandatory field requirements (tested in TS005 and TS006) are met, the submission proceeds as expected.
Expected Results
• The system accepts the submission without errors.
• The lease contract is created successfully.</v>
      </c>
      <c r="H438" s="41"/>
      <c r="I438" s="43" t="s">
        <v>6577</v>
      </c>
      <c r="J438" s="41" t="str">
        <f>"TST-F "&amp;_xlfn.XLOOKUP('Test Scenarios'!M437,'Taxonomy and Epics'!H:H,'Taxonomy and Epics'!E:E)</f>
        <v>TST-F 6.0 - A2R - Acquire to Retire</v>
      </c>
      <c r="K438" s="36" t="str">
        <f>"Phase1,"&amp;_xlfn.XLOOKUP('Test Scenarios'!M437,'Taxonomy and Epics'!H:H,'Taxonomy and Epics'!B:B)&amp;"_"&amp;_xlfn.XLOOKUP('Test Scenarios'!M437,'Taxonomy and Epics'!H:H,'Taxonomy and Epics'!C:C)&amp;","&amp;'Test Scenarios'!M437&amp;",Fin_Functional, Workday"</f>
        <v>Phase1,6.0_A2R,A2R-020-020,Fin_Functional, Workday</v>
      </c>
      <c r="L438" s="41"/>
      <c r="M438" s="41"/>
      <c r="N438" s="41"/>
      <c r="O438" s="41"/>
      <c r="P438" s="41"/>
      <c r="Q438" s="41"/>
      <c r="R438" s="41"/>
      <c r="S438" s="41"/>
      <c r="T438" s="38"/>
    </row>
    <row r="439" spans="1:20" ht="304" x14ac:dyDescent="0.2">
      <c r="A439" s="20" t="str">
        <f>'Test Scenarios'!A438</f>
        <v>Review Complete</v>
      </c>
      <c r="B439" s="44" t="str">
        <f>'Test Scenarios'!K438</f>
        <v xml:space="preserve">US-A2R-041 </v>
      </c>
      <c r="C439" s="42" t="str">
        <f>'Test Scenarios'!B438</f>
        <v>TS317</v>
      </c>
      <c r="D439" s="43" t="str">
        <f>"F-"&amp;'Test Scenarios'!M438&amp;"-"&amp;'Test Scenarios'!C438&amp;"-"&amp;C439</f>
        <v>F-A2R-020-020-Asset creation review task is generated-TS317</v>
      </c>
      <c r="E439" s="43" t="s">
        <v>6576</v>
      </c>
      <c r="F439" s="43" t="str">
        <f>'Test Scenarios'!G438</f>
        <v>• A complete and active lease contract exists.</v>
      </c>
      <c r="G439" s="43" t="str">
        <f>"Objective"&amp;CHAR(10)
&amp;'Test Scenarios'!L438&amp;CHAR(10)&amp;CHAR(10)&amp;
"Test Case Description"&amp;CHAR(10)
&amp;'Test Scenarios'!D438&amp;CHAR(10)&amp;CHAR(10)&amp;
"Expected Results"&amp;CHAR(10)&amp;'Test Scenarios'!F438</f>
        <v>Objective
As a Fixed Asset Accountant, I want the system to automatically create a leased asset when a relevant lease contract is receipted, so that assets are registered efficiently and accurately. 
Test Case Description
This test verifies that when a lease contract is receipted, the system correctly identifies it and automatically triggers a review task for the Fixed Asset Accountant. This ensures that a human reviews the details before an asset is formally created.
This scenario directly tests the acceptance criteria: "Given a lease contract with a specific spend category (e.g., property rent) is receipted, when the process is initiated, then a review task is sent to the Fixed Asset Accountant".  
Variation: This test focuses on the automated workflow trigger, ensuring the correct review task is sent to the correct person upon receipting a lease.
Expected Results
• A notification and a task appear in the Fixed Asset Accountant's inbox.
• The task is for the review of a pending leased asset creation.</v>
      </c>
      <c r="H439" s="41"/>
      <c r="I439" s="43" t="s">
        <v>6577</v>
      </c>
      <c r="J439" s="41" t="str">
        <f>"TST-F "&amp;_xlfn.XLOOKUP('Test Scenarios'!M438,'Taxonomy and Epics'!H:H,'Taxonomy and Epics'!E:E)</f>
        <v>TST-F 6.0 - A2R - Acquire to Retire</v>
      </c>
      <c r="K439" s="36" t="str">
        <f>"Phase1,"&amp;_xlfn.XLOOKUP('Test Scenarios'!M438,'Taxonomy and Epics'!H:H,'Taxonomy and Epics'!B:B)&amp;"_"&amp;_xlfn.XLOOKUP('Test Scenarios'!M438,'Taxonomy and Epics'!H:H,'Taxonomy and Epics'!C:C)&amp;","&amp;'Test Scenarios'!M438&amp;",Fin_Functional, Workday"</f>
        <v>Phase1,6.0_A2R,A2R-020-020,Fin_Functional, Workday</v>
      </c>
      <c r="L439" s="41"/>
      <c r="M439" s="41"/>
      <c r="N439" s="41"/>
      <c r="O439" s="41"/>
      <c r="P439" s="41"/>
      <c r="Q439" s="41"/>
      <c r="R439" s="41"/>
      <c r="S439" s="41"/>
      <c r="T439" s="38"/>
    </row>
    <row r="440" spans="1:20" ht="335" x14ac:dyDescent="0.2">
      <c r="A440" s="20" t="str">
        <f>'Test Scenarios'!A439</f>
        <v>Review Complete</v>
      </c>
      <c r="B440" s="44" t="str">
        <f>'Test Scenarios'!K439</f>
        <v xml:space="preserve">US-A2R-041 </v>
      </c>
      <c r="C440" s="42" t="str">
        <f>'Test Scenarios'!B439</f>
        <v>TS318</v>
      </c>
      <c r="D440" s="43" t="str">
        <f>"F-"&amp;'Test Scenarios'!M439&amp;"-"&amp;'Test Scenarios'!C439&amp;"-"&amp;C440</f>
        <v>F-A2R-020-020-Asset is created after review-TS318</v>
      </c>
      <c r="E440" s="43" t="s">
        <v>6576</v>
      </c>
      <c r="F440" s="43" t="str">
        <f>'Test Scenarios'!G439</f>
        <v>• An asset creation review task is pending in the Fixed Asset Accountant's inbox (from TS317).</v>
      </c>
      <c r="G440" s="43" t="str">
        <f>"Objective"&amp;CHAR(10)
&amp;'Test Scenarios'!L439&amp;CHAR(10)&amp;CHAR(10)&amp;
"Test Case Description"&amp;CHAR(10)
&amp;'Test Scenarios'!D439&amp;CHAR(10)&amp;CHAR(10)&amp;
"Expected Results"&amp;CHAR(10)&amp;'Test Scenarios'!F439</f>
        <v>Objective
As a Fixed Asset Accountant, I want the system to automatically create a leased asset when a relevant lease contract is receipted, so that assets are registered efficiently and accurately. 
Test Case Description
This test confirms that after the Fixed Asset Accountant approves the asset creation review task, the system proceeds to automatically create the leased asset in the asset register. This validates the completion of the automated asset creation process. 
This scenario directly tests the acceptance criteria: "Given the Fixed Asset Accountant has received the asset creation review task, when they complete the review step, then the system automatically registers the new asset with the confirmed details".  
Variation: This test validates the final step of the process, ensuring that approval of the review task results in the successful creation of an asset record.
Expected Results
• The review task is marked as complete.
• A new asset record appears in the Fixed Asset Register.
• The asset is registered and in service.
• The asset details match the information from the lease contract.</v>
      </c>
      <c r="H440" s="41"/>
      <c r="I440" s="43" t="s">
        <v>6577</v>
      </c>
      <c r="J440" s="41" t="str">
        <f>"TST-F "&amp;_xlfn.XLOOKUP('Test Scenarios'!M439,'Taxonomy and Epics'!H:H,'Taxonomy and Epics'!E:E)</f>
        <v>TST-F 6.0 - A2R - Acquire to Retire</v>
      </c>
      <c r="K440" s="36" t="str">
        <f>"Phase1,"&amp;_xlfn.XLOOKUP('Test Scenarios'!M439,'Taxonomy and Epics'!H:H,'Taxonomy and Epics'!B:B)&amp;"_"&amp;_xlfn.XLOOKUP('Test Scenarios'!M439,'Taxonomy and Epics'!H:H,'Taxonomy and Epics'!C:C)&amp;","&amp;'Test Scenarios'!M439&amp;",Fin_Functional, Workday"</f>
        <v>Phase1,6.0_A2R,A2R-020-020,Fin_Functional, Workday</v>
      </c>
      <c r="L440" s="41"/>
      <c r="M440" s="41"/>
      <c r="N440" s="41"/>
      <c r="O440" s="41"/>
      <c r="P440" s="41"/>
      <c r="Q440" s="41"/>
      <c r="R440" s="41"/>
      <c r="S440" s="41"/>
      <c r="T440" s="38"/>
    </row>
    <row r="441" spans="1:20" ht="320" x14ac:dyDescent="0.2">
      <c r="A441" s="20" t="str">
        <f>'Test Scenarios'!A440</f>
        <v>Review Complete</v>
      </c>
      <c r="B441" s="44" t="str">
        <f>'Test Scenarios'!K440</f>
        <v xml:space="preserve">US-A2R-042 </v>
      </c>
      <c r="C441" s="42" t="str">
        <f>'Test Scenarios'!B440</f>
        <v>TS319</v>
      </c>
      <c r="D441" s="43" t="str">
        <f>"F-"&amp;'Test Scenarios'!M440&amp;"-"&amp;'Test Scenarios'!C440&amp;"-"&amp;C441</f>
        <v>F-A2R-020-020-Filter asset register for leased assets-TS319</v>
      </c>
      <c r="E441" s="43" t="s">
        <v>6576</v>
      </c>
      <c r="F441" s="43" t="str">
        <f>'Test Scenarios'!G440</f>
        <v>• At least one leased asset exists.
• At least one non-leased (standard) asset exists.</v>
      </c>
      <c r="G441" s="43" t="str">
        <f>"Objective"&amp;CHAR(10)
&amp;'Test Scenarios'!L440&amp;CHAR(10)&amp;CHAR(10)&amp;
"Test Case Description"&amp;CHAR(10)
&amp;'Test Scenarios'!D440&amp;CHAR(10)&amp;CHAR(10)&amp;
"Expected Results"&amp;CHAR(10)&amp;'Test Scenarios'!F440</f>
        <v>Objective
As a Fixed Asset Accountant, I want to run a report of all created assets (the fixed asset register), with an ability to isolate leased assets. 
Test Case Description
This test validates that a user can run the Fixed Asset Register report and successfully filter it to show only assets that were created from lease contracts. This is key for reporting and reconciliation of leased assets. 
This scenario directly tests the acceptance criteria: "Given I need a list of all assets, when I run the Fixed Asset Register report, I can apply a filter to only view leased assets, which shows assets created from lease contracts".  
Variation: This is a positive test of a key reporting capability, ensuring that leased assets can be easily isolated and reviewed.
Expected Results
• The report runs successfully.
• When the filter is applied, only the leased asset appears in the results.
• Non-leased assets are excluded from the filtered view.</v>
      </c>
      <c r="H441" s="41"/>
      <c r="I441" s="43" t="s">
        <v>6577</v>
      </c>
      <c r="J441" s="41" t="str">
        <f>"TST-F "&amp;_xlfn.XLOOKUP('Test Scenarios'!M440,'Taxonomy and Epics'!H:H,'Taxonomy and Epics'!E:E)</f>
        <v>TST-F 6.0 - A2R - Acquire to Retire</v>
      </c>
      <c r="K441" s="36" t="str">
        <f>"Phase1,"&amp;_xlfn.XLOOKUP('Test Scenarios'!M440,'Taxonomy and Epics'!H:H,'Taxonomy and Epics'!B:B)&amp;"_"&amp;_xlfn.XLOOKUP('Test Scenarios'!M440,'Taxonomy and Epics'!H:H,'Taxonomy and Epics'!C:C)&amp;","&amp;'Test Scenarios'!M440&amp;",Fin_Functional, Workday"</f>
        <v>Phase1,6.0_A2R,A2R-020-020,Fin_Functional, Workday</v>
      </c>
      <c r="L441" s="41"/>
      <c r="M441" s="41"/>
      <c r="N441" s="41"/>
      <c r="O441" s="41"/>
      <c r="P441" s="41"/>
      <c r="Q441" s="41"/>
      <c r="R441" s="41"/>
      <c r="S441" s="41"/>
      <c r="T441" s="38"/>
    </row>
    <row r="442" spans="1:20" ht="288" x14ac:dyDescent="0.2">
      <c r="A442" s="20" t="str">
        <f>'Test Scenarios'!A441</f>
        <v>Review Complete</v>
      </c>
      <c r="B442" s="44" t="str">
        <f>'Test Scenarios'!K441</f>
        <v xml:space="preserve">US-A2R-043 </v>
      </c>
      <c r="C442" s="42" t="str">
        <f>'Test Scenarios'!B441</f>
        <v>TS320</v>
      </c>
      <c r="D442" s="43" t="str">
        <f>"F-"&amp;'Test Scenarios'!M441&amp;"-"&amp;'Test Scenarios'!C441&amp;"-"&amp;C442</f>
        <v>F-A2R-030-110-Amend lease and trigger review-TS320</v>
      </c>
      <c r="E442" s="43" t="s">
        <v>6576</v>
      </c>
      <c r="F442" s="43" t="str">
        <f>'Test Scenarios'!G441</f>
        <v>• A complete and active lease contract exists.</v>
      </c>
      <c r="G442" s="43" t="str">
        <f>"Objective"&amp;CHAR(10)
&amp;'Test Scenarios'!L441&amp;CHAR(10)&amp;CHAR(10)&amp;
"Test Case Description"&amp;CHAR(10)
&amp;'Test Scenarios'!D441&amp;CHAR(10)&amp;CHAR(10)&amp;
"Expected Results"&amp;CHAR(10)&amp;'Test Scenarios'!F441</f>
        <v>Objective
As a Fixed Asset Accountant, I want to amend an existing lease contract, so that I can update its terms and ensure it is sent for review. 
Test Case Description
This test confirms that when a user amends an existing lease contract, the system correctly initiates a review workflow by sending a task to the Fixed Asset Accountant. This ensures changes to financial contracts are properly controlled. 
This scenario directly tests the acceptance criteria: "Given I have opened an existing lease contract, when I make changes and submit the amendment, then a review task is sent to the Fixed Asset Accountant".  
Variation: This test validates the initiation of the amendment approval workflow, a critical control for contract changes.
Expected Results
• After submitting the amendment, a review task appears in the Fixed Asset Accountant's inbox.</v>
      </c>
      <c r="H442" s="41"/>
      <c r="I442" s="43" t="s">
        <v>6577</v>
      </c>
      <c r="J442" s="41" t="str">
        <f>"TST-F "&amp;_xlfn.XLOOKUP('Test Scenarios'!M441,'Taxonomy and Epics'!H:H,'Taxonomy and Epics'!E:E)</f>
        <v>TST-F 6.0 - A2R - Acquire to Retire</v>
      </c>
      <c r="K442" s="36" t="str">
        <f>"Phase1,"&amp;_xlfn.XLOOKUP('Test Scenarios'!M441,'Taxonomy and Epics'!H:H,'Taxonomy and Epics'!B:B)&amp;"_"&amp;_xlfn.XLOOKUP('Test Scenarios'!M441,'Taxonomy and Epics'!H:H,'Taxonomy and Epics'!C:C)&amp;","&amp;'Test Scenarios'!M441&amp;",Fin_Functional, Workday"</f>
        <v>Phase1,6.0_A2R,A2R-030-110,Fin_Functional, Workday</v>
      </c>
      <c r="L442" s="41"/>
      <c r="M442" s="41"/>
      <c r="N442" s="41"/>
      <c r="O442" s="41"/>
      <c r="P442" s="41"/>
      <c r="Q442" s="41"/>
      <c r="R442" s="41"/>
      <c r="S442" s="41"/>
      <c r="T442" s="38"/>
    </row>
    <row r="443" spans="1:20" ht="350" x14ac:dyDescent="0.2">
      <c r="A443" s="20" t="str">
        <f>'Test Scenarios'!A442</f>
        <v>Review Complete</v>
      </c>
      <c r="B443" s="44" t="str">
        <f>'Test Scenarios'!K442</f>
        <v xml:space="preserve">US-A2R-043 </v>
      </c>
      <c r="C443" s="42" t="str">
        <f>'Test Scenarios'!B442</f>
        <v>TS321</v>
      </c>
      <c r="D443" s="43" t="str">
        <f>"F-"&amp;'Test Scenarios'!M442&amp;"-"&amp;'Test Scenarios'!C442&amp;"-"&amp;C443</f>
        <v>F-A2R-030-110-Approve amendment and update contract-TS321</v>
      </c>
      <c r="E443" s="43" t="s">
        <v>6576</v>
      </c>
      <c r="F443" s="43" t="str">
        <f>'Test Scenarios'!G442</f>
        <v>• A lease amendment review task is in the Fixed Asset Accountant's inbox.</v>
      </c>
      <c r="G443" s="43" t="str">
        <f>"Objective"&amp;CHAR(10)
&amp;'Test Scenarios'!L442&amp;CHAR(10)&amp;CHAR(10)&amp;
"Test Case Description"&amp;CHAR(10)
&amp;'Test Scenarios'!D442&amp;CHAR(10)&amp;CHAR(10)&amp;
"Expected Results"&amp;CHAR(10)&amp;'Test Scenarios'!F442</f>
        <v xml:space="preserve">Objective
As a Fixed Asset Accountant, I want to amend an existing lease contract, so that I can update its terms and ensure it is sent for review. 
Test Case Description
This test validates that when the Fixed Asset Accountant reviews a lease amendment, the system updates the contract with the new information. This confirms the approval workflow functions correctly and results in an updated contract. 
This scenario directly tests the acceptance criteria: "Given the Fixed Asset Accountant has received the review task, when they submit their review of the changes, then the lease contract is updated with the new information".
Variation: This test confirms the successful completion of the amendment workflow, ensuring the changes are committed to the contract upon approval.
Expected Results
• The review task is marked as complete.
• Initiator is notified that the amendment is complete. 
• The lease contract now reflects the amended details (e.g., new end date or payment amount).
</v>
      </c>
      <c r="H443" s="41"/>
      <c r="I443" s="43" t="s">
        <v>6577</v>
      </c>
      <c r="J443" s="41" t="str">
        <f>"TST-F "&amp;_xlfn.XLOOKUP('Test Scenarios'!M442,'Taxonomy and Epics'!H:H,'Taxonomy and Epics'!E:E)</f>
        <v>TST-F 6.0 - A2R - Acquire to Retire</v>
      </c>
      <c r="K443" s="36" t="str">
        <f>"Phase1,"&amp;_xlfn.XLOOKUP('Test Scenarios'!M442,'Taxonomy and Epics'!H:H,'Taxonomy and Epics'!B:B)&amp;"_"&amp;_xlfn.XLOOKUP('Test Scenarios'!M442,'Taxonomy and Epics'!H:H,'Taxonomy and Epics'!C:C)&amp;","&amp;'Test Scenarios'!M442&amp;",Fin_Functional, Workday"</f>
        <v>Phase1,6.0_A2R,A2R-030-110,Fin_Functional, Workday</v>
      </c>
      <c r="L443" s="41"/>
      <c r="M443" s="41"/>
      <c r="N443" s="41"/>
      <c r="O443" s="41"/>
      <c r="P443" s="41"/>
      <c r="Q443" s="41"/>
      <c r="R443" s="41"/>
      <c r="S443" s="41"/>
      <c r="T443" s="38"/>
    </row>
    <row r="444" spans="1:20" ht="288" x14ac:dyDescent="0.2">
      <c r="A444" s="20" t="str">
        <f>'Test Scenarios'!A443</f>
        <v>Review Complete</v>
      </c>
      <c r="B444" s="44" t="str">
        <f>'Test Scenarios'!K443</f>
        <v xml:space="preserve">US-A2R-043 </v>
      </c>
      <c r="C444" s="42" t="str">
        <f>'Test Scenarios'!B443</f>
        <v>TS322</v>
      </c>
      <c r="D444" s="43" t="str">
        <f>"F-"&amp;'Test Scenarios'!M443&amp;"-"&amp;'Test Scenarios'!C443&amp;"-"&amp;C444</f>
        <v>F-A2R-030-110-View impact of amendment on schedules-TS322</v>
      </c>
      <c r="E444" s="43" t="s">
        <v>6576</v>
      </c>
      <c r="F444" s="43" t="str">
        <f>'Test Scenarios'!G443</f>
        <v>• A lease amendment has been approved.</v>
      </c>
      <c r="G444" s="43" t="str">
        <f>"Objective"&amp;CHAR(10)
&amp;'Test Scenarios'!L443&amp;CHAR(10)&amp;CHAR(10)&amp;
"Test Case Description"&amp;CHAR(10)
&amp;'Test Scenarios'!D443&amp;CHAR(10)&amp;CHAR(10)&amp;
"Expected Results"&amp;CHAR(10)&amp;'Test Scenarios'!F443</f>
        <v>Objective
As a Fixed Asset Accountant, I want to amend an existing lease contract, so that I can update its terms and ensure it is sent for review. 
Test Case Description
This test verifies that after a lease amendment is approved, a user can view the updated payment, interest, and depreciation schedules to understand the financial impact of the change. 
This scenario directly tests the acceptance criteria: "Given I have applied an amendment to the lease, I should be able to identify the impact of the amendment on the payment schedule, interest expense schedule and depreciation schedule".  
Variation: This test focuses on the recalculation and presentation of financial schedules post-amendment, which is critical for forecasting and accounting.
Expected Results
• The payment schedule reflects the new terms.
• The interest and depreciation schedules are updated based on the amendment.</v>
      </c>
      <c r="H444" s="41"/>
      <c r="I444" s="43" t="s">
        <v>6577</v>
      </c>
      <c r="J444" s="41" t="str">
        <f>"TST-F "&amp;_xlfn.XLOOKUP('Test Scenarios'!M443,'Taxonomy and Epics'!H:H,'Taxonomy and Epics'!E:E)</f>
        <v>TST-F 6.0 - A2R - Acquire to Retire</v>
      </c>
      <c r="K444" s="36" t="str">
        <f>"Phase1,"&amp;_xlfn.XLOOKUP('Test Scenarios'!M443,'Taxonomy and Epics'!H:H,'Taxonomy and Epics'!B:B)&amp;"_"&amp;_xlfn.XLOOKUP('Test Scenarios'!M443,'Taxonomy and Epics'!H:H,'Taxonomy and Epics'!C:C)&amp;","&amp;'Test Scenarios'!M443&amp;",Fin_Functional, Workday"</f>
        <v>Phase1,6.0_A2R,A2R-030-110,Fin_Functional, Workday</v>
      </c>
      <c r="L444" s="41"/>
      <c r="M444" s="41"/>
      <c r="N444" s="41"/>
      <c r="O444" s="41"/>
      <c r="P444" s="41"/>
      <c r="Q444" s="41"/>
      <c r="R444" s="41"/>
      <c r="S444" s="41"/>
      <c r="T444" s="38"/>
    </row>
    <row r="445" spans="1:20" ht="272" x14ac:dyDescent="0.2">
      <c r="A445" s="20" t="str">
        <f>'Test Scenarios'!A444</f>
        <v>Review Complete</v>
      </c>
      <c r="B445" s="44" t="str">
        <f>'Test Scenarios'!K444</f>
        <v xml:space="preserve">US-A2R-043 </v>
      </c>
      <c r="C445" s="42" t="str">
        <f>'Test Scenarios'!B444</f>
        <v>TS323</v>
      </c>
      <c r="D445" s="43" t="str">
        <f>"F-"&amp;'Test Scenarios'!M444&amp;"-"&amp;'Test Scenarios'!C444&amp;"-"&amp;C445</f>
        <v>F-A2R-030-110-View GL impact of amendment-TS323</v>
      </c>
      <c r="E445" s="43" t="s">
        <v>6576</v>
      </c>
      <c r="F445" s="43" t="str">
        <f>'Test Scenarios'!G444</f>
        <v>• A lease amendment has been approved.</v>
      </c>
      <c r="G445" s="43" t="str">
        <f>"Objective"&amp;CHAR(10)
&amp;'Test Scenarios'!L444&amp;CHAR(10)&amp;CHAR(10)&amp;
"Test Case Description"&amp;CHAR(10)
&amp;'Test Scenarios'!D444&amp;CHAR(10)&amp;CHAR(10)&amp;
"Expected Results"&amp;CHAR(10)&amp;'Test Scenarios'!F444</f>
        <v>Objective
As a Fixed Asset Accountant, I want to amend an existing lease contract, so that I can update its terms and ensure it is sent for review. 
Test Case Description
This test confirms that after a lease amendment is complete, its financial impact is correctly posted to the General Ledger. 
This scenario directly tests the acceptance criteria: "Given I have applied an amendment to the lease, when it is submitted and complete, I should be able to view the financial impact on the general ledger".  
Variation: This test verifies the accounting entries generated by a lease amendment, confirming the correct financial adjustments are made in the GL.
Expected Results
• The system shows the journal entries created for the lease modification.
• The Right of Use Asset and Lease Liability accounts are correctly adjusted.</v>
      </c>
      <c r="H445" s="41"/>
      <c r="I445" s="43" t="s">
        <v>6577</v>
      </c>
      <c r="J445" s="41" t="str">
        <f>"TST-F "&amp;_xlfn.XLOOKUP('Test Scenarios'!M444,'Taxonomy and Epics'!H:H,'Taxonomy and Epics'!E:E)</f>
        <v>TST-F 6.0 - A2R - Acquire to Retire</v>
      </c>
      <c r="K445" s="36" t="str">
        <f>"Phase1,"&amp;_xlfn.XLOOKUP('Test Scenarios'!M444,'Taxonomy and Epics'!H:H,'Taxonomy and Epics'!B:B)&amp;"_"&amp;_xlfn.XLOOKUP('Test Scenarios'!M444,'Taxonomy and Epics'!H:H,'Taxonomy and Epics'!C:C)&amp;","&amp;'Test Scenarios'!M444&amp;",Fin_Functional, Workday"</f>
        <v>Phase1,6.0_A2R,A2R-030-110,Fin_Functional, Workday</v>
      </c>
      <c r="L445" s="41"/>
      <c r="M445" s="41"/>
      <c r="N445" s="41"/>
      <c r="O445" s="41"/>
      <c r="P445" s="41"/>
      <c r="Q445" s="41"/>
      <c r="R445" s="41"/>
      <c r="S445" s="41"/>
      <c r="T445" s="38"/>
    </row>
    <row r="446" spans="1:20" ht="320" x14ac:dyDescent="0.2">
      <c r="A446" s="20" t="str">
        <f>'Test Scenarios'!A445</f>
        <v>Review Complete</v>
      </c>
      <c r="B446" s="44" t="str">
        <f>'Test Scenarios'!K445</f>
        <v xml:space="preserve">US-A2R-044 </v>
      </c>
      <c r="C446" s="42" t="str">
        <f>'Test Scenarios'!B445</f>
        <v>TS324</v>
      </c>
      <c r="D446" s="43" t="str">
        <f>"F-"&amp;'Test Scenarios'!M445&amp;"-"&amp;'Test Scenarios'!C445&amp;"-"&amp;C446</f>
        <v>F-A2R-030-110-Terminate lease as Contract Specialist-TS324</v>
      </c>
      <c r="E446" s="43" t="s">
        <v>6576</v>
      </c>
      <c r="F446" s="43" t="str">
        <f>'Test Scenarios'!G445</f>
        <v>• An active lease contract exists with a user assigned as the 'contract specialist'.
• The user performing the test is logged in as that 'contract specialist'.</v>
      </c>
      <c r="G446" s="43" t="str">
        <f>"Objective"&amp;CHAR(10)
&amp;'Test Scenarios'!L445&amp;CHAR(10)&amp;CHAR(10)&amp;
"Test Case Description"&amp;CHAR(10)
&amp;'Test Scenarios'!D445&amp;CHAR(10)&amp;CHAR(10)&amp;
"Expected Results"&amp;CHAR(10)&amp;'Test Scenarios'!F445</f>
        <v xml:space="preserve">Objective
As a Fixed Asset Accountant, I want to terminate a lease contract before its end date, so that the system correctly processes the termination through the required approval workflow. 
Test Case Description
This test validates the conditional workflow for lease terminations. It ensures that when the designated 'contract specialist' initiates a termination, the system correctly bypasses the initial approval step, streamlining the process for authorised users. 
This scenario directly tests the acceptance criteria: "Given I am the designated 'contract specialist' on a contract, when I initiate an early termination, then the process skips the first approval step and proceeds to the next step".  
Variation: This test focuses on a specific conditional path in the approval workflow, confirming that the 'contract specialist' role has its intended effect on routing.
Expected Results
• The termination process is initiated.
• The workflow view shows that the first approval step was skipped.
</v>
      </c>
      <c r="H446" s="41"/>
      <c r="I446" s="43" t="s">
        <v>6577</v>
      </c>
      <c r="J446" s="41" t="str">
        <f>"TST-F "&amp;_xlfn.XLOOKUP('Test Scenarios'!M445,'Taxonomy and Epics'!H:H,'Taxonomy and Epics'!E:E)</f>
        <v>TST-F 6.0 - A2R - Acquire to Retire</v>
      </c>
      <c r="K446" s="36" t="str">
        <f>"Phase1,"&amp;_xlfn.XLOOKUP('Test Scenarios'!M445,'Taxonomy and Epics'!H:H,'Taxonomy and Epics'!B:B)&amp;"_"&amp;_xlfn.XLOOKUP('Test Scenarios'!M445,'Taxonomy and Epics'!H:H,'Taxonomy and Epics'!C:C)&amp;","&amp;'Test Scenarios'!M445&amp;",Fin_Functional, Workday"</f>
        <v>Phase1,6.0_A2R,A2R-030-110,Fin_Functional, Workday</v>
      </c>
      <c r="L446" s="41"/>
      <c r="M446" s="41"/>
      <c r="N446" s="41"/>
      <c r="O446" s="41"/>
      <c r="P446" s="41"/>
      <c r="Q446" s="41"/>
      <c r="R446" s="41"/>
      <c r="S446" s="41"/>
      <c r="T446" s="38"/>
    </row>
    <row r="447" spans="1:20" ht="304" x14ac:dyDescent="0.2">
      <c r="A447" s="20" t="str">
        <f>'Test Scenarios'!A446</f>
        <v>Review Complete</v>
      </c>
      <c r="B447" s="44" t="str">
        <f>'Test Scenarios'!K446</f>
        <v xml:space="preserve">US-A2R-044 </v>
      </c>
      <c r="C447" s="42" t="str">
        <f>'Test Scenarios'!B446</f>
        <v>TS325</v>
      </c>
      <c r="D447" s="43" t="str">
        <f>"F-"&amp;'Test Scenarios'!M446&amp;"-"&amp;'Test Scenarios'!C446&amp;"-"&amp;C447</f>
        <v>F-A2R-030-110-Terminate lease as non-specialist-TS325</v>
      </c>
      <c r="E447" s="43" t="s">
        <v>6576</v>
      </c>
      <c r="F447" s="43" t="str">
        <f>'Test Scenarios'!G446</f>
        <v>• An active lease contract exists.
• The user performing the test is logged in as a Fixed Asset Accountant who is not the 'contract specialist'.</v>
      </c>
      <c r="G447" s="43" t="str">
        <f>"Objective"&amp;CHAR(10)
&amp;'Test Scenarios'!L446&amp;CHAR(10)&amp;CHAR(10)&amp;
"Test Case Description"&amp;CHAR(10)
&amp;'Test Scenarios'!D446&amp;CHAR(10)&amp;CHAR(10)&amp;
"Expected Results"&amp;CHAR(10)&amp;'Test Scenarios'!F446</f>
        <v>Objective
As a Fixed Asset Accountant, I want to terminate a lease contract before its end date, so that the system correctly processes the termination through the required approval workflow.
Test Case Description
This test validates the standard workflow for lease terminations. It ensures that when a user who is not the 'contract specialist' initiates a termination, the process is correctly routed to the Financial Accounting Manager for approval. 
This scenario directly tests the acceptance criteria: "Given I am neither the 'contract specialist' nor the Financial Accounting Manager, when I initiate an early termination, then the process requires an approval step from the Financial Accounting Manager".  
Variation: This test confirms the standard approval path is followed when the initiator does not meet the condition for the special path, ensuring proper governance.
Expected Results
• The termination process is initiated.
• An approval task is sent to the Financial Accounting Manager's inbox.</v>
      </c>
      <c r="H447" s="41"/>
      <c r="I447" s="43" t="s">
        <v>6577</v>
      </c>
      <c r="J447" s="41" t="str">
        <f>"TST-F "&amp;_xlfn.XLOOKUP('Test Scenarios'!M446,'Taxonomy and Epics'!H:H,'Taxonomy and Epics'!E:E)</f>
        <v>TST-F 6.0 - A2R - Acquire to Retire</v>
      </c>
      <c r="K447" s="36" t="str">
        <f>"Phase1,"&amp;_xlfn.XLOOKUP('Test Scenarios'!M446,'Taxonomy and Epics'!H:H,'Taxonomy and Epics'!B:B)&amp;"_"&amp;_xlfn.XLOOKUP('Test Scenarios'!M446,'Taxonomy and Epics'!H:H,'Taxonomy and Epics'!C:C)&amp;","&amp;'Test Scenarios'!M446&amp;",Fin_Functional, Workday"</f>
        <v>Phase1,6.0_A2R,A2R-030-110,Fin_Functional, Workday</v>
      </c>
      <c r="L447" s="41"/>
      <c r="M447" s="41"/>
      <c r="N447" s="41"/>
      <c r="O447" s="41"/>
      <c r="P447" s="41"/>
      <c r="Q447" s="41"/>
      <c r="R447" s="41"/>
      <c r="S447" s="41"/>
      <c r="T447" s="38"/>
    </row>
    <row r="448" spans="1:20" ht="304" x14ac:dyDescent="0.2">
      <c r="A448" s="20" t="str">
        <f>'Test Scenarios'!A447</f>
        <v>Review Complete</v>
      </c>
      <c r="B448" s="44" t="str">
        <f>'Test Scenarios'!K447</f>
        <v xml:space="preserve">US-A2R-044 </v>
      </c>
      <c r="C448" s="42" t="str">
        <f>'Test Scenarios'!B447</f>
        <v>TS326</v>
      </c>
      <c r="D448" s="43" t="str">
        <f>"F-"&amp;'Test Scenarios'!M447&amp;"-"&amp;'Test Scenarios'!C447&amp;"-"&amp;C448</f>
        <v>F-A2R-030-110-Deny lease termination as manager-TS326</v>
      </c>
      <c r="E448" s="43" t="s">
        <v>6576</v>
      </c>
      <c r="F448" s="43" t="str">
        <f>'Test Scenarios'!G447</f>
        <v>• A lease termination has been submitted for approval.</v>
      </c>
      <c r="G448" s="43" t="str">
        <f>"Objective"&amp;CHAR(10)
&amp;'Test Scenarios'!L447&amp;CHAR(10)&amp;CHAR(10)&amp;
"Test Case Description"&amp;CHAR(10)
&amp;'Test Scenarios'!D447&amp;CHAR(10)&amp;CHAR(10)&amp;
"Expected Results"&amp;CHAR(10)&amp;'Test Scenarios'!F447</f>
        <v>Objective
As a Fixed Asset Accountant, I want to terminate a lease contract before its end date, so that the system correctly processes the termination through the required approval workflow. 
Test Case Description
This test ensures that if the Financial Accounting Manager denies the termination request, the lease remains active. This validates the negative path of the approval workflow. 
This is the negative path for the acceptance criteria: "Given I am neither the 'contract specialist' nor the Financial Accounting Manager, when I initiate an early termination, then the process requires an approval step from the Financial Accounting Manager". 
Variation: This negative test confirms that a 'deny' decision correctly stops the business process and the lease contract's status does not change.
Expected Results
• The manager denies the approval task.
• The lease contract remains in an 'Active' status.
• Initiator is notified that the cancellation was denied.</v>
      </c>
      <c r="H448" s="41"/>
      <c r="I448" s="43" t="s">
        <v>6577</v>
      </c>
      <c r="J448" s="41" t="str">
        <f>"TST-F "&amp;_xlfn.XLOOKUP('Test Scenarios'!M447,'Taxonomy and Epics'!H:H,'Taxonomy and Epics'!E:E)</f>
        <v>TST-F 6.0 - A2R - Acquire to Retire</v>
      </c>
      <c r="K448" s="36" t="str">
        <f>"Phase1,"&amp;_xlfn.XLOOKUP('Test Scenarios'!M447,'Taxonomy and Epics'!H:H,'Taxonomy and Epics'!B:B)&amp;"_"&amp;_xlfn.XLOOKUP('Test Scenarios'!M447,'Taxonomy and Epics'!H:H,'Taxonomy and Epics'!C:C)&amp;","&amp;'Test Scenarios'!M447&amp;",Fin_Functional, Workday"</f>
        <v>Phase1,6.0_A2R,A2R-030-110,Fin_Functional, Workday</v>
      </c>
      <c r="L448" s="41"/>
      <c r="M448" s="41"/>
      <c r="N448" s="41"/>
      <c r="O448" s="41"/>
      <c r="P448" s="41"/>
      <c r="Q448" s="41"/>
      <c r="R448" s="41"/>
      <c r="S448" s="41"/>
      <c r="T448" s="38"/>
    </row>
    <row r="449" spans="1:20" ht="288" x14ac:dyDescent="0.2">
      <c r="A449" s="20" t="str">
        <f>'Test Scenarios'!A448</f>
        <v>Review Complete</v>
      </c>
      <c r="B449" s="44" t="str">
        <f>'Test Scenarios'!K448</f>
        <v xml:space="preserve">US-A2R-045 </v>
      </c>
      <c r="C449" s="42" t="str">
        <f>'Test Scenarios'!B448</f>
        <v>TS327</v>
      </c>
      <c r="D449" s="43" t="str">
        <f>"F-"&amp;'Test Scenarios'!M448&amp;"-"&amp;'Test Scenarios'!C448&amp;"-"&amp;C449</f>
        <v>F-A2R-030-110-Dispose asset after lease termination-TS327</v>
      </c>
      <c r="E449" s="43" t="s">
        <v>6576</v>
      </c>
      <c r="F449" s="43" t="str">
        <f>'Test Scenarios'!G448</f>
        <v>• A lease contract has been successfully terminated.
• The associated leased asset exists in the asset register.</v>
      </c>
      <c r="G449" s="43" t="str">
        <f>"Objective"&amp;CHAR(10)
&amp;'Test Scenarios'!L448&amp;CHAR(10)&amp;CHAR(10)&amp;
"Test Case Description"&amp;CHAR(10)
&amp;'Test Scenarios'!D448&amp;CHAR(10)&amp;CHAR(10)&amp;
"Expected Results"&amp;CHAR(10)&amp;'Test Scenarios'!F448</f>
        <v>Objective
As a Fixed Asset Accountant, I want to dispose of a leased asset after its originating lease contract is terminated, so that the asset is correctly disposed from the asset register and financial records are updated. 
Test Case Description
This test confirms that the system allows a user to begin the asset disposal process for a leased asset only after its underlying lease contract has been terminated. This enforces the correct sequence of events. 
This scenario directly tests the acceptance criteria: "Given a lease contract has been successfully terminated, when I initiate the disposal of the associated leased asset, then the system allows the disposal process to begin".  
Variation: This test validates a critical prerequisite check in the system, ensuring assets from active leases cannot be disposed of prematurely.
Expected Results
• The user can successfully find and initiate the 'Dispose Asset' process for the correct asset.</v>
      </c>
      <c r="H449" s="41"/>
      <c r="I449" s="43" t="s">
        <v>6577</v>
      </c>
      <c r="J449" s="41" t="str">
        <f>"TST-F "&amp;_xlfn.XLOOKUP('Test Scenarios'!M448,'Taxonomy and Epics'!H:H,'Taxonomy and Epics'!E:E)</f>
        <v>TST-F 6.0 - A2R - Acquire to Retire</v>
      </c>
      <c r="K449" s="36" t="str">
        <f>"Phase1,"&amp;_xlfn.XLOOKUP('Test Scenarios'!M448,'Taxonomy and Epics'!H:H,'Taxonomy and Epics'!B:B)&amp;"_"&amp;_xlfn.XLOOKUP('Test Scenarios'!M448,'Taxonomy and Epics'!H:H,'Taxonomy and Epics'!C:C)&amp;","&amp;'Test Scenarios'!M448&amp;",Fin_Functional, Workday"</f>
        <v>Phase1,6.0_A2R,A2R-030-110,Fin_Functional, Workday</v>
      </c>
      <c r="L449" s="41"/>
      <c r="M449" s="41"/>
      <c r="N449" s="41"/>
      <c r="O449" s="41"/>
      <c r="P449" s="41"/>
      <c r="Q449" s="41"/>
      <c r="R449" s="41"/>
      <c r="S449" s="41"/>
      <c r="T449" s="38"/>
    </row>
    <row r="450" spans="1:20" ht="304" x14ac:dyDescent="0.2">
      <c r="A450" s="20" t="str">
        <f>'Test Scenarios'!A449</f>
        <v>Review Complete</v>
      </c>
      <c r="B450" s="44" t="str">
        <f>'Test Scenarios'!K449</f>
        <v xml:space="preserve">US-A2R-045 </v>
      </c>
      <c r="C450" s="42" t="str">
        <f>'Test Scenarios'!B449</f>
        <v>TS328</v>
      </c>
      <c r="D450" s="43" t="str">
        <f>"F-"&amp;'Test Scenarios'!M449&amp;"-"&amp;'Test Scenarios'!C449&amp;"-"&amp;C450</f>
        <v>F-A2R-030-110-Fail to dispose asset from active lease-TS328</v>
      </c>
      <c r="E450" s="43" t="s">
        <v>6576</v>
      </c>
      <c r="F450" s="43" t="str">
        <f>'Test Scenarios'!G449</f>
        <v>• An active lease contract exists with an associated leased asset.</v>
      </c>
      <c r="G450" s="43" t="str">
        <f>"Objective"&amp;CHAR(10)
&amp;'Test Scenarios'!L449&amp;CHAR(10)&amp;CHAR(10)&amp;
"Test Case Description"&amp;CHAR(10)
&amp;'Test Scenarios'!D449&amp;CHAR(10)&amp;CHAR(10)&amp;
"Expected Results"&amp;CHAR(10)&amp;'Test Scenarios'!F449</f>
        <v>Objective
As a Fixed Asset Accountant, I want to dispose of a leased asset after its originating lease contract is terminated, so that the asset is correctly disposed from the asset register and financial records are updated. 
Test Case Description
This test confirms that the system prevents a user from disposing of a leased asset if the associated lease contract has not been terminated. 
This is the negative path for the acceptance criteria: "Given a lease contract has been successfully terminated, when I initiate the disposal of the associated leased asset, then the system allows the disposal process to begin".  
Variation: This negative test confirms the system control that prevents disposal of assets linked to active leases.
Expected Results
• The system either prevents the user from selecting the asset for disposal or displays an error message when trying to initiate the process.</v>
      </c>
      <c r="H450" s="41"/>
      <c r="I450" s="43" t="s">
        <v>6577</v>
      </c>
      <c r="J450" s="41" t="str">
        <f>"TST-F "&amp;_xlfn.XLOOKUP('Test Scenarios'!M449,'Taxonomy and Epics'!H:H,'Taxonomy and Epics'!E:E)</f>
        <v>TST-F 6.0 - A2R - Acquire to Retire</v>
      </c>
      <c r="K450" s="36" t="str">
        <f>"Phase1,"&amp;_xlfn.XLOOKUP('Test Scenarios'!M449,'Taxonomy and Epics'!H:H,'Taxonomy and Epics'!B:B)&amp;"_"&amp;_xlfn.XLOOKUP('Test Scenarios'!M449,'Taxonomy and Epics'!H:H,'Taxonomy and Epics'!C:C)&amp;","&amp;'Test Scenarios'!M449&amp;",Fin_Functional, Workday"</f>
        <v>Phase1,6.0_A2R,A2R-030-110,Fin_Functional, Workday</v>
      </c>
      <c r="L450" s="41"/>
      <c r="M450" s="41"/>
      <c r="N450" s="41"/>
      <c r="O450" s="41"/>
      <c r="P450" s="41"/>
      <c r="Q450" s="41"/>
      <c r="R450" s="41"/>
      <c r="S450" s="41"/>
      <c r="T450" s="38"/>
    </row>
    <row r="451" spans="1:20" ht="288" x14ac:dyDescent="0.2">
      <c r="A451" s="20" t="str">
        <f>'Test Scenarios'!A450</f>
        <v>Review Complete</v>
      </c>
      <c r="B451" s="44" t="str">
        <f>'Test Scenarios'!K450</f>
        <v xml:space="preserve">US-A2R-045 </v>
      </c>
      <c r="C451" s="42" t="str">
        <f>'Test Scenarios'!B450</f>
        <v>TS329</v>
      </c>
      <c r="D451" s="43" t="str">
        <f>"F-"&amp;'Test Scenarios'!M450&amp;"-"&amp;'Test Scenarios'!C450&amp;"-"&amp;C451</f>
        <v>F-A2R-030-110-Asset status updated to 'Disposed'-TS329</v>
      </c>
      <c r="E451" s="43" t="s">
        <v>6576</v>
      </c>
      <c r="F451" s="43" t="str">
        <f>'Test Scenarios'!G450</f>
        <v>• The disposal of a leased asset has been initiated and fully approved.</v>
      </c>
      <c r="G451" s="43" t="str">
        <f>"Objective"&amp;CHAR(10)
&amp;'Test Scenarios'!L450&amp;CHAR(10)&amp;CHAR(10)&amp;
"Test Case Description"&amp;CHAR(10)
&amp;'Test Scenarios'!D450&amp;CHAR(10)&amp;CHAR(10)&amp;
"Expected Results"&amp;CHAR(10)&amp;'Test Scenarios'!F450</f>
        <v>Objective
As a Fixed Asset Accountant, I want to dispose of a leased asset after its originating lease contract is terminated, so that the asset is correctly disposed from the asset register and financial records are updated. 
Test Case Description
This test verifies that once the asset disposal process is fully approved, the asset's status in the Fixed Asset Register is automatically updated to 'Disposed'. This is a key confirmation that the process has completed successfully. 
This scenario directly tests the acceptance criteria: "Given the disposal workflow is complete, then the system updates the asset's status to 'Disposed' in the asset register".  
Variation: This test focuses on the final status update in the asset master data, confirming the end of the asset's life cycle in the system.
Expected Results
• When viewing the asset in the Fixed Asset Register, its status is 'Disposed'.</v>
      </c>
      <c r="H451" s="41"/>
      <c r="I451" s="43" t="s">
        <v>6577</v>
      </c>
      <c r="J451" s="41" t="str">
        <f>"TST-F "&amp;_xlfn.XLOOKUP('Test Scenarios'!M450,'Taxonomy and Epics'!H:H,'Taxonomy and Epics'!E:E)</f>
        <v>TST-F 6.0 - A2R - Acquire to Retire</v>
      </c>
      <c r="K451" s="36" t="str">
        <f>"Phase1,"&amp;_xlfn.XLOOKUP('Test Scenarios'!M450,'Taxonomy and Epics'!H:H,'Taxonomy and Epics'!B:B)&amp;"_"&amp;_xlfn.XLOOKUP('Test Scenarios'!M450,'Taxonomy and Epics'!H:H,'Taxonomy and Epics'!C:C)&amp;","&amp;'Test Scenarios'!M450&amp;",Fin_Functional, Workday"</f>
        <v>Phase1,6.0_A2R,A2R-030-110,Fin_Functional, Workday</v>
      </c>
      <c r="L451" s="41"/>
      <c r="M451" s="41"/>
      <c r="N451" s="41"/>
      <c r="O451" s="41"/>
      <c r="P451" s="41"/>
      <c r="Q451" s="41"/>
      <c r="R451" s="41"/>
      <c r="S451" s="41"/>
      <c r="T451" s="38"/>
    </row>
    <row r="452" spans="1:20" ht="304" x14ac:dyDescent="0.2">
      <c r="A452" s="20" t="str">
        <f>'Test Scenarios'!A451</f>
        <v>Review Complete</v>
      </c>
      <c r="B452" s="44" t="str">
        <f>'Test Scenarios'!K451</f>
        <v xml:space="preserve">US-A2R-045 </v>
      </c>
      <c r="C452" s="42" t="str">
        <f>'Test Scenarios'!B451</f>
        <v>TS330</v>
      </c>
      <c r="D452" s="43" t="str">
        <f>"F-"&amp;'Test Scenarios'!M451&amp;"-"&amp;'Test Scenarios'!C451&amp;"-"&amp;C452</f>
        <v>F-A2R-030-110-GL journals posted for disposal-TS330</v>
      </c>
      <c r="E452" s="43" t="s">
        <v>6576</v>
      </c>
      <c r="F452" s="43" t="str">
        <f>'Test Scenarios'!G451</f>
        <v>• The status of the leased asset is 'disposed' (as in TS0329).</v>
      </c>
      <c r="G452" s="43" t="str">
        <f>"Objective"&amp;CHAR(10)
&amp;'Test Scenarios'!L451&amp;CHAR(10)&amp;CHAR(10)&amp;
"Test Case Description"&amp;CHAR(10)
&amp;'Test Scenarios'!D451&amp;CHAR(10)&amp;CHAR(10)&amp;
"Expected Results"&amp;CHAR(10)&amp;'Test Scenarios'!F451</f>
        <v>Objective
As a Fixed Asset Accountant, I want to dispose of a leased asset after its originating lease contract is terminated, so that the asset is correctly disposed from the asset register and financial records are updated. 
Test Case Description
This test confirms that upon completion of the asset disposal, the system correctly calculates and posts the financial journals for any gain or loss on the disposal to the General Ledger.
This scenario directly tests the acceptance criteria: "Given the disposal is complete, then the system calculates and posts the corresponding financial journals for the gain or loss on disposal to the general ledger".  
Variation: This test verifies the automated accounting for asset disposals, ensuring the financial impact is correctly recorded.
Expected Results
• Journal entries for the asset disposal are visible in the GL.
• The journals correctly reflect the gain or loss on disposal calculation.</v>
      </c>
      <c r="H452" s="41"/>
      <c r="I452" s="43" t="s">
        <v>6577</v>
      </c>
      <c r="J452" s="41" t="str">
        <f>"TST-F "&amp;_xlfn.XLOOKUP('Test Scenarios'!M451,'Taxonomy and Epics'!H:H,'Taxonomy and Epics'!E:E)</f>
        <v>TST-F 6.0 - A2R - Acquire to Retire</v>
      </c>
      <c r="K452" s="36" t="str">
        <f>"Phase1,"&amp;_xlfn.XLOOKUP('Test Scenarios'!M451,'Taxonomy and Epics'!H:H,'Taxonomy and Epics'!B:B)&amp;"_"&amp;_xlfn.XLOOKUP('Test Scenarios'!M451,'Taxonomy and Epics'!H:H,'Taxonomy and Epics'!C:C)&amp;","&amp;'Test Scenarios'!M451&amp;",Fin_Functional, Workday"</f>
        <v>Phase1,6.0_A2R,A2R-030-110,Fin_Functional, Workday</v>
      </c>
      <c r="L452" s="41"/>
      <c r="M452" s="41"/>
      <c r="N452" s="41"/>
      <c r="O452" s="41"/>
      <c r="P452" s="41"/>
      <c r="Q452" s="41"/>
      <c r="R452" s="41"/>
      <c r="S452" s="41"/>
      <c r="T452" s="38"/>
    </row>
    <row r="453" spans="1:20" ht="304" x14ac:dyDescent="0.2">
      <c r="A453" s="20" t="str">
        <f>'Test Scenarios'!A452</f>
        <v>Review Complete</v>
      </c>
      <c r="B453" s="44" t="str">
        <f>'Test Scenarios'!K452</f>
        <v xml:space="preserve">US-A2R-045 </v>
      </c>
      <c r="C453" s="42" t="str">
        <f>'Test Scenarios'!B452</f>
        <v>TS331</v>
      </c>
      <c r="D453" s="43" t="str">
        <f>"F-"&amp;'Test Scenarios'!M452&amp;"-"&amp;'Test Scenarios'!C452&amp;"-"&amp;C453</f>
        <v>F-A2R-030-110-Notification sent for lease adjustment-TS331</v>
      </c>
      <c r="E453" s="43" t="s">
        <v>6576</v>
      </c>
      <c r="F453" s="43" t="str">
        <f>'Test Scenarios'!G452</f>
        <v>• The status of the leased asset is 'disposed' (as in TS0329).</v>
      </c>
      <c r="G453" s="43" t="str">
        <f>"Objective"&amp;CHAR(10)
&amp;'Test Scenarios'!L452&amp;CHAR(10)&amp;CHAR(10)&amp;
"Test Case Description"&amp;CHAR(10)
&amp;'Test Scenarios'!D452&amp;CHAR(10)&amp;CHAR(10)&amp;
"Expected Results"&amp;CHAR(10)&amp;'Test Scenarios'!F452</f>
        <v>Objective
As a Fixed Asset Accountant, I want to dispose of a leased asset after its originating lease contract is terminated, so that the asset is correctly disposed from the asset register and financial records are updated. 
Test Case Description
This test verifies that after a leased asset is disposed of, a notification is automatically sent to the Financial Accountant, prompting them to review and close out any remaining balances on the lease. 
This scenario directly tests the acceptance criteria: "Given the disposal is complete, then the system notifies the Financial Accountant that a Lease Accounting Adjustment may be necessary to close out residual lease balances".  
Variation: This test confirms a critical hand-off notification in the process, ensuring that follow-up accounting actions are not missed.
Expected Results
• A notification appears in the Financial Accountant's inbox.
• The notification text advises that a lease accounting adjustment may be needed.</v>
      </c>
      <c r="H453" s="41"/>
      <c r="I453" s="43" t="s">
        <v>6577</v>
      </c>
      <c r="J453" s="41" t="str">
        <f>"TST-F "&amp;_xlfn.XLOOKUP('Test Scenarios'!M452,'Taxonomy and Epics'!H:H,'Taxonomy and Epics'!E:E)</f>
        <v>TST-F 6.0 - A2R - Acquire to Retire</v>
      </c>
      <c r="K453" s="36" t="str">
        <f>"Phase1,"&amp;_xlfn.XLOOKUP('Test Scenarios'!M452,'Taxonomy and Epics'!H:H,'Taxonomy and Epics'!B:B)&amp;"_"&amp;_xlfn.XLOOKUP('Test Scenarios'!M452,'Taxonomy and Epics'!H:H,'Taxonomy and Epics'!C:C)&amp;","&amp;'Test Scenarios'!M452&amp;",Fin_Functional, Workday"</f>
        <v>Phase1,6.0_A2R,A2R-030-110,Fin_Functional, Workday</v>
      </c>
      <c r="L453" s="41"/>
      <c r="M453" s="41"/>
      <c r="N453" s="41"/>
      <c r="O453" s="41"/>
      <c r="P453" s="41"/>
      <c r="Q453" s="41"/>
      <c r="R453" s="41"/>
      <c r="S453" s="41"/>
      <c r="T453" s="38"/>
    </row>
    <row r="454" spans="1:20" ht="320" x14ac:dyDescent="0.2">
      <c r="A454" s="20" t="str">
        <f>'Test Scenarios'!A453</f>
        <v>Review Complete</v>
      </c>
      <c r="B454" s="44" t="str">
        <f>'Test Scenarios'!K453</f>
        <v xml:space="preserve">US-A2R-046 </v>
      </c>
      <c r="C454" s="42" t="str">
        <f>'Test Scenarios'!B453</f>
        <v>TS332</v>
      </c>
      <c r="D454" s="43" t="str">
        <f>"F-"&amp;'Test Scenarios'!M453&amp;"-"&amp;'Test Scenarios'!C453&amp;"-"&amp;C454</f>
        <v>F-A2R-040-020-Fail invoice generation without appropriate details-TS332</v>
      </c>
      <c r="E454" s="43" t="s">
        <v>6576</v>
      </c>
      <c r="F454" s="43" t="str">
        <f>'Test Scenarios'!G453</f>
        <v>• An active lease contract with a payment schedule exists.</v>
      </c>
      <c r="G454" s="43" t="str">
        <f>"Objective"&amp;CHAR(10)
&amp;'Test Scenarios'!L453&amp;CHAR(10)&amp;CHAR(10)&amp;
"Test Case Description"&amp;CHAR(10)
&amp;'Test Scenarios'!D453&amp;CHAR(10)&amp;CHAR(10)&amp;
"Expected Results"&amp;CHAR(10)&amp;'Test Scenarios'!F453</f>
        <v>Objective
As an Accounts Payable Officer, I want to generate a supplier invoice from a lease contract, so that payments can be processed efficiently with the correct reviews. 
Test Case Description
This test ensures that the system prevents a user from submitting a supplier invoice generated from a lease if required details are omitted. This is a critical control to ensure all payments have supporting information.
This scenario directly tests the acceptance criteria: "Given I am generating a supplier invoice from a lease, when I try to submit it without an invoice attachment or without an invoice number, then the system should display an error and prevent submission".  
Variation: This is a negative test to validate a mandatory attachment rule, which is a key financial control.
Expected Results
• The system displays a clear error message stating an attachment is required.
• The system displays a clear error message stating an invoice number is required.
• The invoice cannot be submitted.</v>
      </c>
      <c r="H454" s="41"/>
      <c r="I454" s="43" t="s">
        <v>6577</v>
      </c>
      <c r="J454" s="41" t="str">
        <f>"TST-F "&amp;_xlfn.XLOOKUP('Test Scenarios'!M453,'Taxonomy and Epics'!H:H,'Taxonomy and Epics'!E:E)</f>
        <v>TST-F 6.0 - A2R - Acquire to Retire</v>
      </c>
      <c r="K454" s="36" t="str">
        <f>"Phase1,"&amp;_xlfn.XLOOKUP('Test Scenarios'!M453,'Taxonomy and Epics'!H:H,'Taxonomy and Epics'!B:B)&amp;"_"&amp;_xlfn.XLOOKUP('Test Scenarios'!M453,'Taxonomy and Epics'!H:H,'Taxonomy and Epics'!C:C)&amp;","&amp;'Test Scenarios'!M453&amp;",Fin_Functional, Workday"</f>
        <v>Phase1,6.0_A2R,A2R-040-020,Fin_Functional, Workday</v>
      </c>
      <c r="L454" s="41"/>
      <c r="M454" s="41"/>
      <c r="N454" s="41"/>
      <c r="O454" s="41"/>
      <c r="P454" s="41"/>
      <c r="Q454" s="41"/>
      <c r="R454" s="41"/>
      <c r="S454" s="41"/>
      <c r="T454" s="38"/>
    </row>
    <row r="455" spans="1:20" ht="288" x14ac:dyDescent="0.2">
      <c r="A455" s="20" t="str">
        <f>'Test Scenarios'!A454</f>
        <v>Review Complete</v>
      </c>
      <c r="B455" s="44" t="str">
        <f>'Test Scenarios'!K454</f>
        <v xml:space="preserve">US-A2R-046 </v>
      </c>
      <c r="C455" s="42" t="str">
        <f>'Test Scenarios'!B454</f>
        <v>TS333</v>
      </c>
      <c r="D455" s="43" t="str">
        <f>"F-"&amp;'Test Scenarios'!M454&amp;"-"&amp;'Test Scenarios'!C454&amp;"-"&amp;C455</f>
        <v>F-A2R-040-020-Invoice from lease bypasses standard approval-TS333</v>
      </c>
      <c r="E455" s="43" t="s">
        <v>6576</v>
      </c>
      <c r="F455" s="43" t="str">
        <f>'Test Scenarios'!G454</f>
        <v>• An active lease contract exists.
• A supplier invoice is created from the lease and submitted.</v>
      </c>
      <c r="G455" s="43" t="str">
        <f>"Objective"&amp;CHAR(10)
&amp;'Test Scenarios'!L454&amp;CHAR(10)&amp;CHAR(10)&amp;
"Test Case Description"&amp;CHAR(10)
&amp;'Test Scenarios'!D454&amp;CHAR(10)&amp;CHAR(10)&amp;
"Expected Results"&amp;CHAR(10)&amp;'Test Scenarios'!F454</f>
        <v>Objective
As an Accounts Payable Officer, I want to generate a supplier invoice from a lease contract, so that payments can be processed efficiently with the correct reviews. 
Test Case Description
This test verifies that a supplier invoice generated from a lease contract follows a special approval path, bypassing the standard Delegation of Authority (DOA) and cost centre manager approvals. 
This scenario directly tests the acceptance criteria: "Given a supplier invoice is generated from a lease, when it is submitted, then it does not require standard approvals like DOA or cost centre manager approval".  
Variation: This test confirms the special approval routing for lease-based invoices, ensuring they are not delayed by unnecessary standard approval steps.
Expected Results
• After submission, the process history shows that standard DOA/manager approval steps were not triggered.</v>
      </c>
      <c r="H455" s="41"/>
      <c r="I455" s="43" t="s">
        <v>6577</v>
      </c>
      <c r="J455" s="41" t="str">
        <f>"TST-F "&amp;_xlfn.XLOOKUP('Test Scenarios'!M454,'Taxonomy and Epics'!H:H,'Taxonomy and Epics'!E:E)</f>
        <v>TST-F 6.0 - A2R - Acquire to Retire</v>
      </c>
      <c r="K455" s="36" t="str">
        <f>"Phase1,"&amp;_xlfn.XLOOKUP('Test Scenarios'!M454,'Taxonomy and Epics'!H:H,'Taxonomy and Epics'!B:B)&amp;"_"&amp;_xlfn.XLOOKUP('Test Scenarios'!M454,'Taxonomy and Epics'!H:H,'Taxonomy and Epics'!C:C)&amp;","&amp;'Test Scenarios'!M454&amp;",Fin_Functional, Workday"</f>
        <v>Phase1,6.0_A2R,A2R-040-020,Fin_Functional, Workday</v>
      </c>
      <c r="L455" s="41"/>
      <c r="M455" s="41"/>
      <c r="N455" s="41"/>
      <c r="O455" s="41"/>
      <c r="P455" s="41"/>
      <c r="Q455" s="41"/>
      <c r="R455" s="41"/>
      <c r="S455" s="41"/>
      <c r="T455" s="38"/>
    </row>
    <row r="456" spans="1:20" ht="272" x14ac:dyDescent="0.2">
      <c r="A456" s="20" t="str">
        <f>'Test Scenarios'!A455</f>
        <v>Review Complete</v>
      </c>
      <c r="B456" s="44" t="str">
        <f>'Test Scenarios'!K455</f>
        <v xml:space="preserve">US-A2R-046 </v>
      </c>
      <c r="C456" s="42" t="str">
        <f>'Test Scenarios'!B455</f>
        <v>TS334</v>
      </c>
      <c r="D456" s="43" t="str">
        <f>"F-"&amp;'Test Scenarios'!M455&amp;"-"&amp;'Test Scenarios'!C455&amp;"-"&amp;C456</f>
        <v>F-A2R-040-020-Invoice from lease routes to specialist-TS334</v>
      </c>
      <c r="E456" s="43" t="s">
        <v>6576</v>
      </c>
      <c r="F456" s="43" t="str">
        <f>'Test Scenarios'!G455</f>
        <v>• An active lease contract exists with a designated 'contract specialist'.
• A supplier invoice is created from the lease and submitted.</v>
      </c>
      <c r="G456" s="43" t="str">
        <f>"Objective"&amp;CHAR(10)
&amp;'Test Scenarios'!L455&amp;CHAR(10)&amp;CHAR(10)&amp;
"Test Case Description"&amp;CHAR(10)
&amp;'Test Scenarios'!D455&amp;CHAR(10)&amp;CHAR(10)&amp;
"Expected Results"&amp;CHAR(10)&amp;'Test Scenarios'!F455</f>
        <v>Objective
As an Accounts Payable Officer, I want to generate a supplier invoice from a lease contract, so that payments can be processed efficiently with the correct reviews. 
Test Case Description
This test confirms that after submission, a supplier invoice generated from a lease is correctly routed to the designated 'contract specialist' for their specific review. 
This scenario directly tests the acceptance criteria: "Given a supplier invoice is generated from a lease, when it is submitted, then it is sent to the designated 'contract specialist' for review before payment processing".
Variation: This test validates that the invoice is sent to the correct, specialised reviewer, ensuring proper oversight for lease-related payments.
Expected Results
• An approval task for the invoice appears in the 'contract specialist's' inbox.</v>
      </c>
      <c r="H456" s="41"/>
      <c r="I456" s="43" t="s">
        <v>6577</v>
      </c>
      <c r="J456" s="41" t="str">
        <f>"TST-F "&amp;_xlfn.XLOOKUP('Test Scenarios'!M455,'Taxonomy and Epics'!H:H,'Taxonomy and Epics'!E:E)</f>
        <v>TST-F 6.0 - A2R - Acquire to Retire</v>
      </c>
      <c r="K456" s="36" t="str">
        <f>"Phase1,"&amp;_xlfn.XLOOKUP('Test Scenarios'!M455,'Taxonomy and Epics'!H:H,'Taxonomy and Epics'!B:B)&amp;"_"&amp;_xlfn.XLOOKUP('Test Scenarios'!M455,'Taxonomy and Epics'!H:H,'Taxonomy and Epics'!C:C)&amp;","&amp;'Test Scenarios'!M455&amp;",Fin_Functional, Workday"</f>
        <v>Phase1,6.0_A2R,A2R-040-020,Fin_Functional, Workday</v>
      </c>
      <c r="L456" s="41"/>
      <c r="M456" s="41"/>
      <c r="N456" s="41"/>
      <c r="O456" s="41"/>
      <c r="P456" s="41"/>
      <c r="Q456" s="41"/>
      <c r="R456" s="41"/>
      <c r="S456" s="41"/>
      <c r="T456" s="38"/>
    </row>
    <row r="457" spans="1:20" ht="320" x14ac:dyDescent="0.2">
      <c r="A457" s="20" t="str">
        <f>'Test Scenarios'!A456</f>
        <v>Review Complete</v>
      </c>
      <c r="B457" s="44" t="str">
        <f>'Test Scenarios'!K456</f>
        <v xml:space="preserve">US-A2R-046 </v>
      </c>
      <c r="C457" s="42" t="str">
        <f>'Test Scenarios'!B456</f>
        <v>TS335</v>
      </c>
      <c r="D457" s="43" t="str">
        <f>"F-"&amp;'Test Scenarios'!M456&amp;"-"&amp;'Test Scenarios'!C456&amp;"-"&amp;C457</f>
        <v>F-A2R-040-020-Invoice completion updates schedule and GL-TS335</v>
      </c>
      <c r="E457" s="43" t="s">
        <v>6576</v>
      </c>
      <c r="F457" s="43" t="str">
        <f>'Test Scenarios'!G456</f>
        <v>• A supplier invoice from a lease is pending review from the 'contract specialist' (TS334).</v>
      </c>
      <c r="G457" s="43" t="str">
        <f>"Objective"&amp;CHAR(10)
&amp;'Test Scenarios'!L456&amp;CHAR(10)&amp;CHAR(10)&amp;
"Test Case Description"&amp;CHAR(10)
&amp;'Test Scenarios'!D456&amp;CHAR(10)&amp;CHAR(10)&amp;
"Expected Results"&amp;CHAR(10)&amp;'Test Scenarios'!F456</f>
        <v>Objective
As an Accounts Payable Officer, I want to generate a supplier invoice from a lease contract, so that payments can be processed efficiently with the correct reviews. 
Test Case Description
This test verifies that once a lease-related supplier invoice is fully approved, the system marks the corresponding instalment as 'complete' on the lease payment schedule and posts the financial transaction to the GL. 
This scenario directly tests the acceptance criteria: "Given a supplier invoice is successfully generated from a lease, when it is submitted, then it should be marked as 'complete' on the payment schedule and impact the general ledger".  
Variation: This test confirms the final steps of the lease payment process, ensuring both the operational schedule and financial records are updated correctly.
Expected Results
• After approval, the payment schedule on the lease shows the relevant payment as 'Complete'.
• The invoice recognition is recorded in the General Ledger, with correct debits and credits to Lease Liability and Accounts Payable.</v>
      </c>
      <c r="H457" s="41"/>
      <c r="I457" s="43" t="s">
        <v>6577</v>
      </c>
      <c r="J457" s="41" t="str">
        <f>"TST-F "&amp;_xlfn.XLOOKUP('Test Scenarios'!M456,'Taxonomy and Epics'!H:H,'Taxonomy and Epics'!E:E)</f>
        <v>TST-F 6.0 - A2R - Acquire to Retire</v>
      </c>
      <c r="K457" s="36" t="str">
        <f>"Phase1,"&amp;_xlfn.XLOOKUP('Test Scenarios'!M456,'Taxonomy and Epics'!H:H,'Taxonomy and Epics'!B:B)&amp;"_"&amp;_xlfn.XLOOKUP('Test Scenarios'!M456,'Taxonomy and Epics'!H:H,'Taxonomy and Epics'!C:C)&amp;","&amp;'Test Scenarios'!M456&amp;",Fin_Functional, Workday"</f>
        <v>Phase1,6.0_A2R,A2R-040-020,Fin_Functional, Workday</v>
      </c>
      <c r="L457" s="41"/>
      <c r="M457" s="41"/>
      <c r="N457" s="41"/>
      <c r="O457" s="41"/>
      <c r="P457" s="41"/>
      <c r="Q457" s="41"/>
      <c r="R457" s="41"/>
      <c r="S457" s="41"/>
      <c r="T457" s="38"/>
    </row>
    <row r="458" spans="1:20" ht="304" x14ac:dyDescent="0.2">
      <c r="A458" s="20" t="str">
        <f>'Test Scenarios'!A457</f>
        <v>Review Complete</v>
      </c>
      <c r="B458" s="44" t="str">
        <f>'Test Scenarios'!K457</f>
        <v xml:space="preserve">US-A2R-047 </v>
      </c>
      <c r="C458" s="42" t="str">
        <f>'Test Scenarios'!B457</f>
        <v>TS336</v>
      </c>
      <c r="D458" s="43" t="str">
        <f>"F-"&amp;'Test Scenarios'!M457&amp;"-"&amp;'Test Scenarios'!C457&amp;"-"&amp;C458</f>
        <v>F-A2R-040-020-Run month-end interest expense process-TS336</v>
      </c>
      <c r="E458" s="43" t="s">
        <v>6576</v>
      </c>
      <c r="F458" s="43" t="str">
        <f>'Test Scenarios'!G457</f>
        <v>• Active lease contracts exist that are due for interest calculation.</v>
      </c>
      <c r="G458" s="43" t="str">
        <f>"Objective"&amp;CHAR(10)
&amp;'Test Scenarios'!L457&amp;CHAR(10)&amp;CHAR(10)&amp;
"Test Case Description"&amp;CHAR(10)
&amp;'Test Scenarios'!D457&amp;CHAR(10)&amp;CHAR(10)&amp;
"Expected Results"&amp;CHAR(10)&amp;'Test Scenarios'!F457</f>
        <v>Objective
As a Fixed Asset Accountant, I want to initiate the generation of month-end interest expense for lease contracts, so that our financial records are accurate and up-to-date. 
Test Case Description
This test validates that the Fixed Asset Accountant can successfully run the month-end process to calculate and post interest expense for all active lease contracts. This is a critical period-end activity for accurate financial reporting. 
This scenario directly tests the acceptance criteria: "Given it is the end of the month, when I as the Fixed Asset Accountant run the process to recognise interest expense, then the system calculates and posts the interest for all active lease contracts to the general ledger".  
Variation: This test confirms the successful execution of a key month-end batch process, ensuring it calculates and posts financials correctly.
Expected Results
• The process runs to completion without errors.
• Interest expense journal entries are created and posted to the GL for all eligible leases.</v>
      </c>
      <c r="H458" s="41"/>
      <c r="I458" s="43" t="s">
        <v>6577</v>
      </c>
      <c r="J458" s="41" t="str">
        <f>"TST-F "&amp;_xlfn.XLOOKUP('Test Scenarios'!M457,'Taxonomy and Epics'!H:H,'Taxonomy and Epics'!E:E)</f>
        <v>TST-F 6.0 - A2R - Acquire to Retire</v>
      </c>
      <c r="K458" s="36" t="str">
        <f>"Phase1,"&amp;_xlfn.XLOOKUP('Test Scenarios'!M457,'Taxonomy and Epics'!H:H,'Taxonomy and Epics'!B:B)&amp;"_"&amp;_xlfn.XLOOKUP('Test Scenarios'!M457,'Taxonomy and Epics'!H:H,'Taxonomy and Epics'!C:C)&amp;","&amp;'Test Scenarios'!M457&amp;",Fin_Functional, Workday"</f>
        <v>Phase1,6.0_A2R,A2R-040-020,Fin_Functional, Workday</v>
      </c>
      <c r="L458" s="41"/>
      <c r="M458" s="41"/>
      <c r="N458" s="41"/>
      <c r="O458" s="41"/>
      <c r="P458" s="41"/>
      <c r="Q458" s="41"/>
      <c r="R458" s="41"/>
      <c r="S458" s="41"/>
      <c r="T458" s="38"/>
    </row>
    <row r="459" spans="1:20" ht="288" x14ac:dyDescent="0.2">
      <c r="A459" s="20" t="str">
        <f>'Test Scenarios'!A458</f>
        <v>Review Complete</v>
      </c>
      <c r="B459" s="44" t="str">
        <f>'Test Scenarios'!K458</f>
        <v xml:space="preserve">US-A2R-047 </v>
      </c>
      <c r="C459" s="42" t="str">
        <f>'Test Scenarios'!B458</f>
        <v>TS337</v>
      </c>
      <c r="D459" s="43" t="str">
        <f>"F-"&amp;'Test Scenarios'!M458&amp;"-"&amp;'Test Scenarios'!C458&amp;"-"&amp;C459</f>
        <v>F-A2R-040-020-Verify interest process status and GL impact-TS337</v>
      </c>
      <c r="E459" s="43" t="s">
        <v>6576</v>
      </c>
      <c r="F459" s="43" t="str">
        <f>'Test Scenarios'!G458</f>
        <v>• The month-end interest expense process has been run (as in TS0336).</v>
      </c>
      <c r="G459" s="43" t="str">
        <f>"Objective"&amp;CHAR(10)
&amp;'Test Scenarios'!L458&amp;CHAR(10)&amp;CHAR(10)&amp;
"Test Case Description"&amp;CHAR(10)
&amp;'Test Scenarios'!D458&amp;CHAR(10)&amp;CHAR(10)&amp;
"Expected Results"&amp;CHAR(10)&amp;'Test Scenarios'!F458</f>
        <v>Objective
As a Fixed Asset Accountant, I want to initiate the generation of month-end interest expense for lease contracts, so that our financial records are accurate and up-to-date.
Test Case Description
This test verifies that after the month-end interest process is run, its status is correctly marked as 'complete' and the financial impact can be clearly seen in the General Ledger. 
This scenario directly tests the acceptance criteria: "Given it is the end of the month, when I as the Fixed Asset Accountant recognise the interest expense, its status should be 'complete' and impact the general ledger".  
Variation: This test focuses on the post-execution validation, confirming the process provides a clear completion status and that the resulting financial entries are correct.
Expected Results
• The process log or monitor shows a 'Complete' status.
• A user can drill down from the process to see the journal lines posted to the GL.</v>
      </c>
      <c r="H459" s="41"/>
      <c r="I459" s="43" t="s">
        <v>6577</v>
      </c>
      <c r="J459" s="41" t="str">
        <f>"TST-F "&amp;_xlfn.XLOOKUP('Test Scenarios'!M458,'Taxonomy and Epics'!H:H,'Taxonomy and Epics'!E:E)</f>
        <v>TST-F 6.0 - A2R - Acquire to Retire</v>
      </c>
      <c r="K459" s="36" t="str">
        <f>"Phase1,"&amp;_xlfn.XLOOKUP('Test Scenarios'!M458,'Taxonomy and Epics'!H:H,'Taxonomy and Epics'!B:B)&amp;"_"&amp;_xlfn.XLOOKUP('Test Scenarios'!M458,'Taxonomy and Epics'!H:H,'Taxonomy and Epics'!C:C)&amp;","&amp;'Test Scenarios'!M458&amp;",Fin_Functional, Workday"</f>
        <v>Phase1,6.0_A2R,A2R-040-020,Fin_Functional, Workday</v>
      </c>
      <c r="L459" s="41"/>
      <c r="M459" s="41"/>
      <c r="N459" s="41"/>
      <c r="O459" s="41"/>
      <c r="P459" s="41"/>
      <c r="Q459" s="41"/>
      <c r="R459" s="41"/>
      <c r="S459" s="41"/>
      <c r="T459" s="38"/>
    </row>
    <row r="460" spans="1:20" ht="288" x14ac:dyDescent="0.2">
      <c r="A460" s="20" t="str">
        <f>'Test Scenarios'!A459</f>
        <v>Review Complete</v>
      </c>
      <c r="B460" s="44" t="str">
        <f>'Test Scenarios'!K459</f>
        <v>US-TRE-001</v>
      </c>
      <c r="C460" s="42" t="str">
        <f>'Test Scenarios'!B459</f>
        <v>TS338</v>
      </c>
      <c r="D460" s="43" t="str">
        <f>"F-"&amp;'Test Scenarios'!M459&amp;"-"&amp;'Test Scenarios'!C459&amp;"-"&amp;C460</f>
        <v>F-TRE-010-010-Create bank account and get approval-TS338</v>
      </c>
      <c r="E460" s="43" t="s">
        <v>6576</v>
      </c>
      <c r="F460" s="43" t="str">
        <f>'Test Scenarios'!G459</f>
        <v>• The Financial Accounting Manager role must be assigned to a user.</v>
      </c>
      <c r="G460" s="43" t="str">
        <f>"Objective"&amp;CHAR(10)
&amp;'Test Scenarios'!L459&amp;CHAR(10)&amp;CHAR(10)&amp;
"Test Case Description"&amp;CHAR(10)
&amp;'Test Scenarios'!D459&amp;CHAR(10)&amp;CHAR(10)&amp;
"Expected Results"&amp;CHAR(10)&amp;'Test Scenarios'!F459</f>
        <v>Objective
As a Bank Reconciliation Officer, I want to create a new bank account in the system, so that it can be used for financial transactions and reconciliation.
Test Case Description
This test validates the end-to-end process of creating a new bank account, including the mandatory approval step by a manager.
This scenario covers the acceptance criteria: "Given I have the necessary permissions, when I initiate the 'Create Bank Account' process and enter all required details, then the request is submitted to the Financial Accounting Manager for approval" and "Given the Financial Accounting Manager approves the request, then the new bank account becomes active and available for use".
Variation: This is a positive test case where the Bank Reconciliation Officer submits a complete and valid request, and the Financial Accounting Manager approves it.
Expected Results
• The request is routed to the Financial Accounting Manager for approval.
• Upon approval, the bank account status changes to 'Active'.
• A notification is sent to the initiator confirming approval.</v>
      </c>
      <c r="H460" s="41"/>
      <c r="I460" s="43" t="s">
        <v>6577</v>
      </c>
      <c r="J460" s="41" t="str">
        <f>"TST-F "&amp;_xlfn.XLOOKUP('Test Scenarios'!M459,'Taxonomy and Epics'!H:H,'Taxonomy and Epics'!E:E)</f>
        <v>TST-F 10.0 - TRE - Treasury</v>
      </c>
      <c r="K460" s="36" t="str">
        <f>"Phase1,"&amp;_xlfn.XLOOKUP('Test Scenarios'!M459,'Taxonomy and Epics'!H:H,'Taxonomy and Epics'!B:B)&amp;"_"&amp;_xlfn.XLOOKUP('Test Scenarios'!M459,'Taxonomy and Epics'!H:H,'Taxonomy and Epics'!C:C)&amp;","&amp;'Test Scenarios'!M459&amp;",Fin_Functional, Workday"</f>
        <v>Phase1,10.0_TRE,TRE-010-010,Fin_Functional, Workday</v>
      </c>
      <c r="L460" s="41"/>
      <c r="M460" s="41"/>
      <c r="N460" s="41"/>
      <c r="O460" s="41"/>
      <c r="P460" s="41"/>
      <c r="Q460" s="41"/>
      <c r="R460" s="41"/>
      <c r="S460" s="41"/>
      <c r="T460" s="38"/>
    </row>
    <row r="461" spans="1:20" ht="256" x14ac:dyDescent="0.2">
      <c r="A461" s="20" t="str">
        <f>'Test Scenarios'!A460</f>
        <v>Review Complete</v>
      </c>
      <c r="B461" s="44" t="str">
        <f>'Test Scenarios'!K460</f>
        <v>US-TRE-001</v>
      </c>
      <c r="C461" s="42" t="str">
        <f>'Test Scenarios'!B460</f>
        <v>TS339</v>
      </c>
      <c r="D461" s="43" t="str">
        <f>"F-"&amp;'Test Scenarios'!M460&amp;"-"&amp;'Test Scenarios'!C460&amp;"-"&amp;C461</f>
        <v>F-TRE-010-010-Create bank account and get denied-TS339</v>
      </c>
      <c r="E461" s="43" t="s">
        <v>6576</v>
      </c>
      <c r="F461" s="43" t="str">
        <f>'Test Scenarios'!G460</f>
        <v>• A bank account creation request must be submitted to the Financial Accounting Manager.</v>
      </c>
      <c r="G461" s="43" t="str">
        <f>"Objective"&amp;CHAR(10)
&amp;'Test Scenarios'!L460&amp;CHAR(10)&amp;CHAR(10)&amp;
"Test Case Description"&amp;CHAR(10)
&amp;'Test Scenarios'!D460&amp;CHAR(10)&amp;CHAR(10)&amp;
"Expected Results"&amp;CHAR(10)&amp;'Test Scenarios'!F460</f>
        <v>Objective
As a Bank Reconciliation Officer, I want to create a new bank account in the system, so that it can be used for financial transactions and reconciliation.
Test Case Description
This test confirms that the system correctly handles the denial of a new bank account request and notifies the initiator.
This scenario validates the acceptance criteria: "Given the Financial Accounting Manager denies the request, then the process is terminated, and a notification is sent to me as the initiator".
Variation: This is a positive test of the denial workflow path. The Bank Reconciliation Officer submits a request, and the Financial Accounting Manager denies it.
Expected Results
• The process is terminated upon denial.
• The bank account is not created.
• A notification is sent to the initiator informing them of the denial.</v>
      </c>
      <c r="H461" s="41"/>
      <c r="I461" s="43" t="s">
        <v>6577</v>
      </c>
      <c r="J461" s="41" t="str">
        <f>"TST-F "&amp;_xlfn.XLOOKUP('Test Scenarios'!M460,'Taxonomy and Epics'!H:H,'Taxonomy and Epics'!E:E)</f>
        <v>TST-F 10.0 - TRE - Treasury</v>
      </c>
      <c r="K461" s="36" t="str">
        <f>"Phase1,"&amp;_xlfn.XLOOKUP('Test Scenarios'!M460,'Taxonomy and Epics'!H:H,'Taxonomy and Epics'!B:B)&amp;"_"&amp;_xlfn.XLOOKUP('Test Scenarios'!M460,'Taxonomy and Epics'!H:H,'Taxonomy and Epics'!C:C)&amp;","&amp;'Test Scenarios'!M460&amp;",Fin_Functional, Workday"</f>
        <v>Phase1,10.0_TRE,TRE-010-010,Fin_Functional, Workday</v>
      </c>
      <c r="L461" s="41"/>
      <c r="M461" s="41"/>
      <c r="N461" s="41"/>
      <c r="O461" s="41"/>
      <c r="P461" s="41"/>
      <c r="Q461" s="41"/>
      <c r="R461" s="41"/>
      <c r="S461" s="41"/>
      <c r="T461" s="38"/>
    </row>
    <row r="462" spans="1:20" ht="288" x14ac:dyDescent="0.2">
      <c r="A462" s="20" t="str">
        <f>'Test Scenarios'!A461</f>
        <v>Review Complete</v>
      </c>
      <c r="B462" s="44" t="str">
        <f>'Test Scenarios'!K461</f>
        <v>US-TRE-002</v>
      </c>
      <c r="C462" s="42" t="str">
        <f>'Test Scenarios'!B461</f>
        <v>TS340</v>
      </c>
      <c r="D462" s="43" t="str">
        <f>"F-"&amp;'Test Scenarios'!M461&amp;"-"&amp;'Test Scenarios'!C461&amp;"-"&amp;C462</f>
        <v>F-TRE-020-010-Record an ad hoc intercompany bank account transfer via ad hoc bank transaction-TS340</v>
      </c>
      <c r="E462" s="43" t="s">
        <v>6576</v>
      </c>
      <c r="F462" s="43" t="str">
        <f>'Test Scenarios'!G461</f>
        <v>• Two bank accounts for different company entities must exist.</v>
      </c>
      <c r="G462" s="43" t="str">
        <f>"Objective"&amp;CHAR(10)
&amp;'Test Scenarios'!L461&amp;CHAR(10)&amp;CHAR(10)&amp;
"Test Case Description"&amp;CHAR(10)
&amp;'Test Scenarios'!D461&amp;CHAR(10)&amp;CHAR(10)&amp;
"Expected Results"&amp;CHAR(10)&amp;'Test Scenarios'!F461</f>
        <v>Objective
As a Bank Reconciliation Officer, I want to record an ad hoc bank transaction for an intercompany transfer, so that cash movements between company entities are accurately reflected in the system.
Test Case Description
This test verifies that an ad hoc bank transaction for an intercompany transfer can be created and posted immediately, updating cash balances correctly.
This scenario validates the acceptance criteria: "Given I need to record an intercompany transfer, when I create an ad hoc bank transaction and specify the relevant intercompany accounts, then the transaction is created and posted immediately without needing approval" and "Given the ad hoc bank transaction is created, then the cash balances for the respective bank accounts are updated accordingly".
Variation: This is a positive test where a user records a valid transfer between two different company entities using the correct intercompany accounts.
Expected Results
• The ad hoc bank transaction is created and posted without an approval step.
• The cash balances in the specified bank accounts are updated to reflect the transfer.</v>
      </c>
      <c r="H462" s="41"/>
      <c r="I462" s="43" t="s">
        <v>6577</v>
      </c>
      <c r="J462" s="41" t="str">
        <f>"TST-F "&amp;_xlfn.XLOOKUP('Test Scenarios'!M461,'Taxonomy and Epics'!H:H,'Taxonomy and Epics'!E:E)</f>
        <v>TST-F 10.0 - TRE - Treasury</v>
      </c>
      <c r="K462" s="36" t="str">
        <f>"Phase1,"&amp;_xlfn.XLOOKUP('Test Scenarios'!M461,'Taxonomy and Epics'!H:H,'Taxonomy and Epics'!B:B)&amp;"_"&amp;_xlfn.XLOOKUP('Test Scenarios'!M461,'Taxonomy and Epics'!H:H,'Taxonomy and Epics'!C:C)&amp;","&amp;'Test Scenarios'!M461&amp;",Fin_Functional, Workday"</f>
        <v>Phase1,10.0_TRE,TRE-020-010,Fin_Functional, Workday</v>
      </c>
      <c r="L462" s="41"/>
      <c r="M462" s="41"/>
      <c r="N462" s="41"/>
      <c r="O462" s="41"/>
      <c r="P462" s="41"/>
      <c r="Q462" s="41"/>
      <c r="R462" s="41"/>
      <c r="S462" s="41"/>
      <c r="T462" s="38"/>
    </row>
    <row r="463" spans="1:20" ht="288" x14ac:dyDescent="0.2">
      <c r="A463" s="20" t="str">
        <f>'Test Scenarios'!A462</f>
        <v>Review Complete</v>
      </c>
      <c r="B463" s="44" t="str">
        <f>'Test Scenarios'!K462</f>
        <v>US-TRE-003</v>
      </c>
      <c r="C463" s="42" t="str">
        <f>'Test Scenarios'!B462</f>
        <v>TS341</v>
      </c>
      <c r="D463" s="43" t="str">
        <f>"F-"&amp;'Test Scenarios'!M462&amp;"-"&amp;'Test Scenarios'!C462&amp;"-"&amp;C463</f>
        <v>F-TRE-020-010-Record a bank account transfer-TS341</v>
      </c>
      <c r="E463" s="43" t="s">
        <v>6576</v>
      </c>
      <c r="F463" s="43" t="str">
        <f>'Test Scenarios'!G462</f>
        <v>• Two active bank accounts must exist in the system.</v>
      </c>
      <c r="G463" s="43" t="str">
        <f>"Objective"&amp;CHAR(10)
&amp;'Test Scenarios'!L462&amp;CHAR(10)&amp;CHAR(10)&amp;
"Test Case Description"&amp;CHAR(10)
&amp;'Test Scenarios'!D462&amp;CHAR(10)&amp;CHAR(10)&amp;
"Expected Results"&amp;CHAR(10)&amp;'Test Scenarios'!F462</f>
        <v>Objective
As a Bank Reconciliation Officer, I want to record a bank account transfer that has already occurred outside the system, so that Workday's cash balances are aligned with the actual bank balances.
Test Case Description
This test ensures that a bank transfer already completed outside of Workday can be recorded to align the system's ledger balances with actual bank balances.
This scenario validates the acceptance criteria: "Given a bank transfer has been completed externally, when I use the 'Create Bank Account Transfer' function and enter the details of the transfer, then the transaction is recorded in Workday without requiring approval" and "Given the transfer is recorded, then the system only updates the ledger balances for the involved bank accounts...".
Variation: This is a positive test where a user enters the details of a transfer that has already occurred, and the system records it without initiating any new payment.
Expected Results
• The transaction is recorded in Workday immediately, with no approval required.
• The ledger balances for the specified bank accounts are updated.
• No actual funds transfer is initiated by the system.</v>
      </c>
      <c r="H463" s="41"/>
      <c r="I463" s="43" t="s">
        <v>6577</v>
      </c>
      <c r="J463" s="41" t="str">
        <f>"TST-F "&amp;_xlfn.XLOOKUP('Test Scenarios'!M462,'Taxonomy and Epics'!H:H,'Taxonomy and Epics'!E:E)</f>
        <v>TST-F 10.0 - TRE - Treasury</v>
      </c>
      <c r="K463" s="36" t="str">
        <f>"Phase1,"&amp;_xlfn.XLOOKUP('Test Scenarios'!M462,'Taxonomy and Epics'!H:H,'Taxonomy and Epics'!B:B)&amp;"_"&amp;_xlfn.XLOOKUP('Test Scenarios'!M462,'Taxonomy and Epics'!H:H,'Taxonomy and Epics'!C:C)&amp;","&amp;'Test Scenarios'!M462&amp;",Fin_Functional, Workday"</f>
        <v>Phase1,10.0_TRE,TRE-020-010,Fin_Functional, Workday</v>
      </c>
      <c r="L463" s="41"/>
      <c r="M463" s="41"/>
      <c r="N463" s="41"/>
      <c r="O463" s="41"/>
      <c r="P463" s="41"/>
      <c r="Q463" s="41"/>
      <c r="R463" s="41"/>
      <c r="S463" s="41"/>
      <c r="T463" s="38"/>
    </row>
    <row r="464" spans="1:20" ht="320" x14ac:dyDescent="0.2">
      <c r="A464" s="20" t="str">
        <f>'Test Scenarios'!A463</f>
        <v>Review Complete</v>
      </c>
      <c r="B464" s="44" t="str">
        <f>'Test Scenarios'!K463</f>
        <v>US-TRE-004</v>
      </c>
      <c r="C464" s="42" t="str">
        <f>'Test Scenarios'!B463</f>
        <v>TS342</v>
      </c>
      <c r="D464" s="43" t="str">
        <f>"F-"&amp;'Test Scenarios'!M463&amp;"-"&amp;'Test Scenarios'!C463&amp;"-"&amp;C464</f>
        <v>F-TRE-020-010-Initiate a bank transfer for settlement-TS342</v>
      </c>
      <c r="E464" s="43" t="s">
        <v>6576</v>
      </c>
      <c r="F464" s="43" t="str">
        <f>'Test Scenarios'!G463</f>
        <v>• Two active bank accounts must exist.
Initiating bank account must have have 'bank account transfer for settlement' enabled as a usage.
• A settlement run process must be configured.</v>
      </c>
      <c r="G464" s="43" t="str">
        <f>"Objective"&amp;CHAR(10)
&amp;'Test Scenarios'!L463&amp;CHAR(10)&amp;CHAR(10)&amp;
"Test Case Description"&amp;CHAR(10)
&amp;'Test Scenarios'!D463&amp;CHAR(10)&amp;CHAR(10)&amp;
"Expected Results"&amp;CHAR(10)&amp;'Test Scenarios'!F463</f>
        <v>Objective
As a Bank Reconciliation Officer, I want to initiate and record a bank account transfer between our accounts directly from Workday, so that funds are moved and accounted for without the need to initiate the transfer from the bank portal.
Test Case Description
This test verifies that a user can initiate a bank transfer from within Workday, which is then processed through a settlement run.
This scenario validates the acceptance criteria: "Given I need to move funds between two of our bank accounts, when I use the 'Create Bank Account Transfer for Settlement' function and submit the details, then the system creates the payable item to be picked up in a settlement run" and "Given the transfer for settlement is created, then the settlement process completes the transfer, and the accounting is recorded in Workday".
Variation: This is a positive test where a user creates a transfer for settlement, which is then successfully processed by a subsequent settlement run.
Expected Results
• A payable item is created and queued for the next settlement run.
• After the settlement run, the funds transfer is completed and the corresponding accounting entries are posted.</v>
      </c>
      <c r="H464" s="41"/>
      <c r="I464" s="43" t="s">
        <v>6577</v>
      </c>
      <c r="J464" s="41" t="str">
        <f>"TST-F "&amp;_xlfn.XLOOKUP('Test Scenarios'!M463,'Taxonomy and Epics'!H:H,'Taxonomy and Epics'!E:E)</f>
        <v>TST-F 10.0 - TRE - Treasury</v>
      </c>
      <c r="K464" s="36" t="str">
        <f>"Phase1,"&amp;_xlfn.XLOOKUP('Test Scenarios'!M463,'Taxonomy and Epics'!H:H,'Taxonomy and Epics'!B:B)&amp;"_"&amp;_xlfn.XLOOKUP('Test Scenarios'!M463,'Taxonomy and Epics'!H:H,'Taxonomy and Epics'!C:C)&amp;","&amp;'Test Scenarios'!M463&amp;",Fin_Functional, Workday"</f>
        <v>Phase1,10.0_TRE,TRE-020-010,Fin_Functional, Workday</v>
      </c>
      <c r="L464" s="41"/>
      <c r="M464" s="41"/>
      <c r="N464" s="41"/>
      <c r="O464" s="41"/>
      <c r="P464" s="41"/>
      <c r="Q464" s="41"/>
      <c r="R464" s="41"/>
      <c r="S464" s="41"/>
      <c r="T464" s="38"/>
    </row>
    <row r="465" spans="1:20" ht="272" x14ac:dyDescent="0.2">
      <c r="A465" s="20" t="str">
        <f>'Test Scenarios'!A464</f>
        <v>Review Complete</v>
      </c>
      <c r="B465" s="44" t="str">
        <f>'Test Scenarios'!K464</f>
        <v>US-TRE-005</v>
      </c>
      <c r="C465" s="42" t="str">
        <f>'Test Scenarios'!B464</f>
        <v>TS343</v>
      </c>
      <c r="D465" s="43" t="str">
        <f>"F-"&amp;'Test Scenarios'!M464&amp;"-"&amp;'Test Scenarios'!C464&amp;"-"&amp;C465</f>
        <v>F-TRE-020-010-Create a bank account transfer template-TS343</v>
      </c>
      <c r="E465" s="43" t="s">
        <v>6576</v>
      </c>
      <c r="F465" s="43" t="str">
        <f>'Test Scenarios'!G464</f>
        <v>• User has permission to create templates.</v>
      </c>
      <c r="G465" s="43" t="str">
        <f>"Objective"&amp;CHAR(10)
&amp;'Test Scenarios'!L464&amp;CHAR(10)&amp;CHAR(10)&amp;
"Test Case Description"&amp;CHAR(10)
&amp;'Test Scenarios'!D464&amp;CHAR(10)&amp;CHAR(10)&amp;
"Expected Results"&amp;CHAR(10)&amp;'Test Scenarios'!F464</f>
        <v>Objective
As a Bank Reconciliation Officer, I want to create templates for recurring bank account transfers, so that I can record these transfers more quickly and with fewer errors.
Test Case Description
This test confirms that a user can create and save a template for recurring bank account transfers to streamline future data entry.
This scenario validates the acceptance criteria: "Given I frequently record the same type of bank transfer, when I create a 'Bank Account Transfer Template' with pre-filled details, then the template is saved for future use without needing approval".
Variation: This is a positive test where a user successfully creates and saves a new bank transfer template with all necessary details filled in.
Expected Results
• The template is successfully saved with the pre-filled details.
• The process does not require an approval step.
• The template becomes available for selection when creating new transfers.</v>
      </c>
      <c r="H465" s="41"/>
      <c r="I465" s="43" t="s">
        <v>6577</v>
      </c>
      <c r="J465" s="41" t="str">
        <f>"TST-F "&amp;_xlfn.XLOOKUP('Test Scenarios'!M464,'Taxonomy and Epics'!H:H,'Taxonomy and Epics'!E:E)</f>
        <v>TST-F 10.0 - TRE - Treasury</v>
      </c>
      <c r="K465" s="36" t="str">
        <f>"Phase1,"&amp;_xlfn.XLOOKUP('Test Scenarios'!M464,'Taxonomy and Epics'!H:H,'Taxonomy and Epics'!B:B)&amp;"_"&amp;_xlfn.XLOOKUP('Test Scenarios'!M464,'Taxonomy and Epics'!H:H,'Taxonomy and Epics'!C:C)&amp;","&amp;'Test Scenarios'!M464&amp;",Fin_Functional, Workday"</f>
        <v>Phase1,10.0_TRE,TRE-020-010,Fin_Functional, Workday</v>
      </c>
      <c r="L465" s="41"/>
      <c r="M465" s="41"/>
      <c r="N465" s="41"/>
      <c r="O465" s="41"/>
      <c r="P465" s="41"/>
      <c r="Q465" s="41"/>
      <c r="R465" s="41"/>
      <c r="S465" s="41"/>
      <c r="T465" s="38"/>
    </row>
    <row r="466" spans="1:20" ht="272" x14ac:dyDescent="0.2">
      <c r="A466" s="20" t="str">
        <f>'Test Scenarios'!A465</f>
        <v>Review Complete</v>
      </c>
      <c r="B466" s="44" t="str">
        <f>'Test Scenarios'!K465</f>
        <v>US-TRE-006</v>
      </c>
      <c r="C466" s="42" t="str">
        <f>'Test Scenarios'!B465</f>
        <v>TS344</v>
      </c>
      <c r="D466" s="43" t="str">
        <f>"F-"&amp;'Test Scenarios'!M465&amp;"-"&amp;'Test Scenarios'!C465&amp;"-"&amp;C466</f>
        <v>F-TRE-020-010-Use a bank transfer template-TS344</v>
      </c>
      <c r="E466" s="43" t="s">
        <v>6576</v>
      </c>
      <c r="F466" s="43" t="str">
        <f>'Test Scenarios'!G465</f>
        <v>• A 'Bank Account Transfer Template' must already exist in the system.</v>
      </c>
      <c r="G466" s="43" t="str">
        <f>"Objective"&amp;CHAR(10)
&amp;'Test Scenarios'!L465&amp;CHAR(10)&amp;CHAR(10)&amp;
"Test Case Description"&amp;CHAR(10)
&amp;'Test Scenarios'!D465&amp;CHAR(10)&amp;CHAR(10)&amp;
"Expected Results"&amp;CHAR(10)&amp;'Test Scenarios'!F465</f>
        <v>Objective
As a Bank Reconciliation Officer, I want to use a pre-saved template to record a bank account transfer, so that I can process the transaction efficiently.
Test Case Description
This test verifies that a previously saved bank transfer template can be used to quickly create and record a new transfer.
This scenario validates the acceptance criteria: "Given I have a saved 'Bank Account Transfer Template', when I select the template to create a new transfer, then the system pre-populates the transaction details from the template" and "Given the details are populated, when I confirm and submit the transfer, then it is recorded immediately without approval".
Variation: This is a positive test where a user selects an existing template, confirms the pre-populated data, and submits the transaction successfully.
Expected Results
• The system pre-populates the transfer details from the selected template.
• Upon submission, the transaction is recorded immediately without needing approval.</v>
      </c>
      <c r="H466" s="41"/>
      <c r="I466" s="43" t="s">
        <v>6577</v>
      </c>
      <c r="J466" s="41" t="str">
        <f>"TST-F "&amp;_xlfn.XLOOKUP('Test Scenarios'!M465,'Taxonomy and Epics'!H:H,'Taxonomy and Epics'!E:E)</f>
        <v>TST-F 10.0 - TRE - Treasury</v>
      </c>
      <c r="K466" s="36" t="str">
        <f>"Phase1,"&amp;_xlfn.XLOOKUP('Test Scenarios'!M465,'Taxonomy and Epics'!H:H,'Taxonomy and Epics'!B:B)&amp;"_"&amp;_xlfn.XLOOKUP('Test Scenarios'!M465,'Taxonomy and Epics'!H:H,'Taxonomy and Epics'!C:C)&amp;","&amp;'Test Scenarios'!M465&amp;",Fin_Functional, Workday"</f>
        <v>Phase1,10.0_TRE,TRE-020-010,Fin_Functional, Workday</v>
      </c>
      <c r="L466" s="41"/>
      <c r="M466" s="41"/>
      <c r="N466" s="41"/>
      <c r="O466" s="41"/>
      <c r="P466" s="41"/>
      <c r="Q466" s="41"/>
      <c r="R466" s="41"/>
      <c r="S466" s="41"/>
      <c r="T466" s="38"/>
    </row>
    <row r="467" spans="1:20" ht="256" x14ac:dyDescent="0.2">
      <c r="A467" s="20" t="str">
        <f>'Test Scenarios'!A466</f>
        <v>Review Complete</v>
      </c>
      <c r="B467" s="44" t="str">
        <f>'Test Scenarios'!K466</f>
        <v>US-TRE-007</v>
      </c>
      <c r="C467" s="42" t="str">
        <f>'Test Scenarios'!B466</f>
        <v>TS345</v>
      </c>
      <c r="D467" s="43" t="str">
        <f>"F-"&amp;'Test Scenarios'!M466&amp;"-"&amp;'Test Scenarios'!C466&amp;"-"&amp;C467</f>
        <v>F-TRE-020-010-Create a bank account transfer for settlement template-TS345</v>
      </c>
      <c r="E467" s="43" t="s">
        <v>6576</v>
      </c>
      <c r="F467" s="43" t="str">
        <f>'Test Scenarios'!G466</f>
        <v>• User has permission to create templates.</v>
      </c>
      <c r="G467" s="43" t="str">
        <f>"Objective"&amp;CHAR(10)
&amp;'Test Scenarios'!L466&amp;CHAR(10)&amp;CHAR(10)&amp;
"Test Case Description"&amp;CHAR(10)
&amp;'Test Scenarios'!D466&amp;CHAR(10)&amp;CHAR(10)&amp;
"Expected Results"&amp;CHAR(10)&amp;'Test Scenarios'!F466</f>
        <v>Objective
As a Bank Reconciliation Officer, I want to create templates for recurring bank account transfers for settlement, so that I can initiate these transfers quickly and consistently.
Test Case Description
This test confirms that a user can create a template for recurring bank transfers that require settlement processing.
This scenario validates the acceptance criteria: "Given I frequently initiate the same type of bank transfer for settlement, when I create a 'Bank Account Transfer for Settlement Template' with pre-filled details, then the template is saved for future use without needing approval".
Variation: This is a positive test where a user successfully creates and saves a new template specifically for transfers requiring settlement.
Expected Results
• The 'Bank Account Transfer for Settlement Template' is saved and available for future use.
• The creation process does not require approval.</v>
      </c>
      <c r="H467" s="41"/>
      <c r="I467" s="43" t="s">
        <v>6577</v>
      </c>
      <c r="J467" s="41" t="str">
        <f>"TST-F "&amp;_xlfn.XLOOKUP('Test Scenarios'!M466,'Taxonomy and Epics'!H:H,'Taxonomy and Epics'!E:E)</f>
        <v>TST-F 10.0 - TRE - Treasury</v>
      </c>
      <c r="K467" s="36" t="str">
        <f>"Phase1,"&amp;_xlfn.XLOOKUP('Test Scenarios'!M466,'Taxonomy and Epics'!H:H,'Taxonomy and Epics'!B:B)&amp;"_"&amp;_xlfn.XLOOKUP('Test Scenarios'!M466,'Taxonomy and Epics'!H:H,'Taxonomy and Epics'!C:C)&amp;","&amp;'Test Scenarios'!M466&amp;",Fin_Functional, Workday"</f>
        <v>Phase1,10.0_TRE,TRE-020-010,Fin_Functional, Workday</v>
      </c>
      <c r="L467" s="41"/>
      <c r="M467" s="41"/>
      <c r="N467" s="41"/>
      <c r="O467" s="41"/>
      <c r="P467" s="41"/>
      <c r="Q467" s="41"/>
      <c r="R467" s="41"/>
      <c r="S467" s="41"/>
      <c r="T467" s="38"/>
    </row>
    <row r="468" spans="1:20" ht="320" x14ac:dyDescent="0.2">
      <c r="A468" s="20" t="str">
        <f>'Test Scenarios'!A467</f>
        <v>Review Complete</v>
      </c>
      <c r="B468" s="44" t="str">
        <f>'Test Scenarios'!K467</f>
        <v>US-TRE-008</v>
      </c>
      <c r="C468" s="42" t="str">
        <f>'Test Scenarios'!B467</f>
        <v>TS346</v>
      </c>
      <c r="D468" s="43" t="str">
        <f>"F-"&amp;'Test Scenarios'!M467&amp;"-"&amp;'Test Scenarios'!C467&amp;"-"&amp;C468</f>
        <v>F-TRE-020-010-Use a bank account transfer for settlement template-TS346</v>
      </c>
      <c r="E468" s="43" t="s">
        <v>6576</v>
      </c>
      <c r="F468" s="43" t="str">
        <f>'Test Scenarios'!G467</f>
        <v>• A 'Bank Account Transfer for Settlement Template' must exist.
• A settlement run process must be configured.</v>
      </c>
      <c r="G468" s="43" t="str">
        <f>"Objective"&amp;CHAR(10)
&amp;'Test Scenarios'!L467&amp;CHAR(10)&amp;CHAR(10)&amp;
"Test Case Description"&amp;CHAR(10)
&amp;'Test Scenarios'!D467&amp;CHAR(10)&amp;CHAR(10)&amp;
"Expected Results"&amp;CHAR(10)&amp;'Test Scenarios'!F467</f>
        <v>Objective
As a Bank Reconciliation Officer, I want to use a template to initiate a bank transfer for settlement, so that the process is faster and less prone to manual error.
Test Case Description
This test verifies that a saved settlement template can be used to quickly initiate a bank transfer that will be processed by a settlement run.
This scenario validates the acceptance criteria: "Given I have a saved 'Bank Account Transfer for Settlement Template', when I select it to create a new transfer, then the system pre-populates the transaction details", "Given the details are populated, when I confirm and submit, then the system creates the payable item to be picked up in a settlement run", and "Given the transfer for settlement is created, then the settlement process completes the transfer, and the accounting is recorded in Workday".
Variation: This is a positive test where a user selects an existing settlement template to create a transfer, which is then successfully processed via a settlement run.
Expected Results
• The system pre-populates the transfer details from the template.
• A payable item is created for the settlement run.
• The transfer is completed and accounted for after the settlement run.</v>
      </c>
      <c r="H468" s="41"/>
      <c r="I468" s="43" t="s">
        <v>6577</v>
      </c>
      <c r="J468" s="41" t="str">
        <f>"TST-F "&amp;_xlfn.XLOOKUP('Test Scenarios'!M467,'Taxonomy and Epics'!H:H,'Taxonomy and Epics'!E:E)</f>
        <v>TST-F 10.0 - TRE - Treasury</v>
      </c>
      <c r="K468" s="36" t="str">
        <f>"Phase1,"&amp;_xlfn.XLOOKUP('Test Scenarios'!M467,'Taxonomy and Epics'!H:H,'Taxonomy and Epics'!B:B)&amp;"_"&amp;_xlfn.XLOOKUP('Test Scenarios'!M467,'Taxonomy and Epics'!H:H,'Taxonomy and Epics'!C:C)&amp;","&amp;'Test Scenarios'!M467&amp;",Fin_Functional, Workday"</f>
        <v>Phase1,10.0_TRE,TRE-020-010,Fin_Functional, Workday</v>
      </c>
      <c r="L468" s="41"/>
      <c r="M468" s="41"/>
      <c r="N468" s="41"/>
      <c r="O468" s="41"/>
      <c r="P468" s="41"/>
      <c r="Q468" s="41"/>
      <c r="R468" s="41"/>
      <c r="S468" s="41"/>
      <c r="T468" s="38"/>
    </row>
    <row r="469" spans="1:20" ht="320" x14ac:dyDescent="0.2">
      <c r="A469" s="20" t="str">
        <f>'Test Scenarios'!A468</f>
        <v>Review Complete</v>
      </c>
      <c r="B469" s="44" t="str">
        <f>'Test Scenarios'!K468</f>
        <v>US-TRE-009</v>
      </c>
      <c r="C469" s="42" t="str">
        <f>'Test Scenarios'!B468</f>
        <v>TS347</v>
      </c>
      <c r="D469" s="43" t="str">
        <f>"F-"&amp;'Test Scenarios'!M468&amp;"-"&amp;'Test Scenarios'!C468&amp;"-"&amp;C469</f>
        <v>F-TRE-030-010-Record a 'Quick Entry' bank statement-TS347</v>
      </c>
      <c r="E469" s="43" t="s">
        <v>6576</v>
      </c>
      <c r="F469" s="43" t="str">
        <f>'Test Scenarios'!G468</f>
        <v>• An unreconciled operational transaction (e.g., a payment) must exist in Workday.</v>
      </c>
      <c r="G469" s="43" t="str">
        <f>"Objective"&amp;CHAR(10)
&amp;'Test Scenarios'!L468&amp;CHAR(10)&amp;CHAR(10)&amp;
"Test Case Description"&amp;CHAR(10)
&amp;'Test Scenarios'!D468&amp;CHAR(10)&amp;CHAR(10)&amp;
"Expected Results"&amp;CHAR(10)&amp;'Test Scenarios'!F468</f>
        <v>Objective
As a Bank Reconciliation Officer, I want to record and reconcile a single bank statement line against an existing transaction in Workday, so that I can efficiently process simple reconciliations.
Test Case Description
This test confirms that a user can quickly reconcile a single bank statement line against a matching transaction in Workday using the 'Quick Entry' feature.
This scenario validates the acceptance criteria: "Given there is an existing transaction in Workday that matches an item on my bank statement, when I use the 'Quick Entry' feature, then I can select the Workday transaction" and "Given I have selected the transaction, when I confirm the entry, then the system automatically creates the corresponding bank statement line and marks both items as reconciled in a single step, without requiring approval".
Variation: This is a positive test where a user finds and selects a matching system transaction to reconcile a bank statement item in one step.
Expected Results
• The user can find and select the matching Workday transaction.
• Upon confirmation, a bank statement line is created and immediately reconciled with the selected transaction.
• No approval is required.</v>
      </c>
      <c r="H469" s="41"/>
      <c r="I469" s="43" t="s">
        <v>6577</v>
      </c>
      <c r="J469" s="41" t="str">
        <f>"TST-F "&amp;_xlfn.XLOOKUP('Test Scenarios'!M468,'Taxonomy and Epics'!H:H,'Taxonomy and Epics'!E:E)</f>
        <v>TST-F 10.0 - TRE - Treasury</v>
      </c>
      <c r="K469" s="36" t="str">
        <f>"Phase1,"&amp;_xlfn.XLOOKUP('Test Scenarios'!M468,'Taxonomy and Epics'!H:H,'Taxonomy and Epics'!B:B)&amp;"_"&amp;_xlfn.XLOOKUP('Test Scenarios'!M468,'Taxonomy and Epics'!H:H,'Taxonomy and Epics'!C:C)&amp;","&amp;'Test Scenarios'!M468&amp;",Fin_Functional, Workday"</f>
        <v>Phase1,10.0_TRE,TRE-030-010,Fin_Functional, Workday</v>
      </c>
      <c r="L469" s="41"/>
      <c r="M469" s="41"/>
      <c r="N469" s="41"/>
      <c r="O469" s="41"/>
      <c r="P469" s="41"/>
      <c r="Q469" s="41"/>
      <c r="R469" s="41"/>
      <c r="S469" s="41"/>
      <c r="T469" s="38"/>
    </row>
    <row r="470" spans="1:20" ht="288" x14ac:dyDescent="0.2">
      <c r="A470" s="20" t="str">
        <f>'Test Scenarios'!A469</f>
        <v>Review Complete</v>
      </c>
      <c r="B470" s="44" t="str">
        <f>'Test Scenarios'!K469</f>
        <v>US-TRE-010</v>
      </c>
      <c r="C470" s="42" t="str">
        <f>'Test Scenarios'!B469</f>
        <v>TS348</v>
      </c>
      <c r="D470" s="43" t="str">
        <f>"F-"&amp;'Test Scenarios'!M469&amp;"-"&amp;'Test Scenarios'!C469&amp;"-"&amp;C470</f>
        <v>F-TRE-030-010-Record a 'Manual Entry' bank statement-TS348</v>
      </c>
      <c r="E470" s="43" t="s">
        <v>6576</v>
      </c>
      <c r="F470" s="43" t="str">
        <f>'Test Scenarios'!G469</f>
        <v>• User has a physical or digital bank statement to reference.</v>
      </c>
      <c r="G470" s="43" t="str">
        <f>"Objective"&amp;CHAR(10)
&amp;'Test Scenarios'!L469&amp;CHAR(10)&amp;CHAR(10)&amp;
"Test Case Description"&amp;CHAR(10)
&amp;'Test Scenarios'!D469&amp;CHAR(10)&amp;CHAR(10)&amp;
"Expected Results"&amp;CHAR(10)&amp;'Test Scenarios'!F469</f>
        <v>Objective
As a Bank Reconciliation Officer, I want to manually enter the lines from a bank statement into Workday, so that I have a bank statement record to perform reconciliation against.
Test Case Description
This test verifies that a user can manually key in the lines of a bank statement to create a record in Workday for reconciliation.
This scenario validates the acceptance criteria: "Given I have a bank statement, when I use the 'Manual Entry' function, then I can input details for each statement line" and "Given I have entered all lines and saved the statement, then the bank statement is created in Workday and is ready for the reconciliation process without needing approval".
Variation: This is a positive test where a user enters all lines from a paper statement and successfully saves it in Workday.
Expected Results
• The user can enter details for each bank statement line.
• After saving, a complete bank statement record is created in Workday.
• The statement is ready for reconciliation without an approval step.</v>
      </c>
      <c r="H470" s="41"/>
      <c r="I470" s="43" t="s">
        <v>6577</v>
      </c>
      <c r="J470" s="41" t="str">
        <f>"TST-F "&amp;_xlfn.XLOOKUP('Test Scenarios'!M469,'Taxonomy and Epics'!H:H,'Taxonomy and Epics'!E:E)</f>
        <v>TST-F 10.0 - TRE - Treasury</v>
      </c>
      <c r="K470" s="36" t="str">
        <f>"Phase1,"&amp;_xlfn.XLOOKUP('Test Scenarios'!M469,'Taxonomy and Epics'!H:H,'Taxonomy and Epics'!B:B)&amp;"_"&amp;_xlfn.XLOOKUP('Test Scenarios'!M469,'Taxonomy and Epics'!H:H,'Taxonomy and Epics'!C:C)&amp;","&amp;'Test Scenarios'!M469&amp;",Fin_Functional, Workday"</f>
        <v>Phase1,10.0_TRE,TRE-030-010,Fin_Functional, Workday</v>
      </c>
      <c r="L470" s="41"/>
      <c r="M470" s="41"/>
      <c r="N470" s="41"/>
      <c r="O470" s="41"/>
      <c r="P470" s="41"/>
      <c r="Q470" s="41"/>
      <c r="R470" s="41"/>
      <c r="S470" s="41"/>
      <c r="T470" s="38"/>
    </row>
    <row r="471" spans="1:20" ht="288" x14ac:dyDescent="0.2">
      <c r="A471" s="20" t="str">
        <f>'Test Scenarios'!A470</f>
        <v>Review Complete</v>
      </c>
      <c r="B471" s="44" t="str">
        <f>'Test Scenarios'!K470</f>
        <v>US-TRE-011</v>
      </c>
      <c r="C471" s="42" t="str">
        <f>'Test Scenarios'!B470</f>
        <v>TS349</v>
      </c>
      <c r="D471" s="43" t="str">
        <f>"F-"&amp;'Test Scenarios'!M470&amp;"-"&amp;'Test Scenarios'!C470&amp;"-"&amp;C471</f>
        <v>F-TRE-030-010-Upload bank statement via Excel-TS349</v>
      </c>
      <c r="E471" s="43" t="s">
        <v>6576</v>
      </c>
      <c r="F471" s="43" t="str">
        <f>'Test Scenarios'!G470</f>
        <v>• A Citibank bank statement file must be prepared in the specified Excel template.</v>
      </c>
      <c r="G471" s="43" t="str">
        <f>"Objective"&amp;CHAR(10)
&amp;'Test Scenarios'!L470&amp;CHAR(10)&amp;CHAR(10)&amp;
"Test Case Description"&amp;CHAR(10)
&amp;'Test Scenarios'!D470&amp;CHAR(10)&amp;CHAR(10)&amp;
"Expected Results"&amp;CHAR(10)&amp;'Test Scenarios'!F470</f>
        <v>Objective
As a Bank Reconciliation Officer, I want to upload a bank statement for our Citibank account from an Excel file, so that I can avoid manual data entry for large statements.
Test Case Description
This test ensures that a bank statement can be successfully uploaded using a formatted Excel file, creating a statement in Workday.
This scenario validates the acceptance criteria: "Given I have a Citibank bank statement in the correct Excel template format, when I use the 'EIB' upload process, then the system creates a bank statement in Workday with all the lines from the file" and "Given the file is successfully uploaded, then the bank statement is created without requiring approval and is ready for reconciliation".
Variation: This is a positive test using a correctly formatted Excel file. The 'EIB' process refers to Workday's tool for bulk data loading from spreadsheets.
Expected Results
• The system processes the file and creates a new bank statement in Workday.
• All transaction lines from the Excel file appear on the Workday bank statement.
• The statement is created without needing approval and is ready for reconciliation.</v>
      </c>
      <c r="H471" s="41"/>
      <c r="I471" s="43" t="s">
        <v>6577</v>
      </c>
      <c r="J471" s="41" t="str">
        <f>"TST-F "&amp;_xlfn.XLOOKUP('Test Scenarios'!M470,'Taxonomy and Epics'!H:H,'Taxonomy and Epics'!E:E)</f>
        <v>TST-F 10.0 - TRE - Treasury</v>
      </c>
      <c r="K471" s="36" t="str">
        <f>"Phase1,"&amp;_xlfn.XLOOKUP('Test Scenarios'!M470,'Taxonomy and Epics'!H:H,'Taxonomy and Epics'!B:B)&amp;"_"&amp;_xlfn.XLOOKUP('Test Scenarios'!M470,'Taxonomy and Epics'!H:H,'Taxonomy and Epics'!C:C)&amp;","&amp;'Test Scenarios'!M470&amp;",Fin_Functional, Workday"</f>
        <v>Phase1,10.0_TRE,TRE-030-010,Fin_Functional, Workday</v>
      </c>
      <c r="L471" s="41"/>
      <c r="M471" s="41"/>
      <c r="N471" s="41"/>
      <c r="O471" s="41"/>
      <c r="P471" s="41"/>
      <c r="Q471" s="41"/>
      <c r="R471" s="41"/>
      <c r="S471" s="41"/>
      <c r="T471" s="38"/>
    </row>
    <row r="472" spans="1:20" ht="272" x14ac:dyDescent="0.2">
      <c r="A472" s="20" t="str">
        <f>'Test Scenarios'!A471</f>
        <v>Review Complete</v>
      </c>
      <c r="B472" s="44" t="str">
        <f>'Test Scenarios'!K471</f>
        <v>US-TRE-011</v>
      </c>
      <c r="C472" s="42" t="str">
        <f>'Test Scenarios'!B471</f>
        <v>TS350</v>
      </c>
      <c r="D472" s="43" t="str">
        <f>"F-"&amp;'Test Scenarios'!M471&amp;"-"&amp;'Test Scenarios'!C471&amp;"-"&amp;C472</f>
        <v>F-TRE-030-010-Fail to upload incorrect Excel file-TS350</v>
      </c>
      <c r="E472" s="43" t="s">
        <v>6576</v>
      </c>
      <c r="F472" s="43" t="str">
        <f>'Test Scenarios'!G471</f>
        <v>• An Excel file that intentionally violates the required template format (e.g., invalid population of columns, bad date format).</v>
      </c>
      <c r="G472" s="43" t="str">
        <f>"Objective"&amp;CHAR(10)
&amp;'Test Scenarios'!L471&amp;CHAR(10)&amp;CHAR(10)&amp;
"Test Case Description"&amp;CHAR(10)
&amp;'Test Scenarios'!D471&amp;CHAR(10)&amp;CHAR(10)&amp;
"Expected Results"&amp;CHAR(10)&amp;'Test Scenarios'!F471</f>
        <v>Objective
As a Bank Reconciliation Officer, I want to upload a bank statement for our Citibank account from an Excel file, so that I can avoid manual data entry for large statements.
Test Case Description
This test ensures the system rejects a bank statement upload if the Excel file is not in the correct format or contains errors.
This scenario tests the negative path of the acceptance criteria: "Given I have a Citibank bank statement in the correct Excel template format, when I use the 'EIB' upload process, then the system creates a bank statement...".
Variation: This is a negative test where the user attempts to upload an Excel file with incorrect column headers or invalid data formats.
Expected Results
• The upload process fails.
• The system provides an error report indicating the issues with the file.
• No bank statement is created in Workday.</v>
      </c>
      <c r="H472" s="41"/>
      <c r="I472" s="43" t="s">
        <v>6577</v>
      </c>
      <c r="J472" s="41" t="str">
        <f>"TST-F "&amp;_xlfn.XLOOKUP('Test Scenarios'!M471,'Taxonomy and Epics'!H:H,'Taxonomy and Epics'!E:E)</f>
        <v>TST-F 10.0 - TRE - Treasury</v>
      </c>
      <c r="K472" s="36" t="str">
        <f>"Phase1,"&amp;_xlfn.XLOOKUP('Test Scenarios'!M471,'Taxonomy and Epics'!H:H,'Taxonomy and Epics'!B:B)&amp;"_"&amp;_xlfn.XLOOKUP('Test Scenarios'!M471,'Taxonomy and Epics'!H:H,'Taxonomy and Epics'!C:C)&amp;","&amp;'Test Scenarios'!M471&amp;",Fin_Functional, Workday"</f>
        <v>Phase1,10.0_TRE,TRE-030-010,Fin_Functional, Workday</v>
      </c>
      <c r="L472" s="41"/>
      <c r="M472" s="41"/>
      <c r="N472" s="41"/>
      <c r="O472" s="41"/>
      <c r="P472" s="41"/>
      <c r="Q472" s="41"/>
      <c r="R472" s="41"/>
      <c r="S472" s="41"/>
      <c r="T472" s="38"/>
    </row>
    <row r="473" spans="1:20" ht="304" x14ac:dyDescent="0.2">
      <c r="A473" s="20" t="str">
        <f>'Test Scenarios'!A472</f>
        <v>Review Complete</v>
      </c>
      <c r="B473" s="44" t="str">
        <f>'Test Scenarios'!K472</f>
        <v>US-TRE-012</v>
      </c>
      <c r="C473" s="42" t="str">
        <f>'Test Scenarios'!B472</f>
        <v>TS351</v>
      </c>
      <c r="D473" s="43" t="str">
        <f>"F-"&amp;'Test Scenarios'!M472&amp;"-"&amp;'Test Scenarios'!C472&amp;"-"&amp;C473</f>
        <v>F-TRE-030-010-Auto-reconcile matching transactions-TS351</v>
      </c>
      <c r="E473" s="43" t="s">
        <v>6576</v>
      </c>
      <c r="F473" s="43" t="str">
        <f>'Test Scenarios'!G472</f>
        <v>• A bank statement must be loaded into Workday.
• Unreconciled system transactions must exist that exactly match the statement lines in amount and reference.</v>
      </c>
      <c r="G473" s="43" t="str">
        <f>"Objective"&amp;CHAR(10)
&amp;'Test Scenarios'!L472&amp;CHAR(10)&amp;CHAR(10)&amp;
"Test Case Description"&amp;CHAR(10)
&amp;'Test Scenarios'!D472&amp;CHAR(10)&amp;CHAR(10)&amp;
"Expected Results"&amp;CHAR(10)&amp;'Test Scenarios'!F472</f>
        <v>Objective
As a Bank Reconciliation Officer, I want the system to automatically match and reconcile bank statement lines with existing system transactions, so that the reconciliation process is faster and requires less manual effort.
Test Case Description
This test verifies that the system's auto-reconciliation process can automatically match and clear bank statement lines against system transactions.
This scenario validates the acceptance criteria: "Given a bank statement has been loaded into Workday, when the auto-reconciliation process runs, then statement lines are automatically matched and reconciled with operational transactions that have the exact same amount and reference" and "Given all lines on a bank statement are successfully auto-reconciled, then the bank statement is automatically submitted as complete".
Variation: This is a positive test where a loaded bank statement contains lines that perfectly match existing, unreconciled system transactions in both amount and reference.
Expected Results
• The matching statement lines and system transactions are automatically marked as reconciled.
• Since all lines are reconciled, the bank statement is automatically marked as complete.</v>
      </c>
      <c r="H473" s="41"/>
      <c r="I473" s="43" t="s">
        <v>6577</v>
      </c>
      <c r="J473" s="41" t="str">
        <f>"TST-F "&amp;_xlfn.XLOOKUP('Test Scenarios'!M472,'Taxonomy and Epics'!H:H,'Taxonomy and Epics'!E:E)</f>
        <v>TST-F 10.0 - TRE - Treasury</v>
      </c>
      <c r="K473" s="36" t="str">
        <f>"Phase1,"&amp;_xlfn.XLOOKUP('Test Scenarios'!M472,'Taxonomy and Epics'!H:H,'Taxonomy and Epics'!B:B)&amp;"_"&amp;_xlfn.XLOOKUP('Test Scenarios'!M472,'Taxonomy and Epics'!H:H,'Taxonomy and Epics'!C:C)&amp;","&amp;'Test Scenarios'!M472&amp;",Fin_Functional, Workday"</f>
        <v>Phase1,10.0_TRE,TRE-030-010,Fin_Functional, Workday</v>
      </c>
      <c r="L473" s="41"/>
      <c r="M473" s="41"/>
      <c r="N473" s="41"/>
      <c r="O473" s="41"/>
      <c r="P473" s="41"/>
      <c r="Q473" s="41"/>
      <c r="R473" s="41"/>
      <c r="S473" s="41"/>
      <c r="T473" s="38"/>
    </row>
    <row r="474" spans="1:20" ht="335" x14ac:dyDescent="0.2">
      <c r="A474" s="20" t="str">
        <f>'Test Scenarios'!A473</f>
        <v>Review Complete</v>
      </c>
      <c r="B474" s="44" t="str">
        <f>'Test Scenarios'!K473</f>
        <v>US-TRE-013</v>
      </c>
      <c r="C474" s="42" t="str">
        <f>'Test Scenarios'!B473</f>
        <v>TS352</v>
      </c>
      <c r="D474" s="43" t="str">
        <f>"F-"&amp;'Test Scenarios'!M473&amp;"-"&amp;'Test Scenarios'!C473&amp;"-"&amp;C474</f>
        <v>F-TRE-030-010-Auto-create an ad hoc bank transaction via first notice item rules to auto-reconcile a bank statement line-TS352</v>
      </c>
      <c r="E474" s="43" t="s">
        <v>6576</v>
      </c>
      <c r="F474" s="43" t="str">
        <f>'Test Scenarios'!G473</f>
        <v>• A 'first notice item rule' must be configured for a specific reference text.
• A bank statement must be loaded with a line item containing that exact reference text.</v>
      </c>
      <c r="G474" s="43" t="str">
        <f>"Objective"&amp;CHAR(10)
&amp;'Test Scenarios'!L473&amp;CHAR(10)&amp;CHAR(10)&amp;
"Test Case Description"&amp;CHAR(10)
&amp;'Test Scenarios'!D473&amp;CHAR(10)&amp;CHAR(10)&amp;
"Expected Results"&amp;CHAR(10)&amp;'Test Scenarios'!F473</f>
        <v>Objective
As a Bank Reconciliation Officer, I want the system to automatically create and reconcile ad hoc bank transactions for recurring items on my bank statement, so that common fees and interest are handled without manual intervention.
Test Case Description
This test confirms that the system can automatically create and reconcile a new transaction for a recurring item like a bank fee, based on a first notice item rules.
This scenario validates the acceptance criteria: "Given a bank statement line has a reference that matches a pre-configured 'first notice item rule', when the auto-reconciliation process runs, then the system automatically creates a new ad hoc bank transaction based on the first notice rule" and "Given the ad hoc bank transaction is created, then it is automatically reconciled against the corresponding bank statement line".
Variation: This is a positive test where a bank statement line contains a specific reference (e.g., 'Monthly Service Fee') that triggers a rule to create and reconcile the fee transaction automatically.
Expected Results
• The system automatically creates a new ad hoc bank transaction based on the first notice item rule's logic.
• The newly created transaction is automatically reconciled against the bank statement line that triggered it.</v>
      </c>
      <c r="H474" s="41"/>
      <c r="I474" s="43" t="s">
        <v>6577</v>
      </c>
      <c r="J474" s="41" t="str">
        <f>"TST-F "&amp;_xlfn.XLOOKUP('Test Scenarios'!M473,'Taxonomy and Epics'!H:H,'Taxonomy and Epics'!E:E)</f>
        <v>TST-F 10.0 - TRE - Treasury</v>
      </c>
      <c r="K474" s="36" t="str">
        <f>"Phase1,"&amp;_xlfn.XLOOKUP('Test Scenarios'!M473,'Taxonomy and Epics'!H:H,'Taxonomy and Epics'!B:B)&amp;"_"&amp;_xlfn.XLOOKUP('Test Scenarios'!M473,'Taxonomy and Epics'!H:H,'Taxonomy and Epics'!C:C)&amp;","&amp;'Test Scenarios'!M473&amp;",Fin_Functional, Workday"</f>
        <v>Phase1,10.0_TRE,TRE-030-010,Fin_Functional, Workday</v>
      </c>
      <c r="L474" s="41"/>
      <c r="M474" s="41"/>
      <c r="N474" s="41"/>
      <c r="O474" s="41"/>
      <c r="P474" s="41"/>
      <c r="Q474" s="41"/>
      <c r="R474" s="41"/>
      <c r="S474" s="41"/>
      <c r="T474" s="38"/>
    </row>
    <row r="475" spans="1:20" ht="256" x14ac:dyDescent="0.2">
      <c r="A475" s="20" t="str">
        <f>'Test Scenarios'!A474</f>
        <v>Review Complete</v>
      </c>
      <c r="B475" s="44" t="str">
        <f>'Test Scenarios'!K474</f>
        <v>US-TRE-014</v>
      </c>
      <c r="C475" s="42" t="str">
        <f>'Test Scenarios'!B474</f>
        <v>TS353</v>
      </c>
      <c r="D475" s="43" t="str">
        <f>"F-"&amp;'Test Scenarios'!M474&amp;"-"&amp;'Test Scenarios'!C474&amp;"-"&amp;C475</f>
        <v>F-TRE-030-010-Manually reconcile bank statement lines-TS353</v>
      </c>
      <c r="E475" s="43" t="s">
        <v>6576</v>
      </c>
      <c r="F475" s="43" t="str">
        <f>'Test Scenarios'!G474</f>
        <v>• A bank statement must be loaded with at least one unreconciled line.
• At least one operational transaction must exist in Workday with either the same amount or reference to the bank statement line.</v>
      </c>
      <c r="G475" s="43" t="str">
        <f>"Objective"&amp;CHAR(10)
&amp;'Test Scenarios'!L474&amp;CHAR(10)&amp;CHAR(10)&amp;
"Test Case Description"&amp;CHAR(10)
&amp;'Test Scenarios'!D474&amp;CHAR(10)&amp;CHAR(10)&amp;
"Expected Results"&amp;CHAR(10)&amp;'Test Scenarios'!F474</f>
        <v>Objective
As a Bank Reconciliation Officer, I want to manually reconcile bank statement lines, with the system suggesting potential matches, so that I can accurately clear items that were not automatically reconciled.
Test Case Description
This test verifies that the ability to manually reconcile a bank statement line and that the system provides suggestions for matching transactions.
This scenario validates the acceptance criteria: "Given I am viewing an unreconciled bank statement line, when I start the manual reconciliation process, then the system suggests a list of existing operational transactions that are potential matches based on amount or reference".
Variation: This is a positive test where an unreconciled bank statement line has several potential matching transactions in the system based on the same amount.
Expected Results
• The system displays a list of potential matching transactions.</v>
      </c>
      <c r="H475" s="41"/>
      <c r="I475" s="43" t="s">
        <v>6577</v>
      </c>
      <c r="J475" s="41" t="str">
        <f>"TST-F "&amp;_xlfn.XLOOKUP('Test Scenarios'!M474,'Taxonomy and Epics'!H:H,'Taxonomy and Epics'!E:E)</f>
        <v>TST-F 10.0 - TRE - Treasury</v>
      </c>
      <c r="K475" s="36" t="str">
        <f>"Phase1,"&amp;_xlfn.XLOOKUP('Test Scenarios'!M474,'Taxonomy and Epics'!H:H,'Taxonomy and Epics'!B:B)&amp;"_"&amp;_xlfn.XLOOKUP('Test Scenarios'!M474,'Taxonomy and Epics'!H:H,'Taxonomy and Epics'!C:C)&amp;","&amp;'Test Scenarios'!M474&amp;",Fin_Functional, Workday"</f>
        <v>Phase1,10.0_TRE,TRE-030-010,Fin_Functional, Workday</v>
      </c>
      <c r="L475" s="41"/>
      <c r="M475" s="41"/>
      <c r="N475" s="41"/>
      <c r="O475" s="41"/>
      <c r="P475" s="41"/>
      <c r="Q475" s="41"/>
      <c r="R475" s="41"/>
      <c r="S475" s="41"/>
      <c r="T475" s="38"/>
    </row>
    <row r="476" spans="1:20" ht="240" x14ac:dyDescent="0.2">
      <c r="A476" s="20" t="str">
        <f>'Test Scenarios'!A475</f>
        <v>Review Complete</v>
      </c>
      <c r="B476" s="44" t="str">
        <f>'Test Scenarios'!K475</f>
        <v>US-TRE-014</v>
      </c>
      <c r="C476" s="42" t="str">
        <f>'Test Scenarios'!B475</f>
        <v>TS354</v>
      </c>
      <c r="D476" s="43" t="str">
        <f>"F-"&amp;'Test Scenarios'!M475&amp;"-"&amp;'Test Scenarios'!C475&amp;"-"&amp;C476</f>
        <v>F-TRE-030-010-Complete manual reconciliation-TS354</v>
      </c>
      <c r="E476" s="43" t="s">
        <v>6576</v>
      </c>
      <c r="F476" s="43" t="str">
        <f>'Test Scenarios'!G475</f>
        <v>• A bank statement exists with only one unreconciled line remaining.</v>
      </c>
      <c r="G476" s="43" t="str">
        <f>"Objective"&amp;CHAR(10)
&amp;'Test Scenarios'!L475&amp;CHAR(10)&amp;CHAR(10)&amp;
"Test Case Description"&amp;CHAR(10)
&amp;'Test Scenarios'!D475&amp;CHAR(10)&amp;CHAR(10)&amp;
"Expected Results"&amp;CHAR(10)&amp;'Test Scenarios'!F475</f>
        <v>Objective
As a Bank Reconciliation Officer, I want to manually reconcile bank statement lines, with the system suggesting potential matches, so that I can accurately clear items that were not automatically reconciled.
Test Case Description
This test confirms the ability to manually reconcile bank statement lines, and validates that once all lines on a bank statement are reconciled, the statement is automatically submitted.
This scenario validates the acceptance criteria: "Given all lines on the bank statement are reconciled, then the bank statement is automatically submitted as complete".
Variation: This is a positive test where the user manually reconciles the final unreconciled line on a bank statement.
Expected Results
• Upon reconciling the final line, the bank statement's status automatically updates to 'Complete'.</v>
      </c>
      <c r="H476" s="41"/>
      <c r="I476" s="43" t="s">
        <v>6577</v>
      </c>
      <c r="J476" s="41" t="str">
        <f>"TST-F "&amp;_xlfn.XLOOKUP('Test Scenarios'!M475,'Taxonomy and Epics'!H:H,'Taxonomy and Epics'!E:E)</f>
        <v>TST-F 10.0 - TRE - Treasury</v>
      </c>
      <c r="K476" s="36" t="str">
        <f>"Phase1,"&amp;_xlfn.XLOOKUP('Test Scenarios'!M475,'Taxonomy and Epics'!H:H,'Taxonomy and Epics'!B:B)&amp;"_"&amp;_xlfn.XLOOKUP('Test Scenarios'!M475,'Taxonomy and Epics'!H:H,'Taxonomy and Epics'!C:C)&amp;","&amp;'Test Scenarios'!M475&amp;",Fin_Functional, Workday"</f>
        <v>Phase1,10.0_TRE,TRE-030-010,Fin_Functional, Workday</v>
      </c>
      <c r="L476" s="41"/>
      <c r="M476" s="41"/>
      <c r="N476" s="41"/>
      <c r="O476" s="41"/>
      <c r="P476" s="41"/>
      <c r="Q476" s="41"/>
      <c r="R476" s="41"/>
      <c r="S476" s="41"/>
      <c r="T476" s="38"/>
    </row>
    <row r="477" spans="1:20" ht="320" x14ac:dyDescent="0.2">
      <c r="A477" s="20" t="str">
        <f>'Test Scenarios'!A476</f>
        <v>Review Complete</v>
      </c>
      <c r="B477" s="44" t="str">
        <f>'Test Scenarios'!K476</f>
        <v>US-TRE-015</v>
      </c>
      <c r="C477" s="42" t="str">
        <f>'Test Scenarios'!B476</f>
        <v>TS355</v>
      </c>
      <c r="D477" s="43" t="str">
        <f>"F-"&amp;'Test Scenarios'!M476&amp;"-"&amp;'Test Scenarios'!C476&amp;"-"&amp;C477</f>
        <v>F-TRE-030-010-Create ad hoc bank transaction from bank reconciliation screen-TS355</v>
      </c>
      <c r="E477" s="43" t="s">
        <v>6576</v>
      </c>
      <c r="F477" s="43" t="str">
        <f>'Test Scenarios'!G476</f>
        <v>• A bank statement must be loaded with an unreconciled line that has no corresponding transaction in Workday (e.g., a bank fee).</v>
      </c>
      <c r="G477" s="43" t="str">
        <f>"Objective"&amp;CHAR(10)
&amp;'Test Scenarios'!L476&amp;CHAR(10)&amp;CHAR(10)&amp;
"Test Case Description"&amp;CHAR(10)
&amp;'Test Scenarios'!D476&amp;CHAR(10)&amp;CHAR(10)&amp;
"Expected Results"&amp;CHAR(10)&amp;'Test Scenarios'!F476</f>
        <v>Objective
As a Bank Reconciliation Officer, I want to create a new ad hoc bank transaction directly from the reconciliation screen, so that I can account for and reconcile a bank statement line that has no corresponding transaction.
Test Case Description
This test verifies that a user can create a new ad hoc bank transaction directly from the bank reconciliation screen to account for an unmatched item.
This scenario validates the acceptance criteria: "Given I am reconciling a bank statement line with no matching system transaction, when I choose the option to create an ad hoc bank transaction, then a new transaction entry screen appears" and "Given I enter the required accounting details and save the ad hoc bank transaction, then it is created without an approval step and is automatically reconciled against the bank statement line".
Variation: This is a positive, end-to-end test where a user identifies a miscellaneous bank statement line, creates a new ad hoc bank transaction for it, and confirms it is created and reconciled in one process.
Expected Results
• A new screen appears to create an ad hoc bank transaction.
• After entering valid details, the transaction is created without needing approval.
• The new transaction is automatically reconciled against the bank statement line.</v>
      </c>
      <c r="H477" s="41"/>
      <c r="I477" s="43" t="s">
        <v>6577</v>
      </c>
      <c r="J477" s="41" t="str">
        <f>"TST-F "&amp;_xlfn.XLOOKUP('Test Scenarios'!M476,'Taxonomy and Epics'!H:H,'Taxonomy and Epics'!E:E)</f>
        <v>TST-F 10.0 - TRE - Treasury</v>
      </c>
      <c r="K477" s="36" t="str">
        <f>"Phase1,"&amp;_xlfn.XLOOKUP('Test Scenarios'!M476,'Taxonomy and Epics'!H:H,'Taxonomy and Epics'!B:B)&amp;"_"&amp;_xlfn.XLOOKUP('Test Scenarios'!M476,'Taxonomy and Epics'!H:H,'Taxonomy and Epics'!C:C)&amp;","&amp;'Test Scenarios'!M476&amp;",Fin_Functional, Workday"</f>
        <v>Phase1,10.0_TRE,TRE-030-010,Fin_Functional, Workday</v>
      </c>
      <c r="L477" s="41"/>
      <c r="M477" s="41"/>
      <c r="N477" s="41"/>
      <c r="O477" s="41"/>
      <c r="P477" s="41"/>
      <c r="Q477" s="41"/>
      <c r="R477" s="41"/>
      <c r="S477" s="41"/>
      <c r="T477" s="38"/>
    </row>
    <row r="478" spans="1:20" ht="224" x14ac:dyDescent="0.2">
      <c r="A478" s="20" t="str">
        <f>'Test Scenarios'!A477</f>
        <v>Review Complete</v>
      </c>
      <c r="B478" s="44" t="str">
        <f>'Test Scenarios'!K477</f>
        <v>US-TRE-016</v>
      </c>
      <c r="C478" s="42" t="str">
        <f>'Test Scenarios'!B477</f>
        <v>TS356</v>
      </c>
      <c r="D478" s="43" t="str">
        <f>"F-"&amp;'Test Scenarios'!M477&amp;"-"&amp;'Test Scenarios'!C477&amp;"-"&amp;C478</f>
        <v>F-TRE-030-010-Create a valid ad hoc bank tranaction template-TS356</v>
      </c>
      <c r="E478" s="43" t="s">
        <v>6576</v>
      </c>
      <c r="F478" s="43" t="str">
        <f>'Test Scenarios'!G477</f>
        <v>• User has the necessary permissions to create templates.</v>
      </c>
      <c r="G478" s="43" t="str">
        <f>"Objective"&amp;CHAR(10)
&amp;'Test Scenarios'!L477&amp;CHAR(10)&amp;CHAR(10)&amp;
"Test Case Description"&amp;CHAR(10)
&amp;'Test Scenarios'!D477&amp;CHAR(10)&amp;CHAR(10)&amp;
"Expected Results"&amp;CHAR(10)&amp;'Test Scenarios'!F477</f>
        <v>Objective
As a Bank Reconciliation Officer, I want the system to prevent me from creating an Ad Hoc Bank Transaction Template with incorrect data, so that templates are always valid and usable.
Test Case Description
This test ensures a user can successfully create a valid Ad Hoc Bank Transaction Template.
This scenario provides the prerequisite for other tests and validates the core function of template creation.
Variation: This is a positive test to create the prerequisite 'Ad Hoc Bank Transaction Template' that will be used in subsequent test scenarios. The user will populate all required fields with valid data.
Expected Results
• The system saves the Ad Hoc Bank Transaction Template without errors.
• The template is available for future use.</v>
      </c>
      <c r="H478" s="41"/>
      <c r="I478" s="43" t="s">
        <v>6577</v>
      </c>
      <c r="J478" s="41" t="str">
        <f>"TST-F "&amp;_xlfn.XLOOKUP('Test Scenarios'!M477,'Taxonomy and Epics'!H:H,'Taxonomy and Epics'!E:E)</f>
        <v>TST-F 10.0 - TRE - Treasury</v>
      </c>
      <c r="K478" s="36" t="str">
        <f>"Phase1,"&amp;_xlfn.XLOOKUP('Test Scenarios'!M477,'Taxonomy and Epics'!H:H,'Taxonomy and Epics'!B:B)&amp;"_"&amp;_xlfn.XLOOKUP('Test Scenarios'!M477,'Taxonomy and Epics'!H:H,'Taxonomy and Epics'!C:C)&amp;","&amp;'Test Scenarios'!M477&amp;",Fin_Functional, Workday"</f>
        <v>Phase1,10.0_TRE,TRE-030-010,Fin_Functional, Workday</v>
      </c>
      <c r="L478" s="41"/>
      <c r="M478" s="41"/>
      <c r="N478" s="41"/>
      <c r="O478" s="41"/>
      <c r="P478" s="41"/>
      <c r="Q478" s="41"/>
      <c r="R478" s="41"/>
      <c r="S478" s="41"/>
      <c r="T478" s="38"/>
    </row>
    <row r="479" spans="1:20" ht="240" x14ac:dyDescent="0.2">
      <c r="A479" s="20" t="str">
        <f>'Test Scenarios'!A478</f>
        <v>Review Complete</v>
      </c>
      <c r="B479" s="44" t="str">
        <f>'Test Scenarios'!K478</f>
        <v>US-TRE-016</v>
      </c>
      <c r="C479" s="42" t="str">
        <f>'Test Scenarios'!B478</f>
        <v>TS357</v>
      </c>
      <c r="D479" s="43" t="str">
        <f>"F-"&amp;'Test Scenarios'!M478&amp;"-"&amp;'Test Scenarios'!C478&amp;"-"&amp;C479</f>
        <v>F-TRE-030-010-Fail ad hoc bank transaction template creation (invalid account)-TS357</v>
      </c>
      <c r="E479" s="43" t="s">
        <v>6576</v>
      </c>
      <c r="F479" s="43" t="str">
        <f>'Test Scenarios'!G478</f>
        <v>• User is in the process of creating an Ad Hoc Bank Transaction Template.</v>
      </c>
      <c r="G479" s="43" t="str">
        <f>"Objective"&amp;CHAR(10)
&amp;'Test Scenarios'!L478&amp;CHAR(10)&amp;CHAR(10)&amp;
"Test Case Description"&amp;CHAR(10)
&amp;'Test Scenarios'!D478&amp;CHAR(10)&amp;CHAR(10)&amp;
"Expected Results"&amp;CHAR(10)&amp;'Test Scenarios'!F478</f>
        <v>Objective
As a Bank Reconciliation Officer, I want the system to prevent me from creating an Ad Hoc Bank Transaction Template with incorrect data, so that templates are always valid and usable.
Test Case Description
This test ensures the system blocks the creation of a template with invalid accounting combinations.
This scenario validates the acceptance criteria: "Given I am creating an ad hoc bank transaction template, when I use an income account without a revenue category or an expense account without a spend category, then the system blocks creation and displays an error".
Variation: This is a negative test where the user attempts to save a template using an expense account but deliberately omits the corresponding spend category.
Expected Results
• The system prevents the template from being saved.
• An error message is displayed, indicating a missing spend/revenue category.</v>
      </c>
      <c r="H479" s="41"/>
      <c r="I479" s="43" t="s">
        <v>6577</v>
      </c>
      <c r="J479" s="41" t="str">
        <f>"TST-F "&amp;_xlfn.XLOOKUP('Test Scenarios'!M478,'Taxonomy and Epics'!H:H,'Taxonomy and Epics'!E:E)</f>
        <v>TST-F 10.0 - TRE - Treasury</v>
      </c>
      <c r="K479" s="36" t="str">
        <f>"Phase1,"&amp;_xlfn.XLOOKUP('Test Scenarios'!M478,'Taxonomy and Epics'!H:H,'Taxonomy and Epics'!B:B)&amp;"_"&amp;_xlfn.XLOOKUP('Test Scenarios'!M478,'Taxonomy and Epics'!H:H,'Taxonomy and Epics'!C:C)&amp;","&amp;'Test Scenarios'!M478&amp;",Fin_Functional, Workday"</f>
        <v>Phase1,10.0_TRE,TRE-030-010,Fin_Functional, Workday</v>
      </c>
      <c r="L479" s="41"/>
      <c r="M479" s="41"/>
      <c r="N479" s="41"/>
      <c r="O479" s="41"/>
      <c r="P479" s="41"/>
      <c r="Q479" s="41"/>
      <c r="R479" s="41"/>
      <c r="S479" s="41"/>
      <c r="T479" s="38"/>
    </row>
    <row r="480" spans="1:20" ht="256" x14ac:dyDescent="0.2">
      <c r="A480" s="20" t="str">
        <f>'Test Scenarios'!A479</f>
        <v>Review Complete</v>
      </c>
      <c r="B480" s="44" t="str">
        <f>'Test Scenarios'!K479</f>
        <v>US-TRE-016</v>
      </c>
      <c r="C480" s="42" t="str">
        <f>'Test Scenarios'!B479</f>
        <v>TS358</v>
      </c>
      <c r="D480" s="43" t="str">
        <f>"F-"&amp;'Test Scenarios'!M479&amp;"-"&amp;'Test Scenarios'!C479&amp;"-"&amp;C480</f>
        <v>F-TRE-030-010-Fail ad hoc bank transaction template creation (missing purpose)-TS358</v>
      </c>
      <c r="E480" s="43" t="s">
        <v>6576</v>
      </c>
      <c r="F480" s="43" t="str">
        <f>'Test Scenarios'!G479</f>
        <v>• User is in the process of creating an Ad Hoc Bank Transaction Template.</v>
      </c>
      <c r="G480" s="43" t="str">
        <f>"Objective"&amp;CHAR(10)
&amp;'Test Scenarios'!L479&amp;CHAR(10)&amp;CHAR(10)&amp;
"Test Case Description"&amp;CHAR(10)
&amp;'Test Scenarios'!D479&amp;CHAR(10)&amp;CHAR(10)&amp;
"Expected Results"&amp;CHAR(10)&amp;'Test Scenarios'!F479</f>
        <v xml:space="preserve">Objective
As a Bank Reconciliation Officer, I want the system to prevent me from creating an Ad Hoc Bank Transaction Template with incorrect data, so that templates are always valid and usable.
Test Case Description
This test ensures the system blocks the creation of an ad hoc bank transaction template where the purpose is missing.
This scenario validates the acceptance criteria: "Given I am creating a template, when the transaction purpose is missing, then the system blocks creation and displays an error".
Variation: This is a negative test where the user attempts to save a template using an income statement account but deliberately omits a purpose.
Expected Results
• The system prevents the template from being saved.
• An error message is displayed, indicating the ad hoc bank transaction template  is missing a purpose.
</v>
      </c>
      <c r="H480" s="41"/>
      <c r="I480" s="43" t="s">
        <v>6577</v>
      </c>
      <c r="J480" s="41" t="str">
        <f>"TST-F "&amp;_xlfn.XLOOKUP('Test Scenarios'!M479,'Taxonomy and Epics'!H:H,'Taxonomy and Epics'!E:E)</f>
        <v>TST-F 10.0 - TRE - Treasury</v>
      </c>
      <c r="K480" s="36" t="str">
        <f>"Phase1,"&amp;_xlfn.XLOOKUP('Test Scenarios'!M479,'Taxonomy and Epics'!H:H,'Taxonomy and Epics'!B:B)&amp;"_"&amp;_xlfn.XLOOKUP('Test Scenarios'!M479,'Taxonomy and Epics'!H:H,'Taxonomy and Epics'!C:C)&amp;","&amp;'Test Scenarios'!M479&amp;",Fin_Functional, Workday"</f>
        <v>Phase1,10.0_TRE,TRE-030-010,Fin_Functional, Workday</v>
      </c>
      <c r="L480" s="41"/>
      <c r="M480" s="41"/>
      <c r="N480" s="41"/>
      <c r="O480" s="41"/>
      <c r="P480" s="41"/>
      <c r="Q480" s="41"/>
      <c r="R480" s="41"/>
      <c r="S480" s="41"/>
      <c r="T480" s="38"/>
    </row>
    <row r="481" spans="1:20" ht="272" x14ac:dyDescent="0.2">
      <c r="A481" s="20" t="str">
        <f>'Test Scenarios'!A480</f>
        <v>Review Complete</v>
      </c>
      <c r="B481" s="44" t="str">
        <f>'Test Scenarios'!K480</f>
        <v>US-TRE-016</v>
      </c>
      <c r="C481" s="42" t="str">
        <f>'Test Scenarios'!B480</f>
        <v>TS359</v>
      </c>
      <c r="D481" s="43" t="str">
        <f>"F-"&amp;'Test Scenarios'!M480&amp;"-"&amp;'Test Scenarios'!C480&amp;"-"&amp;C481</f>
        <v>F-TRE-030-010-Fail ad hoc bank transaction template creation (missing cost centre)-TS359</v>
      </c>
      <c r="E481" s="43" t="s">
        <v>6576</v>
      </c>
      <c r="F481" s="43" t="str">
        <f>'Test Scenarios'!G480</f>
        <v>• User is in the process of creating an Ad Hoc Bank Transaction Template.</v>
      </c>
      <c r="G481" s="43" t="str">
        <f>"Objective"&amp;CHAR(10)
&amp;'Test Scenarios'!L480&amp;CHAR(10)&amp;CHAR(10)&amp;
"Test Case Description"&amp;CHAR(10)
&amp;'Test Scenarios'!D480&amp;CHAR(10)&amp;CHAR(10)&amp;
"Expected Results"&amp;CHAR(10)&amp;'Test Scenarios'!F480</f>
        <v xml:space="preserve">Objective
As a Bank Reconciliation Officer, I want the system to prevent me from creating an Ad Hoc Bank Transaction Template with incorrect data, so that templates are always valid and usable.
Test Case Description
This test ensures the system blocks the creation of an ad hoc bank transaction template against an income statement account if the cost centre is missing.
This scenario validates the acceptance criteria: "Given I am creating a template, when I use an income statement account without a cost centre, then the system blocks creation and displays an error".
Variation: This is a negative test where the user attempts to save a template using an income statement account but deliberately omits a cost centre.
Expected Results
• The system prevents the template from being saved.
• An error message is displayed, indicating the ad hoc bank transaction template  is missing a cost centre.
</v>
      </c>
      <c r="H481" s="41"/>
      <c r="I481" s="43" t="s">
        <v>6577</v>
      </c>
      <c r="J481" s="41" t="str">
        <f>"TST-F "&amp;_xlfn.XLOOKUP('Test Scenarios'!M480,'Taxonomy and Epics'!H:H,'Taxonomy and Epics'!E:E)</f>
        <v>TST-F 10.0 - TRE - Treasury</v>
      </c>
      <c r="K481" s="36" t="str">
        <f>"Phase1,"&amp;_xlfn.XLOOKUP('Test Scenarios'!M480,'Taxonomy and Epics'!H:H,'Taxonomy and Epics'!B:B)&amp;"_"&amp;_xlfn.XLOOKUP('Test Scenarios'!M480,'Taxonomy and Epics'!H:H,'Taxonomy and Epics'!C:C)&amp;","&amp;'Test Scenarios'!M480&amp;",Fin_Functional, Workday"</f>
        <v>Phase1,10.0_TRE,TRE-030-010,Fin_Functional, Workday</v>
      </c>
      <c r="L481" s="41"/>
      <c r="M481" s="41"/>
      <c r="N481" s="41"/>
      <c r="O481" s="41"/>
      <c r="P481" s="41"/>
      <c r="Q481" s="41"/>
      <c r="R481" s="41"/>
      <c r="S481" s="41"/>
      <c r="T481" s="38"/>
    </row>
    <row r="482" spans="1:20" ht="224" x14ac:dyDescent="0.2">
      <c r="A482" s="20" t="str">
        <f>'Test Scenarios'!A481</f>
        <v>Review Complete</v>
      </c>
      <c r="B482" s="44" t="str">
        <f>'Test Scenarios'!K481</f>
        <v>US-TRE-016</v>
      </c>
      <c r="C482" s="42" t="str">
        <f>'Test Scenarios'!B481</f>
        <v>TS360</v>
      </c>
      <c r="D482" s="43" t="str">
        <f>"F-"&amp;'Test Scenarios'!M481&amp;"-"&amp;'Test Scenarios'!C481&amp;"-"&amp;C482</f>
        <v>F-TRE-030-010-Fail ad hoc bank transaction template creation (closed project)-TS360</v>
      </c>
      <c r="E482" s="43" t="s">
        <v>6576</v>
      </c>
      <c r="F482" s="43" t="str">
        <f>'Test Scenarios'!G481</f>
        <v>• A project with a 'Closed' status must exist in the system.</v>
      </c>
      <c r="G482" s="43" t="str">
        <f>"Objective"&amp;CHAR(10)
&amp;'Test Scenarios'!L481&amp;CHAR(10)&amp;CHAR(10)&amp;
"Test Case Description"&amp;CHAR(10)
&amp;'Test Scenarios'!D481&amp;CHAR(10)&amp;CHAR(10)&amp;
"Expected Results"&amp;CHAR(10)&amp;'Test Scenarios'!F481</f>
        <v>Objective
As a Bank Reconciliation Officer, I want the system to prevent me from creating an Ad Hoc Bank Transaction Template with incorrect data, so that templates are always valid and usable.
Test Case Description
This test ensures the system blocks the creation of a template that references a closed project.
This scenario validates the acceptance criteria: "Given I am creating a template, when I tag a project that is closed, then the system blocks creation and displays an error".
Variation: This is a negative test where the user attempts to save a template that includes a project that has a 'Closed' status.
Expected Results
• The system prevents the template from being saved.
• An error message is displayed, indicating the project is closed.</v>
      </c>
      <c r="H482" s="41"/>
      <c r="I482" s="43" t="s">
        <v>6577</v>
      </c>
      <c r="J482" s="41" t="str">
        <f>"TST-F "&amp;_xlfn.XLOOKUP('Test Scenarios'!M481,'Taxonomy and Epics'!H:H,'Taxonomy and Epics'!E:E)</f>
        <v>TST-F 10.0 - TRE - Treasury</v>
      </c>
      <c r="K482" s="36" t="str">
        <f>"Phase1,"&amp;_xlfn.XLOOKUP('Test Scenarios'!M481,'Taxonomy and Epics'!H:H,'Taxonomy and Epics'!B:B)&amp;"_"&amp;_xlfn.XLOOKUP('Test Scenarios'!M481,'Taxonomy and Epics'!H:H,'Taxonomy and Epics'!C:C)&amp;","&amp;'Test Scenarios'!M481&amp;",Fin_Functional, Workday"</f>
        <v>Phase1,10.0_TRE,TRE-030-010,Fin_Functional, Workday</v>
      </c>
      <c r="L482" s="41"/>
      <c r="M482" s="41"/>
      <c r="N482" s="41"/>
      <c r="O482" s="41"/>
      <c r="P482" s="41"/>
      <c r="Q482" s="41"/>
      <c r="R482" s="41"/>
      <c r="S482" s="41"/>
      <c r="T482" s="38"/>
    </row>
    <row r="483" spans="1:20" ht="272" x14ac:dyDescent="0.2">
      <c r="A483" s="20" t="str">
        <f>'Test Scenarios'!A482</f>
        <v>Review Complete</v>
      </c>
      <c r="B483" s="44" t="str">
        <f>'Test Scenarios'!K482</f>
        <v>US-TRE-017</v>
      </c>
      <c r="C483" s="42" t="str">
        <f>'Test Scenarios'!B482</f>
        <v>TS361</v>
      </c>
      <c r="D483" s="43" t="str">
        <f>"F-"&amp;'Test Scenarios'!M482&amp;"-"&amp;'Test Scenarios'!C482&amp;"-"&amp;C483</f>
        <v>F-TRE-030-010-Ad hoc bank transaction template warning (missing investment pool)-TS361</v>
      </c>
      <c r="E483" s="43" t="s">
        <v>6576</v>
      </c>
      <c r="F483" s="43" t="str">
        <f>'Test Scenarios'!G482</f>
        <v>• An investment ledger account must exist.</v>
      </c>
      <c r="G483" s="43" t="str">
        <f>"Objective"&amp;CHAR(10)
&amp;'Test Scenarios'!L482&amp;CHAR(10)&amp;CHAR(10)&amp;
"Test Case Description"&amp;CHAR(10)
&amp;'Test Scenarios'!D482&amp;CHAR(10)&amp;CHAR(10)&amp;
"Expected Results"&amp;CHAR(10)&amp;'Test Scenarios'!F482</f>
        <v>Objective
As a Bank Reconciliation Officer, I want to receive a warning when creating an Ad Hoc Bank Transaction Template that might be incomplete, so that I can correct it (f required) before submitting.
Test Case Description
This test verifies that the system provides a soft warning, but does not block creation, if an investment pool is missing on a template related to an investment ledger account.
This scenario validates the acceptance criteria: "Given I am creating an Ad Hoc Bank Transaction Template with an investment ledger account, when I try to submit it without tagging an investment pool, then the system displays a warning message but allows me to proceed if I choose".
Variation: This is a positive test of a warning condition. The user creates a template using an investment ledger account but does not select an investment pool, then acknowledges the warning to save the template.
Expected Results
• The system displays a non-blocking warning message about the missing investment pool.
• The user can override the warning and successfully save the template.</v>
      </c>
      <c r="H483" s="41"/>
      <c r="I483" s="43" t="s">
        <v>6577</v>
      </c>
      <c r="J483" s="41" t="str">
        <f>"TST-F "&amp;_xlfn.XLOOKUP('Test Scenarios'!M482,'Taxonomy and Epics'!H:H,'Taxonomy and Epics'!E:E)</f>
        <v>TST-F 10.0 - TRE - Treasury</v>
      </c>
      <c r="K483" s="36" t="str">
        <f>"Phase1,"&amp;_xlfn.XLOOKUP('Test Scenarios'!M482,'Taxonomy and Epics'!H:H,'Taxonomy and Epics'!B:B)&amp;"_"&amp;_xlfn.XLOOKUP('Test Scenarios'!M482,'Taxonomy and Epics'!H:H,'Taxonomy and Epics'!C:C)&amp;","&amp;'Test Scenarios'!M482&amp;",Fin_Functional, Workday"</f>
        <v>Phase1,10.0_TRE,TRE-030-010,Fin_Functional, Workday</v>
      </c>
      <c r="L483" s="41"/>
      <c r="M483" s="41"/>
      <c r="N483" s="41"/>
      <c r="O483" s="41"/>
      <c r="P483" s="41"/>
      <c r="Q483" s="41"/>
      <c r="R483" s="41"/>
      <c r="S483" s="41"/>
      <c r="T483" s="38"/>
    </row>
    <row r="484" spans="1:20" ht="272" x14ac:dyDescent="0.2">
      <c r="A484" s="20" t="str">
        <f>'Test Scenarios'!A483</f>
        <v>Review Complete</v>
      </c>
      <c r="B484" s="44" t="str">
        <f>'Test Scenarios'!K483</f>
        <v>US-TRE-018</v>
      </c>
      <c r="C484" s="42" t="str">
        <f>'Test Scenarios'!B483</f>
        <v>TS362</v>
      </c>
      <c r="D484" s="43" t="str">
        <f>"F-"&amp;'Test Scenarios'!M483&amp;"-"&amp;'Test Scenarios'!C483&amp;"-"&amp;C484</f>
        <v>F-TRE-030-010-Use an ad hoc bank transaction template-TS362</v>
      </c>
      <c r="E484" s="43" t="s">
        <v>6576</v>
      </c>
      <c r="F484" s="43" t="str">
        <f>'Test Scenarios'!G483</f>
        <v>• An 'Ad Hoc Bank Transaction Template' must exist in the system (see TS356).</v>
      </c>
      <c r="G484" s="43" t="str">
        <f>"Objective"&amp;CHAR(10)
&amp;'Test Scenarios'!L483&amp;CHAR(10)&amp;CHAR(10)&amp;
"Test Case Description"&amp;CHAR(10)
&amp;'Test Scenarios'!D483&amp;CHAR(10)&amp;CHAR(10)&amp;
"Expected Results"&amp;CHAR(10)&amp;'Test Scenarios'!F483</f>
        <v>Objective
As a Bank Reconciliation Officer, I want to create an ad hoc bank transaction using a template, so that I can record recurring transactions quickly and accurately.
Test Case Description
This test confirms that a user can select a pre-saved template to quickly create an ad hoc bank transaction.
This scenario validates the acceptance criteria: "Given I have a saved Ad Hoc Bank Transaction Template, when I select the template to create a new transaction, then the system pre-populates the details from the template" and "Given the details are populated, when I confirm and submit the transaction, then it is created immediately without needing approval".
Variation: This is a positive test where a user selects an existing template, verifies the details are auto-filled, and submits the transaction.
Expected Results
• The system pre-populates the transaction details from the selected template.
• Upon submission, the transaction is created immediately without an approval step.</v>
      </c>
      <c r="H484" s="41"/>
      <c r="I484" s="43" t="s">
        <v>6577</v>
      </c>
      <c r="J484" s="41" t="str">
        <f>"TST-F "&amp;_xlfn.XLOOKUP('Test Scenarios'!M483,'Taxonomy and Epics'!H:H,'Taxonomy and Epics'!E:E)</f>
        <v>TST-F 10.0 - TRE - Treasury</v>
      </c>
      <c r="K484" s="36" t="str">
        <f>"Phase1,"&amp;_xlfn.XLOOKUP('Test Scenarios'!M483,'Taxonomy and Epics'!H:H,'Taxonomy and Epics'!B:B)&amp;"_"&amp;_xlfn.XLOOKUP('Test Scenarios'!M483,'Taxonomy and Epics'!H:H,'Taxonomy and Epics'!C:C)&amp;","&amp;'Test Scenarios'!M483&amp;",Fin_Functional, Workday"</f>
        <v>Phase1,10.0_TRE,TRE-030-010,Fin_Functional, Workday</v>
      </c>
      <c r="L484" s="41"/>
      <c r="M484" s="41"/>
      <c r="N484" s="41"/>
      <c r="O484" s="41"/>
      <c r="P484" s="41"/>
      <c r="Q484" s="41"/>
      <c r="R484" s="41"/>
      <c r="S484" s="41"/>
      <c r="T484" s="38"/>
    </row>
    <row r="485" spans="1:20" ht="272" x14ac:dyDescent="0.2">
      <c r="A485" s="20" t="str">
        <f>'Test Scenarios'!A484</f>
        <v>Review Complete</v>
      </c>
      <c r="B485" s="44" t="str">
        <f>'Test Scenarios'!K484</f>
        <v>US-TRE-019</v>
      </c>
      <c r="C485" s="42" t="str">
        <f>'Test Scenarios'!B484</f>
        <v>TS363</v>
      </c>
      <c r="D485" s="43" t="str">
        <f>"F-"&amp;'Test Scenarios'!M484&amp;"-"&amp;'Test Scenarios'!C484&amp;"-"&amp;C485</f>
        <v>F-TRE-030-010-Bulk upload ad hoc bank transactions (EIB)-TS363</v>
      </c>
      <c r="E485" s="43" t="s">
        <v>6576</v>
      </c>
      <c r="F485" s="43" t="str">
        <f>'Test Scenarios'!G484</f>
        <v>• An EIB template for ad hoc bank transactions must be populated with correct and valid data.</v>
      </c>
      <c r="G485" s="43" t="str">
        <f>"Objective"&amp;CHAR(10)
&amp;'Test Scenarios'!L484&amp;CHAR(10)&amp;CHAR(10)&amp;
"Test Case Description"&amp;CHAR(10)
&amp;'Test Scenarios'!D484&amp;CHAR(10)&amp;CHAR(10)&amp;
"Expected Results"&amp;CHAR(10)&amp;'Test Scenarios'!F484</f>
        <v>Objective
As a Financial Accountant, I want to upload and create ad hoc bank transactions at once from an Excel file, so that I can efficiently process bulk or complex entries.
Test Case Description
This test verifies that a Financial Accountant can use an Excel template (known as an EIB) to upload multiple ad hoc bank transactions at once.
This scenario validates the acceptance criteria: "Given I have populated the EIB template for ad hoc bank transactions with correct data, when I upload the file, then the system creates all the specified transactions in Workday" and "Ad hoc bank transactions, created via EIB or otherwise, do not require approval".
Variation: This is a positive test using a correctly formatted Excel file containing several valid transactions.
Expected Results
• The system successfully processes the file and creates all specified ad hoc bank transactions.
• None of the created transactions require an approval step.</v>
      </c>
      <c r="H485" s="41"/>
      <c r="I485" s="43" t="s">
        <v>6577</v>
      </c>
      <c r="J485" s="41" t="str">
        <f>"TST-F "&amp;_xlfn.XLOOKUP('Test Scenarios'!M484,'Taxonomy and Epics'!H:H,'Taxonomy and Epics'!E:E)</f>
        <v>TST-F 10.0 - TRE - Treasury</v>
      </c>
      <c r="K485" s="36" t="str">
        <f>"Phase1,"&amp;_xlfn.XLOOKUP('Test Scenarios'!M484,'Taxonomy and Epics'!H:H,'Taxonomy and Epics'!B:B)&amp;"_"&amp;_xlfn.XLOOKUP('Test Scenarios'!M484,'Taxonomy and Epics'!H:H,'Taxonomy and Epics'!C:C)&amp;","&amp;'Test Scenarios'!M484&amp;",Fin_Functional, Workday"</f>
        <v>Phase1,10.0_TRE,TRE-030-010,Fin_Functional, Workday</v>
      </c>
      <c r="L485" s="41"/>
      <c r="M485" s="41"/>
      <c r="N485" s="41"/>
      <c r="O485" s="41"/>
      <c r="P485" s="41"/>
      <c r="Q485" s="41"/>
      <c r="R485" s="41"/>
      <c r="S485" s="41"/>
      <c r="T485" s="38"/>
    </row>
    <row r="486" spans="1:20" ht="272" x14ac:dyDescent="0.2">
      <c r="A486" s="20" t="str">
        <f>'Test Scenarios'!A485</f>
        <v>Review Complete</v>
      </c>
      <c r="B486" s="44" t="str">
        <f>'Test Scenarios'!K485</f>
        <v>US-TRE-020</v>
      </c>
      <c r="C486" s="42" t="str">
        <f>'Test Scenarios'!B485</f>
        <v>TS364</v>
      </c>
      <c r="D486" s="43" t="str">
        <f>"F-"&amp;'Test Scenarios'!M485&amp;"-"&amp;'Test Scenarios'!C485&amp;"-"&amp;C486</f>
        <v>F-TRE-030-010-Fail ad hoc bank transaction creation (missing attachment)-TS364</v>
      </c>
      <c r="E486" s="43" t="s">
        <v>6576</v>
      </c>
      <c r="F486" s="43" t="str">
        <f>'Test Scenarios'!G485</f>
        <v>• The business process must be configured to require an attachment for certain ad hoc bank transactions.</v>
      </c>
      <c r="G486" s="43" t="str">
        <f>"Objective"&amp;CHAR(10)
&amp;'Test Scenarios'!L485&amp;CHAR(10)&amp;CHAR(10)&amp;
"Test Case Description"&amp;CHAR(10)
&amp;'Test Scenarios'!D485&amp;CHAR(10)&amp;CHAR(10)&amp;
"Expected Results"&amp;CHAR(10)&amp;'Test Scenarios'!F485</f>
        <v>Objective
As a Bank Reconciliation Officer, I want the system to prevent the creation of an ad hoc bank transaction if it violates key business rules, so that data integrity is maintained.
Test Case Description
This test ensures the system blocks the creation of an ad hoc bank transaction if a required attachment is missing.
This scenario validates the acceptance criteria: "Given I am creating an ad hoc bank transaction (that is neither created via auto-reconciliation, EIB or against the ledger ''50200:Realised Foreign Currency Gains &amp; Losses'), when an attachment is required but not provided, then the system blocks creation and shows an error".
Variation: This is a negative test where a user manually creates an ad hoc bank transaction that falls under the rule requiring an attachment, but does not attach a file.
Expected Results
• The system prevents the transaction from being submitted.
• An error message is displayed, indicating that an attachment is required.</v>
      </c>
      <c r="H486" s="41"/>
      <c r="I486" s="43" t="s">
        <v>6577</v>
      </c>
      <c r="J486" s="41" t="str">
        <f>"TST-F "&amp;_xlfn.XLOOKUP('Test Scenarios'!M485,'Taxonomy and Epics'!H:H,'Taxonomy and Epics'!E:E)</f>
        <v>TST-F 10.0 - TRE - Treasury</v>
      </c>
      <c r="K486" s="36" t="str">
        <f>"Phase1,"&amp;_xlfn.XLOOKUP('Test Scenarios'!M485,'Taxonomy and Epics'!H:H,'Taxonomy and Epics'!B:B)&amp;"_"&amp;_xlfn.XLOOKUP('Test Scenarios'!M485,'Taxonomy and Epics'!H:H,'Taxonomy and Epics'!C:C)&amp;","&amp;'Test Scenarios'!M485&amp;",Fin_Functional, Workday"</f>
        <v>Phase1,10.0_TRE,TRE-030-010,Fin_Functional, Workday</v>
      </c>
      <c r="L486" s="41"/>
      <c r="M486" s="41"/>
      <c r="N486" s="41"/>
      <c r="O486" s="41"/>
      <c r="P486" s="41"/>
      <c r="Q486" s="41"/>
      <c r="R486" s="41"/>
      <c r="S486" s="41"/>
      <c r="T486" s="38"/>
    </row>
    <row r="487" spans="1:20" ht="240" x14ac:dyDescent="0.2">
      <c r="A487" s="20" t="str">
        <f>'Test Scenarios'!A486</f>
        <v>Review Complete</v>
      </c>
      <c r="B487" s="44" t="str">
        <f>'Test Scenarios'!K486</f>
        <v>US-TRE-020</v>
      </c>
      <c r="C487" s="42" t="str">
        <f>'Test Scenarios'!B486</f>
        <v>TS365</v>
      </c>
      <c r="D487" s="43" t="str">
        <f>"F-"&amp;'Test Scenarios'!M486&amp;"-"&amp;'Test Scenarios'!C486&amp;"-"&amp;C487</f>
        <v>F-TRE-030-010-Fail ad hoc bank transaction creation (closed project)-TS365</v>
      </c>
      <c r="E487" s="43" t="s">
        <v>6576</v>
      </c>
      <c r="F487" s="43" t="str">
        <f>'Test Scenarios'!G486</f>
        <v>• A project with a 'Closed' status must exist in the system.</v>
      </c>
      <c r="G487" s="43" t="str">
        <f>"Objective"&amp;CHAR(10)
&amp;'Test Scenarios'!L486&amp;CHAR(10)&amp;CHAR(10)&amp;
"Test Case Description"&amp;CHAR(10)
&amp;'Test Scenarios'!D486&amp;CHAR(10)&amp;CHAR(10)&amp;
"Expected Results"&amp;CHAR(10)&amp;'Test Scenarios'!F486</f>
        <v>Objective
As a Bank Reconciliation Officer, I want the system to prevent the creation of an ad hoc bank transaction if it violates key business rules, so that data integrity is maintained.
Test Case Description
This test ensures the system blocks the creation of an ad hoc bank transaction that references a closed project.
This scenario validates the acceptance criteria: "Given I am creating an ad hoc transaction, when I tag a project that is closed, then the system blocks creation and shows an error".
Variation: This is a negative test where the user attempts to submit an ad hoc bank transaction that includes a project that has a 'Closed' status.
Expected Results
• The system prevents the transaction from being submitted.
• An error message is displayed, indicating the project is closed.</v>
      </c>
      <c r="H487" s="41"/>
      <c r="I487" s="43" t="s">
        <v>6577</v>
      </c>
      <c r="J487" s="41" t="str">
        <f>"TST-F "&amp;_xlfn.XLOOKUP('Test Scenarios'!M486,'Taxonomy and Epics'!H:H,'Taxonomy and Epics'!E:E)</f>
        <v>TST-F 10.0 - TRE - Treasury</v>
      </c>
      <c r="K487" s="36" t="str">
        <f>"Phase1,"&amp;_xlfn.XLOOKUP('Test Scenarios'!M486,'Taxonomy and Epics'!H:H,'Taxonomy and Epics'!B:B)&amp;"_"&amp;_xlfn.XLOOKUP('Test Scenarios'!M486,'Taxonomy and Epics'!H:H,'Taxonomy and Epics'!C:C)&amp;","&amp;'Test Scenarios'!M486&amp;",Fin_Functional, Workday"</f>
        <v>Phase1,10.0_TRE,TRE-030-010,Fin_Functional, Workday</v>
      </c>
      <c r="L487" s="41"/>
      <c r="M487" s="41"/>
      <c r="N487" s="41"/>
      <c r="O487" s="41"/>
      <c r="P487" s="41"/>
      <c r="Q487" s="41"/>
      <c r="R487" s="41"/>
      <c r="S487" s="41"/>
      <c r="T487" s="38"/>
    </row>
    <row r="488" spans="1:20" ht="288" x14ac:dyDescent="0.2">
      <c r="A488" s="20" t="str">
        <f>'Test Scenarios'!A487</f>
        <v>Review Complete</v>
      </c>
      <c r="B488" s="44" t="str">
        <f>'Test Scenarios'!K487</f>
        <v>US-TRE-020</v>
      </c>
      <c r="C488" s="42" t="str">
        <f>'Test Scenarios'!B487</f>
        <v>TS366</v>
      </c>
      <c r="D488" s="43" t="str">
        <f>"F-"&amp;'Test Scenarios'!M487&amp;"-"&amp;'Test Scenarios'!C487&amp;"-"&amp;C488</f>
        <v>F-TRE-030-010-Fail ad hoc bank transaction creation (Eliminate FX Gain or Loss' is not selected)-TS366</v>
      </c>
      <c r="E488" s="43" t="s">
        <v>6576</v>
      </c>
      <c r="F488" s="43" t="str">
        <f>'Test Scenarios'!G487</f>
        <v>• Currency rates must be loaded to submit a non-AUD transaction.</v>
      </c>
      <c r="G488" s="43" t="str">
        <f>"Objective"&amp;CHAR(10)
&amp;'Test Scenarios'!L487&amp;CHAR(10)&amp;CHAR(10)&amp;
"Test Case Description"&amp;CHAR(10)
&amp;'Test Scenarios'!D487&amp;CHAR(10)&amp;CHAR(10)&amp;
"Expected Results"&amp;CHAR(10)&amp;'Test Scenarios'!F487</f>
        <v>Objective
As a Bank Reconciliation Officer, I want the system to prevent the creation of an ad hoc bank transaction if it violates key business rules, so that data integrity is maintained.
Test Case Description
This test ensures the system blocks the creation of an ad hoc bank transaction that does not have 'eliminate FX gain or loss' ticked, when the transaction currenyc differs from the bank account currency.
This scenario validates the acceptance criteria: "Given I am creating an ad hoc transaction, when the 'Eliminate FX Gain or Loss' option is not selected where required, then the system blocks creation and shows an error".
Variation: This is a negative test where the user attempts to submit an ad hoc bank transaction that  does not have 'eliminate FX gain or loss' ticked where an ad hoc bank transaction is submitted with a currency that differs from the bank account currency.
Expected Results
• The system prevents the transaction from being submitted.
• An error message is displayed, indicating the 'Eliminate FX Gain or Loss' option is not selected.</v>
      </c>
      <c r="H488" s="41"/>
      <c r="I488" s="43" t="s">
        <v>6577</v>
      </c>
      <c r="J488" s="41" t="str">
        <f>"TST-F "&amp;_xlfn.XLOOKUP('Test Scenarios'!M487,'Taxonomy and Epics'!H:H,'Taxonomy and Epics'!E:E)</f>
        <v>TST-F 10.0 - TRE - Treasury</v>
      </c>
      <c r="K488" s="36" t="str">
        <f>"Phase1,"&amp;_xlfn.XLOOKUP('Test Scenarios'!M487,'Taxonomy and Epics'!H:H,'Taxonomy and Epics'!B:B)&amp;"_"&amp;_xlfn.XLOOKUP('Test Scenarios'!M487,'Taxonomy and Epics'!H:H,'Taxonomy and Epics'!C:C)&amp;","&amp;'Test Scenarios'!M487&amp;",Fin_Functional, Workday"</f>
        <v>Phase1,10.0_TRE,TRE-030-010,Fin_Functional, Workday</v>
      </c>
      <c r="L488" s="41"/>
      <c r="M488" s="41"/>
      <c r="N488" s="41"/>
      <c r="O488" s="41"/>
      <c r="P488" s="41"/>
      <c r="Q488" s="41"/>
      <c r="R488" s="41"/>
      <c r="S488" s="41"/>
      <c r="T488" s="38"/>
    </row>
    <row r="489" spans="1:20" ht="240" x14ac:dyDescent="0.2">
      <c r="A489" s="20" t="str">
        <f>'Test Scenarios'!A488</f>
        <v>Review Complete</v>
      </c>
      <c r="B489" s="44" t="str">
        <f>'Test Scenarios'!K488</f>
        <v>US-TRE-020</v>
      </c>
      <c r="C489" s="42" t="str">
        <f>'Test Scenarios'!B488</f>
        <v>TS367</v>
      </c>
      <c r="D489" s="43" t="str">
        <f>"F-"&amp;'Test Scenarios'!M488&amp;"-"&amp;'Test Scenarios'!C488&amp;"-"&amp;C489</f>
        <v>F-TRE-030-010-Fail ad hoc bank transaction creation (memo exceeds character limit purpose)-TS367</v>
      </c>
      <c r="E489" s="43" t="s">
        <v>6576</v>
      </c>
      <c r="F489" s="43" t="str">
        <f>'Test Scenarios'!G488</f>
        <v>• User is in the process of creating an Ad Hoc Bank Transaction.</v>
      </c>
      <c r="G489" s="43" t="str">
        <f>"Objective"&amp;CHAR(10)
&amp;'Test Scenarios'!L488&amp;CHAR(10)&amp;CHAR(10)&amp;
"Test Case Description"&amp;CHAR(10)
&amp;'Test Scenarios'!D488&amp;CHAR(10)&amp;CHAR(10)&amp;
"Expected Results"&amp;CHAR(10)&amp;'Test Scenarios'!F488</f>
        <v>Objective
As a Bank Reconciliation Officer, I want the system to prevent the creation of an ad hoc bank transaction if it violates key business rules, so that data integrity is maintained.
Test Case Description
This test ensures the system blocks the creation of a manually created ad hoc bank transaction which exceeds the memo character limit of 140 characters.
This scenario validates the acceptance criteria: "Given I am creating an ad hoc transaction, when the memo text exceeds the character limit, then the system blocks creation and shows an error".
Variation: This is a negative test where the user attempts to manually submit an ad hoc bank transaction that  does has more than 140 characters.
Expected Results
• The system prevents the transaction from being submitted.
• An error message is displayed, indicating the transaction memo is exceeding the character limit.</v>
      </c>
      <c r="H489" s="41"/>
      <c r="I489" s="43" t="s">
        <v>6577</v>
      </c>
      <c r="J489" s="41" t="str">
        <f>"TST-F "&amp;_xlfn.XLOOKUP('Test Scenarios'!M488,'Taxonomy and Epics'!H:H,'Taxonomy and Epics'!E:E)</f>
        <v>TST-F 10.0 - TRE - Treasury</v>
      </c>
      <c r="K489" s="36" t="str">
        <f>"Phase1,"&amp;_xlfn.XLOOKUP('Test Scenarios'!M488,'Taxonomy and Epics'!H:H,'Taxonomy and Epics'!B:B)&amp;"_"&amp;_xlfn.XLOOKUP('Test Scenarios'!M488,'Taxonomy and Epics'!H:H,'Taxonomy and Epics'!C:C)&amp;","&amp;'Test Scenarios'!M488&amp;",Fin_Functional, Workday"</f>
        <v>Phase1,10.0_TRE,TRE-030-010,Fin_Functional, Workday</v>
      </c>
      <c r="L489" s="41"/>
      <c r="M489" s="41"/>
      <c r="N489" s="41"/>
      <c r="O489" s="41"/>
      <c r="P489" s="41"/>
      <c r="Q489" s="41"/>
      <c r="R489" s="41"/>
      <c r="S489" s="41"/>
      <c r="T489" s="38"/>
    </row>
    <row r="490" spans="1:20" ht="240" x14ac:dyDescent="0.2">
      <c r="A490" s="20" t="str">
        <f>'Test Scenarios'!A489</f>
        <v>Review Complete</v>
      </c>
      <c r="B490" s="44" t="str">
        <f>'Test Scenarios'!K489</f>
        <v>US-TRE-020</v>
      </c>
      <c r="C490" s="42" t="str">
        <f>'Test Scenarios'!B489</f>
        <v>TS368</v>
      </c>
      <c r="D490" s="43" t="str">
        <f>"F-"&amp;'Test Scenarios'!M489&amp;"-"&amp;'Test Scenarios'!C489&amp;"-"&amp;C490</f>
        <v>F-TRE-030-010-Fail ad hoc bank transaction creation (missing purpose)-TS368</v>
      </c>
      <c r="E490" s="43" t="s">
        <v>6576</v>
      </c>
      <c r="F490" s="43" t="str">
        <f>'Test Scenarios'!G489</f>
        <v>• User is in the process of creating an Ad Hoc Bank Transaction.</v>
      </c>
      <c r="G490" s="43" t="str">
        <f>"Objective"&amp;CHAR(10)
&amp;'Test Scenarios'!L489&amp;CHAR(10)&amp;CHAR(10)&amp;
"Test Case Description"&amp;CHAR(10)
&amp;'Test Scenarios'!D489&amp;CHAR(10)&amp;CHAR(10)&amp;
"Expected Results"&amp;CHAR(10)&amp;'Test Scenarios'!F489</f>
        <v>Objective
As a Bank Reconciliation Officer, I want the system to prevent the creation of an ad hoc bank transaction if it violates key business rules, so that data integrity is maintained.
Test Case Description
This test ensures the system blocks the creation of an ad hoc bank transaction where the purpose is missing.
This scenario validates the acceptance criteria: "Given I am creating an ad hoc transaction, when the transaction purpose is missing, then the system blocks creation and shows an error".
Variation: This is a negative test where the user attempts to submit an ad hoc bank transaction using an income statement account but deliberately omits a purpose.
Expected Results
• The system prevents the transaction from being submitted.
• An error message is displayed, indicating the ad hoc bank transaction  is missing a purpose.</v>
      </c>
      <c r="H490" s="41"/>
      <c r="I490" s="43" t="s">
        <v>6577</v>
      </c>
      <c r="J490" s="41" t="str">
        <f>"TST-F "&amp;_xlfn.XLOOKUP('Test Scenarios'!M489,'Taxonomy and Epics'!H:H,'Taxonomy and Epics'!E:E)</f>
        <v>TST-F 10.0 - TRE - Treasury</v>
      </c>
      <c r="K490" s="36" t="str">
        <f>"Phase1,"&amp;_xlfn.XLOOKUP('Test Scenarios'!M489,'Taxonomy and Epics'!H:H,'Taxonomy and Epics'!B:B)&amp;"_"&amp;_xlfn.XLOOKUP('Test Scenarios'!M489,'Taxonomy and Epics'!H:H,'Taxonomy and Epics'!C:C)&amp;","&amp;'Test Scenarios'!M489&amp;",Fin_Functional, Workday"</f>
        <v>Phase1,10.0_TRE,TRE-030-010,Fin_Functional, Workday</v>
      </c>
      <c r="L490" s="41"/>
      <c r="M490" s="41"/>
      <c r="N490" s="41"/>
      <c r="O490" s="41"/>
      <c r="P490" s="41"/>
      <c r="Q490" s="41"/>
      <c r="R490" s="41"/>
      <c r="S490" s="41"/>
      <c r="T490" s="38"/>
    </row>
    <row r="491" spans="1:20" ht="240" x14ac:dyDescent="0.2">
      <c r="A491" s="20" t="str">
        <f>'Test Scenarios'!A490</f>
        <v>Review Complete</v>
      </c>
      <c r="B491" s="44" t="str">
        <f>'Test Scenarios'!K490</f>
        <v>US-TRE-020</v>
      </c>
      <c r="C491" s="42" t="str">
        <f>'Test Scenarios'!B490</f>
        <v>TS369</v>
      </c>
      <c r="D491" s="43" t="str">
        <f>"F-"&amp;'Test Scenarios'!M490&amp;"-"&amp;'Test Scenarios'!C490&amp;"-"&amp;C491</f>
        <v>F-TRE-030-010-Fail ad hoc bank transaction creation (selected ledger account is a control account)-TS369</v>
      </c>
      <c r="E491" s="43" t="s">
        <v>6576</v>
      </c>
      <c r="F491" s="43" t="str">
        <f>'Test Scenarios'!G490</f>
        <v>• User is in the process of creating an Ad Hoc Bank Transaction.</v>
      </c>
      <c r="G491" s="43" t="str">
        <f>"Objective"&amp;CHAR(10)
&amp;'Test Scenarios'!L490&amp;CHAR(10)&amp;CHAR(10)&amp;
"Test Case Description"&amp;CHAR(10)
&amp;'Test Scenarios'!D490&amp;CHAR(10)&amp;CHAR(10)&amp;
"Expected Results"&amp;CHAR(10)&amp;'Test Scenarios'!F490</f>
        <v>Objective
As a Bank Reconciliation Officer, I want the system to prevent the creation of an ad hoc bank transaction if it violates key business rules, so that data integrity is maintained.
Test Case Description
This test ensures the system blocks the creation of an ad hoc bank transaction where the selected ledger account is a control account.
This scenario validates the acceptance criteria: "Given I am creating an ad hoc transaction, when I use a control account, then the system blocks creation and shows an error".
Variation: This is a negative test where the user attempts to submit an ad hoc bank transaction using an control ledger account.
Expected Results
• The system prevents the transaction from being submitted.
• An error message is displayed, indicating the selected ledger account is marked as a control account.</v>
      </c>
      <c r="H491" s="41"/>
      <c r="I491" s="43" t="s">
        <v>6577</v>
      </c>
      <c r="J491" s="41" t="str">
        <f>"TST-F "&amp;_xlfn.XLOOKUP('Test Scenarios'!M490,'Taxonomy and Epics'!H:H,'Taxonomy and Epics'!E:E)</f>
        <v>TST-F 10.0 - TRE - Treasury</v>
      </c>
      <c r="K491" s="36" t="str">
        <f>"Phase1,"&amp;_xlfn.XLOOKUP('Test Scenarios'!M490,'Taxonomy and Epics'!H:H,'Taxonomy and Epics'!B:B)&amp;"_"&amp;_xlfn.XLOOKUP('Test Scenarios'!M490,'Taxonomy and Epics'!H:H,'Taxonomy and Epics'!C:C)&amp;","&amp;'Test Scenarios'!M490&amp;",Fin_Functional, Workday"</f>
        <v>Phase1,10.0_TRE,TRE-030-010,Fin_Functional, Workday</v>
      </c>
      <c r="L491" s="41"/>
      <c r="M491" s="41"/>
      <c r="N491" s="41"/>
      <c r="O491" s="41"/>
      <c r="P491" s="41"/>
      <c r="Q491" s="41"/>
      <c r="R491" s="41"/>
      <c r="S491" s="41"/>
      <c r="T491" s="38"/>
    </row>
    <row r="492" spans="1:20" ht="256" x14ac:dyDescent="0.2">
      <c r="A492" s="20" t="str">
        <f>'Test Scenarios'!A491</f>
        <v>Review Complete</v>
      </c>
      <c r="B492" s="44" t="str">
        <f>'Test Scenarios'!K491</f>
        <v>US-TRE-020</v>
      </c>
      <c r="C492" s="42" t="str">
        <f>'Test Scenarios'!B491</f>
        <v>TS370</v>
      </c>
      <c r="D492" s="43" t="str">
        <f>"F-"&amp;'Test Scenarios'!M491&amp;"-"&amp;'Test Scenarios'!C491&amp;"-"&amp;C492</f>
        <v>F-TRE-030-010-Fail ad hoc bank transaction creation (invalid account)-TS370</v>
      </c>
      <c r="E492" s="43" t="s">
        <v>6576</v>
      </c>
      <c r="F492" s="43" t="str">
        <f>'Test Scenarios'!G491</f>
        <v>• User is in the process of creating an Ad Hoc Bank Transaction.</v>
      </c>
      <c r="G492" s="43" t="str">
        <f>"Objective"&amp;CHAR(10)
&amp;'Test Scenarios'!L491&amp;CHAR(10)&amp;CHAR(10)&amp;
"Test Case Description"&amp;CHAR(10)
&amp;'Test Scenarios'!D491&amp;CHAR(10)&amp;CHAR(10)&amp;
"Expected Results"&amp;CHAR(10)&amp;'Test Scenarios'!F491</f>
        <v>Objective
As a Bank Reconciliation Officer, I want the system to prevent the creation of an ad hoc bank transaction if it violates key business rules, so that data integrity is maintained.
Test Case Description
This test ensures the system blocks the creation of an ad hoc bank transaction with invalid accounting combinations.
This scenario validates the acceptance criteria: "Given I am creating an ad hoc transaction, when I use an income account without a revenue category or an expense account without a spend category, then the system blocks creation and shows an error".
Variation: This is a negative test where the user attempts to submit an ad hoc bank transaction using an income account but deliberately omits the corresponding revenue category.
Expected Results
• The system prevents the transaction from being submitted.
• An error message is displayed, indicating the a missing spend/revenue category.</v>
      </c>
      <c r="H492" s="41"/>
      <c r="I492" s="43" t="s">
        <v>6577</v>
      </c>
      <c r="J492" s="41" t="str">
        <f>"TST-F "&amp;_xlfn.XLOOKUP('Test Scenarios'!M491,'Taxonomy and Epics'!H:H,'Taxonomy and Epics'!E:E)</f>
        <v>TST-F 10.0 - TRE - Treasury</v>
      </c>
      <c r="K492" s="36" t="str">
        <f>"Phase1,"&amp;_xlfn.XLOOKUP('Test Scenarios'!M491,'Taxonomy and Epics'!H:H,'Taxonomy and Epics'!B:B)&amp;"_"&amp;_xlfn.XLOOKUP('Test Scenarios'!M491,'Taxonomy and Epics'!H:H,'Taxonomy and Epics'!C:C)&amp;","&amp;'Test Scenarios'!M491&amp;",Fin_Functional, Workday"</f>
        <v>Phase1,10.0_TRE,TRE-030-010,Fin_Functional, Workday</v>
      </c>
      <c r="L492" s="41"/>
      <c r="M492" s="41"/>
      <c r="N492" s="41"/>
      <c r="O492" s="41"/>
      <c r="P492" s="41"/>
      <c r="Q492" s="41"/>
      <c r="R492" s="41"/>
      <c r="S492" s="41"/>
      <c r="T492" s="38"/>
    </row>
    <row r="493" spans="1:20" ht="256" x14ac:dyDescent="0.2">
      <c r="A493" s="20" t="str">
        <f>'Test Scenarios'!A492</f>
        <v>Review Complete</v>
      </c>
      <c r="B493" s="44" t="str">
        <f>'Test Scenarios'!K492</f>
        <v>US-TRE-020</v>
      </c>
      <c r="C493" s="42" t="str">
        <f>'Test Scenarios'!B492</f>
        <v>TS371</v>
      </c>
      <c r="D493" s="43" t="str">
        <f>"F-"&amp;'Test Scenarios'!M492&amp;"-"&amp;'Test Scenarios'!C492&amp;"-"&amp;C493</f>
        <v>F-TRE-030-010-Fail ad hoc bank transaction creation (missing cost centre)-TS371</v>
      </c>
      <c r="E493" s="43" t="s">
        <v>6576</v>
      </c>
      <c r="F493" s="43" t="str">
        <f>'Test Scenarios'!G492</f>
        <v>• User is in the process of creating an Ad Hoc Bank Transaction.</v>
      </c>
      <c r="G493" s="43" t="str">
        <f>"Objective"&amp;CHAR(10)
&amp;'Test Scenarios'!L492&amp;CHAR(10)&amp;CHAR(10)&amp;
"Test Case Description"&amp;CHAR(10)
&amp;'Test Scenarios'!D492&amp;CHAR(10)&amp;CHAR(10)&amp;
"Expected Results"&amp;CHAR(10)&amp;'Test Scenarios'!F492</f>
        <v>Objective
As a Bank Reconciliation Officer, I want the system to prevent the creation of an ad hoc bank transaction if it violates key business rules, so that data integrity is maintained.
Test Case Description
This test ensures the system  blocks the creation of an ad hoc bank transaction against an income statement account if the cost centre is missing.
This scenario validates the acceptance criteria: "Given I am creating an ad hoc transaction, when I use an income statement account without a cost centre, then the system blocks creation and shows an error".
Variation: This is a negative test where the user attempts to submit an ad hoc bank transaction using an income statement account but deliberately omits a cost centre.
Expected Results
• The system prevents the transaction from being submitted.
• An error message is displayed, indicating the ad hoc bank transaction  is missing a cost centre.</v>
      </c>
      <c r="H493" s="41"/>
      <c r="I493" s="43" t="s">
        <v>6577</v>
      </c>
      <c r="J493" s="41" t="str">
        <f>"TST-F "&amp;_xlfn.XLOOKUP('Test Scenarios'!M492,'Taxonomy and Epics'!H:H,'Taxonomy and Epics'!E:E)</f>
        <v>TST-F 10.0 - TRE - Treasury</v>
      </c>
      <c r="K493" s="36" t="str">
        <f>"Phase1,"&amp;_xlfn.XLOOKUP('Test Scenarios'!M492,'Taxonomy and Epics'!H:H,'Taxonomy and Epics'!B:B)&amp;"_"&amp;_xlfn.XLOOKUP('Test Scenarios'!M492,'Taxonomy and Epics'!H:H,'Taxonomy and Epics'!C:C)&amp;","&amp;'Test Scenarios'!M492&amp;",Fin_Functional, Workday"</f>
        <v>Phase1,10.0_TRE,TRE-030-010,Fin_Functional, Workday</v>
      </c>
      <c r="L493" s="41"/>
      <c r="M493" s="41"/>
      <c r="N493" s="41"/>
      <c r="O493" s="41"/>
      <c r="P493" s="41"/>
      <c r="Q493" s="41"/>
      <c r="R493" s="41"/>
      <c r="S493" s="41"/>
      <c r="T493" s="38"/>
    </row>
    <row r="494" spans="1:20" ht="256" x14ac:dyDescent="0.2">
      <c r="A494" s="20" t="str">
        <f>'Test Scenarios'!A493</f>
        <v>Review Complete</v>
      </c>
      <c r="B494" s="44" t="str">
        <f>'Test Scenarios'!K493</f>
        <v>US-TRE-020</v>
      </c>
      <c r="C494" s="42" t="str">
        <f>'Test Scenarios'!B493</f>
        <v>TS372</v>
      </c>
      <c r="D494" s="43" t="str">
        <f>"F-"&amp;'Test Scenarios'!M493&amp;"-"&amp;'Test Scenarios'!C493&amp;"-"&amp;C494</f>
        <v>F-TRE-030-010-Fail ad hoc bank transaction creation (invalid project phase)-TS372</v>
      </c>
      <c r="E494" s="43" t="s">
        <v>6576</v>
      </c>
      <c r="F494" s="43" t="str">
        <f>'Test Scenarios'!G493</f>
        <v>• A project must exist with the status 'Acquitted - Residual Funds'.</v>
      </c>
      <c r="G494" s="43" t="str">
        <f>"Objective"&amp;CHAR(10)
&amp;'Test Scenarios'!L493&amp;CHAR(10)&amp;CHAR(10)&amp;
"Test Case Description"&amp;CHAR(10)
&amp;'Test Scenarios'!D493&amp;CHAR(10)&amp;CHAR(10)&amp;
"Expected Results"&amp;CHAR(10)&amp;'Test Scenarios'!F493</f>
        <v>Objective
As a Bank Reconciliation Officer, I want the system to prevent the creation of an ad hoc bank transaction if it violates key business rules, so that data integrity is maintained.
Test Case Description
This test ensures the system blocks a transaction that uses an incorrect project phase for an acquitted project.
This scenario validates the acceptance criteria: "Given I am creating an ad hoc bank transaction, when I tag a project with status 'Acquitted - Residual Funds' but do not use project phase '8 Unspent Funds', then the system blocks creation and shows an error".
Variation: This is a negative test where a user tags a project with status 'Acquitted - Residual Funds' and selects any project phase other than '8 Unspent Funds'.
Expected Results
• The system prevents the transaction from being submitted.
• An error message is displayed, indicating the incorrect project phase is being used.</v>
      </c>
      <c r="H494" s="41"/>
      <c r="I494" s="43" t="s">
        <v>6577</v>
      </c>
      <c r="J494" s="41" t="str">
        <f>"TST-F "&amp;_xlfn.XLOOKUP('Test Scenarios'!M493,'Taxonomy and Epics'!H:H,'Taxonomy and Epics'!E:E)</f>
        <v>TST-F 10.0 - TRE - Treasury</v>
      </c>
      <c r="K494" s="36" t="str">
        <f>"Phase1,"&amp;_xlfn.XLOOKUP('Test Scenarios'!M493,'Taxonomy and Epics'!H:H,'Taxonomy and Epics'!B:B)&amp;"_"&amp;_xlfn.XLOOKUP('Test Scenarios'!M493,'Taxonomy and Epics'!H:H,'Taxonomy and Epics'!C:C)&amp;","&amp;'Test Scenarios'!M493&amp;",Fin_Functional, Workday"</f>
        <v>Phase1,10.0_TRE,TRE-030-010,Fin_Functional, Workday</v>
      </c>
      <c r="L494" s="41"/>
      <c r="M494" s="41"/>
      <c r="N494" s="41"/>
      <c r="O494" s="41"/>
      <c r="P494" s="41"/>
      <c r="Q494" s="41"/>
      <c r="R494" s="41"/>
      <c r="S494" s="41"/>
      <c r="T494" s="38"/>
    </row>
    <row r="495" spans="1:20" ht="256" x14ac:dyDescent="0.2">
      <c r="A495" s="20" t="str">
        <f>'Test Scenarios'!A494</f>
        <v>Review Complete</v>
      </c>
      <c r="B495" s="44" t="str">
        <f>'Test Scenarios'!K494</f>
        <v>US-TRE-021</v>
      </c>
      <c r="C495" s="42" t="str">
        <f>'Test Scenarios'!B494</f>
        <v>TS373</v>
      </c>
      <c r="D495" s="43" t="str">
        <f>"F-"&amp;'Test Scenarios'!M494&amp;"-"&amp;'Test Scenarios'!C494&amp;"-"&amp;C495</f>
        <v>F-TRE-030-010-Send bank  statement line for review-TS373</v>
      </c>
      <c r="E495" s="43" t="s">
        <v>6576</v>
      </c>
      <c r="F495" s="43" t="str">
        <f>'Test Scenarios'!G494</f>
        <v>• An unreconciled bank statement line exists.
• The colleague selected for review must be an active Workday user.</v>
      </c>
      <c r="G495" s="43" t="str">
        <f>"Objective"&amp;CHAR(10)
&amp;'Test Scenarios'!L494&amp;CHAR(10)&amp;CHAR(10)&amp;
"Test Case Description"&amp;CHAR(10)
&amp;'Test Scenarios'!D494&amp;CHAR(10)&amp;CHAR(10)&amp;
"Expected Results"&amp;CHAR(10)&amp;'Test Scenarios'!F494</f>
        <v>Objective
As a Bank Reconciliation Officer, when I encounter a bank statement line I cannot identify, I want to send it to another user for review, so that I can get their input to help resolve the item.
Test Case Description
This test verifies that a user can send an unidentified bank statement line to a colleague for review, triggering a task for that person.
This scenario validates the acceptance criteria: "Given I am viewing an unreconciled bank statement line, when I select the option to 'send for review' and choose a colleague, then a notification and task is sent to that person".
Variation: This is a positive test where the Bank Reconciliation Officer initiates the 'send for review' action and selects a valid user to review the item.
Expected Results
• A notification and a task are sent to the selected colleague.
• The bank statement line indicates that it has been sent for review.</v>
      </c>
      <c r="H495" s="41"/>
      <c r="I495" s="43" t="s">
        <v>6577</v>
      </c>
      <c r="J495" s="41" t="str">
        <f>"TST-F "&amp;_xlfn.XLOOKUP('Test Scenarios'!M494,'Taxonomy and Epics'!H:H,'Taxonomy and Epics'!E:E)</f>
        <v>TST-F 10.0 - TRE - Treasury</v>
      </c>
      <c r="K495" s="36" t="str">
        <f>"Phase1,"&amp;_xlfn.XLOOKUP('Test Scenarios'!M494,'Taxonomy and Epics'!H:H,'Taxonomy and Epics'!B:B)&amp;"_"&amp;_xlfn.XLOOKUP('Test Scenarios'!M494,'Taxonomy and Epics'!H:H,'Taxonomy and Epics'!C:C)&amp;","&amp;'Test Scenarios'!M494&amp;",Fin_Functional, Workday"</f>
        <v>Phase1,10.0_TRE,TRE-030-010,Fin_Functional, Workday</v>
      </c>
      <c r="L495" s="41"/>
      <c r="M495" s="41"/>
      <c r="N495" s="41"/>
      <c r="O495" s="41"/>
      <c r="P495" s="41"/>
      <c r="Q495" s="41"/>
      <c r="R495" s="41"/>
      <c r="S495" s="41"/>
      <c r="T495" s="38"/>
    </row>
    <row r="496" spans="1:20" ht="256" x14ac:dyDescent="0.2">
      <c r="A496" s="20" t="str">
        <f>'Test Scenarios'!A495</f>
        <v>Review Complete</v>
      </c>
      <c r="B496" s="44" t="str">
        <f>'Test Scenarios'!K495</f>
        <v>US-TRE-021</v>
      </c>
      <c r="C496" s="42" t="str">
        <f>'Test Scenarios'!B495</f>
        <v>TS374</v>
      </c>
      <c r="D496" s="43" t="str">
        <f>"F-"&amp;'Test Scenarios'!M495&amp;"-"&amp;'Test Scenarios'!C495&amp;"-"&amp;C496</f>
        <v>F-TRE-030-010-Receive bank statement line review commentary-TS374</v>
      </c>
      <c r="E496" s="43" t="s">
        <v>6576</v>
      </c>
      <c r="F496" s="43" t="str">
        <f>'Test Scenarios'!G495</f>
        <v>• A bank statement line must have been sent for review to another user (Prerequisite: TS373).</v>
      </c>
      <c r="G496" s="43" t="str">
        <f>"Objective"&amp;CHAR(10)
&amp;'Test Scenarios'!L495&amp;CHAR(10)&amp;CHAR(10)&amp;
"Test Case Description"&amp;CHAR(10)
&amp;'Test Scenarios'!D495&amp;CHAR(10)&amp;CHAR(10)&amp;
"Expected Results"&amp;CHAR(10)&amp;'Test Scenarios'!F495</f>
        <v>Objective
As a Bank Reconciliation Officer, when I encounter a bank statement line I cannot identify, I want to send it to another user for review, so that I can get their input to help resolve the item.
Test Case Description
This test confirms that after a colleague reviews a statement line and sends it back with comments, the original initiator can see the feedback.
This scenario validates the acceptance criteria: "Given the reviewer receives the task, when they add comments and send it back, then I can see their commentary on the bank statement line to help me with reconciliation".
Variation: This is a positive, end-to-end test. It follows TS029, where the reviewer opens the task, adds comments, and submits it back to the initiator. The initiator then confirms the comments are visible.
Expected Results
• The reviewer can add comments and send the task back.
• The comments from the reviewer are visible on the bank statement line.</v>
      </c>
      <c r="H496" s="41"/>
      <c r="I496" s="43" t="s">
        <v>6577</v>
      </c>
      <c r="J496" s="41" t="str">
        <f>"TST-F "&amp;_xlfn.XLOOKUP('Test Scenarios'!M495,'Taxonomy and Epics'!H:H,'Taxonomy and Epics'!E:E)</f>
        <v>TST-F 10.0 - TRE - Treasury</v>
      </c>
      <c r="K496" s="36" t="str">
        <f>"Phase1,"&amp;_xlfn.XLOOKUP('Test Scenarios'!M495,'Taxonomy and Epics'!H:H,'Taxonomy and Epics'!B:B)&amp;"_"&amp;_xlfn.XLOOKUP('Test Scenarios'!M495,'Taxonomy and Epics'!H:H,'Taxonomy and Epics'!C:C)&amp;","&amp;'Test Scenarios'!M495&amp;",Fin_Functional, Workday"</f>
        <v>Phase1,10.0_TRE,TRE-030-010,Fin_Functional, Workday</v>
      </c>
      <c r="L496" s="41"/>
      <c r="M496" s="41"/>
      <c r="N496" s="41"/>
      <c r="O496" s="41"/>
      <c r="P496" s="41"/>
      <c r="Q496" s="41"/>
      <c r="R496" s="41"/>
      <c r="S496" s="41"/>
      <c r="T496" s="38"/>
    </row>
    <row r="497" spans="1:20" ht="320" x14ac:dyDescent="0.2">
      <c r="A497" s="20" t="str">
        <f>'Test Scenarios'!A496</f>
        <v>Review Complete</v>
      </c>
      <c r="B497" s="44" t="str">
        <f>'Test Scenarios'!K496</f>
        <v>US-TRE-022</v>
      </c>
      <c r="C497" s="42" t="str">
        <f>'Test Scenarios'!B496</f>
        <v>TS375</v>
      </c>
      <c r="D497" s="43" t="str">
        <f>"F-"&amp;'Test Scenarios'!M496&amp;"-"&amp;'Test Scenarios'!C496&amp;"-"&amp;C497</f>
        <v>F-TRE-040-010-Create a payment return statement-TS375</v>
      </c>
      <c r="E497" s="43" t="s">
        <v>6576</v>
      </c>
      <c r="F497" s="43" t="str">
        <f>'Test Scenarios'!G496</f>
        <v>• A bank statement is loaded with a line item representing a returned/bounced payment.</v>
      </c>
      <c r="G497" s="43" t="str">
        <f>"Objective"&amp;CHAR(10)
&amp;'Test Scenarios'!L496&amp;CHAR(10)&amp;CHAR(10)&amp;
"Test Case Description"&amp;CHAR(10)
&amp;'Test Scenarios'!D496&amp;CHAR(10)&amp;CHAR(10)&amp;
"Expected Results"&amp;CHAR(10)&amp;'Test Scenarios'!F496</f>
        <v>Objective
As a Bank Reconciliation Officer, when I see a bounced payment on the bank statement, I want to create a payment return statement in Workday, so that the process of handling the returned payment can be initiated.
Test Case Description
This test verifies that a Bank Reconciliation Officer can create a payment return statement for a payment that has bounced, making it available for the AP team.
This scenario validates the acceptance criteria: "Given I have identified an unreconcilable bank statement line that is a returned payment, when I initiate the 'Create Payment Return Statement' process, then I can enter the details of the returned payment" and "Given the payment return statement is created, then it becomes available for the Accounts Payable team to match against the original payment".
Variation: This is a positive test where the user identifies a bounced payment on a bank statement and successfully creates a payment return statement.
Expected Results
• The user can enter the details of the returned payment.
• A new payment return statement is created.
• The statement is available for the Accounts Payable team to process.</v>
      </c>
      <c r="H497" s="41"/>
      <c r="I497" s="43" t="s">
        <v>6577</v>
      </c>
      <c r="J497" s="41" t="str">
        <f>"TST-F "&amp;_xlfn.XLOOKUP('Test Scenarios'!M496,'Taxonomy and Epics'!H:H,'Taxonomy and Epics'!E:E)</f>
        <v>TST-F 10.0 - TRE - Treasury</v>
      </c>
      <c r="K497" s="36" t="str">
        <f>"Phase1,"&amp;_xlfn.XLOOKUP('Test Scenarios'!M496,'Taxonomy and Epics'!H:H,'Taxonomy and Epics'!B:B)&amp;"_"&amp;_xlfn.XLOOKUP('Test Scenarios'!M496,'Taxonomy and Epics'!H:H,'Taxonomy and Epics'!C:C)&amp;","&amp;'Test Scenarios'!M496&amp;",Fin_Functional, Workday"</f>
        <v>Phase1,10.0_TRE,TRE-040-010,Fin_Functional, Workday</v>
      </c>
      <c r="L497" s="41"/>
      <c r="M497" s="41"/>
      <c r="N497" s="41"/>
      <c r="O497" s="41"/>
      <c r="P497" s="41"/>
      <c r="Q497" s="41"/>
      <c r="R497" s="41"/>
      <c r="S497" s="41"/>
      <c r="T497" s="38"/>
    </row>
    <row r="498" spans="1:20" ht="288" x14ac:dyDescent="0.2">
      <c r="A498" s="20" t="str">
        <f>'Test Scenarios'!A497</f>
        <v>Review Complete</v>
      </c>
      <c r="B498" s="44" t="str">
        <f>'Test Scenarios'!K497</f>
        <v>US-TRE-023</v>
      </c>
      <c r="C498" s="42" t="str">
        <f>'Test Scenarios'!B497</f>
        <v>TS376</v>
      </c>
      <c r="D498" s="43" t="str">
        <f>"F-"&amp;'Test Scenarios'!M497&amp;"-"&amp;'Test Scenarios'!C497&amp;"-"&amp;C498</f>
        <v>F-TRE-040-010-Match a payment return-TS376</v>
      </c>
      <c r="E498" s="43" t="s">
        <v>6576</v>
      </c>
      <c r="F498" s="43" t="str">
        <f>'Test Scenarios'!G497</f>
        <v>• A payment return statement must have been created by the Bank Reconciliation Officer (Prerequisite: TS375).
• The original payment must exist in the system.</v>
      </c>
      <c r="G498" s="43" t="str">
        <f>"Objective"&amp;CHAR(10)
&amp;'Test Scenarios'!L497&amp;CHAR(10)&amp;CHAR(10)&amp;
"Test Case Description"&amp;CHAR(10)
&amp;'Test Scenarios'!D497&amp;CHAR(10)&amp;CHAR(10)&amp;
"Expected Results"&amp;CHAR(10)&amp;'Test Scenarios'!F497</f>
        <v>Objective
As an Accounts Payable Officer, I want to match a returned payment on a payment return statement to the original payment that was made, so that the system knows which invoice is now unpaid.
Test Case Description
This test ensures the Accounts Payable Officer can match a payment return to the original payment that was made.
This scenario validates the acceptance criteria: "Given a payment return statement has been created, when I access the 'Match Payment Returns' task, then I can see the details of the returned payment" and "Given I see the returned payment, when I search for and select the corresponding original payment from the system, then the two items are matched".
Variation: This is a positive test where the AP Officer opens the task generated from the payment return statement and successfully finds and matches it to the original payment record.
Expected Results
• The AP Officer can view the details of the returned payment.
• The system allows the user to search for and select the original payment.
• The return is successfully matched to the original payment.</v>
      </c>
      <c r="H498" s="41"/>
      <c r="I498" s="43" t="s">
        <v>6577</v>
      </c>
      <c r="J498" s="41" t="str">
        <f>"TST-F "&amp;_xlfn.XLOOKUP('Test Scenarios'!M497,'Taxonomy and Epics'!H:H,'Taxonomy and Epics'!E:E)</f>
        <v>TST-F 10.0 - TRE - Treasury</v>
      </c>
      <c r="K498" s="36" t="str">
        <f>"Phase1,"&amp;_xlfn.XLOOKUP('Test Scenarios'!M497,'Taxonomy and Epics'!H:H,'Taxonomy and Epics'!B:B)&amp;"_"&amp;_xlfn.XLOOKUP('Test Scenarios'!M497,'Taxonomy and Epics'!H:H,'Taxonomy and Epics'!C:C)&amp;","&amp;'Test Scenarios'!M497&amp;",Fin_Functional, Workday"</f>
        <v>Phase1,10.0_TRE,TRE-040-010,Fin_Functional, Workday</v>
      </c>
      <c r="L498" s="41"/>
      <c r="M498" s="41"/>
      <c r="N498" s="41"/>
      <c r="O498" s="41"/>
      <c r="P498" s="41"/>
      <c r="Q498" s="41"/>
      <c r="R498" s="41"/>
      <c r="S498" s="41"/>
      <c r="T498" s="38"/>
    </row>
    <row r="499" spans="1:20" ht="304" x14ac:dyDescent="0.2">
      <c r="A499" s="20" t="str">
        <f>'Test Scenarios'!A498</f>
        <v>Review Complete</v>
      </c>
      <c r="B499" s="44" t="str">
        <f>'Test Scenarios'!K498</f>
        <v>US-TRE-024</v>
      </c>
      <c r="C499" s="42" t="str">
        <f>'Test Scenarios'!B498</f>
        <v>TS377</v>
      </c>
      <c r="D499" s="43" t="str">
        <f>"F-"&amp;'Test Scenarios'!M498&amp;"-"&amp;'Test Scenarios'!C498&amp;"-"&amp;C499</f>
        <v>F-TRE-040-010-Reconcile the bounced payment-TS377</v>
      </c>
      <c r="E499" s="43" t="s">
        <v>6576</v>
      </c>
      <c r="F499" s="43" t="str">
        <f>'Test Scenarios'!G498</f>
        <v>• A payment return must be successfully matched to an original payment by AP (Prerequisite: TS376).</v>
      </c>
      <c r="G499" s="43" t="str">
        <f>"Objective"&amp;CHAR(10)
&amp;'Test Scenarios'!L498&amp;CHAR(10)&amp;CHAR(10)&amp;
"Test Case Description"&amp;CHAR(10)
&amp;'Test Scenarios'!D498&amp;CHAR(10)&amp;CHAR(10)&amp;
"Expected Results"&amp;CHAR(10)&amp;'Test Scenarios'!F498</f>
        <v>Objective
As a Bank Reconciliation Officer, I want to reconcile the bank statement line for a bounced payment after it has been matched in the system, so that my bank reconciliation is accurate.
Test Case Description
This test verifies that after AP has processed a payment return, a new item is created that allows the Bank Reconciliation Officer to clear the original bounced payment line on the bank statement.
This scenario validates the acceptance criteria: "Given an Accounts Payable Officer has matched a payment return to an original payment, then a new reconcilable item is created in Workday" and "Given the new item exists, when I perform bank reconciliation, then I can match and reconcile this item against the 'bounced payment' line on my bank statement".
Variation: This is a positive test that completes the lifecycle of a returned payment. After the AP match (TS032), the Bank Rec Officer reconciles their bank statement and confirms they can match the new item to the bounced payment line.
Expected Results
• A new transaction (reconcilable item) is created as a result of the match.
• During bank reconciliation, this new item can be matched to the bounced payment line on the bank statement.</v>
      </c>
      <c r="H499" s="41"/>
      <c r="I499" s="43" t="s">
        <v>6577</v>
      </c>
      <c r="J499" s="41" t="str">
        <f>"TST-F "&amp;_xlfn.XLOOKUP('Test Scenarios'!M498,'Taxonomy and Epics'!H:H,'Taxonomy and Epics'!E:E)</f>
        <v>TST-F 10.0 - TRE - Treasury</v>
      </c>
      <c r="K499" s="36" t="str">
        <f>"Phase1,"&amp;_xlfn.XLOOKUP('Test Scenarios'!M498,'Taxonomy and Epics'!H:H,'Taxonomy and Epics'!B:B)&amp;"_"&amp;_xlfn.XLOOKUP('Test Scenarios'!M498,'Taxonomy and Epics'!H:H,'Taxonomy and Epics'!C:C)&amp;","&amp;'Test Scenarios'!M498&amp;",Fin_Functional, Workday"</f>
        <v>Phase1,10.0_TRE,TRE-040-010,Fin_Functional, Workday</v>
      </c>
      <c r="L499" s="41"/>
      <c r="M499" s="41"/>
      <c r="N499" s="41"/>
      <c r="O499" s="41"/>
      <c r="P499" s="41"/>
      <c r="Q499" s="41"/>
      <c r="R499" s="41"/>
      <c r="S499" s="41"/>
      <c r="T499" s="38"/>
    </row>
    <row r="500" spans="1:20" ht="272" x14ac:dyDescent="0.2">
      <c r="A500" s="20" t="str">
        <f>'Test Scenarios'!A499</f>
        <v>Review Complete</v>
      </c>
      <c r="B500" s="44" t="str">
        <f>'Test Scenarios'!K499</f>
        <v>US-TRE-025</v>
      </c>
      <c r="C500" s="42" t="str">
        <f>'Test Scenarios'!B499</f>
        <v>TS378</v>
      </c>
      <c r="D500" s="43" t="str">
        <f>"F-"&amp;'Test Scenarios'!M499&amp;"-"&amp;'Test Scenarios'!C499&amp;"-"&amp;C500</f>
        <v>F-TRE-040-010-Re-open invoice after return-TS378</v>
      </c>
      <c r="E500" s="43" t="s">
        <v>6576</v>
      </c>
      <c r="F500" s="43" t="str">
        <f>'Test Scenarios'!G499</f>
        <v>• A payment return for a supplier invoice payment must be matched by AP (Prerequisite: TS377).</v>
      </c>
      <c r="G500" s="43" t="str">
        <f>"Objective"&amp;CHAR(10)
&amp;'Test Scenarios'!L499&amp;CHAR(10)&amp;CHAR(10)&amp;
"Test Case Description"&amp;CHAR(10)
&amp;'Test Scenarios'!D499&amp;CHAR(10)&amp;CHAR(10)&amp;
"Expected Results"&amp;CHAR(10)&amp;'Test Scenarios'!F499</f>
        <v>Objective
As an Accounts Payable Officer, after a payment has been returned and matched, I want the original payable item to be available for payment again, so that I can re-issue the payment.
Test Case Description
This test confirms that after a payment return is matched, the original invoice is re-opened and made available for payment again.
This scenario validates the acceptance criteria: "Given a payment return has been successfully matched to its original payment, then the original payable item (e.g., an invoice) is re-opened and becomes available for payment" and "Given the item is re-opened, then the original payment is marked with a 'Returned' status".
Variation: This is a positive test where the original payment was for a supplier invoice. After the return is matched (TS032), the user verifies the invoice is now unpaid and can be included in a new payment run.
Expected Results
• The original supplier invoice is re-opened and its status shows as unpaid.
• The original payment record is updated with a 'Returned' status.</v>
      </c>
      <c r="H500" s="41"/>
      <c r="I500" s="43" t="s">
        <v>6577</v>
      </c>
      <c r="J500" s="41" t="str">
        <f>"TST-F "&amp;_xlfn.XLOOKUP('Test Scenarios'!M499,'Taxonomy and Epics'!H:H,'Taxonomy and Epics'!E:E)</f>
        <v>TST-F 10.0 - TRE - Treasury</v>
      </c>
      <c r="K500" s="36" t="str">
        <f>"Phase1,"&amp;_xlfn.XLOOKUP('Test Scenarios'!M499,'Taxonomy and Epics'!H:H,'Taxonomy and Epics'!B:B)&amp;"_"&amp;_xlfn.XLOOKUP('Test Scenarios'!M499,'Taxonomy and Epics'!H:H,'Taxonomy and Epics'!C:C)&amp;","&amp;'Test Scenarios'!M499&amp;",Fin_Functional, Workday"</f>
        <v>Phase1,10.0_TRE,TRE-040-010,Fin_Functional, Workday</v>
      </c>
      <c r="L500" s="41"/>
      <c r="M500" s="41"/>
      <c r="N500" s="41"/>
      <c r="O500" s="41"/>
      <c r="P500" s="41"/>
      <c r="Q500" s="41"/>
      <c r="R500" s="41"/>
      <c r="S500" s="41"/>
      <c r="T500" s="38"/>
    </row>
    <row r="501" spans="1:20" ht="240" x14ac:dyDescent="0.2">
      <c r="A501" s="20" t="str">
        <f>'Test Scenarios'!A500</f>
        <v>Review Complete</v>
      </c>
      <c r="B501" s="44" t="str">
        <f>'Test Scenarios'!K500</f>
        <v>US-TRE-025</v>
      </c>
      <c r="C501" s="42" t="str">
        <f>'Test Scenarios'!B500</f>
        <v>TS379</v>
      </c>
      <c r="D501" s="43" t="str">
        <f>"F-"&amp;'Test Scenarios'!M500&amp;"-"&amp;'Test Scenarios'!C500&amp;"-"&amp;C501</f>
        <v>F-TRE-040-010-Ad hoc payment not re-opened-TS379</v>
      </c>
      <c r="E501" s="43" t="s">
        <v>6576</v>
      </c>
      <c r="F501" s="43" t="str">
        <f>'Test Scenarios'!G500</f>
        <v>• An ad hoc payment (not linked to an invoice) is created.
• The ad hoc payment is returned and matched by AP.</v>
      </c>
      <c r="G501" s="43" t="str">
        <f>"Objective"&amp;CHAR(10)
&amp;'Test Scenarios'!L500&amp;CHAR(10)&amp;CHAR(10)&amp;
"Test Case Description"&amp;CHAR(10)
&amp;'Test Scenarios'!D500&amp;CHAR(10)&amp;CHAR(10)&amp;
"Expected Results"&amp;CHAR(10)&amp;'Test Scenarios'!F500</f>
        <v>Objective
As an Accounts Payable Officer, after a payment has been returned and matched, I want the original payable item to be available for payment again, so that I can re-issue the payment.
Test Case Description
This test confirms that if a returned payment was an ad hoc payment (not against an invoice), the item is not re-opened for settlement.
This scenario validates the acceptance criteria: "Given the original payment was an ad hoc payment, then the item is not re-opened for settlement".
Variation: This is a boundary test. An ad hoc payment is created, returned, and matched. The user then verifies that no new payable item is created or re-opened.
Expected Results
• The original payment is marked with a 'Returned' status.
• No new payable item is created or re-opened for payment.</v>
      </c>
      <c r="H501" s="41"/>
      <c r="I501" s="43" t="s">
        <v>6577</v>
      </c>
      <c r="J501" s="41" t="str">
        <f>"TST-F "&amp;_xlfn.XLOOKUP('Test Scenarios'!M500,'Taxonomy and Epics'!H:H,'Taxonomy and Epics'!E:E)</f>
        <v>TST-F 10.0 - TRE - Treasury</v>
      </c>
      <c r="K501" s="36" t="str">
        <f>"Phase1,"&amp;_xlfn.XLOOKUP('Test Scenarios'!M500,'Taxonomy and Epics'!H:H,'Taxonomy and Epics'!B:B)&amp;"_"&amp;_xlfn.XLOOKUP('Test Scenarios'!M500,'Taxonomy and Epics'!H:H,'Taxonomy and Epics'!C:C)&amp;","&amp;'Test Scenarios'!M500&amp;",Fin_Functional, Workday"</f>
        <v>Phase1,10.0_TRE,TRE-040-010,Fin_Functional, Workday</v>
      </c>
      <c r="L501" s="41"/>
      <c r="M501" s="41"/>
      <c r="N501" s="41"/>
      <c r="O501" s="41"/>
      <c r="P501" s="41"/>
      <c r="Q501" s="41"/>
      <c r="R501" s="41"/>
      <c r="S501" s="41"/>
      <c r="T501" s="38"/>
    </row>
    <row r="502" spans="1:20" ht="288" x14ac:dyDescent="0.2">
      <c r="A502" s="20" t="str">
        <f>'Test Scenarios'!A501</f>
        <v>Review Complete</v>
      </c>
      <c r="B502" s="44" t="str">
        <f>'Test Scenarios'!K501</f>
        <v>US-TRE-026</v>
      </c>
      <c r="C502" s="42" t="str">
        <f>'Test Scenarios'!B501</f>
        <v>TS380</v>
      </c>
      <c r="D502" s="43" t="str">
        <f>"F-"&amp;'Test Scenarios'!M501&amp;"-"&amp;'Test Scenarios'!C501&amp;"-"&amp;C502</f>
        <v>F-TRE-040-020-Record a stopped payment-TS380</v>
      </c>
      <c r="E502" s="43" t="s">
        <v>6576</v>
      </c>
      <c r="F502" s="43" t="str">
        <f>'Test Scenarios'!G501</f>
        <v>• A payment must exist in the system that has been paid but not yet reconciled.</v>
      </c>
      <c r="G502" s="43" t="str">
        <f>"Objective"&amp;CHAR(10)
&amp;'Test Scenarios'!L501&amp;CHAR(10)&amp;CHAR(10)&amp;
"Test Case Description"&amp;CHAR(10)
&amp;'Test Scenarios'!D501&amp;CHAR(10)&amp;CHAR(10)&amp;
"Expected Results"&amp;CHAR(10)&amp;'Test Scenarios'!F501</f>
        <v>Objective
As an Accounts Payable Officer, I want to mark a payment as 'stopped' in Workday after it has been stopped at the bank, so that the system accurately reflects the payment's status.
Test Case Description
This test verifies that an Accounts Payable Officer can manually update a payment's status to 'Stopped' in Workday.
This scenario validates the acceptance criteria: "Given a payment has been manually stopped at the bank, when I use the 'Record Stopped Payment' task and select the relevant payment, then its status is updated to 'Stopped' in Workday" and "Given I complete this task, then it does not require an approval step".
Variation: This is a positive test where the user selects a payment that has not yet cleared and uses the task to mark it as stopped.
Expected Results
• The user can access the related actions off the payment and select 'stop'.
• The payment's status is updated to 'Stopped'.
• The process completes without requiring approval.</v>
      </c>
      <c r="H502" s="41"/>
      <c r="I502" s="43" t="s">
        <v>6577</v>
      </c>
      <c r="J502" s="41" t="str">
        <f>"TST-F "&amp;_xlfn.XLOOKUP('Test Scenarios'!M501,'Taxonomy and Epics'!H:H,'Taxonomy and Epics'!E:E)</f>
        <v>TST-F 10.0 - TRE - Treasury</v>
      </c>
      <c r="K502" s="36" t="str">
        <f>"Phase1,"&amp;_xlfn.XLOOKUP('Test Scenarios'!M501,'Taxonomy and Epics'!H:H,'Taxonomy and Epics'!B:B)&amp;"_"&amp;_xlfn.XLOOKUP('Test Scenarios'!M501,'Taxonomy and Epics'!H:H,'Taxonomy and Epics'!C:C)&amp;","&amp;'Test Scenarios'!M501&amp;",Fin_Functional, Workday"</f>
        <v>Phase1,10.0_TRE,TRE-040-020,Fin_Functional, Workday</v>
      </c>
      <c r="L502" s="41"/>
      <c r="M502" s="41"/>
      <c r="N502" s="41"/>
      <c r="O502" s="41"/>
      <c r="P502" s="41"/>
      <c r="Q502" s="41"/>
      <c r="R502" s="41"/>
      <c r="S502" s="41"/>
      <c r="T502" s="38"/>
    </row>
    <row r="503" spans="1:20" ht="176" x14ac:dyDescent="0.2">
      <c r="A503" s="20" t="str">
        <f>'Test Scenarios'!A502</f>
        <v>Review Complete</v>
      </c>
      <c r="B503" s="44" t="str">
        <f>'Test Scenarios'!K502</f>
        <v>US-TRE-027</v>
      </c>
      <c r="C503" s="42" t="str">
        <f>'Test Scenarios'!B502</f>
        <v>TS381</v>
      </c>
      <c r="D503" s="43" t="str">
        <f>"F-"&amp;'Test Scenarios'!M502&amp;"-"&amp;'Test Scenarios'!C502&amp;"-"&amp;C503</f>
        <v>F-TRE-060-010-Create non-in-kind gift for approval-TS381</v>
      </c>
      <c r="E503" s="43" t="s">
        <v>6576</v>
      </c>
      <c r="F503" s="43" t="str">
        <f>'Test Scenarios'!G502</f>
        <v>• The user has the 'Senior Donor Relations Officer' role.</v>
      </c>
      <c r="G503" s="43" t="str">
        <f>"Objective"&amp;CHAR(10)
&amp;'Test Scenarios'!L502&amp;CHAR(10)&amp;CHAR(10)&amp;
"Test Case Description"&amp;CHAR(10)
&amp;'Test Scenarios'!D502&amp;CHAR(10)&amp;CHAR(10)&amp;
"Expected Results"&amp;CHAR(10)&amp;'Test Scenarios'!F502</f>
        <v>Objective
As a Senior Donor Relations Officer, I want to create a new non-in-kind gift record, so that we can track and manage its lifecycle and associated funds correctly. 
Test Case Description
Expected Results
• The gift creation task is successfully submitted.
• The business process routes to the 'Finance System Administrator' for the next approval step.
• The gift status is 'In Progress' pending approval.</v>
      </c>
      <c r="H503" s="41"/>
      <c r="I503" s="43" t="s">
        <v>6577</v>
      </c>
      <c r="J503" s="41" t="str">
        <f>"TST-F "&amp;_xlfn.XLOOKUP('Test Scenarios'!M502,'Taxonomy and Epics'!H:H,'Taxonomy and Epics'!E:E)</f>
        <v>TST-F 10.0 - TRE - Treasury</v>
      </c>
      <c r="K503" s="36" t="str">
        <f>"Phase1,"&amp;_xlfn.XLOOKUP('Test Scenarios'!M502,'Taxonomy and Epics'!H:H,'Taxonomy and Epics'!B:B)&amp;"_"&amp;_xlfn.XLOOKUP('Test Scenarios'!M502,'Taxonomy and Epics'!H:H,'Taxonomy and Epics'!C:C)&amp;","&amp;'Test Scenarios'!M502&amp;",Fin_Functional, Workday"</f>
        <v>Phase1,10.0_TRE,TRE-060-010,Fin_Functional, Workday</v>
      </c>
      <c r="L503" s="41"/>
      <c r="M503" s="41"/>
      <c r="N503" s="41"/>
      <c r="O503" s="41"/>
      <c r="P503" s="41"/>
      <c r="Q503" s="41"/>
      <c r="R503" s="41"/>
      <c r="S503" s="41"/>
      <c r="T503" s="38"/>
    </row>
    <row r="504" spans="1:20" ht="304" x14ac:dyDescent="0.2">
      <c r="A504" s="20" t="str">
        <f>'Test Scenarios'!A503</f>
        <v>Review Complete</v>
      </c>
      <c r="B504" s="44" t="str">
        <f>'Test Scenarios'!K503</f>
        <v>US-TRE-027</v>
      </c>
      <c r="C504" s="42" t="str">
        <f>'Test Scenarios'!B503</f>
        <v>TS383</v>
      </c>
      <c r="D504" s="43" t="str">
        <f>"F-"&amp;'Test Scenarios'!M503&amp;"-"&amp;'Test Scenarios'!C503&amp;"-"&amp;C504</f>
        <v>F-TRE-060-010-Post-approval tasks for non-in-kind gift-TS383</v>
      </c>
      <c r="E504" s="43" t="s">
        <v>6576</v>
      </c>
      <c r="F504" s="43" t="str">
        <f>'Test Scenarios'!G503</f>
        <v>• A non-in-kind gift has been submitted for approval per TS381.</v>
      </c>
      <c r="G504" s="43" t="str">
        <f>"Objective"&amp;CHAR(10)
&amp;'Test Scenarios'!L503&amp;CHAR(10)&amp;CHAR(10)&amp;
"Test Case Description"&amp;CHAR(10)
&amp;'Test Scenarios'!D503&amp;CHAR(10)&amp;CHAR(10)&amp;
"Expected Results"&amp;CHAR(10)&amp;'Test Scenarios'!F503</f>
        <v>Objective
As a Senior Donor Relations Officer, I want to create a new non-in-kind gift record, so that we can track and manage its lifecycle and associated funds correctly. 
Test Case Description
This test verifies that after a non-in-kind gift is approved, the system correctly generates the required follow-up tasks for the initiator. This ensures the lifecycle of the gift progresses correctly after approval. 
This scenario validates the acceptance criteria: "Given the gift is approved, then a task is sent to me to assign the gift to a gift hierarchy..."  and "Given the gift is approved, then a separate task is sent to me to create a corresponding record in Raiser's Edge..."  
Variation: This is a positive test where the Finance System Administrator approves a submitted gift, and we confirm the subsequent tasks are created in the initiator's inbox.
Expected Results
• Upon approval by the Finance System Administrator, the gift status is updated to 'Approved'.
• A to-do to assign the gift to a hierarchy and record preserved capital/initial contribution is generated and appears in the Senior Donor Relations Officer's inbox.
• A separate to-do to create a record in Raiser's Edge is generated and appears in the Senior Donor Relations Officer's inbox.</v>
      </c>
      <c r="H504" s="41"/>
      <c r="I504" s="43" t="s">
        <v>6577</v>
      </c>
      <c r="J504" s="41" t="str">
        <f>"TST-F "&amp;_xlfn.XLOOKUP('Test Scenarios'!M503,'Taxonomy and Epics'!H:H,'Taxonomy and Epics'!E:E)</f>
        <v>TST-F 10.0 - TRE - Treasury</v>
      </c>
      <c r="K504" s="36" t="str">
        <f>"Phase1,"&amp;_xlfn.XLOOKUP('Test Scenarios'!M503,'Taxonomy and Epics'!H:H,'Taxonomy and Epics'!B:B)&amp;"_"&amp;_xlfn.XLOOKUP('Test Scenarios'!M503,'Taxonomy and Epics'!H:H,'Taxonomy and Epics'!C:C)&amp;","&amp;'Test Scenarios'!M503&amp;",Fin_Functional, Workday"</f>
        <v>Phase1,10.0_TRE,TRE-060-010,Fin_Functional, Workday</v>
      </c>
      <c r="L504" s="41"/>
      <c r="M504" s="41"/>
      <c r="N504" s="41"/>
      <c r="O504" s="41"/>
      <c r="P504" s="41"/>
      <c r="Q504" s="41"/>
      <c r="R504" s="41"/>
      <c r="S504" s="41"/>
      <c r="T504" s="38"/>
    </row>
    <row r="505" spans="1:20" ht="240" x14ac:dyDescent="0.2">
      <c r="A505" s="20" t="str">
        <f>'Test Scenarios'!A504</f>
        <v>Review Complete</v>
      </c>
      <c r="B505" s="44" t="str">
        <f>'Test Scenarios'!K504</f>
        <v>US-TRE-027</v>
      </c>
      <c r="C505" s="42" t="str">
        <f>'Test Scenarios'!B504</f>
        <v>TS384</v>
      </c>
      <c r="D505" s="43" t="str">
        <f>"F-"&amp;'Test Scenarios'!M504&amp;"-"&amp;'Test Scenarios'!C504&amp;"-"&amp;C505</f>
        <v>F-TRE-060-010-Denied gift does not trigger tasks-TS384</v>
      </c>
      <c r="E505" s="43" t="s">
        <v>6576</v>
      </c>
      <c r="F505" s="43" t="str">
        <f>'Test Scenarios'!G504</f>
        <v>• A non-in-kind gift has been submitted for approval per TS381.</v>
      </c>
      <c r="G505" s="43" t="str">
        <f>"Objective"&amp;CHAR(10)
&amp;'Test Scenarios'!L504&amp;CHAR(10)&amp;CHAR(10)&amp;
"Test Case Description"&amp;CHAR(10)
&amp;'Test Scenarios'!D504&amp;CHAR(10)&amp;CHAR(10)&amp;
"Expected Results"&amp;CHAR(10)&amp;'Test Scenarios'!F504</f>
        <v>Objective
As a Senior Donor Relations Officer, I want to create a new non-in-kind gift record, so that we can track and manage its lifecycle and associated funds correctly. 
Test Case Description
This test verifies that if a non-in-kind gift is denied by the approver, no subsequent tasks are created. This confirms that the workflow terminates correctly upon denial. 
This scenario tests the negative path for the acceptance criteria: "Given the gift is approved, then a task is sent to me to assign the gift to a gift hierarchy..."  and "Given the gift is approved, then a separate task is sent to me to create a corresponding record in Raiser's Edge..."  
Variation: This is a negative test where the Finance System Administrator denies a submitted gift.
Expected Results
• Upon denial by the Finance System Administrator, the gift business process is terminated.
• No tasks are generated for the Senior Donor Relations Officer.</v>
      </c>
      <c r="H505" s="41"/>
      <c r="I505" s="43" t="s">
        <v>6577</v>
      </c>
      <c r="J505" s="41" t="str">
        <f>"TST-F "&amp;_xlfn.XLOOKUP('Test Scenarios'!M504,'Taxonomy and Epics'!H:H,'Taxonomy and Epics'!E:E)</f>
        <v>TST-F 10.0 - TRE - Treasury</v>
      </c>
      <c r="K505" s="36" t="str">
        <f>"Phase1,"&amp;_xlfn.XLOOKUP('Test Scenarios'!M504,'Taxonomy and Epics'!H:H,'Taxonomy and Epics'!B:B)&amp;"_"&amp;_xlfn.XLOOKUP('Test Scenarios'!M504,'Taxonomy and Epics'!H:H,'Taxonomy and Epics'!C:C)&amp;","&amp;'Test Scenarios'!M504&amp;",Fin_Functional, Workday"</f>
        <v>Phase1,10.0_TRE,TRE-060-010,Fin_Functional, Workday</v>
      </c>
      <c r="L505" s="41"/>
      <c r="M505" s="41"/>
      <c r="N505" s="41"/>
      <c r="O505" s="41"/>
      <c r="P505" s="41"/>
      <c r="Q505" s="41"/>
      <c r="R505" s="41"/>
      <c r="S505" s="41"/>
      <c r="T505" s="38"/>
    </row>
    <row r="506" spans="1:20" ht="256" x14ac:dyDescent="0.2">
      <c r="A506" s="20" t="str">
        <f>'Test Scenarios'!A505</f>
        <v>Review Complete</v>
      </c>
      <c r="B506" s="44" t="str">
        <f>'Test Scenarios'!K505</f>
        <v>US-TRE-028</v>
      </c>
      <c r="C506" s="42" t="str">
        <f>'Test Scenarios'!B505</f>
        <v>TS385</v>
      </c>
      <c r="D506" s="43" t="str">
        <f>"F-"&amp;'Test Scenarios'!M505&amp;"-"&amp;'Test Scenarios'!C505&amp;"-"&amp;C506</f>
        <v>F-TRE-060-010-Create in-kind gift for approval-TS385</v>
      </c>
      <c r="E506" s="43" t="s">
        <v>6576</v>
      </c>
      <c r="F506" s="43" t="str">
        <f>'Test Scenarios'!G505</f>
        <v>• The user has the 'Senior Donor Relations Officer' role.</v>
      </c>
      <c r="G506" s="43" t="str">
        <f>"Objective"&amp;CHAR(10)
&amp;'Test Scenarios'!L505&amp;CHAR(10)&amp;CHAR(10)&amp;
"Test Case Description"&amp;CHAR(10)
&amp;'Test Scenarios'!D505&amp;CHAR(10)&amp;CHAR(10)&amp;
"Expected Results"&amp;CHAR(10)&amp;'Test Scenarios'!F505</f>
        <v>Objective
As a Senior Donor Relations Officer, I want to create a new in-kind gift record, so that we can properly account for non-monetary donations. 
Test Case Description
This test verifies that a new in-kind gift can be successfully created and submitted, triggering the correct approval workflow to the Finance System Administrator.  It ensures the initial step of the in-kind gift lifecycle is functioning correctly. 
This scenario validates the acceptance criterion: "Given I initiate the creation of an in-kind gift and submit the details, then it is routed to a Finance System Administrator for approval."  
Variation: This is a positive test case to confirm the standard, successful submission and routing of a new in-kind gift.
Expected Results
• The in-kind gift creation task is successfully submitted.
• The business process routes to the 'Finance System Administrator' for approval.</v>
      </c>
      <c r="H506" s="41"/>
      <c r="I506" s="43" t="s">
        <v>6577</v>
      </c>
      <c r="J506" s="41" t="str">
        <f>"TST-F "&amp;_xlfn.XLOOKUP('Test Scenarios'!M505,'Taxonomy and Epics'!H:H,'Taxonomy and Epics'!E:E)</f>
        <v>TST-F 10.0 - TRE - Treasury</v>
      </c>
      <c r="K506" s="36" t="str">
        <f>"Phase1,"&amp;_xlfn.XLOOKUP('Test Scenarios'!M505,'Taxonomy and Epics'!H:H,'Taxonomy and Epics'!B:B)&amp;"_"&amp;_xlfn.XLOOKUP('Test Scenarios'!M505,'Taxonomy and Epics'!H:H,'Taxonomy and Epics'!C:C)&amp;","&amp;'Test Scenarios'!M505&amp;",Fin_Functional, Workday"</f>
        <v>Phase1,10.0_TRE,TRE-060-010,Fin_Functional, Workday</v>
      </c>
      <c r="L506" s="41"/>
      <c r="M506" s="41"/>
      <c r="N506" s="41"/>
      <c r="O506" s="41"/>
      <c r="P506" s="41"/>
      <c r="Q506" s="41"/>
      <c r="R506" s="41"/>
      <c r="S506" s="41"/>
      <c r="T506" s="38"/>
    </row>
    <row r="507" spans="1:20" ht="304" x14ac:dyDescent="0.2">
      <c r="A507" s="20" t="str">
        <f>'Test Scenarios'!A506</f>
        <v>Review Complete</v>
      </c>
      <c r="B507" s="44" t="str">
        <f>'Test Scenarios'!K506</f>
        <v>US-TRE-028</v>
      </c>
      <c r="C507" s="42" t="str">
        <f>'Test Scenarios'!B506</f>
        <v>TS386</v>
      </c>
      <c r="D507" s="43" t="str">
        <f>"F-"&amp;'Test Scenarios'!M506&amp;"-"&amp;'Test Scenarios'!C506&amp;"-"&amp;C507</f>
        <v>F-TRE-060-010-Post-approval tasks for in-kind gift-TS386</v>
      </c>
      <c r="E507" s="43" t="s">
        <v>6576</v>
      </c>
      <c r="F507" s="43" t="str">
        <f>'Test Scenarios'!G506</f>
        <v>• An in-kind gift has been submitted for approval per TS385.</v>
      </c>
      <c r="G507" s="43" t="str">
        <f>"Objective"&amp;CHAR(10)
&amp;'Test Scenarios'!L506&amp;CHAR(10)&amp;CHAR(10)&amp;
"Test Case Description"&amp;CHAR(10)
&amp;'Test Scenarios'!D506&amp;CHAR(10)&amp;CHAR(10)&amp;
"Expected Results"&amp;CHAR(10)&amp;'Test Scenarios'!F506</f>
        <v>Objective
As a Senior Donor Relations Officer, I want to create a new in-kind gift record, so that we can properly account for non-monetary donations. 
Test Case Description
This test verifies that after an in-kind gift is approved, the system correctly generates all required follow-up tasks for the relevant roles, including the Business Asset Accountant and the initiator. 
This scenario validates the acceptance criteria: "...a task is sent to the Business Asset Accountant to register the associated asset,"  "...a task is sent to me to assign the gift to a gift hierarchy..."  and "...a task is sent to me to create a corresponding record in Raiser's Edge..."  
Variation: This is a positive test where the Finance System Administrator approves a submitted in-kind gift, and we confirm all three subsequent tasks are created in the correct users' inboxes.
Expected Results
• Upon approval, a to-do to register the asset is sent to the Business Asset Accountant.
• A to-do to assign the gift to a hierarchy and record preserved capital/initial contribution is generated and appears in the Senior Donor Relations Officer's inbox.
• A separate to-do to create a record in Raiser's Edge is generated and appears in the Senior Donor Relations Officer's inbox.</v>
      </c>
      <c r="H507" s="41"/>
      <c r="I507" s="43" t="s">
        <v>6577</v>
      </c>
      <c r="J507" s="41" t="str">
        <f>"TST-F "&amp;_xlfn.XLOOKUP('Test Scenarios'!M506,'Taxonomy and Epics'!H:H,'Taxonomy and Epics'!E:E)</f>
        <v>TST-F 10.0 - TRE - Treasury</v>
      </c>
      <c r="K507" s="36" t="str">
        <f>"Phase1,"&amp;_xlfn.XLOOKUP('Test Scenarios'!M506,'Taxonomy and Epics'!H:H,'Taxonomy and Epics'!B:B)&amp;"_"&amp;_xlfn.XLOOKUP('Test Scenarios'!M506,'Taxonomy and Epics'!H:H,'Taxonomy and Epics'!C:C)&amp;","&amp;'Test Scenarios'!M506&amp;",Fin_Functional, Workday"</f>
        <v>Phase1,10.0_TRE,TRE-060-010,Fin_Functional, Workday</v>
      </c>
      <c r="L507" s="41"/>
      <c r="M507" s="41"/>
      <c r="N507" s="41"/>
      <c r="O507" s="41"/>
      <c r="P507" s="41"/>
      <c r="Q507" s="41"/>
      <c r="R507" s="41"/>
      <c r="S507" s="41"/>
      <c r="T507" s="38"/>
    </row>
    <row r="508" spans="1:20" ht="240" x14ac:dyDescent="0.2">
      <c r="A508" s="20" t="str">
        <f>'Test Scenarios'!A507</f>
        <v>Review Complete</v>
      </c>
      <c r="B508" s="44" t="str">
        <f>'Test Scenarios'!K507</f>
        <v>US-TRE-028</v>
      </c>
      <c r="C508" s="42" t="str">
        <f>'Test Scenarios'!B507</f>
        <v>TS387</v>
      </c>
      <c r="D508" s="43" t="str">
        <f>"F-"&amp;'Test Scenarios'!M507&amp;"-"&amp;'Test Scenarios'!C507&amp;"-"&amp;C508</f>
        <v>F-TRE-060-010-Denied in-kind gift triggers no tasks-TS387</v>
      </c>
      <c r="E508" s="43" t="s">
        <v>6576</v>
      </c>
      <c r="F508" s="43" t="str">
        <f>'Test Scenarios'!G507</f>
        <v>• An in-kind gift has been submitted for approval per TS385.</v>
      </c>
      <c r="G508" s="43" t="str">
        <f>"Objective"&amp;CHAR(10)
&amp;'Test Scenarios'!L507&amp;CHAR(10)&amp;CHAR(10)&amp;
"Test Case Description"&amp;CHAR(10)
&amp;'Test Scenarios'!D507&amp;CHAR(10)&amp;CHAR(10)&amp;
"Expected Results"&amp;CHAR(10)&amp;'Test Scenarios'!F507</f>
        <v>Objective
As a Senior Donor Relations Officer, I want to create a new in-kind gift record, so that we can properly account for non-monetary donations. 
Test Case Description
This test verifies that if an in-kind gift is denied by the approver, no subsequent tasks are created for any user. This confirms that the workflow terminates correctly upon denial. 
This scenario tests the negative path for the three post-approval acceptance criteria for creating an in-kind gift.  
Variation: This is a negative test where the Finance System Administrator denies a submitted in-kind gift.
Expected Results
• Upon denial by the Finance System Administrator, the gift business process is terminated.
• No tasks are generated for the Business Asset Accountant or the Senior Donor Relations Officer.</v>
      </c>
      <c r="H508" s="41"/>
      <c r="I508" s="43" t="s">
        <v>6577</v>
      </c>
      <c r="J508" s="41" t="str">
        <f>"TST-F "&amp;_xlfn.XLOOKUP('Test Scenarios'!M507,'Taxonomy and Epics'!H:H,'Taxonomy and Epics'!E:E)</f>
        <v>TST-F 10.0 - TRE - Treasury</v>
      </c>
      <c r="K508" s="36" t="str">
        <f>"Phase1,"&amp;_xlfn.XLOOKUP('Test Scenarios'!M507,'Taxonomy and Epics'!H:H,'Taxonomy and Epics'!B:B)&amp;"_"&amp;_xlfn.XLOOKUP('Test Scenarios'!M507,'Taxonomy and Epics'!H:H,'Taxonomy and Epics'!C:C)&amp;","&amp;'Test Scenarios'!M507&amp;",Fin_Functional, Workday"</f>
        <v>Phase1,10.0_TRE,TRE-060-010,Fin_Functional, Workday</v>
      </c>
      <c r="L508" s="41"/>
      <c r="M508" s="41"/>
      <c r="N508" s="41"/>
      <c r="O508" s="41"/>
      <c r="P508" s="41"/>
      <c r="Q508" s="41"/>
      <c r="R508" s="41"/>
      <c r="S508" s="41"/>
      <c r="T508" s="38"/>
    </row>
    <row r="509" spans="1:20" ht="256" x14ac:dyDescent="0.2">
      <c r="A509" s="20" t="str">
        <f>'Test Scenarios'!A508</f>
        <v>Review Complete</v>
      </c>
      <c r="B509" s="44" t="str">
        <f>'Test Scenarios'!K508</f>
        <v>US-TRE-029</v>
      </c>
      <c r="C509" s="42" t="str">
        <f>'Test Scenarios'!B508</f>
        <v>TS388</v>
      </c>
      <c r="D509" s="43" t="str">
        <f>"F-"&amp;'Test Scenarios'!M508&amp;"-"&amp;'Test Scenarios'!C508&amp;"-"&amp;C509</f>
        <v>F-TRE-060-010-Modify existing gift for approval-TS388</v>
      </c>
      <c r="E509" s="43" t="s">
        <v>6576</v>
      </c>
      <c r="F509" s="43" t="str">
        <f>'Test Scenarios'!G508</f>
        <v>• An approved gift record exists in the system.</v>
      </c>
      <c r="G509" s="43" t="str">
        <f>"Objective"&amp;CHAR(10)
&amp;'Test Scenarios'!L508&amp;CHAR(10)&amp;CHAR(10)&amp;
"Test Case Description"&amp;CHAR(10)
&amp;'Test Scenarios'!D508&amp;CHAR(10)&amp;CHAR(10)&amp;
"Expected Results"&amp;CHAR(10)&amp;'Test Scenarios'!F508</f>
        <v>Objective
As a Senior Donor Relations Officer, I want to be able to modify the details of an existing gift, so that the record remains accurate over time. 
Test Case Description
This test verifies that changes to an existing gift can be submitted and correctly routed for approval. This ensures that gift records can be accurately maintained over time through a controlled process. 
This scenario validates the acceptance criterion: "Given I need to update an existing gift, when I initiate the 'Change Gift' process and submit my changes, then the request is routed to a Finance System Administrator for approval."  
Variation: This is a positive test where a user successfully initiates and submits a change to a gift, triggering the approval workflow.
Expected Results
• The 'Change Gift' task is successfully submitted.
• The change request is routed to the 'Finance System Administrator' for approval.</v>
      </c>
      <c r="H509" s="41"/>
      <c r="I509" s="43" t="s">
        <v>6577</v>
      </c>
      <c r="J509" s="41" t="str">
        <f>"TST-F "&amp;_xlfn.XLOOKUP('Test Scenarios'!M508,'Taxonomy and Epics'!H:H,'Taxonomy and Epics'!E:E)</f>
        <v>TST-F 10.0 - TRE - Treasury</v>
      </c>
      <c r="K509" s="36" t="str">
        <f>"Phase1,"&amp;_xlfn.XLOOKUP('Test Scenarios'!M508,'Taxonomy and Epics'!H:H,'Taxonomy and Epics'!B:B)&amp;"_"&amp;_xlfn.XLOOKUP('Test Scenarios'!M508,'Taxonomy and Epics'!H:H,'Taxonomy and Epics'!C:C)&amp;","&amp;'Test Scenarios'!M508&amp;",Fin_Functional, Workday"</f>
        <v>Phase1,10.0_TRE,TRE-060-010,Fin_Functional, Workday</v>
      </c>
      <c r="L509" s="41"/>
      <c r="M509" s="41"/>
      <c r="N509" s="41"/>
      <c r="O509" s="41"/>
      <c r="P509" s="41"/>
      <c r="Q509" s="41"/>
      <c r="R509" s="41"/>
      <c r="S509" s="41"/>
      <c r="T509" s="38"/>
    </row>
    <row r="510" spans="1:20" ht="256" x14ac:dyDescent="0.2">
      <c r="A510" s="20" t="str">
        <f>'Test Scenarios'!A509</f>
        <v>Review Complete</v>
      </c>
      <c r="B510" s="44" t="str">
        <f>'Test Scenarios'!K509</f>
        <v>US-TRE-029</v>
      </c>
      <c r="C510" s="42" t="str">
        <f>'Test Scenarios'!B509</f>
        <v>TS389</v>
      </c>
      <c r="D510" s="43" t="str">
        <f>"F-"&amp;'Test Scenarios'!M509&amp;"-"&amp;'Test Scenarios'!C509&amp;"-"&amp;C510</f>
        <v>F-TRE-060-010-Approved gift modification updates record-TS389</v>
      </c>
      <c r="E510" s="43" t="s">
        <v>6576</v>
      </c>
      <c r="F510" s="43" t="str">
        <f>'Test Scenarios'!G509</f>
        <v>• A change to an existing gift has been submitted for approval per TS388.</v>
      </c>
      <c r="G510" s="43" t="str">
        <f>"Objective"&amp;CHAR(10)
&amp;'Test Scenarios'!L509&amp;CHAR(10)&amp;CHAR(10)&amp;
"Test Case Description"&amp;CHAR(10)
&amp;'Test Scenarios'!D509&amp;CHAR(10)&amp;CHAR(10)&amp;
"Expected Results"&amp;CHAR(10)&amp;'Test Scenarios'!F509</f>
        <v>Objective
As a Senior Donor Relations Officer, I want to be able to modify the details of an existing gift, so that the record remains accurate over time. 
Test Case Description
This test verifies that once a gift modification is approved, the changes are correctly applied to the gift record in the system. 
This scenario validates the acceptance criterion: "Given the change is approved, then the gift record is updated in Workday with the new information."  
Variation: This is a positive test where the Finance System Administrator approves a submitted gift change, and we confirm the gift record reflects the updated details.
Expected Results
• Upon approval by the Finance System Administrator, the gift record is updated with the new information.
• The business process completes successfully.</v>
      </c>
      <c r="H510" s="41"/>
      <c r="I510" s="43" t="s">
        <v>6577</v>
      </c>
      <c r="J510" s="41" t="str">
        <f>"TST-F "&amp;_xlfn.XLOOKUP('Test Scenarios'!M509,'Taxonomy and Epics'!H:H,'Taxonomy and Epics'!E:E)</f>
        <v>TST-F 10.0 - TRE - Treasury</v>
      </c>
      <c r="K510" s="36" t="str">
        <f>"Phase1,"&amp;_xlfn.XLOOKUP('Test Scenarios'!M509,'Taxonomy and Epics'!H:H,'Taxonomy and Epics'!B:B)&amp;"_"&amp;_xlfn.XLOOKUP('Test Scenarios'!M509,'Taxonomy and Epics'!H:H,'Taxonomy and Epics'!C:C)&amp;","&amp;'Test Scenarios'!M509&amp;",Fin_Functional, Workday"</f>
        <v>Phase1,10.0_TRE,TRE-060-010,Fin_Functional, Workday</v>
      </c>
      <c r="L510" s="41"/>
      <c r="M510" s="41"/>
      <c r="N510" s="41"/>
      <c r="O510" s="41"/>
      <c r="P510" s="41"/>
      <c r="Q510" s="41"/>
      <c r="R510" s="41"/>
      <c r="S510" s="41"/>
      <c r="T510" s="38"/>
    </row>
    <row r="511" spans="1:20" ht="240" x14ac:dyDescent="0.2">
      <c r="A511" s="20" t="str">
        <f>'Test Scenarios'!A510</f>
        <v>Review Complete</v>
      </c>
      <c r="B511" s="44" t="str">
        <f>'Test Scenarios'!K510</f>
        <v>US-TRE-029</v>
      </c>
      <c r="C511" s="42" t="str">
        <f>'Test Scenarios'!B510</f>
        <v>TS390</v>
      </c>
      <c r="D511" s="43" t="str">
        <f>"F-"&amp;'Test Scenarios'!M510&amp;"-"&amp;'Test Scenarios'!C510&amp;"-"&amp;C511</f>
        <v>F-TRE-060-010-Denied gift modification does not update-TS390</v>
      </c>
      <c r="E511" s="43" t="s">
        <v>6576</v>
      </c>
      <c r="F511" s="43" t="str">
        <f>'Test Scenarios'!G510</f>
        <v>• A change to an existing gift has been submitted for approval per TS388.</v>
      </c>
      <c r="G511" s="43" t="str">
        <f>"Objective"&amp;CHAR(10)
&amp;'Test Scenarios'!L510&amp;CHAR(10)&amp;CHAR(10)&amp;
"Test Case Description"&amp;CHAR(10)
&amp;'Test Scenarios'!D510&amp;CHAR(10)&amp;CHAR(10)&amp;
"Expected Results"&amp;CHAR(10)&amp;'Test Scenarios'!F510</f>
        <v>Objective
As a Senior Donor Relations Officer, I want to be able to modify the details of an existing gift, so that the record remains accurate over time. 
Test Case Description
This test verifies that if a gift modification is denied, the original gift record remains unchanged. This ensures that unapproved changes are not committed to the system. 
This scenario tests the negative path for the acceptance criterion: "Given the change is approved, then the gift record is updated in Workday with the new information."  
Variation: This is a negative test where the Finance System Administrator denies a submitted gift change.
Expected Results
• Upon denial by the Finance System Administrator, the business process is terminated.
• The original gift record remains unchanged.</v>
      </c>
      <c r="H511" s="41"/>
      <c r="I511" s="43" t="s">
        <v>6577</v>
      </c>
      <c r="J511" s="41" t="str">
        <f>"TST-F "&amp;_xlfn.XLOOKUP('Test Scenarios'!M510,'Taxonomy and Epics'!H:H,'Taxonomy and Epics'!E:E)</f>
        <v>TST-F 10.0 - TRE - Treasury</v>
      </c>
      <c r="K511" s="36" t="str">
        <f>"Phase1,"&amp;_xlfn.XLOOKUP('Test Scenarios'!M510,'Taxonomy and Epics'!H:H,'Taxonomy and Epics'!B:B)&amp;"_"&amp;_xlfn.XLOOKUP('Test Scenarios'!M510,'Taxonomy and Epics'!H:H,'Taxonomy and Epics'!C:C)&amp;","&amp;'Test Scenarios'!M510&amp;",Fin_Functional, Workday"</f>
        <v>Phase1,10.0_TRE,TRE-060-010,Fin_Functional, Workday</v>
      </c>
      <c r="L511" s="41"/>
      <c r="M511" s="41"/>
      <c r="N511" s="41"/>
      <c r="O511" s="41"/>
      <c r="P511" s="41"/>
      <c r="Q511" s="41"/>
      <c r="R511" s="41"/>
      <c r="S511" s="41"/>
      <c r="T511" s="38"/>
    </row>
    <row r="512" spans="1:20" ht="240" x14ac:dyDescent="0.2">
      <c r="A512" s="20" t="str">
        <f>'Test Scenarios'!A511</f>
        <v>Review Complete</v>
      </c>
      <c r="B512" s="44" t="str">
        <f>'Test Scenarios'!K511</f>
        <v>US-TRE-030</v>
      </c>
      <c r="C512" s="42" t="str">
        <f>'Test Scenarios'!B511</f>
        <v>TS391</v>
      </c>
      <c r="D512" s="43" t="str">
        <f>"F-"&amp;'Test Scenarios'!M511&amp;"-"&amp;'Test Scenarios'!C511&amp;"-"&amp;C512</f>
        <v>F-TRE-060-010-Create a new gift hierarchy-TS391</v>
      </c>
      <c r="E512" s="43" t="s">
        <v>6576</v>
      </c>
      <c r="F512" s="43" t="str">
        <f>'Test Scenarios'!G511</f>
        <v>• The user has the 'Senior Donor Relations Officer' role with the necessary permissions.</v>
      </c>
      <c r="G512" s="43" t="str">
        <f>"Objective"&amp;CHAR(10)
&amp;'Test Scenarios'!L511&amp;CHAR(10)&amp;CHAR(10)&amp;
"Test Case Description"&amp;CHAR(10)
&amp;'Test Scenarios'!D511&amp;CHAR(10)&amp;CHAR(10)&amp;
"Expected Results"&amp;CHAR(10)&amp;'Test Scenarios'!F511</f>
        <v>Objective
As a Senior Donor Relations Officer, I want to create gift hierarchies, so that I can group and structure related gifts for better management and reporting. 
Test Case Description
This test verifies that a user with the correct permissions can successfully create a new gift hierarchy. This is a key function for organising and managing gifts. 
This scenario validates the acceptance criterion: "Given I have the necessary permissions, when I use the 'Create Gift Hierarchy' function and submit the hierarchy, then a new hierarchy is created and available for assigning gifts to."  
Variation: This is a positive test to confirm the successful creation of a gift hierarchy.
Expected Results
• A new gift hierarchy is created successfully.
• The newly created hierarchy is available for selection when assigning gifts.</v>
      </c>
      <c r="H512" s="41"/>
      <c r="I512" s="43" t="s">
        <v>6577</v>
      </c>
      <c r="J512" s="41" t="str">
        <f>"TST-F "&amp;_xlfn.XLOOKUP('Test Scenarios'!M511,'Taxonomy and Epics'!H:H,'Taxonomy and Epics'!E:E)</f>
        <v>TST-F 10.0 - TRE - Treasury</v>
      </c>
      <c r="K512" s="36" t="str">
        <f>"Phase1,"&amp;_xlfn.XLOOKUP('Test Scenarios'!M511,'Taxonomy and Epics'!H:H,'Taxonomy and Epics'!B:B)&amp;"_"&amp;_xlfn.XLOOKUP('Test Scenarios'!M511,'Taxonomy and Epics'!H:H,'Taxonomy and Epics'!C:C)&amp;","&amp;'Test Scenarios'!M511&amp;",Fin_Functional, Workday"</f>
        <v>Phase1,10.0_TRE,TRE-060-010,Fin_Functional, Workday</v>
      </c>
      <c r="L512" s="41"/>
      <c r="M512" s="41"/>
      <c r="N512" s="41"/>
      <c r="O512" s="41"/>
      <c r="P512" s="41"/>
      <c r="Q512" s="41"/>
      <c r="R512" s="41"/>
      <c r="S512" s="41"/>
      <c r="T512" s="38"/>
    </row>
    <row r="513" spans="1:20" ht="256" x14ac:dyDescent="0.2">
      <c r="A513" s="20" t="str">
        <f>'Test Scenarios'!A512</f>
        <v>Deferred</v>
      </c>
      <c r="B513" s="44" t="str">
        <f>'Test Scenarios'!K512</f>
        <v>US-TRE-031</v>
      </c>
      <c r="C513" s="42" t="str">
        <f>'Test Scenarios'!B512</f>
        <v>TS394</v>
      </c>
      <c r="D513" s="43" t="str">
        <f>"F-"&amp;'Test Scenarios'!M512&amp;"-"&amp;'Test Scenarios'!C512&amp;"-"&amp;C513</f>
        <v>F-TRE-060-020-Report on received donations-TS394</v>
      </c>
      <c r="E513" s="43" t="s">
        <v>6576</v>
      </c>
      <c r="F513" s="43" t="str">
        <f>'Test Scenarios'!G512</f>
        <v>• Ad hoc bank transaction(s) reflecting donations are in system.</v>
      </c>
      <c r="G513" s="43" t="str">
        <f>"Objective"&amp;CHAR(10)
&amp;'Test Scenarios'!L512&amp;CHAR(10)&amp;CHAR(10)&amp;
"Test Case Description"&amp;CHAR(10)
&amp;'Test Scenarios'!D512&amp;CHAR(10)&amp;CHAR(10)&amp;
"Expected Results"&amp;CHAR(10)&amp;'Test Scenarios'!F512</f>
        <v>Objective
As a Senior Donor Relations Officer, I want to run reports on donations received, so that I can track donations towards the corresponding gifts. 
Test Case Description
This test verifies that the donations report correctly displays ad hoc bank transactions that represent donations, along with their associated gift. 
This scenario validates the acceptance criterion: "Given that donations are brought into Workday from Raiser's Edge as ad hoc bank transactions, when I run a report on these transactions, then I can see the donation amounts and the gift they are associated with."  
Variation: This is a positive test to run the donations report and confirm the data created in the prerequisite step (TS013) is displayed correctly.
Expected Results
• The report on donations is successfully run.
• The report displays the transaction, showing the correct donation amount and the associated gift.</v>
      </c>
      <c r="H513" s="41"/>
      <c r="I513" s="43" t="s">
        <v>6577</v>
      </c>
      <c r="J513" s="41" t="str">
        <f>"TST-F "&amp;_xlfn.XLOOKUP('Test Scenarios'!M512,'Taxonomy and Epics'!H:H,'Taxonomy and Epics'!E:E)</f>
        <v>TST-F 10.0 - TRE - Treasury</v>
      </c>
      <c r="K513" s="36" t="str">
        <f>"Phase1,"&amp;_xlfn.XLOOKUP('Test Scenarios'!M512,'Taxonomy and Epics'!H:H,'Taxonomy and Epics'!B:B)&amp;"_"&amp;_xlfn.XLOOKUP('Test Scenarios'!M512,'Taxonomy and Epics'!H:H,'Taxonomy and Epics'!C:C)&amp;","&amp;'Test Scenarios'!M512&amp;",Fin_Functional, Workday"</f>
        <v>Phase1,10.0_TRE,TRE-060-020,Fin_Functional, Workday</v>
      </c>
      <c r="L513" s="41"/>
      <c r="M513" s="41"/>
      <c r="N513" s="41"/>
      <c r="O513" s="41"/>
      <c r="P513" s="41"/>
      <c r="Q513" s="41"/>
      <c r="R513" s="41"/>
      <c r="S513" s="41"/>
      <c r="T513" s="38"/>
    </row>
    <row r="514" spans="1:20" ht="272" x14ac:dyDescent="0.2">
      <c r="A514" s="20" t="str">
        <f>'Test Scenarios'!A513</f>
        <v>Review Complete</v>
      </c>
      <c r="B514" s="44" t="str">
        <f>'Test Scenarios'!K513</f>
        <v>US-TRE-032</v>
      </c>
      <c r="C514" s="42" t="str">
        <f>'Test Scenarios'!B513</f>
        <v>TS395</v>
      </c>
      <c r="D514" s="43" t="str">
        <f>"F-"&amp;'Test Scenarios'!M513&amp;"-"&amp;'Test Scenarios'!C513&amp;"-"&amp;C514</f>
        <v>F-TRE-060-020-Record a matched donation journal-TS395</v>
      </c>
      <c r="E514" s="43" t="s">
        <v>6576</v>
      </c>
      <c r="F514" s="43" t="str">
        <f>'Test Scenarios'!G513</f>
        <v>• A donation has been recorded against a gift that is eligible for matching.</v>
      </c>
      <c r="G514" s="43" t="str">
        <f>"Objective"&amp;CHAR(10)
&amp;'Test Scenarios'!L513&amp;CHAR(10)&amp;CHAR(10)&amp;
"Test Case Description"&amp;CHAR(10)
&amp;'Test Scenarios'!D513&amp;CHAR(10)&amp;CHAR(10)&amp;
"Expected Results"&amp;CHAR(10)&amp;'Test Scenarios'!F513</f>
        <v>Objective
As a Financial Accountant, I want to record the accounting for a matched donation, so that our financial records are accurate. 
Test Case Description
This test verifies that a Financial Accountant can create a manual journal to record the financial impact of a university-matched donation. 
This scenario validates the acceptance criterion: "Given a donor has made a donation into a gift which will be matched by the university, then I create a manual journal, to correctly record the financial impact of the matched funds."  
Variation: This is a positive test to create and post a manual journal for a matched donation, ensuring it impacts the correct accounts.
Expected Results
• A manual journal is created and successfully posted.
• The journal entry correctly records the financial impact of the matched funds against the appropriate accounts and worktags.</v>
      </c>
      <c r="H514" s="41"/>
      <c r="I514" s="43" t="s">
        <v>6577</v>
      </c>
      <c r="J514" s="41" t="str">
        <f>"TST-F "&amp;_xlfn.XLOOKUP('Test Scenarios'!M513,'Taxonomy and Epics'!H:H,'Taxonomy and Epics'!E:E)</f>
        <v>TST-F 10.0 - TRE - Treasury</v>
      </c>
      <c r="K514" s="36" t="str">
        <f>"Phase1,"&amp;_xlfn.XLOOKUP('Test Scenarios'!M513,'Taxonomy and Epics'!H:H,'Taxonomy and Epics'!B:B)&amp;"_"&amp;_xlfn.XLOOKUP('Test Scenarios'!M513,'Taxonomy and Epics'!H:H,'Taxonomy and Epics'!C:C)&amp;","&amp;'Test Scenarios'!M513&amp;",Fin_Functional, Workday"</f>
        <v>Phase1,10.0_TRE,TRE-060-020,Fin_Functional, Workday</v>
      </c>
      <c r="L514" s="41"/>
      <c r="M514" s="41"/>
      <c r="N514" s="41"/>
      <c r="O514" s="41"/>
      <c r="P514" s="41"/>
      <c r="Q514" s="41"/>
      <c r="R514" s="41"/>
      <c r="S514" s="41"/>
      <c r="T514" s="38"/>
    </row>
    <row r="515" spans="1:20" ht="272" x14ac:dyDescent="0.2">
      <c r="A515" s="20" t="str">
        <f>'Test Scenarios'!A514</f>
        <v>Review Complete</v>
      </c>
      <c r="B515" s="44" t="str">
        <f>'Test Scenarios'!K514</f>
        <v>US-TRE-033</v>
      </c>
      <c r="C515" s="42" t="str">
        <f>'Test Scenarios'!B514</f>
        <v>TS397</v>
      </c>
      <c r="D515" s="43" t="str">
        <f>"F-"&amp;'Test Scenarios'!M514&amp;"-"&amp;'Test Scenarios'!C514&amp;"-"&amp;C515</f>
        <v>F-TRE-060-030-Record investment of donated funds-TS397</v>
      </c>
      <c r="E515" s="43" t="s">
        <v>6576</v>
      </c>
      <c r="F515" s="43" t="str">
        <f>'Test Scenarios'!G514</f>
        <v>• Donated funds exist in a bank account within the system.</v>
      </c>
      <c r="G515" s="43" t="str">
        <f>"Objective"&amp;CHAR(10)
&amp;'Test Scenarios'!L514&amp;CHAR(10)&amp;CHAR(10)&amp;
"Test Case Description"&amp;CHAR(10)
&amp;'Test Scenarios'!D514&amp;CHAR(10)&amp;CHAR(10)&amp;
"Expected Results"&amp;CHAR(10)&amp;'Test Scenarios'!F514</f>
        <v>Objective
As a Financial Accountant, I want to record the transaction when a donation is invested, so that the movement of cash is correctly captured. 
Test Case Description
This test verifies that a Financial Accountant can use a cash journal (ad hoc bank transaction) to record the movement of donated funds from a cash account to an investment account.  
This scenario validates the acceptance criterion: "Given that donated funds are being moved into an investment fund...when I create a cash journal (ad hoc bank transaction), then I can record the transfer of funds from a cash account to an investment account."  
Variation: This is a positive test to confirm the successful creation and posting of a cash journal to track the investment of funds.
Expected Results
• An ad hoc bank transaction is created and successfully posted.
• The transaction correctly reflects the movement of funds from the specified cash account to the target investment account.</v>
      </c>
      <c r="H515" s="41"/>
      <c r="I515" s="43" t="s">
        <v>6577</v>
      </c>
      <c r="J515" s="41" t="str">
        <f>"TST-F "&amp;_xlfn.XLOOKUP('Test Scenarios'!M514,'Taxonomy and Epics'!H:H,'Taxonomy and Epics'!E:E)</f>
        <v>TST-F 10.0 - TRE - Treasury</v>
      </c>
      <c r="K515" s="36" t="str">
        <f>"Phase1,"&amp;_xlfn.XLOOKUP('Test Scenarios'!M514,'Taxonomy and Epics'!H:H,'Taxonomy and Epics'!B:B)&amp;"_"&amp;_xlfn.XLOOKUP('Test Scenarios'!M514,'Taxonomy and Epics'!H:H,'Taxonomy and Epics'!C:C)&amp;","&amp;'Test Scenarios'!M514&amp;",Fin_Functional, Workday"</f>
        <v>Phase1,10.0_TRE,TRE-060-030,Fin_Functional, Workday</v>
      </c>
      <c r="L515" s="41"/>
      <c r="M515" s="41"/>
      <c r="N515" s="41"/>
      <c r="O515" s="41"/>
      <c r="P515" s="41"/>
      <c r="Q515" s="41"/>
      <c r="R515" s="41"/>
      <c r="S515" s="41"/>
      <c r="T515" s="38"/>
    </row>
    <row r="516" spans="1:20" ht="272" x14ac:dyDescent="0.2">
      <c r="A516" s="20" t="str">
        <f>'Test Scenarios'!A515</f>
        <v>Review Complete</v>
      </c>
      <c r="B516" s="44" t="str">
        <f>'Test Scenarios'!K515</f>
        <v>US-TRE-034</v>
      </c>
      <c r="C516" s="42" t="str">
        <f>'Test Scenarios'!B515</f>
        <v>TS398</v>
      </c>
      <c r="D516" s="43" t="str">
        <f>"F-"&amp;'Test Scenarios'!M515&amp;"-"&amp;'Test Scenarios'!C515&amp;"-"&amp;C516</f>
        <v>F-TRE-060-030-Record receipt and distribution of investment interest-TS398</v>
      </c>
      <c r="E516" s="43" t="s">
        <v>6576</v>
      </c>
      <c r="F516" s="43" t="str">
        <f>'Test Scenarios'!G515</f>
        <v>• Invested funds exist in the system.</v>
      </c>
      <c r="G516" s="43" t="str">
        <f>"Objective"&amp;CHAR(10)
&amp;'Test Scenarios'!L515&amp;CHAR(10)&amp;CHAR(10)&amp;
"Test Case Description"&amp;CHAR(10)
&amp;'Test Scenarios'!D515&amp;CHAR(10)&amp;CHAR(10)&amp;
"Expected Results"&amp;CHAR(10)&amp;'Test Scenarios'!F515</f>
        <v>Objective
As a Financial Accountant, I want to record the receipt and distribution of investment interest, so that investment performance is accurately reflected in our accounts. 
Test Case Description
This test verifies that a Financial Accountant can create a manual journal to record investment income and its subsequent distribution.  This is critical for accurate investment performance tracking. 
This scenario validates the acceptance criterion: "Given that interest has been earned on our investments, when I create a manual journal, then I can record the interest income and its subsequent distribution."  
Variation: This is a positive test to create and post a manual journal for interest income, ensuring it impacts the correct accounts.
Expected Results
• A manual journal is created and successfully posted.
• The journal entry correctly records the interest income and its distribution to the appropriate accounts and worktags.</v>
      </c>
      <c r="H516" s="41"/>
      <c r="I516" s="43" t="s">
        <v>6577</v>
      </c>
      <c r="J516" s="41" t="str">
        <f>"TST-F "&amp;_xlfn.XLOOKUP('Test Scenarios'!M515,'Taxonomy and Epics'!H:H,'Taxonomy and Epics'!E:E)</f>
        <v>TST-F 10.0 - TRE - Treasury</v>
      </c>
      <c r="K516" s="36" t="str">
        <f>"Phase1,"&amp;_xlfn.XLOOKUP('Test Scenarios'!M515,'Taxonomy and Epics'!H:H,'Taxonomy and Epics'!B:B)&amp;"_"&amp;_xlfn.XLOOKUP('Test Scenarios'!M515,'Taxonomy and Epics'!H:H,'Taxonomy and Epics'!C:C)&amp;","&amp;'Test Scenarios'!M515&amp;",Fin_Functional, Workday"</f>
        <v>Phase1,10.0_TRE,TRE-060-030,Fin_Functional, Workday</v>
      </c>
      <c r="L516" s="41"/>
      <c r="M516" s="41"/>
      <c r="N516" s="41"/>
      <c r="O516" s="41"/>
      <c r="P516" s="41"/>
      <c r="Q516" s="41"/>
      <c r="R516" s="41"/>
      <c r="S516" s="41"/>
      <c r="T516" s="38"/>
    </row>
    <row r="517" spans="1:20" ht="256" x14ac:dyDescent="0.2">
      <c r="A517" s="20" t="str">
        <f>'Test Scenarios'!A516</f>
        <v>Deferred</v>
      </c>
      <c r="B517" s="44" t="str">
        <f>'Test Scenarios'!K516</f>
        <v>US-TRE-035</v>
      </c>
      <c r="C517" s="42" t="str">
        <f>'Test Scenarios'!B516</f>
        <v>TS399</v>
      </c>
      <c r="D517" s="43" t="str">
        <f>"F-"&amp;'Test Scenarios'!M516&amp;"-"&amp;'Test Scenarios'!C516&amp;"-"&amp;C517</f>
        <v>F-TRE-060-010-Report on preserved capital -TS399</v>
      </c>
      <c r="E517" s="43" t="s">
        <v>6576</v>
      </c>
      <c r="F517" s="43" t="str">
        <f>'Test Scenarios'!G516</f>
        <v>• A gift exists with a preserved capital amount.
• The current balance of the gift is greater than its preserved capital amount.</v>
      </c>
      <c r="G517" s="43" t="str">
        <f>"Objective"&amp;CHAR(10)
&amp;'Test Scenarios'!L516&amp;CHAR(10)&amp;CHAR(10)&amp;
"Test Case Description"&amp;CHAR(10)
&amp;'Test Scenarios'!D516&amp;CHAR(10)&amp;CHAR(10)&amp;
"Expected Results"&amp;CHAR(10)&amp;'Test Scenarios'!F516</f>
        <v>Objective
As a Senior Donor Relations Officer, I want to run reports on the preserved capital of gifts, so that I can ensure we are meeting donor reporting obligations. 
Test Case Description
This test verifies that the preserved capital report correctly displays gifts where the current balance is above the preserved capital amount. 
This scenario validates the acceptance criteria: "...I can see each gift, its preserved capital amount, and its current balance,"  and "...the system clearly indicates whether the current balance is above or below the preserved capital amount."  
Variation: This is a positive test focusing on a gift whose balance exceeds its preserved capital, ensuring the report flags this status correctly.
Expected Results
• The report displays the gift, its preserved capital amount, and its current balance.
• The report includes a clear indicator showing the balance is 'Above' the preserved capital amount.</v>
      </c>
      <c r="H517" s="41"/>
      <c r="I517" s="43" t="s">
        <v>6577</v>
      </c>
      <c r="J517" s="41" t="str">
        <f>"TST-F "&amp;_xlfn.XLOOKUP('Test Scenarios'!M516,'Taxonomy and Epics'!H:H,'Taxonomy and Epics'!E:E)</f>
        <v>TST-F 10.0 - TRE - Treasury</v>
      </c>
      <c r="K517" s="36" t="str">
        <f>"Phase1,"&amp;_xlfn.XLOOKUP('Test Scenarios'!M516,'Taxonomy and Epics'!H:H,'Taxonomy and Epics'!B:B)&amp;"_"&amp;_xlfn.XLOOKUP('Test Scenarios'!M516,'Taxonomy and Epics'!H:H,'Taxonomy and Epics'!C:C)&amp;","&amp;'Test Scenarios'!M516&amp;",Fin_Functional, Workday"</f>
        <v>Phase1,10.0_TRE,TRE-060-010,Fin_Functional, Workday</v>
      </c>
      <c r="L517" s="41"/>
      <c r="M517" s="41"/>
      <c r="N517" s="41"/>
      <c r="O517" s="41"/>
      <c r="P517" s="41"/>
      <c r="Q517" s="41"/>
      <c r="R517" s="41"/>
      <c r="S517" s="41"/>
      <c r="T517" s="38"/>
    </row>
    <row r="518" spans="1:20" ht="240" x14ac:dyDescent="0.2">
      <c r="A518" s="20" t="str">
        <f>'Test Scenarios'!A517</f>
        <v>Deferred</v>
      </c>
      <c r="B518" s="44" t="str">
        <f>'Test Scenarios'!K517</f>
        <v>US-TRE-036</v>
      </c>
      <c r="C518" s="42" t="str">
        <f>'Test Scenarios'!B517</f>
        <v>TS401</v>
      </c>
      <c r="D518" s="43" t="str">
        <f>"F-"&amp;'Test Scenarios'!M517&amp;"-"&amp;'Test Scenarios'!C517&amp;"-"&amp;C518</f>
        <v>F-TRE-060-030-Report on total invested amounts-TS401</v>
      </c>
      <c r="E518" s="43" t="s">
        <v>6576</v>
      </c>
      <c r="F518" s="43" t="str">
        <f>'Test Scenarios'!G517</f>
        <v>• Multiple investment transactions exist in the system (created via the process in US-TRE-033).</v>
      </c>
      <c r="G518" s="43" t="str">
        <f>"Objective"&amp;CHAR(10)
&amp;'Test Scenarios'!L517&amp;CHAR(10)&amp;CHAR(10)&amp;
"Test Case Description"&amp;CHAR(10)
&amp;'Test Scenarios'!D517&amp;CHAR(10)&amp;CHAR(10)&amp;
"Expected Results"&amp;CHAR(10)&amp;'Test Scenarios'!F517</f>
        <v>Objective
As a Financial Accountant, I want to run reports to view invested amounts, so that I can analyse investment data by filtering and organising it as needed. 
Test Case Description
This test verifies that the invested funds report accurately displays the total amount of funds invested. 
This scenario validates the acceptance criterion: "Given I run a report on invested funds, when I view the results, then I can see the total amounts invested."  
Variation: This is a positive test to run the report and confirm the grand total figure is accurate based on underlying investment transactions.
Expected Results
• The report on invested funds runs successfully.
• The report displays a total invested amount that correctly sums all underlying investment transactions.</v>
      </c>
      <c r="H518" s="41"/>
      <c r="I518" s="43" t="s">
        <v>6577</v>
      </c>
      <c r="J518" s="41" t="str">
        <f>"TST-F "&amp;_xlfn.XLOOKUP('Test Scenarios'!M517,'Taxonomy and Epics'!H:H,'Taxonomy and Epics'!E:E)</f>
        <v>TST-F 10.0 - TRE - Treasury</v>
      </c>
      <c r="K518" s="36" t="str">
        <f>"Phase1,"&amp;_xlfn.XLOOKUP('Test Scenarios'!M517,'Taxonomy and Epics'!H:H,'Taxonomy and Epics'!B:B)&amp;"_"&amp;_xlfn.XLOOKUP('Test Scenarios'!M517,'Taxonomy and Epics'!H:H,'Taxonomy and Epics'!C:C)&amp;","&amp;'Test Scenarios'!M517&amp;",Fin_Functional, Workday"</f>
        <v>Phase1,10.0_TRE,TRE-060-030,Fin_Functional, Workday</v>
      </c>
      <c r="L518" s="41"/>
      <c r="M518" s="41"/>
      <c r="N518" s="41"/>
      <c r="O518" s="41"/>
      <c r="P518" s="41"/>
      <c r="Q518" s="41"/>
      <c r="R518" s="41"/>
      <c r="S518" s="41"/>
      <c r="T518" s="38"/>
    </row>
    <row r="519" spans="1:20" ht="272" x14ac:dyDescent="0.2">
      <c r="A519" s="20" t="str">
        <f>'Test Scenarios'!A518</f>
        <v>Deferred</v>
      </c>
      <c r="B519" s="44" t="str">
        <f>'Test Scenarios'!K518</f>
        <v>US-TRE-036</v>
      </c>
      <c r="C519" s="42" t="str">
        <f>'Test Scenarios'!B518</f>
        <v>TS402</v>
      </c>
      <c r="D519" s="43" t="str">
        <f>"F-"&amp;'Test Scenarios'!M518&amp;"-"&amp;'Test Scenarios'!C518&amp;"-"&amp;C519</f>
        <v>F-TRE-060-030-Slice and dice invested funds report-TS402</v>
      </c>
      <c r="E519" s="43" t="s">
        <v>6576</v>
      </c>
      <c r="F519" s="43" t="str">
        <f>'Test Scenarios'!G518</f>
        <v>• Investment transactions exist across multiple investment pools and gifts.</v>
      </c>
      <c r="G519" s="43" t="str">
        <f>"Objective"&amp;CHAR(10)
&amp;'Test Scenarios'!L518&amp;CHAR(10)&amp;CHAR(10)&amp;
"Test Case Description"&amp;CHAR(10)
&amp;'Test Scenarios'!D518&amp;CHAR(10)&amp;CHAR(10)&amp;
"Expected Results"&amp;CHAR(10)&amp;'Test Scenarios'!F518</f>
        <v>Objective
As a Financial Accountant, I want to run reports to view invested amounts, so that I can analyse investment data by filtering and organising it as needed. 
Test Case Description
This test verifies that the invested funds report provides options to filter and organise the data, allowing for more detailed analysis. 
This scenario validates the acceptance criterion: "Given I am viewing the report, then I have options to slice and dice the data (e.g., by gift, period etc)."  
Variation: This is a positive test to apply a filter (e.g., by a specific investment pool) to the report and confirm the results are correctly limited to that selection.
Expected Results
• The report provides filtering and sorting options.
• When a filter is applied (e.g., for one investment pool), the report data updates to show only the transactions and totals relevant to that pool.</v>
      </c>
      <c r="H519" s="41"/>
      <c r="I519" s="43" t="s">
        <v>6577</v>
      </c>
      <c r="J519" s="41" t="str">
        <f>"TST-F "&amp;_xlfn.XLOOKUP('Test Scenarios'!M518,'Taxonomy and Epics'!H:H,'Taxonomy and Epics'!E:E)</f>
        <v>TST-F 10.0 - TRE - Treasury</v>
      </c>
      <c r="K519" s="36" t="str">
        <f>"Phase1,"&amp;_xlfn.XLOOKUP('Test Scenarios'!M518,'Taxonomy and Epics'!H:H,'Taxonomy and Epics'!B:B)&amp;"_"&amp;_xlfn.XLOOKUP('Test Scenarios'!M518,'Taxonomy and Epics'!H:H,'Taxonomy and Epics'!C:C)&amp;","&amp;'Test Scenarios'!M518&amp;",Fin_Functional, Workday"</f>
        <v>Phase1,10.0_TRE,TRE-060-030,Fin_Functional, Workday</v>
      </c>
      <c r="L519" s="41"/>
      <c r="M519" s="41"/>
      <c r="N519" s="41"/>
      <c r="O519" s="41"/>
      <c r="P519" s="41"/>
      <c r="Q519" s="41"/>
      <c r="R519" s="41"/>
      <c r="S519" s="41"/>
      <c r="T519" s="38"/>
    </row>
    <row r="520" spans="1:20" ht="240" x14ac:dyDescent="0.2">
      <c r="A520" s="20" t="str">
        <f>'Test Scenarios'!A519</f>
        <v>Deferred</v>
      </c>
      <c r="B520" s="44" t="str">
        <f>'Test Scenarios'!K519</f>
        <v>US-TRE-037</v>
      </c>
      <c r="C520" s="42" t="str">
        <f>'Test Scenarios'!B519</f>
        <v>TS403</v>
      </c>
      <c r="D520" s="43" t="str">
        <f>"F-"&amp;'Test Scenarios'!M519&amp;"-"&amp;'Test Scenarios'!C519&amp;"-"&amp;C520</f>
        <v>F-TRE-060-010-Report on gift spending-TS403</v>
      </c>
      <c r="E520" s="43" t="s">
        <v>6576</v>
      </c>
      <c r="F520" s="43" t="str">
        <f>'Test Scenarios'!G519</f>
        <v>• An expenditure transaction (e.g., a supplier invoice) has been posted and coded to a specific gift.</v>
      </c>
      <c r="G520" s="43" t="str">
        <f>"Objective"&amp;CHAR(10)
&amp;'Test Scenarios'!L519&amp;CHAR(10)&amp;CHAR(10)&amp;
"Test Case Description"&amp;CHAR(10)
&amp;'Test Scenarios'!D519&amp;CHAR(10)&amp;CHAR(10)&amp;
"Expected Results"&amp;CHAR(10)&amp;'Test Scenarios'!F519</f>
        <v>Objective
As a Senior Donor Relations Officer, I want to run reports that show how donor funds are being spent, so that I can provide detailed accountability to donors and management. 
Test Case Description
This test verifies that the gift spending report correctly shows expenditure associated with specific gifts. This is key for providing accountability to donors. 
This scenario validates the acceptance criterion: "Given I run a report on gift spending, when I view the results, then I can see the expenditure associated with specific gifts."  
Variation: This is a positive test to run the report and confirm that a known expenditure transaction, coded to a gift, appears correctly.
Expected Results
• The gift spending report runs successfully.
• The report displays the expenditure transaction and correctly associates it with the specific gift.</v>
      </c>
      <c r="H520" s="41"/>
      <c r="I520" s="43" t="s">
        <v>6577</v>
      </c>
      <c r="J520" s="41" t="str">
        <f>"TST-F "&amp;_xlfn.XLOOKUP('Test Scenarios'!M519,'Taxonomy and Epics'!H:H,'Taxonomy and Epics'!E:E)</f>
        <v>TST-F 10.0 - TRE - Treasury</v>
      </c>
      <c r="K520" s="36" t="str">
        <f>"Phase1,"&amp;_xlfn.XLOOKUP('Test Scenarios'!M519,'Taxonomy and Epics'!H:H,'Taxonomy and Epics'!B:B)&amp;"_"&amp;_xlfn.XLOOKUP('Test Scenarios'!M519,'Taxonomy and Epics'!H:H,'Taxonomy and Epics'!C:C)&amp;","&amp;'Test Scenarios'!M519&amp;",Fin_Functional, Workday"</f>
        <v>Phase1,10.0_TRE,TRE-060-010,Fin_Functional, Workday</v>
      </c>
      <c r="L520" s="41"/>
      <c r="M520" s="41"/>
      <c r="N520" s="41"/>
      <c r="O520" s="41"/>
      <c r="P520" s="41"/>
      <c r="Q520" s="41"/>
      <c r="R520" s="41"/>
      <c r="S520" s="41"/>
      <c r="T520" s="38"/>
    </row>
    <row r="521" spans="1:20" ht="256" x14ac:dyDescent="0.2">
      <c r="A521" s="20" t="str">
        <f>'Test Scenarios'!A520</f>
        <v>Deferred</v>
      </c>
      <c r="B521" s="44" t="str">
        <f>'Test Scenarios'!K520</f>
        <v>US-TRE-037</v>
      </c>
      <c r="C521" s="42" t="str">
        <f>'Test Scenarios'!B520</f>
        <v>TS404</v>
      </c>
      <c r="D521" s="43" t="str">
        <f>"F-"&amp;'Test Scenarios'!M520&amp;"-"&amp;'Test Scenarios'!C520&amp;"-"&amp;C521</f>
        <v>F-TRE-060-010-Drill down on gift spending report-TS404</v>
      </c>
      <c r="E521" s="43" t="s">
        <v>6576</v>
      </c>
      <c r="F521" s="43" t="str">
        <f>'Test Scenarios'!G520</f>
        <v>• The gift spending report is being viewed and contains at least one line of expenditure (per TS403).</v>
      </c>
      <c r="G521" s="43" t="str">
        <f>"Objective"&amp;CHAR(10)
&amp;'Test Scenarios'!L520&amp;CHAR(10)&amp;CHAR(10)&amp;
"Test Case Description"&amp;CHAR(10)
&amp;'Test Scenarios'!D520&amp;CHAR(10)&amp;CHAR(10)&amp;
"Expected Results"&amp;CHAR(10)&amp;'Test Scenarios'!F520</f>
        <v>Objective
As a Senior Donor Relations Officer, I want to run reports that show how donor funds are being spent, so that I can provide detailed accountability to donors and management. 
Test Case Description
This test verifies that a user can drill down from a summary line on the gift spending report to see the underlying transaction details. 
This scenario validates the acceptance criterion: "Given I am viewing the report, then I can drill down into transactions to see specific spending details..."  
Variation: This is a positive test to confirm the drill-down functionality works, taking the user from the report to the source transaction.
Expected Results
• The expenditure lines on the report are selectable (hyperlinked).
• Clicking on an expenditure line navigates the user to the detailed view of the source transaction (e.g., the supplier invoice).</v>
      </c>
      <c r="H521" s="41"/>
      <c r="I521" s="43" t="s">
        <v>6577</v>
      </c>
      <c r="J521" s="41" t="str">
        <f>"TST-F "&amp;_xlfn.XLOOKUP('Test Scenarios'!M520,'Taxonomy and Epics'!H:H,'Taxonomy and Epics'!E:E)</f>
        <v>TST-F 10.0 - TRE - Treasury</v>
      </c>
      <c r="K521" s="36" t="str">
        <f>"Phase1,"&amp;_xlfn.XLOOKUP('Test Scenarios'!M520,'Taxonomy and Epics'!H:H,'Taxonomy and Epics'!B:B)&amp;"_"&amp;_xlfn.XLOOKUP('Test Scenarios'!M520,'Taxonomy and Epics'!H:H,'Taxonomy and Epics'!C:C)&amp;","&amp;'Test Scenarios'!M520&amp;",Fin_Functional, Workday"</f>
        <v>Phase1,10.0_TRE,TRE-060-010,Fin_Functional, Workday</v>
      </c>
      <c r="L521" s="41"/>
      <c r="M521" s="41"/>
      <c r="N521" s="41"/>
      <c r="O521" s="41"/>
      <c r="P521" s="41"/>
      <c r="Q521" s="41"/>
      <c r="R521" s="41"/>
      <c r="S521" s="41"/>
      <c r="T521" s="38"/>
    </row>
    <row r="522" spans="1:20" ht="256" x14ac:dyDescent="0.2">
      <c r="A522" s="20" t="str">
        <f>'Test Scenarios'!A521</f>
        <v>Deferred</v>
      </c>
      <c r="B522" s="44" t="str">
        <f>'Test Scenarios'!K521</f>
        <v>US-TRE-038</v>
      </c>
      <c r="C522" s="42" t="str">
        <f>'Test Scenarios'!B521</f>
        <v>TS405</v>
      </c>
      <c r="D522" s="43" t="str">
        <f>"F-"&amp;'Test Scenarios'!M521&amp;"-"&amp;'Test Scenarios'!C521&amp;"-"&amp;C522</f>
        <v>F-TRE-060-010-Filter gift transactions by project-TS405</v>
      </c>
      <c r="E522" s="43" t="s">
        <v>6576</v>
      </c>
      <c r="F522" s="43" t="str">
        <f>'Test Scenarios'!G521</f>
        <v>• At least two gift transactions exist: one tagged with a project and one without.</v>
      </c>
      <c r="G522" s="43" t="str">
        <f>"Objective"&amp;CHAR(10)
&amp;'Test Scenarios'!L521&amp;CHAR(10)&amp;CHAR(10)&amp;
"Test Case Description"&amp;CHAR(10)
&amp;'Test Scenarios'!D521&amp;CHAR(10)&amp;CHAR(10)&amp;
"Expected Results"&amp;CHAR(10)&amp;'Test Scenarios'!F521</f>
        <v>Objective
As a Gift Manager, I want to run reports to view gift transactions that are linked to specific projects, so that I can analyse project-related gift spending. 
Test Case Description
This test verifies that the gift transactions report can be filtered by a project, showing only the transactions tagged with that specific project. 
This scenario validates the acceptance criterion: "Given I run a report on gift transactions, when I filter by project, then the report shows only transactions tagged with that project worktag."  
Variation: This is a positive test to apply a project filter and confirm the report results are correctly narrowed down.
Expected Results
• The report provides an option to filter by project.
• When the report is filtered by the specific project, only the transaction tagged with that project is displayed.</v>
      </c>
      <c r="H522" s="41"/>
      <c r="I522" s="43" t="s">
        <v>6577</v>
      </c>
      <c r="J522" s="41" t="str">
        <f>"TST-F "&amp;_xlfn.XLOOKUP('Test Scenarios'!M521,'Taxonomy and Epics'!H:H,'Taxonomy and Epics'!E:E)</f>
        <v>TST-F 10.0 - TRE - Treasury</v>
      </c>
      <c r="K522" s="36" t="str">
        <f>"Phase1,"&amp;_xlfn.XLOOKUP('Test Scenarios'!M521,'Taxonomy and Epics'!H:H,'Taxonomy and Epics'!B:B)&amp;"_"&amp;_xlfn.XLOOKUP('Test Scenarios'!M521,'Taxonomy and Epics'!H:H,'Taxonomy and Epics'!C:C)&amp;","&amp;'Test Scenarios'!M521&amp;",Fin_Functional, Workday"</f>
        <v>Phase1,10.0_TRE,TRE-060-010,Fin_Functional, Workday</v>
      </c>
      <c r="L522" s="41"/>
      <c r="M522" s="41"/>
      <c r="N522" s="41"/>
      <c r="O522" s="41"/>
      <c r="P522" s="41"/>
      <c r="Q522" s="41"/>
      <c r="R522" s="41"/>
      <c r="S522" s="41"/>
      <c r="T522" s="38"/>
    </row>
    <row r="523" spans="1:20" ht="240" x14ac:dyDescent="0.2">
      <c r="A523" s="20" t="str">
        <f>'Test Scenarios'!A522</f>
        <v>Review Complete</v>
      </c>
      <c r="B523" s="44" t="str">
        <f>'Test Scenarios'!K522</f>
        <v>RF-US001</v>
      </c>
      <c r="C523" s="42" t="str">
        <f>'Test Scenarios'!B522</f>
        <v>TS407</v>
      </c>
      <c r="D523" s="43" t="str">
        <f>"F-"&amp;'Test Scenarios'!M522&amp;"-"&amp;'Test Scenarios'!C522&amp;"-"&amp;C523</f>
        <v>F-RES-020-010-Submit complete research project hierarchy-TS407</v>
      </c>
      <c r="E523" s="43" t="s">
        <v>6576</v>
      </c>
      <c r="F523" s="43">
        <f>'Test Scenarios'!G522</f>
        <v>0</v>
      </c>
      <c r="G523" s="43" t="str">
        <f>"Objective"&amp;CHAR(10)
&amp;'Test Scenarios'!L522&amp;CHAR(10)&amp;CHAR(10)&amp;
"Test Case Description"&amp;CHAR(10)
&amp;'Test Scenarios'!D522&amp;CHAR(10)&amp;CHAR(10)&amp;
"Expected Results"&amp;CHAR(10)&amp;'Test Scenarios'!F522</f>
        <v>Objective
As a member of Research Finance, I want to create a new research project hierarchy and submit it for approval, so that I can correctly structure new research projects before they are created.
Test Case Description
This test verifies that a member of Research Finance can successfully submit a new research project hierarchy for approval when all required information is provided.
This scenario validates the acceptance criterion: "Given I have entered all the required information for a new research project hierarchy, when I submit it for approval, then the request is sent to the Project Administrator."
Variation: This is a positive test case confirming the standard, successful submission path.
Expected Results
• The system accepts the submission without errors.
• A task is created in the Project Administrator's inbox to approve the hierarchy.</v>
      </c>
      <c r="H523" s="41"/>
      <c r="I523" s="43" t="s">
        <v>6577</v>
      </c>
      <c r="J523" s="41" t="str">
        <f>"TST-F "&amp;_xlfn.XLOOKUP('Test Scenarios'!M522,'Taxonomy and Epics'!H:H,'Taxonomy and Epics'!E:E)</f>
        <v>TST-F 9.0 - RSH - Research Finance</v>
      </c>
      <c r="K523" s="36" t="str">
        <f>"Phase1,"&amp;_xlfn.XLOOKUP('Test Scenarios'!M522,'Taxonomy and Epics'!H:H,'Taxonomy and Epics'!B:B)&amp;"_"&amp;_xlfn.XLOOKUP('Test Scenarios'!M522,'Taxonomy and Epics'!H:H,'Taxonomy and Epics'!C:C)&amp;","&amp;'Test Scenarios'!M522&amp;",Fin_Functional, Workday"</f>
        <v>Phase1,9.0_RSH,RES-020-010,Fin_Functional, Workday</v>
      </c>
      <c r="L523" s="41"/>
      <c r="M523" s="41"/>
      <c r="N523" s="41"/>
      <c r="O523" s="41"/>
      <c r="P523" s="41"/>
      <c r="Q523" s="41"/>
      <c r="R523" s="41"/>
      <c r="S523" s="41"/>
      <c r="T523" s="38"/>
    </row>
    <row r="524" spans="1:20" ht="272" x14ac:dyDescent="0.2">
      <c r="A524" s="20" t="str">
        <f>'Test Scenarios'!A523</f>
        <v>Review Complete</v>
      </c>
      <c r="B524" s="44" t="str">
        <f>'Test Scenarios'!K523</f>
        <v>RF-US001</v>
      </c>
      <c r="C524" s="42" t="str">
        <f>'Test Scenarios'!B523</f>
        <v>TS408</v>
      </c>
      <c r="D524" s="43" t="str">
        <f>"F-"&amp;'Test Scenarios'!M523&amp;"-"&amp;'Test Scenarios'!C523&amp;"-"&amp;C524</f>
        <v>F-RES-020-010-Approve a research project hierarchy-TS408</v>
      </c>
      <c r="E524" s="43" t="s">
        <v>6576</v>
      </c>
      <c r="F524" s="43" t="str">
        <f>'Test Scenarios'!G523</f>
        <v>• A research project hierarchy has been successfully submitted for approval (as per TS407).</v>
      </c>
      <c r="G524" s="43" t="str">
        <f>"Objective"&amp;CHAR(10)
&amp;'Test Scenarios'!L523&amp;CHAR(10)&amp;CHAR(10)&amp;
"Test Case Description"&amp;CHAR(10)
&amp;'Test Scenarios'!D523&amp;CHAR(10)&amp;CHAR(10)&amp;
"Expected Results"&amp;CHAR(10)&amp;'Test Scenarios'!F523</f>
        <v>Objective
As a member of Research Finance, I want to create a new research project hierarchy and submit it for approval, so that I can correctly structure new research projects before they are created.
Test Case Description
This test verifies that when the Project Administrator approves a submitted research project hierarchy, the initiator (Research Finance) receives a confirmation notification.
This scenario validates the acceptance criterion: "Given a research project hierarchy has been submitted for approval, when the Project Administrator approves it, then I (Research Finance) receive a notification confirming the approval."
Variation: This positive test case confirms the approval path of the workflow and the resulting notification.
Expected Results
• The Project Administrator can successfully approve the request.
• After approval, the new research project hierarchy is active and visible.
• The initiating Research Finance user receives a notification confirming the approval.</v>
      </c>
      <c r="H524" s="41"/>
      <c r="I524" s="43" t="s">
        <v>6577</v>
      </c>
      <c r="J524" s="41" t="str">
        <f>"TST-F "&amp;_xlfn.XLOOKUP('Test Scenarios'!M523,'Taxonomy and Epics'!H:H,'Taxonomy and Epics'!E:E)</f>
        <v>TST-F 9.0 - RSH - Research Finance</v>
      </c>
      <c r="K524" s="36" t="str">
        <f>"Phase1,"&amp;_xlfn.XLOOKUP('Test Scenarios'!M523,'Taxonomy and Epics'!H:H,'Taxonomy and Epics'!B:B)&amp;"_"&amp;_xlfn.XLOOKUP('Test Scenarios'!M523,'Taxonomy and Epics'!H:H,'Taxonomy and Epics'!C:C)&amp;","&amp;'Test Scenarios'!M523&amp;",Fin_Functional, Workday"</f>
        <v>Phase1,9.0_RSH,RES-020-010,Fin_Functional, Workday</v>
      </c>
      <c r="L524" s="41"/>
      <c r="M524" s="41"/>
      <c r="N524" s="41"/>
      <c r="O524" s="41"/>
      <c r="P524" s="41"/>
      <c r="Q524" s="41"/>
      <c r="R524" s="41"/>
      <c r="S524" s="41"/>
      <c r="T524" s="38"/>
    </row>
    <row r="525" spans="1:20" ht="256" x14ac:dyDescent="0.2">
      <c r="A525" s="20" t="str">
        <f>'Test Scenarios'!A524</f>
        <v>Review Complete</v>
      </c>
      <c r="B525" s="44" t="str">
        <f>'Test Scenarios'!K524</f>
        <v>RF-US001</v>
      </c>
      <c r="C525" s="42" t="str">
        <f>'Test Scenarios'!B524</f>
        <v>TS409</v>
      </c>
      <c r="D525" s="43" t="str">
        <f>"F-"&amp;'Test Scenarios'!M524&amp;"-"&amp;'Test Scenarios'!C524&amp;"-"&amp;C525</f>
        <v>F-RES-020-010-Deny a research project hierarchy-TS409</v>
      </c>
      <c r="E525" s="43" t="s">
        <v>6576</v>
      </c>
      <c r="F525" s="43" t="str">
        <f>'Test Scenarios'!G524</f>
        <v>• A research project hierarchy has been successfully submitted for approval (as per TS407).</v>
      </c>
      <c r="G525" s="43" t="str">
        <f>"Objective"&amp;CHAR(10)
&amp;'Test Scenarios'!L524&amp;CHAR(10)&amp;CHAR(10)&amp;
"Test Case Description"&amp;CHAR(10)
&amp;'Test Scenarios'!D524&amp;CHAR(10)&amp;CHAR(10)&amp;
"Expected Results"&amp;CHAR(10)&amp;'Test Scenarios'!F524</f>
        <v>Objective
As a member of Research Finance, I want to create a new research project hierarchy and submit it for approval, so that I can correctly structure new research projects before they are created.
Test Case Description
This test verifies that when the Project Administrator denies a submitted research project hierarchy, the initiator (Research Finance) receives a notification of the denial.
This scenario validates the acceptance criterion: "Given a research project hierarchy has been submitted for approval, when the Project Administrator denies it, then I (Research Finance) receive a notification of the denial."
Variation: This positive test case confirms the denial path of the workflow and the resulting notification.
Expected Results
• The Project Administrator can successfully deny the request.
• The initiating Research Finance user receives a notification of the denial.</v>
      </c>
      <c r="H525" s="41"/>
      <c r="I525" s="43" t="s">
        <v>6577</v>
      </c>
      <c r="J525" s="41" t="str">
        <f>"TST-F "&amp;_xlfn.XLOOKUP('Test Scenarios'!M524,'Taxonomy and Epics'!H:H,'Taxonomy and Epics'!E:E)</f>
        <v>TST-F 9.0 - RSH - Research Finance</v>
      </c>
      <c r="K525" s="36" t="str">
        <f>"Phase1,"&amp;_xlfn.XLOOKUP('Test Scenarios'!M524,'Taxonomy and Epics'!H:H,'Taxonomy and Epics'!B:B)&amp;"_"&amp;_xlfn.XLOOKUP('Test Scenarios'!M524,'Taxonomy and Epics'!H:H,'Taxonomy and Epics'!C:C)&amp;","&amp;'Test Scenarios'!M524&amp;",Fin_Functional, Workday"</f>
        <v>Phase1,9.0_RSH,RES-020-010,Fin_Functional, Workday</v>
      </c>
      <c r="L525" s="41"/>
      <c r="M525" s="41"/>
      <c r="N525" s="41"/>
      <c r="O525" s="41"/>
      <c r="P525" s="41"/>
      <c r="Q525" s="41"/>
      <c r="R525" s="41"/>
      <c r="S525" s="41"/>
      <c r="T525" s="38"/>
    </row>
    <row r="526" spans="1:20" ht="256" x14ac:dyDescent="0.2">
      <c r="A526" s="20" t="str">
        <f>'Test Scenarios'!A525</f>
        <v>Review Complete</v>
      </c>
      <c r="B526" s="44" t="str">
        <f>'Test Scenarios'!K525</f>
        <v>RF-US002</v>
      </c>
      <c r="C526" s="42" t="str">
        <f>'Test Scenarios'!B525</f>
        <v>TS410</v>
      </c>
      <c r="D526" s="43" t="str">
        <f>"F-"&amp;'Test Scenarios'!M525&amp;"-"&amp;'Test Scenarios'!C525&amp;"-"&amp;C526</f>
        <v>F-RES-020-010-Submit complete research project-TS410</v>
      </c>
      <c r="E526" s="43" t="s">
        <v>6576</v>
      </c>
      <c r="F526" s="43" t="str">
        <f>'Test Scenarios'!G525</f>
        <v>• An approved Project Hierarchy exists.
• All master data (Cost Centre, Project Manager, Chief Investigator) is available for selection.</v>
      </c>
      <c r="G526" s="43" t="str">
        <f>"Objective"&amp;CHAR(10)
&amp;'Test Scenarios'!L525&amp;CHAR(10)&amp;CHAR(10)&amp;
"Test Case Description"&amp;CHAR(10)
&amp;'Test Scenarios'!D525&amp;CHAR(10)&amp;CHAR(10)&amp;
"Expected Results"&amp;CHAR(10)&amp;'Test Scenarios'!F525</f>
        <v>Objective
As a member of Research Finance, I want to manually create a new research project with all the necessary details, so that it can be formally approved and set up in the system.
Test Case Description
This test confirms that a member of Research Finance can successfully submit a new research project for approval after providing all mandatory details.
This scenario validates the acceptance criterion: "Given I am creating a new research project, when I enter all mandatory information (including Project Hierarchy, Start/End Dates, Cost Centre, Project Manager, and Chief Investigator), then the system allows me to submit it for approval."
Variation: This is a positive test case to ensure the main research project creation process can be initiated successfully.
Expected Results
• The system accepts the research project submission.
• The request is routed for approval to another member of Research Finance.</v>
      </c>
      <c r="H526" s="41"/>
      <c r="I526" s="43" t="s">
        <v>6577</v>
      </c>
      <c r="J526" s="41" t="str">
        <f>"TST-F "&amp;_xlfn.XLOOKUP('Test Scenarios'!M525,'Taxonomy and Epics'!H:H,'Taxonomy and Epics'!E:E)</f>
        <v>TST-F 9.0 - RSH - Research Finance</v>
      </c>
      <c r="K526" s="36" t="str">
        <f>"Phase1,"&amp;_xlfn.XLOOKUP('Test Scenarios'!M525,'Taxonomy and Epics'!H:H,'Taxonomy and Epics'!B:B)&amp;"_"&amp;_xlfn.XLOOKUP('Test Scenarios'!M525,'Taxonomy and Epics'!H:H,'Taxonomy and Epics'!C:C)&amp;","&amp;'Test Scenarios'!M525&amp;",Fin_Functional, Workday"</f>
        <v>Phase1,9.0_RSH,RES-020-010,Fin_Functional, Workday</v>
      </c>
      <c r="L526" s="41"/>
      <c r="M526" s="41"/>
      <c r="N526" s="41"/>
      <c r="O526" s="41"/>
      <c r="P526" s="41"/>
      <c r="Q526" s="41"/>
      <c r="R526" s="41"/>
      <c r="S526" s="41"/>
      <c r="T526" s="38"/>
    </row>
    <row r="527" spans="1:20" ht="272" x14ac:dyDescent="0.2">
      <c r="A527" s="20" t="str">
        <f>'Test Scenarios'!A526</f>
        <v>Review Complete</v>
      </c>
      <c r="B527" s="44" t="str">
        <f>'Test Scenarios'!K526</f>
        <v>RF-US002</v>
      </c>
      <c r="C527" s="42" t="str">
        <f>'Test Scenarios'!B526</f>
        <v>TS411</v>
      </c>
      <c r="D527" s="43" t="str">
        <f>"F-"&amp;'Test Scenarios'!M526&amp;"-"&amp;'Test Scenarios'!C526&amp;"-"&amp;C527</f>
        <v>F-RES-020-010-Research Finance approves research project creation-TS411</v>
      </c>
      <c r="E527" s="43" t="s">
        <v>6576</v>
      </c>
      <c r="F527" s="43" t="str">
        <f>'Test Scenarios'!G526</f>
        <v>• A new research project has been submitted for approval.</v>
      </c>
      <c r="G527" s="43" t="str">
        <f>"Objective"&amp;CHAR(10)
&amp;'Test Scenarios'!L526&amp;CHAR(10)&amp;CHAR(10)&amp;
"Test Case Description"&amp;CHAR(10)
&amp;'Test Scenarios'!D526&amp;CHAR(10)&amp;CHAR(10)&amp;
"Expected Results"&amp;CHAR(10)&amp;'Test Scenarios'!F526</f>
        <v>Objective
As a member of Research Finance, I want to manually create a new research project with all the necessary details, so that it can be formally approved and set up in the system.
Test Case Description
This test verifies that when an approver approves a new research project, the system automatically generates two 'To-Do' tasks for the Research Finance team.
This scenario validates the acceptance criterion: "Given I have submitted a new research project, when an alternate Research Finance approver approves it, then two 'To-Do' tasks are automatically created for the Research Finance team: 'Create Initial Baseline Budget' and 'Create Customer Contract'."
Variation: This positive test case confirms a specific approval path and the subsequent automated task creation.
Expected Results
• The alternate Research Finance approver can successfully approve the research project.
• Two new 'To-Do' tasks ('Create Initial Baseline Budget' and 'Create Customer Contract') appear for the Research Finance team.</v>
      </c>
      <c r="H527" s="41"/>
      <c r="I527" s="43" t="s">
        <v>6577</v>
      </c>
      <c r="J527" s="41" t="str">
        <f>"TST-F "&amp;_xlfn.XLOOKUP('Test Scenarios'!M526,'Taxonomy and Epics'!H:H,'Taxonomy and Epics'!E:E)</f>
        <v>TST-F 9.0 - RSH - Research Finance</v>
      </c>
      <c r="K527" s="36" t="str">
        <f>"Phase1,"&amp;_xlfn.XLOOKUP('Test Scenarios'!M526,'Taxonomy and Epics'!H:H,'Taxonomy and Epics'!B:B)&amp;"_"&amp;_xlfn.XLOOKUP('Test Scenarios'!M526,'Taxonomy and Epics'!H:H,'Taxonomy and Epics'!C:C)&amp;","&amp;'Test Scenarios'!M526&amp;",Fin_Functional, Workday"</f>
        <v>Phase1,9.0_RSH,RES-020-010,Fin_Functional, Workday</v>
      </c>
      <c r="L527" s="41"/>
      <c r="M527" s="41"/>
      <c r="N527" s="41"/>
      <c r="O527" s="41"/>
      <c r="P527" s="41"/>
      <c r="Q527" s="41"/>
      <c r="R527" s="41"/>
      <c r="S527" s="41"/>
      <c r="T527" s="38"/>
    </row>
    <row r="528" spans="1:20" ht="240" x14ac:dyDescent="0.2">
      <c r="A528" s="20" t="str">
        <f>'Test Scenarios'!A527</f>
        <v>Review Complete</v>
      </c>
      <c r="B528" s="44" t="str">
        <f>'Test Scenarios'!K527</f>
        <v>RF-US002</v>
      </c>
      <c r="C528" s="42" t="str">
        <f>'Test Scenarios'!B527</f>
        <v>TS412</v>
      </c>
      <c r="D528" s="43" t="str">
        <f>"F-"&amp;'Test Scenarios'!M527&amp;"-"&amp;'Test Scenarios'!C527&amp;"-"&amp;C528</f>
        <v>F-RES-020-010-Designated approver denies research project-TS412</v>
      </c>
      <c r="E528" s="43" t="s">
        <v>6576</v>
      </c>
      <c r="F528" s="43" t="str">
        <f>'Test Scenarios'!G527</f>
        <v>• A new research project has been submitted for approval.</v>
      </c>
      <c r="G528" s="43" t="str">
        <f>"Objective"&amp;CHAR(10)
&amp;'Test Scenarios'!L527&amp;CHAR(10)&amp;CHAR(10)&amp;
"Test Case Description"&amp;CHAR(10)
&amp;'Test Scenarios'!D527&amp;CHAR(10)&amp;CHAR(10)&amp;
"Expected Results"&amp;CHAR(10)&amp;'Test Scenarios'!F527</f>
        <v>Objective
As a member of Research Finance, I want to manually create a new research project with all the necessary details, so that it can be formally approved and set up in the system.
Test Case Description
This test verifies that when a designated approver denies a new research project request, a notification is sent back to the person who created it.
This scenario validates the acceptance criterion: "Given I have submitted a new research project, when a designated Research Finance approver denies it, then I (the initiator) receive a notification that it was denied."
Variation: This positive test case confirms the denial workflow and the associated notification.
Expected Results
• The designated approver can successfully deny the research project.
• The initiator receives a notification informing them of the denial.</v>
      </c>
      <c r="H528" s="41"/>
      <c r="I528" s="43" t="s">
        <v>6577</v>
      </c>
      <c r="J528" s="41" t="str">
        <f>"TST-F "&amp;_xlfn.XLOOKUP('Test Scenarios'!M527,'Taxonomy and Epics'!H:H,'Taxonomy and Epics'!E:E)</f>
        <v>TST-F 9.0 - RSH - Research Finance</v>
      </c>
      <c r="K528" s="36" t="str">
        <f>"Phase1,"&amp;_xlfn.XLOOKUP('Test Scenarios'!M527,'Taxonomy and Epics'!H:H,'Taxonomy and Epics'!B:B)&amp;"_"&amp;_xlfn.XLOOKUP('Test Scenarios'!M527,'Taxonomy and Epics'!H:H,'Taxonomy and Epics'!C:C)&amp;","&amp;'Test Scenarios'!M527&amp;",Fin_Functional, Workday"</f>
        <v>Phase1,9.0_RSH,RES-020-010,Fin_Functional, Workday</v>
      </c>
      <c r="L528" s="41"/>
      <c r="M528" s="41"/>
      <c r="N528" s="41"/>
      <c r="O528" s="41"/>
      <c r="P528" s="41"/>
      <c r="Q528" s="41"/>
      <c r="R528" s="41"/>
      <c r="S528" s="41"/>
      <c r="T528" s="38"/>
    </row>
    <row r="529" spans="1:20" ht="288" x14ac:dyDescent="0.2">
      <c r="A529" s="20" t="str">
        <f>'Test Scenarios'!A528</f>
        <v>Review Complete</v>
      </c>
      <c r="B529" s="44" t="str">
        <f>'Test Scenarios'!K528</f>
        <v>RF-US003</v>
      </c>
      <c r="C529" s="42" t="str">
        <f>'Test Scenarios'!B528</f>
        <v>TS413</v>
      </c>
      <c r="D529" s="43" t="str">
        <f>"F-"&amp;'Test Scenarios'!M528&amp;"-"&amp;'Test Scenarios'!C528&amp;"-"&amp;C529</f>
        <v>F-RES-020-010-Project creation without attachment-TS413</v>
      </c>
      <c r="E529" s="43" t="s">
        <v>6576</v>
      </c>
      <c r="F529" s="43" t="str">
        <f>'Test Scenarios'!G528</f>
        <v>• The user is creating a new research project.</v>
      </c>
      <c r="G529" s="43" t="str">
        <f>"Objective"&amp;CHAR(10)
&amp;'Test Scenarios'!L528&amp;CHAR(10)&amp;CHAR(10)&amp;
"Test Case Description"&amp;CHAR(10)
&amp;'Test Scenarios'!D528&amp;CHAR(10)&amp;CHAR(10)&amp;
"Expected Results"&amp;CHAR(10)&amp;'Test Scenarios'!F528</f>
        <v>Objective
As a member of Research Finance, I want the system to prevent the creation of a research project if a required attachment is missing, so that all research projects are created with complete and compliant documentation.
Test Case Description
This test ensures the system correctly blocks the creation of a new research project if a required attachment has not been included.
This scenario validates the acceptance criterion: "Given I am creating a new research project manually and have not included a required attachment, when I try to submit the research project for creation, then the system should display an error message indicating the attachment is missing and prevent the research project from being created."
Variation: This negative test case confirms that compliance checks for required documentation are functioning as expected.
Expected Results
• The system prevents the research project from being submitted.
• An error message is displayed, stating that a required attachment is missing.</v>
      </c>
      <c r="H529" s="41"/>
      <c r="I529" s="43" t="s">
        <v>6577</v>
      </c>
      <c r="J529" s="41" t="str">
        <f>"TST-F "&amp;_xlfn.XLOOKUP('Test Scenarios'!M528,'Taxonomy and Epics'!H:H,'Taxonomy and Epics'!E:E)</f>
        <v>TST-F 9.0 - RSH - Research Finance</v>
      </c>
      <c r="K529" s="36" t="str">
        <f>"Phase1,"&amp;_xlfn.XLOOKUP('Test Scenarios'!M528,'Taxonomy and Epics'!H:H,'Taxonomy and Epics'!B:B)&amp;"_"&amp;_xlfn.XLOOKUP('Test Scenarios'!M528,'Taxonomy and Epics'!H:H,'Taxonomy and Epics'!C:C)&amp;","&amp;'Test Scenarios'!M528&amp;",Fin_Functional, Workday"</f>
        <v>Phase1,9.0_RSH,RES-020-010,Fin_Functional, Workday</v>
      </c>
      <c r="L529" s="41"/>
      <c r="M529" s="41"/>
      <c r="N529" s="41"/>
      <c r="O529" s="41"/>
      <c r="P529" s="41"/>
      <c r="Q529" s="41"/>
      <c r="R529" s="41"/>
      <c r="S529" s="41"/>
      <c r="T529" s="38"/>
    </row>
    <row r="530" spans="1:20" ht="256" x14ac:dyDescent="0.2">
      <c r="A530" s="20" t="str">
        <f>'Test Scenarios'!A529</f>
        <v>Review Complete</v>
      </c>
      <c r="B530" s="44" t="str">
        <f>'Test Scenarios'!K529</f>
        <v>RF-US004</v>
      </c>
      <c r="C530" s="42" t="str">
        <f>'Test Scenarios'!B529</f>
        <v>TS414</v>
      </c>
      <c r="D530" s="43" t="str">
        <f>"F-"&amp;'Test Scenarios'!M529&amp;"-"&amp;'Test Scenarios'!C529&amp;"-"&amp;C530</f>
        <v>F-RES-020-010-Project creation without Chief Investigator-TS414</v>
      </c>
      <c r="E530" s="43" t="s">
        <v>6576</v>
      </c>
      <c r="F530" s="43" t="str">
        <f>'Test Scenarios'!G529</f>
        <v>• The user is creating a new research project.</v>
      </c>
      <c r="G530" s="43" t="str">
        <f>"Objective"&amp;CHAR(10)
&amp;'Test Scenarios'!L529&amp;CHAR(10)&amp;CHAR(10)&amp;
"Test Case Description"&amp;CHAR(10)
&amp;'Test Scenarios'!D529&amp;CHAR(10)&amp;CHAR(10)&amp;
"Expected Results"&amp;CHAR(10)&amp;'Test Scenarios'!F529</f>
        <v>Objective
As a member of Research Finance, I want the system to mandate the entry of a Chief Investigator when creating a research project, so that every research project has a clear owner and point of accountability.
Test Case Description
This test ensures that the system enforces the rule requiring a Chief Investigator to be named on every new research project.
This scenario validates the acceptance criterion: "Given I am creating a new research project and have left the Chief Investigator field blank, when I try to submit the research project, then the system should display an error message and prevent the research project from being created."
Variation: This negative test case confirms a key data integrity rule is working to ensure research project accountability.
Expected Results
• The system blocks the submission.
• An error message is displayed, indicating that the Chief Investigator is a required field.</v>
      </c>
      <c r="H530" s="41"/>
      <c r="I530" s="43" t="s">
        <v>6577</v>
      </c>
      <c r="J530" s="41" t="str">
        <f>"TST-F "&amp;_xlfn.XLOOKUP('Test Scenarios'!M529,'Taxonomy and Epics'!H:H,'Taxonomy and Epics'!E:E)</f>
        <v>TST-F 9.0 - RSH - Research Finance</v>
      </c>
      <c r="K530" s="36" t="str">
        <f>"Phase1,"&amp;_xlfn.XLOOKUP('Test Scenarios'!M529,'Taxonomy and Epics'!H:H,'Taxonomy and Epics'!B:B)&amp;"_"&amp;_xlfn.XLOOKUP('Test Scenarios'!M529,'Taxonomy and Epics'!H:H,'Taxonomy and Epics'!C:C)&amp;","&amp;'Test Scenarios'!M529&amp;",Fin_Functional, Workday"</f>
        <v>Phase1,9.0_RSH,RES-020-010,Fin_Functional, Workday</v>
      </c>
      <c r="L530" s="41"/>
      <c r="M530" s="41"/>
      <c r="N530" s="41"/>
      <c r="O530" s="41"/>
      <c r="P530" s="41"/>
      <c r="Q530" s="41"/>
      <c r="R530" s="41"/>
      <c r="S530" s="41"/>
      <c r="T530" s="38"/>
    </row>
    <row r="531" spans="1:20" ht="272" x14ac:dyDescent="0.2">
      <c r="A531" s="20" t="str">
        <f>'Test Scenarios'!A530</f>
        <v>Review Complete</v>
      </c>
      <c r="B531" s="44" t="str">
        <f>'Test Scenarios'!K530</f>
        <v>RF-US005</v>
      </c>
      <c r="C531" s="42" t="str">
        <f>'Test Scenarios'!B530</f>
        <v>TS415</v>
      </c>
      <c r="D531" s="43" t="str">
        <f>"F-"&amp;'Test Scenarios'!M530&amp;"-"&amp;'Test Scenarios'!C530&amp;"-"&amp;C531</f>
        <v>F-RES-020-010-Project creation with non operating company-TS415</v>
      </c>
      <c r="E531" s="43" t="s">
        <v>6576</v>
      </c>
      <c r="F531" s="43" t="str">
        <f>'Test Scenarios'!G530</f>
        <v>• The user is creating a new research project.</v>
      </c>
      <c r="G531" s="43" t="str">
        <f>"Objective"&amp;CHAR(10)
&amp;'Test Scenarios'!L530&amp;CHAR(10)&amp;CHAR(10)&amp;
"Test Case Description"&amp;CHAR(10)
&amp;'Test Scenarios'!D530&amp;CHAR(10)&amp;CHAR(10)&amp;
"Expected Results"&amp;CHAR(10)&amp;'Test Scenarios'!F530</f>
        <v>Objective
As a member of Research Finance, I want to be prevented from creating a research project under a non-operating company, so that research projects are only associated with active and valid business entities.
Test Case Description
This test ensures that the system enforces the company cannot be a non operating entity
This scenario validates the acceptance criterion: " As a member of Research Finance, I want to be prevented from creating a research project under a non-operating company, so that research projects are only associated with active and valid business entities."
Variation: This negative test case confirms a key data integrity rule is working to ensure research project data is valid.
Expected Results
• The system accepts the company selection.
• The research project creation process is allowed to continue.</v>
      </c>
      <c r="H531" s="41"/>
      <c r="I531" s="43" t="s">
        <v>6577</v>
      </c>
      <c r="J531" s="41" t="str">
        <f>"TST-F "&amp;_xlfn.XLOOKUP('Test Scenarios'!M530,'Taxonomy and Epics'!H:H,'Taxonomy and Epics'!E:E)</f>
        <v>TST-F 9.0 - RSH - Research Finance</v>
      </c>
      <c r="K531" s="36" t="str">
        <f>"Phase1,"&amp;_xlfn.XLOOKUP('Test Scenarios'!M530,'Taxonomy and Epics'!H:H,'Taxonomy and Epics'!B:B)&amp;"_"&amp;_xlfn.XLOOKUP('Test Scenarios'!M530,'Taxonomy and Epics'!H:H,'Taxonomy and Epics'!C:C)&amp;","&amp;'Test Scenarios'!M530&amp;",Fin_Functional, Workday"</f>
        <v>Phase1,9.0_RSH,RES-020-010,Fin_Functional, Workday</v>
      </c>
      <c r="L531" s="41"/>
      <c r="M531" s="41"/>
      <c r="N531" s="41"/>
      <c r="O531" s="41"/>
      <c r="P531" s="41"/>
      <c r="Q531" s="41"/>
      <c r="R531" s="41"/>
      <c r="S531" s="41"/>
      <c r="T531" s="38"/>
    </row>
    <row r="532" spans="1:20" ht="272" x14ac:dyDescent="0.2">
      <c r="A532" s="20" t="str">
        <f>'Test Scenarios'!A531</f>
        <v>Review Complete</v>
      </c>
      <c r="B532" s="44" t="str">
        <f>'Test Scenarios'!K531</f>
        <v>RF-US006</v>
      </c>
      <c r="C532" s="42" t="str">
        <f>'Test Scenarios'!B531</f>
        <v>TS416</v>
      </c>
      <c r="D532" s="43" t="str">
        <f>"F-"&amp;'Test Scenarios'!M531&amp;"-"&amp;'Test Scenarios'!C531&amp;"-"&amp;C532</f>
        <v>F-RES-020-010-Project creation without end date-TS416</v>
      </c>
      <c r="E532" s="43" t="s">
        <v>6576</v>
      </c>
      <c r="F532" s="43" t="str">
        <f>'Test Scenarios'!G531</f>
        <v>• The user is creating a new research project.</v>
      </c>
      <c r="G532" s="43" t="str">
        <f>"Objective"&amp;CHAR(10)
&amp;'Test Scenarios'!L531&amp;CHAR(10)&amp;CHAR(10)&amp;
"Test Case Description"&amp;CHAR(10)
&amp;'Test Scenarios'!D531&amp;CHAR(10)&amp;CHAR(10)&amp;
"Expected Results"&amp;CHAR(10)&amp;'Test Scenarios'!F531</f>
        <v>Objective
As a member of Research Finance, I want the system to require a research project end date during research project creation, so that all research projects have a defined lifecycle and timeline from the outset.
Test Case Description
This test ensures the system requires a research project end date to be entered during research project creation.
This scenario validates the acceptance criterion: "Given I am creating a new research project and do not enter a research project end date, when I attempt to submit the research project, then the system should display an error message and prevent creation."
Variation: This negative test case confirms the data integrity rule that all research projects must have a defined lifecycle from the start.
Expected Results
• The system blocks the submission.
• An error message is displayed, indicating that the research project end date is a required field.</v>
      </c>
      <c r="H532" s="41"/>
      <c r="I532" s="43" t="s">
        <v>6577</v>
      </c>
      <c r="J532" s="41" t="str">
        <f>"TST-F "&amp;_xlfn.XLOOKUP('Test Scenarios'!M531,'Taxonomy and Epics'!H:H,'Taxonomy and Epics'!E:E)</f>
        <v>TST-F 9.0 - RSH - Research Finance</v>
      </c>
      <c r="K532" s="36" t="str">
        <f>"Phase1,"&amp;_xlfn.XLOOKUP('Test Scenarios'!M531,'Taxonomy and Epics'!H:H,'Taxonomy and Epics'!B:B)&amp;"_"&amp;_xlfn.XLOOKUP('Test Scenarios'!M531,'Taxonomy and Epics'!H:H,'Taxonomy and Epics'!C:C)&amp;","&amp;'Test Scenarios'!M531&amp;",Fin_Functional, Workday"</f>
        <v>Phase1,9.0_RSH,RES-020-010,Fin_Functional, Workday</v>
      </c>
      <c r="L532" s="41"/>
      <c r="M532" s="41"/>
      <c r="N532" s="41"/>
      <c r="O532" s="41"/>
      <c r="P532" s="41"/>
      <c r="Q532" s="41"/>
      <c r="R532" s="41"/>
      <c r="S532" s="41"/>
      <c r="T532" s="38"/>
    </row>
    <row r="533" spans="1:20" ht="256" x14ac:dyDescent="0.2">
      <c r="A533" s="20" t="str">
        <f>'Test Scenarios'!A532</f>
        <v>Review Complete</v>
      </c>
      <c r="B533" s="44" t="str">
        <f>'Test Scenarios'!K532</f>
        <v>RF-US007</v>
      </c>
      <c r="C533" s="42" t="str">
        <f>'Test Scenarios'!B532</f>
        <v>TS417</v>
      </c>
      <c r="D533" s="43" t="str">
        <f>"F-"&amp;'Test Scenarios'!M532&amp;"-"&amp;'Test Scenarios'!C532&amp;"-"&amp;C533</f>
        <v>F-RES-020-010-Project creation with duplicate name-TS417</v>
      </c>
      <c r="E533" s="43" t="s">
        <v>6576</v>
      </c>
      <c r="F533" s="43" t="str">
        <f>'Test Scenarios'!G532</f>
        <v>• A research project with a known name (e.g., 'Test Project 123') already exists in the system.</v>
      </c>
      <c r="G533" s="43" t="str">
        <f>"Objective"&amp;CHAR(10)
&amp;'Test Scenarios'!L532&amp;CHAR(10)&amp;CHAR(10)&amp;
"Test Case Description"&amp;CHAR(10)
&amp;'Test Scenarios'!D532&amp;CHAR(10)&amp;CHAR(10)&amp;
"Expected Results"&amp;CHAR(10)&amp;'Test Scenarios'!F532</f>
        <v>Objective
As a member of Research Finance, I want the system to enforce unique research project names, so that I can easily and accurately identify individual research projects and avoid confusion.
Test Case Description
This test verifies that the system prevents the creation of a new research project if the chosen name is already in use by another research project.
This scenario validates the acceptance criterion: "Given I am creating a new research project and enter a research project name that already exists in the system, when I try to submit the research project, then the system should display an error message indicating the name is not unique and prevent creation."
Variation: This negative test case confirms the system enforces unique research project names to avoid confusion and ensure accurate identification.
Expected Results
• The system blocks the submission.
• An error message is displayed, stating that the research project name must be unique.</v>
      </c>
      <c r="H533" s="41"/>
      <c r="I533" s="43" t="s">
        <v>6577</v>
      </c>
      <c r="J533" s="41" t="str">
        <f>"TST-F "&amp;_xlfn.XLOOKUP('Test Scenarios'!M532,'Taxonomy and Epics'!H:H,'Taxonomy and Epics'!E:E)</f>
        <v>TST-F 9.0 - RSH - Research Finance</v>
      </c>
      <c r="K533" s="36" t="str">
        <f>"Phase1,"&amp;_xlfn.XLOOKUP('Test Scenarios'!M532,'Taxonomy and Epics'!H:H,'Taxonomy and Epics'!B:B)&amp;"_"&amp;_xlfn.XLOOKUP('Test Scenarios'!M532,'Taxonomy and Epics'!H:H,'Taxonomy and Epics'!C:C)&amp;","&amp;'Test Scenarios'!M532&amp;",Fin_Functional, Workday"</f>
        <v>Phase1,9.0_RSH,RES-020-010,Fin_Functional, Workday</v>
      </c>
      <c r="L533" s="41"/>
      <c r="M533" s="41"/>
      <c r="N533" s="41"/>
      <c r="O533" s="41"/>
      <c r="P533" s="41"/>
      <c r="Q533" s="41"/>
      <c r="R533" s="41"/>
      <c r="S533" s="41"/>
      <c r="T533" s="38"/>
    </row>
    <row r="534" spans="1:20" ht="256" x14ac:dyDescent="0.2">
      <c r="A534" s="20" t="str">
        <f>'Test Scenarios'!A533</f>
        <v>Review Complete</v>
      </c>
      <c r="B534" s="44" t="str">
        <f>'Test Scenarios'!K533</f>
        <v>RF-US008</v>
      </c>
      <c r="C534" s="42" t="str">
        <f>'Test Scenarios'!B533</f>
        <v>TS418</v>
      </c>
      <c r="D534" s="43" t="str">
        <f>"F-"&amp;'Test Scenarios'!M533&amp;"-"&amp;'Test Scenarios'!C533&amp;"-"&amp;C534</f>
        <v>F-RES-020-010-Project Manager notification on research project approval-TS418</v>
      </c>
      <c r="E534" s="43" t="s">
        <v>6576</v>
      </c>
      <c r="F534" s="43" t="str">
        <f>'Test Scenarios'!G533</f>
        <v>• A new research project is created and submitted for approval, with a specific user assigned as the Project Manager.</v>
      </c>
      <c r="G534" s="43" t="str">
        <f>"Objective"&amp;CHAR(10)
&amp;'Test Scenarios'!L533&amp;CHAR(10)&amp;CHAR(10)&amp;
"Test Case Description"&amp;CHAR(10)
&amp;'Test Scenarios'!D533&amp;CHAR(10)&amp;CHAR(10)&amp;
"Expected Results"&amp;CHAR(10)&amp;'Test Scenarios'!F533</f>
        <v>Objective
As a Project Manager, I want to receive a notification when a new research project I am assigned to is approved, so that I know to complete any outstanding setup tasks.
Test Case Description
This test verifies that an assigned Project Manager receives a notification after a new research project they are managing has been approved.
This scenario validates the acceptance criterion: "Given a new research project has been approved and I am the assigned Project Manager, when the approval is finalised, then I receive a notification to complete outstanding research project requirements."
Variation: This positive test case confirms that key research project stakeholders are automatically notified to begin their post-approval tasks.
Expected Results
• The research project is approved by the designated approver.
• The user assigned as the Project Manager receives a notification to complete outstanding tasks.</v>
      </c>
      <c r="H534" s="41"/>
      <c r="I534" s="43" t="s">
        <v>6577</v>
      </c>
      <c r="J534" s="41" t="str">
        <f>"TST-F "&amp;_xlfn.XLOOKUP('Test Scenarios'!M533,'Taxonomy and Epics'!H:H,'Taxonomy and Epics'!E:E)</f>
        <v>TST-F 9.0 - RSH - Research Finance</v>
      </c>
      <c r="K534" s="36" t="str">
        <f>"Phase1,"&amp;_xlfn.XLOOKUP('Test Scenarios'!M533,'Taxonomy and Epics'!H:H,'Taxonomy and Epics'!B:B)&amp;"_"&amp;_xlfn.XLOOKUP('Test Scenarios'!M533,'Taxonomy and Epics'!H:H,'Taxonomy and Epics'!C:C)&amp;","&amp;'Test Scenarios'!M533&amp;",Fin_Functional, Workday"</f>
        <v>Phase1,9.0_RSH,RES-020-010,Fin_Functional, Workday</v>
      </c>
      <c r="L534" s="41"/>
      <c r="M534" s="41"/>
      <c r="N534" s="41"/>
      <c r="O534" s="41"/>
      <c r="P534" s="41"/>
      <c r="Q534" s="41"/>
      <c r="R534" s="41"/>
      <c r="S534" s="41"/>
      <c r="T534" s="38"/>
    </row>
    <row r="535" spans="1:20" ht="256" x14ac:dyDescent="0.2">
      <c r="A535" s="20" t="str">
        <f>'Test Scenarios'!A534</f>
        <v>Review Complete</v>
      </c>
      <c r="B535" s="44" t="str">
        <f>'Test Scenarios'!K534</f>
        <v>RF-US009</v>
      </c>
      <c r="C535" s="42" t="str">
        <f>'Test Scenarios'!B534</f>
        <v>TS419</v>
      </c>
      <c r="D535" s="43" t="str">
        <f>"F-"&amp;'Test Scenarios'!M534&amp;"-"&amp;'Test Scenarios'!C534&amp;"-"&amp;C535</f>
        <v>F-RES-020-010-Chief Investigator notification on research project assignment-TS419</v>
      </c>
      <c r="E535" s="43" t="s">
        <v>6576</v>
      </c>
      <c r="F535" s="43" t="str">
        <f>'Test Scenarios'!G534</f>
        <v>• A new research project is created where the assigned Chief Investigator and Project Manager are different people.</v>
      </c>
      <c r="G535" s="43" t="str">
        <f>"Objective"&amp;CHAR(10)
&amp;'Test Scenarios'!L534&amp;CHAR(10)&amp;CHAR(10)&amp;
"Test Case Description"&amp;CHAR(10)
&amp;'Test Scenarios'!D534&amp;CHAR(10)&amp;CHAR(10)&amp;
"Expected Results"&amp;CHAR(10)&amp;'Test Scenarios'!F534</f>
        <v>Objective
As a Chief Investigator, I want to be notified when I am assigned to a newly created research project, so that I am aware of my role and the research project's existence.
Test Case Description
This test verifies that a Chief Investigator is notified when they are assigned to a new research project, provided they are not also the Project Manager.
This scenario validates the acceptance criterion: "Given a new research project has been approved, I am assigned as the Chief Investigator, and I am not the same person as the Project Manager, when the approval is finalised, then I receive a notification confirming my assignment to the research project."
Variation: This positive test case confirms the notification logic for the Chief Investigator role, ensuring they are aware of their new assignment.
Expected Results
• The research project is approved.
• The user assigned as the Chief Investigator receives a notification confirming their assignment.</v>
      </c>
      <c r="H535" s="41"/>
      <c r="I535" s="43" t="s">
        <v>6577</v>
      </c>
      <c r="J535" s="41" t="str">
        <f>"TST-F "&amp;_xlfn.XLOOKUP('Test Scenarios'!M534,'Taxonomy and Epics'!H:H,'Taxonomy and Epics'!E:E)</f>
        <v>TST-F 9.0 - RSH - Research Finance</v>
      </c>
      <c r="K535" s="36" t="str">
        <f>"Phase1,"&amp;_xlfn.XLOOKUP('Test Scenarios'!M534,'Taxonomy and Epics'!H:H,'Taxonomy and Epics'!B:B)&amp;"_"&amp;_xlfn.XLOOKUP('Test Scenarios'!M534,'Taxonomy and Epics'!H:H,'Taxonomy and Epics'!C:C)&amp;","&amp;'Test Scenarios'!M534&amp;",Fin_Functional, Workday"</f>
        <v>Phase1,9.0_RSH,RES-020-010,Fin_Functional, Workday</v>
      </c>
      <c r="L535" s="41"/>
      <c r="M535" s="41"/>
      <c r="N535" s="41"/>
      <c r="O535" s="41"/>
      <c r="P535" s="41"/>
      <c r="Q535" s="41"/>
      <c r="R535" s="41"/>
      <c r="S535" s="41"/>
      <c r="T535" s="38"/>
    </row>
    <row r="536" spans="1:20" ht="272" x14ac:dyDescent="0.2">
      <c r="A536" s="20" t="str">
        <f>'Test Scenarios'!A535</f>
        <v>Review Complete</v>
      </c>
      <c r="B536" s="44" t="str">
        <f>'Test Scenarios'!K535</f>
        <v>RF-US010</v>
      </c>
      <c r="C536" s="42" t="str">
        <f>'Test Scenarios'!B535</f>
        <v>TS420</v>
      </c>
      <c r="D536" s="43" t="str">
        <f>"F-"&amp;'Test Scenarios'!M535&amp;"-"&amp;'Test Scenarios'!C535&amp;"-"&amp;C536</f>
        <v>F-RES-020-010-Project Manager updates research project plan-TS420</v>
      </c>
      <c r="E536" s="43" t="s">
        <v>6576</v>
      </c>
      <c r="F536" s="43" t="str">
        <f>'Test Scenarios'!G535</f>
        <v>• An active research project exists with a Project Manager assigned</v>
      </c>
      <c r="G536" s="43" t="str">
        <f>"Objective"&amp;CHAR(10)
&amp;'Test Scenarios'!L535&amp;CHAR(10)&amp;CHAR(10)&amp;
"Test Case Description"&amp;CHAR(10)
&amp;'Test Scenarios'!D535&amp;CHAR(10)&amp;CHAR(10)&amp;
"Expected Results"&amp;CHAR(10)&amp;'Test Scenarios'!F535</f>
        <v>Objective
As a Project Manager, I want to view and update the research project plan, so that I can add and manage the research project's phases and tasks.
Test Case Description
This test verifies that a Project Manager has the correct permissions to view and modify a research project's plan, including its phases and tasks.
This scenario validates the acceptance criteria: "For a research project, when I open the research project plan, then I can see all existing phases and tasks." and "Given I am viewing the research project plan, when I add, edit, or remove phases and tasks, then the research project plan is updated accordingly."
Variation: This positive test case confirms the core research project management functionality for the Project Manager role.
Expected Results
• The Project Manager can open the research project plan and view its structure.
• The Project Manager can add a new task, edit an existing one, and save the changes.
• The changes are correctly reflected in the research project plan.</v>
      </c>
      <c r="H536" s="41"/>
      <c r="I536" s="43" t="s">
        <v>6577</v>
      </c>
      <c r="J536" s="41" t="str">
        <f>"TST-F "&amp;_xlfn.XLOOKUP('Test Scenarios'!M535,'Taxonomy and Epics'!H:H,'Taxonomy and Epics'!E:E)</f>
        <v>TST-F 9.0 - RSH - Research Finance</v>
      </c>
      <c r="K536" s="36" t="str">
        <f>"Phase1,"&amp;_xlfn.XLOOKUP('Test Scenarios'!M535,'Taxonomy and Epics'!H:H,'Taxonomy and Epics'!B:B)&amp;"_"&amp;_xlfn.XLOOKUP('Test Scenarios'!M535,'Taxonomy and Epics'!H:H,'Taxonomy and Epics'!C:C)&amp;","&amp;'Test Scenarios'!M535&amp;",Fin_Functional, Workday"</f>
        <v>Phase1,9.0_RSH,RES-020-010,Fin_Functional, Workday</v>
      </c>
      <c r="L536" s="41"/>
      <c r="M536" s="41"/>
      <c r="N536" s="41"/>
      <c r="O536" s="41"/>
      <c r="P536" s="41"/>
      <c r="Q536" s="41"/>
      <c r="R536" s="41"/>
      <c r="S536" s="41"/>
      <c r="T536" s="38"/>
    </row>
    <row r="537" spans="1:20" ht="256" x14ac:dyDescent="0.2">
      <c r="A537" s="20" t="str">
        <f>'Test Scenarios'!A536</f>
        <v>Review Complete</v>
      </c>
      <c r="B537" s="44" t="str">
        <f>'Test Scenarios'!K536</f>
        <v>RF-US012</v>
      </c>
      <c r="C537" s="42" t="str">
        <f>'Test Scenarios'!B536</f>
        <v>TS422</v>
      </c>
      <c r="D537" s="43" t="str">
        <f>"F-"&amp;'Test Scenarios'!M536&amp;"-"&amp;'Test Scenarios'!C536&amp;"-"&amp;C537</f>
        <v>F-RES-020-010-Research Finance updates research project plan-TS422</v>
      </c>
      <c r="E537" s="43" t="s">
        <v>6576</v>
      </c>
      <c r="F537" s="43" t="str">
        <f>'Test Scenarios'!G536</f>
        <v xml:space="preserve">• An active research project exists.
</v>
      </c>
      <c r="G537" s="43" t="str">
        <f>"Objective"&amp;CHAR(10)
&amp;'Test Scenarios'!L536&amp;CHAR(10)&amp;CHAR(10)&amp;
"Test Case Description"&amp;CHAR(10)
&amp;'Test Scenarios'!D536&amp;CHAR(10)&amp;CHAR(10)&amp;
"Expected Results"&amp;CHAR(10)&amp;'Test Scenarios'!F536</f>
        <v>Objective
As a member of Research Finance, I want to view and update the research project plan, so that I can perform financial setup and oversight activities.
Test Case Description
This test verifies that a member of Research Finance with the correct permissions can view and update a research project plan.
This scenario validates the acceptance criterion: "Given I am a member of Research Finance with the correct permissions, when I open a research project plan, then I can view and update its phases and tasks."
Variation: This positive test case confirms that the Research Finance role has the necessary access for financial setup and oversight activities.
Expected Results
• The Research Finance user can open the research project plan.
• They can successfully add, edit, or remove phases and tasks, and save the changes.</v>
      </c>
      <c r="H537" s="41"/>
      <c r="I537" s="43" t="s">
        <v>6577</v>
      </c>
      <c r="J537" s="41" t="str">
        <f>"TST-F "&amp;_xlfn.XLOOKUP('Test Scenarios'!M536,'Taxonomy and Epics'!H:H,'Taxonomy and Epics'!E:E)</f>
        <v>TST-F 9.0 - RSH - Research Finance</v>
      </c>
      <c r="K537" s="36" t="str">
        <f>"Phase1,"&amp;_xlfn.XLOOKUP('Test Scenarios'!M536,'Taxonomy and Epics'!H:H,'Taxonomy and Epics'!B:B)&amp;"_"&amp;_xlfn.XLOOKUP('Test Scenarios'!M536,'Taxonomy and Epics'!H:H,'Taxonomy and Epics'!C:C)&amp;","&amp;'Test Scenarios'!M536&amp;",Fin_Functional, Workday"</f>
        <v>Phase1,9.0_RSH,RES-020-010,Fin_Functional, Workday</v>
      </c>
      <c r="L537" s="41"/>
      <c r="M537" s="41"/>
      <c r="N537" s="41"/>
      <c r="O537" s="41"/>
      <c r="P537" s="41"/>
      <c r="Q537" s="41"/>
      <c r="R537" s="41"/>
      <c r="S537" s="41"/>
      <c r="T537" s="38"/>
    </row>
    <row r="538" spans="1:20" ht="304" x14ac:dyDescent="0.2">
      <c r="A538" s="20" t="str">
        <f>'Test Scenarios'!A537</f>
        <v>Review Complete</v>
      </c>
      <c r="B538" s="44" t="str">
        <f>'Test Scenarios'!K537</f>
        <v>RF-US013</v>
      </c>
      <c r="C538" s="42" t="str">
        <f>'Test Scenarios'!B537</f>
        <v>TS423</v>
      </c>
      <c r="D538" s="43" t="str">
        <f>"F-"&amp;'Test Scenarios'!M537&amp;"-"&amp;'Test Scenarios'!C537&amp;"-"&amp;C538</f>
        <v>F-RES-020-010-Project Manager creates budget and workbook-TS423</v>
      </c>
      <c r="E538" s="43" t="s">
        <v>6576</v>
      </c>
      <c r="F538" s="43" t="str">
        <f>'Test Scenarios'!G537</f>
        <v>• An approved research project exists with the user assigned as the Project Manager.</v>
      </c>
      <c r="G538" s="43" t="str">
        <f>"Objective"&amp;CHAR(10)
&amp;'Test Scenarios'!L537&amp;CHAR(10)&amp;CHAR(10)&amp;
"Test Case Description"&amp;CHAR(10)
&amp;'Test Scenarios'!D537&amp;CHAR(10)&amp;CHAR(10)&amp;
"Expected Results"&amp;CHAR(10)&amp;'Test Scenarios'!F537</f>
        <v>Objective
As a Project Manager, I want to create a research project budget and generate a plan workbook, so that I can fill in the detailed budgetary information for the research project.
Test Case Description
This test verifies that a Project Manager can initiate a research project budget and generate a plan workbook for entering detailed budget information.
This scenario validates the acceptance criteria: "Given a research project has been approved, when I initiate the creation of a research project budget, then I am prompted to provide a unique plan name and select a plan calculation type." and "Given I have successfully created the research project budget, when I choose to generate a plan workbook, then the system produces a workbook for me to enter budgetary details."
Variation: This positive test case confirms the end-to-end process for a Project Manager to begin the budgeting process.
Expected Results
• The user can successfully initiate the budget, providing a name and calculation type.
• The user is able  to successfully generates a plan workbook for budget entry.
• The user is able to enter budgetary information into the workbook.</v>
      </c>
      <c r="H538" s="41"/>
      <c r="I538" s="43" t="s">
        <v>6577</v>
      </c>
      <c r="J538" s="41" t="str">
        <f>"TST-F "&amp;_xlfn.XLOOKUP('Test Scenarios'!M537,'Taxonomy and Epics'!H:H,'Taxonomy and Epics'!E:E)</f>
        <v>TST-F 9.0 - RSH - Research Finance</v>
      </c>
      <c r="K538" s="36" t="str">
        <f>"Phase1,"&amp;_xlfn.XLOOKUP('Test Scenarios'!M537,'Taxonomy and Epics'!H:H,'Taxonomy and Epics'!B:B)&amp;"_"&amp;_xlfn.XLOOKUP('Test Scenarios'!M537,'Taxonomy and Epics'!H:H,'Taxonomy and Epics'!C:C)&amp;","&amp;'Test Scenarios'!M537&amp;",Fin_Functional, Workday"</f>
        <v>Phase1,9.0_RSH,RES-020-010,Fin_Functional, Workday</v>
      </c>
      <c r="L538" s="41"/>
      <c r="M538" s="41"/>
      <c r="N538" s="41"/>
      <c r="O538" s="41"/>
      <c r="P538" s="41"/>
      <c r="Q538" s="41"/>
      <c r="R538" s="41"/>
      <c r="S538" s="41"/>
      <c r="T538" s="38"/>
    </row>
    <row r="539" spans="1:20" ht="240" x14ac:dyDescent="0.2">
      <c r="A539" s="20" t="str">
        <f>'Test Scenarios'!A538</f>
        <v>Review Complete</v>
      </c>
      <c r="B539" s="44" t="str">
        <f>'Test Scenarios'!K538</f>
        <v>RF-US014</v>
      </c>
      <c r="C539" s="42" t="str">
        <f>'Test Scenarios'!B538</f>
        <v>TS424</v>
      </c>
      <c r="D539" s="43" t="str">
        <f>"F-"&amp;'Test Scenarios'!M538&amp;"-"&amp;'Test Scenarios'!C538&amp;"-"&amp;C539</f>
        <v>F-RES-020-010-Project Manager submits budget for baseline-TS424</v>
      </c>
      <c r="E539" s="43" t="s">
        <v>6576</v>
      </c>
      <c r="F539" s="43" t="str">
        <f>'Test Scenarios'!G538</f>
        <v>• A research project budget plan has been created and filled out.</v>
      </c>
      <c r="G539" s="43" t="str">
        <f>"Objective"&amp;CHAR(10)
&amp;'Test Scenarios'!L538&amp;CHAR(10)&amp;CHAR(10)&amp;
"Test Case Description"&amp;CHAR(10)
&amp;'Test Scenarios'!D538&amp;CHAR(10)&amp;CHAR(10)&amp;
"Expected Results"&amp;CHAR(10)&amp;'Test Scenarios'!F538</f>
        <v>Objective
As a Project Manager, I want to submit a completed budget plan to be the official baseline, so that the research project's financial tracking can begin.
Test Case Description
This test verifies that a Project Manager can submit a completed budget plan, which is then routed to the Project Management Office (Project Management Office) for approval.
This scenario validates the acceptance criterion: "Given I have filled out the budgetary information in the plan workbook, when I submit the plan to be assigned as the baseline, then it is routed to the Project Management Office (Project Management Office) for approval."
Variation: This positive test case confirms the start of the budget baseline approval workflow.
Expected Results
• The Project Manager can successfully submit the budget plan.
• A task is created in the Project Management Office's inbox to approve the baseline budget.</v>
      </c>
      <c r="H539" s="41"/>
      <c r="I539" s="43" t="s">
        <v>6577</v>
      </c>
      <c r="J539" s="41" t="str">
        <f>"TST-F "&amp;_xlfn.XLOOKUP('Test Scenarios'!M538,'Taxonomy and Epics'!H:H,'Taxonomy and Epics'!E:E)</f>
        <v>TST-F 9.0 - RSH - Research Finance</v>
      </c>
      <c r="K539" s="36" t="str">
        <f>"Phase1,"&amp;_xlfn.XLOOKUP('Test Scenarios'!M538,'Taxonomy and Epics'!H:H,'Taxonomy and Epics'!B:B)&amp;"_"&amp;_xlfn.XLOOKUP('Test Scenarios'!M538,'Taxonomy and Epics'!H:H,'Taxonomy and Epics'!C:C)&amp;","&amp;'Test Scenarios'!M538&amp;",Fin_Functional, Workday"</f>
        <v>Phase1,9.0_RSH,RES-020-010,Fin_Functional, Workday</v>
      </c>
      <c r="L539" s="41"/>
      <c r="M539" s="41"/>
      <c r="N539" s="41"/>
      <c r="O539" s="41"/>
      <c r="P539" s="41"/>
      <c r="Q539" s="41"/>
      <c r="R539" s="41"/>
      <c r="S539" s="41"/>
      <c r="T539" s="38"/>
    </row>
    <row r="540" spans="1:20" ht="272" x14ac:dyDescent="0.2">
      <c r="A540" s="20" t="str">
        <f>'Test Scenarios'!A539</f>
        <v>Review Complete</v>
      </c>
      <c r="B540" s="44" t="str">
        <f>'Test Scenarios'!K539</f>
        <v>RF-US014</v>
      </c>
      <c r="C540" s="42" t="str">
        <f>'Test Scenarios'!B539</f>
        <v>TS425</v>
      </c>
      <c r="D540" s="43" t="str">
        <f>"F-"&amp;'Test Scenarios'!M539&amp;"-"&amp;'Test Scenarios'!C539&amp;"-"&amp;C540</f>
        <v>F-RES-020-010-Project Management Office approves budget baseline-TS425</v>
      </c>
      <c r="E540" s="43" t="s">
        <v>6576</v>
      </c>
      <c r="F540" s="43" t="str">
        <f>'Test Scenarios'!G539</f>
        <v>• A budget plan has been submitted for approval</v>
      </c>
      <c r="G540" s="43" t="str">
        <f>"Objective"&amp;CHAR(10)
&amp;'Test Scenarios'!L539&amp;CHAR(10)&amp;CHAR(10)&amp;
"Test Case Description"&amp;CHAR(10)
&amp;'Test Scenarios'!D539&amp;CHAR(10)&amp;CHAR(10)&amp;
"Expected Results"&amp;CHAR(10)&amp;'Test Scenarios'!F539</f>
        <v>Objective
As a Project Manager, I want to submit a completed budget plan to be the official baseline, so that the research project's financial tracking can begin.
Test Case Description
This test verifies that when the Project Management Office approves a baseline budget submission, the Project Manager receives a confirmation notification.
This scenario validates the acceptance criterion: "Given my baseline plan submission is approved by the Project Management Office, when the approval is complete, then I receive a notification confirming it was approved."
Variation: This positive test case confirms the approval step of the budget workflow and its corresponding notification.
Expected Results
• The Project Management Office user can successfully approve the plan.
• The budget is assigned as baseline and now appears 'above the line'
• The Project Manager receives an notification that plan is now the baseline budget.</v>
      </c>
      <c r="H540" s="41"/>
      <c r="I540" s="43" t="s">
        <v>6577</v>
      </c>
      <c r="J540" s="41" t="str">
        <f>"TST-F "&amp;_xlfn.XLOOKUP('Test Scenarios'!M539,'Taxonomy and Epics'!H:H,'Taxonomy and Epics'!E:E)</f>
        <v>TST-F 9.0 - RSH - Research Finance</v>
      </c>
      <c r="K540" s="36" t="str">
        <f>"Phase1,"&amp;_xlfn.XLOOKUP('Test Scenarios'!M539,'Taxonomy and Epics'!H:H,'Taxonomy and Epics'!B:B)&amp;"_"&amp;_xlfn.XLOOKUP('Test Scenarios'!M539,'Taxonomy and Epics'!H:H,'Taxonomy and Epics'!C:C)&amp;","&amp;'Test Scenarios'!M539&amp;",Fin_Functional, Workday"</f>
        <v>Phase1,9.0_RSH,RES-020-010,Fin_Functional, Workday</v>
      </c>
      <c r="L540" s="41"/>
      <c r="M540" s="41"/>
      <c r="N540" s="41"/>
      <c r="O540" s="41"/>
      <c r="P540" s="41"/>
      <c r="Q540" s="41"/>
      <c r="R540" s="41"/>
      <c r="S540" s="41"/>
      <c r="T540" s="38"/>
    </row>
    <row r="541" spans="1:20" ht="256" x14ac:dyDescent="0.2">
      <c r="A541" s="20" t="str">
        <f>'Test Scenarios'!A540</f>
        <v>Review Complete</v>
      </c>
      <c r="B541" s="44" t="str">
        <f>'Test Scenarios'!K540</f>
        <v>RF-US014</v>
      </c>
      <c r="C541" s="42" t="str">
        <f>'Test Scenarios'!B540</f>
        <v>TS426</v>
      </c>
      <c r="D541" s="43" t="str">
        <f>"F-"&amp;'Test Scenarios'!M540&amp;"-"&amp;'Test Scenarios'!C540&amp;"-"&amp;C541</f>
        <v>F-RES-020-010-Project Management Office denies budget baseline-TS426</v>
      </c>
      <c r="E541" s="43" t="s">
        <v>6576</v>
      </c>
      <c r="F541" s="43" t="str">
        <f>'Test Scenarios'!G540</f>
        <v>• A budget plan has been submitted for baseline approval.</v>
      </c>
      <c r="G541" s="43" t="str">
        <f>"Objective"&amp;CHAR(10)
&amp;'Test Scenarios'!L540&amp;CHAR(10)&amp;CHAR(10)&amp;
"Test Case Description"&amp;CHAR(10)
&amp;'Test Scenarios'!D540&amp;CHAR(10)&amp;CHAR(10)&amp;
"Expected Results"&amp;CHAR(10)&amp;'Test Scenarios'!F540</f>
        <v>Objective
As a Project Manager, I want to submit a completed budget plan to be the official baseline, so that the research project's financial tracking can begin.
Test Case Description
This test verifies that when the Project Management Office denies a baseline budget submission, the initiating person receives a denial notification.
This scenario validates the acceptance criterion: "Given my baseline plan submission is denied by the Project Management Office, when the denial is processed, then I receive a notification that it was denied."
Variation: This positive test case confirms the denial path of the budget workflow and its corresponding notification.
Expected Results
• The Project Management Office user can successfully deny the plan.
• The initiating person receives a denial notification.</v>
      </c>
      <c r="H541" s="41"/>
      <c r="I541" s="43" t="s">
        <v>6577</v>
      </c>
      <c r="J541" s="41" t="str">
        <f>"TST-F "&amp;_xlfn.XLOOKUP('Test Scenarios'!M540,'Taxonomy and Epics'!H:H,'Taxonomy and Epics'!E:E)</f>
        <v>TST-F 9.0 - RSH - Research Finance</v>
      </c>
      <c r="K541" s="36" t="str">
        <f>"Phase1,"&amp;_xlfn.XLOOKUP('Test Scenarios'!M540,'Taxonomy and Epics'!H:H,'Taxonomy and Epics'!B:B)&amp;"_"&amp;_xlfn.XLOOKUP('Test Scenarios'!M540,'Taxonomy and Epics'!H:H,'Taxonomy and Epics'!C:C)&amp;","&amp;'Test Scenarios'!M540&amp;",Fin_Functional, Workday"</f>
        <v>Phase1,9.0_RSH,RES-020-010,Fin_Functional, Workday</v>
      </c>
      <c r="L541" s="41"/>
      <c r="M541" s="41"/>
      <c r="N541" s="41"/>
      <c r="O541" s="41"/>
      <c r="P541" s="41"/>
      <c r="Q541" s="41"/>
      <c r="R541" s="41"/>
      <c r="S541" s="41"/>
      <c r="T541" s="38"/>
    </row>
    <row r="542" spans="1:20" ht="288" x14ac:dyDescent="0.2">
      <c r="A542" s="20" t="str">
        <f>'Test Scenarios'!A541</f>
        <v>Review Complete</v>
      </c>
      <c r="B542" s="44" t="str">
        <f>'Test Scenarios'!K541</f>
        <v>RF-US015</v>
      </c>
      <c r="C542" s="42" t="str">
        <f>'Test Scenarios'!B541</f>
        <v>TS427</v>
      </c>
      <c r="D542" s="43" t="str">
        <f>"F-"&amp;'Test Scenarios'!M541&amp;"-"&amp;'Test Scenarios'!C541&amp;"-"&amp;C542</f>
        <v>F-RES-020-010-Financial Accountant creates budget and workbook-TS427</v>
      </c>
      <c r="E542" s="43" t="s">
        <v>6576</v>
      </c>
      <c r="F542" s="43" t="str">
        <f>'Test Scenarios'!G541</f>
        <v xml:space="preserve">• An approved research project exists.
</v>
      </c>
      <c r="G542" s="43" t="str">
        <f>"Objective"&amp;CHAR(10)
&amp;'Test Scenarios'!L541&amp;CHAR(10)&amp;CHAR(10)&amp;
"Test Case Description"&amp;CHAR(10)
&amp;'Test Scenarios'!D541&amp;CHAR(10)&amp;CHAR(10)&amp;
"Expected Results"&amp;CHAR(10)&amp;'Test Scenarios'!F541</f>
        <v>Objective
As a Financial Accountant, I want to create a research project budget and generate a plan workbook, so that I can prepare the detailed budgetary information for a research project.
Test Case Description
This test verifies that a Financial Accountant can create a research project budget and generate a plan workbook.
This scenario validates the acceptance criteria: "Given a research project has been approved, when I create a research project budget, then I must provide a unique plan name and select a plan calculation type." and "Given I have created the research project budget, when I generate a plan workbook, then the system provides a workbook for entering budgetary information."
Variation: This positive test case confirms that the Financial Accountant role has the necessary permissions to perform budgeting tasks.
Expected Results
• The user can successfully initiate the budget, providing a name and calculation type.
• The user is able  to successfully generates a plan workbook for budget entry.
• The user is able to enter budgetary information into the workbook.</v>
      </c>
      <c r="H542" s="41"/>
      <c r="I542" s="43" t="s">
        <v>6577</v>
      </c>
      <c r="J542" s="41" t="str">
        <f>"TST-F "&amp;_xlfn.XLOOKUP('Test Scenarios'!M541,'Taxonomy and Epics'!H:H,'Taxonomy and Epics'!E:E)</f>
        <v>TST-F 9.0 - RSH - Research Finance</v>
      </c>
      <c r="K542" s="36" t="str">
        <f>"Phase1,"&amp;_xlfn.XLOOKUP('Test Scenarios'!M541,'Taxonomy and Epics'!H:H,'Taxonomy and Epics'!B:B)&amp;"_"&amp;_xlfn.XLOOKUP('Test Scenarios'!M541,'Taxonomy and Epics'!H:H,'Taxonomy and Epics'!C:C)&amp;","&amp;'Test Scenarios'!M541&amp;",Fin_Functional, Workday"</f>
        <v>Phase1,9.0_RSH,RES-020-010,Fin_Functional, Workday</v>
      </c>
      <c r="L542" s="41"/>
      <c r="M542" s="41"/>
      <c r="N542" s="41"/>
      <c r="O542" s="41"/>
      <c r="P542" s="41"/>
      <c r="Q542" s="41"/>
      <c r="R542" s="41"/>
      <c r="S542" s="41"/>
      <c r="T542" s="38"/>
    </row>
    <row r="543" spans="1:20" ht="288" x14ac:dyDescent="0.2">
      <c r="A543" s="20" t="str">
        <f>'Test Scenarios'!A542</f>
        <v>Review Complete</v>
      </c>
      <c r="B543" s="44" t="str">
        <f>'Test Scenarios'!K542</f>
        <v>RF-US016</v>
      </c>
      <c r="C543" s="42" t="str">
        <f>'Test Scenarios'!B542</f>
        <v>TS428</v>
      </c>
      <c r="D543" s="43" t="str">
        <f>"F-"&amp;'Test Scenarios'!M542&amp;"-"&amp;'Test Scenarios'!C542&amp;"-"&amp;C543</f>
        <v>F-RES-020-010-Project Management Office creates budget and workbook-TS428</v>
      </c>
      <c r="E543" s="43" t="s">
        <v>6576</v>
      </c>
      <c r="F543" s="43" t="str">
        <f>'Test Scenarios'!G542</f>
        <v xml:space="preserve">• An approved research project exists.
</v>
      </c>
      <c r="G543" s="43" t="str">
        <f>"Objective"&amp;CHAR(10)
&amp;'Test Scenarios'!L542&amp;CHAR(10)&amp;CHAR(10)&amp;
"Test Case Description"&amp;CHAR(10)
&amp;'Test Scenarios'!D542&amp;CHAR(10)&amp;CHAR(10)&amp;
"Expected Results"&amp;CHAR(10)&amp;'Test Scenarios'!F542</f>
        <v>Objective
As a member of the Project Management Office, I want to create a research project budget and generate a plan workbook, so that I can prepare the detailed budgetary information for a research project.
Test Case Description
This test verifies that a member of the Project Management Office can create a research project budget and generate a plan workbook.
This scenario validates the acceptance criteria: "Given a research project has been approved, when I create a research project budget, then I must provide a unique plan name and select a plan calculation type." and "Given I have created the research project budget, when I generate a plan workbook, then the system provides a workbook for entering budgetary information."
Variation: This positive test case confirms that the Project Management Office role has the necessary permissions to perform budgeting tasks.
Expected Results
• The user can successfully initiate the budget, providing a name and calculation type.
• The user is able  to successfully generates a plan workbook for budget entry.
• The user is able to enter budgetary information into the workbook.</v>
      </c>
      <c r="H543" s="41"/>
      <c r="I543" s="43" t="s">
        <v>6577</v>
      </c>
      <c r="J543" s="41" t="str">
        <f>"TST-F "&amp;_xlfn.XLOOKUP('Test Scenarios'!M542,'Taxonomy and Epics'!H:H,'Taxonomy and Epics'!E:E)</f>
        <v>TST-F 9.0 - RSH - Research Finance</v>
      </c>
      <c r="K543" s="36" t="str">
        <f>"Phase1,"&amp;_xlfn.XLOOKUP('Test Scenarios'!M542,'Taxonomy and Epics'!H:H,'Taxonomy and Epics'!B:B)&amp;"_"&amp;_xlfn.XLOOKUP('Test Scenarios'!M542,'Taxonomy and Epics'!H:H,'Taxonomy and Epics'!C:C)&amp;","&amp;'Test Scenarios'!M542&amp;",Fin_Functional, Workday"</f>
        <v>Phase1,9.0_RSH,RES-020-010,Fin_Functional, Workday</v>
      </c>
      <c r="L543" s="41"/>
      <c r="M543" s="41"/>
      <c r="N543" s="41"/>
      <c r="O543" s="41"/>
      <c r="P543" s="41"/>
      <c r="Q543" s="41"/>
      <c r="R543" s="41"/>
      <c r="S543" s="41"/>
      <c r="T543" s="38"/>
    </row>
    <row r="544" spans="1:20" ht="288" x14ac:dyDescent="0.2">
      <c r="A544" s="20" t="str">
        <f>'Test Scenarios'!A543</f>
        <v>Review Complete</v>
      </c>
      <c r="B544" s="44" t="str">
        <f>'Test Scenarios'!K543</f>
        <v>RF-US018</v>
      </c>
      <c r="C544" s="42" t="str">
        <f>'Test Scenarios'!B543</f>
        <v>TS429</v>
      </c>
      <c r="D544" s="43" t="str">
        <f>"F-"&amp;'Test Scenarios'!M543&amp;"-"&amp;'Test Scenarios'!C543&amp;"-"&amp;C544</f>
        <v>F-RES-020-010-Project Management Office assigns baseline directly-TS429</v>
      </c>
      <c r="E544" s="43" t="s">
        <v>6576</v>
      </c>
      <c r="F544" s="43" t="str">
        <f>'Test Scenarios'!G543</f>
        <v>• A research project budget plan exists.</v>
      </c>
      <c r="G544" s="43" t="str">
        <f>"Objective"&amp;CHAR(10)
&amp;'Test Scenarios'!L543&amp;CHAR(10)&amp;CHAR(10)&amp;
"Test Case Description"&amp;CHAR(10)
&amp;'Test Scenarios'!D543&amp;CHAR(10)&amp;CHAR(10)&amp;
"Expected Results"&amp;CHAR(10)&amp;'Test Scenarios'!F543</f>
        <v>Objective
As a member of the Project Management Office, I want to assign a budget plan as the official baseline directly, so that I can finalise the budget without an extra approval step.
Test Case Description
This test verifies that a Project Management Office member can directly assign a budget plan as the official baseline without needing a separate approval step, and that the Project Manager is notified.
This scenario validates the acceptance criteria: "Given I have filled out or reviewed the budgetary information, when I assign the plan as the baseline, then it is immediately approved without a separate approval step." and "Given I have assigned a plan as the baseline, when the process is complete, then the assigned Project Manager receives a notification that the baseline budget has been approved."
Variation: This positive test case confirms the Project Management Office's ability to override the standard approval workflow and directly finalise a budget.
Expected Results
• The Project Management Office user can assign the plan as the baseline.
• The plan's is assigned as the baseline immediately without approval
• The assigned Project Manager receives a notification of the approval.</v>
      </c>
      <c r="H544" s="41"/>
      <c r="I544" s="43" t="s">
        <v>6577</v>
      </c>
      <c r="J544" s="41" t="str">
        <f>"TST-F "&amp;_xlfn.XLOOKUP('Test Scenarios'!M543,'Taxonomy and Epics'!H:H,'Taxonomy and Epics'!E:E)</f>
        <v>TST-F 9.0 - RSH - Research Finance</v>
      </c>
      <c r="K544" s="36" t="str">
        <f>"Phase1,"&amp;_xlfn.XLOOKUP('Test Scenarios'!M543,'Taxonomy and Epics'!H:H,'Taxonomy and Epics'!B:B)&amp;"_"&amp;_xlfn.XLOOKUP('Test Scenarios'!M543,'Taxonomy and Epics'!H:H,'Taxonomy and Epics'!C:C)&amp;","&amp;'Test Scenarios'!M543&amp;",Fin_Functional, Workday"</f>
        <v>Phase1,9.0_RSH,RES-020-010,Fin_Functional, Workday</v>
      </c>
      <c r="L544" s="41"/>
      <c r="M544" s="41"/>
      <c r="N544" s="41"/>
      <c r="O544" s="41"/>
      <c r="P544" s="41"/>
      <c r="Q544" s="41"/>
      <c r="R544" s="41"/>
      <c r="S544" s="41"/>
      <c r="T544" s="38"/>
    </row>
    <row r="545" spans="1:20" ht="256" x14ac:dyDescent="0.2">
      <c r="A545" s="20" t="str">
        <f>'Test Scenarios'!A544</f>
        <v>Review Complete</v>
      </c>
      <c r="B545" s="44" t="str">
        <f>'Test Scenarios'!K544</f>
        <v>RF-US019</v>
      </c>
      <c r="C545" s="42" t="str">
        <f>'Test Scenarios'!B544</f>
        <v>TS430</v>
      </c>
      <c r="D545" s="43" t="str">
        <f>"F-"&amp;'Test Scenarios'!M544&amp;"-"&amp;'Test Scenarios'!C544&amp;"-"&amp;C545</f>
        <v>F-RES-020-010-Financial Accountant submits budget for baseline-TS430</v>
      </c>
      <c r="E545" s="43" t="s">
        <v>6576</v>
      </c>
      <c r="F545" s="43" t="str">
        <f>'Test Scenarios'!G544</f>
        <v>• A research project budget plan has been created</v>
      </c>
      <c r="G545" s="43" t="str">
        <f>"Objective"&amp;CHAR(10)
&amp;'Test Scenarios'!L544&amp;CHAR(10)&amp;CHAR(10)&amp;
"Test Case Description"&amp;CHAR(10)
&amp;'Test Scenarios'!D544&amp;CHAR(10)&amp;CHAR(10)&amp;
"Expected Results"&amp;CHAR(10)&amp;'Test Scenarios'!F544</f>
        <v>Objective
As a Financial Accountant, I want to submit a completed budget plan to be the official baseline, so that the research project's financial tracking can begin.
Test Case Description
This test verifies that a Financial Accountant can submit a budget plan for baseline, which then routes to the Project Management Office for approval.
This scenario validates the acceptance criterion: "Given I have filled out the budgetary information, when I submit the plan to be assigned as the baseline, then it is routed to the Project Management Office (Project Management Office) for approval."
Variation: This positive test case confirms the budget submission process for the Financial Accountant role.
Expected Results
• The Financial Accountant can successfully submit the plan.
• A task is created in the Project Management Office's inbox for approval.</v>
      </c>
      <c r="H545" s="41"/>
      <c r="I545" s="43" t="s">
        <v>6577</v>
      </c>
      <c r="J545" s="41" t="str">
        <f>"TST-F "&amp;_xlfn.XLOOKUP('Test Scenarios'!M544,'Taxonomy and Epics'!H:H,'Taxonomy and Epics'!E:E)</f>
        <v>TST-F 9.0 - RSH - Research Finance</v>
      </c>
      <c r="K545" s="36" t="str">
        <f>"Phase1,"&amp;_xlfn.XLOOKUP('Test Scenarios'!M544,'Taxonomy and Epics'!H:H,'Taxonomy and Epics'!B:B)&amp;"_"&amp;_xlfn.XLOOKUP('Test Scenarios'!M544,'Taxonomy and Epics'!H:H,'Taxonomy and Epics'!C:C)&amp;","&amp;'Test Scenarios'!M544&amp;",Fin_Functional, Workday"</f>
        <v>Phase1,9.0_RSH,RES-020-010,Fin_Functional, Workday</v>
      </c>
      <c r="L545" s="41"/>
      <c r="M545" s="41"/>
      <c r="N545" s="41"/>
      <c r="O545" s="41"/>
      <c r="P545" s="41"/>
      <c r="Q545" s="41"/>
      <c r="R545" s="41"/>
      <c r="S545" s="41"/>
      <c r="T545" s="38"/>
    </row>
    <row r="546" spans="1:20" ht="240" x14ac:dyDescent="0.2">
      <c r="A546" s="20" t="str">
        <f>'Test Scenarios'!A545</f>
        <v>Review Complete</v>
      </c>
      <c r="B546" s="44" t="str">
        <f>'Test Scenarios'!K545</f>
        <v>RF-US020</v>
      </c>
      <c r="C546" s="42" t="str">
        <f>'Test Scenarios'!B545</f>
        <v>TS431</v>
      </c>
      <c r="D546" s="43" t="str">
        <f>"F-"&amp;'Test Scenarios'!M545&amp;"-"&amp;'Test Scenarios'!C545&amp;"-"&amp;C546</f>
        <v>F-RES-020-020-Project Manager creates research project resource plan-TS431</v>
      </c>
      <c r="E546" s="43" t="s">
        <v>6576</v>
      </c>
      <c r="F546" s="43" t="str">
        <f>'Test Scenarios'!G545</f>
        <v xml:space="preserve">• An active research project exists.
</v>
      </c>
      <c r="G546" s="43" t="str">
        <f>"Objective"&amp;CHAR(10)
&amp;'Test Scenarios'!L545&amp;CHAR(10)&amp;CHAR(10)&amp;
"Test Case Description"&amp;CHAR(10)
&amp;'Test Scenarios'!D545&amp;CHAR(10)&amp;CHAR(10)&amp;
"Expected Results"&amp;CHAR(10)&amp;'Test Scenarios'!F545</f>
        <v>Objective
As a Project Manager, I want to create a research project resource plan, so that I can formally assign team members to a research project.
Test Case Description
This test verifies that a Project Manager can create a new resource plan for an active research project they are assigned to.
This scenario validates the acceptance criterion: "Given I am the Project Manager on an active research project, when I access the resource planning function, then I can create a new resource plan for the research project."
Variation: This positive test case confirms the Project Manager's ability to initiate resource planning.
Expected Results
• The Project Manager can access the resource planning function.
• They can successfully create a new, empty resource plan for the research project.</v>
      </c>
      <c r="H546" s="41"/>
      <c r="I546" s="43" t="s">
        <v>6577</v>
      </c>
      <c r="J546" s="41" t="str">
        <f>"TST-F "&amp;_xlfn.XLOOKUP('Test Scenarios'!M545,'Taxonomy and Epics'!H:H,'Taxonomy and Epics'!E:E)</f>
        <v>TST-F 9.0 - RSH - Research Finance</v>
      </c>
      <c r="K546" s="36" t="str">
        <f>"Phase1,"&amp;_xlfn.XLOOKUP('Test Scenarios'!M545,'Taxonomy and Epics'!H:H,'Taxonomy and Epics'!B:B)&amp;"_"&amp;_xlfn.XLOOKUP('Test Scenarios'!M545,'Taxonomy and Epics'!H:H,'Taxonomy and Epics'!C:C)&amp;","&amp;'Test Scenarios'!M545&amp;",Fin_Functional, Workday"</f>
        <v>Phase1,9.0_RSH,RES-020-020,Fin_Functional, Workday</v>
      </c>
      <c r="L546" s="41"/>
      <c r="M546" s="41"/>
      <c r="N546" s="41"/>
      <c r="O546" s="41"/>
      <c r="P546" s="41"/>
      <c r="Q546" s="41"/>
      <c r="R546" s="41"/>
      <c r="S546" s="41"/>
      <c r="T546" s="38"/>
    </row>
    <row r="547" spans="1:20" ht="256" x14ac:dyDescent="0.2">
      <c r="A547" s="20" t="str">
        <f>'Test Scenarios'!A546</f>
        <v>Review Complete</v>
      </c>
      <c r="B547" s="44" t="str">
        <f>'Test Scenarios'!K546</f>
        <v>RF-US021</v>
      </c>
      <c r="C547" s="42" t="str">
        <f>'Test Scenarios'!B546</f>
        <v>TS432</v>
      </c>
      <c r="D547" s="43" t="str">
        <f>"F-"&amp;'Test Scenarios'!M546&amp;"-"&amp;'Test Scenarios'!C546&amp;"-"&amp;C547</f>
        <v>F-RES-020-020-Research Finance creates research project resource plan-TS432</v>
      </c>
      <c r="E547" s="43" t="s">
        <v>6576</v>
      </c>
      <c r="F547" s="43" t="str">
        <f>'Test Scenarios'!G546</f>
        <v xml:space="preserve">• An active research project exists.
</v>
      </c>
      <c r="G547" s="43" t="str">
        <f>"Objective"&amp;CHAR(10)
&amp;'Test Scenarios'!L546&amp;CHAR(10)&amp;CHAR(10)&amp;
"Test Case Description"&amp;CHAR(10)
&amp;'Test Scenarios'!D546&amp;CHAR(10)&amp;CHAR(10)&amp;
"Expected Results"&amp;CHAR(10)&amp;'Test Scenarios'!F546</f>
        <v>Objective
As a member of Research Finance, I want to create a research project resource plan, so that I can formally assign team members to a research project for financial oversight.
Test Case Description
This test verifies that a member of Research Finance can create a new resource plan for an active research project.
This scenario validates the acceptance criterion: "Given I am a member of Research Finance on an active research project, when I access the resource planning function, then I can create a new resource plan for the research project."
Variation: This positive test case confirms the Research Finance user's ability to initiate resource planning for oversight purposes.
Expected Results
• The Research Finance user can navigate to a research project.
• They can successfully create a new, empty resource plan for the research project.</v>
      </c>
      <c r="H547" s="41"/>
      <c r="I547" s="43" t="s">
        <v>6577</v>
      </c>
      <c r="J547" s="41" t="str">
        <f>"TST-F "&amp;_xlfn.XLOOKUP('Test Scenarios'!M546,'Taxonomy and Epics'!H:H,'Taxonomy and Epics'!E:E)</f>
        <v>TST-F 9.0 - RSH - Research Finance</v>
      </c>
      <c r="K547" s="36" t="str">
        <f>"Phase1,"&amp;_xlfn.XLOOKUP('Test Scenarios'!M546,'Taxonomy and Epics'!H:H,'Taxonomy and Epics'!B:B)&amp;"_"&amp;_xlfn.XLOOKUP('Test Scenarios'!M546,'Taxonomy and Epics'!H:H,'Taxonomy and Epics'!C:C)&amp;","&amp;'Test Scenarios'!M546&amp;",Fin_Functional, Workday"</f>
        <v>Phase1,9.0_RSH,RES-020-020,Fin_Functional, Workday</v>
      </c>
      <c r="L547" s="41"/>
      <c r="M547" s="41"/>
      <c r="N547" s="41"/>
      <c r="O547" s="41"/>
      <c r="P547" s="41"/>
      <c r="Q547" s="41"/>
      <c r="R547" s="41"/>
      <c r="S547" s="41"/>
      <c r="T547" s="38"/>
    </row>
    <row r="548" spans="1:20" ht="304" x14ac:dyDescent="0.2">
      <c r="A548" s="20" t="str">
        <f>'Test Scenarios'!A547</f>
        <v>Review Complete</v>
      </c>
      <c r="B548" s="44" t="str">
        <f>'Test Scenarios'!K547</f>
        <v>RF-US022</v>
      </c>
      <c r="C548" s="42" t="str">
        <f>'Test Scenarios'!B547</f>
        <v>TS433</v>
      </c>
      <c r="D548" s="43" t="str">
        <f>"F-"&amp;'Test Scenarios'!M547&amp;"-"&amp;'Test Scenarios'!C547&amp;"-"&amp;C548</f>
        <v>F-RES-020-020-Assign timesheet resource to plan-TS433</v>
      </c>
      <c r="E548" s="43" t="s">
        <v>6576</v>
      </c>
      <c r="F548" s="43" t="str">
        <f>'Test Scenarios'!G547</f>
        <v>• A research project resource plan exists.</v>
      </c>
      <c r="G548" s="43" t="str">
        <f>"Objective"&amp;CHAR(10)
&amp;'Test Scenarios'!L547&amp;CHAR(10)&amp;CHAR(10)&amp;
"Test Case Description"&amp;CHAR(10)
&amp;'Test Scenarios'!D547&amp;CHAR(10)&amp;CHAR(10)&amp;
"Expected Results"&amp;CHAR(10)&amp;'Test Scenarios'!F547</f>
        <v>Objective
As a Project Manager, I want to assign a resource to a research project who will complete timesheets, so that their time is correctly costed to the research project.
Test Case Description
This test verifies that a Project Manager can add a resource to a plan who will be costed via timesheets, and that the resource is notified.
This scenario validates the acceptance criteria: "Given I am creating a resource plan, when I assign a worker and set their booking status to "Costing Method - Timesheet", then the resource is successfully added to the plan." and "Given a resource has been added with a timesheet costing method, when the process is complete, then the resource receives a notification that they must complete timesheets for the research project."
Variation: This positive test case confirms the process of assigning a timesheet-based resource and the subsequent notification.
Expected Results
• The user successfully adds a worker to the plan with the 'Timesheet' costing method.
• Upon completion, the assigned worker receives a notification informing them they need to complete timesheets.</v>
      </c>
      <c r="H548" s="41"/>
      <c r="I548" s="43" t="s">
        <v>6577</v>
      </c>
      <c r="J548" s="41" t="str">
        <f>"TST-F "&amp;_xlfn.XLOOKUP('Test Scenarios'!M547,'Taxonomy and Epics'!H:H,'Taxonomy and Epics'!E:E)</f>
        <v>TST-F 9.0 - RSH - Research Finance</v>
      </c>
      <c r="K548" s="36" t="str">
        <f>"Phase1,"&amp;_xlfn.XLOOKUP('Test Scenarios'!M547,'Taxonomy and Epics'!H:H,'Taxonomy and Epics'!B:B)&amp;"_"&amp;_xlfn.XLOOKUP('Test Scenarios'!M547,'Taxonomy and Epics'!H:H,'Taxonomy and Epics'!C:C)&amp;","&amp;'Test Scenarios'!M547&amp;",Fin_Functional, Workday"</f>
        <v>Phase1,9.0_RSH,RES-020-020,Fin_Functional, Workday</v>
      </c>
      <c r="L548" s="41"/>
      <c r="M548" s="41"/>
      <c r="N548" s="41"/>
      <c r="O548" s="41"/>
      <c r="P548" s="41"/>
      <c r="Q548" s="41"/>
      <c r="R548" s="41"/>
      <c r="S548" s="41"/>
      <c r="T548" s="38"/>
    </row>
    <row r="549" spans="1:20" ht="240" x14ac:dyDescent="0.2">
      <c r="A549" s="20" t="str">
        <f>'Test Scenarios'!A548</f>
        <v>Review Complete</v>
      </c>
      <c r="B549" s="44" t="str">
        <f>'Test Scenarios'!K548</f>
        <v>RF-US023</v>
      </c>
      <c r="C549" s="42" t="str">
        <f>'Test Scenarios'!B548</f>
        <v>TS434</v>
      </c>
      <c r="D549" s="43" t="str">
        <f>"F-"&amp;'Test Scenarios'!M548&amp;"-"&amp;'Test Scenarios'!C548&amp;"-"&amp;C549</f>
        <v>F-RES-020-020-Assign costing allocation resource-TS434</v>
      </c>
      <c r="E549" s="43" t="s">
        <v>6576</v>
      </c>
      <c r="F549" s="43" t="str">
        <f>'Test Scenarios'!G548</f>
        <v>• A research project resource plan exists.</v>
      </c>
      <c r="G549" s="43" t="str">
        <f>"Objective"&amp;CHAR(10)
&amp;'Test Scenarios'!L548&amp;CHAR(10)&amp;CHAR(10)&amp;
"Test Case Description"&amp;CHAR(10)
&amp;'Test Scenarios'!D548&amp;CHAR(10)&amp;CHAR(10)&amp;
"Expected Results"&amp;CHAR(10)&amp;'Test Scenarios'!F548</f>
        <v>Objective
As a Project Manager, I want to assign a resource to a research project who will be costed via allocations, so that their costs are correctly assigned without requiring timesheets.
Test Case Description
This test verifies that when a resource is assigned to be costed via allocations, a 'To Do' task is correctly sent to the Strategic Business Partner (SBP).
This scenario validates the acceptance criterion: "Given I am creating a resource plan, when I assign a worker and set their booking status to "Costing Method - Costing Allocation", then a 'To Do' task is sent to the Strategic Business Partner to create the costing allocation."
Variation: This positive test case confirms the workflow trigger for creating a costing allocation.
Expected Results
• The user successfully adds a worker to the plan with the 'Costing Allocation' method.
• A 'To Do' task appears in the SBP's inbox to create the costing allocation.</v>
      </c>
      <c r="H549" s="41"/>
      <c r="I549" s="43" t="s">
        <v>6577</v>
      </c>
      <c r="J549" s="41" t="str">
        <f>"TST-F "&amp;_xlfn.XLOOKUP('Test Scenarios'!M548,'Taxonomy and Epics'!H:H,'Taxonomy and Epics'!E:E)</f>
        <v>TST-F 9.0 - RSH - Research Finance</v>
      </c>
      <c r="K549" s="36" t="str">
        <f>"Phase1,"&amp;_xlfn.XLOOKUP('Test Scenarios'!M548,'Taxonomy and Epics'!H:H,'Taxonomy and Epics'!B:B)&amp;"_"&amp;_xlfn.XLOOKUP('Test Scenarios'!M548,'Taxonomy and Epics'!H:H,'Taxonomy and Epics'!C:C)&amp;","&amp;'Test Scenarios'!M548&amp;",Fin_Functional, Workday"</f>
        <v>Phase1,9.0_RSH,RES-020-020,Fin_Functional, Workday</v>
      </c>
      <c r="L549" s="41"/>
      <c r="M549" s="41"/>
      <c r="N549" s="41"/>
      <c r="O549" s="41"/>
      <c r="P549" s="41"/>
      <c r="Q549" s="41"/>
      <c r="R549" s="41"/>
      <c r="S549" s="41"/>
      <c r="T549" s="38"/>
    </row>
    <row r="550" spans="1:20" ht="256" x14ac:dyDescent="0.2">
      <c r="A550" s="20" t="str">
        <f>'Test Scenarios'!A549</f>
        <v>Review Complete</v>
      </c>
      <c r="B550" s="44" t="str">
        <f>'Test Scenarios'!K549</f>
        <v>RF-US024</v>
      </c>
      <c r="C550" s="42" t="str">
        <f>'Test Scenarios'!B549</f>
        <v>TS435</v>
      </c>
      <c r="D550" s="43" t="str">
        <f>"F-"&amp;'Test Scenarios'!M549&amp;"-"&amp;'Test Scenarios'!C549&amp;"-"&amp;C550</f>
        <v>F-RES-020-020-Strategic Business Partner creates costing allocation-TS435</v>
      </c>
      <c r="E550" s="43" t="s">
        <v>6576</v>
      </c>
      <c r="F550" s="43" t="str">
        <f>'Test Scenarios'!G549</f>
        <v>• A 'To Do' task to create a costing allocation exists for the SBP (generated from TS434).</v>
      </c>
      <c r="G550" s="43" t="str">
        <f>"Objective"&amp;CHAR(10)
&amp;'Test Scenarios'!L549&amp;CHAR(10)&amp;CHAR(10)&amp;
"Test Case Description"&amp;CHAR(10)
&amp;'Test Scenarios'!D549&amp;CHAR(10)&amp;CHAR(10)&amp;
"Expected Results"&amp;CHAR(10)&amp;'Test Scenarios'!F549</f>
        <v>Objective
As a Strategic Business Partner, I want to create a costing allocation for a research project resource, so that their salary costs are correctly distributed to the research project.
Test Case Description
This test verifies that a Strategic Business Partner can successfully complete the 'To Do' task to create a costing allocation for a research project resource.
This scenario validates the acceptance criterion: "Given I have received a 'To Do' task to create a costing allocation, when I enter the start date, end date, and percentage of time for the worker's assignment, then the costing allocation is created successfully."
Variation: This positive test case confirms the successful completion of the costing allocation setup by the SBP.
Expected Results
• The SBP opens the task and enters the required allocation details (dates, percentage).
• The costing allocation is created successfully against the worker and research project.</v>
      </c>
      <c r="H550" s="41"/>
      <c r="I550" s="43" t="s">
        <v>6577</v>
      </c>
      <c r="J550" s="41" t="str">
        <f>"TST-F "&amp;_xlfn.XLOOKUP('Test Scenarios'!M549,'Taxonomy and Epics'!H:H,'Taxonomy and Epics'!E:E)</f>
        <v>TST-F 9.0 - RSH - Research Finance</v>
      </c>
      <c r="K550" s="36" t="str">
        <f>"Phase1,"&amp;_xlfn.XLOOKUP('Test Scenarios'!M549,'Taxonomy and Epics'!H:H,'Taxonomy and Epics'!B:B)&amp;"_"&amp;_xlfn.XLOOKUP('Test Scenarios'!M549,'Taxonomy and Epics'!H:H,'Taxonomy and Epics'!C:C)&amp;","&amp;'Test Scenarios'!M549&amp;",Fin_Functional, Workday"</f>
        <v>Phase1,9.0_RSH,RES-020-020,Fin_Functional, Workday</v>
      </c>
      <c r="L550" s="41"/>
      <c r="M550" s="41"/>
      <c r="N550" s="41"/>
      <c r="O550" s="41"/>
      <c r="P550" s="41"/>
      <c r="Q550" s="41"/>
      <c r="R550" s="41"/>
      <c r="S550" s="41"/>
      <c r="T550" s="38"/>
    </row>
    <row r="551" spans="1:20" ht="256" x14ac:dyDescent="0.2">
      <c r="A551" s="20" t="str">
        <f>'Test Scenarios'!A550</f>
        <v>Review Complete</v>
      </c>
      <c r="B551" s="44" t="str">
        <f>'Test Scenarios'!K550</f>
        <v>RF-US025</v>
      </c>
      <c r="C551" s="42" t="str">
        <f>'Test Scenarios'!B550</f>
        <v>TS436</v>
      </c>
      <c r="D551" s="43" t="str">
        <f>"F-"&amp;'Test Scenarios'!M550&amp;"-"&amp;'Test Scenarios'!C550&amp;"-"&amp;C551</f>
        <v>F-RES-020-010-Create customer contract-TS436</v>
      </c>
      <c r="E551" s="43" t="s">
        <v>6576</v>
      </c>
      <c r="F551" s="43" t="str">
        <f>'Test Scenarios'!G550</f>
        <v>• An approved and active research project exists</v>
      </c>
      <c r="G551" s="43" t="str">
        <f>"Objective"&amp;CHAR(10)
&amp;'Test Scenarios'!L550&amp;CHAR(10)&amp;CHAR(10)&amp;
"Test Case Description"&amp;CHAR(10)
&amp;'Test Scenarios'!D550&amp;CHAR(10)&amp;CHAR(10)&amp;
"Expected Results"&amp;CHAR(10)&amp;'Test Scenarios'!F550</f>
        <v>Objective
As a member of Research Finance, I want to create a customer contract after a research project is approved, so that the financial and billing terms are formally recorded.
Test Case Description
This test verifies that a member of Research Finance can create a customer contract for an approved research project, providing all mandatory header information.
This scenario validates the acceptance criterion: "Given a research project has been approved, when I create a customer contract, then I must provide details like contract type, name, currency, and cost centre."
Variation: This positive test case confirms the initial step of creating a customer contract with all required header-level data.
Expected Results
• The user successfully creates a customer contract.
• The system requires and accepts the entry of contract type, name, currency, and cost centre.</v>
      </c>
      <c r="H551" s="41"/>
      <c r="I551" s="43" t="s">
        <v>6577</v>
      </c>
      <c r="J551" s="41" t="str">
        <f>"TST-F "&amp;_xlfn.XLOOKUP('Test Scenarios'!M550,'Taxonomy and Epics'!H:H,'Taxonomy and Epics'!E:E)</f>
        <v>TST-F 9.0 - RSH - Research Finance</v>
      </c>
      <c r="K551" s="36" t="str">
        <f>"Phase1,"&amp;_xlfn.XLOOKUP('Test Scenarios'!M550,'Taxonomy and Epics'!H:H,'Taxonomy and Epics'!B:B)&amp;"_"&amp;_xlfn.XLOOKUP('Test Scenarios'!M550,'Taxonomy and Epics'!H:H,'Taxonomy and Epics'!C:C)&amp;","&amp;'Test Scenarios'!M550&amp;",Fin_Functional, Workday"</f>
        <v>Phase1,9.0_RSH,RES-020-010,Fin_Functional, Workday</v>
      </c>
      <c r="L551" s="41"/>
      <c r="M551" s="41"/>
      <c r="N551" s="41"/>
      <c r="O551" s="41"/>
      <c r="P551" s="41"/>
      <c r="Q551" s="41"/>
      <c r="R551" s="41"/>
      <c r="S551" s="41"/>
      <c r="T551" s="38"/>
    </row>
    <row r="552" spans="1:20" ht="256" x14ac:dyDescent="0.2">
      <c r="A552" s="20" t="str">
        <f>'Test Scenarios'!A551</f>
        <v>Review Complete</v>
      </c>
      <c r="B552" s="44" t="str">
        <f>'Test Scenarios'!K551</f>
        <v>RF-US025</v>
      </c>
      <c r="C552" s="42" t="str">
        <f>'Test Scenarios'!B551</f>
        <v>TS437</v>
      </c>
      <c r="D552" s="43" t="str">
        <f>"F-"&amp;'Test Scenarios'!M551&amp;"-"&amp;'Test Scenarios'!C551&amp;"-"&amp;C552</f>
        <v>F-RES-020-010-Deferred revenue triggers task-TS437</v>
      </c>
      <c r="E552" s="43" t="s">
        <v>6576</v>
      </c>
      <c r="F552" s="43" t="str">
        <f>'Test Scenarios'!G551</f>
        <v>• A customer contract is being created.</v>
      </c>
      <c r="G552" s="43" t="str">
        <f>"Objective"&amp;CHAR(10)
&amp;'Test Scenarios'!L551&amp;CHAR(10)&amp;CHAR(10)&amp;
"Test Case Description"&amp;CHAR(10)
&amp;'Test Scenarios'!D551&amp;CHAR(10)&amp;CHAR(10)&amp;
"Expected Results"&amp;CHAR(10)&amp;'Test Scenarios'!F551</f>
        <v>Objective
As a member of Research Finance, I want to create a customer contract after a research project is approved, so that the financial and billing terms are formally recorded.
Test Case Description
This test verifies that selecting 'deferred' revenue treatment on a contract line automatically creates a 'To Do' task for the Revenue Accountant.
This scenario validates the acceptance criterion: "Given I am creating a contract line, when I select the revenue treatment as 'deferred', then a 'To Do' task is sent to the Revenue Accountant to create a revenue recognition schedule upon submission."
Variation: This positive test case confirms the workflow trigger for creating a revenue recognition schedule.
Expected Results
• The user creates a contract line and sets the revenue treatment to 'deferred'.
• Upon submission of the contract, a 'To Do' task is generated for the Revenue Accountant.</v>
      </c>
      <c r="H552" s="41"/>
      <c r="I552" s="43" t="s">
        <v>6577</v>
      </c>
      <c r="J552" s="41" t="str">
        <f>"TST-F "&amp;_xlfn.XLOOKUP('Test Scenarios'!M551,'Taxonomy and Epics'!H:H,'Taxonomy and Epics'!E:E)</f>
        <v>TST-F 9.0 - RSH - Research Finance</v>
      </c>
      <c r="K552" s="36" t="str">
        <f>"Phase1,"&amp;_xlfn.XLOOKUP('Test Scenarios'!M551,'Taxonomy and Epics'!H:H,'Taxonomy and Epics'!B:B)&amp;"_"&amp;_xlfn.XLOOKUP('Test Scenarios'!M551,'Taxonomy and Epics'!H:H,'Taxonomy and Epics'!C:C)&amp;","&amp;'Test Scenarios'!M551&amp;",Fin_Functional, Workday"</f>
        <v>Phase1,9.0_RSH,RES-020-010,Fin_Functional, Workday</v>
      </c>
      <c r="L552" s="41"/>
      <c r="M552" s="41"/>
      <c r="N552" s="41"/>
      <c r="O552" s="41"/>
      <c r="P552" s="41"/>
      <c r="Q552" s="41"/>
      <c r="R552" s="41"/>
      <c r="S552" s="41"/>
      <c r="T552" s="38"/>
    </row>
    <row r="553" spans="1:20" ht="240" x14ac:dyDescent="0.2">
      <c r="A553" s="20" t="str">
        <f>'Test Scenarios'!A552</f>
        <v>Review Complete</v>
      </c>
      <c r="B553" s="44" t="str">
        <f>'Test Scenarios'!K552</f>
        <v>RF-US025</v>
      </c>
      <c r="C553" s="42" t="str">
        <f>'Test Scenarios'!B552</f>
        <v>TS438</v>
      </c>
      <c r="D553" s="43" t="str">
        <f>"F-"&amp;'Test Scenarios'!M552&amp;"-"&amp;'Test Scenarios'!C552&amp;"-"&amp;C553</f>
        <v>F-RES-020-010-Contract submission triggers task-TS438</v>
      </c>
      <c r="E553" s="43" t="s">
        <v>6576</v>
      </c>
      <c r="F553" s="43" t="str">
        <f>'Test Scenarios'!G552</f>
        <v>• A complete and valid customer contract is ready for submission.</v>
      </c>
      <c r="G553" s="43" t="str">
        <f>"Objective"&amp;CHAR(10)
&amp;'Test Scenarios'!L552&amp;CHAR(10)&amp;CHAR(10)&amp;
"Test Case Description"&amp;CHAR(10)
&amp;'Test Scenarios'!D552&amp;CHAR(10)&amp;CHAR(10)&amp;
"Expected Results"&amp;CHAR(10)&amp;'Test Scenarios'!F552</f>
        <v>Objective
As a member of Research Finance, I want to create a customer contract after a research project is approved, so that the financial and billing terms are formally recorded.
Test Case Description
This test verifies that after a customer contract is successfully submitted, a 'To Do' task is sent to Research Finance to create a billing schedule.
This scenario validates the acceptance criterion: "Given I have successfully submitted the customer contract, when the process completes, then a 'To Do' task is sent to Research Finance to create a billing schedule."
Variation: This positive test case confirms the post-submission workflow trigger for billing setup.
Expected Results
• The user successfully submits the customer contract.
• A 'To Do' task is generated for the Research Finance team to create a billing schedule.</v>
      </c>
      <c r="H553" s="41"/>
      <c r="I553" s="43" t="s">
        <v>6577</v>
      </c>
      <c r="J553" s="41" t="str">
        <f>"TST-F "&amp;_xlfn.XLOOKUP('Test Scenarios'!M552,'Taxonomy and Epics'!H:H,'Taxonomy and Epics'!E:E)</f>
        <v>TST-F 9.0 - RSH - Research Finance</v>
      </c>
      <c r="K553" s="36" t="str">
        <f>"Phase1,"&amp;_xlfn.XLOOKUP('Test Scenarios'!M552,'Taxonomy and Epics'!H:H,'Taxonomy and Epics'!B:B)&amp;"_"&amp;_xlfn.XLOOKUP('Test Scenarios'!M552,'Taxonomy and Epics'!H:H,'Taxonomy and Epics'!C:C)&amp;","&amp;'Test Scenarios'!M552&amp;",Fin_Functional, Workday"</f>
        <v>Phase1,9.0_RSH,RES-020-010,Fin_Functional, Workday</v>
      </c>
      <c r="L553" s="41"/>
      <c r="M553" s="41"/>
      <c r="N553" s="41"/>
      <c r="O553" s="41"/>
      <c r="P553" s="41"/>
      <c r="Q553" s="41"/>
      <c r="R553" s="41"/>
      <c r="S553" s="41"/>
      <c r="T553" s="38"/>
    </row>
    <row r="554" spans="1:20" ht="256" x14ac:dyDescent="0.2">
      <c r="A554" s="20" t="str">
        <f>'Test Scenarios'!A553</f>
        <v>Review Complete</v>
      </c>
      <c r="B554" s="44" t="str">
        <f>'Test Scenarios'!K553</f>
        <v>RF-US026</v>
      </c>
      <c r="C554" s="42" t="str">
        <f>'Test Scenarios'!B553</f>
        <v>TS439</v>
      </c>
      <c r="D554" s="43" t="str">
        <f>"F-"&amp;'Test Scenarios'!M553&amp;"-"&amp;'Test Scenarios'!C553&amp;"-"&amp;C554</f>
        <v>F-RES-020-010-Contract line without description-TS439</v>
      </c>
      <c r="E554" s="43" t="s">
        <v>6576</v>
      </c>
      <c r="F554" s="43" t="str">
        <f>'Test Scenarios'!G553</f>
        <v>• A customer contract is being created or edited.</v>
      </c>
      <c r="G554" s="43" t="str">
        <f>"Objective"&amp;CHAR(10)
&amp;'Test Scenarios'!L553&amp;CHAR(10)&amp;CHAR(10)&amp;
"Test Case Description"&amp;CHAR(10)
&amp;'Test Scenarios'!D553&amp;CHAR(10)&amp;CHAR(10)&amp;
"Expected Results"&amp;CHAR(10)&amp;'Test Scenarios'!F553</f>
        <v>Objective
As a member of Research Finance, I want the system to prevent me from creating a customer contract with a missing line item description, so that all contract lines are clearly defined.
Test Case Description
This test ensures the system prevents a user from saving a customer contract line that has a blank description.
This scenario validates the acceptance criterion: "Given I am creating a customer contract, when I attempt to save or submit a contract line that has an empty description, then the system blocks the action and displays an error message indicating the description is required."
Variation: This negative test case confirms a data integrity rule that ensures all contract lines are clearly defined.
Expected Results
• The system blocks the user from saving or submitting the contract line.
• An error message is displayed, stating that the description is a required field.</v>
      </c>
      <c r="H554" s="41"/>
      <c r="I554" s="43" t="s">
        <v>6577</v>
      </c>
      <c r="J554" s="41" t="str">
        <f>"TST-F "&amp;_xlfn.XLOOKUP('Test Scenarios'!M553,'Taxonomy and Epics'!H:H,'Taxonomy and Epics'!E:E)</f>
        <v>TST-F 9.0 - RSH - Research Finance</v>
      </c>
      <c r="K554" s="36" t="str">
        <f>"Phase1,"&amp;_xlfn.XLOOKUP('Test Scenarios'!M553,'Taxonomy and Epics'!H:H,'Taxonomy and Epics'!B:B)&amp;"_"&amp;_xlfn.XLOOKUP('Test Scenarios'!M553,'Taxonomy and Epics'!H:H,'Taxonomy and Epics'!C:C)&amp;","&amp;'Test Scenarios'!M553&amp;",Fin_Functional, Workday"</f>
        <v>Phase1,9.0_RSH,RES-020-010,Fin_Functional, Workday</v>
      </c>
      <c r="L554" s="41"/>
      <c r="M554" s="41"/>
      <c r="N554" s="41"/>
      <c r="O554" s="41"/>
      <c r="P554" s="41"/>
      <c r="Q554" s="41"/>
      <c r="R554" s="41"/>
      <c r="S554" s="41"/>
      <c r="T554" s="38"/>
    </row>
    <row r="555" spans="1:20" ht="256" x14ac:dyDescent="0.2">
      <c r="A555" s="20" t="str">
        <f>'Test Scenarios'!A554</f>
        <v>Review Complete</v>
      </c>
      <c r="B555" s="44" t="str">
        <f>'Test Scenarios'!K554</f>
        <v>RF-US027</v>
      </c>
      <c r="C555" s="42" t="str">
        <f>'Test Scenarios'!B554</f>
        <v>TS440</v>
      </c>
      <c r="D555" s="43" t="str">
        <f>"F-"&amp;'Test Scenarios'!M554&amp;"-"&amp;'Test Scenarios'!C554&amp;"-"&amp;C555</f>
        <v>F-RES-020-010-Contract without tax details-TS440</v>
      </c>
      <c r="E555" s="43" t="s">
        <v>6576</v>
      </c>
      <c r="F555" s="43" t="str">
        <f>'Test Scenarios'!G554</f>
        <v>• A customer contract is being created or edited.</v>
      </c>
      <c r="G555" s="43" t="str">
        <f>"Objective"&amp;CHAR(10)
&amp;'Test Scenarios'!L554&amp;CHAR(10)&amp;CHAR(10)&amp;
"Test Case Description"&amp;CHAR(10)
&amp;'Test Scenarios'!D554&amp;CHAR(10)&amp;CHAR(10)&amp;
"Expected Results"&amp;CHAR(10)&amp;'Test Scenarios'!F554</f>
        <v>Objective
As a member of Research Finance, I want to be prevented from creating a customer contract without tax details, so that all invoices generated from it are tax compliant.
Test Case Description
This test ensures the system prevents a user from saving a customer contract that is missing tax code or tax applicability.
This scenario validates the acceptance criterion: "Given I am creating a customer contract, when I attempt to save or submit it with a missing tax applicability or tax code, then the system blocks the action and displays an error message."
Variation: This negative test case confirms a key financial control to ensure all contracts are tax compliant.
Expected Results
• The system blocks the user from saving or submitting the contract.
• An error message is displayed, indicating that tax details are required.</v>
      </c>
      <c r="H555" s="41"/>
      <c r="I555" s="43" t="s">
        <v>6577</v>
      </c>
      <c r="J555" s="41" t="str">
        <f>"TST-F "&amp;_xlfn.XLOOKUP('Test Scenarios'!M554,'Taxonomy and Epics'!H:H,'Taxonomy and Epics'!E:E)</f>
        <v>TST-F 9.0 - RSH - Research Finance</v>
      </c>
      <c r="K555" s="36" t="str">
        <f>"Phase1,"&amp;_xlfn.XLOOKUP('Test Scenarios'!M554,'Taxonomy and Epics'!H:H,'Taxonomy and Epics'!B:B)&amp;"_"&amp;_xlfn.XLOOKUP('Test Scenarios'!M554,'Taxonomy and Epics'!H:H,'Taxonomy and Epics'!C:C)&amp;","&amp;'Test Scenarios'!M554&amp;",Fin_Functional, Workday"</f>
        <v>Phase1,9.0_RSH,RES-020-010,Fin_Functional, Workday</v>
      </c>
      <c r="L555" s="41"/>
      <c r="M555" s="41"/>
      <c r="N555" s="41"/>
      <c r="O555" s="41"/>
      <c r="P555" s="41"/>
      <c r="Q555" s="41"/>
      <c r="R555" s="41"/>
      <c r="S555" s="41"/>
      <c r="T555" s="38"/>
    </row>
    <row r="556" spans="1:20" ht="256" x14ac:dyDescent="0.2">
      <c r="A556" s="20" t="str">
        <f>'Test Scenarios'!A555</f>
        <v>Review Complete</v>
      </c>
      <c r="B556" s="44" t="str">
        <f>'Test Scenarios'!K555</f>
        <v>RF-US028</v>
      </c>
      <c r="C556" s="42" t="str">
        <f>'Test Scenarios'!B555</f>
        <v>TS441</v>
      </c>
      <c r="D556" s="43" t="str">
        <f>"F-"&amp;'Test Scenarios'!M555&amp;"-"&amp;'Test Scenarios'!C555&amp;"-"&amp;C556</f>
        <v>F-RES-020-010-Contract with invalid tax combo-TS441</v>
      </c>
      <c r="E556" s="43" t="s">
        <v>6576</v>
      </c>
      <c r="F556" s="43" t="str">
        <f>'Test Scenarios'!G555</f>
        <v>• A customer contract is being created or edited.
• A known invalid combination of tax applicability and tax code is used.</v>
      </c>
      <c r="G556" s="43" t="str">
        <f>"Objective"&amp;CHAR(10)
&amp;'Test Scenarios'!L555&amp;CHAR(10)&amp;CHAR(10)&amp;
"Test Case Description"&amp;CHAR(10)
&amp;'Test Scenarios'!D555&amp;CHAR(10)&amp;CHAR(10)&amp;
"Expected Results"&amp;CHAR(10)&amp;'Test Scenarios'!F555</f>
        <v>Objective
As a member of Research Finance, I want the system to validate my tax selections on a customer contract, so that only correct tax combinations are used.
Test Case Description
This test verifies that the system validates the combination of tax applicability and tax code, preventing submission if the combination is invalid.
This scenario validates the acceptance criterion: "Given I am creating a customer contract, when I enter an invalid combination of tax applicability and tax code, then the system blocks the submission and displays an error message."
Variation: This negative test case confirms that tax configuration rules are correctly enforced to prevent incorrect tax calculations.
Expected Results
• The system blocks the submission of the contract.
• An error message is displayed, explaining that the tax combination is invalid.</v>
      </c>
      <c r="H556" s="41"/>
      <c r="I556" s="43" t="s">
        <v>6577</v>
      </c>
      <c r="J556" s="41" t="str">
        <f>"TST-F "&amp;_xlfn.XLOOKUP('Test Scenarios'!M555,'Taxonomy and Epics'!H:H,'Taxonomy and Epics'!E:E)</f>
        <v>TST-F 9.0 - RSH - Research Finance</v>
      </c>
      <c r="K556" s="36" t="str">
        <f>"Phase1,"&amp;_xlfn.XLOOKUP('Test Scenarios'!M555,'Taxonomy and Epics'!H:H,'Taxonomy and Epics'!B:B)&amp;"_"&amp;_xlfn.XLOOKUP('Test Scenarios'!M555,'Taxonomy and Epics'!H:H,'Taxonomy and Epics'!C:C)&amp;","&amp;'Test Scenarios'!M555&amp;",Fin_Functional, Workday"</f>
        <v>Phase1,9.0_RSH,RES-020-010,Fin_Functional, Workday</v>
      </c>
      <c r="L556" s="41"/>
      <c r="M556" s="41"/>
      <c r="N556" s="41"/>
      <c r="O556" s="41"/>
      <c r="P556" s="41"/>
      <c r="Q556" s="41"/>
      <c r="R556" s="41"/>
      <c r="S556" s="41"/>
      <c r="T556" s="38"/>
    </row>
    <row r="557" spans="1:20" ht="256" x14ac:dyDescent="0.2">
      <c r="A557" s="20" t="str">
        <f>'Test Scenarios'!A556</f>
        <v>Review Complete</v>
      </c>
      <c r="B557" s="44" t="str">
        <f>'Test Scenarios'!K556</f>
        <v>RF-US029</v>
      </c>
      <c r="C557" s="42" t="str">
        <f>'Test Scenarios'!B556</f>
        <v>TS442</v>
      </c>
      <c r="D557" s="43" t="str">
        <f>"F-"&amp;'Test Scenarios'!M556&amp;"-"&amp;'Test Scenarios'!C556&amp;"-"&amp;C557</f>
        <v>F-RES-020-010-Contract line without research project link-TS442</v>
      </c>
      <c r="E557" s="43" t="s">
        <v>6576</v>
      </c>
      <c r="F557" s="43" t="str">
        <f>'Test Scenarios'!G556</f>
        <v>• A customer contract is being created or edited for a research project with a defined research project plan.</v>
      </c>
      <c r="G557" s="43" t="str">
        <f>"Objective"&amp;CHAR(10)
&amp;'Test Scenarios'!L556&amp;CHAR(10)&amp;CHAR(10)&amp;
"Test Case Description"&amp;CHAR(10)
&amp;'Test Scenarios'!D556&amp;CHAR(10)&amp;CHAR(10)&amp;
"Expected Results"&amp;CHAR(10)&amp;'Test Scenarios'!F556</f>
        <v>Objective
As a member of Research Finance, I want to ensure all contract lines are linked to the research project plan, so that billing and revenue are tied to specific research project deliverables.
Test Case Description
This test ensures that a contract line cannot be submitted without containing the correct project phase and task information on the contract line.
This scenario validates the acceptance criterion: "Given I am creating a customer contract line, when I attempt to submit it without correct phase and task information, then the system blocks the action and displays an error message."
Variation: This negative test case confirms the rule that all contract lines must be tied to research project deliverables for accurate tracking.
Expected Results
• The system blocks the submission of the contract line.
• An error message is displayed, indicating that phase and task information is required.</v>
      </c>
      <c r="H557" s="41"/>
      <c r="I557" s="43" t="s">
        <v>6577</v>
      </c>
      <c r="J557" s="41" t="str">
        <f>"TST-F "&amp;_xlfn.XLOOKUP('Test Scenarios'!M556,'Taxonomy and Epics'!H:H,'Taxonomy and Epics'!E:E)</f>
        <v>TST-F 9.0 - RSH - Research Finance</v>
      </c>
      <c r="K557" s="36" t="str">
        <f>"Phase1,"&amp;_xlfn.XLOOKUP('Test Scenarios'!M556,'Taxonomy and Epics'!H:H,'Taxonomy and Epics'!B:B)&amp;"_"&amp;_xlfn.XLOOKUP('Test Scenarios'!M556,'Taxonomy and Epics'!H:H,'Taxonomy and Epics'!C:C)&amp;","&amp;'Test Scenarios'!M556&amp;",Fin_Functional, Workday"</f>
        <v>Phase1,9.0_RSH,RES-020-010,Fin_Functional, Workday</v>
      </c>
      <c r="L557" s="41"/>
      <c r="M557" s="41"/>
      <c r="N557" s="41"/>
      <c r="O557" s="41"/>
      <c r="P557" s="41"/>
      <c r="Q557" s="41"/>
      <c r="R557" s="41"/>
      <c r="S557" s="41"/>
      <c r="T557" s="38"/>
    </row>
    <row r="558" spans="1:20" ht="272" x14ac:dyDescent="0.2">
      <c r="A558" s="20" t="str">
        <f>'Test Scenarios'!A557</f>
        <v>Review Complete</v>
      </c>
      <c r="B558" s="44" t="str">
        <f>'Test Scenarios'!K557</f>
        <v>RF-US032</v>
      </c>
      <c r="C558" s="42" t="str">
        <f>'Test Scenarios'!B557</f>
        <v>TS443</v>
      </c>
      <c r="D558" s="43" t="str">
        <f>"F-"&amp;'Test Scenarios'!M557&amp;"-"&amp;'Test Scenarios'!C557&amp;"-"&amp;C558</f>
        <v>F-RES-020-010-Block contract creation on a closed research project-TS443</v>
      </c>
      <c r="E558" s="43" t="s">
        <v>6576</v>
      </c>
      <c r="F558" s="43" t="str">
        <f>'Test Scenarios'!G557</f>
        <v>• A research project exists with a status of 'Closed'.</v>
      </c>
      <c r="G558" s="43" t="str">
        <f>"Objective"&amp;CHAR(10)
&amp;'Test Scenarios'!L557&amp;CHAR(10)&amp;CHAR(10)&amp;
"Test Case Description"&amp;CHAR(10)
&amp;'Test Scenarios'!D557&amp;CHAR(10)&amp;CHAR(10)&amp;
"Expected Results"&amp;CHAR(10)&amp;'Test Scenarios'!F557</f>
        <v>Objective
As a member of Research Finance, I want to be prevented from creating a contract against a closed research project, so that no new financial commitments are made against completed research projects.
Test Case Description
This test ensures that no new customer contracts can be created against a research project that has already been closed. This is a critical control to prevent new financial commitments against research projects whose financials are considered final.
This validates the acceptance criteria: "Given I am creating a customer contract, when I try to link it to a research project that is in a 'closed' status, then the system blocks the action and displays an error message."
Variation: This is a positive test of a system block. We will select a research project with a 'closed' status during contract creation and verify that the system prevents the process from continuing.
Expected Results
• The system prevents the customer contract from being saved.
• An error message is displayed indicating that contracts cannot be created for closed research projects.</v>
      </c>
      <c r="H558" s="41"/>
      <c r="I558" s="43" t="s">
        <v>6577</v>
      </c>
      <c r="J558" s="41" t="str">
        <f>"TST-F "&amp;_xlfn.XLOOKUP('Test Scenarios'!M557,'Taxonomy and Epics'!H:H,'Taxonomy and Epics'!E:E)</f>
        <v>TST-F 9.0 - RSH - Research Finance</v>
      </c>
      <c r="K558" s="36" t="str">
        <f>"Phase1,"&amp;_xlfn.XLOOKUP('Test Scenarios'!M557,'Taxonomy and Epics'!H:H,'Taxonomy and Epics'!B:B)&amp;"_"&amp;_xlfn.XLOOKUP('Test Scenarios'!M557,'Taxonomy and Epics'!H:H,'Taxonomy and Epics'!C:C)&amp;","&amp;'Test Scenarios'!M557&amp;",Fin_Functional, Workday"</f>
        <v>Phase1,9.0_RSH,RES-020-010,Fin_Functional, Workday</v>
      </c>
      <c r="L558" s="41"/>
      <c r="M558" s="41"/>
      <c r="N558" s="41"/>
      <c r="O558" s="41"/>
      <c r="P558" s="41"/>
      <c r="Q558" s="41"/>
      <c r="R558" s="41"/>
      <c r="S558" s="41"/>
      <c r="T558" s="38"/>
    </row>
    <row r="559" spans="1:20" ht="256" x14ac:dyDescent="0.2">
      <c r="A559" s="20" t="str">
        <f>'Test Scenarios'!A558</f>
        <v>Review Complete</v>
      </c>
      <c r="B559" s="44" t="str">
        <f>'Test Scenarios'!K558</f>
        <v>RF-US033</v>
      </c>
      <c r="C559" s="42" t="str">
        <f>'Test Scenarios'!B558</f>
        <v>TS444</v>
      </c>
      <c r="D559" s="43" t="str">
        <f>"F-"&amp;'Test Scenarios'!M558&amp;"-"&amp;'Test Scenarios'!C558&amp;"-"&amp;C559</f>
        <v>F-RES-020-010-Block contract creation with inactive worktag-TS444</v>
      </c>
      <c r="E559" s="43" t="s">
        <v>6576</v>
      </c>
      <c r="F559" s="43" t="str">
        <f>'Test Scenarios'!G558</f>
        <v>• An inactive worktag must exist in the system.</v>
      </c>
      <c r="G559" s="43" t="str">
        <f>"Objective"&amp;CHAR(10)
&amp;'Test Scenarios'!L558&amp;CHAR(10)&amp;CHAR(10)&amp;
"Test Case Description"&amp;CHAR(10)
&amp;'Test Scenarios'!D558&amp;CHAR(10)&amp;CHAR(10)&amp;
"Expected Results"&amp;CHAR(10)&amp;'Test Scenarios'!F558</f>
        <v>Objective
As a member of Research Finance, I want to be prevented from creating a contract using an inactive worktag, so that all financial coding is current and valid.
Test Case Description
This test confirms that the system prevents a customer contract from being created using a worktag that has been deactivated. This ensures all financial coding on new transactions is current and valid, preventing data entry errors.
This validates the acceptance criteria: "Given I am creating a customer contract, when I try to use a worktag that is inactive, then the system blocks the action and displays an error message."
Variation: This is a positive test of a data validation control. We will attempt to enter an inactive worktag on a customer contract and confirm the system blocks the action.
Expected Results
• The system prevents the contract from being saved.
• An error message is displayed, stating that the selected worktag is inactive and cannot be used.</v>
      </c>
      <c r="H559" s="41"/>
      <c r="I559" s="43" t="s">
        <v>6577</v>
      </c>
      <c r="J559" s="41" t="str">
        <f>"TST-F "&amp;_xlfn.XLOOKUP('Test Scenarios'!M558,'Taxonomy and Epics'!H:H,'Taxonomy and Epics'!E:E)</f>
        <v>TST-F 9.0 - RSH - Research Finance</v>
      </c>
      <c r="K559" s="36" t="str">
        <f>"Phase1,"&amp;_xlfn.XLOOKUP('Test Scenarios'!M558,'Taxonomy and Epics'!H:H,'Taxonomy and Epics'!B:B)&amp;"_"&amp;_xlfn.XLOOKUP('Test Scenarios'!M558,'Taxonomy and Epics'!H:H,'Taxonomy and Epics'!C:C)&amp;","&amp;'Test Scenarios'!M558&amp;",Fin_Functional, Workday"</f>
        <v>Phase1,9.0_RSH,RES-020-010,Fin_Functional, Workday</v>
      </c>
      <c r="L559" s="41"/>
      <c r="M559" s="41"/>
      <c r="N559" s="41"/>
      <c r="O559" s="41"/>
      <c r="P559" s="41"/>
      <c r="Q559" s="41"/>
      <c r="R559" s="41"/>
      <c r="S559" s="41"/>
      <c r="T559" s="38"/>
    </row>
    <row r="560" spans="1:20" ht="288" x14ac:dyDescent="0.2">
      <c r="A560" s="20" t="str">
        <f>'Test Scenarios'!A559</f>
        <v>Review Complete</v>
      </c>
      <c r="B560" s="44" t="str">
        <f>'Test Scenarios'!K559</f>
        <v>RF-US034</v>
      </c>
      <c r="C560" s="42" t="str">
        <f>'Test Scenarios'!B559</f>
        <v>TS445</v>
      </c>
      <c r="D560" s="43" t="str">
        <f>"F-"&amp;'Test Scenarios'!M559&amp;"-"&amp;'Test Scenarios'!C559&amp;"-"&amp;C560</f>
        <v>F-RES-020-010-Warning for missing HERDC category-TS445</v>
      </c>
      <c r="E560" s="43" t="s">
        <v>6576</v>
      </c>
      <c r="F560" s="43" t="str">
        <f>'Test Scenarios'!G559</f>
        <v xml:space="preserve">• An active research project exists </v>
      </c>
      <c r="G560" s="43" t="str">
        <f>"Objective"&amp;CHAR(10)
&amp;'Test Scenarios'!L559&amp;CHAR(10)&amp;CHAR(10)&amp;
"Test Case Description"&amp;CHAR(10)
&amp;'Test Scenarios'!D559&amp;CHAR(10)&amp;CHAR(10)&amp;
"Expected Results"&amp;CHAR(10)&amp;'Test Scenarios'!F559</f>
        <v>Objective
As a member of Research Finance, I want to be warned if a research project is missing a HERDC revenue category, so that I can ensure compliance and correct reporting.
Test Case Description
This test verifies that the system displays a warning message when a user creates a customer contract for a research project that is missing its HERDC revenue category. This serves as a prompt to ensure data is complete for compliance and reporting.
This validates the acceptance criteria: "Given I am creating a customer contract for a research project, when the research project does not have a HERDC revenue category assigned, then the system displays a warning message."
Variation: This is a positive test of a warning condition. We will create a customer contract linked to a research project that has no HERDC category assigned and check that a non-blocking warning appears.
Expected Results
• The system allows the contract to be saved but displays a prominent warning message.
• The warning message indicates that the HERDC revenue category is missing on the customer contract line linked to research project.</v>
      </c>
      <c r="H560" s="41"/>
      <c r="I560" s="43" t="s">
        <v>6577</v>
      </c>
      <c r="J560" s="41" t="str">
        <f>"TST-F "&amp;_xlfn.XLOOKUP('Test Scenarios'!M559,'Taxonomy and Epics'!H:H,'Taxonomy and Epics'!E:E)</f>
        <v>TST-F 9.0 - RSH - Research Finance</v>
      </c>
      <c r="K560" s="36" t="str">
        <f>"Phase1,"&amp;_xlfn.XLOOKUP('Test Scenarios'!M559,'Taxonomy and Epics'!H:H,'Taxonomy and Epics'!B:B)&amp;"_"&amp;_xlfn.XLOOKUP('Test Scenarios'!M559,'Taxonomy and Epics'!H:H,'Taxonomy and Epics'!C:C)&amp;","&amp;'Test Scenarios'!M559&amp;",Fin_Functional, Workday"</f>
        <v>Phase1,9.0_RSH,RES-020-010,Fin_Functional, Workday</v>
      </c>
      <c r="L560" s="41"/>
      <c r="M560" s="41"/>
      <c r="N560" s="41"/>
      <c r="O560" s="41"/>
      <c r="P560" s="41"/>
      <c r="Q560" s="41"/>
      <c r="R560" s="41"/>
      <c r="S560" s="41"/>
      <c r="T560" s="38"/>
    </row>
    <row r="561" spans="1:20" ht="256" x14ac:dyDescent="0.2">
      <c r="A561" s="20" t="str">
        <f>'Test Scenarios'!A560</f>
        <v>Review Complete</v>
      </c>
      <c r="B561" s="44" t="str">
        <f>'Test Scenarios'!K560</f>
        <v>RF-US035</v>
      </c>
      <c r="C561" s="42" t="str">
        <f>'Test Scenarios'!B560</f>
        <v>TS446</v>
      </c>
      <c r="D561" s="43" t="str">
        <f>"F-"&amp;'Test Scenarios'!M560&amp;"-"&amp;'Test Scenarios'!C560&amp;"-"&amp;C561</f>
        <v>F-RES-020-010-Warning for incorrect related worktags-TS446</v>
      </c>
      <c r="E561" s="43" t="s">
        <v>6576</v>
      </c>
      <c r="F561" s="43" t="str">
        <f>'Test Scenarios'!G560</f>
        <v>• A research project must be set up with at least one related worktag (for example a gift)</v>
      </c>
      <c r="G561" s="43" t="str">
        <f>"Objective"&amp;CHAR(10)
&amp;'Test Scenarios'!L560&amp;CHAR(10)&amp;CHAR(10)&amp;
"Test Case Description"&amp;CHAR(10)
&amp;'Test Scenarios'!D560&amp;CHAR(10)&amp;CHAR(10)&amp;
"Expected Results"&amp;CHAR(10)&amp;'Test Scenarios'!F560</f>
        <v>Objective
As a member of Research Finance, I want to be warned if a research project has incorrect related worktags, so that I can correct any potential financial miscoding.
Test Case Description
This test confirms that the system displays a warning message if the worktags on the customer contract do not match those of the research project that the contract is tagged to.
This validates the acceptance criteria: "Given I am creating a customer contract for a research project, when the research project has incorrect related worktags, then the system displays a warning message."
Variation: This is a positive test of a warning condition. We will attempt to create a customer contract with worktags such as gift that do not match that of the research project.
Expected Results
• A warning message is displayed upon saving the contract.
• The message specifies that the research project's related worktags may be incorrect and require review.</v>
      </c>
      <c r="H561" s="41"/>
      <c r="I561" s="43" t="s">
        <v>6577</v>
      </c>
      <c r="J561" s="41" t="str">
        <f>"TST-F "&amp;_xlfn.XLOOKUP('Test Scenarios'!M560,'Taxonomy and Epics'!H:H,'Taxonomy and Epics'!E:E)</f>
        <v>TST-F 9.0 - RSH - Research Finance</v>
      </c>
      <c r="K561" s="36" t="str">
        <f>"Phase1,"&amp;_xlfn.XLOOKUP('Test Scenarios'!M560,'Taxonomy and Epics'!H:H,'Taxonomy and Epics'!B:B)&amp;"_"&amp;_xlfn.XLOOKUP('Test Scenarios'!M560,'Taxonomy and Epics'!H:H,'Taxonomy and Epics'!C:C)&amp;","&amp;'Test Scenarios'!M560&amp;",Fin_Functional, Workday"</f>
        <v>Phase1,9.0_RSH,RES-020-010,Fin_Functional, Workday</v>
      </c>
      <c r="L561" s="41"/>
      <c r="M561" s="41"/>
      <c r="N561" s="41"/>
      <c r="O561" s="41"/>
      <c r="P561" s="41"/>
      <c r="Q561" s="41"/>
      <c r="R561" s="41"/>
      <c r="S561" s="41"/>
      <c r="T561" s="38"/>
    </row>
    <row r="562" spans="1:20" ht="288" x14ac:dyDescent="0.2">
      <c r="A562" s="20" t="str">
        <f>'Test Scenarios'!A561</f>
        <v>Review Complete</v>
      </c>
      <c r="B562" s="44" t="str">
        <f>'Test Scenarios'!K561</f>
        <v>RF-US036</v>
      </c>
      <c r="C562" s="42" t="str">
        <f>'Test Scenarios'!B561</f>
        <v>TS447</v>
      </c>
      <c r="D562" s="43" t="str">
        <f>"F-"&amp;'Test Scenarios'!M561&amp;"-"&amp;'Test Scenarios'!C561&amp;"-"&amp;C562</f>
        <v>F-RES-020-010-Initiate billing schedule creation from To Do-TS447</v>
      </c>
      <c r="E562" s="43" t="s">
        <v>6576</v>
      </c>
      <c r="F562" s="43" t="str">
        <f>'Test Scenarios'!G561</f>
        <v>• A customer contract has just been created and approved.</v>
      </c>
      <c r="G562" s="43" t="str">
        <f>"Objective"&amp;CHAR(10)
&amp;'Test Scenarios'!L561&amp;CHAR(10)&amp;CHAR(10)&amp;
"Test Case Description"&amp;CHAR(10)
&amp;'Test Scenarios'!D561&amp;CHAR(10)&amp;CHAR(10)&amp;
"Expected Results"&amp;CHAR(10)&amp;'Test Scenarios'!F561</f>
        <v xml:space="preserve">Objective
As a member of Research Finance, I want to create a billing schedule for a customer contract, so that invoices are generated at the correct times.
Test Case Description
This test scenario validates that after a contract is created, Research Finance receives a 'To Do' task and can use it to start creating the billing schedule.
This test scenario validates the acceptance criteria: "Given I have received a 'To Do' task to create a billing schedule after a customer contract was created, when I access the task, then I am able to define the schedule for billing."
Variation: This is a positive test to confirm the workflow from contract creation to the initiation of the billing schedule.
Expected Results
• A 'To Do' task appears in the Research Finance user's inbox.
</v>
      </c>
      <c r="H562" s="41"/>
      <c r="I562" s="43" t="s">
        <v>6577</v>
      </c>
      <c r="J562" s="41" t="str">
        <f>"TST-F "&amp;_xlfn.XLOOKUP('Test Scenarios'!M561,'Taxonomy and Epics'!H:H,'Taxonomy and Epics'!E:E)</f>
        <v>TST-F 9.0 - RSH - Research Finance</v>
      </c>
      <c r="K562" s="36" t="str">
        <f>"Phase1,"&amp;_xlfn.XLOOKUP('Test Scenarios'!M561,'Taxonomy and Epics'!H:H,'Taxonomy and Epics'!B:B)&amp;"_"&amp;_xlfn.XLOOKUP('Test Scenarios'!M561,'Taxonomy and Epics'!H:H,'Taxonomy and Epics'!C:C)&amp;","&amp;'Test Scenarios'!M561&amp;",Fin_Functional, Workday"</f>
        <v>Phase1,9.0_RSH,RES-020-010,Fin_Functional, Workday</v>
      </c>
      <c r="L562" s="41"/>
      <c r="M562" s="41"/>
      <c r="N562" s="41"/>
      <c r="O562" s="41"/>
      <c r="P562" s="41"/>
      <c r="Q562" s="41"/>
      <c r="R562" s="41"/>
      <c r="S562" s="41"/>
      <c r="T562" s="38"/>
    </row>
    <row r="563" spans="1:20" ht="256" x14ac:dyDescent="0.2">
      <c r="A563" s="20" t="str">
        <f>'Test Scenarios'!A562</f>
        <v>Review Complete</v>
      </c>
      <c r="B563" s="44" t="str">
        <f>'Test Scenarios'!K562</f>
        <v>RF-US037</v>
      </c>
      <c r="C563" s="42" t="str">
        <f>'Test Scenarios'!B562</f>
        <v>TS448</v>
      </c>
      <c r="D563" s="43" t="str">
        <f>"F-"&amp;'Test Scenarios'!M562&amp;"-"&amp;'Test Scenarios'!C562&amp;"-"&amp;C563</f>
        <v>F-RES-020-010-Block schedule without invoice type-TS448</v>
      </c>
      <c r="E563" s="43" t="s">
        <v>6576</v>
      </c>
      <c r="F563" s="43" t="str">
        <f>'Test Scenarios'!G562</f>
        <v>• A billing schedule creation process has been initiated.</v>
      </c>
      <c r="G563" s="43" t="str">
        <f>"Objective"&amp;CHAR(10)
&amp;'Test Scenarios'!L562&amp;CHAR(10)&amp;CHAR(10)&amp;
"Test Case Description"&amp;CHAR(10)
&amp;'Test Scenarios'!D562&amp;CHAR(10)&amp;CHAR(10)&amp;
"Expected Results"&amp;CHAR(10)&amp;'Test Scenarios'!F562</f>
        <v>Objective
As a member of Research Finance, I want to ensure every billing schedule has an invoice type, so that the system knows how to process the invoice.
Test Case Description
This test confirms that the system prevents a user from creating a new billing schedule if an invoice type has not been selected. This is a mandatory control to ensure the system knows how to process the invoices generated from the schedule.
This validates the acceptance criteria: "Given I am creating a billing schedule, when I attempt to create it without selecting an invoice type, then the system blocks the action and displays an error message."
Variation: This is a positive test of a validation rule. We will attempt to complete the creation of a billing schedule without populating the 'Invoice Type' field and verify that the system blocks the action.
Expected Results
• The system prevents the billing schedule from being created.
• An error message is displayed, indicating that 'Invoice Type' is a required field.</v>
      </c>
      <c r="H563" s="41"/>
      <c r="I563" s="43" t="s">
        <v>6577</v>
      </c>
      <c r="J563" s="41" t="str">
        <f>"TST-F "&amp;_xlfn.XLOOKUP('Test Scenarios'!M562,'Taxonomy and Epics'!H:H,'Taxonomy and Epics'!E:E)</f>
        <v>TST-F 9.0 - RSH - Research Finance</v>
      </c>
      <c r="K563" s="36" t="str">
        <f>"Phase1,"&amp;_xlfn.XLOOKUP('Test Scenarios'!M562,'Taxonomy and Epics'!H:H,'Taxonomy and Epics'!B:B)&amp;"_"&amp;_xlfn.XLOOKUP('Test Scenarios'!M562,'Taxonomy and Epics'!H:H,'Taxonomy and Epics'!C:C)&amp;","&amp;'Test Scenarios'!M562&amp;",Fin_Functional, Workday"</f>
        <v>Phase1,9.0_RSH,RES-020-010,Fin_Functional, Workday</v>
      </c>
      <c r="L563" s="41"/>
      <c r="M563" s="41"/>
      <c r="N563" s="41"/>
      <c r="O563" s="41"/>
      <c r="P563" s="41"/>
      <c r="Q563" s="41"/>
      <c r="R563" s="41"/>
      <c r="S563" s="41"/>
      <c r="T563" s="38"/>
    </row>
    <row r="564" spans="1:20" ht="224" x14ac:dyDescent="0.2">
      <c r="A564" s="20" t="str">
        <f>'Test Scenarios'!A563</f>
        <v>Review Complete</v>
      </c>
      <c r="B564" s="44" t="str">
        <f>'Test Scenarios'!K563</f>
        <v>RF-US037</v>
      </c>
      <c r="C564" s="42" t="str">
        <f>'Test Scenarios'!B563</f>
        <v>TS449</v>
      </c>
      <c r="D564" s="43" t="str">
        <f>"F-"&amp;'Test Scenarios'!M563&amp;"-"&amp;'Test Scenarios'!C563&amp;"-"&amp;C564</f>
        <v>F-RES-020-010-Allow schedule creation with invoice type-TS449</v>
      </c>
      <c r="E564" s="43" t="s">
        <v>6576</v>
      </c>
      <c r="F564" s="43" t="str">
        <f>'Test Scenarios'!G563</f>
        <v>• A billing schedule creation process has been initiated.</v>
      </c>
      <c r="G564" s="43" t="str">
        <f>"Objective"&amp;CHAR(10)
&amp;'Test Scenarios'!L563&amp;CHAR(10)&amp;CHAR(10)&amp;
"Test Case Description"&amp;CHAR(10)
&amp;'Test Scenarios'!D563&amp;CHAR(10)&amp;CHAR(10)&amp;
"Expected Results"&amp;CHAR(10)&amp;'Test Scenarios'!F563</f>
        <v>Objective
As a member of Research Finance, I want to ensure every billing schedule has an invoice type, so that the system knows how to process the invoice.
Test Case Description
This test confirms that a billing schedule can be created successfully once a valid invoice type has been selected. This ensures the validation control does not prevent valid data from being created.
Variation: This is a negative test. We will create a billing schedule, select a valid 'Invoice Type', and confirm that the system allows the schedule to be created without error.
Expected Results
• The system successfully created the billing schedule.
• No error messages are displayed.</v>
      </c>
      <c r="H564" s="41"/>
      <c r="I564" s="43" t="s">
        <v>6577</v>
      </c>
      <c r="J564" s="41" t="str">
        <f>"TST-F "&amp;_xlfn.XLOOKUP('Test Scenarios'!M563,'Taxonomy and Epics'!H:H,'Taxonomy and Epics'!E:E)</f>
        <v>TST-F 9.0 - RSH - Research Finance</v>
      </c>
      <c r="K564" s="36" t="str">
        <f>"Phase1,"&amp;_xlfn.XLOOKUP('Test Scenarios'!M563,'Taxonomy and Epics'!H:H,'Taxonomy and Epics'!B:B)&amp;"_"&amp;_xlfn.XLOOKUP('Test Scenarios'!M563,'Taxonomy and Epics'!H:H,'Taxonomy and Epics'!C:C)&amp;","&amp;'Test Scenarios'!M563&amp;",Fin_Functional, Workday"</f>
        <v>Phase1,9.0_RSH,RES-020-010,Fin_Functional, Workday</v>
      </c>
      <c r="L564" s="41"/>
      <c r="M564" s="41"/>
      <c r="N564" s="41"/>
      <c r="O564" s="41"/>
      <c r="P564" s="41"/>
      <c r="Q564" s="41"/>
      <c r="R564" s="41"/>
      <c r="S564" s="41"/>
      <c r="T564" s="38"/>
    </row>
    <row r="565" spans="1:20" ht="256" x14ac:dyDescent="0.2">
      <c r="A565" s="20" t="str">
        <f>'Test Scenarios'!A564</f>
        <v>Review Complete</v>
      </c>
      <c r="B565" s="44" t="str">
        <f>'Test Scenarios'!K564</f>
        <v>RF-US038</v>
      </c>
      <c r="C565" s="42" t="str">
        <f>'Test Scenarios'!B564</f>
        <v>TS450</v>
      </c>
      <c r="D565" s="43" t="str">
        <f>"F-"&amp;'Test Scenarios'!M564&amp;"-"&amp;'Test Scenarios'!C564&amp;"-"&amp;C565</f>
        <v>F-RES-020-010-Link billing instalment to a research project milestone-TS450</v>
      </c>
      <c r="E565" s="43" t="s">
        <v>6576</v>
      </c>
      <c r="F565" s="43" t="str">
        <f>'Test Scenarios'!G564</f>
        <v>• A research project exists with at least one task designated as a milestone.</v>
      </c>
      <c r="G565" s="43" t="str">
        <f>"Objective"&amp;CHAR(10)
&amp;'Test Scenarios'!L564&amp;CHAR(10)&amp;CHAR(10)&amp;
"Test Case Description"&amp;CHAR(10)
&amp;'Test Scenarios'!D564&amp;CHAR(10)&amp;CHAR(10)&amp;
"Expected Results"&amp;CHAR(10)&amp;'Test Scenarios'!F564</f>
        <v>Objective
As a Project Manager, I want to associate a research project milestone with a billing instalment, so that billing is directly triggered by the completion of research project work.
Test Case Description
This test verifies that Research Finance can link a specific billing instalment to a research project task that has been designated as a milestone. This directly connects the completion of research project work to the triggering of an invoice.
This validates the acceptance criteria: "Given a research project task has been designated as a milestone, when I am creating a billing schedule, then I can link a billing instalment to that specific milestone."
Variation: This is a positive test. While creating a billing schedule, we will select a billing instalment and successfully associate it with a pre-existing research project milestone.
Expected Results
• The system provides an option to link a billing instalment to a research project milestone.
• The link is successfully created and saved.</v>
      </c>
      <c r="H565" s="41"/>
      <c r="I565" s="43" t="s">
        <v>6577</v>
      </c>
      <c r="J565" s="41" t="str">
        <f>"TST-F "&amp;_xlfn.XLOOKUP('Test Scenarios'!M564,'Taxonomy and Epics'!H:H,'Taxonomy and Epics'!E:E)</f>
        <v>TST-F 9.0 - RSH - Research Finance</v>
      </c>
      <c r="K565" s="36" t="str">
        <f>"Phase1,"&amp;_xlfn.XLOOKUP('Test Scenarios'!M564,'Taxonomy and Epics'!H:H,'Taxonomy and Epics'!B:B)&amp;"_"&amp;_xlfn.XLOOKUP('Test Scenarios'!M564,'Taxonomy and Epics'!H:H,'Taxonomy and Epics'!C:C)&amp;","&amp;'Test Scenarios'!M564&amp;",Fin_Functional, Workday"</f>
        <v>Phase1,9.0_RSH,RES-020-010,Fin_Functional, Workday</v>
      </c>
      <c r="L565" s="41"/>
      <c r="M565" s="41"/>
      <c r="N565" s="41"/>
      <c r="O565" s="41"/>
      <c r="P565" s="41"/>
      <c r="Q565" s="41"/>
      <c r="R565" s="41"/>
      <c r="S565" s="41"/>
      <c r="T565" s="38"/>
    </row>
    <row r="566" spans="1:20" ht="256" x14ac:dyDescent="0.2">
      <c r="A566" s="20" t="str">
        <f>'Test Scenarios'!A565</f>
        <v>Updated Post Review</v>
      </c>
      <c r="B566" s="44" t="str">
        <f>'Test Scenarios'!K565</f>
        <v>RF-US039</v>
      </c>
      <c r="C566" s="42" t="str">
        <f>'Test Scenarios'!B565</f>
        <v>TS451</v>
      </c>
      <c r="D566" s="43" t="str">
        <f>"F-"&amp;'Test Scenarios'!M565&amp;"-"&amp;'Test Scenarios'!C565&amp;"-"&amp;C566</f>
        <v>F-RES-020-010-'To Do' for deferred revenue schedule-TS451</v>
      </c>
      <c r="E566" s="43" t="s">
        <v>6576</v>
      </c>
      <c r="F566" s="43" t="str">
        <f>'Test Scenarios'!G565</f>
        <v>• A customer contract is created with at least one line using a 'deferred' revenue treatment.</v>
      </c>
      <c r="G566" s="43" t="str">
        <f>"Objective"&amp;CHAR(10)
&amp;'Test Scenarios'!L565&amp;CHAR(10)&amp;CHAR(10)&amp;
"Test Case Description"&amp;CHAR(10)
&amp;'Test Scenarios'!D565&amp;CHAR(10)&amp;CHAR(10)&amp;
"Expected Results"&amp;CHAR(10)&amp;'Test Scenarios'!F565</f>
        <v>Objective
As a Revenue Accountant, I want to create a revenue recognition schedule for deferred revenue, so that revenue is recognised in the correct accounting periods.
Test Case Description
This test scenario validates that a Revenue Accountant can access a contract with deferred revenue lines and successfully create the corresponding revenue recognition schedule. "Given a customer contract line has a 'deferred' revenue treatment, when the contract is approved, then I receive a 'To Do' task to create a revenue recognition schedule."
Variation: This is a positive test of a business process step. We will approve a contract with deferred revenue and check the Revenue Accountant's inbox for the corresponding 'To Do' task.
Expected Results
• Upon contract approval, a 'To Do' task is generated in the Revenue Accountant's inbox.
• The task prompts the user to create a revenue recognition schedule.
• A revenue recognition schedule is created with percent complete Revenue Recognition Method</v>
      </c>
      <c r="H566" s="41"/>
      <c r="I566" s="43" t="s">
        <v>6577</v>
      </c>
      <c r="J566" s="41" t="str">
        <f>"TST-F "&amp;_xlfn.XLOOKUP('Test Scenarios'!M565,'Taxonomy and Epics'!H:H,'Taxonomy and Epics'!E:E)</f>
        <v>TST-F 9.0 - RSH - Research Finance</v>
      </c>
      <c r="K566" s="36" t="str">
        <f>"Phase1,"&amp;_xlfn.XLOOKUP('Test Scenarios'!M565,'Taxonomy and Epics'!H:H,'Taxonomy and Epics'!B:B)&amp;"_"&amp;_xlfn.XLOOKUP('Test Scenarios'!M565,'Taxonomy and Epics'!H:H,'Taxonomy and Epics'!C:C)&amp;","&amp;'Test Scenarios'!M565&amp;",Fin_Functional, Workday"</f>
        <v>Phase1,9.0_RSH,RES-020-010,Fin_Functional, Workday</v>
      </c>
      <c r="L566" s="41"/>
      <c r="M566" s="41"/>
      <c r="N566" s="41"/>
      <c r="O566" s="41"/>
      <c r="P566" s="41"/>
      <c r="Q566" s="41"/>
      <c r="R566" s="41"/>
      <c r="S566" s="41"/>
      <c r="T566" s="38"/>
    </row>
    <row r="567" spans="1:20" ht="304" x14ac:dyDescent="0.2">
      <c r="A567" s="20" t="str">
        <f>'Test Scenarios'!A566</f>
        <v>Review Complete</v>
      </c>
      <c r="B567" s="44" t="str">
        <f>'Test Scenarios'!K566</f>
        <v>RF-US040</v>
      </c>
      <c r="C567" s="42" t="str">
        <f>'Test Scenarios'!B566</f>
        <v>TS452</v>
      </c>
      <c r="D567" s="43" t="str">
        <f>"F-"&amp;'Test Scenarios'!M566&amp;"-"&amp;'Test Scenarios'!C566&amp;"-"&amp;C567</f>
        <v>F-RES-020-030-Milestone completion triggers invoice and approval-TS452</v>
      </c>
      <c r="E567" s="43" t="s">
        <v>6576</v>
      </c>
      <c r="F567" s="43" t="str">
        <f>'Test Scenarios'!G566</f>
        <v>• A research project exists with a task designated as a billing milestone.
• The research project is linked to a customer contract with a billing schedule tied to the milestone.
• The customer has valid email delivery options configured.
• The 'Schedule Create Customer Invoice from Billing Installment' is scheduled and will run once a day at 12:pm AEST.</v>
      </c>
      <c r="G567" s="43" t="str">
        <f>"Objective"&amp;CHAR(10)
&amp;'Test Scenarios'!L566&amp;CHAR(10)&amp;CHAR(10)&amp;
"Test Case Description"&amp;CHAR(10)
&amp;'Test Scenarios'!D566&amp;CHAR(10)&amp;CHAR(10)&amp;
"Expected Results"&amp;CHAR(10)&amp;'Test Scenarios'!F566</f>
        <v>Objective
As a Project Manager, I want to trigger an invoice by completing a research project milestone, so that billing occurs automatically and is routed for approval.
Test Case Description
This test validates the end-to-end process from a research project milestone being completed through to the automatic creation, multi-step approval, and final delivery of a customer invoice.
This validates the acceptance criteria: • An invoice is created when a billing milestone is completed. • The invoice routes to the Project Manager for approval. • After Project Manager approval, it routes to Research Finance. • After final approval, it is emailed to the customer.
Variation: This is a positive test of the full "happy path" workflow. We will complete a billing milestone and verify the invoice is created and routed correctly through all approval steps to final delivery.
Expected Results
• Marking the milestone as 100% complete automatically generates a customer invoice after the system schedule is run.
• The invoice appears in the Project Manager's inbox for approval.
• After Project Manager approval, the invoice appears in the Research Finance user's inbox.
• After final approval, the invoice is emailed to the customer.</v>
      </c>
      <c r="H567" s="41"/>
      <c r="I567" s="43" t="s">
        <v>6577</v>
      </c>
      <c r="J567" s="41" t="str">
        <f>"TST-F "&amp;_xlfn.XLOOKUP('Test Scenarios'!M566,'Taxonomy and Epics'!H:H,'Taxonomy and Epics'!E:E)</f>
        <v>TST-F 9.0 - RSH - Research Finance</v>
      </c>
      <c r="K567" s="36" t="str">
        <f>"Phase1,"&amp;_xlfn.XLOOKUP('Test Scenarios'!M566,'Taxonomy and Epics'!H:H,'Taxonomy and Epics'!B:B)&amp;"_"&amp;_xlfn.XLOOKUP('Test Scenarios'!M566,'Taxonomy and Epics'!H:H,'Taxonomy and Epics'!C:C)&amp;","&amp;'Test Scenarios'!M566&amp;",Fin_Functional, Workday"</f>
        <v>Phase1,9.0_RSH,RES-020-030,Fin_Functional, Workday</v>
      </c>
      <c r="L567" s="41"/>
      <c r="M567" s="41"/>
      <c r="N567" s="41"/>
      <c r="O567" s="41"/>
      <c r="P567" s="41"/>
      <c r="Q567" s="41"/>
      <c r="R567" s="41"/>
      <c r="S567" s="41"/>
      <c r="T567" s="38"/>
    </row>
    <row r="568" spans="1:20" ht="272" x14ac:dyDescent="0.2">
      <c r="A568" s="20" t="str">
        <f>'Test Scenarios'!A567</f>
        <v>Review Complete</v>
      </c>
      <c r="B568" s="44" t="str">
        <f>'Test Scenarios'!K567</f>
        <v>RF-US041</v>
      </c>
      <c r="C568" s="42" t="str">
        <f>'Test Scenarios'!B567</f>
        <v>TS453</v>
      </c>
      <c r="D568" s="43" t="str">
        <f>"F-"&amp;'Test Scenarios'!M567&amp;"-"&amp;'Test Scenarios'!C567&amp;"-"&amp;C568</f>
        <v>F-RES-020-030-Block approval for missing delivery options-TS453</v>
      </c>
      <c r="E568" s="43" t="s">
        <v>6576</v>
      </c>
      <c r="F568" s="43" t="str">
        <f>'Test Scenarios'!G567</f>
        <v>• A customer invoice is awaiting approval by Research Finance.
• The customer associated with the invoice has no document delivery options configured.</v>
      </c>
      <c r="G568" s="43" t="str">
        <f>"Objective"&amp;CHAR(10)
&amp;'Test Scenarios'!L567&amp;CHAR(10)&amp;CHAR(10)&amp;
"Test Case Description"&amp;CHAR(10)
&amp;'Test Scenarios'!D567&amp;CHAR(10)&amp;CHAR(10)&amp;
"Expected Results"&amp;CHAR(10)&amp;'Test Scenarios'!F567</f>
        <v>Objective
As a Research Finance approver, I want the system to prevent invoice approval if critical customer information is missing, so that we avoid failed invoice deliveries.
Test Case Description
This test confirms that the system prevents a Research Finance approver from approving a customer invoice if the customer does not have any document delivery options set up. This is a key control to prevent failed invoice deliveries.
This validates the acceptance criteria: "Given I am reviewing a customer invoice for approval, when the customer has no document delivery options set up, then the system prevents the invoice from being approved and displays an error."
Variation: This is a positive test of a hard stop control. We will attempt to approve an invoice for a customer with no delivery preferences and verify the system blocks the approval.
Expected Results
• An error message is displayed, stating that approval cannot be completed because the customer is missing delivery options.</v>
      </c>
      <c r="H568" s="41"/>
      <c r="I568" s="43" t="s">
        <v>6577</v>
      </c>
      <c r="J568" s="41" t="str">
        <f>"TST-F "&amp;_xlfn.XLOOKUP('Test Scenarios'!M567,'Taxonomy and Epics'!H:H,'Taxonomy and Epics'!E:E)</f>
        <v>TST-F 9.0 - RSH - Research Finance</v>
      </c>
      <c r="K568" s="36" t="str">
        <f>"Phase1,"&amp;_xlfn.XLOOKUP('Test Scenarios'!M567,'Taxonomy and Epics'!H:H,'Taxonomy and Epics'!B:B)&amp;"_"&amp;_xlfn.XLOOKUP('Test Scenarios'!M567,'Taxonomy and Epics'!H:H,'Taxonomy and Epics'!C:C)&amp;","&amp;'Test Scenarios'!M567&amp;",Fin_Functional, Workday"</f>
        <v>Phase1,9.0_RSH,RES-020-030,Fin_Functional, Workday</v>
      </c>
      <c r="L568" s="41"/>
      <c r="M568" s="41"/>
      <c r="N568" s="41"/>
      <c r="O568" s="41"/>
      <c r="P568" s="41"/>
      <c r="Q568" s="41"/>
      <c r="R568" s="41"/>
      <c r="S568" s="41"/>
      <c r="T568" s="38"/>
    </row>
    <row r="569" spans="1:20" ht="272" x14ac:dyDescent="0.2">
      <c r="A569" s="20" t="str">
        <f>'Test Scenarios'!A568</f>
        <v>Review Complete</v>
      </c>
      <c r="B569" s="44" t="str">
        <f>'Test Scenarios'!K568</f>
        <v>RF-US041</v>
      </c>
      <c r="C569" s="42" t="str">
        <f>'Test Scenarios'!B568</f>
        <v>TS454</v>
      </c>
      <c r="D569" s="43" t="str">
        <f>"F-"&amp;'Test Scenarios'!M568&amp;"-"&amp;'Test Scenarios'!C568&amp;"-"&amp;C569</f>
        <v>F-RES-020-030-Warning for invoice with non-today date-TS454</v>
      </c>
      <c r="E569" s="43" t="s">
        <v>6576</v>
      </c>
      <c r="F569" s="43" t="str">
        <f>'Test Scenarios'!G568</f>
        <v>• A customer invoice with a date other than today is awaiting approval.</v>
      </c>
      <c r="G569" s="43" t="str">
        <f>"Objective"&amp;CHAR(10)
&amp;'Test Scenarios'!L568&amp;CHAR(10)&amp;CHAR(10)&amp;
"Test Case Description"&amp;CHAR(10)
&amp;'Test Scenarios'!D568&amp;CHAR(10)&amp;CHAR(10)&amp;
"Expected Results"&amp;CHAR(10)&amp;'Test Scenarios'!F568</f>
        <v>Objective
As a Research Finance approver, I want the system to prevent invoice approval if critical customer information is missing, so that we avoid failed invoice deliveries.
Test Case Description
This test confirms that the system displays a warning message to an approver if the invoice date is not today's date. This alerts the approver to a potential discrepancy that may need investigation before approval.
This validates part of the acceptance criteria: "...when the invoice date is not today's date... then a warning message is displayed."
Variation: This is a positive test of a warning condition. We will create and route an invoice with a past or future date for approval and verify that a warning message is displayed to the approver.
Expected Results
• A warning message is displayed on the approval screen.
• The message highlights that the invoice date is not today's date.
• The approver is still able to approve the invoice despite the warning.</v>
      </c>
      <c r="H569" s="41"/>
      <c r="I569" s="43" t="s">
        <v>6577</v>
      </c>
      <c r="J569" s="41" t="str">
        <f>"TST-F "&amp;_xlfn.XLOOKUP('Test Scenarios'!M568,'Taxonomy and Epics'!H:H,'Taxonomy and Epics'!E:E)</f>
        <v>TST-F 9.0 - RSH - Research Finance</v>
      </c>
      <c r="K569" s="36" t="str">
        <f>"Phase1,"&amp;_xlfn.XLOOKUP('Test Scenarios'!M568,'Taxonomy and Epics'!H:H,'Taxonomy and Epics'!B:B)&amp;"_"&amp;_xlfn.XLOOKUP('Test Scenarios'!M568,'Taxonomy and Epics'!H:H,'Taxonomy and Epics'!C:C)&amp;","&amp;'Test Scenarios'!M568&amp;",Fin_Functional, Workday"</f>
        <v>Phase1,9.0_RSH,RES-020-030,Fin_Functional, Workday</v>
      </c>
      <c r="L569" s="41"/>
      <c r="M569" s="41"/>
      <c r="N569" s="41"/>
      <c r="O569" s="41"/>
      <c r="P569" s="41"/>
      <c r="Q569" s="41"/>
      <c r="R569" s="41"/>
      <c r="S569" s="41"/>
      <c r="T569" s="38"/>
    </row>
    <row r="570" spans="1:20" ht="304" x14ac:dyDescent="0.2">
      <c r="A570" s="20" t="str">
        <f>'Test Scenarios'!A580</f>
        <v>Updated Post Review</v>
      </c>
      <c r="B570" s="44" t="str">
        <f>'Test Scenarios'!K580</f>
        <v>RF-US042.2</v>
      </c>
      <c r="C570" s="42" t="str">
        <f>'Test Scenarios'!B580</f>
        <v>TS455.12</v>
      </c>
      <c r="D570" s="43" t="str">
        <f>"F-"&amp;'Test Scenarios'!M580&amp;"-"&amp;'Test Scenarios'!C580&amp;"-"&amp;C570</f>
        <v>F-P2R-060-010-Run ICR audit report for excluded project-TS455.12</v>
      </c>
      <c r="E570" s="43" t="s">
        <v>6576</v>
      </c>
      <c r="F570" s="43" t="str">
        <f>'Test Scenarios'!G580</f>
        <v>• The audit report runs successfully without errors.
• The report correctly identifies the project as excluded and  appears in a specific "excluded" section.</v>
      </c>
      <c r="G570" s="43" t="str">
        <f>"Objective"&amp;CHAR(10)
&amp;'Test Scenarios'!L580&amp;CHAR(10)&amp;CHAR(10)&amp;
"Test Case Description"&amp;CHAR(10)
&amp;'Test Scenarios'!D580&amp;CHAR(10)&amp;CHAR(10)&amp;
"Expected Results"&amp;CHAR(10)&amp;'Test Scenarios'!F580</f>
        <v>Objective
As a Financial Accountant, I want to run all audit reports relating to the Indirect Cost Recovery and have the appropriate information appear.
Test Case Description
This test scenario verifies that the ICR audit reports correctly handle research projects that have been explicitly marked as excluded from ICR processing.
This test validates the acceptance criterion: Given a research project exists, with ICR rates captured against the research project, and the project is marked as excluded from processing, and customer invoices exist for this project... I am able to run all Audit reports... and the information appears correctly.
Variation: This scenario focuses on the specific business rule where a project is intentionally excluded. The test ensures the report reflects this status correctly, likely by omitting it from ICR calculations or flagging it as excluded.
Expected Results
• A research project must exist with defined ICR rates.
• The project MUST be marked as "excluded from processing".
• At least one customer invoice must exist for the project.</v>
      </c>
      <c r="H570" s="41"/>
      <c r="I570" s="43" t="s">
        <v>6577</v>
      </c>
      <c r="J570" s="41" t="str">
        <f>"TST-F "&amp;_xlfn.XLOOKUP('Test Scenarios'!M580,'Taxonomy and Epics'!H:H,'Taxonomy and Epics'!E:E)</f>
        <v>TST-F 4.0 - P2R - Project to Result</v>
      </c>
      <c r="K570" s="36" t="str">
        <f>"Phase1,"&amp;_xlfn.XLOOKUP('Test Scenarios'!M580,'Taxonomy and Epics'!H:H,'Taxonomy and Epics'!B:B)&amp;"_"&amp;_xlfn.XLOOKUP('Test Scenarios'!M580,'Taxonomy and Epics'!H:H,'Taxonomy and Epics'!C:C)&amp;","&amp;'Test Scenarios'!M580&amp;",Fin_Functional, Workday"</f>
        <v>Phase1,4.0_P2R,P2R-060-010,Fin_Functional, Workday</v>
      </c>
      <c r="L570" s="41"/>
      <c r="M570" s="41"/>
      <c r="N570" s="41"/>
      <c r="O570" s="41"/>
      <c r="P570" s="41"/>
      <c r="Q570" s="41"/>
      <c r="R570" s="41"/>
      <c r="S570" s="41"/>
      <c r="T570" s="38"/>
    </row>
    <row r="571" spans="1:20" ht="272" x14ac:dyDescent="0.2">
      <c r="A571" s="20" t="str">
        <f>'Test Scenarios'!A581</f>
        <v>Updated Post Review</v>
      </c>
      <c r="B571" s="44" t="str">
        <f>'Test Scenarios'!K581</f>
        <v>RF-US043</v>
      </c>
      <c r="C571" s="42" t="str">
        <f>'Test Scenarios'!B581</f>
        <v>TS456</v>
      </c>
      <c r="D571" s="43" t="str">
        <f>"F-"&amp;'Test Scenarios'!M581&amp;"-"&amp;'Test Scenarios'!C581&amp;"-"&amp;C571</f>
        <v>F-P2R-060-010-Run deferred cost allocation process-TS456</v>
      </c>
      <c r="E571" s="43" t="s">
        <v>6576</v>
      </c>
      <c r="F571" s="43" t="str">
        <f>'Test Scenarios'!G581</f>
        <v>• A research project exists with a deferred cost revenue recognition optional hierarchy.
• Costs exist for the research project.
•  A customer contract exists with deferred revenue treatment.
• A percent complete revenue recognition schedule exists for this research project.</v>
      </c>
      <c r="G571" s="43" t="str">
        <f>"Objective"&amp;CHAR(10)
&amp;'Test Scenarios'!L581&amp;CHAR(10)&amp;CHAR(10)&amp;
"Test Case Description"&amp;CHAR(10)
&amp;'Test Scenarios'!D581&amp;CHAR(10)&amp;CHAR(10)&amp;
"Expected Results"&amp;CHAR(10)&amp;'Test Scenarios'!F581</f>
        <v>Objective
As a Financial Accountant, I want to run the deferred revenue allocation process, so that deferred costs are cleared to the correct account.
Test Case Description
This test verifies that the 'Deferred Costs Allocation' process runs successfully, clearing deferred costs to the correct clearing account. 
This validates the acceptance criteria: "Given a research project exists with a deferred cost revenue recognition hierarchy, when I run the 'Deferred Costs Allocation' process, then costs are cleared to a clearing account."
Variation: This is a positive test of a financial period-end process. We will execute the allocation for a research project with deferred costs and verify that the costs are correctly moved to the designated clearing account.
Expected Results
• The allocation process completes successfully.
• A journal entry is created that clears the deferred costs to the specified clearing account.</v>
      </c>
      <c r="H571" s="41"/>
      <c r="I571" s="43" t="s">
        <v>6577</v>
      </c>
      <c r="J571" s="41" t="str">
        <f>"TST-F "&amp;_xlfn.XLOOKUP('Test Scenarios'!M581,'Taxonomy and Epics'!H:H,'Taxonomy and Epics'!E:E)</f>
        <v>TST-F 4.0 - P2R - Project to Result</v>
      </c>
      <c r="K571" s="36" t="str">
        <f>"Phase1,"&amp;_xlfn.XLOOKUP('Test Scenarios'!M581,'Taxonomy and Epics'!H:H,'Taxonomy and Epics'!B:B)&amp;"_"&amp;_xlfn.XLOOKUP('Test Scenarios'!M581,'Taxonomy and Epics'!H:H,'Taxonomy and Epics'!C:C)&amp;","&amp;'Test Scenarios'!M581&amp;",Fin_Functional, Workday"</f>
        <v>Phase1,4.0_P2R,P2R-060-010,Fin_Functional, Workday</v>
      </c>
      <c r="L571" s="41"/>
      <c r="M571" s="41"/>
      <c r="N571" s="41"/>
      <c r="O571" s="41"/>
      <c r="P571" s="41"/>
      <c r="Q571" s="41"/>
      <c r="R571" s="41"/>
      <c r="S571" s="41"/>
      <c r="T571" s="38"/>
    </row>
    <row r="572" spans="1:20" ht="272" x14ac:dyDescent="0.2">
      <c r="A572" s="20" t="str">
        <f>'Test Scenarios'!A582</f>
        <v>Review Complete</v>
      </c>
      <c r="B572" s="44" t="str">
        <f>'Test Scenarios'!K582</f>
        <v>RF-US044</v>
      </c>
      <c r="C572" s="42" t="str">
        <f>'Test Scenarios'!B582</f>
        <v>TS457</v>
      </c>
      <c r="D572" s="43" t="str">
        <f>"F-"&amp;'Test Scenarios'!M582&amp;"-"&amp;'Test Scenarios'!C582&amp;"-"&amp;C572</f>
        <v>F-RES-020-070-Research Finance user edits research project status without approval-TS457</v>
      </c>
      <c r="E572" s="43" t="s">
        <v>6576</v>
      </c>
      <c r="F572" s="43" t="str">
        <f>'Test Scenarios'!G582</f>
        <v>• An active research project exists.</v>
      </c>
      <c r="G572" s="43" t="str">
        <f>"Objective"&amp;CHAR(10)
&amp;'Test Scenarios'!L582&amp;CHAR(10)&amp;CHAR(10)&amp;
"Test Case Description"&amp;CHAR(10)
&amp;'Test Scenarios'!D582&amp;CHAR(10)&amp;CHAR(10)&amp;
"Expected Results"&amp;CHAR(10)&amp;'Test Scenarios'!F582</f>
        <v>Objective
As a member of Research Finance, I want to edit the status of a research project without needing approval, so that I can make quick administrative updates.
Test Case Description
This test confirms that a user with the Research Finance role can edit the status of a research project and the change is saved immediately without needing an approval workflow. This allows for quick administrative updates.
This validates the acceptance criteria: "Given I am a member of Research Finance, when I edit the status of a research project, then the change is saved immediately without triggering an approval workflow."
Variation: This is a positive test of a direct-save action. A Research Finance user will change a research project's status, and we will confirm the new status is reflected immediately and no approval task is generated.
Expected Results
• The research project status is updated and saved instantly.
• No approval is required.</v>
      </c>
      <c r="H572" s="41"/>
      <c r="I572" s="43" t="s">
        <v>6577</v>
      </c>
      <c r="J572" s="41" t="str">
        <f>"TST-F "&amp;_xlfn.XLOOKUP('Test Scenarios'!M582,'Taxonomy and Epics'!H:H,'Taxonomy and Epics'!E:E)</f>
        <v>TST-F 9.0 - RSH - Research Finance</v>
      </c>
      <c r="K572" s="36" t="str">
        <f>"Phase1,"&amp;_xlfn.XLOOKUP('Test Scenarios'!M582,'Taxonomy and Epics'!H:H,'Taxonomy and Epics'!B:B)&amp;"_"&amp;_xlfn.XLOOKUP('Test Scenarios'!M582,'Taxonomy and Epics'!H:H,'Taxonomy and Epics'!C:C)&amp;","&amp;'Test Scenarios'!M582&amp;",Fin_Functional, Workday"</f>
        <v>Phase1,9.0_RSH,RES-020-070,Fin_Functional, Workday</v>
      </c>
      <c r="L572" s="41"/>
      <c r="M572" s="41"/>
      <c r="N572" s="41"/>
      <c r="O572" s="41"/>
      <c r="P572" s="41"/>
      <c r="Q572" s="41"/>
      <c r="R572" s="41"/>
      <c r="S572" s="41"/>
      <c r="T572" s="38"/>
    </row>
    <row r="573" spans="1:20" ht="288" x14ac:dyDescent="0.2">
      <c r="A573" s="20" t="str">
        <f>'Test Scenarios'!A583</f>
        <v>Review Complete</v>
      </c>
      <c r="B573" s="44" t="str">
        <f>'Test Scenarios'!K583</f>
        <v>RF-US045</v>
      </c>
      <c r="C573" s="42" t="str">
        <f>'Test Scenarios'!B583</f>
        <v>TS458</v>
      </c>
      <c r="D573" s="43" t="str">
        <f>"F-"&amp;'Test Scenarios'!M583&amp;"-"&amp;'Test Scenarios'!C583&amp;"-"&amp;C573</f>
        <v>F-RES-020-070-Project Manager edits research project status with approval-TS458</v>
      </c>
      <c r="E573" s="43" t="s">
        <v>6576</v>
      </c>
      <c r="F573" s="43" t="str">
        <f>'Test Scenarios'!G583</f>
        <v>• An active research project exists.</v>
      </c>
      <c r="G573" s="43" t="str">
        <f>"Objective"&amp;CHAR(10)
&amp;'Test Scenarios'!L583&amp;CHAR(10)&amp;CHAR(10)&amp;
"Test Case Description"&amp;CHAR(10)
&amp;'Test Scenarios'!D583&amp;CHAR(10)&amp;CHAR(10)&amp;
"Expected Results"&amp;CHAR(10)&amp;'Test Scenarios'!F583</f>
        <v>Objective
As a Project Manager, I want to edit the status of a research project and have it approved, so that key research project stage changes are formally signed off.
Test Case Description
This test confirms that when a Project Manager edits the status of a research project, the change is routed to Research Finance for approval. This ensures key research project stage changes are formally signed off.
This validates the acceptance criteria: "Given I am a Project Manager, when I edit the status of a research project, then the change is submitted to Research Finance for approval."
Variation: This is a positive test of an approval workflow. A Project Manager will change a research project's status, and we will verify that the change is held pending approval and a task appears in the Research Finance user's inbox.
Expected Results
• After the Project Manager submits the status change, the research project status remains unchanged pending approval.
• An approval task appears in the Research Finance user's inbox.</v>
      </c>
      <c r="H573" s="41"/>
      <c r="I573" s="43" t="s">
        <v>6577</v>
      </c>
      <c r="J573" s="41" t="str">
        <f>"TST-F "&amp;_xlfn.XLOOKUP('Test Scenarios'!M583,'Taxonomy and Epics'!H:H,'Taxonomy and Epics'!E:E)</f>
        <v>TST-F 9.0 - RSH - Research Finance</v>
      </c>
      <c r="K573" s="36" t="str">
        <f>"Phase1,"&amp;_xlfn.XLOOKUP('Test Scenarios'!M583,'Taxonomy and Epics'!H:H,'Taxonomy and Epics'!B:B)&amp;"_"&amp;_xlfn.XLOOKUP('Test Scenarios'!M583,'Taxonomy and Epics'!H:H,'Taxonomy and Epics'!C:C)&amp;","&amp;'Test Scenarios'!M583&amp;",Fin_Functional, Workday"</f>
        <v>Phase1,9.0_RSH,RES-020-070,Fin_Functional, Workday</v>
      </c>
      <c r="L573" s="41"/>
      <c r="M573" s="41"/>
      <c r="N573" s="41"/>
      <c r="O573" s="41"/>
      <c r="P573" s="41"/>
      <c r="Q573" s="41"/>
      <c r="R573" s="41"/>
      <c r="S573" s="41"/>
      <c r="T573" s="38"/>
    </row>
    <row r="574" spans="1:20" ht="288" x14ac:dyDescent="0.2">
      <c r="A574" s="20" t="str">
        <f>'Test Scenarios'!A584</f>
        <v>Review Complete</v>
      </c>
      <c r="B574" s="44" t="str">
        <f>'Test Scenarios'!K584</f>
        <v>RF-US046</v>
      </c>
      <c r="C574" s="42" t="str">
        <f>'Test Scenarios'!B584</f>
        <v>TS459</v>
      </c>
      <c r="D574" s="43" t="str">
        <f>"F-"&amp;'Test Scenarios'!M584&amp;"-"&amp;'Test Scenarios'!C584&amp;"-"&amp;C574</f>
        <v>F-RES-020-070-Project Manager initiates 'close in progress' status-TS459</v>
      </c>
      <c r="E574" s="43" t="s">
        <v>6576</v>
      </c>
      <c r="F574" s="43" t="str">
        <f>'Test Scenarios'!G584</f>
        <v>• An active research project exists.</v>
      </c>
      <c r="G574" s="43" t="str">
        <f>"Objective"&amp;CHAR(10)
&amp;'Test Scenarios'!L584&amp;CHAR(10)&amp;CHAR(10)&amp;
"Test Case Description"&amp;CHAR(10)
&amp;'Test Scenarios'!D584&amp;CHAR(10)&amp;CHAR(10)&amp;
"Expected Results"&amp;CHAR(10)&amp;'Test Scenarios'!F584</f>
        <v>Objective
As a Project Manager, I want to place a research project into 'close in progress' status, so that I can begin the formal research project closure checklist.
Test Case Description
This test validates that a Project Manager can change a research project's status to 'close in progress', which then routes to Research Finance for approval. Upon approval, the Project Manager receives a 'To Do' checklist.
This validates the acceptance criteria: " The status change to 'close in progress' requires Research Finance approval.  Upon approval, the Project Manager receives a 'To Do' task to complete the closure checklist."
Variation: This is a positive test of the research project closure initiation workflow. We will follow the process from status change submission to approval and the subsequent generation of the 'To Do' task.
Expected Results
• The status change request is routed to Research Finance for approval.
• Once approved, a 'To Do' task to complete the 'close in progress' checklist appears in the Project Manager's inbox.</v>
      </c>
      <c r="H574" s="41"/>
      <c r="I574" s="43" t="s">
        <v>6577</v>
      </c>
      <c r="J574" s="41" t="str">
        <f>"TST-F "&amp;_xlfn.XLOOKUP('Test Scenarios'!M584,'Taxonomy and Epics'!H:H,'Taxonomy and Epics'!E:E)</f>
        <v>TST-F 9.0 - RSH - Research Finance</v>
      </c>
      <c r="K574" s="36" t="str">
        <f>"Phase1,"&amp;_xlfn.XLOOKUP('Test Scenarios'!M584,'Taxonomy and Epics'!H:H,'Taxonomy and Epics'!B:B)&amp;"_"&amp;_xlfn.XLOOKUP('Test Scenarios'!M584,'Taxonomy and Epics'!H:H,'Taxonomy and Epics'!C:C)&amp;","&amp;'Test Scenarios'!M584&amp;",Fin_Functional, Workday"</f>
        <v>Phase1,9.0_RSH,RES-020-070,Fin_Functional, Workday</v>
      </c>
      <c r="L574" s="41"/>
      <c r="M574" s="41"/>
      <c r="N574" s="41"/>
      <c r="O574" s="41"/>
      <c r="P574" s="41"/>
      <c r="Q574" s="41"/>
      <c r="R574" s="41"/>
      <c r="S574" s="41"/>
      <c r="T574" s="38"/>
    </row>
    <row r="575" spans="1:20" ht="272" x14ac:dyDescent="0.2">
      <c r="A575" s="20" t="str">
        <f>'Test Scenarios'!A585</f>
        <v>Review Complete</v>
      </c>
      <c r="B575" s="44" t="str">
        <f>'Test Scenarios'!K585</f>
        <v>RF-US046</v>
      </c>
      <c r="C575" s="42" t="str">
        <f>'Test Scenarios'!B585</f>
        <v>TS460</v>
      </c>
      <c r="D575" s="43" t="str">
        <f>"F-"&amp;'Test Scenarios'!M585&amp;"-"&amp;'Test Scenarios'!C585&amp;"-"&amp;C575</f>
        <v>F-RES-020-070-Block direct change to 'closed' status-TS460</v>
      </c>
      <c r="E575" s="43" t="s">
        <v>6576</v>
      </c>
      <c r="F575" s="43" t="str">
        <f>'Test Scenarios'!G585</f>
        <v>• An active research project exists that is not in status of 'close in progress'.</v>
      </c>
      <c r="G575" s="43" t="str">
        <f>"Objective"&amp;CHAR(10)
&amp;'Test Scenarios'!L585&amp;CHAR(10)&amp;CHAR(10)&amp;
"Test Case Description"&amp;CHAR(10)
&amp;'Test Scenarios'!D585&amp;CHAR(10)&amp;CHAR(10)&amp;
"Expected Results"&amp;CHAR(10)&amp;'Test Scenarios'!F585</f>
        <v>Objective
As a Project Manager, I want to place a research project into 'close in progress' status, so that I can begin the formal research project closure checklist.
Test Case Description
This test confirms that a Project Manager cannot change a research project's status directly from an active state to 'closed', bypassing the mandatory 'close in progress' stage. This enforces the formal closure process.
This validates the acceptance criteria: "Given I am a Project Manager, when I attempt to change a research project's status directly to 'closed' from an active state, then the system displays an error."
Variation: This is a positive test of a process control. A Project Manager will attempt to edit an active research project's status directly to 'closed' and we will verify that the system blocks the action with an error.
Expected Results
• The system prevents the status change from being submitted.
• An error message is displayed, explaining that the 'close in progress' status must be used first.</v>
      </c>
      <c r="H575" s="41"/>
      <c r="I575" s="43" t="s">
        <v>6577</v>
      </c>
      <c r="J575" s="41" t="str">
        <f>"TST-F "&amp;_xlfn.XLOOKUP('Test Scenarios'!M585,'Taxonomy and Epics'!H:H,'Taxonomy and Epics'!E:E)</f>
        <v>TST-F 9.0 - RSH - Research Finance</v>
      </c>
      <c r="K575" s="36" t="str">
        <f>"Phase1,"&amp;_xlfn.XLOOKUP('Test Scenarios'!M585,'Taxonomy and Epics'!H:H,'Taxonomy and Epics'!B:B)&amp;"_"&amp;_xlfn.XLOOKUP('Test Scenarios'!M585,'Taxonomy and Epics'!H:H,'Taxonomy and Epics'!C:C)&amp;","&amp;'Test Scenarios'!M585&amp;",Fin_Functional, Workday"</f>
        <v>Phase1,9.0_RSH,RES-020-070,Fin_Functional, Workday</v>
      </c>
      <c r="L575" s="41"/>
      <c r="M575" s="41"/>
      <c r="N575" s="41"/>
      <c r="O575" s="41"/>
      <c r="P575" s="41"/>
      <c r="Q575" s="41"/>
      <c r="R575" s="41"/>
      <c r="S575" s="41"/>
      <c r="T575" s="38"/>
    </row>
    <row r="576" spans="1:20" ht="304" x14ac:dyDescent="0.2">
      <c r="A576" s="20" t="str">
        <f>'Test Scenarios'!A586</f>
        <v>Review Complete</v>
      </c>
      <c r="B576" s="44" t="str">
        <f>'Test Scenarios'!K586</f>
        <v>RF-US047</v>
      </c>
      <c r="C576" s="42" t="str">
        <f>'Test Scenarios'!B586</f>
        <v>TS461</v>
      </c>
      <c r="D576" s="43" t="str">
        <f>"F-"&amp;'Test Scenarios'!M586&amp;"-"&amp;'Test Scenarios'!C586&amp;"-"&amp;C576</f>
        <v>F-RES-020-070-Block transactions on 'close in progress' research project-TS461</v>
      </c>
      <c r="E576" s="43" t="s">
        <v>6576</v>
      </c>
      <c r="F576" s="43" t="str">
        <f>'Test Scenarios'!G586</f>
        <v>• A research project exists with the status 'close in progress'.</v>
      </c>
      <c r="G576" s="43" t="str">
        <f>"Objective"&amp;CHAR(10)
&amp;'Test Scenarios'!L586&amp;CHAR(10)&amp;CHAR(10)&amp;
"Test Case Description"&amp;CHAR(10)
&amp;'Test Scenarios'!D586&amp;CHAR(10)&amp;CHAR(10)&amp;
"Expected Results"&amp;CHAR(10)&amp;'Test Scenarios'!F586</f>
        <v>Objective
As a Project Manager, I want the system to block certain transactions when a research project is 'close in progress', so that no new major commitments are made during the closing process.
Test Case Description
This test verifies that the system blocks the creation of new financial commitments (like purchase orders or requisitions) against a research project that is in the 'close in progress' status. This prevents new activity during the closing process.
This validates the acceptance criteria: "Given a research project has a status of 'close in progress', when a user tries to create a new purchase order, requisition, or supplier contract against the research project, then the system blocks the transaction and displays an error message."
Variation: This is a positive test of a transaction block. We will attempt to create a new purchase order against a research project in 'close in progress' and verify the system prevents it.
Expected Results
• The system prevents the creation of a new purchase order, requisition, or supplier contract linked to the research project.
• An error message is displayed indicating that transactions are not allowed for research projects in this status.</v>
      </c>
      <c r="H576" s="41"/>
      <c r="I576" s="43" t="s">
        <v>6577</v>
      </c>
      <c r="J576" s="41" t="str">
        <f>"TST-F "&amp;_xlfn.XLOOKUP('Test Scenarios'!M586,'Taxonomy and Epics'!H:H,'Taxonomy and Epics'!E:E)</f>
        <v>TST-F 9.0 - RSH - Research Finance</v>
      </c>
      <c r="K576" s="36" t="str">
        <f>"Phase1,"&amp;_xlfn.XLOOKUP('Test Scenarios'!M586,'Taxonomy and Epics'!H:H,'Taxonomy and Epics'!B:B)&amp;"_"&amp;_xlfn.XLOOKUP('Test Scenarios'!M586,'Taxonomy and Epics'!H:H,'Taxonomy and Epics'!C:C)&amp;","&amp;'Test Scenarios'!M586&amp;",Fin_Functional, Workday"</f>
        <v>Phase1,9.0_RSH,RES-020-070,Fin_Functional, Workday</v>
      </c>
      <c r="L576" s="41"/>
      <c r="M576" s="41"/>
      <c r="N576" s="41"/>
      <c r="O576" s="41"/>
      <c r="P576" s="41"/>
      <c r="Q576" s="41"/>
      <c r="R576" s="41"/>
      <c r="S576" s="41"/>
      <c r="T576" s="38"/>
    </row>
    <row r="577" spans="1:20" ht="256" x14ac:dyDescent="0.2">
      <c r="A577" s="20" t="str">
        <f>'Test Scenarios'!A587</f>
        <v>Review Complete</v>
      </c>
      <c r="B577" s="44" t="str">
        <f>'Test Scenarios'!K587</f>
        <v>RF-US048</v>
      </c>
      <c r="C577" s="42" t="str">
        <f>'Test Scenarios'!B587</f>
        <v>TS462</v>
      </c>
      <c r="D577" s="43" t="str">
        <f>"F-"&amp;'Test Scenarios'!M587&amp;"-"&amp;'Test Scenarios'!C587&amp;"-"&amp;C577</f>
        <v>F-RES-020-070-Block transactions on 'closed' research project-TS462</v>
      </c>
      <c r="E577" s="43" t="s">
        <v>6576</v>
      </c>
      <c r="F577" s="43" t="str">
        <f>'Test Scenarios'!G587</f>
        <v>• A research project exists with the status 'closed'.</v>
      </c>
      <c r="G577" s="43" t="str">
        <f>"Objective"&amp;CHAR(10)
&amp;'Test Scenarios'!L587&amp;CHAR(10)&amp;CHAR(10)&amp;
"Test Case Description"&amp;CHAR(10)
&amp;'Test Scenarios'!D587&amp;CHAR(10)&amp;CHAR(10)&amp;
"Expected Results"&amp;CHAR(10)&amp;'Test Scenarios'!F587</f>
        <v>Objective
As a Project Manager, I want the system to block most transactions when a research project is 'closed', so that the research project's financials are finalised and cannot be altered.
Test Case Description
This test verifies that the system blocks a wide range of transactions against a research project that is fully 'closed'. This ensures the research project's financials are final and cannot be altered.
This validates the acceptance criteria: "Given a research project has a status of 'closed', when a user tries to create a purchase order, requisition, supplier contract, supplier invoice, customer invoice, or customer contract, then the system blocks the transaction."
Variation: This is a positive test of a final transaction block. We will attempt to create a new customer invoice against a 'closed' research project and verify the system prevents it.
Expected Results
• The system prevents the creation of any of the specified transaction types against the research project.
• An error message is displayed indicating transactions are not permitted on a closed research project.</v>
      </c>
      <c r="H577" s="41"/>
      <c r="I577" s="43" t="s">
        <v>6577</v>
      </c>
      <c r="J577" s="41" t="str">
        <f>"TST-F "&amp;_xlfn.XLOOKUP('Test Scenarios'!M587,'Taxonomy and Epics'!H:H,'Taxonomy and Epics'!E:E)</f>
        <v>TST-F 9.0 - RSH - Research Finance</v>
      </c>
      <c r="K577" s="36" t="str">
        <f>"Phase1,"&amp;_xlfn.XLOOKUP('Test Scenarios'!M587,'Taxonomy and Epics'!H:H,'Taxonomy and Epics'!B:B)&amp;"_"&amp;_xlfn.XLOOKUP('Test Scenarios'!M587,'Taxonomy and Epics'!H:H,'Taxonomy and Epics'!C:C)&amp;","&amp;'Test Scenarios'!M587&amp;",Fin_Functional, Workday"</f>
        <v>Phase1,9.0_RSH,RES-020-070,Fin_Functional, Workday</v>
      </c>
      <c r="L577" s="41"/>
      <c r="M577" s="41"/>
      <c r="N577" s="41"/>
      <c r="O577" s="41"/>
      <c r="P577" s="41"/>
      <c r="Q577" s="41"/>
      <c r="R577" s="41"/>
      <c r="S577" s="41"/>
      <c r="T577" s="38"/>
    </row>
    <row r="578" spans="1:20" ht="272" x14ac:dyDescent="0.2">
      <c r="A578" s="20" t="str">
        <f>'Test Scenarios'!A588</f>
        <v>Review Complete</v>
      </c>
      <c r="B578" s="44" t="str">
        <f>'Test Scenarios'!K588</f>
        <v>RF-US049</v>
      </c>
      <c r="C578" s="42" t="str">
        <f>'Test Scenarios'!B588</f>
        <v>TS463</v>
      </c>
      <c r="D578" s="43" t="str">
        <f>"F-"&amp;'Test Scenarios'!M588&amp;"-"&amp;'Test Scenarios'!C588&amp;"-"&amp;C578</f>
        <v>F-RES-020-070-Formally close a research project with zero residual funds.-TS463</v>
      </c>
      <c r="E578" s="43" t="s">
        <v>6576</v>
      </c>
      <c r="F578" s="43" t="str">
        <f>'Test Scenarios'!G588</f>
        <v>• A research project is in 'close in progress' status.
• The 'close in progress' checklist has been completed.
• The research project has no residual funds.</v>
      </c>
      <c r="G578" s="43" t="str">
        <f>"Objective"&amp;CHAR(10)
&amp;'Test Scenarios'!L588&amp;CHAR(10)&amp;CHAR(10)&amp;
"Test Case Description"&amp;CHAR(10)
&amp;'Test Scenarios'!D588&amp;CHAR(10)&amp;CHAR(10)&amp;
"Expected Results"&amp;CHAR(10)&amp;'Test Scenarios'!F588</f>
        <v>Objective
As a Project Manager, I want to formally close a research project that has no remaining funds, so that its lifecycle is completed in the system.
Test Case Description
This test validates the final step of the research project closure process. After the checklist is complete for a research project with no residual funds, the Project Manager can request final closure, which is then routed to Research Finance for approval.
This validates the acceptance criteria: "Given I have completed the 'close in progress' checklist for a research project with no residual funds, when I edit the research project status to 'closed', then the change is sent to Research Finance for approval."
Variation: This is a positive test of the final approval step in the research project lifecycle. We will change the status from 'close in progress' to 'closed' and verify it routes for approval.
Expected Results
• The request to change the status to 'closed' is submitted to Research Finance for approval.
• Upon approval, the research project status is updated to 'closed'.</v>
      </c>
      <c r="H578" s="41"/>
      <c r="I578" s="43" t="s">
        <v>6577</v>
      </c>
      <c r="J578" s="41" t="str">
        <f>"TST-F "&amp;_xlfn.XLOOKUP('Test Scenarios'!M588,'Taxonomy and Epics'!H:H,'Taxonomy and Epics'!E:E)</f>
        <v>TST-F 9.0 - RSH - Research Finance</v>
      </c>
      <c r="K578" s="36" t="str">
        <f>"Phase1,"&amp;_xlfn.XLOOKUP('Test Scenarios'!M588,'Taxonomy and Epics'!H:H,'Taxonomy and Epics'!B:B)&amp;"_"&amp;_xlfn.XLOOKUP('Test Scenarios'!M588,'Taxonomy and Epics'!H:H,'Taxonomy and Epics'!C:C)&amp;","&amp;'Test Scenarios'!M588&amp;",Fin_Functional, Workday"</f>
        <v>Phase1,9.0_RSH,RES-020-070,Fin_Functional, Workday</v>
      </c>
      <c r="L578" s="41"/>
      <c r="M578" s="41"/>
      <c r="N578" s="41"/>
      <c r="O578" s="41"/>
      <c r="P578" s="41"/>
      <c r="Q578" s="41"/>
      <c r="R578" s="41"/>
      <c r="S578" s="41"/>
      <c r="T578" s="38"/>
    </row>
    <row r="579" spans="1:20" ht="272" x14ac:dyDescent="0.2">
      <c r="A579" s="20" t="str">
        <f>'Test Scenarios'!A589</f>
        <v>Deferred Test Scenario</v>
      </c>
      <c r="B579" s="44" t="str">
        <f>'Test Scenarios'!K589</f>
        <v>RF-US050</v>
      </c>
      <c r="C579" s="42" t="str">
        <f>'Test Scenarios'!B589</f>
        <v>TS464</v>
      </c>
      <c r="D579" s="43" t="str">
        <f>"F-"&amp;'Test Scenarios'!M589&amp;"-"&amp;'Test Scenarios'!C589&amp;"-"&amp;C579</f>
        <v>F-RES-020-070-Place research project in 'acquitted - residual funds'-TS464</v>
      </c>
      <c r="E579" s="43" t="s">
        <v>6576</v>
      </c>
      <c r="F579" s="43" t="str">
        <f>'Test Scenarios'!G589</f>
        <v xml:space="preserve">• A research project with a 'close in progress' status exists.
</v>
      </c>
      <c r="G579" s="43" t="str">
        <f>"Objective"&amp;CHAR(10)
&amp;'Test Scenarios'!L589&amp;CHAR(10)&amp;CHAR(10)&amp;
"Test Case Description"&amp;CHAR(10)
&amp;'Test Scenarios'!D589&amp;CHAR(10)&amp;CHAR(10)&amp;
"Expected Results"&amp;CHAR(10)&amp;'Test Scenarios'!F589</f>
        <v>Objective
As a Project Manager, I want to move a research project with leftover funds to an 'acquitted -residual funds' status, so that the remaining funds can be managed correctly.
Test Case Description
This test verifies that a Project Manager can successfully submit a research project status to be updated to 'acquitted -residual funds' once the close in progress checklist is complete.
This scenario validates the acceptance criterion: "Given I have completed the 'close in progress' checklist for a research project that has residual funds, when I edit the research project status to 'acquitted residual funds', then the change is sent to Research Finance for approval."
Variation: This is a positive test case to confirm the standard process path where all prerequisites are met and the status change correctly initiates the approval workflow.
Expected Results
• An approval task is generated and routed to the 'Research Finance' role.
• The research project status remains pending approval until action is taken by Research Finance.
• The research project status is successfully changed to 'acquitted residual funds' once approved.</v>
      </c>
      <c r="H579" s="41"/>
      <c r="I579" s="43" t="s">
        <v>6577</v>
      </c>
      <c r="J579" s="41" t="str">
        <f>"TST-F "&amp;_xlfn.XLOOKUP('Test Scenarios'!M589,'Taxonomy and Epics'!H:H,'Taxonomy and Epics'!E:E)</f>
        <v>TST-F 9.0 - RSH - Research Finance</v>
      </c>
      <c r="K579" s="36" t="str">
        <f>"Phase1,"&amp;_xlfn.XLOOKUP('Test Scenarios'!M589,'Taxonomy and Epics'!H:H,'Taxonomy and Epics'!B:B)&amp;"_"&amp;_xlfn.XLOOKUP('Test Scenarios'!M589,'Taxonomy and Epics'!H:H,'Taxonomy and Epics'!C:C)&amp;","&amp;'Test Scenarios'!M589&amp;",Fin_Functional, Workday"</f>
        <v>Phase1,9.0_RSH,RES-020-070,Fin_Functional, Workday</v>
      </c>
      <c r="L579" s="41"/>
      <c r="M579" s="41"/>
      <c r="N579" s="41"/>
      <c r="O579" s="41"/>
      <c r="P579" s="41"/>
      <c r="Q579" s="41"/>
      <c r="R579" s="41"/>
      <c r="S579" s="41"/>
      <c r="T579" s="38"/>
    </row>
    <row r="580" spans="1:20" ht="288" x14ac:dyDescent="0.2">
      <c r="A580" s="20" t="str">
        <f>'Test Scenarios'!A590</f>
        <v>Deferred Test Scenario</v>
      </c>
      <c r="B580" s="44" t="str">
        <f>'Test Scenarios'!K590</f>
        <v>RF-US050</v>
      </c>
      <c r="C580" s="42" t="str">
        <f>'Test Scenarios'!B590</f>
        <v>TS465</v>
      </c>
      <c r="D580" s="43" t="str">
        <f>"F-"&amp;'Test Scenarios'!M590&amp;"-"&amp;'Test Scenarios'!C590&amp;"-"&amp;C580</f>
        <v>F-RES-020-070-Approve research project status change to 'acquitted - residual funds'-TS465</v>
      </c>
      <c r="E580" s="43" t="s">
        <v>6576</v>
      </c>
      <c r="F580" s="43" t="str">
        <f>'Test Scenarios'!G590</f>
        <v>• A research project has been submitted for acquittal and is pending approval from Research Finance (as per TS465).</v>
      </c>
      <c r="G580" s="43" t="str">
        <f>"Objective"&amp;CHAR(10)
&amp;'Test Scenarios'!L590&amp;CHAR(10)&amp;CHAR(10)&amp;
"Test Case Description"&amp;CHAR(10)
&amp;'Test Scenarios'!D590&amp;CHAR(10)&amp;CHAR(10)&amp;
"Expected Results"&amp;CHAR(10)&amp;'Test Scenarios'!F590</f>
        <v>Objective
As a Project Manager, I want to move a research project with leftover funds to an 'acquitted -residual funds' status, so that the remaining funds can be managed correctly.
Test Case Description
This test confirms that after a Project Manager submits a research project for status change, the Research Finance team can approve the status change, which then triggers a follow-up task for them to manage the residual funds.
This scenario validates the acceptance criterion: "Given the status change is approved, when the approval is complete, then a 'To Do' task is sent to Research Finance to complete the 'acquitted residual funds' checklist."
Variation: This is a positive test case for the approval step, ensuring that a successful approval correctly moves the process forward and generates the required task for the next stage.
Expected Results
• The research project's status is officially updated to 'acquitted residual funds'.
• A 'To Do' task is created and assigned to the 'Research Finance' role.
• The task instructs the user to complete the 'acquitted residual funds' checklist.</v>
      </c>
      <c r="H580" s="41"/>
      <c r="I580" s="43" t="s">
        <v>6577</v>
      </c>
      <c r="J580" s="41" t="str">
        <f>"TST-F "&amp;_xlfn.XLOOKUP('Test Scenarios'!M590,'Taxonomy and Epics'!H:H,'Taxonomy and Epics'!E:E)</f>
        <v>TST-F 9.0 - RSH - Research Finance</v>
      </c>
      <c r="K580" s="36" t="str">
        <f>"Phase1,"&amp;_xlfn.XLOOKUP('Test Scenarios'!M590,'Taxonomy and Epics'!H:H,'Taxonomy and Epics'!B:B)&amp;"_"&amp;_xlfn.XLOOKUP('Test Scenarios'!M590,'Taxonomy and Epics'!H:H,'Taxonomy and Epics'!C:C)&amp;","&amp;'Test Scenarios'!M590&amp;",Fin_Functional, Workday"</f>
        <v>Phase1,9.0_RSH,RES-020-070,Fin_Functional, Workday</v>
      </c>
      <c r="L580" s="41"/>
      <c r="M580" s="41"/>
      <c r="N580" s="41"/>
      <c r="O580" s="41"/>
      <c r="P580" s="41"/>
      <c r="Q580" s="41"/>
      <c r="R580" s="41"/>
      <c r="S580" s="41"/>
      <c r="T580" s="38"/>
    </row>
    <row r="581" spans="1:20" ht="272" x14ac:dyDescent="0.2">
      <c r="A581" s="20" t="str">
        <f>'Test Scenarios'!A591</f>
        <v>Deferred Test Scenario</v>
      </c>
      <c r="B581" s="44" t="str">
        <f>'Test Scenarios'!K591</f>
        <v>RF-US051</v>
      </c>
      <c r="C581" s="42" t="str">
        <f>'Test Scenarios'!B591</f>
        <v>TS466</v>
      </c>
      <c r="D581" s="43" t="str">
        <f>"F-"&amp;'Test Scenarios'!M591&amp;"-"&amp;'Test Scenarios'!C591&amp;"-"&amp;C581</f>
        <v>F-RES-020-070-Add residual funds phase-TS466</v>
      </c>
      <c r="E581" s="43" t="s">
        <v>6576</v>
      </c>
      <c r="F581" s="43" t="str">
        <f>'Test Scenarios'!G591</f>
        <v>• A research project is in 'acquitted - residual funds' status.
• A 'To Do' task to complete the checklist has been assigned to the Research Finance user (as per TS465).</v>
      </c>
      <c r="G581" s="43" t="str">
        <f>"Objective"&amp;CHAR(10)
&amp;'Test Scenarios'!L591&amp;CHAR(10)&amp;CHAR(10)&amp;
"Test Case Description"&amp;CHAR(10)
&amp;'Test Scenarios'!D591&amp;CHAR(10)&amp;CHAR(10)&amp;
"Expected Results"&amp;CHAR(10)&amp;'Test Scenarios'!F591</f>
        <v>Objective
As a member of Research Finance, I want to complete the checklist for an 'acquitted -residual funds' research project, so that I can set up the plan for managing the leftover funds.
Test Case Description
This test verifies that a member of Research Finance can act on the 'To Do' task for an acquitted research project and successfully add a 'Residual Funds' phase to the research project plan. This is a key step in managing the leftover funds.
This scenario validates the acceptance criterion: "Given I have received a 'To Do' to complete the 'acquitted residual funds' checklist, when I perform the task, then I can add a 'Residual Funds' phase to the research project plan."
Variation: This is a positive test case confirming that the user can perform the main action required by the 'To Do' task, which is adding the specific research project phase.
Expected Results
• The user can successfully add a new phase titled 'Residual Funds' to the research project's plan.
• The system saves the updated research project plan with the new phase.</v>
      </c>
      <c r="H581" s="41"/>
      <c r="I581" s="43" t="s">
        <v>6577</v>
      </c>
      <c r="J581" s="41" t="str">
        <f>"TST-F "&amp;_xlfn.XLOOKUP('Test Scenarios'!M591,'Taxonomy and Epics'!H:H,'Taxonomy and Epics'!E:E)</f>
        <v>TST-F 9.0 - RSH - Research Finance</v>
      </c>
      <c r="K581" s="36" t="str">
        <f>"Phase1,"&amp;_xlfn.XLOOKUP('Test Scenarios'!M591,'Taxonomy and Epics'!H:H,'Taxonomy and Epics'!B:B)&amp;"_"&amp;_xlfn.XLOOKUP('Test Scenarios'!M591,'Taxonomy and Epics'!H:H,'Taxonomy and Epics'!C:C)&amp;","&amp;'Test Scenarios'!M591&amp;",Fin_Functional, Workday"</f>
        <v>Phase1,9.0_RSH,RES-020-070,Fin_Functional, Workday</v>
      </c>
      <c r="L581" s="41"/>
      <c r="M581" s="41"/>
      <c r="N581" s="41"/>
      <c r="O581" s="41"/>
      <c r="P581" s="41"/>
      <c r="Q581" s="41"/>
      <c r="R581" s="41"/>
      <c r="S581" s="41"/>
      <c r="T581" s="38"/>
    </row>
    <row r="582" spans="1:20" ht="256" x14ac:dyDescent="0.2">
      <c r="A582" s="20" t="str">
        <f>'Test Scenarios'!A592</f>
        <v>Deferred Test Scenario</v>
      </c>
      <c r="B582" s="44" t="str">
        <f>'Test Scenarios'!K592</f>
        <v>RF-US051</v>
      </c>
      <c r="C582" s="42" t="str">
        <f>'Test Scenarios'!B592</f>
        <v>TS467</v>
      </c>
      <c r="D582" s="43" t="str">
        <f>"F-"&amp;'Test Scenarios'!M592&amp;"-"&amp;'Test Scenarios'!C592&amp;"-"&amp;C582</f>
        <v>F-RES-020-070-Set residual funds phase end date-TS467</v>
      </c>
      <c r="E582" s="43" t="s">
        <v>6576</v>
      </c>
      <c r="F582" s="43" t="str">
        <f>'Test Scenarios'!G592</f>
        <v>• The Research Finance user is in the process of adding the 'Residual Funds' phase to a research project (as per TS466).</v>
      </c>
      <c r="G582" s="43" t="str">
        <f>"Objective"&amp;CHAR(10)
&amp;'Test Scenarios'!L592&amp;CHAR(10)&amp;CHAR(10)&amp;
"Test Case Description"&amp;CHAR(10)
&amp;'Test Scenarios'!D592&amp;CHAR(10)&amp;CHAR(10)&amp;
"Expected Results"&amp;CHAR(10)&amp;'Test Scenarios'!F592</f>
        <v>Objective
As a member of Research Finance, I want to complete the checklist for an 'acquitted -residual funds' research project, so that I can set up the plan for managing the leftover funds.
Test Case Description
This test confirms that when adding the 'Residual Funds' phase, the Research Finance user can set the end date for that phase to be two years in the future. This ensures the timeline for managing funds is correctly established.
This scenario validates the acceptance criterion: "Given I am adding the 'Residual Funds' phase, when I complete the action, then I can set the phase end date to be two years from today's date."
Variation: This is a positive test case to ensure the system allows the specific business rule for the phase end date (two years from the current date) to be applied.
Expected Results
• The user can select or enter an end date for the phase that is two years from the current system date.
• The system accepts and saves this date.</v>
      </c>
      <c r="H582" s="41"/>
      <c r="I582" s="43" t="s">
        <v>6577</v>
      </c>
      <c r="J582" s="41" t="str">
        <f>"TST-F "&amp;_xlfn.XLOOKUP('Test Scenarios'!M592,'Taxonomy and Epics'!H:H,'Taxonomy and Epics'!E:E)</f>
        <v>TST-F 9.0 - RSH - Research Finance</v>
      </c>
      <c r="K582" s="36" t="str">
        <f>"Phase1,"&amp;_xlfn.XLOOKUP('Test Scenarios'!M592,'Taxonomy and Epics'!H:H,'Taxonomy and Epics'!B:B)&amp;"_"&amp;_xlfn.XLOOKUP('Test Scenarios'!M592,'Taxonomy and Epics'!H:H,'Taxonomy and Epics'!C:C)&amp;","&amp;'Test Scenarios'!M592&amp;",Fin_Functional, Workday"</f>
        <v>Phase1,9.0_RSH,RES-020-070,Fin_Functional, Workday</v>
      </c>
      <c r="L582" s="41"/>
      <c r="M582" s="41"/>
      <c r="N582" s="41"/>
      <c r="O582" s="41"/>
      <c r="P582" s="41"/>
      <c r="Q582" s="41"/>
      <c r="R582" s="41"/>
      <c r="S582" s="41"/>
      <c r="T582" s="38"/>
    </row>
    <row r="583" spans="1:20" ht="304" x14ac:dyDescent="0.2">
      <c r="A583" s="20" t="str">
        <f>'Test Scenarios'!A593</f>
        <v>Deferred Test Scenario</v>
      </c>
      <c r="B583" s="44" t="str">
        <f>'Test Scenarios'!K593</f>
        <v>RF-US052</v>
      </c>
      <c r="C583" s="42" t="str">
        <f>'Test Scenarios'!B593</f>
        <v>TS468</v>
      </c>
      <c r="D583" s="43" t="str">
        <f>"F-"&amp;'Test Scenarios'!M593&amp;"-"&amp;'Test Scenarios'!C593&amp;"-"&amp;C583</f>
        <v>F-RES-020-070-Block spending on acquitted research project-TS468</v>
      </c>
      <c r="E583" s="43" t="s">
        <v>6576</v>
      </c>
      <c r="F583" s="43" t="str">
        <f>'Test Scenarios'!G593</f>
        <v>• A research project exists with the status 'acquitted -residual funds' and project phase of 'Residual Funds'.</v>
      </c>
      <c r="G583" s="43" t="str">
        <f>"Objective"&amp;CHAR(10)
&amp;'Test Scenarios'!L593&amp;CHAR(10)&amp;CHAR(10)&amp;
"Test Case Description"&amp;CHAR(10)
&amp;'Test Scenarios'!D593&amp;CHAR(10)&amp;CHAR(10)&amp;
"Expected Results"&amp;CHAR(10)&amp;'Test Scenarios'!F593</f>
        <v>Objective
As a Project Manager, I want spending to be restricted on a research project with residual funds, so that funds are only used for approved transaction types.
Test Case Description
This test verifies that the system prevents standard spend transactions, such as a Purchase Order, against a research project that is in the 'acquitted - residual funds' status. This control is crucial for protecting the remaining funds.
This scenario validates the acceptance criterion: "Given a research project is in the 'acquitted - residual funds' status, when a user attempts a spend transaction (e.g., Purchase Order, Supplier Invoice), then the system blocks it."
Variation: This is a negative test case designed to confirm that security and business rules correctly block unauthorised financial transactions against a research project in this specific status.
Expected Results
• When a user tries to create a Purchase Order or Supplier Invoice against any project phase that is not 'Unspent Funds', the system prevents submission.
• An error message is displayed explaining that spending is restricted for this research project status to the 'Residual Funds' phase.</v>
      </c>
      <c r="H583" s="41"/>
      <c r="I583" s="43" t="s">
        <v>6577</v>
      </c>
      <c r="J583" s="41" t="str">
        <f>"TST-F "&amp;_xlfn.XLOOKUP('Test Scenarios'!M593,'Taxonomy and Epics'!H:H,'Taxonomy and Epics'!E:E)</f>
        <v>TST-F 9.0 - RSH - Research Finance</v>
      </c>
      <c r="K583" s="36" t="str">
        <f>"Phase1,"&amp;_xlfn.XLOOKUP('Test Scenarios'!M593,'Taxonomy and Epics'!H:H,'Taxonomy and Epics'!B:B)&amp;"_"&amp;_xlfn.XLOOKUP('Test Scenarios'!M593,'Taxonomy and Epics'!H:H,'Taxonomy and Epics'!C:C)&amp;","&amp;'Test Scenarios'!M593&amp;",Fin_Functional, Workday"</f>
        <v>Phase1,9.0_RSH,RES-020-070,Fin_Functional, Workday</v>
      </c>
      <c r="L583" s="41"/>
      <c r="M583" s="41"/>
      <c r="N583" s="41"/>
      <c r="O583" s="41"/>
      <c r="P583" s="41"/>
      <c r="Q583" s="41"/>
      <c r="R583" s="41"/>
      <c r="S583" s="41"/>
      <c r="T583" s="38"/>
    </row>
    <row r="584" spans="1:20" ht="288" x14ac:dyDescent="0.2">
      <c r="A584" s="20" t="str">
        <f>'Test Scenarios'!A594</f>
        <v>Deferred Test Scenario</v>
      </c>
      <c r="B584" s="44" t="str">
        <f>'Test Scenarios'!K594</f>
        <v>RF-US052</v>
      </c>
      <c r="C584" s="42" t="str">
        <f>'Test Scenarios'!B594</f>
        <v>TS469</v>
      </c>
      <c r="D584" s="43" t="str">
        <f>"F-"&amp;'Test Scenarios'!M594&amp;"-"&amp;'Test Scenarios'!C594&amp;"-"&amp;C584</f>
        <v>F-RES-020-070-Allow spending on unspent funds phase-TS469</v>
      </c>
      <c r="E584" s="43" t="s">
        <v>6576</v>
      </c>
      <c r="F584" s="43" t="str">
        <f>'Test Scenarios'!G594</f>
        <v>• A research project exists with the status 'acquitted -residual funds'.
• The research project plan includes a phase named 'Unspent Funds'</v>
      </c>
      <c r="G584" s="43" t="str">
        <f>"Objective"&amp;CHAR(10)
&amp;'Test Scenarios'!L594&amp;CHAR(10)&amp;CHAR(10)&amp;
"Test Case Description"&amp;CHAR(10)
&amp;'Test Scenarios'!D594&amp;CHAR(10)&amp;CHAR(10)&amp;
"Expected Results"&amp;CHAR(10)&amp;'Test Scenarios'!F594</f>
        <v>Objective
As a Project Manager, I want spending to be restricted on a research project with residual funds, so that funds are only used for approved transaction types.
Test Case Description
This test ensures that while general spending is blocked, transactions specifically tagged to the '08 - Unspent funds' phase are permitted. This allows for the correct and controlled use of the leftover research project funds.
This scenario validates the acceptance criterion: "Given a research project is in the 'acquitted -residual funds' status, when a user attempts a spend transaction and tags it to the ' Unspent Funds' phase, then the transaction is allowed to proceed."
Variation: This is a positive test case that confirms the exception to the spending rule. It verifies that transactions can be processed when correctly categorised against the special residual funds phase.
Expected Results
• When a user creates a spend transaction and specifically links it to the '08 - Unspent Funds' phase, the system allows it to be submitted.
• The transaction proceeds to the next step in its workflow (e.g., approval).</v>
      </c>
      <c r="H584" s="41"/>
      <c r="I584" s="43" t="s">
        <v>6577</v>
      </c>
      <c r="J584" s="41" t="str">
        <f>"TST-F "&amp;_xlfn.XLOOKUP('Test Scenarios'!M594,'Taxonomy and Epics'!H:H,'Taxonomy and Epics'!E:E)</f>
        <v>TST-F 9.0 - RSH - Research Finance</v>
      </c>
      <c r="K584" s="36" t="str">
        <f>"Phase1,"&amp;_xlfn.XLOOKUP('Test Scenarios'!M594,'Taxonomy and Epics'!H:H,'Taxonomy and Epics'!B:B)&amp;"_"&amp;_xlfn.XLOOKUP('Test Scenarios'!M594,'Taxonomy and Epics'!H:H,'Taxonomy and Epics'!C:C)&amp;","&amp;'Test Scenarios'!M594&amp;",Fin_Functional, Workday"</f>
        <v>Phase1,9.0_RSH,RES-020-070,Fin_Functional, Workday</v>
      </c>
      <c r="L584" s="41"/>
      <c r="M584" s="41"/>
      <c r="N584" s="41"/>
      <c r="O584" s="41"/>
      <c r="P584" s="41"/>
      <c r="Q584" s="41"/>
      <c r="R584" s="41"/>
      <c r="S584" s="41"/>
      <c r="T584" s="38"/>
    </row>
    <row r="585" spans="1:20" ht="256" x14ac:dyDescent="0.2">
      <c r="A585" s="20" t="str">
        <f>'Test Scenarios'!A595</f>
        <v>Review Complete</v>
      </c>
      <c r="B585" s="44" t="str">
        <f>'Test Scenarios'!K595</f>
        <v>RF-US054</v>
      </c>
      <c r="C585" s="42" t="str">
        <f>'Test Scenarios'!B595</f>
        <v>TS470</v>
      </c>
      <c r="D585" s="43" t="str">
        <f>"F-"&amp;'Test Scenarios'!M595&amp;"-"&amp;'Test Scenarios'!C595&amp;"-"&amp;C585</f>
        <v>F-RES-020-030-Copy budget to forecast (Research Finance)-TS470</v>
      </c>
      <c r="E585" s="43" t="s">
        <v>6576</v>
      </c>
      <c r="F585" s="43" t="str">
        <f>'Test Scenarios'!G595</f>
        <v>• A research project exists with a confirmed baseline budget.</v>
      </c>
      <c r="G585" s="43" t="str">
        <f>"Objective"&amp;CHAR(10)
&amp;'Test Scenarios'!L595&amp;CHAR(10)&amp;CHAR(10)&amp;
"Test Case Description"&amp;CHAR(10)
&amp;'Test Scenarios'!D595&amp;CHAR(10)&amp;CHAR(10)&amp;
"Expected Results"&amp;CHAR(10)&amp;'Test Scenarios'!F595</f>
        <v>Objective
As a member of Research Finance, I want to copy the baseline budget to create a new forecast version, so that I can update it with actuals and re-forecast the research project.
Test Case Description
This test verifies that a member of Research Finance can copy a research project's baseline budget to create a new forecast version. This is the first step in the re-forecasting process for this role.
This scenario validates the acceptance criterion: "Given a research project has a baseline budget, when I copy it to create a new forecast, then I must provide a unique name for the new budget plan."
Variation: This is a positive test case for the Research Finance role, confirming the copy functionality works as expected when a unique name is provided for the new forecast plan.
Expected Results
• The system successfully creates a new, editable forecast plan.
• The new plan is a copy of the baseline budget.
• The new plan is saved with the unique name provided by the user.</v>
      </c>
      <c r="H585" s="41"/>
      <c r="I585" s="43" t="s">
        <v>6577</v>
      </c>
      <c r="J585" s="41" t="str">
        <f>"TST-F "&amp;_xlfn.XLOOKUP('Test Scenarios'!M595,'Taxonomy and Epics'!H:H,'Taxonomy and Epics'!E:E)</f>
        <v>TST-F 9.0 - RSH - Research Finance</v>
      </c>
      <c r="K585" s="36" t="str">
        <f>"Phase1,"&amp;_xlfn.XLOOKUP('Test Scenarios'!M595,'Taxonomy and Epics'!H:H,'Taxonomy and Epics'!B:B)&amp;"_"&amp;_xlfn.XLOOKUP('Test Scenarios'!M595,'Taxonomy and Epics'!H:H,'Taxonomy and Epics'!C:C)&amp;","&amp;'Test Scenarios'!M595&amp;",Fin_Functional, Workday"</f>
        <v>Phase1,9.0_RSH,RES-020-030,Fin_Functional, Workday</v>
      </c>
      <c r="L585" s="41"/>
      <c r="M585" s="41"/>
      <c r="N585" s="41"/>
      <c r="O585" s="41"/>
      <c r="P585" s="41"/>
      <c r="Q585" s="41"/>
      <c r="R585" s="41"/>
      <c r="S585" s="41"/>
      <c r="T585" s="38"/>
    </row>
    <row r="586" spans="1:20" ht="256" x14ac:dyDescent="0.2">
      <c r="A586" s="20" t="str">
        <f>'Test Scenarios'!A596</f>
        <v>Review Complete</v>
      </c>
      <c r="B586" s="44" t="str">
        <f>'Test Scenarios'!K596</f>
        <v>RF-US054</v>
      </c>
      <c r="C586" s="42" t="str">
        <f>'Test Scenarios'!B596</f>
        <v>TS471</v>
      </c>
      <c r="D586" s="43" t="str">
        <f>"F-"&amp;'Test Scenarios'!M596&amp;"-"&amp;'Test Scenarios'!C596&amp;"-"&amp;C586</f>
        <v>F-RES-020-030-Manually edit forecast workbook -TS471</v>
      </c>
      <c r="E586" s="43" t="s">
        <v>6576</v>
      </c>
      <c r="F586" s="43" t="str">
        <f>'Test Scenarios'!G596</f>
        <v>• A forecast plan has been populated with data (as per TS470)</v>
      </c>
      <c r="G586" s="43" t="str">
        <f>"Objective"&amp;CHAR(10)
&amp;'Test Scenarios'!L596&amp;CHAR(10)&amp;CHAR(10)&amp;
"Test Case Description"&amp;CHAR(10)
&amp;'Test Scenarios'!D596&amp;CHAR(10)&amp;CHAR(10)&amp;
"Expected Results"&amp;CHAR(10)&amp;'Test Scenarios'!F596</f>
        <v>Objective
As a member of Research Finance, I want to copy the baseline budget to create a new forecast version, so that I can update it with actuals and re-forecast the research project.
Test Case Description
This test confirms that Research Finance can generate a plan workbook from a forecast and make manual adjustments. This allows for nuanced changes that automated data pulls might not capture.
This scenario validates the acceptance criterion: "Given the forecast is populated, when I generate a plan workbook, then I can make further manual changes to the forecast."
Variation: This is a positive test case to ensure the user can interact with and edit the forecast data in the provided workbook tool.
Expected Results
• The user is able to generate a plan workbook to update the forecast.
• The user can successfully enter or modify values in the workbook.
• The changes are saved back to the forecast plan.</v>
      </c>
      <c r="H586" s="41"/>
      <c r="I586" s="43" t="s">
        <v>6577</v>
      </c>
      <c r="J586" s="41" t="str">
        <f>"TST-F "&amp;_xlfn.XLOOKUP('Test Scenarios'!M596,'Taxonomy and Epics'!H:H,'Taxonomy and Epics'!E:E)</f>
        <v>TST-F 9.0 - RSH - Research Finance</v>
      </c>
      <c r="K586" s="36" t="str">
        <f>"Phase1,"&amp;_xlfn.XLOOKUP('Test Scenarios'!M596,'Taxonomy and Epics'!H:H,'Taxonomy and Epics'!B:B)&amp;"_"&amp;_xlfn.XLOOKUP('Test Scenarios'!M596,'Taxonomy and Epics'!H:H,'Taxonomy and Epics'!C:C)&amp;","&amp;'Test Scenarios'!M596&amp;",Fin_Functional, Workday"</f>
        <v>Phase1,9.0_RSH,RES-020-030,Fin_Functional, Workday</v>
      </c>
      <c r="L586" s="41"/>
      <c r="M586" s="41"/>
      <c r="N586" s="41"/>
      <c r="O586" s="41"/>
      <c r="P586" s="41"/>
      <c r="Q586" s="41"/>
      <c r="R586" s="41"/>
      <c r="S586" s="41"/>
      <c r="T586" s="38"/>
    </row>
    <row r="587" spans="1:20" ht="288" x14ac:dyDescent="0.2">
      <c r="A587" s="20" t="str">
        <f>'Test Scenarios'!A597</f>
        <v>Review Complete</v>
      </c>
      <c r="B587" s="44" t="str">
        <f>'Test Scenarios'!K597</f>
        <v>RF-US055</v>
      </c>
      <c r="C587" s="42" t="str">
        <f>'Test Scenarios'!B597</f>
        <v>TS472</v>
      </c>
      <c r="D587" s="43" t="str">
        <f>"F-"&amp;'Test Scenarios'!M597&amp;"-"&amp;'Test Scenarios'!C597&amp;"-"&amp;C587</f>
        <v>F-RES-020-030-Create balanced budget amendment-TS472</v>
      </c>
      <c r="E587" s="43" t="s">
        <v>6576</v>
      </c>
      <c r="F587" s="43" t="str">
        <f>'Test Scenarios'!G597</f>
        <v>• A research project exists with an approved budget.</v>
      </c>
      <c r="G587" s="43" t="str">
        <f>"Objective"&amp;CHAR(10)
&amp;'Test Scenarios'!L597&amp;CHAR(10)&amp;CHAR(10)&amp;
"Test Case Description"&amp;CHAR(10)
&amp;'Test Scenarios'!D597&amp;CHAR(10)&amp;CHAR(10)&amp;
"Expected Results"&amp;CHAR(10)&amp;'Test Scenarios'!F597</f>
        <v>Objective
As a member of Research Finance, I want to create a balanced budget amendment without an approval step, so that I can make simple budget adjustments quickly.
Test Case Description
This test verifies that a member of Research Finance can make a balanced budget amendment (moving funds between lines without changing the total) and have it apply instantly without needing an approval workflow.
This scenario validates the acceptance criterion: "Given I need to adjust a research project budget without changing the total amount, when I create a balanced budget amendment, then the change is saved and applied immediately without an approval workflow."
Variation: This is a positive test case to confirm the streamlined process for simple, balanced budget adjustments, ensuring they are efficient and do not trigger unnecessary approvals.
Expected Results
• The user creates a budget amendment that does not alter the total budget amount.
• Upon submission, the budget is immediately updated.
• No approval tasks are generated.</v>
      </c>
      <c r="H587" s="41"/>
      <c r="I587" s="43" t="s">
        <v>6577</v>
      </c>
      <c r="J587" s="41" t="str">
        <f>"TST-F "&amp;_xlfn.XLOOKUP('Test Scenarios'!M597,'Taxonomy and Epics'!H:H,'Taxonomy and Epics'!E:E)</f>
        <v>TST-F 9.0 - RSH - Research Finance</v>
      </c>
      <c r="K587" s="36" t="str">
        <f>"Phase1,"&amp;_xlfn.XLOOKUP('Test Scenarios'!M597,'Taxonomy and Epics'!H:H,'Taxonomy and Epics'!B:B)&amp;"_"&amp;_xlfn.XLOOKUP('Test Scenarios'!M597,'Taxonomy and Epics'!H:H,'Taxonomy and Epics'!C:C)&amp;","&amp;'Test Scenarios'!M597&amp;",Fin_Functional, Workday"</f>
        <v>Phase1,9.0_RSH,RES-020-030,Fin_Functional, Workday</v>
      </c>
      <c r="L587" s="41"/>
      <c r="M587" s="41"/>
      <c r="N587" s="41"/>
      <c r="O587" s="41"/>
      <c r="P587" s="41"/>
      <c r="Q587" s="41"/>
      <c r="R587" s="41"/>
      <c r="S587" s="41"/>
      <c r="T587" s="38"/>
    </row>
    <row r="588" spans="1:20" ht="272" x14ac:dyDescent="0.2">
      <c r="A588" s="20" t="str">
        <f>'Test Scenarios'!A598</f>
        <v>Review Complete</v>
      </c>
      <c r="B588" s="44" t="str">
        <f>'Test Scenarios'!K598</f>
        <v>RF-US056</v>
      </c>
      <c r="C588" s="42" t="str">
        <f>'Test Scenarios'!B598</f>
        <v>TS473</v>
      </c>
      <c r="D588" s="43" t="str">
        <f>"F-"&amp;'Test Scenarios'!M598&amp;"-"&amp;'Test Scenarios'!C598&amp;"-"&amp;C588</f>
        <v>F-RES-020-030-Create unbalanced budget amendment-TS473</v>
      </c>
      <c r="E588" s="43" t="s">
        <v>6576</v>
      </c>
      <c r="F588" s="43" t="str">
        <f>'Test Scenarios'!G598</f>
        <v>• A research project exists with an approved budget.</v>
      </c>
      <c r="G588" s="43" t="str">
        <f>"Objective"&amp;CHAR(10)
&amp;'Test Scenarios'!L598&amp;CHAR(10)&amp;CHAR(10)&amp;
"Test Case Description"&amp;CHAR(10)
&amp;'Test Scenarios'!D598&amp;CHAR(10)&amp;CHAR(10)&amp;
"Expected Results"&amp;CHAR(10)&amp;'Test Scenarios'!F598</f>
        <v>Objective
As a member of Research Finance, I want to create an unbalanced budget amendment that goes for approval, so that changes to the total budget are formally reviewed.
Test Case Description
This test confirms that when a member of Research Finance creates a budget amendment that changes the total budget amount, it is correctly routed to the Project Management Office for approval.
This scenario validates the acceptance criterion: "Given I need to adjust a research project budget in a way that changes the total amount, when I create an unbalanced budget amendment, then it is routed to the Project Management Office for approval."
Variation: This is a positive test case to ensure that financially significant budget changes automatically trigger the required approval workflow, providing proper governance.
Expected Results
• The user creates a budget amendment that increases or decreases the total budget amount.
• Upon submission, an approval task is generated and sent to the 'Project Management Office' role.
• The budget is not updated until the approval is completed.</v>
      </c>
      <c r="H588" s="41"/>
      <c r="I588" s="43" t="s">
        <v>6577</v>
      </c>
      <c r="J588" s="41" t="str">
        <f>"TST-F "&amp;_xlfn.XLOOKUP('Test Scenarios'!M598,'Taxonomy and Epics'!H:H,'Taxonomy and Epics'!E:E)</f>
        <v>TST-F 9.0 - RSH - Research Finance</v>
      </c>
      <c r="K588" s="36" t="str">
        <f>"Phase1,"&amp;_xlfn.XLOOKUP('Test Scenarios'!M598,'Taxonomy and Epics'!H:H,'Taxonomy and Epics'!B:B)&amp;"_"&amp;_xlfn.XLOOKUP('Test Scenarios'!M598,'Taxonomy and Epics'!H:H,'Taxonomy and Epics'!C:C)&amp;","&amp;'Test Scenarios'!M598&amp;",Fin_Functional, Workday"</f>
        <v>Phase1,9.0_RSH,RES-020-030,Fin_Functional, Workday</v>
      </c>
      <c r="L588" s="41"/>
      <c r="M588" s="41"/>
      <c r="N588" s="41"/>
      <c r="O588" s="41"/>
      <c r="P588" s="41"/>
      <c r="Q588" s="41"/>
      <c r="R588" s="41"/>
      <c r="S588" s="41"/>
      <c r="T588" s="38"/>
    </row>
    <row r="589" spans="1:20" ht="288" x14ac:dyDescent="0.2">
      <c r="A589" s="20" t="str">
        <f>'Test Scenarios'!A599</f>
        <v>Review Complete</v>
      </c>
      <c r="B589" s="44" t="str">
        <f>'Test Scenarios'!K599</f>
        <v>RF-US056</v>
      </c>
      <c r="C589" s="42" t="str">
        <f>'Test Scenarios'!B599</f>
        <v>TS474</v>
      </c>
      <c r="D589" s="43" t="str">
        <f>"F-"&amp;'Test Scenarios'!M599&amp;"-"&amp;'Test Scenarios'!C599&amp;"-"&amp;C589</f>
        <v>F-RES-020-030-Approve unbalanced amendment-TS474</v>
      </c>
      <c r="E589" s="43" t="s">
        <v>6576</v>
      </c>
      <c r="F589" s="43" t="str">
        <f>'Test Scenarios'!G599</f>
        <v>• An unbalanced budget amendment is pending approval by the Project Management Office (as per TS040).</v>
      </c>
      <c r="G589" s="43" t="str">
        <f>"Objective"&amp;CHAR(10)
&amp;'Test Scenarios'!L599&amp;CHAR(10)&amp;CHAR(10)&amp;
"Test Case Description"&amp;CHAR(10)
&amp;'Test Scenarios'!D599&amp;CHAR(10)&amp;CHAR(10)&amp;
"Expected Results"&amp;CHAR(10)&amp;'Test Scenarios'!F599</f>
        <v xml:space="preserve">Objective
As a member of Research Finance, I want to create an unbalanced budget amendment that goes for approval, so that changes to the total budget are formally reviewed.
Test Case Description
This test verifies that when the Project Management Office approves an unbalanced budget amendment, the budget is updated and notifications are sent to the Financial Accountant and Project Manager.
This scenario validates the acceptance criterion: "Given the Project Management Office approves the unbalanced amendment, when the approval is complete, then the Financial Accountant and Project Manager receive a notification."
Variation: This is a positive test case for the approval step, confirming that a successful approval updates the budget and triggers the correct system notifications to relevant stakeholders.
Expected Results
• The research project's budget is updated to reflect the amendment.
• A notification is sent to the 'Financial Accountant' role.
• A notification is sent to the 'Project Manager' </v>
      </c>
      <c r="H589" s="41"/>
      <c r="I589" s="43" t="s">
        <v>6577</v>
      </c>
      <c r="J589" s="41" t="str">
        <f>"TST-F "&amp;_xlfn.XLOOKUP('Test Scenarios'!M599,'Taxonomy and Epics'!H:H,'Taxonomy and Epics'!E:E)</f>
        <v>TST-F 9.0 - RSH - Research Finance</v>
      </c>
      <c r="K589" s="36" t="str">
        <f>"Phase1,"&amp;_xlfn.XLOOKUP('Test Scenarios'!M599,'Taxonomy and Epics'!H:H,'Taxonomy and Epics'!B:B)&amp;"_"&amp;_xlfn.XLOOKUP('Test Scenarios'!M599,'Taxonomy and Epics'!H:H,'Taxonomy and Epics'!C:C)&amp;","&amp;'Test Scenarios'!M599&amp;",Fin_Functional, Workday"</f>
        <v>Phase1,9.0_RSH,RES-020-030,Fin_Functional, Workday</v>
      </c>
      <c r="L589" s="41"/>
      <c r="M589" s="41"/>
      <c r="N589" s="41"/>
      <c r="O589" s="41"/>
      <c r="P589" s="41"/>
      <c r="Q589" s="41"/>
      <c r="R589" s="41"/>
      <c r="S589" s="41"/>
      <c r="T589" s="38"/>
    </row>
    <row r="590" spans="1:20" ht="272" x14ac:dyDescent="0.2">
      <c r="A590" s="20" t="str">
        <f>'Test Scenarios'!A600</f>
        <v>Review Complete</v>
      </c>
      <c r="B590" s="44" t="str">
        <f>'Test Scenarios'!K600</f>
        <v>RF-US056</v>
      </c>
      <c r="C590" s="42" t="str">
        <f>'Test Scenarios'!B600</f>
        <v>TS475</v>
      </c>
      <c r="D590" s="43" t="str">
        <f>"F-"&amp;'Test Scenarios'!M600&amp;"-"&amp;'Test Scenarios'!C600&amp;"-"&amp;C590</f>
        <v>F-RES-020-030-Deny unbalanced amendment-TS475</v>
      </c>
      <c r="E590" s="43" t="s">
        <v>6576</v>
      </c>
      <c r="F590" s="43" t="str">
        <f>'Test Scenarios'!G600</f>
        <v>• An unbalanced budget amendment is pending approval by the Project Management Office (as per TS040).</v>
      </c>
      <c r="G590" s="43" t="str">
        <f>"Objective"&amp;CHAR(10)
&amp;'Test Scenarios'!L600&amp;CHAR(10)&amp;CHAR(10)&amp;
"Test Case Description"&amp;CHAR(10)
&amp;'Test Scenarios'!D600&amp;CHAR(10)&amp;CHAR(10)&amp;
"Expected Results"&amp;CHAR(10)&amp;'Test Scenarios'!F600</f>
        <v>Objective
As a member of Research Finance, I want to create an unbalanced budget amendment that goes for approval, so that changes to the total budget are formally reviewed.
Test Case Description
This test ensures that if the Project Management Office denies an unbalanced budget amendment, the budget remains unchanged and the process is halted. This confirms the integrity of the approval workflow.
This scenario is the negative path for the acceptance criterion: "Given the Project Management Office approves the unbalanced amendment, when the approval is complete, then the Financial Accountant and Project Manager receive a notification."
Variation: This is a negative test case where the approver denies the request. The expected outcome is that the budget is not changed, and relevant parties are notified of the denial.
Expected Results
• The research project's budget is not updated.
• A notification of the denial is sent to the initiator (Research Finance).</v>
      </c>
      <c r="H590" s="41"/>
      <c r="I590" s="43" t="s">
        <v>6577</v>
      </c>
      <c r="J590" s="41" t="str">
        <f>"TST-F "&amp;_xlfn.XLOOKUP('Test Scenarios'!M600,'Taxonomy and Epics'!H:H,'Taxonomy and Epics'!E:E)</f>
        <v>TST-F 9.0 - RSH - Research Finance</v>
      </c>
      <c r="K590" s="36" t="str">
        <f>"Phase1,"&amp;_xlfn.XLOOKUP('Test Scenarios'!M600,'Taxonomy and Epics'!H:H,'Taxonomy and Epics'!B:B)&amp;"_"&amp;_xlfn.XLOOKUP('Test Scenarios'!M600,'Taxonomy and Epics'!H:H,'Taxonomy and Epics'!C:C)&amp;","&amp;'Test Scenarios'!M600&amp;",Fin_Functional, Workday"</f>
        <v>Phase1,9.0_RSH,RES-020-030,Fin_Functional, Workday</v>
      </c>
      <c r="L590" s="41"/>
      <c r="M590" s="41"/>
      <c r="N590" s="41"/>
      <c r="O590" s="41"/>
      <c r="P590" s="41"/>
      <c r="Q590" s="41"/>
      <c r="R590" s="41"/>
      <c r="S590" s="41"/>
      <c r="T590" s="38"/>
    </row>
    <row r="591" spans="1:20" ht="256" x14ac:dyDescent="0.2">
      <c r="A591" s="20" t="str">
        <f>'Test Scenarios'!A601</f>
        <v>Review Complete</v>
      </c>
      <c r="B591" s="44" t="str">
        <f>'Test Scenarios'!K601</f>
        <v>RF-US060</v>
      </c>
      <c r="C591" s="42" t="str">
        <f>'Test Scenarios'!B601</f>
        <v>TS476</v>
      </c>
      <c r="D591" s="43" t="str">
        <f>"F-"&amp;'Test Scenarios'!M601&amp;"-"&amp;'Test Scenarios'!C601&amp;"-"&amp;C591</f>
        <v>F-RES-020-030-Amend customer contract-TS476</v>
      </c>
      <c r="E591" s="43" t="s">
        <v>6576</v>
      </c>
      <c r="F591" s="43" t="str">
        <f>'Test Scenarios'!G601</f>
        <v>• A research project exists with a customer contract</v>
      </c>
      <c r="G591" s="43" t="str">
        <f>"Objective"&amp;CHAR(10)
&amp;'Test Scenarios'!L601&amp;CHAR(10)&amp;CHAR(10)&amp;
"Test Case Description"&amp;CHAR(10)
&amp;'Test Scenarios'!D601&amp;CHAR(10)&amp;CHAR(10)&amp;
"Expected Results"&amp;CHAR(10)&amp;'Test Scenarios'!F601</f>
        <v>Objective
As a member of Research Finance, I want to amend a customer contract, so that related billing and revenue schedules are also updated.
Test Case Description
This test confirms that when a member of Research Finance amends a customer contract, a 'To Do' task is automatically created for Research Finance to update the billing schedule accordingly.
This scenario validates the acceptance criterion: "Given I am creating customer contract amendment, when I submit the change, then a 'To Do' task is sent to Research Finance to update the billing schedule.
"
Variation: This is a positive test case to ensure that changes to the contract correctly trigger a necessary follow-up action to keep the billing schedule synchronised.
Expected Results
• When the customer contract is amended, a 'To Do' task is generated.
• The task is assigned to the 'Research Finance' role with instructions to update the billing schedule.</v>
      </c>
      <c r="H591" s="41"/>
      <c r="I591" s="43" t="s">
        <v>6577</v>
      </c>
      <c r="J591" s="41" t="str">
        <f>"TST-F "&amp;_xlfn.XLOOKUP('Test Scenarios'!M601,'Taxonomy and Epics'!H:H,'Taxonomy and Epics'!E:E)</f>
        <v>TST-F 9.0 - RSH - Research Finance</v>
      </c>
      <c r="K591" s="36" t="str">
        <f>"Phase1,"&amp;_xlfn.XLOOKUP('Test Scenarios'!M601,'Taxonomy and Epics'!H:H,'Taxonomy and Epics'!B:B)&amp;"_"&amp;_xlfn.XLOOKUP('Test Scenarios'!M601,'Taxonomy and Epics'!H:H,'Taxonomy and Epics'!C:C)&amp;","&amp;'Test Scenarios'!M601&amp;",Fin_Functional, Workday"</f>
        <v>Phase1,9.0_RSH,RES-020-030,Fin_Functional, Workday</v>
      </c>
      <c r="L591" s="41"/>
      <c r="M591" s="41"/>
      <c r="N591" s="41"/>
      <c r="O591" s="41"/>
      <c r="P591" s="41"/>
      <c r="Q591" s="41"/>
      <c r="R591" s="41"/>
      <c r="S591" s="41"/>
      <c r="T591" s="38"/>
    </row>
    <row r="592" spans="1:20" ht="272" x14ac:dyDescent="0.2">
      <c r="A592" s="20" t="str">
        <f>'Test Scenarios'!A602</f>
        <v>Review Complete</v>
      </c>
      <c r="B592" s="44" t="str">
        <f>'Test Scenarios'!K602</f>
        <v>RF-US060</v>
      </c>
      <c r="C592" s="42" t="str">
        <f>'Test Scenarios'!B602</f>
        <v>TS477</v>
      </c>
      <c r="D592" s="43" t="str">
        <f>"F-"&amp;'Test Scenarios'!M602&amp;"-"&amp;'Test Scenarios'!C602&amp;"-"&amp;C592</f>
        <v>F-RES-020-030-Contract amendment with deferred revenue-TS477</v>
      </c>
      <c r="E592" s="43" t="s">
        <v>6576</v>
      </c>
      <c r="F592" s="43" t="str">
        <f>'Test Scenarios'!G602</f>
        <v>• A research project exists with a customer contract that includes a deferred revenue schedule.</v>
      </c>
      <c r="G592" s="43" t="str">
        <f>"Objective"&amp;CHAR(10)
&amp;'Test Scenarios'!L602&amp;CHAR(10)&amp;CHAR(10)&amp;
"Test Case Description"&amp;CHAR(10)
&amp;'Test Scenarios'!D602&amp;CHAR(10)&amp;CHAR(10)&amp;
"Expected Results"&amp;CHAR(10)&amp;'Test Scenarios'!F602</f>
        <v>Objective
As a member of Research Finance, I want to amend a customer contract, so that related billing and revenue schedules are also updated.
Test Case Description
This test verifies that if a contract with deferred revenue is amended, the system correctly generates 'To Do' tasks for both Research Finance (for billing) and the Revenue Accountant (for revenue recognition).
This scenario validates the acceptance criterion: " Given the contract being amended has deferred revenue, when I submit the change, then a 'To Do' task is also sent to the Revenue Accountant to update the revenue recognition schedule."
Variation: This is a positive test case for a specific condition (deferred revenue), ensuring that all necessary downstream tasks for both billing and revenue accounting are triggered.
Expected Results
• A 'To Do' task is sent to Research Finance to update the billing schedule.
• A second, separate 'To Do' task is sent to the 'Revenue Accountant' role to update the revenue recognition schedule.</v>
      </c>
      <c r="H592" s="41"/>
      <c r="I592" s="43" t="s">
        <v>6577</v>
      </c>
      <c r="J592" s="41" t="str">
        <f>"TST-F "&amp;_xlfn.XLOOKUP('Test Scenarios'!M602,'Taxonomy and Epics'!H:H,'Taxonomy and Epics'!E:E)</f>
        <v>TST-F 9.0 - RSH - Research Finance</v>
      </c>
      <c r="K592" s="36" t="str">
        <f>"Phase1,"&amp;_xlfn.XLOOKUP('Test Scenarios'!M602,'Taxonomy and Epics'!H:H,'Taxonomy and Epics'!B:B)&amp;"_"&amp;_xlfn.XLOOKUP('Test Scenarios'!M602,'Taxonomy and Epics'!H:H,'Taxonomy and Epics'!C:C)&amp;","&amp;'Test Scenarios'!M602&amp;",Fin_Functional, Workday"</f>
        <v>Phase1,9.0_RSH,RES-020-030,Fin_Functional, Workday</v>
      </c>
      <c r="L592" s="41"/>
      <c r="M592" s="41"/>
      <c r="N592" s="41"/>
      <c r="O592" s="41"/>
      <c r="P592" s="41"/>
      <c r="Q592" s="41"/>
      <c r="R592" s="41"/>
      <c r="S592" s="41"/>
      <c r="T592" s="38"/>
    </row>
    <row r="593" spans="1:20" ht="256" x14ac:dyDescent="0.2">
      <c r="A593" s="20" t="str">
        <f>'Test Scenarios'!A603</f>
        <v>Review Complete</v>
      </c>
      <c r="B593" s="44" t="str">
        <f>'Test Scenarios'!K603</f>
        <v>RF-US061</v>
      </c>
      <c r="C593" s="42" t="str">
        <f>'Test Scenarios'!B603</f>
        <v>TS478</v>
      </c>
      <c r="D593" s="43" t="str">
        <f>"F-"&amp;'Test Scenarios'!M603&amp;"-"&amp;'Test Scenarios'!C603&amp;"-"&amp;C593</f>
        <v>F-RES-020-070-Create credit note for unused funds-TS478</v>
      </c>
      <c r="E593" s="43" t="s">
        <v>6576</v>
      </c>
      <c r="F593" s="43" t="str">
        <f>'Test Scenarios'!G603</f>
        <v>• There is an existing invoice for the customer associated with the research project.</v>
      </c>
      <c r="G593" s="43" t="str">
        <f>"Objective"&amp;CHAR(10)
&amp;'Test Scenarios'!L603&amp;CHAR(10)&amp;CHAR(10)&amp;
"Test Case Description"&amp;CHAR(10)
&amp;'Test Scenarios'!D603&amp;CHAR(10)&amp;CHAR(10)&amp;
"Expected Results"&amp;CHAR(10)&amp;'Test Scenarios'!F603</f>
        <v>Objective
As a member of Research Finance, I want to issue a credit note for unused research funds, so that I can return money to the customer at the end of a research project.
Test Case Description
This test verifies that a member of Research Finance can create a customer invoice adjustment (credit note) to return unused funds to a customer when a research project is being closed.
This scenario validates the acceptance criterion: "Given a research project is being closed and has unused funds, when I need to return funds to a customer, then I can create a customer invoice adjustment, also known as a credit note."
Variation: This is a positive test case to confirm that the process of creating a credit note against a customer invoice is available and functional for the purpose of returning funds.
Expected Results
• The user can successfully initiate and create a customer invoice adjustment (credit note).
• The credit note reduces the amount owed by the customer or creates a credit on their account.</v>
      </c>
      <c r="H593" s="41"/>
      <c r="I593" s="43" t="s">
        <v>6577</v>
      </c>
      <c r="J593" s="41" t="str">
        <f>"TST-F "&amp;_xlfn.XLOOKUP('Test Scenarios'!M603,'Taxonomy and Epics'!H:H,'Taxonomy and Epics'!E:E)</f>
        <v>TST-F 9.0 - RSH - Research Finance</v>
      </c>
      <c r="K593" s="36" t="str">
        <f>"Phase1,"&amp;_xlfn.XLOOKUP('Test Scenarios'!M603,'Taxonomy and Epics'!H:H,'Taxonomy and Epics'!B:B)&amp;"_"&amp;_xlfn.XLOOKUP('Test Scenarios'!M603,'Taxonomy and Epics'!H:H,'Taxonomy and Epics'!C:C)&amp;","&amp;'Test Scenarios'!M603&amp;",Fin_Functional, Workday"</f>
        <v>Phase1,9.0_RSH,RES-020-070,Fin_Functional, Workday</v>
      </c>
      <c r="L593" s="41"/>
      <c r="M593" s="41"/>
      <c r="N593" s="41"/>
      <c r="O593" s="41"/>
      <c r="P593" s="41"/>
      <c r="Q593" s="41"/>
      <c r="R593" s="41"/>
      <c r="S593" s="41"/>
      <c r="T593" s="38"/>
    </row>
    <row r="594" spans="1:20" ht="256" x14ac:dyDescent="0.2">
      <c r="A594" s="20" t="str">
        <f>'Test Scenarios'!A604</f>
        <v>Review Complete</v>
      </c>
      <c r="B594" s="44" t="str">
        <f>'Test Scenarios'!K604</f>
        <v>RF-US071</v>
      </c>
      <c r="C594" s="42" t="str">
        <f>'Test Scenarios'!B604</f>
        <v>TS479</v>
      </c>
      <c r="D594" s="43" t="str">
        <f>"F-"&amp;'Test Scenarios'!M604&amp;"-"&amp;'Test Scenarios'!C604&amp;"-"&amp;C594</f>
        <v>F-RES-020-040-Create Ad Hoc Payment-TS479</v>
      </c>
      <c r="E594" s="43" t="s">
        <v>6576</v>
      </c>
      <c r="F594" s="43" t="str">
        <f>'Test Scenarios'!G604</f>
        <v>• Details for the payment (payee, amount, etc.) are known.</v>
      </c>
      <c r="G594" s="43" t="str">
        <f>"Objective"&amp;CHAR(10)
&amp;'Test Scenarios'!L604&amp;CHAR(10)&amp;CHAR(10)&amp;
"Test Case Description"&amp;CHAR(10)
&amp;'Test Scenarios'!D604&amp;CHAR(10)&amp;CHAR(10)&amp;
"Expected Results"&amp;CHAR(10)&amp;'Test Scenarios'!F604</f>
        <v>Objective
As an Accounts Payable Officer, I want to create an Ad Hoc Payment for pass-through research income, so that I can accurately account for funds that are received on behalf of another entity.
Test Case Description
This test verifies that an Accounts Payable Officer can successfully initiate an Ad Hoc Payment for a research project and that it correctly routes for approval.
This scenario validates the acceptance criterion: "Given I have the necessary details for a pass-through payment, when I initiate an Ad Hoc Payment for a research project, then the system should route it for approval."
Variation: This is a positive test case to confirm the standard creation and submission process for an Ad Hoc Payment, ensuring it enters the correct approval workflow.
Expected Results
• The user can successfully create and submit an Ad Hoc Payment.
• The payment request enters an approval workflow.</v>
      </c>
      <c r="H594" s="41"/>
      <c r="I594" s="43" t="s">
        <v>6577</v>
      </c>
      <c r="J594" s="41" t="str">
        <f>"TST-F "&amp;_xlfn.XLOOKUP('Test Scenarios'!M604,'Taxonomy and Epics'!H:H,'Taxonomy and Epics'!E:E)</f>
        <v>TST-F 9.0 - RSH - Research Finance</v>
      </c>
      <c r="K594" s="36" t="str">
        <f>"Phase1,"&amp;_xlfn.XLOOKUP('Test Scenarios'!M604,'Taxonomy and Epics'!H:H,'Taxonomy and Epics'!B:B)&amp;"_"&amp;_xlfn.XLOOKUP('Test Scenarios'!M604,'Taxonomy and Epics'!H:H,'Taxonomy and Epics'!C:C)&amp;","&amp;'Test Scenarios'!M604&amp;",Fin_Functional, Workday"</f>
        <v>Phase1,9.0_RSH,RES-020-040,Fin_Functional, Workday</v>
      </c>
      <c r="L594" s="41"/>
      <c r="M594" s="41"/>
      <c r="N594" s="41"/>
      <c r="O594" s="41"/>
      <c r="P594" s="41"/>
      <c r="Q594" s="41"/>
      <c r="R594" s="41"/>
      <c r="S594" s="41"/>
      <c r="T594" s="38"/>
    </row>
    <row r="595" spans="1:20" ht="256" x14ac:dyDescent="0.2">
      <c r="A595" s="20" t="str">
        <f>'Test Scenarios'!A605</f>
        <v>Review Complete</v>
      </c>
      <c r="B595" s="44" t="str">
        <f>'Test Scenarios'!K605</f>
        <v>RF-US071</v>
      </c>
      <c r="C595" s="42" t="str">
        <f>'Test Scenarios'!B605</f>
        <v>TS480</v>
      </c>
      <c r="D595" s="43" t="str">
        <f>"F-"&amp;'Test Scenarios'!M605&amp;"-"&amp;'Test Scenarios'!C605&amp;"-"&amp;C595</f>
        <v>F-RES-020-040-Block self-approval of payment-TS480</v>
      </c>
      <c r="E595" s="43" t="s">
        <v>6576</v>
      </c>
      <c r="F595" s="43" t="str">
        <f>'Test Scenarios'!G605</f>
        <v>• An Accounts Payable Officer has created and submitted an Ad Hoc Payment (as per TS479).</v>
      </c>
      <c r="G595" s="43" t="str">
        <f>"Objective"&amp;CHAR(10)
&amp;'Test Scenarios'!L605&amp;CHAR(10)&amp;CHAR(10)&amp;
"Test Case Description"&amp;CHAR(10)
&amp;'Test Scenarios'!D605&amp;CHAR(10)&amp;CHAR(10)&amp;
"Expected Results"&amp;CHAR(10)&amp;'Test Scenarios'!F605</f>
        <v xml:space="preserve">Objective
As an Accounts Payable Officer, I want to create an Ad Hoc Payment for pass-through research income, so that I can accurately account for funds that are received on behalf of another entity.
Test Case Description
This test confirms that the system prevents a user from approving a payment that they themselves initiated. This is a critical separation of duties control.
This scenario validates the acceptance criterion: "Given an Ad Hoc Payment has been initiated, when the initiator attempts to approve their own payment, then the system should prevent the approval and display an error message."
Variation: This is a negative test case to verify a key security control. The system should explicitly block the user from performing the approval action on their own transaction.
Expected Results
• The approval process for the Ad Hoc Payment routes to a different Accounts Payable Officer.
</v>
      </c>
      <c r="H595" s="41"/>
      <c r="I595" s="43" t="s">
        <v>6577</v>
      </c>
      <c r="J595" s="41" t="str">
        <f>"TST-F "&amp;_xlfn.XLOOKUP('Test Scenarios'!M605,'Taxonomy and Epics'!H:H,'Taxonomy and Epics'!E:E)</f>
        <v>TST-F 9.0 - RSH - Research Finance</v>
      </c>
      <c r="K595" s="36" t="str">
        <f>"Phase1,"&amp;_xlfn.XLOOKUP('Test Scenarios'!M605,'Taxonomy and Epics'!H:H,'Taxonomy and Epics'!B:B)&amp;"_"&amp;_xlfn.XLOOKUP('Test Scenarios'!M605,'Taxonomy and Epics'!H:H,'Taxonomy and Epics'!C:C)&amp;","&amp;'Test Scenarios'!M605&amp;",Fin_Functional, Workday"</f>
        <v>Phase1,9.0_RSH,RES-020-040,Fin_Functional, Workday</v>
      </c>
      <c r="L595" s="41"/>
      <c r="M595" s="41"/>
      <c r="N595" s="41"/>
      <c r="O595" s="41"/>
      <c r="P595" s="41"/>
      <c r="Q595" s="41"/>
      <c r="R595" s="41"/>
      <c r="S595" s="41"/>
      <c r="T595" s="38"/>
    </row>
    <row r="596" spans="1:20" ht="272" x14ac:dyDescent="0.2">
      <c r="A596" s="20" t="str">
        <f>'Test Scenarios'!A606</f>
        <v>Review Complete</v>
      </c>
      <c r="B596" s="44" t="str">
        <f>'Test Scenarios'!K606</f>
        <v>RF-US071</v>
      </c>
      <c r="C596" s="42" t="str">
        <f>'Test Scenarios'!B606</f>
        <v>TS481</v>
      </c>
      <c r="D596" s="43" t="str">
        <f>"F-"&amp;'Test Scenarios'!M606&amp;"-"&amp;'Test Scenarios'!C606&amp;"-"&amp;C596</f>
        <v>F-RES-020-040-Allow peer approval of payment-TS481</v>
      </c>
      <c r="E596" s="43" t="s">
        <v>6576</v>
      </c>
      <c r="F596" s="43" t="str">
        <f>'Test Scenarios'!G606</f>
        <v>• An Ad Hoc Payment has been initiated by one AP Officer.
• A second, different AP Officer is performing the test.</v>
      </c>
      <c r="G596" s="43" t="str">
        <f>"Objective"&amp;CHAR(10)
&amp;'Test Scenarios'!L606&amp;CHAR(10)&amp;CHAR(10)&amp;
"Test Case Description"&amp;CHAR(10)
&amp;'Test Scenarios'!D606&amp;CHAR(10)&amp;CHAR(10)&amp;
"Expected Results"&amp;CHAR(10)&amp;'Test Scenarios'!F606</f>
        <v>Objective
As an Accounts Payable Officer, I want to create an Ad Hoc Payment for pass-through research income, so that I can accurately account for funds that are received on behalf of another entity.
Test Case Description
This test verifies that a different Accounts Payable Officer (not the initiator) can successfully review and approve an Ad Hoc Payment. This confirms the standard approval path.
This scenario validates the acceptance criterion: "Given an Ad Hoc Payment has been initiated, when a different Accounts Payable Officer reviews the payment, then they should have the option to approve it."
Variation: This is a positive test case for the approval step, ensuring that an authorised user who is not the initiator can access and approve the transaction as expected.
Expected Results
• The second AP Officer can open the transaction from their work queue.
• The 'Approve' button is visible and functional.
• The user can successfully approve the payment.</v>
      </c>
      <c r="H596" s="41"/>
      <c r="I596" s="43" t="s">
        <v>6577</v>
      </c>
      <c r="J596" s="41" t="str">
        <f>"TST-F "&amp;_xlfn.XLOOKUP('Test Scenarios'!M606,'Taxonomy and Epics'!H:H,'Taxonomy and Epics'!E:E)</f>
        <v>TST-F 9.0 - RSH - Research Finance</v>
      </c>
      <c r="K596" s="36" t="str">
        <f>"Phase1,"&amp;_xlfn.XLOOKUP('Test Scenarios'!M606,'Taxonomy and Epics'!H:H,'Taxonomy and Epics'!B:B)&amp;"_"&amp;_xlfn.XLOOKUP('Test Scenarios'!M606,'Taxonomy and Epics'!H:H,'Taxonomy and Epics'!C:C)&amp;","&amp;'Test Scenarios'!M606&amp;",Fin_Functional, Workday"</f>
        <v>Phase1,9.0_RSH,RES-020-040,Fin_Functional, Workday</v>
      </c>
      <c r="L596" s="41"/>
      <c r="M596" s="41"/>
      <c r="N596" s="41"/>
      <c r="O596" s="41"/>
      <c r="P596" s="41"/>
      <c r="Q596" s="41"/>
      <c r="R596" s="41"/>
      <c r="S596" s="41"/>
      <c r="T596" s="38"/>
    </row>
    <row r="597" spans="1:20" ht="288" x14ac:dyDescent="0.2">
      <c r="A597" s="20" t="str">
        <f>'Test Scenarios'!A607</f>
        <v>Review Complete</v>
      </c>
      <c r="B597" s="44" t="str">
        <f>'Test Scenarios'!K607</f>
        <v>RF-US073</v>
      </c>
      <c r="C597" s="42" t="str">
        <f>'Test Scenarios'!B607</f>
        <v>TS482</v>
      </c>
      <c r="D597" s="43" t="str">
        <f>"F-"&amp;'Test Scenarios'!M607&amp;"-"&amp;'Test Scenarios'!C607&amp;"-"&amp;C597</f>
        <v>F-RES-020-070-Block status change for non-research-TS482</v>
      </c>
      <c r="E597" s="43" t="s">
        <v>6576</v>
      </c>
      <c r="F597" s="43" t="str">
        <f>'Test Scenarios'!G607</f>
        <v>• A  project exists that is NOT classified as a 'Research Project'.
• The  project's current status is 'Pending Close'.</v>
      </c>
      <c r="G597" s="43" t="str">
        <f>"Objective"&amp;CHAR(10)
&amp;'Test Scenarios'!L607&amp;CHAR(10)&amp;CHAR(10)&amp;
"Test Case Description"&amp;CHAR(10)
&amp;'Test Scenarios'!D607&amp;CHAR(10)&amp;CHAR(10)&amp;
"Expected Results"&amp;CHAR(10)&amp;'Test Scenarios'!F607</f>
        <v>Objective
As a Project Manager, I want the system to prevent me from changing a non-research project's status to 'Acquitted • Residual Funds', so that this status is exclusively used for its intended purpose and maintains data integrity.
Test Case Description
This test ensures a Project Manager is prevented from changing a non-research project's status to 'Acquitted - Residual Funds', even from 'Pending Close'. This reinforces the rule that the status is exclusive to research projects.
This scenario validates the acceptance criterion: "Given I have a non-research project with a status of 'Pending Close', when I attempt to change the status to 'Acquitted - Residual Funds', then the system should display an error message and prevent the status change."
Variation: This is a negative test case that re-confirms the status restriction from a different starting point ('Pending Close'), ensuring the control is applied consistently across different process paths.
Expected Results
• When the user attempts to change the status to 'Acquitted - Residual Funds', the action is blocked.
• An error message is displayed, preventing the status change.</v>
      </c>
      <c r="H597" s="41"/>
      <c r="I597" s="43" t="s">
        <v>6577</v>
      </c>
      <c r="J597" s="41" t="str">
        <f>"TST-F "&amp;_xlfn.XLOOKUP('Test Scenarios'!M607,'Taxonomy and Epics'!H:H,'Taxonomy and Epics'!E:E)</f>
        <v>TST-F 9.0 - RSH - Research Finance</v>
      </c>
      <c r="K597" s="36" t="str">
        <f>"Phase1,"&amp;_xlfn.XLOOKUP('Test Scenarios'!M607,'Taxonomy and Epics'!H:H,'Taxonomy and Epics'!B:B)&amp;"_"&amp;_xlfn.XLOOKUP('Test Scenarios'!M607,'Taxonomy and Epics'!H:H,'Taxonomy and Epics'!C:C)&amp;","&amp;'Test Scenarios'!M607&amp;",Fin_Functional, Workday"</f>
        <v>Phase1,9.0_RSH,RES-020-070,Fin_Functional, Workday</v>
      </c>
      <c r="L597" s="41"/>
      <c r="M597" s="41"/>
      <c r="N597" s="41"/>
      <c r="O597" s="41"/>
      <c r="P597" s="41"/>
      <c r="Q597" s="41"/>
      <c r="R597" s="41"/>
      <c r="S597" s="41"/>
      <c r="T597" s="38"/>
    </row>
    <row r="598" spans="1:20" ht="160" x14ac:dyDescent="0.2">
      <c r="A598" s="20" t="str">
        <f>'Test Scenarios'!A608</f>
        <v>Review Complete</v>
      </c>
      <c r="B598" s="44" t="str">
        <f>'Test Scenarios'!K608</f>
        <v>RF-US075</v>
      </c>
      <c r="C598" s="42" t="str">
        <f>'Test Scenarios'!B608</f>
        <v>TS483</v>
      </c>
      <c r="D598" s="43" t="str">
        <f>"F-"&amp;'Test Scenarios'!M608&amp;"-"&amp;'Test Scenarios'!C608&amp;"-"&amp;C598</f>
        <v>F-P2R-060-010-Setup: Single Contract Project-TS483</v>
      </c>
      <c r="E598" s="43" t="s">
        <v>6576</v>
      </c>
      <c r="F598" s="43" t="str">
        <f>'Test Scenarios'!G608</f>
        <v>• A research project exists.
• A customer contract with a defined value exists.
• A baseline budget for the project is defined.</v>
      </c>
      <c r="G598" s="43" t="str">
        <f>"Objective"&amp;CHAR(10)
&amp;'Test Scenarios'!L608&amp;CHAR(10)&amp;CHAR(10)&amp;
"Test Case Description"&amp;CHAR(10)
&amp;'Test Scenarios'!D608&amp;CHAR(10)&amp;CHAR(10)&amp;
"Expected Results"&amp;CHAR(10)&amp;'Test Scenarios'!F608</f>
        <v>Objective
As a Revenue Accountant, I want to process end of month revenue accounting, so that revenue is correctly recorded against all research projects.
Test Case Description
Create a project with one contract for percent complete revenue recognition.
Expected Results
• A project is successfully configured with a single customer contract, deferred revenue recognition, and a percent complete method.</v>
      </c>
      <c r="H598" s="41"/>
      <c r="I598" s="43" t="s">
        <v>6577</v>
      </c>
      <c r="J598" s="41" t="str">
        <f>"TST-F "&amp;_xlfn.XLOOKUP('Test Scenarios'!M608,'Taxonomy and Epics'!H:H,'Taxonomy and Epics'!E:E)</f>
        <v>TST-F 4.0 - P2R - Project to Result</v>
      </c>
      <c r="K598" s="36" t="str">
        <f>"Phase1,"&amp;_xlfn.XLOOKUP('Test Scenarios'!M608,'Taxonomy and Epics'!H:H,'Taxonomy and Epics'!B:B)&amp;"_"&amp;_xlfn.XLOOKUP('Test Scenarios'!M608,'Taxonomy and Epics'!H:H,'Taxonomy and Epics'!C:C)&amp;","&amp;'Test Scenarios'!M608&amp;",Fin_Functional, Workday"</f>
        <v>Phase1,4.0_P2R,P2R-060-010,Fin_Functional, Workday</v>
      </c>
      <c r="L598" s="41"/>
      <c r="M598" s="41"/>
      <c r="N598" s="41"/>
      <c r="O598" s="41"/>
      <c r="P598" s="41"/>
      <c r="Q598" s="41"/>
      <c r="R598" s="41"/>
      <c r="S598" s="41"/>
      <c r="T598" s="38"/>
    </row>
    <row r="599" spans="1:20" ht="304" x14ac:dyDescent="0.2">
      <c r="A599" s="20" t="str">
        <f>'Test Scenarios'!A609</f>
        <v>Updated Post Review</v>
      </c>
      <c r="B599" s="44" t="str">
        <f>'Test Scenarios'!K609</f>
        <v>RF-US075</v>
      </c>
      <c r="C599" s="42" t="str">
        <f>'Test Scenarios'!B609</f>
        <v>TS484</v>
      </c>
      <c r="D599" s="43" t="str">
        <f>"F-"&amp;'Test Scenarios'!M609&amp;"-"&amp;'Test Scenarios'!C609&amp;"-"&amp;C599</f>
        <v>F-P2R-060-010-Allow review percent complete for research project with singular customer contract-TS484</v>
      </c>
      <c r="E599" s="43" t="s">
        <v>6576</v>
      </c>
      <c r="F599" s="43" t="str">
        <f>'Test Scenarios'!G609</f>
        <v>• A project exists as configured in TS483</v>
      </c>
      <c r="G599" s="43" t="str">
        <f>"Objective"&amp;CHAR(10)
&amp;'Test Scenarios'!L609&amp;CHAR(10)&amp;CHAR(10)&amp;
"Test Case Description"&amp;CHAR(10)
&amp;'Test Scenarios'!D609&amp;CHAR(10)&amp;CHAR(10)&amp;
"Expected Results"&amp;CHAR(10)&amp;'Test Scenarios'!F609</f>
        <v>Objective
As a Revenue Accountant, I want to process end of month revenue accounting, so that revenue is correctly recorded against all research projects.
Test Case Description
This test scenario validates that a Revenue Accountant can access the task review percent complete, and is able to successfully review the project. "1. Given a project has one customer contract with deferred revenue recognition and a percent complete revenue recognition method, I am able to review project percent complete to accurately record project revenue."
Variation: This is a positive test of a business process step that confirms the ability to review percent complete for revenue recognition purposes
Expected Results
• The 'Review Percent Complete' screen correctly displays project data.
• Estimated cost matches the baseline budget.
• Contract value matches the single customer contract.
• Actual costs and calculated percent complete are populated based on system calculations.
• I am able to review the percent complete for the project and submit the review.
• I am able to create a revenue instalment that reflects the percent complete of the project.</v>
      </c>
      <c r="H599" s="41"/>
      <c r="I599" s="43" t="s">
        <v>6577</v>
      </c>
      <c r="J599" s="41" t="str">
        <f>"TST-F "&amp;_xlfn.XLOOKUP('Test Scenarios'!M609,'Taxonomy and Epics'!H:H,'Taxonomy and Epics'!E:E)</f>
        <v>TST-F 4.0 - P2R - Project to Result</v>
      </c>
      <c r="K599" s="36" t="str">
        <f>"Phase1,"&amp;_xlfn.XLOOKUP('Test Scenarios'!M609,'Taxonomy and Epics'!H:H,'Taxonomy and Epics'!B:B)&amp;"_"&amp;_xlfn.XLOOKUP('Test Scenarios'!M609,'Taxonomy and Epics'!H:H,'Taxonomy and Epics'!C:C)&amp;","&amp;'Test Scenarios'!M609&amp;",Fin_Functional, Workday"</f>
        <v>Phase1,4.0_P2R,P2R-060-010,Fin_Functional, Workday</v>
      </c>
      <c r="L599" s="41"/>
      <c r="M599" s="41"/>
      <c r="N599" s="41"/>
      <c r="O599" s="41"/>
      <c r="P599" s="41"/>
      <c r="Q599" s="41"/>
      <c r="R599" s="41"/>
      <c r="S599" s="41"/>
      <c r="T599" s="38"/>
    </row>
    <row r="600" spans="1:20" ht="160" x14ac:dyDescent="0.2">
      <c r="A600" s="20" t="str">
        <f>'Test Scenarios'!A610</f>
        <v>Review Complete</v>
      </c>
      <c r="B600" s="44" t="str">
        <f>'Test Scenarios'!K610</f>
        <v>RF-US075</v>
      </c>
      <c r="C600" s="42" t="str">
        <f>'Test Scenarios'!B610</f>
        <v>TS485</v>
      </c>
      <c r="D600" s="43" t="str">
        <f>"F-"&amp;'Test Scenarios'!M610&amp;"-"&amp;'Test Scenarios'!C610&amp;"-"&amp;C600</f>
        <v>F-P2R-060-010-Setup: Multiple Contract Project-TS485</v>
      </c>
      <c r="E600" s="43" t="s">
        <v>6576</v>
      </c>
      <c r="F600" s="43" t="str">
        <f>'Test Scenarios'!G610</f>
        <v>• A research project exists.
• At least two customer contracts with defined values exist.
• A baseline budget for the project is defined.</v>
      </c>
      <c r="G600" s="43" t="str">
        <f>"Objective"&amp;CHAR(10)
&amp;'Test Scenarios'!L610&amp;CHAR(10)&amp;CHAR(10)&amp;
"Test Case Description"&amp;CHAR(10)
&amp;'Test Scenarios'!D610&amp;CHAR(10)&amp;CHAR(10)&amp;
"Expected Results"&amp;CHAR(10)&amp;'Test Scenarios'!F610</f>
        <v>Objective
As a Revenue Accountant, I want to process end of month revenue accounting, so that revenue is correctly recorded against all research projects.
Test Case Description
Create a project with multiple contracts for percent complete revenue recognition.
Expected Results
• A project is successfully configured with multiple customer contracts, deferred revenue recognition, and a percent complete method.</v>
      </c>
      <c r="H600" s="41"/>
      <c r="I600" s="43" t="s">
        <v>6577</v>
      </c>
      <c r="J600" s="41" t="str">
        <f>"TST-F "&amp;_xlfn.XLOOKUP('Test Scenarios'!M610,'Taxonomy and Epics'!H:H,'Taxonomy and Epics'!E:E)</f>
        <v>TST-F 4.0 - P2R - Project to Result</v>
      </c>
      <c r="K600" s="36" t="str">
        <f>"Phase1,"&amp;_xlfn.XLOOKUP('Test Scenarios'!M610,'Taxonomy and Epics'!H:H,'Taxonomy and Epics'!B:B)&amp;"_"&amp;_xlfn.XLOOKUP('Test Scenarios'!M610,'Taxonomy and Epics'!H:H,'Taxonomy and Epics'!C:C)&amp;","&amp;'Test Scenarios'!M610&amp;",Fin_Functional, Workday"</f>
        <v>Phase1,4.0_P2R,P2R-060-010,Fin_Functional, Workday</v>
      </c>
      <c r="L600" s="41"/>
      <c r="M600" s="41"/>
      <c r="N600" s="41"/>
      <c r="O600" s="41"/>
      <c r="P600" s="41"/>
      <c r="Q600" s="41"/>
      <c r="R600" s="41"/>
      <c r="S600" s="41"/>
      <c r="T600" s="38"/>
    </row>
    <row r="601" spans="1:20" ht="224" x14ac:dyDescent="0.2">
      <c r="A601" s="20" t="str">
        <f>'Test Scenarios'!A611</f>
        <v>Review Complete</v>
      </c>
      <c r="B601" s="44" t="str">
        <f>'Test Scenarios'!K611</f>
        <v>RF-US075</v>
      </c>
      <c r="C601" s="42" t="str">
        <f>'Test Scenarios'!B611</f>
        <v>TS486</v>
      </c>
      <c r="D601" s="43" t="str">
        <f>"F-"&amp;'Test Scenarios'!M611&amp;"-"&amp;'Test Scenarios'!C611&amp;"-"&amp;C601</f>
        <v>F-P2R-060-010-Review: Multiple Contract Project-TS486</v>
      </c>
      <c r="E601" s="43" t="s">
        <v>6576</v>
      </c>
      <c r="F601" s="43" t="str">
        <f>'Test Scenarios'!G611</f>
        <v>• A project exists as configured in TS485</v>
      </c>
      <c r="G601" s="43" t="str">
        <f>"Objective"&amp;CHAR(10)
&amp;'Test Scenarios'!L611&amp;CHAR(10)&amp;CHAR(10)&amp;
"Test Case Description"&amp;CHAR(10)
&amp;'Test Scenarios'!D611&amp;CHAR(10)&amp;CHAR(10)&amp;
"Expected Results"&amp;CHAR(10)&amp;'Test Scenarios'!F611</f>
        <v>Objective
As a Revenue Accountant, I want to process end of month revenue accounting, so that revenue is correctly recorded against all research projects.
Test Case Description
Review percent complete for a project with multiple contracts.
Expected Results
• The 'Review Percent Complete' screen correctly displays project data.
• Estimated cost matches the baseline budget.
• Contract value matches the combined total of the customer contracts.
• Actual costs and calculated percent complete are populated based on system calculations.
• I am able to review the percent complete for the project and submit the review.
• I am able to create a revenue instalment that reflects the percent complete of the project.</v>
      </c>
      <c r="H601" s="41"/>
      <c r="I601" s="43" t="s">
        <v>6577</v>
      </c>
      <c r="J601" s="41" t="str">
        <f>"TST-F "&amp;_xlfn.XLOOKUP('Test Scenarios'!M611,'Taxonomy and Epics'!H:H,'Taxonomy and Epics'!E:E)</f>
        <v>TST-F 4.0 - P2R - Project to Result</v>
      </c>
      <c r="K601" s="36" t="str">
        <f>"Phase1,"&amp;_xlfn.XLOOKUP('Test Scenarios'!M611,'Taxonomy and Epics'!H:H,'Taxonomy and Epics'!B:B)&amp;"_"&amp;_xlfn.XLOOKUP('Test Scenarios'!M611,'Taxonomy and Epics'!H:H,'Taxonomy and Epics'!C:C)&amp;","&amp;'Test Scenarios'!M611&amp;",Fin_Functional, Workday"</f>
        <v>Phase1,4.0_P2R,P2R-060-010,Fin_Functional, Workday</v>
      </c>
      <c r="L601" s="41"/>
      <c r="M601" s="41"/>
      <c r="N601" s="41"/>
      <c r="O601" s="41"/>
      <c r="P601" s="41"/>
      <c r="Q601" s="41"/>
      <c r="R601" s="41"/>
      <c r="S601" s="41"/>
      <c r="T601" s="38"/>
    </row>
    <row r="602" spans="1:20" ht="160" x14ac:dyDescent="0.2">
      <c r="A602" s="20" t="str">
        <f>'Test Scenarios'!A612</f>
        <v>Review Complete</v>
      </c>
      <c r="B602" s="44" t="str">
        <f>'Test Scenarios'!K612</f>
        <v>RF-US075</v>
      </c>
      <c r="C602" s="42" t="str">
        <f>'Test Scenarios'!B612</f>
        <v>TS487</v>
      </c>
      <c r="D602" s="43" t="str">
        <f>"F-"&amp;'Test Scenarios'!M612&amp;"-"&amp;'Test Scenarios'!C612&amp;"-"&amp;C602</f>
        <v>F-P2R-060-010-Create Revenue Accounting for Research Projects-TS487</v>
      </c>
      <c r="E602" s="43" t="s">
        <v>6576</v>
      </c>
      <c r="F602" s="43" t="str">
        <f>'Test Scenarios'!G612</f>
        <v>• Revenue installments have been successfully created for research customer contracts.
• TS486 and TS484 have been completed</v>
      </c>
      <c r="G602" s="43" t="str">
        <f>"Objective"&amp;CHAR(10)
&amp;'Test Scenarios'!L612&amp;CHAR(10)&amp;CHAR(10)&amp;
"Test Case Description"&amp;CHAR(10)
&amp;'Test Scenarios'!D612&amp;CHAR(10)&amp;CHAR(10)&amp;
"Expected Results"&amp;CHAR(10)&amp;'Test Scenarios'!F612</f>
        <v>Objective
As a Revenue Accountant, I want to process end of month revenue accounting, so that revenue is correctly recorded against all research projects.
Test Case Description
Create revenue recognition accounting for research projects
Expected Results
• Revenue accounting journals are successfully created and post the correct and appropriate revenue accounting</v>
      </c>
      <c r="H602" s="41"/>
      <c r="I602" s="43" t="s">
        <v>6577</v>
      </c>
      <c r="J602" s="41" t="str">
        <f>"TST-F "&amp;_xlfn.XLOOKUP('Test Scenarios'!M612,'Taxonomy and Epics'!H:H,'Taxonomy and Epics'!E:E)</f>
        <v>TST-F 4.0 - P2R - Project to Result</v>
      </c>
      <c r="K602" s="36" t="str">
        <f>"Phase1,"&amp;_xlfn.XLOOKUP('Test Scenarios'!M612,'Taxonomy and Epics'!H:H,'Taxonomy and Epics'!B:B)&amp;"_"&amp;_xlfn.XLOOKUP('Test Scenarios'!M612,'Taxonomy and Epics'!H:H,'Taxonomy and Epics'!C:C)&amp;","&amp;'Test Scenarios'!M612&amp;",Fin_Functional, Workday"</f>
        <v>Phase1,4.0_P2R,P2R-060-010,Fin_Functional, Workday</v>
      </c>
      <c r="L602" s="41"/>
      <c r="M602" s="41"/>
      <c r="N602" s="41"/>
      <c r="O602" s="41"/>
      <c r="P602" s="41"/>
      <c r="Q602" s="41"/>
      <c r="R602" s="41"/>
      <c r="S602" s="41"/>
      <c r="T602" s="38"/>
    </row>
    <row r="603" spans="1:20" ht="304" x14ac:dyDescent="0.2">
      <c r="A603" s="20" t="str">
        <f>'Test Scenarios'!A613</f>
        <v>Updated Post Review</v>
      </c>
      <c r="B603" s="44" t="str">
        <f>'Test Scenarios'!K613</f>
        <v>RF-US075</v>
      </c>
      <c r="C603" s="42" t="str">
        <f>'Test Scenarios'!B613</f>
        <v>TS488</v>
      </c>
      <c r="D603" s="43" t="str">
        <f>"F-"&amp;'Test Scenarios'!M613&amp;"-"&amp;'Test Scenarios'!C613&amp;"-"&amp;C603</f>
        <v>F-P2R-060-010-Setup: Mixed Funding Project-TS488</v>
      </c>
      <c r="E603" s="43" t="s">
        <v>6576</v>
      </c>
      <c r="F603" s="43" t="str">
        <f>'Test Scenarios'!G613</f>
        <v>• A research project exists.</v>
      </c>
      <c r="G603" s="43" t="str">
        <f>"Objective"&amp;CHAR(10)
&amp;'Test Scenarios'!L613&amp;CHAR(10)&amp;CHAR(10)&amp;
"Test Case Description"&amp;CHAR(10)
&amp;'Test Scenarios'!D613&amp;CHAR(10)&amp;CHAR(10)&amp;
"Expected Results"&amp;CHAR(10)&amp;'Test Scenarios'!F613</f>
        <v>Objective
As a Revenue Accountant, I want to process end of month revenue accounting, so that revenue is correctly recorded against all research projects.
Test Case Description
This test scenario validates that the system can support a research project funded by more than one external party as well as internal funding. It confirms that separate customer contracts can be created and linked to the same project. 
This test validates acceptance criteria , by first linking a contract for 'Funder A' and then linking a second contract for 'Funder B' to the same project. 
Variation: This positive test confirms the system's ability to handle a many-to-one relationship (many contracts to one project), which is a key requirement for managing multi-funded research.
Expected Results
• A customer contract is created against an external funding phase
• A baseline budget exist with costs against both '1 Primary External Funding' and '3 Faculty Contribution'
• Transactions exist for the research project against both the externally funded phases and internally / CRB funded phases.</v>
      </c>
      <c r="H603" s="41"/>
      <c r="I603" s="43" t="s">
        <v>6577</v>
      </c>
      <c r="J603" s="41" t="str">
        <f>"TST-F "&amp;_xlfn.XLOOKUP('Test Scenarios'!M613,'Taxonomy and Epics'!H:H,'Taxonomy and Epics'!E:E)</f>
        <v>TST-F 4.0 - P2R - Project to Result</v>
      </c>
      <c r="K603" s="36" t="str">
        <f>"Phase1,"&amp;_xlfn.XLOOKUP('Test Scenarios'!M613,'Taxonomy and Epics'!H:H,'Taxonomy and Epics'!B:B)&amp;"_"&amp;_xlfn.XLOOKUP('Test Scenarios'!M613,'Taxonomy and Epics'!H:H,'Taxonomy and Epics'!C:C)&amp;","&amp;'Test Scenarios'!M613&amp;",Fin_Functional, Workday"</f>
        <v>Phase1,4.0_P2R,P2R-060-010,Fin_Functional, Workday</v>
      </c>
      <c r="L603" s="41"/>
      <c r="M603" s="41"/>
      <c r="N603" s="41"/>
      <c r="O603" s="41"/>
      <c r="P603" s="41"/>
      <c r="Q603" s="41"/>
      <c r="R603" s="41"/>
      <c r="S603" s="41"/>
      <c r="T603" s="38"/>
    </row>
    <row r="604" spans="1:20" ht="160" x14ac:dyDescent="0.2">
      <c r="A604" s="20" t="str">
        <f>'Test Scenarios'!A614</f>
        <v>Updated Post Review</v>
      </c>
      <c r="B604" s="44" t="str">
        <f>'Test Scenarios'!K614</f>
        <v>RF-US075</v>
      </c>
      <c r="C604" s="42" t="str">
        <f>'Test Scenarios'!B614</f>
        <v>TS488.1</v>
      </c>
      <c r="D604" s="43" t="str">
        <f>"F-"&amp;'Test Scenarios'!M614&amp;"-"&amp;'Test Scenarios'!C614&amp;"-"&amp;C604</f>
        <v>F-P2R-060-010-Create supplier invoices against mixed funded project-TS488.1</v>
      </c>
      <c r="E604" s="43" t="s">
        <v>6576</v>
      </c>
      <c r="F604" s="43" t="str">
        <f>'Test Scenarios'!G614</f>
        <v>• A research project exists with phases '1 Primary External Funding' and '3 Faculty Funding'</v>
      </c>
      <c r="G604" s="43" t="str">
        <f>"Objective"&amp;CHAR(10)
&amp;'Test Scenarios'!L614&amp;CHAR(10)&amp;CHAR(10)&amp;
"Test Case Description"&amp;CHAR(10)
&amp;'Test Scenarios'!D614&amp;CHAR(10)&amp;CHAR(10)&amp;
"Expected Results"&amp;CHAR(10)&amp;'Test Scenarios'!F614</f>
        <v xml:space="preserve">Objective
As a Revenue Accountant, I want to process end of month revenue accounting, so that revenue is correctly recorded against all research projects.
Test Case Description
Create supplier invoices against internally funded and externally funded phase
Expected Results
• Supplier invoices are created against externally funded and internally funded phases.
</v>
      </c>
      <c r="H604" s="41"/>
      <c r="I604" s="43" t="s">
        <v>6577</v>
      </c>
      <c r="J604" s="41" t="str">
        <f>"TST-F "&amp;_xlfn.XLOOKUP('Test Scenarios'!M614,'Taxonomy and Epics'!H:H,'Taxonomy and Epics'!E:E)</f>
        <v>TST-F 4.0 - P2R - Project to Result</v>
      </c>
      <c r="K604" s="36" t="str">
        <f>"Phase1,"&amp;_xlfn.XLOOKUP('Test Scenarios'!M614,'Taxonomy and Epics'!H:H,'Taxonomy and Epics'!B:B)&amp;"_"&amp;_xlfn.XLOOKUP('Test Scenarios'!M614,'Taxonomy and Epics'!H:H,'Taxonomy and Epics'!C:C)&amp;","&amp;'Test Scenarios'!M614&amp;",Fin_Functional, Workday"</f>
        <v>Phase1,4.0_P2R,P2R-060-010,Fin_Functional, Workday</v>
      </c>
      <c r="L604" s="41"/>
      <c r="M604" s="41"/>
      <c r="N604" s="41"/>
      <c r="O604" s="41"/>
      <c r="P604" s="41"/>
      <c r="Q604" s="41"/>
      <c r="R604" s="41"/>
      <c r="S604" s="41"/>
      <c r="T604" s="38"/>
    </row>
    <row r="605" spans="1:20" ht="160" x14ac:dyDescent="0.2">
      <c r="A605" s="20" t="str">
        <f>'Test Scenarios'!A615</f>
        <v>Review Complete</v>
      </c>
      <c r="B605" s="44" t="str">
        <f>'Test Scenarios'!K615</f>
        <v>RF-US075</v>
      </c>
      <c r="C605" s="42" t="str">
        <f>'Test Scenarios'!B615</f>
        <v>TS489</v>
      </c>
      <c r="D605" s="43" t="str">
        <f>"F-"&amp;'Test Scenarios'!M615&amp;"-"&amp;'Test Scenarios'!C615&amp;"-"&amp;C605</f>
        <v>F-P2R-060-010-Calculate: Mixed Funding Revenue-TS489</v>
      </c>
      <c r="E605" s="43" t="s">
        <v>6576</v>
      </c>
      <c r="F605" s="43" t="str">
        <f>'Test Scenarios'!G615</f>
        <v>• A project exists as configured in TS488</v>
      </c>
      <c r="G605" s="43" t="str">
        <f>"Objective"&amp;CHAR(10)
&amp;'Test Scenarios'!L615&amp;CHAR(10)&amp;CHAR(10)&amp;
"Test Case Description"&amp;CHAR(10)
&amp;'Test Scenarios'!D615&amp;CHAR(10)&amp;CHAR(10)&amp;
"Expected Results"&amp;CHAR(10)&amp;'Test Scenarios'!F615</f>
        <v>Objective
As a Revenue Accountant, I want to process end of month revenue accounting, so that revenue is correctly recorded against all research projects.
Test Case Description
Calculate revenue for a project with mixed funding sources.
Expected Results
• The system revenue calculation accurately processes and distinguishes between customer-funded and internally-funded components.</v>
      </c>
      <c r="H605" s="41"/>
      <c r="I605" s="43" t="s">
        <v>6577</v>
      </c>
      <c r="J605" s="41" t="str">
        <f>"TST-F "&amp;_xlfn.XLOOKUP('Test Scenarios'!M615,'Taxonomy and Epics'!H:H,'Taxonomy and Epics'!E:E)</f>
        <v>TST-F 4.0 - P2R - Project to Result</v>
      </c>
      <c r="K605" s="36" t="str">
        <f>"Phase1,"&amp;_xlfn.XLOOKUP('Test Scenarios'!M615,'Taxonomy and Epics'!H:H,'Taxonomy and Epics'!B:B)&amp;"_"&amp;_xlfn.XLOOKUP('Test Scenarios'!M615,'Taxonomy and Epics'!H:H,'Taxonomy and Epics'!C:C)&amp;","&amp;'Test Scenarios'!M615&amp;",Fin_Functional, Workday"</f>
        <v>Phase1,4.0_P2R,P2R-060-010,Fin_Functional, Workday</v>
      </c>
      <c r="L605" s="41"/>
      <c r="M605" s="41"/>
      <c r="N605" s="41"/>
      <c r="O605" s="41"/>
      <c r="P605" s="41"/>
      <c r="Q605" s="41"/>
      <c r="R605" s="41"/>
      <c r="S605" s="41"/>
      <c r="T605" s="38"/>
    </row>
    <row r="606" spans="1:20" ht="160" x14ac:dyDescent="0.2">
      <c r="A606" s="20" t="str">
        <f>'Test Scenarios'!A616</f>
        <v>Updated Post Review</v>
      </c>
      <c r="B606" s="44" t="str">
        <f>'Test Scenarios'!K616</f>
        <v>RF-US075</v>
      </c>
      <c r="C606" s="42" t="str">
        <f>'Test Scenarios'!B616</f>
        <v>TS490</v>
      </c>
      <c r="D606" s="43" t="str">
        <f>"F-"&amp;'Test Scenarios'!M616&amp;"-"&amp;'Test Scenarios'!C616&amp;"-"&amp;C606</f>
        <v>F-P2R-060-010-Setup: Revenue Reclassification Journal for Deferred Revenue Contract -TS490</v>
      </c>
      <c r="E606" s="43" t="s">
        <v>6576</v>
      </c>
      <c r="F606" s="43" t="str">
        <f>'Test Scenarios'!G616</f>
        <v xml:space="preserve">• A research project exists
</v>
      </c>
      <c r="G606" s="43" t="str">
        <f>"Objective"&amp;CHAR(10)
&amp;'Test Scenarios'!L616&amp;CHAR(10)&amp;CHAR(10)&amp;
"Test Case Description"&amp;CHAR(10)
&amp;'Test Scenarios'!D616&amp;CHAR(10)&amp;CHAR(10)&amp;
"Expected Results"&amp;CHAR(10)&amp;'Test Scenarios'!F616</f>
        <v>Objective
As a Revenue Accountant, I want to process end of month revenue accounting, so that revenue is correctly recorded against all research projects.
Test Case Description
Create a deferred revenue contract for research project against '1 Primary External Funding'
Expected Results
• A customer contract exists against research project with 'deferred' revenue treatment 
• A revenue recognition schedule exists with percent complete revenue recognition</v>
      </c>
      <c r="H606" s="41"/>
      <c r="I606" s="43" t="s">
        <v>6577</v>
      </c>
      <c r="J606" s="41" t="str">
        <f>"TST-F "&amp;_xlfn.XLOOKUP('Test Scenarios'!M616,'Taxonomy and Epics'!H:H,'Taxonomy and Epics'!E:E)</f>
        <v>TST-F 4.0 - P2R - Project to Result</v>
      </c>
      <c r="K606" s="36" t="str">
        <f>"Phase1,"&amp;_xlfn.XLOOKUP('Test Scenarios'!M616,'Taxonomy and Epics'!H:H,'Taxonomy and Epics'!B:B)&amp;"_"&amp;_xlfn.XLOOKUP('Test Scenarios'!M616,'Taxonomy and Epics'!H:H,'Taxonomy and Epics'!C:C)&amp;","&amp;'Test Scenarios'!M616&amp;",Fin_Functional, Workday"</f>
        <v>Phase1,4.0_P2R,P2R-060-010,Fin_Functional, Workday</v>
      </c>
      <c r="L606" s="41"/>
      <c r="M606" s="41"/>
      <c r="N606" s="41"/>
      <c r="O606" s="41"/>
      <c r="P606" s="41"/>
      <c r="Q606" s="41"/>
      <c r="R606" s="41"/>
      <c r="S606" s="41"/>
      <c r="T606" s="38"/>
    </row>
    <row r="607" spans="1:20" ht="160" x14ac:dyDescent="0.2">
      <c r="A607" s="20" t="str">
        <f>'Test Scenarios'!A617</f>
        <v>Updated Post Review</v>
      </c>
      <c r="B607" s="44" t="str">
        <f>'Test Scenarios'!K617</f>
        <v>RF-US075</v>
      </c>
      <c r="C607" s="42" t="str">
        <f>'Test Scenarios'!B617</f>
        <v>TS490.1</v>
      </c>
      <c r="D607" s="43" t="str">
        <f>"F-"&amp;'Test Scenarios'!M617&amp;"-"&amp;'Test Scenarios'!C617&amp;"-"&amp;C607</f>
        <v>F-P2R-060-010-Create Supplier Invoice against research project.-TS490.1</v>
      </c>
      <c r="E607" s="43" t="s">
        <v>6576</v>
      </c>
      <c r="F607" s="43" t="str">
        <f>'Test Scenarios'!G617</f>
        <v xml:space="preserve">• A research project exists 
</v>
      </c>
      <c r="G607" s="43" t="str">
        <f>"Objective"&amp;CHAR(10)
&amp;'Test Scenarios'!L617&amp;CHAR(10)&amp;CHAR(10)&amp;
"Test Case Description"&amp;CHAR(10)
&amp;'Test Scenarios'!D617&amp;CHAR(10)&amp;CHAR(10)&amp;
"Expected Results"&amp;CHAR(10)&amp;'Test Scenarios'!F617</f>
        <v xml:space="preserve">Objective
As a Revenue Accountant, I want to process end of month revenue accounting, so that revenue is correctly recorded against all research projects.
Test Case Description
Create supplier invoice against research project phase '1 Primary External Funding'
Expected Results
• A supplier invoice is created against phase '1 Primary External Funding'
</v>
      </c>
      <c r="H607" s="41"/>
      <c r="I607" s="43" t="s">
        <v>6577</v>
      </c>
      <c r="J607" s="41" t="str">
        <f>"TST-F "&amp;_xlfn.XLOOKUP('Test Scenarios'!M617,'Taxonomy and Epics'!H:H,'Taxonomy and Epics'!E:E)</f>
        <v>TST-F 4.0 - P2R - Project to Result</v>
      </c>
      <c r="K607" s="36" t="str">
        <f>"Phase1,"&amp;_xlfn.XLOOKUP('Test Scenarios'!M617,'Taxonomy and Epics'!H:H,'Taxonomy and Epics'!B:B)&amp;"_"&amp;_xlfn.XLOOKUP('Test Scenarios'!M617,'Taxonomy and Epics'!H:H,'Taxonomy and Epics'!C:C)&amp;","&amp;'Test Scenarios'!M617&amp;",Fin_Functional, Workday"</f>
        <v>Phase1,4.0_P2R,P2R-060-010,Fin_Functional, Workday</v>
      </c>
      <c r="L607" s="41"/>
      <c r="M607" s="41"/>
      <c r="N607" s="41"/>
      <c r="O607" s="41"/>
      <c r="P607" s="41"/>
      <c r="Q607" s="41"/>
      <c r="R607" s="41"/>
      <c r="S607" s="41"/>
      <c r="T607" s="38"/>
    </row>
    <row r="608" spans="1:20" ht="176" x14ac:dyDescent="0.2">
      <c r="A608" s="20" t="str">
        <f>'Test Scenarios'!A618</f>
        <v>Updated Post Review</v>
      </c>
      <c r="B608" s="44" t="str">
        <f>'Test Scenarios'!K618</f>
        <v>RF-US075</v>
      </c>
      <c r="C608" s="42" t="str">
        <f>'Test Scenarios'!B618</f>
        <v>TS491</v>
      </c>
      <c r="D608" s="43" t="str">
        <f>"F-"&amp;'Test Scenarios'!M618&amp;"-"&amp;'Test Scenarios'!C618&amp;"-"&amp;C608</f>
        <v>F-P2R-060-010-Reclassify deferred revenue journal to accrued revenue-TS491</v>
      </c>
      <c r="E608" s="43" t="s">
        <v>6576</v>
      </c>
      <c r="F608" s="43" t="str">
        <f>'Test Scenarios'!G618</f>
        <v>• A project exists as configured in TS490</v>
      </c>
      <c r="G608" s="43" t="str">
        <f>"Objective"&amp;CHAR(10)
&amp;'Test Scenarios'!L618&amp;CHAR(10)&amp;CHAR(10)&amp;
"Test Case Description"&amp;CHAR(10)
&amp;'Test Scenarios'!D618&amp;CHAR(10)&amp;CHAR(10)&amp;
"Expected Results"&amp;CHAR(10)&amp;'Test Scenarios'!F618</f>
        <v>Objective
As a Revenue Accountant, I want to process end of month revenue accounting, so that revenue is correctly recorded against all research projects.
Test Case Description
Create Customer Contract Asset and Liability Reclassification Journal for research project
Expected Results
• The system allows for the creation and posting of reclassification journals.
• The end-of-month accounting correctly reflects the accrued (unbilled) revenue on the balance sheet rather than the deferred revnue outlined on the customer contract</v>
      </c>
      <c r="H608" s="41"/>
      <c r="I608" s="43" t="s">
        <v>6577</v>
      </c>
      <c r="J608" s="41" t="str">
        <f>"TST-F "&amp;_xlfn.XLOOKUP('Test Scenarios'!M618,'Taxonomy and Epics'!H:H,'Taxonomy and Epics'!E:E)</f>
        <v>TST-F 4.0 - P2R - Project to Result</v>
      </c>
      <c r="K608" s="36" t="str">
        <f>"Phase1,"&amp;_xlfn.XLOOKUP('Test Scenarios'!M618,'Taxonomy and Epics'!H:H,'Taxonomy and Epics'!B:B)&amp;"_"&amp;_xlfn.XLOOKUP('Test Scenarios'!M618,'Taxonomy and Epics'!H:H,'Taxonomy and Epics'!C:C)&amp;","&amp;'Test Scenarios'!M618&amp;",Fin_Functional, Workday"</f>
        <v>Phase1,4.0_P2R,P2R-060-010,Fin_Functional, Workday</v>
      </c>
      <c r="L608" s="41"/>
      <c r="M608" s="41"/>
      <c r="N608" s="41"/>
      <c r="O608" s="41"/>
      <c r="P608" s="41"/>
      <c r="Q608" s="41"/>
      <c r="R608" s="41"/>
      <c r="S608" s="41"/>
      <c r="T608" s="38"/>
    </row>
    <row r="609" spans="1:20" ht="176" x14ac:dyDescent="0.2">
      <c r="A609" s="20" t="str">
        <f>'Test Scenarios'!A619</f>
        <v>Updated Post Review</v>
      </c>
      <c r="B609" s="44" t="str">
        <f>'Test Scenarios'!K619</f>
        <v>RF-US075</v>
      </c>
      <c r="C609" s="42" t="str">
        <f>'Test Scenarios'!B619</f>
        <v>TS492</v>
      </c>
      <c r="D609" s="43" t="str">
        <f>"F-"&amp;'Test Scenarios'!M619&amp;"-"&amp;'Test Scenarios'!C619&amp;"-"&amp;C609</f>
        <v>F-P2R-060-010-Setup: Revenue Reclassification Journal for Accrued Revenue Contract -TS492</v>
      </c>
      <c r="E609" s="43" t="s">
        <v>6576</v>
      </c>
      <c r="F609" s="43" t="str">
        <f>'Test Scenarios'!G619</f>
        <v xml:space="preserve">• A research project exists
</v>
      </c>
      <c r="G609" s="43" t="str">
        <f>"Objective"&amp;CHAR(10)
&amp;'Test Scenarios'!L619&amp;CHAR(10)&amp;CHAR(10)&amp;
"Test Case Description"&amp;CHAR(10)
&amp;'Test Scenarios'!D619&amp;CHAR(10)&amp;CHAR(10)&amp;
"Expected Results"&amp;CHAR(10)&amp;'Test Scenarios'!F619</f>
        <v>Objective
As a Revenue Accountant, I want to process end of month revenue accounting, so that revenue is correctly recorded against all research projects.
Test Case Description
Create an accrued revenue contract for research project against '1 Primary External Funding'
Expected Results
• A customer contract exists against research project with 'accrued' revenue treatment 
• A revenue recognition schedule exists with percent complete revenue recognition
• A billing schedule exists</v>
      </c>
      <c r="H609" s="41"/>
      <c r="I609" s="43" t="s">
        <v>6577</v>
      </c>
      <c r="J609" s="41" t="str">
        <f>"TST-F "&amp;_xlfn.XLOOKUP('Test Scenarios'!M619,'Taxonomy and Epics'!H:H,'Taxonomy and Epics'!E:E)</f>
        <v>TST-F 4.0 - P2R - Project to Result</v>
      </c>
      <c r="K609" s="36" t="str">
        <f>"Phase1,"&amp;_xlfn.XLOOKUP('Test Scenarios'!M619,'Taxonomy and Epics'!H:H,'Taxonomy and Epics'!B:B)&amp;"_"&amp;_xlfn.XLOOKUP('Test Scenarios'!M619,'Taxonomy and Epics'!H:H,'Taxonomy and Epics'!C:C)&amp;","&amp;'Test Scenarios'!M619&amp;",Fin_Functional, Workday"</f>
        <v>Phase1,4.0_P2R,P2R-060-010,Fin_Functional, Workday</v>
      </c>
      <c r="L609" s="41"/>
      <c r="M609" s="41"/>
      <c r="N609" s="41"/>
      <c r="O609" s="41"/>
      <c r="P609" s="41"/>
      <c r="Q609" s="41"/>
      <c r="R609" s="41"/>
      <c r="S609" s="41"/>
      <c r="T609" s="38"/>
    </row>
    <row r="610" spans="1:20" ht="160" x14ac:dyDescent="0.2">
      <c r="A610" s="20" t="str">
        <f>'Test Scenarios'!A620</f>
        <v>Updated Post Review</v>
      </c>
      <c r="B610" s="44" t="str">
        <f>'Test Scenarios'!K620</f>
        <v>RF-US075</v>
      </c>
      <c r="C610" s="42" t="str">
        <f>'Test Scenarios'!B620</f>
        <v>TS492.1</v>
      </c>
      <c r="D610" s="43" t="str">
        <f>"F-"&amp;'Test Scenarios'!M620&amp;"-"&amp;'Test Scenarios'!C620&amp;"-"&amp;C610</f>
        <v>F-P2R-060-010-Create Customer Invoice for Research Project-TS492.1</v>
      </c>
      <c r="E610" s="43" t="s">
        <v>6576</v>
      </c>
      <c r="F610" s="43" t="str">
        <f>'Test Scenarios'!G620</f>
        <v xml:space="preserve">• A research project exists 
</v>
      </c>
      <c r="G610" s="43" t="str">
        <f>"Objective"&amp;CHAR(10)
&amp;'Test Scenarios'!L620&amp;CHAR(10)&amp;CHAR(10)&amp;
"Test Case Description"&amp;CHAR(10)
&amp;'Test Scenarios'!D620&amp;CHAR(10)&amp;CHAR(10)&amp;
"Expected Results"&amp;CHAR(10)&amp;'Test Scenarios'!F620</f>
        <v xml:space="preserve">Objective
As a Revenue Accountant, I want to process end of month revenue accounting, so that revenue is correctly recorded against all research projects.
Test Case Description
Create customer invoice from billing schedule and approver
Expected Results
• A customer invoice is created against phase '1 Primary External Funding'
</v>
      </c>
      <c r="H610" s="41"/>
      <c r="I610" s="43" t="s">
        <v>6577</v>
      </c>
      <c r="J610" s="41" t="str">
        <f>"TST-F "&amp;_xlfn.XLOOKUP('Test Scenarios'!M620,'Taxonomy and Epics'!H:H,'Taxonomy and Epics'!E:E)</f>
        <v>TST-F 4.0 - P2R - Project to Result</v>
      </c>
      <c r="K610" s="36" t="str">
        <f>"Phase1,"&amp;_xlfn.XLOOKUP('Test Scenarios'!M620,'Taxonomy and Epics'!H:H,'Taxonomy and Epics'!B:B)&amp;"_"&amp;_xlfn.XLOOKUP('Test Scenarios'!M620,'Taxonomy and Epics'!H:H,'Taxonomy and Epics'!C:C)&amp;","&amp;'Test Scenarios'!M620&amp;",Fin_Functional, Workday"</f>
        <v>Phase1,4.0_P2R,P2R-060-010,Fin_Functional, Workday</v>
      </c>
      <c r="L610" s="41"/>
      <c r="M610" s="41"/>
      <c r="N610" s="41"/>
      <c r="O610" s="41"/>
      <c r="P610" s="41"/>
      <c r="Q610" s="41"/>
      <c r="R610" s="41"/>
      <c r="S610" s="41"/>
      <c r="T610" s="38"/>
    </row>
    <row r="611" spans="1:20" ht="176" x14ac:dyDescent="0.2">
      <c r="A611" s="20" t="str">
        <f>'Test Scenarios'!A621</f>
        <v>Updated Post Review</v>
      </c>
      <c r="B611" s="44" t="str">
        <f>'Test Scenarios'!K621</f>
        <v>RF-US075</v>
      </c>
      <c r="C611" s="42" t="str">
        <f>'Test Scenarios'!B621</f>
        <v>TS493</v>
      </c>
      <c r="D611" s="43" t="str">
        <f>"F-"&amp;'Test Scenarios'!M621&amp;"-"&amp;'Test Scenarios'!C621&amp;"-"&amp;C611</f>
        <v>F-P2R-060-010-Reclassify accrued revenue journal to deferred revenue-TS493</v>
      </c>
      <c r="E611" s="43" t="s">
        <v>6576</v>
      </c>
      <c r="F611" s="43" t="str">
        <f>'Test Scenarios'!G621</f>
        <v>• A project exists as configured in TS492</v>
      </c>
      <c r="G611" s="43" t="str">
        <f>"Objective"&amp;CHAR(10)
&amp;'Test Scenarios'!L621&amp;CHAR(10)&amp;CHAR(10)&amp;
"Test Case Description"&amp;CHAR(10)
&amp;'Test Scenarios'!D621&amp;CHAR(10)&amp;CHAR(10)&amp;
"Expected Results"&amp;CHAR(10)&amp;'Test Scenarios'!F621</f>
        <v>Objective
As a Revenue Accountant, I want to process end of month revenue accounting, so that revenue is correctly recorded against all research projects.
Test Case Description
Create Customer Contract Asset and Liability Reclassification Journal for research project
Expected Results
• The system allows for the creation and posting of reclassification journals.
• The end-of-month accounting correctly reflects the deferred revenue on the balance sheet rather than the accrued revenue outlined on the customer contract</v>
      </c>
      <c r="H611" s="41"/>
      <c r="I611" s="43" t="s">
        <v>6577</v>
      </c>
      <c r="J611" s="41" t="str">
        <f>"TST-F "&amp;_xlfn.XLOOKUP('Test Scenarios'!M621,'Taxonomy and Epics'!H:H,'Taxonomy and Epics'!E:E)</f>
        <v>TST-F 4.0 - P2R - Project to Result</v>
      </c>
      <c r="K611" s="36" t="str">
        <f>"Phase1,"&amp;_xlfn.XLOOKUP('Test Scenarios'!M621,'Taxonomy and Epics'!H:H,'Taxonomy and Epics'!B:B)&amp;"_"&amp;_xlfn.XLOOKUP('Test Scenarios'!M621,'Taxonomy and Epics'!H:H,'Taxonomy and Epics'!C:C)&amp;","&amp;'Test Scenarios'!M621&amp;",Fin_Functional, Workday"</f>
        <v>Phase1,4.0_P2R,P2R-060-010,Fin_Functional, Workday</v>
      </c>
      <c r="L611" s="41"/>
      <c r="M611" s="41"/>
      <c r="N611" s="41"/>
      <c r="O611" s="41"/>
      <c r="P611" s="41"/>
      <c r="Q611" s="41"/>
      <c r="R611" s="41"/>
      <c r="S611" s="41"/>
      <c r="T611" s="38"/>
    </row>
    <row r="612" spans="1:20" ht="304" x14ac:dyDescent="0.2">
      <c r="A612" s="20" t="str">
        <f>'Test Scenarios'!A622</f>
        <v>Review Complete</v>
      </c>
      <c r="B612" s="44" t="e">
        <f>'Test Scenarios'!K622</f>
        <v>#REF!</v>
      </c>
      <c r="C612" s="42" t="str">
        <f>'Test Scenarios'!B622</f>
        <v>TS494</v>
      </c>
      <c r="D612" s="43" t="str">
        <f>"F-"&amp;'Test Scenarios'!M622&amp;"-"&amp;'Test Scenarios'!C622&amp;"-"&amp;C612</f>
        <v>F-RES-020-010-Create Project with Required Phases-TS494</v>
      </c>
      <c r="E612" s="43" t="s">
        <v>6576</v>
      </c>
      <c r="F612" s="43" t="str">
        <f>'Test Scenarios'!G622</f>
        <v>• A valid project template for research projects exists.</v>
      </c>
      <c r="G612" s="43" t="str">
        <f>"Objective"&amp;CHAR(10)
&amp;'Test Scenarios'!L622&amp;CHAR(10)&amp;CHAR(10)&amp;
"Test Case Description"&amp;CHAR(10)
&amp;'Test Scenarios'!D622&amp;CHAR(10)&amp;CHAR(10)&amp;
"Expected Results"&amp;CHAR(10)&amp;'Test Scenarios'!F622</f>
        <v>Objective
As a member of Research Finance, I want to set up a research project with multiple, distinct funding sources, so that I can accurately structure the project from the start to track each funding stream separately.
Test Case Description
This test scenario validates that a member of Research Finance can successfully create a new research project and structure it with the distinct phases required for multi-source funding. The purpose is to ensure the foundational project setup is correct. 
This test specifically validates acceptance criteria "Given I am creating a new research project, when I define the project structure, then I must be able to create separate project phases for 'Primary External Funding', 'Internal Funding', and 'CRB Contributions'." 
Variation: This is a positive test scenario to confirm the core capability of creating a project with the correct, distinct funding phases as per the design.
Expected Results
• The research project is successfully created in the system.
• The project includes the three specified phases: 'Primary External Funding', 'Internal Funding', and 'CRB Contributions'.</v>
      </c>
      <c r="H612" s="41"/>
      <c r="I612" s="43" t="s">
        <v>6577</v>
      </c>
      <c r="J612" s="41" t="str">
        <f>"TST-F "&amp;_xlfn.XLOOKUP('Test Scenarios'!M622,'Taxonomy and Epics'!H:H,'Taxonomy and Epics'!E:E)</f>
        <v>TST-F 9.0 - RSH - Research Finance</v>
      </c>
      <c r="K612" s="36" t="str">
        <f>"Phase1,"&amp;_xlfn.XLOOKUP('Test Scenarios'!M622,'Taxonomy and Epics'!H:H,'Taxonomy and Epics'!B:B)&amp;"_"&amp;_xlfn.XLOOKUP('Test Scenarios'!M622,'Taxonomy and Epics'!H:H,'Taxonomy and Epics'!C:C)&amp;","&amp;'Test Scenarios'!M622&amp;",Fin_Functional, Workday"</f>
        <v>Phase1,9.0_RSH,RES-020-010,Fin_Functional, Workday</v>
      </c>
      <c r="L612" s="41"/>
      <c r="M612" s="41"/>
      <c r="N612" s="41"/>
      <c r="O612" s="41"/>
      <c r="P612" s="41"/>
      <c r="Q612" s="41"/>
      <c r="R612" s="41"/>
      <c r="S612" s="41"/>
      <c r="T612" s="38"/>
    </row>
    <row r="613" spans="1:20" ht="288" x14ac:dyDescent="0.2">
      <c r="A613" s="20" t="str">
        <f>'Test Scenarios'!A623</f>
        <v>Review Complete</v>
      </c>
      <c r="B613" s="44">
        <f>'Test Scenarios'!K623</f>
        <v>0</v>
      </c>
      <c r="C613" s="42" t="str">
        <f>'Test Scenarios'!B623</f>
        <v>TS495</v>
      </c>
      <c r="D613" s="43" t="str">
        <f>"F-"&amp;'Test Scenarios'!M623&amp;"-"&amp;'Test Scenarios'!C623&amp;"-"&amp;C613</f>
        <v>F--Add Funder Tasks to External Phase-TS495</v>
      </c>
      <c r="E613" s="43" t="s">
        <v>6576</v>
      </c>
      <c r="F613" s="43" t="str">
        <f>'Test Scenarios'!G623</f>
        <v>• A research project exists with a 'Primary External Funding' phase (as created in TS494).</v>
      </c>
      <c r="G613" s="43" t="str">
        <f>"Objective"&amp;CHAR(10)
&amp;'Test Scenarios'!L623&amp;CHAR(10)&amp;CHAR(10)&amp;
"Test Case Description"&amp;CHAR(10)
&amp;'Test Scenarios'!D623&amp;CHAR(10)&amp;CHAR(10)&amp;
"Expected Results"&amp;CHAR(10)&amp;'Test Scenarios'!F623</f>
        <v>Objective
Test Case Description
This test scenario ensures that once a project is created, a user can add specific tasks under the external funding phase to represent individual funders. This is key for tracking revenue and costs against the correct external source. 
This test specifically validates acceptance criteria "Given a project phase is for 'Primary External Funding', when I add details to this phase, then I must be able to create specific tasks under it to represent each individual external funder." 
Variation: This positive test confirms that the project structure can be detailed to the level of individual funders within the correct funding phase.
Expected Results
• A new task representing a specific funder is successfully added under the 'Primary External Funding' phase.
• The task is visible and correctly associated with the external funding phase when viewing the project structure.</v>
      </c>
      <c r="H613" s="41"/>
      <c r="I613" s="43" t="s">
        <v>6577</v>
      </c>
      <c r="J613" s="41" t="e">
        <f>"TST-F "&amp;_xlfn.XLOOKUP('Test Scenarios'!M623,'Taxonomy and Epics'!H:H,'Taxonomy and Epics'!E:E)</f>
        <v>#N/A</v>
      </c>
      <c r="K613" s="36" t="e">
        <f>"Phase1,"&amp;_xlfn.XLOOKUP('Test Scenarios'!M623,'Taxonomy and Epics'!H:H,'Taxonomy and Epics'!B:B)&amp;"_"&amp;_xlfn.XLOOKUP('Test Scenarios'!M623,'Taxonomy and Epics'!H:H,'Taxonomy and Epics'!C:C)&amp;","&amp;'Test Scenarios'!M623&amp;",Fin_Functional, Workday"</f>
        <v>#N/A</v>
      </c>
      <c r="L613" s="41"/>
      <c r="M613" s="41"/>
      <c r="N613" s="41"/>
      <c r="O613" s="41"/>
      <c r="P613" s="41"/>
      <c r="Q613" s="41"/>
      <c r="R613" s="41"/>
      <c r="S613" s="41"/>
      <c r="T613" s="38"/>
    </row>
    <row r="614" spans="1:20" ht="304" x14ac:dyDescent="0.2">
      <c r="A614" s="20" t="str">
        <f>'Test Scenarios'!A624</f>
        <v>Updated Post Review</v>
      </c>
      <c r="B614" s="44" t="e">
        <f>'Test Scenarios'!K624</f>
        <v>#REF!</v>
      </c>
      <c r="C614" s="42" t="str">
        <f>'Test Scenarios'!B624</f>
        <v>TS496</v>
      </c>
      <c r="D614" s="43" t="str">
        <f>"F-"&amp;'Test Scenarios'!M624&amp;"-"&amp;'Test Scenarios'!C624&amp;"-"&amp;C614</f>
        <v>F-RES-020-010-Post Transaction for CRB Funding-TS496</v>
      </c>
      <c r="E614" s="43" t="s">
        <v>6576</v>
      </c>
      <c r="F614" s="43" t="str">
        <f>'Test Scenarios'!G624</f>
        <v>• A research project exists with a 'CRB Contributions' phase.
• A valid 'Grant' worktag value exists in the system.</v>
      </c>
      <c r="G614" s="43" t="str">
        <f>"Objective"&amp;CHAR(10)
&amp;'Test Scenarios'!L624&amp;CHAR(10)&amp;CHAR(10)&amp;
"Test Case Description"&amp;CHAR(10)
&amp;'Test Scenarios'!D624&amp;CHAR(10)&amp;CHAR(10)&amp;
"Expected Results"&amp;CHAR(10)&amp;'Test Scenarios'!F624</f>
        <v>Objective
As a member of Research Finance, I want to record financial transactions for CRB contributions, so that costs are correctly allocated to the CRB funding phase and tagged with the appropriate grant identifier for accurate reporting.
Test Case Description
This test scenario validates that a financial transaction related to a CRB contribution can be correctly coded with both the project phase and the required Grant worktag. This ensures compliance with CRB tracking requirements.  
This test specifically validates acceptance criteria "Given I am entering a financial transaction... for a CRB-funded activity, when I code the transaction, then I must be able to select both the 'CRB Contributions' project phase and the specific 'Grant' worktag." 
Variation: This positive test confirms the ability to tag a single transaction with two key pieces of information (Project Phase and Grant) for detailed financial tracking.
Expected Results
• A financial transaction (e.g., journal entry) is successfully created and posted.
• The transaction is correctly coded with both the 'CRB Contributions' project phase and the specified 'Grant' worktag.</v>
      </c>
      <c r="H614" s="41"/>
      <c r="I614" s="43" t="s">
        <v>6577</v>
      </c>
      <c r="J614" s="41" t="str">
        <f>"TST-F "&amp;_xlfn.XLOOKUP('Test Scenarios'!M624,'Taxonomy and Epics'!H:H,'Taxonomy and Epics'!E:E)</f>
        <v>TST-F 9.0 - RSH - Research Finance</v>
      </c>
      <c r="K614" s="36" t="str">
        <f>"Phase1,"&amp;_xlfn.XLOOKUP('Test Scenarios'!M624,'Taxonomy and Epics'!H:H,'Taxonomy and Epics'!B:B)&amp;"_"&amp;_xlfn.XLOOKUP('Test Scenarios'!M624,'Taxonomy and Epics'!H:H,'Taxonomy and Epics'!C:C)&amp;","&amp;'Test Scenarios'!M624&amp;",Fin_Functional, Workday"</f>
        <v>Phase1,9.0_RSH,RES-020-010,Fin_Functional, Workday</v>
      </c>
      <c r="L614" s="41"/>
      <c r="M614" s="41"/>
      <c r="N614" s="41"/>
      <c r="O614" s="41"/>
      <c r="P614" s="41"/>
      <c r="Q614" s="41"/>
      <c r="R614" s="41"/>
      <c r="S614" s="41"/>
      <c r="T614" s="38"/>
    </row>
    <row r="615" spans="1:20" ht="272" x14ac:dyDescent="0.2">
      <c r="A615" s="20" t="str">
        <f>'Test Scenarios'!A625</f>
        <v>Review Complete</v>
      </c>
      <c r="B615" s="44" t="e">
        <f>'Test Scenarios'!K625</f>
        <v>#REF!</v>
      </c>
      <c r="C615" s="42" t="str">
        <f>'Test Scenarios'!B625</f>
        <v>TS497</v>
      </c>
      <c r="D615" s="43" t="str">
        <f>"F-"&amp;'Test Scenarios'!M625&amp;"-"&amp;'Test Scenarios'!C625&amp;"-"&amp;C615</f>
        <v>F-RES-020-010-View Project Budget vs. Actuals-TS497</v>
      </c>
      <c r="E615" s="43" t="s">
        <v>6576</v>
      </c>
      <c r="F615" s="43" t="str">
        <f>'Test Scenarios'!G625</f>
        <v>• A research project exists with multiple funding phases.
• A budget has been loaded against each phase.
• Financial transactions (costs and/or revenue) have been posted against the phases.</v>
      </c>
      <c r="G615" s="43" t="str">
        <f>"Objective"&amp;CHAR(10)
&amp;'Test Scenarios'!L625&amp;CHAR(10)&amp;CHAR(10)&amp;
"Test Case Description"&amp;CHAR(10)
&amp;'Test Scenarios'!D625&amp;CHAR(10)&amp;CHAR(10)&amp;
"Expected Results"&amp;CHAR(10)&amp;'Test Scenarios'!F625</f>
        <v>Objective
As a Project Manager, I want to view a financial summary of my project by funding source, so that I can monitor budget consumption and track the drawdown of funds for each source.
Test Case Description
This test scenario ensures a Project Manager can view a comprehensive financial report for their project that breaks down budget, actuals, and variance by each funding source (phase). This is crucial for project oversight. 
This test validates all acceptance criteria confirming the report shows: 1) the budget per phase, 2) the actuals per phase, and 3) the calculated variance per phase. 
Variation: This positive test simulates a Project Manager's primary financial review activity, confirming they have the necessary data to monitor project health and funding drawdown.
Expected Results
• The Budget vs. Actuals report runs successfully for the project.
• The report correctly displays the budget, actual spend/revenue, and remaining balance for each funding phase.</v>
      </c>
      <c r="H615" s="41"/>
      <c r="I615" s="43" t="s">
        <v>6577</v>
      </c>
      <c r="J615" s="41" t="str">
        <f>"TST-F "&amp;_xlfn.XLOOKUP('Test Scenarios'!M625,'Taxonomy and Epics'!H:H,'Taxonomy and Epics'!E:E)</f>
        <v>TST-F 9.0 - RSH - Research Finance</v>
      </c>
      <c r="K615" s="36" t="str">
        <f>"Phase1,"&amp;_xlfn.XLOOKUP('Test Scenarios'!M625,'Taxonomy and Epics'!H:H,'Taxonomy and Epics'!B:B)&amp;"_"&amp;_xlfn.XLOOKUP('Test Scenarios'!M625,'Taxonomy and Epics'!H:H,'Taxonomy and Epics'!C:C)&amp;","&amp;'Test Scenarios'!M625&amp;",Fin_Functional, Workday"</f>
        <v>Phase1,9.0_RSH,RES-020-010,Fin_Functional, Workday</v>
      </c>
      <c r="L615" s="41"/>
      <c r="M615" s="41"/>
      <c r="N615" s="41"/>
      <c r="O615" s="41"/>
      <c r="P615" s="41"/>
      <c r="Q615" s="41"/>
      <c r="R615" s="41"/>
      <c r="S615" s="41"/>
      <c r="T615" s="38"/>
    </row>
    <row r="616" spans="1:20" ht="304" x14ac:dyDescent="0.2">
      <c r="A616" s="20" t="str">
        <f>'Test Scenarios'!A626</f>
        <v>Updated Post Review</v>
      </c>
      <c r="B616" s="44" t="e">
        <f>'Test Scenarios'!K626</f>
        <v>#REF!</v>
      </c>
      <c r="C616" s="42" t="str">
        <f>'Test Scenarios'!B626</f>
        <v>TS498</v>
      </c>
      <c r="D616" s="43" t="str">
        <f>"F-"&amp;'Test Scenarios'!M626&amp;"-"&amp;'Test Scenarios'!C626&amp;"-"&amp;C616</f>
        <v>F-RES-020-010-Link Multiple External Funders-TS498</v>
      </c>
      <c r="E616" s="43" t="s">
        <v>6576</v>
      </c>
      <c r="F616" s="43" t="str">
        <f>'Test Scenarios'!G626</f>
        <v>• A research project exists with an 'External Funding' phase containing two tasks: 'Funder A Task' and 'Funder B Task'.
• Customer records exist for Funder A and Funder B.</v>
      </c>
      <c r="G616" s="43" t="str">
        <f>"Objective"&amp;CHAR(10)
&amp;'Test Scenarios'!L626&amp;CHAR(10)&amp;CHAR(10)&amp;
"Test Case Description"&amp;CHAR(10)
&amp;'Test Scenarios'!D626&amp;CHAR(10)&amp;CHAR(10)&amp;
"Expected Results"&amp;CHAR(10)&amp;'Test Scenarios'!F626</f>
        <v xml:space="preserve">Objective
As a member of Research Finance, I want to link multiple, separate customer contracts to a single research project, so that I can accurately manage and track funding from several different external funders.
Test Case Description
This test scenario validates that the system can support a research project funded by more than one external party. It confirms that separate customer contracts can be created and linked to the same project. 
This test validates acceptance criteria , by first linking a contract for 'Funder A' and then linking a second contract for 'Funder B' to the same project. 
Variation: This positive test confirms the system's ability to handle a many-to-one relationship (many contracts to one project), which is a key requirement for managing multi-funded research.
Expected Results
• A customer contract for Funder A is created and linked to 'Funder A Task'.
• A second customer contract for Funder B is created and linked to 'Funder B Task' on the same project.
• Both contracts are visible as being associated with the project.
• Both Customer Contracts have a revenue treatment of 'Deferred' </v>
      </c>
      <c r="H616" s="41"/>
      <c r="I616" s="43" t="s">
        <v>6577</v>
      </c>
      <c r="J616" s="41" t="str">
        <f>"TST-F "&amp;_xlfn.XLOOKUP('Test Scenarios'!M626,'Taxonomy and Epics'!H:H,'Taxonomy and Epics'!E:E)</f>
        <v>TST-F 9.0 - RSH - Research Finance</v>
      </c>
      <c r="K616" s="36" t="str">
        <f>"Phase1,"&amp;_xlfn.XLOOKUP('Test Scenarios'!M626,'Taxonomy and Epics'!H:H,'Taxonomy and Epics'!B:B)&amp;"_"&amp;_xlfn.XLOOKUP('Test Scenarios'!M626,'Taxonomy and Epics'!H:H,'Taxonomy and Epics'!C:C)&amp;","&amp;'Test Scenarios'!M626&amp;",Fin_Functional, Workday"</f>
        <v>Phase1,9.0_RSH,RES-020-010,Fin_Functional, Workday</v>
      </c>
      <c r="L616" s="41"/>
      <c r="M616" s="41"/>
      <c r="N616" s="41"/>
      <c r="O616" s="41"/>
      <c r="P616" s="41"/>
      <c r="Q616" s="41"/>
      <c r="R616" s="41"/>
      <c r="S616" s="41"/>
      <c r="T616" s="38"/>
    </row>
    <row r="617" spans="1:20" ht="320" x14ac:dyDescent="0.2">
      <c r="A617" s="20" t="str">
        <f>'Test Scenarios'!A627</f>
        <v>Review Complete</v>
      </c>
      <c r="B617" s="44" t="str">
        <f>'Test Scenarios'!K627</f>
        <v xml:space="preserve">US-A2R-048 </v>
      </c>
      <c r="C617" s="42" t="str">
        <f>'Test Scenarios'!B627</f>
        <v>TS499</v>
      </c>
      <c r="D617" s="43" t="str">
        <f>"F-"&amp;'Test Scenarios'!M627&amp;"-"&amp;'Test Scenarios'!C627&amp;"-"&amp;C617</f>
        <v>F-A2R-040-020-Generate Prepaid Lease Journal-TS499</v>
      </c>
      <c r="E617" s="43" t="s">
        <v>6576</v>
      </c>
      <c r="F617" s="43" t="str">
        <f>'Test Scenarios'!G627</f>
        <v>• A supplier invoice for a prepaid lease installment must be created, approved, and posted in the system.</v>
      </c>
      <c r="G617" s="43" t="str">
        <f>"Objective"&amp;CHAR(10)
&amp;'Test Scenarios'!L627&amp;CHAR(10)&amp;CHAR(10)&amp;
"Test Case Description"&amp;CHAR(10)
&amp;'Test Scenarios'!D627&amp;CHAR(10)&amp;CHAR(10)&amp;
"Expected Results"&amp;CHAR(10)&amp;'Test Scenarios'!F627</f>
        <v>Objective
As a Fixed Asset Accountant, I want to create and post a journal for prepaid lease payments, so that the prepayment is accurately recorded and automatically reverses in the correct period. 
Test Case Description
This test verifies that the system can correctly generate journal details for a lease installment that has been prepaid. The purpose is to ensure the initial data capture and journal creation step is accurate. 
This scenario validates the acceptance criterion: "Given I need to record a lease prepayment, when I run the specified report, then the system generates the necessary journal details for me to validate against the offsetting prepaid invoice(s)." 
Variation: This is a positive test to confirm the core functionality of generating a journal from a report based on a valid, existing lease invoice.
Expected Results
• The system generates a journal entry.
• The journal details (e.g., amounts, accounts) correctly match the source invoice.
• Report is in a format which can be directly extracted into the journal file upload format and submitted.</v>
      </c>
      <c r="H617" s="41"/>
      <c r="I617" s="43" t="s">
        <v>6577</v>
      </c>
      <c r="J617" s="41" t="str">
        <f>"TST-F "&amp;_xlfn.XLOOKUP('Test Scenarios'!M627,'Taxonomy and Epics'!H:H,'Taxonomy and Epics'!E:E)</f>
        <v>TST-F 6.0 - A2R - Acquire to Retire</v>
      </c>
      <c r="K617" s="36" t="str">
        <f>"Phase1,"&amp;_xlfn.XLOOKUP('Test Scenarios'!M627,'Taxonomy and Epics'!H:H,'Taxonomy and Epics'!B:B)&amp;"_"&amp;_xlfn.XLOOKUP('Test Scenarios'!M627,'Taxonomy and Epics'!H:H,'Taxonomy and Epics'!C:C)&amp;","&amp;'Test Scenarios'!M627&amp;",Fin_Functional, Workday"</f>
        <v>Phase1,6.0_A2R,A2R-040-020,Fin_Functional, Workday</v>
      </c>
      <c r="L617" s="41"/>
      <c r="M617" s="41"/>
      <c r="N617" s="41"/>
      <c r="O617" s="41"/>
      <c r="P617" s="41"/>
      <c r="Q617" s="41"/>
      <c r="R617" s="41"/>
      <c r="S617" s="41"/>
      <c r="T617" s="38"/>
    </row>
    <row r="618" spans="1:20" ht="272" x14ac:dyDescent="0.2">
      <c r="A618" s="20" t="str">
        <f>'Test Scenarios'!A628</f>
        <v>Review Complete</v>
      </c>
      <c r="B618" s="44" t="str">
        <f>'Test Scenarios'!K628</f>
        <v xml:space="preserve">US-A2R-048 </v>
      </c>
      <c r="C618" s="42" t="str">
        <f>'Test Scenarios'!B628</f>
        <v>TS500</v>
      </c>
      <c r="D618" s="43" t="str">
        <f>"F-"&amp;'Test Scenarios'!M628&amp;"-"&amp;'Test Scenarios'!C628&amp;"-"&amp;C618</f>
        <v>F-A2R-040-020-Submit Journal for Approval-TS500</v>
      </c>
      <c r="E618" s="43" t="s">
        <v>6576</v>
      </c>
      <c r="F618" s="43" t="str">
        <f>'Test Scenarios'!G628</f>
        <v>• A draft journal for a prepaid lease installment has been successfully generated.
• Subsequent period is open.</v>
      </c>
      <c r="G618" s="43" t="str">
        <f>"Objective"&amp;CHAR(10)
&amp;'Test Scenarios'!L628&amp;CHAR(10)&amp;CHAR(10)&amp;
"Test Case Description"&amp;CHAR(10)
&amp;'Test Scenarios'!D628&amp;CHAR(10)&amp;CHAR(10)&amp;
"Expected Results"&amp;CHAR(10)&amp;'Test Scenarios'!F628</f>
        <v>Objective
As a Fixed Asset Accountant, I want to create and post a journal for prepaid lease payments, so that the prepayment is accurately recorded and automatically reverses in the correct period.
Test Case Description
This test confirms that a correctly prepared journal via file upload enters the standard approval workflow upon submission. It ensures the business process controls are triggered as expected. 
This scenario validates the acceptance criterion: "Given I have validated the journal details, when I submit the journal entry, then it enters the standard approval workflow for review."  
Variation: This positive test focuses on the successful initiation of the approval workflow after a user submits a valid journal.
Expected Results
• Upon submission, the journal status updates to 'In Progress'.
• The journal is routed to the correct first-level approver as defined in the workflow.</v>
      </c>
      <c r="H618" s="41"/>
      <c r="I618" s="43" t="s">
        <v>6577</v>
      </c>
      <c r="J618" s="41" t="str">
        <f>"TST-F "&amp;_xlfn.XLOOKUP('Test Scenarios'!M628,'Taxonomy and Epics'!H:H,'Taxonomy and Epics'!E:E)</f>
        <v>TST-F 6.0 - A2R - Acquire to Retire</v>
      </c>
      <c r="K618" s="36" t="str">
        <f>"Phase1,"&amp;_xlfn.XLOOKUP('Test Scenarios'!M628,'Taxonomy and Epics'!H:H,'Taxonomy and Epics'!B:B)&amp;"_"&amp;_xlfn.XLOOKUP('Test Scenarios'!M628,'Taxonomy and Epics'!H:H,'Taxonomy and Epics'!C:C)&amp;","&amp;'Test Scenarios'!M628&amp;",Fin_Functional, Workday"</f>
        <v>Phase1,6.0_A2R,A2R-040-020,Fin_Functional, Workday</v>
      </c>
      <c r="L618" s="41"/>
      <c r="M618" s="41"/>
      <c r="N618" s="41"/>
      <c r="O618" s="41"/>
      <c r="P618" s="41"/>
      <c r="Q618" s="41"/>
      <c r="R618" s="41"/>
      <c r="S618" s="41"/>
      <c r="T618" s="38"/>
    </row>
    <row r="619" spans="1:20" ht="288" x14ac:dyDescent="0.2">
      <c r="A619" s="20" t="str">
        <f>'Test Scenarios'!A629</f>
        <v>Review Complete</v>
      </c>
      <c r="B619" s="44" t="str">
        <f>'Test Scenarios'!K629</f>
        <v xml:space="preserve">US-A2R-048 </v>
      </c>
      <c r="C619" s="42" t="str">
        <f>'Test Scenarios'!B629</f>
        <v>TS501</v>
      </c>
      <c r="D619" s="43" t="str">
        <f>"F-"&amp;'Test Scenarios'!M629&amp;"-"&amp;'Test Scenarios'!C629&amp;"-"&amp;C619</f>
        <v>F-A2R-040-020-Verify Posted Journal in GL-TS501</v>
      </c>
      <c r="E619" s="43" t="s">
        <v>6576</v>
      </c>
      <c r="F619" s="43" t="str">
        <f>'Test Scenarios'!G629</f>
        <v>• A prepaid lease installment journal has been fully approved by all required approvers.</v>
      </c>
      <c r="G619" s="43" t="str">
        <f>"Objective"&amp;CHAR(10)
&amp;'Test Scenarios'!L629&amp;CHAR(10)&amp;CHAR(10)&amp;
"Test Case Description"&amp;CHAR(10)
&amp;'Test Scenarios'!D629&amp;CHAR(10)&amp;CHAR(10)&amp;
"Expected Results"&amp;CHAR(10)&amp;'Test Scenarios'!F629</f>
        <v>Objective
As a Fixed Asset Accountant, I want to create and post a journal for prepaid lease payments, so that the prepayment is accurately recorded and automatically reverses in the correct period. 
Test Case Description
This test verifies that once a journal is fully approved, it is correctly posted to the General Ledger and appears in financial reports. This confirms the end-to-end process from creation to posting is complete. 
This scenario validates the acceptance criterion: "Given the journal has been fully approved, when I check the General Ledger, then the transaction is posted and visible in financial reports."  
Variation: This positive test confirms the successful posting and visibility of the financial transaction after all required approvals have been completed.
Expected Results
• The journal's status is 'Posted'.
• The transaction is visible in the General Ledger with the correct debit and credit entries.
• The transaction is reflected accurately in relevant financial reports.</v>
      </c>
      <c r="H619" s="41"/>
      <c r="I619" s="43" t="s">
        <v>6577</v>
      </c>
      <c r="J619" s="41" t="str">
        <f>"TST-F "&amp;_xlfn.XLOOKUP('Test Scenarios'!M629,'Taxonomy and Epics'!H:H,'Taxonomy and Epics'!E:E)</f>
        <v>TST-F 6.0 - A2R - Acquire to Retire</v>
      </c>
      <c r="K619" s="36" t="str">
        <f>"Phase1,"&amp;_xlfn.XLOOKUP('Test Scenarios'!M629,'Taxonomy and Epics'!H:H,'Taxonomy and Epics'!B:B)&amp;"_"&amp;_xlfn.XLOOKUP('Test Scenarios'!M629,'Taxonomy and Epics'!H:H,'Taxonomy and Epics'!C:C)&amp;","&amp;'Test Scenarios'!M629&amp;",Fin_Functional, Workday"</f>
        <v>Phase1,6.0_A2R,A2R-040-020,Fin_Functional, Workday</v>
      </c>
      <c r="L619" s="41"/>
      <c r="M619" s="41"/>
      <c r="N619" s="41"/>
      <c r="O619" s="41"/>
      <c r="P619" s="41"/>
      <c r="Q619" s="41"/>
      <c r="R619" s="41"/>
      <c r="S619" s="41"/>
      <c r="T619" s="38"/>
    </row>
    <row r="620" spans="1:20" ht="335" x14ac:dyDescent="0.2">
      <c r="A620" s="20" t="str">
        <f>'Test Scenarios'!A630</f>
        <v>Review Complete</v>
      </c>
      <c r="B620" s="44" t="str">
        <f>'Test Scenarios'!K630</f>
        <v>US-A2R-048</v>
      </c>
      <c r="C620" s="42" t="str">
        <f>'Test Scenarios'!B630</f>
        <v>TS502</v>
      </c>
      <c r="D620" s="43" t="str">
        <f>"F-"&amp;'Test Scenarios'!M630&amp;"-"&amp;'Test Scenarios'!C630&amp;"-"&amp;C620</f>
        <v>F-A2R-040-020-Verify Automatic Journal Reversal-TS502</v>
      </c>
      <c r="E620" s="43" t="s">
        <v>6576</v>
      </c>
      <c r="F620" s="43" t="str">
        <f>'Test Scenarios'!G630</f>
        <v>• A prepaid lease installment journal with a future reversal date has been posted.
• The system's current period is advanced to the designated reversal month.</v>
      </c>
      <c r="G620" s="43" t="str">
        <f>"Objective"&amp;CHAR(10)
&amp;'Test Scenarios'!L630&amp;CHAR(10)&amp;CHAR(10)&amp;
"Test Case Description"&amp;CHAR(10)
&amp;'Test Scenarios'!D630&amp;CHAR(10)&amp;CHAR(10)&amp;
"Expected Results"&amp;CHAR(10)&amp;'Test Scenarios'!F630</f>
        <v>Objective
As a Fixed Asset Accountant, I want to create and post a journal for prepaid lease payments, so that the prepayment is accurately recorded and automatically reverses in the correct period. 
Test Case Description
This test confirms that a posted prepayment journal automatically reverses in the correct future accounting period without any manual user action. This is critical for ensuring prepayments are expensed correctly over time. 
This scenario validates the acceptance criterion: "Given the journal has a status of 'posted', when the system date reaches the designated month of recognition, then the journal entry automatically reverses without manual intervention."  
Variation: This positive test focuses on the automated system behaviour for reversals, a key requirement for managing prepayments accurately.
Expected Results
• A new journal entry is automatically created and posted by the system.
• This new journal is the exact reversal (debits and credits are swapped) of the original prepayment journal.
• The reversal occurs without any user initiating the transaction.</v>
      </c>
      <c r="H620" s="41"/>
      <c r="I620" s="43" t="s">
        <v>6577</v>
      </c>
      <c r="J620" s="41" t="str">
        <f>"TST-F "&amp;_xlfn.XLOOKUP('Test Scenarios'!M630,'Taxonomy and Epics'!H:H,'Taxonomy and Epics'!E:E)</f>
        <v>TST-F 6.0 - A2R - Acquire to Retire</v>
      </c>
      <c r="K620" s="36" t="str">
        <f>"Phase1,"&amp;_xlfn.XLOOKUP('Test Scenarios'!M630,'Taxonomy and Epics'!H:H,'Taxonomy and Epics'!B:B)&amp;"_"&amp;_xlfn.XLOOKUP('Test Scenarios'!M630,'Taxonomy and Epics'!H:H,'Taxonomy and Epics'!C:C)&amp;","&amp;'Test Scenarios'!M630&amp;",Fin_Functional, Workday"</f>
        <v>Phase1,6.0_A2R,A2R-040-020,Fin_Functional, Workday</v>
      </c>
      <c r="L620" s="41"/>
      <c r="M620" s="41"/>
      <c r="N620" s="41"/>
      <c r="O620" s="41"/>
      <c r="P620" s="41"/>
      <c r="Q620" s="41"/>
      <c r="R620" s="41"/>
      <c r="S620" s="41"/>
      <c r="T620" s="38"/>
    </row>
    <row r="621" spans="1:20" ht="304" x14ac:dyDescent="0.2">
      <c r="A621" s="20" t="str">
        <f>'Test Scenarios'!A631</f>
        <v>Updated Post Review</v>
      </c>
      <c r="B621" s="44" t="str">
        <f>'Test Scenarios'!K631</f>
        <v>US-R2R-025</v>
      </c>
      <c r="C621" s="42" t="str">
        <f>'Test Scenarios'!B631</f>
        <v>TS503</v>
      </c>
      <c r="D621" s="43" t="str">
        <f>"F-"&amp;'Test Scenarios'!M631&amp;"-"&amp;'Test Scenarios'!C631&amp;"-"&amp;C621</f>
        <v>F-R2R-030-040-Initiate Period Close Process-TS503</v>
      </c>
      <c r="E621" s="43" t="s">
        <v>6576</v>
      </c>
      <c r="F621" s="43" t="str">
        <f>'Test Scenarios'!G631</f>
        <v>• The target accounting period is open and ready for closing activities.</v>
      </c>
      <c r="G621" s="43" t="str">
        <f>"Objective"&amp;CHAR(10)
&amp;'Test Scenarios'!L631&amp;CHAR(10)&amp;CHAR(10)&amp;
"Test Case Description"&amp;CHAR(10)
&amp;'Test Scenarios'!D631&amp;CHAR(10)&amp;CHAR(10)&amp;
"Expected Results"&amp;CHAR(10)&amp;'Test Scenarios'!F631</f>
        <v>Objective
As a Financial Accounting Manager, I want to initiate the period close process, so that I can begin closing activities in a structured and timely manner according to the period close calendar.
Test Case Description
This test verifies that a user with the correct permissions can successfully start the period close process for a specific accounting period. This is a foundational step for all month-end activities.
This scenario validates the acceptance criteria: "Given I am logged in as a Financial Accounting Manager, when I navigate to the period close function, then I should be able to start the period close process for a specific accounting period."
Variation: This is a positive test case to confirm the core functionality works as expected for an authorised user.
Expected Results
• The system allows the user to select a specific accounting period.
• Upon initiation, the system confirms the period close process has started.
• The first set of tasks in the period close process becomes active.</v>
      </c>
      <c r="H621" s="41"/>
      <c r="I621" s="43" t="s">
        <v>6577</v>
      </c>
      <c r="J621" s="41" t="str">
        <f>"TST-F "&amp;_xlfn.XLOOKUP('Test Scenarios'!M631,'Taxonomy and Epics'!H:H,'Taxonomy and Epics'!E:E)</f>
        <v>TST-F 8.0 - R2R - Record to Report</v>
      </c>
      <c r="K621" s="36" t="str">
        <f>"Phase1,"&amp;_xlfn.XLOOKUP('Test Scenarios'!M631,'Taxonomy and Epics'!H:H,'Taxonomy and Epics'!B:B)&amp;"_"&amp;_xlfn.XLOOKUP('Test Scenarios'!M631,'Taxonomy and Epics'!H:H,'Taxonomy and Epics'!C:C)&amp;","&amp;'Test Scenarios'!M631&amp;",Fin_Functional, Workday"</f>
        <v>Phase1,8.0_R2R,R2R-030-040,Fin_Functional, Workday</v>
      </c>
      <c r="L621" s="41"/>
      <c r="M621" s="41"/>
      <c r="N621" s="41"/>
      <c r="O621" s="41"/>
      <c r="P621" s="41"/>
      <c r="Q621" s="41"/>
      <c r="R621" s="41"/>
      <c r="S621" s="41"/>
      <c r="T621" s="38"/>
    </row>
    <row r="622" spans="1:20" ht="304" x14ac:dyDescent="0.2">
      <c r="A622" s="20" t="str">
        <f>'Test Scenarios'!A632</f>
        <v>Updated Post Review</v>
      </c>
      <c r="B622" s="44" t="str">
        <f>'Test Scenarios'!K632</f>
        <v>US-R2R-025</v>
      </c>
      <c r="C622" s="42" t="str">
        <f>'Test Scenarios'!B632</f>
        <v>TS504</v>
      </c>
      <c r="D622" s="43" t="str">
        <f>"F-"&amp;'Test Scenarios'!M632&amp;"-"&amp;'Test Scenarios'!C632&amp;"-"&amp;C622</f>
        <v>F-R2R-030-040-Unauthorised Period Close Initiation-TS504</v>
      </c>
      <c r="E622" s="43" t="s">
        <v>6576</v>
      </c>
      <c r="F622" s="43" t="str">
        <f>'Test Scenarios'!G632</f>
        <v>• User account for a role other than Financial Accounting Manager (e.g., AP Specialist) is active.</v>
      </c>
      <c r="G622" s="43" t="str">
        <f>"Objective"&amp;CHAR(10)
&amp;'Test Scenarios'!L632&amp;CHAR(10)&amp;CHAR(10)&amp;
"Test Case Description"&amp;CHAR(10)
&amp;'Test Scenarios'!D632&amp;CHAR(10)&amp;CHAR(10)&amp;
"Expected Results"&amp;CHAR(10)&amp;'Test Scenarios'!F632</f>
        <v>Objective
As a Financial Accounting Manager, I want to initiate the period close process, so that I can begin closing activities in a structured and timely manner according to the period close calendar.
Test Case Description
This test ensures that a user without the necessary permissions is blocked from starting the period close process. This is critical for maintaining control over financial periods.
This scenario validates the acceptance criteria: "Given I am logged in as a Financial Accounting Manager, when I navigate to the period close function, then I should be able to start the period close process for a specific accounting period."
Variation: This is a negative test case, using a different business role to confirm that security is correctly configured and unauthorised users cannot perform sensitive actions.
Expected Results
• The user is unable to find or access the "Start Period Close" function.
• If the function is visible, an error message is displayed upon attempting to use it, preventing initiation.</v>
      </c>
      <c r="H622" s="41"/>
      <c r="I622" s="43" t="s">
        <v>6577</v>
      </c>
      <c r="J622" s="41" t="str">
        <f>"TST-F "&amp;_xlfn.XLOOKUP('Test Scenarios'!M632,'Taxonomy and Epics'!H:H,'Taxonomy and Epics'!E:E)</f>
        <v>TST-F 8.0 - R2R - Record to Report</v>
      </c>
      <c r="K622" s="36" t="str">
        <f>"Phase1,"&amp;_xlfn.XLOOKUP('Test Scenarios'!M632,'Taxonomy and Epics'!H:H,'Taxonomy and Epics'!B:B)&amp;"_"&amp;_xlfn.XLOOKUP('Test Scenarios'!M632,'Taxonomy and Epics'!H:H,'Taxonomy and Epics'!C:C)&amp;","&amp;'Test Scenarios'!M632&amp;",Fin_Functional, Workday"</f>
        <v>Phase1,8.0_R2R,R2R-030-040,Fin_Functional, Workday</v>
      </c>
      <c r="L622" s="41"/>
      <c r="M622" s="41"/>
      <c r="N622" s="41"/>
      <c r="O622" s="41"/>
      <c r="P622" s="41"/>
      <c r="Q622" s="41"/>
      <c r="R622" s="41"/>
      <c r="S622" s="41"/>
      <c r="T622" s="38"/>
    </row>
    <row r="623" spans="1:20" ht="304" x14ac:dyDescent="0.2">
      <c r="A623" s="20" t="str">
        <f>'Test Scenarios'!A633</f>
        <v>Updated Post Review</v>
      </c>
      <c r="B623" s="44" t="str">
        <f>'Test Scenarios'!K633</f>
        <v>US-R2R-025</v>
      </c>
      <c r="C623" s="42" t="str">
        <f>'Test Scenarios'!B633</f>
        <v>TS505</v>
      </c>
      <c r="D623" s="43" t="str">
        <f>"F-"&amp;'Test Scenarios'!M633&amp;"-"&amp;'Test Scenarios'!C633&amp;"-"&amp;C623</f>
        <v>F-R2R-030-040-Period Close Task Notifications-TS505</v>
      </c>
      <c r="E623" s="43" t="s">
        <v>6576</v>
      </c>
      <c r="F623" s="43" t="str">
        <f>'Test Scenarios'!G633</f>
        <v>• The period close process has been successfully initiated.</v>
      </c>
      <c r="G623" s="43" t="str">
        <f>"Objective"&amp;CHAR(10)
&amp;'Test Scenarios'!L633&amp;CHAR(10)&amp;CHAR(10)&amp;
"Test Case Description"&amp;CHAR(10)
&amp;'Test Scenarios'!D633&amp;CHAR(10)&amp;CHAR(10)&amp;
"Expected Results"&amp;CHAR(10)&amp;'Test Scenarios'!F633</f>
        <v>Objective
As a Financial Accounting Manager, I want to initiate the period close process, so that I can begin closing activities in a structured and timely manner according to the period close calendar.
Test Case Description
This test confirms that once the period close process is underway, the system automatically notifies the responsible manager as you progress through the workflow.
This scenario validates the acceptance criteria: "Given the period close process has been initiated, the system should send notifications to the financial accounting manager to facilitate closing per the period close calendar."
Variation: This is a positive test case to ensure the system's notification and workflow engine is functioning correctly as part of the period close framework.
Expected Results
• The Financial Accounting Manager receives a system notification (e.g., in their inbox, on their dashboard).
• The notification clearly states which closing activities are due for action.</v>
      </c>
      <c r="H623" s="41"/>
      <c r="I623" s="43" t="s">
        <v>6577</v>
      </c>
      <c r="J623" s="41" t="str">
        <f>"TST-F "&amp;_xlfn.XLOOKUP('Test Scenarios'!M633,'Taxonomy and Epics'!H:H,'Taxonomy and Epics'!E:E)</f>
        <v>TST-F 8.0 - R2R - Record to Report</v>
      </c>
      <c r="K623" s="36" t="str">
        <f>"Phase1,"&amp;_xlfn.XLOOKUP('Test Scenarios'!M633,'Taxonomy and Epics'!H:H,'Taxonomy and Epics'!B:B)&amp;"_"&amp;_xlfn.XLOOKUP('Test Scenarios'!M633,'Taxonomy and Epics'!H:H,'Taxonomy and Epics'!C:C)&amp;","&amp;'Test Scenarios'!M633&amp;",Fin_Functional, Workday"</f>
        <v>Phase1,8.0_R2R,R2R-030-040,Fin_Functional, Workday</v>
      </c>
      <c r="L623" s="41"/>
      <c r="M623" s="41"/>
      <c r="N623" s="41"/>
      <c r="O623" s="41"/>
      <c r="P623" s="41"/>
      <c r="Q623" s="41"/>
      <c r="R623" s="41"/>
      <c r="S623" s="41"/>
      <c r="T623" s="38"/>
    </row>
    <row r="624" spans="1:20" ht="304" x14ac:dyDescent="0.2">
      <c r="A624" s="20" t="str">
        <f>'Test Scenarios'!A634</f>
        <v>Updated Post Review</v>
      </c>
      <c r="B624" s="44" t="str">
        <f>'Test Scenarios'!K634</f>
        <v>US-R2R-026</v>
      </c>
      <c r="C624" s="42" t="str">
        <f>'Test Scenarios'!B634</f>
        <v>TS506</v>
      </c>
      <c r="D624" s="43" t="str">
        <f>"F-"&amp;'Test Scenarios'!M634&amp;"-"&amp;'Test Scenarios'!C634&amp;"-"&amp;C624</f>
        <v>F-R2R-030-040-Grouped Subledger Notifications-TS506</v>
      </c>
      <c r="E624" s="43" t="s">
        <v>6576</v>
      </c>
      <c r="F624" s="43" t="str">
        <f>'Test Scenarios'!G634</f>
        <v>• The period close process is active.</v>
      </c>
      <c r="G624" s="43" t="str">
        <f>"Objective"&amp;CHAR(10)
&amp;'Test Scenarios'!L634&amp;CHAR(10)&amp;CHAR(10)&amp;
"Test Case Description"&amp;CHAR(10)
&amp;'Test Scenarios'!D634&amp;CHAR(10)&amp;CHAR(10)&amp;
"Expected Results"&amp;CHAR(10)&amp;'Test Scenarios'!F634</f>
        <v>Objective
As a Financial Accounting Manager, I want to manage and complete the closing of subledgers and the general ledger, so that I can ensure all financial activities for the period are finalised accurately.
Test Case Description
This test verifies that notifications for related closing activities are sent together, allowing the manager to address them concurrently.
This scenario validates the acceptance criteria: "Given I am managing the period close process, when a group of related closing activities is ready for action, then I should receive a notification for those activities at the same time (e.g. Accounts Payable and Accounts Receivable)."
Variation: This is a positive test case to confirm that the system correctly groups notifications for efficiency.
Expected Results
• The Financial Accounting Manager receives the notifications in their inbox at the same time.
• The notification lists both the Accounts Payable and Accounts Receivable closing tasks as ready for action.</v>
      </c>
      <c r="H624" s="41"/>
      <c r="I624" s="43" t="s">
        <v>6577</v>
      </c>
      <c r="J624" s="41" t="str">
        <f>"TST-F "&amp;_xlfn.XLOOKUP('Test Scenarios'!M634,'Taxonomy and Epics'!H:H,'Taxonomy and Epics'!E:E)</f>
        <v>TST-F 8.0 - R2R - Record to Report</v>
      </c>
      <c r="K624" s="36" t="str">
        <f>"Phase1,"&amp;_xlfn.XLOOKUP('Test Scenarios'!M634,'Taxonomy and Epics'!H:H,'Taxonomy and Epics'!B:B)&amp;"_"&amp;_xlfn.XLOOKUP('Test Scenarios'!M634,'Taxonomy and Epics'!H:H,'Taxonomy and Epics'!C:C)&amp;","&amp;'Test Scenarios'!M634&amp;",Fin_Functional, Workday"</f>
        <v>Phase1,8.0_R2R,R2R-030-040,Fin_Functional, Workday</v>
      </c>
      <c r="L624" s="41"/>
      <c r="M624" s="41"/>
      <c r="N624" s="41"/>
      <c r="O624" s="41"/>
      <c r="P624" s="41"/>
      <c r="Q624" s="41"/>
      <c r="R624" s="41"/>
      <c r="S624" s="41"/>
      <c r="T624" s="38"/>
    </row>
    <row r="625" spans="1:20" ht="304" x14ac:dyDescent="0.2">
      <c r="A625" s="20" t="str">
        <f>'Test Scenarios'!A635</f>
        <v>Updated Post Review</v>
      </c>
      <c r="B625" s="44" t="str">
        <f>'Test Scenarios'!K635</f>
        <v>US-R2R-026</v>
      </c>
      <c r="C625" s="42" t="str">
        <f>'Test Scenarios'!B635</f>
        <v>TS507</v>
      </c>
      <c r="D625" s="43" t="str">
        <f>"F-"&amp;'Test Scenarios'!M635&amp;"-"&amp;'Test Scenarios'!C635&amp;"-"&amp;C625</f>
        <v>F-R2R-030-040-Prevent Transactions in Progress-TS507</v>
      </c>
      <c r="E625" s="43" t="s">
        <v>6576</v>
      </c>
      <c r="F625" s="43" t="str">
        <f>'Test Scenarios'!G635</f>
        <v>• The period close process is active.
• The Accounts Payable subledger has been marked as 'Close in Progress' for the period.</v>
      </c>
      <c r="G625" s="43" t="str">
        <f>"Objective"&amp;CHAR(10)
&amp;'Test Scenarios'!L635&amp;CHAR(10)&amp;CHAR(10)&amp;
"Test Case Description"&amp;CHAR(10)
&amp;'Test Scenarios'!D635&amp;CHAR(10)&amp;CHAR(10)&amp;
"Expected Results"&amp;CHAR(10)&amp;'Test Scenarios'!F635</f>
        <v>Objective
As a Financial Accounting Manager, I want to manage and complete the closing of subledgers and the general ledger, so that I can ensure all financial activities for the period are finalised accurately.
Test Case Description
This test ensures that once a subledger's status is set to 'Close in Progress', no new transactions can be posted to it for that period. This is a critical control to ensure data integrity during the close.
This scenario validates the acceptance criteria: "Given I have completed a closing activity (e.g., Accounts Payable), when I update the status to 'Close in Progress', then the system must prevent any new transactions for the activity in the closed period."
Variation: This is a negative test case to confirm a key system control. It involves attempting to perform a prohibited action to verify the system correctly blocks it.
Expected Results
• An attempt to create and post a new supplier invoice dated within the closing period fails.
• The system displays an error message explaining that the period is in the process of being closed for that activity.</v>
      </c>
      <c r="H625" s="41"/>
      <c r="I625" s="43" t="s">
        <v>6577</v>
      </c>
      <c r="J625" s="41" t="str">
        <f>"TST-F "&amp;_xlfn.XLOOKUP('Test Scenarios'!M635,'Taxonomy and Epics'!H:H,'Taxonomy and Epics'!E:E)</f>
        <v>TST-F 8.0 - R2R - Record to Report</v>
      </c>
      <c r="K625" s="36" t="str">
        <f>"Phase1,"&amp;_xlfn.XLOOKUP('Test Scenarios'!M635,'Taxonomy and Epics'!H:H,'Taxonomy and Epics'!B:B)&amp;"_"&amp;_xlfn.XLOOKUP('Test Scenarios'!M635,'Taxonomy and Epics'!H:H,'Taxonomy and Epics'!C:C)&amp;","&amp;'Test Scenarios'!M635&amp;",Fin_Functional, Workday"</f>
        <v>Phase1,8.0_R2R,R2R-030-040,Fin_Functional, Workday</v>
      </c>
      <c r="L625" s="41"/>
      <c r="M625" s="41"/>
      <c r="N625" s="41"/>
      <c r="O625" s="41"/>
      <c r="P625" s="41"/>
      <c r="Q625" s="41"/>
      <c r="R625" s="41"/>
      <c r="S625" s="41"/>
      <c r="T625" s="38"/>
    </row>
    <row r="626" spans="1:20" ht="304" x14ac:dyDescent="0.2">
      <c r="A626" s="20" t="str">
        <f>'Test Scenarios'!A636</f>
        <v>Updated Post Review</v>
      </c>
      <c r="B626" s="44" t="str">
        <f>'Test Scenarios'!K636</f>
        <v>US-R2R-026</v>
      </c>
      <c r="C626" s="42" t="str">
        <f>'Test Scenarios'!B636</f>
        <v>TS508</v>
      </c>
      <c r="D626" s="43" t="str">
        <f>"F-"&amp;'Test Scenarios'!M636&amp;"-"&amp;'Test Scenarios'!C636&amp;"-"&amp;C626</f>
        <v>F-R2R-030-040-Finalise General Ledger Close-TS508</v>
      </c>
      <c r="E626" s="43" t="s">
        <v>6576</v>
      </c>
      <c r="F626" s="43" t="str">
        <f>'Test Scenarios'!G636</f>
        <v>• The user is logged in as the Financial Accounting Manager.</v>
      </c>
      <c r="G626" s="43" t="str">
        <f>"Objective"&amp;CHAR(10)
&amp;'Test Scenarios'!L636&amp;CHAR(10)&amp;CHAR(10)&amp;
"Test Case Description"&amp;CHAR(10)
&amp;'Test Scenarios'!D636&amp;CHAR(10)&amp;CHAR(10)&amp;
"Expected Results"&amp;CHAR(10)&amp;'Test Scenarios'!F636</f>
        <v>Objective
As a Financial Accounting Manager, I want to manage and complete the closing of subledgers and the general ledger, so that I can ensure all financial activities for the period are finalised accurately.
Test Case Description
This test confirms that the final step of marking a period as 'Closed' successfully locks the general ledger, preventing any further transactions.
This scenario validates the acceptance criteria: "Given I have closed all activity groups, when I perform the final step and mark the period as 'Closed', then the general ledger for the period should be successfully closed, with no transactions possible in that period."
Variation: This is a positive test of the final control, ensuring the period can be fully and securely locked down after all sub-activities are complete.
Expected Results
• The system allows the user to execute the final 'Close Period' step.
• The status of the accounting period updates to 'Closed'.
• Any attempt to post a new transaction of any type into the closed period results in an error.</v>
      </c>
      <c r="H626" s="41"/>
      <c r="I626" s="43" t="s">
        <v>6577</v>
      </c>
      <c r="J626" s="41" t="str">
        <f>"TST-F "&amp;_xlfn.XLOOKUP('Test Scenarios'!M636,'Taxonomy and Epics'!H:H,'Taxonomy and Epics'!E:E)</f>
        <v>TST-F 8.0 - R2R - Record to Report</v>
      </c>
      <c r="K626" s="36" t="str">
        <f>"Phase1,"&amp;_xlfn.XLOOKUP('Test Scenarios'!M636,'Taxonomy and Epics'!H:H,'Taxonomy and Epics'!B:B)&amp;"_"&amp;_xlfn.XLOOKUP('Test Scenarios'!M636,'Taxonomy and Epics'!H:H,'Taxonomy and Epics'!C:C)&amp;","&amp;'Test Scenarios'!M636&amp;",Fin_Functional, Workday"</f>
        <v>Phase1,8.0_R2R,R2R-030-040,Fin_Functional, Workday</v>
      </c>
      <c r="L626" s="41"/>
      <c r="M626" s="41"/>
      <c r="N626" s="41"/>
      <c r="O626" s="41"/>
      <c r="P626" s="41"/>
      <c r="Q626" s="41"/>
      <c r="R626" s="41"/>
      <c r="S626" s="41"/>
      <c r="T626" s="38"/>
    </row>
    <row r="627" spans="1:20" ht="272" x14ac:dyDescent="0.2">
      <c r="A627" s="20" t="str">
        <f>'Test Scenarios'!A637</f>
        <v>Updated Post Review</v>
      </c>
      <c r="B627" s="44" t="str">
        <f>'Test Scenarios'!K637</f>
        <v>US-R2R-026</v>
      </c>
      <c r="C627" s="42" t="str">
        <f>'Test Scenarios'!B637</f>
        <v>TS509</v>
      </c>
      <c r="D627" s="43" t="str">
        <f>"F-"&amp;'Test Scenarios'!M637&amp;"-"&amp;'Test Scenarios'!C637&amp;"-"&amp;C627</f>
        <v>F-R2R-030-040-Validate 'Expenses' Not in Checklist-TS509</v>
      </c>
      <c r="E627" s="43" t="s">
        <v>6576</v>
      </c>
      <c r="F627" s="43" t="str">
        <f>'Test Scenarios'!G637</f>
        <v>• The period close process has been initiated.</v>
      </c>
      <c r="G627" s="43" t="str">
        <f>"Objective"&amp;CHAR(10)
&amp;'Test Scenarios'!L637&amp;CHAR(10)&amp;CHAR(10)&amp;
"Test Case Description"&amp;CHAR(10)
&amp;'Test Scenarios'!D637&amp;CHAR(10)&amp;CHAR(10)&amp;
"Expected Results"&amp;CHAR(10)&amp;'Test Scenarios'!F637</f>
        <v>Objective
As a Financial Accounting Manager, I want to manage and complete the closing of subledgers and the general ledger, so that I can ensure all financial activities for the period are finalised accurately.
Test Case Description
This test verifies that the period close checklist does not include a step to close 'expenses', as this is not a required action.
This scenario validates the acceptance criteria: "Given I am progressing through the period close checklist, the system should not prompt me to close 'expenses'."
Variation: This is a positive test to confirm the absence of an incorrect configuration, ensuring the checklist is accurate and streamlined.
Expected Results
• As the user navigates through the period close checklist, there is no task, step, or prompt related to closing 'expenses'.</v>
      </c>
      <c r="H627" s="41"/>
      <c r="I627" s="43" t="s">
        <v>6577</v>
      </c>
      <c r="J627" s="41" t="str">
        <f>"TST-F "&amp;_xlfn.XLOOKUP('Test Scenarios'!M637,'Taxonomy and Epics'!H:H,'Taxonomy and Epics'!E:E)</f>
        <v>TST-F 8.0 - R2R - Record to Report</v>
      </c>
      <c r="K627" s="36" t="str">
        <f>"Phase1,"&amp;_xlfn.XLOOKUP('Test Scenarios'!M637,'Taxonomy and Epics'!H:H,'Taxonomy and Epics'!B:B)&amp;"_"&amp;_xlfn.XLOOKUP('Test Scenarios'!M637,'Taxonomy and Epics'!H:H,'Taxonomy and Epics'!C:C)&amp;","&amp;'Test Scenarios'!M637&amp;",Fin_Functional, Workday"</f>
        <v>Phase1,8.0_R2R,R2R-030-040,Fin_Functional, Workday</v>
      </c>
      <c r="L627" s="41"/>
      <c r="M627" s="41"/>
      <c r="N627" s="41"/>
      <c r="O627" s="41"/>
      <c r="P627" s="41"/>
      <c r="Q627" s="41"/>
      <c r="R627" s="41"/>
      <c r="S627" s="41"/>
      <c r="T627" s="38"/>
    </row>
    <row r="628" spans="1:20" ht="304" x14ac:dyDescent="0.2">
      <c r="A628" s="20" t="str">
        <f>'Test Scenarios'!A638</f>
        <v>Review Complete</v>
      </c>
      <c r="B628" s="44" t="str">
        <f>'Test Scenarios'!K638</f>
        <v>US-PLAN-001</v>
      </c>
      <c r="C628" s="42" t="str">
        <f>'Test Scenarios'!B638</f>
        <v>TS510</v>
      </c>
      <c r="D628" s="43" t="str">
        <f>"F-"&amp;'Test Scenarios'!M638&amp;"-"&amp;'Test Scenarios'!C638&amp;"-"&amp;C628</f>
        <v>F-P2P-040-060-Budget Import - Missing Cost Centre-TS510</v>
      </c>
      <c r="E628" s="43" t="s">
        <v>6576</v>
      </c>
      <c r="F628" s="43" t="str">
        <f>'Test Scenarios'!G638</f>
        <v>• A budget import file is prepared in the correct format.
• At least one line item for an expense or income account has the cost centre field left blank.</v>
      </c>
      <c r="G628" s="43" t="str">
        <f>"Objective"&amp;CHAR(10)
&amp;'Test Scenarios'!L638&amp;CHAR(10)&amp;CHAR(10)&amp;
"Test Case Description"&amp;CHAR(10)
&amp;'Test Scenarios'!D638&amp;CHAR(10)&amp;CHAR(10)&amp;
"Expected Results"&amp;CHAR(10)&amp;'Test Scenarios'!F638</f>
        <v>Objective
As a Head of FP&amp;A and Faculty Finance, I want to import a financial budget file into the system, so that I can efficiently load our financial plans for the upcoming period.
Test Case Description
This test ensures the system rejects a budget file when a line for an income or expense account is missing a required cost centre. This enforces data quality at the point of entry.
This scenario validates the acceptance criteria: "Given I am preparing a budget import file, when a line item is for an income or expense account, then the system must require a corresponding cost centre to be included for that line."
Variation: This is a negative test case to confirm that mandatory data validation rules are working correctly during the budget import process.
Expected Results
• The budget import process fails.
• The system provides a clear error message identifying the line(s) that are missing the required cost centre.</v>
      </c>
      <c r="H628" s="41"/>
      <c r="I628" s="43" t="s">
        <v>6577</v>
      </c>
      <c r="J628" s="41" t="str">
        <f>"TST-F "&amp;_xlfn.XLOOKUP('Test Scenarios'!M638,'Taxonomy and Epics'!H:H,'Taxonomy and Epics'!E:E)</f>
        <v>TST-F 2.0 - PLN - Plan to Perform</v>
      </c>
      <c r="K628" s="36" t="str">
        <f>"Phase1,"&amp;_xlfn.XLOOKUP('Test Scenarios'!M638,'Taxonomy and Epics'!H:H,'Taxonomy and Epics'!B:B)&amp;"_"&amp;_xlfn.XLOOKUP('Test Scenarios'!M638,'Taxonomy and Epics'!H:H,'Taxonomy and Epics'!C:C)&amp;","&amp;'Test Scenarios'!M638&amp;",Fin_Functional, Workday"</f>
        <v>Phase1,2.0_PLN,P2P-040-060,Fin_Functional, Workday</v>
      </c>
      <c r="L628" s="41"/>
      <c r="M628" s="41"/>
      <c r="N628" s="41"/>
      <c r="O628" s="41"/>
      <c r="P628" s="41"/>
      <c r="Q628" s="41"/>
      <c r="R628" s="41"/>
      <c r="S628" s="41"/>
      <c r="T628" s="38"/>
    </row>
    <row r="629" spans="1:20" ht="304" x14ac:dyDescent="0.2">
      <c r="A629" s="20" t="str">
        <f>'Test Scenarios'!A639</f>
        <v>Review Complete</v>
      </c>
      <c r="B629" s="44" t="str">
        <f>'Test Scenarios'!K639</f>
        <v>US-PLAN-001</v>
      </c>
      <c r="C629" s="42" t="str">
        <f>'Test Scenarios'!B639</f>
        <v>TS511</v>
      </c>
      <c r="D629" s="43" t="str">
        <f>"F-"&amp;'Test Scenarios'!M639&amp;"-"&amp;'Test Scenarios'!C639&amp;"-"&amp;C629</f>
        <v>F-P2P-040-060-Budget Import - Missing Category-TS511</v>
      </c>
      <c r="E629" s="43" t="s">
        <v>6576</v>
      </c>
      <c r="F629" s="43" t="str">
        <f>'Test Scenarios'!G639</f>
        <v>• A budget import file is prepared in the correct format.
• At least one line item for an expense or income account has the spend or revenue category field left blank.</v>
      </c>
      <c r="G629" s="43" t="str">
        <f>"Objective"&amp;CHAR(10)
&amp;'Test Scenarios'!L639&amp;CHAR(10)&amp;CHAR(10)&amp;
"Test Case Description"&amp;CHAR(10)
&amp;'Test Scenarios'!D639&amp;CHAR(10)&amp;CHAR(10)&amp;
"Expected Results"&amp;CHAR(10)&amp;'Test Scenarios'!F639</f>
        <v>Objective
As a Head of FP&amp;A and Faculty Finance, I want to import a financial budget file into the system, so that I can efficiently load our financial plans for the upcoming period.
Test Case Description
This test ensures the system rejects a budget file when a line for an income or expense account is missing a required revenue or spend category.
This scenario validates the acceptance criteria: "Given I am preparing a budget import file, when a line item is for an income or expense account, then the system must require a corresponding revenue or spend category to be included for that line."
Variation: This is a negative test case to confirm another mandatory data validation rule is working correctly during the budget import process.
Expected Results
• The budget import process fails.
• The system provides a clear error message identifying the line(s) that are missing the required revenue or spend category.</v>
      </c>
      <c r="H629" s="41"/>
      <c r="I629" s="43" t="s">
        <v>6577</v>
      </c>
      <c r="J629" s="41" t="str">
        <f>"TST-F "&amp;_xlfn.XLOOKUP('Test Scenarios'!M639,'Taxonomy and Epics'!H:H,'Taxonomy and Epics'!E:E)</f>
        <v>TST-F 2.0 - PLN - Plan to Perform</v>
      </c>
      <c r="K629" s="36" t="str">
        <f>"Phase1,"&amp;_xlfn.XLOOKUP('Test Scenarios'!M639,'Taxonomy and Epics'!H:H,'Taxonomy and Epics'!B:B)&amp;"_"&amp;_xlfn.XLOOKUP('Test Scenarios'!M639,'Taxonomy and Epics'!H:H,'Taxonomy and Epics'!C:C)&amp;","&amp;'Test Scenarios'!M639&amp;",Fin_Functional, Workday"</f>
        <v>Phase1,2.0_PLN,P2P-040-060,Fin_Functional, Workday</v>
      </c>
      <c r="L629" s="41"/>
      <c r="M629" s="41"/>
      <c r="N629" s="41"/>
      <c r="O629" s="41"/>
      <c r="P629" s="41"/>
      <c r="Q629" s="41"/>
      <c r="R629" s="41"/>
      <c r="S629" s="41"/>
      <c r="T629" s="38"/>
    </row>
    <row r="630" spans="1:20" ht="320" x14ac:dyDescent="0.2">
      <c r="A630" s="20" t="str">
        <f>'Test Scenarios'!A640</f>
        <v>Review Complete</v>
      </c>
      <c r="B630" s="44" t="str">
        <f>'Test Scenarios'!K640</f>
        <v>US-PLAN-001</v>
      </c>
      <c r="C630" s="42" t="str">
        <f>'Test Scenarios'!B640</f>
        <v>TS512</v>
      </c>
      <c r="D630" s="43" t="str">
        <f>"F-"&amp;'Test Scenarios'!M640&amp;"-"&amp;'Test Scenarios'!C640&amp;"-"&amp;C630</f>
        <v>F-P2P-040-060-Budget Import - Mismatched Category Warning-TS512</v>
      </c>
      <c r="E630" s="43" t="s">
        <v>6576</v>
      </c>
      <c r="F630" s="43" t="str">
        <f>'Test Scenarios'!G640</f>
        <v>• A budget import file is prepared where an expense account line is assigned a revenue category.</v>
      </c>
      <c r="G630" s="43" t="str">
        <f>"Objective"&amp;CHAR(10)
&amp;'Test Scenarios'!L640&amp;CHAR(10)&amp;CHAR(10)&amp;
"Test Case Description"&amp;CHAR(10)
&amp;'Test Scenarios'!D640&amp;CHAR(10)&amp;CHAR(10)&amp;
"Expected Results"&amp;CHAR(10)&amp;'Test Scenarios'!F640</f>
        <v>Objective
As a Head of FP&amp;A and Faculty Finance, I want to import a financial budget file into the system, so that I can efficiently load our financial plans for the upcoming period.
Test Case Description
This test verifies that the system displays a warning when a budget file is loaded with a logical mismatch, such as an expense account using a revenue category or a spend category on an income account.
This scenario validates the acceptance criteria: "Given I am importing the budget file, when a line item for an expense account uses a revenue category, then the system should display a warning message after finalising the import."
Variation: This is a positive test to confirm that 'soft' validation warnings are triggered, which alert users to potential errors without blocking the entire import.
Expected Results
• The budget file successfully loads into the system.
• After the import is finalised, a warning message is displayed, indicating the potential mismatch between the account and category on the specific line.</v>
      </c>
      <c r="H630" s="41"/>
      <c r="I630" s="43" t="s">
        <v>6577</v>
      </c>
      <c r="J630" s="41" t="str">
        <f>"TST-F "&amp;_xlfn.XLOOKUP('Test Scenarios'!M640,'Taxonomy and Epics'!H:H,'Taxonomy and Epics'!E:E)</f>
        <v>TST-F 2.0 - PLN - Plan to Perform</v>
      </c>
      <c r="K630" s="36" t="str">
        <f>"Phase1,"&amp;_xlfn.XLOOKUP('Test Scenarios'!M640,'Taxonomy and Epics'!H:H,'Taxonomy and Epics'!B:B)&amp;"_"&amp;_xlfn.XLOOKUP('Test Scenarios'!M640,'Taxonomy and Epics'!H:H,'Taxonomy and Epics'!C:C)&amp;","&amp;'Test Scenarios'!M640&amp;",Fin_Functional, Workday"</f>
        <v>Phase1,2.0_PLN,P2P-040-060,Fin_Functional, Workday</v>
      </c>
      <c r="L630" s="41"/>
      <c r="M630" s="41"/>
      <c r="N630" s="41"/>
      <c r="O630" s="41"/>
      <c r="P630" s="41"/>
      <c r="Q630" s="41"/>
      <c r="R630" s="41"/>
      <c r="S630" s="41"/>
      <c r="T630" s="38"/>
    </row>
    <row r="631" spans="1:20" ht="272" x14ac:dyDescent="0.2">
      <c r="A631" s="20" t="str">
        <f>'Test Scenarios'!A641</f>
        <v>Deferred</v>
      </c>
      <c r="B631" s="44" t="str">
        <f>'Test Scenarios'!K641</f>
        <v>US-P2R-079</v>
      </c>
      <c r="C631" s="42" t="str">
        <f>'Test Scenarios'!B641</f>
        <v>TS5120</v>
      </c>
      <c r="D631" s="43" t="str">
        <f>"F-"&amp;'Test Scenarios'!M641&amp;"-"&amp;'Test Scenarios'!C641&amp;"-"&amp;C631</f>
        <v>F-P2R-030-030-Verify CAPEX/OPEX Report Options-TS5120</v>
      </c>
      <c r="E631" s="43" t="s">
        <v>6576</v>
      </c>
      <c r="F631" s="43" t="str">
        <f>'Test Scenarios'!G641</f>
        <v>• User has the Project Manager role.
• User is viewing the reporting options for a project.</v>
      </c>
      <c r="G631" s="43" t="str">
        <f>"Objective"&amp;CHAR(10)
&amp;'Test Scenarios'!L641&amp;CHAR(10)&amp;CHAR(10)&amp;
"Test Case Description"&amp;CHAR(10)
&amp;'Test Scenarios'!D641&amp;CHAR(10)&amp;CHAR(10)&amp;
"Expected Results"&amp;CHAR(10)&amp;'Test Scenarios'!F641</f>
        <v>Objective
As a Project Manager, I want to generate separate reports for capital (CAPEX) and operational (OPEX) expenditures, so that I can accurately track and manage different types of project costs for financial reporting.
Test Case Description
This test confirms that the project reporting section provides distinct, separate options for a user to choose between generating a Capital Expenditure (CAPEX) report and an Operational Expenditure (OPEX) report. 
This scenario validates the acceptance criterion: "Given I am in the project reporting section, when I choose to run a financial report, then the system provides distinct options to generate a CAPEX report or an OPEX report." 
Variation: This positive test verifies that the user interface correctly presents the necessary choices to support separate tracking of different cost types.
Expected Results
• The reporting menu clearly displays separate options, such as 'CAPEX Report' and 'OPEX Report'.</v>
      </c>
      <c r="H631" s="41"/>
      <c r="I631" s="43" t="s">
        <v>6577</v>
      </c>
      <c r="J631" s="41" t="str">
        <f>"TST-F "&amp;_xlfn.XLOOKUP('Test Scenarios'!M641,'Taxonomy and Epics'!H:H,'Taxonomy and Epics'!E:E)</f>
        <v>TST-F 4.0 - P2R - Project to Result</v>
      </c>
      <c r="K631" s="36" t="str">
        <f>"Phase1,"&amp;_xlfn.XLOOKUP('Test Scenarios'!M641,'Taxonomy and Epics'!H:H,'Taxonomy and Epics'!B:B)&amp;"_"&amp;_xlfn.XLOOKUP('Test Scenarios'!M641,'Taxonomy and Epics'!H:H,'Taxonomy and Epics'!C:C)&amp;","&amp;'Test Scenarios'!M641&amp;",Fin_Functional, Workday"</f>
        <v>Phase1,4.0_P2R,P2R-030-030,Fin_Functional, Workday</v>
      </c>
      <c r="L631" s="41"/>
      <c r="M631" s="41"/>
      <c r="N631" s="41"/>
      <c r="O631" s="41"/>
      <c r="P631" s="41"/>
      <c r="Q631" s="41"/>
      <c r="R631" s="41"/>
      <c r="S631" s="41"/>
      <c r="T631" s="38"/>
    </row>
    <row r="632" spans="1:20" ht="304" x14ac:dyDescent="0.2">
      <c r="A632" s="20" t="str">
        <f>'Test Scenarios'!A642</f>
        <v>Review Complete</v>
      </c>
      <c r="B632" s="44" t="str">
        <f>'Test Scenarios'!K642</f>
        <v>US-PLAN-001</v>
      </c>
      <c r="C632" s="42" t="str">
        <f>'Test Scenarios'!B642</f>
        <v>TS513</v>
      </c>
      <c r="D632" s="43" t="str">
        <f>"F-"&amp;'Test Scenarios'!M642&amp;"-"&amp;'Test Scenarios'!C642&amp;"-"&amp;C632</f>
        <v>F-P2P-040-060-Successful Budget Import-TS513</v>
      </c>
      <c r="E632" s="43" t="s">
        <v>6576</v>
      </c>
      <c r="F632" s="43" t="str">
        <f>'Test Scenarios'!G642</f>
        <v>• A budget import file is prepared with all mandatory fields correctly populated (cost centres, categories, etc.).
• There are no logical mismatches in the data.</v>
      </c>
      <c r="G632" s="43" t="str">
        <f>"Objective"&amp;CHAR(10)
&amp;'Test Scenarios'!L642&amp;CHAR(10)&amp;CHAR(10)&amp;
"Test Case Description"&amp;CHAR(10)
&amp;'Test Scenarios'!D642&amp;CHAR(10)&amp;CHAR(10)&amp;
"Expected Results"&amp;CHAR(10)&amp;'Test Scenarios'!F642</f>
        <v>Objective
As a Head of FP&amp;A and Faculty Finance, I want to import a financial budget file into the system, so that I can efficiently load our financial plans for the upcoming period.
Test Case Description
This test confirms that a correctly formatted budget file with all required data can be imported into the system without errors or warnings.
This scenario validates the acceptance criteria: "Given the budget file contains all required data and passes all validation checks, when I submit the import, then the budget data should be successfully loaded into the system."
Variation: This is the primary positive 'happy path' test case, ensuring the end-to-end budget import process works as designed when all data is correct.
Expected Results
• The budget import process completes successfully.
• The system displays a confirmation message indicating the budget has been loaded.
• No errors or warnings are generated.</v>
      </c>
      <c r="H632" s="41"/>
      <c r="I632" s="43" t="s">
        <v>6577</v>
      </c>
      <c r="J632" s="41" t="str">
        <f>"TST-F "&amp;_xlfn.XLOOKUP('Test Scenarios'!M642,'Taxonomy and Epics'!H:H,'Taxonomy and Epics'!E:E)</f>
        <v>TST-F 2.0 - PLN - Plan to Perform</v>
      </c>
      <c r="K632" s="36" t="str">
        <f>"Phase1,"&amp;_xlfn.XLOOKUP('Test Scenarios'!M642,'Taxonomy and Epics'!H:H,'Taxonomy and Epics'!B:B)&amp;"_"&amp;_xlfn.XLOOKUP('Test Scenarios'!M642,'Taxonomy and Epics'!H:H,'Taxonomy and Epics'!C:C)&amp;","&amp;'Test Scenarios'!M642&amp;",Fin_Functional, Workday"</f>
        <v>Phase1,2.0_PLN,P2P-040-060,Fin_Functional, Workday</v>
      </c>
      <c r="L632" s="41"/>
      <c r="M632" s="41"/>
      <c r="N632" s="41"/>
      <c r="O632" s="41"/>
      <c r="P632" s="41"/>
      <c r="Q632" s="41"/>
      <c r="R632" s="41"/>
      <c r="S632" s="41"/>
      <c r="T632" s="38"/>
    </row>
    <row r="633" spans="1:20" ht="304" x14ac:dyDescent="0.2">
      <c r="A633" s="20" t="str">
        <f>'Test Scenarios'!A643</f>
        <v>Review Complete</v>
      </c>
      <c r="B633" s="44" t="str">
        <f>'Test Scenarios'!K643</f>
        <v>US-PLAN-001</v>
      </c>
      <c r="C633" s="42" t="str">
        <f>'Test Scenarios'!B643</f>
        <v>TS514</v>
      </c>
      <c r="D633" s="43" t="str">
        <f>"F-"&amp;'Test Scenarios'!M643&amp;"-"&amp;'Test Scenarios'!C643&amp;"-"&amp;C633</f>
        <v>F-P2P-040-060-Validate Budget Data in Reporting-TS514</v>
      </c>
      <c r="E633" s="43" t="s">
        <v>6576</v>
      </c>
      <c r="F633" s="43" t="str">
        <f>'Test Scenarios'!G643</f>
        <v>• A budget has been successfully imported into the system.</v>
      </c>
      <c r="G633" s="43" t="str">
        <f>"Objective"&amp;CHAR(10)
&amp;'Test Scenarios'!L643&amp;CHAR(10)&amp;CHAR(10)&amp;
"Test Case Description"&amp;CHAR(10)
&amp;'Test Scenarios'!D643&amp;CHAR(10)&amp;CHAR(10)&amp;
"Expected Results"&amp;CHAR(10)&amp;'Test Scenarios'!F643</f>
        <v>Objective
As a Head of FP&amp;A and Faculty Finance, I want to import a financial budget file into the system, so that I can efficiently load our financial plans for the upcoming period.
Test Case Description
This test verifies that after a budget is successfully imported, the data is correctly reflected in financial reports. This confirms the data has not only loaded but is usable.
This scenario validates the acceptance criteria: "Given the budget has been successfully imported, when I run a cost center vs actuals report, then the budget data should be successfully represented in the system."
Variation: This is a positive test case that validates the outcome of the budget import by checking a downstream process (reporting) to ensure data integrity.
Expected Results
• The user successfully runs a "Cost Center vs Actuals" report.
• The budget column in the report accurately reflects the figures that were loaded from the import file for the specified cost centres.</v>
      </c>
      <c r="H633" s="41"/>
      <c r="I633" s="43" t="s">
        <v>6577</v>
      </c>
      <c r="J633" s="41" t="str">
        <f>"TST-F "&amp;_xlfn.XLOOKUP('Test Scenarios'!M643,'Taxonomy and Epics'!H:H,'Taxonomy and Epics'!E:E)</f>
        <v>TST-F 2.0 - PLN - Plan to Perform</v>
      </c>
      <c r="K633" s="36" t="str">
        <f>"Phase1,"&amp;_xlfn.XLOOKUP('Test Scenarios'!M643,'Taxonomy and Epics'!H:H,'Taxonomy and Epics'!B:B)&amp;"_"&amp;_xlfn.XLOOKUP('Test Scenarios'!M643,'Taxonomy and Epics'!H:H,'Taxonomy and Epics'!C:C)&amp;","&amp;'Test Scenarios'!M643&amp;",Fin_Functional, Workday"</f>
        <v>Phase1,2.0_PLN,P2P-040-060,Fin_Functional, Workday</v>
      </c>
      <c r="L633" s="41"/>
      <c r="M633" s="41"/>
      <c r="N633" s="41"/>
      <c r="O633" s="41"/>
      <c r="P633" s="41"/>
      <c r="Q633" s="41"/>
      <c r="R633" s="41"/>
      <c r="S633" s="41"/>
      <c r="T633" s="38"/>
    </row>
    <row r="634" spans="1:20" ht="224" x14ac:dyDescent="0.2">
      <c r="A634" s="20" t="str">
        <f>'Test Scenarios'!A644</f>
        <v>Deferred</v>
      </c>
      <c r="B634" s="44" t="str">
        <f>'Test Scenarios'!K644</f>
        <v>US-P2R-074</v>
      </c>
      <c r="C634" s="42" t="str">
        <f>'Test Scenarios'!B644</f>
        <v>TS515.1</v>
      </c>
      <c r="D634" s="43" t="str">
        <f>"F-"&amp;'Test Scenarios'!M644&amp;"-"&amp;'Test Scenarios'!C644&amp;"-"&amp;C634</f>
        <v>F-P2R-030-030-Track Activities Across Departments-TS515.1</v>
      </c>
      <c r="E634" s="43" t="s">
        <v>6576</v>
      </c>
      <c r="F634" s="43" t="str">
        <f>'Test Scenarios'!G644</f>
        <v>• A project must exist with tasks assigned to at least two different departments (e.g., IT and Finance).</v>
      </c>
      <c r="G634" s="43" t="str">
        <f>"Objective"&amp;CHAR(10)
&amp;'Test Scenarios'!L644&amp;CHAR(10)&amp;CHAR(10)&amp;
"Test Case Description"&amp;CHAR(10)
&amp;'Test Scenarios'!D644&amp;CHAR(10)&amp;CHAR(10)&amp;
"Expected Results"&amp;CHAR(10)&amp;'Test Scenarios'!F644</f>
        <v>Objective
As a Project Manager, I want to track project activities across different organisational units, so that I have a complete view of project progress regardless of which department is performing the work.
Test Case Description
This test verifies that a project's dashboard or report provides a consolidated view of all tasks, regardless of which internal department is responsible for them. 
This scenario validates the acceptance criterion: " Given I have the required security, through the delivered reports I am able to report split reports by organisation and projects. " 
Variation: This positive test confirms the system's ability to aggregate and display project data from multiple organisational sources in a single view.
Expected Results
• The project dashboard or report lists tasks performed by both the IT and Finance departments.</v>
      </c>
      <c r="H634" s="41"/>
      <c r="I634" s="43" t="s">
        <v>6577</v>
      </c>
      <c r="J634" s="41" t="str">
        <f>"TST-F "&amp;_xlfn.XLOOKUP('Test Scenarios'!M644,'Taxonomy and Epics'!H:H,'Taxonomy and Epics'!E:E)</f>
        <v>TST-F 4.0 - P2R - Project to Result</v>
      </c>
      <c r="K634" s="36" t="str">
        <f>"Phase1,"&amp;_xlfn.XLOOKUP('Test Scenarios'!M644,'Taxonomy and Epics'!H:H,'Taxonomy and Epics'!B:B)&amp;"_"&amp;_xlfn.XLOOKUP('Test Scenarios'!M644,'Taxonomy and Epics'!H:H,'Taxonomy and Epics'!C:C)&amp;","&amp;'Test Scenarios'!M644&amp;",Fin_Functional, Workday"</f>
        <v>Phase1,4.0_P2R,P2R-030-030,Fin_Functional, Workday</v>
      </c>
      <c r="L634" s="41"/>
      <c r="M634" s="41"/>
      <c r="N634" s="41"/>
      <c r="O634" s="41"/>
      <c r="P634" s="41"/>
      <c r="Q634" s="41"/>
      <c r="R634" s="41"/>
      <c r="S634" s="41"/>
      <c r="T634" s="38"/>
    </row>
    <row r="635" spans="1:20" ht="256" x14ac:dyDescent="0.2">
      <c r="A635" s="20" t="str">
        <f>'Test Scenarios'!A645</f>
        <v>Updated Post Review</v>
      </c>
      <c r="B635" s="44" t="str">
        <f>'Test Scenarios'!K645</f>
        <v>US-R2R-027</v>
      </c>
      <c r="C635" s="42" t="str">
        <f>'Test Scenarios'!B645</f>
        <v>TS515</v>
      </c>
      <c r="D635" s="43" t="str">
        <f>"F-"&amp;'Test Scenarios'!M645&amp;"-"&amp;'Test Scenarios'!C645&amp;"-"&amp;C635</f>
        <v>F-R2R-030-040-Reopen a closed accounting period-TS515</v>
      </c>
      <c r="E635" s="43" t="s">
        <v>6576</v>
      </c>
      <c r="F635" s="43" t="str">
        <f>'Test Scenarios'!G645</f>
        <v>• An accounting period exists with a 'Closed' status.</v>
      </c>
      <c r="G635" s="43" t="str">
        <f>"Objective"&amp;CHAR(10)
&amp;'Test Scenarios'!L645&amp;CHAR(10)&amp;CHAR(10)&amp;
"Test Case Description"&amp;CHAR(10)
&amp;'Test Scenarios'!D645&amp;CHAR(10)&amp;CHAR(10)&amp;
"Expected Results"&amp;CHAR(10)&amp;'Test Scenarios'!F645</f>
        <v>Objective
As a Financial Accounting Manager, I want to reopen a closed accounting period for adjustments, so that essential corrections can be made after the period has officially closed.
Test Case Description
This test validates that a Financial Accounting Manager can change the status of a 'Closed' accounting period to 'Adjustments Only', enabling post-close corrections.
This scenario addresses the acceptance criteria: "Given I have the necessary permissions and a period is 'Closed', when I update the period status to 'Adjustments Only' , then the system should allow adjustment journals to be posted to that period."
Variation: This is a positive test case where the user has the correct security permissions and the selected accounting period is in a 'Closed' state.
Expected Results
• The accounting period status successfully updates from 'Closed' to 'Adjustments Only'.
• The system is now configured to accept journals flagged as 'Adjustment Journal' for this period.</v>
      </c>
      <c r="H635" s="41"/>
      <c r="I635" s="43" t="s">
        <v>6577</v>
      </c>
      <c r="J635" s="41" t="str">
        <f>"TST-F "&amp;_xlfn.XLOOKUP('Test Scenarios'!M645,'Taxonomy and Epics'!H:H,'Taxonomy and Epics'!E:E)</f>
        <v>TST-F 8.0 - R2R - Record to Report</v>
      </c>
      <c r="K635" s="36" t="str">
        <f>"Phase1,"&amp;_xlfn.XLOOKUP('Test Scenarios'!M645,'Taxonomy and Epics'!H:H,'Taxonomy and Epics'!B:B)&amp;"_"&amp;_xlfn.XLOOKUP('Test Scenarios'!M645,'Taxonomy and Epics'!H:H,'Taxonomy and Epics'!C:C)&amp;","&amp;'Test Scenarios'!M645&amp;",Fin_Functional, Workday"</f>
        <v>Phase1,8.0_R2R,R2R-030-040,Fin_Functional, Workday</v>
      </c>
      <c r="L635" s="41"/>
      <c r="M635" s="41"/>
      <c r="N635" s="41"/>
      <c r="O635" s="41"/>
      <c r="P635" s="41"/>
      <c r="Q635" s="41"/>
      <c r="R635" s="41"/>
      <c r="S635" s="41"/>
      <c r="T635" s="38"/>
    </row>
    <row r="636" spans="1:20" ht="240" x14ac:dyDescent="0.2">
      <c r="A636" s="20" t="str">
        <f>'Test Scenarios'!A646</f>
        <v>Updated Post Review</v>
      </c>
      <c r="B636" s="44" t="str">
        <f>'Test Scenarios'!K646</f>
        <v>US-P2R-076</v>
      </c>
      <c r="C636" s="42" t="str">
        <f>'Test Scenarios'!B646</f>
        <v>TS516.1</v>
      </c>
      <c r="D636" s="43" t="str">
        <f>"F-"&amp;'Test Scenarios'!M646&amp;"-"&amp;'Test Scenarios'!C646&amp;"-"&amp;C636</f>
        <v>F-P2R-020-030-Link New Hire to a Project-TS516.1</v>
      </c>
      <c r="E636" s="43" t="s">
        <v>6576</v>
      </c>
      <c r="F636" s="43" t="str">
        <f>'Test Scenarios'!G646</f>
        <v>• An active project must exist.
• User has permissions to initiate the hiring process.</v>
      </c>
      <c r="G636" s="43" t="str">
        <f>"Objective"&amp;CHAR(10)
&amp;'Test Scenarios'!L646&amp;CHAR(10)&amp;CHAR(10)&amp;
"Test Case Description"&amp;CHAR(10)
&amp;'Test Scenarios'!D646&amp;CHAR(10)&amp;CHAR(10)&amp;
"Expected Results"&amp;CHAR(10)&amp;'Test Scenarios'!F646</f>
        <v>Objective
As a Project Manager, I want to link HR and Procurement activities to my project, so that I can hire employees and raise purchase orders directly against the project budget and track these costs seamlessly.
Test Case Description
This test verifies that i am able to create a job requisition from a project resource plan. 
This scenario validates the acceptance criterion: "Given I need to hire a new person for my project, when I initiate the hiring process, then the system allows me to associate the new position directly with my project code." 
Variation: This positive test confirms a key integration point between HR and Project modules, ensuring project-related hiring is captured correctly.
Expected Results
• The user is able to select a resource on a resource plan as 'to be hired'</v>
      </c>
      <c r="H636" s="41"/>
      <c r="I636" s="43" t="s">
        <v>6577</v>
      </c>
      <c r="J636" s="41" t="str">
        <f>"TST-F "&amp;_xlfn.XLOOKUP('Test Scenarios'!M646,'Taxonomy and Epics'!H:H,'Taxonomy and Epics'!E:E)</f>
        <v>TST-F 4.0 - P2R - Project to Result</v>
      </c>
      <c r="K636" s="36" t="str">
        <f>"Phase1,"&amp;_xlfn.XLOOKUP('Test Scenarios'!M646,'Taxonomy and Epics'!H:H,'Taxonomy and Epics'!B:B)&amp;"_"&amp;_xlfn.XLOOKUP('Test Scenarios'!M646,'Taxonomy and Epics'!H:H,'Taxonomy and Epics'!C:C)&amp;","&amp;'Test Scenarios'!M646&amp;",Fin_Functional, Workday"</f>
        <v>Phase1,4.0_P2R,P2R-020-030,Fin_Functional, Workday</v>
      </c>
      <c r="L636" s="41"/>
      <c r="M636" s="41"/>
      <c r="N636" s="41"/>
      <c r="O636" s="41"/>
      <c r="P636" s="41"/>
      <c r="Q636" s="41"/>
      <c r="R636" s="41"/>
      <c r="S636" s="41"/>
      <c r="T636" s="38"/>
    </row>
    <row r="637" spans="1:20" ht="272" x14ac:dyDescent="0.2">
      <c r="A637" s="20" t="str">
        <f>'Test Scenarios'!A647</f>
        <v>Updated Post Review</v>
      </c>
      <c r="B637" s="44" t="str">
        <f>'Test Scenarios'!K647</f>
        <v>US-R2R-028</v>
      </c>
      <c r="C637" s="42" t="str">
        <f>'Test Scenarios'!B647</f>
        <v>TS516</v>
      </c>
      <c r="D637" s="43" t="str">
        <f>"F-"&amp;'Test Scenarios'!M647&amp;"-"&amp;'Test Scenarios'!C647&amp;"-"&amp;C637</f>
        <v>F-R2R-030-040-Post an adjustment journal successfully-TS516</v>
      </c>
      <c r="E637" s="43" t="s">
        <v>6576</v>
      </c>
      <c r="F637" s="43" t="str">
        <f>'Test Scenarios'!G647</f>
        <v>• An accounting period exists with an 'Adjustments Only' status.</v>
      </c>
      <c r="G637" s="43" t="str">
        <f>"Objective"&amp;CHAR(10)
&amp;'Test Scenarios'!L647&amp;CHAR(10)&amp;CHAR(10)&amp;
"Test Case Description"&amp;CHAR(10)
&amp;'Test Scenarios'!D647&amp;CHAR(10)&amp;CHAR(10)&amp;
"Expected Results"&amp;CHAR(10)&amp;'Test Scenarios'!F647</f>
        <v>Objective
As a Financial Accountant, I want to record a post-close adjustment journal, so that financial records are accurate and reflect changes identified after the period was closed.
Test Case Description
This test confirms that a Financial Accountant can successfully create and post an 'Adjustment Journal' to a period that is open for adjustments.
This scenario addresses the acceptance criteria: "Given an accounting period is open for adjustments, when I create a new journal and select 'Adjustment Journal' , then the system should allow me to successfully post the journal to that period."
Variation: This is a positive test case using the specific 'Adjustment Journal' type and posting it to a period with the status 'Adjustments Only'.
Expected Results
• The user can successfully create and submit a journal entry.
• Journal enters the workflow and is approved by another Financial Accountant.
• The journal is correctly posted to the general ledger in the 'Adjustments Only' period.</v>
      </c>
      <c r="H637" s="41"/>
      <c r="I637" s="43" t="s">
        <v>6577</v>
      </c>
      <c r="J637" s="41" t="str">
        <f>"TST-F "&amp;_xlfn.XLOOKUP('Test Scenarios'!M647,'Taxonomy and Epics'!H:H,'Taxonomy and Epics'!E:E)</f>
        <v>TST-F 8.0 - R2R - Record to Report</v>
      </c>
      <c r="K637" s="36" t="str">
        <f>"Phase1,"&amp;_xlfn.XLOOKUP('Test Scenarios'!M647,'Taxonomy and Epics'!H:H,'Taxonomy and Epics'!B:B)&amp;"_"&amp;_xlfn.XLOOKUP('Test Scenarios'!M647,'Taxonomy and Epics'!H:H,'Taxonomy and Epics'!C:C)&amp;","&amp;'Test Scenarios'!M647&amp;",Fin_Functional, Workday"</f>
        <v>Phase1,8.0_R2R,R2R-030-040,Fin_Functional, Workday</v>
      </c>
      <c r="L637" s="41"/>
      <c r="M637" s="41"/>
      <c r="N637" s="41"/>
      <c r="O637" s="41"/>
      <c r="P637" s="41"/>
      <c r="Q637" s="41"/>
      <c r="R637" s="41"/>
      <c r="S637" s="41"/>
      <c r="T637" s="38"/>
    </row>
    <row r="638" spans="1:20" ht="272" x14ac:dyDescent="0.2">
      <c r="A638" s="20" t="str">
        <f>'Test Scenarios'!A648</f>
        <v>Updated Post Review</v>
      </c>
      <c r="B638" s="44" t="str">
        <f>'Test Scenarios'!K648</f>
        <v>US-P2R-076</v>
      </c>
      <c r="C638" s="42" t="str">
        <f>'Test Scenarios'!B648</f>
        <v>TS517.1</v>
      </c>
      <c r="D638" s="43" t="str">
        <f>"F-"&amp;'Test Scenarios'!M648&amp;"-"&amp;'Test Scenarios'!C648&amp;"-"&amp;C638</f>
        <v>F-P2R-020-030-Link Purchase Order to a Project-TS517.1</v>
      </c>
      <c r="E638" s="43" t="s">
        <v>6576</v>
      </c>
      <c r="F638" s="43" t="str">
        <f>'Test Scenarios'!G648</f>
        <v>• An active project must exist.
• User has permissions to create a purchase order.</v>
      </c>
      <c r="G638" s="43" t="str">
        <f>"Objective"&amp;CHAR(10)
&amp;'Test Scenarios'!L648&amp;CHAR(10)&amp;CHAR(10)&amp;
"Test Case Description"&amp;CHAR(10)
&amp;'Test Scenarios'!D648&amp;CHAR(10)&amp;CHAR(10)&amp;
"Expected Results"&amp;CHAR(10)&amp;'Test Scenarios'!F648</f>
        <v>Objective
As a Project Manager, I want to link HR and Procurement activities to my project, so that I can hire employees and raise purchase orders directly against the project budget and track these costs seamlessly.
Test Case Description
This test verifies that when creating a purchase order, a user can select a project, ensuring the cost of the purchase is allocated against that project's budget. 
This scenario validates the acceptance criterion: "Given I need to buy equipment for my project, when I create a purchase order, then the system allows me to select my project, ensuring the cost is allocated against its budget." 
Variation: This positive test confirms a key integration between Procurement and Project modules, ensuring project-related purchasing is tracked correctly.
Expected Results
• The purchase order form includes a field to select a project.
• The user can successfully select the project and the cost is flagged against the project's budget.</v>
      </c>
      <c r="H638" s="41"/>
      <c r="I638" s="43" t="s">
        <v>6577</v>
      </c>
      <c r="J638" s="41" t="str">
        <f>"TST-F "&amp;_xlfn.XLOOKUP('Test Scenarios'!M648,'Taxonomy and Epics'!H:H,'Taxonomy and Epics'!E:E)</f>
        <v>TST-F 4.0 - P2R - Project to Result</v>
      </c>
      <c r="K638" s="36" t="str">
        <f>"Phase1,"&amp;_xlfn.XLOOKUP('Test Scenarios'!M648,'Taxonomy and Epics'!H:H,'Taxonomy and Epics'!B:B)&amp;"_"&amp;_xlfn.XLOOKUP('Test Scenarios'!M648,'Taxonomy and Epics'!H:H,'Taxonomy and Epics'!C:C)&amp;","&amp;'Test Scenarios'!M648&amp;",Fin_Functional, Workday"</f>
        <v>Phase1,4.0_P2R,P2R-020-030,Fin_Functional, Workday</v>
      </c>
      <c r="L638" s="41"/>
      <c r="M638" s="41"/>
      <c r="N638" s="41"/>
      <c r="O638" s="41"/>
      <c r="P638" s="41"/>
      <c r="Q638" s="41"/>
      <c r="R638" s="41"/>
      <c r="S638" s="41"/>
      <c r="T638" s="38"/>
    </row>
    <row r="639" spans="1:20" ht="256" x14ac:dyDescent="0.2">
      <c r="A639" s="20" t="str">
        <f>'Test Scenarios'!A649</f>
        <v>Updated Post Review</v>
      </c>
      <c r="B639" s="44" t="str">
        <f>'Test Scenarios'!K649</f>
        <v>US-R2R-028</v>
      </c>
      <c r="C639" s="42" t="str">
        <f>'Test Scenarios'!B649</f>
        <v>TS517</v>
      </c>
      <c r="D639" s="43" t="str">
        <f>"F-"&amp;'Test Scenarios'!M649&amp;"-"&amp;'Test Scenarios'!C649&amp;"-"&amp;C639</f>
        <v>F-R2R-030-040-Fail to post a non-adjustment journal-TS517</v>
      </c>
      <c r="E639" s="43" t="s">
        <v>6576</v>
      </c>
      <c r="F639" s="43" t="str">
        <f>'Test Scenarios'!G649</f>
        <v>• An accounting period exists with an 'Adjustments Only' status.</v>
      </c>
      <c r="G639" s="43" t="str">
        <f>"Objective"&amp;CHAR(10)
&amp;'Test Scenarios'!L649&amp;CHAR(10)&amp;CHAR(10)&amp;
"Test Case Description"&amp;CHAR(10)
&amp;'Test Scenarios'!D649&amp;CHAR(10)&amp;CHAR(10)&amp;
"Expected Results"&amp;CHAR(10)&amp;'Test Scenarios'!F649</f>
        <v>Objective
As a Financial Accountant, I want to record a post-close adjustment journal, so that financial records are accurate and reflect changes identified after the period was closed.
Test Case Description
This test ensures that a standard, non-adjustment journal cannot be posted to a period that is only open for adjustments, protecting the integrity of the closed period.
This scenario addresses the acceptance criteria: "Given an accounting period is open for adjustments, when I create a new journal and select 'Adjustment Journal' , then the system should allow me to successfully post the journal to that period."
Variation: This is a negative test case where the user attempts to post a standard operational journal (not an 'Adjustment Journal') to a period in 'Adjustments Only' status.
Expected Results
• The system prevents the journal from being posted.
• An error message is displayed, indicating that the period is not open for this type of transaction.</v>
      </c>
      <c r="H639" s="41"/>
      <c r="I639" s="43" t="s">
        <v>6577</v>
      </c>
      <c r="J639" s="41" t="str">
        <f>"TST-F "&amp;_xlfn.XLOOKUP('Test Scenarios'!M649,'Taxonomy and Epics'!H:H,'Taxonomy and Epics'!E:E)</f>
        <v>TST-F 8.0 - R2R - Record to Report</v>
      </c>
      <c r="K639" s="36" t="str">
        <f>"Phase1,"&amp;_xlfn.XLOOKUP('Test Scenarios'!M649,'Taxonomy and Epics'!H:H,'Taxonomy and Epics'!B:B)&amp;"_"&amp;_xlfn.XLOOKUP('Test Scenarios'!M649,'Taxonomy and Epics'!H:H,'Taxonomy and Epics'!C:C)&amp;","&amp;'Test Scenarios'!M649&amp;",Fin_Functional, Workday"</f>
        <v>Phase1,8.0_R2R,R2R-030-040,Fin_Functional, Workday</v>
      </c>
      <c r="L639" s="41"/>
      <c r="M639" s="41"/>
      <c r="N639" s="41"/>
      <c r="O639" s="41"/>
      <c r="P639" s="41"/>
      <c r="Q639" s="41"/>
      <c r="R639" s="41"/>
      <c r="S639" s="41"/>
      <c r="T639" s="38"/>
    </row>
    <row r="640" spans="1:20" ht="256" x14ac:dyDescent="0.2">
      <c r="A640" s="20" t="str">
        <f>'Test Scenarios'!A650</f>
        <v>Deferred</v>
      </c>
      <c r="B640" s="44" t="str">
        <f>'Test Scenarios'!K650</f>
        <v>US-P2R-077</v>
      </c>
      <c r="C640" s="42" t="str">
        <f>'Test Scenarios'!B650</f>
        <v>TS518.1</v>
      </c>
      <c r="D640" s="43" t="str">
        <f>"F-"&amp;'Test Scenarios'!M650&amp;"-"&amp;'Test Scenarios'!C650&amp;"-"&amp;C640</f>
        <v>F-P2R-030-030-Generate Project Variance Report-TS518.1</v>
      </c>
      <c r="E640" s="43" t="s">
        <v>6576</v>
      </c>
      <c r="F640" s="43" t="str">
        <f>'Test Scenarios'!G650</f>
        <v>• A project exists with both a defined budget and posted actual spend transactions.</v>
      </c>
      <c r="G640" s="43" t="str">
        <f>"Objective"&amp;CHAR(10)
&amp;'Test Scenarios'!L650&amp;CHAR(10)&amp;CHAR(10)&amp;
"Test Case Description"&amp;CHAR(10)
&amp;'Test Scenarios'!D650&amp;CHAR(10)&amp;CHAR(10)&amp;
"Expected Results"&amp;CHAR(10)&amp;'Test Scenarios'!F650</f>
        <v>Objective
As a Project Manager, I want to analyse project variances and generate my own progress reports, so that I can monitor budget versus actuals and manage project performance proactively.
Test Case Description
This test confirms that a user can generate a variance analysis report from their project dashboard that correctly compares budgeted amounts to actual spending. 
This scenario validates the acceptance criterion: "Given I am on my project dashboard, when I select the option for variance analysis, then the system generates a report comparing budgeted figures to actual spending." 
Variation: This positive test verifies the core functionality of the variance reporting tool, which is essential for proactive budget management.
Expected Results
• The system generates a report showing budget, actuals, and variance columns.
• The variance calculation is correct (Budget - Actuals).</v>
      </c>
      <c r="H640" s="41"/>
      <c r="I640" s="43" t="s">
        <v>6577</v>
      </c>
      <c r="J640" s="41" t="str">
        <f>"TST-F "&amp;_xlfn.XLOOKUP('Test Scenarios'!M650,'Taxonomy and Epics'!H:H,'Taxonomy and Epics'!E:E)</f>
        <v>TST-F 4.0 - P2R - Project to Result</v>
      </c>
      <c r="K640" s="36" t="str">
        <f>"Phase1,"&amp;_xlfn.XLOOKUP('Test Scenarios'!M650,'Taxonomy and Epics'!H:H,'Taxonomy and Epics'!B:B)&amp;"_"&amp;_xlfn.XLOOKUP('Test Scenarios'!M650,'Taxonomy and Epics'!H:H,'Taxonomy and Epics'!C:C)&amp;","&amp;'Test Scenarios'!M650&amp;",Fin_Functional, Workday"</f>
        <v>Phase1,4.0_P2R,P2R-030-030,Fin_Functional, Workday</v>
      </c>
      <c r="L640" s="41"/>
      <c r="M640" s="41"/>
      <c r="N640" s="41"/>
      <c r="O640" s="41"/>
      <c r="P640" s="41"/>
      <c r="Q640" s="41"/>
      <c r="R640" s="41"/>
      <c r="S640" s="41"/>
      <c r="T640" s="38"/>
    </row>
    <row r="641" spans="1:20" ht="272" x14ac:dyDescent="0.2">
      <c r="A641" s="20" t="str">
        <f>'Test Scenarios'!A651</f>
        <v>Updated Post Review</v>
      </c>
      <c r="B641" s="44" t="str">
        <f>'Test Scenarios'!K651</f>
        <v>US-A2R-049</v>
      </c>
      <c r="C641" s="42" t="str">
        <f>'Test Scenarios'!B651</f>
        <v>TS518</v>
      </c>
      <c r="D641" s="43" t="str">
        <f>"F-"&amp;'Test Scenarios'!M651&amp;"-"&amp;'Test Scenarios'!C651&amp;"-"&amp;C641</f>
        <v>F-A2R-030-040-Process bulk asset disposal successfully-TS518</v>
      </c>
      <c r="E641" s="43" t="s">
        <v>6576</v>
      </c>
      <c r="F641" s="43" t="str">
        <f>'Test Scenarios'!G651</f>
        <v>• Asset records exist in the system that are to be retired.
• A data file (EIB) is prepared with the correct asset IDs and formatting.</v>
      </c>
      <c r="G641" s="43" t="str">
        <f>"Objective"&amp;CHAR(10)
&amp;'Test Scenarios'!L651&amp;CHAR(10)&amp;CHAR(10)&amp;
"Test Case Description"&amp;CHAR(10)
&amp;'Test Scenarios'!D651&amp;CHAR(10)&amp;CHAR(10)&amp;
"Expected Results"&amp;CHAR(10)&amp;'Test Scenarios'!F651</f>
        <v>Objective
As a Fixed Asset Accountant, I want to perform a bulk retirement of assets, so that I can efficiently process multiple asset disposals at once.
Test Case Description
This test validates the successful bulk retirement of assets using a correctly formatted file upload.
This scenario addresses the acceptance criteria: "Given I have a correctly formatted file for asset disposal, when I upload the file using 'Dispose Assets', the system should process the file and retire the specified assets."
Variation: This is a positive test case using a file that is correctly formatted and contains valid, existing asset IDs ready for disposal.
Expected Results
• The file is uploaded and processed without errors.
• Disposal enters the workflow and is approved/reviewed where necessary (tested at TS105;TS106;TS107)
• The specified assets have their status updated to 'Disposed' in the asset register.</v>
      </c>
      <c r="H641" s="41"/>
      <c r="I641" s="43" t="s">
        <v>6577</v>
      </c>
      <c r="J641" s="41" t="str">
        <f>"TST-F "&amp;_xlfn.XLOOKUP('Test Scenarios'!M651,'Taxonomy and Epics'!H:H,'Taxonomy and Epics'!E:E)</f>
        <v>TST-F 6.0 - A2R - Acquire to Retire</v>
      </c>
      <c r="K641" s="36" t="str">
        <f>"Phase1,"&amp;_xlfn.XLOOKUP('Test Scenarios'!M651,'Taxonomy and Epics'!H:H,'Taxonomy and Epics'!B:B)&amp;"_"&amp;_xlfn.XLOOKUP('Test Scenarios'!M651,'Taxonomy and Epics'!H:H,'Taxonomy and Epics'!C:C)&amp;","&amp;'Test Scenarios'!M651&amp;",Fin_Functional, Workday"</f>
        <v>Phase1,6.0_A2R,A2R-030-040,Fin_Functional, Workday</v>
      </c>
      <c r="L641" s="41"/>
      <c r="M641" s="41"/>
      <c r="N641" s="41"/>
      <c r="O641" s="41"/>
      <c r="P641" s="41"/>
      <c r="Q641" s="41"/>
      <c r="R641" s="41"/>
      <c r="S641" s="41"/>
      <c r="T641" s="38"/>
    </row>
    <row r="642" spans="1:20" ht="256" x14ac:dyDescent="0.2">
      <c r="A642" s="20" t="str">
        <f>'Test Scenarios'!A652</f>
        <v>Deferred</v>
      </c>
      <c r="B642" s="44" t="str">
        <f>'Test Scenarios'!K652</f>
        <v>US-P2R-078</v>
      </c>
      <c r="C642" s="42" t="str">
        <f>'Test Scenarios'!B652</f>
        <v>TS519.1</v>
      </c>
      <c r="D642" s="43" t="str">
        <f>"F-"&amp;'Test Scenarios'!M652&amp;"-"&amp;'Test Scenarios'!C652&amp;"-"&amp;C642</f>
        <v>F-P2R-030-030-Generate Commitment Report-TS519.1</v>
      </c>
      <c r="E642" s="43" t="s">
        <v>6576</v>
      </c>
      <c r="F642" s="43" t="str">
        <f>'Test Scenarios'!G652</f>
        <v>• An open commitment exists for a project (e.g., an approved but unpaid PO).</v>
      </c>
      <c r="G642" s="43" t="str">
        <f>"Objective"&amp;CHAR(10)
&amp;'Test Scenarios'!L652&amp;CHAR(10)&amp;CHAR(10)&amp;
"Test Case Description"&amp;CHAR(10)
&amp;'Test Scenarios'!D652&amp;CHAR(10)&amp;CHAR(10)&amp;
"Expected Results"&amp;CHAR(10)&amp;'Test Scenarios'!F652</f>
        <v>Objective
As a Project Manager, I want to generate a commitment report, so that I can see all outstanding financial obligations and manage my budget effectively to prevent overspending.
Test Case Description
This test verifies that the commitment report correctly lists all approved but unpaid financial obligations, such as open purchase orders, for a specific project. 
This scenario validates the acceptance criterion: "Given I need to review upcoming project expenses, when I run the commitment report, then the report lists all approved but unpaid purchase orders and other financial commitments tied to my project." 
Variation: This positive test confirms the accuracy of the commitment report, which is critical for effective budget management and forecasting.
Expected Results
• The commitment report is successfully generated.
• The report lists the unpaid purchase order as a financial commitment.</v>
      </c>
      <c r="H642" s="41"/>
      <c r="I642" s="43" t="s">
        <v>6577</v>
      </c>
      <c r="J642" s="41" t="str">
        <f>"TST-F "&amp;_xlfn.XLOOKUP('Test Scenarios'!M652,'Taxonomy and Epics'!H:H,'Taxonomy and Epics'!E:E)</f>
        <v>TST-F 4.0 - P2R - Project to Result</v>
      </c>
      <c r="K642" s="36" t="str">
        <f>"Phase1,"&amp;_xlfn.XLOOKUP('Test Scenarios'!M652,'Taxonomy and Epics'!H:H,'Taxonomy and Epics'!B:B)&amp;"_"&amp;_xlfn.XLOOKUP('Test Scenarios'!M652,'Taxonomy and Epics'!H:H,'Taxonomy and Epics'!C:C)&amp;","&amp;'Test Scenarios'!M652&amp;",Fin_Functional, Workday"</f>
        <v>Phase1,4.0_P2R,P2R-030-030,Fin_Functional, Workday</v>
      </c>
      <c r="L642" s="41"/>
      <c r="M642" s="41"/>
      <c r="N642" s="41"/>
      <c r="O642" s="41"/>
      <c r="P642" s="41"/>
      <c r="Q642" s="41"/>
      <c r="R642" s="41"/>
      <c r="S642" s="41"/>
      <c r="T642" s="38"/>
    </row>
    <row r="643" spans="1:20" ht="256" x14ac:dyDescent="0.2">
      <c r="A643" s="20" t="str">
        <f>'Test Scenarios'!A653</f>
        <v>Updated Post Review</v>
      </c>
      <c r="B643" s="44" t="str">
        <f>'Test Scenarios'!K653</f>
        <v>US-A2R-049</v>
      </c>
      <c r="C643" s="42" t="str">
        <f>'Test Scenarios'!B653</f>
        <v>TS519</v>
      </c>
      <c r="D643" s="43" t="str">
        <f>"F-"&amp;'Test Scenarios'!M653&amp;"-"&amp;'Test Scenarios'!C653&amp;"-"&amp;C643</f>
        <v>F-A2R-030-040-Process bulk disposal with data errors-TS519</v>
      </c>
      <c r="E643" s="43" t="s">
        <v>6576</v>
      </c>
      <c r="F643" s="43" t="str">
        <f>'Test Scenarios'!G653</f>
        <v>• Asset records exist in the system.
• A data file (EIB) is prepared with some incorrect asset IDs.</v>
      </c>
      <c r="G643" s="43" t="str">
        <f>"Objective"&amp;CHAR(10)
&amp;'Test Scenarios'!L653&amp;CHAR(10)&amp;CHAR(10)&amp;
"Test Case Description"&amp;CHAR(10)
&amp;'Test Scenarios'!D653&amp;CHAR(10)&amp;CHAR(10)&amp;
"Expected Results"&amp;CHAR(10)&amp;'Test Scenarios'!F653</f>
        <v>Objective
As a Fixed Asset Accountant, I want to perform a bulk retirement of assets, so that I can efficiently process multiple asset disposals at once.
Test Case Description
This test confirms that the system correctly identifies errors within an uploaded asset disposal file and provides a clear error report.
This scenario addresses the acceptance criteria: "Given the uploaded file contains errors (e.g., incorrect asset IDs), when the file is processed, then the system should provide a clear error report detailing which assets failed to retire and why."
Variation: This is a positive test of the system's error-handling capability. The uploaded file contains a mix of valid and invalid data, such as incorrect or non-existent asset IDs.
Expected Results
• The system fails to process the records with errors.
• A detailed error report is generated, clearly identifying which records failed and the reason for failure.</v>
      </c>
      <c r="H643" s="41"/>
      <c r="I643" s="43" t="s">
        <v>6577</v>
      </c>
      <c r="J643" s="41" t="str">
        <f>"TST-F "&amp;_xlfn.XLOOKUP('Test Scenarios'!M653,'Taxonomy and Epics'!H:H,'Taxonomy and Epics'!E:E)</f>
        <v>TST-F 6.0 - A2R - Acquire to Retire</v>
      </c>
      <c r="K643" s="36" t="str">
        <f>"Phase1,"&amp;_xlfn.XLOOKUP('Test Scenarios'!M653,'Taxonomy and Epics'!H:H,'Taxonomy and Epics'!B:B)&amp;"_"&amp;_xlfn.XLOOKUP('Test Scenarios'!M653,'Taxonomy and Epics'!H:H,'Taxonomy and Epics'!C:C)&amp;","&amp;'Test Scenarios'!M653&amp;",Fin_Functional, Workday"</f>
        <v>Phase1,6.0_A2R,A2R-030-040,Fin_Functional, Workday</v>
      </c>
      <c r="L643" s="41"/>
      <c r="M643" s="41"/>
      <c r="N643" s="41"/>
      <c r="O643" s="41"/>
      <c r="P643" s="41"/>
      <c r="Q643" s="41"/>
      <c r="R643" s="41"/>
      <c r="S643" s="41"/>
      <c r="T643" s="38"/>
    </row>
    <row r="644" spans="1:20" ht="272" x14ac:dyDescent="0.2">
      <c r="A644" s="20" t="str">
        <f>'Test Scenarios'!A654</f>
        <v>Updated Post Review</v>
      </c>
      <c r="B644" s="44" t="str">
        <f>'Test Scenarios'!K654</f>
        <v>US-A2R-050</v>
      </c>
      <c r="C644" s="42" t="str">
        <f>'Test Scenarios'!B654</f>
        <v>TS520</v>
      </c>
      <c r="D644" s="43" t="str">
        <f>"F-"&amp;'Test Scenarios'!M654&amp;"-"&amp;'Test Scenarios'!C654&amp;"-"&amp;C644</f>
        <v>F-A2R-030-090-Process bulk asset location change-TS520</v>
      </c>
      <c r="E644" s="43" t="s">
        <v>6576</v>
      </c>
      <c r="F644" s="43" t="str">
        <f>'Test Scenarios'!G654</f>
        <v>• Asset records exist in the system.
• A data file (EIB) is prepared with asset IDs and their new locations.</v>
      </c>
      <c r="G644" s="43" t="str">
        <f>"Objective"&amp;CHAR(10)
&amp;'Test Scenarios'!L654&amp;CHAR(10)&amp;CHAR(10)&amp;
"Test Case Description"&amp;CHAR(10)
&amp;'Test Scenarios'!D654&amp;CHAR(10)&amp;CHAR(10)&amp;
"Expected Results"&amp;CHAR(10)&amp;'Test Scenarios'!F654</f>
        <v>Objective
As an Asset Control Officer, I want to perform bulk adjustments by changing asset locations, so that the asset register accurately reflects the physical location of assets.
Test Case Description
This test validates the successful bulk update of asset locations via a file upload, ensuring the asset register reflects physical stock take results.
This scenario addresses the acceptance criteria: "Given I have a correctly formatted file with new asset locations, when I upload the file using 'Transfer Asset', then the system should update the location for all specified assets."
Variation: This is a positive test case using a correctly formatted file with valid asset IDs and new location details.
Expected Results
• The file is processed successfully.
• Transfer is approved by Fixed Asset Accountant.
• The location field for the specified assets is updated in the asset register.</v>
      </c>
      <c r="H644" s="41"/>
      <c r="I644" s="43" t="s">
        <v>6577</v>
      </c>
      <c r="J644" s="41" t="str">
        <f>"TST-F "&amp;_xlfn.XLOOKUP('Test Scenarios'!M654,'Taxonomy and Epics'!H:H,'Taxonomy and Epics'!E:E)</f>
        <v>TST-F 6.0 - A2R - Acquire to Retire</v>
      </c>
      <c r="K644" s="36" t="str">
        <f>"Phase1,"&amp;_xlfn.XLOOKUP('Test Scenarios'!M654,'Taxonomy and Epics'!H:H,'Taxonomy and Epics'!B:B)&amp;"_"&amp;_xlfn.XLOOKUP('Test Scenarios'!M654,'Taxonomy and Epics'!H:H,'Taxonomy and Epics'!C:C)&amp;","&amp;'Test Scenarios'!M654&amp;",Fin_Functional, Workday"</f>
        <v>Phase1,6.0_A2R,A2R-030-090,Fin_Functional, Workday</v>
      </c>
      <c r="L644" s="41"/>
      <c r="M644" s="41"/>
      <c r="N644" s="41"/>
      <c r="O644" s="41"/>
      <c r="P644" s="41"/>
      <c r="Q644" s="41"/>
      <c r="R644" s="41"/>
      <c r="S644" s="41"/>
      <c r="T644" s="38"/>
    </row>
    <row r="645" spans="1:20" ht="272" x14ac:dyDescent="0.2">
      <c r="A645" s="20" t="str">
        <f>'Test Scenarios'!A655</f>
        <v>Deferred</v>
      </c>
      <c r="B645" s="44" t="str">
        <f>'Test Scenarios'!K655</f>
        <v>US-P2R-079</v>
      </c>
      <c r="C645" s="42" t="str">
        <f>'Test Scenarios'!B655</f>
        <v>TS521.1</v>
      </c>
      <c r="D645" s="43" t="str">
        <f>"F-"&amp;'Test Scenarios'!M655&amp;"-"&amp;'Test Scenarios'!C655&amp;"-"&amp;C645</f>
        <v>F-P2R-030-030-Validate CAPEX Report Content-TS521.1</v>
      </c>
      <c r="E645" s="43" t="s">
        <v>6576</v>
      </c>
      <c r="F645" s="43" t="str">
        <f>'Test Scenarios'!G655</f>
        <v>• A project exists with at least one CAPEX transaction and one OPEX transaction posted to it.</v>
      </c>
      <c r="G645" s="43" t="str">
        <f>"Objective"&amp;CHAR(10)
&amp;'Test Scenarios'!L655&amp;CHAR(10)&amp;CHAR(10)&amp;
"Test Case Description"&amp;CHAR(10)
&amp;'Test Scenarios'!D655&amp;CHAR(10)&amp;CHAR(10)&amp;
"Expected Results"&amp;CHAR(10)&amp;'Test Scenarios'!F655</f>
        <v>Objective
As a Project Manager, I want to generate separate reports for capital (CAPEX) and operational (OPEX) expenditures, so that I can accurately track and manage different types of project costs for financial reporting.
Test Case Description
This test ensures that when a CAPEX report is generated, it exclusively contains transactions that have been classified as capital costs, and correctly excludes any operational costs. 
This scenario validates the acceptance criterion: "Given I have run the CAPEX report, when I review the output, then it exclusively contains transactions classified as capital costs, with no operational costs included." 
Variation: This positive test confirms the data filtering and integrity of the CAPEX report, which is crucial for accurate financial reporting.
Expected Results
• The generated CAPEX report lists the capital cost transaction.
• The report does not list the operational cost transaction.</v>
      </c>
      <c r="H645" s="41"/>
      <c r="I645" s="43" t="s">
        <v>6577</v>
      </c>
      <c r="J645" s="41" t="str">
        <f>"TST-F "&amp;_xlfn.XLOOKUP('Test Scenarios'!M655,'Taxonomy and Epics'!H:H,'Taxonomy and Epics'!E:E)</f>
        <v>TST-F 4.0 - P2R - Project to Result</v>
      </c>
      <c r="K645" s="36" t="str">
        <f>"Phase1,"&amp;_xlfn.XLOOKUP('Test Scenarios'!M655,'Taxonomy and Epics'!H:H,'Taxonomy and Epics'!B:B)&amp;"_"&amp;_xlfn.XLOOKUP('Test Scenarios'!M655,'Taxonomy and Epics'!H:H,'Taxonomy and Epics'!C:C)&amp;","&amp;'Test Scenarios'!M655&amp;",Fin_Functional, Workday"</f>
        <v>Phase1,4.0_P2R,P2R-030-030,Fin_Functional, Workday</v>
      </c>
      <c r="L645" s="41"/>
      <c r="M645" s="41"/>
      <c r="N645" s="41"/>
      <c r="O645" s="41"/>
      <c r="P645" s="41"/>
      <c r="Q645" s="41"/>
      <c r="R645" s="41"/>
      <c r="S645" s="41"/>
      <c r="T645" s="38"/>
    </row>
    <row r="646" spans="1:20" ht="240" x14ac:dyDescent="0.2">
      <c r="A646" s="20" t="str">
        <f>'Test Scenarios'!A656</f>
        <v>Updated Post Review</v>
      </c>
      <c r="B646" s="44" t="str">
        <f>'Test Scenarios'!K656</f>
        <v>US-A2R-050</v>
      </c>
      <c r="C646" s="42" t="str">
        <f>'Test Scenarios'!B656</f>
        <v>TS521</v>
      </c>
      <c r="D646" s="43" t="str">
        <f>"F-"&amp;'Test Scenarios'!M656&amp;"-"&amp;'Test Scenarios'!C656&amp;"-"&amp;C646</f>
        <v>F-A2R-030-090-Fail bulk location change with bad data-TS521</v>
      </c>
      <c r="E646" s="43" t="s">
        <v>6576</v>
      </c>
      <c r="F646" s="43" t="str">
        <f>'Test Scenarios'!G656</f>
        <v>• Asset records exist in the system.
• A data file (EIB) is prepared with invalid data.</v>
      </c>
      <c r="G646" s="43" t="str">
        <f>"Objective"&amp;CHAR(10)
&amp;'Test Scenarios'!L656&amp;CHAR(10)&amp;CHAR(10)&amp;
"Test Case Description"&amp;CHAR(10)
&amp;'Test Scenarios'!D656&amp;CHAR(10)&amp;CHAR(10)&amp;
"Expected Results"&amp;CHAR(10)&amp;'Test Scenarios'!F656</f>
        <v>Objective
As an Asset Control Officer, I want to perform bulk adjustments by changing asset locations, so that the asset register accurately reflects the physical location of assets.
Test Case Description
This test ensures the system rejects a bulk asset location change when the file contains invalid data.
This scenario addresses the acceptance criteria: "Given I have a correctly formatted file with new asset locations, when I upload the file using 'Transfer Asset', then the system should update the location for all specified assets."
Variation: This is a negative test case where the file contains errors, such as non-existent asset IDs or invalid location codes.
Expected Results
• The system fails to process the records with errors.
• An error report is generated detailing the reasons for failure.</v>
      </c>
      <c r="H646" s="41"/>
      <c r="I646" s="43" t="s">
        <v>6577</v>
      </c>
      <c r="J646" s="41" t="str">
        <f>"TST-F "&amp;_xlfn.XLOOKUP('Test Scenarios'!M656,'Taxonomy and Epics'!H:H,'Taxonomy and Epics'!E:E)</f>
        <v>TST-F 6.0 - A2R - Acquire to Retire</v>
      </c>
      <c r="K646" s="36" t="str">
        <f>"Phase1,"&amp;_xlfn.XLOOKUP('Test Scenarios'!M656,'Taxonomy and Epics'!H:H,'Taxonomy and Epics'!B:B)&amp;"_"&amp;_xlfn.XLOOKUP('Test Scenarios'!M656,'Taxonomy and Epics'!H:H,'Taxonomy and Epics'!C:C)&amp;","&amp;'Test Scenarios'!M656&amp;",Fin_Functional, Workday"</f>
        <v>Phase1,6.0_A2R,A2R-030-090,Fin_Functional, Workday</v>
      </c>
      <c r="L646" s="41"/>
      <c r="M646" s="41"/>
      <c r="N646" s="41"/>
      <c r="O646" s="41"/>
      <c r="P646" s="41"/>
      <c r="Q646" s="41"/>
      <c r="R646" s="41"/>
      <c r="S646" s="41"/>
      <c r="T646" s="38"/>
    </row>
    <row r="647" spans="1:20" ht="208" x14ac:dyDescent="0.2">
      <c r="A647" s="20" t="str">
        <f>'Test Scenarios'!A657</f>
        <v>Deferred</v>
      </c>
      <c r="B647" s="44" t="str">
        <f>'Test Scenarios'!K657</f>
        <v>US-P2R-080</v>
      </c>
      <c r="C647" s="42" t="str">
        <f>'Test Scenarios'!B657</f>
        <v>TS522.1</v>
      </c>
      <c r="D647" s="43" t="str">
        <f>"F-"&amp;'Test Scenarios'!M657&amp;"-"&amp;'Test Scenarios'!C657&amp;"-"&amp;C647</f>
        <v>F-P2R-030-030-Generate executive project summary-TS522.1</v>
      </c>
      <c r="E647" s="43" t="s">
        <v>6576</v>
      </c>
      <c r="F647" s="43" t="str">
        <f>'Test Scenarios'!G657</f>
        <v>• An active project exists.
• User has the Project Manager role.</v>
      </c>
      <c r="G647" s="43" t="str">
        <f>"Objective"&amp;CHAR(10)
&amp;'Test Scenarios'!L657&amp;CHAR(10)&amp;CHAR(10)&amp;
"Test Case Description"&amp;CHAR(10)
&amp;'Test Scenarios'!D657&amp;CHAR(10)&amp;CHAR(10)&amp;
"Expected Results"&amp;CHAR(10)&amp;'Test Scenarios'!F657</f>
        <v>Objective
As a Project Manager, I want to extract a high-level project summary, so that I can provide clear and concise updates for executive reporting.
Test Case Description
This test verifies that a user can find and successfully generate a high-level, executive project overview. 
This scenario validates the acceptance criterion: "Given I need to prepare for an executive review, when I access my project's reporting options, then I can select and generate a one-page project overview." 
Variation: This positive test confirms the existence and basic functionality of the executive summary report.
Expected Results
• The system successfully generates a one-page summary report without errors.</v>
      </c>
      <c r="H647" s="41"/>
      <c r="I647" s="43" t="s">
        <v>6577</v>
      </c>
      <c r="J647" s="41" t="str">
        <f>"TST-F "&amp;_xlfn.XLOOKUP('Test Scenarios'!M657,'Taxonomy and Epics'!H:H,'Taxonomy and Epics'!E:E)</f>
        <v>TST-F 4.0 - P2R - Project to Result</v>
      </c>
      <c r="K647" s="36" t="str">
        <f>"Phase1,"&amp;_xlfn.XLOOKUP('Test Scenarios'!M657,'Taxonomy and Epics'!H:H,'Taxonomy and Epics'!B:B)&amp;"_"&amp;_xlfn.XLOOKUP('Test Scenarios'!M657,'Taxonomy and Epics'!H:H,'Taxonomy and Epics'!C:C)&amp;","&amp;'Test Scenarios'!M657&amp;",Fin_Functional, Workday"</f>
        <v>Phase1,4.0_P2R,P2R-030-030,Fin_Functional, Workday</v>
      </c>
      <c r="L647" s="41"/>
      <c r="M647" s="41"/>
      <c r="N647" s="41"/>
      <c r="O647" s="41"/>
      <c r="P647" s="41"/>
      <c r="Q647" s="41"/>
      <c r="R647" s="41"/>
      <c r="S647" s="41"/>
      <c r="T647" s="38"/>
    </row>
    <row r="648" spans="1:20" ht="256" x14ac:dyDescent="0.2">
      <c r="A648" s="20" t="str">
        <f>'Test Scenarios'!A658</f>
        <v>Updated Post Review</v>
      </c>
      <c r="B648" s="44" t="str">
        <f>'Test Scenarios'!K658</f>
        <v>US-A2R-051</v>
      </c>
      <c r="C648" s="42" t="str">
        <f>'Test Scenarios'!B658</f>
        <v>TS522</v>
      </c>
      <c r="D648" s="43" t="str">
        <f>"F-"&amp;'Test Scenarios'!M658&amp;"-"&amp;'Test Scenarios'!C658&amp;"-"&amp;C648</f>
        <v>F-A2R-020-010-Process bulk asset registration-TS522</v>
      </c>
      <c r="E648" s="43" t="s">
        <v>6576</v>
      </c>
      <c r="F648" s="43" t="str">
        <f>'Test Scenarios'!G658</f>
        <v>• A data file (EIB) is prepared with details of new assets to be registered.</v>
      </c>
      <c r="G648" s="43" t="str">
        <f>"Objective"&amp;CHAR(10)
&amp;'Test Scenarios'!L658&amp;CHAR(10)&amp;CHAR(10)&amp;
"Test Case Description"&amp;CHAR(10)
&amp;'Test Scenarios'!D658&amp;CHAR(10)&amp;CHAR(10)&amp;
"Expected Results"&amp;CHAR(10)&amp;'Test Scenarios'!F658</f>
        <v>Objective
As an Asset Control Officer, I want to perform a bulk manual registration of assets, so that all company assets are captured in the financial system.
Test Case Description
This test validates that newly found assets from a stock take can be registered in bulk via a file upload.
This scenario addresses the acceptance criteria: "Given I have a correctly formatted file with details of newly found assets, when I upload the file using 'Register Assets', then the system should create new asset records for each item in the file."
Variation: This is a positive test case using a correctly formatted file containing all mandatory details for creating new asset records.
Expected Results
• The file is processed successfully.
• New asset records are created in the asset register for each item in the file.
• Notification appears in Fixed Asset Accountants inbox to Assign Accounting Information.</v>
      </c>
      <c r="H648" s="41"/>
      <c r="I648" s="43" t="s">
        <v>6577</v>
      </c>
      <c r="J648" s="41" t="str">
        <f>"TST-F "&amp;_xlfn.XLOOKUP('Test Scenarios'!M658,'Taxonomy and Epics'!H:H,'Taxonomy and Epics'!E:E)</f>
        <v>TST-F 6.0 - A2R - Acquire to Retire</v>
      </c>
      <c r="K648" s="36" t="str">
        <f>"Phase1,"&amp;_xlfn.XLOOKUP('Test Scenarios'!M658,'Taxonomy and Epics'!H:H,'Taxonomy and Epics'!B:B)&amp;"_"&amp;_xlfn.XLOOKUP('Test Scenarios'!M658,'Taxonomy and Epics'!H:H,'Taxonomy and Epics'!C:C)&amp;","&amp;'Test Scenarios'!M658&amp;",Fin_Functional, Workday"</f>
        <v>Phase1,6.0_A2R,A2R-020-010,Fin_Functional, Workday</v>
      </c>
      <c r="L648" s="41"/>
      <c r="M648" s="41"/>
      <c r="N648" s="41"/>
      <c r="O648" s="41"/>
      <c r="P648" s="41"/>
      <c r="Q648" s="41"/>
      <c r="R648" s="41"/>
      <c r="S648" s="41"/>
      <c r="T648" s="38"/>
    </row>
    <row r="649" spans="1:20" ht="272" x14ac:dyDescent="0.2">
      <c r="A649" s="20" t="str">
        <f>'Test Scenarios'!A659</f>
        <v>Deferred</v>
      </c>
      <c r="B649" s="44" t="str">
        <f>'Test Scenarios'!K659</f>
        <v>US-P2R-081</v>
      </c>
      <c r="C649" s="42" t="str">
        <f>'Test Scenarios'!B659</f>
        <v>TS523.1</v>
      </c>
      <c r="D649" s="43" t="str">
        <f>"F-"&amp;'Test Scenarios'!M659&amp;"-"&amp;'Test Scenarios'!C659&amp;"-"&amp;C649</f>
        <v>F-P2R-050-010-Verify Automatic Posting of Payroll to WIP-TS523.1</v>
      </c>
      <c r="E649" s="43" t="s">
        <v>6576</v>
      </c>
      <c r="F649" s="43" t="str">
        <f>'Test Scenarios'!G659</f>
        <v>• A project exists.
• Staff members are assigned to the project with defined cost rates.
• The monthly payroll process is ready to be run.</v>
      </c>
      <c r="G649" s="43" t="str">
        <f>"Objective"&amp;CHAR(10)
&amp;'Test Scenarios'!L659&amp;CHAR(10)&amp;CHAR(10)&amp;
"Test Case Description"&amp;CHAR(10)
&amp;'Test Scenarios'!D659&amp;CHAR(10)&amp;CHAR(10)&amp;
"Expected Results"&amp;CHAR(10)&amp;'Test Scenarios'!F659</f>
        <v>Objective
As a Project Manager, I want payroll costs to be automatically posted to my project's Work in Progress (WIP), so that labour costs are accurately and timely reflected in the project financials without manual intervention.
Test Case Description
This test confirms that after the monthly payroll process is completed, the correct labour costs for staff assigned to a project are automatically posted to that project's Work in Progress (WIP) account. 
This scenario validates the acceptance criterion: "Given the monthly payroll process has been completed, when I view the financial details for my project, then the correct payroll costs for staff assigned to my project are automatically visible in the WIP account." 
Variation: This positive test verifies the critical automated financial posting from the Payroll module to the Projects module, ensuring labour costs are captured timely and accurately.
Expected Results
• After payroll completion, new journal lines for labour costs appear in the project's WIP account.
• The posted amounts match the expected costs for the assigned staff.</v>
      </c>
      <c r="H649" s="41"/>
      <c r="I649" s="43" t="s">
        <v>6577</v>
      </c>
      <c r="J649" s="41" t="str">
        <f>"TST-F "&amp;_xlfn.XLOOKUP('Test Scenarios'!M659,'Taxonomy and Epics'!H:H,'Taxonomy and Epics'!E:E)</f>
        <v>TST-F 4.0 - P2R - Project to Result</v>
      </c>
      <c r="K649" s="36" t="str">
        <f>"Phase1,"&amp;_xlfn.XLOOKUP('Test Scenarios'!M659,'Taxonomy and Epics'!H:H,'Taxonomy and Epics'!B:B)&amp;"_"&amp;_xlfn.XLOOKUP('Test Scenarios'!M659,'Taxonomy and Epics'!H:H,'Taxonomy and Epics'!C:C)&amp;","&amp;'Test Scenarios'!M659&amp;",Fin_Functional, Workday"</f>
        <v>Phase1,4.0_P2R,P2R-050-010,Fin_Functional, Workday</v>
      </c>
      <c r="L649" s="41"/>
      <c r="M649" s="41"/>
      <c r="N649" s="41"/>
      <c r="O649" s="41"/>
      <c r="P649" s="41"/>
      <c r="Q649" s="41"/>
      <c r="R649" s="41"/>
      <c r="S649" s="41"/>
      <c r="T649" s="38"/>
    </row>
    <row r="650" spans="1:20" ht="256" x14ac:dyDescent="0.2">
      <c r="A650" s="20" t="str">
        <f>'Test Scenarios'!A660</f>
        <v>Updated Post Review</v>
      </c>
      <c r="B650" s="44" t="str">
        <f>'Test Scenarios'!K660</f>
        <v>US-A2R-051</v>
      </c>
      <c r="C650" s="42" t="str">
        <f>'Test Scenarios'!B660</f>
        <v>TS523</v>
      </c>
      <c r="D650" s="43" t="str">
        <f>"F-"&amp;'Test Scenarios'!M660&amp;"-"&amp;'Test Scenarios'!C660&amp;"-"&amp;C650</f>
        <v>F-A2R-020-010-Fail bulk registration with bad data-TS523</v>
      </c>
      <c r="E650" s="43" t="s">
        <v>6576</v>
      </c>
      <c r="F650" s="43" t="str">
        <f>'Test Scenarios'!G660</f>
        <v>• A data file (EIB) is prepared with incomplete or invalid data for new assets.</v>
      </c>
      <c r="G650" s="43" t="str">
        <f>"Objective"&amp;CHAR(10)
&amp;'Test Scenarios'!L660&amp;CHAR(10)&amp;CHAR(10)&amp;
"Test Case Description"&amp;CHAR(10)
&amp;'Test Scenarios'!D660&amp;CHAR(10)&amp;CHAR(10)&amp;
"Expected Results"&amp;CHAR(10)&amp;'Test Scenarios'!F660</f>
        <v>Objective
As an Asset Control Officer, I want to perform a bulk manual registration of assets, so that all company assets are captured in the financial system.
Test Case Description
This test ensures the system rejects a bulk asset registration when the file contains incomplete or invalid data.
This scenario addresses the acceptance criteria: "Given I have a correctly formatted file with details of newly found assets, when I upload the file using 'Register Assets', then the system should create new asset records for each item in the file."
Variation: This is a negative test case where the file is missing mandatory information (e.g., asset class, cost centre) required to create a new asset.
Expected Results
• The system fails to process the file.
• An error report is generated detailing which records failed and why.</v>
      </c>
      <c r="H650" s="41"/>
      <c r="I650" s="43" t="s">
        <v>6577</v>
      </c>
      <c r="J650" s="41" t="str">
        <f>"TST-F "&amp;_xlfn.XLOOKUP('Test Scenarios'!M660,'Taxonomy and Epics'!H:H,'Taxonomy and Epics'!E:E)</f>
        <v>TST-F 6.0 - A2R - Acquire to Retire</v>
      </c>
      <c r="K650" s="36" t="str">
        <f>"Phase1,"&amp;_xlfn.XLOOKUP('Test Scenarios'!M660,'Taxonomy and Epics'!H:H,'Taxonomy and Epics'!B:B)&amp;"_"&amp;_xlfn.XLOOKUP('Test Scenarios'!M660,'Taxonomy and Epics'!H:H,'Taxonomy and Epics'!C:C)&amp;","&amp;'Test Scenarios'!M660&amp;",Fin_Functional, Workday"</f>
        <v>Phase1,6.0_A2R,A2R-020-010,Fin_Functional, Workday</v>
      </c>
      <c r="L650" s="41"/>
      <c r="M650" s="41"/>
      <c r="N650" s="41"/>
      <c r="O650" s="41"/>
      <c r="P650" s="41"/>
      <c r="Q650" s="41"/>
      <c r="R650" s="41"/>
      <c r="S650" s="41"/>
      <c r="T650" s="38"/>
    </row>
    <row r="651" spans="1:20" ht="272" x14ac:dyDescent="0.2">
      <c r="A651" s="20" t="str">
        <f>'Test Scenarios'!A661</f>
        <v>Deferred</v>
      </c>
      <c r="B651" s="44" t="str">
        <f>'Test Scenarios'!K661</f>
        <v>US-P2R-081</v>
      </c>
      <c r="C651" s="42" t="str">
        <f>'Test Scenarios'!B661</f>
        <v>TS524.1</v>
      </c>
      <c r="D651" s="43" t="str">
        <f>"F-"&amp;'Test Scenarios'!M661&amp;"-"&amp;'Test Scenarios'!C661&amp;"-"&amp;C651</f>
        <v>F-P2R-050-010-Verify Payroll Correction in WIP-TS524.1</v>
      </c>
      <c r="E651" s="43" t="s">
        <v>6576</v>
      </c>
      <c r="F651" s="43" t="str">
        <f>'Test Scenarios'!G661</f>
        <v>• A payroll run has been completed and costs posted to a project's WIP account.
• A payroll correction (e.g., reversal or change) is ready to be processed for an employee on that project.</v>
      </c>
      <c r="G651" s="43" t="str">
        <f>"Objective"&amp;CHAR(10)
&amp;'Test Scenarios'!L661&amp;CHAR(10)&amp;CHAR(10)&amp;
"Test Case Description"&amp;CHAR(10)
&amp;'Test Scenarios'!D661&amp;CHAR(10)&amp;CHAR(10)&amp;
"Expected Results"&amp;CHAR(10)&amp;'Test Scenarios'!F661</f>
        <v>Objective
As a Project Manager, I want payroll costs to be automatically posted to my project's Work in Progress (WIP), so that labour costs are accurately and timely reflected in the project financials without manual intervention.
Test Case Description
This test ensures that if a correction is made to a payroll run, the corresponding financial adjustment is also automatically reflected in the project's WIP account. 
This scenario validates the acceptance criterion: "Given a payroll correction is processed, when I check the project financials, then the corresponding adjustment is also automatically reflected in the project's WIP account." 
Variation: This positive test confirms that adjustments and corrections flow through the automated process correctly, maintaining the financial integrity of the project's WIP.
Expected Results
• After the correction is processed, a corresponding adjusting entry (debit or credit) is visible in the project's WIP account.</v>
      </c>
      <c r="H651" s="41"/>
      <c r="I651" s="43" t="s">
        <v>6577</v>
      </c>
      <c r="J651" s="41" t="str">
        <f>"TST-F "&amp;_xlfn.XLOOKUP('Test Scenarios'!M661,'Taxonomy and Epics'!H:H,'Taxonomy and Epics'!E:E)</f>
        <v>TST-F 4.0 - P2R - Project to Result</v>
      </c>
      <c r="K651" s="36" t="str">
        <f>"Phase1,"&amp;_xlfn.XLOOKUP('Test Scenarios'!M661,'Taxonomy and Epics'!H:H,'Taxonomy and Epics'!B:B)&amp;"_"&amp;_xlfn.XLOOKUP('Test Scenarios'!M661,'Taxonomy and Epics'!H:H,'Taxonomy and Epics'!C:C)&amp;","&amp;'Test Scenarios'!M661&amp;",Fin_Functional, Workday"</f>
        <v>Phase1,4.0_P2R,P2R-050-010,Fin_Functional, Workday</v>
      </c>
      <c r="L651" s="41"/>
      <c r="M651" s="41"/>
      <c r="N651" s="41"/>
      <c r="O651" s="41"/>
      <c r="P651" s="41"/>
      <c r="Q651" s="41"/>
      <c r="R651" s="41"/>
      <c r="S651" s="41"/>
      <c r="T651" s="38"/>
    </row>
    <row r="652" spans="1:20" ht="256" x14ac:dyDescent="0.2">
      <c r="A652" s="20" t="str">
        <f>'Test Scenarios'!A662</f>
        <v>Updated Post Review</v>
      </c>
      <c r="B652" s="44" t="str">
        <f>'Test Scenarios'!K662</f>
        <v>US-A2R-052</v>
      </c>
      <c r="C652" s="42" t="str">
        <f>'Test Scenarios'!B662</f>
        <v>TS524</v>
      </c>
      <c r="D652" s="43" t="str">
        <f>"F-"&amp;'Test Scenarios'!M662&amp;"-"&amp;'Test Scenarios'!C662&amp;"-"&amp;C652</f>
        <v>F-A2R-030-090-Process mass asset cost centre transfer-TS524</v>
      </c>
      <c r="E652" s="43" t="s">
        <v>6576</v>
      </c>
      <c r="F652" s="43" t="str">
        <f>'Test Scenarios'!G662</f>
        <v>• Asset records exist in the system.
• A data file (EIB) is prepared with asset IDs and their new cost centres.</v>
      </c>
      <c r="G652" s="43" t="str">
        <f>"Objective"&amp;CHAR(10)
&amp;'Test Scenarios'!L662&amp;CHAR(10)&amp;CHAR(10)&amp;
"Test Case Description"&amp;CHAR(10)
&amp;'Test Scenarios'!D662&amp;CHAR(10)&amp;CHAR(10)&amp;
"Expected Results"&amp;CHAR(10)&amp;'Test Scenarios'!F662</f>
        <v>Objective
As a Fixed Asset Accountant, I want to perform mass transfers of assets between organisation units, so that I can efficiently update the cost centre for many assets at once.
Test Case Description
This test validates the successful mass transfer of assets between cost centres using a file upload.
This scenario addresses the acceptance criteria: "Given I have a correctly formatted file specifying assets and their new cost centres, when I upload this file using 'Transfer Asset', then the system should update the cost centre for all specified assets accordingly."
Variation: This is a positive test case using a correctly formatted file with valid asset IDs and their new target cost centres.
Expected Results
• The file is processed successfully.
• No approval is required
• The cost centre for the specified assets is updated in the asset register and financial records.</v>
      </c>
      <c r="H652" s="41"/>
      <c r="I652" s="43" t="s">
        <v>6577</v>
      </c>
      <c r="J652" s="41" t="str">
        <f>"TST-F "&amp;_xlfn.XLOOKUP('Test Scenarios'!M662,'Taxonomy and Epics'!H:H,'Taxonomy and Epics'!E:E)</f>
        <v>TST-F 6.0 - A2R - Acquire to Retire</v>
      </c>
      <c r="K652" s="36" t="str">
        <f>"Phase1,"&amp;_xlfn.XLOOKUP('Test Scenarios'!M662,'Taxonomy and Epics'!H:H,'Taxonomy and Epics'!B:B)&amp;"_"&amp;_xlfn.XLOOKUP('Test Scenarios'!M662,'Taxonomy and Epics'!H:H,'Taxonomy and Epics'!C:C)&amp;","&amp;'Test Scenarios'!M662&amp;",Fin_Functional, Workday"</f>
        <v>Phase1,6.0_A2R,A2R-030-090,Fin_Functional, Workday</v>
      </c>
      <c r="L652" s="41"/>
      <c r="M652" s="41"/>
      <c r="N652" s="41"/>
      <c r="O652" s="41"/>
      <c r="P652" s="41"/>
      <c r="Q652" s="41"/>
      <c r="R652" s="41"/>
      <c r="S652" s="41"/>
      <c r="T652" s="38"/>
    </row>
    <row r="653" spans="1:20" ht="272" x14ac:dyDescent="0.2">
      <c r="A653" s="20" t="str">
        <f>'Test Scenarios'!A663</f>
        <v>Deferred Test Scenario</v>
      </c>
      <c r="B653" s="44" t="str">
        <f>'Test Scenarios'!K663</f>
        <v>RF-US081</v>
      </c>
      <c r="C653" s="42" t="str">
        <f>'Test Scenarios'!B663</f>
        <v>TS525.1</v>
      </c>
      <c r="D653" s="43" t="str">
        <f>"F-"&amp;'Test Scenarios'!M663&amp;"-"&amp;'Test Scenarios'!C663&amp;"-"&amp;C653</f>
        <v>F-RES-020-030-Verify Grant Report Timeframe Options-TS525.1</v>
      </c>
      <c r="E653" s="43" t="s">
        <v>6576</v>
      </c>
      <c r="F653" s="43" t="str">
        <f>'Test Scenarios'!G663</f>
        <v>• A grant must exist in the system.
• The user must have the Project Manager role.</v>
      </c>
      <c r="G653" s="43" t="str">
        <f>"Objective"&amp;CHAR(10)
&amp;'Test Scenarios'!L663&amp;CHAR(10)&amp;CHAR(10)&amp;
"Test Case Description"&amp;CHAR(10)
&amp;'Test Scenarios'!D663&amp;CHAR(10)&amp;CHAR(10)&amp;
"Expected Results"&amp;CHAR(10)&amp;'Test Scenarios'!F663</f>
        <v>Objective
As a Project Manager, I want to report life-to-date, year-to-date, and month-to-date financial transactions against a grant, so that I can monitor and report on grant spending over different timeframes.
Test Case Description
This test confirms that when a user accesses the financial reporting section for a grant, they are presented with the correct options to generate reports for different time periods. This ensures the system provides the necessary flexibility for grant monitoring. 
This scenario validates the acceptance criterion: "Given I am viewing a specific grant, when I select the financial reporting option, then the system presents choices to run a report for life-to-date, year-to-date, or month-to-date periods." 
Variation: This is a positive test to confirm the standard functionality works as expected for a user with the correct permissions.
Expected Results
• The system displays options for 'life-to-date', 'year-to-date', and 'month-to-date' reports.</v>
      </c>
      <c r="H653" s="41"/>
      <c r="I653" s="43" t="s">
        <v>6577</v>
      </c>
      <c r="J653" s="41" t="str">
        <f>"TST-F "&amp;_xlfn.XLOOKUP('Test Scenarios'!M663,'Taxonomy and Epics'!H:H,'Taxonomy and Epics'!E:E)</f>
        <v>TST-F 9.0 - RSH - Research Finance</v>
      </c>
      <c r="K653" s="36" t="str">
        <f>"Phase1,"&amp;_xlfn.XLOOKUP('Test Scenarios'!M663,'Taxonomy and Epics'!H:H,'Taxonomy and Epics'!B:B)&amp;"_"&amp;_xlfn.XLOOKUP('Test Scenarios'!M663,'Taxonomy and Epics'!H:H,'Taxonomy and Epics'!C:C)&amp;","&amp;'Test Scenarios'!M663&amp;",Fin_Functional, Workday"</f>
        <v>Phase1,9.0_RSH,RES-020-030,Fin_Functional, Workday</v>
      </c>
      <c r="L653" s="41"/>
      <c r="M653" s="41"/>
      <c r="N653" s="41"/>
      <c r="O653" s="41"/>
      <c r="P653" s="41"/>
      <c r="Q653" s="41"/>
      <c r="R653" s="41"/>
      <c r="S653" s="41"/>
      <c r="T653" s="38"/>
    </row>
    <row r="654" spans="1:20" ht="240" x14ac:dyDescent="0.2">
      <c r="A654" s="20" t="str">
        <f>'Test Scenarios'!A664</f>
        <v>Updated Post Review</v>
      </c>
      <c r="B654" s="44" t="str">
        <f>'Test Scenarios'!K664</f>
        <v>US-A2R-052</v>
      </c>
      <c r="C654" s="42" t="str">
        <f>'Test Scenarios'!B664</f>
        <v>TS525</v>
      </c>
      <c r="D654" s="43" t="str">
        <f>"F-"&amp;'Test Scenarios'!M664&amp;"-"&amp;'Test Scenarios'!C664&amp;"-"&amp;C654</f>
        <v>F-A2R-030-090-Fail mass transfer with bad data-TS525</v>
      </c>
      <c r="E654" s="43" t="s">
        <v>6576</v>
      </c>
      <c r="F654" s="43" t="str">
        <f>'Test Scenarios'!G664</f>
        <v>• Asset records exist in the system.
• A data file (EIB) is prepared with invalid data.</v>
      </c>
      <c r="G654" s="43" t="str">
        <f>"Objective"&amp;CHAR(10)
&amp;'Test Scenarios'!L664&amp;CHAR(10)&amp;CHAR(10)&amp;
"Test Case Description"&amp;CHAR(10)
&amp;'Test Scenarios'!D664&amp;CHAR(10)&amp;CHAR(10)&amp;
"Expected Results"&amp;CHAR(10)&amp;'Test Scenarios'!F664</f>
        <v>Objective
As a Fixed Asset Accountant, I want to perform mass transfers of assets between organisation units, so that I can efficiently update the cost centre for many assets at once.
Test Case Description
This test ensures the system rejects a mass asset transfer when the file contains invalid data.
This scenario addresses the acceptance criteria: "Given I have a correctly formatted file specifying assets and their new cost centres, when I upload this file using 'Transfer Asset', then the system should update the cost centre for all specified assets accordingly."
Variation: This is a negative test case where the file contains errors, such as non-existent asset IDs or invalid cost centre codes.
Expected Results
• The system fails to process the records with errors.
• An error report is generated detailing the reasons for failure.</v>
      </c>
      <c r="H654" s="41"/>
      <c r="I654" s="43" t="s">
        <v>6577</v>
      </c>
      <c r="J654" s="41" t="str">
        <f>"TST-F "&amp;_xlfn.XLOOKUP('Test Scenarios'!M664,'Taxonomy and Epics'!H:H,'Taxonomy and Epics'!E:E)</f>
        <v>TST-F 6.0 - A2R - Acquire to Retire</v>
      </c>
      <c r="K654" s="36" t="str">
        <f>"Phase1,"&amp;_xlfn.XLOOKUP('Test Scenarios'!M664,'Taxonomy and Epics'!H:H,'Taxonomy and Epics'!B:B)&amp;"_"&amp;_xlfn.XLOOKUP('Test Scenarios'!M664,'Taxonomy and Epics'!H:H,'Taxonomy and Epics'!C:C)&amp;","&amp;'Test Scenarios'!M664&amp;",Fin_Functional, Workday"</f>
        <v>Phase1,6.0_A2R,A2R-030-090,Fin_Functional, Workday</v>
      </c>
      <c r="L654" s="41"/>
      <c r="M654" s="41"/>
      <c r="N654" s="41"/>
      <c r="O654" s="41"/>
      <c r="P654" s="41"/>
      <c r="Q654" s="41"/>
      <c r="R654" s="41"/>
      <c r="S654" s="41"/>
      <c r="T654" s="38"/>
    </row>
    <row r="655" spans="1:20" ht="240" x14ac:dyDescent="0.2">
      <c r="A655" s="20" t="str">
        <f>'Test Scenarios'!A665</f>
        <v>Deferred Test Scenario</v>
      </c>
      <c r="B655" s="44" t="str">
        <f>'Test Scenarios'!K665</f>
        <v>RF-US079</v>
      </c>
      <c r="C655" s="42" t="str">
        <f>'Test Scenarios'!B665</f>
        <v>TS526</v>
      </c>
      <c r="D655" s="43" t="str">
        <f>"F-"&amp;'Test Scenarios'!M665&amp;"-"&amp;'Test Scenarios'!C665&amp;"-"&amp;C655</f>
        <v>F-RES-020-030-Able to split costs amongst multiple projects-TS526</v>
      </c>
      <c r="E655" s="43" t="s">
        <v>6576</v>
      </c>
      <c r="F655" s="43" t="str">
        <f>'Test Scenarios'!G665</f>
        <v xml:space="preserve">• A shared cost transaction must be posted </v>
      </c>
      <c r="G655" s="43" t="str">
        <f>"Objective"&amp;CHAR(10)
&amp;'Test Scenarios'!L665&amp;CHAR(10)&amp;CHAR(10)&amp;
"Test Case Description"&amp;CHAR(10)
&amp;'Test Scenarios'!D665&amp;CHAR(10)&amp;CHAR(10)&amp;
"Expected Results"&amp;CHAR(10)&amp;'Test Scenarios'!F665</f>
        <v>Objective
As a Project Manager, I want to split shared costs across multiple research projects, so that costs are accurately allocated and financial reporting for each project is correct.
Test Case Description
This test confirms that a user is able to split costs amongst multiple projects as and if required.
This scenario validates the acceptance criterion: "Given a shared cost transaction has been posted, when I access that transaction, then the system provides an option to allocate the cost across different projects or activity codes." 
Variation: This positive test verifies that the user interface provides the necessary tools to initiate a cost split on an eligible transaction.
Expected Results
• Once complete the transaction is split amongst the project as intended and this is reflected in the accounting produced.</v>
      </c>
      <c r="H655" s="41"/>
      <c r="I655" s="43" t="s">
        <v>6577</v>
      </c>
      <c r="J655" s="41" t="str">
        <f>"TST-F "&amp;_xlfn.XLOOKUP('Test Scenarios'!M665,'Taxonomy and Epics'!H:H,'Taxonomy and Epics'!E:E)</f>
        <v>TST-F 9.0 - RSH - Research Finance</v>
      </c>
      <c r="K655" s="36" t="str">
        <f>"Phase1,"&amp;_xlfn.XLOOKUP('Test Scenarios'!M665,'Taxonomy and Epics'!H:H,'Taxonomy and Epics'!B:B)&amp;"_"&amp;_xlfn.XLOOKUP('Test Scenarios'!M665,'Taxonomy and Epics'!H:H,'Taxonomy and Epics'!C:C)&amp;","&amp;'Test Scenarios'!M665&amp;",Fin_Functional, Workday"</f>
        <v>Phase1,9.0_RSH,RES-020-030,Fin_Functional, Workday</v>
      </c>
      <c r="L655" s="41"/>
      <c r="M655" s="41"/>
      <c r="N655" s="41"/>
      <c r="O655" s="41"/>
      <c r="P655" s="41"/>
      <c r="Q655" s="41"/>
      <c r="R655" s="41"/>
      <c r="S655" s="41"/>
      <c r="T655" s="38"/>
    </row>
    <row r="656" spans="1:20" ht="272" x14ac:dyDescent="0.2">
      <c r="A656" s="20" t="str">
        <f>'Test Scenarios'!A666</f>
        <v>Deferred Test Scenario</v>
      </c>
      <c r="B656" s="44" t="str">
        <f>'Test Scenarios'!K666</f>
        <v>RF-US080</v>
      </c>
      <c r="C656" s="42" t="str">
        <f>'Test Scenarios'!B666</f>
        <v>TS527</v>
      </c>
      <c r="D656" s="43" t="str">
        <f>"F-"&amp;'Test Scenarios'!M666&amp;"-"&amp;'Test Scenarios'!C666&amp;"-"&amp;C656</f>
        <v>F-RES-020-030-Drill Down from Summary to Detail-TS527</v>
      </c>
      <c r="E656" s="43" t="s">
        <v>6576</v>
      </c>
      <c r="F656" s="43" t="str">
        <f>'Test Scenarios'!G666</f>
        <v>• A project exists with several posted expense transactions.
• A summary report showing a 'Total Expenses' balance is available.</v>
      </c>
      <c r="G656" s="43" t="str">
        <f>"Objective"&amp;CHAR(10)
&amp;'Test Scenarios'!L666&amp;CHAR(10)&amp;CHAR(10)&amp;
"Test Case Description"&amp;CHAR(10)
&amp;'Test Scenarios'!D666&amp;CHAR(10)&amp;CHAR(10)&amp;
"Expected Results"&amp;CHAR(10)&amp;'Test Scenarios'!F666</f>
        <v>Objective
As a Project Manager, I want to drill down from a summary balance to see the detailed transactions, so that I can independently investigate and understand the financial components of my research project without needing assistance.
Test Case Description
This test confirms that a user can click on a summary financial balance in a project report and be taken to a detailed list of the individual transactions that make up that total. 
This scenario validates the acceptance criterion: "Given I am viewing a project report with a summary balance (e.g., 'Total Expenses'), when I click on the balance amount, then the system displays a detailed breakdown of all the underlying transactions that make up that total." 
Variation: This positive test verifies the drill-down functionality, which is key for enabling users to self-investigate financial data.
Expected Results
• Clicking the 'Total Expenses' amount navigates the user to a new view.
• The new view lists all the individual transactions that constitute the summary total.</v>
      </c>
      <c r="H656" s="41"/>
      <c r="I656" s="43" t="s">
        <v>6577</v>
      </c>
      <c r="J656" s="41" t="str">
        <f>"TST-F "&amp;_xlfn.XLOOKUP('Test Scenarios'!M666,'Taxonomy and Epics'!H:H,'Taxonomy and Epics'!E:E)</f>
        <v>TST-F 9.0 - RSH - Research Finance</v>
      </c>
      <c r="K656" s="36" t="str">
        <f>"Phase1,"&amp;_xlfn.XLOOKUP('Test Scenarios'!M666,'Taxonomy and Epics'!H:H,'Taxonomy and Epics'!B:B)&amp;"_"&amp;_xlfn.XLOOKUP('Test Scenarios'!M666,'Taxonomy and Epics'!H:H,'Taxonomy and Epics'!C:C)&amp;","&amp;'Test Scenarios'!M666&amp;",Fin_Functional, Workday"</f>
        <v>Phase1,9.0_RSH,RES-020-030,Fin_Functional, Workday</v>
      </c>
      <c r="L656" s="41"/>
      <c r="M656" s="41"/>
      <c r="N656" s="41"/>
      <c r="O656" s="41"/>
      <c r="P656" s="41"/>
      <c r="Q656" s="41"/>
      <c r="R656" s="41"/>
      <c r="S656" s="41"/>
      <c r="T656" s="38"/>
    </row>
    <row r="657" spans="1:20" ht="256" x14ac:dyDescent="0.2">
      <c r="A657" s="20" t="str">
        <f>'Test Scenarios'!A667</f>
        <v>Deferred Test Scenario</v>
      </c>
      <c r="B657" s="44" t="str">
        <f>'Test Scenarios'!K667</f>
        <v>RF-US080</v>
      </c>
      <c r="C657" s="42" t="str">
        <f>'Test Scenarios'!B667</f>
        <v>TS528</v>
      </c>
      <c r="D657" s="43" t="str">
        <f>"F-"&amp;'Test Scenarios'!M667&amp;"-"&amp;'Test Scenarios'!C667&amp;"-"&amp;C657</f>
        <v>F-RES-020-030-Drill Down from Detail to Source Document-TS528</v>
      </c>
      <c r="E657" s="43" t="s">
        <v>6576</v>
      </c>
      <c r="F657" s="43" t="str">
        <f>'Test Scenarios'!G667</f>
        <v>• User has successfully drilled down from a summary balance to a detailed transaction list (as per TS527).
• The transactions in the list have source documents (e.g., invoices).</v>
      </c>
      <c r="G657" s="43" t="str">
        <f>"Objective"&amp;CHAR(10)
&amp;'Test Scenarios'!L667&amp;CHAR(10)&amp;CHAR(10)&amp;
"Test Case Description"&amp;CHAR(10)
&amp;'Test Scenarios'!D667&amp;CHAR(10)&amp;CHAR(10)&amp;
"Expected Results"&amp;CHAR(10)&amp;'Test Scenarios'!F667</f>
        <v>Objective
As a Project Manager, I want to drill down from a summary balance to see the detailed transactions, so that I can independently investigate and understand the financial components of my research project without needing assistance.
Test Case Description
This test ensures that from a list of detailed transactions, a user can select one transaction and navigate to its source document, such as the original supplier invoice or purchase order. 
This scenario validates the acceptance criterion: "Given I am viewing the detailed transaction list, when I select a specific transaction, then the system shows further details, such as the related supplier invoice or purchase order." 
Variation: This positive test confirms the second level of drill-down, allowing full traceability from summary report to source document.
Expected Results
• Clicking on a specific transaction opens the related source document (e.g., supplier invoice screen).</v>
      </c>
      <c r="H657" s="41"/>
      <c r="I657" s="43" t="s">
        <v>6577</v>
      </c>
      <c r="J657" s="41" t="str">
        <f>"TST-F "&amp;_xlfn.XLOOKUP('Test Scenarios'!M667,'Taxonomy and Epics'!H:H,'Taxonomy and Epics'!E:E)</f>
        <v>TST-F 9.0 - RSH - Research Finance</v>
      </c>
      <c r="K657" s="36" t="str">
        <f>"Phase1,"&amp;_xlfn.XLOOKUP('Test Scenarios'!M667,'Taxonomy and Epics'!H:H,'Taxonomy and Epics'!B:B)&amp;"_"&amp;_xlfn.XLOOKUP('Test Scenarios'!M667,'Taxonomy and Epics'!H:H,'Taxonomy and Epics'!C:C)&amp;","&amp;'Test Scenarios'!M667&amp;",Fin_Functional, Workday"</f>
        <v>Phase1,9.0_RSH,RES-020-030,Fin_Functional, Workday</v>
      </c>
      <c r="L657" s="41"/>
      <c r="M657" s="41"/>
      <c r="N657" s="41"/>
      <c r="O657" s="41"/>
      <c r="P657" s="41"/>
      <c r="Q657" s="41"/>
      <c r="R657" s="41"/>
      <c r="S657" s="41"/>
      <c r="T657" s="38"/>
    </row>
    <row r="658" spans="1:20" ht="240" x14ac:dyDescent="0.2">
      <c r="A658" s="20" t="str">
        <f>'Test Scenarios'!A668</f>
        <v>Review Complete</v>
      </c>
      <c r="B658" s="44" t="str">
        <f>'Test Scenarios'!K668</f>
        <v>US-P2P-047</v>
      </c>
      <c r="C658" s="42" t="str">
        <f>'Test Scenarios'!B668</f>
        <v>S2P-TS095</v>
      </c>
      <c r="D658" s="43" t="str">
        <f>"F-"&amp;'Test Scenarios'!M668&amp;"-"&amp;'Test Scenarios'!C668&amp;"-"&amp;C658</f>
        <v>F-S2P-100-010-Amend an approved, unpaid invoice-S2P-TS095</v>
      </c>
      <c r="E658" s="43" t="s">
        <v>6576</v>
      </c>
      <c r="F658" s="43" t="str">
        <f>'Test Scenarios'!G668</f>
        <v>• An approved supplier invoice that has not been paid must exist in the system.</v>
      </c>
      <c r="G658" s="43" t="str">
        <f>"Objective"&amp;CHAR(10)
&amp;'Test Scenarios'!L668&amp;CHAR(10)&amp;CHAR(10)&amp;
"Test Case Description"&amp;CHAR(10)
&amp;'Test Scenarios'!D668&amp;CHAR(10)&amp;CHAR(10)&amp;
"Expected Results"&amp;CHAR(10)&amp;'Test Scenarios'!F668</f>
        <v>Objective
As an Accounts Payable Officer, I want to amend a submitted purchase invoice, so that I can correct errors before it is processed for payment.
Test Case Description
This test confirms that an Accounts Payable Officer can correct an invoice that has been approved but not yet paid. This is based on the acceptance criterion: "Given I have an approved invoice that has not yet been paid, when I open the invoice record, then I should have the option to change it." Variation: This is a positive test to ensure the standard process for correcting an invoice before payment works as expected.
Expected Results
• The 'Change' or 'Edit' option is available on the invoice record.
• The user can successfully modify fields like amount or line items.
• Upon saving, the invoice is correctly re-routed for approval.</v>
      </c>
      <c r="H658" s="41"/>
      <c r="I658" s="43" t="s">
        <v>6577</v>
      </c>
      <c r="J658" s="41" t="str">
        <f>"TST-F "&amp;_xlfn.XLOOKUP('Test Scenarios'!M668,'Taxonomy and Epics'!H:H,'Taxonomy and Epics'!E:E)</f>
        <v>TST-F 5.0 - S2P - Source to Pay</v>
      </c>
      <c r="K658" s="36" t="str">
        <f>"Phase1,"&amp;_xlfn.XLOOKUP('Test Scenarios'!M668,'Taxonomy and Epics'!H:H,'Taxonomy and Epics'!B:B)&amp;"_"&amp;_xlfn.XLOOKUP('Test Scenarios'!M668,'Taxonomy and Epics'!H:H,'Taxonomy and Epics'!C:C)&amp;","&amp;'Test Scenarios'!M668&amp;",Fin_Functional, Workday"</f>
        <v>Phase1,5.0_S2P,S2P-100-010,Fin_Functional, Workday</v>
      </c>
      <c r="L658" s="41"/>
      <c r="M658" s="41"/>
      <c r="N658" s="41"/>
      <c r="O658" s="41"/>
      <c r="P658" s="41"/>
      <c r="Q658" s="41"/>
      <c r="R658" s="41"/>
      <c r="S658" s="41"/>
      <c r="T658" s="38"/>
    </row>
    <row r="659" spans="1:20" ht="224" x14ac:dyDescent="0.2">
      <c r="A659" s="20" t="str">
        <f>'Test Scenarios'!A669</f>
        <v>Review Complete</v>
      </c>
      <c r="B659" s="44" t="str">
        <f>'Test Scenarios'!K669</f>
        <v>US-P2P-047</v>
      </c>
      <c r="C659" s="42" t="str">
        <f>'Test Scenarios'!B669</f>
        <v>S2P-TS096</v>
      </c>
      <c r="D659" s="43" t="str">
        <f>"F-"&amp;'Test Scenarios'!M669&amp;"-"&amp;'Test Scenarios'!C669&amp;"-"&amp;C659</f>
        <v>F-S2P-100-010-Attempt to amend a paid invoice-S2P-TS096</v>
      </c>
      <c r="E659" s="43" t="s">
        <v>6576</v>
      </c>
      <c r="F659" s="43" t="str">
        <f>'Test Scenarios'!G669</f>
        <v>• A supplier invoice that has been fully paid must exist in the system.</v>
      </c>
      <c r="G659" s="43" t="str">
        <f>"Objective"&amp;CHAR(10)
&amp;'Test Scenarios'!L669&amp;CHAR(10)&amp;CHAR(10)&amp;
"Test Case Description"&amp;CHAR(10)
&amp;'Test Scenarios'!D669&amp;CHAR(10)&amp;CHAR(10)&amp;
"Expected Results"&amp;CHAR(10)&amp;'Test Scenarios'!F669</f>
        <v>Objective
As an Accounts Payable Officer, I want to amend a submitted purchase invoice, so that I can correct errors before it is processed for payment.
Test Case Description
This test confirms that a paid invoice cannot be changed, protecting financial integrity. This is based on the acceptance criterion: "Given an invoice has already been processed for payment, when I open the invoice record, then the option to edit should be disabled to maintain financial integrity." Variation: This is a negative test to verify that system controls prevent changes to invoices that have already been included in a payment run.
Expected Results
• The 'Change' or 'Edit' option is not visible or is disabled on the invoice record.
• The user is prevented from making any modifications to the paid invoice.</v>
      </c>
      <c r="H659" s="41"/>
      <c r="I659" s="43" t="s">
        <v>6577</v>
      </c>
      <c r="J659" s="41" t="str">
        <f>"TST-F "&amp;_xlfn.XLOOKUP('Test Scenarios'!M669,'Taxonomy and Epics'!H:H,'Taxonomy and Epics'!E:E)</f>
        <v>TST-F 5.0 - S2P - Source to Pay</v>
      </c>
      <c r="K659" s="36" t="str">
        <f>"Phase1,"&amp;_xlfn.XLOOKUP('Test Scenarios'!M669,'Taxonomy and Epics'!H:H,'Taxonomy and Epics'!B:B)&amp;"_"&amp;_xlfn.XLOOKUP('Test Scenarios'!M669,'Taxonomy and Epics'!H:H,'Taxonomy and Epics'!C:C)&amp;","&amp;'Test Scenarios'!M669&amp;",Fin_Functional, Workday"</f>
        <v>Phase1,5.0_S2P,S2P-100-010,Fin_Functional, Workday</v>
      </c>
      <c r="L659" s="41"/>
      <c r="M659" s="41"/>
      <c r="N659" s="41"/>
      <c r="O659" s="41"/>
      <c r="P659" s="41"/>
      <c r="Q659" s="41"/>
      <c r="R659" s="41"/>
      <c r="S659" s="41"/>
      <c r="T659" s="38"/>
    </row>
    <row r="660" spans="1:20" ht="208" x14ac:dyDescent="0.2">
      <c r="A660" s="20" t="str">
        <f>'Test Scenarios'!A670</f>
        <v>Review Complete</v>
      </c>
      <c r="B660" s="44" t="str">
        <f>'Test Scenarios'!K670</f>
        <v>US-P2P-048</v>
      </c>
      <c r="C660" s="42" t="str">
        <f>'Test Scenarios'!B670</f>
        <v>S2P-TS097</v>
      </c>
      <c r="D660" s="43" t="str">
        <f>"F-"&amp;'Test Scenarios'!M670&amp;"-"&amp;'Test Scenarios'!C670&amp;"-"&amp;C660</f>
        <v>F-S2P-100-010-Process invoice against active contract-S2P-TS097</v>
      </c>
      <c r="E660" s="43" t="s">
        <v>6576</v>
      </c>
      <c r="F660" s="43" t="str">
        <f>'Test Scenarios'!G670</f>
        <v>• An active supplier contract must exist in the system.</v>
      </c>
      <c r="G660" s="43" t="str">
        <f>"Objective"&amp;CHAR(10)
&amp;'Test Scenarios'!L670&amp;CHAR(10)&amp;CHAR(10)&amp;
"Test Case Description"&amp;CHAR(10)
&amp;'Test Scenarios'!D670&amp;CHAR(10)&amp;CHAR(10)&amp;
"Expected Results"&amp;CHAR(10)&amp;'Test Scenarios'!F670</f>
        <v>Objective
As an Accounts Payable Officer, I want to process final invoices against a contract and prevent further invoices after it is closed, so that I can manage the financial close-out of contracts accurately.
Test Case Description
This test ensures that valid invoices can be processed against contracts that are currently active. This is based on the acceptance criterion: "Given a contract is still active, when I process a valid invoice against it, then the invoice is accepted and proceeds through the approval workflow." Variation: This is a positive test to confirm the standard process of invoicing against an open contract.
Expected Results
• The system allows an invoice to be matched against the active contract.
• The invoice is successfully submitted and enters the approval process.</v>
      </c>
      <c r="H660" s="41"/>
      <c r="I660" s="43" t="s">
        <v>6577</v>
      </c>
      <c r="J660" s="41" t="str">
        <f>"TST-F "&amp;_xlfn.XLOOKUP('Test Scenarios'!M670,'Taxonomy and Epics'!H:H,'Taxonomy and Epics'!E:E)</f>
        <v>TST-F 5.0 - S2P - Source to Pay</v>
      </c>
      <c r="K660" s="36" t="str">
        <f>"Phase1,"&amp;_xlfn.XLOOKUP('Test Scenarios'!M670,'Taxonomy and Epics'!H:H,'Taxonomy and Epics'!B:B)&amp;"_"&amp;_xlfn.XLOOKUP('Test Scenarios'!M670,'Taxonomy and Epics'!H:H,'Taxonomy and Epics'!C:C)&amp;","&amp;'Test Scenarios'!M670&amp;",Fin_Functional, Workday"</f>
        <v>Phase1,5.0_S2P,S2P-100-010,Fin_Functional, Workday</v>
      </c>
      <c r="L660" s="41"/>
      <c r="M660" s="41"/>
      <c r="N660" s="41"/>
      <c r="O660" s="41"/>
      <c r="P660" s="41"/>
      <c r="Q660" s="41"/>
      <c r="R660" s="41"/>
      <c r="S660" s="41"/>
      <c r="T660" s="38"/>
    </row>
    <row r="661" spans="1:20" ht="208" x14ac:dyDescent="0.2">
      <c r="A661" s="20" t="str">
        <f>'Test Scenarios'!A671</f>
        <v>Review Complete</v>
      </c>
      <c r="B661" s="44" t="str">
        <f>'Test Scenarios'!K671</f>
        <v>US-P2P-048</v>
      </c>
      <c r="C661" s="42" t="str">
        <f>'Test Scenarios'!B671</f>
        <v>S2P-TS098</v>
      </c>
      <c r="D661" s="43" t="str">
        <f>"F-"&amp;'Test Scenarios'!M671&amp;"-"&amp;'Test Scenarios'!C671&amp;"-"&amp;C661</f>
        <v>F-S2P-100-010-Attempt invoice against closed contract-S2P-TS098</v>
      </c>
      <c r="E661" s="43" t="s">
        <v>6576</v>
      </c>
      <c r="F661" s="43" t="str">
        <f>'Test Scenarios'!G671</f>
        <v>• A supplier contract that is marked as 'Closed' must exist in the system.</v>
      </c>
      <c r="G661" s="43" t="str">
        <f>"Objective"&amp;CHAR(10)
&amp;'Test Scenarios'!L671&amp;CHAR(10)&amp;CHAR(10)&amp;
"Test Case Description"&amp;CHAR(10)
&amp;'Test Scenarios'!D671&amp;CHAR(10)&amp;CHAR(10)&amp;
"Expected Results"&amp;CHAR(10)&amp;'Test Scenarios'!F671</f>
        <v>Objective
As an Accounts Payable Officer, I want to process final invoices against a contract and prevent further invoices after it is closed, so that I can manage the financial close-out of contracts accurately.
Test Case Description
This test ensures that the system prevents new invoices from being processed against contracts that have been officially closed. This is based on the acceptance criterion: "Given a contract has been officially closed, when I attempt to process a new invoice against it, then the system should display a warning and prevent the invoice from being submitted." Variation: This is a negative test to verify the system control for preventing financial transactions after a contract's lifecycle has ended.
Expected Results
• The system prevents the user from matching an invoice to the closed contract.</v>
      </c>
      <c r="H661" s="41"/>
      <c r="I661" s="43" t="s">
        <v>6577</v>
      </c>
      <c r="J661" s="41" t="str">
        <f>"TST-F "&amp;_xlfn.XLOOKUP('Test Scenarios'!M671,'Taxonomy and Epics'!H:H,'Taxonomy and Epics'!E:E)</f>
        <v>TST-F 5.0 - S2P - Source to Pay</v>
      </c>
      <c r="K661" s="36" t="str">
        <f>"Phase1,"&amp;_xlfn.XLOOKUP('Test Scenarios'!M671,'Taxonomy and Epics'!H:H,'Taxonomy and Epics'!B:B)&amp;"_"&amp;_xlfn.XLOOKUP('Test Scenarios'!M671,'Taxonomy and Epics'!H:H,'Taxonomy and Epics'!C:C)&amp;","&amp;'Test Scenarios'!M671&amp;",Fin_Functional, Workday"</f>
        <v>Phase1,5.0_S2P,S2P-100-010,Fin_Functional, Workday</v>
      </c>
      <c r="L661" s="41"/>
      <c r="M661" s="41"/>
      <c r="N661" s="41"/>
      <c r="O661" s="41"/>
      <c r="P661" s="41"/>
      <c r="Q661" s="41"/>
      <c r="R661" s="41"/>
      <c r="S661" s="41"/>
      <c r="T661" s="38"/>
    </row>
    <row r="662" spans="1:20" ht="272" x14ac:dyDescent="0.2">
      <c r="A662" s="20" t="str">
        <f>'Test Scenarios'!A672</f>
        <v>Review Complete</v>
      </c>
      <c r="B662" s="44" t="str">
        <f>'Test Scenarios'!K672</f>
        <v>US-P2P-049</v>
      </c>
      <c r="C662" s="42" t="str">
        <f>'Test Scenarios'!B672</f>
        <v>S2P-TS099</v>
      </c>
      <c r="D662" s="43" t="str">
        <f>"F-"&amp;'Test Scenarios'!M672&amp;"-"&amp;'Test Scenarios'!C672&amp;"-"&amp;C662</f>
        <v>F-S2P-080-030-Send back a requisition for correction-S2P-TS099</v>
      </c>
      <c r="E662" s="43" t="s">
        <v>6576</v>
      </c>
      <c r="F662" s="43" t="str">
        <f>'Test Scenarios'!G672</f>
        <v>• A requisition must be submitted and awaiting approval by the relevant approver.</v>
      </c>
      <c r="G662" s="43" t="str">
        <f>"Objective"&amp;CHAR(10)
&amp;'Test Scenarios'!L672&amp;CHAR(10)&amp;CHAR(10)&amp;
"Test Case Description"&amp;CHAR(10)
&amp;'Test Scenarios'!D672&amp;CHAR(10)&amp;CHAR(10)&amp;
"Expected Results"&amp;CHAR(10)&amp;'Test Scenarios'!F672</f>
        <v>Objective
As a Procurement Officer, I want to send a purchase requisition back to the person who raised it with clear instructions for changes, so that corrections can be made efficiently before approval.
Test Case Description
This test validates that a approver can return a requisition to the requester with comments for changes. This is based on the acceptance criteria: "Given I am reviewing a requisition for approval and identify an issue, when I select the 'Send Back' option, then a comment box should appear" and "Given I have entered comments... when I submit the 'Send Back' action, then the requisition is returned to the requester's inbox." Variation: This is a positive test of the 'Send Back' approval workflow path, ensuring clear communication for corrections.
Expected Results
• The 'Send Back' option is available during the approval step.
• A comment box appears, allowing the approver to enter instructions.
• The requisition is removed from the approver's queue and returned to the requester's inbox with the comments visible.</v>
      </c>
      <c r="H662" s="41"/>
      <c r="I662" s="43" t="s">
        <v>6577</v>
      </c>
      <c r="J662" s="41" t="str">
        <f>"TST-F "&amp;_xlfn.XLOOKUP('Test Scenarios'!M672,'Taxonomy and Epics'!H:H,'Taxonomy and Epics'!E:E)</f>
        <v>TST-F 5.0 - S2P - Source to Pay</v>
      </c>
      <c r="K662" s="36" t="str">
        <f>"Phase1,"&amp;_xlfn.XLOOKUP('Test Scenarios'!M672,'Taxonomy and Epics'!H:H,'Taxonomy and Epics'!B:B)&amp;"_"&amp;_xlfn.XLOOKUP('Test Scenarios'!M672,'Taxonomy and Epics'!H:H,'Taxonomy and Epics'!C:C)&amp;","&amp;'Test Scenarios'!M672&amp;",Fin_Functional, Workday"</f>
        <v>Phase1,5.0_S2P,S2P-080-030,Fin_Functional, Workday</v>
      </c>
      <c r="L662" s="41"/>
      <c r="M662" s="41"/>
      <c r="N662" s="41"/>
      <c r="O662" s="41"/>
      <c r="P662" s="41"/>
      <c r="Q662" s="41"/>
      <c r="R662" s="41"/>
      <c r="S662" s="41"/>
      <c r="T662" s="38"/>
    </row>
    <row r="663" spans="1:20" ht="240" x14ac:dyDescent="0.2">
      <c r="A663" s="20" t="str">
        <f>'Test Scenarios'!A673</f>
        <v>Review Complete</v>
      </c>
      <c r="B663" s="44" t="str">
        <f>'Test Scenarios'!K673</f>
        <v>US-P2P-050</v>
      </c>
      <c r="C663" s="42" t="str">
        <f>'Test Scenarios'!B673</f>
        <v>S2P-TS100</v>
      </c>
      <c r="D663" s="43" t="str">
        <f>"F-"&amp;'Test Scenarios'!M673&amp;"-"&amp;'Test Scenarios'!C673&amp;"-"&amp;C663</f>
        <v>F-S2P-100-010-Flag a potential duplicate invoice-S2P-TS100</v>
      </c>
      <c r="E663" s="43" t="s">
        <v>6576</v>
      </c>
      <c r="F663" s="43" t="str">
        <f>'Test Scenarios'!G673</f>
        <v>• A supplier invoice must exist in the system with a specific supplier, invoice number, and date.</v>
      </c>
      <c r="G663" s="43" t="str">
        <f>"Objective"&amp;CHAR(10)
&amp;'Test Scenarios'!L673&amp;CHAR(10)&amp;CHAR(10)&amp;
"Test Case Description"&amp;CHAR(10)
&amp;'Test Scenarios'!D673&amp;CHAR(10)&amp;CHAR(10)&amp;
"Expected Results"&amp;CHAR(10)&amp;'Test Scenarios'!F673</f>
        <v>Objective
As an Accounts Payable Officer, I want the system to automatically detect and flag potential duplicate invoices, so that I can prevent making accidental duplicate payments to suppliers.
Test Case Description
This test confirms the system automatically warns the user when they try to enter an invoice that appears to be a duplicate of an existing one. This is based on the acceptance criterion: "Given I am entering a new supplier invoice, when the system detects that the supplier, invoice number, and invoice date match an existing invoice, then it should display a prominent warning message." Variation: This is a positive test of the duplicate detection control, which is a critical feature to prevent accidental overpayments.
Expected Results
• When a user tries to create a new invoice with the exact same supplier, invoice number, and date, a clear warning message is displayed.</v>
      </c>
      <c r="H663" s="41"/>
      <c r="I663" s="43" t="s">
        <v>6577</v>
      </c>
      <c r="J663" s="41" t="str">
        <f>"TST-F "&amp;_xlfn.XLOOKUP('Test Scenarios'!M673,'Taxonomy and Epics'!H:H,'Taxonomy and Epics'!E:E)</f>
        <v>TST-F 5.0 - S2P - Source to Pay</v>
      </c>
      <c r="K663" s="36" t="str">
        <f>"Phase1,"&amp;_xlfn.XLOOKUP('Test Scenarios'!M673,'Taxonomy and Epics'!H:H,'Taxonomy and Epics'!B:B)&amp;"_"&amp;_xlfn.XLOOKUP('Test Scenarios'!M673,'Taxonomy and Epics'!H:H,'Taxonomy and Epics'!C:C)&amp;","&amp;'Test Scenarios'!M673&amp;",Fin_Functional, Workday"</f>
        <v>Phase1,5.0_S2P,S2P-100-010,Fin_Functional, Workday</v>
      </c>
      <c r="L663" s="41"/>
      <c r="M663" s="41"/>
      <c r="N663" s="41"/>
      <c r="O663" s="41"/>
      <c r="P663" s="41"/>
      <c r="Q663" s="41"/>
      <c r="R663" s="41"/>
      <c r="S663" s="41"/>
      <c r="T663" s="38"/>
    </row>
    <row r="664" spans="1:20" ht="208" x14ac:dyDescent="0.2">
      <c r="A664" s="20" t="str">
        <f>'Test Scenarios'!A674</f>
        <v>Review Complete</v>
      </c>
      <c r="B664" s="44" t="str">
        <f>'Test Scenarios'!K674</f>
        <v>US-P2P-050</v>
      </c>
      <c r="C664" s="42" t="str">
        <f>'Test Scenarios'!B674</f>
        <v>S2P-TS101</v>
      </c>
      <c r="D664" s="43" t="str">
        <f>"F-"&amp;'Test Scenarios'!M674&amp;"-"&amp;'Test Scenarios'!C674&amp;"-"&amp;C664</f>
        <v>F-S2P-100-010-Prevent submission of duplicate invoice-S2P-TS101</v>
      </c>
      <c r="E664" s="43" t="s">
        <v>6576</v>
      </c>
      <c r="F664" s="43" t="str">
        <f>'Test Scenarios'!G674</f>
        <v>• A supplier invoice must exist in the system.
• The user has initiated the creation of a new invoice with identical details, triggering the duplicate warning.</v>
      </c>
      <c r="G664" s="43" t="str">
        <f>"Objective"&amp;CHAR(10)
&amp;'Test Scenarios'!L674&amp;CHAR(10)&amp;CHAR(10)&amp;
"Test Case Description"&amp;CHAR(10)
&amp;'Test Scenarios'!D674&amp;CHAR(10)&amp;CHAR(10)&amp;
"Expected Results"&amp;CHAR(10)&amp;'Test Scenarios'!F674</f>
        <v>Objective
As an Accounts Payable Officer, I want the system to automatically detect and flag potential duplicate invoices, so that I can prevent making accidental duplicate payments to suppliers.
Test Case Description
This test confirms that after being warned of a duplicate, the user is prevented from submitting the new invoice. This is based on the acceptance criterion: "Given a duplicate invoice warning is displayed, when I review the details and confirm it is a duplicate, then the system should prevent me from submitting the new invoice." Variation: This is a negative test scenario, ensuring the system enforces the control by blocking the transaction after the warning is acknowledged.
Expected Results
• The system does not allow the user to submit or save the new, duplicate invoice.</v>
      </c>
      <c r="H664" s="41"/>
      <c r="I664" s="43" t="s">
        <v>6577</v>
      </c>
      <c r="J664" s="41" t="str">
        <f>"TST-F "&amp;_xlfn.XLOOKUP('Test Scenarios'!M674,'Taxonomy and Epics'!H:H,'Taxonomy and Epics'!E:E)</f>
        <v>TST-F 5.0 - S2P - Source to Pay</v>
      </c>
      <c r="K664" s="36" t="str">
        <f>"Phase1,"&amp;_xlfn.XLOOKUP('Test Scenarios'!M674,'Taxonomy and Epics'!H:H,'Taxonomy and Epics'!B:B)&amp;"_"&amp;_xlfn.XLOOKUP('Test Scenarios'!M674,'Taxonomy and Epics'!H:H,'Taxonomy and Epics'!C:C)&amp;","&amp;'Test Scenarios'!M674&amp;",Fin_Functional, Workday"</f>
        <v>Phase1,5.0_S2P,S2P-100-010,Fin_Functional, Workday</v>
      </c>
      <c r="L664" s="41"/>
      <c r="M664" s="41"/>
      <c r="N664" s="41"/>
      <c r="O664" s="41"/>
      <c r="P664" s="41"/>
      <c r="Q664" s="41"/>
      <c r="R664" s="41"/>
      <c r="S664" s="41"/>
      <c r="T664" s="38"/>
    </row>
    <row r="665" spans="1:20" ht="240" x14ac:dyDescent="0.2">
      <c r="A665" s="20" t="str">
        <f>'Test Scenarios'!A675</f>
        <v>Review Complete</v>
      </c>
      <c r="B665" s="44" t="str">
        <f>'Test Scenarios'!K675</f>
        <v>US-P2P-051</v>
      </c>
      <c r="C665" s="42" t="str">
        <f>'Test Scenarios'!B675</f>
        <v>S2P-TS102</v>
      </c>
      <c r="D665" s="43" t="str">
        <f>"F-"&amp;'Test Scenarios'!M675&amp;"-"&amp;'Test Scenarios'!C675&amp;"-"&amp;C665</f>
        <v>F-S2P-100-010-Auto-populate invoice from scan (OCR)-S2P-TS102</v>
      </c>
      <c r="E665" s="43" t="s">
        <v>6576</v>
      </c>
      <c r="F665" s="43" t="str">
        <f>'Test Scenarios'!G675</f>
        <v>• A clear, scanned PDF of a supplier invoice is available for upload.</v>
      </c>
      <c r="G665" s="43" t="str">
        <f>"Objective"&amp;CHAR(10)
&amp;'Test Scenarios'!L675&amp;CHAR(10)&amp;CHAR(10)&amp;
"Test Case Description"&amp;CHAR(10)
&amp;'Test Scenarios'!D675&amp;CHAR(10)&amp;CHAR(10)&amp;
"Expected Results"&amp;CHAR(10)&amp;'Test Scenarios'!F675</f>
        <v>Objective
As an Accounts Payable Officer, I want the system to automatically read and populate invoice details from a scanned document, so that I can process invoices faster and with fewer manual entry errors.
Test Case Description
This test verifies that the system can read a scanned invoice document and automatically fill in the key details. This is based on the acceptance criterion: "Given I upload a scanned PDF of a supplier invoice, when the OCR (Optical Character Recognition) process runs, then the system should automatically populate fields like Supplier Name, Invoice Number, Invoice Date, and Total Amount." Variation: This is a positive test of the OCR functionality to ensure it correctly extracts data, reducing manual entry.
Expected Results
• After uploading the PDF, a draft invoice is created.
• Key fields (Supplier, Invoice Number, Date, Amount) are automatically populated and match the information on the document.</v>
      </c>
      <c r="H665" s="41"/>
      <c r="I665" s="43" t="s">
        <v>6577</v>
      </c>
      <c r="J665" s="41" t="str">
        <f>"TST-F "&amp;_xlfn.XLOOKUP('Test Scenarios'!M675,'Taxonomy and Epics'!H:H,'Taxonomy and Epics'!E:E)</f>
        <v>TST-F 5.0 - S2P - Source to Pay</v>
      </c>
      <c r="K665" s="36" t="str">
        <f>"Phase1,"&amp;_xlfn.XLOOKUP('Test Scenarios'!M675,'Taxonomy and Epics'!H:H,'Taxonomy and Epics'!B:B)&amp;"_"&amp;_xlfn.XLOOKUP('Test Scenarios'!M675,'Taxonomy and Epics'!H:H,'Taxonomy and Epics'!C:C)&amp;","&amp;'Test Scenarios'!M675&amp;",Fin_Functional, Workday"</f>
        <v>Phase1,5.0_S2P,S2P-100-010,Fin_Functional, Workday</v>
      </c>
      <c r="L665" s="41"/>
      <c r="M665" s="41"/>
      <c r="N665" s="41"/>
      <c r="O665" s="41"/>
      <c r="P665" s="41"/>
      <c r="Q665" s="41"/>
      <c r="R665" s="41"/>
      <c r="S665" s="41"/>
      <c r="T665" s="38"/>
    </row>
    <row r="666" spans="1:20" ht="256" x14ac:dyDescent="0.2">
      <c r="A666" s="20" t="str">
        <f>'Test Scenarios'!A676</f>
        <v>Review Complete</v>
      </c>
      <c r="B666" s="44" t="str">
        <f>'Test Scenarios'!K676</f>
        <v>US-P2P-051</v>
      </c>
      <c r="C666" s="42" t="str">
        <f>'Test Scenarios'!B676</f>
        <v>S2P-TS103</v>
      </c>
      <c r="D666" s="43" t="str">
        <f>"F-"&amp;'Test Scenarios'!M676&amp;"-"&amp;'Test Scenarios'!C676&amp;"-"&amp;C666</f>
        <v>F-S2P-100-010-Flag uncertain fields from OCR scan-S2P-TS103</v>
      </c>
      <c r="E666" s="43" t="s">
        <v>6576</v>
      </c>
      <c r="F666" s="43" t="str">
        <f>'Test Scenarios'!G676</f>
        <v>• A poor quality or handwritten scanned PDF of a supplier invoice is available for upload.</v>
      </c>
      <c r="G666" s="43" t="str">
        <f>"Objective"&amp;CHAR(10)
&amp;'Test Scenarios'!L676&amp;CHAR(10)&amp;CHAR(10)&amp;
"Test Case Description"&amp;CHAR(10)
&amp;'Test Scenarios'!D676&amp;CHAR(10)&amp;CHAR(10)&amp;
"Expected Results"&amp;CHAR(10)&amp;'Test Scenarios'!F676</f>
        <v>Objective
As an Accounts Payable Officer, I want the system to automatically read and populate invoice details from a scanned document, so that I can process invoices faster and with fewer manual entry errors.
Test Case Description
This test verifies that if the OCR process cannot confidently read a piece of information, it requires the field be entered manually by AP. This is based on the acceptance criterion: "Given the OCR process cannot confidently read a piece of information, when I review the invoice, then the system should highlight the uncertain field for my manual review and correction." Variation: This is a negative test case for OCR, ensuring the system intelligently asks for help when it is unsure, rather than inputting incorrect data.
Expected Results
• After uploading the PDF, a draft invoice is created.
• At least one field that was difficult to read is highlighted or flagged, indicating it requires manual verification.</v>
      </c>
      <c r="H666" s="41"/>
      <c r="I666" s="43" t="s">
        <v>6577</v>
      </c>
      <c r="J666" s="41" t="str">
        <f>"TST-F "&amp;_xlfn.XLOOKUP('Test Scenarios'!M676,'Taxonomy and Epics'!H:H,'Taxonomy and Epics'!E:E)</f>
        <v>TST-F 5.0 - S2P - Source to Pay</v>
      </c>
      <c r="K666" s="36" t="str">
        <f>"Phase1,"&amp;_xlfn.XLOOKUP('Test Scenarios'!M676,'Taxonomy and Epics'!H:H,'Taxonomy and Epics'!B:B)&amp;"_"&amp;_xlfn.XLOOKUP('Test Scenarios'!M676,'Taxonomy and Epics'!H:H,'Taxonomy and Epics'!C:C)&amp;","&amp;'Test Scenarios'!M676&amp;",Fin_Functional, Workday"</f>
        <v>Phase1,5.0_S2P,S2P-100-010,Fin_Functional, Workday</v>
      </c>
      <c r="L666" s="41"/>
      <c r="M666" s="41"/>
      <c r="N666" s="41"/>
      <c r="O666" s="41"/>
      <c r="P666" s="41"/>
      <c r="Q666" s="41"/>
      <c r="R666" s="41"/>
      <c r="S666" s="41"/>
      <c r="T666" s="38"/>
    </row>
    <row r="667" spans="1:20" ht="240" x14ac:dyDescent="0.2">
      <c r="A667" s="20" t="str">
        <f>'Test Scenarios'!A677</f>
        <v>Review Complete</v>
      </c>
      <c r="B667" s="44" t="str">
        <f>'Test Scenarios'!K677</f>
        <v>US-P2P-052</v>
      </c>
      <c r="C667" s="42" t="str">
        <f>'Test Scenarios'!B677</f>
        <v>S2P-TS104</v>
      </c>
      <c r="D667" s="43" t="str">
        <f>"F-"&amp;'Test Scenarios'!M677&amp;"-"&amp;'Test Scenarios'!C677&amp;"-"&amp;C667</f>
        <v>F-S2P-100-010-Process a compliant invoice via email ingestion-S2P-TS104</v>
      </c>
      <c r="E667" s="43" t="s">
        <v>6576</v>
      </c>
      <c r="F667" s="43" t="str">
        <f>'Test Scenarios'!G677</f>
        <v>• A compliant e-invoice file must be sent to the system's designated email address or integration point.</v>
      </c>
      <c r="G667" s="43" t="str">
        <f>"Objective"&amp;CHAR(10)
&amp;'Test Scenarios'!L677&amp;CHAR(10)&amp;CHAR(10)&amp;
"Test Case Description"&amp;CHAR(10)
&amp;'Test Scenarios'!D677&amp;CHAR(10)&amp;CHAR(10)&amp;
"Expected Results"&amp;CHAR(10)&amp;'Test Scenarios'!F677</f>
        <v>Objective
As an Accounts Payable Officer, I want the system to directly receive and process electronic invoices (e-invoices), so that I can eliminate manual data entry and streamline the invoicing process.
Test Case Description
This test confirms that the system can automatically create a draft invoice when a correctly formatted e-invoice is received at the designated system address. This is based on the acceptance criterion: "Given a supplier sends a compliant invoice to the designated system address, when the system receives it, then a draft supplier invoice is automatically created in Workday." Variation: This is a positive test of the end-to-end e-invoicing integration, a key automation feature.
Expected Results
• A new draft supplier invoice is automatically created in the system.
• Key information like supplier, invoice number, and amounts are correctly populated from the e-invoice data.</v>
      </c>
      <c r="H667" s="41"/>
      <c r="I667" s="43" t="s">
        <v>6577</v>
      </c>
      <c r="J667" s="41" t="str">
        <f>"TST-F "&amp;_xlfn.XLOOKUP('Test Scenarios'!M677,'Taxonomy and Epics'!H:H,'Taxonomy and Epics'!E:E)</f>
        <v>TST-F 5.0 - S2P - Source to Pay</v>
      </c>
      <c r="K667" s="36" t="str">
        <f>"Phase1,"&amp;_xlfn.XLOOKUP('Test Scenarios'!M677,'Taxonomy and Epics'!H:H,'Taxonomy and Epics'!B:B)&amp;"_"&amp;_xlfn.XLOOKUP('Test Scenarios'!M677,'Taxonomy and Epics'!H:H,'Taxonomy and Epics'!C:C)&amp;","&amp;'Test Scenarios'!M677&amp;",Fin_Functional, Workday"</f>
        <v>Phase1,5.0_S2P,S2P-100-010,Fin_Functional, Workday</v>
      </c>
      <c r="L667" s="41"/>
      <c r="M667" s="41"/>
      <c r="N667" s="41"/>
      <c r="O667" s="41"/>
      <c r="P667" s="41"/>
      <c r="Q667" s="41"/>
      <c r="R667" s="41"/>
      <c r="S667" s="41"/>
      <c r="T667" s="38"/>
    </row>
    <row r="668" spans="1:20" ht="224" x14ac:dyDescent="0.2">
      <c r="A668" s="20" t="str">
        <f>'Test Scenarios'!A678</f>
        <v>Review Complete</v>
      </c>
      <c r="B668" s="44" t="str">
        <f>'Test Scenarios'!K678</f>
        <v>US-P2P-053</v>
      </c>
      <c r="C668" s="42" t="str">
        <f>'Test Scenarios'!B678</f>
        <v>S2P-TS105</v>
      </c>
      <c r="D668" s="43" t="str">
        <f>"F-"&amp;'Test Scenarios'!M678&amp;"-"&amp;'Test Scenarios'!C678&amp;"-"&amp;C668</f>
        <v>F-S2P-100-010-Navigate from payment to invoice-S2P-TS105</v>
      </c>
      <c r="E668" s="43" t="s">
        <v>6576</v>
      </c>
      <c r="F668" s="43" t="str">
        <f>'Test Scenarios'!G678</f>
        <v>• A payment record that covers one or more supplier invoices must exist in the system.</v>
      </c>
      <c r="G668" s="43" t="str">
        <f>"Objective"&amp;CHAR(10)
&amp;'Test Scenarios'!L678&amp;CHAR(10)&amp;CHAR(10)&amp;
"Test Case Description"&amp;CHAR(10)
&amp;'Test Scenarios'!D678&amp;CHAR(10)&amp;CHAR(10)&amp;
"Expected Results"&amp;CHAR(10)&amp;'Test Scenarios'!F678</f>
        <v>Objective
As an Accounts Payable Officer, I want to easily navigate from a payment record to the related invoices and purchase orders, so that I can quickly investigate payment queries.
Test Case Description
This test ensures a user can easily trace a payment back to the specific invoices it covers. This is based on the acceptance criteria: "Given I am viewing a payment record, when I click on the payment details, then I should see a list of all invoices included in that payment" and "when I click on a specific invoice, then the system should take me to that invoice's record." Variation: This is a positive test to validate the system's drill-down capability, which is crucial for investigating payment queries.
Expected Results
• From the payment record, the user can view a list of all associated invoices.
• Clicking on an invoice in the list successfully navigates the user to that specific invoice's page.</v>
      </c>
      <c r="H668" s="41"/>
      <c r="I668" s="43" t="s">
        <v>6577</v>
      </c>
      <c r="J668" s="41" t="str">
        <f>"TST-F "&amp;_xlfn.XLOOKUP('Test Scenarios'!M678,'Taxonomy and Epics'!H:H,'Taxonomy and Epics'!E:E)</f>
        <v>TST-F 5.0 - S2P - Source to Pay</v>
      </c>
      <c r="K668" s="36" t="str">
        <f>"Phase1,"&amp;_xlfn.XLOOKUP('Test Scenarios'!M678,'Taxonomy and Epics'!H:H,'Taxonomy and Epics'!B:B)&amp;"_"&amp;_xlfn.XLOOKUP('Test Scenarios'!M678,'Taxonomy and Epics'!H:H,'Taxonomy and Epics'!C:C)&amp;","&amp;'Test Scenarios'!M678&amp;",Fin_Functional, Workday"</f>
        <v>Phase1,5.0_S2P,S2P-100-010,Fin_Functional, Workday</v>
      </c>
      <c r="L668" s="41"/>
      <c r="M668" s="41"/>
      <c r="N668" s="41"/>
      <c r="O668" s="41"/>
      <c r="P668" s="41"/>
      <c r="Q668" s="41"/>
      <c r="R668" s="41"/>
      <c r="S668" s="41"/>
      <c r="T668" s="38"/>
    </row>
    <row r="669" spans="1:20" ht="224" x14ac:dyDescent="0.2">
      <c r="A669" s="20" t="str">
        <f>'Test Scenarios'!A679</f>
        <v>Review Complete</v>
      </c>
      <c r="B669" s="44" t="str">
        <f>'Test Scenarios'!K679</f>
        <v>US-P2P-054</v>
      </c>
      <c r="C669" s="42" t="str">
        <f>'Test Scenarios'!B679</f>
        <v>S2P-TS106</v>
      </c>
      <c r="D669" s="43" t="str">
        <f>"F-"&amp;'Test Scenarios'!M679&amp;"-"&amp;'Test Scenarios'!C679&amp;"-"&amp;C669</f>
        <v>F-S2P-080-030-Filter a procurement spend report-S2P-TS106</v>
      </c>
      <c r="E669" s="43" t="s">
        <v>6576</v>
      </c>
      <c r="F669" s="43" t="str">
        <f>'Test Scenarios'!G679</f>
        <v>• Multiple purchase orders and invoices must exist in the system across different suppliers, dates, and item categories.</v>
      </c>
      <c r="G669" s="43" t="str">
        <f>"Objective"&amp;CHAR(10)
&amp;'Test Scenarios'!L679&amp;CHAR(10)&amp;CHAR(10)&amp;
"Test Case Description"&amp;CHAR(10)
&amp;'Test Scenarios'!D679&amp;CHAR(10)&amp;CHAR(10)&amp;
"Expected Results"&amp;CHAR(10)&amp;'Test Scenarios'!F679</f>
        <v>Objective
As a Procurement Officer, I want to run reports on purchasing activity, so that I can identify opportunities to consolidate spending with fewer suppliers and achieve better pricing.
Test Case Description
This test confirms that a Procurement Officer can run and filter a purchasing report to analyse spending. This is based on the acceptance criterion: "Given I need to analyse spend, when I run a procurement report, then I can filter the data by date range, supplier, and item category." Variation: This is a positive test to ensure the core functionality of a key procurement report is working as expected.
Expected Results
• The user can successfully run The procurement report.
• Applying filters for date range, supplier, and category correctly narrows down the data shown in the report.</v>
      </c>
      <c r="H669" s="41"/>
      <c r="I669" s="43" t="s">
        <v>6577</v>
      </c>
      <c r="J669" s="41" t="str">
        <f>"TST-F "&amp;_xlfn.XLOOKUP('Test Scenarios'!M679,'Taxonomy and Epics'!H:H,'Taxonomy and Epics'!E:E)</f>
        <v>TST-F 5.0 - S2P - Source to Pay</v>
      </c>
      <c r="K669" s="36" t="str">
        <f>"Phase1,"&amp;_xlfn.XLOOKUP('Test Scenarios'!M679,'Taxonomy and Epics'!H:H,'Taxonomy and Epics'!B:B)&amp;"_"&amp;_xlfn.XLOOKUP('Test Scenarios'!M679,'Taxonomy and Epics'!H:H,'Taxonomy and Epics'!C:C)&amp;","&amp;'Test Scenarios'!M679&amp;",Fin_Functional, Workday"</f>
        <v>Phase1,5.0_S2P,S2P-080-030,Fin_Functional, Workday</v>
      </c>
      <c r="L669" s="41"/>
      <c r="M669" s="41"/>
      <c r="N669" s="41"/>
      <c r="O669" s="41"/>
      <c r="P669" s="41"/>
      <c r="Q669" s="41"/>
      <c r="R669" s="41"/>
      <c r="S669" s="41"/>
      <c r="T669" s="38"/>
    </row>
    <row r="670" spans="1:20" ht="224" x14ac:dyDescent="0.2">
      <c r="A670" s="20" t="str">
        <f>'Test Scenarios'!A680</f>
        <v>Review Complete</v>
      </c>
      <c r="B670" s="44" t="str">
        <f>'Test Scenarios'!K680</f>
        <v>US-P2P-055</v>
      </c>
      <c r="C670" s="42" t="str">
        <f>'Test Scenarios'!B680</f>
        <v>S2P-TS107</v>
      </c>
      <c r="D670" s="43" t="str">
        <f>"F-"&amp;'Test Scenarios'!M680&amp;"-"&amp;'Test Scenarios'!C680&amp;"-"&amp;C670</f>
        <v>F-S2P-080-030-View procurement dashboard metrics-S2P-TS107</v>
      </c>
      <c r="E670" s="43" t="s">
        <v>6576</v>
      </c>
      <c r="F670" s="43" t="str">
        <f>'Test Scenarios'!G680</f>
        <v>• Purchase order data must exist in the system, including some POs that are pending approval.</v>
      </c>
      <c r="G670" s="43" t="str">
        <f>"Objective"&amp;CHAR(10)
&amp;'Test Scenarios'!L680&amp;CHAR(10)&amp;CHAR(10)&amp;
"Test Case Description"&amp;CHAR(10)
&amp;'Test Scenarios'!D680&amp;CHAR(10)&amp;CHAR(10)&amp;
"Expected Results"&amp;CHAR(10)&amp;'Test Scenarios'!F680</f>
        <v>Objective
As a Procurement Officer, I want access to dashboards and reports on purchase orders, so that I can monitor procurement performance and track key metrics.
Test Case Description
This test verifies that key metrics are visible on the procurement dashboard for at-a-glance monitoring. This is based on the acceptance criterion: "Given I need to view PO activity, when I access the procurement dashboard, then I can see key metrics like total PO value, number of POs raised, and POs pending approval." Variation: This is a positive test to confirm that the main dashboard is correctly configured and displaying critical performance indicators.
Expected Results
• The procurement dashboard loads successfully.
• Key metrics such as total PO value and the number of POs pending approval are displayed.</v>
      </c>
      <c r="H670" s="41"/>
      <c r="I670" s="43" t="s">
        <v>6577</v>
      </c>
      <c r="J670" s="41" t="str">
        <f>"TST-F "&amp;_xlfn.XLOOKUP('Test Scenarios'!M680,'Taxonomy and Epics'!H:H,'Taxonomy and Epics'!E:E)</f>
        <v>TST-F 5.0 - S2P - Source to Pay</v>
      </c>
      <c r="K670" s="36" t="str">
        <f>"Phase1,"&amp;_xlfn.XLOOKUP('Test Scenarios'!M680,'Taxonomy and Epics'!H:H,'Taxonomy and Epics'!B:B)&amp;"_"&amp;_xlfn.XLOOKUP('Test Scenarios'!M680,'Taxonomy and Epics'!H:H,'Taxonomy and Epics'!C:C)&amp;","&amp;'Test Scenarios'!M680&amp;",Fin_Functional, Workday"</f>
        <v>Phase1,5.0_S2P,S2P-080-030,Fin_Functional, Workday</v>
      </c>
      <c r="L670" s="41"/>
      <c r="M670" s="41"/>
      <c r="N670" s="41"/>
      <c r="O670" s="41"/>
      <c r="P670" s="41"/>
      <c r="Q670" s="41"/>
      <c r="R670" s="41"/>
      <c r="S670" s="41"/>
      <c r="T670" s="38"/>
    </row>
    <row r="671" spans="1:20" ht="240" x14ac:dyDescent="0.2">
      <c r="A671" s="20" t="str">
        <f>'Test Scenarios'!A681</f>
        <v>Review Complete</v>
      </c>
      <c r="B671" s="44" t="str">
        <f>'Test Scenarios'!K681</f>
        <v>US-P2P-056</v>
      </c>
      <c r="C671" s="42" t="str">
        <f>'Test Scenarios'!B681</f>
        <v>S2P-TS108</v>
      </c>
      <c r="D671" s="43" t="str">
        <f>"F-"&amp;'Test Scenarios'!M681&amp;"-"&amp;'Test Scenarios'!C681&amp;"-"&amp;C671</f>
        <v>F-S2P-060-010-Search for a contract in repository-S2P-TS108</v>
      </c>
      <c r="E671" s="43" t="s">
        <v>6576</v>
      </c>
      <c r="F671" s="43" t="str">
        <f>'Test Scenarios'!G681</f>
        <v>• At least one supplier contract must be created in the system with a known supplier name and contract ID.</v>
      </c>
      <c r="G671" s="43" t="str">
        <f>"Objective"&amp;CHAR(10)
&amp;'Test Scenarios'!L681&amp;CHAR(10)&amp;CHAR(10)&amp;
"Test Case Description"&amp;CHAR(10)
&amp;'Test Scenarios'!D681&amp;CHAR(10)&amp;CHAR(10)&amp;
"Expected Results"&amp;CHAR(10)&amp;'Test Scenarios'!F681</f>
        <v>Objective
As a Procurement Officer, I want a central repository for all supplier contracts, so that I can easily find, manage, and report on contract information.
Test Case Description
This test confirms that a user can easily find a specific contract using search functionality. This is based on the acceptance criterion: "Given I need to find a contract, when I search the contract database using the supplier name or contract ID, then the system returns the correct contract record." Variation: This is a positive test to ensure the central contract repository is searchable and that users can locate contract information efficiently.
Expected Results
• Searching by the supplier name returns the correct contract.
• Searching by the contract ID returns the correct contract.
• The user can open the contract record and view key details like dates and value.</v>
      </c>
      <c r="H671" s="41"/>
      <c r="I671" s="43" t="s">
        <v>6577</v>
      </c>
      <c r="J671" s="41" t="str">
        <f>"TST-F "&amp;_xlfn.XLOOKUP('Test Scenarios'!M681,'Taxonomy and Epics'!H:H,'Taxonomy and Epics'!E:E)</f>
        <v>TST-F 5.0 - S2P - Source to Pay</v>
      </c>
      <c r="K671" s="36" t="str">
        <f>"Phase1,"&amp;_xlfn.XLOOKUP('Test Scenarios'!M681,'Taxonomy and Epics'!H:H,'Taxonomy and Epics'!B:B)&amp;"_"&amp;_xlfn.XLOOKUP('Test Scenarios'!M681,'Taxonomy and Epics'!H:H,'Taxonomy and Epics'!C:C)&amp;","&amp;'Test Scenarios'!M681&amp;",Fin_Functional, Workday"</f>
        <v>Phase1,5.0_S2P,S2P-060-010,Fin_Functional, Workday</v>
      </c>
      <c r="L671" s="41"/>
      <c r="M671" s="41"/>
      <c r="N671" s="41"/>
      <c r="O671" s="41"/>
      <c r="P671" s="41"/>
      <c r="Q671" s="41"/>
      <c r="R671" s="41"/>
      <c r="S671" s="41"/>
      <c r="T671" s="38"/>
    </row>
    <row r="672" spans="1:20" ht="224" x14ac:dyDescent="0.2">
      <c r="A672" s="20" t="str">
        <f>'Test Scenarios'!A682</f>
        <v>Review Complete</v>
      </c>
      <c r="B672" s="44" t="str">
        <f>'Test Scenarios'!K682</f>
        <v>US-P2P-057</v>
      </c>
      <c r="C672" s="42" t="str">
        <f>'Test Scenarios'!B682</f>
        <v>S2P-TS109</v>
      </c>
      <c r="D672" s="43" t="str">
        <f>"F-"&amp;'Test Scenarios'!M682&amp;"-"&amp;'Test Scenarios'!C682&amp;"-"&amp;C672</f>
        <v>F-S2P-070-010-Bulk create requisitions with valid file-S2P-TS109</v>
      </c>
      <c r="E672" s="43" t="s">
        <v>6576</v>
      </c>
      <c r="F672" s="43" t="str">
        <f>'Test Scenarios'!G682</f>
        <v>• A data file formatted according to the system's template with valid requisition data (e.g., valid supplier IDs, item codes).</v>
      </c>
      <c r="G672" s="43" t="str">
        <f>"Objective"&amp;CHAR(10)
&amp;'Test Scenarios'!L682&amp;CHAR(10)&amp;CHAR(10)&amp;
"Test Case Description"&amp;CHAR(10)
&amp;'Test Scenarios'!D682&amp;CHAR(10)&amp;CHAR(10)&amp;
"Expected Results"&amp;CHAR(10)&amp;'Test Scenarios'!F682</f>
        <v>Objective
As a Receiver, I want to create multiple purchase requisitions at once by uploading a file, so that I can process bulk requests more efficiently.
Test Case Description
This test verifies that multiple requisitions can be created at once by uploading a correctly formatted data file. This is based on the acceptance criterion: "Given I have a correctly formatted data file with requisition details, when I upload the file using the bulk creation tool, then the system should create requisitions for each line in the file." Variation: This is a positive test of the bulk upload functionality, ensuring it works for valid data sets.
Expected Results
• The system accepts the uploaded file.
• A new requisition is successfully created for each valid line in the data file.</v>
      </c>
      <c r="H672" s="41"/>
      <c r="I672" s="43" t="s">
        <v>6577</v>
      </c>
      <c r="J672" s="41" t="str">
        <f>"TST-F "&amp;_xlfn.XLOOKUP('Test Scenarios'!M682,'Taxonomy and Epics'!H:H,'Taxonomy and Epics'!E:E)</f>
        <v>TST-F 5.0 - S2P - Source to Pay</v>
      </c>
      <c r="K672" s="36" t="str">
        <f>"Phase1,"&amp;_xlfn.XLOOKUP('Test Scenarios'!M682,'Taxonomy and Epics'!H:H,'Taxonomy and Epics'!B:B)&amp;"_"&amp;_xlfn.XLOOKUP('Test Scenarios'!M682,'Taxonomy and Epics'!H:H,'Taxonomy and Epics'!C:C)&amp;","&amp;'Test Scenarios'!M682&amp;",Fin_Functional, Workday"</f>
        <v>Phase1,5.0_S2P,S2P-070-010,Fin_Functional, Workday</v>
      </c>
      <c r="L672" s="41"/>
      <c r="M672" s="41"/>
      <c r="N672" s="41"/>
      <c r="O672" s="41"/>
      <c r="P672" s="41"/>
      <c r="Q672" s="41"/>
      <c r="R672" s="41"/>
      <c r="S672" s="41"/>
      <c r="T672" s="38"/>
    </row>
    <row r="673" spans="1:20" ht="240" x14ac:dyDescent="0.2">
      <c r="A673" s="20" t="str">
        <f>'Test Scenarios'!A683</f>
        <v>Review Complete</v>
      </c>
      <c r="B673" s="44" t="str">
        <f>'Test Scenarios'!K683</f>
        <v>US-P2P-057</v>
      </c>
      <c r="C673" s="42" t="str">
        <f>'Test Scenarios'!B683</f>
        <v>S2P-TS110</v>
      </c>
      <c r="D673" s="43" t="str">
        <f>"F-"&amp;'Test Scenarios'!M683&amp;"-"&amp;'Test Scenarios'!C683&amp;"-"&amp;C673</f>
        <v>F-S2P-070-010-Bulk create requisitions with error file-S2P-TS110</v>
      </c>
      <c r="E673" s="43" t="s">
        <v>6576</v>
      </c>
      <c r="F673" s="43" t="str">
        <f>'Test Scenarios'!G683</f>
        <v>• A data file containing a mix of valid requisition lines and lines with errors (e.g., an incorrect supplier ID).</v>
      </c>
      <c r="G673" s="43" t="str">
        <f>"Objective"&amp;CHAR(10)
&amp;'Test Scenarios'!L683&amp;CHAR(10)&amp;CHAR(10)&amp;
"Test Case Description"&amp;CHAR(10)
&amp;'Test Scenarios'!D683&amp;CHAR(10)&amp;CHAR(10)&amp;
"Expected Results"&amp;CHAR(10)&amp;'Test Scenarios'!F683</f>
        <v>Objective
As a Receiver, I want to create multiple purchase requisitions at once by uploading a file, so that I can process bulk requests more efficiently.
Test Case Description
This test verifies how the system handles a data file containing both valid and invalid information for bulk requisition creation. This is based on the acceptance criterion: "Given the file contains errors (e.g., invalid supplier ID), when I upload it, then the system should provide an error report detailing which records failed and why, while successfully processing the valid records." Variation: This is a negative test to ensure the system's error handling for bulk uploads is robust and provides clear feedback.
Expected Results
• The system processes the file.
• Requisitions are created only for the valid lines.
• A detailed error report is generated, identifying the failed records and the reason for failure.</v>
      </c>
      <c r="H673" s="41"/>
      <c r="I673" s="43" t="s">
        <v>6577</v>
      </c>
      <c r="J673" s="41" t="str">
        <f>"TST-F "&amp;_xlfn.XLOOKUP('Test Scenarios'!M683,'Taxonomy and Epics'!H:H,'Taxonomy and Epics'!E:E)</f>
        <v>TST-F 5.0 - S2P - Source to Pay</v>
      </c>
      <c r="K673" s="36" t="str">
        <f>"Phase1,"&amp;_xlfn.XLOOKUP('Test Scenarios'!M683,'Taxonomy and Epics'!H:H,'Taxonomy and Epics'!B:B)&amp;"_"&amp;_xlfn.XLOOKUP('Test Scenarios'!M683,'Taxonomy and Epics'!H:H,'Taxonomy and Epics'!C:C)&amp;","&amp;'Test Scenarios'!M683&amp;",Fin_Functional, Workday"</f>
        <v>Phase1,5.0_S2P,S2P-070-010,Fin_Functional, Workday</v>
      </c>
      <c r="L673" s="41"/>
      <c r="M673" s="41"/>
      <c r="N673" s="41"/>
      <c r="O673" s="41"/>
      <c r="P673" s="41"/>
      <c r="Q673" s="41"/>
      <c r="R673" s="41"/>
      <c r="S673" s="41"/>
      <c r="T673" s="38"/>
    </row>
    <row r="674" spans="1:20" ht="240" x14ac:dyDescent="0.2">
      <c r="A674" s="20" t="str">
        <f>'Test Scenarios'!A684</f>
        <v>Review Complete</v>
      </c>
      <c r="B674" s="44" t="str">
        <f>'Test Scenarios'!K684</f>
        <v>US-P2P-058</v>
      </c>
      <c r="C674" s="42" t="str">
        <f>'Test Scenarios'!B684</f>
        <v>S2P-TS111</v>
      </c>
      <c r="D674" s="43" t="str">
        <f>"F-"&amp;'Test Scenarios'!M684&amp;"-"&amp;'Test Scenarios'!C684&amp;"-"&amp;C674</f>
        <v>F-S2P-080-030-View invoices linked to a PO-S2P-TS111</v>
      </c>
      <c r="E674" s="43" t="s">
        <v>6576</v>
      </c>
      <c r="F674" s="43" t="str">
        <f>'Test Scenarios'!G684</f>
        <v>• A purchase order must exist.
• At least one supplier invoice must have been created and matched to that purchase order.</v>
      </c>
      <c r="G674" s="43" t="str">
        <f>"Objective"&amp;CHAR(10)
&amp;'Test Scenarios'!L684&amp;CHAR(10)&amp;CHAR(10)&amp;
"Test Case Description"&amp;CHAR(10)
&amp;'Test Scenarios'!D684&amp;CHAR(10)&amp;CHAR(10)&amp;
"Expected Results"&amp;CHAR(10)&amp;'Test Scenarios'!F684</f>
        <v>Objective
As an Accounts Payable Officer, I want to view a purchase order and see all associated invoices processed against it, so that I can track PO consumption and resolve discrepancies.
Test Case Description
This test confirms that a user can see all invoices that have been processed against a specific purchase order. This is based on the acceptance criterion: "Given I am viewing a purchase order, when I navigate to the related documents section, then I should see a list of all supplier invoices that have been matched to this PO." Variation: This is a positive test to validate the link between POs and their corresponding invoices, which is essential for tracking PO consumption.
Expected Results
• When viewing the purchase order, the user can navigate to a section showing related documents.
• This section lists all invoices that have been matched to the PO.
• The PO summary shows the total amount, invoiced amount, and remaining balance.</v>
      </c>
      <c r="H674" s="41"/>
      <c r="I674" s="43" t="s">
        <v>6577</v>
      </c>
      <c r="J674" s="41" t="str">
        <f>"TST-F "&amp;_xlfn.XLOOKUP('Test Scenarios'!M684,'Taxonomy and Epics'!H:H,'Taxonomy and Epics'!E:E)</f>
        <v>TST-F 5.0 - S2P - Source to Pay</v>
      </c>
      <c r="K674" s="36" t="str">
        <f>"Phase1,"&amp;_xlfn.XLOOKUP('Test Scenarios'!M684,'Taxonomy and Epics'!H:H,'Taxonomy and Epics'!B:B)&amp;"_"&amp;_xlfn.XLOOKUP('Test Scenarios'!M684,'Taxonomy and Epics'!H:H,'Taxonomy and Epics'!C:C)&amp;","&amp;'Test Scenarios'!M684&amp;",Fin_Functional, Workday"</f>
        <v>Phase1,5.0_S2P,S2P-080-030,Fin_Functional, Workday</v>
      </c>
      <c r="L674" s="41"/>
      <c r="M674" s="41"/>
      <c r="N674" s="41"/>
      <c r="O674" s="41"/>
      <c r="P674" s="41"/>
      <c r="Q674" s="41"/>
      <c r="R674" s="41"/>
      <c r="S674" s="41"/>
      <c r="T674" s="38"/>
    </row>
    <row r="675" spans="1:20" ht="256" x14ac:dyDescent="0.2">
      <c r="A675" s="20" t="str">
        <f>'Test Scenarios'!A685</f>
        <v>Review Complete</v>
      </c>
      <c r="B675" s="44" t="str">
        <f>'Test Scenarios'!K685</f>
        <v>US-P2P-059</v>
      </c>
      <c r="C675" s="42" t="str">
        <f>'Test Scenarios'!B685</f>
        <v>S2P-TS112</v>
      </c>
      <c r="D675" s="43" t="str">
        <f>"F-"&amp;'Test Scenarios'!M685&amp;"-"&amp;'Test Scenarios'!C685&amp;"-"&amp;C675</f>
        <v>F-S2P-070-010-Check status of an aged requisition-S2P-TS112</v>
      </c>
      <c r="E675" s="43" t="s">
        <v>6576</v>
      </c>
      <c r="F675" s="43" t="str">
        <f>'Test Scenarios'!G685</f>
        <v>• An employee must have submitted a requisition.
• The requisition must remain in a pending approval status for longer than the defined time (e.g., 5 days).</v>
      </c>
      <c r="G675" s="43" t="str">
        <f>"Objective"&amp;CHAR(10)
&amp;'Test Scenarios'!L685&amp;CHAR(10)&amp;CHAR(10)&amp;
"Test Case Description"&amp;CHAR(10)
&amp;'Test Scenarios'!D685&amp;CHAR(10)&amp;CHAR(10)&amp;
"Expected Results"&amp;CHAR(10)&amp;'Test Scenarios'!F685</f>
        <v>Objective
As an Employee who has raised a requisition, I want to receive an automatic notification if my requisition remains unapproved for too long, so that I can follow up on its status.
Test Case Description
This test confirms an employee can see the status of a requisition that has been awaiting approval for a defined period. This is based on the acceptance criterion: "Given I have submitted a requisition and it has not been approved for a set number of days (e.g., 5 days), when I navigate to my Requisitions, I should see its status, along with who it is sitting with awaiting approval." Variation: This is a positive test to ensure employees have visibility into the status of their requests, particularly when they are delayed.
Expected Results
• The employee navigates to their list of requisitions.
• The status of the aged requisition is clearly displayed.
• The system shows which approver the requisition is currently waiting on.</v>
      </c>
      <c r="H675" s="41"/>
      <c r="I675" s="43" t="s">
        <v>6577</v>
      </c>
      <c r="J675" s="41" t="str">
        <f>"TST-F "&amp;_xlfn.XLOOKUP('Test Scenarios'!M685,'Taxonomy and Epics'!H:H,'Taxonomy and Epics'!E:E)</f>
        <v>TST-F 5.0 - S2P - Source to Pay</v>
      </c>
      <c r="K675" s="36" t="str">
        <f>"Phase1,"&amp;_xlfn.XLOOKUP('Test Scenarios'!M685,'Taxonomy and Epics'!H:H,'Taxonomy and Epics'!B:B)&amp;"_"&amp;_xlfn.XLOOKUP('Test Scenarios'!M685,'Taxonomy and Epics'!H:H,'Taxonomy and Epics'!C:C)&amp;","&amp;'Test Scenarios'!M685&amp;",Fin_Functional, Workday"</f>
        <v>Phase1,5.0_S2P,S2P-070-010,Fin_Functional, Workday</v>
      </c>
      <c r="L675" s="41"/>
      <c r="M675" s="41"/>
      <c r="N675" s="41"/>
      <c r="O675" s="41"/>
      <c r="P675" s="41"/>
      <c r="Q675" s="41"/>
      <c r="R675" s="41"/>
      <c r="S675" s="41"/>
      <c r="T675" s="38"/>
    </row>
    <row r="676" spans="1:20" ht="224" x14ac:dyDescent="0.2">
      <c r="A676" s="20" t="str">
        <f>'Test Scenarios'!A686</f>
        <v>Review Complete</v>
      </c>
      <c r="B676" s="44" t="str">
        <f>'Test Scenarios'!K686</f>
        <v>US-P2P-060</v>
      </c>
      <c r="C676" s="42" t="str">
        <f>'Test Scenarios'!B686</f>
        <v>S2P-TS113</v>
      </c>
      <c r="D676" s="43" t="str">
        <f>"F-"&amp;'Test Scenarios'!M686&amp;"-"&amp;'Test Scenarios'!C686&amp;"-"&amp;C676</f>
        <v>F-S2P-050-050-Bulk upload supplier contracts-S2P-TS113</v>
      </c>
      <c r="E676" s="43" t="s">
        <v>6576</v>
      </c>
      <c r="F676" s="43" t="str">
        <f>'Test Scenarios'!G686</f>
        <v>• A data file formatted according to the system's template with valid contract data.</v>
      </c>
      <c r="G676" s="43" t="str">
        <f>"Objective"&amp;CHAR(10)
&amp;'Test Scenarios'!L686&amp;CHAR(10)&amp;CHAR(10)&amp;
"Test Case Description"&amp;CHAR(10)
&amp;'Test Scenarios'!D686&amp;CHAR(10)&amp;CHAR(10)&amp;
"Expected Results"&amp;CHAR(10)&amp;'Test Scenarios'!F686</f>
        <v>Objective
As a Procurement Officer, I want to upload and create multiple supplier contracts in the system at once using a data file, so that I can efficiently load contract data during a migration or bulk update.
Test Case Description
This test verifies that multiple supplier contracts can be created at once by uploading a correctly formatted data file. This is based on the acceptance criterion: "Given I have a correctly formatted data file with details for multiple supplier contracts, when I use the bulk upload tool to submit the file, then the system creates a contract record for each valid entry." Variation: This is a positive test of the bulk contract creation tool, ensuring efficient data migration and setup.
Expected Results
• The system accepts the uploaded file.
• A new supplier contract record is created for each valid entry in the file.</v>
      </c>
      <c r="H676" s="41"/>
      <c r="I676" s="43" t="s">
        <v>6577</v>
      </c>
      <c r="J676" s="41" t="str">
        <f>"TST-F "&amp;_xlfn.XLOOKUP('Test Scenarios'!M686,'Taxonomy and Epics'!H:H,'Taxonomy and Epics'!E:E)</f>
        <v>TST-F 5.0 - S2P - Source to Pay</v>
      </c>
      <c r="K676" s="36" t="str">
        <f>"Phase1,"&amp;_xlfn.XLOOKUP('Test Scenarios'!M686,'Taxonomy and Epics'!H:H,'Taxonomy and Epics'!B:B)&amp;"_"&amp;_xlfn.XLOOKUP('Test Scenarios'!M686,'Taxonomy and Epics'!H:H,'Taxonomy and Epics'!C:C)&amp;","&amp;'Test Scenarios'!M686&amp;",Fin_Functional, Workday"</f>
        <v>Phase1,5.0_S2P,S2P-050-050,Fin_Functional, Workday</v>
      </c>
      <c r="L676" s="41"/>
      <c r="M676" s="41"/>
      <c r="N676" s="41"/>
      <c r="O676" s="41"/>
      <c r="P676" s="41"/>
      <c r="Q676" s="41"/>
      <c r="R676" s="41"/>
      <c r="S676" s="41"/>
      <c r="T676" s="38"/>
    </row>
    <row r="677" spans="1:20" ht="240" x14ac:dyDescent="0.2">
      <c r="A677" s="20" t="str">
        <f>'Test Scenarios'!A687</f>
        <v>Review Complete</v>
      </c>
      <c r="B677" s="44" t="str">
        <f>'Test Scenarios'!K687</f>
        <v>US-P2P-060</v>
      </c>
      <c r="C677" s="42" t="str">
        <f>'Test Scenarios'!B687</f>
        <v>S2P-TS114</v>
      </c>
      <c r="D677" s="43" t="str">
        <f>"F-"&amp;'Test Scenarios'!M687&amp;"-"&amp;'Test Scenarios'!C687&amp;"-"&amp;C677</f>
        <v>F-S2P-050-050-Bulk upload contracts with error file-S2P-TS114</v>
      </c>
      <c r="E677" s="43" t="s">
        <v>6576</v>
      </c>
      <c r="F677" s="43" t="str">
        <f>'Test Scenarios'!G687</f>
        <v>• A data file containing a mix of valid contract records and records with errors.</v>
      </c>
      <c r="G677" s="43" t="str">
        <f>"Objective"&amp;CHAR(10)
&amp;'Test Scenarios'!L687&amp;CHAR(10)&amp;CHAR(10)&amp;
"Test Case Description"&amp;CHAR(10)
&amp;'Test Scenarios'!D687&amp;CHAR(10)&amp;CHAR(10)&amp;
"Expected Results"&amp;CHAR(10)&amp;'Test Scenarios'!F687</f>
        <v>Objective
As a Procurement Officer, I want to upload and create multiple supplier contracts in the system at once using a data file, so that I can efficiently load contract data during a migration or bulk update.
Test Case Description
This test verifies how the system handles a data file containing errors during a bulk contract upload. This is based on the acceptance criterion: "Given the data file contains errors, when I submit it, then the system should process the valid records and provide a detailed error log for the records that failed validation." Variation: This is a negative test to ensure robust error handling for bulk data loads, providing clear feedback for correction.
Expected Results
• The system processes the file.
• Contract records are created only for the valid entries.
• A detailed error log is generated, identifying the failed records and the reason for failure.</v>
      </c>
      <c r="H677" s="41"/>
      <c r="I677" s="43" t="s">
        <v>6577</v>
      </c>
      <c r="J677" s="41" t="str">
        <f>"TST-F "&amp;_xlfn.XLOOKUP('Test Scenarios'!M687,'Taxonomy and Epics'!H:H,'Taxonomy and Epics'!E:E)</f>
        <v>TST-F 5.0 - S2P - Source to Pay</v>
      </c>
      <c r="K677" s="36" t="str">
        <f>"Phase1,"&amp;_xlfn.XLOOKUP('Test Scenarios'!M687,'Taxonomy and Epics'!H:H,'Taxonomy and Epics'!B:B)&amp;"_"&amp;_xlfn.XLOOKUP('Test Scenarios'!M687,'Taxonomy and Epics'!H:H,'Taxonomy and Epics'!C:C)&amp;","&amp;'Test Scenarios'!M687&amp;",Fin_Functional, Workday"</f>
        <v>Phase1,5.0_S2P,S2P-050-050,Fin_Functional, Workday</v>
      </c>
      <c r="L677" s="41"/>
      <c r="M677" s="41"/>
      <c r="N677" s="41"/>
      <c r="O677" s="41"/>
      <c r="P677" s="41"/>
      <c r="Q677" s="41"/>
      <c r="R677" s="41"/>
      <c r="S677" s="41"/>
      <c r="T677" s="38"/>
    </row>
    <row r="678" spans="1:20" ht="224" x14ac:dyDescent="0.2">
      <c r="A678" s="20" t="str">
        <f>'Test Scenarios'!A688</f>
        <v>Review Complete</v>
      </c>
      <c r="B678" s="44" t="str">
        <f>'Test Scenarios'!K688</f>
        <v>US-P2P-061</v>
      </c>
      <c r="C678" s="42" t="str">
        <f>'Test Scenarios'!B688</f>
        <v>S2P-TS115</v>
      </c>
      <c r="D678" s="43" t="str">
        <f>"F-"&amp;'Test Scenarios'!M688&amp;"-"&amp;'Test Scenarios'!C688&amp;"-"&amp;C678</f>
        <v>F-S2P-100-010-Bulk upload supplier invoices-S2P-TS115</v>
      </c>
      <c r="E678" s="43" t="s">
        <v>6576</v>
      </c>
      <c r="F678" s="43" t="str">
        <f>'Test Scenarios'!G688</f>
        <v>• A data file formatted according to the system's template with valid invoice data.</v>
      </c>
      <c r="G678" s="43" t="str">
        <f>"Objective"&amp;CHAR(10)
&amp;'Test Scenarios'!L688&amp;CHAR(10)&amp;CHAR(10)&amp;
"Test Case Description"&amp;CHAR(10)
&amp;'Test Scenarios'!D688&amp;CHAR(10)&amp;CHAR(10)&amp;
"Expected Results"&amp;CHAR(10)&amp;'Test Scenarios'!F688</f>
        <v>Objective
As an Accounts Payable Officer, I want to upload a file containing multiple supplier invoices, so that I can process large batches of invoices from a third-party system efficiently.
Test Case Description
This test verifies that multiple supplier invoices can be created from a single file upload. This is based on the acceptance criterion: "Given I have a correctly formatted data file with details for multiple supplier invoices, when I use the bulk upload tool to submit the file, then the system creates a draft supplier invoice for each valid entry." Variation: This is a positive test of the bulk invoice creation tool, essential for processing batches from third-party systems.
Expected Results
• The system accepts the uploaded file.
• A new draft supplier invoice is created for each valid entry in the file.</v>
      </c>
      <c r="H678" s="41"/>
      <c r="I678" s="43" t="s">
        <v>6577</v>
      </c>
      <c r="J678" s="41" t="str">
        <f>"TST-F "&amp;_xlfn.XLOOKUP('Test Scenarios'!M688,'Taxonomy and Epics'!H:H,'Taxonomy and Epics'!E:E)</f>
        <v>TST-F 5.0 - S2P - Source to Pay</v>
      </c>
      <c r="K678" s="36" t="str">
        <f>"Phase1,"&amp;_xlfn.XLOOKUP('Test Scenarios'!M688,'Taxonomy and Epics'!H:H,'Taxonomy and Epics'!B:B)&amp;"_"&amp;_xlfn.XLOOKUP('Test Scenarios'!M688,'Taxonomy and Epics'!H:H,'Taxonomy and Epics'!C:C)&amp;","&amp;'Test Scenarios'!M688&amp;",Fin_Functional, Workday"</f>
        <v>Phase1,5.0_S2P,S2P-100-010,Fin_Functional, Workday</v>
      </c>
      <c r="L678" s="41"/>
      <c r="M678" s="41"/>
      <c r="N678" s="41"/>
      <c r="O678" s="41"/>
      <c r="P678" s="41"/>
      <c r="Q678" s="41"/>
      <c r="R678" s="41"/>
      <c r="S678" s="41"/>
      <c r="T678" s="38"/>
    </row>
    <row r="679" spans="1:20" ht="224" x14ac:dyDescent="0.2">
      <c r="A679" s="20" t="str">
        <f>'Test Scenarios'!A689</f>
        <v>Review Complete</v>
      </c>
      <c r="B679" s="44" t="str">
        <f>'Test Scenarios'!K689</f>
        <v>US-P2P-062</v>
      </c>
      <c r="C679" s="42" t="str">
        <f>'Test Scenarios'!B689</f>
        <v>S2P-TS116</v>
      </c>
      <c r="D679" s="43" t="str">
        <f>"F-"&amp;'Test Scenarios'!M689&amp;"-"&amp;'Test Scenarios'!C689&amp;"-"&amp;C679</f>
        <v>F-S2P-100-010-Bulk upload ad hoc payments-S2P-TS116</v>
      </c>
      <c r="E679" s="43" t="s">
        <v>6576</v>
      </c>
      <c r="F679" s="43" t="str">
        <f>'Test Scenarios'!G689</f>
        <v>• A data file formatted according to the system's template with valid payment data.</v>
      </c>
      <c r="G679" s="43" t="str">
        <f>"Objective"&amp;CHAR(10)
&amp;'Test Scenarios'!L689&amp;CHAR(10)&amp;CHAR(10)&amp;
"Test Case Description"&amp;CHAR(10)
&amp;'Test Scenarios'!D689&amp;CHAR(10)&amp;CHAR(10)&amp;
"Expected Results"&amp;CHAR(10)&amp;'Test Scenarios'!F689</f>
        <v>Objective
As an Accounts Payable Officer, I want to create multiple one-off (ad hoc) payments by uploading a data file, so that I can efficiently process payment requests that are not linked to an invoice.
Test Case Description
This test verifies that multiple one-off payments can be created from a single file upload. This is based on the acceptance criterion: "Given I have a correctly formatted data file with details for multiple ad hoc payments, when I use the bulk upload tool to submit the file, then the system creates a payment record for each valid entry." Variation: This is a positive test of the bulk payment creation tool, essential for processing batches from third-party systems.
Expected Results
• The system accepts the uploaded file.
• A new payment record is created for each valid entry in the file.</v>
      </c>
      <c r="H679" s="41"/>
      <c r="I679" s="43" t="s">
        <v>6577</v>
      </c>
      <c r="J679" s="41" t="str">
        <f>"TST-F "&amp;_xlfn.XLOOKUP('Test Scenarios'!M689,'Taxonomy and Epics'!H:H,'Taxonomy and Epics'!E:E)</f>
        <v>TST-F 5.0 - S2P - Source to Pay</v>
      </c>
      <c r="K679" s="36" t="str">
        <f>"Phase1,"&amp;_xlfn.XLOOKUP('Test Scenarios'!M689,'Taxonomy and Epics'!H:H,'Taxonomy and Epics'!B:B)&amp;"_"&amp;_xlfn.XLOOKUP('Test Scenarios'!M689,'Taxonomy and Epics'!H:H,'Taxonomy and Epics'!C:C)&amp;","&amp;'Test Scenarios'!M689&amp;",Fin_Functional, Workday"</f>
        <v>Phase1,5.0_S2P,S2P-100-010,Fin_Functional, Workday</v>
      </c>
      <c r="L679" s="41"/>
      <c r="M679" s="41"/>
      <c r="N679" s="41"/>
      <c r="O679" s="41"/>
      <c r="P679" s="41"/>
      <c r="Q679" s="41"/>
      <c r="R679" s="41"/>
      <c r="S679" s="41"/>
      <c r="T679" s="38"/>
    </row>
    <row r="680" spans="1:20" ht="224" x14ac:dyDescent="0.2">
      <c r="A680" s="20" t="str">
        <f>'Test Scenarios'!A690</f>
        <v>Review Complete</v>
      </c>
      <c r="B680" s="44" t="str">
        <f>'Test Scenarios'!K690</f>
        <v>US-P2P-063</v>
      </c>
      <c r="C680" s="42" t="str">
        <f>'Test Scenarios'!B690</f>
        <v>S2P-TS117</v>
      </c>
      <c r="D680" s="43" t="str">
        <f>"F-"&amp;'Test Scenarios'!M690&amp;"-"&amp;'Test Scenarios'!C690&amp;"-"&amp;C680</f>
        <v>F-S2P-050-060-Bulk upload supplier catalogues-S2P-TS117</v>
      </c>
      <c r="E680" s="43" t="s">
        <v>6576</v>
      </c>
      <c r="F680" s="43" t="str">
        <f>'Test Scenarios'!G690</f>
        <v>• A data file formatted according to the system's template with valid catalogue data.</v>
      </c>
      <c r="G680" s="43" t="str">
        <f>"Objective"&amp;CHAR(10)
&amp;'Test Scenarios'!L690&amp;CHAR(10)&amp;CHAR(10)&amp;
"Test Case Description"&amp;CHAR(10)
&amp;'Test Scenarios'!D690&amp;CHAR(10)&amp;CHAR(10)&amp;
"Expected Results"&amp;CHAR(10)&amp;'Test Scenarios'!F690</f>
        <v>Objective
As a Procurement Officer, I want to upload and manage supplier catalogues in bulk using a data file, so that I can keep item and pricing information up-to-date for requesters.
Test Case Description
This test verifies that supplier catalogue information can be created or updated in bulk from a file upload. This is based on the acceptance criterion: "Given I have a correctly formatted data file with supplier catalogue items and pricing, when I use the bulk upload tool to submit the file, then the system updates or creates the catalogue items as specified." Variation: This is a positive test to ensure item and pricing information can be efficiently maintained.
Expected Results
• The system accepts the uploaded file.
• The catalogue items in the system are created or updated as specified in the file.</v>
      </c>
      <c r="H680" s="41"/>
      <c r="I680" s="43" t="s">
        <v>6577</v>
      </c>
      <c r="J680" s="41" t="str">
        <f>"TST-F "&amp;_xlfn.XLOOKUP('Test Scenarios'!M690,'Taxonomy and Epics'!H:H,'Taxonomy and Epics'!E:E)</f>
        <v>TST-F 5.0 - S2P - Source to Pay</v>
      </c>
      <c r="K680" s="36" t="str">
        <f>"Phase1,"&amp;_xlfn.XLOOKUP('Test Scenarios'!M690,'Taxonomy and Epics'!H:H,'Taxonomy and Epics'!B:B)&amp;"_"&amp;_xlfn.XLOOKUP('Test Scenarios'!M690,'Taxonomy and Epics'!H:H,'Taxonomy and Epics'!C:C)&amp;","&amp;'Test Scenarios'!M690&amp;",Fin_Functional, Workday"</f>
        <v>Phase1,5.0_S2P,S2P-050-060,Fin_Functional, Workday</v>
      </c>
      <c r="L680" s="41"/>
      <c r="M680" s="41"/>
      <c r="N680" s="41"/>
      <c r="O680" s="41"/>
      <c r="P680" s="41"/>
      <c r="Q680" s="41"/>
      <c r="R680" s="41"/>
      <c r="S680" s="41"/>
      <c r="T680" s="38"/>
    </row>
    <row r="681" spans="1:20" ht="240" x14ac:dyDescent="0.2">
      <c r="A681" s="20" t="str">
        <f>'Test Scenarios'!A691</f>
        <v>Review Complete</v>
      </c>
      <c r="B681" s="44" t="str">
        <f>'Test Scenarios'!K691</f>
        <v>US-P2P-064</v>
      </c>
      <c r="C681" s="42" t="str">
        <f>'Test Scenarios'!B691</f>
        <v>S2P-TS118</v>
      </c>
      <c r="D681" s="43" t="str">
        <f>"F-"&amp;'Test Scenarios'!M691&amp;"-"&amp;'Test Scenarios'!C691&amp;"-"&amp;C681</f>
        <v>F-S2P-100-010-Process a foreign currency invoice-S2P-TS118</v>
      </c>
      <c r="E681" s="43" t="s">
        <v>6576</v>
      </c>
      <c r="F681" s="43" t="str">
        <f>'Test Scenarios'!G691</f>
        <v>• A supplier enabled for foreign currency transactions must exist.
• Current exchange rates must be loaded in the system.</v>
      </c>
      <c r="G681" s="43" t="str">
        <f>"Objective"&amp;CHAR(10)
&amp;'Test Scenarios'!L691&amp;CHAR(10)&amp;CHAR(10)&amp;
"Test Case Description"&amp;CHAR(10)
&amp;'Test Scenarios'!D691&amp;CHAR(10)&amp;CHAR(10)&amp;
"Expected Results"&amp;CHAR(10)&amp;'Test Scenarios'!F691</f>
        <v>Objective
As an Accounts Payable Officer, I want to process a supplier invoice that is in a foreign currency, so that I can pay international suppliers correctly.
Test Case Description
This test confirms the system can handle a supplier invoice in a foreign currency, applying the correct exchange rate. This is based on the acceptance criterion: "Given I am creating a supplier invoice, when I select a foreign currency (e.g., USD), then the system should automatically apply the current exchange rate to calculate the equivalent amount in our local currency (e.g., AUD)." Variation: This is a positive test of the system's multi-currency and payment processing capabilities for international suppliers.
Expected Results
• When creating an invoice, the user can select a foreign currency.
• The system automatically calculates and displays the local currency equivalent.
• When processed, the payment is generated using the correct international payment type (e.g., SWIFT).</v>
      </c>
      <c r="H681" s="41"/>
      <c r="I681" s="43" t="s">
        <v>6577</v>
      </c>
      <c r="J681" s="41" t="str">
        <f>"TST-F "&amp;_xlfn.XLOOKUP('Test Scenarios'!M691,'Taxonomy and Epics'!H:H,'Taxonomy and Epics'!E:E)</f>
        <v>TST-F 5.0 - S2P - Source to Pay</v>
      </c>
      <c r="K681" s="36" t="str">
        <f>"Phase1,"&amp;_xlfn.XLOOKUP('Test Scenarios'!M691,'Taxonomy and Epics'!H:H,'Taxonomy and Epics'!B:B)&amp;"_"&amp;_xlfn.XLOOKUP('Test Scenarios'!M691,'Taxonomy and Epics'!H:H,'Taxonomy and Epics'!C:C)&amp;","&amp;'Test Scenarios'!M691&amp;",Fin_Functional, Workday"</f>
        <v>Phase1,5.0_S2P,S2P-100-010,Fin_Functional, Workday</v>
      </c>
      <c r="L681" s="41"/>
      <c r="M681" s="41"/>
      <c r="N681" s="41"/>
      <c r="O681" s="41"/>
      <c r="P681" s="41"/>
      <c r="Q681" s="41"/>
      <c r="R681" s="41"/>
      <c r="S681" s="41"/>
      <c r="T681" s="38"/>
    </row>
    <row r="682" spans="1:20" ht="240" x14ac:dyDescent="0.2">
      <c r="A682" s="20" t="str">
        <f>'Test Scenarios'!A692</f>
        <v>Review Complete</v>
      </c>
      <c r="B682" s="44" t="str">
        <f>'Test Scenarios'!K692</f>
        <v>US-P2P-065</v>
      </c>
      <c r="C682" s="42" t="str">
        <f>'Test Scenarios'!B692</f>
        <v>S2P-TS119</v>
      </c>
      <c r="D682" s="43" t="str">
        <f>"F-"&amp;'Test Scenarios'!M692&amp;"-"&amp;'Test Scenarios'!C692&amp;"-"&amp;C682</f>
        <v>F-S2P-100-030-Create foreign currency ad hoc payment-S2P-TS119</v>
      </c>
      <c r="E682" s="43" t="s">
        <v>6576</v>
      </c>
      <c r="F682" s="43" t="str">
        <f>'Test Scenarios'!G692</f>
        <v>• Current exchange rates must be loaded in the system.</v>
      </c>
      <c r="G682" s="43" t="str">
        <f>"Objective"&amp;CHAR(10)
&amp;'Test Scenarios'!L692&amp;CHAR(10)&amp;CHAR(10)&amp;
"Test Case Description"&amp;CHAR(10)
&amp;'Test Scenarios'!D692&amp;CHAR(10)&amp;CHAR(10)&amp;
"Expected Results"&amp;CHAR(10)&amp;'Test Scenarios'!F692</f>
        <v>Objective
As an Accounts Payable Officer, I want to create a one-off (ad hoc) payment in a foreign currency, so that I can make international payments that are not tied to a specific invoice.
Test Case Description
This test confirms a one-off payment can be created in a foreign currency. This is based on the acceptance criterion: "Given I am creating an ad hoc payment, when I select a foreign currency (e.g., EUR) and enter the amount, then the system should display the calculated local currency equivalent based on the current exchange rate." Variation: This is a positive test to ensure non-invoice related international payments are handled correctly.
Expected Results
• When creating an ad hoc payment, the user can select a foreign currency.
• The system displays the local currency equivalent based on the exchange rate.
• The processed payment is correctly generated as an international (SWIFT) payment.</v>
      </c>
      <c r="H682" s="41"/>
      <c r="I682" s="43" t="s">
        <v>6577</v>
      </c>
      <c r="J682" s="41" t="str">
        <f>"TST-F "&amp;_xlfn.XLOOKUP('Test Scenarios'!M692,'Taxonomy and Epics'!H:H,'Taxonomy and Epics'!E:E)</f>
        <v>TST-F 5.0 - S2P - Source to Pay</v>
      </c>
      <c r="K682" s="36" t="str">
        <f>"Phase1,"&amp;_xlfn.XLOOKUP('Test Scenarios'!M692,'Taxonomy and Epics'!H:H,'Taxonomy and Epics'!B:B)&amp;"_"&amp;_xlfn.XLOOKUP('Test Scenarios'!M692,'Taxonomy and Epics'!H:H,'Taxonomy and Epics'!C:C)&amp;","&amp;'Test Scenarios'!M692&amp;",Fin_Functional, Workday"</f>
        <v>Phase1,5.0_S2P,S2P-100-030,Fin_Functional, Workday</v>
      </c>
      <c r="L682" s="41"/>
      <c r="M682" s="41"/>
      <c r="N682" s="41"/>
      <c r="O682" s="41"/>
      <c r="P682" s="41"/>
      <c r="Q682" s="41"/>
      <c r="R682" s="41"/>
      <c r="S682" s="41"/>
      <c r="T682" s="38"/>
    </row>
    <row r="683" spans="1:20" ht="272" x14ac:dyDescent="0.2">
      <c r="A683" s="20" t="str">
        <f>'Test Scenarios'!A693</f>
        <v>Review Complete</v>
      </c>
      <c r="B683" s="44" t="str">
        <f>'Test Scenarios'!K693</f>
        <v>US-P2P-035</v>
      </c>
      <c r="C683" s="42" t="str">
        <f>'Test Scenarios'!B693</f>
        <v>S2P-TS120</v>
      </c>
      <c r="D683" s="43" t="str">
        <f>"F-"&amp;'Test Scenarios'!M693&amp;"-"&amp;'Test Scenarios'!C693&amp;"-"&amp;C683</f>
        <v>F-S2P-100-010-Mixed Invoice: Successful Match-S2P-TS120</v>
      </c>
      <c r="E683" s="43" t="s">
        <v>6576</v>
      </c>
      <c r="F683" s="43" t="str">
        <f>'Test Scenarios'!G693</f>
        <v>• A Purchase Order (PO) exists with at least one goods line and one services line.
• A Goods Receipt has been created in the system for the quantity of goods on the PO line.</v>
      </c>
      <c r="G683" s="43" t="str">
        <f>"Objective"&amp;CHAR(10)
&amp;'Test Scenarios'!L693&amp;CHAR(10)&amp;CHAR(10)&amp;
"Test Case Description"&amp;CHAR(10)
&amp;'Test Scenarios'!D693&amp;CHAR(10)&amp;CHAR(10)&amp;
"Expected Results"&amp;CHAR(10)&amp;'Test Scenarios'!F693</f>
        <v>Objective
As an Accounts Payable Officer, I want to process a single invoice containing both goods and services lines against a PO, so that each line is correctly matched according to its type.
Test Case Description
This test verifies that an invoice with both goods and services lines can be processed correctly when all matching criteria are met. This ensures the system can handle complex invoices with different matching rules on a single document.
This scenario validates the acceptance criterion: "Given an invoice is submitted with both goods and services lines, when the matching process runs, then the goods line must require a 3-way match (PO, receipt, invoice) and the services line must require a 2-way match (PO, invoice)."
Variation: This is a positive test where a purchase order, a receipt for the goods, and an invoice are all present and correct, leading to a successful match for both line types.
Expected Results
• The invoice successfully passes the matching process.
• The invoice status proceeds to the next step in the workflow.</v>
      </c>
      <c r="H683" s="41"/>
      <c r="I683" s="43" t="s">
        <v>6577</v>
      </c>
      <c r="J683" s="41" t="str">
        <f>"TST-F "&amp;_xlfn.XLOOKUP('Test Scenarios'!M693,'Taxonomy and Epics'!H:H,'Taxonomy and Epics'!E:E)</f>
        <v>TST-F 5.0 - S2P - Source to Pay</v>
      </c>
      <c r="K683" s="36" t="str">
        <f>"Phase1,"&amp;_xlfn.XLOOKUP('Test Scenarios'!M693,'Taxonomy and Epics'!H:H,'Taxonomy and Epics'!B:B)&amp;"_"&amp;_xlfn.XLOOKUP('Test Scenarios'!M693,'Taxonomy and Epics'!H:H,'Taxonomy and Epics'!C:C)&amp;","&amp;'Test Scenarios'!M693&amp;",Fin_Functional, Workday"</f>
        <v>Phase1,5.0_S2P,S2P-100-010,Fin_Functional, Workday</v>
      </c>
      <c r="L683" s="41"/>
      <c r="M683" s="41"/>
      <c r="N683" s="41"/>
      <c r="O683" s="41"/>
      <c r="P683" s="41"/>
      <c r="Q683" s="41"/>
      <c r="R683" s="41"/>
      <c r="S683" s="41"/>
      <c r="T683" s="38"/>
    </row>
    <row r="684" spans="1:20" ht="240" x14ac:dyDescent="0.2">
      <c r="A684" s="20" t="str">
        <f>'Test Scenarios'!A694</f>
        <v>Review Complete</v>
      </c>
      <c r="B684" s="44" t="str">
        <f>'Test Scenarios'!K694</f>
        <v>US-P2P-035</v>
      </c>
      <c r="C684" s="42" t="str">
        <f>'Test Scenarios'!B694</f>
        <v>S2P-TS121</v>
      </c>
      <c r="D684" s="43" t="str">
        <f>"F-"&amp;'Test Scenarios'!M694&amp;"-"&amp;'Test Scenarios'!C694&amp;"-"&amp;C684</f>
        <v>F-S2P-100-010-Mixed Invoice: Match Exception-S2P-TS121</v>
      </c>
      <c r="E684" s="43" t="s">
        <v>6576</v>
      </c>
      <c r="F684" s="43" t="str">
        <f>'Test Scenarios'!G694</f>
        <v>• A Purchase Order (PO) exists with at least one goods line.
• **No** Goods Receipt has been created for the goods on the PO line.</v>
      </c>
      <c r="G684" s="43" t="str">
        <f>"Objective"&amp;CHAR(10)
&amp;'Test Scenarios'!L694&amp;CHAR(10)&amp;CHAR(10)&amp;
"Test Case Description"&amp;CHAR(10)
&amp;'Test Scenarios'!D694&amp;CHAR(10)&amp;CHAR(10)&amp;
"Expected Results"&amp;CHAR(10)&amp;'Test Scenarios'!F694</f>
        <v>Objective
As an Accounts Payable Officer, I want to process a single invoice containing both goods and services lines against a PO, so that each line is correctly matched according to its type.
Test Case Description
This test confirms that if a goods line on a mixed invoice fails its required 3-way match, the entire invoice is correctly placed into a 'match exception' status for review.
This scenario validates the acceptance criterion: "Given the goods line fails the 3-way match (e.g., no receipt), when the process runs, then the entire invoice must go into 'match exception' status."
Variation: This is a positive test for an exception condition. An invoice is processed against a purchase order, but no corresponding receipt has been entered for the goods line, triggering the exception.
Expected Results
• The invoice status changes to 'match exception'.
• The invoice is halted and requires manual intervention from the Accounts Payable Officer.</v>
      </c>
      <c r="H684" s="41"/>
      <c r="I684" s="43" t="s">
        <v>6577</v>
      </c>
      <c r="J684" s="41" t="str">
        <f>"TST-F "&amp;_xlfn.XLOOKUP('Test Scenarios'!M694,'Taxonomy and Epics'!H:H,'Taxonomy and Epics'!E:E)</f>
        <v>TST-F 5.0 - S2P - Source to Pay</v>
      </c>
      <c r="K684" s="36" t="str">
        <f>"Phase1,"&amp;_xlfn.XLOOKUP('Test Scenarios'!M694,'Taxonomy and Epics'!H:H,'Taxonomy and Epics'!B:B)&amp;"_"&amp;_xlfn.XLOOKUP('Test Scenarios'!M694,'Taxonomy and Epics'!H:H,'Taxonomy and Epics'!C:C)&amp;","&amp;'Test Scenarios'!M694&amp;",Fin_Functional, Workday"</f>
        <v>Phase1,5.0_S2P,S2P-100-010,Fin_Functional, Workday</v>
      </c>
      <c r="L684" s="41"/>
      <c r="M684" s="41"/>
      <c r="N684" s="41"/>
      <c r="O684" s="41"/>
      <c r="P684" s="41"/>
      <c r="Q684" s="41"/>
      <c r="R684" s="41"/>
      <c r="S684" s="41"/>
      <c r="T684" s="38"/>
    </row>
    <row r="685" spans="1:20" ht="256" x14ac:dyDescent="0.2">
      <c r="A685" s="20" t="str">
        <f>'Test Scenarios'!A695</f>
        <v>Review Complete</v>
      </c>
      <c r="B685" s="44" t="str">
        <f>'Test Scenarios'!K695</f>
        <v>US-P2P-035</v>
      </c>
      <c r="C685" s="42" t="str">
        <f>'Test Scenarios'!B695</f>
        <v>S2P-TS122</v>
      </c>
      <c r="D685" s="43" t="str">
        <f>"F-"&amp;'Test Scenarios'!M695&amp;"-"&amp;'Test Scenarios'!C695&amp;"-"&amp;C685</f>
        <v>F-S2P-100-010-Mixed Invoice: No Match Exception-S2P-TS122</v>
      </c>
      <c r="E685" s="43" t="s">
        <v>6576</v>
      </c>
      <c r="F685" s="43" t="str">
        <f>'Test Scenarios'!G695</f>
        <v>• A Purchase Order (PO) exists with at least one goods line.
• A Goods Receipt has been created for the goods on the PO line.</v>
      </c>
      <c r="G685" s="43" t="str">
        <f>"Objective"&amp;CHAR(10)
&amp;'Test Scenarios'!L695&amp;CHAR(10)&amp;CHAR(10)&amp;
"Test Case Description"&amp;CHAR(10)
&amp;'Test Scenarios'!D695&amp;CHAR(10)&amp;CHAR(10)&amp;
"Expected Results"&amp;CHAR(10)&amp;'Test Scenarios'!F695</f>
        <v>Objective
As an Accounts Payable Officer, I want to process a single invoice containing both goods and services lines against a PO, so that each line is correctly matched according to its type.
Test Case Description
This test ensures that if a goods line on a mixed invoice passes its 3-way match, the invoice does not go into a 'match exception' status and proceeds normally.
This scenario validates the inverse of the acceptance criterion: "Given the goods line fails the 3-way match (e.g., no receipt), when the process runs, then the entire invoice must go into 'match exception' status."
Variation: This is a negative test where the condition for the exception is not met. The invoice has a corresponding receipt, so the 3-way match for the goods line is successful.
Expected Results
• The invoice status does not become 'match exception'.
• The invoice proceeds to the next step in the workflow.</v>
      </c>
      <c r="H685" s="41"/>
      <c r="I685" s="43" t="s">
        <v>6577</v>
      </c>
      <c r="J685" s="41" t="str">
        <f>"TST-F "&amp;_xlfn.XLOOKUP('Test Scenarios'!M695,'Taxonomy and Epics'!H:H,'Taxonomy and Epics'!E:E)</f>
        <v>TST-F 5.0 - S2P - Source to Pay</v>
      </c>
      <c r="K685" s="36" t="str">
        <f>"Phase1,"&amp;_xlfn.XLOOKUP('Test Scenarios'!M695,'Taxonomy and Epics'!H:H,'Taxonomy and Epics'!B:B)&amp;"_"&amp;_xlfn.XLOOKUP('Test Scenarios'!M695,'Taxonomy and Epics'!H:H,'Taxonomy and Epics'!C:C)&amp;","&amp;'Test Scenarios'!M695&amp;",Fin_Functional, Workday"</f>
        <v>Phase1,5.0_S2P,S2P-100-010,Fin_Functional, Workday</v>
      </c>
      <c r="L685" s="41"/>
      <c r="M685" s="41"/>
      <c r="N685" s="41"/>
      <c r="O685" s="41"/>
      <c r="P685" s="41"/>
      <c r="Q685" s="41"/>
      <c r="R685" s="41"/>
      <c r="S685" s="41"/>
      <c r="T685" s="38"/>
    </row>
    <row r="686" spans="1:20" ht="272" x14ac:dyDescent="0.2">
      <c r="A686" s="20" t="str">
        <f>'Test Scenarios'!A696</f>
        <v>Review Complete</v>
      </c>
      <c r="B686" s="44" t="str">
        <f>'Test Scenarios'!K696</f>
        <v>US-P2P-035</v>
      </c>
      <c r="C686" s="42" t="str">
        <f>'Test Scenarios'!B696</f>
        <v>S2P-TS123</v>
      </c>
      <c r="D686" s="43" t="str">
        <f>"F-"&amp;'Test Scenarios'!M696&amp;"-"&amp;'Test Scenarios'!C696&amp;"-"&amp;C686</f>
        <v>F-S2P-100-010-Mixed Invoice: Service Line Routing-S2P-TS123</v>
      </c>
      <c r="E686" s="43" t="s">
        <v>6576</v>
      </c>
      <c r="F686" s="43" t="str">
        <f>'Test Scenarios'!G696</f>
        <v>• A Purchase Order (PO) exists with a services line, created by a specific user (the "original requester").
• If goods lines are also on the PO, a corresponding Goods Receipt exists for them.</v>
      </c>
      <c r="G686" s="43" t="str">
        <f>"Objective"&amp;CHAR(10)
&amp;'Test Scenarios'!L696&amp;CHAR(10)&amp;CHAR(10)&amp;
"Test Case Description"&amp;CHAR(10)
&amp;'Test Scenarios'!D696&amp;CHAR(10)&amp;CHAR(10)&amp;
"Expected Results"&amp;CHAR(10)&amp;'Test Scenarios'!F696</f>
        <v>Objective
As an Accounts Payable Officer, I want to process a single invoice containing both goods and services lines against a PO, so that each line is correctly matched according to its type.
Test Case Description
This test verifies that before a successful match of the goods line, the services line is correctly routed to the original requester for confirmation that the service was delivered.
This scenario validates the acceptance criterion: "Given the invoice is submitted, when the workflow proceeds, then the services line must still route to the original requester to confirm the services were rendered."
Variation: This is a positive test of the approval workflow. The goods line passes its 3-way match, allowing the workflow to advance and trigger the separate confirmation step for the services line.
Expected Results
• The invoice workflow sends a task to the original requester.
• The task requires the requester to confirm the services were performed before the invoice can proceed.</v>
      </c>
      <c r="H686" s="41"/>
      <c r="I686" s="43" t="s">
        <v>6577</v>
      </c>
      <c r="J686" s="41" t="str">
        <f>"TST-F "&amp;_xlfn.XLOOKUP('Test Scenarios'!M696,'Taxonomy and Epics'!H:H,'Taxonomy and Epics'!E:E)</f>
        <v>TST-F 5.0 - S2P - Source to Pay</v>
      </c>
      <c r="K686" s="36" t="str">
        <f>"Phase1,"&amp;_xlfn.XLOOKUP('Test Scenarios'!M696,'Taxonomy and Epics'!H:H,'Taxonomy and Epics'!B:B)&amp;"_"&amp;_xlfn.XLOOKUP('Test Scenarios'!M696,'Taxonomy and Epics'!H:H,'Taxonomy and Epics'!C:C)&amp;","&amp;'Test Scenarios'!M696&amp;",Fin_Functional, Workday"</f>
        <v>Phase1,5.0_S2P,S2P-100-010,Fin_Functional, Workday</v>
      </c>
      <c r="L686" s="41"/>
      <c r="M686" s="41"/>
      <c r="N686" s="41"/>
      <c r="O686" s="41"/>
      <c r="P686" s="41"/>
      <c r="Q686" s="41"/>
      <c r="R686" s="41"/>
      <c r="S686" s="41"/>
      <c r="T686" s="38"/>
    </row>
    <row r="687" spans="1:20" ht="240" x14ac:dyDescent="0.2">
      <c r="A687" s="20" t="str">
        <f>'Test Scenarios'!A697</f>
        <v>Review Complete</v>
      </c>
      <c r="B687" s="44" t="str">
        <f>'Test Scenarios'!K697</f>
        <v>US-P2P-036</v>
      </c>
      <c r="C687" s="42" t="str">
        <f>'Test Scenarios'!B697</f>
        <v>S2P-TS124</v>
      </c>
      <c r="D687" s="43" t="str">
        <f>"F-"&amp;'Test Scenarios'!M697&amp;"-"&amp;'Test Scenarios'!C697&amp;"-"&amp;C687</f>
        <v>F-S2P-100-010-Prepaid Invoice: Flagging Line-S2P-TS124</v>
      </c>
      <c r="E687" s="43" t="s">
        <v>6576</v>
      </c>
      <c r="F687" s="43" t="str">
        <f>'Test Scenarios'!G697</f>
        <v>• An active Supplier exists in the system.</v>
      </c>
      <c r="G687" s="43" t="str">
        <f>"Objective"&amp;CHAR(10)
&amp;'Test Scenarios'!L697&amp;CHAR(10)&amp;CHAR(10)&amp;
"Test Case Description"&amp;CHAR(10)
&amp;'Test Scenarios'!D697&amp;CHAR(10)&amp;CHAR(10)&amp;
"Expected Results"&amp;CHAR(10)&amp;'Test Scenarios'!F697</f>
        <v>Objective
As an Accounts Payable Officer, I want to process an invoice and mark it as a prepaid expense, so that it routes to an Accountant to create a spend amortisation schedule.
Test Case Description
This test confirms that an Accounts Payable Officer can successfully mark an individual invoice line as a 'Prepaid' expense during data entry.
This scenario validates the acceptance criterion: "Given I am processing an invoice for a prepaid expense, when I am on the invoice line, then I must be able to flag it as 'Prepaid'."
Variation: This is a positive test of the user interface functionality. The user will create an invoice and check the 'Prepaid' box on a line item to confirm it can be selected and saved.
Expected Results
• The 'Prepaid' checkbox is available on the invoice line.
• The user can successfully check the box and submit the invoice.</v>
      </c>
      <c r="H687" s="41"/>
      <c r="I687" s="43" t="s">
        <v>6577</v>
      </c>
      <c r="J687" s="41" t="str">
        <f>"TST-F "&amp;_xlfn.XLOOKUP('Test Scenarios'!M697,'Taxonomy and Epics'!H:H,'Taxonomy and Epics'!E:E)</f>
        <v>TST-F 5.0 - S2P - Source to Pay</v>
      </c>
      <c r="K687" s="36" t="str">
        <f>"Phase1,"&amp;_xlfn.XLOOKUP('Test Scenarios'!M697,'Taxonomy and Epics'!H:H,'Taxonomy and Epics'!B:B)&amp;"_"&amp;_xlfn.XLOOKUP('Test Scenarios'!M697,'Taxonomy and Epics'!H:H,'Taxonomy and Epics'!C:C)&amp;","&amp;'Test Scenarios'!M697&amp;",Fin_Functional, Workday"</f>
        <v>Phase1,5.0_S2P,S2P-100-010,Fin_Functional, Workday</v>
      </c>
      <c r="L687" s="41"/>
      <c r="M687" s="41"/>
      <c r="N687" s="41"/>
      <c r="O687" s="41"/>
      <c r="P687" s="41"/>
      <c r="Q687" s="41"/>
      <c r="R687" s="41"/>
      <c r="S687" s="41"/>
      <c r="T687" s="38"/>
    </row>
    <row r="688" spans="1:20" ht="256" x14ac:dyDescent="0.2">
      <c r="A688" s="20" t="str">
        <f>'Test Scenarios'!A698</f>
        <v>Review Complete</v>
      </c>
      <c r="B688" s="44" t="str">
        <f>'Test Scenarios'!K698</f>
        <v>US-P2P-036</v>
      </c>
      <c r="C688" s="42" t="str">
        <f>'Test Scenarios'!B698</f>
        <v>S2P-TS125</v>
      </c>
      <c r="D688" s="43" t="str">
        <f>"F-"&amp;'Test Scenarios'!M698&amp;"-"&amp;'Test Scenarios'!C698&amp;"-"&amp;C688</f>
        <v>F-S2P-100-010-Prepaid Invoice: Accountant Task-S2P-TS125</v>
      </c>
      <c r="E688" s="43" t="s">
        <v>6576</v>
      </c>
      <c r="F688" s="43" t="str">
        <f>'Test Scenarios'!G698</f>
        <v>• An invoice has been created with a line flagged as 'Prepaid'.
• The invoice has been fully approved.
• A user with the 'Accountant' role exists.</v>
      </c>
      <c r="G688" s="43" t="str">
        <f>"Objective"&amp;CHAR(10)
&amp;'Test Scenarios'!L698&amp;CHAR(10)&amp;CHAR(10)&amp;
"Test Case Description"&amp;CHAR(10)
&amp;'Test Scenarios'!D698&amp;CHAR(10)&amp;CHAR(10)&amp;
"Expected Results"&amp;CHAR(10)&amp;'Test Scenarios'!F698</f>
        <v>Objective
As an Accounts Payable Officer, I want to process an invoice and mark it as a prepaid expense, so that it routes to an Accountant to create a spend amortisation schedule.
Test Case Description
This test verifies that after a prepaid invoice is approved, a task is automatically sent to an Accountant to create the necessary amortisation schedule.
This scenario validates the acceptance criterion: "Given I have flagged an invoice line as 'Prepaid' and submitted the invoice, once approved, then a 'To Do' task must be sent to the Accountant to create the prepaid spend amortisation schedule."
Variation: This is a positive test of the end-to-end workflow. An invoice with a line flagged as 'Prepaid' is created, submitted, and fully approved to trigger the downstream task.
Expected Results
• Upon final approval of the invoice, a 'To Do' task appears in the Accountant's inbox.
• The task contains the necessary details to create an amortisation schedule.</v>
      </c>
      <c r="H688" s="41"/>
      <c r="I688" s="43" t="s">
        <v>6577</v>
      </c>
      <c r="J688" s="41" t="str">
        <f>"TST-F "&amp;_xlfn.XLOOKUP('Test Scenarios'!M698,'Taxonomy and Epics'!H:H,'Taxonomy and Epics'!E:E)</f>
        <v>TST-F 5.0 - S2P - Source to Pay</v>
      </c>
      <c r="K688" s="36" t="str">
        <f>"Phase1,"&amp;_xlfn.XLOOKUP('Test Scenarios'!M698,'Taxonomy and Epics'!H:H,'Taxonomy and Epics'!B:B)&amp;"_"&amp;_xlfn.XLOOKUP('Test Scenarios'!M698,'Taxonomy and Epics'!H:H,'Taxonomy and Epics'!C:C)&amp;","&amp;'Test Scenarios'!M698&amp;",Fin_Functional, Workday"</f>
        <v>Phase1,5.0_S2P,S2P-100-010,Fin_Functional, Workday</v>
      </c>
      <c r="L688" s="41"/>
      <c r="M688" s="41"/>
      <c r="N688" s="41"/>
      <c r="O688" s="41"/>
      <c r="P688" s="41"/>
      <c r="Q688" s="41"/>
      <c r="R688" s="41"/>
      <c r="S688" s="41"/>
      <c r="T688" s="38"/>
    </row>
    <row r="689" spans="1:20" ht="256" x14ac:dyDescent="0.2">
      <c r="A689" s="20" t="str">
        <f>'Test Scenarios'!A699</f>
        <v>Review Complete</v>
      </c>
      <c r="B689" s="44" t="str">
        <f>'Test Scenarios'!K699</f>
        <v>US-P2P-036</v>
      </c>
      <c r="C689" s="42" t="str">
        <f>'Test Scenarios'!B699</f>
        <v>S2P-TS126</v>
      </c>
      <c r="D689" s="43" t="str">
        <f>"F-"&amp;'Test Scenarios'!M699&amp;"-"&amp;'Test Scenarios'!C699&amp;"-"&amp;C689</f>
        <v>F-S2P-100-010-Prepaid Invoice: No Accountant Task-S2P-TS126</v>
      </c>
      <c r="E689" s="43" t="s">
        <v>6576</v>
      </c>
      <c r="F689" s="43" t="str">
        <f>'Test Scenarios'!G699</f>
        <v>• An invoice has been created with **no** lines flagged as 'Prepaid'.
• The invoice has been fully approved.</v>
      </c>
      <c r="G689" s="43" t="str">
        <f>"Objective"&amp;CHAR(10)
&amp;'Test Scenarios'!L699&amp;CHAR(10)&amp;CHAR(10)&amp;
"Test Case Description"&amp;CHAR(10)
&amp;'Test Scenarios'!D699&amp;CHAR(10)&amp;CHAR(10)&amp;
"Expected Results"&amp;CHAR(10)&amp;'Test Scenarios'!F699</f>
        <v>Objective
As an Accounts Payable Officer, I want to process an invoice and mark it as a prepaid expense, so that it routes to an Accountant to create a spend amortisation schedule.
Test Case Description
This test ensures that if an invoice is not marked as prepaid, no task is sent to the Accountant for amortisation upon approval.
This scenario validates the inverse of the acceptance criterion: "Given I have flagged an invoice line as 'Prepaid' and submitted the invoice, once approved, then a 'To Do' task must be sent to the Accountant..."
Variation: This is a negative test to confirm the workflow logic is specific to prepaid items. A standard invoice is processed and approved, and the test verifies that no unnecessary tasks are created.
Expected Results
• The invoice is approved successfully.
• No 'To Do' task related to amortisation is generated for the Accountant.</v>
      </c>
      <c r="H689" s="41"/>
      <c r="I689" s="43" t="s">
        <v>6577</v>
      </c>
      <c r="J689" s="41" t="str">
        <f>"TST-F "&amp;_xlfn.XLOOKUP('Test Scenarios'!M699,'Taxonomy and Epics'!H:H,'Taxonomy and Epics'!E:E)</f>
        <v>TST-F 5.0 - S2P - Source to Pay</v>
      </c>
      <c r="K689" s="36" t="str">
        <f>"Phase1,"&amp;_xlfn.XLOOKUP('Test Scenarios'!M699,'Taxonomy and Epics'!H:H,'Taxonomy and Epics'!B:B)&amp;"_"&amp;_xlfn.XLOOKUP('Test Scenarios'!M699,'Taxonomy and Epics'!H:H,'Taxonomy and Epics'!C:C)&amp;","&amp;'Test Scenarios'!M699&amp;",Fin_Functional, Workday"</f>
        <v>Phase1,5.0_S2P,S2P-100-010,Fin_Functional, Workday</v>
      </c>
      <c r="L689" s="41"/>
      <c r="M689" s="41"/>
      <c r="N689" s="41"/>
      <c r="O689" s="41"/>
      <c r="P689" s="41"/>
      <c r="Q689" s="41"/>
      <c r="R689" s="41"/>
      <c r="S689" s="41"/>
      <c r="T689" s="38"/>
    </row>
    <row r="690" spans="1:20" ht="256" x14ac:dyDescent="0.2">
      <c r="A690" s="20" t="str">
        <f>'Test Scenarios'!A700</f>
        <v>Review Complete</v>
      </c>
      <c r="B690" s="44" t="str">
        <f>'Test Scenarios'!K700</f>
        <v>US-P2P-036</v>
      </c>
      <c r="C690" s="42" t="str">
        <f>'Test Scenarios'!B700</f>
        <v>S2P-TS127</v>
      </c>
      <c r="D690" s="43" t="str">
        <f>"F-"&amp;'Test Scenarios'!M700&amp;"-"&amp;'Test Scenarios'!C700&amp;"-"&amp;C690</f>
        <v>F-S2P-100-010-Prepaid Invoice: Warning Prompt-S2P-TS127</v>
      </c>
      <c r="E690" s="43" t="s">
        <v>6576</v>
      </c>
      <c r="F690" s="43" t="str">
        <f>'Test Scenarios'!G700</f>
        <v>• A Spend Category is configured to trigger the prepaid warning.
• An active Supplier exists in the system.</v>
      </c>
      <c r="G690" s="43" t="str">
        <f>"Objective"&amp;CHAR(10)
&amp;'Test Scenarios'!L700&amp;CHAR(10)&amp;CHAR(10)&amp;
"Test Case Description"&amp;CHAR(10)
&amp;'Test Scenarios'!D700&amp;CHAR(10)&amp;CHAR(10)&amp;
"Expected Results"&amp;CHAR(10)&amp;'Test Scenarios'!F700</f>
        <v>Objective
As an Accounts Payable Officer, I want to process an invoice and mark it as a prepaid expense, so that it routes to an Accountant to create a spend amortisation schedule.
Test Case Description
This test confirms that when entering an invoice line for certain spend categories, the system displays a warning to prompt the user to consider flagging it as prepaid.
This scenario validates the acceptance criterion: "Given I am processing an invoice for certain spend categories, when I enter the line, then the system must display a warning asking me to confirm if the line should be checked as 'Prepaid'."
Variation: This is a positive test of a system warning. The user will select a specific spend category (e.g., 'Software Subscription') that is configured to trigger this warning.
Expected Results
• Upon entering the invoice line with the specified spend category, a warning message appears.
• The message prompts the user to confirm if the line should be marked as 'Prepaid'.</v>
      </c>
      <c r="H690" s="41"/>
      <c r="I690" s="43" t="s">
        <v>6577</v>
      </c>
      <c r="J690" s="41" t="str">
        <f>"TST-F "&amp;_xlfn.XLOOKUP('Test Scenarios'!M700,'Taxonomy and Epics'!H:H,'Taxonomy and Epics'!E:E)</f>
        <v>TST-F 5.0 - S2P - Source to Pay</v>
      </c>
      <c r="K690" s="36" t="str">
        <f>"Phase1,"&amp;_xlfn.XLOOKUP('Test Scenarios'!M700,'Taxonomy and Epics'!H:H,'Taxonomy and Epics'!B:B)&amp;"_"&amp;_xlfn.XLOOKUP('Test Scenarios'!M700,'Taxonomy and Epics'!H:H,'Taxonomy and Epics'!C:C)&amp;","&amp;'Test Scenarios'!M700&amp;",Fin_Functional, Workday"</f>
        <v>Phase1,5.0_S2P,S2P-100-010,Fin_Functional, Workday</v>
      </c>
      <c r="L690" s="41"/>
      <c r="M690" s="41"/>
      <c r="N690" s="41"/>
      <c r="O690" s="41"/>
      <c r="P690" s="41"/>
      <c r="Q690" s="41"/>
      <c r="R690" s="41"/>
      <c r="S690" s="41"/>
      <c r="T690" s="38"/>
    </row>
    <row r="691" spans="1:20" ht="409.6" x14ac:dyDescent="0.2">
      <c r="A691" s="20" t="str">
        <f>'Test Scenarios'!A701</f>
        <v>Review Complete</v>
      </c>
      <c r="B691" s="44" t="str">
        <f>'Test Scenarios'!K701</f>
        <v>US-P2P-037</v>
      </c>
      <c r="C691" s="42" t="str">
        <f>'Test Scenarios'!B701</f>
        <v>S2P-TS128</v>
      </c>
      <c r="D691" s="43" t="str">
        <f>"F-"&amp;'Test Scenarios'!M701&amp;"-"&amp;'Test Scenarios'!C701&amp;"-"&amp;C691</f>
        <v>F-S2P-100-010-Invoice Validation: Missing Location-S2P-TS128</v>
      </c>
      <c r="E691" s="43" t="s">
        <v>6576</v>
      </c>
      <c r="F691" s="43">
        <f>'Test Scenarios'!G701</f>
        <v>0</v>
      </c>
      <c r="G691" s="43" t="str">
        <f>"Objective"&amp;CHAR(10)
&amp;'Test Scenarios'!L701&amp;CHAR(10)&amp;CHAR(10)&amp;
"Test Case Description"&amp;CHAR(10)
&amp;'Test Scenarios'!D701&amp;CHAR(10)&amp;CHAR(10)&amp;
"Expected Results"&amp;CHAR(10)&amp;'Test Scenarios'!F701</f>
        <v>Objective
As an Accounts Payable Officer, I want the system to validate my invoice data upon submission, so that I am prevented from submitting incomplete or incorrect information.
Test Case Description
This test verifies that the system prevents submission of an invoice if the appropriate custom validations are not met.
This scenario validates multiple acceptance criterion relating to permutations of validations as documented in the expected results.
Expected Results
1. Given I am creating an invoice for an asset but have not specified a location, when I try to submit, then the system must display an error and block submission.
2. Given I am creating an invoice for a billable project but have not checked the 'Billable' checkbox, when I try to submit, then the system must display an error and block submission.
3. Given I am creating an invoice and have not attached the invoice document, when I try to submit, then the system must display an error and block submission.
4. Given I am creating an invoice for a contract that has passed its end date, when I submit, then the system must display a warning message.
5.Given I am creating an invoice using intercompany worktags on a non‑intercompany transaction, when I try to submit, then the system must display an error and block submission.
6.Given I am creating an invoice and an invoice line item description is missing, when I try to submit, then the system must display an error and block submission.
7.Given I am creating an invoice and have selected a location that is configured for Job Posting usage, when I try to submit, then the system must display an error and block submission.
8.Given I am creating an invoice and the payment terms do not equal the supplier's default payment terms, when I try to submit, then the system must display an error and block submission.
9.Given I am creating an invoice for a supplier that is inactive or on hold, when I try to submit, then the system must display an error and block submission.
10.Given I am creating an invoice and tax applicability or tax code is not provided, when I try to submit, then the system must display an error and block submission.
11.Given I am creating an invoice coded to a taggable project that is closed, when I try to submit, then the system must display an error and block submission.
12.Given I am creating an invoice coded to a taggable project with status 'Acquitted - Residual Funds' and the required project phase '8 Unspent Funds' is not present, when I try to submit, then the system must display an error and block submission.
13.Given I am creating an invoice for a supplier with multiple bank accounts and I have not selected the supplier remit‑to connection, when I try to submit, then the system must display an error and block submission.
14.Given I am creating an invoice and the invoice number is missing, when I try to submit, then the system must display an error and block submission.
15.Given I am creating an invoice that requires a purpose‑of‑payment receiving code for India, Kenya, Kuwait, Malaysia, Pakistan, Philippines or UAE and that code is not provided, when I try to submit, then the system must display an error and block submission.
16.Given I am creating an invoice with a line in a spend category that may be prepaid, when I enter the line, then the system must display a warning prompting me to confirm whether the invoice line should be checked as 'Prepaid'.
17.Given I am creating an invoice for a contract that has passed its end date, when I submit, then the system must display a warning message.
18.Given I am creating an invoice where the selected spend category requires a contract but none is nominated, when I submit, then the system must display a warning message.
19.Given I am creating an invoice where the invoice amount exceeds the contract remaining amount, when I submit, then the system must display a warning message.
20.Given I am creating an invoice that is not linked to a purchase order, when I submit, then the system must display a warning message.
21.Given I am creating an invoice coded to a taggable project in Defect Liability Period status, when I submit, then the system must display a warning message.
22.Given I am creating a BPAY invoice and the BPAY Biller ID entered does not match the supplier's stored Biller ID, when I submit, then the system must display a warning message.</v>
      </c>
      <c r="H691" s="41"/>
      <c r="I691" s="43" t="s">
        <v>6577</v>
      </c>
      <c r="J691" s="41" t="str">
        <f>"TST-F "&amp;_xlfn.XLOOKUP('Test Scenarios'!M701,'Taxonomy and Epics'!H:H,'Taxonomy and Epics'!E:E)</f>
        <v>TST-F 5.0 - S2P - Source to Pay</v>
      </c>
      <c r="K691" s="36" t="str">
        <f>"Phase1,"&amp;_xlfn.XLOOKUP('Test Scenarios'!M701,'Taxonomy and Epics'!H:H,'Taxonomy and Epics'!B:B)&amp;"_"&amp;_xlfn.XLOOKUP('Test Scenarios'!M701,'Taxonomy and Epics'!H:H,'Taxonomy and Epics'!C:C)&amp;","&amp;'Test Scenarios'!M701&amp;",Fin_Functional, Workday"</f>
        <v>Phase1,5.0_S2P,S2P-100-010,Fin_Functional, Workday</v>
      </c>
      <c r="L691" s="41"/>
      <c r="M691" s="41"/>
      <c r="N691" s="41"/>
      <c r="O691" s="41"/>
      <c r="P691" s="41"/>
      <c r="Q691" s="41"/>
      <c r="R691" s="41"/>
      <c r="S691" s="41"/>
      <c r="T691" s="38"/>
    </row>
    <row r="692" spans="1:20" ht="256" x14ac:dyDescent="0.2">
      <c r="A692" s="20" t="str">
        <f>'Test Scenarios'!A702</f>
        <v>Review Complete</v>
      </c>
      <c r="B692" s="44" t="str">
        <f>'Test Scenarios'!K702</f>
        <v>US-P2P-038</v>
      </c>
      <c r="C692" s="42" t="str">
        <f>'Test Scenarios'!B702</f>
        <v>S2P-TS129</v>
      </c>
      <c r="D692" s="43" t="str">
        <f>"F-"&amp;'Test Scenarios'!M702&amp;"-"&amp;'Test Scenarios'!C702&amp;"-"&amp;C692</f>
        <v>F-S2P-100-010-BPAY Invoice: Missing Fields-S2P-TS129</v>
      </c>
      <c r="E692" s="43" t="s">
        <v>6576</v>
      </c>
      <c r="F692" s="43" t="str">
        <f>'Test Scenarios'!G702</f>
        <v>• An active Supplier exists in the system.</v>
      </c>
      <c r="G692" s="43" t="str">
        <f>"Objective"&amp;CHAR(10)
&amp;'Test Scenarios'!L702&amp;CHAR(10)&amp;CHAR(10)&amp;
"Test Case Description"&amp;CHAR(10)
&amp;'Test Scenarios'!D702&amp;CHAR(10)&amp;CHAR(10)&amp;
"Expected Results"&amp;CHAR(10)&amp;'Test Scenarios'!F702</f>
        <v>Objective
As an Accounts Payable Officer, I want to process a supplier invoice for payment via BPAY, so that the correct biller code and reference number are captured for the payment run.
Test Case Description
This test confirms that the system prevents submission of a BPAY invoice if the 'BPAY (Australia)' Reference Type is not selected and the 'Separate Payment Checkbox' is not ticked.
This scenario validates the acceptance criterion: "Given I am processing a BPAY invoice, when I try to submit without selecting 'BPAY (Australia)' as the Reference Type and ticking the 'Separate Payment Checkbox', then the system must display an error and block submission."
Variation: This is a positive test of a hard-stop validation. The user will attempt to submit an invoice intended for BPAY payment without setting these mandatory fields.
Expected Results
• An error message is displayed on screen.
• The system prevents the invoice from being submitted.</v>
      </c>
      <c r="H692" s="41"/>
      <c r="I692" s="43" t="s">
        <v>6577</v>
      </c>
      <c r="J692" s="41" t="str">
        <f>"TST-F "&amp;_xlfn.XLOOKUP('Test Scenarios'!M702,'Taxonomy and Epics'!H:H,'Taxonomy and Epics'!E:E)</f>
        <v>TST-F 5.0 - S2P - Source to Pay</v>
      </c>
      <c r="K692" s="36" t="str">
        <f>"Phase1,"&amp;_xlfn.XLOOKUP('Test Scenarios'!M702,'Taxonomy and Epics'!H:H,'Taxonomy and Epics'!B:B)&amp;"_"&amp;_xlfn.XLOOKUP('Test Scenarios'!M702,'Taxonomy and Epics'!H:H,'Taxonomy and Epics'!C:C)&amp;","&amp;'Test Scenarios'!M702&amp;",Fin_Functional, Workday"</f>
        <v>Phase1,5.0_S2P,S2P-100-010,Fin_Functional, Workday</v>
      </c>
      <c r="L692" s="41"/>
      <c r="M692" s="41"/>
      <c r="N692" s="41"/>
      <c r="O692" s="41"/>
      <c r="P692" s="41"/>
      <c r="Q692" s="41"/>
      <c r="R692" s="41"/>
      <c r="S692" s="41"/>
      <c r="T692" s="38"/>
    </row>
    <row r="693" spans="1:20" ht="256" x14ac:dyDescent="0.2">
      <c r="A693" s="20" t="str">
        <f>'Test Scenarios'!A703</f>
        <v>Review Complete</v>
      </c>
      <c r="B693" s="44" t="str">
        <f>'Test Scenarios'!K703</f>
        <v>US-P2P-038</v>
      </c>
      <c r="C693" s="42" t="str">
        <f>'Test Scenarios'!B703</f>
        <v>S2P-TS130</v>
      </c>
      <c r="D693" s="43" t="str">
        <f>"F-"&amp;'Test Scenarios'!M703&amp;"-"&amp;'Test Scenarios'!C703&amp;"-"&amp;C693</f>
        <v>F-S2P-100-010-BPAY Invoice: Correct Fields-S2P-TS130</v>
      </c>
      <c r="E693" s="43" t="s">
        <v>6576</v>
      </c>
      <c r="F693" s="43" t="str">
        <f>'Test Scenarios'!G703</f>
        <v>• An active Supplier exists in the system.</v>
      </c>
      <c r="G693" s="43" t="str">
        <f>"Objective"&amp;CHAR(10)
&amp;'Test Scenarios'!L703&amp;CHAR(10)&amp;CHAR(10)&amp;
"Test Case Description"&amp;CHAR(10)
&amp;'Test Scenarios'!D703&amp;CHAR(10)&amp;CHAR(10)&amp;
"Expected Results"&amp;CHAR(10)&amp;'Test Scenarios'!F703</f>
        <v>Objective
As an Accounts Payable Officer, I want to process a supplier invoice for payment via BPAY, so that the correct biller code and reference number are captured for the payment run.
Test Case Description
This test ensures a BPAY invoice can be submitted successfully when the correct BPAY fields are populated.
This scenario validates the inverse of the acceptance criterion: "Given I am processing a BPAY invoice, when I try to submit without selecting 'BPAY (Australia)' as the Reference Type... then the system must display an error..."
Variation: This is a negative test where the error condition is not met. The user will correctly select the BPAY reference type and tick the separate payment box, allowing for successful submission.
Expected Results
• No error message related to BPAY fields is displayed.
• The invoice is submitted successfully.</v>
      </c>
      <c r="H693" s="41"/>
      <c r="I693" s="43" t="s">
        <v>6577</v>
      </c>
      <c r="J693" s="41" t="str">
        <f>"TST-F "&amp;_xlfn.XLOOKUP('Test Scenarios'!M703,'Taxonomy and Epics'!H:H,'Taxonomy and Epics'!E:E)</f>
        <v>TST-F 5.0 - S2P - Source to Pay</v>
      </c>
      <c r="K693" s="36" t="str">
        <f>"Phase1,"&amp;_xlfn.XLOOKUP('Test Scenarios'!M703,'Taxonomy and Epics'!H:H,'Taxonomy and Epics'!B:B)&amp;"_"&amp;_xlfn.XLOOKUP('Test Scenarios'!M703,'Taxonomy and Epics'!H:H,'Taxonomy and Epics'!C:C)&amp;","&amp;'Test Scenarios'!M703&amp;",Fin_Functional, Workday"</f>
        <v>Phase1,5.0_S2P,S2P-100-010,Fin_Functional, Workday</v>
      </c>
      <c r="L693" s="41"/>
      <c r="M693" s="41"/>
      <c r="N693" s="41"/>
      <c r="O693" s="41"/>
      <c r="P693" s="41"/>
      <c r="Q693" s="41"/>
      <c r="R693" s="41"/>
      <c r="S693" s="41"/>
      <c r="T693" s="38"/>
    </row>
    <row r="694" spans="1:20" ht="256" x14ac:dyDescent="0.2">
      <c r="A694" s="20" t="str">
        <f>'Test Scenarios'!A704</f>
        <v>Review Complete</v>
      </c>
      <c r="B694" s="44" t="str">
        <f>'Test Scenarios'!K704</f>
        <v>US-P2P-038</v>
      </c>
      <c r="C694" s="42" t="str">
        <f>'Test Scenarios'!B704</f>
        <v>S2P-TS131</v>
      </c>
      <c r="D694" s="43" t="str">
        <f>"F-"&amp;'Test Scenarios'!M704&amp;"-"&amp;'Test Scenarios'!C704&amp;"-"&amp;C694</f>
        <v>F-S2P-100-010-BPAY Invoice: Mismatched Biller ID-S2P-TS131</v>
      </c>
      <c r="E694" s="43" t="s">
        <v>6576</v>
      </c>
      <c r="F694" s="43" t="str">
        <f>'Test Scenarios'!G704</f>
        <v>• A Supplier exists with a BPAY Biller ID stored on their record.</v>
      </c>
      <c r="G694" s="43" t="str">
        <f>"Objective"&amp;CHAR(10)
&amp;'Test Scenarios'!L704&amp;CHAR(10)&amp;CHAR(10)&amp;
"Test Case Description"&amp;CHAR(10)
&amp;'Test Scenarios'!D704&amp;CHAR(10)&amp;CHAR(10)&amp;
"Expected Results"&amp;CHAR(10)&amp;'Test Scenarios'!F704</f>
        <v>Objective
As an Accounts Payable Officer, I want to process a supplier invoice for payment via BPAY, so that the correct biller code and reference number are captured for the payment run.
Test Case Description
This test verifies that the system displays a warning if the BPAY Biller ID entered on an invoice does not match the Biller ID stored for that supplier.
This scenario validates the acceptance criterion: "Given I have entered a BPAY Biller ID that does not match the Biller ID stored for that supplier, when I submit the invoice, then the system must display a warning message."
Variation: This is a positive test of a warning message. The user will enter a Biller ID known to be different from the supplier's default to trigger the warning.
Expected Results
• A warning message is displayed on screen.
• The system allows the user to proceed with submission after acknowledging the warning.</v>
      </c>
      <c r="H694" s="41"/>
      <c r="I694" s="43" t="s">
        <v>6577</v>
      </c>
      <c r="J694" s="41" t="str">
        <f>"TST-F "&amp;_xlfn.XLOOKUP('Test Scenarios'!M704,'Taxonomy and Epics'!H:H,'Taxonomy and Epics'!E:E)</f>
        <v>TST-F 5.0 - S2P - Source to Pay</v>
      </c>
      <c r="K694" s="36" t="str">
        <f>"Phase1,"&amp;_xlfn.XLOOKUP('Test Scenarios'!M704,'Taxonomy and Epics'!H:H,'Taxonomy and Epics'!B:B)&amp;"_"&amp;_xlfn.XLOOKUP('Test Scenarios'!M704,'Taxonomy and Epics'!H:H,'Taxonomy and Epics'!C:C)&amp;","&amp;'Test Scenarios'!M704&amp;",Fin_Functional, Workday"</f>
        <v>Phase1,5.0_S2P,S2P-100-010,Fin_Functional, Workday</v>
      </c>
      <c r="L694" s="41"/>
      <c r="M694" s="41"/>
      <c r="N694" s="41"/>
      <c r="O694" s="41"/>
      <c r="P694" s="41"/>
      <c r="Q694" s="41"/>
      <c r="R694" s="41"/>
      <c r="S694" s="41"/>
      <c r="T694" s="38"/>
    </row>
    <row r="695" spans="1:20" ht="256" x14ac:dyDescent="0.2">
      <c r="A695" s="20" t="str">
        <f>'Test Scenarios'!A705</f>
        <v>Review Complete</v>
      </c>
      <c r="B695" s="44" t="str">
        <f>'Test Scenarios'!K705</f>
        <v>US-P2P-039</v>
      </c>
      <c r="C695" s="42" t="str">
        <f>'Test Scenarios'!B705</f>
        <v>S2P-TS132</v>
      </c>
      <c r="D695" s="43" t="str">
        <f>"F-"&amp;'Test Scenarios'!M705&amp;"-"&amp;'Test Scenarios'!C705&amp;"-"&amp;C695</f>
        <v>F-S2P-100-010-Match Exception: Amount Exceeds PO-S2P-TS132</v>
      </c>
      <c r="E695" s="43" t="s">
        <v>6576</v>
      </c>
      <c r="F695" s="43" t="str">
        <f>'Test Scenarios'!G705</f>
        <v>• A Purchase Order (PO) has been created and approved.</v>
      </c>
      <c r="G695" s="43" t="str">
        <f>"Objective"&amp;CHAR(10)
&amp;'Test Scenarios'!L705&amp;CHAR(10)&amp;CHAR(10)&amp;
"Test Case Description"&amp;CHAR(10)
&amp;'Test Scenarios'!D705&amp;CHAR(10)&amp;CHAR(10)&amp;
"Expected Results"&amp;CHAR(10)&amp;'Test Scenarios'!F705</f>
        <v>Objective
As an Accounts Payable Officer, I want the system to automatically identify and flag invoices that have a match exception, so that I can investigate and resolve the discrepancy.
Test Case Description
This test confirms that an invoice is placed in 'match exception' status if its total amount is greater than the amount on the purchase order.
This scenario validates the acceptance criterion: "Given I process an invoice where the total amount exceeds the purchase order amount, when the matching process runs, then the invoice must be placed in 'match exception' status."
Variation: This is a positive test for an exception condition. The user will create and submit an invoice with a total value that is deliberately higher than the linked purchase order's value.
Expected Results
• The invoice status changes to 'match exception'.
• The invoice is routed to the requester to resolve.</v>
      </c>
      <c r="H695" s="41"/>
      <c r="I695" s="43" t="s">
        <v>6577</v>
      </c>
      <c r="J695" s="41" t="str">
        <f>"TST-F "&amp;_xlfn.XLOOKUP('Test Scenarios'!M705,'Taxonomy and Epics'!H:H,'Taxonomy and Epics'!E:E)</f>
        <v>TST-F 5.0 - S2P - Source to Pay</v>
      </c>
      <c r="K695" s="36" t="str">
        <f>"Phase1,"&amp;_xlfn.XLOOKUP('Test Scenarios'!M705,'Taxonomy and Epics'!H:H,'Taxonomy and Epics'!B:B)&amp;"_"&amp;_xlfn.XLOOKUP('Test Scenarios'!M705,'Taxonomy and Epics'!H:H,'Taxonomy and Epics'!C:C)&amp;","&amp;'Test Scenarios'!M705&amp;",Fin_Functional, Workday"</f>
        <v>Phase1,5.0_S2P,S2P-100-010,Fin_Functional, Workday</v>
      </c>
      <c r="L695" s="41"/>
      <c r="M695" s="41"/>
      <c r="N695" s="41"/>
      <c r="O695" s="41"/>
      <c r="P695" s="41"/>
      <c r="Q695" s="41"/>
      <c r="R695" s="41"/>
      <c r="S695" s="41"/>
      <c r="T695" s="38"/>
    </row>
    <row r="696" spans="1:20" ht="256" x14ac:dyDescent="0.2">
      <c r="A696" s="20" t="str">
        <f>'Test Scenarios'!A706</f>
        <v>Review Complete</v>
      </c>
      <c r="B696" s="44" t="str">
        <f>'Test Scenarios'!K706</f>
        <v>US-P2P-039</v>
      </c>
      <c r="C696" s="42" t="str">
        <f>'Test Scenarios'!B706</f>
        <v>S2P-TS133</v>
      </c>
      <c r="D696" s="43" t="str">
        <f>"F-"&amp;'Test Scenarios'!M706&amp;"-"&amp;'Test Scenarios'!C706&amp;"-"&amp;C696</f>
        <v>F-S2P-100-010-Match Exception: Quantity Exceeds Receipt-S2P-TS133</v>
      </c>
      <c r="E696" s="43" t="s">
        <v>6576</v>
      </c>
      <c r="F696" s="43" t="str">
        <f>'Test Scenarios'!G706</f>
        <v>• A Purchase Order (PO) exists for a specific quantity of goods.
• A Goods Receipt has been created for a quantity *less than* the invoiced quantity.</v>
      </c>
      <c r="G696" s="43" t="str">
        <f>"Objective"&amp;CHAR(10)
&amp;'Test Scenarios'!L706&amp;CHAR(10)&amp;CHAR(10)&amp;
"Test Case Description"&amp;CHAR(10)
&amp;'Test Scenarios'!D706&amp;CHAR(10)&amp;CHAR(10)&amp;
"Expected Results"&amp;CHAR(10)&amp;'Test Scenarios'!F706</f>
        <v>Objective
As an Accounts Payable Officer, I want the system to automatically identify and flag invoices that have a match exception, so that I can investigate and resolve the discrepancy.
Test Case Description
This test confirms that an invoice for goods is placed in 'match exception' status if the invoiced quantity is greater than the quantity marked as received.
This scenario validates the acceptance criterion: "Given I process an invoice for goods where the invoiced quantity is greater than the received quantity, when the matching process runs, then the invoice must be placed in 'match exception' status."
Variation: This is a positive test for an exception condition. The user will create an invoice for a quantity of goods that is deliberately higher than the quantity recorded in the system receipt.
Expected Results
• The invoice status changes to 'match exception'.
• The invoice is routed to the requester to resolve.</v>
      </c>
      <c r="H696" s="41"/>
      <c r="I696" s="43" t="s">
        <v>6577</v>
      </c>
      <c r="J696" s="41" t="str">
        <f>"TST-F "&amp;_xlfn.XLOOKUP('Test Scenarios'!M706,'Taxonomy and Epics'!H:H,'Taxonomy and Epics'!E:E)</f>
        <v>TST-F 5.0 - S2P - Source to Pay</v>
      </c>
      <c r="K696" s="36" t="str">
        <f>"Phase1,"&amp;_xlfn.XLOOKUP('Test Scenarios'!M706,'Taxonomy and Epics'!H:H,'Taxonomy and Epics'!B:B)&amp;"_"&amp;_xlfn.XLOOKUP('Test Scenarios'!M706,'Taxonomy and Epics'!H:H,'Taxonomy and Epics'!C:C)&amp;","&amp;'Test Scenarios'!M706&amp;",Fin_Functional, Workday"</f>
        <v>Phase1,5.0_S2P,S2P-100-010,Fin_Functional, Workday</v>
      </c>
      <c r="L696" s="41"/>
      <c r="M696" s="41"/>
      <c r="N696" s="41"/>
      <c r="O696" s="41"/>
      <c r="P696" s="41"/>
      <c r="Q696" s="41"/>
      <c r="R696" s="41"/>
      <c r="S696" s="41"/>
      <c r="T696" s="38"/>
    </row>
    <row r="697" spans="1:20" ht="256" x14ac:dyDescent="0.2">
      <c r="A697" s="20" t="str">
        <f>'Test Scenarios'!A707</f>
        <v>Review Complete</v>
      </c>
      <c r="B697" s="44" t="str">
        <f>'Test Scenarios'!K707</f>
        <v>US-P2P-039</v>
      </c>
      <c r="C697" s="42" t="str">
        <f>'Test Scenarios'!B707</f>
        <v>S2P-TS134</v>
      </c>
      <c r="D697" s="43" t="str">
        <f>"F-"&amp;'Test Scenarios'!M707&amp;"-"&amp;'Test Scenarios'!C707&amp;"-"&amp;C697</f>
        <v>F-S2P-100-010-No Match Exception: Quantity Matches-S2P-TS134</v>
      </c>
      <c r="E697" s="43" t="s">
        <v>6576</v>
      </c>
      <c r="F697" s="43" t="str">
        <f>'Test Scenarios'!G707</f>
        <v>• A Purchase Order (PO) exists for a specific quantity of goods.
• A Goods Receipt has been created for a quantity *equal to or greater than* the invoiced quantity.</v>
      </c>
      <c r="G697" s="43" t="str">
        <f>"Objective"&amp;CHAR(10)
&amp;'Test Scenarios'!L707&amp;CHAR(10)&amp;CHAR(10)&amp;
"Test Case Description"&amp;CHAR(10)
&amp;'Test Scenarios'!D707&amp;CHAR(10)&amp;CHAR(10)&amp;
"Expected Results"&amp;CHAR(10)&amp;'Test Scenarios'!F707</f>
        <v>Objective
As an Accounts Payable Officer, I want the system to automatically identify and flag invoices that have a match exception, so that I can investigate and resolve the discrepancy.
Test Case Description
This test ensures an invoice for goods does not go into exception if the invoiced quantity is less than or equal to the received quantity.
This scenario validates the inverse of the acceptance criterion: "Given I process an invoice for goods where the invoiced quantity is greater than the received quantity... then the invoice must be placed in 'match exception' status."
Variation: This is a negative test where the exception condition is not met. The user will create an invoice where the quantity matches the receipt, ensuring the invoice passes this matching check.
Expected Results
• The invoice does not enter 'match exception' status for a quantity mismatch.
• The invoice proceeds in the workflow, assuming all other criteria are met.</v>
      </c>
      <c r="H697" s="41"/>
      <c r="I697" s="43" t="s">
        <v>6577</v>
      </c>
      <c r="J697" s="41" t="str">
        <f>"TST-F "&amp;_xlfn.XLOOKUP('Test Scenarios'!M707,'Taxonomy and Epics'!H:H,'Taxonomy and Epics'!E:E)</f>
        <v>TST-F 5.0 - S2P - Source to Pay</v>
      </c>
      <c r="K697" s="36" t="str">
        <f>"Phase1,"&amp;_xlfn.XLOOKUP('Test Scenarios'!M707,'Taxonomy and Epics'!H:H,'Taxonomy and Epics'!B:B)&amp;"_"&amp;_xlfn.XLOOKUP('Test Scenarios'!M707,'Taxonomy and Epics'!H:H,'Taxonomy and Epics'!C:C)&amp;","&amp;'Test Scenarios'!M707&amp;",Fin_Functional, Workday"</f>
        <v>Phase1,5.0_S2P,S2P-100-010,Fin_Functional, Workday</v>
      </c>
      <c r="L697" s="41"/>
      <c r="M697" s="41"/>
      <c r="N697" s="41"/>
      <c r="O697" s="41"/>
      <c r="P697" s="41"/>
      <c r="Q697" s="41"/>
      <c r="R697" s="41"/>
      <c r="S697" s="41"/>
      <c r="T697" s="38"/>
    </row>
    <row r="698" spans="1:20" ht="409.6" x14ac:dyDescent="0.2">
      <c r="A698" s="20" t="str">
        <f>'Test Scenarios'!A708</f>
        <v>Review Complete</v>
      </c>
      <c r="B698" s="44" t="str">
        <f>'Test Scenarios'!K708</f>
        <v xml:space="preserve">US-P2P-044 </v>
      </c>
      <c r="C698" s="42" t="str">
        <f>'Test Scenarios'!B708</f>
        <v>S2P-TS135</v>
      </c>
      <c r="D698" s="43" t="str">
        <f>"F-"&amp;'Test Scenarios'!M708&amp;"-"&amp;'Test Scenarios'!C708&amp;"-"&amp;C698</f>
        <v>F-S2P-070-010-Requisition with Error-S2P-TS135</v>
      </c>
      <c r="E698" s="43" t="s">
        <v>6576</v>
      </c>
      <c r="F698" s="43" t="str">
        <f>'Test Scenarios'!G708</f>
        <v>• User has security access to create requisitions.
• Item master data (for goods/services) is available in the system.</v>
      </c>
      <c r="G698" s="43" t="str">
        <f>"Objective"&amp;CHAR(10)
&amp;'Test Scenarios'!L708&amp;CHAR(10)&amp;CHAR(10)&amp;
"Test Case Description"&amp;CHAR(10)
&amp;'Test Scenarios'!D708&amp;CHAR(10)&amp;CHAR(10)&amp;
"Expected Results"&amp;CHAR(10)&amp;'Test Scenarios'!F708</f>
        <v>Objective
As an Employee, I want the system to validate my requisition data upon submission, so that I am prevented from submitting incomplete or incorrect information. 
Test Case Description
This test verifies that the system prevents an employee from submitting a requisition that contains a line with a zero dollar value. This is a key validation to ensure data quality and prevent incomplete requests from entering the system. 
This scenario validates the acceptance criteria: "Given I have a requisition that does not adhere to expected validations, when I try to submit the requisition, then the system must display an error and block submission."
Expected Results
1.Given I have a requisition line whose extended amount equals zero, when I try to submit the requisition, then the system must display an error and block submission.
2.Given I have a requisition with one or more lines that do not specify a supplier, when I try to submit the requisition, then the system must display an error and block submission.
3.Given I am creating a requisition with total value greater than $150k and no contract has been specified, when I try to submit, then the system must display an error and block submission.
4.Given my requisition violates procurement policy and I have not selected the requisition type 'policy exemption', when I try to submit, then the system must display an error and block submission.
5.Given an 'unsuccessful quote' attachment on a requisition is marked as external, when I try to submit, then the system must display an error and block submission.
6.Given I use an ad-hoc (one‑time) delivery address on a requisition, when I try to submit, then the system must display a warning message (allowing submission).
7.Given the total value of my requisition is less than $2,000, when I try to submit, then the system must display a warning message (allowing submission).
8.Given my standard requisition does not include the appropriate number of quotes for its value, when I try to submit, then the system must display a warning message (allowing submission).
9.Given my requisition amount exceeds the remaining amount on the linked contract, when I try to submit, then the system must display a warning message (allowing submission).
10.Given one of the spend categories selected on my requisition requires a contract but none has been nominated, when I try to submit, then the system must display a warning message (allowing submission).</v>
      </c>
      <c r="H698" s="41"/>
      <c r="I698" s="43" t="s">
        <v>6577</v>
      </c>
      <c r="J698" s="41" t="str">
        <f>"TST-F "&amp;_xlfn.XLOOKUP('Test Scenarios'!M708,'Taxonomy and Epics'!H:H,'Taxonomy and Epics'!E:E)</f>
        <v>TST-F 5.0 - S2P - Source to Pay</v>
      </c>
      <c r="K698" s="36" t="str">
        <f>"Phase1,"&amp;_xlfn.XLOOKUP('Test Scenarios'!M708,'Taxonomy and Epics'!H:H,'Taxonomy and Epics'!B:B)&amp;"_"&amp;_xlfn.XLOOKUP('Test Scenarios'!M708,'Taxonomy and Epics'!H:H,'Taxonomy and Epics'!C:C)&amp;","&amp;'Test Scenarios'!M708&amp;",Fin_Functional, Workday"</f>
        <v>Phase1,5.0_S2P,S2P-070-010,Fin_Functional, Workday</v>
      </c>
      <c r="L698" s="41"/>
      <c r="M698" s="41"/>
      <c r="N698" s="41"/>
      <c r="O698" s="41"/>
      <c r="P698" s="41"/>
      <c r="Q698" s="41"/>
      <c r="R698" s="41"/>
      <c r="S698" s="41"/>
      <c r="T698" s="38"/>
    </row>
    <row r="699" spans="1:20" ht="224" x14ac:dyDescent="0.2">
      <c r="A699" s="20" t="str">
        <f>'Test Scenarios'!A709</f>
        <v>Review Complete</v>
      </c>
      <c r="B699" s="44" t="str">
        <f>'Test Scenarios'!K709</f>
        <v xml:space="preserve">US-P2P-044 </v>
      </c>
      <c r="C699" s="42" t="str">
        <f>'Test Scenarios'!B709</f>
        <v>S2P-TS136</v>
      </c>
      <c r="D699" s="43" t="str">
        <f>"F-"&amp;'Test Scenarios'!M709&amp;"-"&amp;'Test Scenarios'!C709&amp;"-"&amp;C699</f>
        <v>F-S2P-070-010-Requisition without Error-S2P-TS136</v>
      </c>
      <c r="E699" s="43" t="s">
        <v>6576</v>
      </c>
      <c r="F699" s="43" t="str">
        <f>'Test Scenarios'!G709</f>
        <v>• User has security access to create requisitions.
• Item master data (for goods/services) is available in the system.</v>
      </c>
      <c r="G699" s="43" t="str">
        <f>"Objective"&amp;CHAR(10)
&amp;'Test Scenarios'!L709&amp;CHAR(10)&amp;CHAR(10)&amp;
"Test Case Description"&amp;CHAR(10)
&amp;'Test Scenarios'!D709&amp;CHAR(10)&amp;CHAR(10)&amp;
"Expected Results"&amp;CHAR(10)&amp;'Test Scenarios'!F709</f>
        <v>Objective
As an Employee, I want the system to validate my requisition data upon submission, so that I am prevented from submitting incomplete or incorrect information. 
Test Case Description
This test verifies that a correctly formatted requisition with a non-zero value can be submitted successfully. This ensures the validation rule for zero-value lines is not overly restrictive and allows normal business operations to proceed. 
This scenario tests the inverse condition of the acceptance criteria for submitting a requisition without error.  
Expected Results
• No error message related to line value is displayed.
• The requisition is submitted successfully and moves to the next step in the process.</v>
      </c>
      <c r="H699" s="41"/>
      <c r="I699" s="43" t="s">
        <v>6577</v>
      </c>
      <c r="J699" s="41" t="str">
        <f>"TST-F "&amp;_xlfn.XLOOKUP('Test Scenarios'!M709,'Taxonomy and Epics'!H:H,'Taxonomy and Epics'!E:E)</f>
        <v>TST-F 5.0 - S2P - Source to Pay</v>
      </c>
      <c r="K699" s="36" t="str">
        <f>"Phase1,"&amp;_xlfn.XLOOKUP('Test Scenarios'!M709,'Taxonomy and Epics'!H:H,'Taxonomy and Epics'!B:B)&amp;"_"&amp;_xlfn.XLOOKUP('Test Scenarios'!M709,'Taxonomy and Epics'!H:H,'Taxonomy and Epics'!C:C)&amp;","&amp;'Test Scenarios'!M709&amp;",Fin_Functional, Workday"</f>
        <v>Phase1,5.0_S2P,S2P-070-010,Fin_Functional, Workday</v>
      </c>
      <c r="L699" s="41"/>
      <c r="M699" s="41"/>
      <c r="N699" s="41"/>
      <c r="O699" s="41"/>
      <c r="P699" s="41"/>
      <c r="Q699" s="41"/>
      <c r="R699" s="41"/>
      <c r="S699" s="41"/>
      <c r="T699" s="38"/>
    </row>
    <row r="700" spans="1:20" ht="409.6" x14ac:dyDescent="0.2">
      <c r="A700" s="20" t="str">
        <f>'Test Scenarios'!A710</f>
        <v>Review Complete</v>
      </c>
      <c r="B700" s="44" t="str">
        <f>'Test Scenarios'!K710</f>
        <v xml:space="preserve">US-P2P-046 </v>
      </c>
      <c r="C700" s="42" t="str">
        <f>'Test Scenarios'!B710</f>
        <v>S2P-TS137</v>
      </c>
      <c r="D700" s="43" t="str">
        <f>"F-"&amp;'Test Scenarios'!M710&amp;"-"&amp;'Test Scenarios'!C710&amp;"-"&amp;C700</f>
        <v>F-S2P-100-030-BPAY Ad hoc payment with Error-S2P-TS137</v>
      </c>
      <c r="E700" s="43" t="s">
        <v>6576</v>
      </c>
      <c r="F700" s="43" t="str">
        <f>'Test Scenarios'!G710</f>
        <v>• User has security access to create ad hoc payments.
• An existing ad hoc payee is available in the system.</v>
      </c>
      <c r="G700" s="43" t="str">
        <f>"Objective"&amp;CHAR(10)
&amp;'Test Scenarios'!L710&amp;CHAR(10)&amp;CHAR(10)&amp;
"Test Case Description"&amp;CHAR(10)
&amp;'Test Scenarios'!D710&amp;CHAR(10)&amp;CHAR(10)&amp;
"Expected Results"&amp;CHAR(10)&amp;'Test Scenarios'!F710</f>
        <v>Objective
As an Accounts Payable Officer, I want to create a one-off (ad hoc) payment for items without a standard invoice, and pay via BPAY. 
Test Case Description
This test confirms that the system requires key reference information, such as a line memo or external reference, to be included on all ad hoc payments. This ensures payments are properly documented for reconciliation and auditing. 
This scenario validates the acceptance criteria: "Given I create an ad hoc payment without a line memo or external reference, when I submit the payment, I should receive an error from the system." 
Expected Results
1. Given I need to make a one-off payment, I can create it manually in the system or by uploading an EIB (Excel file).
2. Given I create the payment manually in the system, I must attach a supporting document.
3. Given I upload the payment details via an Excel file, an attachment is not required.
4. Given I create the payment, it does not require an approval workflow.
5. Given the payment is for a new payee, I must provide their email address for the remittance advice.
6. Given I create the payment, I must also either create a new ad hoc payee, or use an existing payee.
7. Given I create an ad hoc payment without a line memo or external reference, when I submit the payment, I should receive an error from the system.
8. Given I create an ad hoc payment without a tax code or applicability, when I submit the payment, I should receive an error from the system.
9. Given I create the payment, when I submit the transaction, then the system must produce an error if I have not populated Additional Fields 2 and 3 (BPAY Biller ID and BPAY Reference Number respectively).</v>
      </c>
      <c r="H700" s="41"/>
      <c r="I700" s="43" t="s">
        <v>6577</v>
      </c>
      <c r="J700" s="41" t="str">
        <f>"TST-F "&amp;_xlfn.XLOOKUP('Test Scenarios'!M710,'Taxonomy and Epics'!H:H,'Taxonomy and Epics'!E:E)</f>
        <v>TST-F 5.0 - S2P - Source to Pay</v>
      </c>
      <c r="K700" s="36" t="str">
        <f>"Phase1,"&amp;_xlfn.XLOOKUP('Test Scenarios'!M710,'Taxonomy and Epics'!H:H,'Taxonomy and Epics'!B:B)&amp;"_"&amp;_xlfn.XLOOKUP('Test Scenarios'!M710,'Taxonomy and Epics'!H:H,'Taxonomy and Epics'!C:C)&amp;","&amp;'Test Scenarios'!M710&amp;",Fin_Functional, Workday"</f>
        <v>Phase1,5.0_S2P,S2P-100-030,Fin_Functional, Workday</v>
      </c>
      <c r="L700" s="41"/>
      <c r="M700" s="41"/>
      <c r="N700" s="41"/>
      <c r="O700" s="41"/>
      <c r="P700" s="41"/>
      <c r="Q700" s="41"/>
      <c r="R700" s="41"/>
      <c r="S700" s="41"/>
      <c r="T700" s="38"/>
    </row>
    <row r="701" spans="1:20" ht="208" x14ac:dyDescent="0.2">
      <c r="A701" s="20" t="str">
        <f>'Test Scenarios'!A711</f>
        <v>Review Complete</v>
      </c>
      <c r="B701" s="44" t="str">
        <f>'Test Scenarios'!K711</f>
        <v xml:space="preserve">US-P2P-046 </v>
      </c>
      <c r="C701" s="42" t="str">
        <f>'Test Scenarios'!B711</f>
        <v>S2P-TS138</v>
      </c>
      <c r="D701" s="43" t="str">
        <f>"F-"&amp;'Test Scenarios'!M711&amp;"-"&amp;'Test Scenarios'!C711&amp;"-"&amp;C701</f>
        <v>F-S2P-100-030-BPAY Ad hoc payment without Error-S2P-TS138</v>
      </c>
      <c r="E701" s="43" t="s">
        <v>6576</v>
      </c>
      <c r="F701" s="43" t="str">
        <f>'Test Scenarios'!G711</f>
        <v>• User has security access to create ad hoc payments.
• An existing ad hoc payee is available in the system.</v>
      </c>
      <c r="G701" s="43" t="str">
        <f>"Objective"&amp;CHAR(10)
&amp;'Test Scenarios'!L711&amp;CHAR(10)&amp;CHAR(10)&amp;
"Test Case Description"&amp;CHAR(10)
&amp;'Test Scenarios'!D711&amp;CHAR(10)&amp;CHAR(10)&amp;
"Expected Results"&amp;CHAR(10)&amp;'Test Scenarios'!F711</f>
        <v>Objective
As an Accounts Payable Officer, I want to create a one-off (ad hoc) payment for items without a standard invoice, and pay via BPAY. 
Test Case Description
This test confirms that an ad hoc payment with the required reference information can be submitted successfully. This ensures the validation does not block correctly completed payments. 
This scenario tests the inverse condition of the acceptance criteria for submitting an ad hoc payment without error.  
Expected Results
• No error message related to missing reference information is displayed.
• The payment is submitted successfully.</v>
      </c>
      <c r="H701" s="41"/>
      <c r="I701" s="43" t="s">
        <v>6577</v>
      </c>
      <c r="J701" s="41" t="str">
        <f>"TST-F "&amp;_xlfn.XLOOKUP('Test Scenarios'!M711,'Taxonomy and Epics'!H:H,'Taxonomy and Epics'!E:E)</f>
        <v>TST-F 5.0 - S2P - Source to Pay</v>
      </c>
      <c r="K701" s="36" t="str">
        <f>"Phase1,"&amp;_xlfn.XLOOKUP('Test Scenarios'!M711,'Taxonomy and Epics'!H:H,'Taxonomy and Epics'!B:B)&amp;"_"&amp;_xlfn.XLOOKUP('Test Scenarios'!M711,'Taxonomy and Epics'!H:H,'Taxonomy and Epics'!C:C)&amp;","&amp;'Test Scenarios'!M711&amp;",Fin_Functional, Workday"</f>
        <v>Phase1,5.0_S2P,S2P-100-030,Fin_Functional, Workday</v>
      </c>
      <c r="L701" s="41"/>
      <c r="M701" s="41"/>
      <c r="N701" s="41"/>
      <c r="O701" s="41"/>
      <c r="P701" s="41"/>
      <c r="Q701" s="41"/>
      <c r="R701" s="41"/>
      <c r="S701" s="41"/>
      <c r="T701" s="38"/>
    </row>
    <row r="702" spans="1:20" ht="350" x14ac:dyDescent="0.2">
      <c r="A702" s="20" t="str">
        <f>'Test Scenarios'!A712</f>
        <v>In Progress</v>
      </c>
      <c r="B702" s="44" t="str">
        <f>'Test Scenarios'!K712</f>
        <v>US-P2P-047</v>
      </c>
      <c r="C702" s="42" t="str">
        <f>'Test Scenarios'!B712</f>
        <v>S2P-TS139</v>
      </c>
      <c r="D702" s="43" t="str">
        <f>"F-"&amp;'Test Scenarios'!M712&amp;"-"&amp;'Test Scenarios'!C712&amp;"-"&amp;C702</f>
        <v>F-S2P-130-030-Generate Unapproved Supplier Invoice Accrual-S2P-TS139</v>
      </c>
      <c r="E702" s="43" t="s">
        <v>6576</v>
      </c>
      <c r="F702" s="43" t="str">
        <f>'Test Scenarios'!G712</f>
        <v>• A Purchase Order exists without a corresponding approved receipt.
• An in-progress supplier invoice has been matched to the PO.</v>
      </c>
      <c r="G702" s="43" t="str">
        <f>"Objective"&amp;CHAR(10)
&amp;'Test Scenarios'!L712&amp;CHAR(10)&amp;CHAR(10)&amp;
"Test Case Description"&amp;CHAR(10)
&amp;'Test Scenarios'!D712&amp;CHAR(10)&amp;CHAR(10)&amp;
"Expected Results"&amp;CHAR(10)&amp;'Test Scenarios'!F712</f>
        <v>Objective
As a Financial Accountant, I want to create an unapproved supplier invoice accrual so I can account for supplier invoices that have been received but not yet approved
Test Case Description
This test verifies that the system can correctly identify unapproved supplier invoice lines that are not linked to an approved receipt, and generate the corresponding accrual journal.
This scenario validates the criterion: "Given an unapproved invoice exists without an approved receipt, then the system will generate an accrual journal in the current period and a reversal journal in the following fiscal period."
Variation: This positive test case confirms the ability to run the unapproved supplier invoice accrual process."
Expected Results
• The Financial Accountant successfully runs the unapproved supplier invoice accrual boomerang.
• The system identifies the relevant invoice line and creates an accrual for it.
• The system creates the correct journal entries (e.g., debiting an expense account and crediting an accrued liabilities account).
• These entries are posted to the general ledger.
• Confirm that the balance for this invoice appears in the 'AUDIT - INT EIB Unapproved Supplier Invoice Accrual Report - Detailed' &amp; 'AUDIT - INT EIB Unapproved Supplier Invoice Accrual Report - Summary' reports.</v>
      </c>
      <c r="H702" s="41"/>
      <c r="I702" s="43" t="s">
        <v>6577</v>
      </c>
      <c r="J702" s="41" t="str">
        <f>"TST-F "&amp;_xlfn.XLOOKUP('Test Scenarios'!M712,'Taxonomy and Epics'!H:H,'Taxonomy and Epics'!E:E)</f>
        <v>TST-F 5.0 - S2P - Source to Pay</v>
      </c>
      <c r="K702" s="36" t="str">
        <f>"Phase1,"&amp;_xlfn.XLOOKUP('Test Scenarios'!M712,'Taxonomy and Epics'!H:H,'Taxonomy and Epics'!B:B)&amp;"_"&amp;_xlfn.XLOOKUP('Test Scenarios'!M712,'Taxonomy and Epics'!H:H,'Taxonomy and Epics'!C:C)&amp;","&amp;'Test Scenarios'!M712&amp;",Fin_Functional, Workday"</f>
        <v>Phase1,5.0_S2P,S2P-130-030,Fin_Functional, Workday</v>
      </c>
      <c r="L702" s="41"/>
      <c r="M702" s="41"/>
      <c r="N702" s="41"/>
      <c r="O702" s="41"/>
      <c r="P702" s="41"/>
      <c r="Q702" s="41"/>
      <c r="R702" s="41"/>
      <c r="S702" s="41"/>
      <c r="T702" s="38"/>
    </row>
    <row r="703" spans="1:20" ht="350" x14ac:dyDescent="0.2">
      <c r="A703" s="20" t="str">
        <f>'Test Scenarios'!A713</f>
        <v>In Progress</v>
      </c>
      <c r="B703" s="44" t="str">
        <f>'Test Scenarios'!K713</f>
        <v>US-P2P-047</v>
      </c>
      <c r="C703" s="42" t="str">
        <f>'Test Scenarios'!B713</f>
        <v>S2P-TS140</v>
      </c>
      <c r="D703" s="43" t="str">
        <f>"F-"&amp;'Test Scenarios'!M713&amp;"-"&amp;'Test Scenarios'!C713&amp;"-"&amp;C703</f>
        <v>F-S2P-130-030-Generate Unapproved Supplier Invoice Accrual - Two PO Lines (1 receipted)-S2P-TS140</v>
      </c>
      <c r="E703" s="43" t="s">
        <v>6576</v>
      </c>
      <c r="F703" s="43" t="str">
        <f>'Test Scenarios'!G713</f>
        <v>• A Purchase Order exists with 2 lines, one with a receipt and one without an approved receipt.
• An in-progress supplier invoice has been created for the PO.</v>
      </c>
      <c r="G703" s="43" t="str">
        <f>"Objective"&amp;CHAR(10)
&amp;'Test Scenarios'!L713&amp;CHAR(10)&amp;CHAR(10)&amp;
"Test Case Description"&amp;CHAR(10)
&amp;'Test Scenarios'!D713&amp;CHAR(10)&amp;CHAR(10)&amp;
"Expected Results"&amp;CHAR(10)&amp;'Test Scenarios'!F713</f>
        <v>Objective
As a Financial Accountant, I want to create an unapproved supplier invoice accrual so I can account for supplier invoices that have been received but not yet approved
Test Case Description
This test verifies that the system can correctly identify unapproved supplier invoice lines that are not linked to an approved receipt, and generate the corresponding accrual journal.
This scenario validates the criterion: "Given an unapproved invoice exists with and without an approved receipt, then the system will generate an accrual journal in the current period and a reversal journal in the following fiscal period for the line without an approved receipt."
Variation: This positive test case confirms the ability to run the unapproved supplier invoice accrual process."
Expected Results
• The Financial Accountant successfully runs the unapproved supplier invoice accrual boomerang.
• The system creates an accrual for the invoice line that is not linked to an approved receipt.
• The system creates the correct journal entries (e.g., debiting an expense account and crediting an accrued liabilities account).
• These entries are posted to the general ledger.
• Confirm that the balance for the invoice line without a receipt appears in the 'AUDIT - INT EIB Unapproved Supplier Invoice Accrual Report - Detailed' &amp; 'AUDIT - INT EIB Unapproved Supplier Invoice Accrual Report - Summary' reports.</v>
      </c>
      <c r="H703" s="41"/>
      <c r="I703" s="43" t="s">
        <v>6577</v>
      </c>
      <c r="J703" s="41" t="str">
        <f>"TST-F "&amp;_xlfn.XLOOKUP('Test Scenarios'!M713,'Taxonomy and Epics'!H:H,'Taxonomy and Epics'!E:E)</f>
        <v>TST-F 5.0 - S2P - Source to Pay</v>
      </c>
      <c r="K703" s="36" t="str">
        <f>"Phase1,"&amp;_xlfn.XLOOKUP('Test Scenarios'!M713,'Taxonomy and Epics'!H:H,'Taxonomy and Epics'!B:B)&amp;"_"&amp;_xlfn.XLOOKUP('Test Scenarios'!M713,'Taxonomy and Epics'!H:H,'Taxonomy and Epics'!C:C)&amp;","&amp;'Test Scenarios'!M713&amp;",Fin_Functional, Workday"</f>
        <v>Phase1,5.0_S2P,S2P-130-030,Fin_Functional, Workday</v>
      </c>
      <c r="L703" s="41"/>
      <c r="M703" s="41"/>
      <c r="N703" s="41"/>
      <c r="O703" s="41"/>
      <c r="P703" s="41"/>
      <c r="Q703" s="41"/>
      <c r="R703" s="41"/>
      <c r="S703" s="41"/>
      <c r="T703" s="38"/>
    </row>
    <row r="704" spans="1:20" ht="350" x14ac:dyDescent="0.2">
      <c r="A704" s="20" t="str">
        <f>'Test Scenarios'!A714</f>
        <v>In Progress</v>
      </c>
      <c r="B704" s="44" t="str">
        <f>'Test Scenarios'!K714</f>
        <v>US-P2P-047</v>
      </c>
      <c r="C704" s="42" t="str">
        <f>'Test Scenarios'!B714</f>
        <v>S2P-TS141</v>
      </c>
      <c r="D704" s="43" t="str">
        <f>"F-"&amp;'Test Scenarios'!M714&amp;"-"&amp;'Test Scenarios'!C714&amp;"-"&amp;C704</f>
        <v>F-S2P-130-030-Generate Unapproved Supplier Invoice Accrual - Multicurrency-S2P-TS141</v>
      </c>
      <c r="E704" s="43" t="s">
        <v>6576</v>
      </c>
      <c r="F704" s="43" t="str">
        <f>'Test Scenarios'!G714</f>
        <v>• A multicurrency Purchase Order exists without a corresponding approved receipt.
• A multicurrency in-progress supplier invoice has been matched to the PO.</v>
      </c>
      <c r="G704" s="43" t="str">
        <f>"Objective"&amp;CHAR(10)
&amp;'Test Scenarios'!L714&amp;CHAR(10)&amp;CHAR(10)&amp;
"Test Case Description"&amp;CHAR(10)
&amp;'Test Scenarios'!D714&amp;CHAR(10)&amp;CHAR(10)&amp;
"Expected Results"&amp;CHAR(10)&amp;'Test Scenarios'!F714</f>
        <v>Objective
As a Financial Accountant, I want to create an unapproved supplier invoice accrual so I can account for supplier invoices that have been received but not yet approved
Test Case Description
This test verifies that the system can correctly identify unapproved supplier invoice line using a foreign currency that are not linked to an approved receipt, and generate the corresponding accrual journal.
This scenario validates the criterion: "Given a multicurrency unapproved invoice exists without an approved receipt, then the system will generate an accrual journal in the current period and a reversal journal in the following fiscal period."
Variation: This positive test case confirms the ability to run the unapproved supplier invoice accrual process."
Expected Results
• The Financial Accountant successfully runs the unapproved supplier invoice accrual boomerang.
• The system identifies the relevant invoice line and creates an accrual for it.
• The system creates the correct journal entries (e.g., debiting an expense account and crediting an accrued liabilities account).
• These entries are posted to the general ledger.
• Confirm that the balance for this invoice appears in the 'AUDIT - INT EIB Unapproved Supplier Invoice Accrual Report - Detailed' &amp; 'AUDIT - INT EIB Unapproved Supplier Invoice Accrual Report - Summary' reports.</v>
      </c>
      <c r="H704" s="41"/>
      <c r="I704" s="43" t="s">
        <v>6577</v>
      </c>
      <c r="J704" s="41" t="str">
        <f>"TST-F "&amp;_xlfn.XLOOKUP('Test Scenarios'!M714,'Taxonomy and Epics'!H:H,'Taxonomy and Epics'!E:E)</f>
        <v>TST-F 5.0 - S2P - Source to Pay</v>
      </c>
      <c r="K704" s="36" t="str">
        <f>"Phase1,"&amp;_xlfn.XLOOKUP('Test Scenarios'!M714,'Taxonomy and Epics'!H:H,'Taxonomy and Epics'!B:B)&amp;"_"&amp;_xlfn.XLOOKUP('Test Scenarios'!M714,'Taxonomy and Epics'!H:H,'Taxonomy and Epics'!C:C)&amp;","&amp;'Test Scenarios'!M714&amp;",Fin_Functional, Workday"</f>
        <v>Phase1,5.0_S2P,S2P-130-030,Fin_Functional, Workday</v>
      </c>
      <c r="L704" s="41"/>
      <c r="M704" s="41"/>
      <c r="N704" s="41"/>
      <c r="O704" s="41"/>
      <c r="P704" s="41"/>
      <c r="Q704" s="41"/>
      <c r="R704" s="41"/>
      <c r="S704" s="41"/>
      <c r="T704" s="38"/>
    </row>
    <row r="705" spans="1:20" ht="365" x14ac:dyDescent="0.2">
      <c r="A705" s="20" t="str">
        <f>'Test Scenarios'!A715</f>
        <v>In Progress</v>
      </c>
      <c r="B705" s="44" t="str">
        <f>'Test Scenarios'!K715</f>
        <v>US-P2P-047</v>
      </c>
      <c r="C705" s="42" t="str">
        <f>'Test Scenarios'!B715</f>
        <v>S2P-TS142</v>
      </c>
      <c r="D705" s="43" t="str">
        <f>"F-"&amp;'Test Scenarios'!M715&amp;"-"&amp;'Test Scenarios'!C715&amp;"-"&amp;C705</f>
        <v>F-S2P-130-030-Generate Unapproved Supplier Invoice Accrual - Credit Note Line-S2P-TS142</v>
      </c>
      <c r="E705" s="43" t="s">
        <v>6576</v>
      </c>
      <c r="F705" s="43" t="str">
        <f>'Test Scenarios'!G715</f>
        <v>• A standalone supplier invoice credit note (reduces liability) exists in system.</v>
      </c>
      <c r="G705" s="43" t="str">
        <f>"Objective"&amp;CHAR(10)
&amp;'Test Scenarios'!L715&amp;CHAR(10)&amp;CHAR(10)&amp;
"Test Case Description"&amp;CHAR(10)
&amp;'Test Scenarios'!D715&amp;CHAR(10)&amp;CHAR(10)&amp;
"Expected Results"&amp;CHAR(10)&amp;'Test Scenarios'!F715</f>
        <v>Objective
As a Financial Accountant, I want to create an unapproved supplier invoice accrual so I can account for supplier invoices that have been received but not yet approved
Test Case Description
This test verifies that the system can correctly identify unapproved supplier invoice adjustment credit lines that are not linked to an approved receipt, and generate the corresponding accrual journal.
This scenario validates the criterion: "Given an unapproved invoice exists without an approved receipt, then the system will generate an accrual journal in the current period and a reversal journal in the following fiscal period."
Variation: This positive test case confirms the ability to run the unapproved supplier invoice accrual process."
Expected Results
• The Financial Accountant successfully runs the unapproved supplier invoice accrual boomerang.
• The system identifies the relevant invoice line and creates an accrual for it.
• The system creates the inverse of the standard journal entry given it is a credit note (e.g., crediting an expense account and debiting an accrued liabilities account) The worktags will also sit on the inversed journal lines.
• These entries are posted to the general ledger.
• Confirm that the balance for this invoice appears in the 'AUDIT - INT EIB Unapproved Supplier Invoice Accrual Report - Detailed' &amp; 'AUDIT - INT EIB Unapproved Supplier Invoice Accrual Report - Summary' reports.</v>
      </c>
      <c r="H705" s="41"/>
      <c r="I705" s="43" t="s">
        <v>6577</v>
      </c>
      <c r="J705" s="41" t="str">
        <f>"TST-F "&amp;_xlfn.XLOOKUP('Test Scenarios'!M715,'Taxonomy and Epics'!H:H,'Taxonomy and Epics'!E:E)</f>
        <v>TST-F 5.0 - S2P - Source to Pay</v>
      </c>
      <c r="K705" s="36" t="str">
        <f>"Phase1,"&amp;_xlfn.XLOOKUP('Test Scenarios'!M715,'Taxonomy and Epics'!H:H,'Taxonomy and Epics'!B:B)&amp;"_"&amp;_xlfn.XLOOKUP('Test Scenarios'!M715,'Taxonomy and Epics'!H:H,'Taxonomy and Epics'!C:C)&amp;","&amp;'Test Scenarios'!M715&amp;",Fin_Functional, Workday"</f>
        <v>Phase1,5.0_S2P,S2P-130-030,Fin_Functional, Workday</v>
      </c>
      <c r="L705" s="41"/>
      <c r="M705" s="41"/>
      <c r="N705" s="41"/>
      <c r="O705" s="41"/>
      <c r="P705" s="41"/>
      <c r="Q705" s="41"/>
      <c r="R705" s="41"/>
      <c r="S705" s="41"/>
      <c r="T705" s="38"/>
    </row>
    <row r="706" spans="1:20" ht="350" x14ac:dyDescent="0.2">
      <c r="A706" s="20" t="str">
        <f>'Test Scenarios'!A716</f>
        <v>In Progress</v>
      </c>
      <c r="B706" s="44" t="str">
        <f>'Test Scenarios'!K716</f>
        <v>US-P2P-047</v>
      </c>
      <c r="C706" s="42" t="str">
        <f>'Test Scenarios'!B716</f>
        <v>S2P-TS143</v>
      </c>
      <c r="D706" s="43" t="str">
        <f>"F-"&amp;'Test Scenarios'!M716&amp;"-"&amp;'Test Scenarios'!C716&amp;"-"&amp;C706</f>
        <v>F-S2P-130-030-Generate Unapproved Supplier Invoice Accrual - Cancelled Receipt-S2P-TS143</v>
      </c>
      <c r="E706" s="43" t="s">
        <v>6576</v>
      </c>
      <c r="F706" s="43" t="str">
        <f>'Test Scenarios'!G716</f>
        <v>• A Purchase Order exists with a receipt that has been cancelled
• An in-progress supplier invoice has been matched to the PO.</v>
      </c>
      <c r="G706" s="43" t="str">
        <f>"Objective"&amp;CHAR(10)
&amp;'Test Scenarios'!L716&amp;CHAR(10)&amp;CHAR(10)&amp;
"Test Case Description"&amp;CHAR(10)
&amp;'Test Scenarios'!D716&amp;CHAR(10)&amp;CHAR(10)&amp;
"Expected Results"&amp;CHAR(10)&amp;'Test Scenarios'!F716</f>
        <v>Objective
As a Financial Accountant, I want to create an unapproved supplier invoice accrual so I can account for supplier invoices that have been received but not yet approved
Test Case Description
This test verifies that the system can correctly identify unapproved supplier invoice lines (does not exclude cancelled receipt lines), and generate the corresponding accrual journal.
This scenario validates the criterion: "Given an unapproved invoice exists without an approved receipt, then the system will generate an accrual journal in the current period and a reversal journal in the following fiscal period."
Variation: This positive test case confirms the ability to run the unapproved supplier invoice accrual process."
Expected Results
• The Financial Accountant successfully runs the unapproved supplier invoice accrual boomerang.
• The system identifies the relevant invoice line and creates an accrual for it.
• The system creates the correct journal entries (e.g., debiting an expense account and crediting an accrued liabilities account).
• These entries are posted to the general ledger.
• Confirm that the balance for this invoice appears in the 'AUDIT - INT EIB Unapproved Supplier Invoice Accrual Report - Detailed' &amp; 'AUDIT - INT EIB Unapproved Supplier Invoice Accrual Report - Summary' reports.</v>
      </c>
      <c r="H706" s="41"/>
      <c r="I706" s="43" t="s">
        <v>6577</v>
      </c>
      <c r="J706" s="41" t="str">
        <f>"TST-F "&amp;_xlfn.XLOOKUP('Test Scenarios'!M716,'Taxonomy and Epics'!H:H,'Taxonomy and Epics'!E:E)</f>
        <v>TST-F 5.0 - S2P - Source to Pay</v>
      </c>
      <c r="K706" s="36" t="str">
        <f>"Phase1,"&amp;_xlfn.XLOOKUP('Test Scenarios'!M716,'Taxonomy and Epics'!H:H,'Taxonomy and Epics'!B:B)&amp;"_"&amp;_xlfn.XLOOKUP('Test Scenarios'!M716,'Taxonomy and Epics'!H:H,'Taxonomy and Epics'!C:C)&amp;","&amp;'Test Scenarios'!M716&amp;",Fin_Functional, Workday"</f>
        <v>Phase1,5.0_S2P,S2P-130-030,Fin_Functional, Workday</v>
      </c>
      <c r="L706" s="41"/>
      <c r="M706" s="41"/>
      <c r="N706" s="41"/>
      <c r="O706" s="41"/>
      <c r="P706" s="41"/>
      <c r="Q706" s="41"/>
      <c r="R706" s="41"/>
      <c r="S706" s="41"/>
      <c r="T706" s="38"/>
    </row>
    <row r="707" spans="1:20" ht="350" x14ac:dyDescent="0.2">
      <c r="A707" s="20" t="str">
        <f>'Test Scenarios'!A717</f>
        <v>In Progress</v>
      </c>
      <c r="B707" s="44" t="str">
        <f>'Test Scenarios'!K717</f>
        <v>US-P2P-047</v>
      </c>
      <c r="C707" s="42" t="str">
        <f>'Test Scenarios'!B717</f>
        <v>S2P-TS144</v>
      </c>
      <c r="D707" s="43" t="str">
        <f>"F-"&amp;'Test Scenarios'!M717&amp;"-"&amp;'Test Scenarios'!C717&amp;"-"&amp;C707</f>
        <v>F-S2P-130-030-Generate Unapproved Supplier Invoice Accrual - In-progress Receipt-S2P-TS144</v>
      </c>
      <c r="E707" s="43" t="s">
        <v>6576</v>
      </c>
      <c r="F707" s="43" t="str">
        <f>'Test Scenarios'!G717</f>
        <v>• A Purchase Order exists with a receipt that is in-progress
• An in-progress supplier invoice has been matched to the PO.</v>
      </c>
      <c r="G707" s="43" t="str">
        <f>"Objective"&amp;CHAR(10)
&amp;'Test Scenarios'!L717&amp;CHAR(10)&amp;CHAR(10)&amp;
"Test Case Description"&amp;CHAR(10)
&amp;'Test Scenarios'!D717&amp;CHAR(10)&amp;CHAR(10)&amp;
"Expected Results"&amp;CHAR(10)&amp;'Test Scenarios'!F717</f>
        <v>Objective
As a Financial Accountant, I want to create an unapproved supplier invoice accrual so I can account for supplier invoices that have been received but not yet approved
Test Case Description
This test verifies that the system can correctly identify unapproved supplier invoice lines (does not exclude in-progress receipt lines), and generate the corresponding accrual journal.
This scenario validates the criterion: "Given an unapproved invoice exists without an approved receipt, then the system will generate an accrual journal in the current period and a reversal journal in the following fiscal period."
Variation: This positive test case confirms the ability to run the unapproved supplier invoice accrual process."
Expected Results
• The Financial Accountant successfully runs the unapproved supplier invoice accrual boomerang.
• The system identifies the relevant invoice line and creates an accrual for it.
• The system creates the correct journal entries (e.g., debiting an expense account and crediting an accrued liabilities account).
• These entries are posted to the general ledger. 
• Confirm that the balance for this invoice appears in the 'AUDIT - INT EIB Unapproved Supplier Invoice Accrual Report - Detailed' &amp; 'AUDIT - INT EIB Unapproved Supplier Invoice Accrual Report - Summary' reports.</v>
      </c>
      <c r="H707" s="41"/>
      <c r="I707" s="43" t="s">
        <v>6577</v>
      </c>
      <c r="J707" s="41" t="str">
        <f>"TST-F "&amp;_xlfn.XLOOKUP('Test Scenarios'!M717,'Taxonomy and Epics'!H:H,'Taxonomy and Epics'!E:E)</f>
        <v>TST-F 5.0 - S2P - Source to Pay</v>
      </c>
      <c r="K707" s="36" t="str">
        <f>"Phase1,"&amp;_xlfn.XLOOKUP('Test Scenarios'!M717,'Taxonomy and Epics'!H:H,'Taxonomy and Epics'!B:B)&amp;"_"&amp;_xlfn.XLOOKUP('Test Scenarios'!M717,'Taxonomy and Epics'!H:H,'Taxonomy and Epics'!C:C)&amp;","&amp;'Test Scenarios'!M717&amp;",Fin_Functional, Workday"</f>
        <v>Phase1,5.0_S2P,S2P-130-030,Fin_Functional, Workday</v>
      </c>
      <c r="L707" s="41"/>
      <c r="M707" s="41"/>
      <c r="N707" s="41"/>
      <c r="O707" s="41"/>
      <c r="P707" s="41"/>
      <c r="Q707" s="41"/>
      <c r="R707" s="41"/>
      <c r="S707" s="41"/>
      <c r="T707" s="38"/>
    </row>
    <row r="708" spans="1:20" ht="304" x14ac:dyDescent="0.2">
      <c r="A708" s="20" t="str">
        <f>'Test Scenarios'!A718</f>
        <v>In Progress</v>
      </c>
      <c r="B708" s="44" t="str">
        <f>'Test Scenarios'!K718</f>
        <v>US-P2P-047</v>
      </c>
      <c r="C708" s="42" t="str">
        <f>'Test Scenarios'!B718</f>
        <v>S2P-TS145</v>
      </c>
      <c r="D708" s="43" t="str">
        <f>"F-"&amp;'Test Scenarios'!M718&amp;"-"&amp;'Test Scenarios'!C718&amp;"-"&amp;C708</f>
        <v>F-S2P-130-030-Generate Unapproved Supplier Invoice Accrual - Approved Receipt (Negative Test)-S2P-TS145</v>
      </c>
      <c r="E708" s="43" t="s">
        <v>6576</v>
      </c>
      <c r="F708" s="43" t="str">
        <f>'Test Scenarios'!G718</f>
        <v>• A Purchase Order exists with a receipt that is approved.
• An in-progress supplier invoice has been matched to the PO.</v>
      </c>
      <c r="G708" s="43" t="str">
        <f>"Objective"&amp;CHAR(10)
&amp;'Test Scenarios'!L718&amp;CHAR(10)&amp;CHAR(10)&amp;
"Test Case Description"&amp;CHAR(10)
&amp;'Test Scenarios'!D718&amp;CHAR(10)&amp;CHAR(10)&amp;
"Expected Results"&amp;CHAR(10)&amp;'Test Scenarios'!F718</f>
        <v>Objective
As a Financial Accountant, I want to create an unapproved supplier invoice accrual so I can account for supplier invoices that have been received but not yet approved
Test Case Description
This test verifies that the system can correctly identify unapproved supplier invoice lines that are  linked to an approved receipt, and exclude them from the unapproved supplier invoice accrual journal.
This scenario validates the criterion: "Given an unapproved invoice exists with an approved receipt, then the system will not create an accrual journal in the current period and a reversal journal in the following fiscal period."
Variation: This negative test case confirms the ability to exclude invoice lines attached to an approved receipt during the unapproved supplier invoice accrual process ."
Expected Results
• The Financial Accountant successfully runs the unapproved supplier invoice accrual boomerang.
• The system does not create an accrual for the invoice line.
• Confirm that the balance for this invoice does not appear in the 'AUDIT - INT EIB Unapproved Supplier Invoice Accrual Report - Detailed' &amp; 'AUDIT - INT EIB Unapproved Supplier Invoice Accrual Report - Summary' reports.</v>
      </c>
      <c r="H708" s="41"/>
      <c r="I708" s="43" t="s">
        <v>6577</v>
      </c>
      <c r="J708" s="41" t="str">
        <f>"TST-F "&amp;_xlfn.XLOOKUP('Test Scenarios'!M718,'Taxonomy and Epics'!H:H,'Taxonomy and Epics'!E:E)</f>
        <v>TST-F 5.0 - S2P - Source to Pay</v>
      </c>
      <c r="K708" s="36" t="str">
        <f>"Phase1,"&amp;_xlfn.XLOOKUP('Test Scenarios'!M718,'Taxonomy and Epics'!H:H,'Taxonomy and Epics'!B:B)&amp;"_"&amp;_xlfn.XLOOKUP('Test Scenarios'!M718,'Taxonomy and Epics'!H:H,'Taxonomy and Epics'!C:C)&amp;","&amp;'Test Scenarios'!M718&amp;",Fin_Functional, Workday"</f>
        <v>Phase1,5.0_S2P,S2P-130-030,Fin_Functional, Workday</v>
      </c>
      <c r="L708" s="41"/>
      <c r="M708" s="41"/>
      <c r="N708" s="41"/>
      <c r="O708" s="41"/>
      <c r="P708" s="41"/>
      <c r="Q708" s="41"/>
      <c r="R708" s="41"/>
      <c r="S708" s="41"/>
      <c r="T708" s="38"/>
    </row>
    <row r="709" spans="1:20" ht="272" x14ac:dyDescent="0.2">
      <c r="A709" s="20" t="str">
        <f>'Test Scenarios'!A719</f>
        <v>Updated Post Review</v>
      </c>
      <c r="B709" s="44" t="str">
        <f>'Test Scenarios'!K719</f>
        <v>US046</v>
      </c>
      <c r="C709" s="42" t="str">
        <f>'Test Scenarios'!B719</f>
        <v>TS529</v>
      </c>
      <c r="D709" s="43" t="str">
        <f>"F-"&amp;'Test Scenarios'!M719&amp;"-"&amp;'Test Scenarios'!C719&amp;"-"&amp;C709</f>
        <v>F-Q2C-050-030-Process a successful credit card refund-TS529</v>
      </c>
      <c r="E709" s="43" t="s">
        <v>6576</v>
      </c>
      <c r="F709" s="43" t="str">
        <f>'Test Scenarios'!G719</f>
        <v xml:space="preserve">• The refund is initiated by the Accounts Receivable Officer for a credit card payment type without requiring a bank account.
• The refund request routes to the Accounts Receivable Manager for approval.
• Upon approval, a 'To Do' task is sent to the Accounts Receivable Manager.
</v>
      </c>
      <c r="G709" s="43" t="str">
        <f>"Objective"&amp;CHAR(10)
&amp;'Test Scenarios'!L719&amp;CHAR(10)&amp;CHAR(10)&amp;
"Test Case Description"&amp;CHAR(10)
&amp;'Test Scenarios'!D719&amp;CHAR(10)&amp;CHAR(10)&amp;
"Expected Results"&amp;CHAR(10)&amp;'Test Scenarios'!F719</f>
        <v>Objective
As an Accounts Receivable Officer, I want to process a refund for a customer with an on-account credit, so that I can return their money. 
Test Case Description
This test validates the complete, end-to-end process for successfully refunding a customer's on-account credit via credit card. It confirms that the transaction can be initiated, approved, and prepared for settlement as expected. 
This scenario covers all acceptance criteria: initiating a refund from an available credit , ensuring no bank account is needed for a credit card refund , routing for approval and triggering a 'To Do' task' 
Variation: This is the "happy path" scenario, where all conditions are met, all users perform their tasks correctly, and the refund progresses through the entire workflow without issue.
Expected Results
• A customer must have an on-account credit available or customer invoice adjustment amount.
- The customer refund is created with payment type = 'Credit Card'
- The customer does not have a settlement bank account</v>
      </c>
      <c r="H709" s="41"/>
      <c r="I709" s="43" t="s">
        <v>6577</v>
      </c>
      <c r="J709" s="41" t="str">
        <f>"TST-F "&amp;_xlfn.XLOOKUP('Test Scenarios'!M719,'Taxonomy and Epics'!H:H,'Taxonomy and Epics'!E:E)</f>
        <v>TST-F 3.0 - Q2C - Quote to Cash</v>
      </c>
      <c r="K709" s="36" t="str">
        <f>"Phase1,"&amp;_xlfn.XLOOKUP('Test Scenarios'!M719,'Taxonomy and Epics'!H:H,'Taxonomy and Epics'!B:B)&amp;"_"&amp;_xlfn.XLOOKUP('Test Scenarios'!M719,'Taxonomy and Epics'!H:H,'Taxonomy and Epics'!C:C)&amp;","&amp;'Test Scenarios'!M719&amp;",Fin_Functional, Workday"</f>
        <v>Phase1,3.0_Q2C,Q2C-050-030,Fin_Functional, Workday</v>
      </c>
      <c r="L709" s="41"/>
      <c r="M709" s="41"/>
      <c r="N709" s="41"/>
      <c r="O709" s="41"/>
      <c r="P709" s="41"/>
      <c r="Q709" s="41"/>
      <c r="R709" s="41"/>
      <c r="S709" s="41"/>
      <c r="T709" s="38"/>
    </row>
    <row r="710" spans="1:20" ht="240" x14ac:dyDescent="0.2">
      <c r="A710" s="20" t="str">
        <f>'Test Scenarios'!A720</f>
        <v>Updated Post Review</v>
      </c>
      <c r="B710" s="44" t="str">
        <f>'Test Scenarios'!K720</f>
        <v>US046</v>
      </c>
      <c r="C710" s="42" t="str">
        <f>'Test Scenarios'!B720</f>
        <v>TS530</v>
      </c>
      <c r="D710" s="43" t="str">
        <f>"F-"&amp;'Test Scenarios'!M720&amp;"-"&amp;'Test Scenarios'!C720&amp;"-"&amp;C710</f>
        <v>F-Q2C-050-030-Manager rejects the customer refund-TS530</v>
      </c>
      <c r="E710" s="43" t="s">
        <v>6576</v>
      </c>
      <c r="F710" s="43" t="str">
        <f>'Test Scenarios'!G720</f>
        <v>• The refund status is updated to 'Denied'
• The process stops, and no 'To Do' task is created.
• A notification is sent back to the initiator (Accounts Receivable Officer) informing them of the rejection.
• The refund is not available for settlement.</v>
      </c>
      <c r="G710" s="43" t="str">
        <f>"Objective"&amp;CHAR(10)
&amp;'Test Scenarios'!L720&amp;CHAR(10)&amp;CHAR(10)&amp;
"Test Case Description"&amp;CHAR(10)
&amp;'Test Scenarios'!D720&amp;CHAR(10)&amp;CHAR(10)&amp;
"Expected Results"&amp;CHAR(10)&amp;'Test Scenarios'!F720</f>
        <v>Objective
As an Accounts Receivable Officer, I want to process a refund for a customer with an on-account credit, so that I can return their money. 
Test Case Description
This test validates the rejection path of the approval workflow. It ensures that if the Accounts Receivable Manager denies the refund request, the transaction is stopped and does not proceed to the next step. 
This scenario tests the negative path for the acceptance criteria: "The customer refund will go to the Accounts Receivable Manager for approval". 
Variation: In this test, the Accounts Receivable Manager will explicitly select the 'Deny' or 'Reject' option for the refund approval request.
Expected Results
• A customer refund must be initiated and be pending approval with the Accounts Receivable Manager.</v>
      </c>
      <c r="H710" s="41"/>
      <c r="I710" s="43" t="s">
        <v>6577</v>
      </c>
      <c r="J710" s="41" t="str">
        <f>"TST-F "&amp;_xlfn.XLOOKUP('Test Scenarios'!M720,'Taxonomy and Epics'!H:H,'Taxonomy and Epics'!E:E)</f>
        <v>TST-F 3.0 - Q2C - Quote to Cash</v>
      </c>
      <c r="K710" s="36" t="str">
        <f>"Phase1,"&amp;_xlfn.XLOOKUP('Test Scenarios'!M720,'Taxonomy and Epics'!H:H,'Taxonomy and Epics'!B:B)&amp;"_"&amp;_xlfn.XLOOKUP('Test Scenarios'!M720,'Taxonomy and Epics'!H:H,'Taxonomy and Epics'!C:C)&amp;","&amp;'Test Scenarios'!M720&amp;",Fin_Functional, Workday"</f>
        <v>Phase1,3.0_Q2C,Q2C-050-030,Fin_Functional, Workday</v>
      </c>
      <c r="L710" s="41"/>
      <c r="M710" s="41"/>
      <c r="N710" s="41"/>
      <c r="O710" s="41"/>
      <c r="P710" s="41"/>
      <c r="Q710" s="41"/>
      <c r="R710" s="41"/>
      <c r="S710" s="41"/>
      <c r="T710" s="38"/>
    </row>
    <row r="711" spans="1:20" ht="16" x14ac:dyDescent="0.2">
      <c r="A711" s="20" t="e">
        <f>'Test Scenarios'!#REF!</f>
        <v>#REF!</v>
      </c>
      <c r="B711" s="44" t="e">
        <f>'Test Scenarios'!#REF!</f>
        <v>#REF!</v>
      </c>
      <c r="C711" s="42" t="e">
        <f>'Test Scenarios'!#REF!</f>
        <v>#REF!</v>
      </c>
      <c r="D711" s="43" t="e">
        <f>"F-"&amp;'Test Scenarios'!#REF!&amp;"-"&amp;'Test Scenarios'!#REF!&amp;"-"&amp;C711</f>
        <v>#REF!</v>
      </c>
      <c r="E711" s="43" t="s">
        <v>6576</v>
      </c>
      <c r="F711" s="43" t="e">
        <f>'Test Scenarios'!#REF!</f>
        <v>#REF!</v>
      </c>
      <c r="G711" s="43" t="e">
        <f>"Objective"&amp;CHAR(10)
&amp;'Test Scenarios'!#REF!&amp;CHAR(10)&amp;CHAR(10)&amp;
"Test Case Description"&amp;CHAR(10)
&amp;'Test Scenarios'!#REF!&amp;CHAR(10)&amp;CHAR(10)&amp;
"Expected Results"&amp;CHAR(10)&amp;'Test Scenarios'!#REF!</f>
        <v>#REF!</v>
      </c>
      <c r="H711" s="41"/>
      <c r="I711" s="43" t="s">
        <v>6577</v>
      </c>
      <c r="J711" s="41" t="e">
        <f>"TST-F "&amp;_xlfn.XLOOKUP('Test Scenarios'!#REF!,'Taxonomy and Epics'!H:H,'Taxonomy and Epics'!E:E)</f>
        <v>#REF!</v>
      </c>
      <c r="K711" s="36" t="e">
        <f>"Phase1,"&amp;_xlfn.XLOOKUP('Test Scenarios'!#REF!,'Taxonomy and Epics'!H:H,'Taxonomy and Epics'!B:B)&amp;"_"&amp;_xlfn.XLOOKUP('Test Scenarios'!#REF!,'Taxonomy and Epics'!H:H,'Taxonomy and Epics'!C:C)&amp;","&amp;'Test Scenarios'!#REF!&amp;",Fin_Functional, Workday"</f>
        <v>#REF!</v>
      </c>
      <c r="L711" s="41"/>
      <c r="M711" s="41"/>
      <c r="N711" s="41"/>
      <c r="O711" s="41"/>
      <c r="P711" s="41"/>
      <c r="Q711" s="41"/>
      <c r="R711" s="41"/>
      <c r="S711" s="41"/>
      <c r="T711" s="38"/>
    </row>
    <row r="712" spans="1:20" ht="128" x14ac:dyDescent="0.2">
      <c r="A712" s="20">
        <f>'Test Scenarios'!A721</f>
        <v>0</v>
      </c>
      <c r="B712" s="44">
        <f>'Test Scenarios'!K721</f>
        <v>0</v>
      </c>
      <c r="C712" s="42">
        <f>'Test Scenarios'!B721</f>
        <v>0</v>
      </c>
      <c r="D712" s="43" t="str">
        <f>"F-"&amp;'Test Scenarios'!M721&amp;"-"&amp;'Test Scenarios'!C721&amp;"-"&amp;C712</f>
        <v>F---0</v>
      </c>
      <c r="E712" s="43" t="s">
        <v>6576</v>
      </c>
      <c r="F712" s="43">
        <f>'Test Scenarios'!G721</f>
        <v>0</v>
      </c>
      <c r="G712" s="43" t="str">
        <f>"Objective"&amp;CHAR(10)
&amp;'Test Scenarios'!L721&amp;CHAR(10)&amp;CHAR(10)&amp;
"Test Case Description"&amp;CHAR(10)
&amp;'Test Scenarios'!D721&amp;CHAR(10)&amp;CHAR(10)&amp;
"Expected Results"&amp;CHAR(10)&amp;'Test Scenarios'!F721</f>
        <v xml:space="preserve">Objective
Test Case Description
Expected Results
</v>
      </c>
      <c r="H712" s="41"/>
      <c r="I712" s="43" t="s">
        <v>6577</v>
      </c>
      <c r="J712" s="41" t="str">
        <f>"TST-F "&amp;_xlfn.XLOOKUP('Test Scenarios'!M721,'Taxonomy and Epics'!H:H,'Taxonomy and Epics'!E:E)</f>
        <v xml:space="preserve">TST-F </v>
      </c>
      <c r="K712" s="36" t="str">
        <f>"Phase1,"&amp;_xlfn.XLOOKUP('Test Scenarios'!M721,'Taxonomy and Epics'!H:H,'Taxonomy and Epics'!B:B)&amp;"_"&amp;_xlfn.XLOOKUP('Test Scenarios'!M721,'Taxonomy and Epics'!H:H,'Taxonomy and Epics'!C:C)&amp;","&amp;'Test Scenarios'!M721&amp;",Fin_Functional, Workday"</f>
        <v>Phase1,_,,Fin_Functional, Workday</v>
      </c>
      <c r="L712" s="41"/>
      <c r="M712" s="41"/>
      <c r="N712" s="41"/>
      <c r="O712" s="41"/>
      <c r="P712" s="41"/>
      <c r="Q712" s="41"/>
      <c r="R712" s="41"/>
      <c r="S712" s="41"/>
      <c r="T712" s="38"/>
    </row>
    <row r="713" spans="1:20" ht="128" x14ac:dyDescent="0.2">
      <c r="A713" s="20">
        <f>'Test Scenarios'!A722</f>
        <v>0</v>
      </c>
      <c r="B713" s="44">
        <f>'Test Scenarios'!K722</f>
        <v>0</v>
      </c>
      <c r="C713" s="42">
        <f>'Test Scenarios'!B722</f>
        <v>0</v>
      </c>
      <c r="D713" s="43" t="str">
        <f>"F-"&amp;'Test Scenarios'!M722&amp;"-"&amp;'Test Scenarios'!C722&amp;"-"&amp;C713</f>
        <v>F---0</v>
      </c>
      <c r="E713" s="43" t="s">
        <v>6576</v>
      </c>
      <c r="F713" s="43">
        <f>'Test Scenarios'!G722</f>
        <v>0</v>
      </c>
      <c r="G713" s="43" t="str">
        <f>"Objective"&amp;CHAR(10)
&amp;'Test Scenarios'!L722&amp;CHAR(10)&amp;CHAR(10)&amp;
"Test Case Description"&amp;CHAR(10)
&amp;'Test Scenarios'!D722&amp;CHAR(10)&amp;CHAR(10)&amp;
"Expected Results"&amp;CHAR(10)&amp;'Test Scenarios'!F722</f>
        <v xml:space="preserve">Objective
Test Case Description
Expected Results
</v>
      </c>
      <c r="H713" s="41"/>
      <c r="I713" s="43" t="s">
        <v>6577</v>
      </c>
      <c r="J713" s="41" t="str">
        <f>"TST-F "&amp;_xlfn.XLOOKUP('Test Scenarios'!M722,'Taxonomy and Epics'!H:H,'Taxonomy and Epics'!E:E)</f>
        <v xml:space="preserve">TST-F </v>
      </c>
      <c r="K713" s="36" t="str">
        <f>"Phase1,"&amp;_xlfn.XLOOKUP('Test Scenarios'!M722,'Taxonomy and Epics'!H:H,'Taxonomy and Epics'!B:B)&amp;"_"&amp;_xlfn.XLOOKUP('Test Scenarios'!M722,'Taxonomy and Epics'!H:H,'Taxonomy and Epics'!C:C)&amp;","&amp;'Test Scenarios'!M722&amp;",Fin_Functional, Workday"</f>
        <v>Phase1,_,,Fin_Functional, Workday</v>
      </c>
      <c r="L713" s="41"/>
      <c r="M713" s="41"/>
      <c r="N713" s="41"/>
      <c r="O713" s="41"/>
      <c r="P713" s="41"/>
      <c r="Q713" s="41"/>
      <c r="R713" s="41"/>
      <c r="S713" s="41"/>
      <c r="T713" s="38"/>
    </row>
    <row r="714" spans="1:20" ht="128" x14ac:dyDescent="0.2">
      <c r="A714" s="20">
        <f>'Test Scenarios'!A723</f>
        <v>0</v>
      </c>
      <c r="B714" s="44">
        <f>'Test Scenarios'!K723</f>
        <v>0</v>
      </c>
      <c r="C714" s="42">
        <f>'Test Scenarios'!B723</f>
        <v>0</v>
      </c>
      <c r="D714" s="43" t="str">
        <f>"F-"&amp;'Test Scenarios'!M723&amp;"-"&amp;'Test Scenarios'!C723&amp;"-"&amp;C714</f>
        <v>F---0</v>
      </c>
      <c r="E714" s="43" t="s">
        <v>6576</v>
      </c>
      <c r="F714" s="43">
        <f>'Test Scenarios'!G723</f>
        <v>0</v>
      </c>
      <c r="G714" s="43" t="str">
        <f>"Objective"&amp;CHAR(10)
&amp;'Test Scenarios'!L723&amp;CHAR(10)&amp;CHAR(10)&amp;
"Test Case Description"&amp;CHAR(10)
&amp;'Test Scenarios'!D723&amp;CHAR(10)&amp;CHAR(10)&amp;
"Expected Results"&amp;CHAR(10)&amp;'Test Scenarios'!F723</f>
        <v xml:space="preserve">Objective
Test Case Description
Expected Results
</v>
      </c>
      <c r="H714" s="41"/>
      <c r="I714" s="43" t="s">
        <v>6577</v>
      </c>
      <c r="J714" s="41" t="str">
        <f>"TST-F "&amp;_xlfn.XLOOKUP('Test Scenarios'!M723,'Taxonomy and Epics'!H:H,'Taxonomy and Epics'!E:E)</f>
        <v xml:space="preserve">TST-F </v>
      </c>
      <c r="K714" s="36" t="str">
        <f>"Phase1,"&amp;_xlfn.XLOOKUP('Test Scenarios'!M723,'Taxonomy and Epics'!H:H,'Taxonomy and Epics'!B:B)&amp;"_"&amp;_xlfn.XLOOKUP('Test Scenarios'!M723,'Taxonomy and Epics'!H:H,'Taxonomy and Epics'!C:C)&amp;","&amp;'Test Scenarios'!M723&amp;",Fin_Functional, Workday"</f>
        <v>Phase1,_,,Fin_Functional, Workday</v>
      </c>
      <c r="L714" s="41"/>
      <c r="M714" s="41"/>
      <c r="N714" s="41"/>
      <c r="O714" s="41"/>
      <c r="P714" s="41"/>
      <c r="Q714" s="41"/>
      <c r="R714" s="41"/>
      <c r="S714" s="41"/>
      <c r="T714" s="38"/>
    </row>
    <row r="715" spans="1:20" ht="128" x14ac:dyDescent="0.2">
      <c r="A715" s="20">
        <f>'Test Scenarios'!A724</f>
        <v>0</v>
      </c>
      <c r="B715" s="44">
        <f>'Test Scenarios'!K724</f>
        <v>0</v>
      </c>
      <c r="C715" s="42">
        <f>'Test Scenarios'!B724</f>
        <v>0</v>
      </c>
      <c r="D715" s="43" t="str">
        <f>"F-"&amp;'Test Scenarios'!M724&amp;"-"&amp;'Test Scenarios'!C724&amp;"-"&amp;C715</f>
        <v>F---0</v>
      </c>
      <c r="E715" s="43" t="s">
        <v>6576</v>
      </c>
      <c r="F715" s="43">
        <f>'Test Scenarios'!G724</f>
        <v>0</v>
      </c>
      <c r="G715" s="43" t="str">
        <f>"Objective"&amp;CHAR(10)
&amp;'Test Scenarios'!L724&amp;CHAR(10)&amp;CHAR(10)&amp;
"Test Case Description"&amp;CHAR(10)
&amp;'Test Scenarios'!D724&amp;CHAR(10)&amp;CHAR(10)&amp;
"Expected Results"&amp;CHAR(10)&amp;'Test Scenarios'!F724</f>
        <v xml:space="preserve">Objective
Test Case Description
Expected Results
</v>
      </c>
      <c r="H715" s="41"/>
      <c r="I715" s="43" t="s">
        <v>6577</v>
      </c>
      <c r="J715" s="41" t="str">
        <f>"TST-F "&amp;_xlfn.XLOOKUP('Test Scenarios'!M724,'Taxonomy and Epics'!H:H,'Taxonomy and Epics'!E:E)</f>
        <v xml:space="preserve">TST-F </v>
      </c>
      <c r="K715" s="36" t="str">
        <f>"Phase1,"&amp;_xlfn.XLOOKUP('Test Scenarios'!M724,'Taxonomy and Epics'!H:H,'Taxonomy and Epics'!B:B)&amp;"_"&amp;_xlfn.XLOOKUP('Test Scenarios'!M724,'Taxonomy and Epics'!H:H,'Taxonomy and Epics'!C:C)&amp;","&amp;'Test Scenarios'!M724&amp;",Fin_Functional, Workday"</f>
        <v>Phase1,_,,Fin_Functional, Workday</v>
      </c>
      <c r="L715" s="41"/>
      <c r="M715" s="41"/>
      <c r="N715" s="41"/>
      <c r="O715" s="41"/>
      <c r="P715" s="41"/>
      <c r="Q715" s="41"/>
      <c r="R715" s="41"/>
      <c r="S715" s="41"/>
      <c r="T715" s="38"/>
    </row>
    <row r="716" spans="1:20" ht="128" x14ac:dyDescent="0.2">
      <c r="A716" s="20">
        <f>'Test Scenarios'!A725</f>
        <v>0</v>
      </c>
      <c r="B716" s="44">
        <f>'Test Scenarios'!K725</f>
        <v>0</v>
      </c>
      <c r="C716" s="42">
        <f>'Test Scenarios'!B725</f>
        <v>0</v>
      </c>
      <c r="D716" s="43" t="str">
        <f>"F-"&amp;'Test Scenarios'!M725&amp;"-"&amp;'Test Scenarios'!C725&amp;"-"&amp;C716</f>
        <v>F---0</v>
      </c>
      <c r="E716" s="43" t="s">
        <v>6576</v>
      </c>
      <c r="F716" s="43">
        <f>'Test Scenarios'!G725</f>
        <v>0</v>
      </c>
      <c r="G716" s="43" t="str">
        <f>"Objective"&amp;CHAR(10)
&amp;'Test Scenarios'!L725&amp;CHAR(10)&amp;CHAR(10)&amp;
"Test Case Description"&amp;CHAR(10)
&amp;'Test Scenarios'!D725&amp;CHAR(10)&amp;CHAR(10)&amp;
"Expected Results"&amp;CHAR(10)&amp;'Test Scenarios'!F725</f>
        <v xml:space="preserve">Objective
Test Case Description
Expected Results
</v>
      </c>
      <c r="H716" s="41"/>
      <c r="I716" s="43" t="s">
        <v>6577</v>
      </c>
      <c r="J716" s="41" t="str">
        <f>"TST-F "&amp;_xlfn.XLOOKUP('Test Scenarios'!M725,'Taxonomy and Epics'!H:H,'Taxonomy and Epics'!E:E)</f>
        <v xml:space="preserve">TST-F </v>
      </c>
      <c r="K716" s="36" t="str">
        <f>"Phase1,"&amp;_xlfn.XLOOKUP('Test Scenarios'!M725,'Taxonomy and Epics'!H:H,'Taxonomy and Epics'!B:B)&amp;"_"&amp;_xlfn.XLOOKUP('Test Scenarios'!M725,'Taxonomy and Epics'!H:H,'Taxonomy and Epics'!C:C)&amp;","&amp;'Test Scenarios'!M725&amp;",Fin_Functional, Workday"</f>
        <v>Phase1,_,,Fin_Functional, Workday</v>
      </c>
      <c r="L716" s="41"/>
      <c r="M716" s="41"/>
      <c r="N716" s="41"/>
      <c r="O716" s="41"/>
      <c r="P716" s="41"/>
      <c r="Q716" s="41"/>
      <c r="R716" s="41"/>
      <c r="S716" s="41"/>
      <c r="T716" s="38"/>
    </row>
    <row r="717" spans="1:20" ht="128" x14ac:dyDescent="0.2">
      <c r="A717" s="20">
        <f>'Test Scenarios'!A726</f>
        <v>0</v>
      </c>
      <c r="B717" s="44">
        <f>'Test Scenarios'!K726</f>
        <v>0</v>
      </c>
      <c r="C717" s="42">
        <f>'Test Scenarios'!B726</f>
        <v>0</v>
      </c>
      <c r="D717" s="43" t="str">
        <f>"F-"&amp;'Test Scenarios'!M726&amp;"-"&amp;'Test Scenarios'!C726&amp;"-"&amp;C717</f>
        <v>F---0</v>
      </c>
      <c r="E717" s="43" t="s">
        <v>6576</v>
      </c>
      <c r="F717" s="43">
        <f>'Test Scenarios'!G726</f>
        <v>0</v>
      </c>
      <c r="G717" s="43" t="str">
        <f>"Objective"&amp;CHAR(10)
&amp;'Test Scenarios'!L726&amp;CHAR(10)&amp;CHAR(10)&amp;
"Test Case Description"&amp;CHAR(10)
&amp;'Test Scenarios'!D726&amp;CHAR(10)&amp;CHAR(10)&amp;
"Expected Results"&amp;CHAR(10)&amp;'Test Scenarios'!F726</f>
        <v xml:space="preserve">Objective
Test Case Description
Expected Results
</v>
      </c>
      <c r="H717" s="41"/>
      <c r="I717" s="43" t="s">
        <v>6577</v>
      </c>
      <c r="J717" s="41" t="str">
        <f>"TST-F "&amp;_xlfn.XLOOKUP('Test Scenarios'!M726,'Taxonomy and Epics'!H:H,'Taxonomy and Epics'!E:E)</f>
        <v xml:space="preserve">TST-F </v>
      </c>
      <c r="K717" s="36" t="str">
        <f>"Phase1,"&amp;_xlfn.XLOOKUP('Test Scenarios'!M726,'Taxonomy and Epics'!H:H,'Taxonomy and Epics'!B:B)&amp;"_"&amp;_xlfn.XLOOKUP('Test Scenarios'!M726,'Taxonomy and Epics'!H:H,'Taxonomy and Epics'!C:C)&amp;","&amp;'Test Scenarios'!M726&amp;",Fin_Functional, Workday"</f>
        <v>Phase1,_,,Fin_Functional, Workday</v>
      </c>
      <c r="L717" s="41"/>
      <c r="M717" s="41"/>
      <c r="N717" s="41"/>
      <c r="O717" s="41"/>
      <c r="P717" s="41"/>
      <c r="Q717" s="41"/>
      <c r="R717" s="41"/>
      <c r="S717" s="41"/>
      <c r="T717" s="38"/>
    </row>
    <row r="718" spans="1:20" ht="128" x14ac:dyDescent="0.2">
      <c r="A718" s="20">
        <f>'Test Scenarios'!A727</f>
        <v>0</v>
      </c>
      <c r="B718" s="44">
        <f>'Test Scenarios'!K727</f>
        <v>0</v>
      </c>
      <c r="C718" s="42">
        <f>'Test Scenarios'!B727</f>
        <v>0</v>
      </c>
      <c r="D718" s="43" t="str">
        <f>"F-"&amp;'Test Scenarios'!M727&amp;"-"&amp;'Test Scenarios'!C727&amp;"-"&amp;C718</f>
        <v>F---0</v>
      </c>
      <c r="E718" s="43" t="s">
        <v>6576</v>
      </c>
      <c r="F718" s="43">
        <f>'Test Scenarios'!G727</f>
        <v>0</v>
      </c>
      <c r="G718" s="43" t="str">
        <f>"Objective"&amp;CHAR(10)
&amp;'Test Scenarios'!L727&amp;CHAR(10)&amp;CHAR(10)&amp;
"Test Case Description"&amp;CHAR(10)
&amp;'Test Scenarios'!D727&amp;CHAR(10)&amp;CHAR(10)&amp;
"Expected Results"&amp;CHAR(10)&amp;'Test Scenarios'!F727</f>
        <v xml:space="preserve">Objective
Test Case Description
Expected Results
</v>
      </c>
      <c r="H718" s="41"/>
      <c r="I718" s="43" t="s">
        <v>6577</v>
      </c>
      <c r="J718" s="41" t="str">
        <f>"TST-F "&amp;_xlfn.XLOOKUP('Test Scenarios'!M727,'Taxonomy and Epics'!H:H,'Taxonomy and Epics'!E:E)</f>
        <v xml:space="preserve">TST-F </v>
      </c>
      <c r="K718" s="36" t="str">
        <f>"Phase1,"&amp;_xlfn.XLOOKUP('Test Scenarios'!M727,'Taxonomy and Epics'!H:H,'Taxonomy and Epics'!B:B)&amp;"_"&amp;_xlfn.XLOOKUP('Test Scenarios'!M727,'Taxonomy and Epics'!H:H,'Taxonomy and Epics'!C:C)&amp;","&amp;'Test Scenarios'!M727&amp;",Fin_Functional, Workday"</f>
        <v>Phase1,_,,Fin_Functional, Workday</v>
      </c>
      <c r="L718" s="41"/>
      <c r="M718" s="41"/>
      <c r="N718" s="41"/>
      <c r="O718" s="41"/>
      <c r="P718" s="41"/>
      <c r="Q718" s="41"/>
      <c r="R718" s="41"/>
      <c r="S718" s="41"/>
      <c r="T718" s="38"/>
    </row>
    <row r="719" spans="1:20" ht="128" x14ac:dyDescent="0.2">
      <c r="A719" s="20">
        <f>'Test Scenarios'!A728</f>
        <v>0</v>
      </c>
      <c r="B719" s="44">
        <f>'Test Scenarios'!K728</f>
        <v>0</v>
      </c>
      <c r="C719" s="42">
        <f>'Test Scenarios'!B728</f>
        <v>0</v>
      </c>
      <c r="D719" s="43" t="str">
        <f>"F-"&amp;'Test Scenarios'!M728&amp;"-"&amp;'Test Scenarios'!C728&amp;"-"&amp;C719</f>
        <v>F---0</v>
      </c>
      <c r="E719" s="43" t="s">
        <v>6576</v>
      </c>
      <c r="F719" s="43">
        <f>'Test Scenarios'!G728</f>
        <v>0</v>
      </c>
      <c r="G719" s="43" t="str">
        <f>"Objective"&amp;CHAR(10)
&amp;'Test Scenarios'!L728&amp;CHAR(10)&amp;CHAR(10)&amp;
"Test Case Description"&amp;CHAR(10)
&amp;'Test Scenarios'!D728&amp;CHAR(10)&amp;CHAR(10)&amp;
"Expected Results"&amp;CHAR(10)&amp;'Test Scenarios'!F728</f>
        <v xml:space="preserve">Objective
Test Case Description
Expected Results
</v>
      </c>
      <c r="H719" s="41"/>
      <c r="I719" s="43" t="s">
        <v>6577</v>
      </c>
      <c r="J719" s="41" t="str">
        <f>"TST-F "&amp;_xlfn.XLOOKUP('Test Scenarios'!M728,'Taxonomy and Epics'!H:H,'Taxonomy and Epics'!E:E)</f>
        <v xml:space="preserve">TST-F </v>
      </c>
      <c r="K719" s="36" t="str">
        <f>"Phase1,"&amp;_xlfn.XLOOKUP('Test Scenarios'!M728,'Taxonomy and Epics'!H:H,'Taxonomy and Epics'!B:B)&amp;"_"&amp;_xlfn.XLOOKUP('Test Scenarios'!M728,'Taxonomy and Epics'!H:H,'Taxonomy and Epics'!C:C)&amp;","&amp;'Test Scenarios'!M728&amp;",Fin_Functional, Workday"</f>
        <v>Phase1,_,,Fin_Functional, Workday</v>
      </c>
      <c r="L719" s="41"/>
      <c r="M719" s="41"/>
      <c r="N719" s="41"/>
      <c r="O719" s="41"/>
      <c r="P719" s="41"/>
      <c r="Q719" s="41"/>
      <c r="R719" s="41"/>
      <c r="S719" s="41"/>
      <c r="T719" s="38"/>
    </row>
    <row r="720" spans="1:20" ht="128" x14ac:dyDescent="0.2">
      <c r="A720" s="20">
        <f>'Test Scenarios'!A729</f>
        <v>0</v>
      </c>
      <c r="B720" s="44">
        <f>'Test Scenarios'!K729</f>
        <v>0</v>
      </c>
      <c r="C720" s="42">
        <f>'Test Scenarios'!B729</f>
        <v>0</v>
      </c>
      <c r="D720" s="43" t="str">
        <f>"F-"&amp;'Test Scenarios'!M729&amp;"-"&amp;'Test Scenarios'!C729&amp;"-"&amp;C720</f>
        <v>F---0</v>
      </c>
      <c r="E720" s="43" t="s">
        <v>6576</v>
      </c>
      <c r="F720" s="43">
        <f>'Test Scenarios'!G729</f>
        <v>0</v>
      </c>
      <c r="G720" s="43" t="str">
        <f>"Objective"&amp;CHAR(10)
&amp;'Test Scenarios'!L729&amp;CHAR(10)&amp;CHAR(10)&amp;
"Test Case Description"&amp;CHAR(10)
&amp;'Test Scenarios'!D729&amp;CHAR(10)&amp;CHAR(10)&amp;
"Expected Results"&amp;CHAR(10)&amp;'Test Scenarios'!F729</f>
        <v xml:space="preserve">Objective
Test Case Description
Expected Results
</v>
      </c>
      <c r="H720" s="41"/>
      <c r="I720" s="43" t="s">
        <v>6577</v>
      </c>
      <c r="J720" s="41" t="str">
        <f>"TST-F "&amp;_xlfn.XLOOKUP('Test Scenarios'!M729,'Taxonomy and Epics'!H:H,'Taxonomy and Epics'!E:E)</f>
        <v xml:space="preserve">TST-F </v>
      </c>
      <c r="K720" s="36" t="str">
        <f>"Phase1,"&amp;_xlfn.XLOOKUP('Test Scenarios'!M729,'Taxonomy and Epics'!H:H,'Taxonomy and Epics'!B:B)&amp;"_"&amp;_xlfn.XLOOKUP('Test Scenarios'!M729,'Taxonomy and Epics'!H:H,'Taxonomy and Epics'!C:C)&amp;","&amp;'Test Scenarios'!M729&amp;",Fin_Functional, Workday"</f>
        <v>Phase1,_,,Fin_Functional, Workday</v>
      </c>
      <c r="L720" s="41"/>
      <c r="M720" s="41"/>
      <c r="N720" s="41"/>
      <c r="O720" s="41"/>
      <c r="P720" s="41"/>
      <c r="Q720" s="41"/>
      <c r="R720" s="41"/>
      <c r="S720" s="41"/>
      <c r="T720" s="38"/>
    </row>
    <row r="721" spans="1:20" ht="128" x14ac:dyDescent="0.2">
      <c r="A721" s="20">
        <f>'Test Scenarios'!A730</f>
        <v>0</v>
      </c>
      <c r="B721" s="44">
        <f>'Test Scenarios'!K730</f>
        <v>0</v>
      </c>
      <c r="C721" s="42">
        <f>'Test Scenarios'!B730</f>
        <v>0</v>
      </c>
      <c r="D721" s="43" t="str">
        <f>"F-"&amp;'Test Scenarios'!M730&amp;"-"&amp;'Test Scenarios'!C730&amp;"-"&amp;C721</f>
        <v>F---0</v>
      </c>
      <c r="E721" s="43" t="s">
        <v>6576</v>
      </c>
      <c r="F721" s="43">
        <f>'Test Scenarios'!G730</f>
        <v>0</v>
      </c>
      <c r="G721" s="43" t="str">
        <f>"Objective"&amp;CHAR(10)
&amp;'Test Scenarios'!L730&amp;CHAR(10)&amp;CHAR(10)&amp;
"Test Case Description"&amp;CHAR(10)
&amp;'Test Scenarios'!D730&amp;CHAR(10)&amp;CHAR(10)&amp;
"Expected Results"&amp;CHAR(10)&amp;'Test Scenarios'!F730</f>
        <v xml:space="preserve">Objective
Test Case Description
Expected Results
</v>
      </c>
      <c r="H721" s="41"/>
      <c r="I721" s="43" t="s">
        <v>6577</v>
      </c>
      <c r="J721" s="41" t="str">
        <f>"TST-F "&amp;_xlfn.XLOOKUP('Test Scenarios'!M730,'Taxonomy and Epics'!H:H,'Taxonomy and Epics'!E:E)</f>
        <v xml:space="preserve">TST-F </v>
      </c>
      <c r="K721" s="36" t="str">
        <f>"Phase1,"&amp;_xlfn.XLOOKUP('Test Scenarios'!M730,'Taxonomy and Epics'!H:H,'Taxonomy and Epics'!B:B)&amp;"_"&amp;_xlfn.XLOOKUP('Test Scenarios'!M730,'Taxonomy and Epics'!H:H,'Taxonomy and Epics'!C:C)&amp;","&amp;'Test Scenarios'!M730&amp;",Fin_Functional, Workday"</f>
        <v>Phase1,_,,Fin_Functional, Workday</v>
      </c>
      <c r="L721" s="41"/>
      <c r="M721" s="41"/>
      <c r="N721" s="41"/>
      <c r="O721" s="41"/>
      <c r="P721" s="41"/>
      <c r="Q721" s="41"/>
      <c r="R721" s="41"/>
      <c r="S721" s="41"/>
      <c r="T721" s="38"/>
    </row>
    <row r="722" spans="1:20" ht="128" x14ac:dyDescent="0.2">
      <c r="A722" s="20">
        <f>'Test Scenarios'!A731</f>
        <v>0</v>
      </c>
      <c r="B722" s="44">
        <f>'Test Scenarios'!K731</f>
        <v>0</v>
      </c>
      <c r="C722" s="42">
        <f>'Test Scenarios'!B731</f>
        <v>0</v>
      </c>
      <c r="D722" s="43" t="str">
        <f>"F-"&amp;'Test Scenarios'!M731&amp;"-"&amp;'Test Scenarios'!C731&amp;"-"&amp;C722</f>
        <v>F---0</v>
      </c>
      <c r="E722" s="43" t="s">
        <v>6576</v>
      </c>
      <c r="F722" s="43">
        <f>'Test Scenarios'!G731</f>
        <v>0</v>
      </c>
      <c r="G722" s="43" t="str">
        <f>"Objective"&amp;CHAR(10)
&amp;'Test Scenarios'!L731&amp;CHAR(10)&amp;CHAR(10)&amp;
"Test Case Description"&amp;CHAR(10)
&amp;'Test Scenarios'!D731&amp;CHAR(10)&amp;CHAR(10)&amp;
"Expected Results"&amp;CHAR(10)&amp;'Test Scenarios'!F731</f>
        <v xml:space="preserve">Objective
Test Case Description
Expected Results
</v>
      </c>
      <c r="H722" s="41"/>
      <c r="I722" s="43" t="s">
        <v>6577</v>
      </c>
      <c r="J722" s="41" t="str">
        <f>"TST-F "&amp;_xlfn.XLOOKUP('Test Scenarios'!M731,'Taxonomy and Epics'!H:H,'Taxonomy and Epics'!E:E)</f>
        <v xml:space="preserve">TST-F </v>
      </c>
      <c r="K722" s="36" t="str">
        <f>"Phase1,"&amp;_xlfn.XLOOKUP('Test Scenarios'!M731,'Taxonomy and Epics'!H:H,'Taxonomy and Epics'!B:B)&amp;"_"&amp;_xlfn.XLOOKUP('Test Scenarios'!M731,'Taxonomy and Epics'!H:H,'Taxonomy and Epics'!C:C)&amp;","&amp;'Test Scenarios'!M731&amp;",Fin_Functional, Workday"</f>
        <v>Phase1,_,,Fin_Functional, Workday</v>
      </c>
      <c r="L722" s="41"/>
      <c r="M722" s="41"/>
      <c r="N722" s="41"/>
      <c r="O722" s="41"/>
      <c r="P722" s="41"/>
      <c r="Q722" s="41"/>
      <c r="R722" s="41"/>
      <c r="S722" s="41"/>
      <c r="T722" s="38"/>
    </row>
    <row r="723" spans="1:20" ht="128" x14ac:dyDescent="0.2">
      <c r="A723" s="20">
        <f>'Test Scenarios'!A732</f>
        <v>0</v>
      </c>
      <c r="B723" s="44">
        <f>'Test Scenarios'!K732</f>
        <v>0</v>
      </c>
      <c r="C723" s="42">
        <f>'Test Scenarios'!B732</f>
        <v>0</v>
      </c>
      <c r="D723" s="43" t="str">
        <f>"F-"&amp;'Test Scenarios'!M732&amp;"-"&amp;'Test Scenarios'!C732&amp;"-"&amp;C723</f>
        <v>F---0</v>
      </c>
      <c r="E723" s="43" t="s">
        <v>6576</v>
      </c>
      <c r="F723" s="43">
        <f>'Test Scenarios'!G732</f>
        <v>0</v>
      </c>
      <c r="G723" s="43" t="str">
        <f>"Objective"&amp;CHAR(10)
&amp;'Test Scenarios'!L732&amp;CHAR(10)&amp;CHAR(10)&amp;
"Test Case Description"&amp;CHAR(10)
&amp;'Test Scenarios'!D732&amp;CHAR(10)&amp;CHAR(10)&amp;
"Expected Results"&amp;CHAR(10)&amp;'Test Scenarios'!F732</f>
        <v xml:space="preserve">Objective
Test Case Description
Expected Results
</v>
      </c>
      <c r="H723" s="41"/>
      <c r="I723" s="43" t="s">
        <v>6577</v>
      </c>
      <c r="J723" s="41" t="str">
        <f>"TST-F "&amp;_xlfn.XLOOKUP('Test Scenarios'!M732,'Taxonomy and Epics'!H:H,'Taxonomy and Epics'!E:E)</f>
        <v xml:space="preserve">TST-F </v>
      </c>
      <c r="K723" s="36" t="str">
        <f>"Phase1,"&amp;_xlfn.XLOOKUP('Test Scenarios'!M732,'Taxonomy and Epics'!H:H,'Taxonomy and Epics'!B:B)&amp;"_"&amp;_xlfn.XLOOKUP('Test Scenarios'!M732,'Taxonomy and Epics'!H:H,'Taxonomy and Epics'!C:C)&amp;","&amp;'Test Scenarios'!M732&amp;",Fin_Functional, Workday"</f>
        <v>Phase1,_,,Fin_Functional, Workday</v>
      </c>
      <c r="L723" s="41"/>
      <c r="M723" s="41"/>
      <c r="N723" s="41"/>
      <c r="O723" s="41"/>
      <c r="P723" s="41"/>
      <c r="Q723" s="41"/>
      <c r="R723" s="41"/>
      <c r="S723" s="41"/>
      <c r="T723" s="38"/>
    </row>
    <row r="724" spans="1:20" ht="128" x14ac:dyDescent="0.2">
      <c r="A724" s="20">
        <f>'Test Scenarios'!A733</f>
        <v>0</v>
      </c>
      <c r="B724" s="44">
        <f>'Test Scenarios'!K733</f>
        <v>0</v>
      </c>
      <c r="C724" s="42">
        <f>'Test Scenarios'!B733</f>
        <v>0</v>
      </c>
      <c r="D724" s="43" t="str">
        <f>"F-"&amp;'Test Scenarios'!M733&amp;"-"&amp;'Test Scenarios'!C733&amp;"-"&amp;C724</f>
        <v>F---0</v>
      </c>
      <c r="E724" s="43" t="s">
        <v>6576</v>
      </c>
      <c r="F724" s="43">
        <f>'Test Scenarios'!G733</f>
        <v>0</v>
      </c>
      <c r="G724" s="43" t="str">
        <f>"Objective"&amp;CHAR(10)
&amp;'Test Scenarios'!L733&amp;CHAR(10)&amp;CHAR(10)&amp;
"Test Case Description"&amp;CHAR(10)
&amp;'Test Scenarios'!D733&amp;CHAR(10)&amp;CHAR(10)&amp;
"Expected Results"&amp;CHAR(10)&amp;'Test Scenarios'!F733</f>
        <v xml:space="preserve">Objective
Test Case Description
Expected Results
</v>
      </c>
      <c r="H724" s="41"/>
      <c r="I724" s="43" t="s">
        <v>6577</v>
      </c>
      <c r="J724" s="41" t="str">
        <f>"TST-F "&amp;_xlfn.XLOOKUP('Test Scenarios'!M733,'Taxonomy and Epics'!H:H,'Taxonomy and Epics'!E:E)</f>
        <v xml:space="preserve">TST-F </v>
      </c>
      <c r="K724" s="36" t="str">
        <f>"Phase1,"&amp;_xlfn.XLOOKUP('Test Scenarios'!M733,'Taxonomy and Epics'!H:H,'Taxonomy and Epics'!B:B)&amp;"_"&amp;_xlfn.XLOOKUP('Test Scenarios'!M733,'Taxonomy and Epics'!H:H,'Taxonomy and Epics'!C:C)&amp;","&amp;'Test Scenarios'!M733&amp;",Fin_Functional, Workday"</f>
        <v>Phase1,_,,Fin_Functional, Workday</v>
      </c>
      <c r="L724" s="41"/>
      <c r="M724" s="41"/>
      <c r="N724" s="41"/>
      <c r="O724" s="41"/>
      <c r="P724" s="41"/>
      <c r="Q724" s="41"/>
      <c r="R724" s="41"/>
      <c r="S724" s="41"/>
      <c r="T724" s="38"/>
    </row>
    <row r="725" spans="1:20" ht="128" x14ac:dyDescent="0.2">
      <c r="A725" s="20">
        <f>'Test Scenarios'!A734</f>
        <v>0</v>
      </c>
      <c r="B725" s="44">
        <f>'Test Scenarios'!K734</f>
        <v>0</v>
      </c>
      <c r="C725" s="42">
        <f>'Test Scenarios'!B734</f>
        <v>0</v>
      </c>
      <c r="D725" s="43" t="str">
        <f>"F-"&amp;'Test Scenarios'!M734&amp;"-"&amp;'Test Scenarios'!C734&amp;"-"&amp;C725</f>
        <v>F---0</v>
      </c>
      <c r="E725" s="43" t="s">
        <v>6576</v>
      </c>
      <c r="F725" s="43">
        <f>'Test Scenarios'!G734</f>
        <v>0</v>
      </c>
      <c r="G725" s="43" t="str">
        <f>"Objective"&amp;CHAR(10)
&amp;'Test Scenarios'!L734&amp;CHAR(10)&amp;CHAR(10)&amp;
"Test Case Description"&amp;CHAR(10)
&amp;'Test Scenarios'!D734&amp;CHAR(10)&amp;CHAR(10)&amp;
"Expected Results"&amp;CHAR(10)&amp;'Test Scenarios'!F734</f>
        <v xml:space="preserve">Objective
Test Case Description
Expected Results
</v>
      </c>
      <c r="H725" s="41"/>
      <c r="I725" s="43" t="s">
        <v>6577</v>
      </c>
      <c r="J725" s="41" t="str">
        <f>"TST-F "&amp;_xlfn.XLOOKUP('Test Scenarios'!M734,'Taxonomy and Epics'!H:H,'Taxonomy and Epics'!E:E)</f>
        <v xml:space="preserve">TST-F </v>
      </c>
      <c r="K725" s="36" t="str">
        <f>"Phase1,"&amp;_xlfn.XLOOKUP('Test Scenarios'!M734,'Taxonomy and Epics'!H:H,'Taxonomy and Epics'!B:B)&amp;"_"&amp;_xlfn.XLOOKUP('Test Scenarios'!M734,'Taxonomy and Epics'!H:H,'Taxonomy and Epics'!C:C)&amp;","&amp;'Test Scenarios'!M734&amp;",Fin_Functional, Workday"</f>
        <v>Phase1,_,,Fin_Functional, Workday</v>
      </c>
      <c r="L725" s="41"/>
      <c r="M725" s="41"/>
      <c r="N725" s="41"/>
      <c r="O725" s="41"/>
      <c r="P725" s="41"/>
      <c r="Q725" s="41"/>
      <c r="R725" s="41"/>
      <c r="S725" s="41"/>
      <c r="T725" s="38"/>
    </row>
    <row r="726" spans="1:20" ht="128" x14ac:dyDescent="0.2">
      <c r="A726" s="20">
        <f>'Test Scenarios'!A735</f>
        <v>0</v>
      </c>
      <c r="B726" s="44">
        <f>'Test Scenarios'!K735</f>
        <v>0</v>
      </c>
      <c r="C726" s="42">
        <f>'Test Scenarios'!B735</f>
        <v>0</v>
      </c>
      <c r="D726" s="43" t="str">
        <f>"F-"&amp;'Test Scenarios'!M735&amp;"-"&amp;'Test Scenarios'!C735&amp;"-"&amp;C726</f>
        <v>F---0</v>
      </c>
      <c r="E726" s="43" t="s">
        <v>6576</v>
      </c>
      <c r="F726" s="43">
        <f>'Test Scenarios'!G735</f>
        <v>0</v>
      </c>
      <c r="G726" s="43" t="str">
        <f>"Objective"&amp;CHAR(10)
&amp;'Test Scenarios'!L735&amp;CHAR(10)&amp;CHAR(10)&amp;
"Test Case Description"&amp;CHAR(10)
&amp;'Test Scenarios'!D735&amp;CHAR(10)&amp;CHAR(10)&amp;
"Expected Results"&amp;CHAR(10)&amp;'Test Scenarios'!F735</f>
        <v xml:space="preserve">Objective
Test Case Description
Expected Results
</v>
      </c>
      <c r="H726" s="41"/>
      <c r="I726" s="43" t="s">
        <v>6577</v>
      </c>
      <c r="J726" s="41" t="str">
        <f>"TST-F "&amp;_xlfn.XLOOKUP('Test Scenarios'!M735,'Taxonomy and Epics'!H:H,'Taxonomy and Epics'!E:E)</f>
        <v xml:space="preserve">TST-F </v>
      </c>
      <c r="K726" s="36" t="str">
        <f>"Phase1,"&amp;_xlfn.XLOOKUP('Test Scenarios'!M735,'Taxonomy and Epics'!H:H,'Taxonomy and Epics'!B:B)&amp;"_"&amp;_xlfn.XLOOKUP('Test Scenarios'!M735,'Taxonomy and Epics'!H:H,'Taxonomy and Epics'!C:C)&amp;","&amp;'Test Scenarios'!M735&amp;",Fin_Functional, Workday"</f>
        <v>Phase1,_,,Fin_Functional, Workday</v>
      </c>
      <c r="L726" s="41"/>
      <c r="M726" s="41"/>
      <c r="N726" s="41"/>
      <c r="O726" s="41"/>
      <c r="P726" s="41"/>
      <c r="Q726" s="41"/>
      <c r="R726" s="41"/>
      <c r="S726" s="41"/>
      <c r="T726" s="38"/>
    </row>
    <row r="727" spans="1:20" ht="128" x14ac:dyDescent="0.2">
      <c r="A727" s="20">
        <f>'Test Scenarios'!A736</f>
        <v>0</v>
      </c>
      <c r="B727" s="44">
        <f>'Test Scenarios'!K736</f>
        <v>0</v>
      </c>
      <c r="C727" s="42">
        <f>'Test Scenarios'!B736</f>
        <v>0</v>
      </c>
      <c r="D727" s="43" t="str">
        <f>"F-"&amp;'Test Scenarios'!M736&amp;"-"&amp;'Test Scenarios'!C736&amp;"-"&amp;C727</f>
        <v>F---0</v>
      </c>
      <c r="E727" s="43" t="s">
        <v>6576</v>
      </c>
      <c r="F727" s="43">
        <f>'Test Scenarios'!G736</f>
        <v>0</v>
      </c>
      <c r="G727" s="43" t="str">
        <f>"Objective"&amp;CHAR(10)
&amp;'Test Scenarios'!L736&amp;CHAR(10)&amp;CHAR(10)&amp;
"Test Case Description"&amp;CHAR(10)
&amp;'Test Scenarios'!D736&amp;CHAR(10)&amp;CHAR(10)&amp;
"Expected Results"&amp;CHAR(10)&amp;'Test Scenarios'!F736</f>
        <v xml:space="preserve">Objective
Test Case Description
Expected Results
</v>
      </c>
      <c r="H727" s="41"/>
      <c r="I727" s="43" t="s">
        <v>6577</v>
      </c>
      <c r="J727" s="41" t="str">
        <f>"TST-F "&amp;_xlfn.XLOOKUP('Test Scenarios'!M736,'Taxonomy and Epics'!H:H,'Taxonomy and Epics'!E:E)</f>
        <v xml:space="preserve">TST-F </v>
      </c>
      <c r="K727" s="36" t="str">
        <f>"Phase1,"&amp;_xlfn.XLOOKUP('Test Scenarios'!M736,'Taxonomy and Epics'!H:H,'Taxonomy and Epics'!B:B)&amp;"_"&amp;_xlfn.XLOOKUP('Test Scenarios'!M736,'Taxonomy and Epics'!H:H,'Taxonomy and Epics'!C:C)&amp;","&amp;'Test Scenarios'!M736&amp;",Fin_Functional, Workday"</f>
        <v>Phase1,_,,Fin_Functional, Workday</v>
      </c>
      <c r="L727" s="41"/>
      <c r="M727" s="41"/>
      <c r="N727" s="41"/>
      <c r="O727" s="41"/>
      <c r="P727" s="41"/>
      <c r="Q727" s="41"/>
      <c r="R727" s="41"/>
      <c r="S727" s="41"/>
      <c r="T727" s="38"/>
    </row>
    <row r="728" spans="1:20" ht="128" x14ac:dyDescent="0.2">
      <c r="A728" s="20">
        <f>'Test Scenarios'!A737</f>
        <v>0</v>
      </c>
      <c r="B728" s="44">
        <f>'Test Scenarios'!K737</f>
        <v>0</v>
      </c>
      <c r="C728" s="42">
        <f>'Test Scenarios'!B737</f>
        <v>0</v>
      </c>
      <c r="D728" s="43" t="str">
        <f>"F-"&amp;'Test Scenarios'!M737&amp;"-"&amp;'Test Scenarios'!C737&amp;"-"&amp;C728</f>
        <v>F---0</v>
      </c>
      <c r="E728" s="43" t="s">
        <v>6576</v>
      </c>
      <c r="F728" s="43">
        <f>'Test Scenarios'!G737</f>
        <v>0</v>
      </c>
      <c r="G728" s="43" t="str">
        <f>"Objective"&amp;CHAR(10)
&amp;'Test Scenarios'!L737&amp;CHAR(10)&amp;CHAR(10)&amp;
"Test Case Description"&amp;CHAR(10)
&amp;'Test Scenarios'!D737&amp;CHAR(10)&amp;CHAR(10)&amp;
"Expected Results"&amp;CHAR(10)&amp;'Test Scenarios'!F737</f>
        <v xml:space="preserve">Objective
Test Case Description
Expected Results
</v>
      </c>
      <c r="H728" s="41"/>
      <c r="I728" s="43" t="s">
        <v>6577</v>
      </c>
      <c r="J728" s="41" t="str">
        <f>"TST-F "&amp;_xlfn.XLOOKUP('Test Scenarios'!M737,'Taxonomy and Epics'!H:H,'Taxonomy and Epics'!E:E)</f>
        <v xml:space="preserve">TST-F </v>
      </c>
      <c r="K728" s="36" t="str">
        <f>"Phase1,"&amp;_xlfn.XLOOKUP('Test Scenarios'!M737,'Taxonomy and Epics'!H:H,'Taxonomy and Epics'!B:B)&amp;"_"&amp;_xlfn.XLOOKUP('Test Scenarios'!M737,'Taxonomy and Epics'!H:H,'Taxonomy and Epics'!C:C)&amp;","&amp;'Test Scenarios'!M737&amp;",Fin_Functional, Workday"</f>
        <v>Phase1,_,,Fin_Functional, Workday</v>
      </c>
      <c r="L728" s="41"/>
      <c r="M728" s="41"/>
      <c r="N728" s="41"/>
      <c r="O728" s="41"/>
      <c r="P728" s="41"/>
      <c r="Q728" s="41"/>
      <c r="R728" s="41"/>
      <c r="S728" s="41"/>
      <c r="T728" s="38"/>
    </row>
    <row r="729" spans="1:20" ht="128" x14ac:dyDescent="0.2">
      <c r="A729" s="20">
        <f>'Test Scenarios'!A738</f>
        <v>0</v>
      </c>
      <c r="B729" s="44">
        <f>'Test Scenarios'!K738</f>
        <v>0</v>
      </c>
      <c r="C729" s="42">
        <f>'Test Scenarios'!B738</f>
        <v>0</v>
      </c>
      <c r="D729" s="43" t="str">
        <f>"F-"&amp;'Test Scenarios'!M738&amp;"-"&amp;'Test Scenarios'!C738&amp;"-"&amp;C729</f>
        <v>F---0</v>
      </c>
      <c r="E729" s="43" t="s">
        <v>6576</v>
      </c>
      <c r="F729" s="43">
        <f>'Test Scenarios'!G738</f>
        <v>0</v>
      </c>
      <c r="G729" s="43" t="str">
        <f>"Objective"&amp;CHAR(10)
&amp;'Test Scenarios'!L738&amp;CHAR(10)&amp;CHAR(10)&amp;
"Test Case Description"&amp;CHAR(10)
&amp;'Test Scenarios'!D738&amp;CHAR(10)&amp;CHAR(10)&amp;
"Expected Results"&amp;CHAR(10)&amp;'Test Scenarios'!F738</f>
        <v xml:space="preserve">Objective
Test Case Description
Expected Results
</v>
      </c>
      <c r="H729" s="41"/>
      <c r="I729" s="43" t="s">
        <v>6577</v>
      </c>
      <c r="J729" s="41" t="str">
        <f>"TST-F "&amp;_xlfn.XLOOKUP('Test Scenarios'!M738,'Taxonomy and Epics'!H:H,'Taxonomy and Epics'!E:E)</f>
        <v xml:space="preserve">TST-F </v>
      </c>
      <c r="K729" s="36" t="str">
        <f>"Phase1,"&amp;_xlfn.XLOOKUP('Test Scenarios'!M738,'Taxonomy and Epics'!H:H,'Taxonomy and Epics'!B:B)&amp;"_"&amp;_xlfn.XLOOKUP('Test Scenarios'!M738,'Taxonomy and Epics'!H:H,'Taxonomy and Epics'!C:C)&amp;","&amp;'Test Scenarios'!M738&amp;",Fin_Functional, Workday"</f>
        <v>Phase1,_,,Fin_Functional, Workday</v>
      </c>
      <c r="L729" s="41"/>
      <c r="M729" s="41"/>
      <c r="N729" s="41"/>
      <c r="O729" s="41"/>
      <c r="P729" s="41"/>
      <c r="Q729" s="41"/>
      <c r="R729" s="41"/>
      <c r="S729" s="41"/>
      <c r="T729" s="38"/>
    </row>
    <row r="730" spans="1:20" ht="128" x14ac:dyDescent="0.2">
      <c r="A730" s="20">
        <f>'Test Scenarios'!A739</f>
        <v>0</v>
      </c>
      <c r="B730" s="44">
        <f>'Test Scenarios'!K739</f>
        <v>0</v>
      </c>
      <c r="C730" s="42">
        <f>'Test Scenarios'!B739</f>
        <v>0</v>
      </c>
      <c r="D730" s="43" t="str">
        <f>"F-"&amp;'Test Scenarios'!M739&amp;"-"&amp;'Test Scenarios'!C739&amp;"-"&amp;C730</f>
        <v>F---0</v>
      </c>
      <c r="E730" s="43" t="s">
        <v>6576</v>
      </c>
      <c r="F730" s="43">
        <f>'Test Scenarios'!G739</f>
        <v>0</v>
      </c>
      <c r="G730" s="43" t="str">
        <f>"Objective"&amp;CHAR(10)
&amp;'Test Scenarios'!L739&amp;CHAR(10)&amp;CHAR(10)&amp;
"Test Case Description"&amp;CHAR(10)
&amp;'Test Scenarios'!D739&amp;CHAR(10)&amp;CHAR(10)&amp;
"Expected Results"&amp;CHAR(10)&amp;'Test Scenarios'!F739</f>
        <v xml:space="preserve">Objective
Test Case Description
Expected Results
</v>
      </c>
      <c r="H730" s="41"/>
      <c r="I730" s="43" t="s">
        <v>6577</v>
      </c>
      <c r="J730" s="41" t="str">
        <f>"TST-F "&amp;_xlfn.XLOOKUP('Test Scenarios'!M739,'Taxonomy and Epics'!H:H,'Taxonomy and Epics'!E:E)</f>
        <v xml:space="preserve">TST-F </v>
      </c>
      <c r="K730" s="36" t="str">
        <f>"Phase1,"&amp;_xlfn.XLOOKUP('Test Scenarios'!M739,'Taxonomy and Epics'!H:H,'Taxonomy and Epics'!B:B)&amp;"_"&amp;_xlfn.XLOOKUP('Test Scenarios'!M739,'Taxonomy and Epics'!H:H,'Taxonomy and Epics'!C:C)&amp;","&amp;'Test Scenarios'!M739&amp;",Fin_Functional, Workday"</f>
        <v>Phase1,_,,Fin_Functional, Workday</v>
      </c>
      <c r="L730" s="41"/>
      <c r="M730" s="41"/>
      <c r="N730" s="41"/>
      <c r="O730" s="41"/>
      <c r="P730" s="41"/>
      <c r="Q730" s="41"/>
      <c r="R730" s="41"/>
      <c r="S730" s="41"/>
      <c r="T730" s="38"/>
    </row>
    <row r="731" spans="1:20" ht="128" x14ac:dyDescent="0.2">
      <c r="A731" s="20">
        <f>'Test Scenarios'!A740</f>
        <v>0</v>
      </c>
      <c r="B731" s="44">
        <f>'Test Scenarios'!K740</f>
        <v>0</v>
      </c>
      <c r="C731" s="42">
        <f>'Test Scenarios'!B740</f>
        <v>0</v>
      </c>
      <c r="D731" s="43" t="str">
        <f>"F-"&amp;'Test Scenarios'!M740&amp;"-"&amp;'Test Scenarios'!C740&amp;"-"&amp;C731</f>
        <v>F---0</v>
      </c>
      <c r="E731" s="43" t="s">
        <v>6576</v>
      </c>
      <c r="F731" s="43">
        <f>'Test Scenarios'!G740</f>
        <v>0</v>
      </c>
      <c r="G731" s="43" t="str">
        <f>"Objective"&amp;CHAR(10)
&amp;'Test Scenarios'!L740&amp;CHAR(10)&amp;CHAR(10)&amp;
"Test Case Description"&amp;CHAR(10)
&amp;'Test Scenarios'!D740&amp;CHAR(10)&amp;CHAR(10)&amp;
"Expected Results"&amp;CHAR(10)&amp;'Test Scenarios'!F740</f>
        <v xml:space="preserve">Objective
Test Case Description
Expected Results
</v>
      </c>
      <c r="H731" s="41"/>
      <c r="I731" s="43" t="s">
        <v>6577</v>
      </c>
      <c r="J731" s="41" t="str">
        <f>"TST-F "&amp;_xlfn.XLOOKUP('Test Scenarios'!M740,'Taxonomy and Epics'!H:H,'Taxonomy and Epics'!E:E)</f>
        <v xml:space="preserve">TST-F </v>
      </c>
      <c r="K731" s="36" t="str">
        <f>"Phase1,"&amp;_xlfn.XLOOKUP('Test Scenarios'!M740,'Taxonomy and Epics'!H:H,'Taxonomy and Epics'!B:B)&amp;"_"&amp;_xlfn.XLOOKUP('Test Scenarios'!M740,'Taxonomy and Epics'!H:H,'Taxonomy and Epics'!C:C)&amp;","&amp;'Test Scenarios'!M740&amp;",Fin_Functional, Workday"</f>
        <v>Phase1,_,,Fin_Functional, Workday</v>
      </c>
      <c r="L731" s="41"/>
      <c r="M731" s="41"/>
      <c r="N731" s="41"/>
      <c r="O731" s="41"/>
      <c r="P731" s="41"/>
      <c r="Q731" s="41"/>
      <c r="R731" s="41"/>
      <c r="S731" s="41"/>
      <c r="T731" s="38"/>
    </row>
    <row r="732" spans="1:20" ht="128" x14ac:dyDescent="0.2">
      <c r="A732" s="20">
        <f>'Test Scenarios'!A741</f>
        <v>0</v>
      </c>
      <c r="B732" s="44">
        <f>'Test Scenarios'!K741</f>
        <v>0</v>
      </c>
      <c r="C732" s="42">
        <f>'Test Scenarios'!B741</f>
        <v>0</v>
      </c>
      <c r="D732" s="43" t="str">
        <f>"F-"&amp;'Test Scenarios'!M741&amp;"-"&amp;'Test Scenarios'!C741&amp;"-"&amp;C732</f>
        <v>F---0</v>
      </c>
      <c r="E732" s="43" t="s">
        <v>6576</v>
      </c>
      <c r="F732" s="43">
        <f>'Test Scenarios'!G741</f>
        <v>0</v>
      </c>
      <c r="G732" s="43" t="str">
        <f>"Objective"&amp;CHAR(10)
&amp;'Test Scenarios'!L741&amp;CHAR(10)&amp;CHAR(10)&amp;
"Test Case Description"&amp;CHAR(10)
&amp;'Test Scenarios'!D741&amp;CHAR(10)&amp;CHAR(10)&amp;
"Expected Results"&amp;CHAR(10)&amp;'Test Scenarios'!F741</f>
        <v xml:space="preserve">Objective
Test Case Description
Expected Results
</v>
      </c>
      <c r="H732" s="41"/>
      <c r="I732" s="43" t="s">
        <v>6577</v>
      </c>
      <c r="J732" s="41" t="str">
        <f>"TST-F "&amp;_xlfn.XLOOKUP('Test Scenarios'!M741,'Taxonomy and Epics'!H:H,'Taxonomy and Epics'!E:E)</f>
        <v xml:space="preserve">TST-F </v>
      </c>
      <c r="K732" s="36" t="str">
        <f>"Phase1,"&amp;_xlfn.XLOOKUP('Test Scenarios'!M741,'Taxonomy and Epics'!H:H,'Taxonomy and Epics'!B:B)&amp;"_"&amp;_xlfn.XLOOKUP('Test Scenarios'!M741,'Taxonomy and Epics'!H:H,'Taxonomy and Epics'!C:C)&amp;","&amp;'Test Scenarios'!M741&amp;",Fin_Functional, Workday"</f>
        <v>Phase1,_,,Fin_Functional, Workday</v>
      </c>
      <c r="L732" s="41"/>
      <c r="M732" s="41"/>
      <c r="N732" s="41"/>
      <c r="O732" s="41"/>
      <c r="P732" s="41"/>
      <c r="Q732" s="41"/>
      <c r="R732" s="41"/>
      <c r="S732" s="41"/>
      <c r="T732" s="38"/>
    </row>
    <row r="733" spans="1:20" ht="128" x14ac:dyDescent="0.2">
      <c r="A733" s="20">
        <f>'Test Scenarios'!A742</f>
        <v>0</v>
      </c>
      <c r="B733" s="44">
        <f>'Test Scenarios'!K742</f>
        <v>0</v>
      </c>
      <c r="C733" s="42">
        <f>'Test Scenarios'!B742</f>
        <v>0</v>
      </c>
      <c r="D733" s="43" t="str">
        <f>"F-"&amp;'Test Scenarios'!M742&amp;"-"&amp;'Test Scenarios'!C742&amp;"-"&amp;C733</f>
        <v>F---0</v>
      </c>
      <c r="E733" s="43" t="s">
        <v>6576</v>
      </c>
      <c r="F733" s="43">
        <f>'Test Scenarios'!G742</f>
        <v>0</v>
      </c>
      <c r="G733" s="43" t="str">
        <f>"Objective"&amp;CHAR(10)
&amp;'Test Scenarios'!L742&amp;CHAR(10)&amp;CHAR(10)&amp;
"Test Case Description"&amp;CHAR(10)
&amp;'Test Scenarios'!D742&amp;CHAR(10)&amp;CHAR(10)&amp;
"Expected Results"&amp;CHAR(10)&amp;'Test Scenarios'!F742</f>
        <v xml:space="preserve">Objective
Test Case Description
Expected Results
</v>
      </c>
      <c r="H733" s="41"/>
      <c r="I733" s="43" t="s">
        <v>6577</v>
      </c>
      <c r="J733" s="41" t="str">
        <f>"TST-F "&amp;_xlfn.XLOOKUP('Test Scenarios'!M742,'Taxonomy and Epics'!H:H,'Taxonomy and Epics'!E:E)</f>
        <v xml:space="preserve">TST-F </v>
      </c>
      <c r="K733" s="36" t="str">
        <f>"Phase1,"&amp;_xlfn.XLOOKUP('Test Scenarios'!M742,'Taxonomy and Epics'!H:H,'Taxonomy and Epics'!B:B)&amp;"_"&amp;_xlfn.XLOOKUP('Test Scenarios'!M742,'Taxonomy and Epics'!H:H,'Taxonomy and Epics'!C:C)&amp;","&amp;'Test Scenarios'!M742&amp;",Fin_Functional, Workday"</f>
        <v>Phase1,_,,Fin_Functional, Workday</v>
      </c>
      <c r="L733" s="41"/>
      <c r="M733" s="41"/>
      <c r="N733" s="41"/>
      <c r="O733" s="41"/>
      <c r="P733" s="41"/>
      <c r="Q733" s="41"/>
      <c r="R733" s="41"/>
      <c r="S733" s="41"/>
      <c r="T733" s="38"/>
    </row>
    <row r="734" spans="1:20" ht="128" x14ac:dyDescent="0.2">
      <c r="A734" s="20">
        <f>'Test Scenarios'!A743</f>
        <v>0</v>
      </c>
      <c r="B734" s="44">
        <f>'Test Scenarios'!K743</f>
        <v>0</v>
      </c>
      <c r="C734" s="42">
        <f>'Test Scenarios'!B743</f>
        <v>0</v>
      </c>
      <c r="D734" s="43" t="str">
        <f>"F-"&amp;'Test Scenarios'!M743&amp;"-"&amp;'Test Scenarios'!C743&amp;"-"&amp;C734</f>
        <v>F---0</v>
      </c>
      <c r="E734" s="43" t="s">
        <v>6576</v>
      </c>
      <c r="F734" s="43">
        <f>'Test Scenarios'!G743</f>
        <v>0</v>
      </c>
      <c r="G734" s="43" t="str">
        <f>"Objective"&amp;CHAR(10)
&amp;'Test Scenarios'!L743&amp;CHAR(10)&amp;CHAR(10)&amp;
"Test Case Description"&amp;CHAR(10)
&amp;'Test Scenarios'!D743&amp;CHAR(10)&amp;CHAR(10)&amp;
"Expected Results"&amp;CHAR(10)&amp;'Test Scenarios'!F743</f>
        <v xml:space="preserve">Objective
Test Case Description
Expected Results
</v>
      </c>
      <c r="H734" s="41"/>
      <c r="I734" s="43" t="s">
        <v>6577</v>
      </c>
      <c r="J734" s="41" t="str">
        <f>"TST-F "&amp;_xlfn.XLOOKUP('Test Scenarios'!M743,'Taxonomy and Epics'!H:H,'Taxonomy and Epics'!E:E)</f>
        <v xml:space="preserve">TST-F </v>
      </c>
      <c r="K734" s="36" t="str">
        <f>"Phase1,"&amp;_xlfn.XLOOKUP('Test Scenarios'!M743,'Taxonomy and Epics'!H:H,'Taxonomy and Epics'!B:B)&amp;"_"&amp;_xlfn.XLOOKUP('Test Scenarios'!M743,'Taxonomy and Epics'!H:H,'Taxonomy and Epics'!C:C)&amp;","&amp;'Test Scenarios'!M743&amp;",Fin_Functional, Workday"</f>
        <v>Phase1,_,,Fin_Functional, Workday</v>
      </c>
      <c r="L734" s="41"/>
      <c r="M734" s="41"/>
      <c r="N734" s="41"/>
      <c r="O734" s="41"/>
      <c r="P734" s="41"/>
      <c r="Q734" s="41"/>
      <c r="R734" s="41"/>
      <c r="S734" s="41"/>
      <c r="T734" s="38"/>
    </row>
    <row r="735" spans="1:20" ht="128" x14ac:dyDescent="0.2">
      <c r="A735" s="20">
        <f>'Test Scenarios'!A744</f>
        <v>0</v>
      </c>
      <c r="B735" s="44">
        <f>'Test Scenarios'!K744</f>
        <v>0</v>
      </c>
      <c r="C735" s="42">
        <f>'Test Scenarios'!B744</f>
        <v>0</v>
      </c>
      <c r="D735" s="43" t="str">
        <f>"F-"&amp;'Test Scenarios'!M744&amp;"-"&amp;'Test Scenarios'!C744&amp;"-"&amp;C735</f>
        <v>F---0</v>
      </c>
      <c r="E735" s="43" t="s">
        <v>6576</v>
      </c>
      <c r="F735" s="43">
        <f>'Test Scenarios'!G744</f>
        <v>0</v>
      </c>
      <c r="G735" s="43" t="str">
        <f>"Objective"&amp;CHAR(10)
&amp;'Test Scenarios'!L744&amp;CHAR(10)&amp;CHAR(10)&amp;
"Test Case Description"&amp;CHAR(10)
&amp;'Test Scenarios'!D744&amp;CHAR(10)&amp;CHAR(10)&amp;
"Expected Results"&amp;CHAR(10)&amp;'Test Scenarios'!F744</f>
        <v xml:space="preserve">Objective
Test Case Description
Expected Results
</v>
      </c>
      <c r="H735" s="41"/>
      <c r="I735" s="43" t="s">
        <v>6577</v>
      </c>
      <c r="J735" s="41" t="str">
        <f>"TST-F "&amp;_xlfn.XLOOKUP('Test Scenarios'!M744,'Taxonomy and Epics'!H:H,'Taxonomy and Epics'!E:E)</f>
        <v xml:space="preserve">TST-F </v>
      </c>
      <c r="K735" s="36" t="str">
        <f>"Phase1,"&amp;_xlfn.XLOOKUP('Test Scenarios'!M744,'Taxonomy and Epics'!H:H,'Taxonomy and Epics'!B:B)&amp;"_"&amp;_xlfn.XLOOKUP('Test Scenarios'!M744,'Taxonomy and Epics'!H:H,'Taxonomy and Epics'!C:C)&amp;","&amp;'Test Scenarios'!M744&amp;",Fin_Functional, Workday"</f>
        <v>Phase1,_,,Fin_Functional, Workday</v>
      </c>
      <c r="L735" s="41"/>
      <c r="M735" s="41"/>
      <c r="N735" s="41"/>
      <c r="O735" s="41"/>
      <c r="P735" s="41"/>
      <c r="Q735" s="41"/>
      <c r="R735" s="41"/>
      <c r="S735" s="41"/>
      <c r="T735" s="38"/>
    </row>
    <row r="736" spans="1:20" ht="128" x14ac:dyDescent="0.2">
      <c r="A736" s="20">
        <f>'Test Scenarios'!A745</f>
        <v>0</v>
      </c>
      <c r="B736" s="44">
        <f>'Test Scenarios'!K745</f>
        <v>0</v>
      </c>
      <c r="C736" s="42">
        <f>'Test Scenarios'!B745</f>
        <v>0</v>
      </c>
      <c r="D736" s="43" t="str">
        <f>"F-"&amp;'Test Scenarios'!M745&amp;"-"&amp;'Test Scenarios'!C745&amp;"-"&amp;C736</f>
        <v>F---0</v>
      </c>
      <c r="E736" s="43" t="s">
        <v>6576</v>
      </c>
      <c r="F736" s="43">
        <f>'Test Scenarios'!G745</f>
        <v>0</v>
      </c>
      <c r="G736" s="43" t="str">
        <f>"Objective"&amp;CHAR(10)
&amp;'Test Scenarios'!L745&amp;CHAR(10)&amp;CHAR(10)&amp;
"Test Case Description"&amp;CHAR(10)
&amp;'Test Scenarios'!D745&amp;CHAR(10)&amp;CHAR(10)&amp;
"Expected Results"&amp;CHAR(10)&amp;'Test Scenarios'!F745</f>
        <v xml:space="preserve">Objective
Test Case Description
Expected Results
</v>
      </c>
      <c r="H736" s="41"/>
      <c r="I736" s="43" t="s">
        <v>6577</v>
      </c>
      <c r="J736" s="41" t="str">
        <f>"TST-F "&amp;_xlfn.XLOOKUP('Test Scenarios'!M745,'Taxonomy and Epics'!H:H,'Taxonomy and Epics'!E:E)</f>
        <v xml:space="preserve">TST-F </v>
      </c>
      <c r="K736" s="36" t="str">
        <f>"Phase1,"&amp;_xlfn.XLOOKUP('Test Scenarios'!M745,'Taxonomy and Epics'!H:H,'Taxonomy and Epics'!B:B)&amp;"_"&amp;_xlfn.XLOOKUP('Test Scenarios'!M745,'Taxonomy and Epics'!H:H,'Taxonomy and Epics'!C:C)&amp;","&amp;'Test Scenarios'!M745&amp;",Fin_Functional, Workday"</f>
        <v>Phase1,_,,Fin_Functional, Workday</v>
      </c>
      <c r="L736" s="41"/>
      <c r="M736" s="41"/>
      <c r="N736" s="41"/>
      <c r="O736" s="41"/>
      <c r="P736" s="41"/>
      <c r="Q736" s="41"/>
      <c r="R736" s="41"/>
      <c r="S736" s="41"/>
      <c r="T736" s="38"/>
    </row>
    <row r="737" spans="1:20" ht="128" x14ac:dyDescent="0.2">
      <c r="A737" s="20">
        <f>'Test Scenarios'!A746</f>
        <v>0</v>
      </c>
      <c r="B737" s="44">
        <f>'Test Scenarios'!K746</f>
        <v>0</v>
      </c>
      <c r="C737" s="42">
        <f>'Test Scenarios'!B746</f>
        <v>0</v>
      </c>
      <c r="D737" s="43" t="str">
        <f>"F-"&amp;'Test Scenarios'!M746&amp;"-"&amp;'Test Scenarios'!C746&amp;"-"&amp;C737</f>
        <v>F---0</v>
      </c>
      <c r="E737" s="43" t="s">
        <v>6576</v>
      </c>
      <c r="F737" s="43">
        <f>'Test Scenarios'!G746</f>
        <v>0</v>
      </c>
      <c r="G737" s="43" t="str">
        <f>"Objective"&amp;CHAR(10)
&amp;'Test Scenarios'!L746&amp;CHAR(10)&amp;CHAR(10)&amp;
"Test Case Description"&amp;CHAR(10)
&amp;'Test Scenarios'!D746&amp;CHAR(10)&amp;CHAR(10)&amp;
"Expected Results"&amp;CHAR(10)&amp;'Test Scenarios'!F746</f>
        <v xml:space="preserve">Objective
Test Case Description
Expected Results
</v>
      </c>
      <c r="H737" s="41"/>
      <c r="I737" s="43" t="s">
        <v>6577</v>
      </c>
      <c r="J737" s="41" t="str">
        <f>"TST-F "&amp;_xlfn.XLOOKUP('Test Scenarios'!M746,'Taxonomy and Epics'!H:H,'Taxonomy and Epics'!E:E)</f>
        <v xml:space="preserve">TST-F </v>
      </c>
      <c r="K737" s="36" t="str">
        <f>"Phase1,"&amp;_xlfn.XLOOKUP('Test Scenarios'!M746,'Taxonomy and Epics'!H:H,'Taxonomy and Epics'!B:B)&amp;"_"&amp;_xlfn.XLOOKUP('Test Scenarios'!M746,'Taxonomy and Epics'!H:H,'Taxonomy and Epics'!C:C)&amp;","&amp;'Test Scenarios'!M746&amp;",Fin_Functional, Workday"</f>
        <v>Phase1,_,,Fin_Functional, Workday</v>
      </c>
      <c r="L737" s="41"/>
      <c r="M737" s="41"/>
      <c r="N737" s="41"/>
      <c r="O737" s="41"/>
      <c r="P737" s="41"/>
      <c r="Q737" s="41"/>
      <c r="R737" s="41"/>
      <c r="S737" s="41"/>
      <c r="T737" s="38"/>
    </row>
    <row r="738" spans="1:20" ht="128" x14ac:dyDescent="0.2">
      <c r="A738" s="20">
        <f>'Test Scenarios'!A747</f>
        <v>0</v>
      </c>
      <c r="B738" s="44">
        <f>'Test Scenarios'!K747</f>
        <v>0</v>
      </c>
      <c r="C738" s="42">
        <f>'Test Scenarios'!B747</f>
        <v>0</v>
      </c>
      <c r="D738" s="43" t="str">
        <f>"F-"&amp;'Test Scenarios'!M747&amp;"-"&amp;'Test Scenarios'!C747&amp;"-"&amp;C738</f>
        <v>F---0</v>
      </c>
      <c r="E738" s="43" t="s">
        <v>6576</v>
      </c>
      <c r="F738" s="43">
        <f>'Test Scenarios'!G747</f>
        <v>0</v>
      </c>
      <c r="G738" s="43" t="str">
        <f>"Objective"&amp;CHAR(10)
&amp;'Test Scenarios'!L747&amp;CHAR(10)&amp;CHAR(10)&amp;
"Test Case Description"&amp;CHAR(10)
&amp;'Test Scenarios'!D747&amp;CHAR(10)&amp;CHAR(10)&amp;
"Expected Results"&amp;CHAR(10)&amp;'Test Scenarios'!F747</f>
        <v xml:space="preserve">Objective
Test Case Description
Expected Results
</v>
      </c>
      <c r="H738" s="41"/>
      <c r="I738" s="43" t="s">
        <v>6577</v>
      </c>
      <c r="J738" s="41" t="str">
        <f>"TST-F "&amp;_xlfn.XLOOKUP('Test Scenarios'!M747,'Taxonomy and Epics'!H:H,'Taxonomy and Epics'!E:E)</f>
        <v xml:space="preserve">TST-F </v>
      </c>
      <c r="K738" s="36" t="str">
        <f>"Phase1,"&amp;_xlfn.XLOOKUP('Test Scenarios'!M747,'Taxonomy and Epics'!H:H,'Taxonomy and Epics'!B:B)&amp;"_"&amp;_xlfn.XLOOKUP('Test Scenarios'!M747,'Taxonomy and Epics'!H:H,'Taxonomy and Epics'!C:C)&amp;","&amp;'Test Scenarios'!M747&amp;",Fin_Functional, Workday"</f>
        <v>Phase1,_,,Fin_Functional, Workday</v>
      </c>
      <c r="L738" s="41"/>
      <c r="M738" s="41"/>
      <c r="N738" s="41"/>
      <c r="O738" s="41"/>
      <c r="P738" s="41"/>
      <c r="Q738" s="41"/>
      <c r="R738" s="41"/>
      <c r="S738" s="41"/>
      <c r="T738" s="38"/>
    </row>
    <row r="739" spans="1:20" ht="128" x14ac:dyDescent="0.2">
      <c r="A739" s="20">
        <f>'Test Scenarios'!A748</f>
        <v>0</v>
      </c>
      <c r="B739" s="44">
        <f>'Test Scenarios'!K748</f>
        <v>0</v>
      </c>
      <c r="C739" s="42">
        <f>'Test Scenarios'!B748</f>
        <v>0</v>
      </c>
      <c r="D739" s="43" t="str">
        <f>"F-"&amp;'Test Scenarios'!M748&amp;"-"&amp;'Test Scenarios'!C748&amp;"-"&amp;C739</f>
        <v>F---0</v>
      </c>
      <c r="E739" s="43" t="s">
        <v>6576</v>
      </c>
      <c r="F739" s="43">
        <f>'Test Scenarios'!G748</f>
        <v>0</v>
      </c>
      <c r="G739" s="43" t="str">
        <f>"Objective"&amp;CHAR(10)
&amp;'Test Scenarios'!L748&amp;CHAR(10)&amp;CHAR(10)&amp;
"Test Case Description"&amp;CHAR(10)
&amp;'Test Scenarios'!D748&amp;CHAR(10)&amp;CHAR(10)&amp;
"Expected Results"&amp;CHAR(10)&amp;'Test Scenarios'!F748</f>
        <v xml:space="preserve">Objective
Test Case Description
Expected Results
</v>
      </c>
      <c r="H739" s="41"/>
      <c r="I739" s="43" t="s">
        <v>6577</v>
      </c>
      <c r="J739" s="41" t="str">
        <f>"TST-F "&amp;_xlfn.XLOOKUP('Test Scenarios'!M748,'Taxonomy and Epics'!H:H,'Taxonomy and Epics'!E:E)</f>
        <v xml:space="preserve">TST-F </v>
      </c>
      <c r="K739" s="36" t="str">
        <f>"Phase1,"&amp;_xlfn.XLOOKUP('Test Scenarios'!M748,'Taxonomy and Epics'!H:H,'Taxonomy and Epics'!B:B)&amp;"_"&amp;_xlfn.XLOOKUP('Test Scenarios'!M748,'Taxonomy and Epics'!H:H,'Taxonomy and Epics'!C:C)&amp;","&amp;'Test Scenarios'!M748&amp;",Fin_Functional, Workday"</f>
        <v>Phase1,_,,Fin_Functional, Workday</v>
      </c>
      <c r="L739" s="41"/>
      <c r="M739" s="41"/>
      <c r="N739" s="41"/>
      <c r="O739" s="41"/>
      <c r="P739" s="41"/>
      <c r="Q739" s="41"/>
      <c r="R739" s="41"/>
      <c r="S739" s="41"/>
      <c r="T739" s="38"/>
    </row>
    <row r="740" spans="1:20" ht="128" x14ac:dyDescent="0.2">
      <c r="A740" s="20">
        <f>'Test Scenarios'!A749</f>
        <v>0</v>
      </c>
      <c r="B740" s="44">
        <f>'Test Scenarios'!K749</f>
        <v>0</v>
      </c>
      <c r="C740" s="42">
        <f>'Test Scenarios'!B749</f>
        <v>0</v>
      </c>
      <c r="D740" s="43" t="str">
        <f>"F-"&amp;'Test Scenarios'!M749&amp;"-"&amp;'Test Scenarios'!C749&amp;"-"&amp;C740</f>
        <v>F---0</v>
      </c>
      <c r="E740" s="43" t="s">
        <v>6576</v>
      </c>
      <c r="F740" s="43">
        <f>'Test Scenarios'!G749</f>
        <v>0</v>
      </c>
      <c r="G740" s="43" t="str">
        <f>"Objective"&amp;CHAR(10)
&amp;'Test Scenarios'!L749&amp;CHAR(10)&amp;CHAR(10)&amp;
"Test Case Description"&amp;CHAR(10)
&amp;'Test Scenarios'!D749&amp;CHAR(10)&amp;CHAR(10)&amp;
"Expected Results"&amp;CHAR(10)&amp;'Test Scenarios'!F749</f>
        <v xml:space="preserve">Objective
Test Case Description
Expected Results
</v>
      </c>
      <c r="H740" s="41"/>
      <c r="I740" s="43" t="s">
        <v>6577</v>
      </c>
      <c r="J740" s="41" t="str">
        <f>"TST-F "&amp;_xlfn.XLOOKUP('Test Scenarios'!M749,'Taxonomy and Epics'!H:H,'Taxonomy and Epics'!E:E)</f>
        <v xml:space="preserve">TST-F </v>
      </c>
      <c r="K740" s="36" t="str">
        <f>"Phase1,"&amp;_xlfn.XLOOKUP('Test Scenarios'!M749,'Taxonomy and Epics'!H:H,'Taxonomy and Epics'!B:B)&amp;"_"&amp;_xlfn.XLOOKUP('Test Scenarios'!M749,'Taxonomy and Epics'!H:H,'Taxonomy and Epics'!C:C)&amp;","&amp;'Test Scenarios'!M749&amp;",Fin_Functional, Workday"</f>
        <v>Phase1,_,,Fin_Functional, Workday</v>
      </c>
      <c r="L740" s="41"/>
      <c r="M740" s="41"/>
      <c r="N740" s="41"/>
      <c r="O740" s="41"/>
      <c r="P740" s="41"/>
      <c r="Q740" s="41"/>
      <c r="R740" s="41"/>
      <c r="S740" s="41"/>
      <c r="T740" s="38"/>
    </row>
    <row r="741" spans="1:20" ht="128" x14ac:dyDescent="0.2">
      <c r="A741" s="20">
        <f>'Test Scenarios'!A750</f>
        <v>0</v>
      </c>
      <c r="B741" s="44">
        <f>'Test Scenarios'!K750</f>
        <v>0</v>
      </c>
      <c r="C741" s="42">
        <f>'Test Scenarios'!B750</f>
        <v>0</v>
      </c>
      <c r="D741" s="43" t="str">
        <f>"F-"&amp;'Test Scenarios'!M750&amp;"-"&amp;'Test Scenarios'!C750&amp;"-"&amp;C741</f>
        <v>F---0</v>
      </c>
      <c r="E741" s="43" t="s">
        <v>6576</v>
      </c>
      <c r="F741" s="43">
        <f>'Test Scenarios'!G750</f>
        <v>0</v>
      </c>
      <c r="G741" s="43" t="str">
        <f>"Objective"&amp;CHAR(10)
&amp;'Test Scenarios'!L750&amp;CHAR(10)&amp;CHAR(10)&amp;
"Test Case Description"&amp;CHAR(10)
&amp;'Test Scenarios'!D750&amp;CHAR(10)&amp;CHAR(10)&amp;
"Expected Results"&amp;CHAR(10)&amp;'Test Scenarios'!F750</f>
        <v xml:space="preserve">Objective
Test Case Description
Expected Results
</v>
      </c>
      <c r="H741" s="41"/>
      <c r="I741" s="43" t="s">
        <v>6577</v>
      </c>
      <c r="J741" s="41" t="str">
        <f>"TST-F "&amp;_xlfn.XLOOKUP('Test Scenarios'!M750,'Taxonomy and Epics'!H:H,'Taxonomy and Epics'!E:E)</f>
        <v xml:space="preserve">TST-F </v>
      </c>
      <c r="K741" s="36" t="str">
        <f>"Phase1,"&amp;_xlfn.XLOOKUP('Test Scenarios'!M750,'Taxonomy and Epics'!H:H,'Taxonomy and Epics'!B:B)&amp;"_"&amp;_xlfn.XLOOKUP('Test Scenarios'!M750,'Taxonomy and Epics'!H:H,'Taxonomy and Epics'!C:C)&amp;","&amp;'Test Scenarios'!M750&amp;",Fin_Functional, Workday"</f>
        <v>Phase1,_,,Fin_Functional, Workday</v>
      </c>
      <c r="L741" s="41"/>
      <c r="M741" s="41"/>
      <c r="N741" s="41"/>
      <c r="O741" s="41"/>
      <c r="P741" s="41"/>
      <c r="Q741" s="41"/>
      <c r="R741" s="41"/>
      <c r="S741" s="41"/>
      <c r="T741" s="38"/>
    </row>
    <row r="742" spans="1:20" ht="128" x14ac:dyDescent="0.2">
      <c r="A742" s="20">
        <f>'Test Scenarios'!A751</f>
        <v>0</v>
      </c>
      <c r="B742" s="44">
        <f>'Test Scenarios'!K751</f>
        <v>0</v>
      </c>
      <c r="C742" s="42">
        <f>'Test Scenarios'!B751</f>
        <v>0</v>
      </c>
      <c r="D742" s="43" t="str">
        <f>"F-"&amp;'Test Scenarios'!M751&amp;"-"&amp;'Test Scenarios'!C751&amp;"-"&amp;C742</f>
        <v>F---0</v>
      </c>
      <c r="E742" s="43" t="s">
        <v>6576</v>
      </c>
      <c r="F742" s="43">
        <f>'Test Scenarios'!G751</f>
        <v>0</v>
      </c>
      <c r="G742" s="43" t="str">
        <f>"Objective"&amp;CHAR(10)
&amp;'Test Scenarios'!L751&amp;CHAR(10)&amp;CHAR(10)&amp;
"Test Case Description"&amp;CHAR(10)
&amp;'Test Scenarios'!D751&amp;CHAR(10)&amp;CHAR(10)&amp;
"Expected Results"&amp;CHAR(10)&amp;'Test Scenarios'!F751</f>
        <v xml:space="preserve">Objective
Test Case Description
Expected Results
</v>
      </c>
      <c r="H742" s="41"/>
      <c r="I742" s="43" t="s">
        <v>6577</v>
      </c>
      <c r="J742" s="41" t="str">
        <f>"TST-F "&amp;_xlfn.XLOOKUP('Test Scenarios'!M751,'Taxonomy and Epics'!H:H,'Taxonomy and Epics'!E:E)</f>
        <v xml:space="preserve">TST-F </v>
      </c>
      <c r="K742" s="36" t="str">
        <f>"Phase1,"&amp;_xlfn.XLOOKUP('Test Scenarios'!M751,'Taxonomy and Epics'!H:H,'Taxonomy and Epics'!B:B)&amp;"_"&amp;_xlfn.XLOOKUP('Test Scenarios'!M751,'Taxonomy and Epics'!H:H,'Taxonomy and Epics'!C:C)&amp;","&amp;'Test Scenarios'!M751&amp;",Fin_Functional, Workday"</f>
        <v>Phase1,_,,Fin_Functional, Workday</v>
      </c>
      <c r="L742" s="41"/>
      <c r="M742" s="41"/>
      <c r="N742" s="41"/>
      <c r="O742" s="41"/>
      <c r="P742" s="41"/>
      <c r="Q742" s="41"/>
      <c r="R742" s="41"/>
      <c r="S742" s="41"/>
      <c r="T742" s="38"/>
    </row>
    <row r="743" spans="1:20" ht="128" x14ac:dyDescent="0.2">
      <c r="A743" s="20">
        <f>'Test Scenarios'!A752</f>
        <v>0</v>
      </c>
      <c r="B743" s="44">
        <f>'Test Scenarios'!K752</f>
        <v>0</v>
      </c>
      <c r="C743" s="42">
        <f>'Test Scenarios'!B752</f>
        <v>0</v>
      </c>
      <c r="D743" s="43" t="str">
        <f>"F-"&amp;'Test Scenarios'!M752&amp;"-"&amp;'Test Scenarios'!C752&amp;"-"&amp;C743</f>
        <v>F---0</v>
      </c>
      <c r="E743" s="43" t="s">
        <v>6576</v>
      </c>
      <c r="F743" s="43">
        <f>'Test Scenarios'!G752</f>
        <v>0</v>
      </c>
      <c r="G743" s="43" t="str">
        <f>"Objective"&amp;CHAR(10)
&amp;'Test Scenarios'!L752&amp;CHAR(10)&amp;CHAR(10)&amp;
"Test Case Description"&amp;CHAR(10)
&amp;'Test Scenarios'!D752&amp;CHAR(10)&amp;CHAR(10)&amp;
"Expected Results"&amp;CHAR(10)&amp;'Test Scenarios'!F752</f>
        <v xml:space="preserve">Objective
Test Case Description
Expected Results
</v>
      </c>
      <c r="H743" s="41"/>
      <c r="I743" s="43" t="s">
        <v>6577</v>
      </c>
      <c r="J743" s="41" t="str">
        <f>"TST-F "&amp;_xlfn.XLOOKUP('Test Scenarios'!M752,'Taxonomy and Epics'!H:H,'Taxonomy and Epics'!E:E)</f>
        <v xml:space="preserve">TST-F </v>
      </c>
      <c r="K743" s="36" t="str">
        <f>"Phase1,"&amp;_xlfn.XLOOKUP('Test Scenarios'!M752,'Taxonomy and Epics'!H:H,'Taxonomy and Epics'!B:B)&amp;"_"&amp;_xlfn.XLOOKUP('Test Scenarios'!M752,'Taxonomy and Epics'!H:H,'Taxonomy and Epics'!C:C)&amp;","&amp;'Test Scenarios'!M752&amp;",Fin_Functional, Workday"</f>
        <v>Phase1,_,,Fin_Functional, Workday</v>
      </c>
      <c r="L743" s="41"/>
      <c r="M743" s="41"/>
      <c r="N743" s="41"/>
      <c r="O743" s="41"/>
      <c r="P743" s="41"/>
      <c r="Q743" s="41"/>
      <c r="R743" s="41"/>
      <c r="S743" s="41"/>
      <c r="T743" s="38"/>
    </row>
    <row r="744" spans="1:20" ht="128" x14ac:dyDescent="0.2">
      <c r="A744" s="20">
        <f>'Test Scenarios'!A753</f>
        <v>0</v>
      </c>
      <c r="B744" s="44">
        <f>'Test Scenarios'!K753</f>
        <v>0</v>
      </c>
      <c r="C744" s="42">
        <f>'Test Scenarios'!B753</f>
        <v>0</v>
      </c>
      <c r="D744" s="43" t="str">
        <f>"F-"&amp;'Test Scenarios'!M753&amp;"-"&amp;'Test Scenarios'!C753&amp;"-"&amp;C744</f>
        <v>F---0</v>
      </c>
      <c r="E744" s="43" t="s">
        <v>6576</v>
      </c>
      <c r="F744" s="43">
        <f>'Test Scenarios'!G753</f>
        <v>0</v>
      </c>
      <c r="G744" s="43" t="str">
        <f>"Objective"&amp;CHAR(10)
&amp;'Test Scenarios'!L753&amp;CHAR(10)&amp;CHAR(10)&amp;
"Test Case Description"&amp;CHAR(10)
&amp;'Test Scenarios'!D753&amp;CHAR(10)&amp;CHAR(10)&amp;
"Expected Results"&amp;CHAR(10)&amp;'Test Scenarios'!F753</f>
        <v xml:space="preserve">Objective
Test Case Description
Expected Results
</v>
      </c>
      <c r="H744" s="41"/>
      <c r="I744" s="43" t="s">
        <v>6577</v>
      </c>
      <c r="J744" s="41" t="str">
        <f>"TST-F "&amp;_xlfn.XLOOKUP('Test Scenarios'!M753,'Taxonomy and Epics'!H:H,'Taxonomy and Epics'!E:E)</f>
        <v xml:space="preserve">TST-F </v>
      </c>
      <c r="K744" s="36" t="str">
        <f>"Phase1,"&amp;_xlfn.XLOOKUP('Test Scenarios'!M753,'Taxonomy and Epics'!H:H,'Taxonomy and Epics'!B:B)&amp;"_"&amp;_xlfn.XLOOKUP('Test Scenarios'!M753,'Taxonomy and Epics'!H:H,'Taxonomy and Epics'!C:C)&amp;","&amp;'Test Scenarios'!M753&amp;",Fin_Functional, Workday"</f>
        <v>Phase1,_,,Fin_Functional, Workday</v>
      </c>
      <c r="L744" s="41"/>
      <c r="M744" s="41"/>
      <c r="N744" s="41"/>
      <c r="O744" s="41"/>
      <c r="P744" s="41"/>
      <c r="Q744" s="41"/>
      <c r="R744" s="41"/>
      <c r="S744" s="41"/>
      <c r="T744" s="38"/>
    </row>
    <row r="745" spans="1:20" ht="128" x14ac:dyDescent="0.2">
      <c r="A745" s="20">
        <f>'Test Scenarios'!A754</f>
        <v>0</v>
      </c>
      <c r="B745" s="44">
        <f>'Test Scenarios'!K754</f>
        <v>0</v>
      </c>
      <c r="C745" s="42">
        <f>'Test Scenarios'!B754</f>
        <v>0</v>
      </c>
      <c r="D745" s="43" t="str">
        <f>"F-"&amp;'Test Scenarios'!M754&amp;"-"&amp;'Test Scenarios'!C754&amp;"-"&amp;C745</f>
        <v>F---0</v>
      </c>
      <c r="E745" s="43" t="s">
        <v>6576</v>
      </c>
      <c r="F745" s="43">
        <f>'Test Scenarios'!G754</f>
        <v>0</v>
      </c>
      <c r="G745" s="43" t="str">
        <f>"Objective"&amp;CHAR(10)
&amp;'Test Scenarios'!L754&amp;CHAR(10)&amp;CHAR(10)&amp;
"Test Case Description"&amp;CHAR(10)
&amp;'Test Scenarios'!D754&amp;CHAR(10)&amp;CHAR(10)&amp;
"Expected Results"&amp;CHAR(10)&amp;'Test Scenarios'!F754</f>
        <v xml:space="preserve">Objective
Test Case Description
Expected Results
</v>
      </c>
      <c r="H745" s="41"/>
      <c r="I745" s="43" t="s">
        <v>6577</v>
      </c>
      <c r="J745" s="41" t="str">
        <f>"TST-F "&amp;_xlfn.XLOOKUP('Test Scenarios'!M754,'Taxonomy and Epics'!H:H,'Taxonomy and Epics'!E:E)</f>
        <v xml:space="preserve">TST-F </v>
      </c>
      <c r="K745" s="36" t="str">
        <f>"Phase1,"&amp;_xlfn.XLOOKUP('Test Scenarios'!M754,'Taxonomy and Epics'!H:H,'Taxonomy and Epics'!B:B)&amp;"_"&amp;_xlfn.XLOOKUP('Test Scenarios'!M754,'Taxonomy and Epics'!H:H,'Taxonomy and Epics'!C:C)&amp;","&amp;'Test Scenarios'!M754&amp;",Fin_Functional, Workday"</f>
        <v>Phase1,_,,Fin_Functional, Workday</v>
      </c>
      <c r="L745" s="41"/>
      <c r="M745" s="41"/>
      <c r="N745" s="41"/>
      <c r="O745" s="41"/>
      <c r="P745" s="41"/>
      <c r="Q745" s="41"/>
      <c r="R745" s="41"/>
      <c r="S745" s="41"/>
      <c r="T745" s="38"/>
    </row>
    <row r="746" spans="1:20" ht="128" x14ac:dyDescent="0.2">
      <c r="A746" s="20">
        <f>'Test Scenarios'!A755</f>
        <v>0</v>
      </c>
      <c r="B746" s="44">
        <f>'Test Scenarios'!K755</f>
        <v>0</v>
      </c>
      <c r="C746" s="42">
        <f>'Test Scenarios'!B755</f>
        <v>0</v>
      </c>
      <c r="D746" s="43" t="str">
        <f>"F-"&amp;'Test Scenarios'!M755&amp;"-"&amp;'Test Scenarios'!C755&amp;"-"&amp;C746</f>
        <v>F---0</v>
      </c>
      <c r="E746" s="43" t="s">
        <v>6576</v>
      </c>
      <c r="F746" s="43">
        <f>'Test Scenarios'!G755</f>
        <v>0</v>
      </c>
      <c r="G746" s="43" t="str">
        <f>"Objective"&amp;CHAR(10)
&amp;'Test Scenarios'!L755&amp;CHAR(10)&amp;CHAR(10)&amp;
"Test Case Description"&amp;CHAR(10)
&amp;'Test Scenarios'!D755&amp;CHAR(10)&amp;CHAR(10)&amp;
"Expected Results"&amp;CHAR(10)&amp;'Test Scenarios'!F755</f>
        <v xml:space="preserve">Objective
Test Case Description
Expected Results
</v>
      </c>
      <c r="H746" s="41"/>
      <c r="I746" s="43" t="s">
        <v>6577</v>
      </c>
      <c r="J746" s="41" t="str">
        <f>"TST-F "&amp;_xlfn.XLOOKUP('Test Scenarios'!M755,'Taxonomy and Epics'!H:H,'Taxonomy and Epics'!E:E)</f>
        <v xml:space="preserve">TST-F </v>
      </c>
      <c r="K746" s="36" t="str">
        <f>"Phase1,"&amp;_xlfn.XLOOKUP('Test Scenarios'!M755,'Taxonomy and Epics'!H:H,'Taxonomy and Epics'!B:B)&amp;"_"&amp;_xlfn.XLOOKUP('Test Scenarios'!M755,'Taxonomy and Epics'!H:H,'Taxonomy and Epics'!C:C)&amp;","&amp;'Test Scenarios'!M755&amp;",Fin_Functional, Workday"</f>
        <v>Phase1,_,,Fin_Functional, Workday</v>
      </c>
      <c r="L746" s="41"/>
      <c r="M746" s="41"/>
      <c r="N746" s="41"/>
      <c r="O746" s="41"/>
      <c r="P746" s="41"/>
      <c r="Q746" s="41"/>
      <c r="R746" s="41"/>
      <c r="S746" s="41"/>
      <c r="T746" s="38"/>
    </row>
    <row r="747" spans="1:20" ht="128" x14ac:dyDescent="0.2">
      <c r="A747" s="20">
        <f>'Test Scenarios'!A756</f>
        <v>0</v>
      </c>
      <c r="B747" s="44">
        <f>'Test Scenarios'!K756</f>
        <v>0</v>
      </c>
      <c r="C747" s="42">
        <f>'Test Scenarios'!B756</f>
        <v>0</v>
      </c>
      <c r="D747" s="43" t="str">
        <f>"F-"&amp;'Test Scenarios'!M756&amp;"-"&amp;'Test Scenarios'!C756&amp;"-"&amp;C747</f>
        <v>F---0</v>
      </c>
      <c r="E747" s="43" t="s">
        <v>6576</v>
      </c>
      <c r="F747" s="43">
        <f>'Test Scenarios'!G756</f>
        <v>0</v>
      </c>
      <c r="G747" s="43" t="str">
        <f>"Objective"&amp;CHAR(10)
&amp;'Test Scenarios'!L756&amp;CHAR(10)&amp;CHAR(10)&amp;
"Test Case Description"&amp;CHAR(10)
&amp;'Test Scenarios'!D756&amp;CHAR(10)&amp;CHAR(10)&amp;
"Expected Results"&amp;CHAR(10)&amp;'Test Scenarios'!F756</f>
        <v xml:space="preserve">Objective
Test Case Description
Expected Results
</v>
      </c>
      <c r="H747" s="41"/>
      <c r="I747" s="43" t="s">
        <v>6577</v>
      </c>
      <c r="J747" s="41" t="str">
        <f>"TST-F "&amp;_xlfn.XLOOKUP('Test Scenarios'!M756,'Taxonomy and Epics'!H:H,'Taxonomy and Epics'!E:E)</f>
        <v xml:space="preserve">TST-F </v>
      </c>
      <c r="K747" s="36" t="str">
        <f>"Phase1,"&amp;_xlfn.XLOOKUP('Test Scenarios'!M756,'Taxonomy and Epics'!H:H,'Taxonomy and Epics'!B:B)&amp;"_"&amp;_xlfn.XLOOKUP('Test Scenarios'!M756,'Taxonomy and Epics'!H:H,'Taxonomy and Epics'!C:C)&amp;","&amp;'Test Scenarios'!M756&amp;",Fin_Functional, Workday"</f>
        <v>Phase1,_,,Fin_Functional, Workday</v>
      </c>
      <c r="L747" s="41"/>
      <c r="M747" s="41"/>
      <c r="N747" s="41"/>
      <c r="O747" s="41"/>
      <c r="P747" s="41"/>
      <c r="Q747" s="41"/>
      <c r="R747" s="41"/>
      <c r="S747" s="41"/>
      <c r="T747" s="38"/>
    </row>
    <row r="748" spans="1:20" ht="128" x14ac:dyDescent="0.2">
      <c r="A748" s="20">
        <f>'Test Scenarios'!A757</f>
        <v>0</v>
      </c>
      <c r="B748" s="44">
        <f>'Test Scenarios'!K757</f>
        <v>0</v>
      </c>
      <c r="C748" s="42">
        <f>'Test Scenarios'!B757</f>
        <v>0</v>
      </c>
      <c r="D748" s="43" t="str">
        <f>"F-"&amp;'Test Scenarios'!M757&amp;"-"&amp;'Test Scenarios'!C757&amp;"-"&amp;C748</f>
        <v>F---0</v>
      </c>
      <c r="E748" s="43" t="s">
        <v>6576</v>
      </c>
      <c r="F748" s="43">
        <f>'Test Scenarios'!G757</f>
        <v>0</v>
      </c>
      <c r="G748" s="43" t="str">
        <f>"Objective"&amp;CHAR(10)
&amp;'Test Scenarios'!L757&amp;CHAR(10)&amp;CHAR(10)&amp;
"Test Case Description"&amp;CHAR(10)
&amp;'Test Scenarios'!D757&amp;CHAR(10)&amp;CHAR(10)&amp;
"Expected Results"&amp;CHAR(10)&amp;'Test Scenarios'!F757</f>
        <v xml:space="preserve">Objective
Test Case Description
Expected Results
</v>
      </c>
      <c r="H748" s="41"/>
      <c r="I748" s="43" t="s">
        <v>6577</v>
      </c>
      <c r="J748" s="41" t="str">
        <f>"TST-F "&amp;_xlfn.XLOOKUP('Test Scenarios'!M757,'Taxonomy and Epics'!H:H,'Taxonomy and Epics'!E:E)</f>
        <v xml:space="preserve">TST-F </v>
      </c>
      <c r="K748" s="36" t="str">
        <f>"Phase1,"&amp;_xlfn.XLOOKUP('Test Scenarios'!M757,'Taxonomy and Epics'!H:H,'Taxonomy and Epics'!B:B)&amp;"_"&amp;_xlfn.XLOOKUP('Test Scenarios'!M757,'Taxonomy and Epics'!H:H,'Taxonomy and Epics'!C:C)&amp;","&amp;'Test Scenarios'!M757&amp;",Fin_Functional, Workday"</f>
        <v>Phase1,_,,Fin_Functional, Workday</v>
      </c>
      <c r="L748" s="41"/>
      <c r="M748" s="41"/>
      <c r="N748" s="41"/>
      <c r="O748" s="41"/>
      <c r="P748" s="41"/>
      <c r="Q748" s="41"/>
      <c r="R748" s="41"/>
      <c r="S748" s="41"/>
      <c r="T748" s="38"/>
    </row>
    <row r="749" spans="1:20" ht="128" x14ac:dyDescent="0.2">
      <c r="A749" s="20">
        <f>'Test Scenarios'!A758</f>
        <v>0</v>
      </c>
      <c r="B749" s="44">
        <f>'Test Scenarios'!K758</f>
        <v>0</v>
      </c>
      <c r="C749" s="42">
        <f>'Test Scenarios'!B758</f>
        <v>0</v>
      </c>
      <c r="D749" s="43" t="str">
        <f>"F-"&amp;'Test Scenarios'!M758&amp;"-"&amp;'Test Scenarios'!C758&amp;"-"&amp;C749</f>
        <v>F---0</v>
      </c>
      <c r="E749" s="43" t="s">
        <v>6576</v>
      </c>
      <c r="F749" s="43">
        <f>'Test Scenarios'!G758</f>
        <v>0</v>
      </c>
      <c r="G749" s="43" t="str">
        <f>"Objective"&amp;CHAR(10)
&amp;'Test Scenarios'!L758&amp;CHAR(10)&amp;CHAR(10)&amp;
"Test Case Description"&amp;CHAR(10)
&amp;'Test Scenarios'!D758&amp;CHAR(10)&amp;CHAR(10)&amp;
"Expected Results"&amp;CHAR(10)&amp;'Test Scenarios'!F758</f>
        <v xml:space="preserve">Objective
Test Case Description
Expected Results
</v>
      </c>
      <c r="H749" s="41"/>
      <c r="I749" s="43" t="s">
        <v>6577</v>
      </c>
      <c r="J749" s="41" t="str">
        <f>"TST-F "&amp;_xlfn.XLOOKUP('Test Scenarios'!M758,'Taxonomy and Epics'!H:H,'Taxonomy and Epics'!E:E)</f>
        <v xml:space="preserve">TST-F </v>
      </c>
      <c r="K749" s="36" t="str">
        <f>"Phase1,"&amp;_xlfn.XLOOKUP('Test Scenarios'!M758,'Taxonomy and Epics'!H:H,'Taxonomy and Epics'!B:B)&amp;"_"&amp;_xlfn.XLOOKUP('Test Scenarios'!M758,'Taxonomy and Epics'!H:H,'Taxonomy and Epics'!C:C)&amp;","&amp;'Test Scenarios'!M758&amp;",Fin_Functional, Workday"</f>
        <v>Phase1,_,,Fin_Functional, Workday</v>
      </c>
      <c r="L749" s="41"/>
      <c r="M749" s="41"/>
      <c r="N749" s="41"/>
      <c r="O749" s="41"/>
      <c r="P749" s="41"/>
      <c r="Q749" s="41"/>
      <c r="R749" s="41"/>
      <c r="S749" s="41"/>
      <c r="T749" s="38"/>
    </row>
    <row r="750" spans="1:20" ht="128" x14ac:dyDescent="0.2">
      <c r="A750" s="20">
        <f>'Test Scenarios'!A759</f>
        <v>0</v>
      </c>
      <c r="B750" s="44">
        <f>'Test Scenarios'!K759</f>
        <v>0</v>
      </c>
      <c r="C750" s="42">
        <f>'Test Scenarios'!B759</f>
        <v>0</v>
      </c>
      <c r="D750" s="43" t="str">
        <f>"F-"&amp;'Test Scenarios'!M759&amp;"-"&amp;'Test Scenarios'!C759&amp;"-"&amp;C750</f>
        <v>F---0</v>
      </c>
      <c r="E750" s="43" t="s">
        <v>6576</v>
      </c>
      <c r="F750" s="43">
        <f>'Test Scenarios'!G759</f>
        <v>0</v>
      </c>
      <c r="G750" s="43" t="str">
        <f>"Objective"&amp;CHAR(10)
&amp;'Test Scenarios'!L759&amp;CHAR(10)&amp;CHAR(10)&amp;
"Test Case Description"&amp;CHAR(10)
&amp;'Test Scenarios'!D759&amp;CHAR(10)&amp;CHAR(10)&amp;
"Expected Results"&amp;CHAR(10)&amp;'Test Scenarios'!F759</f>
        <v xml:space="preserve">Objective
Test Case Description
Expected Results
</v>
      </c>
      <c r="H750" s="41"/>
      <c r="I750" s="43" t="s">
        <v>6577</v>
      </c>
      <c r="J750" s="41" t="str">
        <f>"TST-F "&amp;_xlfn.XLOOKUP('Test Scenarios'!M759,'Taxonomy and Epics'!H:H,'Taxonomy and Epics'!E:E)</f>
        <v xml:space="preserve">TST-F </v>
      </c>
      <c r="K750" s="36" t="str">
        <f>"Phase1,"&amp;_xlfn.XLOOKUP('Test Scenarios'!M759,'Taxonomy and Epics'!H:H,'Taxonomy and Epics'!B:B)&amp;"_"&amp;_xlfn.XLOOKUP('Test Scenarios'!M759,'Taxonomy and Epics'!H:H,'Taxonomy and Epics'!C:C)&amp;","&amp;'Test Scenarios'!M759&amp;",Fin_Functional, Workday"</f>
        <v>Phase1,_,,Fin_Functional, Workday</v>
      </c>
      <c r="L750" s="41"/>
      <c r="M750" s="41"/>
      <c r="N750" s="41"/>
      <c r="O750" s="41"/>
      <c r="P750" s="41"/>
      <c r="Q750" s="41"/>
      <c r="R750" s="41"/>
      <c r="S750" s="41"/>
      <c r="T750" s="38"/>
    </row>
    <row r="751" spans="1:20" ht="128" x14ac:dyDescent="0.2">
      <c r="A751" s="20">
        <f>'Test Scenarios'!A760</f>
        <v>0</v>
      </c>
      <c r="B751" s="44">
        <f>'Test Scenarios'!K760</f>
        <v>0</v>
      </c>
      <c r="C751" s="42">
        <f>'Test Scenarios'!B760</f>
        <v>0</v>
      </c>
      <c r="D751" s="43" t="str">
        <f>"F-"&amp;'Test Scenarios'!M760&amp;"-"&amp;'Test Scenarios'!C760&amp;"-"&amp;C751</f>
        <v>F---0</v>
      </c>
      <c r="E751" s="43" t="s">
        <v>6576</v>
      </c>
      <c r="F751" s="43">
        <f>'Test Scenarios'!G760</f>
        <v>0</v>
      </c>
      <c r="G751" s="43" t="str">
        <f>"Objective"&amp;CHAR(10)
&amp;'Test Scenarios'!L760&amp;CHAR(10)&amp;CHAR(10)&amp;
"Test Case Description"&amp;CHAR(10)
&amp;'Test Scenarios'!D760&amp;CHAR(10)&amp;CHAR(10)&amp;
"Expected Results"&amp;CHAR(10)&amp;'Test Scenarios'!F760</f>
        <v xml:space="preserve">Objective
Test Case Description
Expected Results
</v>
      </c>
      <c r="H751" s="41"/>
      <c r="I751" s="43" t="s">
        <v>6577</v>
      </c>
      <c r="J751" s="41" t="str">
        <f>"TST-F "&amp;_xlfn.XLOOKUP('Test Scenarios'!M760,'Taxonomy and Epics'!H:H,'Taxonomy and Epics'!E:E)</f>
        <v xml:space="preserve">TST-F </v>
      </c>
      <c r="K751" s="36" t="str">
        <f>"Phase1,"&amp;_xlfn.XLOOKUP('Test Scenarios'!M760,'Taxonomy and Epics'!H:H,'Taxonomy and Epics'!B:B)&amp;"_"&amp;_xlfn.XLOOKUP('Test Scenarios'!M760,'Taxonomy and Epics'!H:H,'Taxonomy and Epics'!C:C)&amp;","&amp;'Test Scenarios'!M760&amp;",Fin_Functional, Workday"</f>
        <v>Phase1,_,,Fin_Functional, Workday</v>
      </c>
      <c r="L751" s="41"/>
      <c r="M751" s="41"/>
      <c r="N751" s="41"/>
      <c r="O751" s="41"/>
      <c r="P751" s="41"/>
      <c r="Q751" s="41"/>
      <c r="R751" s="41"/>
      <c r="S751" s="41"/>
      <c r="T751" s="38"/>
    </row>
    <row r="752" spans="1:20" ht="128" x14ac:dyDescent="0.2">
      <c r="A752" s="20">
        <f>'Test Scenarios'!A761</f>
        <v>0</v>
      </c>
      <c r="B752" s="44">
        <f>'Test Scenarios'!K761</f>
        <v>0</v>
      </c>
      <c r="C752" s="42">
        <f>'Test Scenarios'!B761</f>
        <v>0</v>
      </c>
      <c r="D752" s="43" t="str">
        <f>"F-"&amp;'Test Scenarios'!M761&amp;"-"&amp;'Test Scenarios'!C761&amp;"-"&amp;C752</f>
        <v>F---0</v>
      </c>
      <c r="E752" s="43" t="s">
        <v>6576</v>
      </c>
      <c r="F752" s="43">
        <f>'Test Scenarios'!G761</f>
        <v>0</v>
      </c>
      <c r="G752" s="43" t="str">
        <f>"Objective"&amp;CHAR(10)
&amp;'Test Scenarios'!L761&amp;CHAR(10)&amp;CHAR(10)&amp;
"Test Case Description"&amp;CHAR(10)
&amp;'Test Scenarios'!D761&amp;CHAR(10)&amp;CHAR(10)&amp;
"Expected Results"&amp;CHAR(10)&amp;'Test Scenarios'!F761</f>
        <v xml:space="preserve">Objective
Test Case Description
Expected Results
</v>
      </c>
      <c r="H752" s="41"/>
      <c r="I752" s="43" t="s">
        <v>6577</v>
      </c>
      <c r="J752" s="41" t="str">
        <f>"TST-F "&amp;_xlfn.XLOOKUP('Test Scenarios'!M761,'Taxonomy and Epics'!H:H,'Taxonomy and Epics'!E:E)</f>
        <v xml:space="preserve">TST-F </v>
      </c>
      <c r="K752" s="36" t="str">
        <f>"Phase1,"&amp;_xlfn.XLOOKUP('Test Scenarios'!M761,'Taxonomy and Epics'!H:H,'Taxonomy and Epics'!B:B)&amp;"_"&amp;_xlfn.XLOOKUP('Test Scenarios'!M761,'Taxonomy and Epics'!H:H,'Taxonomy and Epics'!C:C)&amp;","&amp;'Test Scenarios'!M761&amp;",Fin_Functional, Workday"</f>
        <v>Phase1,_,,Fin_Functional, Workday</v>
      </c>
      <c r="L752" s="41"/>
      <c r="M752" s="41"/>
      <c r="N752" s="41"/>
      <c r="O752" s="41"/>
      <c r="P752" s="41"/>
      <c r="Q752" s="41"/>
      <c r="R752" s="41"/>
      <c r="S752" s="41"/>
      <c r="T752" s="38"/>
    </row>
    <row r="753" spans="1:20" ht="128" x14ac:dyDescent="0.2">
      <c r="A753" s="20">
        <f>'Test Scenarios'!A762</f>
        <v>0</v>
      </c>
      <c r="B753" s="44">
        <f>'Test Scenarios'!K762</f>
        <v>0</v>
      </c>
      <c r="C753" s="42">
        <f>'Test Scenarios'!B762</f>
        <v>0</v>
      </c>
      <c r="D753" s="43" t="str">
        <f>"F-"&amp;'Test Scenarios'!M762&amp;"-"&amp;'Test Scenarios'!C762&amp;"-"&amp;C753</f>
        <v>F---0</v>
      </c>
      <c r="E753" s="43" t="s">
        <v>6576</v>
      </c>
      <c r="F753" s="43">
        <f>'Test Scenarios'!G762</f>
        <v>0</v>
      </c>
      <c r="G753" s="43" t="str">
        <f>"Objective"&amp;CHAR(10)
&amp;'Test Scenarios'!L762&amp;CHAR(10)&amp;CHAR(10)&amp;
"Test Case Description"&amp;CHAR(10)
&amp;'Test Scenarios'!D762&amp;CHAR(10)&amp;CHAR(10)&amp;
"Expected Results"&amp;CHAR(10)&amp;'Test Scenarios'!F762</f>
        <v xml:space="preserve">Objective
Test Case Description
Expected Results
</v>
      </c>
      <c r="H753" s="41"/>
      <c r="I753" s="43" t="s">
        <v>6577</v>
      </c>
      <c r="J753" s="41" t="str">
        <f>"TST-F "&amp;_xlfn.XLOOKUP('Test Scenarios'!M762,'Taxonomy and Epics'!H:H,'Taxonomy and Epics'!E:E)</f>
        <v xml:space="preserve">TST-F </v>
      </c>
      <c r="K753" s="36" t="str">
        <f>"Phase1,"&amp;_xlfn.XLOOKUP('Test Scenarios'!M762,'Taxonomy and Epics'!H:H,'Taxonomy and Epics'!B:B)&amp;"_"&amp;_xlfn.XLOOKUP('Test Scenarios'!M762,'Taxonomy and Epics'!H:H,'Taxonomy and Epics'!C:C)&amp;","&amp;'Test Scenarios'!M762&amp;",Fin_Functional, Workday"</f>
        <v>Phase1,_,,Fin_Functional, Workday</v>
      </c>
      <c r="L753" s="41"/>
      <c r="M753" s="41"/>
      <c r="N753" s="41"/>
      <c r="O753" s="41"/>
      <c r="P753" s="41"/>
      <c r="Q753" s="41"/>
      <c r="R753" s="41"/>
      <c r="S753" s="41"/>
      <c r="T753" s="38"/>
    </row>
    <row r="754" spans="1:20" ht="128" x14ac:dyDescent="0.2">
      <c r="A754" s="20">
        <f>'Test Scenarios'!A763</f>
        <v>0</v>
      </c>
      <c r="B754" s="44">
        <f>'Test Scenarios'!K763</f>
        <v>0</v>
      </c>
      <c r="C754" s="42">
        <f>'Test Scenarios'!B763</f>
        <v>0</v>
      </c>
      <c r="D754" s="43" t="str">
        <f>"F-"&amp;'Test Scenarios'!M763&amp;"-"&amp;'Test Scenarios'!C763&amp;"-"&amp;C754</f>
        <v>F---0</v>
      </c>
      <c r="E754" s="43" t="s">
        <v>6576</v>
      </c>
      <c r="F754" s="43">
        <f>'Test Scenarios'!G763</f>
        <v>0</v>
      </c>
      <c r="G754" s="43" t="str">
        <f>"Objective"&amp;CHAR(10)
&amp;'Test Scenarios'!L763&amp;CHAR(10)&amp;CHAR(10)&amp;
"Test Case Description"&amp;CHAR(10)
&amp;'Test Scenarios'!D763&amp;CHAR(10)&amp;CHAR(10)&amp;
"Expected Results"&amp;CHAR(10)&amp;'Test Scenarios'!F763</f>
        <v xml:space="preserve">Objective
Test Case Description
Expected Results
</v>
      </c>
      <c r="H754" s="41"/>
      <c r="I754" s="43" t="s">
        <v>6577</v>
      </c>
      <c r="J754" s="41" t="str">
        <f>"TST-F "&amp;_xlfn.XLOOKUP('Test Scenarios'!M763,'Taxonomy and Epics'!H:H,'Taxonomy and Epics'!E:E)</f>
        <v xml:space="preserve">TST-F </v>
      </c>
      <c r="K754" s="36" t="str">
        <f>"Phase1,"&amp;_xlfn.XLOOKUP('Test Scenarios'!M763,'Taxonomy and Epics'!H:H,'Taxonomy and Epics'!B:B)&amp;"_"&amp;_xlfn.XLOOKUP('Test Scenarios'!M763,'Taxonomy and Epics'!H:H,'Taxonomy and Epics'!C:C)&amp;","&amp;'Test Scenarios'!M763&amp;",Fin_Functional, Workday"</f>
        <v>Phase1,_,,Fin_Functional, Workday</v>
      </c>
      <c r="L754" s="41"/>
      <c r="M754" s="41"/>
      <c r="N754" s="41"/>
      <c r="O754" s="41"/>
      <c r="P754" s="41"/>
      <c r="Q754" s="41"/>
      <c r="R754" s="41"/>
      <c r="S754" s="41"/>
      <c r="T754" s="38"/>
    </row>
    <row r="755" spans="1:20" ht="128" x14ac:dyDescent="0.2">
      <c r="A755" s="20">
        <f>'Test Scenarios'!A764</f>
        <v>0</v>
      </c>
      <c r="B755" s="44">
        <f>'Test Scenarios'!K764</f>
        <v>0</v>
      </c>
      <c r="C755" s="42">
        <f>'Test Scenarios'!B764</f>
        <v>0</v>
      </c>
      <c r="D755" s="43" t="str">
        <f>"F-"&amp;'Test Scenarios'!M764&amp;"-"&amp;'Test Scenarios'!C764&amp;"-"&amp;C755</f>
        <v>F---0</v>
      </c>
      <c r="E755" s="43" t="s">
        <v>6576</v>
      </c>
      <c r="F755" s="43">
        <f>'Test Scenarios'!G764</f>
        <v>0</v>
      </c>
      <c r="G755" s="43" t="str">
        <f>"Objective"&amp;CHAR(10)
&amp;'Test Scenarios'!L764&amp;CHAR(10)&amp;CHAR(10)&amp;
"Test Case Description"&amp;CHAR(10)
&amp;'Test Scenarios'!D764&amp;CHAR(10)&amp;CHAR(10)&amp;
"Expected Results"&amp;CHAR(10)&amp;'Test Scenarios'!F764</f>
        <v xml:space="preserve">Objective
Test Case Description
Expected Results
</v>
      </c>
      <c r="H755" s="41"/>
      <c r="I755" s="43" t="s">
        <v>6577</v>
      </c>
      <c r="J755" s="41" t="str">
        <f>"TST-F "&amp;_xlfn.XLOOKUP('Test Scenarios'!M764,'Taxonomy and Epics'!H:H,'Taxonomy and Epics'!E:E)</f>
        <v xml:space="preserve">TST-F </v>
      </c>
      <c r="K755" s="36" t="str">
        <f>"Phase1,"&amp;_xlfn.XLOOKUP('Test Scenarios'!M764,'Taxonomy and Epics'!H:H,'Taxonomy and Epics'!B:B)&amp;"_"&amp;_xlfn.XLOOKUP('Test Scenarios'!M764,'Taxonomy and Epics'!H:H,'Taxonomy and Epics'!C:C)&amp;","&amp;'Test Scenarios'!M764&amp;",Fin_Functional, Workday"</f>
        <v>Phase1,_,,Fin_Functional, Workday</v>
      </c>
      <c r="L755" s="41"/>
      <c r="M755" s="41"/>
      <c r="N755" s="41"/>
      <c r="O755" s="41"/>
      <c r="P755" s="41"/>
      <c r="Q755" s="41"/>
      <c r="R755" s="41"/>
      <c r="S755" s="41"/>
      <c r="T755" s="38"/>
    </row>
    <row r="756" spans="1:20" ht="128" x14ac:dyDescent="0.2">
      <c r="A756" s="20">
        <f>'Test Scenarios'!A765</f>
        <v>0</v>
      </c>
      <c r="B756" s="44">
        <f>'Test Scenarios'!K765</f>
        <v>0</v>
      </c>
      <c r="C756" s="42">
        <f>'Test Scenarios'!B765</f>
        <v>0</v>
      </c>
      <c r="D756" s="43" t="str">
        <f>"F-"&amp;'Test Scenarios'!M765&amp;"-"&amp;'Test Scenarios'!C765&amp;"-"&amp;C756</f>
        <v>F---0</v>
      </c>
      <c r="E756" s="43" t="s">
        <v>6576</v>
      </c>
      <c r="F756" s="43">
        <f>'Test Scenarios'!G765</f>
        <v>0</v>
      </c>
      <c r="G756" s="43" t="str">
        <f>"Objective"&amp;CHAR(10)
&amp;'Test Scenarios'!L765&amp;CHAR(10)&amp;CHAR(10)&amp;
"Test Case Description"&amp;CHAR(10)
&amp;'Test Scenarios'!D765&amp;CHAR(10)&amp;CHAR(10)&amp;
"Expected Results"&amp;CHAR(10)&amp;'Test Scenarios'!F765</f>
        <v xml:space="preserve">Objective
Test Case Description
Expected Results
</v>
      </c>
      <c r="H756" s="41"/>
      <c r="I756" s="43" t="s">
        <v>6577</v>
      </c>
      <c r="J756" s="41" t="str">
        <f>"TST-F "&amp;_xlfn.XLOOKUP('Test Scenarios'!M765,'Taxonomy and Epics'!H:H,'Taxonomy and Epics'!E:E)</f>
        <v xml:space="preserve">TST-F </v>
      </c>
      <c r="K756" s="36" t="str">
        <f>"Phase1,"&amp;_xlfn.XLOOKUP('Test Scenarios'!M765,'Taxonomy and Epics'!H:H,'Taxonomy and Epics'!B:B)&amp;"_"&amp;_xlfn.XLOOKUP('Test Scenarios'!M765,'Taxonomy and Epics'!H:H,'Taxonomy and Epics'!C:C)&amp;","&amp;'Test Scenarios'!M765&amp;",Fin_Functional, Workday"</f>
        <v>Phase1,_,,Fin_Functional, Workday</v>
      </c>
      <c r="L756" s="41"/>
      <c r="M756" s="41"/>
      <c r="N756" s="41"/>
      <c r="O756" s="41"/>
      <c r="P756" s="41"/>
      <c r="Q756" s="41"/>
      <c r="R756" s="41"/>
      <c r="S756" s="41"/>
      <c r="T756" s="38"/>
    </row>
    <row r="757" spans="1:20" ht="128" x14ac:dyDescent="0.2">
      <c r="A757" s="20">
        <f>'Test Scenarios'!A766</f>
        <v>0</v>
      </c>
      <c r="B757" s="44">
        <f>'Test Scenarios'!K766</f>
        <v>0</v>
      </c>
      <c r="C757" s="42">
        <f>'Test Scenarios'!B766</f>
        <v>0</v>
      </c>
      <c r="D757" s="43" t="str">
        <f>"F-"&amp;'Test Scenarios'!M766&amp;"-"&amp;'Test Scenarios'!C766&amp;"-"&amp;C757</f>
        <v>F---0</v>
      </c>
      <c r="E757" s="43" t="s">
        <v>6576</v>
      </c>
      <c r="F757" s="43">
        <f>'Test Scenarios'!G766</f>
        <v>0</v>
      </c>
      <c r="G757" s="43" t="str">
        <f>"Objective"&amp;CHAR(10)
&amp;'Test Scenarios'!L766&amp;CHAR(10)&amp;CHAR(10)&amp;
"Test Case Description"&amp;CHAR(10)
&amp;'Test Scenarios'!D766&amp;CHAR(10)&amp;CHAR(10)&amp;
"Expected Results"&amp;CHAR(10)&amp;'Test Scenarios'!F766</f>
        <v xml:space="preserve">Objective
Test Case Description
Expected Results
</v>
      </c>
      <c r="H757" s="41"/>
      <c r="I757" s="43" t="s">
        <v>6577</v>
      </c>
      <c r="J757" s="41" t="str">
        <f>"TST-F "&amp;_xlfn.XLOOKUP('Test Scenarios'!M766,'Taxonomy and Epics'!H:H,'Taxonomy and Epics'!E:E)</f>
        <v xml:space="preserve">TST-F </v>
      </c>
      <c r="K757" s="36" t="str">
        <f>"Phase1,"&amp;_xlfn.XLOOKUP('Test Scenarios'!M766,'Taxonomy and Epics'!H:H,'Taxonomy and Epics'!B:B)&amp;"_"&amp;_xlfn.XLOOKUP('Test Scenarios'!M766,'Taxonomy and Epics'!H:H,'Taxonomy and Epics'!C:C)&amp;","&amp;'Test Scenarios'!M766&amp;",Fin_Functional, Workday"</f>
        <v>Phase1,_,,Fin_Functional, Workday</v>
      </c>
      <c r="L757" s="41"/>
      <c r="M757" s="41"/>
      <c r="N757" s="41"/>
      <c r="O757" s="41"/>
      <c r="P757" s="41"/>
      <c r="Q757" s="41"/>
      <c r="R757" s="41"/>
      <c r="S757" s="41"/>
      <c r="T757" s="38"/>
    </row>
    <row r="758" spans="1:20" ht="128" x14ac:dyDescent="0.2">
      <c r="A758" s="20">
        <f>'Test Scenarios'!A767</f>
        <v>0</v>
      </c>
      <c r="B758" s="44">
        <f>'Test Scenarios'!K767</f>
        <v>0</v>
      </c>
      <c r="C758" s="42">
        <f>'Test Scenarios'!B767</f>
        <v>0</v>
      </c>
      <c r="D758" s="43" t="str">
        <f>"F-"&amp;'Test Scenarios'!M767&amp;"-"&amp;'Test Scenarios'!C767&amp;"-"&amp;C758</f>
        <v>F---0</v>
      </c>
      <c r="E758" s="43" t="s">
        <v>6576</v>
      </c>
      <c r="F758" s="43">
        <f>'Test Scenarios'!G767</f>
        <v>0</v>
      </c>
      <c r="G758" s="43" t="str">
        <f>"Objective"&amp;CHAR(10)
&amp;'Test Scenarios'!L767&amp;CHAR(10)&amp;CHAR(10)&amp;
"Test Case Description"&amp;CHAR(10)
&amp;'Test Scenarios'!D767&amp;CHAR(10)&amp;CHAR(10)&amp;
"Expected Results"&amp;CHAR(10)&amp;'Test Scenarios'!F767</f>
        <v xml:space="preserve">Objective
Test Case Description
Expected Results
</v>
      </c>
      <c r="H758" s="41"/>
      <c r="I758" s="43" t="s">
        <v>6577</v>
      </c>
      <c r="J758" s="41" t="str">
        <f>"TST-F "&amp;_xlfn.XLOOKUP('Test Scenarios'!M767,'Taxonomy and Epics'!H:H,'Taxonomy and Epics'!E:E)</f>
        <v xml:space="preserve">TST-F </v>
      </c>
      <c r="K758" s="36" t="str">
        <f>"Phase1,"&amp;_xlfn.XLOOKUP('Test Scenarios'!M767,'Taxonomy and Epics'!H:H,'Taxonomy and Epics'!B:B)&amp;"_"&amp;_xlfn.XLOOKUP('Test Scenarios'!M767,'Taxonomy and Epics'!H:H,'Taxonomy and Epics'!C:C)&amp;","&amp;'Test Scenarios'!M767&amp;",Fin_Functional, Workday"</f>
        <v>Phase1,_,,Fin_Functional, Workday</v>
      </c>
      <c r="L758" s="41"/>
      <c r="M758" s="41"/>
      <c r="N758" s="41"/>
      <c r="O758" s="41"/>
      <c r="P758" s="41"/>
      <c r="Q758" s="41"/>
      <c r="R758" s="41"/>
      <c r="S758" s="41"/>
      <c r="T758" s="38"/>
    </row>
    <row r="759" spans="1:20" ht="128" x14ac:dyDescent="0.2">
      <c r="A759" s="20">
        <f>'Test Scenarios'!A768</f>
        <v>0</v>
      </c>
      <c r="B759" s="44">
        <f>'Test Scenarios'!K768</f>
        <v>0</v>
      </c>
      <c r="C759" s="42">
        <f>'Test Scenarios'!B768</f>
        <v>0</v>
      </c>
      <c r="D759" s="43" t="str">
        <f>"F-"&amp;'Test Scenarios'!M768&amp;"-"&amp;'Test Scenarios'!C768&amp;"-"&amp;C759</f>
        <v>F---0</v>
      </c>
      <c r="E759" s="43" t="s">
        <v>6576</v>
      </c>
      <c r="F759" s="43">
        <f>'Test Scenarios'!G768</f>
        <v>0</v>
      </c>
      <c r="G759" s="43" t="str">
        <f>"Objective"&amp;CHAR(10)
&amp;'Test Scenarios'!L768&amp;CHAR(10)&amp;CHAR(10)&amp;
"Test Case Description"&amp;CHAR(10)
&amp;'Test Scenarios'!D768&amp;CHAR(10)&amp;CHAR(10)&amp;
"Expected Results"&amp;CHAR(10)&amp;'Test Scenarios'!F768</f>
        <v xml:space="preserve">Objective
Test Case Description
Expected Results
</v>
      </c>
      <c r="H759" s="41"/>
      <c r="I759" s="43" t="s">
        <v>6577</v>
      </c>
      <c r="J759" s="41" t="str">
        <f>"TST-F "&amp;_xlfn.XLOOKUP('Test Scenarios'!M768,'Taxonomy and Epics'!H:H,'Taxonomy and Epics'!E:E)</f>
        <v xml:space="preserve">TST-F </v>
      </c>
      <c r="K759" s="36" t="str">
        <f>"Phase1,"&amp;_xlfn.XLOOKUP('Test Scenarios'!M768,'Taxonomy and Epics'!H:H,'Taxonomy and Epics'!B:B)&amp;"_"&amp;_xlfn.XLOOKUP('Test Scenarios'!M768,'Taxonomy and Epics'!H:H,'Taxonomy and Epics'!C:C)&amp;","&amp;'Test Scenarios'!M768&amp;",Fin_Functional, Workday"</f>
        <v>Phase1,_,,Fin_Functional, Workday</v>
      </c>
      <c r="L759" s="41"/>
      <c r="M759" s="41"/>
      <c r="N759" s="41"/>
      <c r="O759" s="41"/>
      <c r="P759" s="41"/>
      <c r="Q759" s="41"/>
      <c r="R759" s="41"/>
      <c r="S759" s="41"/>
      <c r="T759" s="38"/>
    </row>
    <row r="760" spans="1:20" ht="128" x14ac:dyDescent="0.2">
      <c r="A760" s="20">
        <f>'Test Scenarios'!A769</f>
        <v>0</v>
      </c>
      <c r="B760" s="44">
        <f>'Test Scenarios'!K769</f>
        <v>0</v>
      </c>
      <c r="C760" s="42">
        <f>'Test Scenarios'!B769</f>
        <v>0</v>
      </c>
      <c r="D760" s="43" t="str">
        <f>"F-"&amp;'Test Scenarios'!M769&amp;"-"&amp;'Test Scenarios'!C769&amp;"-"&amp;C760</f>
        <v>F---0</v>
      </c>
      <c r="E760" s="43" t="s">
        <v>6576</v>
      </c>
      <c r="F760" s="43">
        <f>'Test Scenarios'!G769</f>
        <v>0</v>
      </c>
      <c r="G760" s="43" t="str">
        <f>"Objective"&amp;CHAR(10)
&amp;'Test Scenarios'!L769&amp;CHAR(10)&amp;CHAR(10)&amp;
"Test Case Description"&amp;CHAR(10)
&amp;'Test Scenarios'!D769&amp;CHAR(10)&amp;CHAR(10)&amp;
"Expected Results"&amp;CHAR(10)&amp;'Test Scenarios'!F769</f>
        <v xml:space="preserve">Objective
Test Case Description
Expected Results
</v>
      </c>
      <c r="H760" s="41"/>
      <c r="I760" s="43" t="s">
        <v>6577</v>
      </c>
      <c r="J760" s="41" t="str">
        <f>"TST-F "&amp;_xlfn.XLOOKUP('Test Scenarios'!M769,'Taxonomy and Epics'!H:H,'Taxonomy and Epics'!E:E)</f>
        <v xml:space="preserve">TST-F </v>
      </c>
      <c r="K760" s="36" t="str">
        <f>"Phase1,"&amp;_xlfn.XLOOKUP('Test Scenarios'!M769,'Taxonomy and Epics'!H:H,'Taxonomy and Epics'!B:B)&amp;"_"&amp;_xlfn.XLOOKUP('Test Scenarios'!M769,'Taxonomy and Epics'!H:H,'Taxonomy and Epics'!C:C)&amp;","&amp;'Test Scenarios'!M769&amp;",Fin_Functional, Workday"</f>
        <v>Phase1,_,,Fin_Functional, Workday</v>
      </c>
      <c r="L760" s="41"/>
      <c r="M760" s="41"/>
      <c r="N760" s="41"/>
      <c r="O760" s="41"/>
      <c r="P760" s="41"/>
      <c r="Q760" s="41"/>
      <c r="R760" s="41"/>
      <c r="S760" s="41"/>
      <c r="T760" s="38"/>
    </row>
    <row r="761" spans="1:20" ht="128" x14ac:dyDescent="0.2">
      <c r="A761" s="20">
        <f>'Test Scenarios'!A770</f>
        <v>0</v>
      </c>
      <c r="B761" s="44">
        <f>'Test Scenarios'!K770</f>
        <v>0</v>
      </c>
      <c r="C761" s="42">
        <f>'Test Scenarios'!B770</f>
        <v>0</v>
      </c>
      <c r="D761" s="43" t="str">
        <f>"F-"&amp;'Test Scenarios'!M770&amp;"-"&amp;'Test Scenarios'!C770&amp;"-"&amp;C761</f>
        <v>F---0</v>
      </c>
      <c r="E761" s="43" t="s">
        <v>6576</v>
      </c>
      <c r="F761" s="43">
        <f>'Test Scenarios'!G770</f>
        <v>0</v>
      </c>
      <c r="G761" s="43" t="str">
        <f>"Objective"&amp;CHAR(10)
&amp;'Test Scenarios'!L770&amp;CHAR(10)&amp;CHAR(10)&amp;
"Test Case Description"&amp;CHAR(10)
&amp;'Test Scenarios'!D770&amp;CHAR(10)&amp;CHAR(10)&amp;
"Expected Results"&amp;CHAR(10)&amp;'Test Scenarios'!F770</f>
        <v xml:space="preserve">Objective
Test Case Description
Expected Results
</v>
      </c>
      <c r="H761" s="41"/>
      <c r="I761" s="43" t="s">
        <v>6577</v>
      </c>
      <c r="J761" s="41" t="str">
        <f>"TST-F "&amp;_xlfn.XLOOKUP('Test Scenarios'!M770,'Taxonomy and Epics'!H:H,'Taxonomy and Epics'!E:E)</f>
        <v xml:space="preserve">TST-F </v>
      </c>
      <c r="K761" s="36" t="str">
        <f>"Phase1,"&amp;_xlfn.XLOOKUP('Test Scenarios'!M770,'Taxonomy and Epics'!H:H,'Taxonomy and Epics'!B:B)&amp;"_"&amp;_xlfn.XLOOKUP('Test Scenarios'!M770,'Taxonomy and Epics'!H:H,'Taxonomy and Epics'!C:C)&amp;","&amp;'Test Scenarios'!M770&amp;",Fin_Functional, Workday"</f>
        <v>Phase1,_,,Fin_Functional, Workday</v>
      </c>
      <c r="L761" s="41"/>
      <c r="M761" s="41"/>
      <c r="N761" s="41"/>
      <c r="O761" s="41"/>
      <c r="P761" s="41"/>
      <c r="Q761" s="41"/>
      <c r="R761" s="41"/>
      <c r="S761" s="41"/>
      <c r="T761" s="38"/>
    </row>
    <row r="762" spans="1:20" ht="128" x14ac:dyDescent="0.2">
      <c r="A762" s="20">
        <f>'Test Scenarios'!A771</f>
        <v>0</v>
      </c>
      <c r="B762" s="44">
        <f>'Test Scenarios'!K771</f>
        <v>0</v>
      </c>
      <c r="C762" s="42">
        <f>'Test Scenarios'!B771</f>
        <v>0</v>
      </c>
      <c r="D762" s="43" t="str">
        <f>"F-"&amp;'Test Scenarios'!M771&amp;"-"&amp;'Test Scenarios'!C771&amp;"-"&amp;C762</f>
        <v>F---0</v>
      </c>
      <c r="E762" s="43" t="s">
        <v>6576</v>
      </c>
      <c r="F762" s="43">
        <f>'Test Scenarios'!G771</f>
        <v>0</v>
      </c>
      <c r="G762" s="43" t="str">
        <f>"Objective"&amp;CHAR(10)
&amp;'Test Scenarios'!L771&amp;CHAR(10)&amp;CHAR(10)&amp;
"Test Case Description"&amp;CHAR(10)
&amp;'Test Scenarios'!D771&amp;CHAR(10)&amp;CHAR(10)&amp;
"Expected Results"&amp;CHAR(10)&amp;'Test Scenarios'!F771</f>
        <v xml:space="preserve">Objective
Test Case Description
Expected Results
</v>
      </c>
      <c r="H762" s="41"/>
      <c r="I762" s="43" t="s">
        <v>6577</v>
      </c>
      <c r="J762" s="41" t="str">
        <f>"TST-F "&amp;_xlfn.XLOOKUP('Test Scenarios'!M771,'Taxonomy and Epics'!H:H,'Taxonomy and Epics'!E:E)</f>
        <v xml:space="preserve">TST-F </v>
      </c>
      <c r="K762" s="36" t="str">
        <f>"Phase1,"&amp;_xlfn.XLOOKUP('Test Scenarios'!M771,'Taxonomy and Epics'!H:H,'Taxonomy and Epics'!B:B)&amp;"_"&amp;_xlfn.XLOOKUP('Test Scenarios'!M771,'Taxonomy and Epics'!H:H,'Taxonomy and Epics'!C:C)&amp;","&amp;'Test Scenarios'!M771&amp;",Fin_Functional, Workday"</f>
        <v>Phase1,_,,Fin_Functional, Workday</v>
      </c>
      <c r="L762" s="41"/>
      <c r="M762" s="41"/>
      <c r="N762" s="41"/>
      <c r="O762" s="41"/>
      <c r="P762" s="41"/>
      <c r="Q762" s="41"/>
      <c r="R762" s="41"/>
      <c r="S762" s="41"/>
      <c r="T762" s="38"/>
    </row>
    <row r="763" spans="1:20" ht="128" x14ac:dyDescent="0.2">
      <c r="A763" s="20">
        <f>'Test Scenarios'!A772</f>
        <v>0</v>
      </c>
      <c r="B763" s="44">
        <f>'Test Scenarios'!K772</f>
        <v>0</v>
      </c>
      <c r="C763" s="42">
        <f>'Test Scenarios'!B772</f>
        <v>0</v>
      </c>
      <c r="D763" s="43" t="str">
        <f>"F-"&amp;'Test Scenarios'!M772&amp;"-"&amp;'Test Scenarios'!C772&amp;"-"&amp;C763</f>
        <v>F---0</v>
      </c>
      <c r="E763" s="43" t="s">
        <v>6576</v>
      </c>
      <c r="F763" s="43">
        <f>'Test Scenarios'!G772</f>
        <v>0</v>
      </c>
      <c r="G763" s="43" t="str">
        <f>"Objective"&amp;CHAR(10)
&amp;'Test Scenarios'!L772&amp;CHAR(10)&amp;CHAR(10)&amp;
"Test Case Description"&amp;CHAR(10)
&amp;'Test Scenarios'!D772&amp;CHAR(10)&amp;CHAR(10)&amp;
"Expected Results"&amp;CHAR(10)&amp;'Test Scenarios'!F772</f>
        <v xml:space="preserve">Objective
Test Case Description
Expected Results
</v>
      </c>
      <c r="H763" s="41"/>
      <c r="I763" s="43" t="s">
        <v>6577</v>
      </c>
      <c r="J763" s="41" t="str">
        <f>"TST-F "&amp;_xlfn.XLOOKUP('Test Scenarios'!M772,'Taxonomy and Epics'!H:H,'Taxonomy and Epics'!E:E)</f>
        <v xml:space="preserve">TST-F </v>
      </c>
      <c r="K763" s="36" t="str">
        <f>"Phase1,"&amp;_xlfn.XLOOKUP('Test Scenarios'!M772,'Taxonomy and Epics'!H:H,'Taxonomy and Epics'!B:B)&amp;"_"&amp;_xlfn.XLOOKUP('Test Scenarios'!M772,'Taxonomy and Epics'!H:H,'Taxonomy and Epics'!C:C)&amp;","&amp;'Test Scenarios'!M772&amp;",Fin_Functional, Workday"</f>
        <v>Phase1,_,,Fin_Functional, Workday</v>
      </c>
      <c r="L763" s="41"/>
      <c r="M763" s="41"/>
      <c r="N763" s="41"/>
      <c r="O763" s="41"/>
      <c r="P763" s="41"/>
      <c r="Q763" s="41"/>
      <c r="R763" s="41"/>
      <c r="S763" s="41"/>
      <c r="T763" s="38"/>
    </row>
    <row r="764" spans="1:20" ht="128" x14ac:dyDescent="0.2">
      <c r="A764" s="20">
        <f>'Test Scenarios'!A773</f>
        <v>0</v>
      </c>
      <c r="B764" s="44">
        <f>'Test Scenarios'!K773</f>
        <v>0</v>
      </c>
      <c r="C764" s="42">
        <f>'Test Scenarios'!B773</f>
        <v>0</v>
      </c>
      <c r="D764" s="43" t="str">
        <f>"F-"&amp;'Test Scenarios'!M773&amp;"-"&amp;'Test Scenarios'!C773&amp;"-"&amp;C764</f>
        <v>F---0</v>
      </c>
      <c r="E764" s="43" t="s">
        <v>6576</v>
      </c>
      <c r="F764" s="43">
        <f>'Test Scenarios'!G773</f>
        <v>0</v>
      </c>
      <c r="G764" s="43" t="str">
        <f>"Objective"&amp;CHAR(10)
&amp;'Test Scenarios'!L773&amp;CHAR(10)&amp;CHAR(10)&amp;
"Test Case Description"&amp;CHAR(10)
&amp;'Test Scenarios'!D773&amp;CHAR(10)&amp;CHAR(10)&amp;
"Expected Results"&amp;CHAR(10)&amp;'Test Scenarios'!F773</f>
        <v xml:space="preserve">Objective
Test Case Description
Expected Results
</v>
      </c>
      <c r="H764" s="41"/>
      <c r="I764" s="43" t="s">
        <v>6577</v>
      </c>
      <c r="J764" s="41" t="str">
        <f>"TST-F "&amp;_xlfn.XLOOKUP('Test Scenarios'!M773,'Taxonomy and Epics'!H:H,'Taxonomy and Epics'!E:E)</f>
        <v xml:space="preserve">TST-F </v>
      </c>
      <c r="K764" s="36" t="str">
        <f>"Phase1,"&amp;_xlfn.XLOOKUP('Test Scenarios'!M773,'Taxonomy and Epics'!H:H,'Taxonomy and Epics'!B:B)&amp;"_"&amp;_xlfn.XLOOKUP('Test Scenarios'!M773,'Taxonomy and Epics'!H:H,'Taxonomy and Epics'!C:C)&amp;","&amp;'Test Scenarios'!M773&amp;",Fin_Functional, Workday"</f>
        <v>Phase1,_,,Fin_Functional, Workday</v>
      </c>
      <c r="L764" s="41"/>
      <c r="M764" s="41"/>
      <c r="N764" s="41"/>
      <c r="O764" s="41"/>
      <c r="P764" s="41"/>
      <c r="Q764" s="41"/>
      <c r="R764" s="41"/>
      <c r="S764" s="41"/>
      <c r="T764" s="38"/>
    </row>
    <row r="765" spans="1:20" ht="128" x14ac:dyDescent="0.2">
      <c r="A765" s="20">
        <f>'Test Scenarios'!A774</f>
        <v>0</v>
      </c>
      <c r="B765" s="44">
        <f>'Test Scenarios'!K774</f>
        <v>0</v>
      </c>
      <c r="C765" s="42">
        <f>'Test Scenarios'!B774</f>
        <v>0</v>
      </c>
      <c r="D765" s="43" t="str">
        <f>"F-"&amp;'Test Scenarios'!M774&amp;"-"&amp;'Test Scenarios'!C774&amp;"-"&amp;C765</f>
        <v>F---0</v>
      </c>
      <c r="E765" s="43" t="s">
        <v>6576</v>
      </c>
      <c r="F765" s="43">
        <f>'Test Scenarios'!G774</f>
        <v>0</v>
      </c>
      <c r="G765" s="43" t="str">
        <f>"Objective"&amp;CHAR(10)
&amp;'Test Scenarios'!L774&amp;CHAR(10)&amp;CHAR(10)&amp;
"Test Case Description"&amp;CHAR(10)
&amp;'Test Scenarios'!D774&amp;CHAR(10)&amp;CHAR(10)&amp;
"Expected Results"&amp;CHAR(10)&amp;'Test Scenarios'!F774</f>
        <v xml:space="preserve">Objective
Test Case Description
Expected Results
</v>
      </c>
      <c r="H765" s="41"/>
      <c r="I765" s="43" t="s">
        <v>6577</v>
      </c>
      <c r="J765" s="41" t="str">
        <f>"TST-F "&amp;_xlfn.XLOOKUP('Test Scenarios'!M774,'Taxonomy and Epics'!H:H,'Taxonomy and Epics'!E:E)</f>
        <v xml:space="preserve">TST-F </v>
      </c>
      <c r="K765" s="36" t="str">
        <f>"Phase1,"&amp;_xlfn.XLOOKUP('Test Scenarios'!M774,'Taxonomy and Epics'!H:H,'Taxonomy and Epics'!B:B)&amp;"_"&amp;_xlfn.XLOOKUP('Test Scenarios'!M774,'Taxonomy and Epics'!H:H,'Taxonomy and Epics'!C:C)&amp;","&amp;'Test Scenarios'!M774&amp;",Fin_Functional, Workday"</f>
        <v>Phase1,_,,Fin_Functional, Workday</v>
      </c>
      <c r="L765" s="41"/>
      <c r="M765" s="41"/>
      <c r="N765" s="41"/>
      <c r="O765" s="41"/>
      <c r="P765" s="41"/>
      <c r="Q765" s="41"/>
      <c r="R765" s="41"/>
      <c r="S765" s="41"/>
      <c r="T765" s="38"/>
    </row>
    <row r="766" spans="1:20" ht="128" x14ac:dyDescent="0.2">
      <c r="A766" s="20">
        <f>'Test Scenarios'!A775</f>
        <v>0</v>
      </c>
      <c r="B766" s="44">
        <f>'Test Scenarios'!K775</f>
        <v>0</v>
      </c>
      <c r="C766" s="42">
        <f>'Test Scenarios'!B775</f>
        <v>0</v>
      </c>
      <c r="D766" s="43" t="str">
        <f>"F-"&amp;'Test Scenarios'!M775&amp;"-"&amp;'Test Scenarios'!C775&amp;"-"&amp;C766</f>
        <v>F---0</v>
      </c>
      <c r="E766" s="43" t="s">
        <v>6576</v>
      </c>
      <c r="F766" s="43">
        <f>'Test Scenarios'!G775</f>
        <v>0</v>
      </c>
      <c r="G766" s="43" t="str">
        <f>"Objective"&amp;CHAR(10)
&amp;'Test Scenarios'!L775&amp;CHAR(10)&amp;CHAR(10)&amp;
"Test Case Description"&amp;CHAR(10)
&amp;'Test Scenarios'!D775&amp;CHAR(10)&amp;CHAR(10)&amp;
"Expected Results"&amp;CHAR(10)&amp;'Test Scenarios'!F775</f>
        <v xml:space="preserve">Objective
Test Case Description
Expected Results
</v>
      </c>
      <c r="H766" s="41"/>
      <c r="I766" s="43" t="s">
        <v>6577</v>
      </c>
      <c r="J766" s="41" t="str">
        <f>"TST-F "&amp;_xlfn.XLOOKUP('Test Scenarios'!M775,'Taxonomy and Epics'!H:H,'Taxonomy and Epics'!E:E)</f>
        <v xml:space="preserve">TST-F </v>
      </c>
      <c r="K766" s="36" t="str">
        <f>"Phase1,"&amp;_xlfn.XLOOKUP('Test Scenarios'!M775,'Taxonomy and Epics'!H:H,'Taxonomy and Epics'!B:B)&amp;"_"&amp;_xlfn.XLOOKUP('Test Scenarios'!M775,'Taxonomy and Epics'!H:H,'Taxonomy and Epics'!C:C)&amp;","&amp;'Test Scenarios'!M775&amp;",Fin_Functional, Workday"</f>
        <v>Phase1,_,,Fin_Functional, Workday</v>
      </c>
      <c r="L766" s="41"/>
      <c r="M766" s="41"/>
      <c r="N766" s="41"/>
      <c r="O766" s="41"/>
      <c r="P766" s="41"/>
      <c r="Q766" s="41"/>
      <c r="R766" s="41"/>
      <c r="S766" s="41"/>
      <c r="T766" s="38"/>
    </row>
    <row r="767" spans="1:20" ht="128" x14ac:dyDescent="0.2">
      <c r="A767" s="20">
        <f>'Test Scenarios'!A776</f>
        <v>0</v>
      </c>
      <c r="B767" s="44">
        <f>'Test Scenarios'!K776</f>
        <v>0</v>
      </c>
      <c r="C767" s="42">
        <f>'Test Scenarios'!B776</f>
        <v>0</v>
      </c>
      <c r="D767" s="43" t="str">
        <f>"F-"&amp;'Test Scenarios'!M776&amp;"-"&amp;'Test Scenarios'!C776&amp;"-"&amp;C767</f>
        <v>F---0</v>
      </c>
      <c r="E767" s="43" t="s">
        <v>6576</v>
      </c>
      <c r="F767" s="43">
        <f>'Test Scenarios'!G776</f>
        <v>0</v>
      </c>
      <c r="G767" s="43" t="str">
        <f>"Objective"&amp;CHAR(10)
&amp;'Test Scenarios'!L776&amp;CHAR(10)&amp;CHAR(10)&amp;
"Test Case Description"&amp;CHAR(10)
&amp;'Test Scenarios'!D776&amp;CHAR(10)&amp;CHAR(10)&amp;
"Expected Results"&amp;CHAR(10)&amp;'Test Scenarios'!F776</f>
        <v xml:space="preserve">Objective
Test Case Description
Expected Results
</v>
      </c>
      <c r="H767" s="41"/>
      <c r="I767" s="43" t="s">
        <v>6577</v>
      </c>
      <c r="J767" s="41" t="str">
        <f>"TST-F "&amp;_xlfn.XLOOKUP('Test Scenarios'!M776,'Taxonomy and Epics'!H:H,'Taxonomy and Epics'!E:E)</f>
        <v xml:space="preserve">TST-F </v>
      </c>
      <c r="K767" s="36" t="str">
        <f>"Phase1,"&amp;_xlfn.XLOOKUP('Test Scenarios'!M776,'Taxonomy and Epics'!H:H,'Taxonomy and Epics'!B:B)&amp;"_"&amp;_xlfn.XLOOKUP('Test Scenarios'!M776,'Taxonomy and Epics'!H:H,'Taxonomy and Epics'!C:C)&amp;","&amp;'Test Scenarios'!M776&amp;",Fin_Functional, Workday"</f>
        <v>Phase1,_,,Fin_Functional, Workday</v>
      </c>
      <c r="L767" s="41"/>
      <c r="M767" s="41"/>
      <c r="N767" s="41"/>
      <c r="O767" s="41"/>
      <c r="P767" s="41"/>
      <c r="Q767" s="41"/>
      <c r="R767" s="41"/>
      <c r="S767" s="41"/>
      <c r="T767" s="38"/>
    </row>
    <row r="768" spans="1:20" ht="128" x14ac:dyDescent="0.2">
      <c r="A768" s="20">
        <f>'Test Scenarios'!A777</f>
        <v>0</v>
      </c>
      <c r="B768" s="44">
        <f>'Test Scenarios'!K777</f>
        <v>0</v>
      </c>
      <c r="C768" s="42">
        <f>'Test Scenarios'!B777</f>
        <v>0</v>
      </c>
      <c r="D768" s="43" t="str">
        <f>"F-"&amp;'Test Scenarios'!M777&amp;"-"&amp;'Test Scenarios'!C777&amp;"-"&amp;C768</f>
        <v>F---0</v>
      </c>
      <c r="E768" s="43" t="s">
        <v>6576</v>
      </c>
      <c r="F768" s="43">
        <f>'Test Scenarios'!G777</f>
        <v>0</v>
      </c>
      <c r="G768" s="43" t="str">
        <f>"Objective"&amp;CHAR(10)
&amp;'Test Scenarios'!L777&amp;CHAR(10)&amp;CHAR(10)&amp;
"Test Case Description"&amp;CHAR(10)
&amp;'Test Scenarios'!D777&amp;CHAR(10)&amp;CHAR(10)&amp;
"Expected Results"&amp;CHAR(10)&amp;'Test Scenarios'!F777</f>
        <v xml:space="preserve">Objective
Test Case Description
Expected Results
</v>
      </c>
      <c r="H768" s="41"/>
      <c r="I768" s="43" t="s">
        <v>6577</v>
      </c>
      <c r="J768" s="41" t="str">
        <f>"TST-F "&amp;_xlfn.XLOOKUP('Test Scenarios'!M777,'Taxonomy and Epics'!H:H,'Taxonomy and Epics'!E:E)</f>
        <v xml:space="preserve">TST-F </v>
      </c>
      <c r="K768" s="36" t="str">
        <f>"Phase1,"&amp;_xlfn.XLOOKUP('Test Scenarios'!M777,'Taxonomy and Epics'!H:H,'Taxonomy and Epics'!B:B)&amp;"_"&amp;_xlfn.XLOOKUP('Test Scenarios'!M777,'Taxonomy and Epics'!H:H,'Taxonomy and Epics'!C:C)&amp;","&amp;'Test Scenarios'!M777&amp;",Fin_Functional, Workday"</f>
        <v>Phase1,_,,Fin_Functional, Workday</v>
      </c>
      <c r="L768" s="41"/>
      <c r="M768" s="41"/>
      <c r="N768" s="41"/>
      <c r="O768" s="41"/>
      <c r="P768" s="41"/>
      <c r="Q768" s="41"/>
      <c r="R768" s="41"/>
      <c r="S768" s="41"/>
      <c r="T768" s="38"/>
    </row>
    <row r="769" spans="1:20" ht="128" x14ac:dyDescent="0.2">
      <c r="A769" s="20">
        <f>'Test Scenarios'!A778</f>
        <v>0</v>
      </c>
      <c r="B769" s="44">
        <f>'Test Scenarios'!K778</f>
        <v>0</v>
      </c>
      <c r="C769" s="42">
        <f>'Test Scenarios'!B778</f>
        <v>0</v>
      </c>
      <c r="D769" s="43" t="str">
        <f>"F-"&amp;'Test Scenarios'!M778&amp;"-"&amp;'Test Scenarios'!C778&amp;"-"&amp;C769</f>
        <v>F---0</v>
      </c>
      <c r="E769" s="43" t="s">
        <v>6576</v>
      </c>
      <c r="F769" s="43">
        <f>'Test Scenarios'!G778</f>
        <v>0</v>
      </c>
      <c r="G769" s="43" t="str">
        <f>"Objective"&amp;CHAR(10)
&amp;'Test Scenarios'!L778&amp;CHAR(10)&amp;CHAR(10)&amp;
"Test Case Description"&amp;CHAR(10)
&amp;'Test Scenarios'!D778&amp;CHAR(10)&amp;CHAR(10)&amp;
"Expected Results"&amp;CHAR(10)&amp;'Test Scenarios'!F778</f>
        <v xml:space="preserve">Objective
Test Case Description
Expected Results
</v>
      </c>
      <c r="H769" s="41"/>
      <c r="I769" s="43" t="s">
        <v>6577</v>
      </c>
      <c r="J769" s="41" t="str">
        <f>"TST-F "&amp;_xlfn.XLOOKUP('Test Scenarios'!M778,'Taxonomy and Epics'!H:H,'Taxonomy and Epics'!E:E)</f>
        <v xml:space="preserve">TST-F </v>
      </c>
      <c r="K769" s="36" t="str">
        <f>"Phase1,"&amp;_xlfn.XLOOKUP('Test Scenarios'!M778,'Taxonomy and Epics'!H:H,'Taxonomy and Epics'!B:B)&amp;"_"&amp;_xlfn.XLOOKUP('Test Scenarios'!M778,'Taxonomy and Epics'!H:H,'Taxonomy and Epics'!C:C)&amp;","&amp;'Test Scenarios'!M778&amp;",Fin_Functional, Workday"</f>
        <v>Phase1,_,,Fin_Functional, Workday</v>
      </c>
      <c r="L769" s="41"/>
      <c r="M769" s="41"/>
      <c r="N769" s="41"/>
      <c r="O769" s="41"/>
      <c r="P769" s="41"/>
      <c r="Q769" s="41"/>
      <c r="R769" s="41"/>
      <c r="S769" s="41"/>
      <c r="T769" s="38"/>
    </row>
    <row r="770" spans="1:20" ht="128" x14ac:dyDescent="0.2">
      <c r="A770" s="20">
        <f>'Test Scenarios'!A779</f>
        <v>0</v>
      </c>
      <c r="B770" s="44">
        <f>'Test Scenarios'!K779</f>
        <v>0</v>
      </c>
      <c r="C770" s="42">
        <f>'Test Scenarios'!B779</f>
        <v>0</v>
      </c>
      <c r="D770" s="43" t="str">
        <f>"F-"&amp;'Test Scenarios'!M779&amp;"-"&amp;'Test Scenarios'!C779&amp;"-"&amp;C770</f>
        <v>F---0</v>
      </c>
      <c r="E770" s="43" t="s">
        <v>6576</v>
      </c>
      <c r="F770" s="43">
        <f>'Test Scenarios'!G779</f>
        <v>0</v>
      </c>
      <c r="G770" s="43" t="str">
        <f>"Objective"&amp;CHAR(10)
&amp;'Test Scenarios'!L779&amp;CHAR(10)&amp;CHAR(10)&amp;
"Test Case Description"&amp;CHAR(10)
&amp;'Test Scenarios'!D779&amp;CHAR(10)&amp;CHAR(10)&amp;
"Expected Results"&amp;CHAR(10)&amp;'Test Scenarios'!F779</f>
        <v xml:space="preserve">Objective
Test Case Description
Expected Results
</v>
      </c>
      <c r="H770" s="41"/>
      <c r="I770" s="43" t="s">
        <v>6577</v>
      </c>
      <c r="J770" s="41" t="str">
        <f>"TST-F "&amp;_xlfn.XLOOKUP('Test Scenarios'!M779,'Taxonomy and Epics'!H:H,'Taxonomy and Epics'!E:E)</f>
        <v xml:space="preserve">TST-F </v>
      </c>
      <c r="K770" s="36" t="str">
        <f>"Phase1,"&amp;_xlfn.XLOOKUP('Test Scenarios'!M779,'Taxonomy and Epics'!H:H,'Taxonomy and Epics'!B:B)&amp;"_"&amp;_xlfn.XLOOKUP('Test Scenarios'!M779,'Taxonomy and Epics'!H:H,'Taxonomy and Epics'!C:C)&amp;","&amp;'Test Scenarios'!M779&amp;",Fin_Functional, Workday"</f>
        <v>Phase1,_,,Fin_Functional, Workday</v>
      </c>
      <c r="L770" s="41"/>
      <c r="M770" s="41"/>
      <c r="N770" s="41"/>
      <c r="O770" s="41"/>
      <c r="P770" s="41"/>
      <c r="Q770" s="41"/>
      <c r="R770" s="41"/>
      <c r="S770" s="41"/>
      <c r="T770" s="38"/>
    </row>
    <row r="771" spans="1:20" ht="128" x14ac:dyDescent="0.2">
      <c r="A771" s="20">
        <f>'Test Scenarios'!A780</f>
        <v>0</v>
      </c>
      <c r="B771" s="44">
        <f>'Test Scenarios'!K780</f>
        <v>0</v>
      </c>
      <c r="C771" s="42">
        <f>'Test Scenarios'!B780</f>
        <v>0</v>
      </c>
      <c r="D771" s="43" t="str">
        <f>"F-"&amp;'Test Scenarios'!M780&amp;"-"&amp;'Test Scenarios'!C780&amp;"-"&amp;C771</f>
        <v>F---0</v>
      </c>
      <c r="E771" s="43" t="s">
        <v>6576</v>
      </c>
      <c r="F771" s="43">
        <f>'Test Scenarios'!G780</f>
        <v>0</v>
      </c>
      <c r="G771" s="43" t="str">
        <f>"Objective"&amp;CHAR(10)
&amp;'Test Scenarios'!L780&amp;CHAR(10)&amp;CHAR(10)&amp;
"Test Case Description"&amp;CHAR(10)
&amp;'Test Scenarios'!D780&amp;CHAR(10)&amp;CHAR(10)&amp;
"Expected Results"&amp;CHAR(10)&amp;'Test Scenarios'!F780</f>
        <v xml:space="preserve">Objective
Test Case Description
Expected Results
</v>
      </c>
      <c r="H771" s="41"/>
      <c r="I771" s="43" t="s">
        <v>6577</v>
      </c>
      <c r="J771" s="41" t="str">
        <f>"TST-F "&amp;_xlfn.XLOOKUP('Test Scenarios'!M780,'Taxonomy and Epics'!H:H,'Taxonomy and Epics'!E:E)</f>
        <v xml:space="preserve">TST-F </v>
      </c>
      <c r="K771" s="36" t="str">
        <f>"Phase1,"&amp;_xlfn.XLOOKUP('Test Scenarios'!M780,'Taxonomy and Epics'!H:H,'Taxonomy and Epics'!B:B)&amp;"_"&amp;_xlfn.XLOOKUP('Test Scenarios'!M780,'Taxonomy and Epics'!H:H,'Taxonomy and Epics'!C:C)&amp;","&amp;'Test Scenarios'!M780&amp;",Fin_Functional, Workday"</f>
        <v>Phase1,_,,Fin_Functional, Workday</v>
      </c>
      <c r="L771" s="41"/>
      <c r="M771" s="41"/>
      <c r="N771" s="41"/>
      <c r="O771" s="41"/>
      <c r="P771" s="41"/>
      <c r="Q771" s="41"/>
      <c r="R771" s="41"/>
      <c r="S771" s="41"/>
      <c r="T771" s="38"/>
    </row>
    <row r="772" spans="1:20" ht="128" x14ac:dyDescent="0.2">
      <c r="A772" s="20">
        <f>'Test Scenarios'!A781</f>
        <v>0</v>
      </c>
      <c r="B772" s="44">
        <f>'Test Scenarios'!K781</f>
        <v>0</v>
      </c>
      <c r="C772" s="42">
        <f>'Test Scenarios'!B781</f>
        <v>0</v>
      </c>
      <c r="D772" s="43" t="str">
        <f>"F-"&amp;'Test Scenarios'!M781&amp;"-"&amp;'Test Scenarios'!C781&amp;"-"&amp;C772</f>
        <v>F---0</v>
      </c>
      <c r="E772" s="43" t="s">
        <v>6576</v>
      </c>
      <c r="F772" s="43">
        <f>'Test Scenarios'!G781</f>
        <v>0</v>
      </c>
      <c r="G772" s="43" t="str">
        <f>"Objective"&amp;CHAR(10)
&amp;'Test Scenarios'!L781&amp;CHAR(10)&amp;CHAR(10)&amp;
"Test Case Description"&amp;CHAR(10)
&amp;'Test Scenarios'!D781&amp;CHAR(10)&amp;CHAR(10)&amp;
"Expected Results"&amp;CHAR(10)&amp;'Test Scenarios'!F781</f>
        <v xml:space="preserve">Objective
Test Case Description
Expected Results
</v>
      </c>
      <c r="H772" s="41"/>
      <c r="I772" s="43" t="s">
        <v>6577</v>
      </c>
      <c r="J772" s="41" t="str">
        <f>"TST-F "&amp;_xlfn.XLOOKUP('Test Scenarios'!M781,'Taxonomy and Epics'!H:H,'Taxonomy and Epics'!E:E)</f>
        <v xml:space="preserve">TST-F </v>
      </c>
      <c r="K772" s="36" t="str">
        <f>"Phase1,"&amp;_xlfn.XLOOKUP('Test Scenarios'!M781,'Taxonomy and Epics'!H:H,'Taxonomy and Epics'!B:B)&amp;"_"&amp;_xlfn.XLOOKUP('Test Scenarios'!M781,'Taxonomy and Epics'!H:H,'Taxonomy and Epics'!C:C)&amp;","&amp;'Test Scenarios'!M781&amp;",Fin_Functional, Workday"</f>
        <v>Phase1,_,,Fin_Functional, Workday</v>
      </c>
      <c r="L772" s="41"/>
      <c r="M772" s="41"/>
      <c r="N772" s="41"/>
      <c r="O772" s="41"/>
      <c r="P772" s="41"/>
      <c r="Q772" s="41"/>
      <c r="R772" s="41"/>
      <c r="S772" s="41"/>
      <c r="T772" s="38"/>
    </row>
    <row r="773" spans="1:20" ht="128" x14ac:dyDescent="0.2">
      <c r="A773" s="20">
        <f>'Test Scenarios'!A782</f>
        <v>0</v>
      </c>
      <c r="B773" s="44">
        <f>'Test Scenarios'!K782</f>
        <v>0</v>
      </c>
      <c r="C773" s="42">
        <f>'Test Scenarios'!B782</f>
        <v>0</v>
      </c>
      <c r="D773" s="43" t="str">
        <f>"F-"&amp;'Test Scenarios'!M782&amp;"-"&amp;'Test Scenarios'!C782&amp;"-"&amp;C773</f>
        <v>F---0</v>
      </c>
      <c r="E773" s="43" t="s">
        <v>6576</v>
      </c>
      <c r="F773" s="43">
        <f>'Test Scenarios'!G782</f>
        <v>0</v>
      </c>
      <c r="G773" s="43" t="str">
        <f>"Objective"&amp;CHAR(10)
&amp;'Test Scenarios'!L782&amp;CHAR(10)&amp;CHAR(10)&amp;
"Test Case Description"&amp;CHAR(10)
&amp;'Test Scenarios'!D782&amp;CHAR(10)&amp;CHAR(10)&amp;
"Expected Results"&amp;CHAR(10)&amp;'Test Scenarios'!F782</f>
        <v xml:space="preserve">Objective
Test Case Description
Expected Results
</v>
      </c>
      <c r="H773" s="41"/>
      <c r="I773" s="43" t="s">
        <v>6577</v>
      </c>
      <c r="J773" s="41" t="str">
        <f>"TST-F "&amp;_xlfn.XLOOKUP('Test Scenarios'!M782,'Taxonomy and Epics'!H:H,'Taxonomy and Epics'!E:E)</f>
        <v xml:space="preserve">TST-F </v>
      </c>
      <c r="K773" s="36" t="str">
        <f>"Phase1,"&amp;_xlfn.XLOOKUP('Test Scenarios'!M782,'Taxonomy and Epics'!H:H,'Taxonomy and Epics'!B:B)&amp;"_"&amp;_xlfn.XLOOKUP('Test Scenarios'!M782,'Taxonomy and Epics'!H:H,'Taxonomy and Epics'!C:C)&amp;","&amp;'Test Scenarios'!M782&amp;",Fin_Functional, Workday"</f>
        <v>Phase1,_,,Fin_Functional, Workday</v>
      </c>
      <c r="L773" s="41"/>
      <c r="M773" s="41"/>
      <c r="N773" s="41"/>
      <c r="O773" s="41"/>
      <c r="P773" s="41"/>
      <c r="Q773" s="41"/>
      <c r="R773" s="41"/>
      <c r="S773" s="41"/>
      <c r="T773" s="38"/>
    </row>
    <row r="774" spans="1:20" ht="128" x14ac:dyDescent="0.2">
      <c r="A774" s="20">
        <f>'Test Scenarios'!A783</f>
        <v>0</v>
      </c>
      <c r="B774" s="44">
        <f>'Test Scenarios'!K783</f>
        <v>0</v>
      </c>
      <c r="C774" s="42">
        <f>'Test Scenarios'!B783</f>
        <v>0</v>
      </c>
      <c r="D774" s="43" t="str">
        <f>"F-"&amp;'Test Scenarios'!M783&amp;"-"&amp;'Test Scenarios'!C783&amp;"-"&amp;C774</f>
        <v>F---0</v>
      </c>
      <c r="E774" s="43" t="s">
        <v>6576</v>
      </c>
      <c r="F774" s="43">
        <f>'Test Scenarios'!G783</f>
        <v>0</v>
      </c>
      <c r="G774" s="43" t="str">
        <f>"Objective"&amp;CHAR(10)
&amp;'Test Scenarios'!L783&amp;CHAR(10)&amp;CHAR(10)&amp;
"Test Case Description"&amp;CHAR(10)
&amp;'Test Scenarios'!D783&amp;CHAR(10)&amp;CHAR(10)&amp;
"Expected Results"&amp;CHAR(10)&amp;'Test Scenarios'!F783</f>
        <v xml:space="preserve">Objective
Test Case Description
Expected Results
</v>
      </c>
      <c r="H774" s="41"/>
      <c r="I774" s="43" t="s">
        <v>6577</v>
      </c>
      <c r="J774" s="41" t="str">
        <f>"TST-F "&amp;_xlfn.XLOOKUP('Test Scenarios'!M783,'Taxonomy and Epics'!H:H,'Taxonomy and Epics'!E:E)</f>
        <v xml:space="preserve">TST-F </v>
      </c>
      <c r="K774" s="36" t="str">
        <f>"Phase1,"&amp;_xlfn.XLOOKUP('Test Scenarios'!M783,'Taxonomy and Epics'!H:H,'Taxonomy and Epics'!B:B)&amp;"_"&amp;_xlfn.XLOOKUP('Test Scenarios'!M783,'Taxonomy and Epics'!H:H,'Taxonomy and Epics'!C:C)&amp;","&amp;'Test Scenarios'!M783&amp;",Fin_Functional, Workday"</f>
        <v>Phase1,_,,Fin_Functional, Workday</v>
      </c>
      <c r="L774" s="41"/>
      <c r="M774" s="41"/>
      <c r="N774" s="41"/>
      <c r="O774" s="41"/>
      <c r="P774" s="41"/>
      <c r="Q774" s="41"/>
      <c r="R774" s="41"/>
      <c r="S774" s="41"/>
      <c r="T774" s="38"/>
    </row>
    <row r="775" spans="1:20" ht="128" x14ac:dyDescent="0.2">
      <c r="A775" s="20">
        <f>'Test Scenarios'!A784</f>
        <v>0</v>
      </c>
      <c r="B775" s="44">
        <f>'Test Scenarios'!K784</f>
        <v>0</v>
      </c>
      <c r="C775" s="42">
        <f>'Test Scenarios'!B784</f>
        <v>0</v>
      </c>
      <c r="D775" s="43" t="str">
        <f>"F-"&amp;'Test Scenarios'!M784&amp;"-"&amp;'Test Scenarios'!C784&amp;"-"&amp;C775</f>
        <v>F---0</v>
      </c>
      <c r="E775" s="43" t="s">
        <v>6576</v>
      </c>
      <c r="F775" s="43">
        <f>'Test Scenarios'!G784</f>
        <v>0</v>
      </c>
      <c r="G775" s="43" t="str">
        <f>"Objective"&amp;CHAR(10)
&amp;'Test Scenarios'!L784&amp;CHAR(10)&amp;CHAR(10)&amp;
"Test Case Description"&amp;CHAR(10)
&amp;'Test Scenarios'!D784&amp;CHAR(10)&amp;CHAR(10)&amp;
"Expected Results"&amp;CHAR(10)&amp;'Test Scenarios'!F784</f>
        <v xml:space="preserve">Objective
Test Case Description
Expected Results
</v>
      </c>
      <c r="H775" s="41"/>
      <c r="I775" s="43" t="s">
        <v>6577</v>
      </c>
      <c r="J775" s="41" t="str">
        <f>"TST-F "&amp;_xlfn.XLOOKUP('Test Scenarios'!M784,'Taxonomy and Epics'!H:H,'Taxonomy and Epics'!E:E)</f>
        <v xml:space="preserve">TST-F </v>
      </c>
      <c r="K775" s="36" t="str">
        <f>"Phase1,"&amp;_xlfn.XLOOKUP('Test Scenarios'!M784,'Taxonomy and Epics'!H:H,'Taxonomy and Epics'!B:B)&amp;"_"&amp;_xlfn.XLOOKUP('Test Scenarios'!M784,'Taxonomy and Epics'!H:H,'Taxonomy and Epics'!C:C)&amp;","&amp;'Test Scenarios'!M784&amp;",Fin_Functional, Workday"</f>
        <v>Phase1,_,,Fin_Functional, Workday</v>
      </c>
      <c r="L775" s="41"/>
      <c r="M775" s="41"/>
      <c r="N775" s="41"/>
      <c r="O775" s="41"/>
      <c r="P775" s="41"/>
      <c r="Q775" s="41"/>
      <c r="R775" s="41"/>
      <c r="S775" s="41"/>
      <c r="T775" s="38"/>
    </row>
    <row r="776" spans="1:20" ht="128" x14ac:dyDescent="0.2">
      <c r="A776" s="20">
        <f>'Test Scenarios'!A785</f>
        <v>0</v>
      </c>
      <c r="B776" s="44">
        <f>'Test Scenarios'!K785</f>
        <v>0</v>
      </c>
      <c r="C776" s="42">
        <f>'Test Scenarios'!B785</f>
        <v>0</v>
      </c>
      <c r="D776" s="43" t="str">
        <f>"F-"&amp;'Test Scenarios'!M785&amp;"-"&amp;'Test Scenarios'!C785&amp;"-"&amp;C776</f>
        <v>F---0</v>
      </c>
      <c r="E776" s="43" t="s">
        <v>6576</v>
      </c>
      <c r="F776" s="43">
        <f>'Test Scenarios'!G785</f>
        <v>0</v>
      </c>
      <c r="G776" s="43" t="str">
        <f>"Objective"&amp;CHAR(10)
&amp;'Test Scenarios'!L785&amp;CHAR(10)&amp;CHAR(10)&amp;
"Test Case Description"&amp;CHAR(10)
&amp;'Test Scenarios'!D785&amp;CHAR(10)&amp;CHAR(10)&amp;
"Expected Results"&amp;CHAR(10)&amp;'Test Scenarios'!F785</f>
        <v xml:space="preserve">Objective
Test Case Description
Expected Results
</v>
      </c>
      <c r="H776" s="41"/>
      <c r="I776" s="43" t="s">
        <v>6577</v>
      </c>
      <c r="J776" s="41" t="str">
        <f>"TST-F "&amp;_xlfn.XLOOKUP('Test Scenarios'!M785,'Taxonomy and Epics'!H:H,'Taxonomy and Epics'!E:E)</f>
        <v xml:space="preserve">TST-F </v>
      </c>
      <c r="K776" s="36" t="str">
        <f>"Phase1,"&amp;_xlfn.XLOOKUP('Test Scenarios'!M785,'Taxonomy and Epics'!H:H,'Taxonomy and Epics'!B:B)&amp;"_"&amp;_xlfn.XLOOKUP('Test Scenarios'!M785,'Taxonomy and Epics'!H:H,'Taxonomy and Epics'!C:C)&amp;","&amp;'Test Scenarios'!M785&amp;",Fin_Functional, Workday"</f>
        <v>Phase1,_,,Fin_Functional, Workday</v>
      </c>
      <c r="L776" s="41"/>
      <c r="M776" s="41"/>
      <c r="N776" s="41"/>
      <c r="O776" s="41"/>
      <c r="P776" s="41"/>
      <c r="Q776" s="41"/>
      <c r="R776" s="41"/>
      <c r="S776" s="41"/>
      <c r="T776" s="38"/>
    </row>
    <row r="777" spans="1:20" ht="128" x14ac:dyDescent="0.2">
      <c r="A777" s="20">
        <f>'Test Scenarios'!A786</f>
        <v>0</v>
      </c>
      <c r="B777" s="44">
        <f>'Test Scenarios'!K786</f>
        <v>0</v>
      </c>
      <c r="C777" s="42">
        <f>'Test Scenarios'!B786</f>
        <v>0</v>
      </c>
      <c r="D777" s="43" t="str">
        <f>"F-"&amp;'Test Scenarios'!M786&amp;"-"&amp;'Test Scenarios'!C786&amp;"-"&amp;C777</f>
        <v>F---0</v>
      </c>
      <c r="E777" s="43" t="s">
        <v>6576</v>
      </c>
      <c r="F777" s="43">
        <f>'Test Scenarios'!G786</f>
        <v>0</v>
      </c>
      <c r="G777" s="43" t="str">
        <f>"Objective"&amp;CHAR(10)
&amp;'Test Scenarios'!L786&amp;CHAR(10)&amp;CHAR(10)&amp;
"Test Case Description"&amp;CHAR(10)
&amp;'Test Scenarios'!D786&amp;CHAR(10)&amp;CHAR(10)&amp;
"Expected Results"&amp;CHAR(10)&amp;'Test Scenarios'!F786</f>
        <v xml:space="preserve">Objective
Test Case Description
Expected Results
</v>
      </c>
      <c r="H777" s="41"/>
      <c r="I777" s="43" t="s">
        <v>6577</v>
      </c>
      <c r="J777" s="41" t="str">
        <f>"TST-F "&amp;_xlfn.XLOOKUP('Test Scenarios'!M786,'Taxonomy and Epics'!H:H,'Taxonomy and Epics'!E:E)</f>
        <v xml:space="preserve">TST-F </v>
      </c>
      <c r="K777" s="36" t="str">
        <f>"Phase1,"&amp;_xlfn.XLOOKUP('Test Scenarios'!M786,'Taxonomy and Epics'!H:H,'Taxonomy and Epics'!B:B)&amp;"_"&amp;_xlfn.XLOOKUP('Test Scenarios'!M786,'Taxonomy and Epics'!H:H,'Taxonomy and Epics'!C:C)&amp;","&amp;'Test Scenarios'!M786&amp;",Fin_Functional, Workday"</f>
        <v>Phase1,_,,Fin_Functional, Workday</v>
      </c>
      <c r="L777" s="41"/>
      <c r="M777" s="41"/>
      <c r="N777" s="41"/>
      <c r="O777" s="41"/>
      <c r="P777" s="41"/>
      <c r="Q777" s="41"/>
      <c r="R777" s="41"/>
      <c r="S777" s="41"/>
      <c r="T777" s="38"/>
    </row>
    <row r="778" spans="1:20" ht="128" x14ac:dyDescent="0.2">
      <c r="A778" s="20">
        <f>'Test Scenarios'!A787</f>
        <v>0</v>
      </c>
      <c r="B778" s="44">
        <f>'Test Scenarios'!K787</f>
        <v>0</v>
      </c>
      <c r="C778" s="42">
        <f>'Test Scenarios'!B787</f>
        <v>0</v>
      </c>
      <c r="D778" s="43" t="str">
        <f>"F-"&amp;'Test Scenarios'!M787&amp;"-"&amp;'Test Scenarios'!C787&amp;"-"&amp;C778</f>
        <v>F---0</v>
      </c>
      <c r="E778" s="43" t="s">
        <v>6576</v>
      </c>
      <c r="F778" s="43">
        <f>'Test Scenarios'!G787</f>
        <v>0</v>
      </c>
      <c r="G778" s="43" t="str">
        <f>"Objective"&amp;CHAR(10)
&amp;'Test Scenarios'!L787&amp;CHAR(10)&amp;CHAR(10)&amp;
"Test Case Description"&amp;CHAR(10)
&amp;'Test Scenarios'!D787&amp;CHAR(10)&amp;CHAR(10)&amp;
"Expected Results"&amp;CHAR(10)&amp;'Test Scenarios'!F787</f>
        <v xml:space="preserve">Objective
Test Case Description
Expected Results
</v>
      </c>
      <c r="H778" s="41"/>
      <c r="I778" s="43" t="s">
        <v>6577</v>
      </c>
      <c r="J778" s="41" t="str">
        <f>"TST-F "&amp;_xlfn.XLOOKUP('Test Scenarios'!M787,'Taxonomy and Epics'!H:H,'Taxonomy and Epics'!E:E)</f>
        <v xml:space="preserve">TST-F </v>
      </c>
      <c r="K778" s="36" t="str">
        <f>"Phase1,"&amp;_xlfn.XLOOKUP('Test Scenarios'!M787,'Taxonomy and Epics'!H:H,'Taxonomy and Epics'!B:B)&amp;"_"&amp;_xlfn.XLOOKUP('Test Scenarios'!M787,'Taxonomy and Epics'!H:H,'Taxonomy and Epics'!C:C)&amp;","&amp;'Test Scenarios'!M787&amp;",Fin_Functional, Workday"</f>
        <v>Phase1,_,,Fin_Functional, Workday</v>
      </c>
      <c r="L778" s="41"/>
      <c r="M778" s="41"/>
      <c r="N778" s="41"/>
      <c r="O778" s="41"/>
      <c r="P778" s="41"/>
      <c r="Q778" s="41"/>
      <c r="R778" s="41"/>
      <c r="S778" s="41"/>
      <c r="T778" s="38"/>
    </row>
    <row r="779" spans="1:20" ht="128" x14ac:dyDescent="0.2">
      <c r="A779" s="20">
        <f>'Test Scenarios'!A788</f>
        <v>0</v>
      </c>
      <c r="B779" s="44">
        <f>'Test Scenarios'!K788</f>
        <v>0</v>
      </c>
      <c r="C779" s="42">
        <f>'Test Scenarios'!B788</f>
        <v>0</v>
      </c>
      <c r="D779" s="43" t="str">
        <f>"F-"&amp;'Test Scenarios'!M788&amp;"-"&amp;'Test Scenarios'!C788&amp;"-"&amp;C779</f>
        <v>F---0</v>
      </c>
      <c r="E779" s="43" t="s">
        <v>6576</v>
      </c>
      <c r="F779" s="43">
        <f>'Test Scenarios'!G788</f>
        <v>0</v>
      </c>
      <c r="G779" s="43" t="str">
        <f>"Objective"&amp;CHAR(10)
&amp;'Test Scenarios'!L788&amp;CHAR(10)&amp;CHAR(10)&amp;
"Test Case Description"&amp;CHAR(10)
&amp;'Test Scenarios'!D788&amp;CHAR(10)&amp;CHAR(10)&amp;
"Expected Results"&amp;CHAR(10)&amp;'Test Scenarios'!F788</f>
        <v xml:space="preserve">Objective
Test Case Description
Expected Results
</v>
      </c>
      <c r="H779" s="41"/>
      <c r="I779" s="43" t="s">
        <v>6577</v>
      </c>
      <c r="J779" s="41" t="str">
        <f>"TST-F "&amp;_xlfn.XLOOKUP('Test Scenarios'!M788,'Taxonomy and Epics'!H:H,'Taxonomy and Epics'!E:E)</f>
        <v xml:space="preserve">TST-F </v>
      </c>
      <c r="K779" s="36" t="str">
        <f>"Phase1,"&amp;_xlfn.XLOOKUP('Test Scenarios'!M788,'Taxonomy and Epics'!H:H,'Taxonomy and Epics'!B:B)&amp;"_"&amp;_xlfn.XLOOKUP('Test Scenarios'!M788,'Taxonomy and Epics'!H:H,'Taxonomy and Epics'!C:C)&amp;","&amp;'Test Scenarios'!M788&amp;",Fin_Functional, Workday"</f>
        <v>Phase1,_,,Fin_Functional, Workday</v>
      </c>
      <c r="L779" s="41"/>
      <c r="M779" s="41"/>
      <c r="N779" s="41"/>
      <c r="O779" s="41"/>
      <c r="P779" s="41"/>
      <c r="Q779" s="41"/>
      <c r="R779" s="41"/>
      <c r="S779" s="41"/>
      <c r="T779" s="38"/>
    </row>
    <row r="780" spans="1:20" ht="128" x14ac:dyDescent="0.2">
      <c r="A780" s="20">
        <f>'Test Scenarios'!A789</f>
        <v>0</v>
      </c>
      <c r="B780" s="44">
        <f>'Test Scenarios'!K789</f>
        <v>0</v>
      </c>
      <c r="C780" s="42">
        <f>'Test Scenarios'!B789</f>
        <v>0</v>
      </c>
      <c r="D780" s="43" t="str">
        <f>"F-"&amp;'Test Scenarios'!M789&amp;"-"&amp;'Test Scenarios'!C789&amp;"-"&amp;C780</f>
        <v>F---0</v>
      </c>
      <c r="E780" s="43" t="s">
        <v>6576</v>
      </c>
      <c r="F780" s="43">
        <f>'Test Scenarios'!G789</f>
        <v>0</v>
      </c>
      <c r="G780" s="43" t="str">
        <f>"Objective"&amp;CHAR(10)
&amp;'Test Scenarios'!L789&amp;CHAR(10)&amp;CHAR(10)&amp;
"Test Case Description"&amp;CHAR(10)
&amp;'Test Scenarios'!D789&amp;CHAR(10)&amp;CHAR(10)&amp;
"Expected Results"&amp;CHAR(10)&amp;'Test Scenarios'!F789</f>
        <v xml:space="preserve">Objective
Test Case Description
Expected Results
</v>
      </c>
      <c r="H780" s="41"/>
      <c r="I780" s="43" t="s">
        <v>6577</v>
      </c>
      <c r="J780" s="41" t="str">
        <f>"TST-F "&amp;_xlfn.XLOOKUP('Test Scenarios'!M789,'Taxonomy and Epics'!H:H,'Taxonomy and Epics'!E:E)</f>
        <v xml:space="preserve">TST-F </v>
      </c>
      <c r="K780" s="36" t="str">
        <f>"Phase1,"&amp;_xlfn.XLOOKUP('Test Scenarios'!M789,'Taxonomy and Epics'!H:H,'Taxonomy and Epics'!B:B)&amp;"_"&amp;_xlfn.XLOOKUP('Test Scenarios'!M789,'Taxonomy and Epics'!H:H,'Taxonomy and Epics'!C:C)&amp;","&amp;'Test Scenarios'!M789&amp;",Fin_Functional, Workday"</f>
        <v>Phase1,_,,Fin_Functional, Workday</v>
      </c>
      <c r="L780" s="41"/>
      <c r="M780" s="41"/>
      <c r="N780" s="41"/>
      <c r="O780" s="41"/>
      <c r="P780" s="41"/>
      <c r="Q780" s="41"/>
      <c r="R780" s="41"/>
      <c r="S780" s="41"/>
      <c r="T780" s="38"/>
    </row>
    <row r="781" spans="1:20" ht="128" x14ac:dyDescent="0.2">
      <c r="A781" s="20">
        <f>'Test Scenarios'!A790</f>
        <v>0</v>
      </c>
      <c r="B781" s="44">
        <f>'Test Scenarios'!K790</f>
        <v>0</v>
      </c>
      <c r="C781" s="42">
        <f>'Test Scenarios'!B790</f>
        <v>0</v>
      </c>
      <c r="D781" s="43" t="str">
        <f>"F-"&amp;'Test Scenarios'!M790&amp;"-"&amp;'Test Scenarios'!C790&amp;"-"&amp;C781</f>
        <v>F---0</v>
      </c>
      <c r="E781" s="43" t="s">
        <v>6576</v>
      </c>
      <c r="F781" s="43">
        <f>'Test Scenarios'!G790</f>
        <v>0</v>
      </c>
      <c r="G781" s="43" t="str">
        <f>"Objective"&amp;CHAR(10)
&amp;'Test Scenarios'!L790&amp;CHAR(10)&amp;CHAR(10)&amp;
"Test Case Description"&amp;CHAR(10)
&amp;'Test Scenarios'!D790&amp;CHAR(10)&amp;CHAR(10)&amp;
"Expected Results"&amp;CHAR(10)&amp;'Test Scenarios'!F790</f>
        <v xml:space="preserve">Objective
Test Case Description
Expected Results
</v>
      </c>
      <c r="H781" s="41"/>
      <c r="I781" s="43" t="s">
        <v>6577</v>
      </c>
      <c r="J781" s="41" t="str">
        <f>"TST-F "&amp;_xlfn.XLOOKUP('Test Scenarios'!M790,'Taxonomy and Epics'!H:H,'Taxonomy and Epics'!E:E)</f>
        <v xml:space="preserve">TST-F </v>
      </c>
      <c r="K781" s="36" t="str">
        <f>"Phase1,"&amp;_xlfn.XLOOKUP('Test Scenarios'!M790,'Taxonomy and Epics'!H:H,'Taxonomy and Epics'!B:B)&amp;"_"&amp;_xlfn.XLOOKUP('Test Scenarios'!M790,'Taxonomy and Epics'!H:H,'Taxonomy and Epics'!C:C)&amp;","&amp;'Test Scenarios'!M790&amp;",Fin_Functional, Workday"</f>
        <v>Phase1,_,,Fin_Functional, Workday</v>
      </c>
      <c r="L781" s="41"/>
      <c r="M781" s="41"/>
      <c r="N781" s="41"/>
      <c r="O781" s="41"/>
      <c r="P781" s="41"/>
      <c r="Q781" s="41"/>
      <c r="R781" s="41"/>
      <c r="S781" s="41"/>
      <c r="T781" s="38"/>
    </row>
    <row r="782" spans="1:20" ht="128" x14ac:dyDescent="0.2">
      <c r="A782" s="20">
        <f>'Test Scenarios'!A791</f>
        <v>0</v>
      </c>
      <c r="B782" s="44">
        <f>'Test Scenarios'!K791</f>
        <v>0</v>
      </c>
      <c r="C782" s="42">
        <f>'Test Scenarios'!B791</f>
        <v>0</v>
      </c>
      <c r="D782" s="43" t="str">
        <f>"F-"&amp;'Test Scenarios'!M791&amp;"-"&amp;'Test Scenarios'!C791&amp;"-"&amp;C782</f>
        <v>F---0</v>
      </c>
      <c r="E782" s="43" t="s">
        <v>6576</v>
      </c>
      <c r="F782" s="43">
        <f>'Test Scenarios'!G791</f>
        <v>0</v>
      </c>
      <c r="G782" s="43" t="str">
        <f>"Objective"&amp;CHAR(10)
&amp;'Test Scenarios'!L791&amp;CHAR(10)&amp;CHAR(10)&amp;
"Test Case Description"&amp;CHAR(10)
&amp;'Test Scenarios'!D791&amp;CHAR(10)&amp;CHAR(10)&amp;
"Expected Results"&amp;CHAR(10)&amp;'Test Scenarios'!F791</f>
        <v xml:space="preserve">Objective
Test Case Description
Expected Results
</v>
      </c>
      <c r="H782" s="41"/>
      <c r="I782" s="43" t="s">
        <v>6577</v>
      </c>
      <c r="J782" s="41" t="str">
        <f>"TST-F "&amp;_xlfn.XLOOKUP('Test Scenarios'!M791,'Taxonomy and Epics'!H:H,'Taxonomy and Epics'!E:E)</f>
        <v xml:space="preserve">TST-F </v>
      </c>
      <c r="K782" s="36" t="str">
        <f>"Phase1,"&amp;_xlfn.XLOOKUP('Test Scenarios'!M791,'Taxonomy and Epics'!H:H,'Taxonomy and Epics'!B:B)&amp;"_"&amp;_xlfn.XLOOKUP('Test Scenarios'!M791,'Taxonomy and Epics'!H:H,'Taxonomy and Epics'!C:C)&amp;","&amp;'Test Scenarios'!M791&amp;",Fin_Functional, Workday"</f>
        <v>Phase1,_,,Fin_Functional, Workday</v>
      </c>
      <c r="L782" s="41"/>
      <c r="M782" s="41"/>
      <c r="N782" s="41"/>
      <c r="O782" s="41"/>
      <c r="P782" s="41"/>
      <c r="Q782" s="41"/>
      <c r="R782" s="41"/>
      <c r="S782" s="41"/>
      <c r="T782" s="38"/>
    </row>
    <row r="783" spans="1:20" ht="128" x14ac:dyDescent="0.2">
      <c r="A783" s="20">
        <f>'Test Scenarios'!A792</f>
        <v>0</v>
      </c>
      <c r="B783" s="44">
        <f>'Test Scenarios'!K792</f>
        <v>0</v>
      </c>
      <c r="C783" s="42">
        <f>'Test Scenarios'!B792</f>
        <v>0</v>
      </c>
      <c r="D783" s="43" t="str">
        <f>"F-"&amp;'Test Scenarios'!M792&amp;"-"&amp;'Test Scenarios'!C792&amp;"-"&amp;C783</f>
        <v>F---0</v>
      </c>
      <c r="E783" s="43" t="s">
        <v>6576</v>
      </c>
      <c r="F783" s="43">
        <f>'Test Scenarios'!G792</f>
        <v>0</v>
      </c>
      <c r="G783" s="43" t="str">
        <f>"Objective"&amp;CHAR(10)
&amp;'Test Scenarios'!L792&amp;CHAR(10)&amp;CHAR(10)&amp;
"Test Case Description"&amp;CHAR(10)
&amp;'Test Scenarios'!D792&amp;CHAR(10)&amp;CHAR(10)&amp;
"Expected Results"&amp;CHAR(10)&amp;'Test Scenarios'!F792</f>
        <v xml:space="preserve">Objective
Test Case Description
Expected Results
</v>
      </c>
      <c r="H783" s="41"/>
      <c r="I783" s="43" t="s">
        <v>6577</v>
      </c>
      <c r="J783" s="41" t="str">
        <f>"TST-F "&amp;_xlfn.XLOOKUP('Test Scenarios'!M792,'Taxonomy and Epics'!H:H,'Taxonomy and Epics'!E:E)</f>
        <v xml:space="preserve">TST-F </v>
      </c>
      <c r="K783" s="36" t="str">
        <f>"Phase1,"&amp;_xlfn.XLOOKUP('Test Scenarios'!M792,'Taxonomy and Epics'!H:H,'Taxonomy and Epics'!B:B)&amp;"_"&amp;_xlfn.XLOOKUP('Test Scenarios'!M792,'Taxonomy and Epics'!H:H,'Taxonomy and Epics'!C:C)&amp;","&amp;'Test Scenarios'!M792&amp;",Fin_Functional, Workday"</f>
        <v>Phase1,_,,Fin_Functional, Workday</v>
      </c>
      <c r="L783" s="41"/>
      <c r="M783" s="41"/>
      <c r="N783" s="41"/>
      <c r="O783" s="41"/>
      <c r="P783" s="41"/>
      <c r="Q783" s="41"/>
      <c r="R783" s="41"/>
      <c r="S783" s="41"/>
      <c r="T783" s="38"/>
    </row>
    <row r="784" spans="1:20" ht="128" x14ac:dyDescent="0.2">
      <c r="A784" s="20">
        <f>'Test Scenarios'!A793</f>
        <v>0</v>
      </c>
      <c r="B784" s="44">
        <f>'Test Scenarios'!K793</f>
        <v>0</v>
      </c>
      <c r="C784" s="42">
        <f>'Test Scenarios'!B793</f>
        <v>0</v>
      </c>
      <c r="D784" s="43" t="str">
        <f>"F-"&amp;'Test Scenarios'!M793&amp;"-"&amp;'Test Scenarios'!C793&amp;"-"&amp;C784</f>
        <v>F---0</v>
      </c>
      <c r="E784" s="43" t="s">
        <v>6576</v>
      </c>
      <c r="F784" s="43">
        <f>'Test Scenarios'!G793</f>
        <v>0</v>
      </c>
      <c r="G784" s="43" t="str">
        <f>"Objective"&amp;CHAR(10)
&amp;'Test Scenarios'!L793&amp;CHAR(10)&amp;CHAR(10)&amp;
"Test Case Description"&amp;CHAR(10)
&amp;'Test Scenarios'!D793&amp;CHAR(10)&amp;CHAR(10)&amp;
"Expected Results"&amp;CHAR(10)&amp;'Test Scenarios'!F793</f>
        <v xml:space="preserve">Objective
Test Case Description
Expected Results
</v>
      </c>
      <c r="H784" s="41"/>
      <c r="I784" s="43" t="s">
        <v>6577</v>
      </c>
      <c r="J784" s="41" t="str">
        <f>"TST-F "&amp;_xlfn.XLOOKUP('Test Scenarios'!M793,'Taxonomy and Epics'!H:H,'Taxonomy and Epics'!E:E)</f>
        <v xml:space="preserve">TST-F </v>
      </c>
      <c r="K784" s="36" t="str">
        <f>"Phase1,"&amp;_xlfn.XLOOKUP('Test Scenarios'!M793,'Taxonomy and Epics'!H:H,'Taxonomy and Epics'!B:B)&amp;"_"&amp;_xlfn.XLOOKUP('Test Scenarios'!M793,'Taxonomy and Epics'!H:H,'Taxonomy and Epics'!C:C)&amp;","&amp;'Test Scenarios'!M793&amp;",Fin_Functional, Workday"</f>
        <v>Phase1,_,,Fin_Functional, Workday</v>
      </c>
      <c r="L784" s="41"/>
      <c r="M784" s="41"/>
      <c r="N784" s="41"/>
      <c r="O784" s="41"/>
      <c r="P784" s="41"/>
      <c r="Q784" s="41"/>
      <c r="R784" s="41"/>
      <c r="S784" s="41"/>
      <c r="T784" s="38"/>
    </row>
    <row r="785" spans="1:20" ht="128" x14ac:dyDescent="0.2">
      <c r="A785" s="20">
        <f>'Test Scenarios'!A794</f>
        <v>0</v>
      </c>
      <c r="B785" s="44">
        <f>'Test Scenarios'!K794</f>
        <v>0</v>
      </c>
      <c r="C785" s="42">
        <f>'Test Scenarios'!B794</f>
        <v>0</v>
      </c>
      <c r="D785" s="43" t="str">
        <f>"F-"&amp;'Test Scenarios'!M794&amp;"-"&amp;'Test Scenarios'!C794&amp;"-"&amp;C785</f>
        <v>F---0</v>
      </c>
      <c r="E785" s="43" t="s">
        <v>6576</v>
      </c>
      <c r="F785" s="43">
        <f>'Test Scenarios'!G794</f>
        <v>0</v>
      </c>
      <c r="G785" s="43" t="str">
        <f>"Objective"&amp;CHAR(10)
&amp;'Test Scenarios'!L794&amp;CHAR(10)&amp;CHAR(10)&amp;
"Test Case Description"&amp;CHAR(10)
&amp;'Test Scenarios'!D794&amp;CHAR(10)&amp;CHAR(10)&amp;
"Expected Results"&amp;CHAR(10)&amp;'Test Scenarios'!F794</f>
        <v xml:space="preserve">Objective
Test Case Description
Expected Results
</v>
      </c>
      <c r="H785" s="41"/>
      <c r="I785" s="43" t="s">
        <v>6577</v>
      </c>
      <c r="J785" s="41" t="str">
        <f>"TST-F "&amp;_xlfn.XLOOKUP('Test Scenarios'!M794,'Taxonomy and Epics'!H:H,'Taxonomy and Epics'!E:E)</f>
        <v xml:space="preserve">TST-F </v>
      </c>
      <c r="K785" s="36" t="str">
        <f>"Phase1,"&amp;_xlfn.XLOOKUP('Test Scenarios'!M794,'Taxonomy and Epics'!H:H,'Taxonomy and Epics'!B:B)&amp;"_"&amp;_xlfn.XLOOKUP('Test Scenarios'!M794,'Taxonomy and Epics'!H:H,'Taxonomy and Epics'!C:C)&amp;","&amp;'Test Scenarios'!M794&amp;",Fin_Functional, Workday"</f>
        <v>Phase1,_,,Fin_Functional, Workday</v>
      </c>
      <c r="L785" s="41"/>
      <c r="M785" s="41"/>
      <c r="N785" s="41"/>
      <c r="O785" s="41"/>
      <c r="P785" s="41"/>
      <c r="Q785" s="41"/>
      <c r="R785" s="41"/>
      <c r="S785" s="41"/>
      <c r="T785" s="38"/>
    </row>
    <row r="786" spans="1:20" ht="128" x14ac:dyDescent="0.2">
      <c r="A786" s="20">
        <f>'Test Scenarios'!A795</f>
        <v>0</v>
      </c>
      <c r="B786" s="44">
        <f>'Test Scenarios'!K795</f>
        <v>0</v>
      </c>
      <c r="C786" s="42">
        <f>'Test Scenarios'!B795</f>
        <v>0</v>
      </c>
      <c r="D786" s="43" t="str">
        <f>"F-"&amp;'Test Scenarios'!M795&amp;"-"&amp;'Test Scenarios'!C795&amp;"-"&amp;C786</f>
        <v>F---0</v>
      </c>
      <c r="E786" s="43" t="s">
        <v>6576</v>
      </c>
      <c r="F786" s="43">
        <f>'Test Scenarios'!G795</f>
        <v>0</v>
      </c>
      <c r="G786" s="43" t="str">
        <f>"Objective"&amp;CHAR(10)
&amp;'Test Scenarios'!L795&amp;CHAR(10)&amp;CHAR(10)&amp;
"Test Case Description"&amp;CHAR(10)
&amp;'Test Scenarios'!D795&amp;CHAR(10)&amp;CHAR(10)&amp;
"Expected Results"&amp;CHAR(10)&amp;'Test Scenarios'!F795</f>
        <v xml:space="preserve">Objective
Test Case Description
Expected Results
</v>
      </c>
      <c r="H786" s="41"/>
      <c r="I786" s="43" t="s">
        <v>6577</v>
      </c>
      <c r="J786" s="41" t="str">
        <f>"TST-F "&amp;_xlfn.XLOOKUP('Test Scenarios'!M795,'Taxonomy and Epics'!H:H,'Taxonomy and Epics'!E:E)</f>
        <v xml:space="preserve">TST-F </v>
      </c>
      <c r="K786" s="36" t="str">
        <f>"Phase1,"&amp;_xlfn.XLOOKUP('Test Scenarios'!M795,'Taxonomy and Epics'!H:H,'Taxonomy and Epics'!B:B)&amp;"_"&amp;_xlfn.XLOOKUP('Test Scenarios'!M795,'Taxonomy and Epics'!H:H,'Taxonomy and Epics'!C:C)&amp;","&amp;'Test Scenarios'!M795&amp;",Fin_Functional, Workday"</f>
        <v>Phase1,_,,Fin_Functional, Workday</v>
      </c>
      <c r="L786" s="41"/>
      <c r="M786" s="41"/>
      <c r="N786" s="41"/>
      <c r="O786" s="41"/>
      <c r="P786" s="41"/>
      <c r="Q786" s="41"/>
      <c r="R786" s="41"/>
      <c r="S786" s="41"/>
      <c r="T786" s="38"/>
    </row>
    <row r="787" spans="1:20" ht="128" x14ac:dyDescent="0.2">
      <c r="A787" s="20">
        <f>'Test Scenarios'!A796</f>
        <v>0</v>
      </c>
      <c r="B787" s="44">
        <f>'Test Scenarios'!K796</f>
        <v>0</v>
      </c>
      <c r="C787" s="42">
        <f>'Test Scenarios'!B796</f>
        <v>0</v>
      </c>
      <c r="D787" s="43" t="str">
        <f>"F-"&amp;'Test Scenarios'!M796&amp;"-"&amp;'Test Scenarios'!C796&amp;"-"&amp;C787</f>
        <v>F---0</v>
      </c>
      <c r="E787" s="43" t="s">
        <v>6576</v>
      </c>
      <c r="F787" s="43">
        <f>'Test Scenarios'!G796</f>
        <v>0</v>
      </c>
      <c r="G787" s="43" t="str">
        <f>"Objective"&amp;CHAR(10)
&amp;'Test Scenarios'!L796&amp;CHAR(10)&amp;CHAR(10)&amp;
"Test Case Description"&amp;CHAR(10)
&amp;'Test Scenarios'!D796&amp;CHAR(10)&amp;CHAR(10)&amp;
"Expected Results"&amp;CHAR(10)&amp;'Test Scenarios'!F796</f>
        <v xml:space="preserve">Objective
Test Case Description
Expected Results
</v>
      </c>
      <c r="H787" s="41"/>
      <c r="I787" s="43" t="s">
        <v>6577</v>
      </c>
      <c r="J787" s="41" t="str">
        <f>"TST-F "&amp;_xlfn.XLOOKUP('Test Scenarios'!M796,'Taxonomy and Epics'!H:H,'Taxonomy and Epics'!E:E)</f>
        <v xml:space="preserve">TST-F </v>
      </c>
      <c r="K787" s="36" t="str">
        <f>"Phase1,"&amp;_xlfn.XLOOKUP('Test Scenarios'!M796,'Taxonomy and Epics'!H:H,'Taxonomy and Epics'!B:B)&amp;"_"&amp;_xlfn.XLOOKUP('Test Scenarios'!M796,'Taxonomy and Epics'!H:H,'Taxonomy and Epics'!C:C)&amp;","&amp;'Test Scenarios'!M796&amp;",Fin_Functional, Workday"</f>
        <v>Phase1,_,,Fin_Functional, Workday</v>
      </c>
      <c r="L787" s="41"/>
      <c r="M787" s="41"/>
      <c r="N787" s="41"/>
      <c r="O787" s="41"/>
      <c r="P787" s="41"/>
      <c r="Q787" s="41"/>
      <c r="R787" s="41"/>
      <c r="S787" s="41"/>
      <c r="T787" s="38"/>
    </row>
    <row r="788" spans="1:20" ht="128" x14ac:dyDescent="0.2">
      <c r="A788" s="20">
        <f>'Test Scenarios'!A797</f>
        <v>0</v>
      </c>
      <c r="B788" s="44">
        <f>'Test Scenarios'!K797</f>
        <v>0</v>
      </c>
      <c r="C788" s="42">
        <f>'Test Scenarios'!B797</f>
        <v>0</v>
      </c>
      <c r="D788" s="43" t="str">
        <f>"F-"&amp;'Test Scenarios'!M797&amp;"-"&amp;'Test Scenarios'!C797&amp;"-"&amp;C788</f>
        <v>F---0</v>
      </c>
      <c r="E788" s="43" t="s">
        <v>6576</v>
      </c>
      <c r="F788" s="43">
        <f>'Test Scenarios'!G797</f>
        <v>0</v>
      </c>
      <c r="G788" s="43" t="str">
        <f>"Objective"&amp;CHAR(10)
&amp;'Test Scenarios'!L797&amp;CHAR(10)&amp;CHAR(10)&amp;
"Test Case Description"&amp;CHAR(10)
&amp;'Test Scenarios'!D797&amp;CHAR(10)&amp;CHAR(10)&amp;
"Expected Results"&amp;CHAR(10)&amp;'Test Scenarios'!F797</f>
        <v xml:space="preserve">Objective
Test Case Description
Expected Results
</v>
      </c>
      <c r="H788" s="41"/>
      <c r="I788" s="43" t="s">
        <v>6577</v>
      </c>
      <c r="J788" s="41" t="str">
        <f>"TST-F "&amp;_xlfn.XLOOKUP('Test Scenarios'!M797,'Taxonomy and Epics'!H:H,'Taxonomy and Epics'!E:E)</f>
        <v xml:space="preserve">TST-F </v>
      </c>
      <c r="K788" s="36" t="str">
        <f>"Phase1,"&amp;_xlfn.XLOOKUP('Test Scenarios'!M797,'Taxonomy and Epics'!H:H,'Taxonomy and Epics'!B:B)&amp;"_"&amp;_xlfn.XLOOKUP('Test Scenarios'!M797,'Taxonomy and Epics'!H:H,'Taxonomy and Epics'!C:C)&amp;","&amp;'Test Scenarios'!M797&amp;",Fin_Functional, Workday"</f>
        <v>Phase1,_,,Fin_Functional, Workday</v>
      </c>
      <c r="L788" s="41"/>
      <c r="M788" s="41"/>
      <c r="N788" s="41"/>
      <c r="O788" s="41"/>
      <c r="P788" s="41"/>
      <c r="Q788" s="41"/>
      <c r="R788" s="41"/>
      <c r="S788" s="41"/>
      <c r="T788" s="38"/>
    </row>
    <row r="789" spans="1:20" ht="128" x14ac:dyDescent="0.2">
      <c r="A789" s="20">
        <f>'Test Scenarios'!A798</f>
        <v>0</v>
      </c>
      <c r="B789" s="44">
        <f>'Test Scenarios'!K798</f>
        <v>0</v>
      </c>
      <c r="C789" s="42">
        <f>'Test Scenarios'!B798</f>
        <v>0</v>
      </c>
      <c r="D789" s="43" t="str">
        <f>"F-"&amp;'Test Scenarios'!M798&amp;"-"&amp;'Test Scenarios'!C798&amp;"-"&amp;C789</f>
        <v>F---0</v>
      </c>
      <c r="E789" s="43" t="s">
        <v>6576</v>
      </c>
      <c r="F789" s="43">
        <f>'Test Scenarios'!G798</f>
        <v>0</v>
      </c>
      <c r="G789" s="43" t="str">
        <f>"Objective"&amp;CHAR(10)
&amp;'Test Scenarios'!L798&amp;CHAR(10)&amp;CHAR(10)&amp;
"Test Case Description"&amp;CHAR(10)
&amp;'Test Scenarios'!D798&amp;CHAR(10)&amp;CHAR(10)&amp;
"Expected Results"&amp;CHAR(10)&amp;'Test Scenarios'!F798</f>
        <v xml:space="preserve">Objective
Test Case Description
Expected Results
</v>
      </c>
      <c r="H789" s="41"/>
      <c r="I789" s="43" t="s">
        <v>6577</v>
      </c>
      <c r="J789" s="41" t="str">
        <f>"TST-F "&amp;_xlfn.XLOOKUP('Test Scenarios'!M798,'Taxonomy and Epics'!H:H,'Taxonomy and Epics'!E:E)</f>
        <v xml:space="preserve">TST-F </v>
      </c>
      <c r="K789" s="36" t="str">
        <f>"Phase1,"&amp;_xlfn.XLOOKUP('Test Scenarios'!M798,'Taxonomy and Epics'!H:H,'Taxonomy and Epics'!B:B)&amp;"_"&amp;_xlfn.XLOOKUP('Test Scenarios'!M798,'Taxonomy and Epics'!H:H,'Taxonomy and Epics'!C:C)&amp;","&amp;'Test Scenarios'!M798&amp;",Fin_Functional, Workday"</f>
        <v>Phase1,_,,Fin_Functional, Workday</v>
      </c>
      <c r="L789" s="41"/>
      <c r="M789" s="41"/>
      <c r="N789" s="41"/>
      <c r="O789" s="41"/>
      <c r="P789" s="41"/>
      <c r="Q789" s="41"/>
      <c r="R789" s="41"/>
      <c r="S789" s="41"/>
      <c r="T789" s="38"/>
    </row>
    <row r="790" spans="1:20" ht="128" x14ac:dyDescent="0.2">
      <c r="A790" s="20">
        <f>'Test Scenarios'!A799</f>
        <v>0</v>
      </c>
      <c r="B790" s="44">
        <f>'Test Scenarios'!K799</f>
        <v>0</v>
      </c>
      <c r="C790" s="42">
        <f>'Test Scenarios'!B799</f>
        <v>0</v>
      </c>
      <c r="D790" s="43" t="str">
        <f>"F-"&amp;'Test Scenarios'!M799&amp;"-"&amp;'Test Scenarios'!C799&amp;"-"&amp;C790</f>
        <v>F---0</v>
      </c>
      <c r="E790" s="43" t="s">
        <v>6576</v>
      </c>
      <c r="F790" s="43">
        <f>'Test Scenarios'!G799</f>
        <v>0</v>
      </c>
      <c r="G790" s="43" t="str">
        <f>"Objective"&amp;CHAR(10)
&amp;'Test Scenarios'!L799&amp;CHAR(10)&amp;CHAR(10)&amp;
"Test Case Description"&amp;CHAR(10)
&amp;'Test Scenarios'!D799&amp;CHAR(10)&amp;CHAR(10)&amp;
"Expected Results"&amp;CHAR(10)&amp;'Test Scenarios'!F799</f>
        <v xml:space="preserve">Objective
Test Case Description
Expected Results
</v>
      </c>
      <c r="H790" s="41"/>
      <c r="I790" s="43" t="s">
        <v>6577</v>
      </c>
      <c r="J790" s="41" t="str">
        <f>"TST-F "&amp;_xlfn.XLOOKUP('Test Scenarios'!M799,'Taxonomy and Epics'!H:H,'Taxonomy and Epics'!E:E)</f>
        <v xml:space="preserve">TST-F </v>
      </c>
      <c r="K790" s="36" t="str">
        <f>"Phase1,"&amp;_xlfn.XLOOKUP('Test Scenarios'!M799,'Taxonomy and Epics'!H:H,'Taxonomy and Epics'!B:B)&amp;"_"&amp;_xlfn.XLOOKUP('Test Scenarios'!M799,'Taxonomy and Epics'!H:H,'Taxonomy and Epics'!C:C)&amp;","&amp;'Test Scenarios'!M799&amp;",Fin_Functional, Workday"</f>
        <v>Phase1,_,,Fin_Functional, Workday</v>
      </c>
      <c r="L790" s="41"/>
      <c r="M790" s="41"/>
      <c r="N790" s="41"/>
      <c r="O790" s="41"/>
      <c r="P790" s="41"/>
      <c r="Q790" s="41"/>
      <c r="R790" s="41"/>
      <c r="S790" s="41"/>
      <c r="T790" s="38"/>
    </row>
    <row r="791" spans="1:20" ht="128" x14ac:dyDescent="0.2">
      <c r="A791" s="20">
        <f>'Test Scenarios'!A800</f>
        <v>0</v>
      </c>
      <c r="B791" s="44">
        <f>'Test Scenarios'!K800</f>
        <v>0</v>
      </c>
      <c r="C791" s="42">
        <f>'Test Scenarios'!B800</f>
        <v>0</v>
      </c>
      <c r="D791" s="43" t="str">
        <f>"F-"&amp;'Test Scenarios'!M800&amp;"-"&amp;'Test Scenarios'!C800&amp;"-"&amp;C791</f>
        <v>F---0</v>
      </c>
      <c r="E791" s="43" t="s">
        <v>6576</v>
      </c>
      <c r="F791" s="43">
        <f>'Test Scenarios'!G800</f>
        <v>0</v>
      </c>
      <c r="G791" s="43" t="str">
        <f>"Objective"&amp;CHAR(10)
&amp;'Test Scenarios'!L800&amp;CHAR(10)&amp;CHAR(10)&amp;
"Test Case Description"&amp;CHAR(10)
&amp;'Test Scenarios'!D800&amp;CHAR(10)&amp;CHAR(10)&amp;
"Expected Results"&amp;CHAR(10)&amp;'Test Scenarios'!F800</f>
        <v xml:space="preserve">Objective
Test Case Description
Expected Results
</v>
      </c>
      <c r="H791" s="41"/>
      <c r="I791" s="43" t="s">
        <v>6577</v>
      </c>
      <c r="J791" s="41" t="str">
        <f>"TST-F "&amp;_xlfn.XLOOKUP('Test Scenarios'!M800,'Taxonomy and Epics'!H:H,'Taxonomy and Epics'!E:E)</f>
        <v xml:space="preserve">TST-F </v>
      </c>
      <c r="K791" s="36" t="str">
        <f>"Phase1,"&amp;_xlfn.XLOOKUP('Test Scenarios'!M800,'Taxonomy and Epics'!H:H,'Taxonomy and Epics'!B:B)&amp;"_"&amp;_xlfn.XLOOKUP('Test Scenarios'!M800,'Taxonomy and Epics'!H:H,'Taxonomy and Epics'!C:C)&amp;","&amp;'Test Scenarios'!M800&amp;",Fin_Functional, Workday"</f>
        <v>Phase1,_,,Fin_Functional, Workday</v>
      </c>
      <c r="L791" s="41"/>
      <c r="M791" s="41"/>
      <c r="N791" s="41"/>
      <c r="O791" s="41"/>
      <c r="P791" s="41"/>
      <c r="Q791" s="41"/>
      <c r="R791" s="41"/>
      <c r="S791" s="41"/>
      <c r="T791" s="38"/>
    </row>
    <row r="792" spans="1:20" ht="128" x14ac:dyDescent="0.2">
      <c r="A792" s="20">
        <f>'Test Scenarios'!A801</f>
        <v>0</v>
      </c>
      <c r="B792" s="44">
        <f>'Test Scenarios'!K801</f>
        <v>0</v>
      </c>
      <c r="C792" s="42">
        <f>'Test Scenarios'!B801</f>
        <v>0</v>
      </c>
      <c r="D792" s="43" t="str">
        <f>"F-"&amp;'Test Scenarios'!M801&amp;"-"&amp;'Test Scenarios'!C801&amp;"-"&amp;C792</f>
        <v>F---0</v>
      </c>
      <c r="E792" s="43" t="s">
        <v>6576</v>
      </c>
      <c r="F792" s="43">
        <f>'Test Scenarios'!G801</f>
        <v>0</v>
      </c>
      <c r="G792" s="43" t="str">
        <f>"Objective"&amp;CHAR(10)
&amp;'Test Scenarios'!L801&amp;CHAR(10)&amp;CHAR(10)&amp;
"Test Case Description"&amp;CHAR(10)
&amp;'Test Scenarios'!D801&amp;CHAR(10)&amp;CHAR(10)&amp;
"Expected Results"&amp;CHAR(10)&amp;'Test Scenarios'!F801</f>
        <v xml:space="preserve">Objective
Test Case Description
Expected Results
</v>
      </c>
      <c r="H792" s="41"/>
      <c r="I792" s="43" t="s">
        <v>6577</v>
      </c>
      <c r="J792" s="41" t="str">
        <f>"TST-F "&amp;_xlfn.XLOOKUP('Test Scenarios'!M801,'Taxonomy and Epics'!H:H,'Taxonomy and Epics'!E:E)</f>
        <v xml:space="preserve">TST-F </v>
      </c>
      <c r="K792" s="36" t="str">
        <f>"Phase1,"&amp;_xlfn.XLOOKUP('Test Scenarios'!M801,'Taxonomy and Epics'!H:H,'Taxonomy and Epics'!B:B)&amp;"_"&amp;_xlfn.XLOOKUP('Test Scenarios'!M801,'Taxonomy and Epics'!H:H,'Taxonomy and Epics'!C:C)&amp;","&amp;'Test Scenarios'!M801&amp;",Fin_Functional, Workday"</f>
        <v>Phase1,_,,Fin_Functional, Workday</v>
      </c>
      <c r="L792" s="41"/>
      <c r="M792" s="41"/>
      <c r="N792" s="41"/>
      <c r="O792" s="41"/>
      <c r="P792" s="41"/>
      <c r="Q792" s="41"/>
      <c r="R792" s="41"/>
      <c r="S792" s="41"/>
      <c r="T792" s="38"/>
    </row>
    <row r="793" spans="1:20" ht="128" x14ac:dyDescent="0.2">
      <c r="A793" s="20">
        <f>'Test Scenarios'!A802</f>
        <v>0</v>
      </c>
      <c r="B793" s="44">
        <f>'Test Scenarios'!K802</f>
        <v>0</v>
      </c>
      <c r="C793" s="42">
        <f>'Test Scenarios'!B802</f>
        <v>0</v>
      </c>
      <c r="D793" s="43" t="str">
        <f>"F-"&amp;'Test Scenarios'!M802&amp;"-"&amp;'Test Scenarios'!C802&amp;"-"&amp;C793</f>
        <v>F---0</v>
      </c>
      <c r="E793" s="43" t="s">
        <v>6576</v>
      </c>
      <c r="F793" s="43">
        <f>'Test Scenarios'!G802</f>
        <v>0</v>
      </c>
      <c r="G793" s="43" t="str">
        <f>"Objective"&amp;CHAR(10)
&amp;'Test Scenarios'!L802&amp;CHAR(10)&amp;CHAR(10)&amp;
"Test Case Description"&amp;CHAR(10)
&amp;'Test Scenarios'!D802&amp;CHAR(10)&amp;CHAR(10)&amp;
"Expected Results"&amp;CHAR(10)&amp;'Test Scenarios'!F802</f>
        <v xml:space="preserve">Objective
Test Case Description
Expected Results
</v>
      </c>
      <c r="H793" s="41"/>
      <c r="I793" s="43" t="s">
        <v>6577</v>
      </c>
      <c r="J793" s="41" t="str">
        <f>"TST-F "&amp;_xlfn.XLOOKUP('Test Scenarios'!M802,'Taxonomy and Epics'!H:H,'Taxonomy and Epics'!E:E)</f>
        <v xml:space="preserve">TST-F </v>
      </c>
      <c r="K793" s="36" t="str">
        <f>"Phase1,"&amp;_xlfn.XLOOKUP('Test Scenarios'!M802,'Taxonomy and Epics'!H:H,'Taxonomy and Epics'!B:B)&amp;"_"&amp;_xlfn.XLOOKUP('Test Scenarios'!M802,'Taxonomy and Epics'!H:H,'Taxonomy and Epics'!C:C)&amp;","&amp;'Test Scenarios'!M802&amp;",Fin_Functional, Workday"</f>
        <v>Phase1,_,,Fin_Functional, Workday</v>
      </c>
      <c r="L793" s="41"/>
      <c r="M793" s="41"/>
      <c r="N793" s="41"/>
      <c r="O793" s="41"/>
      <c r="P793" s="41"/>
      <c r="Q793" s="41"/>
      <c r="R793" s="41"/>
      <c r="S793" s="41"/>
      <c r="T793" s="38"/>
    </row>
    <row r="794" spans="1:20" ht="128" x14ac:dyDescent="0.2">
      <c r="A794" s="20">
        <f>'Test Scenarios'!A803</f>
        <v>0</v>
      </c>
      <c r="B794" s="44">
        <f>'Test Scenarios'!K803</f>
        <v>0</v>
      </c>
      <c r="C794" s="42">
        <f>'Test Scenarios'!B803</f>
        <v>0</v>
      </c>
      <c r="D794" s="43" t="str">
        <f>"F-"&amp;'Test Scenarios'!M803&amp;"-"&amp;'Test Scenarios'!C803&amp;"-"&amp;C794</f>
        <v>F---0</v>
      </c>
      <c r="E794" s="43" t="s">
        <v>6576</v>
      </c>
      <c r="F794" s="43">
        <f>'Test Scenarios'!G803</f>
        <v>0</v>
      </c>
      <c r="G794" s="43" t="str">
        <f>"Objective"&amp;CHAR(10)
&amp;'Test Scenarios'!L803&amp;CHAR(10)&amp;CHAR(10)&amp;
"Test Case Description"&amp;CHAR(10)
&amp;'Test Scenarios'!D803&amp;CHAR(10)&amp;CHAR(10)&amp;
"Expected Results"&amp;CHAR(10)&amp;'Test Scenarios'!F803</f>
        <v xml:space="preserve">Objective
Test Case Description
Expected Results
</v>
      </c>
      <c r="H794" s="41"/>
      <c r="I794" s="43" t="s">
        <v>6577</v>
      </c>
      <c r="J794" s="41" t="str">
        <f>"TST-F "&amp;_xlfn.XLOOKUP('Test Scenarios'!M803,'Taxonomy and Epics'!H:H,'Taxonomy and Epics'!E:E)</f>
        <v xml:space="preserve">TST-F </v>
      </c>
      <c r="K794" s="36" t="str">
        <f>"Phase1,"&amp;_xlfn.XLOOKUP('Test Scenarios'!M803,'Taxonomy and Epics'!H:H,'Taxonomy and Epics'!B:B)&amp;"_"&amp;_xlfn.XLOOKUP('Test Scenarios'!M803,'Taxonomy and Epics'!H:H,'Taxonomy and Epics'!C:C)&amp;","&amp;'Test Scenarios'!M803&amp;",Fin_Functional, Workday"</f>
        <v>Phase1,_,,Fin_Functional, Workday</v>
      </c>
      <c r="L794" s="41"/>
      <c r="M794" s="41"/>
      <c r="N794" s="41"/>
      <c r="O794" s="41"/>
      <c r="P794" s="41"/>
      <c r="Q794" s="41"/>
      <c r="R794" s="41"/>
      <c r="S794" s="41"/>
      <c r="T794" s="38"/>
    </row>
    <row r="795" spans="1:20" ht="128" x14ac:dyDescent="0.2">
      <c r="A795" s="20">
        <f>'Test Scenarios'!A804</f>
        <v>0</v>
      </c>
      <c r="B795" s="44">
        <f>'Test Scenarios'!K804</f>
        <v>0</v>
      </c>
      <c r="C795" s="42">
        <f>'Test Scenarios'!B804</f>
        <v>0</v>
      </c>
      <c r="D795" s="43" t="str">
        <f>"F-"&amp;'Test Scenarios'!M804&amp;"-"&amp;'Test Scenarios'!C804&amp;"-"&amp;C795</f>
        <v>F---0</v>
      </c>
      <c r="E795" s="43" t="s">
        <v>6576</v>
      </c>
      <c r="F795" s="43">
        <f>'Test Scenarios'!G804</f>
        <v>0</v>
      </c>
      <c r="G795" s="43" t="str">
        <f>"Objective"&amp;CHAR(10)
&amp;'Test Scenarios'!L804&amp;CHAR(10)&amp;CHAR(10)&amp;
"Test Case Description"&amp;CHAR(10)
&amp;'Test Scenarios'!D804&amp;CHAR(10)&amp;CHAR(10)&amp;
"Expected Results"&amp;CHAR(10)&amp;'Test Scenarios'!F804</f>
        <v xml:space="preserve">Objective
Test Case Description
Expected Results
</v>
      </c>
      <c r="H795" s="41"/>
      <c r="I795" s="43" t="s">
        <v>6577</v>
      </c>
      <c r="J795" s="41" t="str">
        <f>"TST-F "&amp;_xlfn.XLOOKUP('Test Scenarios'!M804,'Taxonomy and Epics'!H:H,'Taxonomy and Epics'!E:E)</f>
        <v xml:space="preserve">TST-F </v>
      </c>
      <c r="K795" s="36" t="str">
        <f>"Phase1,"&amp;_xlfn.XLOOKUP('Test Scenarios'!M804,'Taxonomy and Epics'!H:H,'Taxonomy and Epics'!B:B)&amp;"_"&amp;_xlfn.XLOOKUP('Test Scenarios'!M804,'Taxonomy and Epics'!H:H,'Taxonomy and Epics'!C:C)&amp;","&amp;'Test Scenarios'!M804&amp;",Fin_Functional, Workday"</f>
        <v>Phase1,_,,Fin_Functional, Workday</v>
      </c>
      <c r="L795" s="41"/>
      <c r="M795" s="41"/>
      <c r="N795" s="41"/>
      <c r="O795" s="41"/>
      <c r="P795" s="41"/>
      <c r="Q795" s="41"/>
      <c r="R795" s="41"/>
      <c r="S795" s="41"/>
      <c r="T795" s="38"/>
    </row>
    <row r="796" spans="1:20" ht="128" x14ac:dyDescent="0.2">
      <c r="A796" s="20">
        <f>'Test Scenarios'!A805</f>
        <v>0</v>
      </c>
      <c r="B796" s="44">
        <f>'Test Scenarios'!K805</f>
        <v>0</v>
      </c>
      <c r="C796" s="42">
        <f>'Test Scenarios'!B805</f>
        <v>0</v>
      </c>
      <c r="D796" s="43" t="str">
        <f>"F-"&amp;'Test Scenarios'!M805&amp;"-"&amp;'Test Scenarios'!C805&amp;"-"&amp;C796</f>
        <v>F---0</v>
      </c>
      <c r="E796" s="43" t="s">
        <v>6576</v>
      </c>
      <c r="F796" s="43">
        <f>'Test Scenarios'!G805</f>
        <v>0</v>
      </c>
      <c r="G796" s="43" t="str">
        <f>"Objective"&amp;CHAR(10)
&amp;'Test Scenarios'!L805&amp;CHAR(10)&amp;CHAR(10)&amp;
"Test Case Description"&amp;CHAR(10)
&amp;'Test Scenarios'!D805&amp;CHAR(10)&amp;CHAR(10)&amp;
"Expected Results"&amp;CHAR(10)&amp;'Test Scenarios'!F805</f>
        <v xml:space="preserve">Objective
Test Case Description
Expected Results
</v>
      </c>
      <c r="H796" s="41"/>
      <c r="I796" s="43" t="s">
        <v>6577</v>
      </c>
      <c r="J796" s="41" t="str">
        <f>"TST-F "&amp;_xlfn.XLOOKUP('Test Scenarios'!M805,'Taxonomy and Epics'!H:H,'Taxonomy and Epics'!E:E)</f>
        <v xml:space="preserve">TST-F </v>
      </c>
      <c r="K796" s="36" t="str">
        <f>"Phase1,"&amp;_xlfn.XLOOKUP('Test Scenarios'!M805,'Taxonomy and Epics'!H:H,'Taxonomy and Epics'!B:B)&amp;"_"&amp;_xlfn.XLOOKUP('Test Scenarios'!M805,'Taxonomy and Epics'!H:H,'Taxonomy and Epics'!C:C)&amp;","&amp;'Test Scenarios'!M805&amp;",Fin_Functional, Workday"</f>
        <v>Phase1,_,,Fin_Functional, Workday</v>
      </c>
      <c r="L796" s="41"/>
      <c r="M796" s="41"/>
      <c r="N796" s="41"/>
      <c r="O796" s="41"/>
      <c r="P796" s="41"/>
      <c r="Q796" s="41"/>
      <c r="R796" s="41"/>
      <c r="S796" s="41"/>
      <c r="T796" s="38"/>
    </row>
    <row r="797" spans="1:20" ht="128" x14ac:dyDescent="0.2">
      <c r="A797" s="20">
        <f>'Test Scenarios'!A806</f>
        <v>0</v>
      </c>
      <c r="B797" s="44">
        <f>'Test Scenarios'!K806</f>
        <v>0</v>
      </c>
      <c r="C797" s="42">
        <f>'Test Scenarios'!B806</f>
        <v>0</v>
      </c>
      <c r="D797" s="43" t="str">
        <f>"F-"&amp;'Test Scenarios'!M806&amp;"-"&amp;'Test Scenarios'!C806&amp;"-"&amp;C797</f>
        <v>F---0</v>
      </c>
      <c r="E797" s="43" t="s">
        <v>6576</v>
      </c>
      <c r="F797" s="43">
        <f>'Test Scenarios'!G806</f>
        <v>0</v>
      </c>
      <c r="G797" s="43" t="str">
        <f>"Objective"&amp;CHAR(10)
&amp;'Test Scenarios'!L806&amp;CHAR(10)&amp;CHAR(10)&amp;
"Test Case Description"&amp;CHAR(10)
&amp;'Test Scenarios'!D806&amp;CHAR(10)&amp;CHAR(10)&amp;
"Expected Results"&amp;CHAR(10)&amp;'Test Scenarios'!F806</f>
        <v xml:space="preserve">Objective
Test Case Description
Expected Results
</v>
      </c>
      <c r="H797" s="41"/>
      <c r="I797" s="43" t="s">
        <v>6577</v>
      </c>
      <c r="J797" s="41" t="str">
        <f>"TST-F "&amp;_xlfn.XLOOKUP('Test Scenarios'!M806,'Taxonomy and Epics'!H:H,'Taxonomy and Epics'!E:E)</f>
        <v xml:space="preserve">TST-F </v>
      </c>
      <c r="K797" s="36" t="str">
        <f>"Phase1,"&amp;_xlfn.XLOOKUP('Test Scenarios'!M806,'Taxonomy and Epics'!H:H,'Taxonomy and Epics'!B:B)&amp;"_"&amp;_xlfn.XLOOKUP('Test Scenarios'!M806,'Taxonomy and Epics'!H:H,'Taxonomy and Epics'!C:C)&amp;","&amp;'Test Scenarios'!M806&amp;",Fin_Functional, Workday"</f>
        <v>Phase1,_,,Fin_Functional, Workday</v>
      </c>
      <c r="L797" s="41"/>
      <c r="M797" s="41"/>
      <c r="N797" s="41"/>
      <c r="O797" s="41"/>
      <c r="P797" s="41"/>
      <c r="Q797" s="41"/>
      <c r="R797" s="41"/>
      <c r="S797" s="41"/>
      <c r="T797" s="38"/>
    </row>
    <row r="798" spans="1:20" ht="128" x14ac:dyDescent="0.2">
      <c r="A798" s="20">
        <f>'Test Scenarios'!A807</f>
        <v>0</v>
      </c>
      <c r="B798" s="44">
        <f>'Test Scenarios'!K807</f>
        <v>0</v>
      </c>
      <c r="C798" s="42">
        <f>'Test Scenarios'!B807</f>
        <v>0</v>
      </c>
      <c r="D798" s="43" t="str">
        <f>"F-"&amp;'Test Scenarios'!M807&amp;"-"&amp;'Test Scenarios'!C807&amp;"-"&amp;C798</f>
        <v>F---0</v>
      </c>
      <c r="E798" s="43" t="s">
        <v>6576</v>
      </c>
      <c r="F798" s="43">
        <f>'Test Scenarios'!G807</f>
        <v>0</v>
      </c>
      <c r="G798" s="43" t="str">
        <f>"Objective"&amp;CHAR(10)
&amp;'Test Scenarios'!L807&amp;CHAR(10)&amp;CHAR(10)&amp;
"Test Case Description"&amp;CHAR(10)
&amp;'Test Scenarios'!D807&amp;CHAR(10)&amp;CHAR(10)&amp;
"Expected Results"&amp;CHAR(10)&amp;'Test Scenarios'!F807</f>
        <v xml:space="preserve">Objective
Test Case Description
Expected Results
</v>
      </c>
      <c r="H798" s="41"/>
      <c r="I798" s="43" t="s">
        <v>6577</v>
      </c>
      <c r="J798" s="41" t="str">
        <f>"TST-F "&amp;_xlfn.XLOOKUP('Test Scenarios'!M807,'Taxonomy and Epics'!H:H,'Taxonomy and Epics'!E:E)</f>
        <v xml:space="preserve">TST-F </v>
      </c>
      <c r="K798" s="36" t="str">
        <f>"Phase1,"&amp;_xlfn.XLOOKUP('Test Scenarios'!M807,'Taxonomy and Epics'!H:H,'Taxonomy and Epics'!B:B)&amp;"_"&amp;_xlfn.XLOOKUP('Test Scenarios'!M807,'Taxonomy and Epics'!H:H,'Taxonomy and Epics'!C:C)&amp;","&amp;'Test Scenarios'!M807&amp;",Fin_Functional, Workday"</f>
        <v>Phase1,_,,Fin_Functional, Workday</v>
      </c>
      <c r="L798" s="41"/>
      <c r="M798" s="41"/>
      <c r="N798" s="41"/>
      <c r="O798" s="41"/>
      <c r="P798" s="41"/>
      <c r="Q798" s="41"/>
      <c r="R798" s="41"/>
      <c r="S798" s="41"/>
      <c r="T798" s="38"/>
    </row>
    <row r="799" spans="1:20" ht="128" x14ac:dyDescent="0.2">
      <c r="A799" s="20">
        <f>'Test Scenarios'!A808</f>
        <v>0</v>
      </c>
      <c r="B799" s="44">
        <f>'Test Scenarios'!K808</f>
        <v>0</v>
      </c>
      <c r="C799" s="42">
        <f>'Test Scenarios'!B808</f>
        <v>0</v>
      </c>
      <c r="D799" s="43" t="str">
        <f>"F-"&amp;'Test Scenarios'!M808&amp;"-"&amp;'Test Scenarios'!C808&amp;"-"&amp;C799</f>
        <v>F---0</v>
      </c>
      <c r="E799" s="43" t="s">
        <v>6576</v>
      </c>
      <c r="F799" s="43">
        <f>'Test Scenarios'!G808</f>
        <v>0</v>
      </c>
      <c r="G799" s="43" t="str">
        <f>"Objective"&amp;CHAR(10)
&amp;'Test Scenarios'!L808&amp;CHAR(10)&amp;CHAR(10)&amp;
"Test Case Description"&amp;CHAR(10)
&amp;'Test Scenarios'!D808&amp;CHAR(10)&amp;CHAR(10)&amp;
"Expected Results"&amp;CHAR(10)&amp;'Test Scenarios'!F808</f>
        <v xml:space="preserve">Objective
Test Case Description
Expected Results
</v>
      </c>
      <c r="H799" s="41"/>
      <c r="I799" s="43" t="s">
        <v>6577</v>
      </c>
      <c r="J799" s="41" t="str">
        <f>"TST-F "&amp;_xlfn.XLOOKUP('Test Scenarios'!M808,'Taxonomy and Epics'!H:H,'Taxonomy and Epics'!E:E)</f>
        <v xml:space="preserve">TST-F </v>
      </c>
      <c r="K799" s="36" t="str">
        <f>"Phase1,"&amp;_xlfn.XLOOKUP('Test Scenarios'!M808,'Taxonomy and Epics'!H:H,'Taxonomy and Epics'!B:B)&amp;"_"&amp;_xlfn.XLOOKUP('Test Scenarios'!M808,'Taxonomy and Epics'!H:H,'Taxonomy and Epics'!C:C)&amp;","&amp;'Test Scenarios'!M808&amp;",Fin_Functional, Workday"</f>
        <v>Phase1,_,,Fin_Functional, Workday</v>
      </c>
      <c r="L799" s="41"/>
      <c r="M799" s="41"/>
      <c r="N799" s="41"/>
      <c r="O799" s="41"/>
      <c r="P799" s="41"/>
      <c r="Q799" s="41"/>
      <c r="R799" s="41"/>
      <c r="S799" s="41"/>
      <c r="T799" s="38"/>
    </row>
    <row r="800" spans="1:20" ht="128" x14ac:dyDescent="0.2">
      <c r="A800" s="20">
        <f>'Test Scenarios'!A809</f>
        <v>0</v>
      </c>
      <c r="B800" s="44">
        <f>'Test Scenarios'!K809</f>
        <v>0</v>
      </c>
      <c r="C800" s="42">
        <f>'Test Scenarios'!B809</f>
        <v>0</v>
      </c>
      <c r="D800" s="43" t="str">
        <f>"F-"&amp;'Test Scenarios'!M809&amp;"-"&amp;'Test Scenarios'!C809&amp;"-"&amp;C800</f>
        <v>F---0</v>
      </c>
      <c r="E800" s="43" t="s">
        <v>6576</v>
      </c>
      <c r="F800" s="43">
        <f>'Test Scenarios'!G809</f>
        <v>0</v>
      </c>
      <c r="G800" s="43" t="str">
        <f>"Objective"&amp;CHAR(10)
&amp;'Test Scenarios'!L809&amp;CHAR(10)&amp;CHAR(10)&amp;
"Test Case Description"&amp;CHAR(10)
&amp;'Test Scenarios'!D809&amp;CHAR(10)&amp;CHAR(10)&amp;
"Expected Results"&amp;CHAR(10)&amp;'Test Scenarios'!F809</f>
        <v xml:space="preserve">Objective
Test Case Description
Expected Results
</v>
      </c>
      <c r="H800" s="41"/>
      <c r="I800" s="43" t="s">
        <v>6577</v>
      </c>
      <c r="J800" s="41" t="str">
        <f>"TST-F "&amp;_xlfn.XLOOKUP('Test Scenarios'!M809,'Taxonomy and Epics'!H:H,'Taxonomy and Epics'!E:E)</f>
        <v xml:space="preserve">TST-F </v>
      </c>
      <c r="K800" s="36" t="str">
        <f>"Phase1,"&amp;_xlfn.XLOOKUP('Test Scenarios'!M809,'Taxonomy and Epics'!H:H,'Taxonomy and Epics'!B:B)&amp;"_"&amp;_xlfn.XLOOKUP('Test Scenarios'!M809,'Taxonomy and Epics'!H:H,'Taxonomy and Epics'!C:C)&amp;","&amp;'Test Scenarios'!M809&amp;",Fin_Functional, Workday"</f>
        <v>Phase1,_,,Fin_Functional, Workday</v>
      </c>
      <c r="L800" s="41"/>
      <c r="M800" s="41"/>
      <c r="N800" s="41"/>
      <c r="O800" s="41"/>
      <c r="P800" s="41"/>
      <c r="Q800" s="41"/>
      <c r="R800" s="41"/>
      <c r="S800" s="41"/>
      <c r="T800" s="38"/>
    </row>
    <row r="801" spans="1:20" ht="128" x14ac:dyDescent="0.2">
      <c r="A801" s="20">
        <f>'Test Scenarios'!A810</f>
        <v>0</v>
      </c>
      <c r="B801" s="44">
        <f>'Test Scenarios'!K810</f>
        <v>0</v>
      </c>
      <c r="C801" s="42">
        <f>'Test Scenarios'!B810</f>
        <v>0</v>
      </c>
      <c r="D801" s="43" t="str">
        <f>"F-"&amp;'Test Scenarios'!M810&amp;"-"&amp;'Test Scenarios'!C810&amp;"-"&amp;C801</f>
        <v>F---0</v>
      </c>
      <c r="E801" s="43" t="s">
        <v>6576</v>
      </c>
      <c r="F801" s="43">
        <f>'Test Scenarios'!G810</f>
        <v>0</v>
      </c>
      <c r="G801" s="43" t="str">
        <f>"Objective"&amp;CHAR(10)
&amp;'Test Scenarios'!L810&amp;CHAR(10)&amp;CHAR(10)&amp;
"Test Case Description"&amp;CHAR(10)
&amp;'Test Scenarios'!D810&amp;CHAR(10)&amp;CHAR(10)&amp;
"Expected Results"&amp;CHAR(10)&amp;'Test Scenarios'!F810</f>
        <v xml:space="preserve">Objective
Test Case Description
Expected Results
</v>
      </c>
      <c r="H801" s="41"/>
      <c r="I801" s="43" t="s">
        <v>6577</v>
      </c>
      <c r="J801" s="41" t="str">
        <f>"TST-F "&amp;_xlfn.XLOOKUP('Test Scenarios'!M810,'Taxonomy and Epics'!H:H,'Taxonomy and Epics'!E:E)</f>
        <v xml:space="preserve">TST-F </v>
      </c>
      <c r="K801" s="36" t="str">
        <f>"Phase1,"&amp;_xlfn.XLOOKUP('Test Scenarios'!M810,'Taxonomy and Epics'!H:H,'Taxonomy and Epics'!B:B)&amp;"_"&amp;_xlfn.XLOOKUP('Test Scenarios'!M810,'Taxonomy and Epics'!H:H,'Taxonomy and Epics'!C:C)&amp;","&amp;'Test Scenarios'!M810&amp;",Fin_Functional, Workday"</f>
        <v>Phase1,_,,Fin_Functional, Workday</v>
      </c>
      <c r="L801" s="41"/>
      <c r="M801" s="41"/>
      <c r="N801" s="41"/>
      <c r="O801" s="41"/>
      <c r="P801" s="41"/>
      <c r="Q801" s="41"/>
      <c r="R801" s="41"/>
      <c r="S801" s="41"/>
      <c r="T801" s="38"/>
    </row>
    <row r="802" spans="1:20" ht="128" x14ac:dyDescent="0.2">
      <c r="A802" s="20">
        <f>'Test Scenarios'!A811</f>
        <v>0</v>
      </c>
      <c r="B802" s="44">
        <f>'Test Scenarios'!K811</f>
        <v>0</v>
      </c>
      <c r="C802" s="42">
        <f>'Test Scenarios'!B811</f>
        <v>0</v>
      </c>
      <c r="D802" s="43" t="str">
        <f>"F-"&amp;'Test Scenarios'!M811&amp;"-"&amp;'Test Scenarios'!C811&amp;"-"&amp;C802</f>
        <v>F---0</v>
      </c>
      <c r="E802" s="43" t="s">
        <v>6576</v>
      </c>
      <c r="F802" s="43">
        <f>'Test Scenarios'!G811</f>
        <v>0</v>
      </c>
      <c r="G802" s="43" t="str">
        <f>"Objective"&amp;CHAR(10)
&amp;'Test Scenarios'!L811&amp;CHAR(10)&amp;CHAR(10)&amp;
"Test Case Description"&amp;CHAR(10)
&amp;'Test Scenarios'!D811&amp;CHAR(10)&amp;CHAR(10)&amp;
"Expected Results"&amp;CHAR(10)&amp;'Test Scenarios'!F811</f>
        <v xml:space="preserve">Objective
Test Case Description
Expected Results
</v>
      </c>
      <c r="H802" s="41"/>
      <c r="I802" s="43" t="s">
        <v>6577</v>
      </c>
      <c r="J802" s="41" t="str">
        <f>"TST-F "&amp;_xlfn.XLOOKUP('Test Scenarios'!M811,'Taxonomy and Epics'!H:H,'Taxonomy and Epics'!E:E)</f>
        <v xml:space="preserve">TST-F </v>
      </c>
      <c r="K802" s="36" t="str">
        <f>"Phase1,"&amp;_xlfn.XLOOKUP('Test Scenarios'!M811,'Taxonomy and Epics'!H:H,'Taxonomy and Epics'!B:B)&amp;"_"&amp;_xlfn.XLOOKUP('Test Scenarios'!M811,'Taxonomy and Epics'!H:H,'Taxonomy and Epics'!C:C)&amp;","&amp;'Test Scenarios'!M811&amp;",Fin_Functional, Workday"</f>
        <v>Phase1,_,,Fin_Functional, Workday</v>
      </c>
      <c r="L802" s="41"/>
      <c r="M802" s="41"/>
      <c r="N802" s="41"/>
      <c r="O802" s="41"/>
      <c r="P802" s="41"/>
      <c r="Q802" s="41"/>
      <c r="R802" s="41"/>
      <c r="S802" s="41"/>
      <c r="T802" s="38"/>
    </row>
    <row r="803" spans="1:20" ht="128" x14ac:dyDescent="0.2">
      <c r="A803" s="20">
        <f>'Test Scenarios'!A812</f>
        <v>0</v>
      </c>
      <c r="B803" s="44">
        <f>'Test Scenarios'!K812</f>
        <v>0</v>
      </c>
      <c r="C803" s="42">
        <f>'Test Scenarios'!B812</f>
        <v>0</v>
      </c>
      <c r="D803" s="43" t="str">
        <f>"F-"&amp;'Test Scenarios'!M812&amp;"-"&amp;'Test Scenarios'!C812&amp;"-"&amp;C803</f>
        <v>F---0</v>
      </c>
      <c r="E803" s="43" t="s">
        <v>6576</v>
      </c>
      <c r="F803" s="43">
        <f>'Test Scenarios'!G812</f>
        <v>0</v>
      </c>
      <c r="G803" s="43" t="str">
        <f>"Objective"&amp;CHAR(10)
&amp;'Test Scenarios'!L812&amp;CHAR(10)&amp;CHAR(10)&amp;
"Test Case Description"&amp;CHAR(10)
&amp;'Test Scenarios'!D812&amp;CHAR(10)&amp;CHAR(10)&amp;
"Expected Results"&amp;CHAR(10)&amp;'Test Scenarios'!F812</f>
        <v xml:space="preserve">Objective
Test Case Description
Expected Results
</v>
      </c>
      <c r="H803" s="41"/>
      <c r="I803" s="43" t="s">
        <v>6577</v>
      </c>
      <c r="J803" s="41" t="str">
        <f>"TST-F "&amp;_xlfn.XLOOKUP('Test Scenarios'!M812,'Taxonomy and Epics'!H:H,'Taxonomy and Epics'!E:E)</f>
        <v xml:space="preserve">TST-F </v>
      </c>
      <c r="K803" s="36" t="str">
        <f>"Phase1,"&amp;_xlfn.XLOOKUP('Test Scenarios'!M812,'Taxonomy and Epics'!H:H,'Taxonomy and Epics'!B:B)&amp;"_"&amp;_xlfn.XLOOKUP('Test Scenarios'!M812,'Taxonomy and Epics'!H:H,'Taxonomy and Epics'!C:C)&amp;","&amp;'Test Scenarios'!M812&amp;",Fin_Functional, Workday"</f>
        <v>Phase1,_,,Fin_Functional, Workday</v>
      </c>
      <c r="L803" s="41"/>
      <c r="M803" s="41"/>
      <c r="N803" s="41"/>
      <c r="O803" s="41"/>
      <c r="P803" s="41"/>
      <c r="Q803" s="41"/>
      <c r="R803" s="41"/>
      <c r="S803" s="41"/>
      <c r="T803" s="38"/>
    </row>
    <row r="804" spans="1:20" ht="128" x14ac:dyDescent="0.2">
      <c r="A804" s="20">
        <f>'Test Scenarios'!A813</f>
        <v>0</v>
      </c>
      <c r="B804" s="44">
        <f>'Test Scenarios'!K813</f>
        <v>0</v>
      </c>
      <c r="C804" s="42">
        <f>'Test Scenarios'!B813</f>
        <v>0</v>
      </c>
      <c r="D804" s="43" t="str">
        <f>"F-"&amp;'Test Scenarios'!M813&amp;"-"&amp;'Test Scenarios'!C813&amp;"-"&amp;C804</f>
        <v>F---0</v>
      </c>
      <c r="E804" s="43" t="s">
        <v>6576</v>
      </c>
      <c r="F804" s="43">
        <f>'Test Scenarios'!G813</f>
        <v>0</v>
      </c>
      <c r="G804" s="43" t="str">
        <f>"Objective"&amp;CHAR(10)
&amp;'Test Scenarios'!L813&amp;CHAR(10)&amp;CHAR(10)&amp;
"Test Case Description"&amp;CHAR(10)
&amp;'Test Scenarios'!D813&amp;CHAR(10)&amp;CHAR(10)&amp;
"Expected Results"&amp;CHAR(10)&amp;'Test Scenarios'!F813</f>
        <v xml:space="preserve">Objective
Test Case Description
Expected Results
</v>
      </c>
      <c r="H804" s="41"/>
      <c r="I804" s="43" t="s">
        <v>6577</v>
      </c>
      <c r="J804" s="41" t="str">
        <f>"TST-F "&amp;_xlfn.XLOOKUP('Test Scenarios'!M813,'Taxonomy and Epics'!H:H,'Taxonomy and Epics'!E:E)</f>
        <v xml:space="preserve">TST-F </v>
      </c>
      <c r="K804" s="36" t="str">
        <f>"Phase1,"&amp;_xlfn.XLOOKUP('Test Scenarios'!M813,'Taxonomy and Epics'!H:H,'Taxonomy and Epics'!B:B)&amp;"_"&amp;_xlfn.XLOOKUP('Test Scenarios'!M813,'Taxonomy and Epics'!H:H,'Taxonomy and Epics'!C:C)&amp;","&amp;'Test Scenarios'!M813&amp;",Fin_Functional, Workday"</f>
        <v>Phase1,_,,Fin_Functional, Workday</v>
      </c>
      <c r="L804" s="41"/>
      <c r="M804" s="41"/>
      <c r="N804" s="41"/>
      <c r="O804" s="41"/>
      <c r="P804" s="41"/>
      <c r="Q804" s="41"/>
      <c r="R804" s="41"/>
      <c r="S804" s="41"/>
      <c r="T804" s="38"/>
    </row>
    <row r="805" spans="1:20" ht="128" x14ac:dyDescent="0.2">
      <c r="A805" s="20">
        <f>'Test Scenarios'!A814</f>
        <v>0</v>
      </c>
      <c r="B805" s="44">
        <f>'Test Scenarios'!K814</f>
        <v>0</v>
      </c>
      <c r="C805" s="42">
        <f>'Test Scenarios'!B814</f>
        <v>0</v>
      </c>
      <c r="D805" s="43" t="str">
        <f>"F-"&amp;'Test Scenarios'!M814&amp;"-"&amp;'Test Scenarios'!C814&amp;"-"&amp;C805</f>
        <v>F---0</v>
      </c>
      <c r="E805" s="43" t="s">
        <v>6576</v>
      </c>
      <c r="F805" s="43">
        <f>'Test Scenarios'!G814</f>
        <v>0</v>
      </c>
      <c r="G805" s="43" t="str">
        <f>"Objective"&amp;CHAR(10)
&amp;'Test Scenarios'!L814&amp;CHAR(10)&amp;CHAR(10)&amp;
"Test Case Description"&amp;CHAR(10)
&amp;'Test Scenarios'!D814&amp;CHAR(10)&amp;CHAR(10)&amp;
"Expected Results"&amp;CHAR(10)&amp;'Test Scenarios'!F814</f>
        <v xml:space="preserve">Objective
Test Case Description
Expected Results
</v>
      </c>
      <c r="H805" s="41"/>
      <c r="I805" s="43" t="s">
        <v>6577</v>
      </c>
      <c r="J805" s="41" t="str">
        <f>"TST-F "&amp;_xlfn.XLOOKUP('Test Scenarios'!M814,'Taxonomy and Epics'!H:H,'Taxonomy and Epics'!E:E)</f>
        <v xml:space="preserve">TST-F </v>
      </c>
      <c r="K805" s="36" t="str">
        <f>"Phase1,"&amp;_xlfn.XLOOKUP('Test Scenarios'!M814,'Taxonomy and Epics'!H:H,'Taxonomy and Epics'!B:B)&amp;"_"&amp;_xlfn.XLOOKUP('Test Scenarios'!M814,'Taxonomy and Epics'!H:H,'Taxonomy and Epics'!C:C)&amp;","&amp;'Test Scenarios'!M814&amp;",Fin_Functional, Workday"</f>
        <v>Phase1,_,,Fin_Functional, Workday</v>
      </c>
      <c r="L805" s="41"/>
      <c r="M805" s="41"/>
      <c r="N805" s="41"/>
      <c r="O805" s="41"/>
      <c r="P805" s="41"/>
      <c r="Q805" s="41"/>
      <c r="R805" s="41"/>
      <c r="S805" s="41"/>
      <c r="T805" s="38"/>
    </row>
    <row r="806" spans="1:20" ht="128" x14ac:dyDescent="0.2">
      <c r="A806" s="20">
        <f>'Test Scenarios'!A815</f>
        <v>0</v>
      </c>
      <c r="B806" s="44">
        <f>'Test Scenarios'!K815</f>
        <v>0</v>
      </c>
      <c r="C806" s="42">
        <f>'Test Scenarios'!B815</f>
        <v>0</v>
      </c>
      <c r="D806" s="43" t="str">
        <f>"F-"&amp;'Test Scenarios'!M815&amp;"-"&amp;'Test Scenarios'!C815&amp;"-"&amp;C806</f>
        <v>F---0</v>
      </c>
      <c r="E806" s="43" t="s">
        <v>6576</v>
      </c>
      <c r="F806" s="43">
        <f>'Test Scenarios'!G815</f>
        <v>0</v>
      </c>
      <c r="G806" s="43" t="str">
        <f>"Objective"&amp;CHAR(10)
&amp;'Test Scenarios'!L815&amp;CHAR(10)&amp;CHAR(10)&amp;
"Test Case Description"&amp;CHAR(10)
&amp;'Test Scenarios'!D815&amp;CHAR(10)&amp;CHAR(10)&amp;
"Expected Results"&amp;CHAR(10)&amp;'Test Scenarios'!F815</f>
        <v xml:space="preserve">Objective
Test Case Description
Expected Results
</v>
      </c>
      <c r="H806" s="41"/>
      <c r="I806" s="43" t="s">
        <v>6577</v>
      </c>
      <c r="J806" s="41" t="str">
        <f>"TST-F "&amp;_xlfn.XLOOKUP('Test Scenarios'!M815,'Taxonomy and Epics'!H:H,'Taxonomy and Epics'!E:E)</f>
        <v xml:space="preserve">TST-F </v>
      </c>
      <c r="K806" s="36" t="str">
        <f>"Phase1,"&amp;_xlfn.XLOOKUP('Test Scenarios'!M815,'Taxonomy and Epics'!H:H,'Taxonomy and Epics'!B:B)&amp;"_"&amp;_xlfn.XLOOKUP('Test Scenarios'!M815,'Taxonomy and Epics'!H:H,'Taxonomy and Epics'!C:C)&amp;","&amp;'Test Scenarios'!M815&amp;",Fin_Functional, Workday"</f>
        <v>Phase1,_,,Fin_Functional, Workday</v>
      </c>
      <c r="L806" s="41"/>
      <c r="M806" s="41"/>
      <c r="N806" s="41"/>
      <c r="O806" s="41"/>
      <c r="P806" s="41"/>
      <c r="Q806" s="41"/>
      <c r="R806" s="41"/>
      <c r="S806" s="41"/>
      <c r="T806" s="38"/>
    </row>
    <row r="807" spans="1:20" ht="128" x14ac:dyDescent="0.2">
      <c r="A807" s="20">
        <f>'Test Scenarios'!A816</f>
        <v>0</v>
      </c>
      <c r="B807" s="44">
        <f>'Test Scenarios'!K816</f>
        <v>0</v>
      </c>
      <c r="C807" s="42">
        <f>'Test Scenarios'!B816</f>
        <v>0</v>
      </c>
      <c r="D807" s="43" t="str">
        <f>"F-"&amp;'Test Scenarios'!M816&amp;"-"&amp;'Test Scenarios'!C816&amp;"-"&amp;C807</f>
        <v>F---0</v>
      </c>
      <c r="E807" s="43" t="s">
        <v>6576</v>
      </c>
      <c r="F807" s="43">
        <f>'Test Scenarios'!G816</f>
        <v>0</v>
      </c>
      <c r="G807" s="43" t="str">
        <f>"Objective"&amp;CHAR(10)
&amp;'Test Scenarios'!L816&amp;CHAR(10)&amp;CHAR(10)&amp;
"Test Case Description"&amp;CHAR(10)
&amp;'Test Scenarios'!D816&amp;CHAR(10)&amp;CHAR(10)&amp;
"Expected Results"&amp;CHAR(10)&amp;'Test Scenarios'!F816</f>
        <v xml:space="preserve">Objective
Test Case Description
Expected Results
</v>
      </c>
      <c r="H807" s="41"/>
      <c r="I807" s="43" t="s">
        <v>6577</v>
      </c>
      <c r="J807" s="41" t="str">
        <f>"TST-F "&amp;_xlfn.XLOOKUP('Test Scenarios'!M816,'Taxonomy and Epics'!H:H,'Taxonomy and Epics'!E:E)</f>
        <v xml:space="preserve">TST-F </v>
      </c>
      <c r="K807" s="36" t="str">
        <f>"Phase1,"&amp;_xlfn.XLOOKUP('Test Scenarios'!M816,'Taxonomy and Epics'!H:H,'Taxonomy and Epics'!B:B)&amp;"_"&amp;_xlfn.XLOOKUP('Test Scenarios'!M816,'Taxonomy and Epics'!H:H,'Taxonomy and Epics'!C:C)&amp;","&amp;'Test Scenarios'!M816&amp;",Fin_Functional, Workday"</f>
        <v>Phase1,_,,Fin_Functional, Workday</v>
      </c>
      <c r="L807" s="41"/>
      <c r="M807" s="41"/>
      <c r="N807" s="41"/>
      <c r="O807" s="41"/>
      <c r="P807" s="41"/>
      <c r="Q807" s="41"/>
      <c r="R807" s="41"/>
      <c r="S807" s="41"/>
      <c r="T807" s="38"/>
    </row>
    <row r="808" spans="1:20" ht="128" x14ac:dyDescent="0.2">
      <c r="A808" s="20">
        <f>'Test Scenarios'!A817</f>
        <v>0</v>
      </c>
      <c r="B808" s="44">
        <f>'Test Scenarios'!K817</f>
        <v>0</v>
      </c>
      <c r="C808" s="42">
        <f>'Test Scenarios'!B817</f>
        <v>0</v>
      </c>
      <c r="D808" s="43" t="str">
        <f>"F-"&amp;'Test Scenarios'!M817&amp;"-"&amp;'Test Scenarios'!C817&amp;"-"&amp;C808</f>
        <v>F---0</v>
      </c>
      <c r="E808" s="43" t="s">
        <v>6576</v>
      </c>
      <c r="F808" s="43">
        <f>'Test Scenarios'!G817</f>
        <v>0</v>
      </c>
      <c r="G808" s="43" t="str">
        <f>"Objective"&amp;CHAR(10)
&amp;'Test Scenarios'!L817&amp;CHAR(10)&amp;CHAR(10)&amp;
"Test Case Description"&amp;CHAR(10)
&amp;'Test Scenarios'!D817&amp;CHAR(10)&amp;CHAR(10)&amp;
"Expected Results"&amp;CHAR(10)&amp;'Test Scenarios'!F817</f>
        <v xml:space="preserve">Objective
Test Case Description
Expected Results
</v>
      </c>
      <c r="H808" s="41"/>
      <c r="I808" s="43" t="s">
        <v>6577</v>
      </c>
      <c r="J808" s="41" t="str">
        <f>"TST-F "&amp;_xlfn.XLOOKUP('Test Scenarios'!M817,'Taxonomy and Epics'!H:H,'Taxonomy and Epics'!E:E)</f>
        <v xml:space="preserve">TST-F </v>
      </c>
      <c r="K808" s="36" t="str">
        <f>"Phase1,"&amp;_xlfn.XLOOKUP('Test Scenarios'!M817,'Taxonomy and Epics'!H:H,'Taxonomy and Epics'!B:B)&amp;"_"&amp;_xlfn.XLOOKUP('Test Scenarios'!M817,'Taxonomy and Epics'!H:H,'Taxonomy and Epics'!C:C)&amp;","&amp;'Test Scenarios'!M817&amp;",Fin_Functional, Workday"</f>
        <v>Phase1,_,,Fin_Functional, Workday</v>
      </c>
      <c r="L808" s="41"/>
      <c r="M808" s="41"/>
      <c r="N808" s="41"/>
      <c r="O808" s="41"/>
      <c r="P808" s="41"/>
      <c r="Q808" s="41"/>
      <c r="R808" s="41"/>
      <c r="S808" s="41"/>
      <c r="T808" s="38"/>
    </row>
    <row r="809" spans="1:20" ht="128" x14ac:dyDescent="0.2">
      <c r="A809" s="20">
        <f>'Test Scenarios'!A818</f>
        <v>0</v>
      </c>
      <c r="B809" s="44">
        <f>'Test Scenarios'!K818</f>
        <v>0</v>
      </c>
      <c r="C809" s="42">
        <f>'Test Scenarios'!B818</f>
        <v>0</v>
      </c>
      <c r="D809" s="43" t="str">
        <f>"F-"&amp;'Test Scenarios'!M818&amp;"-"&amp;'Test Scenarios'!C818&amp;"-"&amp;C809</f>
        <v>F---0</v>
      </c>
      <c r="E809" s="43" t="s">
        <v>6576</v>
      </c>
      <c r="F809" s="43">
        <f>'Test Scenarios'!G818</f>
        <v>0</v>
      </c>
      <c r="G809" s="43" t="str">
        <f>"Objective"&amp;CHAR(10)
&amp;'Test Scenarios'!L818&amp;CHAR(10)&amp;CHAR(10)&amp;
"Test Case Description"&amp;CHAR(10)
&amp;'Test Scenarios'!D818&amp;CHAR(10)&amp;CHAR(10)&amp;
"Expected Results"&amp;CHAR(10)&amp;'Test Scenarios'!F818</f>
        <v xml:space="preserve">Objective
Test Case Description
Expected Results
</v>
      </c>
      <c r="H809" s="41"/>
      <c r="I809" s="43" t="s">
        <v>6577</v>
      </c>
      <c r="J809" s="41" t="str">
        <f>"TST-F "&amp;_xlfn.XLOOKUP('Test Scenarios'!M818,'Taxonomy and Epics'!H:H,'Taxonomy and Epics'!E:E)</f>
        <v xml:space="preserve">TST-F </v>
      </c>
      <c r="K809" s="36" t="str">
        <f>"Phase1,"&amp;_xlfn.XLOOKUP('Test Scenarios'!M818,'Taxonomy and Epics'!H:H,'Taxonomy and Epics'!B:B)&amp;"_"&amp;_xlfn.XLOOKUP('Test Scenarios'!M818,'Taxonomy and Epics'!H:H,'Taxonomy and Epics'!C:C)&amp;","&amp;'Test Scenarios'!M818&amp;",Fin_Functional, Workday"</f>
        <v>Phase1,_,,Fin_Functional, Workday</v>
      </c>
      <c r="L809" s="41"/>
      <c r="M809" s="41"/>
      <c r="N809" s="41"/>
      <c r="O809" s="41"/>
      <c r="P809" s="41"/>
      <c r="Q809" s="41"/>
      <c r="R809" s="41"/>
      <c r="S809" s="41"/>
      <c r="T809" s="38"/>
    </row>
    <row r="810" spans="1:20" ht="128" x14ac:dyDescent="0.2">
      <c r="A810" s="20">
        <f>'Test Scenarios'!A819</f>
        <v>0</v>
      </c>
      <c r="B810" s="44">
        <f>'Test Scenarios'!K819</f>
        <v>0</v>
      </c>
      <c r="C810" s="42">
        <f>'Test Scenarios'!B819</f>
        <v>0</v>
      </c>
      <c r="D810" s="43" t="str">
        <f>"F-"&amp;'Test Scenarios'!M819&amp;"-"&amp;'Test Scenarios'!C819&amp;"-"&amp;C810</f>
        <v>F---0</v>
      </c>
      <c r="E810" s="43" t="s">
        <v>6576</v>
      </c>
      <c r="F810" s="43">
        <f>'Test Scenarios'!G819</f>
        <v>0</v>
      </c>
      <c r="G810" s="43" t="str">
        <f>"Objective"&amp;CHAR(10)
&amp;'Test Scenarios'!L819&amp;CHAR(10)&amp;CHAR(10)&amp;
"Test Case Description"&amp;CHAR(10)
&amp;'Test Scenarios'!D819&amp;CHAR(10)&amp;CHAR(10)&amp;
"Expected Results"&amp;CHAR(10)&amp;'Test Scenarios'!F819</f>
        <v xml:space="preserve">Objective
Test Case Description
Expected Results
</v>
      </c>
      <c r="H810" s="41"/>
      <c r="I810" s="43" t="s">
        <v>6577</v>
      </c>
      <c r="J810" s="41" t="str">
        <f>"TST-F "&amp;_xlfn.XLOOKUP('Test Scenarios'!M819,'Taxonomy and Epics'!H:H,'Taxonomy and Epics'!E:E)</f>
        <v xml:space="preserve">TST-F </v>
      </c>
      <c r="K810" s="36" t="str">
        <f>"Phase1,"&amp;_xlfn.XLOOKUP('Test Scenarios'!M819,'Taxonomy and Epics'!H:H,'Taxonomy and Epics'!B:B)&amp;"_"&amp;_xlfn.XLOOKUP('Test Scenarios'!M819,'Taxonomy and Epics'!H:H,'Taxonomy and Epics'!C:C)&amp;","&amp;'Test Scenarios'!M819&amp;",Fin_Functional, Workday"</f>
        <v>Phase1,_,,Fin_Functional, Workday</v>
      </c>
      <c r="L810" s="41"/>
      <c r="M810" s="41"/>
      <c r="N810" s="41"/>
      <c r="O810" s="41"/>
      <c r="P810" s="41"/>
      <c r="Q810" s="41"/>
      <c r="R810" s="41"/>
      <c r="S810" s="41"/>
      <c r="T810" s="38"/>
    </row>
    <row r="811" spans="1:20" ht="128" x14ac:dyDescent="0.2">
      <c r="A811" s="20">
        <f>'Test Scenarios'!A820</f>
        <v>0</v>
      </c>
      <c r="B811" s="44">
        <f>'Test Scenarios'!K820</f>
        <v>0</v>
      </c>
      <c r="C811" s="42">
        <f>'Test Scenarios'!B820</f>
        <v>0</v>
      </c>
      <c r="D811" s="43" t="str">
        <f>"F-"&amp;'Test Scenarios'!M820&amp;"-"&amp;'Test Scenarios'!C820&amp;"-"&amp;C811</f>
        <v>F---0</v>
      </c>
      <c r="E811" s="43" t="s">
        <v>6576</v>
      </c>
      <c r="F811" s="43">
        <f>'Test Scenarios'!G820</f>
        <v>0</v>
      </c>
      <c r="G811" s="43" t="str">
        <f>"Objective"&amp;CHAR(10)
&amp;'Test Scenarios'!L820&amp;CHAR(10)&amp;CHAR(10)&amp;
"Test Case Description"&amp;CHAR(10)
&amp;'Test Scenarios'!D820&amp;CHAR(10)&amp;CHAR(10)&amp;
"Expected Results"&amp;CHAR(10)&amp;'Test Scenarios'!F820</f>
        <v xml:space="preserve">Objective
Test Case Description
Expected Results
</v>
      </c>
      <c r="H811" s="41"/>
      <c r="I811" s="43" t="s">
        <v>6577</v>
      </c>
      <c r="J811" s="41" t="str">
        <f>"TST-F "&amp;_xlfn.XLOOKUP('Test Scenarios'!M820,'Taxonomy and Epics'!H:H,'Taxonomy and Epics'!E:E)</f>
        <v xml:space="preserve">TST-F </v>
      </c>
      <c r="K811" s="36" t="str">
        <f>"Phase1,"&amp;_xlfn.XLOOKUP('Test Scenarios'!M820,'Taxonomy and Epics'!H:H,'Taxonomy and Epics'!B:B)&amp;"_"&amp;_xlfn.XLOOKUP('Test Scenarios'!M820,'Taxonomy and Epics'!H:H,'Taxonomy and Epics'!C:C)&amp;","&amp;'Test Scenarios'!M820&amp;",Fin_Functional, Workday"</f>
        <v>Phase1,_,,Fin_Functional, Workday</v>
      </c>
      <c r="L811" s="41"/>
      <c r="M811" s="41"/>
      <c r="N811" s="41"/>
      <c r="O811" s="41"/>
      <c r="P811" s="41"/>
      <c r="Q811" s="41"/>
      <c r="R811" s="41"/>
      <c r="S811" s="41"/>
      <c r="T811" s="38"/>
    </row>
    <row r="812" spans="1:20" ht="128" x14ac:dyDescent="0.2">
      <c r="A812" s="20">
        <f>'Test Scenarios'!A821</f>
        <v>0</v>
      </c>
      <c r="B812" s="44">
        <f>'Test Scenarios'!K821</f>
        <v>0</v>
      </c>
      <c r="C812" s="42">
        <f>'Test Scenarios'!B821</f>
        <v>0</v>
      </c>
      <c r="D812" s="43" t="str">
        <f>"F-"&amp;'Test Scenarios'!M821&amp;"-"&amp;'Test Scenarios'!C821&amp;"-"&amp;C812</f>
        <v>F---0</v>
      </c>
      <c r="E812" s="43" t="s">
        <v>6576</v>
      </c>
      <c r="F812" s="43">
        <f>'Test Scenarios'!G821</f>
        <v>0</v>
      </c>
      <c r="G812" s="43" t="str">
        <f>"Objective"&amp;CHAR(10)
&amp;'Test Scenarios'!L821&amp;CHAR(10)&amp;CHAR(10)&amp;
"Test Case Description"&amp;CHAR(10)
&amp;'Test Scenarios'!D821&amp;CHAR(10)&amp;CHAR(10)&amp;
"Expected Results"&amp;CHAR(10)&amp;'Test Scenarios'!F821</f>
        <v xml:space="preserve">Objective
Test Case Description
Expected Results
</v>
      </c>
      <c r="H812" s="41"/>
      <c r="I812" s="43" t="s">
        <v>6577</v>
      </c>
      <c r="J812" s="41" t="str">
        <f>"TST-F "&amp;_xlfn.XLOOKUP('Test Scenarios'!M821,'Taxonomy and Epics'!H:H,'Taxonomy and Epics'!E:E)</f>
        <v xml:space="preserve">TST-F </v>
      </c>
      <c r="K812" s="36" t="str">
        <f>"Phase1,"&amp;_xlfn.XLOOKUP('Test Scenarios'!M821,'Taxonomy and Epics'!H:H,'Taxonomy and Epics'!B:B)&amp;"_"&amp;_xlfn.XLOOKUP('Test Scenarios'!M821,'Taxonomy and Epics'!H:H,'Taxonomy and Epics'!C:C)&amp;","&amp;'Test Scenarios'!M821&amp;",Fin_Functional, Workday"</f>
        <v>Phase1,_,,Fin_Functional, Workday</v>
      </c>
      <c r="L812" s="41"/>
      <c r="M812" s="41"/>
      <c r="N812" s="41"/>
      <c r="O812" s="41"/>
      <c r="P812" s="41"/>
      <c r="Q812" s="41"/>
      <c r="R812" s="41"/>
      <c r="S812" s="41"/>
      <c r="T812" s="38"/>
    </row>
    <row r="813" spans="1:20" ht="128" x14ac:dyDescent="0.2">
      <c r="A813" s="20">
        <f>'Test Scenarios'!A822</f>
        <v>0</v>
      </c>
      <c r="B813" s="44">
        <f>'Test Scenarios'!K822</f>
        <v>0</v>
      </c>
      <c r="C813" s="42">
        <f>'Test Scenarios'!B822</f>
        <v>0</v>
      </c>
      <c r="D813" s="43" t="str">
        <f>"F-"&amp;'Test Scenarios'!M822&amp;"-"&amp;'Test Scenarios'!C822&amp;"-"&amp;C813</f>
        <v>F---0</v>
      </c>
      <c r="E813" s="43" t="s">
        <v>6576</v>
      </c>
      <c r="F813" s="43">
        <f>'Test Scenarios'!G822</f>
        <v>0</v>
      </c>
      <c r="G813" s="43" t="str">
        <f>"Objective"&amp;CHAR(10)
&amp;'Test Scenarios'!L822&amp;CHAR(10)&amp;CHAR(10)&amp;
"Test Case Description"&amp;CHAR(10)
&amp;'Test Scenarios'!D822&amp;CHAR(10)&amp;CHAR(10)&amp;
"Expected Results"&amp;CHAR(10)&amp;'Test Scenarios'!F822</f>
        <v xml:space="preserve">Objective
Test Case Description
Expected Results
</v>
      </c>
      <c r="H813" s="41"/>
      <c r="I813" s="43" t="s">
        <v>6577</v>
      </c>
      <c r="J813" s="41" t="str">
        <f>"TST-F "&amp;_xlfn.XLOOKUP('Test Scenarios'!M822,'Taxonomy and Epics'!H:H,'Taxonomy and Epics'!E:E)</f>
        <v xml:space="preserve">TST-F </v>
      </c>
      <c r="K813" s="36" t="str">
        <f>"Phase1,"&amp;_xlfn.XLOOKUP('Test Scenarios'!M822,'Taxonomy and Epics'!H:H,'Taxonomy and Epics'!B:B)&amp;"_"&amp;_xlfn.XLOOKUP('Test Scenarios'!M822,'Taxonomy and Epics'!H:H,'Taxonomy and Epics'!C:C)&amp;","&amp;'Test Scenarios'!M822&amp;",Fin_Functional, Workday"</f>
        <v>Phase1,_,,Fin_Functional, Workday</v>
      </c>
      <c r="L813" s="41"/>
      <c r="M813" s="41"/>
      <c r="N813" s="41"/>
      <c r="O813" s="41"/>
      <c r="P813" s="41"/>
      <c r="Q813" s="41"/>
      <c r="R813" s="41"/>
      <c r="S813" s="41"/>
      <c r="T813" s="38"/>
    </row>
    <row r="814" spans="1:20" ht="128" x14ac:dyDescent="0.2">
      <c r="A814" s="20">
        <f>'Test Scenarios'!A823</f>
        <v>0</v>
      </c>
      <c r="B814" s="44">
        <f>'Test Scenarios'!K823</f>
        <v>0</v>
      </c>
      <c r="C814" s="42">
        <f>'Test Scenarios'!B823</f>
        <v>0</v>
      </c>
      <c r="D814" s="43" t="str">
        <f>"F-"&amp;'Test Scenarios'!M823&amp;"-"&amp;'Test Scenarios'!C823&amp;"-"&amp;C814</f>
        <v>F---0</v>
      </c>
      <c r="E814" s="43" t="s">
        <v>6576</v>
      </c>
      <c r="F814" s="43">
        <f>'Test Scenarios'!G823</f>
        <v>0</v>
      </c>
      <c r="G814" s="43" t="str">
        <f>"Objective"&amp;CHAR(10)
&amp;'Test Scenarios'!L823&amp;CHAR(10)&amp;CHAR(10)&amp;
"Test Case Description"&amp;CHAR(10)
&amp;'Test Scenarios'!D823&amp;CHAR(10)&amp;CHAR(10)&amp;
"Expected Results"&amp;CHAR(10)&amp;'Test Scenarios'!F823</f>
        <v xml:space="preserve">Objective
Test Case Description
Expected Results
</v>
      </c>
      <c r="H814" s="41"/>
      <c r="I814" s="43" t="s">
        <v>6577</v>
      </c>
      <c r="J814" s="41" t="str">
        <f>"TST-F "&amp;_xlfn.XLOOKUP('Test Scenarios'!M823,'Taxonomy and Epics'!H:H,'Taxonomy and Epics'!E:E)</f>
        <v xml:space="preserve">TST-F </v>
      </c>
      <c r="K814" s="36" t="str">
        <f>"Phase1,"&amp;_xlfn.XLOOKUP('Test Scenarios'!M823,'Taxonomy and Epics'!H:H,'Taxonomy and Epics'!B:B)&amp;"_"&amp;_xlfn.XLOOKUP('Test Scenarios'!M823,'Taxonomy and Epics'!H:H,'Taxonomy and Epics'!C:C)&amp;","&amp;'Test Scenarios'!M823&amp;",Fin_Functional, Workday"</f>
        <v>Phase1,_,,Fin_Functional, Workday</v>
      </c>
      <c r="L814" s="41"/>
      <c r="M814" s="41"/>
      <c r="N814" s="41"/>
      <c r="O814" s="41"/>
      <c r="P814" s="41"/>
      <c r="Q814" s="41"/>
      <c r="R814" s="41"/>
      <c r="S814" s="41"/>
      <c r="T814" s="38"/>
    </row>
    <row r="815" spans="1:20" ht="128" x14ac:dyDescent="0.2">
      <c r="A815" s="20">
        <f>'Test Scenarios'!A824</f>
        <v>0</v>
      </c>
      <c r="B815" s="44">
        <f>'Test Scenarios'!K824</f>
        <v>0</v>
      </c>
      <c r="C815" s="42">
        <f>'Test Scenarios'!B824</f>
        <v>0</v>
      </c>
      <c r="D815" s="43" t="str">
        <f>"F-"&amp;'Test Scenarios'!M824&amp;"-"&amp;'Test Scenarios'!C824&amp;"-"&amp;C815</f>
        <v>F---0</v>
      </c>
      <c r="E815" s="43" t="s">
        <v>6576</v>
      </c>
      <c r="F815" s="43">
        <f>'Test Scenarios'!G824</f>
        <v>0</v>
      </c>
      <c r="G815" s="43" t="str">
        <f>"Objective"&amp;CHAR(10)
&amp;'Test Scenarios'!L824&amp;CHAR(10)&amp;CHAR(10)&amp;
"Test Case Description"&amp;CHAR(10)
&amp;'Test Scenarios'!D824&amp;CHAR(10)&amp;CHAR(10)&amp;
"Expected Results"&amp;CHAR(10)&amp;'Test Scenarios'!F824</f>
        <v xml:space="preserve">Objective
Test Case Description
Expected Results
</v>
      </c>
      <c r="H815" s="41"/>
      <c r="I815" s="43" t="s">
        <v>6577</v>
      </c>
      <c r="J815" s="41" t="str">
        <f>"TST-F "&amp;_xlfn.XLOOKUP('Test Scenarios'!M824,'Taxonomy and Epics'!H:H,'Taxonomy and Epics'!E:E)</f>
        <v xml:space="preserve">TST-F </v>
      </c>
      <c r="K815" s="36" t="str">
        <f>"Phase1,"&amp;_xlfn.XLOOKUP('Test Scenarios'!M824,'Taxonomy and Epics'!H:H,'Taxonomy and Epics'!B:B)&amp;"_"&amp;_xlfn.XLOOKUP('Test Scenarios'!M824,'Taxonomy and Epics'!H:H,'Taxonomy and Epics'!C:C)&amp;","&amp;'Test Scenarios'!M824&amp;",Fin_Functional, Workday"</f>
        <v>Phase1,_,,Fin_Functional, Workday</v>
      </c>
      <c r="L815" s="41"/>
      <c r="M815" s="41"/>
      <c r="N815" s="41"/>
      <c r="O815" s="41"/>
      <c r="P815" s="41"/>
      <c r="Q815" s="41"/>
      <c r="R815" s="41"/>
      <c r="S815" s="41"/>
      <c r="T815" s="38"/>
    </row>
    <row r="816" spans="1:20" ht="128" x14ac:dyDescent="0.2">
      <c r="A816" s="20">
        <f>'Test Scenarios'!A825</f>
        <v>0</v>
      </c>
      <c r="B816" s="44">
        <f>'Test Scenarios'!K825</f>
        <v>0</v>
      </c>
      <c r="C816" s="42">
        <f>'Test Scenarios'!B825</f>
        <v>0</v>
      </c>
      <c r="D816" s="43" t="str">
        <f>"F-"&amp;'Test Scenarios'!M825&amp;"-"&amp;'Test Scenarios'!C825&amp;"-"&amp;C816</f>
        <v>F---0</v>
      </c>
      <c r="E816" s="43" t="s">
        <v>6576</v>
      </c>
      <c r="F816" s="43">
        <f>'Test Scenarios'!G825</f>
        <v>0</v>
      </c>
      <c r="G816" s="43" t="str">
        <f>"Objective"&amp;CHAR(10)
&amp;'Test Scenarios'!L825&amp;CHAR(10)&amp;CHAR(10)&amp;
"Test Case Description"&amp;CHAR(10)
&amp;'Test Scenarios'!D825&amp;CHAR(10)&amp;CHAR(10)&amp;
"Expected Results"&amp;CHAR(10)&amp;'Test Scenarios'!F825</f>
        <v xml:space="preserve">Objective
Test Case Description
Expected Results
</v>
      </c>
      <c r="H816" s="41"/>
      <c r="I816" s="43" t="s">
        <v>6577</v>
      </c>
      <c r="J816" s="41" t="str">
        <f>"TST-F "&amp;_xlfn.XLOOKUP('Test Scenarios'!M825,'Taxonomy and Epics'!H:H,'Taxonomy and Epics'!E:E)</f>
        <v xml:space="preserve">TST-F </v>
      </c>
      <c r="K816" s="36" t="str">
        <f>"Phase1,"&amp;_xlfn.XLOOKUP('Test Scenarios'!M825,'Taxonomy and Epics'!H:H,'Taxonomy and Epics'!B:B)&amp;"_"&amp;_xlfn.XLOOKUP('Test Scenarios'!M825,'Taxonomy and Epics'!H:H,'Taxonomy and Epics'!C:C)&amp;","&amp;'Test Scenarios'!M825&amp;",Fin_Functional, Workday"</f>
        <v>Phase1,_,,Fin_Functional, Workday</v>
      </c>
      <c r="L816" s="41"/>
      <c r="M816" s="41"/>
      <c r="N816" s="41"/>
      <c r="O816" s="41"/>
      <c r="P816" s="41"/>
      <c r="Q816" s="41"/>
      <c r="R816" s="41"/>
      <c r="S816" s="41"/>
      <c r="T816" s="38"/>
    </row>
    <row r="817" spans="1:20" ht="128" x14ac:dyDescent="0.2">
      <c r="A817" s="20">
        <f>'Test Scenarios'!A826</f>
        <v>0</v>
      </c>
      <c r="B817" s="44">
        <f>'Test Scenarios'!K826</f>
        <v>0</v>
      </c>
      <c r="C817" s="42">
        <f>'Test Scenarios'!B826</f>
        <v>0</v>
      </c>
      <c r="D817" s="43" t="str">
        <f>"F-"&amp;'Test Scenarios'!M826&amp;"-"&amp;'Test Scenarios'!C826&amp;"-"&amp;C817</f>
        <v>F---0</v>
      </c>
      <c r="E817" s="43" t="s">
        <v>6576</v>
      </c>
      <c r="F817" s="43">
        <f>'Test Scenarios'!G826</f>
        <v>0</v>
      </c>
      <c r="G817" s="43" t="str">
        <f>"Objective"&amp;CHAR(10)
&amp;'Test Scenarios'!L826&amp;CHAR(10)&amp;CHAR(10)&amp;
"Test Case Description"&amp;CHAR(10)
&amp;'Test Scenarios'!D826&amp;CHAR(10)&amp;CHAR(10)&amp;
"Expected Results"&amp;CHAR(10)&amp;'Test Scenarios'!F826</f>
        <v xml:space="preserve">Objective
Test Case Description
Expected Results
</v>
      </c>
      <c r="H817" s="41"/>
      <c r="I817" s="43" t="s">
        <v>6577</v>
      </c>
      <c r="J817" s="41" t="str">
        <f>"TST-F "&amp;_xlfn.XLOOKUP('Test Scenarios'!M826,'Taxonomy and Epics'!H:H,'Taxonomy and Epics'!E:E)</f>
        <v xml:space="preserve">TST-F </v>
      </c>
      <c r="K817" s="36" t="str">
        <f>"Phase1,"&amp;_xlfn.XLOOKUP('Test Scenarios'!M826,'Taxonomy and Epics'!H:H,'Taxonomy and Epics'!B:B)&amp;"_"&amp;_xlfn.XLOOKUP('Test Scenarios'!M826,'Taxonomy and Epics'!H:H,'Taxonomy and Epics'!C:C)&amp;","&amp;'Test Scenarios'!M826&amp;",Fin_Functional, Workday"</f>
        <v>Phase1,_,,Fin_Functional, Workday</v>
      </c>
      <c r="L817" s="41"/>
      <c r="M817" s="41"/>
      <c r="N817" s="41"/>
      <c r="O817" s="41"/>
      <c r="P817" s="41"/>
      <c r="Q817" s="41"/>
      <c r="R817" s="41"/>
      <c r="S817" s="41"/>
      <c r="T817" s="38"/>
    </row>
    <row r="818" spans="1:20" ht="128" x14ac:dyDescent="0.2">
      <c r="A818" s="20">
        <f>'Test Scenarios'!A827</f>
        <v>0</v>
      </c>
      <c r="B818" s="44">
        <f>'Test Scenarios'!K827</f>
        <v>0</v>
      </c>
      <c r="C818" s="42">
        <f>'Test Scenarios'!B827</f>
        <v>0</v>
      </c>
      <c r="D818" s="43" t="str">
        <f>"F-"&amp;'Test Scenarios'!M827&amp;"-"&amp;'Test Scenarios'!C827&amp;"-"&amp;C818</f>
        <v>F---0</v>
      </c>
      <c r="E818" s="43" t="s">
        <v>6576</v>
      </c>
      <c r="F818" s="43">
        <f>'Test Scenarios'!G827</f>
        <v>0</v>
      </c>
      <c r="G818" s="43" t="str">
        <f>"Objective"&amp;CHAR(10)
&amp;'Test Scenarios'!L827&amp;CHAR(10)&amp;CHAR(10)&amp;
"Test Case Description"&amp;CHAR(10)
&amp;'Test Scenarios'!D827&amp;CHAR(10)&amp;CHAR(10)&amp;
"Expected Results"&amp;CHAR(10)&amp;'Test Scenarios'!F827</f>
        <v xml:space="preserve">Objective
Test Case Description
Expected Results
</v>
      </c>
      <c r="H818" s="41"/>
      <c r="I818" s="43" t="s">
        <v>6577</v>
      </c>
      <c r="J818" s="41" t="str">
        <f>"TST-F "&amp;_xlfn.XLOOKUP('Test Scenarios'!M827,'Taxonomy and Epics'!H:H,'Taxonomy and Epics'!E:E)</f>
        <v xml:space="preserve">TST-F </v>
      </c>
      <c r="K818" s="36" t="str">
        <f>"Phase1,"&amp;_xlfn.XLOOKUP('Test Scenarios'!M827,'Taxonomy and Epics'!H:H,'Taxonomy and Epics'!B:B)&amp;"_"&amp;_xlfn.XLOOKUP('Test Scenarios'!M827,'Taxonomy and Epics'!H:H,'Taxonomy and Epics'!C:C)&amp;","&amp;'Test Scenarios'!M827&amp;",Fin_Functional, Workday"</f>
        <v>Phase1,_,,Fin_Functional, Workday</v>
      </c>
      <c r="L818" s="41"/>
      <c r="M818" s="41"/>
      <c r="N818" s="41"/>
      <c r="O818" s="41"/>
      <c r="P818" s="41"/>
      <c r="Q818" s="41"/>
      <c r="R818" s="41"/>
      <c r="S818" s="41"/>
      <c r="T818" s="38"/>
    </row>
    <row r="819" spans="1:20" ht="128" x14ac:dyDescent="0.2">
      <c r="A819" s="20">
        <f>'Test Scenarios'!A828</f>
        <v>0</v>
      </c>
      <c r="B819" s="44">
        <f>'Test Scenarios'!K828</f>
        <v>0</v>
      </c>
      <c r="C819" s="42">
        <f>'Test Scenarios'!B828</f>
        <v>0</v>
      </c>
      <c r="D819" s="43" t="str">
        <f>"F-"&amp;'Test Scenarios'!M828&amp;"-"&amp;'Test Scenarios'!C828&amp;"-"&amp;C819</f>
        <v>F---0</v>
      </c>
      <c r="E819" s="43" t="s">
        <v>6576</v>
      </c>
      <c r="F819" s="43">
        <f>'Test Scenarios'!G828</f>
        <v>0</v>
      </c>
      <c r="G819" s="43" t="str">
        <f>"Objective"&amp;CHAR(10)
&amp;'Test Scenarios'!L828&amp;CHAR(10)&amp;CHAR(10)&amp;
"Test Case Description"&amp;CHAR(10)
&amp;'Test Scenarios'!D828&amp;CHAR(10)&amp;CHAR(10)&amp;
"Expected Results"&amp;CHAR(10)&amp;'Test Scenarios'!F828</f>
        <v xml:space="preserve">Objective
Test Case Description
Expected Results
</v>
      </c>
      <c r="H819" s="41"/>
      <c r="I819" s="43" t="s">
        <v>6577</v>
      </c>
      <c r="J819" s="41" t="str">
        <f>"TST-F "&amp;_xlfn.XLOOKUP('Test Scenarios'!M828,'Taxonomy and Epics'!H:H,'Taxonomy and Epics'!E:E)</f>
        <v xml:space="preserve">TST-F </v>
      </c>
      <c r="K819" s="36" t="str">
        <f>"Phase1,"&amp;_xlfn.XLOOKUP('Test Scenarios'!M828,'Taxonomy and Epics'!H:H,'Taxonomy and Epics'!B:B)&amp;"_"&amp;_xlfn.XLOOKUP('Test Scenarios'!M828,'Taxonomy and Epics'!H:H,'Taxonomy and Epics'!C:C)&amp;","&amp;'Test Scenarios'!M828&amp;",Fin_Functional, Workday"</f>
        <v>Phase1,_,,Fin_Functional, Workday</v>
      </c>
      <c r="L819" s="41"/>
      <c r="M819" s="41"/>
      <c r="N819" s="41"/>
      <c r="O819" s="41"/>
      <c r="P819" s="41"/>
      <c r="Q819" s="41"/>
      <c r="R819" s="41"/>
      <c r="S819" s="41"/>
      <c r="T819" s="38"/>
    </row>
    <row r="820" spans="1:20" ht="128" x14ac:dyDescent="0.2">
      <c r="A820" s="20">
        <f>'Test Scenarios'!A829</f>
        <v>0</v>
      </c>
      <c r="B820" s="44">
        <f>'Test Scenarios'!K829</f>
        <v>0</v>
      </c>
      <c r="C820" s="42">
        <f>'Test Scenarios'!B829</f>
        <v>0</v>
      </c>
      <c r="D820" s="43" t="str">
        <f>"F-"&amp;'Test Scenarios'!M829&amp;"-"&amp;'Test Scenarios'!C829&amp;"-"&amp;C820</f>
        <v>F---0</v>
      </c>
      <c r="E820" s="43" t="s">
        <v>6576</v>
      </c>
      <c r="F820" s="43">
        <f>'Test Scenarios'!G829</f>
        <v>0</v>
      </c>
      <c r="G820" s="43" t="str">
        <f>"Objective"&amp;CHAR(10)
&amp;'Test Scenarios'!L829&amp;CHAR(10)&amp;CHAR(10)&amp;
"Test Case Description"&amp;CHAR(10)
&amp;'Test Scenarios'!D829&amp;CHAR(10)&amp;CHAR(10)&amp;
"Expected Results"&amp;CHAR(10)&amp;'Test Scenarios'!F829</f>
        <v xml:space="preserve">Objective
Test Case Description
Expected Results
</v>
      </c>
      <c r="H820" s="41"/>
      <c r="I820" s="43" t="s">
        <v>6577</v>
      </c>
      <c r="J820" s="41" t="str">
        <f>"TST-F "&amp;_xlfn.XLOOKUP('Test Scenarios'!M829,'Taxonomy and Epics'!H:H,'Taxonomy and Epics'!E:E)</f>
        <v xml:space="preserve">TST-F </v>
      </c>
      <c r="K820" s="36" t="str">
        <f>"Phase1,"&amp;_xlfn.XLOOKUP('Test Scenarios'!M829,'Taxonomy and Epics'!H:H,'Taxonomy and Epics'!B:B)&amp;"_"&amp;_xlfn.XLOOKUP('Test Scenarios'!M829,'Taxonomy and Epics'!H:H,'Taxonomy and Epics'!C:C)&amp;","&amp;'Test Scenarios'!M829&amp;",Fin_Functional, Workday"</f>
        <v>Phase1,_,,Fin_Functional, Workday</v>
      </c>
      <c r="L820" s="41"/>
      <c r="M820" s="41"/>
      <c r="N820" s="41"/>
      <c r="O820" s="41"/>
      <c r="P820" s="41"/>
      <c r="Q820" s="41"/>
      <c r="R820" s="41"/>
      <c r="S820" s="41"/>
      <c r="T820" s="38"/>
    </row>
    <row r="821" spans="1:20" ht="128" x14ac:dyDescent="0.2">
      <c r="A821" s="20">
        <f>'Test Scenarios'!A830</f>
        <v>0</v>
      </c>
      <c r="B821" s="44">
        <f>'Test Scenarios'!K830</f>
        <v>0</v>
      </c>
      <c r="C821" s="42">
        <f>'Test Scenarios'!B830</f>
        <v>0</v>
      </c>
      <c r="D821" s="43" t="str">
        <f>"F-"&amp;'Test Scenarios'!M830&amp;"-"&amp;'Test Scenarios'!C830&amp;"-"&amp;C821</f>
        <v>F---0</v>
      </c>
      <c r="E821" s="43" t="s">
        <v>6576</v>
      </c>
      <c r="F821" s="43">
        <f>'Test Scenarios'!G830</f>
        <v>0</v>
      </c>
      <c r="G821" s="43" t="str">
        <f>"Objective"&amp;CHAR(10)
&amp;'Test Scenarios'!L830&amp;CHAR(10)&amp;CHAR(10)&amp;
"Test Case Description"&amp;CHAR(10)
&amp;'Test Scenarios'!D830&amp;CHAR(10)&amp;CHAR(10)&amp;
"Expected Results"&amp;CHAR(10)&amp;'Test Scenarios'!F830</f>
        <v xml:space="preserve">Objective
Test Case Description
Expected Results
</v>
      </c>
      <c r="H821" s="41"/>
      <c r="I821" s="43" t="s">
        <v>6577</v>
      </c>
      <c r="J821" s="41" t="str">
        <f>"TST-F "&amp;_xlfn.XLOOKUP('Test Scenarios'!M830,'Taxonomy and Epics'!H:H,'Taxonomy and Epics'!E:E)</f>
        <v xml:space="preserve">TST-F </v>
      </c>
      <c r="K821" s="36" t="str">
        <f>"Phase1,"&amp;_xlfn.XLOOKUP('Test Scenarios'!M830,'Taxonomy and Epics'!H:H,'Taxonomy and Epics'!B:B)&amp;"_"&amp;_xlfn.XLOOKUP('Test Scenarios'!M830,'Taxonomy and Epics'!H:H,'Taxonomy and Epics'!C:C)&amp;","&amp;'Test Scenarios'!M830&amp;",Fin_Functional, Workday"</f>
        <v>Phase1,_,,Fin_Functional, Workday</v>
      </c>
      <c r="L821" s="41"/>
      <c r="M821" s="41"/>
      <c r="N821" s="41"/>
      <c r="O821" s="41"/>
      <c r="P821" s="41"/>
      <c r="Q821" s="41"/>
      <c r="R821" s="41"/>
      <c r="S821" s="41"/>
      <c r="T821" s="38"/>
    </row>
    <row r="822" spans="1:20" ht="128" x14ac:dyDescent="0.2">
      <c r="A822" s="20">
        <f>'Test Scenarios'!A831</f>
        <v>0</v>
      </c>
      <c r="B822" s="44">
        <f>'Test Scenarios'!K831</f>
        <v>0</v>
      </c>
      <c r="C822" s="42">
        <f>'Test Scenarios'!B831</f>
        <v>0</v>
      </c>
      <c r="D822" s="43" t="str">
        <f>"F-"&amp;'Test Scenarios'!M831&amp;"-"&amp;'Test Scenarios'!C831&amp;"-"&amp;C822</f>
        <v>F---0</v>
      </c>
      <c r="E822" s="43" t="s">
        <v>6576</v>
      </c>
      <c r="F822" s="43">
        <f>'Test Scenarios'!G831</f>
        <v>0</v>
      </c>
      <c r="G822" s="43" t="str">
        <f>"Objective"&amp;CHAR(10)
&amp;'Test Scenarios'!L831&amp;CHAR(10)&amp;CHAR(10)&amp;
"Test Case Description"&amp;CHAR(10)
&amp;'Test Scenarios'!D831&amp;CHAR(10)&amp;CHAR(10)&amp;
"Expected Results"&amp;CHAR(10)&amp;'Test Scenarios'!F831</f>
        <v xml:space="preserve">Objective
Test Case Description
Expected Results
</v>
      </c>
      <c r="H822" s="41"/>
      <c r="I822" s="43" t="s">
        <v>6577</v>
      </c>
      <c r="J822" s="41" t="str">
        <f>"TST-F "&amp;_xlfn.XLOOKUP('Test Scenarios'!M831,'Taxonomy and Epics'!H:H,'Taxonomy and Epics'!E:E)</f>
        <v xml:space="preserve">TST-F </v>
      </c>
      <c r="K822" s="36" t="str">
        <f>"Phase1,"&amp;_xlfn.XLOOKUP('Test Scenarios'!M831,'Taxonomy and Epics'!H:H,'Taxonomy and Epics'!B:B)&amp;"_"&amp;_xlfn.XLOOKUP('Test Scenarios'!M831,'Taxonomy and Epics'!H:H,'Taxonomy and Epics'!C:C)&amp;","&amp;'Test Scenarios'!M831&amp;",Fin_Functional, Workday"</f>
        <v>Phase1,_,,Fin_Functional, Workday</v>
      </c>
      <c r="L822" s="41"/>
      <c r="M822" s="41"/>
      <c r="N822" s="41"/>
      <c r="O822" s="41"/>
      <c r="P822" s="41"/>
      <c r="Q822" s="41"/>
      <c r="R822" s="41"/>
      <c r="S822" s="41"/>
      <c r="T822" s="38"/>
    </row>
    <row r="823" spans="1:20" ht="128" x14ac:dyDescent="0.2">
      <c r="A823" s="20">
        <f>'Test Scenarios'!A832</f>
        <v>0</v>
      </c>
      <c r="B823" s="44">
        <f>'Test Scenarios'!K832</f>
        <v>0</v>
      </c>
      <c r="C823" s="42">
        <f>'Test Scenarios'!B832</f>
        <v>0</v>
      </c>
      <c r="D823" s="43" t="str">
        <f>"F-"&amp;'Test Scenarios'!M832&amp;"-"&amp;'Test Scenarios'!C832&amp;"-"&amp;C823</f>
        <v>F---0</v>
      </c>
      <c r="E823" s="43" t="s">
        <v>6576</v>
      </c>
      <c r="F823" s="43">
        <f>'Test Scenarios'!G832</f>
        <v>0</v>
      </c>
      <c r="G823" s="43" t="str">
        <f>"Objective"&amp;CHAR(10)
&amp;'Test Scenarios'!L832&amp;CHAR(10)&amp;CHAR(10)&amp;
"Test Case Description"&amp;CHAR(10)
&amp;'Test Scenarios'!D832&amp;CHAR(10)&amp;CHAR(10)&amp;
"Expected Results"&amp;CHAR(10)&amp;'Test Scenarios'!F832</f>
        <v xml:space="preserve">Objective
Test Case Description
Expected Results
</v>
      </c>
      <c r="H823" s="41"/>
      <c r="I823" s="43" t="s">
        <v>6577</v>
      </c>
      <c r="J823" s="41" t="str">
        <f>"TST-F "&amp;_xlfn.XLOOKUP('Test Scenarios'!M832,'Taxonomy and Epics'!H:H,'Taxonomy and Epics'!E:E)</f>
        <v xml:space="preserve">TST-F </v>
      </c>
      <c r="K823" s="36" t="str">
        <f>"Phase1,"&amp;_xlfn.XLOOKUP('Test Scenarios'!M832,'Taxonomy and Epics'!H:H,'Taxonomy and Epics'!B:B)&amp;"_"&amp;_xlfn.XLOOKUP('Test Scenarios'!M832,'Taxonomy and Epics'!H:H,'Taxonomy and Epics'!C:C)&amp;","&amp;'Test Scenarios'!M832&amp;",Fin_Functional, Workday"</f>
        <v>Phase1,_,,Fin_Functional, Workday</v>
      </c>
      <c r="L823" s="41"/>
      <c r="M823" s="41"/>
      <c r="N823" s="41"/>
      <c r="O823" s="41"/>
      <c r="P823" s="41"/>
      <c r="Q823" s="41"/>
      <c r="R823" s="41"/>
      <c r="S823" s="41"/>
      <c r="T823" s="38"/>
    </row>
    <row r="824" spans="1:20" ht="128" x14ac:dyDescent="0.2">
      <c r="A824" s="20">
        <f>'Test Scenarios'!A833</f>
        <v>0</v>
      </c>
      <c r="B824" s="44">
        <f>'Test Scenarios'!K833</f>
        <v>0</v>
      </c>
      <c r="C824" s="42">
        <f>'Test Scenarios'!B833</f>
        <v>0</v>
      </c>
      <c r="D824" s="43" t="str">
        <f>"F-"&amp;'Test Scenarios'!M833&amp;"-"&amp;'Test Scenarios'!C833&amp;"-"&amp;C824</f>
        <v>F---0</v>
      </c>
      <c r="E824" s="43" t="s">
        <v>6576</v>
      </c>
      <c r="F824" s="43">
        <f>'Test Scenarios'!G833</f>
        <v>0</v>
      </c>
      <c r="G824" s="43" t="str">
        <f>"Objective"&amp;CHAR(10)
&amp;'Test Scenarios'!L833&amp;CHAR(10)&amp;CHAR(10)&amp;
"Test Case Description"&amp;CHAR(10)
&amp;'Test Scenarios'!D833&amp;CHAR(10)&amp;CHAR(10)&amp;
"Expected Results"&amp;CHAR(10)&amp;'Test Scenarios'!F833</f>
        <v xml:space="preserve">Objective
Test Case Description
Expected Results
</v>
      </c>
      <c r="H824" s="41"/>
      <c r="I824" s="43" t="s">
        <v>6577</v>
      </c>
      <c r="J824" s="41" t="str">
        <f>"TST-F "&amp;_xlfn.XLOOKUP('Test Scenarios'!M833,'Taxonomy and Epics'!H:H,'Taxonomy and Epics'!E:E)</f>
        <v xml:space="preserve">TST-F </v>
      </c>
      <c r="K824" s="36" t="str">
        <f>"Phase1,"&amp;_xlfn.XLOOKUP('Test Scenarios'!M833,'Taxonomy and Epics'!H:H,'Taxonomy and Epics'!B:B)&amp;"_"&amp;_xlfn.XLOOKUP('Test Scenarios'!M833,'Taxonomy and Epics'!H:H,'Taxonomy and Epics'!C:C)&amp;","&amp;'Test Scenarios'!M833&amp;",Fin_Functional, Workday"</f>
        <v>Phase1,_,,Fin_Functional, Workday</v>
      </c>
      <c r="L824" s="41"/>
      <c r="M824" s="41"/>
      <c r="N824" s="41"/>
      <c r="O824" s="41"/>
      <c r="P824" s="41"/>
      <c r="Q824" s="41"/>
      <c r="R824" s="41"/>
      <c r="S824" s="41"/>
      <c r="T824" s="38"/>
    </row>
    <row r="825" spans="1:20" ht="128" x14ac:dyDescent="0.2">
      <c r="A825" s="20">
        <f>'Test Scenarios'!A834</f>
        <v>0</v>
      </c>
      <c r="B825" s="44">
        <f>'Test Scenarios'!K834</f>
        <v>0</v>
      </c>
      <c r="C825" s="42">
        <f>'Test Scenarios'!B834</f>
        <v>0</v>
      </c>
      <c r="D825" s="43" t="str">
        <f>"F-"&amp;'Test Scenarios'!M834&amp;"-"&amp;'Test Scenarios'!C834&amp;"-"&amp;C825</f>
        <v>F---0</v>
      </c>
      <c r="E825" s="43" t="s">
        <v>6576</v>
      </c>
      <c r="F825" s="43">
        <f>'Test Scenarios'!G834</f>
        <v>0</v>
      </c>
      <c r="G825" s="43" t="str">
        <f>"Objective"&amp;CHAR(10)
&amp;'Test Scenarios'!L834&amp;CHAR(10)&amp;CHAR(10)&amp;
"Test Case Description"&amp;CHAR(10)
&amp;'Test Scenarios'!D834&amp;CHAR(10)&amp;CHAR(10)&amp;
"Expected Results"&amp;CHAR(10)&amp;'Test Scenarios'!F834</f>
        <v xml:space="preserve">Objective
Test Case Description
Expected Results
</v>
      </c>
      <c r="H825" s="41"/>
      <c r="I825" s="43" t="s">
        <v>6577</v>
      </c>
      <c r="J825" s="41" t="str">
        <f>"TST-F "&amp;_xlfn.XLOOKUP('Test Scenarios'!M834,'Taxonomy and Epics'!H:H,'Taxonomy and Epics'!E:E)</f>
        <v xml:space="preserve">TST-F </v>
      </c>
      <c r="K825" s="36" t="str">
        <f>"Phase1,"&amp;_xlfn.XLOOKUP('Test Scenarios'!M834,'Taxonomy and Epics'!H:H,'Taxonomy and Epics'!B:B)&amp;"_"&amp;_xlfn.XLOOKUP('Test Scenarios'!M834,'Taxonomy and Epics'!H:H,'Taxonomy and Epics'!C:C)&amp;","&amp;'Test Scenarios'!M834&amp;",Fin_Functional, Workday"</f>
        <v>Phase1,_,,Fin_Functional, Workday</v>
      </c>
      <c r="L825" s="41"/>
      <c r="M825" s="41"/>
      <c r="N825" s="41"/>
      <c r="O825" s="41"/>
      <c r="P825" s="41"/>
      <c r="Q825" s="41"/>
      <c r="R825" s="41"/>
      <c r="S825" s="41"/>
      <c r="T825" s="38"/>
    </row>
    <row r="826" spans="1:20" ht="128" x14ac:dyDescent="0.2">
      <c r="A826" s="20">
        <f>'Test Scenarios'!A835</f>
        <v>0</v>
      </c>
      <c r="B826" s="44">
        <f>'Test Scenarios'!K835</f>
        <v>0</v>
      </c>
      <c r="C826" s="42">
        <f>'Test Scenarios'!B835</f>
        <v>0</v>
      </c>
      <c r="D826" s="43" t="str">
        <f>"F-"&amp;'Test Scenarios'!M835&amp;"-"&amp;'Test Scenarios'!C835&amp;"-"&amp;C826</f>
        <v>F---0</v>
      </c>
      <c r="E826" s="43" t="s">
        <v>6576</v>
      </c>
      <c r="F826" s="43">
        <f>'Test Scenarios'!G835</f>
        <v>0</v>
      </c>
      <c r="G826" s="43" t="str">
        <f>"Objective"&amp;CHAR(10)
&amp;'Test Scenarios'!L835&amp;CHAR(10)&amp;CHAR(10)&amp;
"Test Case Description"&amp;CHAR(10)
&amp;'Test Scenarios'!D835&amp;CHAR(10)&amp;CHAR(10)&amp;
"Expected Results"&amp;CHAR(10)&amp;'Test Scenarios'!F835</f>
        <v xml:space="preserve">Objective
Test Case Description
Expected Results
</v>
      </c>
      <c r="H826" s="41"/>
      <c r="I826" s="43" t="s">
        <v>6577</v>
      </c>
      <c r="J826" s="41" t="str">
        <f>"TST-F "&amp;_xlfn.XLOOKUP('Test Scenarios'!M835,'Taxonomy and Epics'!H:H,'Taxonomy and Epics'!E:E)</f>
        <v xml:space="preserve">TST-F </v>
      </c>
      <c r="K826" s="36" t="str">
        <f>"Phase1,"&amp;_xlfn.XLOOKUP('Test Scenarios'!M835,'Taxonomy and Epics'!H:H,'Taxonomy and Epics'!B:B)&amp;"_"&amp;_xlfn.XLOOKUP('Test Scenarios'!M835,'Taxonomy and Epics'!H:H,'Taxonomy and Epics'!C:C)&amp;","&amp;'Test Scenarios'!M835&amp;",Fin_Functional, Workday"</f>
        <v>Phase1,_,,Fin_Functional, Workday</v>
      </c>
      <c r="L826" s="41"/>
      <c r="M826" s="41"/>
      <c r="N826" s="41"/>
      <c r="O826" s="41"/>
      <c r="P826" s="41"/>
      <c r="Q826" s="41"/>
      <c r="R826" s="41"/>
      <c r="S826" s="41"/>
      <c r="T826" s="38"/>
    </row>
    <row r="827" spans="1:20" ht="128" x14ac:dyDescent="0.2">
      <c r="A827" s="20">
        <f>'Test Scenarios'!A836</f>
        <v>0</v>
      </c>
      <c r="B827" s="44">
        <f>'Test Scenarios'!K836</f>
        <v>0</v>
      </c>
      <c r="C827" s="42">
        <f>'Test Scenarios'!B836</f>
        <v>0</v>
      </c>
      <c r="D827" s="43" t="str">
        <f>"F-"&amp;'Test Scenarios'!M836&amp;"-"&amp;'Test Scenarios'!C836&amp;"-"&amp;C827</f>
        <v>F---0</v>
      </c>
      <c r="E827" s="43" t="s">
        <v>6576</v>
      </c>
      <c r="F827" s="43">
        <f>'Test Scenarios'!G836</f>
        <v>0</v>
      </c>
      <c r="G827" s="43" t="str">
        <f>"Objective"&amp;CHAR(10)
&amp;'Test Scenarios'!L836&amp;CHAR(10)&amp;CHAR(10)&amp;
"Test Case Description"&amp;CHAR(10)
&amp;'Test Scenarios'!D836&amp;CHAR(10)&amp;CHAR(10)&amp;
"Expected Results"&amp;CHAR(10)&amp;'Test Scenarios'!F836</f>
        <v xml:space="preserve">Objective
Test Case Description
Expected Results
</v>
      </c>
      <c r="H827" s="41"/>
      <c r="I827" s="43" t="s">
        <v>6577</v>
      </c>
      <c r="J827" s="41" t="str">
        <f>"TST-F "&amp;_xlfn.XLOOKUP('Test Scenarios'!M836,'Taxonomy and Epics'!H:H,'Taxonomy and Epics'!E:E)</f>
        <v xml:space="preserve">TST-F </v>
      </c>
      <c r="K827" s="36" t="str">
        <f>"Phase1,"&amp;_xlfn.XLOOKUP('Test Scenarios'!M836,'Taxonomy and Epics'!H:H,'Taxonomy and Epics'!B:B)&amp;"_"&amp;_xlfn.XLOOKUP('Test Scenarios'!M836,'Taxonomy and Epics'!H:H,'Taxonomy and Epics'!C:C)&amp;","&amp;'Test Scenarios'!M836&amp;",Fin_Functional, Workday"</f>
        <v>Phase1,_,,Fin_Functional, Workday</v>
      </c>
      <c r="L827" s="41"/>
      <c r="M827" s="41"/>
      <c r="N827" s="41"/>
      <c r="O827" s="41"/>
      <c r="P827" s="41"/>
      <c r="Q827" s="41"/>
      <c r="R827" s="41"/>
      <c r="S827" s="41"/>
      <c r="T827" s="38"/>
    </row>
    <row r="828" spans="1:20" ht="128" x14ac:dyDescent="0.2">
      <c r="A828" s="20">
        <f>'Test Scenarios'!A837</f>
        <v>0</v>
      </c>
      <c r="B828" s="44">
        <f>'Test Scenarios'!K837</f>
        <v>0</v>
      </c>
      <c r="C828" s="42">
        <f>'Test Scenarios'!B837</f>
        <v>0</v>
      </c>
      <c r="D828" s="43" t="str">
        <f>"F-"&amp;'Test Scenarios'!M837&amp;"-"&amp;'Test Scenarios'!C837&amp;"-"&amp;C828</f>
        <v>F---0</v>
      </c>
      <c r="E828" s="43" t="s">
        <v>6576</v>
      </c>
      <c r="F828" s="43">
        <f>'Test Scenarios'!G837</f>
        <v>0</v>
      </c>
      <c r="G828" s="43" t="str">
        <f>"Objective"&amp;CHAR(10)
&amp;'Test Scenarios'!L837&amp;CHAR(10)&amp;CHAR(10)&amp;
"Test Case Description"&amp;CHAR(10)
&amp;'Test Scenarios'!D837&amp;CHAR(10)&amp;CHAR(10)&amp;
"Expected Results"&amp;CHAR(10)&amp;'Test Scenarios'!F837</f>
        <v xml:space="preserve">Objective
Test Case Description
Expected Results
</v>
      </c>
      <c r="H828" s="41"/>
      <c r="I828" s="43" t="s">
        <v>6577</v>
      </c>
      <c r="J828" s="41" t="str">
        <f>"TST-F "&amp;_xlfn.XLOOKUP('Test Scenarios'!M837,'Taxonomy and Epics'!H:H,'Taxonomy and Epics'!E:E)</f>
        <v xml:space="preserve">TST-F </v>
      </c>
      <c r="K828" s="36" t="str">
        <f>"Phase1,"&amp;_xlfn.XLOOKUP('Test Scenarios'!M837,'Taxonomy and Epics'!H:H,'Taxonomy and Epics'!B:B)&amp;"_"&amp;_xlfn.XLOOKUP('Test Scenarios'!M837,'Taxonomy and Epics'!H:H,'Taxonomy and Epics'!C:C)&amp;","&amp;'Test Scenarios'!M837&amp;",Fin_Functional, Workday"</f>
        <v>Phase1,_,,Fin_Functional, Workday</v>
      </c>
      <c r="L828" s="41"/>
      <c r="M828" s="41"/>
      <c r="N828" s="41"/>
      <c r="O828" s="41"/>
      <c r="P828" s="41"/>
      <c r="Q828" s="41"/>
      <c r="R828" s="41"/>
      <c r="S828" s="41"/>
      <c r="T828" s="38"/>
    </row>
    <row r="829" spans="1:20" ht="128" x14ac:dyDescent="0.2">
      <c r="A829" s="20">
        <f>'Test Scenarios'!A838</f>
        <v>0</v>
      </c>
      <c r="B829" s="44">
        <f>'Test Scenarios'!K838</f>
        <v>0</v>
      </c>
      <c r="C829" s="42">
        <f>'Test Scenarios'!B838</f>
        <v>0</v>
      </c>
      <c r="D829" s="43" t="str">
        <f>"F-"&amp;'Test Scenarios'!M838&amp;"-"&amp;'Test Scenarios'!C838&amp;"-"&amp;C829</f>
        <v>F---0</v>
      </c>
      <c r="E829" s="43" t="s">
        <v>6576</v>
      </c>
      <c r="F829" s="43">
        <f>'Test Scenarios'!G838</f>
        <v>0</v>
      </c>
      <c r="G829" s="43" t="str">
        <f>"Objective"&amp;CHAR(10)
&amp;'Test Scenarios'!L838&amp;CHAR(10)&amp;CHAR(10)&amp;
"Test Case Description"&amp;CHAR(10)
&amp;'Test Scenarios'!D838&amp;CHAR(10)&amp;CHAR(10)&amp;
"Expected Results"&amp;CHAR(10)&amp;'Test Scenarios'!F838</f>
        <v xml:space="preserve">Objective
Test Case Description
Expected Results
</v>
      </c>
      <c r="H829" s="41"/>
      <c r="I829" s="43" t="s">
        <v>6577</v>
      </c>
      <c r="J829" s="41" t="str">
        <f>"TST-F "&amp;_xlfn.XLOOKUP('Test Scenarios'!M838,'Taxonomy and Epics'!H:H,'Taxonomy and Epics'!E:E)</f>
        <v xml:space="preserve">TST-F </v>
      </c>
      <c r="K829" s="36" t="str">
        <f>"Phase1,"&amp;_xlfn.XLOOKUP('Test Scenarios'!M838,'Taxonomy and Epics'!H:H,'Taxonomy and Epics'!B:B)&amp;"_"&amp;_xlfn.XLOOKUP('Test Scenarios'!M838,'Taxonomy and Epics'!H:H,'Taxonomy and Epics'!C:C)&amp;","&amp;'Test Scenarios'!M838&amp;",Fin_Functional, Workday"</f>
        <v>Phase1,_,,Fin_Functional, Workday</v>
      </c>
      <c r="L829" s="41"/>
      <c r="M829" s="41"/>
      <c r="N829" s="41"/>
      <c r="O829" s="41"/>
      <c r="P829" s="41"/>
      <c r="Q829" s="41"/>
      <c r="R829" s="41"/>
      <c r="S829" s="41"/>
      <c r="T829" s="38"/>
    </row>
    <row r="830" spans="1:20" ht="128" x14ac:dyDescent="0.2">
      <c r="A830" s="20">
        <f>'Test Scenarios'!A839</f>
        <v>0</v>
      </c>
      <c r="B830" s="44">
        <f>'Test Scenarios'!K839</f>
        <v>0</v>
      </c>
      <c r="C830" s="42">
        <f>'Test Scenarios'!B839</f>
        <v>0</v>
      </c>
      <c r="D830" s="43" t="str">
        <f>"F-"&amp;'Test Scenarios'!M839&amp;"-"&amp;'Test Scenarios'!C839&amp;"-"&amp;C830</f>
        <v>F---0</v>
      </c>
      <c r="E830" s="43" t="s">
        <v>6576</v>
      </c>
      <c r="F830" s="43">
        <f>'Test Scenarios'!G839</f>
        <v>0</v>
      </c>
      <c r="G830" s="43" t="str">
        <f>"Objective"&amp;CHAR(10)
&amp;'Test Scenarios'!L839&amp;CHAR(10)&amp;CHAR(10)&amp;
"Test Case Description"&amp;CHAR(10)
&amp;'Test Scenarios'!D839&amp;CHAR(10)&amp;CHAR(10)&amp;
"Expected Results"&amp;CHAR(10)&amp;'Test Scenarios'!F839</f>
        <v xml:space="preserve">Objective
Test Case Description
Expected Results
</v>
      </c>
      <c r="H830" s="41"/>
      <c r="I830" s="43" t="s">
        <v>6577</v>
      </c>
      <c r="J830" s="41" t="str">
        <f>"TST-F "&amp;_xlfn.XLOOKUP('Test Scenarios'!M839,'Taxonomy and Epics'!H:H,'Taxonomy and Epics'!E:E)</f>
        <v xml:space="preserve">TST-F </v>
      </c>
      <c r="K830" s="36" t="str">
        <f>"Phase1,"&amp;_xlfn.XLOOKUP('Test Scenarios'!M839,'Taxonomy and Epics'!H:H,'Taxonomy and Epics'!B:B)&amp;"_"&amp;_xlfn.XLOOKUP('Test Scenarios'!M839,'Taxonomy and Epics'!H:H,'Taxonomy and Epics'!C:C)&amp;","&amp;'Test Scenarios'!M839&amp;",Fin_Functional, Workday"</f>
        <v>Phase1,_,,Fin_Functional, Workday</v>
      </c>
      <c r="L830" s="41"/>
      <c r="M830" s="41"/>
      <c r="N830" s="41"/>
      <c r="O830" s="41"/>
      <c r="P830" s="41"/>
      <c r="Q830" s="41"/>
      <c r="R830" s="41"/>
      <c r="S830" s="41"/>
      <c r="T830" s="38"/>
    </row>
    <row r="831" spans="1:20" ht="128" x14ac:dyDescent="0.2">
      <c r="A831" s="20">
        <f>'Test Scenarios'!A840</f>
        <v>0</v>
      </c>
      <c r="B831" s="44">
        <f>'Test Scenarios'!K840</f>
        <v>0</v>
      </c>
      <c r="C831" s="42">
        <f>'Test Scenarios'!B840</f>
        <v>0</v>
      </c>
      <c r="D831" s="43" t="str">
        <f>"F-"&amp;'Test Scenarios'!M840&amp;"-"&amp;'Test Scenarios'!C840&amp;"-"&amp;C831</f>
        <v>F---0</v>
      </c>
      <c r="E831" s="43" t="s">
        <v>6576</v>
      </c>
      <c r="F831" s="43">
        <f>'Test Scenarios'!G840</f>
        <v>0</v>
      </c>
      <c r="G831" s="43" t="str">
        <f>"Objective"&amp;CHAR(10)
&amp;'Test Scenarios'!L840&amp;CHAR(10)&amp;CHAR(10)&amp;
"Test Case Description"&amp;CHAR(10)
&amp;'Test Scenarios'!D840&amp;CHAR(10)&amp;CHAR(10)&amp;
"Expected Results"&amp;CHAR(10)&amp;'Test Scenarios'!F840</f>
        <v xml:space="preserve">Objective
Test Case Description
Expected Results
</v>
      </c>
      <c r="H831" s="41"/>
      <c r="I831" s="43" t="s">
        <v>6577</v>
      </c>
      <c r="J831" s="41" t="str">
        <f>"TST-F "&amp;_xlfn.XLOOKUP('Test Scenarios'!M840,'Taxonomy and Epics'!H:H,'Taxonomy and Epics'!E:E)</f>
        <v xml:space="preserve">TST-F </v>
      </c>
      <c r="K831" s="36" t="str">
        <f>"Phase1,"&amp;_xlfn.XLOOKUP('Test Scenarios'!M840,'Taxonomy and Epics'!H:H,'Taxonomy and Epics'!B:B)&amp;"_"&amp;_xlfn.XLOOKUP('Test Scenarios'!M840,'Taxonomy and Epics'!H:H,'Taxonomy and Epics'!C:C)&amp;","&amp;'Test Scenarios'!M840&amp;",Fin_Functional, Workday"</f>
        <v>Phase1,_,,Fin_Functional, Workday</v>
      </c>
      <c r="L831" s="41"/>
      <c r="M831" s="41"/>
      <c r="N831" s="41"/>
      <c r="O831" s="41"/>
      <c r="P831" s="41"/>
      <c r="Q831" s="41"/>
      <c r="R831" s="41"/>
      <c r="S831" s="41"/>
      <c r="T831" s="38"/>
    </row>
    <row r="832" spans="1:20" ht="128" x14ac:dyDescent="0.2">
      <c r="A832" s="20">
        <f>'Test Scenarios'!A841</f>
        <v>0</v>
      </c>
      <c r="B832" s="44">
        <f>'Test Scenarios'!K841</f>
        <v>0</v>
      </c>
      <c r="C832" s="42">
        <f>'Test Scenarios'!B841</f>
        <v>0</v>
      </c>
      <c r="D832" s="43" t="str">
        <f>"F-"&amp;'Test Scenarios'!M841&amp;"-"&amp;'Test Scenarios'!C841&amp;"-"&amp;C832</f>
        <v>F---0</v>
      </c>
      <c r="E832" s="43" t="s">
        <v>6576</v>
      </c>
      <c r="F832" s="43">
        <f>'Test Scenarios'!G841</f>
        <v>0</v>
      </c>
      <c r="G832" s="43" t="str">
        <f>"Objective"&amp;CHAR(10)
&amp;'Test Scenarios'!L841&amp;CHAR(10)&amp;CHAR(10)&amp;
"Test Case Description"&amp;CHAR(10)
&amp;'Test Scenarios'!D841&amp;CHAR(10)&amp;CHAR(10)&amp;
"Expected Results"&amp;CHAR(10)&amp;'Test Scenarios'!F841</f>
        <v xml:space="preserve">Objective
Test Case Description
Expected Results
</v>
      </c>
      <c r="H832" s="41"/>
      <c r="I832" s="43" t="s">
        <v>6577</v>
      </c>
      <c r="J832" s="41" t="str">
        <f>"TST-F "&amp;_xlfn.XLOOKUP('Test Scenarios'!M841,'Taxonomy and Epics'!H:H,'Taxonomy and Epics'!E:E)</f>
        <v xml:space="preserve">TST-F </v>
      </c>
      <c r="K832" s="36" t="str">
        <f>"Phase1,"&amp;_xlfn.XLOOKUP('Test Scenarios'!M841,'Taxonomy and Epics'!H:H,'Taxonomy and Epics'!B:B)&amp;"_"&amp;_xlfn.XLOOKUP('Test Scenarios'!M841,'Taxonomy and Epics'!H:H,'Taxonomy and Epics'!C:C)&amp;","&amp;'Test Scenarios'!M841&amp;",Fin_Functional, Workday"</f>
        <v>Phase1,_,,Fin_Functional, Workday</v>
      </c>
      <c r="L832" s="41"/>
      <c r="M832" s="41"/>
      <c r="N832" s="41"/>
      <c r="O832" s="41"/>
      <c r="P832" s="41"/>
      <c r="Q832" s="41"/>
      <c r="R832" s="41"/>
      <c r="S832" s="41"/>
      <c r="T832" s="38"/>
    </row>
    <row r="833" spans="1:20" ht="128" x14ac:dyDescent="0.2">
      <c r="A833" s="20">
        <f>'Test Scenarios'!A842</f>
        <v>0</v>
      </c>
      <c r="B833" s="44">
        <f>'Test Scenarios'!K842</f>
        <v>0</v>
      </c>
      <c r="C833" s="42">
        <f>'Test Scenarios'!B842</f>
        <v>0</v>
      </c>
      <c r="D833" s="43" t="str">
        <f>"F-"&amp;'Test Scenarios'!M842&amp;"-"&amp;'Test Scenarios'!C842&amp;"-"&amp;C833</f>
        <v>F---0</v>
      </c>
      <c r="E833" s="43" t="s">
        <v>6576</v>
      </c>
      <c r="F833" s="43">
        <f>'Test Scenarios'!G842</f>
        <v>0</v>
      </c>
      <c r="G833" s="43" t="str">
        <f>"Objective"&amp;CHAR(10)
&amp;'Test Scenarios'!L842&amp;CHAR(10)&amp;CHAR(10)&amp;
"Test Case Description"&amp;CHAR(10)
&amp;'Test Scenarios'!D842&amp;CHAR(10)&amp;CHAR(10)&amp;
"Expected Results"&amp;CHAR(10)&amp;'Test Scenarios'!F842</f>
        <v xml:space="preserve">Objective
Test Case Description
Expected Results
</v>
      </c>
      <c r="H833" s="41"/>
      <c r="I833" s="43" t="s">
        <v>6577</v>
      </c>
      <c r="J833" s="41" t="str">
        <f>"TST-F "&amp;_xlfn.XLOOKUP('Test Scenarios'!M842,'Taxonomy and Epics'!H:H,'Taxonomy and Epics'!E:E)</f>
        <v xml:space="preserve">TST-F </v>
      </c>
      <c r="K833" s="36" t="str">
        <f>"Phase1,"&amp;_xlfn.XLOOKUP('Test Scenarios'!M842,'Taxonomy and Epics'!H:H,'Taxonomy and Epics'!B:B)&amp;"_"&amp;_xlfn.XLOOKUP('Test Scenarios'!M842,'Taxonomy and Epics'!H:H,'Taxonomy and Epics'!C:C)&amp;","&amp;'Test Scenarios'!M842&amp;",Fin_Functional, Workday"</f>
        <v>Phase1,_,,Fin_Functional, Workday</v>
      </c>
      <c r="L833" s="41"/>
      <c r="M833" s="41"/>
      <c r="N833" s="41"/>
      <c r="O833" s="41"/>
      <c r="P833" s="41"/>
      <c r="Q833" s="41"/>
      <c r="R833" s="41"/>
      <c r="S833" s="41"/>
      <c r="T833" s="38"/>
    </row>
    <row r="834" spans="1:20" ht="128" x14ac:dyDescent="0.2">
      <c r="A834" s="20">
        <f>'Test Scenarios'!A843</f>
        <v>0</v>
      </c>
      <c r="B834" s="44">
        <f>'Test Scenarios'!K843</f>
        <v>0</v>
      </c>
      <c r="C834" s="42">
        <f>'Test Scenarios'!B843</f>
        <v>0</v>
      </c>
      <c r="D834" s="43" t="str">
        <f>"F-"&amp;'Test Scenarios'!M843&amp;"-"&amp;'Test Scenarios'!C843&amp;"-"&amp;C834</f>
        <v>F---0</v>
      </c>
      <c r="E834" s="43" t="s">
        <v>6576</v>
      </c>
      <c r="F834" s="43">
        <f>'Test Scenarios'!G843</f>
        <v>0</v>
      </c>
      <c r="G834" s="43" t="str">
        <f>"Objective"&amp;CHAR(10)
&amp;'Test Scenarios'!L843&amp;CHAR(10)&amp;CHAR(10)&amp;
"Test Case Description"&amp;CHAR(10)
&amp;'Test Scenarios'!D843&amp;CHAR(10)&amp;CHAR(10)&amp;
"Expected Results"&amp;CHAR(10)&amp;'Test Scenarios'!F843</f>
        <v xml:space="preserve">Objective
Test Case Description
Expected Results
</v>
      </c>
      <c r="H834" s="41"/>
      <c r="I834" s="43" t="s">
        <v>6577</v>
      </c>
      <c r="J834" s="41" t="str">
        <f>"TST-F "&amp;_xlfn.XLOOKUP('Test Scenarios'!M843,'Taxonomy and Epics'!H:H,'Taxonomy and Epics'!E:E)</f>
        <v xml:space="preserve">TST-F </v>
      </c>
      <c r="K834" s="36" t="str">
        <f>"Phase1,"&amp;_xlfn.XLOOKUP('Test Scenarios'!M843,'Taxonomy and Epics'!H:H,'Taxonomy and Epics'!B:B)&amp;"_"&amp;_xlfn.XLOOKUP('Test Scenarios'!M843,'Taxonomy and Epics'!H:H,'Taxonomy and Epics'!C:C)&amp;","&amp;'Test Scenarios'!M843&amp;",Fin_Functional, Workday"</f>
        <v>Phase1,_,,Fin_Functional, Workday</v>
      </c>
      <c r="L834" s="41"/>
      <c r="M834" s="41"/>
      <c r="N834" s="41"/>
      <c r="O834" s="41"/>
      <c r="P834" s="41"/>
      <c r="Q834" s="41"/>
      <c r="R834" s="41"/>
      <c r="S834" s="41"/>
      <c r="T834" s="38"/>
    </row>
    <row r="835" spans="1:20" ht="128" x14ac:dyDescent="0.2">
      <c r="A835" s="20">
        <f>'Test Scenarios'!A844</f>
        <v>0</v>
      </c>
      <c r="B835" s="44">
        <f>'Test Scenarios'!K844</f>
        <v>0</v>
      </c>
      <c r="C835" s="42">
        <f>'Test Scenarios'!B844</f>
        <v>0</v>
      </c>
      <c r="D835" s="43" t="str">
        <f>"F-"&amp;'Test Scenarios'!M844&amp;"-"&amp;'Test Scenarios'!C844&amp;"-"&amp;C835</f>
        <v>F---0</v>
      </c>
      <c r="E835" s="43" t="s">
        <v>6576</v>
      </c>
      <c r="F835" s="43">
        <f>'Test Scenarios'!G844</f>
        <v>0</v>
      </c>
      <c r="G835" s="43" t="str">
        <f>"Objective"&amp;CHAR(10)
&amp;'Test Scenarios'!L844&amp;CHAR(10)&amp;CHAR(10)&amp;
"Test Case Description"&amp;CHAR(10)
&amp;'Test Scenarios'!D844&amp;CHAR(10)&amp;CHAR(10)&amp;
"Expected Results"&amp;CHAR(10)&amp;'Test Scenarios'!F844</f>
        <v xml:space="preserve">Objective
Test Case Description
Expected Results
</v>
      </c>
      <c r="H835" s="41"/>
      <c r="I835" s="43" t="s">
        <v>6577</v>
      </c>
      <c r="J835" s="41" t="str">
        <f>"TST-F "&amp;_xlfn.XLOOKUP('Test Scenarios'!M844,'Taxonomy and Epics'!H:H,'Taxonomy and Epics'!E:E)</f>
        <v xml:space="preserve">TST-F </v>
      </c>
      <c r="K835" s="36" t="str">
        <f>"Phase1,"&amp;_xlfn.XLOOKUP('Test Scenarios'!M844,'Taxonomy and Epics'!H:H,'Taxonomy and Epics'!B:B)&amp;"_"&amp;_xlfn.XLOOKUP('Test Scenarios'!M844,'Taxonomy and Epics'!H:H,'Taxonomy and Epics'!C:C)&amp;","&amp;'Test Scenarios'!M844&amp;",Fin_Functional, Workday"</f>
        <v>Phase1,_,,Fin_Functional, Workday</v>
      </c>
      <c r="L835" s="41"/>
      <c r="M835" s="41"/>
      <c r="N835" s="41"/>
      <c r="O835" s="41"/>
      <c r="P835" s="41"/>
      <c r="Q835" s="41"/>
      <c r="R835" s="41"/>
      <c r="S835" s="41"/>
      <c r="T835" s="38"/>
    </row>
    <row r="836" spans="1:20" ht="128" x14ac:dyDescent="0.2">
      <c r="A836" s="20">
        <f>'Test Scenarios'!A845</f>
        <v>0</v>
      </c>
      <c r="B836" s="44">
        <f>'Test Scenarios'!K845</f>
        <v>0</v>
      </c>
      <c r="C836" s="42">
        <f>'Test Scenarios'!B845</f>
        <v>0</v>
      </c>
      <c r="D836" s="43" t="str">
        <f>"F-"&amp;'Test Scenarios'!M845&amp;"-"&amp;'Test Scenarios'!C845&amp;"-"&amp;C836</f>
        <v>F---0</v>
      </c>
      <c r="E836" s="43" t="s">
        <v>6576</v>
      </c>
      <c r="F836" s="43">
        <f>'Test Scenarios'!G845</f>
        <v>0</v>
      </c>
      <c r="G836" s="43" t="str">
        <f>"Objective"&amp;CHAR(10)
&amp;'Test Scenarios'!L845&amp;CHAR(10)&amp;CHAR(10)&amp;
"Test Case Description"&amp;CHAR(10)
&amp;'Test Scenarios'!D845&amp;CHAR(10)&amp;CHAR(10)&amp;
"Expected Results"&amp;CHAR(10)&amp;'Test Scenarios'!F845</f>
        <v xml:space="preserve">Objective
Test Case Description
Expected Results
</v>
      </c>
      <c r="H836" s="41"/>
      <c r="I836" s="43" t="s">
        <v>6577</v>
      </c>
      <c r="J836" s="41" t="str">
        <f>"TST-F "&amp;_xlfn.XLOOKUP('Test Scenarios'!M845,'Taxonomy and Epics'!H:H,'Taxonomy and Epics'!E:E)</f>
        <v xml:space="preserve">TST-F </v>
      </c>
      <c r="K836" s="36" t="str">
        <f>"Phase1,"&amp;_xlfn.XLOOKUP('Test Scenarios'!M845,'Taxonomy and Epics'!H:H,'Taxonomy and Epics'!B:B)&amp;"_"&amp;_xlfn.XLOOKUP('Test Scenarios'!M845,'Taxonomy and Epics'!H:H,'Taxonomy and Epics'!C:C)&amp;","&amp;'Test Scenarios'!M845&amp;",Fin_Functional, Workday"</f>
        <v>Phase1,_,,Fin_Functional, Workday</v>
      </c>
      <c r="L836" s="41"/>
      <c r="M836" s="41"/>
      <c r="N836" s="41"/>
      <c r="O836" s="41"/>
      <c r="P836" s="41"/>
      <c r="Q836" s="41"/>
      <c r="R836" s="41"/>
      <c r="S836" s="41"/>
      <c r="T836" s="38"/>
    </row>
    <row r="837" spans="1:20" ht="128" x14ac:dyDescent="0.2">
      <c r="A837" s="20">
        <f>'Test Scenarios'!A846</f>
        <v>0</v>
      </c>
      <c r="B837" s="44">
        <f>'Test Scenarios'!K846</f>
        <v>0</v>
      </c>
      <c r="C837" s="42">
        <f>'Test Scenarios'!B846</f>
        <v>0</v>
      </c>
      <c r="D837" s="43" t="str">
        <f>"F-"&amp;'Test Scenarios'!M846&amp;"-"&amp;'Test Scenarios'!C846&amp;"-"&amp;C837</f>
        <v>F---0</v>
      </c>
      <c r="E837" s="43" t="s">
        <v>6576</v>
      </c>
      <c r="F837" s="43">
        <f>'Test Scenarios'!G846</f>
        <v>0</v>
      </c>
      <c r="G837" s="43" t="str">
        <f>"Objective"&amp;CHAR(10)
&amp;'Test Scenarios'!L846&amp;CHAR(10)&amp;CHAR(10)&amp;
"Test Case Description"&amp;CHAR(10)
&amp;'Test Scenarios'!D846&amp;CHAR(10)&amp;CHAR(10)&amp;
"Expected Results"&amp;CHAR(10)&amp;'Test Scenarios'!F846</f>
        <v xml:space="preserve">Objective
Test Case Description
Expected Results
</v>
      </c>
      <c r="H837" s="41"/>
      <c r="I837" s="43" t="s">
        <v>6577</v>
      </c>
      <c r="J837" s="41" t="str">
        <f>"TST-F "&amp;_xlfn.XLOOKUP('Test Scenarios'!M846,'Taxonomy and Epics'!H:H,'Taxonomy and Epics'!E:E)</f>
        <v xml:space="preserve">TST-F </v>
      </c>
      <c r="K837" s="36" t="str">
        <f>"Phase1,"&amp;_xlfn.XLOOKUP('Test Scenarios'!M846,'Taxonomy and Epics'!H:H,'Taxonomy and Epics'!B:B)&amp;"_"&amp;_xlfn.XLOOKUP('Test Scenarios'!M846,'Taxonomy and Epics'!H:H,'Taxonomy and Epics'!C:C)&amp;","&amp;'Test Scenarios'!M846&amp;",Fin_Functional, Workday"</f>
        <v>Phase1,_,,Fin_Functional, Workday</v>
      </c>
      <c r="L837" s="41"/>
      <c r="M837" s="41"/>
      <c r="N837" s="41"/>
      <c r="O837" s="41"/>
      <c r="P837" s="41"/>
      <c r="Q837" s="41"/>
      <c r="R837" s="41"/>
      <c r="S837" s="41"/>
      <c r="T837" s="38"/>
    </row>
    <row r="838" spans="1:20" ht="128" x14ac:dyDescent="0.2">
      <c r="A838" s="20">
        <f>'Test Scenarios'!A847</f>
        <v>0</v>
      </c>
      <c r="B838" s="44">
        <f>'Test Scenarios'!K847</f>
        <v>0</v>
      </c>
      <c r="C838" s="42">
        <f>'Test Scenarios'!B847</f>
        <v>0</v>
      </c>
      <c r="D838" s="43" t="str">
        <f>"F-"&amp;'Test Scenarios'!M847&amp;"-"&amp;'Test Scenarios'!C847&amp;"-"&amp;C838</f>
        <v>F---0</v>
      </c>
      <c r="E838" s="43" t="s">
        <v>6576</v>
      </c>
      <c r="F838" s="43">
        <f>'Test Scenarios'!G847</f>
        <v>0</v>
      </c>
      <c r="G838" s="43" t="str">
        <f>"Objective"&amp;CHAR(10)
&amp;'Test Scenarios'!L847&amp;CHAR(10)&amp;CHAR(10)&amp;
"Test Case Description"&amp;CHAR(10)
&amp;'Test Scenarios'!D847&amp;CHAR(10)&amp;CHAR(10)&amp;
"Expected Results"&amp;CHAR(10)&amp;'Test Scenarios'!F847</f>
        <v xml:space="preserve">Objective
Test Case Description
Expected Results
</v>
      </c>
      <c r="H838" s="41"/>
      <c r="I838" s="43" t="s">
        <v>6577</v>
      </c>
      <c r="J838" s="41" t="str">
        <f>"TST-F "&amp;_xlfn.XLOOKUP('Test Scenarios'!M847,'Taxonomy and Epics'!H:H,'Taxonomy and Epics'!E:E)</f>
        <v xml:space="preserve">TST-F </v>
      </c>
      <c r="K838" s="36" t="str">
        <f>"Phase1,"&amp;_xlfn.XLOOKUP('Test Scenarios'!M847,'Taxonomy and Epics'!H:H,'Taxonomy and Epics'!B:B)&amp;"_"&amp;_xlfn.XLOOKUP('Test Scenarios'!M847,'Taxonomy and Epics'!H:H,'Taxonomy and Epics'!C:C)&amp;","&amp;'Test Scenarios'!M847&amp;",Fin_Functional, Workday"</f>
        <v>Phase1,_,,Fin_Functional, Workday</v>
      </c>
      <c r="L838" s="41"/>
      <c r="M838" s="41"/>
      <c r="N838" s="41"/>
      <c r="O838" s="41"/>
      <c r="P838" s="41"/>
      <c r="Q838" s="41"/>
      <c r="R838" s="41"/>
      <c r="S838" s="41"/>
      <c r="T838" s="38"/>
    </row>
    <row r="839" spans="1:20" ht="128" x14ac:dyDescent="0.2">
      <c r="A839" s="20">
        <f>'Test Scenarios'!A848</f>
        <v>0</v>
      </c>
      <c r="B839" s="44">
        <f>'Test Scenarios'!K848</f>
        <v>0</v>
      </c>
      <c r="C839" s="42">
        <f>'Test Scenarios'!B848</f>
        <v>0</v>
      </c>
      <c r="D839" s="43" t="str">
        <f>"F-"&amp;'Test Scenarios'!M848&amp;"-"&amp;'Test Scenarios'!C848&amp;"-"&amp;C839</f>
        <v>F---0</v>
      </c>
      <c r="E839" s="43" t="s">
        <v>6576</v>
      </c>
      <c r="F839" s="43">
        <f>'Test Scenarios'!G848</f>
        <v>0</v>
      </c>
      <c r="G839" s="43" t="str">
        <f>"Objective"&amp;CHAR(10)
&amp;'Test Scenarios'!L848&amp;CHAR(10)&amp;CHAR(10)&amp;
"Test Case Description"&amp;CHAR(10)
&amp;'Test Scenarios'!D848&amp;CHAR(10)&amp;CHAR(10)&amp;
"Expected Results"&amp;CHAR(10)&amp;'Test Scenarios'!F848</f>
        <v xml:space="preserve">Objective
Test Case Description
Expected Results
</v>
      </c>
      <c r="H839" s="41"/>
      <c r="I839" s="43" t="s">
        <v>6577</v>
      </c>
      <c r="J839" s="41" t="str">
        <f>"TST-F "&amp;_xlfn.XLOOKUP('Test Scenarios'!M848,'Taxonomy and Epics'!H:H,'Taxonomy and Epics'!E:E)</f>
        <v xml:space="preserve">TST-F </v>
      </c>
      <c r="K839" s="36" t="str">
        <f>"Phase1,"&amp;_xlfn.XLOOKUP('Test Scenarios'!M848,'Taxonomy and Epics'!H:H,'Taxonomy and Epics'!B:B)&amp;"_"&amp;_xlfn.XLOOKUP('Test Scenarios'!M848,'Taxonomy and Epics'!H:H,'Taxonomy and Epics'!C:C)&amp;","&amp;'Test Scenarios'!M848&amp;",Fin_Functional, Workday"</f>
        <v>Phase1,_,,Fin_Functional, Workday</v>
      </c>
      <c r="L839" s="41"/>
      <c r="M839" s="41"/>
      <c r="N839" s="41"/>
      <c r="O839" s="41"/>
      <c r="P839" s="41"/>
      <c r="Q839" s="41"/>
      <c r="R839" s="41"/>
      <c r="S839" s="41"/>
      <c r="T839" s="38"/>
    </row>
    <row r="840" spans="1:20" ht="128" x14ac:dyDescent="0.2">
      <c r="A840" s="20">
        <f>'Test Scenarios'!A849</f>
        <v>0</v>
      </c>
      <c r="B840" s="44">
        <f>'Test Scenarios'!K849</f>
        <v>0</v>
      </c>
      <c r="C840" s="42">
        <f>'Test Scenarios'!B849</f>
        <v>0</v>
      </c>
      <c r="D840" s="43" t="str">
        <f>"F-"&amp;'Test Scenarios'!M849&amp;"-"&amp;'Test Scenarios'!C849&amp;"-"&amp;C840</f>
        <v>F---0</v>
      </c>
      <c r="E840" s="43" t="s">
        <v>6576</v>
      </c>
      <c r="F840" s="43">
        <f>'Test Scenarios'!G849</f>
        <v>0</v>
      </c>
      <c r="G840" s="43" t="str">
        <f>"Objective"&amp;CHAR(10)
&amp;'Test Scenarios'!L849&amp;CHAR(10)&amp;CHAR(10)&amp;
"Test Case Description"&amp;CHAR(10)
&amp;'Test Scenarios'!D849&amp;CHAR(10)&amp;CHAR(10)&amp;
"Expected Results"&amp;CHAR(10)&amp;'Test Scenarios'!F849</f>
        <v xml:space="preserve">Objective
Test Case Description
Expected Results
</v>
      </c>
      <c r="H840" s="41"/>
      <c r="I840" s="43" t="s">
        <v>6577</v>
      </c>
      <c r="J840" s="41" t="str">
        <f>"TST-F "&amp;_xlfn.XLOOKUP('Test Scenarios'!M849,'Taxonomy and Epics'!H:H,'Taxonomy and Epics'!E:E)</f>
        <v xml:space="preserve">TST-F </v>
      </c>
      <c r="K840" s="36" t="str">
        <f>"Phase1,"&amp;_xlfn.XLOOKUP('Test Scenarios'!M849,'Taxonomy and Epics'!H:H,'Taxonomy and Epics'!B:B)&amp;"_"&amp;_xlfn.XLOOKUP('Test Scenarios'!M849,'Taxonomy and Epics'!H:H,'Taxonomy and Epics'!C:C)&amp;","&amp;'Test Scenarios'!M849&amp;",Fin_Functional, Workday"</f>
        <v>Phase1,_,,Fin_Functional, Workday</v>
      </c>
      <c r="L840" s="41"/>
      <c r="M840" s="41"/>
      <c r="N840" s="41"/>
      <c r="O840" s="41"/>
      <c r="P840" s="41"/>
      <c r="Q840" s="41"/>
      <c r="R840" s="41"/>
      <c r="S840" s="41"/>
      <c r="T840" s="38"/>
    </row>
    <row r="841" spans="1:20" ht="128" x14ac:dyDescent="0.2">
      <c r="A841" s="20">
        <f>'Test Scenarios'!A850</f>
        <v>0</v>
      </c>
      <c r="B841" s="44">
        <f>'Test Scenarios'!K850</f>
        <v>0</v>
      </c>
      <c r="C841" s="42">
        <f>'Test Scenarios'!B850</f>
        <v>0</v>
      </c>
      <c r="D841" s="43" t="str">
        <f>"F-"&amp;'Test Scenarios'!M850&amp;"-"&amp;'Test Scenarios'!C850&amp;"-"&amp;C841</f>
        <v>F---0</v>
      </c>
      <c r="E841" s="43" t="s">
        <v>6576</v>
      </c>
      <c r="F841" s="43">
        <f>'Test Scenarios'!G850</f>
        <v>0</v>
      </c>
      <c r="G841" s="43" t="str">
        <f>"Objective"&amp;CHAR(10)
&amp;'Test Scenarios'!L850&amp;CHAR(10)&amp;CHAR(10)&amp;
"Test Case Description"&amp;CHAR(10)
&amp;'Test Scenarios'!D850&amp;CHAR(10)&amp;CHAR(10)&amp;
"Expected Results"&amp;CHAR(10)&amp;'Test Scenarios'!F850</f>
        <v xml:space="preserve">Objective
Test Case Description
Expected Results
</v>
      </c>
      <c r="H841" s="41"/>
      <c r="I841" s="43" t="s">
        <v>6577</v>
      </c>
      <c r="J841" s="41" t="str">
        <f>"TST-F "&amp;_xlfn.XLOOKUP('Test Scenarios'!M850,'Taxonomy and Epics'!H:H,'Taxonomy and Epics'!E:E)</f>
        <v xml:space="preserve">TST-F </v>
      </c>
      <c r="K841" s="36" t="str">
        <f>"Phase1,"&amp;_xlfn.XLOOKUP('Test Scenarios'!M850,'Taxonomy and Epics'!H:H,'Taxonomy and Epics'!B:B)&amp;"_"&amp;_xlfn.XLOOKUP('Test Scenarios'!M850,'Taxonomy and Epics'!H:H,'Taxonomy and Epics'!C:C)&amp;","&amp;'Test Scenarios'!M850&amp;",Fin_Functional, Workday"</f>
        <v>Phase1,_,,Fin_Functional, Workday</v>
      </c>
      <c r="L841" s="41"/>
      <c r="M841" s="41"/>
      <c r="N841" s="41"/>
      <c r="O841" s="41"/>
      <c r="P841" s="41"/>
      <c r="Q841" s="41"/>
      <c r="R841" s="41"/>
      <c r="S841" s="41"/>
      <c r="T841" s="38"/>
    </row>
    <row r="842" spans="1:20" ht="128" x14ac:dyDescent="0.2">
      <c r="A842" s="20">
        <f>'Test Scenarios'!A851</f>
        <v>0</v>
      </c>
      <c r="B842" s="44">
        <f>'Test Scenarios'!K851</f>
        <v>0</v>
      </c>
      <c r="C842" s="42">
        <f>'Test Scenarios'!B851</f>
        <v>0</v>
      </c>
      <c r="D842" s="43" t="str">
        <f>"F-"&amp;'Test Scenarios'!M851&amp;"-"&amp;'Test Scenarios'!C851&amp;"-"&amp;C842</f>
        <v>F---0</v>
      </c>
      <c r="E842" s="43" t="s">
        <v>6576</v>
      </c>
      <c r="F842" s="43">
        <f>'Test Scenarios'!G851</f>
        <v>0</v>
      </c>
      <c r="G842" s="43" t="str">
        <f>"Objective"&amp;CHAR(10)
&amp;'Test Scenarios'!L851&amp;CHAR(10)&amp;CHAR(10)&amp;
"Test Case Description"&amp;CHAR(10)
&amp;'Test Scenarios'!D851&amp;CHAR(10)&amp;CHAR(10)&amp;
"Expected Results"&amp;CHAR(10)&amp;'Test Scenarios'!F851</f>
        <v xml:space="preserve">Objective
Test Case Description
Expected Results
</v>
      </c>
      <c r="H842" s="41"/>
      <c r="I842" s="43" t="s">
        <v>6577</v>
      </c>
      <c r="J842" s="41" t="str">
        <f>"TST-F "&amp;_xlfn.XLOOKUP('Test Scenarios'!M851,'Taxonomy and Epics'!H:H,'Taxonomy and Epics'!E:E)</f>
        <v xml:space="preserve">TST-F </v>
      </c>
      <c r="K842" s="36" t="str">
        <f>"Phase1,"&amp;_xlfn.XLOOKUP('Test Scenarios'!M851,'Taxonomy and Epics'!H:H,'Taxonomy and Epics'!B:B)&amp;"_"&amp;_xlfn.XLOOKUP('Test Scenarios'!M851,'Taxonomy and Epics'!H:H,'Taxonomy and Epics'!C:C)&amp;","&amp;'Test Scenarios'!M851&amp;",Fin_Functional, Workday"</f>
        <v>Phase1,_,,Fin_Functional, Workday</v>
      </c>
      <c r="L842" s="41"/>
      <c r="M842" s="41"/>
      <c r="N842" s="41"/>
      <c r="O842" s="41"/>
      <c r="P842" s="41"/>
      <c r="Q842" s="41"/>
      <c r="R842" s="41"/>
      <c r="S842" s="41"/>
      <c r="T842" s="38"/>
    </row>
    <row r="843" spans="1:20" ht="128" x14ac:dyDescent="0.2">
      <c r="A843" s="20">
        <f>'Test Scenarios'!A852</f>
        <v>0</v>
      </c>
      <c r="B843" s="44">
        <f>'Test Scenarios'!K852</f>
        <v>0</v>
      </c>
      <c r="C843" s="42">
        <f>'Test Scenarios'!B852</f>
        <v>0</v>
      </c>
      <c r="D843" s="43" t="str">
        <f>"F-"&amp;'Test Scenarios'!M852&amp;"-"&amp;'Test Scenarios'!C852&amp;"-"&amp;C843</f>
        <v>F---0</v>
      </c>
      <c r="E843" s="43" t="s">
        <v>6576</v>
      </c>
      <c r="F843" s="43">
        <f>'Test Scenarios'!G852</f>
        <v>0</v>
      </c>
      <c r="G843" s="43" t="str">
        <f>"Objective"&amp;CHAR(10)
&amp;'Test Scenarios'!L852&amp;CHAR(10)&amp;CHAR(10)&amp;
"Test Case Description"&amp;CHAR(10)
&amp;'Test Scenarios'!D852&amp;CHAR(10)&amp;CHAR(10)&amp;
"Expected Results"&amp;CHAR(10)&amp;'Test Scenarios'!F852</f>
        <v xml:space="preserve">Objective
Test Case Description
Expected Results
</v>
      </c>
      <c r="H843" s="41"/>
      <c r="I843" s="43" t="s">
        <v>6577</v>
      </c>
      <c r="J843" s="41" t="str">
        <f>"TST-F "&amp;_xlfn.XLOOKUP('Test Scenarios'!M852,'Taxonomy and Epics'!H:H,'Taxonomy and Epics'!E:E)</f>
        <v xml:space="preserve">TST-F </v>
      </c>
      <c r="K843" s="36" t="str">
        <f>"Phase1,"&amp;_xlfn.XLOOKUP('Test Scenarios'!M852,'Taxonomy and Epics'!H:H,'Taxonomy and Epics'!B:B)&amp;"_"&amp;_xlfn.XLOOKUP('Test Scenarios'!M852,'Taxonomy and Epics'!H:H,'Taxonomy and Epics'!C:C)&amp;","&amp;'Test Scenarios'!M852&amp;",Fin_Functional, Workday"</f>
        <v>Phase1,_,,Fin_Functional, Workday</v>
      </c>
      <c r="L843" s="41"/>
      <c r="M843" s="41"/>
      <c r="N843" s="41"/>
      <c r="O843" s="41"/>
      <c r="P843" s="41"/>
      <c r="Q843" s="41"/>
      <c r="R843" s="41"/>
      <c r="S843" s="41"/>
      <c r="T843" s="38"/>
    </row>
    <row r="844" spans="1:20" ht="128" x14ac:dyDescent="0.2">
      <c r="A844" s="20">
        <f>'Test Scenarios'!A853</f>
        <v>0</v>
      </c>
      <c r="B844" s="44">
        <f>'Test Scenarios'!K853</f>
        <v>0</v>
      </c>
      <c r="C844" s="42">
        <f>'Test Scenarios'!B853</f>
        <v>0</v>
      </c>
      <c r="D844" s="43" t="str">
        <f>"F-"&amp;'Test Scenarios'!M853&amp;"-"&amp;'Test Scenarios'!C853&amp;"-"&amp;C844</f>
        <v>F---0</v>
      </c>
      <c r="E844" s="43" t="s">
        <v>6576</v>
      </c>
      <c r="F844" s="43">
        <f>'Test Scenarios'!G853</f>
        <v>0</v>
      </c>
      <c r="G844" s="43" t="str">
        <f>"Objective"&amp;CHAR(10)
&amp;'Test Scenarios'!L853&amp;CHAR(10)&amp;CHAR(10)&amp;
"Test Case Description"&amp;CHAR(10)
&amp;'Test Scenarios'!D853&amp;CHAR(10)&amp;CHAR(10)&amp;
"Expected Results"&amp;CHAR(10)&amp;'Test Scenarios'!F853</f>
        <v xml:space="preserve">Objective
Test Case Description
Expected Results
</v>
      </c>
      <c r="H844" s="41"/>
      <c r="I844" s="43" t="s">
        <v>6577</v>
      </c>
      <c r="J844" s="41" t="str">
        <f>"TST-F "&amp;_xlfn.XLOOKUP('Test Scenarios'!M853,'Taxonomy and Epics'!H:H,'Taxonomy and Epics'!E:E)</f>
        <v xml:space="preserve">TST-F </v>
      </c>
      <c r="K844" s="36" t="str">
        <f>"Phase1,"&amp;_xlfn.XLOOKUP('Test Scenarios'!M853,'Taxonomy and Epics'!H:H,'Taxonomy and Epics'!B:B)&amp;"_"&amp;_xlfn.XLOOKUP('Test Scenarios'!M853,'Taxonomy and Epics'!H:H,'Taxonomy and Epics'!C:C)&amp;","&amp;'Test Scenarios'!M853&amp;",Fin_Functional, Workday"</f>
        <v>Phase1,_,,Fin_Functional, Workday</v>
      </c>
      <c r="L844" s="41"/>
      <c r="M844" s="41"/>
      <c r="N844" s="41"/>
      <c r="O844" s="41"/>
      <c r="P844" s="41"/>
      <c r="Q844" s="41"/>
      <c r="R844" s="41"/>
      <c r="S844" s="41"/>
      <c r="T844" s="38"/>
    </row>
    <row r="845" spans="1:20" ht="128" x14ac:dyDescent="0.2">
      <c r="A845" s="20">
        <f>'Test Scenarios'!A854</f>
        <v>0</v>
      </c>
      <c r="B845" s="44">
        <f>'Test Scenarios'!K854</f>
        <v>0</v>
      </c>
      <c r="C845" s="42">
        <f>'Test Scenarios'!B854</f>
        <v>0</v>
      </c>
      <c r="D845" s="43" t="str">
        <f>"F-"&amp;'Test Scenarios'!M854&amp;"-"&amp;'Test Scenarios'!C854&amp;"-"&amp;C845</f>
        <v>F---0</v>
      </c>
      <c r="E845" s="43" t="s">
        <v>6576</v>
      </c>
      <c r="F845" s="43">
        <f>'Test Scenarios'!G854</f>
        <v>0</v>
      </c>
      <c r="G845" s="43" t="str">
        <f>"Objective"&amp;CHAR(10)
&amp;'Test Scenarios'!L854&amp;CHAR(10)&amp;CHAR(10)&amp;
"Test Case Description"&amp;CHAR(10)
&amp;'Test Scenarios'!D854&amp;CHAR(10)&amp;CHAR(10)&amp;
"Expected Results"&amp;CHAR(10)&amp;'Test Scenarios'!F854</f>
        <v xml:space="preserve">Objective
Test Case Description
Expected Results
</v>
      </c>
      <c r="H845" s="41"/>
      <c r="I845" s="43" t="s">
        <v>6577</v>
      </c>
      <c r="J845" s="41" t="str">
        <f>"TST-F "&amp;_xlfn.XLOOKUP('Test Scenarios'!M854,'Taxonomy and Epics'!H:H,'Taxonomy and Epics'!E:E)</f>
        <v xml:space="preserve">TST-F </v>
      </c>
      <c r="K845" s="36" t="str">
        <f>"Phase1,"&amp;_xlfn.XLOOKUP('Test Scenarios'!M854,'Taxonomy and Epics'!H:H,'Taxonomy and Epics'!B:B)&amp;"_"&amp;_xlfn.XLOOKUP('Test Scenarios'!M854,'Taxonomy and Epics'!H:H,'Taxonomy and Epics'!C:C)&amp;","&amp;'Test Scenarios'!M854&amp;",Fin_Functional, Workday"</f>
        <v>Phase1,_,,Fin_Functional, Workday</v>
      </c>
      <c r="L845" s="41"/>
      <c r="M845" s="41"/>
      <c r="N845" s="41"/>
      <c r="O845" s="41"/>
      <c r="P845" s="41"/>
      <c r="Q845" s="41"/>
      <c r="R845" s="41"/>
      <c r="S845" s="41"/>
      <c r="T845" s="38"/>
    </row>
    <row r="846" spans="1:20" ht="128" x14ac:dyDescent="0.2">
      <c r="A846" s="20">
        <f>'Test Scenarios'!A855</f>
        <v>0</v>
      </c>
      <c r="B846" s="44">
        <f>'Test Scenarios'!K855</f>
        <v>0</v>
      </c>
      <c r="C846" s="42">
        <f>'Test Scenarios'!B855</f>
        <v>0</v>
      </c>
      <c r="D846" s="43" t="str">
        <f>"F-"&amp;'Test Scenarios'!M855&amp;"-"&amp;'Test Scenarios'!C855&amp;"-"&amp;C846</f>
        <v>F---0</v>
      </c>
      <c r="E846" s="43" t="s">
        <v>6576</v>
      </c>
      <c r="F846" s="43">
        <f>'Test Scenarios'!G855</f>
        <v>0</v>
      </c>
      <c r="G846" s="43" t="str">
        <f>"Objective"&amp;CHAR(10)
&amp;'Test Scenarios'!L855&amp;CHAR(10)&amp;CHAR(10)&amp;
"Test Case Description"&amp;CHAR(10)
&amp;'Test Scenarios'!D855&amp;CHAR(10)&amp;CHAR(10)&amp;
"Expected Results"&amp;CHAR(10)&amp;'Test Scenarios'!F855</f>
        <v xml:space="preserve">Objective
Test Case Description
Expected Results
</v>
      </c>
      <c r="H846" s="41"/>
      <c r="I846" s="43" t="s">
        <v>6577</v>
      </c>
      <c r="J846" s="41" t="str">
        <f>"TST-F "&amp;_xlfn.XLOOKUP('Test Scenarios'!M855,'Taxonomy and Epics'!H:H,'Taxonomy and Epics'!E:E)</f>
        <v xml:space="preserve">TST-F </v>
      </c>
      <c r="K846" s="36" t="str">
        <f>"Phase1,"&amp;_xlfn.XLOOKUP('Test Scenarios'!M855,'Taxonomy and Epics'!H:H,'Taxonomy and Epics'!B:B)&amp;"_"&amp;_xlfn.XLOOKUP('Test Scenarios'!M855,'Taxonomy and Epics'!H:H,'Taxonomy and Epics'!C:C)&amp;","&amp;'Test Scenarios'!M855&amp;",Fin_Functional, Workday"</f>
        <v>Phase1,_,,Fin_Functional, Workday</v>
      </c>
      <c r="L846" s="41"/>
      <c r="M846" s="41"/>
      <c r="N846" s="41"/>
      <c r="O846" s="41"/>
      <c r="P846" s="41"/>
      <c r="Q846" s="41"/>
      <c r="R846" s="41"/>
      <c r="S846" s="41"/>
      <c r="T846" s="38"/>
    </row>
    <row r="847" spans="1:20" ht="128" x14ac:dyDescent="0.2">
      <c r="A847" s="20">
        <f>'Test Scenarios'!A856</f>
        <v>0</v>
      </c>
      <c r="B847" s="44">
        <f>'Test Scenarios'!K856</f>
        <v>0</v>
      </c>
      <c r="C847" s="42">
        <f>'Test Scenarios'!B856</f>
        <v>0</v>
      </c>
      <c r="D847" s="43" t="str">
        <f>"F-"&amp;'Test Scenarios'!M856&amp;"-"&amp;'Test Scenarios'!C856&amp;"-"&amp;C847</f>
        <v>F---0</v>
      </c>
      <c r="E847" s="43" t="s">
        <v>6576</v>
      </c>
      <c r="F847" s="43">
        <f>'Test Scenarios'!G856</f>
        <v>0</v>
      </c>
      <c r="G847" s="43" t="str">
        <f>"Objective"&amp;CHAR(10)
&amp;'Test Scenarios'!L856&amp;CHAR(10)&amp;CHAR(10)&amp;
"Test Case Description"&amp;CHAR(10)
&amp;'Test Scenarios'!D856&amp;CHAR(10)&amp;CHAR(10)&amp;
"Expected Results"&amp;CHAR(10)&amp;'Test Scenarios'!F856</f>
        <v xml:space="preserve">Objective
Test Case Description
Expected Results
</v>
      </c>
      <c r="H847" s="41"/>
      <c r="I847" s="43" t="s">
        <v>6577</v>
      </c>
      <c r="J847" s="41" t="str">
        <f>"TST-F "&amp;_xlfn.XLOOKUP('Test Scenarios'!M856,'Taxonomy and Epics'!H:H,'Taxonomy and Epics'!E:E)</f>
        <v xml:space="preserve">TST-F </v>
      </c>
      <c r="K847" s="36" t="str">
        <f>"Phase1,"&amp;_xlfn.XLOOKUP('Test Scenarios'!M856,'Taxonomy and Epics'!H:H,'Taxonomy and Epics'!B:B)&amp;"_"&amp;_xlfn.XLOOKUP('Test Scenarios'!M856,'Taxonomy and Epics'!H:H,'Taxonomy and Epics'!C:C)&amp;","&amp;'Test Scenarios'!M856&amp;",Fin_Functional, Workday"</f>
        <v>Phase1,_,,Fin_Functional, Workday</v>
      </c>
      <c r="L847" s="41"/>
      <c r="M847" s="41"/>
      <c r="N847" s="41"/>
      <c r="O847" s="41"/>
      <c r="P847" s="41"/>
      <c r="Q847" s="41"/>
      <c r="R847" s="41"/>
      <c r="S847" s="41"/>
      <c r="T847" s="38"/>
    </row>
    <row r="848" spans="1:20" ht="128" x14ac:dyDescent="0.2">
      <c r="A848" s="20">
        <f>'Test Scenarios'!A857</f>
        <v>0</v>
      </c>
      <c r="B848" s="44">
        <f>'Test Scenarios'!K857</f>
        <v>0</v>
      </c>
      <c r="C848" s="42">
        <f>'Test Scenarios'!B857</f>
        <v>0</v>
      </c>
      <c r="D848" s="43" t="str">
        <f>"F-"&amp;'Test Scenarios'!M857&amp;"-"&amp;'Test Scenarios'!C857&amp;"-"&amp;C848</f>
        <v>F---0</v>
      </c>
      <c r="E848" s="43" t="s">
        <v>6576</v>
      </c>
      <c r="F848" s="43">
        <f>'Test Scenarios'!G857</f>
        <v>0</v>
      </c>
      <c r="G848" s="43" t="str">
        <f>"Objective"&amp;CHAR(10)
&amp;'Test Scenarios'!L857&amp;CHAR(10)&amp;CHAR(10)&amp;
"Test Case Description"&amp;CHAR(10)
&amp;'Test Scenarios'!D857&amp;CHAR(10)&amp;CHAR(10)&amp;
"Expected Results"&amp;CHAR(10)&amp;'Test Scenarios'!F857</f>
        <v xml:space="preserve">Objective
Test Case Description
Expected Results
</v>
      </c>
      <c r="H848" s="41"/>
      <c r="I848" s="43" t="s">
        <v>6577</v>
      </c>
      <c r="J848" s="41" t="str">
        <f>"TST-F "&amp;_xlfn.XLOOKUP('Test Scenarios'!M857,'Taxonomy and Epics'!H:H,'Taxonomy and Epics'!E:E)</f>
        <v xml:space="preserve">TST-F </v>
      </c>
      <c r="K848" s="36" t="str">
        <f>"Phase1,"&amp;_xlfn.XLOOKUP('Test Scenarios'!M857,'Taxonomy and Epics'!H:H,'Taxonomy and Epics'!B:B)&amp;"_"&amp;_xlfn.XLOOKUP('Test Scenarios'!M857,'Taxonomy and Epics'!H:H,'Taxonomy and Epics'!C:C)&amp;","&amp;'Test Scenarios'!M857&amp;",Fin_Functional, Workday"</f>
        <v>Phase1,_,,Fin_Functional, Workday</v>
      </c>
      <c r="L848" s="41"/>
      <c r="M848" s="41"/>
      <c r="N848" s="41"/>
      <c r="O848" s="41"/>
      <c r="P848" s="41"/>
      <c r="Q848" s="41"/>
      <c r="R848" s="41"/>
      <c r="S848" s="41"/>
      <c r="T848" s="38"/>
    </row>
    <row r="849" spans="1:20" ht="128" x14ac:dyDescent="0.2">
      <c r="A849" s="20">
        <f>'Test Scenarios'!A858</f>
        <v>0</v>
      </c>
      <c r="B849" s="44">
        <f>'Test Scenarios'!K858</f>
        <v>0</v>
      </c>
      <c r="C849" s="42">
        <f>'Test Scenarios'!B858</f>
        <v>0</v>
      </c>
      <c r="D849" s="43" t="str">
        <f>"F-"&amp;'Test Scenarios'!M858&amp;"-"&amp;'Test Scenarios'!C858&amp;"-"&amp;C849</f>
        <v>F---0</v>
      </c>
      <c r="E849" s="43" t="s">
        <v>6576</v>
      </c>
      <c r="F849" s="43">
        <f>'Test Scenarios'!G858</f>
        <v>0</v>
      </c>
      <c r="G849" s="43" t="str">
        <f>"Objective"&amp;CHAR(10)
&amp;'Test Scenarios'!L858&amp;CHAR(10)&amp;CHAR(10)&amp;
"Test Case Description"&amp;CHAR(10)
&amp;'Test Scenarios'!D858&amp;CHAR(10)&amp;CHAR(10)&amp;
"Expected Results"&amp;CHAR(10)&amp;'Test Scenarios'!F858</f>
        <v xml:space="preserve">Objective
Test Case Description
Expected Results
</v>
      </c>
      <c r="H849" s="41"/>
      <c r="I849" s="43" t="s">
        <v>6577</v>
      </c>
      <c r="J849" s="41" t="str">
        <f>"TST-F "&amp;_xlfn.XLOOKUP('Test Scenarios'!M858,'Taxonomy and Epics'!H:H,'Taxonomy and Epics'!E:E)</f>
        <v xml:space="preserve">TST-F </v>
      </c>
      <c r="K849" s="36" t="str">
        <f>"Phase1,"&amp;_xlfn.XLOOKUP('Test Scenarios'!M858,'Taxonomy and Epics'!H:H,'Taxonomy and Epics'!B:B)&amp;"_"&amp;_xlfn.XLOOKUP('Test Scenarios'!M858,'Taxonomy and Epics'!H:H,'Taxonomy and Epics'!C:C)&amp;","&amp;'Test Scenarios'!M858&amp;",Fin_Functional, Workday"</f>
        <v>Phase1,_,,Fin_Functional, Workday</v>
      </c>
      <c r="L849" s="41"/>
      <c r="M849" s="41"/>
      <c r="N849" s="41"/>
      <c r="O849" s="41"/>
      <c r="P849" s="41"/>
      <c r="Q849" s="41"/>
      <c r="R849" s="41"/>
      <c r="S849" s="41"/>
      <c r="T849" s="38"/>
    </row>
    <row r="850" spans="1:20" ht="128" x14ac:dyDescent="0.2">
      <c r="A850" s="20">
        <f>'Test Scenarios'!A859</f>
        <v>0</v>
      </c>
      <c r="B850" s="44">
        <f>'Test Scenarios'!K859</f>
        <v>0</v>
      </c>
      <c r="C850" s="42">
        <f>'Test Scenarios'!B859</f>
        <v>0</v>
      </c>
      <c r="D850" s="43" t="str">
        <f>"F-"&amp;'Test Scenarios'!M859&amp;"-"&amp;'Test Scenarios'!C859&amp;"-"&amp;C850</f>
        <v>F---0</v>
      </c>
      <c r="E850" s="43" t="s">
        <v>6576</v>
      </c>
      <c r="F850" s="43">
        <f>'Test Scenarios'!G859</f>
        <v>0</v>
      </c>
      <c r="G850" s="43" t="str">
        <f>"Objective"&amp;CHAR(10)
&amp;'Test Scenarios'!L859&amp;CHAR(10)&amp;CHAR(10)&amp;
"Test Case Description"&amp;CHAR(10)
&amp;'Test Scenarios'!D859&amp;CHAR(10)&amp;CHAR(10)&amp;
"Expected Results"&amp;CHAR(10)&amp;'Test Scenarios'!F859</f>
        <v xml:space="preserve">Objective
Test Case Description
Expected Results
</v>
      </c>
      <c r="H850" s="41"/>
      <c r="I850" s="43" t="s">
        <v>6577</v>
      </c>
      <c r="J850" s="41" t="str">
        <f>"TST-F "&amp;_xlfn.XLOOKUP('Test Scenarios'!M859,'Taxonomy and Epics'!H:H,'Taxonomy and Epics'!E:E)</f>
        <v xml:space="preserve">TST-F </v>
      </c>
      <c r="K850" s="36" t="str">
        <f>"Phase1,"&amp;_xlfn.XLOOKUP('Test Scenarios'!M859,'Taxonomy and Epics'!H:H,'Taxonomy and Epics'!B:B)&amp;"_"&amp;_xlfn.XLOOKUP('Test Scenarios'!M859,'Taxonomy and Epics'!H:H,'Taxonomy and Epics'!C:C)&amp;","&amp;'Test Scenarios'!M859&amp;",Fin_Functional, Workday"</f>
        <v>Phase1,_,,Fin_Functional, Workday</v>
      </c>
      <c r="L850" s="41"/>
      <c r="M850" s="41"/>
      <c r="N850" s="41"/>
      <c r="O850" s="41"/>
      <c r="P850" s="41"/>
      <c r="Q850" s="41"/>
      <c r="R850" s="41"/>
      <c r="S850" s="41"/>
      <c r="T850" s="38"/>
    </row>
    <row r="851" spans="1:20" ht="128" x14ac:dyDescent="0.2">
      <c r="A851" s="20">
        <f>'Test Scenarios'!A860</f>
        <v>0</v>
      </c>
      <c r="B851" s="44">
        <f>'Test Scenarios'!K860</f>
        <v>0</v>
      </c>
      <c r="C851" s="42">
        <f>'Test Scenarios'!B860</f>
        <v>0</v>
      </c>
      <c r="D851" s="43" t="str">
        <f>"F-"&amp;'Test Scenarios'!M860&amp;"-"&amp;'Test Scenarios'!C860&amp;"-"&amp;C851</f>
        <v>F---0</v>
      </c>
      <c r="E851" s="43" t="s">
        <v>6576</v>
      </c>
      <c r="F851" s="43">
        <f>'Test Scenarios'!G860</f>
        <v>0</v>
      </c>
      <c r="G851" s="43" t="str">
        <f>"Objective"&amp;CHAR(10)
&amp;'Test Scenarios'!L860&amp;CHAR(10)&amp;CHAR(10)&amp;
"Test Case Description"&amp;CHAR(10)
&amp;'Test Scenarios'!D860&amp;CHAR(10)&amp;CHAR(10)&amp;
"Expected Results"&amp;CHAR(10)&amp;'Test Scenarios'!F860</f>
        <v xml:space="preserve">Objective
Test Case Description
Expected Results
</v>
      </c>
      <c r="H851" s="41"/>
      <c r="I851" s="43" t="s">
        <v>6577</v>
      </c>
      <c r="J851" s="41" t="str">
        <f>"TST-F "&amp;_xlfn.XLOOKUP('Test Scenarios'!M860,'Taxonomy and Epics'!H:H,'Taxonomy and Epics'!E:E)</f>
        <v xml:space="preserve">TST-F </v>
      </c>
      <c r="K851" s="36" t="str">
        <f>"Phase1,"&amp;_xlfn.XLOOKUP('Test Scenarios'!M860,'Taxonomy and Epics'!H:H,'Taxonomy and Epics'!B:B)&amp;"_"&amp;_xlfn.XLOOKUP('Test Scenarios'!M860,'Taxonomy and Epics'!H:H,'Taxonomy and Epics'!C:C)&amp;","&amp;'Test Scenarios'!M860&amp;",Fin_Functional, Workday"</f>
        <v>Phase1,_,,Fin_Functional, Workday</v>
      </c>
      <c r="L851" s="41"/>
      <c r="M851" s="41"/>
      <c r="N851" s="41"/>
      <c r="O851" s="41"/>
      <c r="P851" s="41"/>
      <c r="Q851" s="41"/>
      <c r="R851" s="41"/>
      <c r="S851" s="41"/>
      <c r="T851" s="38"/>
    </row>
    <row r="852" spans="1:20" ht="128" x14ac:dyDescent="0.2">
      <c r="A852" s="20">
        <f>'Test Scenarios'!A861</f>
        <v>0</v>
      </c>
      <c r="B852" s="44">
        <f>'Test Scenarios'!K861</f>
        <v>0</v>
      </c>
      <c r="C852" s="42">
        <f>'Test Scenarios'!B861</f>
        <v>0</v>
      </c>
      <c r="D852" s="43" t="str">
        <f>"F-"&amp;'Test Scenarios'!M861&amp;"-"&amp;'Test Scenarios'!C861&amp;"-"&amp;C852</f>
        <v>F---0</v>
      </c>
      <c r="E852" s="43" t="s">
        <v>6576</v>
      </c>
      <c r="F852" s="43">
        <f>'Test Scenarios'!G861</f>
        <v>0</v>
      </c>
      <c r="G852" s="43" t="str">
        <f>"Objective"&amp;CHAR(10)
&amp;'Test Scenarios'!L861&amp;CHAR(10)&amp;CHAR(10)&amp;
"Test Case Description"&amp;CHAR(10)
&amp;'Test Scenarios'!D861&amp;CHAR(10)&amp;CHAR(10)&amp;
"Expected Results"&amp;CHAR(10)&amp;'Test Scenarios'!F861</f>
        <v xml:space="preserve">Objective
Test Case Description
Expected Results
</v>
      </c>
      <c r="H852" s="41"/>
      <c r="I852" s="43" t="s">
        <v>6577</v>
      </c>
      <c r="J852" s="41" t="str">
        <f>"TST-F "&amp;_xlfn.XLOOKUP('Test Scenarios'!M861,'Taxonomy and Epics'!H:H,'Taxonomy and Epics'!E:E)</f>
        <v xml:space="preserve">TST-F </v>
      </c>
      <c r="K852" s="36" t="str">
        <f>"Phase1,"&amp;_xlfn.XLOOKUP('Test Scenarios'!M861,'Taxonomy and Epics'!H:H,'Taxonomy and Epics'!B:B)&amp;"_"&amp;_xlfn.XLOOKUP('Test Scenarios'!M861,'Taxonomy and Epics'!H:H,'Taxonomy and Epics'!C:C)&amp;","&amp;'Test Scenarios'!M861&amp;",Fin_Functional, Workday"</f>
        <v>Phase1,_,,Fin_Functional, Workday</v>
      </c>
      <c r="L852" s="41"/>
      <c r="M852" s="41"/>
      <c r="N852" s="41"/>
      <c r="O852" s="41"/>
      <c r="P852" s="41"/>
      <c r="Q852" s="41"/>
      <c r="R852" s="41"/>
      <c r="S852" s="41"/>
      <c r="T852" s="38"/>
    </row>
    <row r="853" spans="1:20" ht="128" x14ac:dyDescent="0.2">
      <c r="A853" s="20">
        <f>'Test Scenarios'!A862</f>
        <v>0</v>
      </c>
      <c r="B853" s="44">
        <f>'Test Scenarios'!K862</f>
        <v>0</v>
      </c>
      <c r="C853" s="42">
        <f>'Test Scenarios'!B862</f>
        <v>0</v>
      </c>
      <c r="D853" s="43" t="str">
        <f>"F-"&amp;'Test Scenarios'!M862&amp;"-"&amp;'Test Scenarios'!C862&amp;"-"&amp;C853</f>
        <v>F---0</v>
      </c>
      <c r="E853" s="43" t="s">
        <v>6576</v>
      </c>
      <c r="F853" s="43">
        <f>'Test Scenarios'!G862</f>
        <v>0</v>
      </c>
      <c r="G853" s="43" t="str">
        <f>"Objective"&amp;CHAR(10)
&amp;'Test Scenarios'!L862&amp;CHAR(10)&amp;CHAR(10)&amp;
"Test Case Description"&amp;CHAR(10)
&amp;'Test Scenarios'!D862&amp;CHAR(10)&amp;CHAR(10)&amp;
"Expected Results"&amp;CHAR(10)&amp;'Test Scenarios'!F862</f>
        <v xml:space="preserve">Objective
Test Case Description
Expected Results
</v>
      </c>
      <c r="H853" s="41"/>
      <c r="I853" s="43" t="s">
        <v>6577</v>
      </c>
      <c r="J853" s="41" t="str">
        <f>"TST-F "&amp;_xlfn.XLOOKUP('Test Scenarios'!M862,'Taxonomy and Epics'!H:H,'Taxonomy and Epics'!E:E)</f>
        <v xml:space="preserve">TST-F </v>
      </c>
      <c r="K853" s="36" t="str">
        <f>"Phase1,"&amp;_xlfn.XLOOKUP('Test Scenarios'!M862,'Taxonomy and Epics'!H:H,'Taxonomy and Epics'!B:B)&amp;"_"&amp;_xlfn.XLOOKUP('Test Scenarios'!M862,'Taxonomy and Epics'!H:H,'Taxonomy and Epics'!C:C)&amp;","&amp;'Test Scenarios'!M862&amp;",Fin_Functional, Workday"</f>
        <v>Phase1,_,,Fin_Functional, Workday</v>
      </c>
      <c r="L853" s="41"/>
      <c r="M853" s="41"/>
      <c r="N853" s="41"/>
      <c r="O853" s="41"/>
      <c r="P853" s="41"/>
      <c r="Q853" s="41"/>
      <c r="R853" s="41"/>
      <c r="S853" s="41"/>
      <c r="T853" s="38"/>
    </row>
    <row r="854" spans="1:20" ht="128" x14ac:dyDescent="0.2">
      <c r="A854" s="20">
        <f>'Test Scenarios'!A863</f>
        <v>0</v>
      </c>
      <c r="B854" s="44">
        <f>'Test Scenarios'!K863</f>
        <v>0</v>
      </c>
      <c r="C854" s="42">
        <f>'Test Scenarios'!B863</f>
        <v>0</v>
      </c>
      <c r="D854" s="43" t="str">
        <f>"F-"&amp;'Test Scenarios'!M863&amp;"-"&amp;'Test Scenarios'!C863&amp;"-"&amp;C854</f>
        <v>F---0</v>
      </c>
      <c r="E854" s="43" t="s">
        <v>6576</v>
      </c>
      <c r="F854" s="43">
        <f>'Test Scenarios'!G863</f>
        <v>0</v>
      </c>
      <c r="G854" s="43" t="str">
        <f>"Objective"&amp;CHAR(10)
&amp;'Test Scenarios'!L863&amp;CHAR(10)&amp;CHAR(10)&amp;
"Test Case Description"&amp;CHAR(10)
&amp;'Test Scenarios'!D863&amp;CHAR(10)&amp;CHAR(10)&amp;
"Expected Results"&amp;CHAR(10)&amp;'Test Scenarios'!F863</f>
        <v xml:space="preserve">Objective
Test Case Description
Expected Results
</v>
      </c>
      <c r="H854" s="41"/>
      <c r="I854" s="43" t="s">
        <v>6577</v>
      </c>
      <c r="J854" s="41" t="str">
        <f>"TST-F "&amp;_xlfn.XLOOKUP('Test Scenarios'!M863,'Taxonomy and Epics'!H:H,'Taxonomy and Epics'!E:E)</f>
        <v xml:space="preserve">TST-F </v>
      </c>
      <c r="K854" s="36" t="str">
        <f>"Phase1,"&amp;_xlfn.XLOOKUP('Test Scenarios'!M863,'Taxonomy and Epics'!H:H,'Taxonomy and Epics'!B:B)&amp;"_"&amp;_xlfn.XLOOKUP('Test Scenarios'!M863,'Taxonomy and Epics'!H:H,'Taxonomy and Epics'!C:C)&amp;","&amp;'Test Scenarios'!M863&amp;",Fin_Functional, Workday"</f>
        <v>Phase1,_,,Fin_Functional, Workday</v>
      </c>
      <c r="L854" s="41"/>
      <c r="M854" s="41"/>
      <c r="N854" s="41"/>
      <c r="O854" s="41"/>
      <c r="P854" s="41"/>
      <c r="Q854" s="41"/>
      <c r="R854" s="41"/>
      <c r="S854" s="41"/>
      <c r="T854" s="38"/>
    </row>
    <row r="855" spans="1:20" ht="128" x14ac:dyDescent="0.2">
      <c r="A855" s="20">
        <f>'Test Scenarios'!A864</f>
        <v>0</v>
      </c>
      <c r="B855" s="44">
        <f>'Test Scenarios'!K864</f>
        <v>0</v>
      </c>
      <c r="C855" s="42">
        <f>'Test Scenarios'!B864</f>
        <v>0</v>
      </c>
      <c r="D855" s="43" t="str">
        <f>"F-"&amp;'Test Scenarios'!M864&amp;"-"&amp;'Test Scenarios'!C864&amp;"-"&amp;C855</f>
        <v>F---0</v>
      </c>
      <c r="E855" s="43" t="s">
        <v>6576</v>
      </c>
      <c r="F855" s="43">
        <f>'Test Scenarios'!G864</f>
        <v>0</v>
      </c>
      <c r="G855" s="43" t="str">
        <f>"Objective"&amp;CHAR(10)
&amp;'Test Scenarios'!L864&amp;CHAR(10)&amp;CHAR(10)&amp;
"Test Case Description"&amp;CHAR(10)
&amp;'Test Scenarios'!D864&amp;CHAR(10)&amp;CHAR(10)&amp;
"Expected Results"&amp;CHAR(10)&amp;'Test Scenarios'!F864</f>
        <v xml:space="preserve">Objective
Test Case Description
Expected Results
</v>
      </c>
      <c r="H855" s="41"/>
      <c r="I855" s="43" t="s">
        <v>6577</v>
      </c>
      <c r="J855" s="41" t="str">
        <f>"TST-F "&amp;_xlfn.XLOOKUP('Test Scenarios'!M864,'Taxonomy and Epics'!H:H,'Taxonomy and Epics'!E:E)</f>
        <v xml:space="preserve">TST-F </v>
      </c>
      <c r="K855" s="36" t="str">
        <f>"Phase1,"&amp;_xlfn.XLOOKUP('Test Scenarios'!M864,'Taxonomy and Epics'!H:H,'Taxonomy and Epics'!B:B)&amp;"_"&amp;_xlfn.XLOOKUP('Test Scenarios'!M864,'Taxonomy and Epics'!H:H,'Taxonomy and Epics'!C:C)&amp;","&amp;'Test Scenarios'!M864&amp;",Fin_Functional, Workday"</f>
        <v>Phase1,_,,Fin_Functional, Workday</v>
      </c>
      <c r="L855" s="41"/>
      <c r="M855" s="41"/>
      <c r="N855" s="41"/>
      <c r="O855" s="41"/>
      <c r="P855" s="41"/>
      <c r="Q855" s="41"/>
      <c r="R855" s="41"/>
      <c r="S855" s="41"/>
      <c r="T855" s="38"/>
    </row>
    <row r="856" spans="1:20" ht="128" x14ac:dyDescent="0.2">
      <c r="A856" s="20">
        <f>'Test Scenarios'!A865</f>
        <v>0</v>
      </c>
      <c r="B856" s="44">
        <f>'Test Scenarios'!K865</f>
        <v>0</v>
      </c>
      <c r="C856" s="42">
        <f>'Test Scenarios'!B865</f>
        <v>0</v>
      </c>
      <c r="D856" s="43" t="str">
        <f>"F-"&amp;'Test Scenarios'!M865&amp;"-"&amp;'Test Scenarios'!C865&amp;"-"&amp;C856</f>
        <v>F---0</v>
      </c>
      <c r="E856" s="43" t="s">
        <v>6576</v>
      </c>
      <c r="F856" s="43">
        <f>'Test Scenarios'!G865</f>
        <v>0</v>
      </c>
      <c r="G856" s="43" t="str">
        <f>"Objective"&amp;CHAR(10)
&amp;'Test Scenarios'!L865&amp;CHAR(10)&amp;CHAR(10)&amp;
"Test Case Description"&amp;CHAR(10)
&amp;'Test Scenarios'!D865&amp;CHAR(10)&amp;CHAR(10)&amp;
"Expected Results"&amp;CHAR(10)&amp;'Test Scenarios'!F865</f>
        <v xml:space="preserve">Objective
Test Case Description
Expected Results
</v>
      </c>
      <c r="H856" s="41"/>
      <c r="I856" s="43" t="s">
        <v>6577</v>
      </c>
      <c r="J856" s="41" t="str">
        <f>"TST-F "&amp;_xlfn.XLOOKUP('Test Scenarios'!M865,'Taxonomy and Epics'!H:H,'Taxonomy and Epics'!E:E)</f>
        <v xml:space="preserve">TST-F </v>
      </c>
      <c r="K856" s="36" t="str">
        <f>"Phase1,"&amp;_xlfn.XLOOKUP('Test Scenarios'!M865,'Taxonomy and Epics'!H:H,'Taxonomy and Epics'!B:B)&amp;"_"&amp;_xlfn.XLOOKUP('Test Scenarios'!M865,'Taxonomy and Epics'!H:H,'Taxonomy and Epics'!C:C)&amp;","&amp;'Test Scenarios'!M865&amp;",Fin_Functional, Workday"</f>
        <v>Phase1,_,,Fin_Functional, Workday</v>
      </c>
      <c r="L856" s="41"/>
      <c r="M856" s="41"/>
      <c r="N856" s="41"/>
      <c r="O856" s="41"/>
      <c r="P856" s="41"/>
      <c r="Q856" s="41"/>
      <c r="R856" s="41"/>
      <c r="S856" s="41"/>
      <c r="T856" s="38"/>
    </row>
    <row r="857" spans="1:20" ht="128" x14ac:dyDescent="0.2">
      <c r="A857" s="20">
        <f>'Test Scenarios'!A866</f>
        <v>0</v>
      </c>
      <c r="B857" s="44">
        <f>'Test Scenarios'!K866</f>
        <v>0</v>
      </c>
      <c r="C857" s="42">
        <f>'Test Scenarios'!B866</f>
        <v>0</v>
      </c>
      <c r="D857" s="43" t="str">
        <f>"F-"&amp;'Test Scenarios'!M866&amp;"-"&amp;'Test Scenarios'!C866&amp;"-"&amp;C857</f>
        <v>F---0</v>
      </c>
      <c r="E857" s="43" t="s">
        <v>6576</v>
      </c>
      <c r="F857" s="43">
        <f>'Test Scenarios'!G866</f>
        <v>0</v>
      </c>
      <c r="G857" s="43" t="str">
        <f>"Objective"&amp;CHAR(10)
&amp;'Test Scenarios'!L866&amp;CHAR(10)&amp;CHAR(10)&amp;
"Test Case Description"&amp;CHAR(10)
&amp;'Test Scenarios'!D866&amp;CHAR(10)&amp;CHAR(10)&amp;
"Expected Results"&amp;CHAR(10)&amp;'Test Scenarios'!F866</f>
        <v xml:space="preserve">Objective
Test Case Description
Expected Results
</v>
      </c>
      <c r="H857" s="41"/>
      <c r="I857" s="43" t="s">
        <v>6577</v>
      </c>
      <c r="J857" s="41" t="str">
        <f>"TST-F "&amp;_xlfn.XLOOKUP('Test Scenarios'!M866,'Taxonomy and Epics'!H:H,'Taxonomy and Epics'!E:E)</f>
        <v xml:space="preserve">TST-F </v>
      </c>
      <c r="K857" s="36" t="str">
        <f>"Phase1,"&amp;_xlfn.XLOOKUP('Test Scenarios'!M866,'Taxonomy and Epics'!H:H,'Taxonomy and Epics'!B:B)&amp;"_"&amp;_xlfn.XLOOKUP('Test Scenarios'!M866,'Taxonomy and Epics'!H:H,'Taxonomy and Epics'!C:C)&amp;","&amp;'Test Scenarios'!M866&amp;",Fin_Functional, Workday"</f>
        <v>Phase1,_,,Fin_Functional, Workday</v>
      </c>
      <c r="L857" s="41"/>
      <c r="M857" s="41"/>
      <c r="N857" s="41"/>
      <c r="O857" s="41"/>
      <c r="P857" s="41"/>
      <c r="Q857" s="41"/>
      <c r="R857" s="41"/>
      <c r="S857" s="41"/>
      <c r="T857" s="38"/>
    </row>
    <row r="858" spans="1:20" ht="128" x14ac:dyDescent="0.2">
      <c r="A858" s="20">
        <f>'Test Scenarios'!A867</f>
        <v>0</v>
      </c>
      <c r="B858" s="44">
        <f>'Test Scenarios'!K867</f>
        <v>0</v>
      </c>
      <c r="C858" s="42">
        <f>'Test Scenarios'!B867</f>
        <v>0</v>
      </c>
      <c r="D858" s="43" t="str">
        <f>"F-"&amp;'Test Scenarios'!M867&amp;"-"&amp;'Test Scenarios'!C867&amp;"-"&amp;C858</f>
        <v>F---0</v>
      </c>
      <c r="E858" s="43" t="s">
        <v>6576</v>
      </c>
      <c r="F858" s="43">
        <f>'Test Scenarios'!G867</f>
        <v>0</v>
      </c>
      <c r="G858" s="43" t="str">
        <f>"Objective"&amp;CHAR(10)
&amp;'Test Scenarios'!L867&amp;CHAR(10)&amp;CHAR(10)&amp;
"Test Case Description"&amp;CHAR(10)
&amp;'Test Scenarios'!D867&amp;CHAR(10)&amp;CHAR(10)&amp;
"Expected Results"&amp;CHAR(10)&amp;'Test Scenarios'!F867</f>
        <v xml:space="preserve">Objective
Test Case Description
Expected Results
</v>
      </c>
      <c r="H858" s="41"/>
      <c r="I858" s="43" t="s">
        <v>6577</v>
      </c>
      <c r="J858" s="41" t="str">
        <f>"TST-F "&amp;_xlfn.XLOOKUP('Test Scenarios'!M867,'Taxonomy and Epics'!H:H,'Taxonomy and Epics'!E:E)</f>
        <v xml:space="preserve">TST-F </v>
      </c>
      <c r="K858" s="36" t="str">
        <f>"Phase1,"&amp;_xlfn.XLOOKUP('Test Scenarios'!M867,'Taxonomy and Epics'!H:H,'Taxonomy and Epics'!B:B)&amp;"_"&amp;_xlfn.XLOOKUP('Test Scenarios'!M867,'Taxonomy and Epics'!H:H,'Taxonomy and Epics'!C:C)&amp;","&amp;'Test Scenarios'!M867&amp;",Fin_Functional, Workday"</f>
        <v>Phase1,_,,Fin_Functional, Workday</v>
      </c>
      <c r="L858" s="41"/>
      <c r="M858" s="41"/>
      <c r="N858" s="41"/>
      <c r="O858" s="41"/>
      <c r="P858" s="41"/>
      <c r="Q858" s="41"/>
      <c r="R858" s="41"/>
      <c r="S858" s="41"/>
      <c r="T858" s="38"/>
    </row>
    <row r="859" spans="1:20" ht="128" x14ac:dyDescent="0.2">
      <c r="A859" s="20">
        <f>'Test Scenarios'!A868</f>
        <v>0</v>
      </c>
      <c r="B859" s="44">
        <f>'Test Scenarios'!K868</f>
        <v>0</v>
      </c>
      <c r="C859" s="42">
        <f>'Test Scenarios'!B868</f>
        <v>0</v>
      </c>
      <c r="D859" s="43" t="str">
        <f>"F-"&amp;'Test Scenarios'!M868&amp;"-"&amp;'Test Scenarios'!C868&amp;"-"&amp;C859</f>
        <v>F---0</v>
      </c>
      <c r="E859" s="43" t="s">
        <v>6576</v>
      </c>
      <c r="F859" s="43">
        <f>'Test Scenarios'!G868</f>
        <v>0</v>
      </c>
      <c r="G859" s="43" t="str">
        <f>"Objective"&amp;CHAR(10)
&amp;'Test Scenarios'!L868&amp;CHAR(10)&amp;CHAR(10)&amp;
"Test Case Description"&amp;CHAR(10)
&amp;'Test Scenarios'!D868&amp;CHAR(10)&amp;CHAR(10)&amp;
"Expected Results"&amp;CHAR(10)&amp;'Test Scenarios'!F868</f>
        <v xml:space="preserve">Objective
Test Case Description
Expected Results
</v>
      </c>
      <c r="H859" s="41"/>
      <c r="I859" s="43" t="s">
        <v>6577</v>
      </c>
      <c r="J859" s="41" t="str">
        <f>"TST-F "&amp;_xlfn.XLOOKUP('Test Scenarios'!M868,'Taxonomy and Epics'!H:H,'Taxonomy and Epics'!E:E)</f>
        <v xml:space="preserve">TST-F </v>
      </c>
      <c r="K859" s="36" t="str">
        <f>"Phase1,"&amp;_xlfn.XLOOKUP('Test Scenarios'!M868,'Taxonomy and Epics'!H:H,'Taxonomy and Epics'!B:B)&amp;"_"&amp;_xlfn.XLOOKUP('Test Scenarios'!M868,'Taxonomy and Epics'!H:H,'Taxonomy and Epics'!C:C)&amp;","&amp;'Test Scenarios'!M868&amp;",Fin_Functional, Workday"</f>
        <v>Phase1,_,,Fin_Functional, Workday</v>
      </c>
      <c r="L859" s="41"/>
      <c r="M859" s="41"/>
      <c r="N859" s="41"/>
      <c r="O859" s="41"/>
      <c r="P859" s="41"/>
      <c r="Q859" s="41"/>
      <c r="R859" s="41"/>
      <c r="S859" s="41"/>
      <c r="T859" s="38"/>
    </row>
    <row r="860" spans="1:20" ht="128" x14ac:dyDescent="0.2">
      <c r="A860" s="20">
        <f>'Test Scenarios'!A869</f>
        <v>0</v>
      </c>
      <c r="B860" s="44">
        <f>'Test Scenarios'!K869</f>
        <v>0</v>
      </c>
      <c r="C860" s="42">
        <f>'Test Scenarios'!B869</f>
        <v>0</v>
      </c>
      <c r="D860" s="43" t="str">
        <f>"F-"&amp;'Test Scenarios'!M869&amp;"-"&amp;'Test Scenarios'!C869&amp;"-"&amp;C860</f>
        <v>F---0</v>
      </c>
      <c r="E860" s="43" t="s">
        <v>6576</v>
      </c>
      <c r="F860" s="43">
        <f>'Test Scenarios'!G869</f>
        <v>0</v>
      </c>
      <c r="G860" s="43" t="str">
        <f>"Objective"&amp;CHAR(10)
&amp;'Test Scenarios'!L869&amp;CHAR(10)&amp;CHAR(10)&amp;
"Test Case Description"&amp;CHAR(10)
&amp;'Test Scenarios'!D869&amp;CHAR(10)&amp;CHAR(10)&amp;
"Expected Results"&amp;CHAR(10)&amp;'Test Scenarios'!F869</f>
        <v xml:space="preserve">Objective
Test Case Description
Expected Results
</v>
      </c>
      <c r="H860" s="41"/>
      <c r="I860" s="43" t="s">
        <v>6577</v>
      </c>
      <c r="J860" s="41" t="str">
        <f>"TST-F "&amp;_xlfn.XLOOKUP('Test Scenarios'!M869,'Taxonomy and Epics'!H:H,'Taxonomy and Epics'!E:E)</f>
        <v xml:space="preserve">TST-F </v>
      </c>
      <c r="K860" s="36" t="str">
        <f>"Phase1,"&amp;_xlfn.XLOOKUP('Test Scenarios'!M869,'Taxonomy and Epics'!H:H,'Taxonomy and Epics'!B:B)&amp;"_"&amp;_xlfn.XLOOKUP('Test Scenarios'!M869,'Taxonomy and Epics'!H:H,'Taxonomy and Epics'!C:C)&amp;","&amp;'Test Scenarios'!M869&amp;",Fin_Functional, Workday"</f>
        <v>Phase1,_,,Fin_Functional, Workday</v>
      </c>
      <c r="L860" s="41"/>
      <c r="M860" s="41"/>
      <c r="N860" s="41"/>
      <c r="O860" s="41"/>
      <c r="P860" s="41"/>
      <c r="Q860" s="41"/>
      <c r="R860" s="41"/>
      <c r="S860" s="41"/>
      <c r="T860" s="38"/>
    </row>
    <row r="861" spans="1:20" ht="128" x14ac:dyDescent="0.2">
      <c r="A861" s="20">
        <f>'Test Scenarios'!A870</f>
        <v>0</v>
      </c>
      <c r="B861" s="44">
        <f>'Test Scenarios'!K870</f>
        <v>0</v>
      </c>
      <c r="C861" s="42">
        <f>'Test Scenarios'!B870</f>
        <v>0</v>
      </c>
      <c r="D861" s="43" t="str">
        <f>"F-"&amp;'Test Scenarios'!M870&amp;"-"&amp;'Test Scenarios'!C870&amp;"-"&amp;C861</f>
        <v>F---0</v>
      </c>
      <c r="E861" s="43" t="s">
        <v>6576</v>
      </c>
      <c r="F861" s="43">
        <f>'Test Scenarios'!G870</f>
        <v>0</v>
      </c>
      <c r="G861" s="43" t="str">
        <f>"Objective"&amp;CHAR(10)
&amp;'Test Scenarios'!L870&amp;CHAR(10)&amp;CHAR(10)&amp;
"Test Case Description"&amp;CHAR(10)
&amp;'Test Scenarios'!D870&amp;CHAR(10)&amp;CHAR(10)&amp;
"Expected Results"&amp;CHAR(10)&amp;'Test Scenarios'!F870</f>
        <v xml:space="preserve">Objective
Test Case Description
Expected Results
</v>
      </c>
      <c r="H861" s="41"/>
      <c r="I861" s="43" t="s">
        <v>6577</v>
      </c>
      <c r="J861" s="41" t="str">
        <f>"TST-F "&amp;_xlfn.XLOOKUP('Test Scenarios'!M870,'Taxonomy and Epics'!H:H,'Taxonomy and Epics'!E:E)</f>
        <v xml:space="preserve">TST-F </v>
      </c>
      <c r="K861" s="36" t="str">
        <f>"Phase1,"&amp;_xlfn.XLOOKUP('Test Scenarios'!M870,'Taxonomy and Epics'!H:H,'Taxonomy and Epics'!B:B)&amp;"_"&amp;_xlfn.XLOOKUP('Test Scenarios'!M870,'Taxonomy and Epics'!H:H,'Taxonomy and Epics'!C:C)&amp;","&amp;'Test Scenarios'!M870&amp;",Fin_Functional, Workday"</f>
        <v>Phase1,_,,Fin_Functional, Workday</v>
      </c>
      <c r="L861" s="41"/>
      <c r="M861" s="41"/>
      <c r="N861" s="41"/>
      <c r="O861" s="41"/>
      <c r="P861" s="41"/>
      <c r="Q861" s="41"/>
      <c r="R861" s="41"/>
      <c r="S861" s="41"/>
      <c r="T861" s="38"/>
    </row>
    <row r="862" spans="1:20" ht="128" x14ac:dyDescent="0.2">
      <c r="A862" s="20">
        <f>'Test Scenarios'!A871</f>
        <v>0</v>
      </c>
      <c r="B862" s="44">
        <f>'Test Scenarios'!K871</f>
        <v>0</v>
      </c>
      <c r="C862" s="42">
        <f>'Test Scenarios'!B871</f>
        <v>0</v>
      </c>
      <c r="D862" s="43" t="str">
        <f>"F-"&amp;'Test Scenarios'!M871&amp;"-"&amp;'Test Scenarios'!C871&amp;"-"&amp;C862</f>
        <v>F---0</v>
      </c>
      <c r="E862" s="43" t="s">
        <v>6576</v>
      </c>
      <c r="F862" s="43">
        <f>'Test Scenarios'!G871</f>
        <v>0</v>
      </c>
      <c r="G862" s="43" t="str">
        <f>"Objective"&amp;CHAR(10)
&amp;'Test Scenarios'!L871&amp;CHAR(10)&amp;CHAR(10)&amp;
"Test Case Description"&amp;CHAR(10)
&amp;'Test Scenarios'!D871&amp;CHAR(10)&amp;CHAR(10)&amp;
"Expected Results"&amp;CHAR(10)&amp;'Test Scenarios'!F871</f>
        <v xml:space="preserve">Objective
Test Case Description
Expected Results
</v>
      </c>
      <c r="H862" s="41"/>
      <c r="I862" s="43" t="s">
        <v>6577</v>
      </c>
      <c r="J862" s="41" t="str">
        <f>"TST-F "&amp;_xlfn.XLOOKUP('Test Scenarios'!M871,'Taxonomy and Epics'!H:H,'Taxonomy and Epics'!E:E)</f>
        <v xml:space="preserve">TST-F </v>
      </c>
      <c r="K862" s="36" t="str">
        <f>"Phase1,"&amp;_xlfn.XLOOKUP('Test Scenarios'!M871,'Taxonomy and Epics'!H:H,'Taxonomy and Epics'!B:B)&amp;"_"&amp;_xlfn.XLOOKUP('Test Scenarios'!M871,'Taxonomy and Epics'!H:H,'Taxonomy and Epics'!C:C)&amp;","&amp;'Test Scenarios'!M871&amp;",Fin_Functional, Workday"</f>
        <v>Phase1,_,,Fin_Functional, Workday</v>
      </c>
      <c r="L862" s="41"/>
      <c r="M862" s="41"/>
      <c r="N862" s="41"/>
      <c r="O862" s="41"/>
      <c r="P862" s="41"/>
      <c r="Q862" s="41"/>
      <c r="R862" s="41"/>
      <c r="S862" s="41"/>
      <c r="T862" s="38"/>
    </row>
    <row r="863" spans="1:20" ht="128" x14ac:dyDescent="0.2">
      <c r="A863" s="20">
        <f>'Test Scenarios'!A872</f>
        <v>0</v>
      </c>
      <c r="B863" s="44">
        <f>'Test Scenarios'!K872</f>
        <v>0</v>
      </c>
      <c r="C863" s="42">
        <f>'Test Scenarios'!B872</f>
        <v>0</v>
      </c>
      <c r="D863" s="43" t="str">
        <f>"F-"&amp;'Test Scenarios'!M872&amp;"-"&amp;'Test Scenarios'!C872&amp;"-"&amp;C863</f>
        <v>F---0</v>
      </c>
      <c r="E863" s="43" t="s">
        <v>6576</v>
      </c>
      <c r="F863" s="43">
        <f>'Test Scenarios'!G872</f>
        <v>0</v>
      </c>
      <c r="G863" s="43" t="str">
        <f>"Objective"&amp;CHAR(10)
&amp;'Test Scenarios'!L872&amp;CHAR(10)&amp;CHAR(10)&amp;
"Test Case Description"&amp;CHAR(10)
&amp;'Test Scenarios'!D872&amp;CHAR(10)&amp;CHAR(10)&amp;
"Expected Results"&amp;CHAR(10)&amp;'Test Scenarios'!F872</f>
        <v xml:space="preserve">Objective
Test Case Description
Expected Results
</v>
      </c>
      <c r="H863" s="41"/>
      <c r="I863" s="43" t="s">
        <v>6577</v>
      </c>
      <c r="J863" s="41" t="str">
        <f>"TST-F "&amp;_xlfn.XLOOKUP('Test Scenarios'!M872,'Taxonomy and Epics'!H:H,'Taxonomy and Epics'!E:E)</f>
        <v xml:space="preserve">TST-F </v>
      </c>
      <c r="K863" s="36" t="str">
        <f>"Phase1,"&amp;_xlfn.XLOOKUP('Test Scenarios'!M872,'Taxonomy and Epics'!H:H,'Taxonomy and Epics'!B:B)&amp;"_"&amp;_xlfn.XLOOKUP('Test Scenarios'!M872,'Taxonomy and Epics'!H:H,'Taxonomy and Epics'!C:C)&amp;","&amp;'Test Scenarios'!M872&amp;",Fin_Functional, Workday"</f>
        <v>Phase1,_,,Fin_Functional, Workday</v>
      </c>
      <c r="L863" s="41"/>
      <c r="M863" s="41"/>
      <c r="N863" s="41"/>
      <c r="O863" s="41"/>
      <c r="P863" s="41"/>
      <c r="Q863" s="41"/>
      <c r="R863" s="41"/>
      <c r="S863" s="41"/>
      <c r="T863" s="38"/>
    </row>
    <row r="864" spans="1:20" ht="128" x14ac:dyDescent="0.2">
      <c r="A864" s="20">
        <f>'Test Scenarios'!A873</f>
        <v>0</v>
      </c>
      <c r="B864" s="44">
        <f>'Test Scenarios'!K873</f>
        <v>0</v>
      </c>
      <c r="C864" s="42">
        <f>'Test Scenarios'!B873</f>
        <v>0</v>
      </c>
      <c r="D864" s="43" t="str">
        <f>"F-"&amp;'Test Scenarios'!M873&amp;"-"&amp;'Test Scenarios'!C873&amp;"-"&amp;C864</f>
        <v>F---0</v>
      </c>
      <c r="E864" s="43" t="s">
        <v>6576</v>
      </c>
      <c r="F864" s="43">
        <f>'Test Scenarios'!G873</f>
        <v>0</v>
      </c>
      <c r="G864" s="43" t="str">
        <f>"Objective"&amp;CHAR(10)
&amp;'Test Scenarios'!L873&amp;CHAR(10)&amp;CHAR(10)&amp;
"Test Case Description"&amp;CHAR(10)
&amp;'Test Scenarios'!D873&amp;CHAR(10)&amp;CHAR(10)&amp;
"Expected Results"&amp;CHAR(10)&amp;'Test Scenarios'!F873</f>
        <v xml:space="preserve">Objective
Test Case Description
Expected Results
</v>
      </c>
      <c r="H864" s="41"/>
      <c r="I864" s="43" t="s">
        <v>6577</v>
      </c>
      <c r="J864" s="41" t="str">
        <f>"TST-F "&amp;_xlfn.XLOOKUP('Test Scenarios'!M873,'Taxonomy and Epics'!H:H,'Taxonomy and Epics'!E:E)</f>
        <v xml:space="preserve">TST-F </v>
      </c>
      <c r="K864" s="36" t="str">
        <f>"Phase1,"&amp;_xlfn.XLOOKUP('Test Scenarios'!M873,'Taxonomy and Epics'!H:H,'Taxonomy and Epics'!B:B)&amp;"_"&amp;_xlfn.XLOOKUP('Test Scenarios'!M873,'Taxonomy and Epics'!H:H,'Taxonomy and Epics'!C:C)&amp;","&amp;'Test Scenarios'!M873&amp;",Fin_Functional, Workday"</f>
        <v>Phase1,_,,Fin_Functional, Workday</v>
      </c>
      <c r="L864" s="41"/>
      <c r="M864" s="41"/>
      <c r="N864" s="41"/>
      <c r="O864" s="41"/>
      <c r="P864" s="41"/>
      <c r="Q864" s="41"/>
      <c r="R864" s="41"/>
      <c r="S864" s="41"/>
      <c r="T864" s="38"/>
    </row>
    <row r="865" spans="1:20" ht="128" x14ac:dyDescent="0.2">
      <c r="A865" s="20">
        <f>'Test Scenarios'!A874</f>
        <v>0</v>
      </c>
      <c r="B865" s="44">
        <f>'Test Scenarios'!K874</f>
        <v>0</v>
      </c>
      <c r="C865" s="42">
        <f>'Test Scenarios'!B874</f>
        <v>0</v>
      </c>
      <c r="D865" s="43" t="str">
        <f>"F-"&amp;'Test Scenarios'!M874&amp;"-"&amp;'Test Scenarios'!C874&amp;"-"&amp;C865</f>
        <v>F---0</v>
      </c>
      <c r="E865" s="43" t="s">
        <v>6576</v>
      </c>
      <c r="F865" s="43">
        <f>'Test Scenarios'!G874</f>
        <v>0</v>
      </c>
      <c r="G865" s="43" t="str">
        <f>"Objective"&amp;CHAR(10)
&amp;'Test Scenarios'!L874&amp;CHAR(10)&amp;CHAR(10)&amp;
"Test Case Description"&amp;CHAR(10)
&amp;'Test Scenarios'!D874&amp;CHAR(10)&amp;CHAR(10)&amp;
"Expected Results"&amp;CHAR(10)&amp;'Test Scenarios'!F874</f>
        <v xml:space="preserve">Objective
Test Case Description
Expected Results
</v>
      </c>
      <c r="H865" s="41"/>
      <c r="I865" s="43" t="s">
        <v>6577</v>
      </c>
      <c r="J865" s="41" t="str">
        <f>"TST-F "&amp;_xlfn.XLOOKUP('Test Scenarios'!M874,'Taxonomy and Epics'!H:H,'Taxonomy and Epics'!E:E)</f>
        <v xml:space="preserve">TST-F </v>
      </c>
      <c r="K865" s="36" t="str">
        <f>"Phase1,"&amp;_xlfn.XLOOKUP('Test Scenarios'!M874,'Taxonomy and Epics'!H:H,'Taxonomy and Epics'!B:B)&amp;"_"&amp;_xlfn.XLOOKUP('Test Scenarios'!M874,'Taxonomy and Epics'!H:H,'Taxonomy and Epics'!C:C)&amp;","&amp;'Test Scenarios'!M874&amp;",Fin_Functional, Workday"</f>
        <v>Phase1,_,,Fin_Functional, Workday</v>
      </c>
      <c r="L865" s="41"/>
      <c r="M865" s="41"/>
      <c r="N865" s="41"/>
      <c r="O865" s="41"/>
      <c r="P865" s="41"/>
      <c r="Q865" s="41"/>
      <c r="R865" s="41"/>
      <c r="S865" s="41"/>
      <c r="T865" s="38"/>
    </row>
    <row r="866" spans="1:20" ht="128" x14ac:dyDescent="0.2">
      <c r="A866" s="20">
        <f>'Test Scenarios'!A875</f>
        <v>0</v>
      </c>
      <c r="B866" s="44">
        <f>'Test Scenarios'!K875</f>
        <v>0</v>
      </c>
      <c r="C866" s="42">
        <f>'Test Scenarios'!B875</f>
        <v>0</v>
      </c>
      <c r="D866" s="43" t="str">
        <f>"F-"&amp;'Test Scenarios'!M875&amp;"-"&amp;'Test Scenarios'!C875&amp;"-"&amp;C866</f>
        <v>F---0</v>
      </c>
      <c r="E866" s="43" t="s">
        <v>6576</v>
      </c>
      <c r="F866" s="43">
        <f>'Test Scenarios'!G875</f>
        <v>0</v>
      </c>
      <c r="G866" s="43" t="str">
        <f>"Objective"&amp;CHAR(10)
&amp;'Test Scenarios'!L875&amp;CHAR(10)&amp;CHAR(10)&amp;
"Test Case Description"&amp;CHAR(10)
&amp;'Test Scenarios'!D875&amp;CHAR(10)&amp;CHAR(10)&amp;
"Expected Results"&amp;CHAR(10)&amp;'Test Scenarios'!F875</f>
        <v xml:space="preserve">Objective
Test Case Description
Expected Results
</v>
      </c>
      <c r="H866" s="41"/>
      <c r="I866" s="43" t="s">
        <v>6577</v>
      </c>
      <c r="J866" s="41" t="str">
        <f>"TST-F "&amp;_xlfn.XLOOKUP('Test Scenarios'!M875,'Taxonomy and Epics'!H:H,'Taxonomy and Epics'!E:E)</f>
        <v xml:space="preserve">TST-F </v>
      </c>
      <c r="K866" s="36" t="str">
        <f>"Phase1,"&amp;_xlfn.XLOOKUP('Test Scenarios'!M875,'Taxonomy and Epics'!H:H,'Taxonomy and Epics'!B:B)&amp;"_"&amp;_xlfn.XLOOKUP('Test Scenarios'!M875,'Taxonomy and Epics'!H:H,'Taxonomy and Epics'!C:C)&amp;","&amp;'Test Scenarios'!M875&amp;",Fin_Functional, Workday"</f>
        <v>Phase1,_,,Fin_Functional, Workday</v>
      </c>
      <c r="L866" s="41"/>
      <c r="M866" s="41"/>
      <c r="N866" s="41"/>
      <c r="O866" s="41"/>
      <c r="P866" s="41"/>
      <c r="Q866" s="41"/>
      <c r="R866" s="41"/>
      <c r="S866" s="41"/>
      <c r="T866" s="38"/>
    </row>
    <row r="867" spans="1:20" ht="128" x14ac:dyDescent="0.2">
      <c r="A867" s="20">
        <f>'Test Scenarios'!A876</f>
        <v>0</v>
      </c>
      <c r="B867" s="44">
        <f>'Test Scenarios'!K876</f>
        <v>0</v>
      </c>
      <c r="C867" s="42">
        <f>'Test Scenarios'!B876</f>
        <v>0</v>
      </c>
      <c r="D867" s="43" t="str">
        <f>"F-"&amp;'Test Scenarios'!M876&amp;"-"&amp;'Test Scenarios'!C876&amp;"-"&amp;C867</f>
        <v>F---0</v>
      </c>
      <c r="E867" s="43" t="s">
        <v>6576</v>
      </c>
      <c r="F867" s="43">
        <f>'Test Scenarios'!G876</f>
        <v>0</v>
      </c>
      <c r="G867" s="43" t="str">
        <f>"Objective"&amp;CHAR(10)
&amp;'Test Scenarios'!L876&amp;CHAR(10)&amp;CHAR(10)&amp;
"Test Case Description"&amp;CHAR(10)
&amp;'Test Scenarios'!D876&amp;CHAR(10)&amp;CHAR(10)&amp;
"Expected Results"&amp;CHAR(10)&amp;'Test Scenarios'!F876</f>
        <v xml:space="preserve">Objective
Test Case Description
Expected Results
</v>
      </c>
      <c r="H867" s="41"/>
      <c r="I867" s="43" t="s">
        <v>6577</v>
      </c>
      <c r="J867" s="41" t="str">
        <f>"TST-F "&amp;_xlfn.XLOOKUP('Test Scenarios'!M876,'Taxonomy and Epics'!H:H,'Taxonomy and Epics'!E:E)</f>
        <v xml:space="preserve">TST-F </v>
      </c>
      <c r="K867" s="36" t="str">
        <f>"Phase1,"&amp;_xlfn.XLOOKUP('Test Scenarios'!M876,'Taxonomy and Epics'!H:H,'Taxonomy and Epics'!B:B)&amp;"_"&amp;_xlfn.XLOOKUP('Test Scenarios'!M876,'Taxonomy and Epics'!H:H,'Taxonomy and Epics'!C:C)&amp;","&amp;'Test Scenarios'!M876&amp;",Fin_Functional, Workday"</f>
        <v>Phase1,_,,Fin_Functional, Workday</v>
      </c>
      <c r="L867" s="41"/>
      <c r="M867" s="41"/>
      <c r="N867" s="41"/>
      <c r="O867" s="41"/>
      <c r="P867" s="41"/>
      <c r="Q867" s="41"/>
      <c r="R867" s="41"/>
      <c r="S867" s="41"/>
      <c r="T867" s="38"/>
    </row>
    <row r="868" spans="1:20" ht="128" x14ac:dyDescent="0.2">
      <c r="A868" s="20">
        <f>'Test Scenarios'!A877</f>
        <v>0</v>
      </c>
      <c r="B868" s="44">
        <f>'Test Scenarios'!K877</f>
        <v>0</v>
      </c>
      <c r="C868" s="42">
        <f>'Test Scenarios'!B877</f>
        <v>0</v>
      </c>
      <c r="D868" s="43" t="str">
        <f>"F-"&amp;'Test Scenarios'!M877&amp;"-"&amp;'Test Scenarios'!C877&amp;"-"&amp;C868</f>
        <v>F---0</v>
      </c>
      <c r="E868" s="43" t="s">
        <v>6576</v>
      </c>
      <c r="F868" s="43">
        <f>'Test Scenarios'!G877</f>
        <v>0</v>
      </c>
      <c r="G868" s="43" t="str">
        <f>"Objective"&amp;CHAR(10)
&amp;'Test Scenarios'!L877&amp;CHAR(10)&amp;CHAR(10)&amp;
"Test Case Description"&amp;CHAR(10)
&amp;'Test Scenarios'!D877&amp;CHAR(10)&amp;CHAR(10)&amp;
"Expected Results"&amp;CHAR(10)&amp;'Test Scenarios'!F877</f>
        <v xml:space="preserve">Objective
Test Case Description
Expected Results
</v>
      </c>
      <c r="H868" s="41"/>
      <c r="I868" s="43" t="s">
        <v>6577</v>
      </c>
      <c r="J868" s="41" t="str">
        <f>"TST-F "&amp;_xlfn.XLOOKUP('Test Scenarios'!M877,'Taxonomy and Epics'!H:H,'Taxonomy and Epics'!E:E)</f>
        <v xml:space="preserve">TST-F </v>
      </c>
      <c r="K868" s="36" t="str">
        <f>"Phase1,"&amp;_xlfn.XLOOKUP('Test Scenarios'!M877,'Taxonomy and Epics'!H:H,'Taxonomy and Epics'!B:B)&amp;"_"&amp;_xlfn.XLOOKUP('Test Scenarios'!M877,'Taxonomy and Epics'!H:H,'Taxonomy and Epics'!C:C)&amp;","&amp;'Test Scenarios'!M877&amp;",Fin_Functional, Workday"</f>
        <v>Phase1,_,,Fin_Functional, Workday</v>
      </c>
      <c r="L868" s="41"/>
      <c r="M868" s="41"/>
      <c r="N868" s="41"/>
      <c r="O868" s="41"/>
      <c r="P868" s="41"/>
      <c r="Q868" s="41"/>
      <c r="R868" s="41"/>
      <c r="S868" s="41"/>
      <c r="T868" s="38"/>
    </row>
    <row r="869" spans="1:20" ht="128" x14ac:dyDescent="0.2">
      <c r="A869" s="20">
        <f>'Test Scenarios'!A878</f>
        <v>0</v>
      </c>
      <c r="B869" s="44">
        <f>'Test Scenarios'!K878</f>
        <v>0</v>
      </c>
      <c r="C869" s="42">
        <f>'Test Scenarios'!B878</f>
        <v>0</v>
      </c>
      <c r="D869" s="43" t="str">
        <f>"F-"&amp;'Test Scenarios'!M878&amp;"-"&amp;'Test Scenarios'!C878&amp;"-"&amp;C869</f>
        <v>F---0</v>
      </c>
      <c r="E869" s="43" t="s">
        <v>6576</v>
      </c>
      <c r="F869" s="43">
        <f>'Test Scenarios'!G878</f>
        <v>0</v>
      </c>
      <c r="G869" s="43" t="str">
        <f>"Objective"&amp;CHAR(10)
&amp;'Test Scenarios'!L878&amp;CHAR(10)&amp;CHAR(10)&amp;
"Test Case Description"&amp;CHAR(10)
&amp;'Test Scenarios'!D878&amp;CHAR(10)&amp;CHAR(10)&amp;
"Expected Results"&amp;CHAR(10)&amp;'Test Scenarios'!F878</f>
        <v xml:space="preserve">Objective
Test Case Description
Expected Results
</v>
      </c>
      <c r="H869" s="41"/>
      <c r="I869" s="43" t="s">
        <v>6577</v>
      </c>
      <c r="J869" s="41" t="str">
        <f>"TST-F "&amp;_xlfn.XLOOKUP('Test Scenarios'!M878,'Taxonomy and Epics'!H:H,'Taxonomy and Epics'!E:E)</f>
        <v xml:space="preserve">TST-F </v>
      </c>
      <c r="K869" s="36" t="str">
        <f>"Phase1,"&amp;_xlfn.XLOOKUP('Test Scenarios'!M878,'Taxonomy and Epics'!H:H,'Taxonomy and Epics'!B:B)&amp;"_"&amp;_xlfn.XLOOKUP('Test Scenarios'!M878,'Taxonomy and Epics'!H:H,'Taxonomy and Epics'!C:C)&amp;","&amp;'Test Scenarios'!M878&amp;",Fin_Functional, Workday"</f>
        <v>Phase1,_,,Fin_Functional, Workday</v>
      </c>
      <c r="L869" s="41"/>
      <c r="M869" s="41"/>
      <c r="N869" s="41"/>
      <c r="O869" s="41"/>
      <c r="P869" s="41"/>
      <c r="Q869" s="41"/>
      <c r="R869" s="41"/>
      <c r="S869" s="41"/>
      <c r="T869" s="38"/>
    </row>
    <row r="870" spans="1:20" ht="128" x14ac:dyDescent="0.2">
      <c r="A870" s="20">
        <f>'Test Scenarios'!A879</f>
        <v>0</v>
      </c>
      <c r="B870" s="44">
        <f>'Test Scenarios'!K879</f>
        <v>0</v>
      </c>
      <c r="C870" s="42">
        <f>'Test Scenarios'!B879</f>
        <v>0</v>
      </c>
      <c r="D870" s="43" t="str">
        <f>"F-"&amp;'Test Scenarios'!M879&amp;"-"&amp;'Test Scenarios'!C879&amp;"-"&amp;C870</f>
        <v>F---0</v>
      </c>
      <c r="E870" s="43" t="s">
        <v>6576</v>
      </c>
      <c r="F870" s="43">
        <f>'Test Scenarios'!G879</f>
        <v>0</v>
      </c>
      <c r="G870" s="43" t="str">
        <f>"Objective"&amp;CHAR(10)
&amp;'Test Scenarios'!L879&amp;CHAR(10)&amp;CHAR(10)&amp;
"Test Case Description"&amp;CHAR(10)
&amp;'Test Scenarios'!D879&amp;CHAR(10)&amp;CHAR(10)&amp;
"Expected Results"&amp;CHAR(10)&amp;'Test Scenarios'!F879</f>
        <v xml:space="preserve">Objective
Test Case Description
Expected Results
</v>
      </c>
      <c r="H870" s="41"/>
      <c r="I870" s="43" t="s">
        <v>6577</v>
      </c>
      <c r="J870" s="41" t="str">
        <f>"TST-F "&amp;_xlfn.XLOOKUP('Test Scenarios'!M879,'Taxonomy and Epics'!H:H,'Taxonomy and Epics'!E:E)</f>
        <v xml:space="preserve">TST-F </v>
      </c>
      <c r="K870" s="36" t="str">
        <f>"Phase1,"&amp;_xlfn.XLOOKUP('Test Scenarios'!M879,'Taxonomy and Epics'!H:H,'Taxonomy and Epics'!B:B)&amp;"_"&amp;_xlfn.XLOOKUP('Test Scenarios'!M879,'Taxonomy and Epics'!H:H,'Taxonomy and Epics'!C:C)&amp;","&amp;'Test Scenarios'!M879&amp;",Fin_Functional, Workday"</f>
        <v>Phase1,_,,Fin_Functional, Workday</v>
      </c>
      <c r="L870" s="41"/>
      <c r="M870" s="41"/>
      <c r="N870" s="41"/>
      <c r="O870" s="41"/>
      <c r="P870" s="41"/>
      <c r="Q870" s="41"/>
      <c r="R870" s="41"/>
      <c r="S870" s="41"/>
      <c r="T870" s="38"/>
    </row>
    <row r="871" spans="1:20" ht="128" x14ac:dyDescent="0.2">
      <c r="A871" s="20">
        <f>'Test Scenarios'!A880</f>
        <v>0</v>
      </c>
      <c r="B871" s="44">
        <f>'Test Scenarios'!K880</f>
        <v>0</v>
      </c>
      <c r="C871" s="42">
        <f>'Test Scenarios'!B880</f>
        <v>0</v>
      </c>
      <c r="D871" s="43" t="str">
        <f>"F-"&amp;'Test Scenarios'!M880&amp;"-"&amp;'Test Scenarios'!C880&amp;"-"&amp;C871</f>
        <v>F---0</v>
      </c>
      <c r="E871" s="43" t="s">
        <v>6576</v>
      </c>
      <c r="F871" s="43">
        <f>'Test Scenarios'!G880</f>
        <v>0</v>
      </c>
      <c r="G871" s="43" t="str">
        <f>"Objective"&amp;CHAR(10)
&amp;'Test Scenarios'!L880&amp;CHAR(10)&amp;CHAR(10)&amp;
"Test Case Description"&amp;CHAR(10)
&amp;'Test Scenarios'!D880&amp;CHAR(10)&amp;CHAR(10)&amp;
"Expected Results"&amp;CHAR(10)&amp;'Test Scenarios'!F880</f>
        <v xml:space="preserve">Objective
Test Case Description
Expected Results
</v>
      </c>
      <c r="H871" s="41"/>
      <c r="I871" s="43" t="s">
        <v>6577</v>
      </c>
      <c r="J871" s="41" t="str">
        <f>"TST-F "&amp;_xlfn.XLOOKUP('Test Scenarios'!M880,'Taxonomy and Epics'!H:H,'Taxonomy and Epics'!E:E)</f>
        <v xml:space="preserve">TST-F </v>
      </c>
      <c r="K871" s="36" t="str">
        <f>"Phase1,"&amp;_xlfn.XLOOKUP('Test Scenarios'!M880,'Taxonomy and Epics'!H:H,'Taxonomy and Epics'!B:B)&amp;"_"&amp;_xlfn.XLOOKUP('Test Scenarios'!M880,'Taxonomy and Epics'!H:H,'Taxonomy and Epics'!C:C)&amp;","&amp;'Test Scenarios'!M880&amp;",Fin_Functional, Workday"</f>
        <v>Phase1,_,,Fin_Functional, Workday</v>
      </c>
      <c r="L871" s="41"/>
      <c r="M871" s="41"/>
      <c r="N871" s="41"/>
      <c r="O871" s="41"/>
      <c r="P871" s="41"/>
      <c r="Q871" s="41"/>
      <c r="R871" s="41"/>
      <c r="S871" s="41"/>
      <c r="T871" s="38"/>
    </row>
    <row r="872" spans="1:20" ht="128" x14ac:dyDescent="0.2">
      <c r="A872" s="20">
        <f>'Test Scenarios'!A881</f>
        <v>0</v>
      </c>
      <c r="B872" s="44">
        <f>'Test Scenarios'!K881</f>
        <v>0</v>
      </c>
      <c r="C872" s="42">
        <f>'Test Scenarios'!B881</f>
        <v>0</v>
      </c>
      <c r="D872" s="43" t="str">
        <f>"F-"&amp;'Test Scenarios'!M881&amp;"-"&amp;'Test Scenarios'!C881&amp;"-"&amp;C872</f>
        <v>F---0</v>
      </c>
      <c r="E872" s="43" t="s">
        <v>6576</v>
      </c>
      <c r="F872" s="43">
        <f>'Test Scenarios'!G881</f>
        <v>0</v>
      </c>
      <c r="G872" s="43" t="str">
        <f>"Objective"&amp;CHAR(10)
&amp;'Test Scenarios'!L881&amp;CHAR(10)&amp;CHAR(10)&amp;
"Test Case Description"&amp;CHAR(10)
&amp;'Test Scenarios'!D881&amp;CHAR(10)&amp;CHAR(10)&amp;
"Expected Results"&amp;CHAR(10)&amp;'Test Scenarios'!F881</f>
        <v xml:space="preserve">Objective
Test Case Description
Expected Results
</v>
      </c>
      <c r="H872" s="41"/>
      <c r="I872" s="43" t="s">
        <v>6577</v>
      </c>
      <c r="J872" s="41" t="str">
        <f>"TST-F "&amp;_xlfn.XLOOKUP('Test Scenarios'!M881,'Taxonomy and Epics'!H:H,'Taxonomy and Epics'!E:E)</f>
        <v xml:space="preserve">TST-F </v>
      </c>
      <c r="K872" s="36" t="str">
        <f>"Phase1,"&amp;_xlfn.XLOOKUP('Test Scenarios'!M881,'Taxonomy and Epics'!H:H,'Taxonomy and Epics'!B:B)&amp;"_"&amp;_xlfn.XLOOKUP('Test Scenarios'!M881,'Taxonomy and Epics'!H:H,'Taxonomy and Epics'!C:C)&amp;","&amp;'Test Scenarios'!M881&amp;",Fin_Functional, Workday"</f>
        <v>Phase1,_,,Fin_Functional, Workday</v>
      </c>
      <c r="L872" s="41"/>
      <c r="M872" s="41"/>
      <c r="N872" s="41"/>
      <c r="O872" s="41"/>
      <c r="P872" s="41"/>
      <c r="Q872" s="41"/>
      <c r="R872" s="41"/>
      <c r="S872" s="41"/>
      <c r="T872" s="38"/>
    </row>
    <row r="873" spans="1:20" ht="128" x14ac:dyDescent="0.2">
      <c r="A873" s="20">
        <f>'Test Scenarios'!A882</f>
        <v>0</v>
      </c>
      <c r="B873" s="44">
        <f>'Test Scenarios'!K882</f>
        <v>0</v>
      </c>
      <c r="C873" s="42">
        <f>'Test Scenarios'!B882</f>
        <v>0</v>
      </c>
      <c r="D873" s="43" t="str">
        <f>"F-"&amp;'Test Scenarios'!M882&amp;"-"&amp;'Test Scenarios'!C882&amp;"-"&amp;C873</f>
        <v>F---0</v>
      </c>
      <c r="E873" s="43" t="s">
        <v>6576</v>
      </c>
      <c r="F873" s="43">
        <f>'Test Scenarios'!G882</f>
        <v>0</v>
      </c>
      <c r="G873" s="43" t="str">
        <f>"Objective"&amp;CHAR(10)
&amp;'Test Scenarios'!L882&amp;CHAR(10)&amp;CHAR(10)&amp;
"Test Case Description"&amp;CHAR(10)
&amp;'Test Scenarios'!D882&amp;CHAR(10)&amp;CHAR(10)&amp;
"Expected Results"&amp;CHAR(10)&amp;'Test Scenarios'!F882</f>
        <v xml:space="preserve">Objective
Test Case Description
Expected Results
</v>
      </c>
      <c r="H873" s="41"/>
      <c r="I873" s="43" t="s">
        <v>6577</v>
      </c>
      <c r="J873" s="41" t="str">
        <f>"TST-F "&amp;_xlfn.XLOOKUP('Test Scenarios'!M882,'Taxonomy and Epics'!H:H,'Taxonomy and Epics'!E:E)</f>
        <v xml:space="preserve">TST-F </v>
      </c>
      <c r="K873" s="36" t="str">
        <f>"Phase1,"&amp;_xlfn.XLOOKUP('Test Scenarios'!M882,'Taxonomy and Epics'!H:H,'Taxonomy and Epics'!B:B)&amp;"_"&amp;_xlfn.XLOOKUP('Test Scenarios'!M882,'Taxonomy and Epics'!H:H,'Taxonomy and Epics'!C:C)&amp;","&amp;'Test Scenarios'!M882&amp;",Fin_Functional, Workday"</f>
        <v>Phase1,_,,Fin_Functional, Workday</v>
      </c>
      <c r="L873" s="41"/>
      <c r="M873" s="41"/>
      <c r="N873" s="41"/>
      <c r="O873" s="41"/>
      <c r="P873" s="41"/>
      <c r="Q873" s="41"/>
      <c r="R873" s="41"/>
      <c r="S873" s="41"/>
      <c r="T873" s="38"/>
    </row>
    <row r="874" spans="1:20" ht="128" x14ac:dyDescent="0.2">
      <c r="A874" s="20">
        <f>'Test Scenarios'!A883</f>
        <v>0</v>
      </c>
      <c r="B874" s="44">
        <f>'Test Scenarios'!K883</f>
        <v>0</v>
      </c>
      <c r="C874" s="42">
        <f>'Test Scenarios'!B883</f>
        <v>0</v>
      </c>
      <c r="D874" s="43" t="str">
        <f>"F-"&amp;'Test Scenarios'!M883&amp;"-"&amp;'Test Scenarios'!C883&amp;"-"&amp;C874</f>
        <v>F---0</v>
      </c>
      <c r="E874" s="43" t="s">
        <v>6576</v>
      </c>
      <c r="F874" s="43">
        <f>'Test Scenarios'!G883</f>
        <v>0</v>
      </c>
      <c r="G874" s="43" t="str">
        <f>"Objective"&amp;CHAR(10)
&amp;'Test Scenarios'!L883&amp;CHAR(10)&amp;CHAR(10)&amp;
"Test Case Description"&amp;CHAR(10)
&amp;'Test Scenarios'!D883&amp;CHAR(10)&amp;CHAR(10)&amp;
"Expected Results"&amp;CHAR(10)&amp;'Test Scenarios'!F883</f>
        <v xml:space="preserve">Objective
Test Case Description
Expected Results
</v>
      </c>
      <c r="H874" s="41"/>
      <c r="I874" s="43" t="s">
        <v>6577</v>
      </c>
      <c r="J874" s="41" t="str">
        <f>"TST-F "&amp;_xlfn.XLOOKUP('Test Scenarios'!M883,'Taxonomy and Epics'!H:H,'Taxonomy and Epics'!E:E)</f>
        <v xml:space="preserve">TST-F </v>
      </c>
      <c r="K874" s="36" t="str">
        <f>"Phase1,"&amp;_xlfn.XLOOKUP('Test Scenarios'!M883,'Taxonomy and Epics'!H:H,'Taxonomy and Epics'!B:B)&amp;"_"&amp;_xlfn.XLOOKUP('Test Scenarios'!M883,'Taxonomy and Epics'!H:H,'Taxonomy and Epics'!C:C)&amp;","&amp;'Test Scenarios'!M883&amp;",Fin_Functional, Workday"</f>
        <v>Phase1,_,,Fin_Functional, Workday</v>
      </c>
      <c r="L874" s="41"/>
      <c r="M874" s="41"/>
      <c r="N874" s="41"/>
      <c r="O874" s="41"/>
      <c r="P874" s="41"/>
      <c r="Q874" s="41"/>
      <c r="R874" s="41"/>
      <c r="S874" s="41"/>
      <c r="T874" s="38"/>
    </row>
    <row r="875" spans="1:20" ht="128" x14ac:dyDescent="0.2">
      <c r="A875" s="20">
        <f>'Test Scenarios'!A884</f>
        <v>0</v>
      </c>
      <c r="B875" s="44">
        <f>'Test Scenarios'!K884</f>
        <v>0</v>
      </c>
      <c r="C875" s="42">
        <f>'Test Scenarios'!B884</f>
        <v>0</v>
      </c>
      <c r="D875" s="43" t="str">
        <f>"F-"&amp;'Test Scenarios'!M884&amp;"-"&amp;'Test Scenarios'!C884&amp;"-"&amp;C875</f>
        <v>F---0</v>
      </c>
      <c r="E875" s="43" t="s">
        <v>6576</v>
      </c>
      <c r="F875" s="43">
        <f>'Test Scenarios'!G884</f>
        <v>0</v>
      </c>
      <c r="G875" s="43" t="str">
        <f>"Objective"&amp;CHAR(10)
&amp;'Test Scenarios'!L884&amp;CHAR(10)&amp;CHAR(10)&amp;
"Test Case Description"&amp;CHAR(10)
&amp;'Test Scenarios'!D884&amp;CHAR(10)&amp;CHAR(10)&amp;
"Expected Results"&amp;CHAR(10)&amp;'Test Scenarios'!F884</f>
        <v xml:space="preserve">Objective
Test Case Description
Expected Results
</v>
      </c>
      <c r="H875" s="41"/>
      <c r="I875" s="43" t="s">
        <v>6577</v>
      </c>
      <c r="J875" s="41" t="str">
        <f>"TST-F "&amp;_xlfn.XLOOKUP('Test Scenarios'!M884,'Taxonomy and Epics'!H:H,'Taxonomy and Epics'!E:E)</f>
        <v xml:space="preserve">TST-F </v>
      </c>
      <c r="K875" s="36" t="str">
        <f>"Phase1,"&amp;_xlfn.XLOOKUP('Test Scenarios'!M884,'Taxonomy and Epics'!H:H,'Taxonomy and Epics'!B:B)&amp;"_"&amp;_xlfn.XLOOKUP('Test Scenarios'!M884,'Taxonomy and Epics'!H:H,'Taxonomy and Epics'!C:C)&amp;","&amp;'Test Scenarios'!M884&amp;",Fin_Functional, Workday"</f>
        <v>Phase1,_,,Fin_Functional, Workday</v>
      </c>
      <c r="L875" s="41"/>
      <c r="M875" s="41"/>
      <c r="N875" s="41"/>
      <c r="O875" s="41"/>
      <c r="P875" s="41"/>
      <c r="Q875" s="41"/>
      <c r="R875" s="41"/>
      <c r="S875" s="41"/>
      <c r="T875" s="38"/>
    </row>
    <row r="876" spans="1:20" ht="128" x14ac:dyDescent="0.2">
      <c r="A876" s="20">
        <f>'Test Scenarios'!A885</f>
        <v>0</v>
      </c>
      <c r="B876" s="44">
        <f>'Test Scenarios'!K885</f>
        <v>0</v>
      </c>
      <c r="C876" s="42">
        <f>'Test Scenarios'!B885</f>
        <v>0</v>
      </c>
      <c r="D876" s="43" t="str">
        <f>"F-"&amp;'Test Scenarios'!M885&amp;"-"&amp;'Test Scenarios'!C885&amp;"-"&amp;C876</f>
        <v>F---0</v>
      </c>
      <c r="E876" s="43" t="s">
        <v>6576</v>
      </c>
      <c r="F876" s="43">
        <f>'Test Scenarios'!G885</f>
        <v>0</v>
      </c>
      <c r="G876" s="43" t="str">
        <f>"Objective"&amp;CHAR(10)
&amp;'Test Scenarios'!L885&amp;CHAR(10)&amp;CHAR(10)&amp;
"Test Case Description"&amp;CHAR(10)
&amp;'Test Scenarios'!D885&amp;CHAR(10)&amp;CHAR(10)&amp;
"Expected Results"&amp;CHAR(10)&amp;'Test Scenarios'!F885</f>
        <v xml:space="preserve">Objective
Test Case Description
Expected Results
</v>
      </c>
      <c r="H876" s="41"/>
      <c r="I876" s="43" t="s">
        <v>6577</v>
      </c>
      <c r="J876" s="41" t="str">
        <f>"TST-F "&amp;_xlfn.XLOOKUP('Test Scenarios'!M885,'Taxonomy and Epics'!H:H,'Taxonomy and Epics'!E:E)</f>
        <v xml:space="preserve">TST-F </v>
      </c>
      <c r="K876" s="36" t="str">
        <f>"Phase1,"&amp;_xlfn.XLOOKUP('Test Scenarios'!M885,'Taxonomy and Epics'!H:H,'Taxonomy and Epics'!B:B)&amp;"_"&amp;_xlfn.XLOOKUP('Test Scenarios'!M885,'Taxonomy and Epics'!H:H,'Taxonomy and Epics'!C:C)&amp;","&amp;'Test Scenarios'!M885&amp;",Fin_Functional, Workday"</f>
        <v>Phase1,_,,Fin_Functional, Workday</v>
      </c>
      <c r="L876" s="41"/>
      <c r="M876" s="41"/>
      <c r="N876" s="41"/>
      <c r="O876" s="41"/>
      <c r="P876" s="41"/>
      <c r="Q876" s="41"/>
      <c r="R876" s="41"/>
      <c r="S876" s="41"/>
      <c r="T876" s="38"/>
    </row>
    <row r="877" spans="1:20" ht="128" x14ac:dyDescent="0.2">
      <c r="A877" s="20">
        <f>'Test Scenarios'!A886</f>
        <v>0</v>
      </c>
      <c r="B877" s="44">
        <f>'Test Scenarios'!K886</f>
        <v>0</v>
      </c>
      <c r="C877" s="42">
        <f>'Test Scenarios'!B886</f>
        <v>0</v>
      </c>
      <c r="D877" s="43" t="str">
        <f>"F-"&amp;'Test Scenarios'!M886&amp;"-"&amp;'Test Scenarios'!C886&amp;"-"&amp;C877</f>
        <v>F---0</v>
      </c>
      <c r="E877" s="43" t="s">
        <v>6576</v>
      </c>
      <c r="F877" s="43">
        <f>'Test Scenarios'!G886</f>
        <v>0</v>
      </c>
      <c r="G877" s="43" t="str">
        <f>"Objective"&amp;CHAR(10)
&amp;'Test Scenarios'!L886&amp;CHAR(10)&amp;CHAR(10)&amp;
"Test Case Description"&amp;CHAR(10)
&amp;'Test Scenarios'!D886&amp;CHAR(10)&amp;CHAR(10)&amp;
"Expected Results"&amp;CHAR(10)&amp;'Test Scenarios'!F886</f>
        <v xml:space="preserve">Objective
Test Case Description
Expected Results
</v>
      </c>
      <c r="H877" s="41"/>
      <c r="I877" s="43" t="s">
        <v>6577</v>
      </c>
      <c r="J877" s="41" t="str">
        <f>"TST-F "&amp;_xlfn.XLOOKUP('Test Scenarios'!M886,'Taxonomy and Epics'!H:H,'Taxonomy and Epics'!E:E)</f>
        <v xml:space="preserve">TST-F </v>
      </c>
      <c r="K877" s="36" t="str">
        <f>"Phase1,"&amp;_xlfn.XLOOKUP('Test Scenarios'!M886,'Taxonomy and Epics'!H:H,'Taxonomy and Epics'!B:B)&amp;"_"&amp;_xlfn.XLOOKUP('Test Scenarios'!M886,'Taxonomy and Epics'!H:H,'Taxonomy and Epics'!C:C)&amp;","&amp;'Test Scenarios'!M886&amp;",Fin_Functional, Workday"</f>
        <v>Phase1,_,,Fin_Functional, Workday</v>
      </c>
      <c r="L877" s="41"/>
      <c r="M877" s="41"/>
      <c r="N877" s="41"/>
      <c r="O877" s="41"/>
      <c r="P877" s="41"/>
      <c r="Q877" s="41"/>
      <c r="R877" s="41"/>
      <c r="S877" s="41"/>
      <c r="T877" s="38"/>
    </row>
    <row r="878" spans="1:20" ht="128" x14ac:dyDescent="0.2">
      <c r="A878" s="20">
        <f>'Test Scenarios'!A887</f>
        <v>0</v>
      </c>
      <c r="B878" s="44">
        <f>'Test Scenarios'!K887</f>
        <v>0</v>
      </c>
      <c r="C878" s="42">
        <f>'Test Scenarios'!B887</f>
        <v>0</v>
      </c>
      <c r="D878" s="43" t="str">
        <f>"F-"&amp;'Test Scenarios'!M887&amp;"-"&amp;'Test Scenarios'!C887&amp;"-"&amp;C878</f>
        <v>F---0</v>
      </c>
      <c r="E878" s="43" t="s">
        <v>6576</v>
      </c>
      <c r="F878" s="43">
        <f>'Test Scenarios'!G887</f>
        <v>0</v>
      </c>
      <c r="G878" s="43" t="str">
        <f>"Objective"&amp;CHAR(10)
&amp;'Test Scenarios'!L887&amp;CHAR(10)&amp;CHAR(10)&amp;
"Test Case Description"&amp;CHAR(10)
&amp;'Test Scenarios'!D887&amp;CHAR(10)&amp;CHAR(10)&amp;
"Expected Results"&amp;CHAR(10)&amp;'Test Scenarios'!F887</f>
        <v xml:space="preserve">Objective
Test Case Description
Expected Results
</v>
      </c>
      <c r="H878" s="41"/>
      <c r="I878" s="43" t="s">
        <v>6577</v>
      </c>
      <c r="J878" s="41" t="str">
        <f>"TST-F "&amp;_xlfn.XLOOKUP('Test Scenarios'!M887,'Taxonomy and Epics'!H:H,'Taxonomy and Epics'!E:E)</f>
        <v xml:space="preserve">TST-F </v>
      </c>
      <c r="K878" s="36" t="str">
        <f>"Phase1,"&amp;_xlfn.XLOOKUP('Test Scenarios'!M887,'Taxonomy and Epics'!H:H,'Taxonomy and Epics'!B:B)&amp;"_"&amp;_xlfn.XLOOKUP('Test Scenarios'!M887,'Taxonomy and Epics'!H:H,'Taxonomy and Epics'!C:C)&amp;","&amp;'Test Scenarios'!M887&amp;",Fin_Functional, Workday"</f>
        <v>Phase1,_,,Fin_Functional, Workday</v>
      </c>
      <c r="L878" s="41"/>
      <c r="M878" s="41"/>
      <c r="N878" s="41"/>
      <c r="O878" s="41"/>
      <c r="P878" s="41"/>
      <c r="Q878" s="41"/>
      <c r="R878" s="41"/>
      <c r="S878" s="41"/>
      <c r="T878" s="38"/>
    </row>
    <row r="879" spans="1:20" ht="128" x14ac:dyDescent="0.2">
      <c r="A879" s="20">
        <f>'Test Scenarios'!A888</f>
        <v>0</v>
      </c>
      <c r="B879" s="44">
        <f>'Test Scenarios'!K888</f>
        <v>0</v>
      </c>
      <c r="C879" s="42">
        <f>'Test Scenarios'!B888</f>
        <v>0</v>
      </c>
      <c r="D879" s="43" t="str">
        <f>"F-"&amp;'Test Scenarios'!M888&amp;"-"&amp;'Test Scenarios'!C888&amp;"-"&amp;C879</f>
        <v>F---0</v>
      </c>
      <c r="E879" s="43" t="s">
        <v>6576</v>
      </c>
      <c r="F879" s="43">
        <f>'Test Scenarios'!G888</f>
        <v>0</v>
      </c>
      <c r="G879" s="43" t="str">
        <f>"Objective"&amp;CHAR(10)
&amp;'Test Scenarios'!L888&amp;CHAR(10)&amp;CHAR(10)&amp;
"Test Case Description"&amp;CHAR(10)
&amp;'Test Scenarios'!D888&amp;CHAR(10)&amp;CHAR(10)&amp;
"Expected Results"&amp;CHAR(10)&amp;'Test Scenarios'!F888</f>
        <v xml:space="preserve">Objective
Test Case Description
Expected Results
</v>
      </c>
      <c r="H879" s="41"/>
      <c r="I879" s="43" t="s">
        <v>6577</v>
      </c>
      <c r="J879" s="41" t="str">
        <f>"TST-F "&amp;_xlfn.XLOOKUP('Test Scenarios'!M888,'Taxonomy and Epics'!H:H,'Taxonomy and Epics'!E:E)</f>
        <v xml:space="preserve">TST-F </v>
      </c>
      <c r="K879" s="36" t="str">
        <f>"Phase1,"&amp;_xlfn.XLOOKUP('Test Scenarios'!M888,'Taxonomy and Epics'!H:H,'Taxonomy and Epics'!B:B)&amp;"_"&amp;_xlfn.XLOOKUP('Test Scenarios'!M888,'Taxonomy and Epics'!H:H,'Taxonomy and Epics'!C:C)&amp;","&amp;'Test Scenarios'!M888&amp;",Fin_Functional, Workday"</f>
        <v>Phase1,_,,Fin_Functional, Workday</v>
      </c>
      <c r="L879" s="41"/>
      <c r="M879" s="41"/>
      <c r="N879" s="41"/>
      <c r="O879" s="41"/>
      <c r="P879" s="41"/>
      <c r="Q879" s="41"/>
      <c r="R879" s="41"/>
      <c r="S879" s="41"/>
      <c r="T879" s="38"/>
    </row>
    <row r="880" spans="1:20" ht="128" x14ac:dyDescent="0.2">
      <c r="A880" s="20">
        <f>'Test Scenarios'!A889</f>
        <v>0</v>
      </c>
      <c r="B880" s="44">
        <f>'Test Scenarios'!K889</f>
        <v>0</v>
      </c>
      <c r="C880" s="42">
        <f>'Test Scenarios'!B889</f>
        <v>0</v>
      </c>
      <c r="D880" s="43" t="str">
        <f>"F-"&amp;'Test Scenarios'!M889&amp;"-"&amp;'Test Scenarios'!C889&amp;"-"&amp;C880</f>
        <v>F---0</v>
      </c>
      <c r="E880" s="43" t="s">
        <v>6576</v>
      </c>
      <c r="F880" s="43">
        <f>'Test Scenarios'!G889</f>
        <v>0</v>
      </c>
      <c r="G880" s="43" t="str">
        <f>"Objective"&amp;CHAR(10)
&amp;'Test Scenarios'!L889&amp;CHAR(10)&amp;CHAR(10)&amp;
"Test Case Description"&amp;CHAR(10)
&amp;'Test Scenarios'!D889&amp;CHAR(10)&amp;CHAR(10)&amp;
"Expected Results"&amp;CHAR(10)&amp;'Test Scenarios'!F889</f>
        <v xml:space="preserve">Objective
Test Case Description
Expected Results
</v>
      </c>
      <c r="H880" s="41"/>
      <c r="I880" s="43" t="s">
        <v>6577</v>
      </c>
      <c r="J880" s="41" t="str">
        <f>"TST-F "&amp;_xlfn.XLOOKUP('Test Scenarios'!M889,'Taxonomy and Epics'!H:H,'Taxonomy and Epics'!E:E)</f>
        <v xml:space="preserve">TST-F </v>
      </c>
      <c r="K880" s="36" t="str">
        <f>"Phase1,"&amp;_xlfn.XLOOKUP('Test Scenarios'!M889,'Taxonomy and Epics'!H:H,'Taxonomy and Epics'!B:B)&amp;"_"&amp;_xlfn.XLOOKUP('Test Scenarios'!M889,'Taxonomy and Epics'!H:H,'Taxonomy and Epics'!C:C)&amp;","&amp;'Test Scenarios'!M889&amp;",Fin_Functional, Workday"</f>
        <v>Phase1,_,,Fin_Functional, Workday</v>
      </c>
      <c r="L880" s="41"/>
      <c r="M880" s="41"/>
      <c r="N880" s="41"/>
      <c r="O880" s="41"/>
      <c r="P880" s="41"/>
      <c r="Q880" s="41"/>
      <c r="R880" s="41"/>
      <c r="S880" s="41"/>
      <c r="T880" s="38"/>
    </row>
    <row r="881" spans="1:20" ht="128" x14ac:dyDescent="0.2">
      <c r="A881" s="20">
        <f>'Test Scenarios'!A890</f>
        <v>0</v>
      </c>
      <c r="B881" s="44">
        <f>'Test Scenarios'!K890</f>
        <v>0</v>
      </c>
      <c r="C881" s="42">
        <f>'Test Scenarios'!B890</f>
        <v>0</v>
      </c>
      <c r="D881" s="43" t="str">
        <f>"F-"&amp;'Test Scenarios'!M890&amp;"-"&amp;'Test Scenarios'!C890&amp;"-"&amp;C881</f>
        <v>F---0</v>
      </c>
      <c r="E881" s="43" t="s">
        <v>6576</v>
      </c>
      <c r="F881" s="43">
        <f>'Test Scenarios'!G890</f>
        <v>0</v>
      </c>
      <c r="G881" s="43" t="str">
        <f>"Objective"&amp;CHAR(10)
&amp;'Test Scenarios'!L890&amp;CHAR(10)&amp;CHAR(10)&amp;
"Test Case Description"&amp;CHAR(10)
&amp;'Test Scenarios'!D890&amp;CHAR(10)&amp;CHAR(10)&amp;
"Expected Results"&amp;CHAR(10)&amp;'Test Scenarios'!F890</f>
        <v xml:space="preserve">Objective
Test Case Description
Expected Results
</v>
      </c>
      <c r="H881" s="41"/>
      <c r="I881" s="43" t="s">
        <v>6577</v>
      </c>
      <c r="J881" s="41" t="str">
        <f>"TST-F "&amp;_xlfn.XLOOKUP('Test Scenarios'!M890,'Taxonomy and Epics'!H:H,'Taxonomy and Epics'!E:E)</f>
        <v xml:space="preserve">TST-F </v>
      </c>
      <c r="K881" s="36" t="str">
        <f>"Phase1,"&amp;_xlfn.XLOOKUP('Test Scenarios'!M890,'Taxonomy and Epics'!H:H,'Taxonomy and Epics'!B:B)&amp;"_"&amp;_xlfn.XLOOKUP('Test Scenarios'!M890,'Taxonomy and Epics'!H:H,'Taxonomy and Epics'!C:C)&amp;","&amp;'Test Scenarios'!M890&amp;",Fin_Functional, Workday"</f>
        <v>Phase1,_,,Fin_Functional, Workday</v>
      </c>
      <c r="L881" s="41"/>
      <c r="M881" s="41"/>
      <c r="N881" s="41"/>
      <c r="O881" s="41"/>
      <c r="P881" s="41"/>
      <c r="Q881" s="41"/>
      <c r="R881" s="41"/>
      <c r="S881" s="41"/>
      <c r="T881" s="38"/>
    </row>
    <row r="882" spans="1:20" ht="128" x14ac:dyDescent="0.2">
      <c r="A882" s="20">
        <f>'Test Scenarios'!A891</f>
        <v>0</v>
      </c>
      <c r="B882" s="44">
        <f>'Test Scenarios'!K891</f>
        <v>0</v>
      </c>
      <c r="C882" s="42">
        <f>'Test Scenarios'!B891</f>
        <v>0</v>
      </c>
      <c r="D882" s="43" t="str">
        <f>"F-"&amp;'Test Scenarios'!M891&amp;"-"&amp;'Test Scenarios'!C891&amp;"-"&amp;C882</f>
        <v>F---0</v>
      </c>
      <c r="E882" s="43" t="s">
        <v>6576</v>
      </c>
      <c r="F882" s="43">
        <f>'Test Scenarios'!G891</f>
        <v>0</v>
      </c>
      <c r="G882" s="43" t="str">
        <f>"Objective"&amp;CHAR(10)
&amp;'Test Scenarios'!L891&amp;CHAR(10)&amp;CHAR(10)&amp;
"Test Case Description"&amp;CHAR(10)
&amp;'Test Scenarios'!D891&amp;CHAR(10)&amp;CHAR(10)&amp;
"Expected Results"&amp;CHAR(10)&amp;'Test Scenarios'!F891</f>
        <v xml:space="preserve">Objective
Test Case Description
Expected Results
</v>
      </c>
      <c r="H882" s="41"/>
      <c r="I882" s="43" t="s">
        <v>6577</v>
      </c>
      <c r="J882" s="41" t="str">
        <f>"TST-F "&amp;_xlfn.XLOOKUP('Test Scenarios'!M891,'Taxonomy and Epics'!H:H,'Taxonomy and Epics'!E:E)</f>
        <v xml:space="preserve">TST-F </v>
      </c>
      <c r="K882" s="36" t="str">
        <f>"Phase1,"&amp;_xlfn.XLOOKUP('Test Scenarios'!M891,'Taxonomy and Epics'!H:H,'Taxonomy and Epics'!B:B)&amp;"_"&amp;_xlfn.XLOOKUP('Test Scenarios'!M891,'Taxonomy and Epics'!H:H,'Taxonomy and Epics'!C:C)&amp;","&amp;'Test Scenarios'!M891&amp;",Fin_Functional, Workday"</f>
        <v>Phase1,_,,Fin_Functional, Workday</v>
      </c>
      <c r="L882" s="41"/>
      <c r="M882" s="41"/>
      <c r="N882" s="41"/>
      <c r="O882" s="41"/>
      <c r="P882" s="41"/>
      <c r="Q882" s="41"/>
      <c r="R882" s="41"/>
      <c r="S882" s="41"/>
      <c r="T882" s="38"/>
    </row>
    <row r="883" spans="1:20" ht="128" x14ac:dyDescent="0.2">
      <c r="A883" s="20">
        <f>'Test Scenarios'!A892</f>
        <v>0</v>
      </c>
      <c r="B883" s="44">
        <f>'Test Scenarios'!K892</f>
        <v>0</v>
      </c>
      <c r="C883" s="42">
        <f>'Test Scenarios'!B892</f>
        <v>0</v>
      </c>
      <c r="D883" s="43" t="str">
        <f>"F-"&amp;'Test Scenarios'!M892&amp;"-"&amp;'Test Scenarios'!C892&amp;"-"&amp;C883</f>
        <v>F---0</v>
      </c>
      <c r="E883" s="43" t="s">
        <v>6576</v>
      </c>
      <c r="F883" s="43">
        <f>'Test Scenarios'!G892</f>
        <v>0</v>
      </c>
      <c r="G883" s="43" t="str">
        <f>"Objective"&amp;CHAR(10)
&amp;'Test Scenarios'!L892&amp;CHAR(10)&amp;CHAR(10)&amp;
"Test Case Description"&amp;CHAR(10)
&amp;'Test Scenarios'!D892&amp;CHAR(10)&amp;CHAR(10)&amp;
"Expected Results"&amp;CHAR(10)&amp;'Test Scenarios'!F892</f>
        <v xml:space="preserve">Objective
Test Case Description
Expected Results
</v>
      </c>
      <c r="H883" s="41"/>
      <c r="I883" s="43" t="s">
        <v>6577</v>
      </c>
      <c r="J883" s="41" t="str">
        <f>"TST-F "&amp;_xlfn.XLOOKUP('Test Scenarios'!M892,'Taxonomy and Epics'!H:H,'Taxonomy and Epics'!E:E)</f>
        <v xml:space="preserve">TST-F </v>
      </c>
      <c r="K883" s="36" t="str">
        <f>"Phase1,"&amp;_xlfn.XLOOKUP('Test Scenarios'!M892,'Taxonomy and Epics'!H:H,'Taxonomy and Epics'!B:B)&amp;"_"&amp;_xlfn.XLOOKUP('Test Scenarios'!M892,'Taxonomy and Epics'!H:H,'Taxonomy and Epics'!C:C)&amp;","&amp;'Test Scenarios'!M892&amp;",Fin_Functional, Workday"</f>
        <v>Phase1,_,,Fin_Functional, Workday</v>
      </c>
      <c r="L883" s="41"/>
      <c r="M883" s="41"/>
      <c r="N883" s="41"/>
      <c r="O883" s="41"/>
      <c r="P883" s="41"/>
      <c r="Q883" s="41"/>
      <c r="R883" s="41"/>
      <c r="S883" s="41"/>
      <c r="T883" s="38"/>
    </row>
    <row r="884" spans="1:20" ht="128" x14ac:dyDescent="0.2">
      <c r="A884" s="20">
        <f>'Test Scenarios'!A893</f>
        <v>0</v>
      </c>
      <c r="B884" s="44">
        <f>'Test Scenarios'!K893</f>
        <v>0</v>
      </c>
      <c r="C884" s="42">
        <f>'Test Scenarios'!B893</f>
        <v>0</v>
      </c>
      <c r="D884" s="43" t="str">
        <f>"F-"&amp;'Test Scenarios'!M893&amp;"-"&amp;'Test Scenarios'!C893&amp;"-"&amp;C884</f>
        <v>F---0</v>
      </c>
      <c r="E884" s="43" t="s">
        <v>6576</v>
      </c>
      <c r="F884" s="43">
        <f>'Test Scenarios'!G893</f>
        <v>0</v>
      </c>
      <c r="G884" s="43" t="str">
        <f>"Objective"&amp;CHAR(10)
&amp;'Test Scenarios'!L893&amp;CHAR(10)&amp;CHAR(10)&amp;
"Test Case Description"&amp;CHAR(10)
&amp;'Test Scenarios'!D893&amp;CHAR(10)&amp;CHAR(10)&amp;
"Expected Results"&amp;CHAR(10)&amp;'Test Scenarios'!F893</f>
        <v xml:space="preserve">Objective
Test Case Description
Expected Results
</v>
      </c>
      <c r="H884" s="41"/>
      <c r="I884" s="43" t="s">
        <v>6577</v>
      </c>
      <c r="J884" s="41" t="str">
        <f>"TST-F "&amp;_xlfn.XLOOKUP('Test Scenarios'!M893,'Taxonomy and Epics'!H:H,'Taxonomy and Epics'!E:E)</f>
        <v xml:space="preserve">TST-F </v>
      </c>
      <c r="K884" s="36" t="str">
        <f>"Phase1,"&amp;_xlfn.XLOOKUP('Test Scenarios'!M893,'Taxonomy and Epics'!H:H,'Taxonomy and Epics'!B:B)&amp;"_"&amp;_xlfn.XLOOKUP('Test Scenarios'!M893,'Taxonomy and Epics'!H:H,'Taxonomy and Epics'!C:C)&amp;","&amp;'Test Scenarios'!M893&amp;",Fin_Functional, Workday"</f>
        <v>Phase1,_,,Fin_Functional, Workday</v>
      </c>
      <c r="L884" s="41"/>
      <c r="M884" s="41"/>
      <c r="N884" s="41"/>
      <c r="O884" s="41"/>
      <c r="P884" s="41"/>
      <c r="Q884" s="41"/>
      <c r="R884" s="41"/>
      <c r="S884" s="41"/>
      <c r="T884" s="38"/>
    </row>
    <row r="885" spans="1:20" ht="128" x14ac:dyDescent="0.2">
      <c r="A885" s="20">
        <f>'Test Scenarios'!A894</f>
        <v>0</v>
      </c>
      <c r="B885" s="44">
        <f>'Test Scenarios'!K894</f>
        <v>0</v>
      </c>
      <c r="C885" s="42">
        <f>'Test Scenarios'!B894</f>
        <v>0</v>
      </c>
      <c r="D885" s="43" t="str">
        <f>"F-"&amp;'Test Scenarios'!M894&amp;"-"&amp;'Test Scenarios'!C894&amp;"-"&amp;C885</f>
        <v>F---0</v>
      </c>
      <c r="E885" s="43" t="s">
        <v>6576</v>
      </c>
      <c r="F885" s="43">
        <f>'Test Scenarios'!G894</f>
        <v>0</v>
      </c>
      <c r="G885" s="43" t="str">
        <f>"Objective"&amp;CHAR(10)
&amp;'Test Scenarios'!L894&amp;CHAR(10)&amp;CHAR(10)&amp;
"Test Case Description"&amp;CHAR(10)
&amp;'Test Scenarios'!D894&amp;CHAR(10)&amp;CHAR(10)&amp;
"Expected Results"&amp;CHAR(10)&amp;'Test Scenarios'!F894</f>
        <v xml:space="preserve">Objective
Test Case Description
Expected Results
</v>
      </c>
      <c r="H885" s="41"/>
      <c r="I885" s="43" t="s">
        <v>6577</v>
      </c>
      <c r="J885" s="41" t="str">
        <f>"TST-F "&amp;_xlfn.XLOOKUP('Test Scenarios'!M894,'Taxonomy and Epics'!H:H,'Taxonomy and Epics'!E:E)</f>
        <v xml:space="preserve">TST-F </v>
      </c>
      <c r="K885" s="36" t="str">
        <f>"Phase1,"&amp;_xlfn.XLOOKUP('Test Scenarios'!M894,'Taxonomy and Epics'!H:H,'Taxonomy and Epics'!B:B)&amp;"_"&amp;_xlfn.XLOOKUP('Test Scenarios'!M894,'Taxonomy and Epics'!H:H,'Taxonomy and Epics'!C:C)&amp;","&amp;'Test Scenarios'!M894&amp;",Fin_Functional, Workday"</f>
        <v>Phase1,_,,Fin_Functional, Workday</v>
      </c>
      <c r="L885" s="41"/>
      <c r="M885" s="41"/>
      <c r="N885" s="41"/>
      <c r="O885" s="41"/>
      <c r="P885" s="41"/>
      <c r="Q885" s="41"/>
      <c r="R885" s="41"/>
      <c r="S885" s="41"/>
      <c r="T885" s="38"/>
    </row>
    <row r="886" spans="1:20" ht="128" x14ac:dyDescent="0.2">
      <c r="A886" s="20">
        <f>'Test Scenarios'!A895</f>
        <v>0</v>
      </c>
      <c r="B886" s="44">
        <f>'Test Scenarios'!K895</f>
        <v>0</v>
      </c>
      <c r="C886" s="42">
        <f>'Test Scenarios'!B895</f>
        <v>0</v>
      </c>
      <c r="D886" s="43" t="str">
        <f>"F-"&amp;'Test Scenarios'!M895&amp;"-"&amp;'Test Scenarios'!C895&amp;"-"&amp;C886</f>
        <v>F---0</v>
      </c>
      <c r="E886" s="43" t="s">
        <v>6576</v>
      </c>
      <c r="F886" s="43">
        <f>'Test Scenarios'!G895</f>
        <v>0</v>
      </c>
      <c r="G886" s="43" t="str">
        <f>"Objective"&amp;CHAR(10)
&amp;'Test Scenarios'!L895&amp;CHAR(10)&amp;CHAR(10)&amp;
"Test Case Description"&amp;CHAR(10)
&amp;'Test Scenarios'!D895&amp;CHAR(10)&amp;CHAR(10)&amp;
"Expected Results"&amp;CHAR(10)&amp;'Test Scenarios'!F895</f>
        <v xml:space="preserve">Objective
Test Case Description
Expected Results
</v>
      </c>
      <c r="H886" s="41"/>
      <c r="I886" s="43" t="s">
        <v>6577</v>
      </c>
      <c r="J886" s="41" t="str">
        <f>"TST-F "&amp;_xlfn.XLOOKUP('Test Scenarios'!M895,'Taxonomy and Epics'!H:H,'Taxonomy and Epics'!E:E)</f>
        <v xml:space="preserve">TST-F </v>
      </c>
      <c r="K886" s="36" t="str">
        <f>"Phase1,"&amp;_xlfn.XLOOKUP('Test Scenarios'!M895,'Taxonomy and Epics'!H:H,'Taxonomy and Epics'!B:B)&amp;"_"&amp;_xlfn.XLOOKUP('Test Scenarios'!M895,'Taxonomy and Epics'!H:H,'Taxonomy and Epics'!C:C)&amp;","&amp;'Test Scenarios'!M895&amp;",Fin_Functional, Workday"</f>
        <v>Phase1,_,,Fin_Functional, Workday</v>
      </c>
      <c r="L886" s="41"/>
      <c r="M886" s="41"/>
      <c r="N886" s="41"/>
      <c r="O886" s="41"/>
      <c r="P886" s="41"/>
      <c r="Q886" s="41"/>
      <c r="R886" s="41"/>
      <c r="S886" s="41"/>
      <c r="T886" s="38"/>
    </row>
    <row r="887" spans="1:20" ht="128" x14ac:dyDescent="0.2">
      <c r="A887" s="20">
        <f>'Test Scenarios'!A896</f>
        <v>0</v>
      </c>
      <c r="B887" s="44">
        <f>'Test Scenarios'!K896</f>
        <v>0</v>
      </c>
      <c r="C887" s="42">
        <f>'Test Scenarios'!B896</f>
        <v>0</v>
      </c>
      <c r="D887" s="43" t="str">
        <f>"F-"&amp;'Test Scenarios'!M896&amp;"-"&amp;'Test Scenarios'!C896&amp;"-"&amp;C887</f>
        <v>F---0</v>
      </c>
      <c r="E887" s="43" t="s">
        <v>6576</v>
      </c>
      <c r="F887" s="43">
        <f>'Test Scenarios'!G896</f>
        <v>0</v>
      </c>
      <c r="G887" s="43" t="str">
        <f>"Objective"&amp;CHAR(10)
&amp;'Test Scenarios'!L896&amp;CHAR(10)&amp;CHAR(10)&amp;
"Test Case Description"&amp;CHAR(10)
&amp;'Test Scenarios'!D896&amp;CHAR(10)&amp;CHAR(10)&amp;
"Expected Results"&amp;CHAR(10)&amp;'Test Scenarios'!F896</f>
        <v xml:space="preserve">Objective
Test Case Description
Expected Results
</v>
      </c>
      <c r="H887" s="41"/>
      <c r="I887" s="43" t="s">
        <v>6577</v>
      </c>
      <c r="J887" s="41" t="str">
        <f>"TST-F "&amp;_xlfn.XLOOKUP('Test Scenarios'!M896,'Taxonomy and Epics'!H:H,'Taxonomy and Epics'!E:E)</f>
        <v xml:space="preserve">TST-F </v>
      </c>
      <c r="K887" s="36" t="str">
        <f>"Phase1,"&amp;_xlfn.XLOOKUP('Test Scenarios'!M896,'Taxonomy and Epics'!H:H,'Taxonomy and Epics'!B:B)&amp;"_"&amp;_xlfn.XLOOKUP('Test Scenarios'!M896,'Taxonomy and Epics'!H:H,'Taxonomy and Epics'!C:C)&amp;","&amp;'Test Scenarios'!M896&amp;",Fin_Functional, Workday"</f>
        <v>Phase1,_,,Fin_Functional, Workday</v>
      </c>
      <c r="L887" s="41"/>
      <c r="M887" s="41"/>
      <c r="N887" s="41"/>
      <c r="O887" s="41"/>
      <c r="P887" s="41"/>
      <c r="Q887" s="41"/>
      <c r="R887" s="41"/>
      <c r="S887" s="41"/>
      <c r="T887" s="38"/>
    </row>
    <row r="888" spans="1:20" ht="128" x14ac:dyDescent="0.2">
      <c r="A888" s="20">
        <f>'Test Scenarios'!A897</f>
        <v>0</v>
      </c>
      <c r="B888" s="44">
        <f>'Test Scenarios'!K897</f>
        <v>0</v>
      </c>
      <c r="C888" s="42">
        <f>'Test Scenarios'!B897</f>
        <v>0</v>
      </c>
      <c r="D888" s="43" t="str">
        <f>"F-"&amp;'Test Scenarios'!M897&amp;"-"&amp;'Test Scenarios'!C897&amp;"-"&amp;C888</f>
        <v>F---0</v>
      </c>
      <c r="E888" s="43" t="s">
        <v>6576</v>
      </c>
      <c r="F888" s="43">
        <f>'Test Scenarios'!G897</f>
        <v>0</v>
      </c>
      <c r="G888" s="43" t="str">
        <f>"Objective"&amp;CHAR(10)
&amp;'Test Scenarios'!L897&amp;CHAR(10)&amp;CHAR(10)&amp;
"Test Case Description"&amp;CHAR(10)
&amp;'Test Scenarios'!D897&amp;CHAR(10)&amp;CHAR(10)&amp;
"Expected Results"&amp;CHAR(10)&amp;'Test Scenarios'!F897</f>
        <v xml:space="preserve">Objective
Test Case Description
Expected Results
</v>
      </c>
      <c r="H888" s="41"/>
      <c r="I888" s="43" t="s">
        <v>6577</v>
      </c>
      <c r="J888" s="41" t="str">
        <f>"TST-F "&amp;_xlfn.XLOOKUP('Test Scenarios'!M897,'Taxonomy and Epics'!H:H,'Taxonomy and Epics'!E:E)</f>
        <v xml:space="preserve">TST-F </v>
      </c>
      <c r="K888" s="36" t="str">
        <f>"Phase1,"&amp;_xlfn.XLOOKUP('Test Scenarios'!M897,'Taxonomy and Epics'!H:H,'Taxonomy and Epics'!B:B)&amp;"_"&amp;_xlfn.XLOOKUP('Test Scenarios'!M897,'Taxonomy and Epics'!H:H,'Taxonomy and Epics'!C:C)&amp;","&amp;'Test Scenarios'!M897&amp;",Fin_Functional, Workday"</f>
        <v>Phase1,_,,Fin_Functional, Workday</v>
      </c>
      <c r="L888" s="41"/>
      <c r="M888" s="41"/>
      <c r="N888" s="41"/>
      <c r="O888" s="41"/>
      <c r="P888" s="41"/>
      <c r="Q888" s="41"/>
      <c r="R888" s="41"/>
      <c r="S888" s="41"/>
      <c r="T888" s="38"/>
    </row>
    <row r="889" spans="1:20" ht="128" x14ac:dyDescent="0.2">
      <c r="A889" s="20">
        <f>'Test Scenarios'!A898</f>
        <v>0</v>
      </c>
      <c r="B889" s="44">
        <f>'Test Scenarios'!K898</f>
        <v>0</v>
      </c>
      <c r="C889" s="42">
        <f>'Test Scenarios'!B898</f>
        <v>0</v>
      </c>
      <c r="D889" s="43" t="str">
        <f>"F-"&amp;'Test Scenarios'!M898&amp;"-"&amp;'Test Scenarios'!C898&amp;"-"&amp;C889</f>
        <v>F---0</v>
      </c>
      <c r="E889" s="43" t="s">
        <v>6576</v>
      </c>
      <c r="F889" s="43">
        <f>'Test Scenarios'!G898</f>
        <v>0</v>
      </c>
      <c r="G889" s="43" t="str">
        <f>"Objective"&amp;CHAR(10)
&amp;'Test Scenarios'!L898&amp;CHAR(10)&amp;CHAR(10)&amp;
"Test Case Description"&amp;CHAR(10)
&amp;'Test Scenarios'!D898&amp;CHAR(10)&amp;CHAR(10)&amp;
"Expected Results"&amp;CHAR(10)&amp;'Test Scenarios'!F898</f>
        <v xml:space="preserve">Objective
Test Case Description
Expected Results
</v>
      </c>
      <c r="H889" s="41"/>
      <c r="I889" s="43" t="s">
        <v>6577</v>
      </c>
      <c r="J889" s="41" t="str">
        <f>"TST-F "&amp;_xlfn.XLOOKUP('Test Scenarios'!M898,'Taxonomy and Epics'!H:H,'Taxonomy and Epics'!E:E)</f>
        <v xml:space="preserve">TST-F </v>
      </c>
      <c r="K889" s="36" t="str">
        <f>"Phase1,"&amp;_xlfn.XLOOKUP('Test Scenarios'!M898,'Taxonomy and Epics'!H:H,'Taxonomy and Epics'!B:B)&amp;"_"&amp;_xlfn.XLOOKUP('Test Scenarios'!M898,'Taxonomy and Epics'!H:H,'Taxonomy and Epics'!C:C)&amp;","&amp;'Test Scenarios'!M898&amp;",Fin_Functional, Workday"</f>
        <v>Phase1,_,,Fin_Functional, Workday</v>
      </c>
      <c r="L889" s="41"/>
      <c r="M889" s="41"/>
      <c r="N889" s="41"/>
      <c r="O889" s="41"/>
      <c r="P889" s="41"/>
      <c r="Q889" s="41"/>
      <c r="R889" s="41"/>
      <c r="S889" s="41"/>
      <c r="T889" s="38"/>
    </row>
    <row r="890" spans="1:20" ht="128" x14ac:dyDescent="0.2">
      <c r="A890" s="20">
        <f>'Test Scenarios'!A899</f>
        <v>0</v>
      </c>
      <c r="B890" s="44">
        <f>'Test Scenarios'!K899</f>
        <v>0</v>
      </c>
      <c r="C890" s="42">
        <f>'Test Scenarios'!B899</f>
        <v>0</v>
      </c>
      <c r="D890" s="43" t="str">
        <f>"F-"&amp;'Test Scenarios'!M899&amp;"-"&amp;'Test Scenarios'!C899&amp;"-"&amp;C890</f>
        <v>F---0</v>
      </c>
      <c r="E890" s="43" t="s">
        <v>6576</v>
      </c>
      <c r="F890" s="43">
        <f>'Test Scenarios'!G899</f>
        <v>0</v>
      </c>
      <c r="G890" s="43" t="str">
        <f>"Objective"&amp;CHAR(10)
&amp;'Test Scenarios'!L899&amp;CHAR(10)&amp;CHAR(10)&amp;
"Test Case Description"&amp;CHAR(10)
&amp;'Test Scenarios'!D899&amp;CHAR(10)&amp;CHAR(10)&amp;
"Expected Results"&amp;CHAR(10)&amp;'Test Scenarios'!F899</f>
        <v xml:space="preserve">Objective
Test Case Description
Expected Results
</v>
      </c>
      <c r="H890" s="41"/>
      <c r="I890" s="43" t="s">
        <v>6577</v>
      </c>
      <c r="J890" s="41" t="str">
        <f>"TST-F "&amp;_xlfn.XLOOKUP('Test Scenarios'!M899,'Taxonomy and Epics'!H:H,'Taxonomy and Epics'!E:E)</f>
        <v xml:space="preserve">TST-F </v>
      </c>
      <c r="K890" s="36" t="str">
        <f>"Phase1,"&amp;_xlfn.XLOOKUP('Test Scenarios'!M899,'Taxonomy and Epics'!H:H,'Taxonomy and Epics'!B:B)&amp;"_"&amp;_xlfn.XLOOKUP('Test Scenarios'!M899,'Taxonomy and Epics'!H:H,'Taxonomy and Epics'!C:C)&amp;","&amp;'Test Scenarios'!M899&amp;",Fin_Functional, Workday"</f>
        <v>Phase1,_,,Fin_Functional, Workday</v>
      </c>
      <c r="L890" s="41"/>
      <c r="M890" s="41"/>
      <c r="N890" s="41"/>
      <c r="O890" s="41"/>
      <c r="P890" s="41"/>
      <c r="Q890" s="41"/>
      <c r="R890" s="41"/>
      <c r="S890" s="41"/>
      <c r="T890" s="38"/>
    </row>
    <row r="891" spans="1:20" ht="128" x14ac:dyDescent="0.2">
      <c r="A891" s="20">
        <f>'Test Scenarios'!A900</f>
        <v>0</v>
      </c>
      <c r="B891" s="44">
        <f>'Test Scenarios'!K900</f>
        <v>0</v>
      </c>
      <c r="C891" s="42">
        <f>'Test Scenarios'!B900</f>
        <v>0</v>
      </c>
      <c r="D891" s="43" t="str">
        <f>"F-"&amp;'Test Scenarios'!M900&amp;"-"&amp;'Test Scenarios'!C900&amp;"-"&amp;C891</f>
        <v>F---0</v>
      </c>
      <c r="E891" s="43" t="s">
        <v>6576</v>
      </c>
      <c r="F891" s="43">
        <f>'Test Scenarios'!G900</f>
        <v>0</v>
      </c>
      <c r="G891" s="43" t="str">
        <f>"Objective"&amp;CHAR(10)
&amp;'Test Scenarios'!L900&amp;CHAR(10)&amp;CHAR(10)&amp;
"Test Case Description"&amp;CHAR(10)
&amp;'Test Scenarios'!D900&amp;CHAR(10)&amp;CHAR(10)&amp;
"Expected Results"&amp;CHAR(10)&amp;'Test Scenarios'!F900</f>
        <v xml:space="preserve">Objective
Test Case Description
Expected Results
</v>
      </c>
      <c r="H891" s="41"/>
      <c r="I891" s="43" t="s">
        <v>6577</v>
      </c>
      <c r="J891" s="41" t="str">
        <f>"TST-F "&amp;_xlfn.XLOOKUP('Test Scenarios'!M900,'Taxonomy and Epics'!H:H,'Taxonomy and Epics'!E:E)</f>
        <v xml:space="preserve">TST-F </v>
      </c>
      <c r="K891" s="36" t="str">
        <f>"Phase1,"&amp;_xlfn.XLOOKUP('Test Scenarios'!M900,'Taxonomy and Epics'!H:H,'Taxonomy and Epics'!B:B)&amp;"_"&amp;_xlfn.XLOOKUP('Test Scenarios'!M900,'Taxonomy and Epics'!H:H,'Taxonomy and Epics'!C:C)&amp;","&amp;'Test Scenarios'!M900&amp;",Fin_Functional, Workday"</f>
        <v>Phase1,_,,Fin_Functional, Workday</v>
      </c>
      <c r="L891" s="41"/>
      <c r="M891" s="41"/>
      <c r="N891" s="41"/>
      <c r="O891" s="41"/>
      <c r="P891" s="41"/>
      <c r="Q891" s="41"/>
      <c r="R891" s="41"/>
      <c r="S891" s="41"/>
      <c r="T891" s="38"/>
    </row>
    <row r="892" spans="1:20" ht="128" x14ac:dyDescent="0.2">
      <c r="A892" s="20">
        <f>'Test Scenarios'!A901</f>
        <v>0</v>
      </c>
      <c r="B892" s="44">
        <f>'Test Scenarios'!K901</f>
        <v>0</v>
      </c>
      <c r="C892" s="42">
        <f>'Test Scenarios'!B901</f>
        <v>0</v>
      </c>
      <c r="D892" s="43" t="str">
        <f>"F-"&amp;'Test Scenarios'!M901&amp;"-"&amp;'Test Scenarios'!C901&amp;"-"&amp;C892</f>
        <v>F---0</v>
      </c>
      <c r="E892" s="43" t="s">
        <v>6576</v>
      </c>
      <c r="F892" s="43">
        <f>'Test Scenarios'!G901</f>
        <v>0</v>
      </c>
      <c r="G892" s="43" t="str">
        <f>"Objective"&amp;CHAR(10)
&amp;'Test Scenarios'!L901&amp;CHAR(10)&amp;CHAR(10)&amp;
"Test Case Description"&amp;CHAR(10)
&amp;'Test Scenarios'!D901&amp;CHAR(10)&amp;CHAR(10)&amp;
"Expected Results"&amp;CHAR(10)&amp;'Test Scenarios'!F901</f>
        <v xml:space="preserve">Objective
Test Case Description
Expected Results
</v>
      </c>
      <c r="H892" s="41"/>
      <c r="I892" s="43" t="s">
        <v>6577</v>
      </c>
      <c r="J892" s="41" t="str">
        <f>"TST-F "&amp;_xlfn.XLOOKUP('Test Scenarios'!M901,'Taxonomy and Epics'!H:H,'Taxonomy and Epics'!E:E)</f>
        <v xml:space="preserve">TST-F </v>
      </c>
      <c r="K892" s="36" t="str">
        <f>"Phase1,"&amp;_xlfn.XLOOKUP('Test Scenarios'!M901,'Taxonomy and Epics'!H:H,'Taxonomy and Epics'!B:B)&amp;"_"&amp;_xlfn.XLOOKUP('Test Scenarios'!M901,'Taxonomy and Epics'!H:H,'Taxonomy and Epics'!C:C)&amp;","&amp;'Test Scenarios'!M901&amp;",Fin_Functional, Workday"</f>
        <v>Phase1,_,,Fin_Functional, Workday</v>
      </c>
      <c r="L892" s="41"/>
      <c r="M892" s="41"/>
      <c r="N892" s="41"/>
      <c r="O892" s="41"/>
      <c r="P892" s="41"/>
      <c r="Q892" s="41"/>
      <c r="R892" s="41"/>
      <c r="S892" s="41"/>
      <c r="T892" s="38"/>
    </row>
    <row r="893" spans="1:20" ht="128" x14ac:dyDescent="0.2">
      <c r="A893" s="20">
        <f>'Test Scenarios'!A902</f>
        <v>0</v>
      </c>
      <c r="B893" s="44">
        <f>'Test Scenarios'!K902</f>
        <v>0</v>
      </c>
      <c r="C893" s="42">
        <f>'Test Scenarios'!B902</f>
        <v>0</v>
      </c>
      <c r="D893" s="43" t="str">
        <f>"F-"&amp;'Test Scenarios'!M902&amp;"-"&amp;'Test Scenarios'!C902&amp;"-"&amp;C893</f>
        <v>F---0</v>
      </c>
      <c r="E893" s="43" t="s">
        <v>6576</v>
      </c>
      <c r="F893" s="43">
        <f>'Test Scenarios'!G902</f>
        <v>0</v>
      </c>
      <c r="G893" s="43" t="str">
        <f>"Objective"&amp;CHAR(10)
&amp;'Test Scenarios'!L902&amp;CHAR(10)&amp;CHAR(10)&amp;
"Test Case Description"&amp;CHAR(10)
&amp;'Test Scenarios'!D902&amp;CHAR(10)&amp;CHAR(10)&amp;
"Expected Results"&amp;CHAR(10)&amp;'Test Scenarios'!F902</f>
        <v xml:space="preserve">Objective
Test Case Description
Expected Results
</v>
      </c>
      <c r="H893" s="41"/>
      <c r="I893" s="43" t="s">
        <v>6577</v>
      </c>
      <c r="J893" s="41" t="str">
        <f>"TST-F "&amp;_xlfn.XLOOKUP('Test Scenarios'!M902,'Taxonomy and Epics'!H:H,'Taxonomy and Epics'!E:E)</f>
        <v xml:space="preserve">TST-F </v>
      </c>
      <c r="K893" s="36" t="str">
        <f>"Phase1,"&amp;_xlfn.XLOOKUP('Test Scenarios'!M902,'Taxonomy and Epics'!H:H,'Taxonomy and Epics'!B:B)&amp;"_"&amp;_xlfn.XLOOKUP('Test Scenarios'!M902,'Taxonomy and Epics'!H:H,'Taxonomy and Epics'!C:C)&amp;","&amp;'Test Scenarios'!M902&amp;",Fin_Functional, Workday"</f>
        <v>Phase1,_,,Fin_Functional, Workday</v>
      </c>
      <c r="L893" s="41"/>
      <c r="M893" s="41"/>
      <c r="N893" s="41"/>
      <c r="O893" s="41"/>
      <c r="P893" s="41"/>
      <c r="Q893" s="41"/>
      <c r="R893" s="41"/>
      <c r="S893" s="41"/>
      <c r="T893" s="38"/>
    </row>
    <row r="894" spans="1:20" ht="128" x14ac:dyDescent="0.2">
      <c r="A894" s="20">
        <f>'Test Scenarios'!A903</f>
        <v>0</v>
      </c>
      <c r="B894" s="44">
        <f>'Test Scenarios'!K903</f>
        <v>0</v>
      </c>
      <c r="C894" s="42">
        <f>'Test Scenarios'!B903</f>
        <v>0</v>
      </c>
      <c r="D894" s="43" t="str">
        <f>"F-"&amp;'Test Scenarios'!M903&amp;"-"&amp;'Test Scenarios'!C903&amp;"-"&amp;C894</f>
        <v>F---0</v>
      </c>
      <c r="E894" s="43" t="s">
        <v>6576</v>
      </c>
      <c r="F894" s="43">
        <f>'Test Scenarios'!G903</f>
        <v>0</v>
      </c>
      <c r="G894" s="43" t="str">
        <f>"Objective"&amp;CHAR(10)
&amp;'Test Scenarios'!L903&amp;CHAR(10)&amp;CHAR(10)&amp;
"Test Case Description"&amp;CHAR(10)
&amp;'Test Scenarios'!D903&amp;CHAR(10)&amp;CHAR(10)&amp;
"Expected Results"&amp;CHAR(10)&amp;'Test Scenarios'!F903</f>
        <v xml:space="preserve">Objective
Test Case Description
Expected Results
</v>
      </c>
      <c r="H894" s="41"/>
      <c r="I894" s="43" t="s">
        <v>6577</v>
      </c>
      <c r="J894" s="41" t="str">
        <f>"TST-F "&amp;_xlfn.XLOOKUP('Test Scenarios'!M903,'Taxonomy and Epics'!H:H,'Taxonomy and Epics'!E:E)</f>
        <v xml:space="preserve">TST-F </v>
      </c>
      <c r="K894" s="36" t="str">
        <f>"Phase1,"&amp;_xlfn.XLOOKUP('Test Scenarios'!M903,'Taxonomy and Epics'!H:H,'Taxonomy and Epics'!B:B)&amp;"_"&amp;_xlfn.XLOOKUP('Test Scenarios'!M903,'Taxonomy and Epics'!H:H,'Taxonomy and Epics'!C:C)&amp;","&amp;'Test Scenarios'!M903&amp;",Fin_Functional, Workday"</f>
        <v>Phase1,_,,Fin_Functional, Workday</v>
      </c>
      <c r="L894" s="41"/>
      <c r="M894" s="41"/>
      <c r="N894" s="41"/>
      <c r="O894" s="41"/>
      <c r="P894" s="41"/>
      <c r="Q894" s="41"/>
      <c r="R894" s="41"/>
      <c r="S894" s="41"/>
      <c r="T894" s="38"/>
    </row>
    <row r="895" spans="1:20" ht="128" x14ac:dyDescent="0.2">
      <c r="A895" s="20">
        <f>'Test Scenarios'!A904</f>
        <v>0</v>
      </c>
      <c r="B895" s="44">
        <f>'Test Scenarios'!K904</f>
        <v>0</v>
      </c>
      <c r="C895" s="42">
        <f>'Test Scenarios'!B904</f>
        <v>0</v>
      </c>
      <c r="D895" s="43" t="str">
        <f>"F-"&amp;'Test Scenarios'!M904&amp;"-"&amp;'Test Scenarios'!C904&amp;"-"&amp;C895</f>
        <v>F---0</v>
      </c>
      <c r="E895" s="43" t="s">
        <v>6576</v>
      </c>
      <c r="F895" s="43">
        <f>'Test Scenarios'!G904</f>
        <v>0</v>
      </c>
      <c r="G895" s="43" t="str">
        <f>"Objective"&amp;CHAR(10)
&amp;'Test Scenarios'!L904&amp;CHAR(10)&amp;CHAR(10)&amp;
"Test Case Description"&amp;CHAR(10)
&amp;'Test Scenarios'!D904&amp;CHAR(10)&amp;CHAR(10)&amp;
"Expected Results"&amp;CHAR(10)&amp;'Test Scenarios'!F904</f>
        <v xml:space="preserve">Objective
Test Case Description
Expected Results
</v>
      </c>
      <c r="H895" s="41"/>
      <c r="I895" s="43" t="s">
        <v>6577</v>
      </c>
      <c r="J895" s="41" t="str">
        <f>"TST-F "&amp;_xlfn.XLOOKUP('Test Scenarios'!M904,'Taxonomy and Epics'!H:H,'Taxonomy and Epics'!E:E)</f>
        <v xml:space="preserve">TST-F </v>
      </c>
      <c r="K895" s="36" t="str">
        <f>"Phase1,"&amp;_xlfn.XLOOKUP('Test Scenarios'!M904,'Taxonomy and Epics'!H:H,'Taxonomy and Epics'!B:B)&amp;"_"&amp;_xlfn.XLOOKUP('Test Scenarios'!M904,'Taxonomy and Epics'!H:H,'Taxonomy and Epics'!C:C)&amp;","&amp;'Test Scenarios'!M904&amp;",Fin_Functional, Workday"</f>
        <v>Phase1,_,,Fin_Functional, Workday</v>
      </c>
      <c r="L895" s="41"/>
      <c r="M895" s="41"/>
      <c r="N895" s="41"/>
      <c r="O895" s="41"/>
      <c r="P895" s="41"/>
      <c r="Q895" s="41"/>
      <c r="R895" s="41"/>
      <c r="S895" s="41"/>
      <c r="T895" s="38"/>
    </row>
    <row r="896" spans="1:20" ht="128" x14ac:dyDescent="0.2">
      <c r="A896" s="20">
        <f>'Test Scenarios'!A905</f>
        <v>0</v>
      </c>
      <c r="B896" s="44">
        <f>'Test Scenarios'!K905</f>
        <v>0</v>
      </c>
      <c r="C896" s="42">
        <f>'Test Scenarios'!B905</f>
        <v>0</v>
      </c>
      <c r="D896" s="43" t="str">
        <f>"F-"&amp;'Test Scenarios'!M905&amp;"-"&amp;'Test Scenarios'!C905&amp;"-"&amp;C896</f>
        <v>F---0</v>
      </c>
      <c r="E896" s="43" t="s">
        <v>6576</v>
      </c>
      <c r="F896" s="43">
        <f>'Test Scenarios'!G905</f>
        <v>0</v>
      </c>
      <c r="G896" s="43" t="str">
        <f>"Objective"&amp;CHAR(10)
&amp;'Test Scenarios'!L905&amp;CHAR(10)&amp;CHAR(10)&amp;
"Test Case Description"&amp;CHAR(10)
&amp;'Test Scenarios'!D905&amp;CHAR(10)&amp;CHAR(10)&amp;
"Expected Results"&amp;CHAR(10)&amp;'Test Scenarios'!F905</f>
        <v xml:space="preserve">Objective
Test Case Description
Expected Results
</v>
      </c>
      <c r="H896" s="41"/>
      <c r="I896" s="43" t="s">
        <v>6577</v>
      </c>
      <c r="J896" s="41" t="str">
        <f>"TST-F "&amp;_xlfn.XLOOKUP('Test Scenarios'!M905,'Taxonomy and Epics'!H:H,'Taxonomy and Epics'!E:E)</f>
        <v xml:space="preserve">TST-F </v>
      </c>
      <c r="K896" s="36" t="str">
        <f>"Phase1,"&amp;_xlfn.XLOOKUP('Test Scenarios'!M905,'Taxonomy and Epics'!H:H,'Taxonomy and Epics'!B:B)&amp;"_"&amp;_xlfn.XLOOKUP('Test Scenarios'!M905,'Taxonomy and Epics'!H:H,'Taxonomy and Epics'!C:C)&amp;","&amp;'Test Scenarios'!M905&amp;",Fin_Functional, Workday"</f>
        <v>Phase1,_,,Fin_Functional, Workday</v>
      </c>
      <c r="L896" s="41"/>
      <c r="M896" s="41"/>
      <c r="N896" s="41"/>
      <c r="O896" s="41"/>
      <c r="P896" s="41"/>
      <c r="Q896" s="41"/>
      <c r="R896" s="41"/>
      <c r="S896" s="41"/>
      <c r="T896" s="38"/>
    </row>
    <row r="897" spans="1:20" ht="128" x14ac:dyDescent="0.2">
      <c r="A897" s="20">
        <f>'Test Scenarios'!A906</f>
        <v>0</v>
      </c>
      <c r="B897" s="44">
        <f>'Test Scenarios'!K906</f>
        <v>0</v>
      </c>
      <c r="C897" s="42">
        <f>'Test Scenarios'!B906</f>
        <v>0</v>
      </c>
      <c r="D897" s="43" t="str">
        <f>"F-"&amp;'Test Scenarios'!M906&amp;"-"&amp;'Test Scenarios'!C906&amp;"-"&amp;C897</f>
        <v>F---0</v>
      </c>
      <c r="E897" s="43" t="s">
        <v>6576</v>
      </c>
      <c r="F897" s="43">
        <f>'Test Scenarios'!G906</f>
        <v>0</v>
      </c>
      <c r="G897" s="43" t="str">
        <f>"Objective"&amp;CHAR(10)
&amp;'Test Scenarios'!L906&amp;CHAR(10)&amp;CHAR(10)&amp;
"Test Case Description"&amp;CHAR(10)
&amp;'Test Scenarios'!D906&amp;CHAR(10)&amp;CHAR(10)&amp;
"Expected Results"&amp;CHAR(10)&amp;'Test Scenarios'!F906</f>
        <v xml:space="preserve">Objective
Test Case Description
Expected Results
</v>
      </c>
      <c r="H897" s="41"/>
      <c r="I897" s="43" t="s">
        <v>6577</v>
      </c>
      <c r="J897" s="41" t="str">
        <f>"TST-F "&amp;_xlfn.XLOOKUP('Test Scenarios'!M906,'Taxonomy and Epics'!H:H,'Taxonomy and Epics'!E:E)</f>
        <v xml:space="preserve">TST-F </v>
      </c>
      <c r="K897" s="36" t="str">
        <f>"Phase1,"&amp;_xlfn.XLOOKUP('Test Scenarios'!M906,'Taxonomy and Epics'!H:H,'Taxonomy and Epics'!B:B)&amp;"_"&amp;_xlfn.XLOOKUP('Test Scenarios'!M906,'Taxonomy and Epics'!H:H,'Taxonomy and Epics'!C:C)&amp;","&amp;'Test Scenarios'!M906&amp;",Fin_Functional, Workday"</f>
        <v>Phase1,_,,Fin_Functional, Workday</v>
      </c>
      <c r="L897" s="41"/>
      <c r="M897" s="41"/>
      <c r="N897" s="41"/>
      <c r="O897" s="41"/>
      <c r="P897" s="41"/>
      <c r="Q897" s="41"/>
      <c r="R897" s="41"/>
      <c r="S897" s="41"/>
      <c r="T897" s="38"/>
    </row>
    <row r="898" spans="1:20" ht="128" x14ac:dyDescent="0.2">
      <c r="A898" s="20">
        <f>'Test Scenarios'!A907</f>
        <v>0</v>
      </c>
      <c r="B898" s="44">
        <f>'Test Scenarios'!K907</f>
        <v>0</v>
      </c>
      <c r="C898" s="42">
        <f>'Test Scenarios'!B907</f>
        <v>0</v>
      </c>
      <c r="D898" s="43" t="str">
        <f>"F-"&amp;'Test Scenarios'!M907&amp;"-"&amp;'Test Scenarios'!C907&amp;"-"&amp;C898</f>
        <v>F---0</v>
      </c>
      <c r="E898" s="43" t="s">
        <v>6576</v>
      </c>
      <c r="F898" s="43">
        <f>'Test Scenarios'!G907</f>
        <v>0</v>
      </c>
      <c r="G898" s="43" t="str">
        <f>"Objective"&amp;CHAR(10)
&amp;'Test Scenarios'!L907&amp;CHAR(10)&amp;CHAR(10)&amp;
"Test Case Description"&amp;CHAR(10)
&amp;'Test Scenarios'!D907&amp;CHAR(10)&amp;CHAR(10)&amp;
"Expected Results"&amp;CHAR(10)&amp;'Test Scenarios'!F907</f>
        <v xml:space="preserve">Objective
Test Case Description
Expected Results
</v>
      </c>
      <c r="H898" s="41"/>
      <c r="I898" s="43" t="s">
        <v>6577</v>
      </c>
      <c r="J898" s="41" t="str">
        <f>"TST-F "&amp;_xlfn.XLOOKUP('Test Scenarios'!M907,'Taxonomy and Epics'!H:H,'Taxonomy and Epics'!E:E)</f>
        <v xml:space="preserve">TST-F </v>
      </c>
      <c r="K898" s="36" t="str">
        <f>"Phase1,"&amp;_xlfn.XLOOKUP('Test Scenarios'!M907,'Taxonomy and Epics'!H:H,'Taxonomy and Epics'!B:B)&amp;"_"&amp;_xlfn.XLOOKUP('Test Scenarios'!M907,'Taxonomy and Epics'!H:H,'Taxonomy and Epics'!C:C)&amp;","&amp;'Test Scenarios'!M907&amp;",Fin_Functional, Workday"</f>
        <v>Phase1,_,,Fin_Functional, Workday</v>
      </c>
      <c r="L898" s="41"/>
      <c r="M898" s="41"/>
      <c r="N898" s="41"/>
      <c r="O898" s="41"/>
      <c r="P898" s="41"/>
      <c r="Q898" s="41"/>
      <c r="R898" s="41"/>
      <c r="S898" s="41"/>
      <c r="T898" s="38"/>
    </row>
    <row r="899" spans="1:20" ht="128" x14ac:dyDescent="0.2">
      <c r="A899" s="20">
        <f>'Test Scenarios'!A908</f>
        <v>0</v>
      </c>
      <c r="B899" s="44">
        <f>'Test Scenarios'!K908</f>
        <v>0</v>
      </c>
      <c r="C899" s="42">
        <f>'Test Scenarios'!B908</f>
        <v>0</v>
      </c>
      <c r="D899" s="43" t="str">
        <f>"F-"&amp;'Test Scenarios'!M908&amp;"-"&amp;'Test Scenarios'!C908&amp;"-"&amp;C899</f>
        <v>F---0</v>
      </c>
      <c r="E899" s="43" t="s">
        <v>6576</v>
      </c>
      <c r="F899" s="43">
        <f>'Test Scenarios'!G908</f>
        <v>0</v>
      </c>
      <c r="G899" s="43" t="str">
        <f>"Objective"&amp;CHAR(10)
&amp;'Test Scenarios'!L908&amp;CHAR(10)&amp;CHAR(10)&amp;
"Test Case Description"&amp;CHAR(10)
&amp;'Test Scenarios'!D908&amp;CHAR(10)&amp;CHAR(10)&amp;
"Expected Results"&amp;CHAR(10)&amp;'Test Scenarios'!F908</f>
        <v xml:space="preserve">Objective
Test Case Description
Expected Results
</v>
      </c>
      <c r="H899" s="41"/>
      <c r="I899" s="43" t="s">
        <v>6577</v>
      </c>
      <c r="J899" s="41" t="str">
        <f>"TST-F "&amp;_xlfn.XLOOKUP('Test Scenarios'!M908,'Taxonomy and Epics'!H:H,'Taxonomy and Epics'!E:E)</f>
        <v xml:space="preserve">TST-F </v>
      </c>
      <c r="K899" s="36" t="str">
        <f>"Phase1,"&amp;_xlfn.XLOOKUP('Test Scenarios'!M908,'Taxonomy and Epics'!H:H,'Taxonomy and Epics'!B:B)&amp;"_"&amp;_xlfn.XLOOKUP('Test Scenarios'!M908,'Taxonomy and Epics'!H:H,'Taxonomy and Epics'!C:C)&amp;","&amp;'Test Scenarios'!M908&amp;",Fin_Functional, Workday"</f>
        <v>Phase1,_,,Fin_Functional, Workday</v>
      </c>
      <c r="L899" s="41"/>
      <c r="M899" s="41"/>
      <c r="N899" s="41"/>
      <c r="O899" s="41"/>
      <c r="P899" s="41"/>
      <c r="Q899" s="41"/>
      <c r="R899" s="41"/>
      <c r="S899" s="41"/>
      <c r="T899" s="38"/>
    </row>
    <row r="900" spans="1:20" ht="128" x14ac:dyDescent="0.2">
      <c r="A900" s="20">
        <f>'Test Scenarios'!A909</f>
        <v>0</v>
      </c>
      <c r="B900" s="44">
        <f>'Test Scenarios'!K909</f>
        <v>0</v>
      </c>
      <c r="C900" s="42">
        <f>'Test Scenarios'!B909</f>
        <v>0</v>
      </c>
      <c r="D900" s="43" t="str">
        <f>"F-"&amp;'Test Scenarios'!M909&amp;"-"&amp;'Test Scenarios'!C909&amp;"-"&amp;C900</f>
        <v>F---0</v>
      </c>
      <c r="E900" s="43" t="s">
        <v>6576</v>
      </c>
      <c r="F900" s="43">
        <f>'Test Scenarios'!G909</f>
        <v>0</v>
      </c>
      <c r="G900" s="43" t="str">
        <f>"Objective"&amp;CHAR(10)
&amp;'Test Scenarios'!L909&amp;CHAR(10)&amp;CHAR(10)&amp;
"Test Case Description"&amp;CHAR(10)
&amp;'Test Scenarios'!D909&amp;CHAR(10)&amp;CHAR(10)&amp;
"Expected Results"&amp;CHAR(10)&amp;'Test Scenarios'!F909</f>
        <v xml:space="preserve">Objective
Test Case Description
Expected Results
</v>
      </c>
      <c r="H900" s="41"/>
      <c r="I900" s="43" t="s">
        <v>6577</v>
      </c>
      <c r="J900" s="41" t="str">
        <f>"TST-F "&amp;_xlfn.XLOOKUP('Test Scenarios'!M909,'Taxonomy and Epics'!H:H,'Taxonomy and Epics'!E:E)</f>
        <v xml:space="preserve">TST-F </v>
      </c>
      <c r="K900" s="36" t="str">
        <f>"Phase1,"&amp;_xlfn.XLOOKUP('Test Scenarios'!M909,'Taxonomy and Epics'!H:H,'Taxonomy and Epics'!B:B)&amp;"_"&amp;_xlfn.XLOOKUP('Test Scenarios'!M909,'Taxonomy and Epics'!H:H,'Taxonomy and Epics'!C:C)&amp;","&amp;'Test Scenarios'!M909&amp;",Fin_Functional, Workday"</f>
        <v>Phase1,_,,Fin_Functional, Workday</v>
      </c>
      <c r="L900" s="41"/>
      <c r="M900" s="41"/>
      <c r="N900" s="41"/>
      <c r="O900" s="41"/>
      <c r="P900" s="41"/>
      <c r="Q900" s="41"/>
      <c r="R900" s="41"/>
      <c r="S900" s="41"/>
      <c r="T900" s="38"/>
    </row>
    <row r="901" spans="1:20" ht="128" x14ac:dyDescent="0.2">
      <c r="A901" s="20">
        <f>'Test Scenarios'!A910</f>
        <v>0</v>
      </c>
      <c r="B901" s="44">
        <f>'Test Scenarios'!K910</f>
        <v>0</v>
      </c>
      <c r="C901" s="42">
        <f>'Test Scenarios'!B910</f>
        <v>0</v>
      </c>
      <c r="D901" s="43" t="str">
        <f>"F-"&amp;'Test Scenarios'!M910&amp;"-"&amp;'Test Scenarios'!C910&amp;"-"&amp;C901</f>
        <v>F---0</v>
      </c>
      <c r="E901" s="43" t="s">
        <v>6576</v>
      </c>
      <c r="F901" s="43">
        <f>'Test Scenarios'!G910</f>
        <v>0</v>
      </c>
      <c r="G901" s="43" t="str">
        <f>"Objective"&amp;CHAR(10)
&amp;'Test Scenarios'!L910&amp;CHAR(10)&amp;CHAR(10)&amp;
"Test Case Description"&amp;CHAR(10)
&amp;'Test Scenarios'!D910&amp;CHAR(10)&amp;CHAR(10)&amp;
"Expected Results"&amp;CHAR(10)&amp;'Test Scenarios'!F910</f>
        <v xml:space="preserve">Objective
Test Case Description
Expected Results
</v>
      </c>
      <c r="H901" s="41"/>
      <c r="I901" s="43" t="s">
        <v>6577</v>
      </c>
      <c r="J901" s="41" t="str">
        <f>"TST-F "&amp;_xlfn.XLOOKUP('Test Scenarios'!M910,'Taxonomy and Epics'!H:H,'Taxonomy and Epics'!E:E)</f>
        <v xml:space="preserve">TST-F </v>
      </c>
      <c r="K901" s="36" t="str">
        <f>"Phase1,"&amp;_xlfn.XLOOKUP('Test Scenarios'!M910,'Taxonomy and Epics'!H:H,'Taxonomy and Epics'!B:B)&amp;"_"&amp;_xlfn.XLOOKUP('Test Scenarios'!M910,'Taxonomy and Epics'!H:H,'Taxonomy and Epics'!C:C)&amp;","&amp;'Test Scenarios'!M910&amp;",Fin_Functional, Workday"</f>
        <v>Phase1,_,,Fin_Functional, Workday</v>
      </c>
      <c r="L901" s="41"/>
      <c r="M901" s="41"/>
      <c r="N901" s="41"/>
      <c r="O901" s="41"/>
      <c r="P901" s="41"/>
      <c r="Q901" s="41"/>
      <c r="R901" s="41"/>
      <c r="S901" s="41"/>
      <c r="T901" s="38"/>
    </row>
    <row r="902" spans="1:20" ht="128" x14ac:dyDescent="0.2">
      <c r="A902" s="20">
        <f>'Test Scenarios'!A911</f>
        <v>0</v>
      </c>
      <c r="B902" s="44">
        <f>'Test Scenarios'!K911</f>
        <v>0</v>
      </c>
      <c r="C902" s="42">
        <f>'Test Scenarios'!B911</f>
        <v>0</v>
      </c>
      <c r="D902" s="43" t="str">
        <f>"F-"&amp;'Test Scenarios'!M911&amp;"-"&amp;'Test Scenarios'!C911&amp;"-"&amp;C902</f>
        <v>F---0</v>
      </c>
      <c r="E902" s="43" t="s">
        <v>6576</v>
      </c>
      <c r="F902" s="43">
        <f>'Test Scenarios'!G911</f>
        <v>0</v>
      </c>
      <c r="G902" s="43" t="str">
        <f>"Objective"&amp;CHAR(10)
&amp;'Test Scenarios'!L911&amp;CHAR(10)&amp;CHAR(10)&amp;
"Test Case Description"&amp;CHAR(10)
&amp;'Test Scenarios'!D911&amp;CHAR(10)&amp;CHAR(10)&amp;
"Expected Results"&amp;CHAR(10)&amp;'Test Scenarios'!F911</f>
        <v xml:space="preserve">Objective
Test Case Description
Expected Results
</v>
      </c>
      <c r="H902" s="41"/>
      <c r="I902" s="43" t="s">
        <v>6577</v>
      </c>
      <c r="J902" s="41" t="str">
        <f>"TST-F "&amp;_xlfn.XLOOKUP('Test Scenarios'!M911,'Taxonomy and Epics'!H:H,'Taxonomy and Epics'!E:E)</f>
        <v xml:space="preserve">TST-F </v>
      </c>
      <c r="K902" s="36" t="str">
        <f>"Phase1,"&amp;_xlfn.XLOOKUP('Test Scenarios'!M911,'Taxonomy and Epics'!H:H,'Taxonomy and Epics'!B:B)&amp;"_"&amp;_xlfn.XLOOKUP('Test Scenarios'!M911,'Taxonomy and Epics'!H:H,'Taxonomy and Epics'!C:C)&amp;","&amp;'Test Scenarios'!M911&amp;",Fin_Functional, Workday"</f>
        <v>Phase1,_,,Fin_Functional, Workday</v>
      </c>
      <c r="L902" s="41"/>
      <c r="M902" s="41"/>
      <c r="N902" s="41"/>
      <c r="O902" s="41"/>
      <c r="P902" s="41"/>
      <c r="Q902" s="41"/>
      <c r="R902" s="41"/>
      <c r="S902" s="41"/>
      <c r="T902" s="38"/>
    </row>
    <row r="903" spans="1:20" ht="128" x14ac:dyDescent="0.2">
      <c r="A903" s="20">
        <f>'Test Scenarios'!A912</f>
        <v>0</v>
      </c>
      <c r="B903" s="44">
        <f>'Test Scenarios'!K912</f>
        <v>0</v>
      </c>
      <c r="C903" s="42">
        <f>'Test Scenarios'!B912</f>
        <v>0</v>
      </c>
      <c r="D903" s="43" t="str">
        <f>"F-"&amp;'Test Scenarios'!M912&amp;"-"&amp;'Test Scenarios'!C912&amp;"-"&amp;C903</f>
        <v>F---0</v>
      </c>
      <c r="E903" s="43" t="s">
        <v>6576</v>
      </c>
      <c r="F903" s="43">
        <f>'Test Scenarios'!G912</f>
        <v>0</v>
      </c>
      <c r="G903" s="43" t="str">
        <f>"Objective"&amp;CHAR(10)
&amp;'Test Scenarios'!L912&amp;CHAR(10)&amp;CHAR(10)&amp;
"Test Case Description"&amp;CHAR(10)
&amp;'Test Scenarios'!D912&amp;CHAR(10)&amp;CHAR(10)&amp;
"Expected Results"&amp;CHAR(10)&amp;'Test Scenarios'!F912</f>
        <v xml:space="preserve">Objective
Test Case Description
Expected Results
</v>
      </c>
      <c r="H903" s="41"/>
      <c r="I903" s="43" t="s">
        <v>6577</v>
      </c>
      <c r="J903" s="41" t="str">
        <f>"TST-F "&amp;_xlfn.XLOOKUP('Test Scenarios'!M912,'Taxonomy and Epics'!H:H,'Taxonomy and Epics'!E:E)</f>
        <v xml:space="preserve">TST-F </v>
      </c>
      <c r="K903" s="36" t="str">
        <f>"Phase1,"&amp;_xlfn.XLOOKUP('Test Scenarios'!M912,'Taxonomy and Epics'!H:H,'Taxonomy and Epics'!B:B)&amp;"_"&amp;_xlfn.XLOOKUP('Test Scenarios'!M912,'Taxonomy and Epics'!H:H,'Taxonomy and Epics'!C:C)&amp;","&amp;'Test Scenarios'!M912&amp;",Fin_Functional, Workday"</f>
        <v>Phase1,_,,Fin_Functional, Workday</v>
      </c>
      <c r="L903" s="41"/>
      <c r="M903" s="41"/>
      <c r="N903" s="41"/>
      <c r="O903" s="41"/>
      <c r="P903" s="41"/>
      <c r="Q903" s="41"/>
      <c r="R903" s="41"/>
      <c r="S903" s="41"/>
      <c r="T903" s="38"/>
    </row>
    <row r="904" spans="1:20" ht="128" x14ac:dyDescent="0.2">
      <c r="A904" s="20">
        <f>'Test Scenarios'!A913</f>
        <v>0</v>
      </c>
      <c r="B904" s="44">
        <f>'Test Scenarios'!K913</f>
        <v>0</v>
      </c>
      <c r="C904" s="42">
        <f>'Test Scenarios'!B913</f>
        <v>0</v>
      </c>
      <c r="D904" s="43" t="str">
        <f>"F-"&amp;'Test Scenarios'!M913&amp;"-"&amp;'Test Scenarios'!C913&amp;"-"&amp;C904</f>
        <v>F---0</v>
      </c>
      <c r="E904" s="43" t="s">
        <v>6576</v>
      </c>
      <c r="F904" s="43">
        <f>'Test Scenarios'!G913</f>
        <v>0</v>
      </c>
      <c r="G904" s="43" t="str">
        <f>"Objective"&amp;CHAR(10)
&amp;'Test Scenarios'!L913&amp;CHAR(10)&amp;CHAR(10)&amp;
"Test Case Description"&amp;CHAR(10)
&amp;'Test Scenarios'!D913&amp;CHAR(10)&amp;CHAR(10)&amp;
"Expected Results"&amp;CHAR(10)&amp;'Test Scenarios'!F913</f>
        <v xml:space="preserve">Objective
Test Case Description
Expected Results
</v>
      </c>
      <c r="H904" s="41"/>
      <c r="I904" s="43" t="s">
        <v>6577</v>
      </c>
      <c r="J904" s="41" t="str">
        <f>"TST-F "&amp;_xlfn.XLOOKUP('Test Scenarios'!M913,'Taxonomy and Epics'!H:H,'Taxonomy and Epics'!E:E)</f>
        <v xml:space="preserve">TST-F </v>
      </c>
      <c r="K904" s="36" t="str">
        <f>"Phase1,"&amp;_xlfn.XLOOKUP('Test Scenarios'!M913,'Taxonomy and Epics'!H:H,'Taxonomy and Epics'!B:B)&amp;"_"&amp;_xlfn.XLOOKUP('Test Scenarios'!M913,'Taxonomy and Epics'!H:H,'Taxonomy and Epics'!C:C)&amp;","&amp;'Test Scenarios'!M913&amp;",Fin_Functional, Workday"</f>
        <v>Phase1,_,,Fin_Functional, Workday</v>
      </c>
      <c r="L904" s="41"/>
      <c r="M904" s="41"/>
      <c r="N904" s="41"/>
      <c r="O904" s="41"/>
      <c r="P904" s="41"/>
      <c r="Q904" s="41"/>
      <c r="R904" s="41"/>
      <c r="S904" s="41"/>
      <c r="T904" s="38"/>
    </row>
    <row r="905" spans="1:20" ht="128" x14ac:dyDescent="0.2">
      <c r="A905" s="20">
        <f>'Test Scenarios'!A914</f>
        <v>0</v>
      </c>
      <c r="B905" s="44">
        <f>'Test Scenarios'!K914</f>
        <v>0</v>
      </c>
      <c r="C905" s="42">
        <f>'Test Scenarios'!B914</f>
        <v>0</v>
      </c>
      <c r="D905" s="43" t="str">
        <f>"F-"&amp;'Test Scenarios'!M914&amp;"-"&amp;'Test Scenarios'!C914&amp;"-"&amp;C905</f>
        <v>F---0</v>
      </c>
      <c r="E905" s="43" t="s">
        <v>6576</v>
      </c>
      <c r="F905" s="43">
        <f>'Test Scenarios'!G914</f>
        <v>0</v>
      </c>
      <c r="G905" s="43" t="str">
        <f>"Objective"&amp;CHAR(10)
&amp;'Test Scenarios'!L914&amp;CHAR(10)&amp;CHAR(10)&amp;
"Test Case Description"&amp;CHAR(10)
&amp;'Test Scenarios'!D914&amp;CHAR(10)&amp;CHAR(10)&amp;
"Expected Results"&amp;CHAR(10)&amp;'Test Scenarios'!F914</f>
        <v xml:space="preserve">Objective
Test Case Description
Expected Results
</v>
      </c>
      <c r="H905" s="41"/>
      <c r="I905" s="43" t="s">
        <v>6577</v>
      </c>
      <c r="J905" s="41" t="str">
        <f>"TST-F "&amp;_xlfn.XLOOKUP('Test Scenarios'!M914,'Taxonomy and Epics'!H:H,'Taxonomy and Epics'!E:E)</f>
        <v xml:space="preserve">TST-F </v>
      </c>
      <c r="K905" s="36" t="str">
        <f>"Phase1,"&amp;_xlfn.XLOOKUP('Test Scenarios'!M914,'Taxonomy and Epics'!H:H,'Taxonomy and Epics'!B:B)&amp;"_"&amp;_xlfn.XLOOKUP('Test Scenarios'!M914,'Taxonomy and Epics'!H:H,'Taxonomy and Epics'!C:C)&amp;","&amp;'Test Scenarios'!M914&amp;",Fin_Functional, Workday"</f>
        <v>Phase1,_,,Fin_Functional, Workday</v>
      </c>
      <c r="L905" s="41"/>
      <c r="M905" s="41"/>
      <c r="N905" s="41"/>
      <c r="O905" s="41"/>
      <c r="P905" s="41"/>
      <c r="Q905" s="41"/>
      <c r="R905" s="41"/>
      <c r="S905" s="41"/>
      <c r="T905" s="38"/>
    </row>
    <row r="906" spans="1:20" ht="128" x14ac:dyDescent="0.2">
      <c r="A906" s="20">
        <f>'Test Scenarios'!A915</f>
        <v>0</v>
      </c>
      <c r="B906" s="44">
        <f>'Test Scenarios'!K915</f>
        <v>0</v>
      </c>
      <c r="C906" s="42">
        <f>'Test Scenarios'!B915</f>
        <v>0</v>
      </c>
      <c r="D906" s="43" t="str">
        <f>"F-"&amp;'Test Scenarios'!M915&amp;"-"&amp;'Test Scenarios'!C915&amp;"-"&amp;C906</f>
        <v>F---0</v>
      </c>
      <c r="E906" s="43" t="s">
        <v>6576</v>
      </c>
      <c r="F906" s="43">
        <f>'Test Scenarios'!G915</f>
        <v>0</v>
      </c>
      <c r="G906" s="43" t="str">
        <f>"Objective"&amp;CHAR(10)
&amp;'Test Scenarios'!L915&amp;CHAR(10)&amp;CHAR(10)&amp;
"Test Case Description"&amp;CHAR(10)
&amp;'Test Scenarios'!D915&amp;CHAR(10)&amp;CHAR(10)&amp;
"Expected Results"&amp;CHAR(10)&amp;'Test Scenarios'!F915</f>
        <v xml:space="preserve">Objective
Test Case Description
Expected Results
</v>
      </c>
      <c r="H906" s="41"/>
      <c r="I906" s="43" t="s">
        <v>6577</v>
      </c>
      <c r="J906" s="41" t="str">
        <f>"TST-F "&amp;_xlfn.XLOOKUP('Test Scenarios'!M915,'Taxonomy and Epics'!H:H,'Taxonomy and Epics'!E:E)</f>
        <v xml:space="preserve">TST-F </v>
      </c>
      <c r="K906" s="36" t="str">
        <f>"Phase1,"&amp;_xlfn.XLOOKUP('Test Scenarios'!M915,'Taxonomy and Epics'!H:H,'Taxonomy and Epics'!B:B)&amp;"_"&amp;_xlfn.XLOOKUP('Test Scenarios'!M915,'Taxonomy and Epics'!H:H,'Taxonomy and Epics'!C:C)&amp;","&amp;'Test Scenarios'!M915&amp;",Fin_Functional, Workday"</f>
        <v>Phase1,_,,Fin_Functional, Workday</v>
      </c>
      <c r="L906" s="41"/>
      <c r="M906" s="41"/>
      <c r="N906" s="41"/>
      <c r="O906" s="41"/>
      <c r="P906" s="41"/>
      <c r="Q906" s="41"/>
      <c r="R906" s="41"/>
      <c r="S906" s="41"/>
      <c r="T906" s="38"/>
    </row>
    <row r="907" spans="1:20" ht="128" x14ac:dyDescent="0.2">
      <c r="A907" s="20">
        <f>'Test Scenarios'!A916</f>
        <v>0</v>
      </c>
      <c r="B907" s="44">
        <f>'Test Scenarios'!K916</f>
        <v>0</v>
      </c>
      <c r="C907" s="42">
        <f>'Test Scenarios'!B916</f>
        <v>0</v>
      </c>
      <c r="D907" s="43" t="str">
        <f>"F-"&amp;'Test Scenarios'!M916&amp;"-"&amp;'Test Scenarios'!C916&amp;"-"&amp;C907</f>
        <v>F---0</v>
      </c>
      <c r="E907" s="43" t="s">
        <v>6576</v>
      </c>
      <c r="F907" s="43">
        <f>'Test Scenarios'!G916</f>
        <v>0</v>
      </c>
      <c r="G907" s="43" t="str">
        <f>"Objective"&amp;CHAR(10)
&amp;'Test Scenarios'!L916&amp;CHAR(10)&amp;CHAR(10)&amp;
"Test Case Description"&amp;CHAR(10)
&amp;'Test Scenarios'!D916&amp;CHAR(10)&amp;CHAR(10)&amp;
"Expected Results"&amp;CHAR(10)&amp;'Test Scenarios'!F916</f>
        <v xml:space="preserve">Objective
Test Case Description
Expected Results
</v>
      </c>
      <c r="H907" s="41"/>
      <c r="I907" s="43" t="s">
        <v>6577</v>
      </c>
      <c r="J907" s="41" t="str">
        <f>"TST-F "&amp;_xlfn.XLOOKUP('Test Scenarios'!M916,'Taxonomy and Epics'!H:H,'Taxonomy and Epics'!E:E)</f>
        <v xml:space="preserve">TST-F </v>
      </c>
      <c r="K907" s="36" t="str">
        <f>"Phase1,"&amp;_xlfn.XLOOKUP('Test Scenarios'!M916,'Taxonomy and Epics'!H:H,'Taxonomy and Epics'!B:B)&amp;"_"&amp;_xlfn.XLOOKUP('Test Scenarios'!M916,'Taxonomy and Epics'!H:H,'Taxonomy and Epics'!C:C)&amp;","&amp;'Test Scenarios'!M916&amp;",Fin_Functional, Workday"</f>
        <v>Phase1,_,,Fin_Functional, Workday</v>
      </c>
      <c r="L907" s="41"/>
      <c r="M907" s="41"/>
      <c r="N907" s="41"/>
      <c r="O907" s="41"/>
      <c r="P907" s="41"/>
      <c r="Q907" s="41"/>
      <c r="R907" s="41"/>
      <c r="S907" s="41"/>
      <c r="T907" s="38"/>
    </row>
    <row r="908" spans="1:20" ht="128" x14ac:dyDescent="0.2">
      <c r="A908" s="20">
        <f>'Test Scenarios'!A917</f>
        <v>0</v>
      </c>
      <c r="B908" s="44">
        <f>'Test Scenarios'!K917</f>
        <v>0</v>
      </c>
      <c r="C908" s="42">
        <f>'Test Scenarios'!B917</f>
        <v>0</v>
      </c>
      <c r="D908" s="43" t="str">
        <f>"F-"&amp;'Test Scenarios'!M917&amp;"-"&amp;'Test Scenarios'!C917&amp;"-"&amp;C908</f>
        <v>F---0</v>
      </c>
      <c r="E908" s="43" t="s">
        <v>6576</v>
      </c>
      <c r="F908" s="43">
        <f>'Test Scenarios'!G917</f>
        <v>0</v>
      </c>
      <c r="G908" s="43" t="str">
        <f>"Objective"&amp;CHAR(10)
&amp;'Test Scenarios'!L917&amp;CHAR(10)&amp;CHAR(10)&amp;
"Test Case Description"&amp;CHAR(10)
&amp;'Test Scenarios'!D917&amp;CHAR(10)&amp;CHAR(10)&amp;
"Expected Results"&amp;CHAR(10)&amp;'Test Scenarios'!F917</f>
        <v xml:space="preserve">Objective
Test Case Description
Expected Results
</v>
      </c>
      <c r="H908" s="41"/>
      <c r="I908" s="43" t="s">
        <v>6577</v>
      </c>
      <c r="J908" s="41" t="str">
        <f>"TST-F "&amp;_xlfn.XLOOKUP('Test Scenarios'!M917,'Taxonomy and Epics'!H:H,'Taxonomy and Epics'!E:E)</f>
        <v xml:space="preserve">TST-F </v>
      </c>
      <c r="K908" s="36" t="str">
        <f>"Phase1,"&amp;_xlfn.XLOOKUP('Test Scenarios'!M917,'Taxonomy and Epics'!H:H,'Taxonomy and Epics'!B:B)&amp;"_"&amp;_xlfn.XLOOKUP('Test Scenarios'!M917,'Taxonomy and Epics'!H:H,'Taxonomy and Epics'!C:C)&amp;","&amp;'Test Scenarios'!M917&amp;",Fin_Functional, Workday"</f>
        <v>Phase1,_,,Fin_Functional, Workday</v>
      </c>
      <c r="L908" s="41"/>
      <c r="M908" s="41"/>
      <c r="N908" s="41"/>
      <c r="O908" s="41"/>
      <c r="P908" s="41"/>
      <c r="Q908" s="41"/>
      <c r="R908" s="41"/>
      <c r="S908" s="41"/>
      <c r="T908" s="38"/>
    </row>
    <row r="909" spans="1:20" ht="128" x14ac:dyDescent="0.2">
      <c r="A909" s="20">
        <f>'Test Scenarios'!A918</f>
        <v>0</v>
      </c>
      <c r="B909" s="44">
        <f>'Test Scenarios'!K918</f>
        <v>0</v>
      </c>
      <c r="C909" s="42">
        <f>'Test Scenarios'!B918</f>
        <v>0</v>
      </c>
      <c r="D909" s="43" t="str">
        <f>"F-"&amp;'Test Scenarios'!M918&amp;"-"&amp;'Test Scenarios'!C918&amp;"-"&amp;C909</f>
        <v>F---0</v>
      </c>
      <c r="E909" s="43" t="s">
        <v>6576</v>
      </c>
      <c r="F909" s="43">
        <f>'Test Scenarios'!G918</f>
        <v>0</v>
      </c>
      <c r="G909" s="43" t="str">
        <f>"Objective"&amp;CHAR(10)
&amp;'Test Scenarios'!L918&amp;CHAR(10)&amp;CHAR(10)&amp;
"Test Case Description"&amp;CHAR(10)
&amp;'Test Scenarios'!D918&amp;CHAR(10)&amp;CHAR(10)&amp;
"Expected Results"&amp;CHAR(10)&amp;'Test Scenarios'!F918</f>
        <v xml:space="preserve">Objective
Test Case Description
Expected Results
</v>
      </c>
      <c r="H909" s="41"/>
      <c r="I909" s="43" t="s">
        <v>6577</v>
      </c>
      <c r="J909" s="41" t="str">
        <f>"TST-F "&amp;_xlfn.XLOOKUP('Test Scenarios'!M918,'Taxonomy and Epics'!H:H,'Taxonomy and Epics'!E:E)</f>
        <v xml:space="preserve">TST-F </v>
      </c>
      <c r="K909" s="36" t="str">
        <f>"Phase1,"&amp;_xlfn.XLOOKUP('Test Scenarios'!M918,'Taxonomy and Epics'!H:H,'Taxonomy and Epics'!B:B)&amp;"_"&amp;_xlfn.XLOOKUP('Test Scenarios'!M918,'Taxonomy and Epics'!H:H,'Taxonomy and Epics'!C:C)&amp;","&amp;'Test Scenarios'!M918&amp;",Fin_Functional, Workday"</f>
        <v>Phase1,_,,Fin_Functional, Workday</v>
      </c>
      <c r="L909" s="41"/>
      <c r="M909" s="41"/>
      <c r="N909" s="41"/>
      <c r="O909" s="41"/>
      <c r="P909" s="41"/>
      <c r="Q909" s="41"/>
      <c r="R909" s="41"/>
      <c r="S909" s="41"/>
      <c r="T909" s="38"/>
    </row>
    <row r="910" spans="1:20" ht="128" x14ac:dyDescent="0.2">
      <c r="A910" s="20">
        <f>'Test Scenarios'!A919</f>
        <v>0</v>
      </c>
      <c r="B910" s="44">
        <f>'Test Scenarios'!K919</f>
        <v>0</v>
      </c>
      <c r="C910" s="42">
        <f>'Test Scenarios'!B919</f>
        <v>0</v>
      </c>
      <c r="D910" s="43" t="str">
        <f>"F-"&amp;'Test Scenarios'!M919&amp;"-"&amp;'Test Scenarios'!C919&amp;"-"&amp;C910</f>
        <v>F---0</v>
      </c>
      <c r="E910" s="43" t="s">
        <v>6576</v>
      </c>
      <c r="F910" s="43">
        <f>'Test Scenarios'!G919</f>
        <v>0</v>
      </c>
      <c r="G910" s="43" t="str">
        <f>"Objective"&amp;CHAR(10)
&amp;'Test Scenarios'!L919&amp;CHAR(10)&amp;CHAR(10)&amp;
"Test Case Description"&amp;CHAR(10)
&amp;'Test Scenarios'!D919&amp;CHAR(10)&amp;CHAR(10)&amp;
"Expected Results"&amp;CHAR(10)&amp;'Test Scenarios'!F919</f>
        <v xml:space="preserve">Objective
Test Case Description
Expected Results
</v>
      </c>
      <c r="H910" s="41"/>
      <c r="I910" s="43" t="s">
        <v>6577</v>
      </c>
      <c r="J910" s="41" t="str">
        <f>"TST-F "&amp;_xlfn.XLOOKUP('Test Scenarios'!M919,'Taxonomy and Epics'!H:H,'Taxonomy and Epics'!E:E)</f>
        <v xml:space="preserve">TST-F </v>
      </c>
      <c r="K910" s="36" t="str">
        <f>"Phase1,"&amp;_xlfn.XLOOKUP('Test Scenarios'!M919,'Taxonomy and Epics'!H:H,'Taxonomy and Epics'!B:B)&amp;"_"&amp;_xlfn.XLOOKUP('Test Scenarios'!M919,'Taxonomy and Epics'!H:H,'Taxonomy and Epics'!C:C)&amp;","&amp;'Test Scenarios'!M919&amp;",Fin_Functional, Workday"</f>
        <v>Phase1,_,,Fin_Functional, Workday</v>
      </c>
      <c r="L910" s="41"/>
      <c r="M910" s="41"/>
      <c r="N910" s="41"/>
      <c r="O910" s="41"/>
      <c r="P910" s="41"/>
      <c r="Q910" s="41"/>
      <c r="R910" s="41"/>
      <c r="S910" s="41"/>
      <c r="T910" s="38"/>
    </row>
    <row r="911" spans="1:20" ht="128" x14ac:dyDescent="0.2">
      <c r="A911" s="20">
        <f>'Test Scenarios'!A920</f>
        <v>0</v>
      </c>
      <c r="B911" s="44">
        <f>'Test Scenarios'!K920</f>
        <v>0</v>
      </c>
      <c r="C911" s="42">
        <f>'Test Scenarios'!B920</f>
        <v>0</v>
      </c>
      <c r="D911" s="43" t="str">
        <f>"F-"&amp;'Test Scenarios'!M920&amp;"-"&amp;'Test Scenarios'!C920&amp;"-"&amp;C911</f>
        <v>F---0</v>
      </c>
      <c r="E911" s="43" t="s">
        <v>6576</v>
      </c>
      <c r="F911" s="43">
        <f>'Test Scenarios'!G920</f>
        <v>0</v>
      </c>
      <c r="G911" s="43" t="str">
        <f>"Objective"&amp;CHAR(10)
&amp;'Test Scenarios'!L920&amp;CHAR(10)&amp;CHAR(10)&amp;
"Test Case Description"&amp;CHAR(10)
&amp;'Test Scenarios'!D920&amp;CHAR(10)&amp;CHAR(10)&amp;
"Expected Results"&amp;CHAR(10)&amp;'Test Scenarios'!F920</f>
        <v xml:space="preserve">Objective
Test Case Description
Expected Results
</v>
      </c>
      <c r="H911" s="41"/>
      <c r="I911" s="43" t="s">
        <v>6577</v>
      </c>
      <c r="J911" s="41" t="str">
        <f>"TST-F "&amp;_xlfn.XLOOKUP('Test Scenarios'!M920,'Taxonomy and Epics'!H:H,'Taxonomy and Epics'!E:E)</f>
        <v xml:space="preserve">TST-F </v>
      </c>
      <c r="K911" s="36" t="str">
        <f>"Phase1,"&amp;_xlfn.XLOOKUP('Test Scenarios'!M920,'Taxonomy and Epics'!H:H,'Taxonomy and Epics'!B:B)&amp;"_"&amp;_xlfn.XLOOKUP('Test Scenarios'!M920,'Taxonomy and Epics'!H:H,'Taxonomy and Epics'!C:C)&amp;","&amp;'Test Scenarios'!M920&amp;",Fin_Functional, Workday"</f>
        <v>Phase1,_,,Fin_Functional, Workday</v>
      </c>
      <c r="L911" s="41"/>
      <c r="M911" s="41"/>
      <c r="N911" s="41"/>
      <c r="O911" s="41"/>
      <c r="P911" s="41"/>
      <c r="Q911" s="41"/>
      <c r="R911" s="41"/>
      <c r="S911" s="41"/>
      <c r="T911" s="38"/>
    </row>
    <row r="912" spans="1:20" ht="128" x14ac:dyDescent="0.2">
      <c r="A912" s="20">
        <f>'Test Scenarios'!A921</f>
        <v>0</v>
      </c>
      <c r="B912" s="44">
        <f>'Test Scenarios'!K921</f>
        <v>0</v>
      </c>
      <c r="C912" s="42">
        <f>'Test Scenarios'!B921</f>
        <v>0</v>
      </c>
      <c r="D912" s="43" t="str">
        <f>"F-"&amp;'Test Scenarios'!M921&amp;"-"&amp;'Test Scenarios'!C921&amp;"-"&amp;C912</f>
        <v>F---0</v>
      </c>
      <c r="E912" s="43" t="s">
        <v>6576</v>
      </c>
      <c r="F912" s="43">
        <f>'Test Scenarios'!G921</f>
        <v>0</v>
      </c>
      <c r="G912" s="43" t="str">
        <f>"Objective"&amp;CHAR(10)
&amp;'Test Scenarios'!L921&amp;CHAR(10)&amp;CHAR(10)&amp;
"Test Case Description"&amp;CHAR(10)
&amp;'Test Scenarios'!D921&amp;CHAR(10)&amp;CHAR(10)&amp;
"Expected Results"&amp;CHAR(10)&amp;'Test Scenarios'!F921</f>
        <v xml:space="preserve">Objective
Test Case Description
Expected Results
</v>
      </c>
      <c r="H912" s="41"/>
      <c r="I912" s="43" t="s">
        <v>6577</v>
      </c>
      <c r="J912" s="41" t="str">
        <f>"TST-F "&amp;_xlfn.XLOOKUP('Test Scenarios'!M921,'Taxonomy and Epics'!H:H,'Taxonomy and Epics'!E:E)</f>
        <v xml:space="preserve">TST-F </v>
      </c>
      <c r="K912" s="36" t="str">
        <f>"Phase1,"&amp;_xlfn.XLOOKUP('Test Scenarios'!M921,'Taxonomy and Epics'!H:H,'Taxonomy and Epics'!B:B)&amp;"_"&amp;_xlfn.XLOOKUP('Test Scenarios'!M921,'Taxonomy and Epics'!H:H,'Taxonomy and Epics'!C:C)&amp;","&amp;'Test Scenarios'!M921&amp;",Fin_Functional, Workday"</f>
        <v>Phase1,_,,Fin_Functional, Workday</v>
      </c>
      <c r="L912" s="41"/>
      <c r="M912" s="41"/>
      <c r="N912" s="41"/>
      <c r="O912" s="41"/>
      <c r="P912" s="41"/>
      <c r="Q912" s="41"/>
      <c r="R912" s="41"/>
      <c r="S912" s="41"/>
      <c r="T912" s="38"/>
    </row>
    <row r="913" spans="1:20" ht="128" x14ac:dyDescent="0.2">
      <c r="A913" s="20">
        <f>'Test Scenarios'!A922</f>
        <v>0</v>
      </c>
      <c r="B913" s="44">
        <f>'Test Scenarios'!K922</f>
        <v>0</v>
      </c>
      <c r="C913" s="42">
        <f>'Test Scenarios'!B922</f>
        <v>0</v>
      </c>
      <c r="D913" s="43" t="str">
        <f>"F-"&amp;'Test Scenarios'!M922&amp;"-"&amp;'Test Scenarios'!C922&amp;"-"&amp;C913</f>
        <v>F---0</v>
      </c>
      <c r="E913" s="43" t="s">
        <v>6576</v>
      </c>
      <c r="F913" s="43">
        <f>'Test Scenarios'!G922</f>
        <v>0</v>
      </c>
      <c r="G913" s="43" t="str">
        <f>"Objective"&amp;CHAR(10)
&amp;'Test Scenarios'!L922&amp;CHAR(10)&amp;CHAR(10)&amp;
"Test Case Description"&amp;CHAR(10)
&amp;'Test Scenarios'!D922&amp;CHAR(10)&amp;CHAR(10)&amp;
"Expected Results"&amp;CHAR(10)&amp;'Test Scenarios'!F922</f>
        <v xml:space="preserve">Objective
Test Case Description
Expected Results
</v>
      </c>
      <c r="H913" s="41"/>
      <c r="I913" s="43" t="s">
        <v>6577</v>
      </c>
      <c r="J913" s="41" t="str">
        <f>"TST-F "&amp;_xlfn.XLOOKUP('Test Scenarios'!M922,'Taxonomy and Epics'!H:H,'Taxonomy and Epics'!E:E)</f>
        <v xml:space="preserve">TST-F </v>
      </c>
      <c r="K913" s="36" t="str">
        <f>"Phase1,"&amp;_xlfn.XLOOKUP('Test Scenarios'!M922,'Taxonomy and Epics'!H:H,'Taxonomy and Epics'!B:B)&amp;"_"&amp;_xlfn.XLOOKUP('Test Scenarios'!M922,'Taxonomy and Epics'!H:H,'Taxonomy and Epics'!C:C)&amp;","&amp;'Test Scenarios'!M922&amp;",Fin_Functional, Workday"</f>
        <v>Phase1,_,,Fin_Functional, Workday</v>
      </c>
      <c r="L913" s="41"/>
      <c r="M913" s="41"/>
      <c r="N913" s="41"/>
      <c r="O913" s="41"/>
      <c r="P913" s="41"/>
      <c r="Q913" s="41"/>
      <c r="R913" s="41"/>
      <c r="S913" s="41"/>
      <c r="T913" s="38"/>
    </row>
    <row r="914" spans="1:20" ht="128" x14ac:dyDescent="0.2">
      <c r="A914" s="20">
        <f>'Test Scenarios'!A923</f>
        <v>0</v>
      </c>
      <c r="B914" s="44">
        <f>'Test Scenarios'!K923</f>
        <v>0</v>
      </c>
      <c r="C914" s="42">
        <f>'Test Scenarios'!B923</f>
        <v>0</v>
      </c>
      <c r="D914" s="43" t="str">
        <f>"F-"&amp;'Test Scenarios'!M923&amp;"-"&amp;'Test Scenarios'!C923&amp;"-"&amp;C914</f>
        <v>F---0</v>
      </c>
      <c r="E914" s="43" t="s">
        <v>6576</v>
      </c>
      <c r="F914" s="43">
        <f>'Test Scenarios'!G923</f>
        <v>0</v>
      </c>
      <c r="G914" s="43" t="str">
        <f>"Objective"&amp;CHAR(10)
&amp;'Test Scenarios'!L923&amp;CHAR(10)&amp;CHAR(10)&amp;
"Test Case Description"&amp;CHAR(10)
&amp;'Test Scenarios'!D923&amp;CHAR(10)&amp;CHAR(10)&amp;
"Expected Results"&amp;CHAR(10)&amp;'Test Scenarios'!F923</f>
        <v xml:space="preserve">Objective
Test Case Description
Expected Results
</v>
      </c>
      <c r="H914" s="41"/>
      <c r="I914" s="43" t="s">
        <v>6577</v>
      </c>
      <c r="J914" s="41" t="str">
        <f>"TST-F "&amp;_xlfn.XLOOKUP('Test Scenarios'!M923,'Taxonomy and Epics'!H:H,'Taxonomy and Epics'!E:E)</f>
        <v xml:space="preserve">TST-F </v>
      </c>
      <c r="K914" s="36" t="str">
        <f>"Phase1,"&amp;_xlfn.XLOOKUP('Test Scenarios'!M923,'Taxonomy and Epics'!H:H,'Taxonomy and Epics'!B:B)&amp;"_"&amp;_xlfn.XLOOKUP('Test Scenarios'!M923,'Taxonomy and Epics'!H:H,'Taxonomy and Epics'!C:C)&amp;","&amp;'Test Scenarios'!M923&amp;",Fin_Functional, Workday"</f>
        <v>Phase1,_,,Fin_Functional, Workday</v>
      </c>
      <c r="L914" s="41"/>
      <c r="M914" s="41"/>
      <c r="N914" s="41"/>
      <c r="O914" s="41"/>
      <c r="P914" s="41"/>
      <c r="Q914" s="41"/>
      <c r="R914" s="41"/>
      <c r="S914" s="41"/>
      <c r="T914" s="38"/>
    </row>
    <row r="915" spans="1:20" ht="128" x14ac:dyDescent="0.2">
      <c r="A915" s="20">
        <f>'Test Scenarios'!A924</f>
        <v>0</v>
      </c>
      <c r="B915" s="44">
        <f>'Test Scenarios'!K924</f>
        <v>0</v>
      </c>
      <c r="C915" s="42">
        <f>'Test Scenarios'!B924</f>
        <v>0</v>
      </c>
      <c r="D915" s="43" t="str">
        <f>"F-"&amp;'Test Scenarios'!M924&amp;"-"&amp;'Test Scenarios'!C924&amp;"-"&amp;C915</f>
        <v>F---0</v>
      </c>
      <c r="E915" s="43" t="s">
        <v>6576</v>
      </c>
      <c r="F915" s="43">
        <f>'Test Scenarios'!G924</f>
        <v>0</v>
      </c>
      <c r="G915" s="43" t="str">
        <f>"Objective"&amp;CHAR(10)
&amp;'Test Scenarios'!L924&amp;CHAR(10)&amp;CHAR(10)&amp;
"Test Case Description"&amp;CHAR(10)
&amp;'Test Scenarios'!D924&amp;CHAR(10)&amp;CHAR(10)&amp;
"Expected Results"&amp;CHAR(10)&amp;'Test Scenarios'!F924</f>
        <v xml:space="preserve">Objective
Test Case Description
Expected Results
</v>
      </c>
      <c r="H915" s="41"/>
      <c r="I915" s="43" t="s">
        <v>6577</v>
      </c>
      <c r="J915" s="41" t="str">
        <f>"TST-F "&amp;_xlfn.XLOOKUP('Test Scenarios'!M924,'Taxonomy and Epics'!H:H,'Taxonomy and Epics'!E:E)</f>
        <v xml:space="preserve">TST-F </v>
      </c>
      <c r="K915" s="36" t="str">
        <f>"Phase1,"&amp;_xlfn.XLOOKUP('Test Scenarios'!M924,'Taxonomy and Epics'!H:H,'Taxonomy and Epics'!B:B)&amp;"_"&amp;_xlfn.XLOOKUP('Test Scenarios'!M924,'Taxonomy and Epics'!H:H,'Taxonomy and Epics'!C:C)&amp;","&amp;'Test Scenarios'!M924&amp;",Fin_Functional, Workday"</f>
        <v>Phase1,_,,Fin_Functional, Workday</v>
      </c>
      <c r="L915" s="41"/>
      <c r="M915" s="41"/>
      <c r="N915" s="41"/>
      <c r="O915" s="41"/>
      <c r="P915" s="41"/>
      <c r="Q915" s="41"/>
      <c r="R915" s="41"/>
      <c r="S915" s="41"/>
      <c r="T915" s="38"/>
    </row>
    <row r="916" spans="1:20" ht="128" x14ac:dyDescent="0.2">
      <c r="A916" s="20">
        <f>'Test Scenarios'!A925</f>
        <v>0</v>
      </c>
      <c r="B916" s="44">
        <f>'Test Scenarios'!K925</f>
        <v>0</v>
      </c>
      <c r="C916" s="42">
        <f>'Test Scenarios'!B925</f>
        <v>0</v>
      </c>
      <c r="D916" s="43" t="str">
        <f>"F-"&amp;'Test Scenarios'!M925&amp;"-"&amp;'Test Scenarios'!C925&amp;"-"&amp;C916</f>
        <v>F---0</v>
      </c>
      <c r="E916" s="43" t="s">
        <v>6576</v>
      </c>
      <c r="F916" s="43">
        <f>'Test Scenarios'!G925</f>
        <v>0</v>
      </c>
      <c r="G916" s="43" t="str">
        <f>"Objective"&amp;CHAR(10)
&amp;'Test Scenarios'!L925&amp;CHAR(10)&amp;CHAR(10)&amp;
"Test Case Description"&amp;CHAR(10)
&amp;'Test Scenarios'!D925&amp;CHAR(10)&amp;CHAR(10)&amp;
"Expected Results"&amp;CHAR(10)&amp;'Test Scenarios'!F925</f>
        <v xml:space="preserve">Objective
Test Case Description
Expected Results
</v>
      </c>
      <c r="H916" s="41"/>
      <c r="I916" s="43" t="s">
        <v>6577</v>
      </c>
      <c r="J916" s="41" t="str">
        <f>"TST-F "&amp;_xlfn.XLOOKUP('Test Scenarios'!M925,'Taxonomy and Epics'!H:H,'Taxonomy and Epics'!E:E)</f>
        <v xml:space="preserve">TST-F </v>
      </c>
      <c r="K916" s="36" t="str">
        <f>"Phase1,"&amp;_xlfn.XLOOKUP('Test Scenarios'!M925,'Taxonomy and Epics'!H:H,'Taxonomy and Epics'!B:B)&amp;"_"&amp;_xlfn.XLOOKUP('Test Scenarios'!M925,'Taxonomy and Epics'!H:H,'Taxonomy and Epics'!C:C)&amp;","&amp;'Test Scenarios'!M925&amp;",Fin_Functional, Workday"</f>
        <v>Phase1,_,,Fin_Functional, Workday</v>
      </c>
      <c r="L916" s="41"/>
      <c r="M916" s="41"/>
      <c r="N916" s="41"/>
      <c r="O916" s="41"/>
      <c r="P916" s="41"/>
      <c r="Q916" s="41"/>
      <c r="R916" s="41"/>
      <c r="S916" s="41"/>
      <c r="T916" s="38"/>
    </row>
    <row r="917" spans="1:20" ht="128" x14ac:dyDescent="0.2">
      <c r="A917" s="20">
        <f>'Test Scenarios'!A926</f>
        <v>0</v>
      </c>
      <c r="B917" s="44">
        <f>'Test Scenarios'!K926</f>
        <v>0</v>
      </c>
      <c r="C917" s="42">
        <f>'Test Scenarios'!B926</f>
        <v>0</v>
      </c>
      <c r="D917" s="43" t="str">
        <f>"F-"&amp;'Test Scenarios'!M926&amp;"-"&amp;'Test Scenarios'!C926&amp;"-"&amp;C917</f>
        <v>F---0</v>
      </c>
      <c r="E917" s="43" t="s">
        <v>6576</v>
      </c>
      <c r="F917" s="43">
        <f>'Test Scenarios'!G926</f>
        <v>0</v>
      </c>
      <c r="G917" s="43" t="str">
        <f>"Objective"&amp;CHAR(10)
&amp;'Test Scenarios'!L926&amp;CHAR(10)&amp;CHAR(10)&amp;
"Test Case Description"&amp;CHAR(10)
&amp;'Test Scenarios'!D926&amp;CHAR(10)&amp;CHAR(10)&amp;
"Expected Results"&amp;CHAR(10)&amp;'Test Scenarios'!F926</f>
        <v xml:space="preserve">Objective
Test Case Description
Expected Results
</v>
      </c>
      <c r="H917" s="41"/>
      <c r="I917" s="43" t="s">
        <v>6577</v>
      </c>
      <c r="J917" s="41" t="str">
        <f>"TST-F "&amp;_xlfn.XLOOKUP('Test Scenarios'!M926,'Taxonomy and Epics'!H:H,'Taxonomy and Epics'!E:E)</f>
        <v xml:space="preserve">TST-F </v>
      </c>
      <c r="K917" s="36" t="str">
        <f>"Phase1,"&amp;_xlfn.XLOOKUP('Test Scenarios'!M926,'Taxonomy and Epics'!H:H,'Taxonomy and Epics'!B:B)&amp;"_"&amp;_xlfn.XLOOKUP('Test Scenarios'!M926,'Taxonomy and Epics'!H:H,'Taxonomy and Epics'!C:C)&amp;","&amp;'Test Scenarios'!M926&amp;",Fin_Functional, Workday"</f>
        <v>Phase1,_,,Fin_Functional, Workday</v>
      </c>
      <c r="L917" s="41"/>
      <c r="M917" s="41"/>
      <c r="N917" s="41"/>
      <c r="O917" s="41"/>
      <c r="P917" s="41"/>
      <c r="Q917" s="41"/>
      <c r="R917" s="41"/>
      <c r="S917" s="41"/>
      <c r="T917" s="38"/>
    </row>
    <row r="918" spans="1:20" ht="128" x14ac:dyDescent="0.2">
      <c r="A918" s="20">
        <f>'Test Scenarios'!A927</f>
        <v>0</v>
      </c>
      <c r="B918" s="44">
        <f>'Test Scenarios'!K927</f>
        <v>0</v>
      </c>
      <c r="C918" s="42">
        <f>'Test Scenarios'!B927</f>
        <v>0</v>
      </c>
      <c r="D918" s="43" t="str">
        <f>"F-"&amp;'Test Scenarios'!M927&amp;"-"&amp;'Test Scenarios'!C927&amp;"-"&amp;C918</f>
        <v>F---0</v>
      </c>
      <c r="E918" s="43" t="s">
        <v>6576</v>
      </c>
      <c r="F918" s="43">
        <f>'Test Scenarios'!G927</f>
        <v>0</v>
      </c>
      <c r="G918" s="43" t="str">
        <f>"Objective"&amp;CHAR(10)
&amp;'Test Scenarios'!L927&amp;CHAR(10)&amp;CHAR(10)&amp;
"Test Case Description"&amp;CHAR(10)
&amp;'Test Scenarios'!D927&amp;CHAR(10)&amp;CHAR(10)&amp;
"Expected Results"&amp;CHAR(10)&amp;'Test Scenarios'!F927</f>
        <v xml:space="preserve">Objective
Test Case Description
Expected Results
</v>
      </c>
      <c r="H918" s="41"/>
      <c r="I918" s="43" t="s">
        <v>6577</v>
      </c>
      <c r="J918" s="41" t="str">
        <f>"TST-F "&amp;_xlfn.XLOOKUP('Test Scenarios'!M927,'Taxonomy and Epics'!H:H,'Taxonomy and Epics'!E:E)</f>
        <v xml:space="preserve">TST-F </v>
      </c>
      <c r="K918" s="36" t="str">
        <f>"Phase1,"&amp;_xlfn.XLOOKUP('Test Scenarios'!M927,'Taxonomy and Epics'!H:H,'Taxonomy and Epics'!B:B)&amp;"_"&amp;_xlfn.XLOOKUP('Test Scenarios'!M927,'Taxonomy and Epics'!H:H,'Taxonomy and Epics'!C:C)&amp;","&amp;'Test Scenarios'!M927&amp;",Fin_Functional, Workday"</f>
        <v>Phase1,_,,Fin_Functional, Workday</v>
      </c>
      <c r="L918" s="41"/>
      <c r="M918" s="41"/>
      <c r="N918" s="41"/>
      <c r="O918" s="41"/>
      <c r="P918" s="41"/>
      <c r="Q918" s="41"/>
      <c r="R918" s="41"/>
      <c r="S918" s="41"/>
      <c r="T918" s="38"/>
    </row>
    <row r="919" spans="1:20" ht="128" x14ac:dyDescent="0.2">
      <c r="A919" s="20">
        <f>'Test Scenarios'!A928</f>
        <v>0</v>
      </c>
      <c r="B919" s="44">
        <f>'Test Scenarios'!K928</f>
        <v>0</v>
      </c>
      <c r="C919" s="42">
        <f>'Test Scenarios'!B928</f>
        <v>0</v>
      </c>
      <c r="D919" s="43" t="str">
        <f>"F-"&amp;'Test Scenarios'!M928&amp;"-"&amp;'Test Scenarios'!C928&amp;"-"&amp;C919</f>
        <v>F---0</v>
      </c>
      <c r="E919" s="43" t="s">
        <v>6576</v>
      </c>
      <c r="F919" s="43">
        <f>'Test Scenarios'!G928</f>
        <v>0</v>
      </c>
      <c r="G919" s="43" t="str">
        <f>"Objective"&amp;CHAR(10)
&amp;'Test Scenarios'!L928&amp;CHAR(10)&amp;CHAR(10)&amp;
"Test Case Description"&amp;CHAR(10)
&amp;'Test Scenarios'!D928&amp;CHAR(10)&amp;CHAR(10)&amp;
"Expected Results"&amp;CHAR(10)&amp;'Test Scenarios'!F928</f>
        <v xml:space="preserve">Objective
Test Case Description
Expected Results
</v>
      </c>
      <c r="H919" s="41"/>
      <c r="I919" s="43" t="s">
        <v>6577</v>
      </c>
      <c r="J919" s="41" t="str">
        <f>"TST-F "&amp;_xlfn.XLOOKUP('Test Scenarios'!M928,'Taxonomy and Epics'!H:H,'Taxonomy and Epics'!E:E)</f>
        <v xml:space="preserve">TST-F </v>
      </c>
      <c r="K919" s="36" t="str">
        <f>"Phase1,"&amp;_xlfn.XLOOKUP('Test Scenarios'!M928,'Taxonomy and Epics'!H:H,'Taxonomy and Epics'!B:B)&amp;"_"&amp;_xlfn.XLOOKUP('Test Scenarios'!M928,'Taxonomy and Epics'!H:H,'Taxonomy and Epics'!C:C)&amp;","&amp;'Test Scenarios'!M928&amp;",Fin_Functional, Workday"</f>
        <v>Phase1,_,,Fin_Functional, Workday</v>
      </c>
      <c r="L919" s="41"/>
      <c r="M919" s="41"/>
      <c r="N919" s="41"/>
      <c r="O919" s="41"/>
      <c r="P919" s="41"/>
      <c r="Q919" s="41"/>
      <c r="R919" s="41"/>
      <c r="S919" s="41"/>
      <c r="T919" s="38"/>
    </row>
    <row r="920" spans="1:20" ht="128" x14ac:dyDescent="0.2">
      <c r="A920" s="20">
        <f>'Test Scenarios'!A929</f>
        <v>0</v>
      </c>
      <c r="B920" s="44">
        <f>'Test Scenarios'!K929</f>
        <v>0</v>
      </c>
      <c r="C920" s="42">
        <f>'Test Scenarios'!B929</f>
        <v>0</v>
      </c>
      <c r="D920" s="43" t="str">
        <f>"F-"&amp;'Test Scenarios'!M929&amp;"-"&amp;'Test Scenarios'!C929&amp;"-"&amp;C920</f>
        <v>F---0</v>
      </c>
      <c r="E920" s="43" t="s">
        <v>6576</v>
      </c>
      <c r="F920" s="43">
        <f>'Test Scenarios'!G929</f>
        <v>0</v>
      </c>
      <c r="G920" s="43" t="str">
        <f>"Objective"&amp;CHAR(10)
&amp;'Test Scenarios'!L929&amp;CHAR(10)&amp;CHAR(10)&amp;
"Test Case Description"&amp;CHAR(10)
&amp;'Test Scenarios'!D929&amp;CHAR(10)&amp;CHAR(10)&amp;
"Expected Results"&amp;CHAR(10)&amp;'Test Scenarios'!F929</f>
        <v xml:space="preserve">Objective
Test Case Description
Expected Results
</v>
      </c>
      <c r="H920" s="41"/>
      <c r="I920" s="43" t="s">
        <v>6577</v>
      </c>
      <c r="J920" s="41" t="str">
        <f>"TST-F "&amp;_xlfn.XLOOKUP('Test Scenarios'!M929,'Taxonomy and Epics'!H:H,'Taxonomy and Epics'!E:E)</f>
        <v xml:space="preserve">TST-F </v>
      </c>
      <c r="K920" s="36" t="str">
        <f>"Phase1,"&amp;_xlfn.XLOOKUP('Test Scenarios'!M929,'Taxonomy and Epics'!H:H,'Taxonomy and Epics'!B:B)&amp;"_"&amp;_xlfn.XLOOKUP('Test Scenarios'!M929,'Taxonomy and Epics'!H:H,'Taxonomy and Epics'!C:C)&amp;","&amp;'Test Scenarios'!M929&amp;",Fin_Functional, Workday"</f>
        <v>Phase1,_,,Fin_Functional, Workday</v>
      </c>
      <c r="L920" s="41"/>
      <c r="M920" s="41"/>
      <c r="N920" s="41"/>
      <c r="O920" s="41"/>
      <c r="P920" s="41"/>
      <c r="Q920" s="41"/>
      <c r="R920" s="41"/>
      <c r="S920" s="41"/>
      <c r="T920" s="38"/>
    </row>
    <row r="921" spans="1:20" ht="128" x14ac:dyDescent="0.2">
      <c r="A921" s="20">
        <f>'Test Scenarios'!A930</f>
        <v>0</v>
      </c>
      <c r="B921" s="44">
        <f>'Test Scenarios'!K930</f>
        <v>0</v>
      </c>
      <c r="C921" s="42">
        <f>'Test Scenarios'!B930</f>
        <v>0</v>
      </c>
      <c r="D921" s="43" t="str">
        <f>"F-"&amp;'Test Scenarios'!M930&amp;"-"&amp;'Test Scenarios'!C930&amp;"-"&amp;C921</f>
        <v>F---0</v>
      </c>
      <c r="E921" s="43" t="s">
        <v>6576</v>
      </c>
      <c r="F921" s="43">
        <f>'Test Scenarios'!G930</f>
        <v>0</v>
      </c>
      <c r="G921" s="43" t="str">
        <f>"Objective"&amp;CHAR(10)
&amp;'Test Scenarios'!L930&amp;CHAR(10)&amp;CHAR(10)&amp;
"Test Case Description"&amp;CHAR(10)
&amp;'Test Scenarios'!D930&amp;CHAR(10)&amp;CHAR(10)&amp;
"Expected Results"&amp;CHAR(10)&amp;'Test Scenarios'!F930</f>
        <v xml:space="preserve">Objective
Test Case Description
Expected Results
</v>
      </c>
      <c r="H921" s="41"/>
      <c r="I921" s="43" t="s">
        <v>6577</v>
      </c>
      <c r="J921" s="41" t="str">
        <f>"TST-F "&amp;_xlfn.XLOOKUP('Test Scenarios'!M930,'Taxonomy and Epics'!H:H,'Taxonomy and Epics'!E:E)</f>
        <v xml:space="preserve">TST-F </v>
      </c>
      <c r="K921" s="36" t="str">
        <f>"Phase1,"&amp;_xlfn.XLOOKUP('Test Scenarios'!M930,'Taxonomy and Epics'!H:H,'Taxonomy and Epics'!B:B)&amp;"_"&amp;_xlfn.XLOOKUP('Test Scenarios'!M930,'Taxonomy and Epics'!H:H,'Taxonomy and Epics'!C:C)&amp;","&amp;'Test Scenarios'!M930&amp;",Fin_Functional, Workday"</f>
        <v>Phase1,_,,Fin_Functional, Workday</v>
      </c>
      <c r="L921" s="41"/>
      <c r="M921" s="41"/>
      <c r="N921" s="41"/>
      <c r="O921" s="41"/>
      <c r="P921" s="41"/>
      <c r="Q921" s="41"/>
      <c r="R921" s="41"/>
      <c r="S921" s="41"/>
      <c r="T921" s="38"/>
    </row>
    <row r="922" spans="1:20" ht="128" x14ac:dyDescent="0.2">
      <c r="A922" s="20">
        <f>'Test Scenarios'!A931</f>
        <v>0</v>
      </c>
      <c r="B922" s="44">
        <f>'Test Scenarios'!K931</f>
        <v>0</v>
      </c>
      <c r="C922" s="42">
        <f>'Test Scenarios'!B931</f>
        <v>0</v>
      </c>
      <c r="D922" s="43" t="str">
        <f>"F-"&amp;'Test Scenarios'!M931&amp;"-"&amp;'Test Scenarios'!C931&amp;"-"&amp;C922</f>
        <v>F---0</v>
      </c>
      <c r="E922" s="43" t="s">
        <v>6576</v>
      </c>
      <c r="F922" s="43">
        <f>'Test Scenarios'!G931</f>
        <v>0</v>
      </c>
      <c r="G922" s="43" t="str">
        <f>"Objective"&amp;CHAR(10)
&amp;'Test Scenarios'!L931&amp;CHAR(10)&amp;CHAR(10)&amp;
"Test Case Description"&amp;CHAR(10)
&amp;'Test Scenarios'!D931&amp;CHAR(10)&amp;CHAR(10)&amp;
"Expected Results"&amp;CHAR(10)&amp;'Test Scenarios'!F931</f>
        <v xml:space="preserve">Objective
Test Case Description
Expected Results
</v>
      </c>
      <c r="H922" s="41"/>
      <c r="I922" s="43" t="s">
        <v>6577</v>
      </c>
      <c r="J922" s="41" t="str">
        <f>"TST-F "&amp;_xlfn.XLOOKUP('Test Scenarios'!M931,'Taxonomy and Epics'!H:H,'Taxonomy and Epics'!E:E)</f>
        <v xml:space="preserve">TST-F </v>
      </c>
      <c r="K922" s="36" t="str">
        <f>"Phase1,"&amp;_xlfn.XLOOKUP('Test Scenarios'!M931,'Taxonomy and Epics'!H:H,'Taxonomy and Epics'!B:B)&amp;"_"&amp;_xlfn.XLOOKUP('Test Scenarios'!M931,'Taxonomy and Epics'!H:H,'Taxonomy and Epics'!C:C)&amp;","&amp;'Test Scenarios'!M931&amp;",Fin_Functional, Workday"</f>
        <v>Phase1,_,,Fin_Functional, Workday</v>
      </c>
      <c r="L922" s="41"/>
      <c r="M922" s="41"/>
      <c r="N922" s="41"/>
      <c r="O922" s="41"/>
      <c r="P922" s="41"/>
      <c r="Q922" s="41"/>
      <c r="R922" s="41"/>
      <c r="S922" s="41"/>
      <c r="T922" s="38"/>
    </row>
    <row r="923" spans="1:20" ht="128" x14ac:dyDescent="0.2">
      <c r="A923" s="20">
        <f>'Test Scenarios'!A932</f>
        <v>0</v>
      </c>
      <c r="B923" s="44">
        <f>'Test Scenarios'!K932</f>
        <v>0</v>
      </c>
      <c r="C923" s="42">
        <f>'Test Scenarios'!B932</f>
        <v>0</v>
      </c>
      <c r="D923" s="43" t="str">
        <f>"F-"&amp;'Test Scenarios'!M932&amp;"-"&amp;'Test Scenarios'!C932&amp;"-"&amp;C923</f>
        <v>F---0</v>
      </c>
      <c r="E923" s="43" t="s">
        <v>6576</v>
      </c>
      <c r="F923" s="43">
        <f>'Test Scenarios'!G932</f>
        <v>0</v>
      </c>
      <c r="G923" s="43" t="str">
        <f>"Objective"&amp;CHAR(10)
&amp;'Test Scenarios'!L932&amp;CHAR(10)&amp;CHAR(10)&amp;
"Test Case Description"&amp;CHAR(10)
&amp;'Test Scenarios'!D932&amp;CHAR(10)&amp;CHAR(10)&amp;
"Expected Results"&amp;CHAR(10)&amp;'Test Scenarios'!F932</f>
        <v xml:space="preserve">Objective
Test Case Description
Expected Results
</v>
      </c>
      <c r="H923" s="41"/>
      <c r="I923" s="43" t="s">
        <v>6577</v>
      </c>
      <c r="J923" s="41" t="str">
        <f>"TST-F "&amp;_xlfn.XLOOKUP('Test Scenarios'!M932,'Taxonomy and Epics'!H:H,'Taxonomy and Epics'!E:E)</f>
        <v xml:space="preserve">TST-F </v>
      </c>
      <c r="K923" s="36" t="str">
        <f>"Phase1,"&amp;_xlfn.XLOOKUP('Test Scenarios'!M932,'Taxonomy and Epics'!H:H,'Taxonomy and Epics'!B:B)&amp;"_"&amp;_xlfn.XLOOKUP('Test Scenarios'!M932,'Taxonomy and Epics'!H:H,'Taxonomy and Epics'!C:C)&amp;","&amp;'Test Scenarios'!M932&amp;",Fin_Functional, Workday"</f>
        <v>Phase1,_,,Fin_Functional, Workday</v>
      </c>
      <c r="L923" s="41"/>
      <c r="M923" s="41"/>
      <c r="N923" s="41"/>
      <c r="O923" s="41"/>
      <c r="P923" s="41"/>
      <c r="Q923" s="41"/>
      <c r="R923" s="41"/>
      <c r="S923" s="41"/>
      <c r="T923" s="38"/>
    </row>
    <row r="924" spans="1:20" ht="128" x14ac:dyDescent="0.2">
      <c r="A924" s="20">
        <f>'Test Scenarios'!A933</f>
        <v>0</v>
      </c>
      <c r="B924" s="44">
        <f>'Test Scenarios'!K933</f>
        <v>0</v>
      </c>
      <c r="C924" s="42">
        <f>'Test Scenarios'!B933</f>
        <v>0</v>
      </c>
      <c r="D924" s="43" t="str">
        <f>"F-"&amp;'Test Scenarios'!M933&amp;"-"&amp;'Test Scenarios'!C933&amp;"-"&amp;C924</f>
        <v>F---0</v>
      </c>
      <c r="E924" s="43" t="s">
        <v>6576</v>
      </c>
      <c r="F924" s="43">
        <f>'Test Scenarios'!G933</f>
        <v>0</v>
      </c>
      <c r="G924" s="43" t="str">
        <f>"Objective"&amp;CHAR(10)
&amp;'Test Scenarios'!L933&amp;CHAR(10)&amp;CHAR(10)&amp;
"Test Case Description"&amp;CHAR(10)
&amp;'Test Scenarios'!D933&amp;CHAR(10)&amp;CHAR(10)&amp;
"Expected Results"&amp;CHAR(10)&amp;'Test Scenarios'!F933</f>
        <v xml:space="preserve">Objective
Test Case Description
Expected Results
</v>
      </c>
      <c r="H924" s="41"/>
      <c r="I924" s="43" t="s">
        <v>6577</v>
      </c>
      <c r="J924" s="41" t="str">
        <f>"TST-F "&amp;_xlfn.XLOOKUP('Test Scenarios'!M933,'Taxonomy and Epics'!H:H,'Taxonomy and Epics'!E:E)</f>
        <v xml:space="preserve">TST-F </v>
      </c>
      <c r="K924" s="36" t="str">
        <f>"Phase1,"&amp;_xlfn.XLOOKUP('Test Scenarios'!M933,'Taxonomy and Epics'!H:H,'Taxonomy and Epics'!B:B)&amp;"_"&amp;_xlfn.XLOOKUP('Test Scenarios'!M933,'Taxonomy and Epics'!H:H,'Taxonomy and Epics'!C:C)&amp;","&amp;'Test Scenarios'!M933&amp;",Fin_Functional, Workday"</f>
        <v>Phase1,_,,Fin_Functional, Workday</v>
      </c>
      <c r="L924" s="41"/>
      <c r="M924" s="41"/>
      <c r="N924" s="41"/>
      <c r="O924" s="41"/>
      <c r="P924" s="41"/>
      <c r="Q924" s="41"/>
      <c r="R924" s="41"/>
      <c r="S924" s="41"/>
      <c r="T924" s="38"/>
    </row>
    <row r="925" spans="1:20" ht="128" x14ac:dyDescent="0.2">
      <c r="A925" s="20">
        <f>'Test Scenarios'!A934</f>
        <v>0</v>
      </c>
      <c r="B925" s="44">
        <f>'Test Scenarios'!K934</f>
        <v>0</v>
      </c>
      <c r="C925" s="42">
        <f>'Test Scenarios'!B934</f>
        <v>0</v>
      </c>
      <c r="D925" s="43" t="str">
        <f>"F-"&amp;'Test Scenarios'!M934&amp;"-"&amp;'Test Scenarios'!C934&amp;"-"&amp;C925</f>
        <v>F---0</v>
      </c>
      <c r="E925" s="43" t="s">
        <v>6576</v>
      </c>
      <c r="F925" s="43">
        <f>'Test Scenarios'!G934</f>
        <v>0</v>
      </c>
      <c r="G925" s="43" t="str">
        <f>"Objective"&amp;CHAR(10)
&amp;'Test Scenarios'!L934&amp;CHAR(10)&amp;CHAR(10)&amp;
"Test Case Description"&amp;CHAR(10)
&amp;'Test Scenarios'!D934&amp;CHAR(10)&amp;CHAR(10)&amp;
"Expected Results"&amp;CHAR(10)&amp;'Test Scenarios'!F934</f>
        <v xml:space="preserve">Objective
Test Case Description
Expected Results
</v>
      </c>
      <c r="H925" s="41"/>
      <c r="I925" s="43" t="s">
        <v>6577</v>
      </c>
      <c r="J925" s="41" t="str">
        <f>"TST-F "&amp;_xlfn.XLOOKUP('Test Scenarios'!M934,'Taxonomy and Epics'!H:H,'Taxonomy and Epics'!E:E)</f>
        <v xml:space="preserve">TST-F </v>
      </c>
      <c r="K925" s="36" t="str">
        <f>"Phase1,"&amp;_xlfn.XLOOKUP('Test Scenarios'!M934,'Taxonomy and Epics'!H:H,'Taxonomy and Epics'!B:B)&amp;"_"&amp;_xlfn.XLOOKUP('Test Scenarios'!M934,'Taxonomy and Epics'!H:H,'Taxonomy and Epics'!C:C)&amp;","&amp;'Test Scenarios'!M934&amp;",Fin_Functional, Workday"</f>
        <v>Phase1,_,,Fin_Functional, Workday</v>
      </c>
      <c r="L925" s="41"/>
      <c r="M925" s="41"/>
      <c r="N925" s="41"/>
      <c r="O925" s="41"/>
      <c r="P925" s="41"/>
      <c r="Q925" s="41"/>
      <c r="R925" s="41"/>
      <c r="S925" s="41"/>
      <c r="T925" s="38"/>
    </row>
    <row r="926" spans="1:20" ht="128" x14ac:dyDescent="0.2">
      <c r="A926" s="20">
        <f>'Test Scenarios'!A935</f>
        <v>0</v>
      </c>
      <c r="B926" s="44">
        <f>'Test Scenarios'!K935</f>
        <v>0</v>
      </c>
      <c r="C926" s="42">
        <f>'Test Scenarios'!B935</f>
        <v>0</v>
      </c>
      <c r="D926" s="43" t="str">
        <f>"F-"&amp;'Test Scenarios'!M935&amp;"-"&amp;'Test Scenarios'!C935&amp;"-"&amp;C926</f>
        <v>F---0</v>
      </c>
      <c r="E926" s="43" t="s">
        <v>6576</v>
      </c>
      <c r="F926" s="43">
        <f>'Test Scenarios'!G935</f>
        <v>0</v>
      </c>
      <c r="G926" s="43" t="str">
        <f>"Objective"&amp;CHAR(10)
&amp;'Test Scenarios'!L935&amp;CHAR(10)&amp;CHAR(10)&amp;
"Test Case Description"&amp;CHAR(10)
&amp;'Test Scenarios'!D935&amp;CHAR(10)&amp;CHAR(10)&amp;
"Expected Results"&amp;CHAR(10)&amp;'Test Scenarios'!F935</f>
        <v xml:space="preserve">Objective
Test Case Description
Expected Results
</v>
      </c>
      <c r="H926" s="41"/>
      <c r="I926" s="43" t="s">
        <v>6577</v>
      </c>
      <c r="J926" s="41" t="str">
        <f>"TST-F "&amp;_xlfn.XLOOKUP('Test Scenarios'!M935,'Taxonomy and Epics'!H:H,'Taxonomy and Epics'!E:E)</f>
        <v xml:space="preserve">TST-F </v>
      </c>
      <c r="K926" s="36" t="str">
        <f>"Phase1,"&amp;_xlfn.XLOOKUP('Test Scenarios'!M935,'Taxonomy and Epics'!H:H,'Taxonomy and Epics'!B:B)&amp;"_"&amp;_xlfn.XLOOKUP('Test Scenarios'!M935,'Taxonomy and Epics'!H:H,'Taxonomy and Epics'!C:C)&amp;","&amp;'Test Scenarios'!M935&amp;",Fin_Functional, Workday"</f>
        <v>Phase1,_,,Fin_Functional, Workday</v>
      </c>
      <c r="L926" s="41"/>
      <c r="M926" s="41"/>
      <c r="N926" s="41"/>
      <c r="O926" s="41"/>
      <c r="P926" s="41"/>
      <c r="Q926" s="41"/>
      <c r="R926" s="41"/>
      <c r="S926" s="41"/>
      <c r="T926" s="38"/>
    </row>
    <row r="927" spans="1:20" ht="128" x14ac:dyDescent="0.2">
      <c r="A927" s="20">
        <f>'Test Scenarios'!A936</f>
        <v>0</v>
      </c>
      <c r="B927" s="44">
        <f>'Test Scenarios'!K936</f>
        <v>0</v>
      </c>
      <c r="C927" s="42">
        <f>'Test Scenarios'!B936</f>
        <v>0</v>
      </c>
      <c r="D927" s="43" t="str">
        <f>"F-"&amp;'Test Scenarios'!M936&amp;"-"&amp;'Test Scenarios'!C936&amp;"-"&amp;C927</f>
        <v>F---0</v>
      </c>
      <c r="E927" s="43" t="s">
        <v>6576</v>
      </c>
      <c r="F927" s="43">
        <f>'Test Scenarios'!G936</f>
        <v>0</v>
      </c>
      <c r="G927" s="43" t="str">
        <f>"Objective"&amp;CHAR(10)
&amp;'Test Scenarios'!L936&amp;CHAR(10)&amp;CHAR(10)&amp;
"Test Case Description"&amp;CHAR(10)
&amp;'Test Scenarios'!D936&amp;CHAR(10)&amp;CHAR(10)&amp;
"Expected Results"&amp;CHAR(10)&amp;'Test Scenarios'!F936</f>
        <v xml:space="preserve">Objective
Test Case Description
Expected Results
</v>
      </c>
      <c r="H927" s="41"/>
      <c r="I927" s="43" t="s">
        <v>6577</v>
      </c>
      <c r="J927" s="41" t="str">
        <f>"TST-F "&amp;_xlfn.XLOOKUP('Test Scenarios'!M936,'Taxonomy and Epics'!H:H,'Taxonomy and Epics'!E:E)</f>
        <v xml:space="preserve">TST-F </v>
      </c>
      <c r="K927" s="36" t="str">
        <f>"Phase1,"&amp;_xlfn.XLOOKUP('Test Scenarios'!M936,'Taxonomy and Epics'!H:H,'Taxonomy and Epics'!B:B)&amp;"_"&amp;_xlfn.XLOOKUP('Test Scenarios'!M936,'Taxonomy and Epics'!H:H,'Taxonomy and Epics'!C:C)&amp;","&amp;'Test Scenarios'!M936&amp;",Fin_Functional, Workday"</f>
        <v>Phase1,_,,Fin_Functional, Workday</v>
      </c>
      <c r="L927" s="41"/>
      <c r="M927" s="41"/>
      <c r="N927" s="41"/>
      <c r="O927" s="41"/>
      <c r="P927" s="41"/>
      <c r="Q927" s="41"/>
      <c r="R927" s="41"/>
      <c r="S927" s="41"/>
      <c r="T927" s="38"/>
    </row>
    <row r="928" spans="1:20" ht="128" x14ac:dyDescent="0.2">
      <c r="A928" s="20">
        <f>'Test Scenarios'!A937</f>
        <v>0</v>
      </c>
      <c r="B928" s="44">
        <f>'Test Scenarios'!K937</f>
        <v>0</v>
      </c>
      <c r="C928" s="42">
        <f>'Test Scenarios'!B937</f>
        <v>0</v>
      </c>
      <c r="D928" s="43" t="str">
        <f>"F-"&amp;'Test Scenarios'!M937&amp;"-"&amp;'Test Scenarios'!C937&amp;"-"&amp;C928</f>
        <v>F---0</v>
      </c>
      <c r="E928" s="43" t="s">
        <v>6576</v>
      </c>
      <c r="F928" s="43">
        <f>'Test Scenarios'!G937</f>
        <v>0</v>
      </c>
      <c r="G928" s="43" t="str">
        <f>"Objective"&amp;CHAR(10)
&amp;'Test Scenarios'!L937&amp;CHAR(10)&amp;CHAR(10)&amp;
"Test Case Description"&amp;CHAR(10)
&amp;'Test Scenarios'!D937&amp;CHAR(10)&amp;CHAR(10)&amp;
"Expected Results"&amp;CHAR(10)&amp;'Test Scenarios'!F937</f>
        <v xml:space="preserve">Objective
Test Case Description
Expected Results
</v>
      </c>
      <c r="H928" s="41"/>
      <c r="I928" s="43" t="s">
        <v>6577</v>
      </c>
      <c r="J928" s="41" t="str">
        <f>"TST-F "&amp;_xlfn.XLOOKUP('Test Scenarios'!M937,'Taxonomy and Epics'!H:H,'Taxonomy and Epics'!E:E)</f>
        <v xml:space="preserve">TST-F </v>
      </c>
      <c r="K928" s="36" t="str">
        <f>"Phase1,"&amp;_xlfn.XLOOKUP('Test Scenarios'!M937,'Taxonomy and Epics'!H:H,'Taxonomy and Epics'!B:B)&amp;"_"&amp;_xlfn.XLOOKUP('Test Scenarios'!M937,'Taxonomy and Epics'!H:H,'Taxonomy and Epics'!C:C)&amp;","&amp;'Test Scenarios'!M937&amp;",Fin_Functional, Workday"</f>
        <v>Phase1,_,,Fin_Functional, Workday</v>
      </c>
      <c r="L928" s="41"/>
      <c r="M928" s="41"/>
      <c r="N928" s="41"/>
      <c r="O928" s="41"/>
      <c r="P928" s="41"/>
      <c r="Q928" s="41"/>
      <c r="R928" s="41"/>
      <c r="S928" s="41"/>
      <c r="T928" s="38"/>
    </row>
    <row r="929" spans="1:20" ht="128" x14ac:dyDescent="0.2">
      <c r="A929" s="20">
        <f>'Test Scenarios'!A938</f>
        <v>0</v>
      </c>
      <c r="B929" s="44">
        <f>'Test Scenarios'!K938</f>
        <v>0</v>
      </c>
      <c r="C929" s="42">
        <f>'Test Scenarios'!B938</f>
        <v>0</v>
      </c>
      <c r="D929" s="43" t="str">
        <f>"F-"&amp;'Test Scenarios'!M938&amp;"-"&amp;'Test Scenarios'!C938&amp;"-"&amp;C929</f>
        <v>F---0</v>
      </c>
      <c r="E929" s="43" t="s">
        <v>6576</v>
      </c>
      <c r="F929" s="43">
        <f>'Test Scenarios'!G938</f>
        <v>0</v>
      </c>
      <c r="G929" s="43" t="str">
        <f>"Objective"&amp;CHAR(10)
&amp;'Test Scenarios'!L938&amp;CHAR(10)&amp;CHAR(10)&amp;
"Test Case Description"&amp;CHAR(10)
&amp;'Test Scenarios'!D938&amp;CHAR(10)&amp;CHAR(10)&amp;
"Expected Results"&amp;CHAR(10)&amp;'Test Scenarios'!F938</f>
        <v xml:space="preserve">Objective
Test Case Description
Expected Results
</v>
      </c>
      <c r="H929" s="41"/>
      <c r="I929" s="43" t="s">
        <v>6577</v>
      </c>
      <c r="J929" s="41" t="str">
        <f>"TST-F "&amp;_xlfn.XLOOKUP('Test Scenarios'!M938,'Taxonomy and Epics'!H:H,'Taxonomy and Epics'!E:E)</f>
        <v xml:space="preserve">TST-F </v>
      </c>
      <c r="K929" s="36" t="str">
        <f>"Phase1,"&amp;_xlfn.XLOOKUP('Test Scenarios'!M938,'Taxonomy and Epics'!H:H,'Taxonomy and Epics'!B:B)&amp;"_"&amp;_xlfn.XLOOKUP('Test Scenarios'!M938,'Taxonomy and Epics'!H:H,'Taxonomy and Epics'!C:C)&amp;","&amp;'Test Scenarios'!M938&amp;",Fin_Functional, Workday"</f>
        <v>Phase1,_,,Fin_Functional, Workday</v>
      </c>
      <c r="L929" s="41"/>
      <c r="M929" s="41"/>
      <c r="N929" s="41"/>
      <c r="O929" s="41"/>
      <c r="P929" s="41"/>
      <c r="Q929" s="41"/>
      <c r="R929" s="41"/>
      <c r="S929" s="41"/>
      <c r="T929" s="38"/>
    </row>
    <row r="930" spans="1:20" ht="128" x14ac:dyDescent="0.2">
      <c r="A930" s="20">
        <f>'Test Scenarios'!A939</f>
        <v>0</v>
      </c>
      <c r="B930" s="44">
        <f>'Test Scenarios'!K939</f>
        <v>0</v>
      </c>
      <c r="C930" s="42">
        <f>'Test Scenarios'!B939</f>
        <v>0</v>
      </c>
      <c r="D930" s="43" t="str">
        <f>"F-"&amp;'Test Scenarios'!M939&amp;"-"&amp;'Test Scenarios'!C939&amp;"-"&amp;C930</f>
        <v>F---0</v>
      </c>
      <c r="E930" s="43" t="s">
        <v>6576</v>
      </c>
      <c r="F930" s="43">
        <f>'Test Scenarios'!G939</f>
        <v>0</v>
      </c>
      <c r="G930" s="43" t="str">
        <f>"Objective"&amp;CHAR(10)
&amp;'Test Scenarios'!L939&amp;CHAR(10)&amp;CHAR(10)&amp;
"Test Case Description"&amp;CHAR(10)
&amp;'Test Scenarios'!D939&amp;CHAR(10)&amp;CHAR(10)&amp;
"Expected Results"&amp;CHAR(10)&amp;'Test Scenarios'!F939</f>
        <v xml:space="preserve">Objective
Test Case Description
Expected Results
</v>
      </c>
      <c r="H930" s="41"/>
      <c r="I930" s="43" t="s">
        <v>6577</v>
      </c>
      <c r="J930" s="41" t="str">
        <f>"TST-F "&amp;_xlfn.XLOOKUP('Test Scenarios'!M939,'Taxonomy and Epics'!H:H,'Taxonomy and Epics'!E:E)</f>
        <v xml:space="preserve">TST-F </v>
      </c>
      <c r="K930" s="36" t="str">
        <f>"Phase1,"&amp;_xlfn.XLOOKUP('Test Scenarios'!M939,'Taxonomy and Epics'!H:H,'Taxonomy and Epics'!B:B)&amp;"_"&amp;_xlfn.XLOOKUP('Test Scenarios'!M939,'Taxonomy and Epics'!H:H,'Taxonomy and Epics'!C:C)&amp;","&amp;'Test Scenarios'!M939&amp;",Fin_Functional, Workday"</f>
        <v>Phase1,_,,Fin_Functional, Workday</v>
      </c>
      <c r="L930" s="41"/>
      <c r="M930" s="41"/>
      <c r="N930" s="41"/>
      <c r="O930" s="41"/>
      <c r="P930" s="41"/>
      <c r="Q930" s="41"/>
      <c r="R930" s="41"/>
      <c r="S930" s="41"/>
      <c r="T930" s="38"/>
    </row>
    <row r="931" spans="1:20" ht="128" x14ac:dyDescent="0.2">
      <c r="A931" s="20">
        <f>'Test Scenarios'!A940</f>
        <v>0</v>
      </c>
      <c r="B931" s="44">
        <f>'Test Scenarios'!K940</f>
        <v>0</v>
      </c>
      <c r="C931" s="42">
        <f>'Test Scenarios'!B940</f>
        <v>0</v>
      </c>
      <c r="D931" s="43" t="str">
        <f>"F-"&amp;'Test Scenarios'!M940&amp;"-"&amp;'Test Scenarios'!C940&amp;"-"&amp;C931</f>
        <v>F---0</v>
      </c>
      <c r="E931" s="43" t="s">
        <v>6576</v>
      </c>
      <c r="F931" s="43">
        <f>'Test Scenarios'!G940</f>
        <v>0</v>
      </c>
      <c r="G931" s="43" t="str">
        <f>"Objective"&amp;CHAR(10)
&amp;'Test Scenarios'!L940&amp;CHAR(10)&amp;CHAR(10)&amp;
"Test Case Description"&amp;CHAR(10)
&amp;'Test Scenarios'!D940&amp;CHAR(10)&amp;CHAR(10)&amp;
"Expected Results"&amp;CHAR(10)&amp;'Test Scenarios'!F940</f>
        <v xml:space="preserve">Objective
Test Case Description
Expected Results
</v>
      </c>
      <c r="H931" s="41"/>
      <c r="I931" s="43" t="s">
        <v>6577</v>
      </c>
      <c r="J931" s="41" t="str">
        <f>"TST-F "&amp;_xlfn.XLOOKUP('Test Scenarios'!M940,'Taxonomy and Epics'!H:H,'Taxonomy and Epics'!E:E)</f>
        <v xml:space="preserve">TST-F </v>
      </c>
      <c r="K931" s="36" t="str">
        <f>"Phase1,"&amp;_xlfn.XLOOKUP('Test Scenarios'!M940,'Taxonomy and Epics'!H:H,'Taxonomy and Epics'!B:B)&amp;"_"&amp;_xlfn.XLOOKUP('Test Scenarios'!M940,'Taxonomy and Epics'!H:H,'Taxonomy and Epics'!C:C)&amp;","&amp;'Test Scenarios'!M940&amp;",Fin_Functional, Workday"</f>
        <v>Phase1,_,,Fin_Functional, Workday</v>
      </c>
      <c r="L931" s="41"/>
      <c r="M931" s="41"/>
      <c r="N931" s="41"/>
      <c r="O931" s="41"/>
      <c r="P931" s="41"/>
      <c r="Q931" s="41"/>
      <c r="R931" s="41"/>
      <c r="S931" s="41"/>
      <c r="T931" s="38"/>
    </row>
    <row r="932" spans="1:20" ht="128" x14ac:dyDescent="0.2">
      <c r="A932" s="20">
        <f>'Test Scenarios'!A941</f>
        <v>0</v>
      </c>
      <c r="B932" s="44">
        <f>'Test Scenarios'!K941</f>
        <v>0</v>
      </c>
      <c r="C932" s="42">
        <f>'Test Scenarios'!B941</f>
        <v>0</v>
      </c>
      <c r="D932" s="43" t="str">
        <f>"F-"&amp;'Test Scenarios'!M941&amp;"-"&amp;'Test Scenarios'!C941&amp;"-"&amp;C932</f>
        <v>F---0</v>
      </c>
      <c r="E932" s="43" t="s">
        <v>6576</v>
      </c>
      <c r="F932" s="43">
        <f>'Test Scenarios'!G941</f>
        <v>0</v>
      </c>
      <c r="G932" s="43" t="str">
        <f>"Objective"&amp;CHAR(10)
&amp;'Test Scenarios'!L941&amp;CHAR(10)&amp;CHAR(10)&amp;
"Test Case Description"&amp;CHAR(10)
&amp;'Test Scenarios'!D941&amp;CHAR(10)&amp;CHAR(10)&amp;
"Expected Results"&amp;CHAR(10)&amp;'Test Scenarios'!F941</f>
        <v xml:space="preserve">Objective
Test Case Description
Expected Results
</v>
      </c>
      <c r="H932" s="41"/>
      <c r="I932" s="43" t="s">
        <v>6577</v>
      </c>
      <c r="J932" s="41" t="str">
        <f>"TST-F "&amp;_xlfn.XLOOKUP('Test Scenarios'!M941,'Taxonomy and Epics'!H:H,'Taxonomy and Epics'!E:E)</f>
        <v xml:space="preserve">TST-F </v>
      </c>
      <c r="K932" s="36" t="str">
        <f>"Phase1,"&amp;_xlfn.XLOOKUP('Test Scenarios'!M941,'Taxonomy and Epics'!H:H,'Taxonomy and Epics'!B:B)&amp;"_"&amp;_xlfn.XLOOKUP('Test Scenarios'!M941,'Taxonomy and Epics'!H:H,'Taxonomy and Epics'!C:C)&amp;","&amp;'Test Scenarios'!M941&amp;",Fin_Functional, Workday"</f>
        <v>Phase1,_,,Fin_Functional, Workday</v>
      </c>
      <c r="L932" s="41"/>
      <c r="M932" s="41"/>
      <c r="N932" s="41"/>
      <c r="O932" s="41"/>
      <c r="P932" s="41"/>
      <c r="Q932" s="41"/>
      <c r="R932" s="41"/>
      <c r="S932" s="41"/>
      <c r="T932" s="38"/>
    </row>
    <row r="933" spans="1:20" ht="128" x14ac:dyDescent="0.2">
      <c r="A933" s="20">
        <f>'Test Scenarios'!A942</f>
        <v>0</v>
      </c>
      <c r="B933" s="44">
        <f>'Test Scenarios'!K942</f>
        <v>0</v>
      </c>
      <c r="C933" s="42">
        <f>'Test Scenarios'!B942</f>
        <v>0</v>
      </c>
      <c r="D933" s="43" t="str">
        <f>"F-"&amp;'Test Scenarios'!M942&amp;"-"&amp;'Test Scenarios'!C942&amp;"-"&amp;C933</f>
        <v>F---0</v>
      </c>
      <c r="E933" s="43" t="s">
        <v>6576</v>
      </c>
      <c r="F933" s="43">
        <f>'Test Scenarios'!G942</f>
        <v>0</v>
      </c>
      <c r="G933" s="43" t="str">
        <f>"Objective"&amp;CHAR(10)
&amp;'Test Scenarios'!L942&amp;CHAR(10)&amp;CHAR(10)&amp;
"Test Case Description"&amp;CHAR(10)
&amp;'Test Scenarios'!D942&amp;CHAR(10)&amp;CHAR(10)&amp;
"Expected Results"&amp;CHAR(10)&amp;'Test Scenarios'!F942</f>
        <v xml:space="preserve">Objective
Test Case Description
Expected Results
</v>
      </c>
      <c r="H933" s="41"/>
      <c r="I933" s="43" t="s">
        <v>6577</v>
      </c>
      <c r="J933" s="41" t="str">
        <f>"TST-F "&amp;_xlfn.XLOOKUP('Test Scenarios'!M942,'Taxonomy and Epics'!H:H,'Taxonomy and Epics'!E:E)</f>
        <v xml:space="preserve">TST-F </v>
      </c>
      <c r="K933" s="36" t="str">
        <f>"Phase1,"&amp;_xlfn.XLOOKUP('Test Scenarios'!M942,'Taxonomy and Epics'!H:H,'Taxonomy and Epics'!B:B)&amp;"_"&amp;_xlfn.XLOOKUP('Test Scenarios'!M942,'Taxonomy and Epics'!H:H,'Taxonomy and Epics'!C:C)&amp;","&amp;'Test Scenarios'!M942&amp;",Fin_Functional, Workday"</f>
        <v>Phase1,_,,Fin_Functional, Workday</v>
      </c>
      <c r="L933" s="41"/>
      <c r="M933" s="41"/>
      <c r="N933" s="41"/>
      <c r="O933" s="41"/>
      <c r="P933" s="41"/>
      <c r="Q933" s="41"/>
      <c r="R933" s="41"/>
      <c r="S933" s="41"/>
      <c r="T933" s="38"/>
    </row>
    <row r="934" spans="1:20" ht="128" x14ac:dyDescent="0.2">
      <c r="A934" s="20">
        <f>'Test Scenarios'!A943</f>
        <v>0</v>
      </c>
      <c r="B934" s="44">
        <f>'Test Scenarios'!K943</f>
        <v>0</v>
      </c>
      <c r="C934" s="42">
        <f>'Test Scenarios'!B943</f>
        <v>0</v>
      </c>
      <c r="D934" s="43" t="str">
        <f>"F-"&amp;'Test Scenarios'!M943&amp;"-"&amp;'Test Scenarios'!C943&amp;"-"&amp;C934</f>
        <v>F---0</v>
      </c>
      <c r="E934" s="43" t="s">
        <v>6576</v>
      </c>
      <c r="F934" s="43">
        <f>'Test Scenarios'!G943</f>
        <v>0</v>
      </c>
      <c r="G934" s="43" t="str">
        <f>"Objective"&amp;CHAR(10)
&amp;'Test Scenarios'!L943&amp;CHAR(10)&amp;CHAR(10)&amp;
"Test Case Description"&amp;CHAR(10)
&amp;'Test Scenarios'!D943&amp;CHAR(10)&amp;CHAR(10)&amp;
"Expected Results"&amp;CHAR(10)&amp;'Test Scenarios'!F943</f>
        <v xml:space="preserve">Objective
Test Case Description
Expected Results
</v>
      </c>
      <c r="H934" s="41"/>
      <c r="I934" s="43" t="s">
        <v>6577</v>
      </c>
      <c r="J934" s="41" t="str">
        <f>"TST-F "&amp;_xlfn.XLOOKUP('Test Scenarios'!M943,'Taxonomy and Epics'!H:H,'Taxonomy and Epics'!E:E)</f>
        <v xml:space="preserve">TST-F </v>
      </c>
      <c r="K934" s="36" t="str">
        <f>"Phase1,"&amp;_xlfn.XLOOKUP('Test Scenarios'!M943,'Taxonomy and Epics'!H:H,'Taxonomy and Epics'!B:B)&amp;"_"&amp;_xlfn.XLOOKUP('Test Scenarios'!M943,'Taxonomy and Epics'!H:H,'Taxonomy and Epics'!C:C)&amp;","&amp;'Test Scenarios'!M943&amp;",Fin_Functional, Workday"</f>
        <v>Phase1,_,,Fin_Functional, Workday</v>
      </c>
      <c r="L934" s="41"/>
      <c r="M934" s="41"/>
      <c r="N934" s="41"/>
      <c r="O934" s="41"/>
      <c r="P934" s="41"/>
      <c r="Q934" s="41"/>
      <c r="R934" s="41"/>
      <c r="S934" s="41"/>
      <c r="T934" s="38"/>
    </row>
    <row r="935" spans="1:20" ht="128" x14ac:dyDescent="0.2">
      <c r="A935" s="20">
        <f>'Test Scenarios'!A944</f>
        <v>0</v>
      </c>
      <c r="B935" s="44">
        <f>'Test Scenarios'!K944</f>
        <v>0</v>
      </c>
      <c r="C935" s="42">
        <f>'Test Scenarios'!B944</f>
        <v>0</v>
      </c>
      <c r="D935" s="43" t="str">
        <f>"F-"&amp;'Test Scenarios'!M944&amp;"-"&amp;'Test Scenarios'!C944&amp;"-"&amp;C935</f>
        <v>F---0</v>
      </c>
      <c r="E935" s="43" t="s">
        <v>6576</v>
      </c>
      <c r="F935" s="43">
        <f>'Test Scenarios'!G944</f>
        <v>0</v>
      </c>
      <c r="G935" s="43" t="str">
        <f>"Objective"&amp;CHAR(10)
&amp;'Test Scenarios'!L944&amp;CHAR(10)&amp;CHAR(10)&amp;
"Test Case Description"&amp;CHAR(10)
&amp;'Test Scenarios'!D944&amp;CHAR(10)&amp;CHAR(10)&amp;
"Expected Results"&amp;CHAR(10)&amp;'Test Scenarios'!F944</f>
        <v xml:space="preserve">Objective
Test Case Description
Expected Results
</v>
      </c>
      <c r="H935" s="41"/>
      <c r="I935" s="43" t="s">
        <v>6577</v>
      </c>
      <c r="J935" s="41" t="str">
        <f>"TST-F "&amp;_xlfn.XLOOKUP('Test Scenarios'!M944,'Taxonomy and Epics'!H:H,'Taxonomy and Epics'!E:E)</f>
        <v xml:space="preserve">TST-F </v>
      </c>
      <c r="K935" s="36" t="str">
        <f>"Phase1,"&amp;_xlfn.XLOOKUP('Test Scenarios'!M944,'Taxonomy and Epics'!H:H,'Taxonomy and Epics'!B:B)&amp;"_"&amp;_xlfn.XLOOKUP('Test Scenarios'!M944,'Taxonomy and Epics'!H:H,'Taxonomy and Epics'!C:C)&amp;","&amp;'Test Scenarios'!M944&amp;",Fin_Functional, Workday"</f>
        <v>Phase1,_,,Fin_Functional, Workday</v>
      </c>
      <c r="L935" s="41"/>
      <c r="M935" s="41"/>
      <c r="N935" s="41"/>
      <c r="O935" s="41"/>
      <c r="P935" s="41"/>
      <c r="Q935" s="41"/>
      <c r="R935" s="41"/>
      <c r="S935" s="41"/>
      <c r="T935" s="38"/>
    </row>
    <row r="936" spans="1:20" ht="128" x14ac:dyDescent="0.2">
      <c r="A936" s="20">
        <f>'Test Scenarios'!A945</f>
        <v>0</v>
      </c>
      <c r="B936" s="44">
        <f>'Test Scenarios'!K945</f>
        <v>0</v>
      </c>
      <c r="C936" s="42">
        <f>'Test Scenarios'!B945</f>
        <v>0</v>
      </c>
      <c r="D936" s="43" t="str">
        <f>"F-"&amp;'Test Scenarios'!M945&amp;"-"&amp;'Test Scenarios'!C945&amp;"-"&amp;C936</f>
        <v>F---0</v>
      </c>
      <c r="E936" s="43" t="s">
        <v>6576</v>
      </c>
      <c r="F936" s="43">
        <f>'Test Scenarios'!G945</f>
        <v>0</v>
      </c>
      <c r="G936" s="43" t="str">
        <f>"Objective"&amp;CHAR(10)
&amp;'Test Scenarios'!L945&amp;CHAR(10)&amp;CHAR(10)&amp;
"Test Case Description"&amp;CHAR(10)
&amp;'Test Scenarios'!D945&amp;CHAR(10)&amp;CHAR(10)&amp;
"Expected Results"&amp;CHAR(10)&amp;'Test Scenarios'!F945</f>
        <v xml:space="preserve">Objective
Test Case Description
Expected Results
</v>
      </c>
      <c r="H936" s="41"/>
      <c r="I936" s="43" t="s">
        <v>6577</v>
      </c>
      <c r="J936" s="41" t="str">
        <f>"TST-F "&amp;_xlfn.XLOOKUP('Test Scenarios'!M945,'Taxonomy and Epics'!H:H,'Taxonomy and Epics'!E:E)</f>
        <v xml:space="preserve">TST-F </v>
      </c>
      <c r="K936" s="36" t="str">
        <f>"Phase1,"&amp;_xlfn.XLOOKUP('Test Scenarios'!M945,'Taxonomy and Epics'!H:H,'Taxonomy and Epics'!B:B)&amp;"_"&amp;_xlfn.XLOOKUP('Test Scenarios'!M945,'Taxonomy and Epics'!H:H,'Taxonomy and Epics'!C:C)&amp;","&amp;'Test Scenarios'!M945&amp;",Fin_Functional, Workday"</f>
        <v>Phase1,_,,Fin_Functional, Workday</v>
      </c>
      <c r="L936" s="41"/>
      <c r="M936" s="41"/>
      <c r="N936" s="41"/>
      <c r="O936" s="41"/>
      <c r="P936" s="41"/>
      <c r="Q936" s="41"/>
      <c r="R936" s="41"/>
      <c r="S936" s="41"/>
      <c r="T936" s="38"/>
    </row>
    <row r="937" spans="1:20" ht="128" x14ac:dyDescent="0.2">
      <c r="A937" s="20">
        <f>'Test Scenarios'!A946</f>
        <v>0</v>
      </c>
      <c r="B937" s="44">
        <f>'Test Scenarios'!K946</f>
        <v>0</v>
      </c>
      <c r="C937" s="42">
        <f>'Test Scenarios'!B946</f>
        <v>0</v>
      </c>
      <c r="D937" s="43" t="str">
        <f>"F-"&amp;'Test Scenarios'!M946&amp;"-"&amp;'Test Scenarios'!C946&amp;"-"&amp;C937</f>
        <v>F---0</v>
      </c>
      <c r="E937" s="43" t="s">
        <v>6576</v>
      </c>
      <c r="F937" s="43">
        <f>'Test Scenarios'!G946</f>
        <v>0</v>
      </c>
      <c r="G937" s="43" t="str">
        <f>"Objective"&amp;CHAR(10)
&amp;'Test Scenarios'!L946&amp;CHAR(10)&amp;CHAR(10)&amp;
"Test Case Description"&amp;CHAR(10)
&amp;'Test Scenarios'!D946&amp;CHAR(10)&amp;CHAR(10)&amp;
"Expected Results"&amp;CHAR(10)&amp;'Test Scenarios'!F946</f>
        <v xml:space="preserve">Objective
Test Case Description
Expected Results
</v>
      </c>
      <c r="H937" s="41"/>
      <c r="I937" s="43" t="s">
        <v>6577</v>
      </c>
      <c r="J937" s="41" t="str">
        <f>"TST-F "&amp;_xlfn.XLOOKUP('Test Scenarios'!M946,'Taxonomy and Epics'!H:H,'Taxonomy and Epics'!E:E)</f>
        <v xml:space="preserve">TST-F </v>
      </c>
      <c r="K937" s="36" t="str">
        <f>"Phase1,"&amp;_xlfn.XLOOKUP('Test Scenarios'!M946,'Taxonomy and Epics'!H:H,'Taxonomy and Epics'!B:B)&amp;"_"&amp;_xlfn.XLOOKUP('Test Scenarios'!M946,'Taxonomy and Epics'!H:H,'Taxonomy and Epics'!C:C)&amp;","&amp;'Test Scenarios'!M946&amp;",Fin_Functional, Workday"</f>
        <v>Phase1,_,,Fin_Functional, Workday</v>
      </c>
      <c r="L937" s="41"/>
      <c r="M937" s="41"/>
      <c r="N937" s="41"/>
      <c r="O937" s="41"/>
      <c r="P937" s="41"/>
      <c r="Q937" s="41"/>
      <c r="R937" s="41"/>
      <c r="S937" s="41"/>
      <c r="T937" s="38"/>
    </row>
    <row r="938" spans="1:20" ht="128" x14ac:dyDescent="0.2">
      <c r="A938" s="20">
        <f>'Test Scenarios'!A947</f>
        <v>0</v>
      </c>
      <c r="B938" s="44">
        <f>'Test Scenarios'!K947</f>
        <v>0</v>
      </c>
      <c r="C938" s="42">
        <f>'Test Scenarios'!B947</f>
        <v>0</v>
      </c>
      <c r="D938" s="43" t="str">
        <f>"F-"&amp;'Test Scenarios'!M947&amp;"-"&amp;'Test Scenarios'!C947&amp;"-"&amp;C938</f>
        <v>F---0</v>
      </c>
      <c r="E938" s="43" t="s">
        <v>6576</v>
      </c>
      <c r="F938" s="43">
        <f>'Test Scenarios'!G947</f>
        <v>0</v>
      </c>
      <c r="G938" s="43" t="str">
        <f>"Objective"&amp;CHAR(10)
&amp;'Test Scenarios'!L947&amp;CHAR(10)&amp;CHAR(10)&amp;
"Test Case Description"&amp;CHAR(10)
&amp;'Test Scenarios'!D947&amp;CHAR(10)&amp;CHAR(10)&amp;
"Expected Results"&amp;CHAR(10)&amp;'Test Scenarios'!F947</f>
        <v xml:space="preserve">Objective
Test Case Description
Expected Results
</v>
      </c>
      <c r="H938" s="41"/>
      <c r="I938" s="43" t="s">
        <v>6577</v>
      </c>
      <c r="J938" s="41" t="str">
        <f>"TST-F "&amp;_xlfn.XLOOKUP('Test Scenarios'!M947,'Taxonomy and Epics'!H:H,'Taxonomy and Epics'!E:E)</f>
        <v xml:space="preserve">TST-F </v>
      </c>
      <c r="K938" s="36" t="str">
        <f>"Phase1,"&amp;_xlfn.XLOOKUP('Test Scenarios'!M947,'Taxonomy and Epics'!H:H,'Taxonomy and Epics'!B:B)&amp;"_"&amp;_xlfn.XLOOKUP('Test Scenarios'!M947,'Taxonomy and Epics'!H:H,'Taxonomy and Epics'!C:C)&amp;","&amp;'Test Scenarios'!M947&amp;",Fin_Functional, Workday"</f>
        <v>Phase1,_,,Fin_Functional, Workday</v>
      </c>
      <c r="L938" s="41"/>
      <c r="M938" s="41"/>
      <c r="N938" s="41"/>
      <c r="O938" s="41"/>
      <c r="P938" s="41"/>
      <c r="Q938" s="41"/>
      <c r="R938" s="41"/>
      <c r="S938" s="41"/>
      <c r="T938" s="38"/>
    </row>
    <row r="939" spans="1:20" ht="128" x14ac:dyDescent="0.2">
      <c r="A939" s="20">
        <f>'Test Scenarios'!A948</f>
        <v>0</v>
      </c>
      <c r="B939" s="44">
        <f>'Test Scenarios'!K948</f>
        <v>0</v>
      </c>
      <c r="C939" s="42">
        <f>'Test Scenarios'!B948</f>
        <v>0</v>
      </c>
      <c r="D939" s="43" t="str">
        <f>"F-"&amp;'Test Scenarios'!M948&amp;"-"&amp;'Test Scenarios'!C948&amp;"-"&amp;C939</f>
        <v>F---0</v>
      </c>
      <c r="E939" s="43" t="s">
        <v>6576</v>
      </c>
      <c r="F939" s="43">
        <f>'Test Scenarios'!G948</f>
        <v>0</v>
      </c>
      <c r="G939" s="43" t="str">
        <f>"Objective"&amp;CHAR(10)
&amp;'Test Scenarios'!L948&amp;CHAR(10)&amp;CHAR(10)&amp;
"Test Case Description"&amp;CHAR(10)
&amp;'Test Scenarios'!D948&amp;CHAR(10)&amp;CHAR(10)&amp;
"Expected Results"&amp;CHAR(10)&amp;'Test Scenarios'!F948</f>
        <v xml:space="preserve">Objective
Test Case Description
Expected Results
</v>
      </c>
      <c r="H939" s="41"/>
      <c r="I939" s="43" t="s">
        <v>6577</v>
      </c>
      <c r="J939" s="41" t="str">
        <f>"TST-F "&amp;_xlfn.XLOOKUP('Test Scenarios'!M948,'Taxonomy and Epics'!H:H,'Taxonomy and Epics'!E:E)</f>
        <v xml:space="preserve">TST-F </v>
      </c>
      <c r="K939" s="36" t="str">
        <f>"Phase1,"&amp;_xlfn.XLOOKUP('Test Scenarios'!M948,'Taxonomy and Epics'!H:H,'Taxonomy and Epics'!B:B)&amp;"_"&amp;_xlfn.XLOOKUP('Test Scenarios'!M948,'Taxonomy and Epics'!H:H,'Taxonomy and Epics'!C:C)&amp;","&amp;'Test Scenarios'!M948&amp;",Fin_Functional, Workday"</f>
        <v>Phase1,_,,Fin_Functional, Workday</v>
      </c>
      <c r="L939" s="41"/>
      <c r="M939" s="41"/>
      <c r="N939" s="41"/>
      <c r="O939" s="41"/>
      <c r="P939" s="41"/>
      <c r="Q939" s="41"/>
      <c r="R939" s="41"/>
      <c r="S939" s="41"/>
      <c r="T939" s="38"/>
    </row>
    <row r="940" spans="1:20" ht="128" x14ac:dyDescent="0.2">
      <c r="A940" s="20">
        <f>'Test Scenarios'!A949</f>
        <v>0</v>
      </c>
      <c r="B940" s="44">
        <f>'Test Scenarios'!K949</f>
        <v>0</v>
      </c>
      <c r="C940" s="42">
        <f>'Test Scenarios'!B949</f>
        <v>0</v>
      </c>
      <c r="D940" s="43" t="str">
        <f>"F-"&amp;'Test Scenarios'!M949&amp;"-"&amp;'Test Scenarios'!C949&amp;"-"&amp;C940</f>
        <v>F---0</v>
      </c>
      <c r="E940" s="43" t="s">
        <v>6576</v>
      </c>
      <c r="F940" s="43">
        <f>'Test Scenarios'!G949</f>
        <v>0</v>
      </c>
      <c r="G940" s="43" t="str">
        <f>"Objective"&amp;CHAR(10)
&amp;'Test Scenarios'!L949&amp;CHAR(10)&amp;CHAR(10)&amp;
"Test Case Description"&amp;CHAR(10)
&amp;'Test Scenarios'!D949&amp;CHAR(10)&amp;CHAR(10)&amp;
"Expected Results"&amp;CHAR(10)&amp;'Test Scenarios'!F949</f>
        <v xml:space="preserve">Objective
Test Case Description
Expected Results
</v>
      </c>
      <c r="H940" s="41"/>
      <c r="I940" s="43" t="s">
        <v>6577</v>
      </c>
      <c r="J940" s="41" t="str">
        <f>"TST-F "&amp;_xlfn.XLOOKUP('Test Scenarios'!M949,'Taxonomy and Epics'!H:H,'Taxonomy and Epics'!E:E)</f>
        <v xml:space="preserve">TST-F </v>
      </c>
      <c r="K940" s="36" t="str">
        <f>"Phase1,"&amp;_xlfn.XLOOKUP('Test Scenarios'!M949,'Taxonomy and Epics'!H:H,'Taxonomy and Epics'!B:B)&amp;"_"&amp;_xlfn.XLOOKUP('Test Scenarios'!M949,'Taxonomy and Epics'!H:H,'Taxonomy and Epics'!C:C)&amp;","&amp;'Test Scenarios'!M949&amp;",Fin_Functional, Workday"</f>
        <v>Phase1,_,,Fin_Functional, Workday</v>
      </c>
      <c r="L940" s="41"/>
      <c r="M940" s="41"/>
      <c r="N940" s="41"/>
      <c r="O940" s="41"/>
      <c r="P940" s="41"/>
      <c r="Q940" s="41"/>
      <c r="R940" s="41"/>
      <c r="S940" s="41"/>
      <c r="T940" s="38"/>
    </row>
    <row r="941" spans="1:20" ht="128" x14ac:dyDescent="0.2">
      <c r="A941" s="20">
        <f>'Test Scenarios'!A950</f>
        <v>0</v>
      </c>
      <c r="B941" s="44">
        <f>'Test Scenarios'!K950</f>
        <v>0</v>
      </c>
      <c r="C941" s="42">
        <f>'Test Scenarios'!B950</f>
        <v>0</v>
      </c>
      <c r="D941" s="43" t="str">
        <f>"F-"&amp;'Test Scenarios'!M950&amp;"-"&amp;'Test Scenarios'!C950&amp;"-"&amp;C941</f>
        <v>F---0</v>
      </c>
      <c r="E941" s="43" t="s">
        <v>6576</v>
      </c>
      <c r="F941" s="43">
        <f>'Test Scenarios'!G950</f>
        <v>0</v>
      </c>
      <c r="G941" s="43" t="str">
        <f>"Objective"&amp;CHAR(10)
&amp;'Test Scenarios'!L950&amp;CHAR(10)&amp;CHAR(10)&amp;
"Test Case Description"&amp;CHAR(10)
&amp;'Test Scenarios'!D950&amp;CHAR(10)&amp;CHAR(10)&amp;
"Expected Results"&amp;CHAR(10)&amp;'Test Scenarios'!F950</f>
        <v xml:space="preserve">Objective
Test Case Description
Expected Results
</v>
      </c>
      <c r="H941" s="41"/>
      <c r="I941" s="43" t="s">
        <v>6577</v>
      </c>
      <c r="J941" s="41" t="str">
        <f>"TST-F "&amp;_xlfn.XLOOKUP('Test Scenarios'!M950,'Taxonomy and Epics'!H:H,'Taxonomy and Epics'!E:E)</f>
        <v xml:space="preserve">TST-F </v>
      </c>
      <c r="K941" s="36" t="str">
        <f>"Phase1,"&amp;_xlfn.XLOOKUP('Test Scenarios'!M950,'Taxonomy and Epics'!H:H,'Taxonomy and Epics'!B:B)&amp;"_"&amp;_xlfn.XLOOKUP('Test Scenarios'!M950,'Taxonomy and Epics'!H:H,'Taxonomy and Epics'!C:C)&amp;","&amp;'Test Scenarios'!M950&amp;",Fin_Functional, Workday"</f>
        <v>Phase1,_,,Fin_Functional, Workday</v>
      </c>
      <c r="L941" s="41"/>
      <c r="M941" s="41"/>
      <c r="N941" s="41"/>
      <c r="O941" s="41"/>
      <c r="P941" s="41"/>
      <c r="Q941" s="41"/>
      <c r="R941" s="41"/>
      <c r="S941" s="41"/>
      <c r="T941" s="38"/>
    </row>
    <row r="942" spans="1:20" ht="128" x14ac:dyDescent="0.2">
      <c r="A942" s="20">
        <f>'Test Scenarios'!A951</f>
        <v>0</v>
      </c>
      <c r="B942" s="44">
        <f>'Test Scenarios'!K951</f>
        <v>0</v>
      </c>
      <c r="C942" s="42">
        <f>'Test Scenarios'!B951</f>
        <v>0</v>
      </c>
      <c r="D942" s="43" t="str">
        <f>"F-"&amp;'Test Scenarios'!M951&amp;"-"&amp;'Test Scenarios'!C951&amp;"-"&amp;C942</f>
        <v>F---0</v>
      </c>
      <c r="E942" s="43" t="s">
        <v>6576</v>
      </c>
      <c r="F942" s="43">
        <f>'Test Scenarios'!G951</f>
        <v>0</v>
      </c>
      <c r="G942" s="43" t="str">
        <f>"Objective"&amp;CHAR(10)
&amp;'Test Scenarios'!L951&amp;CHAR(10)&amp;CHAR(10)&amp;
"Test Case Description"&amp;CHAR(10)
&amp;'Test Scenarios'!D951&amp;CHAR(10)&amp;CHAR(10)&amp;
"Expected Results"&amp;CHAR(10)&amp;'Test Scenarios'!F951</f>
        <v xml:space="preserve">Objective
Test Case Description
Expected Results
</v>
      </c>
      <c r="H942" s="41"/>
      <c r="I942" s="43" t="s">
        <v>6577</v>
      </c>
      <c r="J942" s="41" t="str">
        <f>"TST-F "&amp;_xlfn.XLOOKUP('Test Scenarios'!M951,'Taxonomy and Epics'!H:H,'Taxonomy and Epics'!E:E)</f>
        <v xml:space="preserve">TST-F </v>
      </c>
      <c r="K942" s="36" t="str">
        <f>"Phase1,"&amp;_xlfn.XLOOKUP('Test Scenarios'!M951,'Taxonomy and Epics'!H:H,'Taxonomy and Epics'!B:B)&amp;"_"&amp;_xlfn.XLOOKUP('Test Scenarios'!M951,'Taxonomy and Epics'!H:H,'Taxonomy and Epics'!C:C)&amp;","&amp;'Test Scenarios'!M951&amp;",Fin_Functional, Workday"</f>
        <v>Phase1,_,,Fin_Functional, Workday</v>
      </c>
      <c r="L942" s="41"/>
      <c r="M942" s="41"/>
      <c r="N942" s="41"/>
      <c r="O942" s="41"/>
      <c r="P942" s="41"/>
      <c r="Q942" s="41"/>
      <c r="R942" s="41"/>
      <c r="S942" s="41"/>
      <c r="T942" s="38"/>
    </row>
    <row r="943" spans="1:20" ht="128" x14ac:dyDescent="0.2">
      <c r="A943" s="20">
        <f>'Test Scenarios'!A952</f>
        <v>0</v>
      </c>
      <c r="B943" s="44">
        <f>'Test Scenarios'!K952</f>
        <v>0</v>
      </c>
      <c r="C943" s="42">
        <f>'Test Scenarios'!B952</f>
        <v>0</v>
      </c>
      <c r="D943" s="43" t="str">
        <f>"F-"&amp;'Test Scenarios'!M952&amp;"-"&amp;'Test Scenarios'!C952&amp;"-"&amp;C943</f>
        <v>F---0</v>
      </c>
      <c r="E943" s="43" t="s">
        <v>6576</v>
      </c>
      <c r="F943" s="43">
        <f>'Test Scenarios'!G952</f>
        <v>0</v>
      </c>
      <c r="G943" s="43" t="str">
        <f>"Objective"&amp;CHAR(10)
&amp;'Test Scenarios'!L952&amp;CHAR(10)&amp;CHAR(10)&amp;
"Test Case Description"&amp;CHAR(10)
&amp;'Test Scenarios'!D952&amp;CHAR(10)&amp;CHAR(10)&amp;
"Expected Results"&amp;CHAR(10)&amp;'Test Scenarios'!F952</f>
        <v xml:space="preserve">Objective
Test Case Description
Expected Results
</v>
      </c>
      <c r="H943" s="41"/>
      <c r="I943" s="43" t="s">
        <v>6577</v>
      </c>
      <c r="J943" s="41" t="str">
        <f>"TST-F "&amp;_xlfn.XLOOKUP('Test Scenarios'!M952,'Taxonomy and Epics'!H:H,'Taxonomy and Epics'!E:E)</f>
        <v xml:space="preserve">TST-F </v>
      </c>
      <c r="K943" s="36" t="str">
        <f>"Phase1,"&amp;_xlfn.XLOOKUP('Test Scenarios'!M952,'Taxonomy and Epics'!H:H,'Taxonomy and Epics'!B:B)&amp;"_"&amp;_xlfn.XLOOKUP('Test Scenarios'!M952,'Taxonomy and Epics'!H:H,'Taxonomy and Epics'!C:C)&amp;","&amp;'Test Scenarios'!M952&amp;",Fin_Functional, Workday"</f>
        <v>Phase1,_,,Fin_Functional, Workday</v>
      </c>
      <c r="L943" s="41"/>
      <c r="M943" s="41"/>
      <c r="N943" s="41"/>
      <c r="O943" s="41"/>
      <c r="P943" s="41"/>
      <c r="Q943" s="41"/>
      <c r="R943" s="41"/>
      <c r="S943" s="41"/>
      <c r="T943" s="38"/>
    </row>
    <row r="944" spans="1:20" ht="128" x14ac:dyDescent="0.2">
      <c r="A944" s="20">
        <f>'Test Scenarios'!A953</f>
        <v>0</v>
      </c>
      <c r="B944" s="44">
        <f>'Test Scenarios'!K953</f>
        <v>0</v>
      </c>
      <c r="C944" s="42">
        <f>'Test Scenarios'!B953</f>
        <v>0</v>
      </c>
      <c r="D944" s="43" t="str">
        <f>"F-"&amp;'Test Scenarios'!M953&amp;"-"&amp;'Test Scenarios'!C953&amp;"-"&amp;C944</f>
        <v>F---0</v>
      </c>
      <c r="E944" s="43" t="s">
        <v>6576</v>
      </c>
      <c r="F944" s="43">
        <f>'Test Scenarios'!G953</f>
        <v>0</v>
      </c>
      <c r="G944" s="43" t="str">
        <f>"Objective"&amp;CHAR(10)
&amp;'Test Scenarios'!L953&amp;CHAR(10)&amp;CHAR(10)&amp;
"Test Case Description"&amp;CHAR(10)
&amp;'Test Scenarios'!D953&amp;CHAR(10)&amp;CHAR(10)&amp;
"Expected Results"&amp;CHAR(10)&amp;'Test Scenarios'!F953</f>
        <v xml:space="preserve">Objective
Test Case Description
Expected Results
</v>
      </c>
      <c r="H944" s="41"/>
      <c r="I944" s="43" t="s">
        <v>6577</v>
      </c>
      <c r="J944" s="41" t="str">
        <f>"TST-F "&amp;_xlfn.XLOOKUP('Test Scenarios'!M953,'Taxonomy and Epics'!H:H,'Taxonomy and Epics'!E:E)</f>
        <v xml:space="preserve">TST-F </v>
      </c>
      <c r="K944" s="36" t="str">
        <f>"Phase1,"&amp;_xlfn.XLOOKUP('Test Scenarios'!M953,'Taxonomy and Epics'!H:H,'Taxonomy and Epics'!B:B)&amp;"_"&amp;_xlfn.XLOOKUP('Test Scenarios'!M953,'Taxonomy and Epics'!H:H,'Taxonomy and Epics'!C:C)&amp;","&amp;'Test Scenarios'!M953&amp;",Fin_Functional, Workday"</f>
        <v>Phase1,_,,Fin_Functional, Workday</v>
      </c>
      <c r="L944" s="41"/>
      <c r="M944" s="41"/>
      <c r="N944" s="41"/>
      <c r="O944" s="41"/>
      <c r="P944" s="41"/>
      <c r="Q944" s="41"/>
      <c r="R944" s="41"/>
      <c r="S944" s="41"/>
      <c r="T944" s="38"/>
    </row>
    <row r="945" spans="1:20" ht="128" x14ac:dyDescent="0.2">
      <c r="A945" s="20">
        <f>'Test Scenarios'!A954</f>
        <v>0</v>
      </c>
      <c r="B945" s="44">
        <f>'Test Scenarios'!K954</f>
        <v>0</v>
      </c>
      <c r="C945" s="42">
        <f>'Test Scenarios'!B954</f>
        <v>0</v>
      </c>
      <c r="D945" s="43" t="str">
        <f>"F-"&amp;'Test Scenarios'!M954&amp;"-"&amp;'Test Scenarios'!C954&amp;"-"&amp;C945</f>
        <v>F---0</v>
      </c>
      <c r="E945" s="43" t="s">
        <v>6576</v>
      </c>
      <c r="F945" s="43">
        <f>'Test Scenarios'!G954</f>
        <v>0</v>
      </c>
      <c r="G945" s="43" t="str">
        <f>"Objective"&amp;CHAR(10)
&amp;'Test Scenarios'!L954&amp;CHAR(10)&amp;CHAR(10)&amp;
"Test Case Description"&amp;CHAR(10)
&amp;'Test Scenarios'!D954&amp;CHAR(10)&amp;CHAR(10)&amp;
"Expected Results"&amp;CHAR(10)&amp;'Test Scenarios'!F954</f>
        <v xml:space="preserve">Objective
Test Case Description
Expected Results
</v>
      </c>
      <c r="H945" s="41"/>
      <c r="I945" s="43" t="s">
        <v>6577</v>
      </c>
      <c r="J945" s="41" t="str">
        <f>"TST-F "&amp;_xlfn.XLOOKUP('Test Scenarios'!M954,'Taxonomy and Epics'!H:H,'Taxonomy and Epics'!E:E)</f>
        <v xml:space="preserve">TST-F </v>
      </c>
      <c r="K945" s="36" t="str">
        <f>"Phase1,"&amp;_xlfn.XLOOKUP('Test Scenarios'!M954,'Taxonomy and Epics'!H:H,'Taxonomy and Epics'!B:B)&amp;"_"&amp;_xlfn.XLOOKUP('Test Scenarios'!M954,'Taxonomy and Epics'!H:H,'Taxonomy and Epics'!C:C)&amp;","&amp;'Test Scenarios'!M954&amp;",Fin_Functional, Workday"</f>
        <v>Phase1,_,,Fin_Functional, Workday</v>
      </c>
      <c r="L945" s="41"/>
      <c r="M945" s="41"/>
      <c r="N945" s="41"/>
      <c r="O945" s="41"/>
      <c r="P945" s="41"/>
      <c r="Q945" s="41"/>
      <c r="R945" s="41"/>
      <c r="S945" s="41"/>
      <c r="T945" s="38"/>
    </row>
    <row r="946" spans="1:20" ht="128" x14ac:dyDescent="0.2">
      <c r="A946" s="20">
        <f>'Test Scenarios'!A955</f>
        <v>0</v>
      </c>
      <c r="B946" s="44">
        <f>'Test Scenarios'!K955</f>
        <v>0</v>
      </c>
      <c r="C946" s="42">
        <f>'Test Scenarios'!B955</f>
        <v>0</v>
      </c>
      <c r="D946" s="43" t="str">
        <f>"F-"&amp;'Test Scenarios'!M955&amp;"-"&amp;'Test Scenarios'!C955&amp;"-"&amp;C946</f>
        <v>F---0</v>
      </c>
      <c r="E946" s="43" t="s">
        <v>6576</v>
      </c>
      <c r="F946" s="43">
        <f>'Test Scenarios'!G955</f>
        <v>0</v>
      </c>
      <c r="G946" s="43" t="str">
        <f>"Objective"&amp;CHAR(10)
&amp;'Test Scenarios'!L955&amp;CHAR(10)&amp;CHAR(10)&amp;
"Test Case Description"&amp;CHAR(10)
&amp;'Test Scenarios'!D955&amp;CHAR(10)&amp;CHAR(10)&amp;
"Expected Results"&amp;CHAR(10)&amp;'Test Scenarios'!F955</f>
        <v xml:space="preserve">Objective
Test Case Description
Expected Results
</v>
      </c>
      <c r="H946" s="41"/>
      <c r="I946" s="43" t="s">
        <v>6577</v>
      </c>
      <c r="J946" s="41" t="str">
        <f>"TST-F "&amp;_xlfn.XLOOKUP('Test Scenarios'!M955,'Taxonomy and Epics'!H:H,'Taxonomy and Epics'!E:E)</f>
        <v xml:space="preserve">TST-F </v>
      </c>
      <c r="K946" s="36" t="str">
        <f>"Phase1,"&amp;_xlfn.XLOOKUP('Test Scenarios'!M955,'Taxonomy and Epics'!H:H,'Taxonomy and Epics'!B:B)&amp;"_"&amp;_xlfn.XLOOKUP('Test Scenarios'!M955,'Taxonomy and Epics'!H:H,'Taxonomy and Epics'!C:C)&amp;","&amp;'Test Scenarios'!M955&amp;",Fin_Functional, Workday"</f>
        <v>Phase1,_,,Fin_Functional, Workday</v>
      </c>
      <c r="L946" s="41"/>
      <c r="M946" s="41"/>
      <c r="N946" s="41"/>
      <c r="O946" s="41"/>
      <c r="P946" s="41"/>
      <c r="Q946" s="41"/>
      <c r="R946" s="41"/>
      <c r="S946" s="41"/>
      <c r="T946" s="38"/>
    </row>
    <row r="947" spans="1:20" ht="128" x14ac:dyDescent="0.2">
      <c r="A947" s="20">
        <f>'Test Scenarios'!A956</f>
        <v>0</v>
      </c>
      <c r="B947" s="44">
        <f>'Test Scenarios'!K956</f>
        <v>0</v>
      </c>
      <c r="C947" s="42">
        <f>'Test Scenarios'!B956</f>
        <v>0</v>
      </c>
      <c r="D947" s="43" t="str">
        <f>"F-"&amp;'Test Scenarios'!M956&amp;"-"&amp;'Test Scenarios'!C956&amp;"-"&amp;C947</f>
        <v>F---0</v>
      </c>
      <c r="E947" s="43" t="s">
        <v>6576</v>
      </c>
      <c r="F947" s="43">
        <f>'Test Scenarios'!G956</f>
        <v>0</v>
      </c>
      <c r="G947" s="43" t="str">
        <f>"Objective"&amp;CHAR(10)
&amp;'Test Scenarios'!L956&amp;CHAR(10)&amp;CHAR(10)&amp;
"Test Case Description"&amp;CHAR(10)
&amp;'Test Scenarios'!D956&amp;CHAR(10)&amp;CHAR(10)&amp;
"Expected Results"&amp;CHAR(10)&amp;'Test Scenarios'!F956</f>
        <v xml:space="preserve">Objective
Test Case Description
Expected Results
</v>
      </c>
      <c r="H947" s="41"/>
      <c r="I947" s="43" t="s">
        <v>6577</v>
      </c>
      <c r="J947" s="41" t="str">
        <f>"TST-F "&amp;_xlfn.XLOOKUP('Test Scenarios'!M956,'Taxonomy and Epics'!H:H,'Taxonomy and Epics'!E:E)</f>
        <v xml:space="preserve">TST-F </v>
      </c>
      <c r="K947" s="36" t="str">
        <f>"Phase1,"&amp;_xlfn.XLOOKUP('Test Scenarios'!M956,'Taxonomy and Epics'!H:H,'Taxonomy and Epics'!B:B)&amp;"_"&amp;_xlfn.XLOOKUP('Test Scenarios'!M956,'Taxonomy and Epics'!H:H,'Taxonomy and Epics'!C:C)&amp;","&amp;'Test Scenarios'!M956&amp;",Fin_Functional, Workday"</f>
        <v>Phase1,_,,Fin_Functional, Workday</v>
      </c>
      <c r="L947" s="41"/>
      <c r="M947" s="41"/>
      <c r="N947" s="41"/>
      <c r="O947" s="41"/>
      <c r="P947" s="41"/>
      <c r="Q947" s="41"/>
      <c r="R947" s="41"/>
      <c r="S947" s="41"/>
      <c r="T947" s="38"/>
    </row>
    <row r="948" spans="1:20" ht="128" x14ac:dyDescent="0.2">
      <c r="A948" s="20">
        <f>'Test Scenarios'!A957</f>
        <v>0</v>
      </c>
      <c r="B948" s="44">
        <f>'Test Scenarios'!K957</f>
        <v>0</v>
      </c>
      <c r="C948" s="42">
        <f>'Test Scenarios'!B957</f>
        <v>0</v>
      </c>
      <c r="D948" s="43" t="str">
        <f>"F-"&amp;'Test Scenarios'!M957&amp;"-"&amp;'Test Scenarios'!C957&amp;"-"&amp;C948</f>
        <v>F---0</v>
      </c>
      <c r="E948" s="43" t="s">
        <v>6576</v>
      </c>
      <c r="F948" s="43">
        <f>'Test Scenarios'!G957</f>
        <v>0</v>
      </c>
      <c r="G948" s="43" t="str">
        <f>"Objective"&amp;CHAR(10)
&amp;'Test Scenarios'!L957&amp;CHAR(10)&amp;CHAR(10)&amp;
"Test Case Description"&amp;CHAR(10)
&amp;'Test Scenarios'!D957&amp;CHAR(10)&amp;CHAR(10)&amp;
"Expected Results"&amp;CHAR(10)&amp;'Test Scenarios'!F957</f>
        <v xml:space="preserve">Objective
Test Case Description
Expected Results
</v>
      </c>
      <c r="H948" s="41"/>
      <c r="I948" s="43" t="s">
        <v>6577</v>
      </c>
      <c r="J948" s="41" t="str">
        <f>"TST-F "&amp;_xlfn.XLOOKUP('Test Scenarios'!M957,'Taxonomy and Epics'!H:H,'Taxonomy and Epics'!E:E)</f>
        <v xml:space="preserve">TST-F </v>
      </c>
      <c r="K948" s="36" t="str">
        <f>"Phase1,"&amp;_xlfn.XLOOKUP('Test Scenarios'!M957,'Taxonomy and Epics'!H:H,'Taxonomy and Epics'!B:B)&amp;"_"&amp;_xlfn.XLOOKUP('Test Scenarios'!M957,'Taxonomy and Epics'!H:H,'Taxonomy and Epics'!C:C)&amp;","&amp;'Test Scenarios'!M957&amp;",Fin_Functional, Workday"</f>
        <v>Phase1,_,,Fin_Functional, Workday</v>
      </c>
      <c r="L948" s="41"/>
      <c r="M948" s="41"/>
      <c r="N948" s="41"/>
      <c r="O948" s="41"/>
      <c r="P948" s="41"/>
      <c r="Q948" s="41"/>
      <c r="R948" s="41"/>
      <c r="S948" s="41"/>
      <c r="T948" s="38"/>
    </row>
    <row r="949" spans="1:20" ht="128" x14ac:dyDescent="0.2">
      <c r="A949" s="20">
        <f>'Test Scenarios'!A958</f>
        <v>0</v>
      </c>
      <c r="B949" s="44">
        <f>'Test Scenarios'!K958</f>
        <v>0</v>
      </c>
      <c r="C949" s="42">
        <f>'Test Scenarios'!B958</f>
        <v>0</v>
      </c>
      <c r="D949" s="43" t="str">
        <f>"F-"&amp;'Test Scenarios'!M958&amp;"-"&amp;'Test Scenarios'!C958&amp;"-"&amp;C949</f>
        <v>F---0</v>
      </c>
      <c r="E949" s="43" t="s">
        <v>6576</v>
      </c>
      <c r="F949" s="43">
        <f>'Test Scenarios'!G958</f>
        <v>0</v>
      </c>
      <c r="G949" s="43" t="str">
        <f>"Objective"&amp;CHAR(10)
&amp;'Test Scenarios'!L958&amp;CHAR(10)&amp;CHAR(10)&amp;
"Test Case Description"&amp;CHAR(10)
&amp;'Test Scenarios'!D958&amp;CHAR(10)&amp;CHAR(10)&amp;
"Expected Results"&amp;CHAR(10)&amp;'Test Scenarios'!F958</f>
        <v xml:space="preserve">Objective
Test Case Description
Expected Results
</v>
      </c>
      <c r="H949" s="41"/>
      <c r="I949" s="43" t="s">
        <v>6577</v>
      </c>
      <c r="J949" s="41" t="str">
        <f>"TST-F "&amp;_xlfn.XLOOKUP('Test Scenarios'!M958,'Taxonomy and Epics'!H:H,'Taxonomy and Epics'!E:E)</f>
        <v xml:space="preserve">TST-F </v>
      </c>
      <c r="K949" s="36" t="str">
        <f>"Phase1,"&amp;_xlfn.XLOOKUP('Test Scenarios'!M958,'Taxonomy and Epics'!H:H,'Taxonomy and Epics'!B:B)&amp;"_"&amp;_xlfn.XLOOKUP('Test Scenarios'!M958,'Taxonomy and Epics'!H:H,'Taxonomy and Epics'!C:C)&amp;","&amp;'Test Scenarios'!M958&amp;",Fin_Functional, Workday"</f>
        <v>Phase1,_,,Fin_Functional, Workday</v>
      </c>
      <c r="L949" s="41"/>
      <c r="M949" s="41"/>
      <c r="N949" s="41"/>
      <c r="O949" s="41"/>
      <c r="P949" s="41"/>
      <c r="Q949" s="41"/>
      <c r="R949" s="41"/>
      <c r="S949" s="41"/>
      <c r="T949" s="38"/>
    </row>
    <row r="950" spans="1:20" ht="128" x14ac:dyDescent="0.2">
      <c r="A950" s="20">
        <f>'Test Scenarios'!A959</f>
        <v>0</v>
      </c>
      <c r="B950" s="44">
        <f>'Test Scenarios'!K959</f>
        <v>0</v>
      </c>
      <c r="C950" s="42">
        <f>'Test Scenarios'!B959</f>
        <v>0</v>
      </c>
      <c r="D950" s="43" t="str">
        <f>"F-"&amp;'Test Scenarios'!M959&amp;"-"&amp;'Test Scenarios'!C959&amp;"-"&amp;C950</f>
        <v>F---0</v>
      </c>
      <c r="E950" s="43" t="s">
        <v>6576</v>
      </c>
      <c r="F950" s="43">
        <f>'Test Scenarios'!G959</f>
        <v>0</v>
      </c>
      <c r="G950" s="43" t="str">
        <f>"Objective"&amp;CHAR(10)
&amp;'Test Scenarios'!L959&amp;CHAR(10)&amp;CHAR(10)&amp;
"Test Case Description"&amp;CHAR(10)
&amp;'Test Scenarios'!D959&amp;CHAR(10)&amp;CHAR(10)&amp;
"Expected Results"&amp;CHAR(10)&amp;'Test Scenarios'!F959</f>
        <v xml:space="preserve">Objective
Test Case Description
Expected Results
</v>
      </c>
      <c r="H950" s="41"/>
      <c r="I950" s="43" t="s">
        <v>6577</v>
      </c>
      <c r="J950" s="41" t="str">
        <f>"TST-F "&amp;_xlfn.XLOOKUP('Test Scenarios'!M959,'Taxonomy and Epics'!H:H,'Taxonomy and Epics'!E:E)</f>
        <v xml:space="preserve">TST-F </v>
      </c>
      <c r="K950" s="36" t="str">
        <f>"Phase1,"&amp;_xlfn.XLOOKUP('Test Scenarios'!M959,'Taxonomy and Epics'!H:H,'Taxonomy and Epics'!B:B)&amp;"_"&amp;_xlfn.XLOOKUP('Test Scenarios'!M959,'Taxonomy and Epics'!H:H,'Taxonomy and Epics'!C:C)&amp;","&amp;'Test Scenarios'!M959&amp;",Fin_Functional, Workday"</f>
        <v>Phase1,_,,Fin_Functional, Workday</v>
      </c>
      <c r="L950" s="41"/>
      <c r="M950" s="41"/>
      <c r="N950" s="41"/>
      <c r="O950" s="41"/>
      <c r="P950" s="41"/>
      <c r="Q950" s="41"/>
      <c r="R950" s="41"/>
      <c r="S950" s="41"/>
      <c r="T950" s="38"/>
    </row>
    <row r="951" spans="1:20" ht="128" x14ac:dyDescent="0.2">
      <c r="A951" s="20">
        <f>'Test Scenarios'!A960</f>
        <v>0</v>
      </c>
      <c r="B951" s="44">
        <f>'Test Scenarios'!K960</f>
        <v>0</v>
      </c>
      <c r="C951" s="42">
        <f>'Test Scenarios'!B960</f>
        <v>0</v>
      </c>
      <c r="D951" s="43" t="str">
        <f>"F-"&amp;'Test Scenarios'!M960&amp;"-"&amp;'Test Scenarios'!C960&amp;"-"&amp;C951</f>
        <v>F---0</v>
      </c>
      <c r="E951" s="43" t="s">
        <v>6576</v>
      </c>
      <c r="F951" s="43">
        <f>'Test Scenarios'!G960</f>
        <v>0</v>
      </c>
      <c r="G951" s="43" t="str">
        <f>"Objective"&amp;CHAR(10)
&amp;'Test Scenarios'!L960&amp;CHAR(10)&amp;CHAR(10)&amp;
"Test Case Description"&amp;CHAR(10)
&amp;'Test Scenarios'!D960&amp;CHAR(10)&amp;CHAR(10)&amp;
"Expected Results"&amp;CHAR(10)&amp;'Test Scenarios'!F960</f>
        <v xml:space="preserve">Objective
Test Case Description
Expected Results
</v>
      </c>
      <c r="H951" s="41"/>
      <c r="I951" s="43" t="s">
        <v>6577</v>
      </c>
      <c r="J951" s="41" t="str">
        <f>"TST-F "&amp;_xlfn.XLOOKUP('Test Scenarios'!M960,'Taxonomy and Epics'!H:H,'Taxonomy and Epics'!E:E)</f>
        <v xml:space="preserve">TST-F </v>
      </c>
      <c r="K951" s="36" t="str">
        <f>"Phase1,"&amp;_xlfn.XLOOKUP('Test Scenarios'!M960,'Taxonomy and Epics'!H:H,'Taxonomy and Epics'!B:B)&amp;"_"&amp;_xlfn.XLOOKUP('Test Scenarios'!M960,'Taxonomy and Epics'!H:H,'Taxonomy and Epics'!C:C)&amp;","&amp;'Test Scenarios'!M960&amp;",Fin_Functional, Workday"</f>
        <v>Phase1,_,,Fin_Functional, Workday</v>
      </c>
      <c r="L951" s="41"/>
      <c r="M951" s="41"/>
      <c r="N951" s="41"/>
      <c r="O951" s="41"/>
      <c r="P951" s="41"/>
      <c r="Q951" s="41"/>
      <c r="R951" s="41"/>
      <c r="S951" s="41"/>
      <c r="T951" s="38"/>
    </row>
    <row r="952" spans="1:20" ht="128" x14ac:dyDescent="0.2">
      <c r="A952" s="20">
        <f>'Test Scenarios'!A961</f>
        <v>0</v>
      </c>
      <c r="B952" s="44">
        <f>'Test Scenarios'!K961</f>
        <v>0</v>
      </c>
      <c r="C952" s="42">
        <f>'Test Scenarios'!B961</f>
        <v>0</v>
      </c>
      <c r="D952" s="43" t="str">
        <f>"F-"&amp;'Test Scenarios'!M961&amp;"-"&amp;'Test Scenarios'!C961&amp;"-"&amp;C952</f>
        <v>F---0</v>
      </c>
      <c r="E952" s="43" t="s">
        <v>6576</v>
      </c>
      <c r="F952" s="43">
        <f>'Test Scenarios'!G961</f>
        <v>0</v>
      </c>
      <c r="G952" s="43" t="str">
        <f>"Objective"&amp;CHAR(10)
&amp;'Test Scenarios'!L961&amp;CHAR(10)&amp;CHAR(10)&amp;
"Test Case Description"&amp;CHAR(10)
&amp;'Test Scenarios'!D961&amp;CHAR(10)&amp;CHAR(10)&amp;
"Expected Results"&amp;CHAR(10)&amp;'Test Scenarios'!F961</f>
        <v xml:space="preserve">Objective
Test Case Description
Expected Results
</v>
      </c>
      <c r="H952" s="41"/>
      <c r="I952" s="43" t="s">
        <v>6577</v>
      </c>
      <c r="J952" s="41" t="str">
        <f>"TST-F "&amp;_xlfn.XLOOKUP('Test Scenarios'!M961,'Taxonomy and Epics'!H:H,'Taxonomy and Epics'!E:E)</f>
        <v xml:space="preserve">TST-F </v>
      </c>
      <c r="K952" s="36" t="str">
        <f>"Phase1,"&amp;_xlfn.XLOOKUP('Test Scenarios'!M961,'Taxonomy and Epics'!H:H,'Taxonomy and Epics'!B:B)&amp;"_"&amp;_xlfn.XLOOKUP('Test Scenarios'!M961,'Taxonomy and Epics'!H:H,'Taxonomy and Epics'!C:C)&amp;","&amp;'Test Scenarios'!M961&amp;",Fin_Functional, Workday"</f>
        <v>Phase1,_,,Fin_Functional, Workday</v>
      </c>
      <c r="L952" s="41"/>
      <c r="M952" s="41"/>
      <c r="N952" s="41"/>
      <c r="O952" s="41"/>
      <c r="P952" s="41"/>
      <c r="Q952" s="41"/>
      <c r="R952" s="41"/>
      <c r="S952" s="41"/>
      <c r="T952" s="38"/>
    </row>
    <row r="953" spans="1:20" ht="128" x14ac:dyDescent="0.2">
      <c r="A953" s="20">
        <f>'Test Scenarios'!A962</f>
        <v>0</v>
      </c>
      <c r="B953" s="44">
        <f>'Test Scenarios'!K962</f>
        <v>0</v>
      </c>
      <c r="C953" s="42">
        <f>'Test Scenarios'!B962</f>
        <v>0</v>
      </c>
      <c r="D953" s="43" t="str">
        <f>"F-"&amp;'Test Scenarios'!M962&amp;"-"&amp;'Test Scenarios'!C962&amp;"-"&amp;C953</f>
        <v>F---0</v>
      </c>
      <c r="E953" s="43" t="s">
        <v>6576</v>
      </c>
      <c r="F953" s="43">
        <f>'Test Scenarios'!G962</f>
        <v>0</v>
      </c>
      <c r="G953" s="43" t="str">
        <f>"Objective"&amp;CHAR(10)
&amp;'Test Scenarios'!L962&amp;CHAR(10)&amp;CHAR(10)&amp;
"Test Case Description"&amp;CHAR(10)
&amp;'Test Scenarios'!D962&amp;CHAR(10)&amp;CHAR(10)&amp;
"Expected Results"&amp;CHAR(10)&amp;'Test Scenarios'!F962</f>
        <v xml:space="preserve">Objective
Test Case Description
Expected Results
</v>
      </c>
      <c r="H953" s="41"/>
      <c r="I953" s="43" t="s">
        <v>6577</v>
      </c>
      <c r="J953" s="41" t="str">
        <f>"TST-F "&amp;_xlfn.XLOOKUP('Test Scenarios'!M962,'Taxonomy and Epics'!H:H,'Taxonomy and Epics'!E:E)</f>
        <v xml:space="preserve">TST-F </v>
      </c>
      <c r="K953" s="36" t="str">
        <f>"Phase1,"&amp;_xlfn.XLOOKUP('Test Scenarios'!M962,'Taxonomy and Epics'!H:H,'Taxonomy and Epics'!B:B)&amp;"_"&amp;_xlfn.XLOOKUP('Test Scenarios'!M962,'Taxonomy and Epics'!H:H,'Taxonomy and Epics'!C:C)&amp;","&amp;'Test Scenarios'!M962&amp;",Fin_Functional, Workday"</f>
        <v>Phase1,_,,Fin_Functional, Workday</v>
      </c>
      <c r="L953" s="41"/>
      <c r="M953" s="41"/>
      <c r="N953" s="41"/>
      <c r="O953" s="41"/>
      <c r="P953" s="41"/>
      <c r="Q953" s="41"/>
      <c r="R953" s="41"/>
      <c r="S953" s="41"/>
      <c r="T953" s="38"/>
    </row>
    <row r="954" spans="1:20" ht="128" x14ac:dyDescent="0.2">
      <c r="A954" s="20">
        <f>'Test Scenarios'!A963</f>
        <v>0</v>
      </c>
      <c r="B954" s="44">
        <f>'Test Scenarios'!K963</f>
        <v>0</v>
      </c>
      <c r="C954" s="42">
        <f>'Test Scenarios'!B963</f>
        <v>0</v>
      </c>
      <c r="D954" s="43" t="str">
        <f>"F-"&amp;'Test Scenarios'!M963&amp;"-"&amp;'Test Scenarios'!C963&amp;"-"&amp;C954</f>
        <v>F---0</v>
      </c>
      <c r="E954" s="43" t="s">
        <v>6576</v>
      </c>
      <c r="F954" s="43">
        <f>'Test Scenarios'!G963</f>
        <v>0</v>
      </c>
      <c r="G954" s="43" t="str">
        <f>"Objective"&amp;CHAR(10)
&amp;'Test Scenarios'!L963&amp;CHAR(10)&amp;CHAR(10)&amp;
"Test Case Description"&amp;CHAR(10)
&amp;'Test Scenarios'!D963&amp;CHAR(10)&amp;CHAR(10)&amp;
"Expected Results"&amp;CHAR(10)&amp;'Test Scenarios'!F963</f>
        <v xml:space="preserve">Objective
Test Case Description
Expected Results
</v>
      </c>
      <c r="H954" s="41"/>
      <c r="I954" s="43" t="s">
        <v>6577</v>
      </c>
      <c r="J954" s="41" t="str">
        <f>"TST-F "&amp;_xlfn.XLOOKUP('Test Scenarios'!M963,'Taxonomy and Epics'!H:H,'Taxonomy and Epics'!E:E)</f>
        <v xml:space="preserve">TST-F </v>
      </c>
      <c r="K954" s="36" t="str">
        <f>"Phase1,"&amp;_xlfn.XLOOKUP('Test Scenarios'!M963,'Taxonomy and Epics'!H:H,'Taxonomy and Epics'!B:B)&amp;"_"&amp;_xlfn.XLOOKUP('Test Scenarios'!M963,'Taxonomy and Epics'!H:H,'Taxonomy and Epics'!C:C)&amp;","&amp;'Test Scenarios'!M963&amp;",Fin_Functional, Workday"</f>
        <v>Phase1,_,,Fin_Functional, Workday</v>
      </c>
      <c r="L954" s="41"/>
      <c r="M954" s="41"/>
      <c r="N954" s="41"/>
      <c r="O954" s="41"/>
      <c r="P954" s="41"/>
      <c r="Q954" s="41"/>
      <c r="R954" s="41"/>
      <c r="S954" s="41"/>
      <c r="T954" s="38"/>
    </row>
    <row r="955" spans="1:20" ht="128" x14ac:dyDescent="0.2">
      <c r="A955" s="20">
        <f>'Test Scenarios'!A964</f>
        <v>0</v>
      </c>
      <c r="B955" s="44">
        <f>'Test Scenarios'!K964</f>
        <v>0</v>
      </c>
      <c r="C955" s="42">
        <f>'Test Scenarios'!B964</f>
        <v>0</v>
      </c>
      <c r="D955" s="43" t="str">
        <f>"F-"&amp;'Test Scenarios'!M964&amp;"-"&amp;'Test Scenarios'!C964&amp;"-"&amp;C955</f>
        <v>F---0</v>
      </c>
      <c r="E955" s="43" t="s">
        <v>6576</v>
      </c>
      <c r="F955" s="43">
        <f>'Test Scenarios'!G964</f>
        <v>0</v>
      </c>
      <c r="G955" s="43" t="str">
        <f>"Objective"&amp;CHAR(10)
&amp;'Test Scenarios'!L964&amp;CHAR(10)&amp;CHAR(10)&amp;
"Test Case Description"&amp;CHAR(10)
&amp;'Test Scenarios'!D964&amp;CHAR(10)&amp;CHAR(10)&amp;
"Expected Results"&amp;CHAR(10)&amp;'Test Scenarios'!F964</f>
        <v xml:space="preserve">Objective
Test Case Description
Expected Results
</v>
      </c>
      <c r="H955" s="41"/>
      <c r="I955" s="43" t="s">
        <v>6577</v>
      </c>
      <c r="J955" s="41" t="str">
        <f>"TST-F "&amp;_xlfn.XLOOKUP('Test Scenarios'!M964,'Taxonomy and Epics'!H:H,'Taxonomy and Epics'!E:E)</f>
        <v xml:space="preserve">TST-F </v>
      </c>
      <c r="K955" s="36" t="str">
        <f>"Phase1,"&amp;_xlfn.XLOOKUP('Test Scenarios'!M964,'Taxonomy and Epics'!H:H,'Taxonomy and Epics'!B:B)&amp;"_"&amp;_xlfn.XLOOKUP('Test Scenarios'!M964,'Taxonomy and Epics'!H:H,'Taxonomy and Epics'!C:C)&amp;","&amp;'Test Scenarios'!M964&amp;",Fin_Functional, Workday"</f>
        <v>Phase1,_,,Fin_Functional, Workday</v>
      </c>
      <c r="L955" s="41"/>
      <c r="M955" s="41"/>
      <c r="N955" s="41"/>
      <c r="O955" s="41"/>
      <c r="P955" s="41"/>
      <c r="Q955" s="41"/>
      <c r="R955" s="41"/>
      <c r="S955" s="41"/>
      <c r="T955" s="38"/>
    </row>
    <row r="956" spans="1:20" ht="128" x14ac:dyDescent="0.2">
      <c r="A956" s="20">
        <f>'Test Scenarios'!A965</f>
        <v>0</v>
      </c>
      <c r="B956" s="44">
        <f>'Test Scenarios'!K965</f>
        <v>0</v>
      </c>
      <c r="C956" s="42">
        <f>'Test Scenarios'!B965</f>
        <v>0</v>
      </c>
      <c r="D956" s="43" t="str">
        <f>"F-"&amp;'Test Scenarios'!M965&amp;"-"&amp;'Test Scenarios'!C965&amp;"-"&amp;C956</f>
        <v>F---0</v>
      </c>
      <c r="E956" s="43" t="s">
        <v>6576</v>
      </c>
      <c r="F956" s="43">
        <f>'Test Scenarios'!G965</f>
        <v>0</v>
      </c>
      <c r="G956" s="43" t="str">
        <f>"Objective"&amp;CHAR(10)
&amp;'Test Scenarios'!L965&amp;CHAR(10)&amp;CHAR(10)&amp;
"Test Case Description"&amp;CHAR(10)
&amp;'Test Scenarios'!D965&amp;CHAR(10)&amp;CHAR(10)&amp;
"Expected Results"&amp;CHAR(10)&amp;'Test Scenarios'!F965</f>
        <v xml:space="preserve">Objective
Test Case Description
Expected Results
</v>
      </c>
      <c r="H956" s="41"/>
      <c r="I956" s="43" t="s">
        <v>6577</v>
      </c>
      <c r="J956" s="41" t="str">
        <f>"TST-F "&amp;_xlfn.XLOOKUP('Test Scenarios'!M965,'Taxonomy and Epics'!H:H,'Taxonomy and Epics'!E:E)</f>
        <v xml:space="preserve">TST-F </v>
      </c>
      <c r="K956" s="36" t="str">
        <f>"Phase1,"&amp;_xlfn.XLOOKUP('Test Scenarios'!M965,'Taxonomy and Epics'!H:H,'Taxonomy and Epics'!B:B)&amp;"_"&amp;_xlfn.XLOOKUP('Test Scenarios'!M965,'Taxonomy and Epics'!H:H,'Taxonomy and Epics'!C:C)&amp;","&amp;'Test Scenarios'!M965&amp;",Fin_Functional, Workday"</f>
        <v>Phase1,_,,Fin_Functional, Workday</v>
      </c>
      <c r="L956" s="41"/>
      <c r="M956" s="41"/>
      <c r="N956" s="41"/>
      <c r="O956" s="41"/>
      <c r="P956" s="41"/>
      <c r="Q956" s="41"/>
      <c r="R956" s="41"/>
      <c r="S956" s="41"/>
      <c r="T956" s="38"/>
    </row>
    <row r="957" spans="1:20" ht="128" x14ac:dyDescent="0.2">
      <c r="A957" s="20">
        <f>'Test Scenarios'!A966</f>
        <v>0</v>
      </c>
      <c r="B957" s="44">
        <f>'Test Scenarios'!K966</f>
        <v>0</v>
      </c>
      <c r="C957" s="42">
        <f>'Test Scenarios'!B966</f>
        <v>0</v>
      </c>
      <c r="D957" s="43" t="str">
        <f>"F-"&amp;'Test Scenarios'!M966&amp;"-"&amp;'Test Scenarios'!C966&amp;"-"&amp;C957</f>
        <v>F---0</v>
      </c>
      <c r="E957" s="43" t="s">
        <v>6576</v>
      </c>
      <c r="F957" s="43">
        <f>'Test Scenarios'!G966</f>
        <v>0</v>
      </c>
      <c r="G957" s="43" t="str">
        <f>"Objective"&amp;CHAR(10)
&amp;'Test Scenarios'!L966&amp;CHAR(10)&amp;CHAR(10)&amp;
"Test Case Description"&amp;CHAR(10)
&amp;'Test Scenarios'!D966&amp;CHAR(10)&amp;CHAR(10)&amp;
"Expected Results"&amp;CHAR(10)&amp;'Test Scenarios'!F966</f>
        <v xml:space="preserve">Objective
Test Case Description
Expected Results
</v>
      </c>
      <c r="H957" s="41"/>
      <c r="I957" s="43" t="s">
        <v>6577</v>
      </c>
      <c r="J957" s="41" t="str">
        <f>"TST-F "&amp;_xlfn.XLOOKUP('Test Scenarios'!M966,'Taxonomy and Epics'!H:H,'Taxonomy and Epics'!E:E)</f>
        <v xml:space="preserve">TST-F </v>
      </c>
      <c r="K957" s="36" t="str">
        <f>"Phase1,"&amp;_xlfn.XLOOKUP('Test Scenarios'!M966,'Taxonomy and Epics'!H:H,'Taxonomy and Epics'!B:B)&amp;"_"&amp;_xlfn.XLOOKUP('Test Scenarios'!M966,'Taxonomy and Epics'!H:H,'Taxonomy and Epics'!C:C)&amp;","&amp;'Test Scenarios'!M966&amp;",Fin_Functional, Workday"</f>
        <v>Phase1,_,,Fin_Functional, Workday</v>
      </c>
      <c r="L957" s="41"/>
      <c r="M957" s="41"/>
      <c r="N957" s="41"/>
      <c r="O957" s="41"/>
      <c r="P957" s="41"/>
      <c r="Q957" s="41"/>
      <c r="R957" s="41"/>
      <c r="S957" s="41"/>
      <c r="T957" s="38"/>
    </row>
    <row r="958" spans="1:20" ht="128" x14ac:dyDescent="0.2">
      <c r="A958" s="20">
        <f>'Test Scenarios'!A967</f>
        <v>0</v>
      </c>
      <c r="B958" s="44">
        <f>'Test Scenarios'!K967</f>
        <v>0</v>
      </c>
      <c r="C958" s="42">
        <f>'Test Scenarios'!B967</f>
        <v>0</v>
      </c>
      <c r="D958" s="43" t="str">
        <f>"F-"&amp;'Test Scenarios'!M967&amp;"-"&amp;'Test Scenarios'!C967&amp;"-"&amp;C958</f>
        <v>F---0</v>
      </c>
      <c r="E958" s="43" t="s">
        <v>6576</v>
      </c>
      <c r="F958" s="43">
        <f>'Test Scenarios'!G967</f>
        <v>0</v>
      </c>
      <c r="G958" s="43" t="str">
        <f>"Objective"&amp;CHAR(10)
&amp;'Test Scenarios'!L967&amp;CHAR(10)&amp;CHAR(10)&amp;
"Test Case Description"&amp;CHAR(10)
&amp;'Test Scenarios'!D967&amp;CHAR(10)&amp;CHAR(10)&amp;
"Expected Results"&amp;CHAR(10)&amp;'Test Scenarios'!F967</f>
        <v xml:space="preserve">Objective
Test Case Description
Expected Results
</v>
      </c>
      <c r="H958" s="41"/>
      <c r="I958" s="43" t="s">
        <v>6577</v>
      </c>
      <c r="J958" s="41" t="str">
        <f>"TST-F "&amp;_xlfn.XLOOKUP('Test Scenarios'!M967,'Taxonomy and Epics'!H:H,'Taxonomy and Epics'!E:E)</f>
        <v xml:space="preserve">TST-F </v>
      </c>
      <c r="K958" s="36" t="str">
        <f>"Phase1,"&amp;_xlfn.XLOOKUP('Test Scenarios'!M967,'Taxonomy and Epics'!H:H,'Taxonomy and Epics'!B:B)&amp;"_"&amp;_xlfn.XLOOKUP('Test Scenarios'!M967,'Taxonomy and Epics'!H:H,'Taxonomy and Epics'!C:C)&amp;","&amp;'Test Scenarios'!M967&amp;",Fin_Functional, Workday"</f>
        <v>Phase1,_,,Fin_Functional, Workday</v>
      </c>
      <c r="L958" s="41"/>
      <c r="M958" s="41"/>
      <c r="N958" s="41"/>
      <c r="O958" s="41"/>
      <c r="P958" s="41"/>
      <c r="Q958" s="41"/>
      <c r="R958" s="41"/>
      <c r="S958" s="41"/>
      <c r="T958" s="38"/>
    </row>
    <row r="959" spans="1:20" ht="128" x14ac:dyDescent="0.2">
      <c r="A959" s="20">
        <f>'Test Scenarios'!A968</f>
        <v>0</v>
      </c>
      <c r="B959" s="44">
        <f>'Test Scenarios'!K968</f>
        <v>0</v>
      </c>
      <c r="C959" s="42">
        <f>'Test Scenarios'!B968</f>
        <v>0</v>
      </c>
      <c r="D959" s="43" t="str">
        <f>"F-"&amp;'Test Scenarios'!M968&amp;"-"&amp;'Test Scenarios'!C968&amp;"-"&amp;C959</f>
        <v>F---0</v>
      </c>
      <c r="E959" s="43" t="s">
        <v>6576</v>
      </c>
      <c r="F959" s="43">
        <f>'Test Scenarios'!G968</f>
        <v>0</v>
      </c>
      <c r="G959" s="43" t="str">
        <f>"Objective"&amp;CHAR(10)
&amp;'Test Scenarios'!L968&amp;CHAR(10)&amp;CHAR(10)&amp;
"Test Case Description"&amp;CHAR(10)
&amp;'Test Scenarios'!D968&amp;CHAR(10)&amp;CHAR(10)&amp;
"Expected Results"&amp;CHAR(10)&amp;'Test Scenarios'!F968</f>
        <v xml:space="preserve">Objective
Test Case Description
Expected Results
</v>
      </c>
      <c r="H959" s="41"/>
      <c r="I959" s="43" t="s">
        <v>6577</v>
      </c>
      <c r="J959" s="41" t="str">
        <f>"TST-F "&amp;_xlfn.XLOOKUP('Test Scenarios'!M968,'Taxonomy and Epics'!H:H,'Taxonomy and Epics'!E:E)</f>
        <v xml:space="preserve">TST-F </v>
      </c>
      <c r="K959" s="36" t="str">
        <f>"Phase1,"&amp;_xlfn.XLOOKUP('Test Scenarios'!M968,'Taxonomy and Epics'!H:H,'Taxonomy and Epics'!B:B)&amp;"_"&amp;_xlfn.XLOOKUP('Test Scenarios'!M968,'Taxonomy and Epics'!H:H,'Taxonomy and Epics'!C:C)&amp;","&amp;'Test Scenarios'!M968&amp;",Fin_Functional, Workday"</f>
        <v>Phase1,_,,Fin_Functional, Workday</v>
      </c>
      <c r="L959" s="41"/>
      <c r="M959" s="41"/>
      <c r="N959" s="41"/>
      <c r="O959" s="41"/>
      <c r="P959" s="41"/>
      <c r="Q959" s="41"/>
      <c r="R959" s="41"/>
      <c r="S959" s="41"/>
      <c r="T959" s="38"/>
    </row>
    <row r="960" spans="1:20" ht="128" x14ac:dyDescent="0.2">
      <c r="A960" s="20">
        <f>'Test Scenarios'!A969</f>
        <v>0</v>
      </c>
      <c r="B960" s="44">
        <f>'Test Scenarios'!K969</f>
        <v>0</v>
      </c>
      <c r="C960" s="42">
        <f>'Test Scenarios'!B969</f>
        <v>0</v>
      </c>
      <c r="D960" s="43" t="str">
        <f>"F-"&amp;'Test Scenarios'!M969&amp;"-"&amp;'Test Scenarios'!C969&amp;"-"&amp;C960</f>
        <v>F---0</v>
      </c>
      <c r="E960" s="43" t="s">
        <v>6576</v>
      </c>
      <c r="F960" s="43">
        <f>'Test Scenarios'!G969</f>
        <v>0</v>
      </c>
      <c r="G960" s="43" t="str">
        <f>"Objective"&amp;CHAR(10)
&amp;'Test Scenarios'!L969&amp;CHAR(10)&amp;CHAR(10)&amp;
"Test Case Description"&amp;CHAR(10)
&amp;'Test Scenarios'!D969&amp;CHAR(10)&amp;CHAR(10)&amp;
"Expected Results"&amp;CHAR(10)&amp;'Test Scenarios'!F969</f>
        <v xml:space="preserve">Objective
Test Case Description
Expected Results
</v>
      </c>
      <c r="H960" s="41"/>
      <c r="I960" s="43" t="s">
        <v>6577</v>
      </c>
      <c r="J960" s="41" t="str">
        <f>"TST-F "&amp;_xlfn.XLOOKUP('Test Scenarios'!M969,'Taxonomy and Epics'!H:H,'Taxonomy and Epics'!E:E)</f>
        <v xml:space="preserve">TST-F </v>
      </c>
      <c r="K960" s="36" t="str">
        <f>"Phase1,"&amp;_xlfn.XLOOKUP('Test Scenarios'!M969,'Taxonomy and Epics'!H:H,'Taxonomy and Epics'!B:B)&amp;"_"&amp;_xlfn.XLOOKUP('Test Scenarios'!M969,'Taxonomy and Epics'!H:H,'Taxonomy and Epics'!C:C)&amp;","&amp;'Test Scenarios'!M969&amp;",Fin_Functional, Workday"</f>
        <v>Phase1,_,,Fin_Functional, Workday</v>
      </c>
      <c r="L960" s="41"/>
      <c r="M960" s="41"/>
      <c r="N960" s="41"/>
      <c r="O960" s="41"/>
      <c r="P960" s="41"/>
      <c r="Q960" s="41"/>
      <c r="R960" s="41"/>
      <c r="S960" s="41"/>
      <c r="T960" s="38"/>
    </row>
    <row r="961" spans="1:20" ht="128" x14ac:dyDescent="0.2">
      <c r="A961" s="20">
        <f>'Test Scenarios'!A970</f>
        <v>0</v>
      </c>
      <c r="B961" s="44">
        <f>'Test Scenarios'!K970</f>
        <v>0</v>
      </c>
      <c r="C961" s="42">
        <f>'Test Scenarios'!B970</f>
        <v>0</v>
      </c>
      <c r="D961" s="43" t="str">
        <f>"F-"&amp;'Test Scenarios'!M970&amp;"-"&amp;'Test Scenarios'!C970&amp;"-"&amp;C961</f>
        <v>F---0</v>
      </c>
      <c r="E961" s="43" t="s">
        <v>6576</v>
      </c>
      <c r="F961" s="43">
        <f>'Test Scenarios'!G970</f>
        <v>0</v>
      </c>
      <c r="G961" s="43" t="str">
        <f>"Objective"&amp;CHAR(10)
&amp;'Test Scenarios'!L970&amp;CHAR(10)&amp;CHAR(10)&amp;
"Test Case Description"&amp;CHAR(10)
&amp;'Test Scenarios'!D970&amp;CHAR(10)&amp;CHAR(10)&amp;
"Expected Results"&amp;CHAR(10)&amp;'Test Scenarios'!F970</f>
        <v xml:space="preserve">Objective
Test Case Description
Expected Results
</v>
      </c>
      <c r="H961" s="41"/>
      <c r="I961" s="43" t="s">
        <v>6577</v>
      </c>
      <c r="J961" s="41" t="str">
        <f>"TST-F "&amp;_xlfn.XLOOKUP('Test Scenarios'!M970,'Taxonomy and Epics'!H:H,'Taxonomy and Epics'!E:E)</f>
        <v xml:space="preserve">TST-F </v>
      </c>
      <c r="K961" s="36" t="str">
        <f>"Phase1,"&amp;_xlfn.XLOOKUP('Test Scenarios'!M970,'Taxonomy and Epics'!H:H,'Taxonomy and Epics'!B:B)&amp;"_"&amp;_xlfn.XLOOKUP('Test Scenarios'!M970,'Taxonomy and Epics'!H:H,'Taxonomy and Epics'!C:C)&amp;","&amp;'Test Scenarios'!M970&amp;",Fin_Functional, Workday"</f>
        <v>Phase1,_,,Fin_Functional, Workday</v>
      </c>
      <c r="L961" s="41"/>
      <c r="M961" s="41"/>
      <c r="N961" s="41"/>
      <c r="O961" s="41"/>
      <c r="P961" s="41"/>
      <c r="Q961" s="41"/>
      <c r="R961" s="41"/>
      <c r="S961" s="41"/>
      <c r="T961" s="38"/>
    </row>
    <row r="962" spans="1:20" ht="128" x14ac:dyDescent="0.2">
      <c r="A962" s="20">
        <f>'Test Scenarios'!A971</f>
        <v>0</v>
      </c>
      <c r="B962" s="44">
        <f>'Test Scenarios'!K971</f>
        <v>0</v>
      </c>
      <c r="C962" s="42">
        <f>'Test Scenarios'!B971</f>
        <v>0</v>
      </c>
      <c r="D962" s="43" t="str">
        <f>"F-"&amp;'Test Scenarios'!M971&amp;"-"&amp;'Test Scenarios'!C971&amp;"-"&amp;C962</f>
        <v>F---0</v>
      </c>
      <c r="E962" s="43" t="s">
        <v>6576</v>
      </c>
      <c r="F962" s="43">
        <f>'Test Scenarios'!G971</f>
        <v>0</v>
      </c>
      <c r="G962" s="43" t="str">
        <f>"Objective"&amp;CHAR(10)
&amp;'Test Scenarios'!L971&amp;CHAR(10)&amp;CHAR(10)&amp;
"Test Case Description"&amp;CHAR(10)
&amp;'Test Scenarios'!D971&amp;CHAR(10)&amp;CHAR(10)&amp;
"Expected Results"&amp;CHAR(10)&amp;'Test Scenarios'!F971</f>
        <v xml:space="preserve">Objective
Test Case Description
Expected Results
</v>
      </c>
      <c r="H962" s="41"/>
      <c r="I962" s="43" t="s">
        <v>6577</v>
      </c>
      <c r="J962" s="41" t="str">
        <f>"TST-F "&amp;_xlfn.XLOOKUP('Test Scenarios'!M971,'Taxonomy and Epics'!H:H,'Taxonomy and Epics'!E:E)</f>
        <v xml:space="preserve">TST-F </v>
      </c>
      <c r="K962" s="36" t="str">
        <f>"Phase1,"&amp;_xlfn.XLOOKUP('Test Scenarios'!M971,'Taxonomy and Epics'!H:H,'Taxonomy and Epics'!B:B)&amp;"_"&amp;_xlfn.XLOOKUP('Test Scenarios'!M971,'Taxonomy and Epics'!H:H,'Taxonomy and Epics'!C:C)&amp;","&amp;'Test Scenarios'!M971&amp;",Fin_Functional, Workday"</f>
        <v>Phase1,_,,Fin_Functional, Workday</v>
      </c>
      <c r="L962" s="41"/>
      <c r="M962" s="41"/>
      <c r="N962" s="41"/>
      <c r="O962" s="41"/>
      <c r="P962" s="41"/>
      <c r="Q962" s="41"/>
      <c r="R962" s="41"/>
      <c r="S962" s="41"/>
      <c r="T962" s="38"/>
    </row>
    <row r="963" spans="1:20" ht="128" x14ac:dyDescent="0.2">
      <c r="A963" s="20">
        <f>'Test Scenarios'!A972</f>
        <v>0</v>
      </c>
      <c r="B963" s="44">
        <f>'Test Scenarios'!K972</f>
        <v>0</v>
      </c>
      <c r="C963" s="42">
        <f>'Test Scenarios'!B972</f>
        <v>0</v>
      </c>
      <c r="D963" s="43" t="str">
        <f>"F-"&amp;'Test Scenarios'!M972&amp;"-"&amp;'Test Scenarios'!C972&amp;"-"&amp;C963</f>
        <v>F---0</v>
      </c>
      <c r="E963" s="43" t="s">
        <v>6576</v>
      </c>
      <c r="F963" s="43">
        <f>'Test Scenarios'!G972</f>
        <v>0</v>
      </c>
      <c r="G963" s="43" t="str">
        <f>"Objective"&amp;CHAR(10)
&amp;'Test Scenarios'!L972&amp;CHAR(10)&amp;CHAR(10)&amp;
"Test Case Description"&amp;CHAR(10)
&amp;'Test Scenarios'!D972&amp;CHAR(10)&amp;CHAR(10)&amp;
"Expected Results"&amp;CHAR(10)&amp;'Test Scenarios'!F972</f>
        <v xml:space="preserve">Objective
Test Case Description
Expected Results
</v>
      </c>
      <c r="H963" s="41"/>
      <c r="I963" s="43" t="s">
        <v>6577</v>
      </c>
      <c r="J963" s="41" t="str">
        <f>"TST-F "&amp;_xlfn.XLOOKUP('Test Scenarios'!M972,'Taxonomy and Epics'!H:H,'Taxonomy and Epics'!E:E)</f>
        <v xml:space="preserve">TST-F </v>
      </c>
      <c r="K963" s="36" t="str">
        <f>"Phase1,"&amp;_xlfn.XLOOKUP('Test Scenarios'!M972,'Taxonomy and Epics'!H:H,'Taxonomy and Epics'!B:B)&amp;"_"&amp;_xlfn.XLOOKUP('Test Scenarios'!M972,'Taxonomy and Epics'!H:H,'Taxonomy and Epics'!C:C)&amp;","&amp;'Test Scenarios'!M972&amp;",Fin_Functional, Workday"</f>
        <v>Phase1,_,,Fin_Functional, Workday</v>
      </c>
      <c r="L963" s="41"/>
      <c r="M963" s="41"/>
      <c r="N963" s="41"/>
      <c r="O963" s="41"/>
      <c r="P963" s="41"/>
      <c r="Q963" s="41"/>
      <c r="R963" s="41"/>
      <c r="S963" s="41"/>
      <c r="T963" s="38"/>
    </row>
    <row r="964" spans="1:20" ht="128" x14ac:dyDescent="0.2">
      <c r="A964" s="20">
        <f>'Test Scenarios'!A973</f>
        <v>0</v>
      </c>
      <c r="B964" s="44">
        <f>'Test Scenarios'!K973</f>
        <v>0</v>
      </c>
      <c r="C964" s="42">
        <f>'Test Scenarios'!B973</f>
        <v>0</v>
      </c>
      <c r="D964" s="43" t="str">
        <f>"F-"&amp;'Test Scenarios'!M973&amp;"-"&amp;'Test Scenarios'!C973&amp;"-"&amp;C964</f>
        <v>F---0</v>
      </c>
      <c r="E964" s="43" t="s">
        <v>6576</v>
      </c>
      <c r="F964" s="43">
        <f>'Test Scenarios'!G973</f>
        <v>0</v>
      </c>
      <c r="G964" s="43" t="str">
        <f>"Objective"&amp;CHAR(10)
&amp;'Test Scenarios'!L973&amp;CHAR(10)&amp;CHAR(10)&amp;
"Test Case Description"&amp;CHAR(10)
&amp;'Test Scenarios'!D973&amp;CHAR(10)&amp;CHAR(10)&amp;
"Expected Results"&amp;CHAR(10)&amp;'Test Scenarios'!F973</f>
        <v xml:space="preserve">Objective
Test Case Description
Expected Results
</v>
      </c>
      <c r="H964" s="41"/>
      <c r="I964" s="43" t="s">
        <v>6577</v>
      </c>
      <c r="J964" s="41" t="str">
        <f>"TST-F "&amp;_xlfn.XLOOKUP('Test Scenarios'!M973,'Taxonomy and Epics'!H:H,'Taxonomy and Epics'!E:E)</f>
        <v xml:space="preserve">TST-F </v>
      </c>
      <c r="K964" s="36" t="str">
        <f>"Phase1,"&amp;_xlfn.XLOOKUP('Test Scenarios'!M973,'Taxonomy and Epics'!H:H,'Taxonomy and Epics'!B:B)&amp;"_"&amp;_xlfn.XLOOKUP('Test Scenarios'!M973,'Taxonomy and Epics'!H:H,'Taxonomy and Epics'!C:C)&amp;","&amp;'Test Scenarios'!M973&amp;",Fin_Functional, Workday"</f>
        <v>Phase1,_,,Fin_Functional, Workday</v>
      </c>
      <c r="L964" s="41"/>
      <c r="M964" s="41"/>
      <c r="N964" s="41"/>
      <c r="O964" s="41"/>
      <c r="P964" s="41"/>
      <c r="Q964" s="41"/>
      <c r="R964" s="41"/>
      <c r="S964" s="41"/>
      <c r="T964" s="38"/>
    </row>
    <row r="965" spans="1:20" ht="128" x14ac:dyDescent="0.2">
      <c r="A965" s="20">
        <f>'Test Scenarios'!A974</f>
        <v>0</v>
      </c>
      <c r="B965" s="44">
        <f>'Test Scenarios'!K974</f>
        <v>0</v>
      </c>
      <c r="C965" s="42">
        <f>'Test Scenarios'!B974</f>
        <v>0</v>
      </c>
      <c r="D965" s="43" t="str">
        <f>"F-"&amp;'Test Scenarios'!M974&amp;"-"&amp;'Test Scenarios'!C974&amp;"-"&amp;C965</f>
        <v>F---0</v>
      </c>
      <c r="E965" s="43" t="s">
        <v>6576</v>
      </c>
      <c r="F965" s="43">
        <f>'Test Scenarios'!G974</f>
        <v>0</v>
      </c>
      <c r="G965" s="43" t="str">
        <f>"Objective"&amp;CHAR(10)
&amp;'Test Scenarios'!L974&amp;CHAR(10)&amp;CHAR(10)&amp;
"Test Case Description"&amp;CHAR(10)
&amp;'Test Scenarios'!D974&amp;CHAR(10)&amp;CHAR(10)&amp;
"Expected Results"&amp;CHAR(10)&amp;'Test Scenarios'!F974</f>
        <v xml:space="preserve">Objective
Test Case Description
Expected Results
</v>
      </c>
      <c r="H965" s="41"/>
      <c r="I965" s="43" t="s">
        <v>6577</v>
      </c>
      <c r="J965" s="41" t="str">
        <f>"TST-F "&amp;_xlfn.XLOOKUP('Test Scenarios'!M974,'Taxonomy and Epics'!H:H,'Taxonomy and Epics'!E:E)</f>
        <v xml:space="preserve">TST-F </v>
      </c>
      <c r="K965" s="36" t="str">
        <f>"Phase1,"&amp;_xlfn.XLOOKUP('Test Scenarios'!M974,'Taxonomy and Epics'!H:H,'Taxonomy and Epics'!B:B)&amp;"_"&amp;_xlfn.XLOOKUP('Test Scenarios'!M974,'Taxonomy and Epics'!H:H,'Taxonomy and Epics'!C:C)&amp;","&amp;'Test Scenarios'!M974&amp;",Fin_Functional, Workday"</f>
        <v>Phase1,_,,Fin_Functional, Workday</v>
      </c>
      <c r="L965" s="41"/>
      <c r="M965" s="41"/>
      <c r="N965" s="41"/>
      <c r="O965" s="41"/>
      <c r="P965" s="41"/>
      <c r="Q965" s="41"/>
      <c r="R965" s="41"/>
      <c r="S965" s="41"/>
      <c r="T965" s="38"/>
    </row>
    <row r="966" spans="1:20" ht="128" x14ac:dyDescent="0.2">
      <c r="A966" s="20">
        <f>'Test Scenarios'!A975</f>
        <v>0</v>
      </c>
      <c r="B966" s="44">
        <f>'Test Scenarios'!K975</f>
        <v>0</v>
      </c>
      <c r="C966" s="42">
        <f>'Test Scenarios'!B975</f>
        <v>0</v>
      </c>
      <c r="D966" s="43" t="str">
        <f>"F-"&amp;'Test Scenarios'!M975&amp;"-"&amp;'Test Scenarios'!C975&amp;"-"&amp;C966</f>
        <v>F---0</v>
      </c>
      <c r="E966" s="43" t="s">
        <v>6576</v>
      </c>
      <c r="F966" s="43">
        <f>'Test Scenarios'!G975</f>
        <v>0</v>
      </c>
      <c r="G966" s="43" t="str">
        <f>"Objective"&amp;CHAR(10)
&amp;'Test Scenarios'!L975&amp;CHAR(10)&amp;CHAR(10)&amp;
"Test Case Description"&amp;CHAR(10)
&amp;'Test Scenarios'!D975&amp;CHAR(10)&amp;CHAR(10)&amp;
"Expected Results"&amp;CHAR(10)&amp;'Test Scenarios'!F975</f>
        <v xml:space="preserve">Objective
Test Case Description
Expected Results
</v>
      </c>
      <c r="H966" s="41"/>
      <c r="I966" s="43" t="s">
        <v>6577</v>
      </c>
      <c r="J966" s="41" t="str">
        <f>"TST-F "&amp;_xlfn.XLOOKUP('Test Scenarios'!M975,'Taxonomy and Epics'!H:H,'Taxonomy and Epics'!E:E)</f>
        <v xml:space="preserve">TST-F </v>
      </c>
      <c r="K966" s="36" t="str">
        <f>"Phase1,"&amp;_xlfn.XLOOKUP('Test Scenarios'!M975,'Taxonomy and Epics'!H:H,'Taxonomy and Epics'!B:B)&amp;"_"&amp;_xlfn.XLOOKUP('Test Scenarios'!M975,'Taxonomy and Epics'!H:H,'Taxonomy and Epics'!C:C)&amp;","&amp;'Test Scenarios'!M975&amp;",Fin_Functional, Workday"</f>
        <v>Phase1,_,,Fin_Functional, Workday</v>
      </c>
      <c r="L966" s="41"/>
      <c r="M966" s="41"/>
      <c r="N966" s="41"/>
      <c r="O966" s="41"/>
      <c r="P966" s="41"/>
      <c r="Q966" s="41"/>
      <c r="R966" s="41"/>
      <c r="S966" s="41"/>
      <c r="T966" s="38"/>
    </row>
    <row r="967" spans="1:20" ht="128" x14ac:dyDescent="0.2">
      <c r="A967" s="20">
        <f>'Test Scenarios'!A976</f>
        <v>0</v>
      </c>
      <c r="B967" s="44">
        <f>'Test Scenarios'!K976</f>
        <v>0</v>
      </c>
      <c r="C967" s="42">
        <f>'Test Scenarios'!B976</f>
        <v>0</v>
      </c>
      <c r="D967" s="43" t="str">
        <f>"F-"&amp;'Test Scenarios'!M976&amp;"-"&amp;'Test Scenarios'!C976&amp;"-"&amp;C967</f>
        <v>F---0</v>
      </c>
      <c r="E967" s="43" t="s">
        <v>6576</v>
      </c>
      <c r="F967" s="43">
        <f>'Test Scenarios'!G976</f>
        <v>0</v>
      </c>
      <c r="G967" s="43" t="str">
        <f>"Objective"&amp;CHAR(10)
&amp;'Test Scenarios'!L976&amp;CHAR(10)&amp;CHAR(10)&amp;
"Test Case Description"&amp;CHAR(10)
&amp;'Test Scenarios'!D976&amp;CHAR(10)&amp;CHAR(10)&amp;
"Expected Results"&amp;CHAR(10)&amp;'Test Scenarios'!F976</f>
        <v xml:space="preserve">Objective
Test Case Description
Expected Results
</v>
      </c>
      <c r="H967" s="41"/>
      <c r="I967" s="43" t="s">
        <v>6577</v>
      </c>
      <c r="J967" s="41" t="str">
        <f>"TST-F "&amp;_xlfn.XLOOKUP('Test Scenarios'!M976,'Taxonomy and Epics'!H:H,'Taxonomy and Epics'!E:E)</f>
        <v xml:space="preserve">TST-F </v>
      </c>
      <c r="K967" s="36" t="str">
        <f>"Phase1,"&amp;_xlfn.XLOOKUP('Test Scenarios'!M976,'Taxonomy and Epics'!H:H,'Taxonomy and Epics'!B:B)&amp;"_"&amp;_xlfn.XLOOKUP('Test Scenarios'!M976,'Taxonomy and Epics'!H:H,'Taxonomy and Epics'!C:C)&amp;","&amp;'Test Scenarios'!M976&amp;",Fin_Functional, Workday"</f>
        <v>Phase1,_,,Fin_Functional, Workday</v>
      </c>
      <c r="L967" s="41"/>
      <c r="M967" s="41"/>
      <c r="N967" s="41"/>
      <c r="O967" s="41"/>
      <c r="P967" s="41"/>
      <c r="Q967" s="41"/>
      <c r="R967" s="41"/>
      <c r="S967" s="41"/>
      <c r="T967" s="38"/>
    </row>
    <row r="968" spans="1:20" ht="128" x14ac:dyDescent="0.2">
      <c r="A968" s="20">
        <f>'Test Scenarios'!A977</f>
        <v>0</v>
      </c>
      <c r="B968" s="44">
        <f>'Test Scenarios'!K977</f>
        <v>0</v>
      </c>
      <c r="C968" s="42">
        <f>'Test Scenarios'!B977</f>
        <v>0</v>
      </c>
      <c r="D968" s="43" t="str">
        <f>"F-"&amp;'Test Scenarios'!M977&amp;"-"&amp;'Test Scenarios'!C977&amp;"-"&amp;C968</f>
        <v>F---0</v>
      </c>
      <c r="E968" s="43" t="s">
        <v>6576</v>
      </c>
      <c r="F968" s="43">
        <f>'Test Scenarios'!G977</f>
        <v>0</v>
      </c>
      <c r="G968" s="43" t="str">
        <f>"Objective"&amp;CHAR(10)
&amp;'Test Scenarios'!L977&amp;CHAR(10)&amp;CHAR(10)&amp;
"Test Case Description"&amp;CHAR(10)
&amp;'Test Scenarios'!D977&amp;CHAR(10)&amp;CHAR(10)&amp;
"Expected Results"&amp;CHAR(10)&amp;'Test Scenarios'!F977</f>
        <v xml:space="preserve">Objective
Test Case Description
Expected Results
</v>
      </c>
      <c r="H968" s="41"/>
      <c r="I968" s="43" t="s">
        <v>6577</v>
      </c>
      <c r="J968" s="41" t="str">
        <f>"TST-F "&amp;_xlfn.XLOOKUP('Test Scenarios'!M977,'Taxonomy and Epics'!H:H,'Taxonomy and Epics'!E:E)</f>
        <v xml:space="preserve">TST-F </v>
      </c>
      <c r="K968" s="36" t="str">
        <f>"Phase1,"&amp;_xlfn.XLOOKUP('Test Scenarios'!M977,'Taxonomy and Epics'!H:H,'Taxonomy and Epics'!B:B)&amp;"_"&amp;_xlfn.XLOOKUP('Test Scenarios'!M977,'Taxonomy and Epics'!H:H,'Taxonomy and Epics'!C:C)&amp;","&amp;'Test Scenarios'!M977&amp;",Fin_Functional, Workday"</f>
        <v>Phase1,_,,Fin_Functional, Workday</v>
      </c>
      <c r="L968" s="41"/>
      <c r="M968" s="41"/>
      <c r="N968" s="41"/>
      <c r="O968" s="41"/>
      <c r="P968" s="41"/>
      <c r="Q968" s="41"/>
      <c r="R968" s="41"/>
      <c r="S968" s="41"/>
      <c r="T968" s="38"/>
    </row>
    <row r="969" spans="1:20" ht="128" x14ac:dyDescent="0.2">
      <c r="A969" s="20">
        <f>'Test Scenarios'!A978</f>
        <v>0</v>
      </c>
      <c r="B969" s="44">
        <f>'Test Scenarios'!K978</f>
        <v>0</v>
      </c>
      <c r="C969" s="42">
        <f>'Test Scenarios'!B978</f>
        <v>0</v>
      </c>
      <c r="D969" s="43" t="str">
        <f>"F-"&amp;'Test Scenarios'!M978&amp;"-"&amp;'Test Scenarios'!C978&amp;"-"&amp;C969</f>
        <v>F---0</v>
      </c>
      <c r="E969" s="43" t="s">
        <v>6576</v>
      </c>
      <c r="F969" s="43">
        <f>'Test Scenarios'!G978</f>
        <v>0</v>
      </c>
      <c r="G969" s="43" t="str">
        <f>"Objective"&amp;CHAR(10)
&amp;'Test Scenarios'!L978&amp;CHAR(10)&amp;CHAR(10)&amp;
"Test Case Description"&amp;CHAR(10)
&amp;'Test Scenarios'!D978&amp;CHAR(10)&amp;CHAR(10)&amp;
"Expected Results"&amp;CHAR(10)&amp;'Test Scenarios'!F978</f>
        <v xml:space="preserve">Objective
Test Case Description
Expected Results
</v>
      </c>
      <c r="H969" s="41"/>
      <c r="I969" s="43" t="s">
        <v>6577</v>
      </c>
      <c r="J969" s="41" t="str">
        <f>"TST-F "&amp;_xlfn.XLOOKUP('Test Scenarios'!M978,'Taxonomy and Epics'!H:H,'Taxonomy and Epics'!E:E)</f>
        <v xml:space="preserve">TST-F </v>
      </c>
      <c r="K969" s="36" t="str">
        <f>"Phase1,"&amp;_xlfn.XLOOKUP('Test Scenarios'!M978,'Taxonomy and Epics'!H:H,'Taxonomy and Epics'!B:B)&amp;"_"&amp;_xlfn.XLOOKUP('Test Scenarios'!M978,'Taxonomy and Epics'!H:H,'Taxonomy and Epics'!C:C)&amp;","&amp;'Test Scenarios'!M978&amp;",Fin_Functional, Workday"</f>
        <v>Phase1,_,,Fin_Functional, Workday</v>
      </c>
      <c r="L969" s="41"/>
      <c r="M969" s="41"/>
      <c r="N969" s="41"/>
      <c r="O969" s="41"/>
      <c r="P969" s="41"/>
      <c r="Q969" s="41"/>
      <c r="R969" s="41"/>
      <c r="S969" s="41"/>
      <c r="T969" s="38"/>
    </row>
    <row r="970" spans="1:20" ht="128" x14ac:dyDescent="0.2">
      <c r="A970" s="20">
        <f>'Test Scenarios'!A979</f>
        <v>0</v>
      </c>
      <c r="B970" s="44">
        <f>'Test Scenarios'!K979</f>
        <v>0</v>
      </c>
      <c r="C970" s="42">
        <f>'Test Scenarios'!B979</f>
        <v>0</v>
      </c>
      <c r="D970" s="43" t="str">
        <f>"F-"&amp;'Test Scenarios'!M979&amp;"-"&amp;'Test Scenarios'!C979&amp;"-"&amp;C970</f>
        <v>F---0</v>
      </c>
      <c r="E970" s="43" t="s">
        <v>6576</v>
      </c>
      <c r="F970" s="43">
        <f>'Test Scenarios'!G979</f>
        <v>0</v>
      </c>
      <c r="G970" s="43" t="str">
        <f>"Objective"&amp;CHAR(10)
&amp;'Test Scenarios'!L979&amp;CHAR(10)&amp;CHAR(10)&amp;
"Test Case Description"&amp;CHAR(10)
&amp;'Test Scenarios'!D979&amp;CHAR(10)&amp;CHAR(10)&amp;
"Expected Results"&amp;CHAR(10)&amp;'Test Scenarios'!F979</f>
        <v xml:space="preserve">Objective
Test Case Description
Expected Results
</v>
      </c>
      <c r="H970" s="41"/>
      <c r="I970" s="43" t="s">
        <v>6577</v>
      </c>
      <c r="J970" s="41" t="str">
        <f>"TST-F "&amp;_xlfn.XLOOKUP('Test Scenarios'!M979,'Taxonomy and Epics'!H:H,'Taxonomy and Epics'!E:E)</f>
        <v xml:space="preserve">TST-F </v>
      </c>
      <c r="K970" s="36" t="str">
        <f>"Phase1,"&amp;_xlfn.XLOOKUP('Test Scenarios'!M979,'Taxonomy and Epics'!H:H,'Taxonomy and Epics'!B:B)&amp;"_"&amp;_xlfn.XLOOKUP('Test Scenarios'!M979,'Taxonomy and Epics'!H:H,'Taxonomy and Epics'!C:C)&amp;","&amp;'Test Scenarios'!M979&amp;",Fin_Functional, Workday"</f>
        <v>Phase1,_,,Fin_Functional, Workday</v>
      </c>
      <c r="L970" s="41"/>
      <c r="M970" s="41"/>
      <c r="N970" s="41"/>
      <c r="O970" s="41"/>
      <c r="P970" s="41"/>
      <c r="Q970" s="41"/>
      <c r="R970" s="41"/>
      <c r="S970" s="41"/>
      <c r="T970" s="38"/>
    </row>
    <row r="971" spans="1:20" ht="128" x14ac:dyDescent="0.2">
      <c r="A971" s="20">
        <f>'Test Scenarios'!A980</f>
        <v>0</v>
      </c>
      <c r="B971" s="44">
        <f>'Test Scenarios'!K980</f>
        <v>0</v>
      </c>
      <c r="C971" s="42">
        <f>'Test Scenarios'!B980</f>
        <v>0</v>
      </c>
      <c r="D971" s="43" t="str">
        <f>"F-"&amp;'Test Scenarios'!M980&amp;"-"&amp;'Test Scenarios'!C980&amp;"-"&amp;C971</f>
        <v>F---0</v>
      </c>
      <c r="E971" s="43" t="s">
        <v>6576</v>
      </c>
      <c r="F971" s="43">
        <f>'Test Scenarios'!G980</f>
        <v>0</v>
      </c>
      <c r="G971" s="43" t="str">
        <f>"Objective"&amp;CHAR(10)
&amp;'Test Scenarios'!L980&amp;CHAR(10)&amp;CHAR(10)&amp;
"Test Case Description"&amp;CHAR(10)
&amp;'Test Scenarios'!D980&amp;CHAR(10)&amp;CHAR(10)&amp;
"Expected Results"&amp;CHAR(10)&amp;'Test Scenarios'!F980</f>
        <v xml:space="preserve">Objective
Test Case Description
Expected Results
</v>
      </c>
      <c r="H971" s="41"/>
      <c r="I971" s="43" t="s">
        <v>6577</v>
      </c>
      <c r="J971" s="41" t="str">
        <f>"TST-F "&amp;_xlfn.XLOOKUP('Test Scenarios'!M980,'Taxonomy and Epics'!H:H,'Taxonomy and Epics'!E:E)</f>
        <v xml:space="preserve">TST-F </v>
      </c>
      <c r="K971" s="36" t="str">
        <f>"Phase1,"&amp;_xlfn.XLOOKUP('Test Scenarios'!M980,'Taxonomy and Epics'!H:H,'Taxonomy and Epics'!B:B)&amp;"_"&amp;_xlfn.XLOOKUP('Test Scenarios'!M980,'Taxonomy and Epics'!H:H,'Taxonomy and Epics'!C:C)&amp;","&amp;'Test Scenarios'!M980&amp;",Fin_Functional, Workday"</f>
        <v>Phase1,_,,Fin_Functional, Workday</v>
      </c>
      <c r="L971" s="41"/>
      <c r="M971" s="41"/>
      <c r="N971" s="41"/>
      <c r="O971" s="41"/>
      <c r="P971" s="41"/>
      <c r="Q971" s="41"/>
      <c r="R971" s="41"/>
      <c r="S971" s="41"/>
      <c r="T971" s="38"/>
    </row>
    <row r="972" spans="1:20" ht="128" x14ac:dyDescent="0.2">
      <c r="A972" s="20">
        <f>'Test Scenarios'!A981</f>
        <v>0</v>
      </c>
      <c r="B972" s="44">
        <f>'Test Scenarios'!K981</f>
        <v>0</v>
      </c>
      <c r="C972" s="42">
        <f>'Test Scenarios'!B981</f>
        <v>0</v>
      </c>
      <c r="D972" s="43" t="str">
        <f>"F-"&amp;'Test Scenarios'!M981&amp;"-"&amp;'Test Scenarios'!C981&amp;"-"&amp;C972</f>
        <v>F---0</v>
      </c>
      <c r="E972" s="43" t="s">
        <v>6576</v>
      </c>
      <c r="F972" s="43">
        <f>'Test Scenarios'!G981</f>
        <v>0</v>
      </c>
      <c r="G972" s="43" t="str">
        <f>"Objective"&amp;CHAR(10)
&amp;'Test Scenarios'!L981&amp;CHAR(10)&amp;CHAR(10)&amp;
"Test Case Description"&amp;CHAR(10)
&amp;'Test Scenarios'!D981&amp;CHAR(10)&amp;CHAR(10)&amp;
"Expected Results"&amp;CHAR(10)&amp;'Test Scenarios'!F981</f>
        <v xml:space="preserve">Objective
Test Case Description
Expected Results
</v>
      </c>
      <c r="H972" s="41"/>
      <c r="I972" s="43" t="s">
        <v>6577</v>
      </c>
      <c r="J972" s="41" t="str">
        <f>"TST-F "&amp;_xlfn.XLOOKUP('Test Scenarios'!M981,'Taxonomy and Epics'!H:H,'Taxonomy and Epics'!E:E)</f>
        <v xml:space="preserve">TST-F </v>
      </c>
      <c r="K972" s="36" t="str">
        <f>"Phase1,"&amp;_xlfn.XLOOKUP('Test Scenarios'!M981,'Taxonomy and Epics'!H:H,'Taxonomy and Epics'!B:B)&amp;"_"&amp;_xlfn.XLOOKUP('Test Scenarios'!M981,'Taxonomy and Epics'!H:H,'Taxonomy and Epics'!C:C)&amp;","&amp;'Test Scenarios'!M981&amp;",Fin_Functional, Workday"</f>
        <v>Phase1,_,,Fin_Functional, Workday</v>
      </c>
      <c r="L972" s="41"/>
      <c r="M972" s="41"/>
      <c r="N972" s="41"/>
      <c r="O972" s="41"/>
      <c r="P972" s="41"/>
      <c r="Q972" s="41"/>
      <c r="R972" s="41"/>
      <c r="S972" s="41"/>
      <c r="T972" s="38"/>
    </row>
    <row r="973" spans="1:20" ht="128" x14ac:dyDescent="0.2">
      <c r="A973" s="20">
        <f>'Test Scenarios'!A982</f>
        <v>0</v>
      </c>
      <c r="B973" s="44">
        <f>'Test Scenarios'!K982</f>
        <v>0</v>
      </c>
      <c r="C973" s="42">
        <f>'Test Scenarios'!B982</f>
        <v>0</v>
      </c>
      <c r="D973" s="43" t="str">
        <f>"F-"&amp;'Test Scenarios'!M982&amp;"-"&amp;'Test Scenarios'!C982&amp;"-"&amp;C973</f>
        <v>F---0</v>
      </c>
      <c r="E973" s="43" t="s">
        <v>6576</v>
      </c>
      <c r="F973" s="43">
        <f>'Test Scenarios'!G982</f>
        <v>0</v>
      </c>
      <c r="G973" s="43" t="str">
        <f>"Objective"&amp;CHAR(10)
&amp;'Test Scenarios'!L982&amp;CHAR(10)&amp;CHAR(10)&amp;
"Test Case Description"&amp;CHAR(10)
&amp;'Test Scenarios'!D982&amp;CHAR(10)&amp;CHAR(10)&amp;
"Expected Results"&amp;CHAR(10)&amp;'Test Scenarios'!F982</f>
        <v xml:space="preserve">Objective
Test Case Description
Expected Results
</v>
      </c>
      <c r="H973" s="41"/>
      <c r="I973" s="43" t="s">
        <v>6577</v>
      </c>
      <c r="J973" s="41" t="str">
        <f>"TST-F "&amp;_xlfn.XLOOKUP('Test Scenarios'!M982,'Taxonomy and Epics'!H:H,'Taxonomy and Epics'!E:E)</f>
        <v xml:space="preserve">TST-F </v>
      </c>
      <c r="K973" s="36" t="str">
        <f>"Phase1,"&amp;_xlfn.XLOOKUP('Test Scenarios'!M982,'Taxonomy and Epics'!H:H,'Taxonomy and Epics'!B:B)&amp;"_"&amp;_xlfn.XLOOKUP('Test Scenarios'!M982,'Taxonomy and Epics'!H:H,'Taxonomy and Epics'!C:C)&amp;","&amp;'Test Scenarios'!M982&amp;",Fin_Functional, Workday"</f>
        <v>Phase1,_,,Fin_Functional, Workday</v>
      </c>
      <c r="L973" s="41"/>
      <c r="M973" s="41"/>
      <c r="N973" s="41"/>
      <c r="O973" s="41"/>
      <c r="P973" s="41"/>
      <c r="Q973" s="41"/>
      <c r="R973" s="41"/>
      <c r="S973" s="41"/>
      <c r="T973" s="38"/>
    </row>
    <row r="974" spans="1:20" ht="128" x14ac:dyDescent="0.2">
      <c r="A974" s="20">
        <f>'Test Scenarios'!A983</f>
        <v>0</v>
      </c>
      <c r="B974" s="44">
        <f>'Test Scenarios'!K983</f>
        <v>0</v>
      </c>
      <c r="C974" s="42">
        <f>'Test Scenarios'!B983</f>
        <v>0</v>
      </c>
      <c r="D974" s="43" t="str">
        <f>"F-"&amp;'Test Scenarios'!M983&amp;"-"&amp;'Test Scenarios'!C983&amp;"-"&amp;C974</f>
        <v>F---0</v>
      </c>
      <c r="E974" s="43" t="s">
        <v>6576</v>
      </c>
      <c r="F974" s="43">
        <f>'Test Scenarios'!G983</f>
        <v>0</v>
      </c>
      <c r="G974" s="43" t="str">
        <f>"Objective"&amp;CHAR(10)
&amp;'Test Scenarios'!L983&amp;CHAR(10)&amp;CHAR(10)&amp;
"Test Case Description"&amp;CHAR(10)
&amp;'Test Scenarios'!D983&amp;CHAR(10)&amp;CHAR(10)&amp;
"Expected Results"&amp;CHAR(10)&amp;'Test Scenarios'!F983</f>
        <v xml:space="preserve">Objective
Test Case Description
Expected Results
</v>
      </c>
      <c r="H974" s="41"/>
      <c r="I974" s="43" t="s">
        <v>6577</v>
      </c>
      <c r="J974" s="41" t="str">
        <f>"TST-F "&amp;_xlfn.XLOOKUP('Test Scenarios'!M983,'Taxonomy and Epics'!H:H,'Taxonomy and Epics'!E:E)</f>
        <v xml:space="preserve">TST-F </v>
      </c>
      <c r="K974" s="36" t="str">
        <f>"Phase1,"&amp;_xlfn.XLOOKUP('Test Scenarios'!M983,'Taxonomy and Epics'!H:H,'Taxonomy and Epics'!B:B)&amp;"_"&amp;_xlfn.XLOOKUP('Test Scenarios'!M983,'Taxonomy and Epics'!H:H,'Taxonomy and Epics'!C:C)&amp;","&amp;'Test Scenarios'!M983&amp;",Fin_Functional, Workday"</f>
        <v>Phase1,_,,Fin_Functional, Workday</v>
      </c>
      <c r="L974" s="41"/>
      <c r="M974" s="41"/>
      <c r="N974" s="41"/>
      <c r="O974" s="41"/>
      <c r="P974" s="41"/>
      <c r="Q974" s="41"/>
      <c r="R974" s="41"/>
      <c r="S974" s="41"/>
      <c r="T974" s="38"/>
    </row>
    <row r="975" spans="1:20" ht="128" x14ac:dyDescent="0.2">
      <c r="A975" s="20">
        <f>'Test Scenarios'!A984</f>
        <v>0</v>
      </c>
      <c r="B975" s="44">
        <f>'Test Scenarios'!K984</f>
        <v>0</v>
      </c>
      <c r="C975" s="42">
        <f>'Test Scenarios'!B984</f>
        <v>0</v>
      </c>
      <c r="D975" s="43" t="str">
        <f>"F-"&amp;'Test Scenarios'!M984&amp;"-"&amp;'Test Scenarios'!C984&amp;"-"&amp;C975</f>
        <v>F---0</v>
      </c>
      <c r="E975" s="43" t="s">
        <v>6576</v>
      </c>
      <c r="F975" s="43">
        <f>'Test Scenarios'!G984</f>
        <v>0</v>
      </c>
      <c r="G975" s="43" t="str">
        <f>"Objective"&amp;CHAR(10)
&amp;'Test Scenarios'!L984&amp;CHAR(10)&amp;CHAR(10)&amp;
"Test Case Description"&amp;CHAR(10)
&amp;'Test Scenarios'!D984&amp;CHAR(10)&amp;CHAR(10)&amp;
"Expected Results"&amp;CHAR(10)&amp;'Test Scenarios'!F984</f>
        <v xml:space="preserve">Objective
Test Case Description
Expected Results
</v>
      </c>
      <c r="H975" s="41"/>
      <c r="I975" s="43" t="s">
        <v>6577</v>
      </c>
      <c r="J975" s="41" t="str">
        <f>"TST-F "&amp;_xlfn.XLOOKUP('Test Scenarios'!M984,'Taxonomy and Epics'!H:H,'Taxonomy and Epics'!E:E)</f>
        <v xml:space="preserve">TST-F </v>
      </c>
      <c r="K975" s="36" t="str">
        <f>"Phase1,"&amp;_xlfn.XLOOKUP('Test Scenarios'!M984,'Taxonomy and Epics'!H:H,'Taxonomy and Epics'!B:B)&amp;"_"&amp;_xlfn.XLOOKUP('Test Scenarios'!M984,'Taxonomy and Epics'!H:H,'Taxonomy and Epics'!C:C)&amp;","&amp;'Test Scenarios'!M984&amp;",Fin_Functional, Workday"</f>
        <v>Phase1,_,,Fin_Functional, Workday</v>
      </c>
      <c r="L975" s="41"/>
      <c r="M975" s="41"/>
      <c r="N975" s="41"/>
      <c r="O975" s="41"/>
      <c r="P975" s="41"/>
      <c r="Q975" s="41"/>
      <c r="R975" s="41"/>
      <c r="S975" s="41"/>
      <c r="T975" s="38"/>
    </row>
    <row r="976" spans="1:20" ht="128" x14ac:dyDescent="0.2">
      <c r="A976" s="20">
        <f>'Test Scenarios'!A985</f>
        <v>0</v>
      </c>
      <c r="B976" s="44">
        <f>'Test Scenarios'!K985</f>
        <v>0</v>
      </c>
      <c r="C976" s="42">
        <f>'Test Scenarios'!B985</f>
        <v>0</v>
      </c>
      <c r="D976" s="43" t="str">
        <f>"F-"&amp;'Test Scenarios'!M985&amp;"-"&amp;'Test Scenarios'!C985&amp;"-"&amp;C976</f>
        <v>F---0</v>
      </c>
      <c r="E976" s="43" t="s">
        <v>6576</v>
      </c>
      <c r="F976" s="43">
        <f>'Test Scenarios'!G985</f>
        <v>0</v>
      </c>
      <c r="G976" s="43" t="str">
        <f>"Objective"&amp;CHAR(10)
&amp;'Test Scenarios'!L985&amp;CHAR(10)&amp;CHAR(10)&amp;
"Test Case Description"&amp;CHAR(10)
&amp;'Test Scenarios'!D985&amp;CHAR(10)&amp;CHAR(10)&amp;
"Expected Results"&amp;CHAR(10)&amp;'Test Scenarios'!F985</f>
        <v xml:space="preserve">Objective
Test Case Description
Expected Results
</v>
      </c>
      <c r="H976" s="41"/>
      <c r="I976" s="43" t="s">
        <v>6577</v>
      </c>
      <c r="J976" s="41" t="str">
        <f>"TST-F "&amp;_xlfn.XLOOKUP('Test Scenarios'!M985,'Taxonomy and Epics'!H:H,'Taxonomy and Epics'!E:E)</f>
        <v xml:space="preserve">TST-F </v>
      </c>
      <c r="K976" s="36" t="str">
        <f>"Phase1,"&amp;_xlfn.XLOOKUP('Test Scenarios'!M985,'Taxonomy and Epics'!H:H,'Taxonomy and Epics'!B:B)&amp;"_"&amp;_xlfn.XLOOKUP('Test Scenarios'!M985,'Taxonomy and Epics'!H:H,'Taxonomy and Epics'!C:C)&amp;","&amp;'Test Scenarios'!M985&amp;",Fin_Functional, Workday"</f>
        <v>Phase1,_,,Fin_Functional, Workday</v>
      </c>
      <c r="L976" s="41"/>
      <c r="M976" s="41"/>
      <c r="N976" s="41"/>
      <c r="O976" s="41"/>
      <c r="P976" s="41"/>
      <c r="Q976" s="41"/>
      <c r="R976" s="41"/>
      <c r="S976" s="41"/>
      <c r="T976" s="38"/>
    </row>
    <row r="977" spans="1:20" ht="128" x14ac:dyDescent="0.2">
      <c r="A977" s="20">
        <f>'Test Scenarios'!A986</f>
        <v>0</v>
      </c>
      <c r="B977" s="44">
        <f>'Test Scenarios'!K986</f>
        <v>0</v>
      </c>
      <c r="C977" s="42">
        <f>'Test Scenarios'!B986</f>
        <v>0</v>
      </c>
      <c r="D977" s="43" t="str">
        <f>"F-"&amp;'Test Scenarios'!M986&amp;"-"&amp;'Test Scenarios'!C986&amp;"-"&amp;C977</f>
        <v>F---0</v>
      </c>
      <c r="E977" s="43" t="s">
        <v>6576</v>
      </c>
      <c r="F977" s="43">
        <f>'Test Scenarios'!G986</f>
        <v>0</v>
      </c>
      <c r="G977" s="43" t="str">
        <f>"Objective"&amp;CHAR(10)
&amp;'Test Scenarios'!L986&amp;CHAR(10)&amp;CHAR(10)&amp;
"Test Case Description"&amp;CHAR(10)
&amp;'Test Scenarios'!D986&amp;CHAR(10)&amp;CHAR(10)&amp;
"Expected Results"&amp;CHAR(10)&amp;'Test Scenarios'!F986</f>
        <v xml:space="preserve">Objective
Test Case Description
Expected Results
</v>
      </c>
      <c r="H977" s="41"/>
      <c r="I977" s="43" t="s">
        <v>6577</v>
      </c>
      <c r="J977" s="41" t="str">
        <f>"TST-F "&amp;_xlfn.XLOOKUP('Test Scenarios'!M986,'Taxonomy and Epics'!H:H,'Taxonomy and Epics'!E:E)</f>
        <v xml:space="preserve">TST-F </v>
      </c>
      <c r="K977" s="36" t="str">
        <f>"Phase1,"&amp;_xlfn.XLOOKUP('Test Scenarios'!M986,'Taxonomy and Epics'!H:H,'Taxonomy and Epics'!B:B)&amp;"_"&amp;_xlfn.XLOOKUP('Test Scenarios'!M986,'Taxonomy and Epics'!H:H,'Taxonomy and Epics'!C:C)&amp;","&amp;'Test Scenarios'!M986&amp;",Fin_Functional, Workday"</f>
        <v>Phase1,_,,Fin_Functional, Workday</v>
      </c>
      <c r="L977" s="41"/>
      <c r="M977" s="41"/>
      <c r="N977" s="41"/>
      <c r="O977" s="41"/>
      <c r="P977" s="41"/>
      <c r="Q977" s="41"/>
      <c r="R977" s="41"/>
      <c r="S977" s="41"/>
      <c r="T977" s="38"/>
    </row>
    <row r="978" spans="1:20" ht="128" x14ac:dyDescent="0.2">
      <c r="A978" s="20">
        <f>'Test Scenarios'!A987</f>
        <v>0</v>
      </c>
      <c r="B978" s="44">
        <f>'Test Scenarios'!K987</f>
        <v>0</v>
      </c>
      <c r="C978" s="42">
        <f>'Test Scenarios'!B987</f>
        <v>0</v>
      </c>
      <c r="D978" s="43" t="str">
        <f>"F-"&amp;'Test Scenarios'!M987&amp;"-"&amp;'Test Scenarios'!C987&amp;"-"&amp;C978</f>
        <v>F---0</v>
      </c>
      <c r="E978" s="43" t="s">
        <v>6576</v>
      </c>
      <c r="F978" s="43">
        <f>'Test Scenarios'!G987</f>
        <v>0</v>
      </c>
      <c r="G978" s="43" t="str">
        <f>"Objective"&amp;CHAR(10)
&amp;'Test Scenarios'!L987&amp;CHAR(10)&amp;CHAR(10)&amp;
"Test Case Description"&amp;CHAR(10)
&amp;'Test Scenarios'!D987&amp;CHAR(10)&amp;CHAR(10)&amp;
"Expected Results"&amp;CHAR(10)&amp;'Test Scenarios'!F987</f>
        <v xml:space="preserve">Objective
Test Case Description
Expected Results
</v>
      </c>
      <c r="H978" s="41"/>
      <c r="I978" s="43" t="s">
        <v>6577</v>
      </c>
      <c r="J978" s="41" t="str">
        <f>"TST-F "&amp;_xlfn.XLOOKUP('Test Scenarios'!M987,'Taxonomy and Epics'!H:H,'Taxonomy and Epics'!E:E)</f>
        <v xml:space="preserve">TST-F </v>
      </c>
      <c r="K978" s="36" t="str">
        <f>"Phase1,"&amp;_xlfn.XLOOKUP('Test Scenarios'!M987,'Taxonomy and Epics'!H:H,'Taxonomy and Epics'!B:B)&amp;"_"&amp;_xlfn.XLOOKUP('Test Scenarios'!M987,'Taxonomy and Epics'!H:H,'Taxonomy and Epics'!C:C)&amp;","&amp;'Test Scenarios'!M987&amp;",Fin_Functional, Workday"</f>
        <v>Phase1,_,,Fin_Functional, Workday</v>
      </c>
      <c r="L978" s="41"/>
      <c r="M978" s="41"/>
      <c r="N978" s="41"/>
      <c r="O978" s="41"/>
      <c r="P978" s="41"/>
      <c r="Q978" s="41"/>
      <c r="R978" s="41"/>
      <c r="S978" s="41"/>
      <c r="T978" s="38"/>
    </row>
    <row r="979" spans="1:20" ht="128" x14ac:dyDescent="0.2">
      <c r="A979" s="20">
        <f>'Test Scenarios'!A988</f>
        <v>0</v>
      </c>
      <c r="B979" s="44">
        <f>'Test Scenarios'!K988</f>
        <v>0</v>
      </c>
      <c r="C979" s="42">
        <f>'Test Scenarios'!B988</f>
        <v>0</v>
      </c>
      <c r="D979" s="43" t="str">
        <f>"F-"&amp;'Test Scenarios'!M988&amp;"-"&amp;'Test Scenarios'!C988&amp;"-"&amp;C979</f>
        <v>F---0</v>
      </c>
      <c r="E979" s="43" t="s">
        <v>6576</v>
      </c>
      <c r="F979" s="43">
        <f>'Test Scenarios'!G988</f>
        <v>0</v>
      </c>
      <c r="G979" s="43" t="str">
        <f>"Objective"&amp;CHAR(10)
&amp;'Test Scenarios'!L988&amp;CHAR(10)&amp;CHAR(10)&amp;
"Test Case Description"&amp;CHAR(10)
&amp;'Test Scenarios'!D988&amp;CHAR(10)&amp;CHAR(10)&amp;
"Expected Results"&amp;CHAR(10)&amp;'Test Scenarios'!F988</f>
        <v xml:space="preserve">Objective
Test Case Description
Expected Results
</v>
      </c>
      <c r="H979" s="41"/>
      <c r="I979" s="43" t="s">
        <v>6577</v>
      </c>
      <c r="J979" s="41" t="str">
        <f>"TST-F "&amp;_xlfn.XLOOKUP('Test Scenarios'!M988,'Taxonomy and Epics'!H:H,'Taxonomy and Epics'!E:E)</f>
        <v xml:space="preserve">TST-F </v>
      </c>
      <c r="K979" s="36" t="str">
        <f>"Phase1,"&amp;_xlfn.XLOOKUP('Test Scenarios'!M988,'Taxonomy and Epics'!H:H,'Taxonomy and Epics'!B:B)&amp;"_"&amp;_xlfn.XLOOKUP('Test Scenarios'!M988,'Taxonomy and Epics'!H:H,'Taxonomy and Epics'!C:C)&amp;","&amp;'Test Scenarios'!M988&amp;",Fin_Functional, Workday"</f>
        <v>Phase1,_,,Fin_Functional, Workday</v>
      </c>
      <c r="L979" s="41"/>
      <c r="M979" s="41"/>
      <c r="N979" s="41"/>
      <c r="O979" s="41"/>
      <c r="P979" s="41"/>
      <c r="Q979" s="41"/>
      <c r="R979" s="41"/>
      <c r="S979" s="41"/>
      <c r="T979" s="38"/>
    </row>
    <row r="980" spans="1:20" ht="128" x14ac:dyDescent="0.2">
      <c r="A980" s="20">
        <f>'Test Scenarios'!A989</f>
        <v>0</v>
      </c>
      <c r="B980" s="44">
        <f>'Test Scenarios'!K989</f>
        <v>0</v>
      </c>
      <c r="C980" s="42">
        <f>'Test Scenarios'!B989</f>
        <v>0</v>
      </c>
      <c r="D980" s="43" t="str">
        <f>"F-"&amp;'Test Scenarios'!M989&amp;"-"&amp;'Test Scenarios'!C989&amp;"-"&amp;C980</f>
        <v>F---0</v>
      </c>
      <c r="E980" s="43" t="s">
        <v>6576</v>
      </c>
      <c r="F980" s="43">
        <f>'Test Scenarios'!G989</f>
        <v>0</v>
      </c>
      <c r="G980" s="43" t="str">
        <f>"Objective"&amp;CHAR(10)
&amp;'Test Scenarios'!L989&amp;CHAR(10)&amp;CHAR(10)&amp;
"Test Case Description"&amp;CHAR(10)
&amp;'Test Scenarios'!D989&amp;CHAR(10)&amp;CHAR(10)&amp;
"Expected Results"&amp;CHAR(10)&amp;'Test Scenarios'!F989</f>
        <v xml:space="preserve">Objective
Test Case Description
Expected Results
</v>
      </c>
      <c r="H980" s="41"/>
      <c r="I980" s="43" t="s">
        <v>6577</v>
      </c>
      <c r="J980" s="41" t="str">
        <f>"TST-F "&amp;_xlfn.XLOOKUP('Test Scenarios'!M989,'Taxonomy and Epics'!H:H,'Taxonomy and Epics'!E:E)</f>
        <v xml:space="preserve">TST-F </v>
      </c>
      <c r="K980" s="36" t="str">
        <f>"Phase1,"&amp;_xlfn.XLOOKUP('Test Scenarios'!M989,'Taxonomy and Epics'!H:H,'Taxonomy and Epics'!B:B)&amp;"_"&amp;_xlfn.XLOOKUP('Test Scenarios'!M989,'Taxonomy and Epics'!H:H,'Taxonomy and Epics'!C:C)&amp;","&amp;'Test Scenarios'!M989&amp;",Fin_Functional, Workday"</f>
        <v>Phase1,_,,Fin_Functional, Workday</v>
      </c>
      <c r="L980" s="41"/>
      <c r="M980" s="41"/>
      <c r="N980" s="41"/>
      <c r="O980" s="41"/>
      <c r="P980" s="41"/>
      <c r="Q980" s="41"/>
      <c r="R980" s="41"/>
      <c r="S980" s="41"/>
      <c r="T980" s="38"/>
    </row>
    <row r="981" spans="1:20" ht="128" x14ac:dyDescent="0.2">
      <c r="A981" s="20">
        <f>'Test Scenarios'!A990</f>
        <v>0</v>
      </c>
      <c r="B981" s="44">
        <f>'Test Scenarios'!K990</f>
        <v>0</v>
      </c>
      <c r="C981" s="42">
        <f>'Test Scenarios'!B990</f>
        <v>0</v>
      </c>
      <c r="D981" s="43" t="str">
        <f>"F-"&amp;'Test Scenarios'!M990&amp;"-"&amp;'Test Scenarios'!C990&amp;"-"&amp;C981</f>
        <v>F---0</v>
      </c>
      <c r="E981" s="43" t="s">
        <v>6576</v>
      </c>
      <c r="F981" s="43">
        <f>'Test Scenarios'!G990</f>
        <v>0</v>
      </c>
      <c r="G981" s="43" t="str">
        <f>"Objective"&amp;CHAR(10)
&amp;'Test Scenarios'!L990&amp;CHAR(10)&amp;CHAR(10)&amp;
"Test Case Description"&amp;CHAR(10)
&amp;'Test Scenarios'!D990&amp;CHAR(10)&amp;CHAR(10)&amp;
"Expected Results"&amp;CHAR(10)&amp;'Test Scenarios'!F990</f>
        <v xml:space="preserve">Objective
Test Case Description
Expected Results
</v>
      </c>
      <c r="H981" s="41"/>
      <c r="I981" s="43" t="s">
        <v>6577</v>
      </c>
      <c r="J981" s="41" t="str">
        <f>"TST-F "&amp;_xlfn.XLOOKUP('Test Scenarios'!M990,'Taxonomy and Epics'!H:H,'Taxonomy and Epics'!E:E)</f>
        <v xml:space="preserve">TST-F </v>
      </c>
      <c r="K981" s="36" t="str">
        <f>"Phase1,"&amp;_xlfn.XLOOKUP('Test Scenarios'!M990,'Taxonomy and Epics'!H:H,'Taxonomy and Epics'!B:B)&amp;"_"&amp;_xlfn.XLOOKUP('Test Scenarios'!M990,'Taxonomy and Epics'!H:H,'Taxonomy and Epics'!C:C)&amp;","&amp;'Test Scenarios'!M990&amp;",Fin_Functional, Workday"</f>
        <v>Phase1,_,,Fin_Functional, Workday</v>
      </c>
      <c r="L981" s="41"/>
      <c r="M981" s="41"/>
      <c r="N981" s="41"/>
      <c r="O981" s="41"/>
      <c r="P981" s="41"/>
      <c r="Q981" s="41"/>
      <c r="R981" s="41"/>
      <c r="S981" s="41"/>
      <c r="T981" s="38"/>
    </row>
    <row r="982" spans="1:20" ht="128" x14ac:dyDescent="0.2">
      <c r="A982" s="20">
        <f>'Test Scenarios'!A991</f>
        <v>0</v>
      </c>
      <c r="B982" s="44">
        <f>'Test Scenarios'!K991</f>
        <v>0</v>
      </c>
      <c r="C982" s="42">
        <f>'Test Scenarios'!B991</f>
        <v>0</v>
      </c>
      <c r="D982" s="43" t="str">
        <f>"F-"&amp;'Test Scenarios'!M991&amp;"-"&amp;'Test Scenarios'!C991&amp;"-"&amp;C982</f>
        <v>F---0</v>
      </c>
      <c r="E982" s="43" t="s">
        <v>6576</v>
      </c>
      <c r="F982" s="43">
        <f>'Test Scenarios'!G991</f>
        <v>0</v>
      </c>
      <c r="G982" s="43" t="str">
        <f>"Objective"&amp;CHAR(10)
&amp;'Test Scenarios'!L991&amp;CHAR(10)&amp;CHAR(10)&amp;
"Test Case Description"&amp;CHAR(10)
&amp;'Test Scenarios'!D991&amp;CHAR(10)&amp;CHAR(10)&amp;
"Expected Results"&amp;CHAR(10)&amp;'Test Scenarios'!F991</f>
        <v xml:space="preserve">Objective
Test Case Description
Expected Results
</v>
      </c>
      <c r="H982" s="41"/>
      <c r="I982" s="43" t="s">
        <v>6577</v>
      </c>
      <c r="J982" s="41" t="str">
        <f>"TST-F "&amp;_xlfn.XLOOKUP('Test Scenarios'!M991,'Taxonomy and Epics'!H:H,'Taxonomy and Epics'!E:E)</f>
        <v xml:space="preserve">TST-F </v>
      </c>
      <c r="K982" s="36" t="str">
        <f>"Phase1,"&amp;_xlfn.XLOOKUP('Test Scenarios'!M991,'Taxonomy and Epics'!H:H,'Taxonomy and Epics'!B:B)&amp;"_"&amp;_xlfn.XLOOKUP('Test Scenarios'!M991,'Taxonomy and Epics'!H:H,'Taxonomy and Epics'!C:C)&amp;","&amp;'Test Scenarios'!M991&amp;",Fin_Functional, Workday"</f>
        <v>Phase1,_,,Fin_Functional, Workday</v>
      </c>
      <c r="L982" s="41"/>
      <c r="M982" s="41"/>
      <c r="N982" s="41"/>
      <c r="O982" s="41"/>
      <c r="P982" s="41"/>
      <c r="Q982" s="41"/>
      <c r="R982" s="41"/>
      <c r="S982" s="41"/>
      <c r="T982" s="38"/>
    </row>
    <row r="983" spans="1:20" ht="128" x14ac:dyDescent="0.2">
      <c r="A983" s="20">
        <f>'Test Scenarios'!A992</f>
        <v>0</v>
      </c>
      <c r="B983" s="44">
        <f>'Test Scenarios'!K992</f>
        <v>0</v>
      </c>
      <c r="C983" s="42">
        <f>'Test Scenarios'!B992</f>
        <v>0</v>
      </c>
      <c r="D983" s="43" t="str">
        <f>"F-"&amp;'Test Scenarios'!M992&amp;"-"&amp;'Test Scenarios'!C992&amp;"-"&amp;C983</f>
        <v>F---0</v>
      </c>
      <c r="E983" s="43" t="s">
        <v>6576</v>
      </c>
      <c r="F983" s="43">
        <f>'Test Scenarios'!G992</f>
        <v>0</v>
      </c>
      <c r="G983" s="43" t="str">
        <f>"Objective"&amp;CHAR(10)
&amp;'Test Scenarios'!L992&amp;CHAR(10)&amp;CHAR(10)&amp;
"Test Case Description"&amp;CHAR(10)
&amp;'Test Scenarios'!D992&amp;CHAR(10)&amp;CHAR(10)&amp;
"Expected Results"&amp;CHAR(10)&amp;'Test Scenarios'!F992</f>
        <v xml:space="preserve">Objective
Test Case Description
Expected Results
</v>
      </c>
      <c r="H983" s="41"/>
      <c r="I983" s="43" t="s">
        <v>6577</v>
      </c>
      <c r="J983" s="41" t="str">
        <f>"TST-F "&amp;_xlfn.XLOOKUP('Test Scenarios'!M992,'Taxonomy and Epics'!H:H,'Taxonomy and Epics'!E:E)</f>
        <v xml:space="preserve">TST-F </v>
      </c>
      <c r="K983" s="36" t="str">
        <f>"Phase1,"&amp;_xlfn.XLOOKUP('Test Scenarios'!M992,'Taxonomy and Epics'!H:H,'Taxonomy and Epics'!B:B)&amp;"_"&amp;_xlfn.XLOOKUP('Test Scenarios'!M992,'Taxonomy and Epics'!H:H,'Taxonomy and Epics'!C:C)&amp;","&amp;'Test Scenarios'!M992&amp;",Fin_Functional, Workday"</f>
        <v>Phase1,_,,Fin_Functional, Workday</v>
      </c>
      <c r="L983" s="41"/>
      <c r="M983" s="41"/>
      <c r="N983" s="41"/>
      <c r="O983" s="41"/>
      <c r="P983" s="41"/>
      <c r="Q983" s="41"/>
      <c r="R983" s="41"/>
      <c r="S983" s="41"/>
      <c r="T983" s="38"/>
    </row>
    <row r="984" spans="1:20" ht="128" x14ac:dyDescent="0.2">
      <c r="A984" s="20">
        <f>'Test Scenarios'!A993</f>
        <v>0</v>
      </c>
      <c r="B984" s="44">
        <f>'Test Scenarios'!K993</f>
        <v>0</v>
      </c>
      <c r="C984" s="42">
        <f>'Test Scenarios'!B993</f>
        <v>0</v>
      </c>
      <c r="D984" s="43" t="str">
        <f>"F-"&amp;'Test Scenarios'!M993&amp;"-"&amp;'Test Scenarios'!C993&amp;"-"&amp;C984</f>
        <v>F---0</v>
      </c>
      <c r="E984" s="43" t="s">
        <v>6576</v>
      </c>
      <c r="F984" s="43">
        <f>'Test Scenarios'!G993</f>
        <v>0</v>
      </c>
      <c r="G984" s="43" t="str">
        <f>"Objective"&amp;CHAR(10)
&amp;'Test Scenarios'!L993&amp;CHAR(10)&amp;CHAR(10)&amp;
"Test Case Description"&amp;CHAR(10)
&amp;'Test Scenarios'!D993&amp;CHAR(10)&amp;CHAR(10)&amp;
"Expected Results"&amp;CHAR(10)&amp;'Test Scenarios'!F993</f>
        <v xml:space="preserve">Objective
Test Case Description
Expected Results
</v>
      </c>
      <c r="H984" s="41"/>
      <c r="I984" s="43" t="s">
        <v>6577</v>
      </c>
      <c r="J984" s="41" t="str">
        <f>"TST-F "&amp;_xlfn.XLOOKUP('Test Scenarios'!M993,'Taxonomy and Epics'!H:H,'Taxonomy and Epics'!E:E)</f>
        <v xml:space="preserve">TST-F </v>
      </c>
      <c r="K984" s="36" t="str">
        <f>"Phase1,"&amp;_xlfn.XLOOKUP('Test Scenarios'!M993,'Taxonomy and Epics'!H:H,'Taxonomy and Epics'!B:B)&amp;"_"&amp;_xlfn.XLOOKUP('Test Scenarios'!M993,'Taxonomy and Epics'!H:H,'Taxonomy and Epics'!C:C)&amp;","&amp;'Test Scenarios'!M993&amp;",Fin_Functional, Workday"</f>
        <v>Phase1,_,,Fin_Functional, Workday</v>
      </c>
      <c r="L984" s="41"/>
      <c r="M984" s="41"/>
      <c r="N984" s="41"/>
      <c r="O984" s="41"/>
      <c r="P984" s="41"/>
      <c r="Q984" s="41"/>
      <c r="R984" s="41"/>
      <c r="S984" s="41"/>
      <c r="T984" s="38"/>
    </row>
    <row r="985" spans="1:20" ht="128" x14ac:dyDescent="0.2">
      <c r="A985" s="20">
        <f>'Test Scenarios'!A994</f>
        <v>0</v>
      </c>
      <c r="B985" s="44">
        <f>'Test Scenarios'!K994</f>
        <v>0</v>
      </c>
      <c r="C985" s="42">
        <f>'Test Scenarios'!B994</f>
        <v>0</v>
      </c>
      <c r="D985" s="43" t="str">
        <f>"F-"&amp;'Test Scenarios'!M994&amp;"-"&amp;'Test Scenarios'!C994&amp;"-"&amp;C985</f>
        <v>F---0</v>
      </c>
      <c r="E985" s="43" t="s">
        <v>6576</v>
      </c>
      <c r="F985" s="43">
        <f>'Test Scenarios'!G994</f>
        <v>0</v>
      </c>
      <c r="G985" s="43" t="str">
        <f>"Objective"&amp;CHAR(10)
&amp;'Test Scenarios'!L994&amp;CHAR(10)&amp;CHAR(10)&amp;
"Test Case Description"&amp;CHAR(10)
&amp;'Test Scenarios'!D994&amp;CHAR(10)&amp;CHAR(10)&amp;
"Expected Results"&amp;CHAR(10)&amp;'Test Scenarios'!F994</f>
        <v xml:space="preserve">Objective
Test Case Description
Expected Results
</v>
      </c>
      <c r="H985" s="41"/>
      <c r="I985" s="43" t="s">
        <v>6577</v>
      </c>
      <c r="J985" s="41" t="str">
        <f>"TST-F "&amp;_xlfn.XLOOKUP('Test Scenarios'!M994,'Taxonomy and Epics'!H:H,'Taxonomy and Epics'!E:E)</f>
        <v xml:space="preserve">TST-F </v>
      </c>
      <c r="K985" s="36" t="str">
        <f>"Phase1,"&amp;_xlfn.XLOOKUP('Test Scenarios'!M994,'Taxonomy and Epics'!H:H,'Taxonomy and Epics'!B:B)&amp;"_"&amp;_xlfn.XLOOKUP('Test Scenarios'!M994,'Taxonomy and Epics'!H:H,'Taxonomy and Epics'!C:C)&amp;","&amp;'Test Scenarios'!M994&amp;",Fin_Functional, Workday"</f>
        <v>Phase1,_,,Fin_Functional, Workday</v>
      </c>
      <c r="L985" s="41"/>
      <c r="M985" s="41"/>
      <c r="N985" s="41"/>
      <c r="O985" s="41"/>
      <c r="P985" s="41"/>
      <c r="Q985" s="41"/>
      <c r="R985" s="41"/>
      <c r="S985" s="41"/>
      <c r="T985" s="38"/>
    </row>
    <row r="986" spans="1:20" ht="128" x14ac:dyDescent="0.2">
      <c r="A986" s="20">
        <f>'Test Scenarios'!A995</f>
        <v>0</v>
      </c>
      <c r="B986" s="44">
        <f>'Test Scenarios'!K995</f>
        <v>0</v>
      </c>
      <c r="C986" s="42">
        <f>'Test Scenarios'!B995</f>
        <v>0</v>
      </c>
      <c r="D986" s="43" t="str">
        <f>"F-"&amp;'Test Scenarios'!M995&amp;"-"&amp;'Test Scenarios'!C995&amp;"-"&amp;C986</f>
        <v>F---0</v>
      </c>
      <c r="E986" s="43" t="s">
        <v>6576</v>
      </c>
      <c r="F986" s="43">
        <f>'Test Scenarios'!G995</f>
        <v>0</v>
      </c>
      <c r="G986" s="43" t="str">
        <f>"Objective"&amp;CHAR(10)
&amp;'Test Scenarios'!L995&amp;CHAR(10)&amp;CHAR(10)&amp;
"Test Case Description"&amp;CHAR(10)
&amp;'Test Scenarios'!D995&amp;CHAR(10)&amp;CHAR(10)&amp;
"Expected Results"&amp;CHAR(10)&amp;'Test Scenarios'!F995</f>
        <v xml:space="preserve">Objective
Test Case Description
Expected Results
</v>
      </c>
      <c r="H986" s="41"/>
      <c r="I986" s="43" t="s">
        <v>6577</v>
      </c>
      <c r="J986" s="41" t="str">
        <f>"TST-F "&amp;_xlfn.XLOOKUP('Test Scenarios'!M995,'Taxonomy and Epics'!H:H,'Taxonomy and Epics'!E:E)</f>
        <v xml:space="preserve">TST-F </v>
      </c>
      <c r="K986" s="36" t="str">
        <f>"Phase1,"&amp;_xlfn.XLOOKUP('Test Scenarios'!M995,'Taxonomy and Epics'!H:H,'Taxonomy and Epics'!B:B)&amp;"_"&amp;_xlfn.XLOOKUP('Test Scenarios'!M995,'Taxonomy and Epics'!H:H,'Taxonomy and Epics'!C:C)&amp;","&amp;'Test Scenarios'!M995&amp;",Fin_Functional, Workday"</f>
        <v>Phase1,_,,Fin_Functional, Workday</v>
      </c>
      <c r="L986" s="41"/>
      <c r="M986" s="41"/>
      <c r="N986" s="41"/>
      <c r="O986" s="41"/>
      <c r="P986" s="41"/>
      <c r="Q986" s="41"/>
      <c r="R986" s="41"/>
      <c r="S986" s="41"/>
      <c r="T986" s="38"/>
    </row>
    <row r="987" spans="1:20" ht="128" x14ac:dyDescent="0.2">
      <c r="A987" s="20">
        <f>'Test Scenarios'!A996</f>
        <v>0</v>
      </c>
      <c r="B987" s="44">
        <f>'Test Scenarios'!K996</f>
        <v>0</v>
      </c>
      <c r="C987" s="42">
        <f>'Test Scenarios'!B996</f>
        <v>0</v>
      </c>
      <c r="D987" s="43" t="str">
        <f>"F-"&amp;'Test Scenarios'!M996&amp;"-"&amp;'Test Scenarios'!C996&amp;"-"&amp;C987</f>
        <v>F---0</v>
      </c>
      <c r="E987" s="43" t="s">
        <v>6576</v>
      </c>
      <c r="F987" s="43">
        <f>'Test Scenarios'!G996</f>
        <v>0</v>
      </c>
      <c r="G987" s="43" t="str">
        <f>"Objective"&amp;CHAR(10)
&amp;'Test Scenarios'!L996&amp;CHAR(10)&amp;CHAR(10)&amp;
"Test Case Description"&amp;CHAR(10)
&amp;'Test Scenarios'!D996&amp;CHAR(10)&amp;CHAR(10)&amp;
"Expected Results"&amp;CHAR(10)&amp;'Test Scenarios'!F996</f>
        <v xml:space="preserve">Objective
Test Case Description
Expected Results
</v>
      </c>
      <c r="H987" s="41"/>
      <c r="I987" s="43" t="s">
        <v>6577</v>
      </c>
      <c r="J987" s="41" t="str">
        <f>"TST-F "&amp;_xlfn.XLOOKUP('Test Scenarios'!M996,'Taxonomy and Epics'!H:H,'Taxonomy and Epics'!E:E)</f>
        <v xml:space="preserve">TST-F </v>
      </c>
      <c r="K987" s="36" t="str">
        <f>"Phase1,"&amp;_xlfn.XLOOKUP('Test Scenarios'!M996,'Taxonomy and Epics'!H:H,'Taxonomy and Epics'!B:B)&amp;"_"&amp;_xlfn.XLOOKUP('Test Scenarios'!M996,'Taxonomy and Epics'!H:H,'Taxonomy and Epics'!C:C)&amp;","&amp;'Test Scenarios'!M996&amp;",Fin_Functional, Workday"</f>
        <v>Phase1,_,,Fin_Functional, Workday</v>
      </c>
      <c r="L987" s="41"/>
      <c r="M987" s="41"/>
      <c r="N987" s="41"/>
      <c r="O987" s="41"/>
      <c r="P987" s="41"/>
      <c r="Q987" s="41"/>
      <c r="R987" s="41"/>
      <c r="S987" s="41"/>
      <c r="T987" s="38"/>
    </row>
    <row r="988" spans="1:20" ht="128" x14ac:dyDescent="0.2">
      <c r="A988" s="20">
        <f>'Test Scenarios'!A997</f>
        <v>0</v>
      </c>
      <c r="B988" s="44">
        <f>'Test Scenarios'!K997</f>
        <v>0</v>
      </c>
      <c r="C988" s="42">
        <f>'Test Scenarios'!B997</f>
        <v>0</v>
      </c>
      <c r="D988" s="43" t="str">
        <f>"F-"&amp;'Test Scenarios'!M997&amp;"-"&amp;'Test Scenarios'!C997&amp;"-"&amp;C988</f>
        <v>F---0</v>
      </c>
      <c r="E988" s="43" t="s">
        <v>6576</v>
      </c>
      <c r="F988" s="43">
        <f>'Test Scenarios'!G997</f>
        <v>0</v>
      </c>
      <c r="G988" s="43" t="str">
        <f>"Objective"&amp;CHAR(10)
&amp;'Test Scenarios'!L997&amp;CHAR(10)&amp;CHAR(10)&amp;
"Test Case Description"&amp;CHAR(10)
&amp;'Test Scenarios'!D997&amp;CHAR(10)&amp;CHAR(10)&amp;
"Expected Results"&amp;CHAR(10)&amp;'Test Scenarios'!F997</f>
        <v xml:space="preserve">Objective
Test Case Description
Expected Results
</v>
      </c>
      <c r="H988" s="41"/>
      <c r="I988" s="43" t="s">
        <v>6577</v>
      </c>
      <c r="J988" s="41" t="str">
        <f>"TST-F "&amp;_xlfn.XLOOKUP('Test Scenarios'!M997,'Taxonomy and Epics'!H:H,'Taxonomy and Epics'!E:E)</f>
        <v xml:space="preserve">TST-F </v>
      </c>
      <c r="K988" s="36" t="str">
        <f>"Phase1,"&amp;_xlfn.XLOOKUP('Test Scenarios'!M997,'Taxonomy and Epics'!H:H,'Taxonomy and Epics'!B:B)&amp;"_"&amp;_xlfn.XLOOKUP('Test Scenarios'!M997,'Taxonomy and Epics'!H:H,'Taxonomy and Epics'!C:C)&amp;","&amp;'Test Scenarios'!M997&amp;",Fin_Functional, Workday"</f>
        <v>Phase1,_,,Fin_Functional, Workday</v>
      </c>
      <c r="L988" s="41"/>
      <c r="M988" s="41"/>
      <c r="N988" s="41"/>
      <c r="O988" s="41"/>
      <c r="P988" s="41"/>
      <c r="Q988" s="41"/>
      <c r="R988" s="41"/>
      <c r="S988" s="41"/>
      <c r="T988" s="38"/>
    </row>
    <row r="989" spans="1:20" ht="128" x14ac:dyDescent="0.2">
      <c r="A989" s="20">
        <f>'Test Scenarios'!A998</f>
        <v>0</v>
      </c>
      <c r="B989" s="44">
        <f>'Test Scenarios'!K998</f>
        <v>0</v>
      </c>
      <c r="C989" s="42">
        <f>'Test Scenarios'!B998</f>
        <v>0</v>
      </c>
      <c r="D989" s="43" t="str">
        <f>"F-"&amp;'Test Scenarios'!M998&amp;"-"&amp;'Test Scenarios'!C998&amp;"-"&amp;C989</f>
        <v>F---0</v>
      </c>
      <c r="E989" s="43" t="s">
        <v>6576</v>
      </c>
      <c r="F989" s="43">
        <f>'Test Scenarios'!G998</f>
        <v>0</v>
      </c>
      <c r="G989" s="43" t="str">
        <f>"Objective"&amp;CHAR(10)
&amp;'Test Scenarios'!L998&amp;CHAR(10)&amp;CHAR(10)&amp;
"Test Case Description"&amp;CHAR(10)
&amp;'Test Scenarios'!D998&amp;CHAR(10)&amp;CHAR(10)&amp;
"Expected Results"&amp;CHAR(10)&amp;'Test Scenarios'!F998</f>
        <v xml:space="preserve">Objective
Test Case Description
Expected Results
</v>
      </c>
      <c r="H989" s="41"/>
      <c r="I989" s="43" t="s">
        <v>6577</v>
      </c>
      <c r="J989" s="41" t="str">
        <f>"TST-F "&amp;_xlfn.XLOOKUP('Test Scenarios'!M998,'Taxonomy and Epics'!H:H,'Taxonomy and Epics'!E:E)</f>
        <v xml:space="preserve">TST-F </v>
      </c>
      <c r="K989" s="36" t="str">
        <f>"Phase1,"&amp;_xlfn.XLOOKUP('Test Scenarios'!M998,'Taxonomy and Epics'!H:H,'Taxonomy and Epics'!B:B)&amp;"_"&amp;_xlfn.XLOOKUP('Test Scenarios'!M998,'Taxonomy and Epics'!H:H,'Taxonomy and Epics'!C:C)&amp;","&amp;'Test Scenarios'!M998&amp;",Fin_Functional, Workday"</f>
        <v>Phase1,_,,Fin_Functional, Workday</v>
      </c>
      <c r="L989" s="41"/>
      <c r="M989" s="41"/>
      <c r="N989" s="41"/>
      <c r="O989" s="41"/>
      <c r="P989" s="41"/>
      <c r="Q989" s="41"/>
      <c r="R989" s="41"/>
      <c r="S989" s="41"/>
      <c r="T989" s="38"/>
    </row>
    <row r="990" spans="1:20" ht="128" x14ac:dyDescent="0.2">
      <c r="A990" s="20">
        <f>'Test Scenarios'!A999</f>
        <v>0</v>
      </c>
      <c r="B990" s="44">
        <f>'Test Scenarios'!K999</f>
        <v>0</v>
      </c>
      <c r="C990" s="42">
        <f>'Test Scenarios'!B999</f>
        <v>0</v>
      </c>
      <c r="D990" s="43" t="str">
        <f>"F-"&amp;'Test Scenarios'!M999&amp;"-"&amp;'Test Scenarios'!C999&amp;"-"&amp;C990</f>
        <v>F---0</v>
      </c>
      <c r="E990" s="43" t="s">
        <v>6576</v>
      </c>
      <c r="F990" s="43">
        <f>'Test Scenarios'!G999</f>
        <v>0</v>
      </c>
      <c r="G990" s="43" t="str">
        <f>"Objective"&amp;CHAR(10)
&amp;'Test Scenarios'!L999&amp;CHAR(10)&amp;CHAR(10)&amp;
"Test Case Description"&amp;CHAR(10)
&amp;'Test Scenarios'!D999&amp;CHAR(10)&amp;CHAR(10)&amp;
"Expected Results"&amp;CHAR(10)&amp;'Test Scenarios'!F999</f>
        <v xml:space="preserve">Objective
Test Case Description
Expected Results
</v>
      </c>
      <c r="H990" s="41"/>
      <c r="I990" s="43" t="s">
        <v>6577</v>
      </c>
      <c r="J990" s="41" t="str">
        <f>"TST-F "&amp;_xlfn.XLOOKUP('Test Scenarios'!M999,'Taxonomy and Epics'!H:H,'Taxonomy and Epics'!E:E)</f>
        <v xml:space="preserve">TST-F </v>
      </c>
      <c r="K990" s="36" t="str">
        <f>"Phase1,"&amp;_xlfn.XLOOKUP('Test Scenarios'!M999,'Taxonomy and Epics'!H:H,'Taxonomy and Epics'!B:B)&amp;"_"&amp;_xlfn.XLOOKUP('Test Scenarios'!M999,'Taxonomy and Epics'!H:H,'Taxonomy and Epics'!C:C)&amp;","&amp;'Test Scenarios'!M999&amp;",Fin_Functional, Workday"</f>
        <v>Phase1,_,,Fin_Functional, Workday</v>
      </c>
      <c r="L990" s="41"/>
      <c r="M990" s="41"/>
      <c r="N990" s="41"/>
      <c r="O990" s="41"/>
      <c r="P990" s="41"/>
      <c r="Q990" s="41"/>
      <c r="R990" s="41"/>
      <c r="S990" s="41"/>
      <c r="T990" s="38"/>
    </row>
    <row r="991" spans="1:20" ht="128" x14ac:dyDescent="0.2">
      <c r="A991" s="20">
        <f>'Test Scenarios'!A1000</f>
        <v>0</v>
      </c>
      <c r="B991" s="44">
        <f>'Test Scenarios'!K1000</f>
        <v>0</v>
      </c>
      <c r="C991" s="42">
        <f>'Test Scenarios'!B1000</f>
        <v>0</v>
      </c>
      <c r="D991" s="43" t="str">
        <f>"F-"&amp;'Test Scenarios'!M1000&amp;"-"&amp;'Test Scenarios'!C1000&amp;"-"&amp;C991</f>
        <v>F---0</v>
      </c>
      <c r="E991" s="43" t="s">
        <v>6576</v>
      </c>
      <c r="F991" s="43">
        <f>'Test Scenarios'!G1000</f>
        <v>0</v>
      </c>
      <c r="G991" s="43" t="str">
        <f>"Objective"&amp;CHAR(10)
&amp;'Test Scenarios'!L1000&amp;CHAR(10)&amp;CHAR(10)&amp;
"Test Case Description"&amp;CHAR(10)
&amp;'Test Scenarios'!D1000&amp;CHAR(10)&amp;CHAR(10)&amp;
"Expected Results"&amp;CHAR(10)&amp;'Test Scenarios'!F1000</f>
        <v xml:space="preserve">Objective
Test Case Description
Expected Results
</v>
      </c>
      <c r="H991" s="41"/>
      <c r="I991" s="43" t="s">
        <v>6577</v>
      </c>
      <c r="J991" s="41" t="str">
        <f>"TST-F "&amp;_xlfn.XLOOKUP('Test Scenarios'!M1000,'Taxonomy and Epics'!H:H,'Taxonomy and Epics'!E:E)</f>
        <v xml:space="preserve">TST-F </v>
      </c>
      <c r="K991" s="36" t="str">
        <f>"Phase1,"&amp;_xlfn.XLOOKUP('Test Scenarios'!M1000,'Taxonomy and Epics'!H:H,'Taxonomy and Epics'!B:B)&amp;"_"&amp;_xlfn.XLOOKUP('Test Scenarios'!M1000,'Taxonomy and Epics'!H:H,'Taxonomy and Epics'!C:C)&amp;","&amp;'Test Scenarios'!M1000&amp;",Fin_Functional, Workday"</f>
        <v>Phase1,_,,Fin_Functional, Workday</v>
      </c>
      <c r="L991" s="41"/>
      <c r="M991" s="41"/>
      <c r="N991" s="41"/>
      <c r="O991" s="41"/>
      <c r="P991" s="41"/>
      <c r="Q991" s="41"/>
      <c r="R991" s="41"/>
      <c r="S991" s="41"/>
      <c r="T991" s="38"/>
    </row>
    <row r="992" spans="1:20" ht="128" x14ac:dyDescent="0.2">
      <c r="A992" s="20">
        <f>'Test Scenarios'!A1001</f>
        <v>0</v>
      </c>
      <c r="B992" s="44">
        <f>'Test Scenarios'!K1001</f>
        <v>0</v>
      </c>
      <c r="C992" s="42">
        <f>'Test Scenarios'!B1001</f>
        <v>0</v>
      </c>
      <c r="D992" s="43" t="str">
        <f>"F-"&amp;'Test Scenarios'!M1001&amp;"-"&amp;'Test Scenarios'!C1001&amp;"-"&amp;C992</f>
        <v>F---0</v>
      </c>
      <c r="E992" s="43" t="s">
        <v>6576</v>
      </c>
      <c r="F992" s="43">
        <f>'Test Scenarios'!G1001</f>
        <v>0</v>
      </c>
      <c r="G992" s="43" t="str">
        <f>"Objective"&amp;CHAR(10)
&amp;'Test Scenarios'!L1001&amp;CHAR(10)&amp;CHAR(10)&amp;
"Test Case Description"&amp;CHAR(10)
&amp;'Test Scenarios'!D1001&amp;CHAR(10)&amp;CHAR(10)&amp;
"Expected Results"&amp;CHAR(10)&amp;'Test Scenarios'!F1001</f>
        <v xml:space="preserve">Objective
Test Case Description
Expected Results
</v>
      </c>
      <c r="H992" s="41"/>
      <c r="I992" s="43" t="s">
        <v>6577</v>
      </c>
      <c r="J992" s="41" t="str">
        <f>"TST-F "&amp;_xlfn.XLOOKUP('Test Scenarios'!M1001,'Taxonomy and Epics'!H:H,'Taxonomy and Epics'!E:E)</f>
        <v xml:space="preserve">TST-F </v>
      </c>
      <c r="K992" s="36" t="str">
        <f>"Phase1,"&amp;_xlfn.XLOOKUP('Test Scenarios'!M1001,'Taxonomy and Epics'!H:H,'Taxonomy and Epics'!B:B)&amp;"_"&amp;_xlfn.XLOOKUP('Test Scenarios'!M1001,'Taxonomy and Epics'!H:H,'Taxonomy and Epics'!C:C)&amp;","&amp;'Test Scenarios'!M1001&amp;",Fin_Functional, Workday"</f>
        <v>Phase1,_,,Fin_Functional, Workday</v>
      </c>
      <c r="L992" s="41"/>
      <c r="M992" s="41"/>
      <c r="N992" s="41"/>
      <c r="O992" s="41"/>
      <c r="P992" s="41"/>
      <c r="Q992" s="41"/>
      <c r="R992" s="41"/>
      <c r="S992" s="41"/>
      <c r="T992" s="38"/>
    </row>
    <row r="993" spans="1:20" ht="128" x14ac:dyDescent="0.2">
      <c r="A993" s="20">
        <f>'Test Scenarios'!A1002</f>
        <v>0</v>
      </c>
      <c r="B993" s="44">
        <f>'Test Scenarios'!K1002</f>
        <v>0</v>
      </c>
      <c r="C993" s="42">
        <f>'Test Scenarios'!B1002</f>
        <v>0</v>
      </c>
      <c r="D993" s="43" t="str">
        <f>"F-"&amp;'Test Scenarios'!M1002&amp;"-"&amp;'Test Scenarios'!C1002&amp;"-"&amp;C993</f>
        <v>F---0</v>
      </c>
      <c r="E993" s="43" t="s">
        <v>6576</v>
      </c>
      <c r="F993" s="43">
        <f>'Test Scenarios'!G1002</f>
        <v>0</v>
      </c>
      <c r="G993" s="43" t="str">
        <f>"Objective"&amp;CHAR(10)
&amp;'Test Scenarios'!L1002&amp;CHAR(10)&amp;CHAR(10)&amp;
"Test Case Description"&amp;CHAR(10)
&amp;'Test Scenarios'!D1002&amp;CHAR(10)&amp;CHAR(10)&amp;
"Expected Results"&amp;CHAR(10)&amp;'Test Scenarios'!F1002</f>
        <v xml:space="preserve">Objective
Test Case Description
Expected Results
</v>
      </c>
      <c r="H993" s="41"/>
      <c r="I993" s="43" t="s">
        <v>6577</v>
      </c>
      <c r="J993" s="41" t="str">
        <f>"TST-F "&amp;_xlfn.XLOOKUP('Test Scenarios'!M1002,'Taxonomy and Epics'!H:H,'Taxonomy and Epics'!E:E)</f>
        <v xml:space="preserve">TST-F </v>
      </c>
      <c r="K993" s="36" t="str">
        <f>"Phase1,"&amp;_xlfn.XLOOKUP('Test Scenarios'!M1002,'Taxonomy and Epics'!H:H,'Taxonomy and Epics'!B:B)&amp;"_"&amp;_xlfn.XLOOKUP('Test Scenarios'!M1002,'Taxonomy and Epics'!H:H,'Taxonomy and Epics'!C:C)&amp;","&amp;'Test Scenarios'!M1002&amp;",Fin_Functional, Workday"</f>
        <v>Phase1,_,,Fin_Functional, Workday</v>
      </c>
      <c r="L993" s="41"/>
      <c r="M993" s="41"/>
      <c r="N993" s="41"/>
      <c r="O993" s="41"/>
      <c r="P993" s="41"/>
      <c r="Q993" s="41"/>
      <c r="R993" s="41"/>
      <c r="S993" s="41"/>
      <c r="T993" s="38"/>
    </row>
    <row r="994" spans="1:20" ht="128" x14ac:dyDescent="0.2">
      <c r="A994" s="20">
        <f>'Test Scenarios'!A1003</f>
        <v>0</v>
      </c>
      <c r="B994" s="44">
        <f>'Test Scenarios'!K1003</f>
        <v>0</v>
      </c>
      <c r="C994" s="42">
        <f>'Test Scenarios'!B1003</f>
        <v>0</v>
      </c>
      <c r="D994" s="43" t="str">
        <f>"F-"&amp;'Test Scenarios'!M1003&amp;"-"&amp;'Test Scenarios'!C1003&amp;"-"&amp;C994</f>
        <v>F---0</v>
      </c>
      <c r="E994" s="43" t="s">
        <v>6576</v>
      </c>
      <c r="F994" s="43">
        <f>'Test Scenarios'!G1003</f>
        <v>0</v>
      </c>
      <c r="G994" s="43" t="str">
        <f>"Objective"&amp;CHAR(10)
&amp;'Test Scenarios'!L1003&amp;CHAR(10)&amp;CHAR(10)&amp;
"Test Case Description"&amp;CHAR(10)
&amp;'Test Scenarios'!D1003&amp;CHAR(10)&amp;CHAR(10)&amp;
"Expected Results"&amp;CHAR(10)&amp;'Test Scenarios'!F1003</f>
        <v xml:space="preserve">Objective
Test Case Description
Expected Results
</v>
      </c>
      <c r="H994" s="41"/>
      <c r="I994" s="43" t="s">
        <v>6577</v>
      </c>
      <c r="J994" s="41" t="str">
        <f>"TST-F "&amp;_xlfn.XLOOKUP('Test Scenarios'!M1003,'Taxonomy and Epics'!H:H,'Taxonomy and Epics'!E:E)</f>
        <v xml:space="preserve">TST-F </v>
      </c>
      <c r="K994" s="36" t="str">
        <f>"Phase1,"&amp;_xlfn.XLOOKUP('Test Scenarios'!M1003,'Taxonomy and Epics'!H:H,'Taxonomy and Epics'!B:B)&amp;"_"&amp;_xlfn.XLOOKUP('Test Scenarios'!M1003,'Taxonomy and Epics'!H:H,'Taxonomy and Epics'!C:C)&amp;","&amp;'Test Scenarios'!M1003&amp;",Fin_Functional, Workday"</f>
        <v>Phase1,_,,Fin_Functional, Workday</v>
      </c>
      <c r="L994" s="41"/>
      <c r="M994" s="41"/>
      <c r="N994" s="41"/>
      <c r="O994" s="41"/>
      <c r="P994" s="41"/>
      <c r="Q994" s="41"/>
      <c r="R994" s="41"/>
      <c r="S994" s="41"/>
      <c r="T994" s="38"/>
    </row>
    <row r="995" spans="1:20" ht="128" x14ac:dyDescent="0.2">
      <c r="A995" s="20">
        <f>'Test Scenarios'!A1004</f>
        <v>0</v>
      </c>
      <c r="B995" s="44">
        <f>'Test Scenarios'!K1004</f>
        <v>0</v>
      </c>
      <c r="C995" s="42">
        <f>'Test Scenarios'!B1004</f>
        <v>0</v>
      </c>
      <c r="D995" s="43" t="str">
        <f>"F-"&amp;'Test Scenarios'!M1004&amp;"-"&amp;'Test Scenarios'!C1004&amp;"-"&amp;C995</f>
        <v>F---0</v>
      </c>
      <c r="E995" s="43" t="s">
        <v>6576</v>
      </c>
      <c r="F995" s="43">
        <f>'Test Scenarios'!G1004</f>
        <v>0</v>
      </c>
      <c r="G995" s="43" t="str">
        <f>"Objective"&amp;CHAR(10)
&amp;'Test Scenarios'!L1004&amp;CHAR(10)&amp;CHAR(10)&amp;
"Test Case Description"&amp;CHAR(10)
&amp;'Test Scenarios'!D1004&amp;CHAR(10)&amp;CHAR(10)&amp;
"Expected Results"&amp;CHAR(10)&amp;'Test Scenarios'!F1004</f>
        <v xml:space="preserve">Objective
Test Case Description
Expected Results
</v>
      </c>
      <c r="H995" s="41"/>
      <c r="I995" s="43" t="s">
        <v>6577</v>
      </c>
      <c r="J995" s="41" t="str">
        <f>"TST-F "&amp;_xlfn.XLOOKUP('Test Scenarios'!M1004,'Taxonomy and Epics'!H:H,'Taxonomy and Epics'!E:E)</f>
        <v xml:space="preserve">TST-F </v>
      </c>
      <c r="K995" s="36" t="str">
        <f>"Phase1,"&amp;_xlfn.XLOOKUP('Test Scenarios'!M1004,'Taxonomy and Epics'!H:H,'Taxonomy and Epics'!B:B)&amp;"_"&amp;_xlfn.XLOOKUP('Test Scenarios'!M1004,'Taxonomy and Epics'!H:H,'Taxonomy and Epics'!C:C)&amp;","&amp;'Test Scenarios'!M1004&amp;",Fin_Functional, Workday"</f>
        <v>Phase1,_,,Fin_Functional, Workday</v>
      </c>
      <c r="L995" s="41"/>
      <c r="M995" s="41"/>
      <c r="N995" s="41"/>
      <c r="O995" s="41"/>
      <c r="P995" s="41"/>
      <c r="Q995" s="41"/>
      <c r="R995" s="41"/>
      <c r="S995" s="41"/>
      <c r="T995" s="38"/>
    </row>
    <row r="996" spans="1:20" ht="128" x14ac:dyDescent="0.2">
      <c r="A996" s="20">
        <f>'Test Scenarios'!A1005</f>
        <v>0</v>
      </c>
      <c r="B996" s="44">
        <f>'Test Scenarios'!K1005</f>
        <v>0</v>
      </c>
      <c r="C996" s="42">
        <f>'Test Scenarios'!B1005</f>
        <v>0</v>
      </c>
      <c r="D996" s="43" t="str">
        <f>"F-"&amp;'Test Scenarios'!M1005&amp;"-"&amp;'Test Scenarios'!C1005&amp;"-"&amp;C996</f>
        <v>F---0</v>
      </c>
      <c r="E996" s="43" t="s">
        <v>6576</v>
      </c>
      <c r="F996" s="43">
        <f>'Test Scenarios'!G1005</f>
        <v>0</v>
      </c>
      <c r="G996" s="43" t="str">
        <f>"Objective"&amp;CHAR(10)
&amp;'Test Scenarios'!L1005&amp;CHAR(10)&amp;CHAR(10)&amp;
"Test Case Description"&amp;CHAR(10)
&amp;'Test Scenarios'!D1005&amp;CHAR(10)&amp;CHAR(10)&amp;
"Expected Results"&amp;CHAR(10)&amp;'Test Scenarios'!F1005</f>
        <v xml:space="preserve">Objective
Test Case Description
Expected Results
</v>
      </c>
      <c r="H996" s="41"/>
      <c r="I996" s="43" t="s">
        <v>6577</v>
      </c>
      <c r="J996" s="41" t="str">
        <f>"TST-F "&amp;_xlfn.XLOOKUP('Test Scenarios'!M1005,'Taxonomy and Epics'!H:H,'Taxonomy and Epics'!E:E)</f>
        <v xml:space="preserve">TST-F </v>
      </c>
      <c r="K996" s="36" t="str">
        <f>"Phase1,"&amp;_xlfn.XLOOKUP('Test Scenarios'!M1005,'Taxonomy and Epics'!H:H,'Taxonomy and Epics'!B:B)&amp;"_"&amp;_xlfn.XLOOKUP('Test Scenarios'!M1005,'Taxonomy and Epics'!H:H,'Taxonomy and Epics'!C:C)&amp;","&amp;'Test Scenarios'!M1005&amp;",Fin_Functional, Workday"</f>
        <v>Phase1,_,,Fin_Functional, Workday</v>
      </c>
      <c r="L996" s="41"/>
      <c r="M996" s="41"/>
      <c r="N996" s="41"/>
      <c r="O996" s="41"/>
      <c r="P996" s="41"/>
      <c r="Q996" s="41"/>
      <c r="R996" s="41"/>
      <c r="S996" s="41"/>
      <c r="T996" s="38"/>
    </row>
    <row r="997" spans="1:20" ht="128" x14ac:dyDescent="0.2">
      <c r="A997" s="20">
        <f>'Test Scenarios'!A1006</f>
        <v>0</v>
      </c>
      <c r="B997" s="44">
        <f>'Test Scenarios'!K1006</f>
        <v>0</v>
      </c>
      <c r="C997" s="42">
        <f>'Test Scenarios'!B1006</f>
        <v>0</v>
      </c>
      <c r="D997" s="43" t="str">
        <f>"F-"&amp;'Test Scenarios'!M1006&amp;"-"&amp;'Test Scenarios'!C1006&amp;"-"&amp;C997</f>
        <v>F---0</v>
      </c>
      <c r="E997" s="43" t="s">
        <v>6576</v>
      </c>
      <c r="F997" s="43">
        <f>'Test Scenarios'!G1006</f>
        <v>0</v>
      </c>
      <c r="G997" s="43" t="str">
        <f>"Objective"&amp;CHAR(10)
&amp;'Test Scenarios'!L1006&amp;CHAR(10)&amp;CHAR(10)&amp;
"Test Case Description"&amp;CHAR(10)
&amp;'Test Scenarios'!D1006&amp;CHAR(10)&amp;CHAR(10)&amp;
"Expected Results"&amp;CHAR(10)&amp;'Test Scenarios'!F1006</f>
        <v xml:space="preserve">Objective
Test Case Description
Expected Results
</v>
      </c>
      <c r="H997" s="41"/>
      <c r="I997" s="43" t="s">
        <v>6577</v>
      </c>
      <c r="J997" s="41" t="str">
        <f>"TST-F "&amp;_xlfn.XLOOKUP('Test Scenarios'!M1006,'Taxonomy and Epics'!H:H,'Taxonomy and Epics'!E:E)</f>
        <v xml:space="preserve">TST-F </v>
      </c>
      <c r="K997" s="36" t="str">
        <f>"Phase1,"&amp;_xlfn.XLOOKUP('Test Scenarios'!M1006,'Taxonomy and Epics'!H:H,'Taxonomy and Epics'!B:B)&amp;"_"&amp;_xlfn.XLOOKUP('Test Scenarios'!M1006,'Taxonomy and Epics'!H:H,'Taxonomy and Epics'!C:C)&amp;","&amp;'Test Scenarios'!M1006&amp;",Fin_Functional, Workday"</f>
        <v>Phase1,_,,Fin_Functional, Workday</v>
      </c>
      <c r="L997" s="41"/>
      <c r="M997" s="41"/>
      <c r="N997" s="41"/>
      <c r="O997" s="41"/>
      <c r="P997" s="41"/>
      <c r="Q997" s="41"/>
      <c r="R997" s="41"/>
      <c r="S997" s="41"/>
      <c r="T997" s="38"/>
    </row>
    <row r="998" spans="1:20" ht="128" x14ac:dyDescent="0.2">
      <c r="A998" s="20">
        <f>'Test Scenarios'!A1007</f>
        <v>0</v>
      </c>
      <c r="B998" s="44">
        <f>'Test Scenarios'!K1007</f>
        <v>0</v>
      </c>
      <c r="C998" s="42">
        <f>'Test Scenarios'!B1007</f>
        <v>0</v>
      </c>
      <c r="D998" s="43" t="str">
        <f>"F-"&amp;'Test Scenarios'!M1007&amp;"-"&amp;'Test Scenarios'!C1007&amp;"-"&amp;C998</f>
        <v>F---0</v>
      </c>
      <c r="E998" s="43" t="s">
        <v>6576</v>
      </c>
      <c r="F998" s="43">
        <f>'Test Scenarios'!G1007</f>
        <v>0</v>
      </c>
      <c r="G998" s="43" t="str">
        <f>"Objective"&amp;CHAR(10)
&amp;'Test Scenarios'!L1007&amp;CHAR(10)&amp;CHAR(10)&amp;
"Test Case Description"&amp;CHAR(10)
&amp;'Test Scenarios'!D1007&amp;CHAR(10)&amp;CHAR(10)&amp;
"Expected Results"&amp;CHAR(10)&amp;'Test Scenarios'!F1007</f>
        <v xml:space="preserve">Objective
Test Case Description
Expected Results
</v>
      </c>
      <c r="H998" s="41"/>
      <c r="I998" s="43" t="s">
        <v>6577</v>
      </c>
      <c r="J998" s="41" t="str">
        <f>"TST-F "&amp;_xlfn.XLOOKUP('Test Scenarios'!M1007,'Taxonomy and Epics'!H:H,'Taxonomy and Epics'!E:E)</f>
        <v xml:space="preserve">TST-F </v>
      </c>
      <c r="K998" s="36" t="str">
        <f>"Phase1,"&amp;_xlfn.XLOOKUP('Test Scenarios'!M1007,'Taxonomy and Epics'!H:H,'Taxonomy and Epics'!B:B)&amp;"_"&amp;_xlfn.XLOOKUP('Test Scenarios'!M1007,'Taxonomy and Epics'!H:H,'Taxonomy and Epics'!C:C)&amp;","&amp;'Test Scenarios'!M1007&amp;",Fin_Functional, Workday"</f>
        <v>Phase1,_,,Fin_Functional, Workday</v>
      </c>
      <c r="L998" s="41"/>
      <c r="M998" s="41"/>
      <c r="N998" s="41"/>
      <c r="O998" s="41"/>
      <c r="P998" s="41"/>
      <c r="Q998" s="41"/>
      <c r="R998" s="41"/>
      <c r="S998" s="41"/>
      <c r="T998" s="38"/>
    </row>
    <row r="999" spans="1:20" ht="128" x14ac:dyDescent="0.2">
      <c r="A999" s="20">
        <f>'Test Scenarios'!A1008</f>
        <v>0</v>
      </c>
      <c r="B999" s="44">
        <f>'Test Scenarios'!K1008</f>
        <v>0</v>
      </c>
      <c r="C999" s="42">
        <f>'Test Scenarios'!B1008</f>
        <v>0</v>
      </c>
      <c r="D999" s="43" t="str">
        <f>"F-"&amp;'Test Scenarios'!M1008&amp;"-"&amp;'Test Scenarios'!C1008&amp;"-"&amp;C999</f>
        <v>F---0</v>
      </c>
      <c r="E999" s="43" t="s">
        <v>6576</v>
      </c>
      <c r="F999" s="43">
        <f>'Test Scenarios'!G1008</f>
        <v>0</v>
      </c>
      <c r="G999" s="43" t="str">
        <f>"Objective"&amp;CHAR(10)
&amp;'Test Scenarios'!L1008&amp;CHAR(10)&amp;CHAR(10)&amp;
"Test Case Description"&amp;CHAR(10)
&amp;'Test Scenarios'!D1008&amp;CHAR(10)&amp;CHAR(10)&amp;
"Expected Results"&amp;CHAR(10)&amp;'Test Scenarios'!F1008</f>
        <v xml:space="preserve">Objective
Test Case Description
Expected Results
</v>
      </c>
      <c r="H999" s="41"/>
      <c r="I999" s="43" t="s">
        <v>6577</v>
      </c>
      <c r="J999" s="41" t="str">
        <f>"TST-F "&amp;_xlfn.XLOOKUP('Test Scenarios'!M1008,'Taxonomy and Epics'!H:H,'Taxonomy and Epics'!E:E)</f>
        <v xml:space="preserve">TST-F </v>
      </c>
      <c r="K999" s="36" t="str">
        <f>"Phase1,"&amp;_xlfn.XLOOKUP('Test Scenarios'!M1008,'Taxonomy and Epics'!H:H,'Taxonomy and Epics'!B:B)&amp;"_"&amp;_xlfn.XLOOKUP('Test Scenarios'!M1008,'Taxonomy and Epics'!H:H,'Taxonomy and Epics'!C:C)&amp;","&amp;'Test Scenarios'!M1008&amp;",Fin_Functional, Workday"</f>
        <v>Phase1,_,,Fin_Functional, Workday</v>
      </c>
      <c r="L999" s="41"/>
      <c r="M999" s="41"/>
      <c r="N999" s="41"/>
      <c r="O999" s="41"/>
      <c r="P999" s="41"/>
      <c r="Q999" s="41"/>
      <c r="R999" s="41"/>
      <c r="S999" s="41"/>
      <c r="T999" s="38"/>
    </row>
    <row r="1000" spans="1:20" ht="128" x14ac:dyDescent="0.2">
      <c r="A1000" s="20">
        <f>'Test Scenarios'!A1009</f>
        <v>0</v>
      </c>
      <c r="B1000" s="44">
        <f>'Test Scenarios'!K1009</f>
        <v>0</v>
      </c>
      <c r="C1000" s="42">
        <f>'Test Scenarios'!B1009</f>
        <v>0</v>
      </c>
      <c r="D1000" s="43" t="str">
        <f>"F-"&amp;'Test Scenarios'!M1009&amp;"-"&amp;'Test Scenarios'!C1009&amp;"-"&amp;C1000</f>
        <v>F---0</v>
      </c>
      <c r="E1000" s="43" t="s">
        <v>6576</v>
      </c>
      <c r="F1000" s="43">
        <f>'Test Scenarios'!G1009</f>
        <v>0</v>
      </c>
      <c r="G1000" s="43" t="str">
        <f>"Objective"&amp;CHAR(10)
&amp;'Test Scenarios'!L1009&amp;CHAR(10)&amp;CHAR(10)&amp;
"Test Case Description"&amp;CHAR(10)
&amp;'Test Scenarios'!D1009&amp;CHAR(10)&amp;CHAR(10)&amp;
"Expected Results"&amp;CHAR(10)&amp;'Test Scenarios'!F1009</f>
        <v xml:space="preserve">Objective
Test Case Description
Expected Results
</v>
      </c>
      <c r="H1000" s="41"/>
      <c r="I1000" s="43" t="s">
        <v>6577</v>
      </c>
      <c r="J1000" s="41" t="str">
        <f>"TST-F "&amp;_xlfn.XLOOKUP('Test Scenarios'!M1009,'Taxonomy and Epics'!H:H,'Taxonomy and Epics'!E:E)</f>
        <v xml:space="preserve">TST-F </v>
      </c>
      <c r="K1000" s="36" t="str">
        <f>"Phase1,"&amp;_xlfn.XLOOKUP('Test Scenarios'!M1009,'Taxonomy and Epics'!H:H,'Taxonomy and Epics'!B:B)&amp;"_"&amp;_xlfn.XLOOKUP('Test Scenarios'!M1009,'Taxonomy and Epics'!H:H,'Taxonomy and Epics'!C:C)&amp;","&amp;'Test Scenarios'!M1009&amp;",Fin_Functional, Workday"</f>
        <v>Phase1,_,,Fin_Functional, Workday</v>
      </c>
      <c r="L1000" s="41"/>
      <c r="M1000" s="41"/>
      <c r="N1000" s="41"/>
      <c r="O1000" s="41"/>
      <c r="P1000" s="41"/>
      <c r="Q1000" s="41"/>
      <c r="R1000" s="41"/>
      <c r="S1000" s="41"/>
      <c r="T1000" s="38"/>
    </row>
    <row r="1001" spans="1:20" ht="128" x14ac:dyDescent="0.2">
      <c r="A1001" s="20">
        <f>'Test Scenarios'!A1010</f>
        <v>0</v>
      </c>
      <c r="B1001" s="44">
        <f>'Test Scenarios'!K1010</f>
        <v>0</v>
      </c>
      <c r="C1001" s="42">
        <f>'Test Scenarios'!B1010</f>
        <v>0</v>
      </c>
      <c r="D1001" s="43" t="str">
        <f>"F-"&amp;'Test Scenarios'!M1010&amp;"-"&amp;'Test Scenarios'!C1010&amp;"-"&amp;C1001</f>
        <v>F---0</v>
      </c>
      <c r="E1001" s="43" t="s">
        <v>6576</v>
      </c>
      <c r="F1001" s="43">
        <f>'Test Scenarios'!G1010</f>
        <v>0</v>
      </c>
      <c r="G1001" s="43" t="str">
        <f>"Objective"&amp;CHAR(10)
&amp;'Test Scenarios'!L1010&amp;CHAR(10)&amp;CHAR(10)&amp;
"Test Case Description"&amp;CHAR(10)
&amp;'Test Scenarios'!D1010&amp;CHAR(10)&amp;CHAR(10)&amp;
"Expected Results"&amp;CHAR(10)&amp;'Test Scenarios'!F1010</f>
        <v xml:space="preserve">Objective
Test Case Description
Expected Results
</v>
      </c>
      <c r="H1001" s="41"/>
      <c r="I1001" s="43" t="s">
        <v>6577</v>
      </c>
      <c r="J1001" s="41" t="str">
        <f>"TST-F "&amp;_xlfn.XLOOKUP('Test Scenarios'!M1010,'Taxonomy and Epics'!H:H,'Taxonomy and Epics'!E:E)</f>
        <v xml:space="preserve">TST-F </v>
      </c>
      <c r="K1001" s="36" t="str">
        <f>"Phase1,"&amp;_xlfn.XLOOKUP('Test Scenarios'!M1010,'Taxonomy and Epics'!H:H,'Taxonomy and Epics'!B:B)&amp;"_"&amp;_xlfn.XLOOKUP('Test Scenarios'!M1010,'Taxonomy and Epics'!H:H,'Taxonomy and Epics'!C:C)&amp;","&amp;'Test Scenarios'!M1010&amp;",Fin_Functional, Workday"</f>
        <v>Phase1,_,,Fin_Functional, Workday</v>
      </c>
      <c r="L1001" s="41"/>
      <c r="M1001" s="41"/>
      <c r="N1001" s="41"/>
      <c r="O1001" s="41"/>
      <c r="P1001" s="41"/>
      <c r="Q1001" s="41"/>
      <c r="R1001" s="41"/>
      <c r="S1001" s="41"/>
      <c r="T1001" s="38"/>
    </row>
    <row r="1002" spans="1:20" ht="128" x14ac:dyDescent="0.2">
      <c r="A1002" s="20">
        <f>'Test Scenarios'!A1011</f>
        <v>0</v>
      </c>
      <c r="B1002" s="44">
        <f>'Test Scenarios'!K1011</f>
        <v>0</v>
      </c>
      <c r="C1002" s="42">
        <f>'Test Scenarios'!B1011</f>
        <v>0</v>
      </c>
      <c r="D1002" s="43" t="str">
        <f>"F-"&amp;'Test Scenarios'!M1011&amp;"-"&amp;'Test Scenarios'!C1011&amp;"-"&amp;C1002</f>
        <v>F---0</v>
      </c>
      <c r="E1002" s="43" t="s">
        <v>6576</v>
      </c>
      <c r="F1002" s="43">
        <f>'Test Scenarios'!G1011</f>
        <v>0</v>
      </c>
      <c r="G1002" s="43" t="str">
        <f>"Objective"&amp;CHAR(10)
&amp;'Test Scenarios'!L1011&amp;CHAR(10)&amp;CHAR(10)&amp;
"Test Case Description"&amp;CHAR(10)
&amp;'Test Scenarios'!D1011&amp;CHAR(10)&amp;CHAR(10)&amp;
"Expected Results"&amp;CHAR(10)&amp;'Test Scenarios'!F1011</f>
        <v xml:space="preserve">Objective
Test Case Description
Expected Results
</v>
      </c>
      <c r="H1002" s="41"/>
      <c r="I1002" s="43" t="s">
        <v>6577</v>
      </c>
      <c r="J1002" s="41" t="str">
        <f>"TST-F "&amp;_xlfn.XLOOKUP('Test Scenarios'!M1011,'Taxonomy and Epics'!H:H,'Taxonomy and Epics'!E:E)</f>
        <v xml:space="preserve">TST-F </v>
      </c>
      <c r="K1002" s="36" t="str">
        <f>"Phase1,"&amp;_xlfn.XLOOKUP('Test Scenarios'!M1011,'Taxonomy and Epics'!H:H,'Taxonomy and Epics'!B:B)&amp;"_"&amp;_xlfn.XLOOKUP('Test Scenarios'!M1011,'Taxonomy and Epics'!H:H,'Taxonomy and Epics'!C:C)&amp;","&amp;'Test Scenarios'!M1011&amp;",Fin_Functional, Workday"</f>
        <v>Phase1,_,,Fin_Functional, Workday</v>
      </c>
      <c r="L1002" s="41"/>
      <c r="M1002" s="41"/>
      <c r="N1002" s="41"/>
      <c r="O1002" s="41"/>
      <c r="P1002" s="41"/>
      <c r="Q1002" s="41"/>
      <c r="R1002" s="41"/>
      <c r="S1002" s="41"/>
      <c r="T1002" s="38"/>
    </row>
    <row r="1003" spans="1:20" ht="128" x14ac:dyDescent="0.2">
      <c r="A1003" s="20">
        <f>'Test Scenarios'!A1012</f>
        <v>0</v>
      </c>
      <c r="B1003" s="44">
        <f>'Test Scenarios'!K1012</f>
        <v>0</v>
      </c>
      <c r="C1003" s="42">
        <f>'Test Scenarios'!B1012</f>
        <v>0</v>
      </c>
      <c r="D1003" s="43" t="str">
        <f>"F-"&amp;'Test Scenarios'!M1012&amp;"-"&amp;'Test Scenarios'!C1012&amp;"-"&amp;C1003</f>
        <v>F---0</v>
      </c>
      <c r="E1003" s="43" t="s">
        <v>6576</v>
      </c>
      <c r="F1003" s="43">
        <f>'Test Scenarios'!G1012</f>
        <v>0</v>
      </c>
      <c r="G1003" s="43" t="str">
        <f>"Objective"&amp;CHAR(10)
&amp;'Test Scenarios'!L1012&amp;CHAR(10)&amp;CHAR(10)&amp;
"Test Case Description"&amp;CHAR(10)
&amp;'Test Scenarios'!D1012&amp;CHAR(10)&amp;CHAR(10)&amp;
"Expected Results"&amp;CHAR(10)&amp;'Test Scenarios'!F1012</f>
        <v xml:space="preserve">Objective
Test Case Description
Expected Results
</v>
      </c>
      <c r="H1003" s="41"/>
      <c r="I1003" s="43" t="s">
        <v>6577</v>
      </c>
      <c r="J1003" s="41" t="str">
        <f>"TST-F "&amp;_xlfn.XLOOKUP('Test Scenarios'!M1012,'Taxonomy and Epics'!H:H,'Taxonomy and Epics'!E:E)</f>
        <v xml:space="preserve">TST-F </v>
      </c>
      <c r="K1003" s="36" t="str">
        <f>"Phase1,"&amp;_xlfn.XLOOKUP('Test Scenarios'!M1012,'Taxonomy and Epics'!H:H,'Taxonomy and Epics'!B:B)&amp;"_"&amp;_xlfn.XLOOKUP('Test Scenarios'!M1012,'Taxonomy and Epics'!H:H,'Taxonomy and Epics'!C:C)&amp;","&amp;'Test Scenarios'!M1012&amp;",Fin_Functional, Workday"</f>
        <v>Phase1,_,,Fin_Functional, Workday</v>
      </c>
      <c r="L1003" s="41"/>
      <c r="M1003" s="41"/>
      <c r="N1003" s="41"/>
      <c r="O1003" s="41"/>
      <c r="P1003" s="41"/>
      <c r="Q1003" s="41"/>
      <c r="R1003" s="41"/>
      <c r="S1003" s="41"/>
      <c r="T1003" s="38"/>
    </row>
    <row r="1004" spans="1:20" ht="128" x14ac:dyDescent="0.2">
      <c r="A1004" s="20">
        <f>'Test Scenarios'!A1013</f>
        <v>0</v>
      </c>
      <c r="B1004" s="44">
        <f>'Test Scenarios'!K1013</f>
        <v>0</v>
      </c>
      <c r="C1004" s="42">
        <f>'Test Scenarios'!B1013</f>
        <v>0</v>
      </c>
      <c r="D1004" s="43" t="str">
        <f>"F-"&amp;'Test Scenarios'!M1013&amp;"-"&amp;'Test Scenarios'!C1013&amp;"-"&amp;C1004</f>
        <v>F---0</v>
      </c>
      <c r="E1004" s="43" t="s">
        <v>6576</v>
      </c>
      <c r="F1004" s="43">
        <f>'Test Scenarios'!G1013</f>
        <v>0</v>
      </c>
      <c r="G1004" s="43" t="str">
        <f>"Objective"&amp;CHAR(10)
&amp;'Test Scenarios'!L1013&amp;CHAR(10)&amp;CHAR(10)&amp;
"Test Case Description"&amp;CHAR(10)
&amp;'Test Scenarios'!D1013&amp;CHAR(10)&amp;CHAR(10)&amp;
"Expected Results"&amp;CHAR(10)&amp;'Test Scenarios'!F1013</f>
        <v xml:space="preserve">Objective
Test Case Description
Expected Results
</v>
      </c>
      <c r="H1004" s="41"/>
      <c r="I1004" s="43" t="s">
        <v>6577</v>
      </c>
      <c r="J1004" s="41" t="str">
        <f>"TST-F "&amp;_xlfn.XLOOKUP('Test Scenarios'!M1013,'Taxonomy and Epics'!H:H,'Taxonomy and Epics'!E:E)</f>
        <v xml:space="preserve">TST-F </v>
      </c>
      <c r="K1004" s="36" t="str">
        <f>"Phase1,"&amp;_xlfn.XLOOKUP('Test Scenarios'!M1013,'Taxonomy and Epics'!H:H,'Taxonomy and Epics'!B:B)&amp;"_"&amp;_xlfn.XLOOKUP('Test Scenarios'!M1013,'Taxonomy and Epics'!H:H,'Taxonomy and Epics'!C:C)&amp;","&amp;'Test Scenarios'!M1013&amp;",Fin_Functional, Workday"</f>
        <v>Phase1,_,,Fin_Functional, Workday</v>
      </c>
      <c r="L1004" s="41"/>
      <c r="M1004" s="41"/>
      <c r="N1004" s="41"/>
      <c r="O1004" s="41"/>
      <c r="P1004" s="41"/>
      <c r="Q1004" s="41"/>
      <c r="R1004" s="41"/>
      <c r="S1004" s="41"/>
      <c r="T1004" s="38"/>
    </row>
    <row r="1005" spans="1:20" ht="128" x14ac:dyDescent="0.2">
      <c r="A1005" s="20">
        <f>'Test Scenarios'!A1014</f>
        <v>0</v>
      </c>
      <c r="B1005" s="44">
        <f>'Test Scenarios'!K1014</f>
        <v>0</v>
      </c>
      <c r="C1005" s="42">
        <f>'Test Scenarios'!B1014</f>
        <v>0</v>
      </c>
      <c r="D1005" s="43" t="str">
        <f>"F-"&amp;'Test Scenarios'!M1014&amp;"-"&amp;'Test Scenarios'!C1014&amp;"-"&amp;C1005</f>
        <v>F---0</v>
      </c>
      <c r="E1005" s="43" t="s">
        <v>6576</v>
      </c>
      <c r="F1005" s="43">
        <f>'Test Scenarios'!G1014</f>
        <v>0</v>
      </c>
      <c r="G1005" s="43" t="str">
        <f>"Objective"&amp;CHAR(10)
&amp;'Test Scenarios'!L1014&amp;CHAR(10)&amp;CHAR(10)&amp;
"Test Case Description"&amp;CHAR(10)
&amp;'Test Scenarios'!D1014&amp;CHAR(10)&amp;CHAR(10)&amp;
"Expected Results"&amp;CHAR(10)&amp;'Test Scenarios'!F1014</f>
        <v xml:space="preserve">Objective
Test Case Description
Expected Results
</v>
      </c>
      <c r="H1005" s="41"/>
      <c r="I1005" s="43" t="s">
        <v>6577</v>
      </c>
      <c r="J1005" s="41" t="str">
        <f>"TST-F "&amp;_xlfn.XLOOKUP('Test Scenarios'!M1014,'Taxonomy and Epics'!H:H,'Taxonomy and Epics'!E:E)</f>
        <v xml:space="preserve">TST-F </v>
      </c>
      <c r="K1005" s="36" t="str">
        <f>"Phase1,"&amp;_xlfn.XLOOKUP('Test Scenarios'!M1014,'Taxonomy and Epics'!H:H,'Taxonomy and Epics'!B:B)&amp;"_"&amp;_xlfn.XLOOKUP('Test Scenarios'!M1014,'Taxonomy and Epics'!H:H,'Taxonomy and Epics'!C:C)&amp;","&amp;'Test Scenarios'!M1014&amp;",Fin_Functional, Workday"</f>
        <v>Phase1,_,,Fin_Functional, Workday</v>
      </c>
      <c r="L1005" s="41"/>
      <c r="M1005" s="41"/>
      <c r="N1005" s="41"/>
      <c r="O1005" s="41"/>
      <c r="P1005" s="41"/>
      <c r="Q1005" s="41"/>
      <c r="R1005" s="41"/>
      <c r="S1005" s="41"/>
      <c r="T1005" s="38"/>
    </row>
    <row r="1006" spans="1:20" ht="128" x14ac:dyDescent="0.2">
      <c r="A1006" s="20">
        <f>'Test Scenarios'!A1015</f>
        <v>0</v>
      </c>
      <c r="B1006" s="44">
        <f>'Test Scenarios'!K1015</f>
        <v>0</v>
      </c>
      <c r="C1006" s="42">
        <f>'Test Scenarios'!B1015</f>
        <v>0</v>
      </c>
      <c r="D1006" s="43" t="str">
        <f>"F-"&amp;'Test Scenarios'!M1015&amp;"-"&amp;'Test Scenarios'!C1015&amp;"-"&amp;C1006</f>
        <v>F---0</v>
      </c>
      <c r="E1006" s="43" t="s">
        <v>6576</v>
      </c>
      <c r="F1006" s="43">
        <f>'Test Scenarios'!G1015</f>
        <v>0</v>
      </c>
      <c r="G1006" s="43" t="str">
        <f>"Objective"&amp;CHAR(10)
&amp;'Test Scenarios'!L1015&amp;CHAR(10)&amp;CHAR(10)&amp;
"Test Case Description"&amp;CHAR(10)
&amp;'Test Scenarios'!D1015&amp;CHAR(10)&amp;CHAR(10)&amp;
"Expected Results"&amp;CHAR(10)&amp;'Test Scenarios'!F1015</f>
        <v xml:space="preserve">Objective
Test Case Description
Expected Results
</v>
      </c>
      <c r="H1006" s="41"/>
      <c r="I1006" s="43" t="s">
        <v>6577</v>
      </c>
      <c r="J1006" s="41" t="str">
        <f>"TST-F "&amp;_xlfn.XLOOKUP('Test Scenarios'!M1015,'Taxonomy and Epics'!H:H,'Taxonomy and Epics'!E:E)</f>
        <v xml:space="preserve">TST-F </v>
      </c>
      <c r="K1006" s="36" t="str">
        <f>"Phase1,"&amp;_xlfn.XLOOKUP('Test Scenarios'!M1015,'Taxonomy and Epics'!H:H,'Taxonomy and Epics'!B:B)&amp;"_"&amp;_xlfn.XLOOKUP('Test Scenarios'!M1015,'Taxonomy and Epics'!H:H,'Taxonomy and Epics'!C:C)&amp;","&amp;'Test Scenarios'!M1015&amp;",Fin_Functional, Workday"</f>
        <v>Phase1,_,,Fin_Functional, Workday</v>
      </c>
      <c r="L1006" s="41"/>
      <c r="M1006" s="41"/>
      <c r="N1006" s="41"/>
      <c r="O1006" s="41"/>
      <c r="P1006" s="41"/>
      <c r="Q1006" s="41"/>
      <c r="R1006" s="41"/>
      <c r="S1006" s="41"/>
      <c r="T1006" s="38"/>
    </row>
    <row r="1007" spans="1:20" ht="128" x14ac:dyDescent="0.2">
      <c r="A1007" s="20">
        <f>'Test Scenarios'!A1016</f>
        <v>0</v>
      </c>
      <c r="B1007" s="44">
        <f>'Test Scenarios'!K1016</f>
        <v>0</v>
      </c>
      <c r="C1007" s="42">
        <f>'Test Scenarios'!B1016</f>
        <v>0</v>
      </c>
      <c r="D1007" s="43" t="str">
        <f>"F-"&amp;'Test Scenarios'!M1016&amp;"-"&amp;'Test Scenarios'!C1016&amp;"-"&amp;C1007</f>
        <v>F---0</v>
      </c>
      <c r="E1007" s="43" t="s">
        <v>6576</v>
      </c>
      <c r="F1007" s="43">
        <f>'Test Scenarios'!G1016</f>
        <v>0</v>
      </c>
      <c r="G1007" s="43" t="str">
        <f>"Objective"&amp;CHAR(10)
&amp;'Test Scenarios'!L1016&amp;CHAR(10)&amp;CHAR(10)&amp;
"Test Case Description"&amp;CHAR(10)
&amp;'Test Scenarios'!D1016&amp;CHAR(10)&amp;CHAR(10)&amp;
"Expected Results"&amp;CHAR(10)&amp;'Test Scenarios'!F1016</f>
        <v xml:space="preserve">Objective
Test Case Description
Expected Results
</v>
      </c>
      <c r="H1007" s="41"/>
      <c r="I1007" s="43" t="s">
        <v>6577</v>
      </c>
      <c r="J1007" s="41" t="str">
        <f>"TST-F "&amp;_xlfn.XLOOKUP('Test Scenarios'!M1016,'Taxonomy and Epics'!H:H,'Taxonomy and Epics'!E:E)</f>
        <v xml:space="preserve">TST-F </v>
      </c>
      <c r="K1007" s="36" t="str">
        <f>"Phase1,"&amp;_xlfn.XLOOKUP('Test Scenarios'!M1016,'Taxonomy and Epics'!H:H,'Taxonomy and Epics'!B:B)&amp;"_"&amp;_xlfn.XLOOKUP('Test Scenarios'!M1016,'Taxonomy and Epics'!H:H,'Taxonomy and Epics'!C:C)&amp;","&amp;'Test Scenarios'!M1016&amp;",Fin_Functional, Workday"</f>
        <v>Phase1,_,,Fin_Functional, Workday</v>
      </c>
      <c r="L1007" s="41"/>
      <c r="M1007" s="41"/>
      <c r="N1007" s="41"/>
      <c r="O1007" s="41"/>
      <c r="P1007" s="41"/>
      <c r="Q1007" s="41"/>
      <c r="R1007" s="41"/>
      <c r="S1007" s="41"/>
      <c r="T1007" s="38"/>
    </row>
    <row r="1008" spans="1:20" ht="128" x14ac:dyDescent="0.2">
      <c r="A1008" s="20">
        <f>'Test Scenarios'!A1017</f>
        <v>0</v>
      </c>
      <c r="B1008" s="44">
        <f>'Test Scenarios'!K1017</f>
        <v>0</v>
      </c>
      <c r="C1008" s="42">
        <f>'Test Scenarios'!B1017</f>
        <v>0</v>
      </c>
      <c r="D1008" s="43" t="str">
        <f>"F-"&amp;'Test Scenarios'!M1017&amp;"-"&amp;'Test Scenarios'!C1017&amp;"-"&amp;C1008</f>
        <v>F---0</v>
      </c>
      <c r="E1008" s="43" t="s">
        <v>6576</v>
      </c>
      <c r="F1008" s="43">
        <f>'Test Scenarios'!G1017</f>
        <v>0</v>
      </c>
      <c r="G1008" s="43" t="str">
        <f>"Objective"&amp;CHAR(10)
&amp;'Test Scenarios'!L1017&amp;CHAR(10)&amp;CHAR(10)&amp;
"Test Case Description"&amp;CHAR(10)
&amp;'Test Scenarios'!D1017&amp;CHAR(10)&amp;CHAR(10)&amp;
"Expected Results"&amp;CHAR(10)&amp;'Test Scenarios'!F1017</f>
        <v xml:space="preserve">Objective
Test Case Description
Expected Results
</v>
      </c>
      <c r="H1008" s="41"/>
      <c r="I1008" s="43" t="s">
        <v>6577</v>
      </c>
      <c r="J1008" s="41" t="str">
        <f>"TST-F "&amp;_xlfn.XLOOKUP('Test Scenarios'!M1017,'Taxonomy and Epics'!H:H,'Taxonomy and Epics'!E:E)</f>
        <v xml:space="preserve">TST-F </v>
      </c>
      <c r="K1008" s="36" t="str">
        <f>"Phase1,"&amp;_xlfn.XLOOKUP('Test Scenarios'!M1017,'Taxonomy and Epics'!H:H,'Taxonomy and Epics'!B:B)&amp;"_"&amp;_xlfn.XLOOKUP('Test Scenarios'!M1017,'Taxonomy and Epics'!H:H,'Taxonomy and Epics'!C:C)&amp;","&amp;'Test Scenarios'!M1017&amp;",Fin_Functional, Workday"</f>
        <v>Phase1,_,,Fin_Functional, Workday</v>
      </c>
      <c r="L1008" s="41"/>
      <c r="M1008" s="41"/>
      <c r="N1008" s="41"/>
      <c r="O1008" s="41"/>
      <c r="P1008" s="41"/>
      <c r="Q1008" s="41"/>
      <c r="R1008" s="41"/>
      <c r="S1008" s="41"/>
      <c r="T1008" s="38"/>
    </row>
    <row r="1009" spans="1:20" ht="128" x14ac:dyDescent="0.2">
      <c r="A1009" s="20">
        <f>'Test Scenarios'!A1018</f>
        <v>0</v>
      </c>
      <c r="B1009" s="44">
        <f>'Test Scenarios'!K1018</f>
        <v>0</v>
      </c>
      <c r="C1009" s="42">
        <f>'Test Scenarios'!B1018</f>
        <v>0</v>
      </c>
      <c r="D1009" s="43" t="str">
        <f>"F-"&amp;'Test Scenarios'!M1018&amp;"-"&amp;'Test Scenarios'!C1018&amp;"-"&amp;C1009</f>
        <v>F---0</v>
      </c>
      <c r="E1009" s="43" t="s">
        <v>6576</v>
      </c>
      <c r="F1009" s="43">
        <f>'Test Scenarios'!G1018</f>
        <v>0</v>
      </c>
      <c r="G1009" s="43" t="str">
        <f>"Objective"&amp;CHAR(10)
&amp;'Test Scenarios'!L1018&amp;CHAR(10)&amp;CHAR(10)&amp;
"Test Case Description"&amp;CHAR(10)
&amp;'Test Scenarios'!D1018&amp;CHAR(10)&amp;CHAR(10)&amp;
"Expected Results"&amp;CHAR(10)&amp;'Test Scenarios'!F1018</f>
        <v xml:space="preserve">Objective
Test Case Description
Expected Results
</v>
      </c>
      <c r="H1009" s="41"/>
      <c r="I1009" s="43" t="s">
        <v>6577</v>
      </c>
      <c r="J1009" s="41" t="str">
        <f>"TST-F "&amp;_xlfn.XLOOKUP('Test Scenarios'!M1018,'Taxonomy and Epics'!H:H,'Taxonomy and Epics'!E:E)</f>
        <v xml:space="preserve">TST-F </v>
      </c>
      <c r="K1009" s="36" t="str">
        <f>"Phase1,"&amp;_xlfn.XLOOKUP('Test Scenarios'!M1018,'Taxonomy and Epics'!H:H,'Taxonomy and Epics'!B:B)&amp;"_"&amp;_xlfn.XLOOKUP('Test Scenarios'!M1018,'Taxonomy and Epics'!H:H,'Taxonomy and Epics'!C:C)&amp;","&amp;'Test Scenarios'!M1018&amp;",Fin_Functional, Workday"</f>
        <v>Phase1,_,,Fin_Functional, Workday</v>
      </c>
      <c r="L1009" s="41"/>
      <c r="M1009" s="41"/>
      <c r="N1009" s="41"/>
      <c r="O1009" s="41"/>
      <c r="P1009" s="41"/>
      <c r="Q1009" s="41"/>
      <c r="R1009" s="41"/>
      <c r="S1009" s="41"/>
      <c r="T1009" s="38"/>
    </row>
    <row r="1010" spans="1:20" ht="128" x14ac:dyDescent="0.2">
      <c r="A1010" s="20">
        <f>'Test Scenarios'!A1019</f>
        <v>0</v>
      </c>
      <c r="B1010" s="44">
        <f>'Test Scenarios'!K1019</f>
        <v>0</v>
      </c>
      <c r="C1010" s="42">
        <f>'Test Scenarios'!B1019</f>
        <v>0</v>
      </c>
      <c r="D1010" s="43" t="str">
        <f>"F-"&amp;'Test Scenarios'!M1019&amp;"-"&amp;'Test Scenarios'!C1019&amp;"-"&amp;C1010</f>
        <v>F---0</v>
      </c>
      <c r="E1010" s="43" t="s">
        <v>6576</v>
      </c>
      <c r="F1010" s="43">
        <f>'Test Scenarios'!G1019</f>
        <v>0</v>
      </c>
      <c r="G1010" s="43" t="str">
        <f>"Objective"&amp;CHAR(10)
&amp;'Test Scenarios'!L1019&amp;CHAR(10)&amp;CHAR(10)&amp;
"Test Case Description"&amp;CHAR(10)
&amp;'Test Scenarios'!D1019&amp;CHAR(10)&amp;CHAR(10)&amp;
"Expected Results"&amp;CHAR(10)&amp;'Test Scenarios'!F1019</f>
        <v xml:space="preserve">Objective
Test Case Description
Expected Results
</v>
      </c>
      <c r="H1010" s="41"/>
      <c r="I1010" s="43" t="s">
        <v>6577</v>
      </c>
      <c r="J1010" s="41" t="str">
        <f>"TST-F "&amp;_xlfn.XLOOKUP('Test Scenarios'!M1019,'Taxonomy and Epics'!H:H,'Taxonomy and Epics'!E:E)</f>
        <v xml:space="preserve">TST-F </v>
      </c>
      <c r="K1010" s="36" t="str">
        <f>"Phase1,"&amp;_xlfn.XLOOKUP('Test Scenarios'!M1019,'Taxonomy and Epics'!H:H,'Taxonomy and Epics'!B:B)&amp;"_"&amp;_xlfn.XLOOKUP('Test Scenarios'!M1019,'Taxonomy and Epics'!H:H,'Taxonomy and Epics'!C:C)&amp;","&amp;'Test Scenarios'!M1019&amp;",Fin_Functional, Workday"</f>
        <v>Phase1,_,,Fin_Functional, Workday</v>
      </c>
      <c r="L1010" s="41"/>
      <c r="M1010" s="41"/>
      <c r="N1010" s="41"/>
      <c r="O1010" s="41"/>
      <c r="P1010" s="41"/>
      <c r="Q1010" s="41"/>
      <c r="R1010" s="41"/>
      <c r="S1010" s="41"/>
      <c r="T1010" s="38"/>
    </row>
    <row r="1011" spans="1:20" ht="128" x14ac:dyDescent="0.2">
      <c r="A1011" s="20">
        <f>'Test Scenarios'!A1020</f>
        <v>0</v>
      </c>
      <c r="B1011" s="44">
        <f>'Test Scenarios'!K1020</f>
        <v>0</v>
      </c>
      <c r="C1011" s="42">
        <f>'Test Scenarios'!B1020</f>
        <v>0</v>
      </c>
      <c r="D1011" s="43" t="str">
        <f>"F-"&amp;'Test Scenarios'!M1020&amp;"-"&amp;'Test Scenarios'!C1020&amp;"-"&amp;C1011</f>
        <v>F---0</v>
      </c>
      <c r="E1011" s="43" t="s">
        <v>6576</v>
      </c>
      <c r="F1011" s="43">
        <f>'Test Scenarios'!G1020</f>
        <v>0</v>
      </c>
      <c r="G1011" s="43" t="str">
        <f>"Objective"&amp;CHAR(10)
&amp;'Test Scenarios'!L1020&amp;CHAR(10)&amp;CHAR(10)&amp;
"Test Case Description"&amp;CHAR(10)
&amp;'Test Scenarios'!D1020&amp;CHAR(10)&amp;CHAR(10)&amp;
"Expected Results"&amp;CHAR(10)&amp;'Test Scenarios'!F1020</f>
        <v xml:space="preserve">Objective
Test Case Description
Expected Results
</v>
      </c>
      <c r="H1011" s="41"/>
      <c r="I1011" s="43" t="s">
        <v>6577</v>
      </c>
      <c r="J1011" s="41" t="str">
        <f>"TST-F "&amp;_xlfn.XLOOKUP('Test Scenarios'!M1020,'Taxonomy and Epics'!H:H,'Taxonomy and Epics'!E:E)</f>
        <v xml:space="preserve">TST-F </v>
      </c>
      <c r="K1011" s="36" t="str">
        <f>"Phase1,"&amp;_xlfn.XLOOKUP('Test Scenarios'!M1020,'Taxonomy and Epics'!H:H,'Taxonomy and Epics'!B:B)&amp;"_"&amp;_xlfn.XLOOKUP('Test Scenarios'!M1020,'Taxonomy and Epics'!H:H,'Taxonomy and Epics'!C:C)&amp;","&amp;'Test Scenarios'!M1020&amp;",Fin_Functional, Workday"</f>
        <v>Phase1,_,,Fin_Functional, Workday</v>
      </c>
      <c r="L1011" s="41"/>
      <c r="M1011" s="41"/>
      <c r="N1011" s="41"/>
      <c r="O1011" s="41"/>
      <c r="P1011" s="41"/>
      <c r="Q1011" s="41"/>
      <c r="R1011" s="41"/>
      <c r="S1011" s="41"/>
      <c r="T1011" s="38"/>
    </row>
    <row r="1012" spans="1:20" ht="128" x14ac:dyDescent="0.2">
      <c r="A1012" s="20">
        <f>'Test Scenarios'!A1021</f>
        <v>0</v>
      </c>
      <c r="B1012" s="44">
        <f>'Test Scenarios'!K1021</f>
        <v>0</v>
      </c>
      <c r="C1012" s="42">
        <f>'Test Scenarios'!B1021</f>
        <v>0</v>
      </c>
      <c r="D1012" s="43" t="str">
        <f>"F-"&amp;'Test Scenarios'!M1021&amp;"-"&amp;'Test Scenarios'!C1021&amp;"-"&amp;C1012</f>
        <v>F---0</v>
      </c>
      <c r="E1012" s="43" t="s">
        <v>6576</v>
      </c>
      <c r="F1012" s="43">
        <f>'Test Scenarios'!G1021</f>
        <v>0</v>
      </c>
      <c r="G1012" s="43" t="str">
        <f>"Objective"&amp;CHAR(10)
&amp;'Test Scenarios'!L1021&amp;CHAR(10)&amp;CHAR(10)&amp;
"Test Case Description"&amp;CHAR(10)
&amp;'Test Scenarios'!D1021&amp;CHAR(10)&amp;CHAR(10)&amp;
"Expected Results"&amp;CHAR(10)&amp;'Test Scenarios'!F1021</f>
        <v xml:space="preserve">Objective
Test Case Description
Expected Results
</v>
      </c>
      <c r="H1012" s="41"/>
      <c r="I1012" s="43" t="s">
        <v>6577</v>
      </c>
      <c r="J1012" s="41" t="str">
        <f>"TST-F "&amp;_xlfn.XLOOKUP('Test Scenarios'!M1021,'Taxonomy and Epics'!H:H,'Taxonomy and Epics'!E:E)</f>
        <v xml:space="preserve">TST-F </v>
      </c>
      <c r="K1012" s="36" t="str">
        <f>"Phase1,"&amp;_xlfn.XLOOKUP('Test Scenarios'!M1021,'Taxonomy and Epics'!H:H,'Taxonomy and Epics'!B:B)&amp;"_"&amp;_xlfn.XLOOKUP('Test Scenarios'!M1021,'Taxonomy and Epics'!H:H,'Taxonomy and Epics'!C:C)&amp;","&amp;'Test Scenarios'!M1021&amp;",Fin_Functional, Workday"</f>
        <v>Phase1,_,,Fin_Functional, Workday</v>
      </c>
      <c r="L1012" s="41"/>
      <c r="M1012" s="41"/>
      <c r="N1012" s="41"/>
      <c r="O1012" s="41"/>
      <c r="P1012" s="41"/>
      <c r="Q1012" s="41"/>
      <c r="R1012" s="41"/>
      <c r="S1012" s="41"/>
      <c r="T1012" s="38"/>
    </row>
    <row r="1013" spans="1:20" ht="128" x14ac:dyDescent="0.2">
      <c r="A1013" s="20">
        <f>'Test Scenarios'!A1022</f>
        <v>0</v>
      </c>
      <c r="B1013" s="44">
        <f>'Test Scenarios'!K1022</f>
        <v>0</v>
      </c>
      <c r="C1013" s="42">
        <f>'Test Scenarios'!B1022</f>
        <v>0</v>
      </c>
      <c r="D1013" s="43" t="str">
        <f>"F-"&amp;'Test Scenarios'!M1022&amp;"-"&amp;'Test Scenarios'!C1022&amp;"-"&amp;C1013</f>
        <v>F---0</v>
      </c>
      <c r="E1013" s="43" t="s">
        <v>6576</v>
      </c>
      <c r="F1013" s="43">
        <f>'Test Scenarios'!G1022</f>
        <v>0</v>
      </c>
      <c r="G1013" s="43" t="str">
        <f>"Objective"&amp;CHAR(10)
&amp;'Test Scenarios'!L1022&amp;CHAR(10)&amp;CHAR(10)&amp;
"Test Case Description"&amp;CHAR(10)
&amp;'Test Scenarios'!D1022&amp;CHAR(10)&amp;CHAR(10)&amp;
"Expected Results"&amp;CHAR(10)&amp;'Test Scenarios'!F1022</f>
        <v xml:space="preserve">Objective
Test Case Description
Expected Results
</v>
      </c>
      <c r="H1013" s="41"/>
      <c r="I1013" s="43" t="s">
        <v>6577</v>
      </c>
      <c r="J1013" s="41" t="str">
        <f>"TST-F "&amp;_xlfn.XLOOKUP('Test Scenarios'!M1022,'Taxonomy and Epics'!H:H,'Taxonomy and Epics'!E:E)</f>
        <v xml:space="preserve">TST-F </v>
      </c>
      <c r="K1013" s="36" t="str">
        <f>"Phase1,"&amp;_xlfn.XLOOKUP('Test Scenarios'!M1022,'Taxonomy and Epics'!H:H,'Taxonomy and Epics'!B:B)&amp;"_"&amp;_xlfn.XLOOKUP('Test Scenarios'!M1022,'Taxonomy and Epics'!H:H,'Taxonomy and Epics'!C:C)&amp;","&amp;'Test Scenarios'!M1022&amp;",Fin_Functional, Workday"</f>
        <v>Phase1,_,,Fin_Functional, Workday</v>
      </c>
      <c r="L1013" s="41"/>
      <c r="M1013" s="41"/>
      <c r="N1013" s="41"/>
      <c r="O1013" s="41"/>
      <c r="P1013" s="41"/>
      <c r="Q1013" s="41"/>
      <c r="R1013" s="41"/>
      <c r="S1013" s="41"/>
      <c r="T1013" s="38"/>
    </row>
    <row r="1014" spans="1:20" ht="128" x14ac:dyDescent="0.2">
      <c r="A1014" s="20">
        <f>'Test Scenarios'!A1023</f>
        <v>0</v>
      </c>
      <c r="B1014" s="44">
        <f>'Test Scenarios'!K1023</f>
        <v>0</v>
      </c>
      <c r="C1014" s="42">
        <f>'Test Scenarios'!B1023</f>
        <v>0</v>
      </c>
      <c r="D1014" s="43" t="str">
        <f>"F-"&amp;'Test Scenarios'!M1023&amp;"-"&amp;'Test Scenarios'!C1023&amp;"-"&amp;C1014</f>
        <v>F---0</v>
      </c>
      <c r="E1014" s="43" t="s">
        <v>6576</v>
      </c>
      <c r="F1014" s="43">
        <f>'Test Scenarios'!G1023</f>
        <v>0</v>
      </c>
      <c r="G1014" s="43" t="str">
        <f>"Objective"&amp;CHAR(10)
&amp;'Test Scenarios'!L1023&amp;CHAR(10)&amp;CHAR(10)&amp;
"Test Case Description"&amp;CHAR(10)
&amp;'Test Scenarios'!D1023&amp;CHAR(10)&amp;CHAR(10)&amp;
"Expected Results"&amp;CHAR(10)&amp;'Test Scenarios'!F1023</f>
        <v xml:space="preserve">Objective
Test Case Description
Expected Results
</v>
      </c>
      <c r="H1014" s="41"/>
      <c r="I1014" s="43" t="s">
        <v>6577</v>
      </c>
      <c r="J1014" s="41" t="str">
        <f>"TST-F "&amp;_xlfn.XLOOKUP('Test Scenarios'!M1023,'Taxonomy and Epics'!H:H,'Taxonomy and Epics'!E:E)</f>
        <v xml:space="preserve">TST-F </v>
      </c>
      <c r="K1014" s="36" t="str">
        <f>"Phase1,"&amp;_xlfn.XLOOKUP('Test Scenarios'!M1023,'Taxonomy and Epics'!H:H,'Taxonomy and Epics'!B:B)&amp;"_"&amp;_xlfn.XLOOKUP('Test Scenarios'!M1023,'Taxonomy and Epics'!H:H,'Taxonomy and Epics'!C:C)&amp;","&amp;'Test Scenarios'!M1023&amp;",Fin_Functional, Workday"</f>
        <v>Phase1,_,,Fin_Functional, Workday</v>
      </c>
      <c r="L1014" s="41"/>
      <c r="M1014" s="41"/>
      <c r="N1014" s="41"/>
      <c r="O1014" s="41"/>
      <c r="P1014" s="41"/>
      <c r="Q1014" s="41"/>
      <c r="R1014" s="41"/>
      <c r="S1014" s="41"/>
      <c r="T1014" s="38"/>
    </row>
    <row r="1015" spans="1:20" ht="128" x14ac:dyDescent="0.2">
      <c r="A1015" s="20">
        <f>'Test Scenarios'!A1024</f>
        <v>0</v>
      </c>
      <c r="B1015" s="44">
        <f>'Test Scenarios'!K1024</f>
        <v>0</v>
      </c>
      <c r="C1015" s="42">
        <f>'Test Scenarios'!B1024</f>
        <v>0</v>
      </c>
      <c r="D1015" s="43" t="str">
        <f>"F-"&amp;'Test Scenarios'!M1024&amp;"-"&amp;'Test Scenarios'!C1024&amp;"-"&amp;C1015</f>
        <v>F---0</v>
      </c>
      <c r="E1015" s="43" t="s">
        <v>6576</v>
      </c>
      <c r="F1015" s="43">
        <f>'Test Scenarios'!G1024</f>
        <v>0</v>
      </c>
      <c r="G1015" s="43" t="str">
        <f>"Objective"&amp;CHAR(10)
&amp;'Test Scenarios'!L1024&amp;CHAR(10)&amp;CHAR(10)&amp;
"Test Case Description"&amp;CHAR(10)
&amp;'Test Scenarios'!D1024&amp;CHAR(10)&amp;CHAR(10)&amp;
"Expected Results"&amp;CHAR(10)&amp;'Test Scenarios'!F1024</f>
        <v xml:space="preserve">Objective
Test Case Description
Expected Results
</v>
      </c>
      <c r="H1015" s="41"/>
      <c r="I1015" s="43" t="s">
        <v>6577</v>
      </c>
      <c r="J1015" s="41" t="str">
        <f>"TST-F "&amp;_xlfn.XLOOKUP('Test Scenarios'!M1024,'Taxonomy and Epics'!H:H,'Taxonomy and Epics'!E:E)</f>
        <v xml:space="preserve">TST-F </v>
      </c>
      <c r="K1015" s="36" t="str">
        <f>"Phase1,"&amp;_xlfn.XLOOKUP('Test Scenarios'!M1024,'Taxonomy and Epics'!H:H,'Taxonomy and Epics'!B:B)&amp;"_"&amp;_xlfn.XLOOKUP('Test Scenarios'!M1024,'Taxonomy and Epics'!H:H,'Taxonomy and Epics'!C:C)&amp;","&amp;'Test Scenarios'!M1024&amp;",Fin_Functional, Workday"</f>
        <v>Phase1,_,,Fin_Functional, Workday</v>
      </c>
      <c r="L1015" s="41"/>
      <c r="M1015" s="41"/>
      <c r="N1015" s="41"/>
      <c r="O1015" s="41"/>
      <c r="P1015" s="41"/>
      <c r="Q1015" s="41"/>
      <c r="R1015" s="41"/>
      <c r="S1015" s="41"/>
      <c r="T1015" s="38"/>
    </row>
    <row r="1016" spans="1:20" ht="128" x14ac:dyDescent="0.2">
      <c r="A1016" s="20">
        <f>'Test Scenarios'!A1025</f>
        <v>0</v>
      </c>
      <c r="B1016" s="44">
        <f>'Test Scenarios'!K1025</f>
        <v>0</v>
      </c>
      <c r="C1016" s="42">
        <f>'Test Scenarios'!B1025</f>
        <v>0</v>
      </c>
      <c r="D1016" s="43" t="str">
        <f>"F-"&amp;'Test Scenarios'!M1025&amp;"-"&amp;'Test Scenarios'!C1025&amp;"-"&amp;C1016</f>
        <v>F---0</v>
      </c>
      <c r="E1016" s="43" t="s">
        <v>6576</v>
      </c>
      <c r="F1016" s="43">
        <f>'Test Scenarios'!G1025</f>
        <v>0</v>
      </c>
      <c r="G1016" s="43" t="str">
        <f>"Objective"&amp;CHAR(10)
&amp;'Test Scenarios'!L1025&amp;CHAR(10)&amp;CHAR(10)&amp;
"Test Case Description"&amp;CHAR(10)
&amp;'Test Scenarios'!D1025&amp;CHAR(10)&amp;CHAR(10)&amp;
"Expected Results"&amp;CHAR(10)&amp;'Test Scenarios'!F1025</f>
        <v xml:space="preserve">Objective
Test Case Description
Expected Results
</v>
      </c>
      <c r="H1016" s="41"/>
      <c r="I1016" s="43" t="s">
        <v>6577</v>
      </c>
      <c r="J1016" s="41" t="str">
        <f>"TST-F "&amp;_xlfn.XLOOKUP('Test Scenarios'!M1025,'Taxonomy and Epics'!H:H,'Taxonomy and Epics'!E:E)</f>
        <v xml:space="preserve">TST-F </v>
      </c>
      <c r="K1016" s="36" t="str">
        <f>"Phase1,"&amp;_xlfn.XLOOKUP('Test Scenarios'!M1025,'Taxonomy and Epics'!H:H,'Taxonomy and Epics'!B:B)&amp;"_"&amp;_xlfn.XLOOKUP('Test Scenarios'!M1025,'Taxonomy and Epics'!H:H,'Taxonomy and Epics'!C:C)&amp;","&amp;'Test Scenarios'!M1025&amp;",Fin_Functional, Workday"</f>
        <v>Phase1,_,,Fin_Functional, Workday</v>
      </c>
      <c r="L1016" s="41"/>
      <c r="M1016" s="41"/>
      <c r="N1016" s="41"/>
      <c r="O1016" s="41"/>
      <c r="P1016" s="41"/>
      <c r="Q1016" s="41"/>
      <c r="R1016" s="41"/>
      <c r="S1016" s="41"/>
      <c r="T1016" s="38"/>
    </row>
    <row r="1017" spans="1:20" ht="128" x14ac:dyDescent="0.2">
      <c r="A1017" s="20">
        <f>'Test Scenarios'!A1026</f>
        <v>0</v>
      </c>
      <c r="B1017" s="44">
        <f>'Test Scenarios'!K1026</f>
        <v>0</v>
      </c>
      <c r="C1017" s="42">
        <f>'Test Scenarios'!B1026</f>
        <v>0</v>
      </c>
      <c r="D1017" s="43" t="str">
        <f>"F-"&amp;'Test Scenarios'!M1026&amp;"-"&amp;'Test Scenarios'!C1026&amp;"-"&amp;C1017</f>
        <v>F---0</v>
      </c>
      <c r="E1017" s="43" t="s">
        <v>6576</v>
      </c>
      <c r="F1017" s="43">
        <f>'Test Scenarios'!G1026</f>
        <v>0</v>
      </c>
      <c r="G1017" s="43" t="str">
        <f>"Objective"&amp;CHAR(10)
&amp;'Test Scenarios'!L1026&amp;CHAR(10)&amp;CHAR(10)&amp;
"Test Case Description"&amp;CHAR(10)
&amp;'Test Scenarios'!D1026&amp;CHAR(10)&amp;CHAR(10)&amp;
"Expected Results"&amp;CHAR(10)&amp;'Test Scenarios'!F1026</f>
        <v xml:space="preserve">Objective
Test Case Description
Expected Results
</v>
      </c>
      <c r="H1017" s="41"/>
      <c r="I1017" s="43" t="s">
        <v>6577</v>
      </c>
      <c r="J1017" s="41" t="str">
        <f>"TST-F "&amp;_xlfn.XLOOKUP('Test Scenarios'!M1026,'Taxonomy and Epics'!H:H,'Taxonomy and Epics'!E:E)</f>
        <v xml:space="preserve">TST-F </v>
      </c>
      <c r="K1017" s="36" t="str">
        <f>"Phase1,"&amp;_xlfn.XLOOKUP('Test Scenarios'!M1026,'Taxonomy and Epics'!H:H,'Taxonomy and Epics'!B:B)&amp;"_"&amp;_xlfn.XLOOKUP('Test Scenarios'!M1026,'Taxonomy and Epics'!H:H,'Taxonomy and Epics'!C:C)&amp;","&amp;'Test Scenarios'!M1026&amp;",Fin_Functional, Workday"</f>
        <v>Phase1,_,,Fin_Functional, Workday</v>
      </c>
      <c r="L1017" s="41"/>
      <c r="M1017" s="41"/>
      <c r="N1017" s="41"/>
      <c r="O1017" s="41"/>
      <c r="P1017" s="41"/>
      <c r="Q1017" s="41"/>
      <c r="R1017" s="41"/>
      <c r="S1017" s="41"/>
      <c r="T1017" s="38"/>
    </row>
    <row r="1018" spans="1:20" ht="128" x14ac:dyDescent="0.2">
      <c r="A1018" s="20">
        <f>'Test Scenarios'!A1027</f>
        <v>0</v>
      </c>
      <c r="B1018" s="44">
        <f>'Test Scenarios'!K1027</f>
        <v>0</v>
      </c>
      <c r="C1018" s="42">
        <f>'Test Scenarios'!B1027</f>
        <v>0</v>
      </c>
      <c r="D1018" s="43" t="str">
        <f>"F-"&amp;'Test Scenarios'!M1027&amp;"-"&amp;'Test Scenarios'!C1027&amp;"-"&amp;C1018</f>
        <v>F---0</v>
      </c>
      <c r="E1018" s="43" t="s">
        <v>6576</v>
      </c>
      <c r="F1018" s="43">
        <f>'Test Scenarios'!G1027</f>
        <v>0</v>
      </c>
      <c r="G1018" s="43" t="str">
        <f>"Objective"&amp;CHAR(10)
&amp;'Test Scenarios'!L1027&amp;CHAR(10)&amp;CHAR(10)&amp;
"Test Case Description"&amp;CHAR(10)
&amp;'Test Scenarios'!D1027&amp;CHAR(10)&amp;CHAR(10)&amp;
"Expected Results"&amp;CHAR(10)&amp;'Test Scenarios'!F1027</f>
        <v xml:space="preserve">Objective
Test Case Description
Expected Results
</v>
      </c>
      <c r="H1018" s="41"/>
      <c r="I1018" s="43" t="s">
        <v>6577</v>
      </c>
      <c r="J1018" s="41" t="str">
        <f>"TST-F "&amp;_xlfn.XLOOKUP('Test Scenarios'!M1027,'Taxonomy and Epics'!H:H,'Taxonomy and Epics'!E:E)</f>
        <v xml:space="preserve">TST-F </v>
      </c>
      <c r="K1018" s="36" t="str">
        <f>"Phase1,"&amp;_xlfn.XLOOKUP('Test Scenarios'!M1027,'Taxonomy and Epics'!H:H,'Taxonomy and Epics'!B:B)&amp;"_"&amp;_xlfn.XLOOKUP('Test Scenarios'!M1027,'Taxonomy and Epics'!H:H,'Taxonomy and Epics'!C:C)&amp;","&amp;'Test Scenarios'!M1027&amp;",Fin_Functional, Workday"</f>
        <v>Phase1,_,,Fin_Functional, Workday</v>
      </c>
      <c r="L1018" s="41"/>
      <c r="M1018" s="41"/>
      <c r="N1018" s="41"/>
      <c r="O1018" s="41"/>
      <c r="P1018" s="41"/>
      <c r="Q1018" s="41"/>
      <c r="R1018" s="41"/>
      <c r="S1018" s="41"/>
      <c r="T1018" s="38"/>
    </row>
    <row r="1019" spans="1:20" ht="128" x14ac:dyDescent="0.2">
      <c r="A1019" s="20">
        <f>'Test Scenarios'!A1028</f>
        <v>0</v>
      </c>
      <c r="B1019" s="44">
        <f>'Test Scenarios'!K1028</f>
        <v>0</v>
      </c>
      <c r="C1019" s="42">
        <f>'Test Scenarios'!B1028</f>
        <v>0</v>
      </c>
      <c r="D1019" s="43" t="str">
        <f>"F-"&amp;'Test Scenarios'!M1028&amp;"-"&amp;'Test Scenarios'!C1028&amp;"-"&amp;C1019</f>
        <v>F---0</v>
      </c>
      <c r="E1019" s="43" t="s">
        <v>6576</v>
      </c>
      <c r="F1019" s="43">
        <f>'Test Scenarios'!G1028</f>
        <v>0</v>
      </c>
      <c r="G1019" s="43" t="str">
        <f>"Objective"&amp;CHAR(10)
&amp;'Test Scenarios'!L1028&amp;CHAR(10)&amp;CHAR(10)&amp;
"Test Case Description"&amp;CHAR(10)
&amp;'Test Scenarios'!D1028&amp;CHAR(10)&amp;CHAR(10)&amp;
"Expected Results"&amp;CHAR(10)&amp;'Test Scenarios'!F1028</f>
        <v xml:space="preserve">Objective
Test Case Description
Expected Results
</v>
      </c>
      <c r="H1019" s="41"/>
      <c r="I1019" s="43" t="s">
        <v>6577</v>
      </c>
      <c r="J1019" s="41" t="str">
        <f>"TST-F "&amp;_xlfn.XLOOKUP('Test Scenarios'!M1028,'Taxonomy and Epics'!H:H,'Taxonomy and Epics'!E:E)</f>
        <v xml:space="preserve">TST-F </v>
      </c>
      <c r="K1019" s="36" t="str">
        <f>"Phase1,"&amp;_xlfn.XLOOKUP('Test Scenarios'!M1028,'Taxonomy and Epics'!H:H,'Taxonomy and Epics'!B:B)&amp;"_"&amp;_xlfn.XLOOKUP('Test Scenarios'!M1028,'Taxonomy and Epics'!H:H,'Taxonomy and Epics'!C:C)&amp;","&amp;'Test Scenarios'!M1028&amp;",Fin_Functional, Workday"</f>
        <v>Phase1,_,,Fin_Functional, Workday</v>
      </c>
      <c r="L1019" s="41"/>
      <c r="M1019" s="41"/>
      <c r="N1019" s="41"/>
      <c r="O1019" s="41"/>
      <c r="P1019" s="41"/>
      <c r="Q1019" s="41"/>
      <c r="R1019" s="41"/>
      <c r="S1019" s="41"/>
      <c r="T1019" s="38"/>
    </row>
    <row r="1020" spans="1:20" ht="128" x14ac:dyDescent="0.2">
      <c r="A1020" s="20">
        <f>'Test Scenarios'!A1029</f>
        <v>0</v>
      </c>
      <c r="B1020" s="44">
        <f>'Test Scenarios'!K1029</f>
        <v>0</v>
      </c>
      <c r="C1020" s="42">
        <f>'Test Scenarios'!B1029</f>
        <v>0</v>
      </c>
      <c r="D1020" s="43" t="str">
        <f>"F-"&amp;'Test Scenarios'!M1029&amp;"-"&amp;'Test Scenarios'!C1029&amp;"-"&amp;C1020</f>
        <v>F---0</v>
      </c>
      <c r="E1020" s="43" t="s">
        <v>6576</v>
      </c>
      <c r="F1020" s="43">
        <f>'Test Scenarios'!G1029</f>
        <v>0</v>
      </c>
      <c r="G1020" s="43" t="str">
        <f>"Objective"&amp;CHAR(10)
&amp;'Test Scenarios'!L1029&amp;CHAR(10)&amp;CHAR(10)&amp;
"Test Case Description"&amp;CHAR(10)
&amp;'Test Scenarios'!D1029&amp;CHAR(10)&amp;CHAR(10)&amp;
"Expected Results"&amp;CHAR(10)&amp;'Test Scenarios'!F1029</f>
        <v xml:space="preserve">Objective
Test Case Description
Expected Results
</v>
      </c>
      <c r="H1020" s="41"/>
      <c r="I1020" s="43" t="s">
        <v>6577</v>
      </c>
      <c r="J1020" s="41" t="str">
        <f>"TST-F "&amp;_xlfn.XLOOKUP('Test Scenarios'!M1029,'Taxonomy and Epics'!H:H,'Taxonomy and Epics'!E:E)</f>
        <v xml:space="preserve">TST-F </v>
      </c>
      <c r="K1020" s="36" t="str">
        <f>"Phase1,"&amp;_xlfn.XLOOKUP('Test Scenarios'!M1029,'Taxonomy and Epics'!H:H,'Taxonomy and Epics'!B:B)&amp;"_"&amp;_xlfn.XLOOKUP('Test Scenarios'!M1029,'Taxonomy and Epics'!H:H,'Taxonomy and Epics'!C:C)&amp;","&amp;'Test Scenarios'!M1029&amp;",Fin_Functional, Workday"</f>
        <v>Phase1,_,,Fin_Functional, Workday</v>
      </c>
      <c r="L1020" s="41"/>
      <c r="M1020" s="41"/>
      <c r="N1020" s="41"/>
      <c r="O1020" s="41"/>
      <c r="P1020" s="41"/>
      <c r="Q1020" s="41"/>
      <c r="R1020" s="41"/>
      <c r="S1020" s="41"/>
      <c r="T1020" s="38"/>
    </row>
    <row r="1021" spans="1:20" ht="128" x14ac:dyDescent="0.2">
      <c r="A1021" s="20">
        <f>'Test Scenarios'!A1030</f>
        <v>0</v>
      </c>
      <c r="B1021" s="44">
        <f>'Test Scenarios'!K1030</f>
        <v>0</v>
      </c>
      <c r="C1021" s="42">
        <f>'Test Scenarios'!B1030</f>
        <v>0</v>
      </c>
      <c r="D1021" s="43" t="str">
        <f>"F-"&amp;'Test Scenarios'!M1030&amp;"-"&amp;'Test Scenarios'!C1030&amp;"-"&amp;C1021</f>
        <v>F---0</v>
      </c>
      <c r="E1021" s="43" t="s">
        <v>6576</v>
      </c>
      <c r="F1021" s="43">
        <f>'Test Scenarios'!G1030</f>
        <v>0</v>
      </c>
      <c r="G1021" s="43" t="str">
        <f>"Objective"&amp;CHAR(10)
&amp;'Test Scenarios'!L1030&amp;CHAR(10)&amp;CHAR(10)&amp;
"Test Case Description"&amp;CHAR(10)
&amp;'Test Scenarios'!D1030&amp;CHAR(10)&amp;CHAR(10)&amp;
"Expected Results"&amp;CHAR(10)&amp;'Test Scenarios'!F1030</f>
        <v xml:space="preserve">Objective
Test Case Description
Expected Results
</v>
      </c>
      <c r="H1021" s="41"/>
      <c r="I1021" s="43" t="s">
        <v>6577</v>
      </c>
      <c r="J1021" s="41" t="str">
        <f>"TST-F "&amp;_xlfn.XLOOKUP('Test Scenarios'!M1030,'Taxonomy and Epics'!H:H,'Taxonomy and Epics'!E:E)</f>
        <v xml:space="preserve">TST-F </v>
      </c>
      <c r="K1021" s="36" t="str">
        <f>"Phase1,"&amp;_xlfn.XLOOKUP('Test Scenarios'!M1030,'Taxonomy and Epics'!H:H,'Taxonomy and Epics'!B:B)&amp;"_"&amp;_xlfn.XLOOKUP('Test Scenarios'!M1030,'Taxonomy and Epics'!H:H,'Taxonomy and Epics'!C:C)&amp;","&amp;'Test Scenarios'!M1030&amp;",Fin_Functional, Workday"</f>
        <v>Phase1,_,,Fin_Functional, Workday</v>
      </c>
      <c r="L1021" s="41"/>
      <c r="M1021" s="41"/>
      <c r="N1021" s="41"/>
      <c r="O1021" s="41"/>
      <c r="P1021" s="41"/>
      <c r="Q1021" s="41"/>
      <c r="R1021" s="41"/>
      <c r="S1021" s="41"/>
      <c r="T1021" s="38"/>
    </row>
    <row r="1022" spans="1:20" ht="128" x14ac:dyDescent="0.2">
      <c r="A1022" s="20">
        <f>'Test Scenarios'!A1031</f>
        <v>0</v>
      </c>
      <c r="B1022" s="44">
        <f>'Test Scenarios'!K1031</f>
        <v>0</v>
      </c>
      <c r="C1022" s="42">
        <f>'Test Scenarios'!B1031</f>
        <v>0</v>
      </c>
      <c r="D1022" s="43" t="str">
        <f>"F-"&amp;'Test Scenarios'!M1031&amp;"-"&amp;'Test Scenarios'!C1031&amp;"-"&amp;C1022</f>
        <v>F---0</v>
      </c>
      <c r="E1022" s="43" t="s">
        <v>6576</v>
      </c>
      <c r="F1022" s="43">
        <f>'Test Scenarios'!G1031</f>
        <v>0</v>
      </c>
      <c r="G1022" s="43" t="str">
        <f>"Objective"&amp;CHAR(10)
&amp;'Test Scenarios'!L1031&amp;CHAR(10)&amp;CHAR(10)&amp;
"Test Case Description"&amp;CHAR(10)
&amp;'Test Scenarios'!D1031&amp;CHAR(10)&amp;CHAR(10)&amp;
"Expected Results"&amp;CHAR(10)&amp;'Test Scenarios'!F1031</f>
        <v xml:space="preserve">Objective
Test Case Description
Expected Results
</v>
      </c>
      <c r="H1022" s="41"/>
      <c r="I1022" s="43" t="s">
        <v>6577</v>
      </c>
      <c r="J1022" s="41" t="str">
        <f>"TST-F "&amp;_xlfn.XLOOKUP('Test Scenarios'!M1031,'Taxonomy and Epics'!H:H,'Taxonomy and Epics'!E:E)</f>
        <v xml:space="preserve">TST-F </v>
      </c>
      <c r="K1022" s="36" t="str">
        <f>"Phase1,"&amp;_xlfn.XLOOKUP('Test Scenarios'!M1031,'Taxonomy and Epics'!H:H,'Taxonomy and Epics'!B:B)&amp;"_"&amp;_xlfn.XLOOKUP('Test Scenarios'!M1031,'Taxonomy and Epics'!H:H,'Taxonomy and Epics'!C:C)&amp;","&amp;'Test Scenarios'!M1031&amp;",Fin_Functional, Workday"</f>
        <v>Phase1,_,,Fin_Functional, Workday</v>
      </c>
      <c r="L1022" s="41"/>
      <c r="M1022" s="41"/>
      <c r="N1022" s="41"/>
      <c r="O1022" s="41"/>
      <c r="P1022" s="41"/>
      <c r="Q1022" s="41"/>
      <c r="R1022" s="41"/>
      <c r="S1022" s="41"/>
      <c r="T1022" s="38"/>
    </row>
    <row r="1023" spans="1:20" ht="128" x14ac:dyDescent="0.2">
      <c r="A1023" s="20">
        <f>'Test Scenarios'!A1032</f>
        <v>0</v>
      </c>
      <c r="B1023" s="44">
        <f>'Test Scenarios'!K1032</f>
        <v>0</v>
      </c>
      <c r="C1023" s="42">
        <f>'Test Scenarios'!B1032</f>
        <v>0</v>
      </c>
      <c r="D1023" s="43" t="str">
        <f>"F-"&amp;'Test Scenarios'!M1032&amp;"-"&amp;'Test Scenarios'!C1032&amp;"-"&amp;C1023</f>
        <v>F---0</v>
      </c>
      <c r="E1023" s="43" t="s">
        <v>6576</v>
      </c>
      <c r="F1023" s="43">
        <f>'Test Scenarios'!G1032</f>
        <v>0</v>
      </c>
      <c r="G1023" s="43" t="str">
        <f>"Objective"&amp;CHAR(10)
&amp;'Test Scenarios'!L1032&amp;CHAR(10)&amp;CHAR(10)&amp;
"Test Case Description"&amp;CHAR(10)
&amp;'Test Scenarios'!D1032&amp;CHAR(10)&amp;CHAR(10)&amp;
"Expected Results"&amp;CHAR(10)&amp;'Test Scenarios'!F1032</f>
        <v xml:space="preserve">Objective
Test Case Description
Expected Results
</v>
      </c>
      <c r="H1023" s="41"/>
      <c r="I1023" s="43" t="s">
        <v>6577</v>
      </c>
      <c r="J1023" s="41" t="str">
        <f>"TST-F "&amp;_xlfn.XLOOKUP('Test Scenarios'!M1032,'Taxonomy and Epics'!H:H,'Taxonomy and Epics'!E:E)</f>
        <v xml:space="preserve">TST-F </v>
      </c>
      <c r="K1023" s="36" t="str">
        <f>"Phase1,"&amp;_xlfn.XLOOKUP('Test Scenarios'!M1032,'Taxonomy and Epics'!H:H,'Taxonomy and Epics'!B:B)&amp;"_"&amp;_xlfn.XLOOKUP('Test Scenarios'!M1032,'Taxonomy and Epics'!H:H,'Taxonomy and Epics'!C:C)&amp;","&amp;'Test Scenarios'!M1032&amp;",Fin_Functional, Workday"</f>
        <v>Phase1,_,,Fin_Functional, Workday</v>
      </c>
      <c r="L1023" s="41"/>
      <c r="M1023" s="41"/>
      <c r="N1023" s="41"/>
      <c r="O1023" s="41"/>
      <c r="P1023" s="41"/>
      <c r="Q1023" s="41"/>
      <c r="R1023" s="41"/>
      <c r="S1023" s="41"/>
      <c r="T1023" s="38"/>
    </row>
    <row r="1024" spans="1:20" ht="128" x14ac:dyDescent="0.2">
      <c r="A1024" s="20">
        <f>'Test Scenarios'!A1033</f>
        <v>0</v>
      </c>
      <c r="B1024" s="44">
        <f>'Test Scenarios'!K1033</f>
        <v>0</v>
      </c>
      <c r="C1024" s="42">
        <f>'Test Scenarios'!B1033</f>
        <v>0</v>
      </c>
      <c r="D1024" s="43" t="str">
        <f>"F-"&amp;'Test Scenarios'!M1033&amp;"-"&amp;'Test Scenarios'!C1033&amp;"-"&amp;C1024</f>
        <v>F---0</v>
      </c>
      <c r="E1024" s="43" t="s">
        <v>6576</v>
      </c>
      <c r="F1024" s="43">
        <f>'Test Scenarios'!G1033</f>
        <v>0</v>
      </c>
      <c r="G1024" s="43" t="str">
        <f>"Objective"&amp;CHAR(10)
&amp;'Test Scenarios'!L1033&amp;CHAR(10)&amp;CHAR(10)&amp;
"Test Case Description"&amp;CHAR(10)
&amp;'Test Scenarios'!D1033&amp;CHAR(10)&amp;CHAR(10)&amp;
"Expected Results"&amp;CHAR(10)&amp;'Test Scenarios'!F1033</f>
        <v xml:space="preserve">Objective
Test Case Description
Expected Results
</v>
      </c>
      <c r="H1024" s="41"/>
      <c r="I1024" s="43" t="s">
        <v>6577</v>
      </c>
      <c r="J1024" s="41" t="str">
        <f>"TST-F "&amp;_xlfn.XLOOKUP('Test Scenarios'!M1033,'Taxonomy and Epics'!H:H,'Taxonomy and Epics'!E:E)</f>
        <v xml:space="preserve">TST-F </v>
      </c>
      <c r="K1024" s="36" t="str">
        <f>"Phase1,"&amp;_xlfn.XLOOKUP('Test Scenarios'!M1033,'Taxonomy and Epics'!H:H,'Taxonomy and Epics'!B:B)&amp;"_"&amp;_xlfn.XLOOKUP('Test Scenarios'!M1033,'Taxonomy and Epics'!H:H,'Taxonomy and Epics'!C:C)&amp;","&amp;'Test Scenarios'!M1033&amp;",Fin_Functional, Workday"</f>
        <v>Phase1,_,,Fin_Functional, Workday</v>
      </c>
      <c r="L1024" s="41"/>
      <c r="M1024" s="41"/>
      <c r="N1024" s="41"/>
      <c r="O1024" s="41"/>
      <c r="P1024" s="41"/>
      <c r="Q1024" s="41"/>
      <c r="R1024" s="41"/>
      <c r="S1024" s="41"/>
      <c r="T1024" s="38"/>
    </row>
    <row r="1025" spans="1:20" ht="128" x14ac:dyDescent="0.2">
      <c r="A1025" s="20">
        <f>'Test Scenarios'!A1034</f>
        <v>0</v>
      </c>
      <c r="B1025" s="44">
        <f>'Test Scenarios'!K1034</f>
        <v>0</v>
      </c>
      <c r="C1025" s="42">
        <f>'Test Scenarios'!B1034</f>
        <v>0</v>
      </c>
      <c r="D1025" s="43" t="str">
        <f>"F-"&amp;'Test Scenarios'!M1034&amp;"-"&amp;'Test Scenarios'!C1034&amp;"-"&amp;C1025</f>
        <v>F---0</v>
      </c>
      <c r="E1025" s="43" t="s">
        <v>6576</v>
      </c>
      <c r="F1025" s="43">
        <f>'Test Scenarios'!G1034</f>
        <v>0</v>
      </c>
      <c r="G1025" s="43" t="str">
        <f>"Objective"&amp;CHAR(10)
&amp;'Test Scenarios'!L1034&amp;CHAR(10)&amp;CHAR(10)&amp;
"Test Case Description"&amp;CHAR(10)
&amp;'Test Scenarios'!D1034&amp;CHAR(10)&amp;CHAR(10)&amp;
"Expected Results"&amp;CHAR(10)&amp;'Test Scenarios'!F1034</f>
        <v xml:space="preserve">Objective
Test Case Description
Expected Results
</v>
      </c>
      <c r="H1025" s="41"/>
      <c r="I1025" s="43" t="s">
        <v>6577</v>
      </c>
      <c r="J1025" s="41" t="str">
        <f>"TST-F "&amp;_xlfn.XLOOKUP('Test Scenarios'!M1034,'Taxonomy and Epics'!H:H,'Taxonomy and Epics'!E:E)</f>
        <v xml:space="preserve">TST-F </v>
      </c>
      <c r="K1025" s="36" t="str">
        <f>"Phase1,"&amp;_xlfn.XLOOKUP('Test Scenarios'!M1034,'Taxonomy and Epics'!H:H,'Taxonomy and Epics'!B:B)&amp;"_"&amp;_xlfn.XLOOKUP('Test Scenarios'!M1034,'Taxonomy and Epics'!H:H,'Taxonomy and Epics'!C:C)&amp;","&amp;'Test Scenarios'!M1034&amp;",Fin_Functional, Workday"</f>
        <v>Phase1,_,,Fin_Functional, Workday</v>
      </c>
      <c r="L1025" s="41"/>
      <c r="M1025" s="41"/>
      <c r="N1025" s="41"/>
      <c r="O1025" s="41"/>
      <c r="P1025" s="41"/>
      <c r="Q1025" s="41"/>
      <c r="R1025" s="41"/>
      <c r="S1025" s="41"/>
      <c r="T1025" s="38"/>
    </row>
    <row r="1026" spans="1:20" ht="128" x14ac:dyDescent="0.2">
      <c r="A1026" s="20">
        <f>'Test Scenarios'!A1035</f>
        <v>0</v>
      </c>
      <c r="B1026" s="44">
        <f>'Test Scenarios'!K1035</f>
        <v>0</v>
      </c>
      <c r="C1026" s="42">
        <f>'Test Scenarios'!B1035</f>
        <v>0</v>
      </c>
      <c r="D1026" s="43" t="str">
        <f>"F-"&amp;'Test Scenarios'!M1035&amp;"-"&amp;'Test Scenarios'!C1035&amp;"-"&amp;C1026</f>
        <v>F---0</v>
      </c>
      <c r="E1026" s="43" t="s">
        <v>6576</v>
      </c>
      <c r="F1026" s="43">
        <f>'Test Scenarios'!G1035</f>
        <v>0</v>
      </c>
      <c r="G1026" s="43" t="str">
        <f>"Objective"&amp;CHAR(10)
&amp;'Test Scenarios'!L1035&amp;CHAR(10)&amp;CHAR(10)&amp;
"Test Case Description"&amp;CHAR(10)
&amp;'Test Scenarios'!D1035&amp;CHAR(10)&amp;CHAR(10)&amp;
"Expected Results"&amp;CHAR(10)&amp;'Test Scenarios'!F1035</f>
        <v xml:space="preserve">Objective
Test Case Description
Expected Results
</v>
      </c>
      <c r="H1026" s="41"/>
      <c r="I1026" s="43" t="s">
        <v>6577</v>
      </c>
      <c r="J1026" s="41" t="str">
        <f>"TST-F "&amp;_xlfn.XLOOKUP('Test Scenarios'!M1035,'Taxonomy and Epics'!H:H,'Taxonomy and Epics'!E:E)</f>
        <v xml:space="preserve">TST-F </v>
      </c>
      <c r="K1026" s="36" t="str">
        <f>"Phase1,"&amp;_xlfn.XLOOKUP('Test Scenarios'!M1035,'Taxonomy and Epics'!H:H,'Taxonomy and Epics'!B:B)&amp;"_"&amp;_xlfn.XLOOKUP('Test Scenarios'!M1035,'Taxonomy and Epics'!H:H,'Taxonomy and Epics'!C:C)&amp;","&amp;'Test Scenarios'!M1035&amp;",Fin_Functional, Workday"</f>
        <v>Phase1,_,,Fin_Functional, Workday</v>
      </c>
      <c r="L1026" s="41"/>
      <c r="M1026" s="41"/>
      <c r="N1026" s="41"/>
      <c r="O1026" s="41"/>
      <c r="P1026" s="41"/>
      <c r="Q1026" s="41"/>
      <c r="R1026" s="41"/>
      <c r="S1026" s="41"/>
      <c r="T1026" s="38"/>
    </row>
    <row r="1027" spans="1:20" ht="128" x14ac:dyDescent="0.2">
      <c r="A1027" s="20">
        <f>'Test Scenarios'!A1036</f>
        <v>0</v>
      </c>
      <c r="B1027" s="44">
        <f>'Test Scenarios'!K1036</f>
        <v>0</v>
      </c>
      <c r="C1027" s="42">
        <f>'Test Scenarios'!B1036</f>
        <v>0</v>
      </c>
      <c r="D1027" s="43" t="str">
        <f>"F-"&amp;'Test Scenarios'!M1036&amp;"-"&amp;'Test Scenarios'!C1036&amp;"-"&amp;C1027</f>
        <v>F---0</v>
      </c>
      <c r="E1027" s="43" t="s">
        <v>6576</v>
      </c>
      <c r="F1027" s="43">
        <f>'Test Scenarios'!G1036</f>
        <v>0</v>
      </c>
      <c r="G1027" s="43" t="str">
        <f>"Objective"&amp;CHAR(10)
&amp;'Test Scenarios'!L1036&amp;CHAR(10)&amp;CHAR(10)&amp;
"Test Case Description"&amp;CHAR(10)
&amp;'Test Scenarios'!D1036&amp;CHAR(10)&amp;CHAR(10)&amp;
"Expected Results"&amp;CHAR(10)&amp;'Test Scenarios'!F1036</f>
        <v xml:space="preserve">Objective
Test Case Description
Expected Results
</v>
      </c>
      <c r="H1027" s="41"/>
      <c r="I1027" s="43" t="s">
        <v>6577</v>
      </c>
      <c r="J1027" s="41" t="str">
        <f>"TST-F "&amp;_xlfn.XLOOKUP('Test Scenarios'!M1036,'Taxonomy and Epics'!H:H,'Taxonomy and Epics'!E:E)</f>
        <v xml:space="preserve">TST-F </v>
      </c>
      <c r="K1027" s="36" t="str">
        <f>"Phase1,"&amp;_xlfn.XLOOKUP('Test Scenarios'!M1036,'Taxonomy and Epics'!H:H,'Taxonomy and Epics'!B:B)&amp;"_"&amp;_xlfn.XLOOKUP('Test Scenarios'!M1036,'Taxonomy and Epics'!H:H,'Taxonomy and Epics'!C:C)&amp;","&amp;'Test Scenarios'!M1036&amp;",Fin_Functional, Workday"</f>
        <v>Phase1,_,,Fin_Functional, Workday</v>
      </c>
      <c r="L1027" s="41"/>
      <c r="M1027" s="41"/>
      <c r="N1027" s="41"/>
      <c r="O1027" s="41"/>
      <c r="P1027" s="41"/>
      <c r="Q1027" s="41"/>
      <c r="R1027" s="41"/>
      <c r="S1027" s="41"/>
      <c r="T1027" s="38"/>
    </row>
    <row r="1028" spans="1:20" ht="128" x14ac:dyDescent="0.2">
      <c r="A1028" s="20">
        <f>'Test Scenarios'!A1037</f>
        <v>0</v>
      </c>
      <c r="B1028" s="44">
        <f>'Test Scenarios'!K1037</f>
        <v>0</v>
      </c>
      <c r="C1028" s="42">
        <f>'Test Scenarios'!B1037</f>
        <v>0</v>
      </c>
      <c r="D1028" s="43" t="str">
        <f>"F-"&amp;'Test Scenarios'!M1037&amp;"-"&amp;'Test Scenarios'!C1037&amp;"-"&amp;C1028</f>
        <v>F---0</v>
      </c>
      <c r="E1028" s="43" t="s">
        <v>6576</v>
      </c>
      <c r="F1028" s="43">
        <f>'Test Scenarios'!G1037</f>
        <v>0</v>
      </c>
      <c r="G1028" s="43" t="str">
        <f>"Objective"&amp;CHAR(10)
&amp;'Test Scenarios'!L1037&amp;CHAR(10)&amp;CHAR(10)&amp;
"Test Case Description"&amp;CHAR(10)
&amp;'Test Scenarios'!D1037&amp;CHAR(10)&amp;CHAR(10)&amp;
"Expected Results"&amp;CHAR(10)&amp;'Test Scenarios'!F1037</f>
        <v xml:space="preserve">Objective
Test Case Description
Expected Results
</v>
      </c>
      <c r="H1028" s="41"/>
      <c r="I1028" s="43" t="s">
        <v>6577</v>
      </c>
      <c r="J1028" s="41" t="str">
        <f>"TST-F "&amp;_xlfn.XLOOKUP('Test Scenarios'!M1037,'Taxonomy and Epics'!H:H,'Taxonomy and Epics'!E:E)</f>
        <v xml:space="preserve">TST-F </v>
      </c>
      <c r="K1028" s="36" t="str">
        <f>"Phase1,"&amp;_xlfn.XLOOKUP('Test Scenarios'!M1037,'Taxonomy and Epics'!H:H,'Taxonomy and Epics'!B:B)&amp;"_"&amp;_xlfn.XLOOKUP('Test Scenarios'!M1037,'Taxonomy and Epics'!H:H,'Taxonomy and Epics'!C:C)&amp;","&amp;'Test Scenarios'!M1037&amp;",Fin_Functional, Workday"</f>
        <v>Phase1,_,,Fin_Functional, Workday</v>
      </c>
      <c r="L1028" s="41"/>
      <c r="M1028" s="41"/>
      <c r="N1028" s="41"/>
      <c r="O1028" s="41"/>
      <c r="P1028" s="41"/>
      <c r="Q1028" s="41"/>
      <c r="R1028" s="41"/>
      <c r="S1028" s="41"/>
      <c r="T1028" s="38"/>
    </row>
    <row r="1029" spans="1:20" ht="128" x14ac:dyDescent="0.2">
      <c r="A1029" s="20">
        <f>'Test Scenarios'!A1038</f>
        <v>0</v>
      </c>
      <c r="B1029" s="44">
        <f>'Test Scenarios'!K1038</f>
        <v>0</v>
      </c>
      <c r="C1029" s="42">
        <f>'Test Scenarios'!B1038</f>
        <v>0</v>
      </c>
      <c r="D1029" s="43" t="str">
        <f>"F-"&amp;'Test Scenarios'!M1038&amp;"-"&amp;'Test Scenarios'!C1038&amp;"-"&amp;C1029</f>
        <v>F---0</v>
      </c>
      <c r="E1029" s="43" t="s">
        <v>6576</v>
      </c>
      <c r="F1029" s="43">
        <f>'Test Scenarios'!G1038</f>
        <v>0</v>
      </c>
      <c r="G1029" s="43" t="str">
        <f>"Objective"&amp;CHAR(10)
&amp;'Test Scenarios'!L1038&amp;CHAR(10)&amp;CHAR(10)&amp;
"Test Case Description"&amp;CHAR(10)
&amp;'Test Scenarios'!D1038&amp;CHAR(10)&amp;CHAR(10)&amp;
"Expected Results"&amp;CHAR(10)&amp;'Test Scenarios'!F1038</f>
        <v xml:space="preserve">Objective
Test Case Description
Expected Results
</v>
      </c>
      <c r="H1029" s="41"/>
      <c r="I1029" s="43" t="s">
        <v>6577</v>
      </c>
      <c r="J1029" s="41" t="str">
        <f>"TST-F "&amp;_xlfn.XLOOKUP('Test Scenarios'!M1038,'Taxonomy and Epics'!H:H,'Taxonomy and Epics'!E:E)</f>
        <v xml:space="preserve">TST-F </v>
      </c>
      <c r="K1029" s="36" t="str">
        <f>"Phase1,"&amp;_xlfn.XLOOKUP('Test Scenarios'!M1038,'Taxonomy and Epics'!H:H,'Taxonomy and Epics'!B:B)&amp;"_"&amp;_xlfn.XLOOKUP('Test Scenarios'!M1038,'Taxonomy and Epics'!H:H,'Taxonomy and Epics'!C:C)&amp;","&amp;'Test Scenarios'!M1038&amp;",Fin_Functional, Workday"</f>
        <v>Phase1,_,,Fin_Functional, Workday</v>
      </c>
      <c r="L1029" s="41"/>
      <c r="M1029" s="41"/>
      <c r="N1029" s="41"/>
      <c r="O1029" s="41"/>
      <c r="P1029" s="41"/>
      <c r="Q1029" s="41"/>
      <c r="R1029" s="41"/>
      <c r="S1029" s="41"/>
      <c r="T1029" s="38"/>
    </row>
    <row r="1030" spans="1:20" ht="128" x14ac:dyDescent="0.2">
      <c r="A1030" s="20">
        <f>'Test Scenarios'!A1039</f>
        <v>0</v>
      </c>
      <c r="B1030" s="44">
        <f>'Test Scenarios'!K1039</f>
        <v>0</v>
      </c>
      <c r="C1030" s="42">
        <f>'Test Scenarios'!B1039</f>
        <v>0</v>
      </c>
      <c r="D1030" s="43" t="str">
        <f>"F-"&amp;'Test Scenarios'!M1039&amp;"-"&amp;'Test Scenarios'!C1039&amp;"-"&amp;C1030</f>
        <v>F---0</v>
      </c>
      <c r="E1030" s="43" t="s">
        <v>6576</v>
      </c>
      <c r="F1030" s="43">
        <f>'Test Scenarios'!G1039</f>
        <v>0</v>
      </c>
      <c r="G1030" s="43" t="str">
        <f>"Objective"&amp;CHAR(10)
&amp;'Test Scenarios'!L1039&amp;CHAR(10)&amp;CHAR(10)&amp;
"Test Case Description"&amp;CHAR(10)
&amp;'Test Scenarios'!D1039&amp;CHAR(10)&amp;CHAR(10)&amp;
"Expected Results"&amp;CHAR(10)&amp;'Test Scenarios'!F1039</f>
        <v xml:space="preserve">Objective
Test Case Description
Expected Results
</v>
      </c>
      <c r="H1030" s="41"/>
      <c r="I1030" s="43" t="s">
        <v>6577</v>
      </c>
      <c r="J1030" s="41" t="str">
        <f>"TST-F "&amp;_xlfn.XLOOKUP('Test Scenarios'!M1039,'Taxonomy and Epics'!H:H,'Taxonomy and Epics'!E:E)</f>
        <v xml:space="preserve">TST-F </v>
      </c>
      <c r="K1030" s="36" t="str">
        <f>"Phase1,"&amp;_xlfn.XLOOKUP('Test Scenarios'!M1039,'Taxonomy and Epics'!H:H,'Taxonomy and Epics'!B:B)&amp;"_"&amp;_xlfn.XLOOKUP('Test Scenarios'!M1039,'Taxonomy and Epics'!H:H,'Taxonomy and Epics'!C:C)&amp;","&amp;'Test Scenarios'!M1039&amp;",Fin_Functional, Workday"</f>
        <v>Phase1,_,,Fin_Functional, Workday</v>
      </c>
      <c r="L1030" s="41"/>
      <c r="M1030" s="41"/>
      <c r="N1030" s="41"/>
      <c r="O1030" s="41"/>
      <c r="P1030" s="41"/>
      <c r="Q1030" s="41"/>
      <c r="R1030" s="41"/>
      <c r="S1030" s="41"/>
      <c r="T1030" s="38"/>
    </row>
    <row r="1031" spans="1:20" ht="128" x14ac:dyDescent="0.2">
      <c r="A1031" s="20">
        <f>'Test Scenarios'!A1040</f>
        <v>0</v>
      </c>
      <c r="B1031" s="44">
        <f>'Test Scenarios'!K1040</f>
        <v>0</v>
      </c>
      <c r="C1031" s="42">
        <f>'Test Scenarios'!B1040</f>
        <v>0</v>
      </c>
      <c r="D1031" s="43" t="str">
        <f>"F-"&amp;'Test Scenarios'!M1040&amp;"-"&amp;'Test Scenarios'!C1040&amp;"-"&amp;C1031</f>
        <v>F---0</v>
      </c>
      <c r="E1031" s="43" t="s">
        <v>6576</v>
      </c>
      <c r="F1031" s="43">
        <f>'Test Scenarios'!G1040</f>
        <v>0</v>
      </c>
      <c r="G1031" s="43" t="str">
        <f>"Objective"&amp;CHAR(10)
&amp;'Test Scenarios'!L1040&amp;CHAR(10)&amp;CHAR(10)&amp;
"Test Case Description"&amp;CHAR(10)
&amp;'Test Scenarios'!D1040&amp;CHAR(10)&amp;CHAR(10)&amp;
"Expected Results"&amp;CHAR(10)&amp;'Test Scenarios'!F1040</f>
        <v xml:space="preserve">Objective
Test Case Description
Expected Results
</v>
      </c>
      <c r="H1031" s="41"/>
      <c r="I1031" s="43" t="s">
        <v>6577</v>
      </c>
      <c r="J1031" s="41" t="str">
        <f>"TST-F "&amp;_xlfn.XLOOKUP('Test Scenarios'!M1040,'Taxonomy and Epics'!H:H,'Taxonomy and Epics'!E:E)</f>
        <v xml:space="preserve">TST-F </v>
      </c>
      <c r="K1031" s="36" t="str">
        <f>"Phase1,"&amp;_xlfn.XLOOKUP('Test Scenarios'!M1040,'Taxonomy and Epics'!H:H,'Taxonomy and Epics'!B:B)&amp;"_"&amp;_xlfn.XLOOKUP('Test Scenarios'!M1040,'Taxonomy and Epics'!H:H,'Taxonomy and Epics'!C:C)&amp;","&amp;'Test Scenarios'!M1040&amp;",Fin_Functional, Workday"</f>
        <v>Phase1,_,,Fin_Functional, Workday</v>
      </c>
      <c r="L1031" s="41"/>
      <c r="M1031" s="41"/>
      <c r="N1031" s="41"/>
      <c r="O1031" s="41"/>
      <c r="P1031" s="41"/>
      <c r="Q1031" s="41"/>
      <c r="R1031" s="41"/>
      <c r="S1031" s="41"/>
      <c r="T1031" s="38"/>
    </row>
    <row r="1032" spans="1:20" ht="128" x14ac:dyDescent="0.2">
      <c r="A1032" s="20">
        <f>'Test Scenarios'!A1041</f>
        <v>0</v>
      </c>
      <c r="B1032" s="44">
        <f>'Test Scenarios'!K1041</f>
        <v>0</v>
      </c>
      <c r="C1032" s="42">
        <f>'Test Scenarios'!B1041</f>
        <v>0</v>
      </c>
      <c r="D1032" s="43" t="str">
        <f>"F-"&amp;'Test Scenarios'!M1041&amp;"-"&amp;'Test Scenarios'!C1041&amp;"-"&amp;C1032</f>
        <v>F---0</v>
      </c>
      <c r="E1032" s="43" t="s">
        <v>6576</v>
      </c>
      <c r="F1032" s="43">
        <f>'Test Scenarios'!G1041</f>
        <v>0</v>
      </c>
      <c r="G1032" s="43" t="str">
        <f>"Objective"&amp;CHAR(10)
&amp;'Test Scenarios'!L1041&amp;CHAR(10)&amp;CHAR(10)&amp;
"Test Case Description"&amp;CHAR(10)
&amp;'Test Scenarios'!D1041&amp;CHAR(10)&amp;CHAR(10)&amp;
"Expected Results"&amp;CHAR(10)&amp;'Test Scenarios'!F1041</f>
        <v xml:space="preserve">Objective
Test Case Description
Expected Results
</v>
      </c>
      <c r="H1032" s="41"/>
      <c r="I1032" s="43" t="s">
        <v>6577</v>
      </c>
      <c r="J1032" s="41" t="str">
        <f>"TST-F "&amp;_xlfn.XLOOKUP('Test Scenarios'!M1041,'Taxonomy and Epics'!H:H,'Taxonomy and Epics'!E:E)</f>
        <v xml:space="preserve">TST-F </v>
      </c>
      <c r="K1032" s="36" t="str">
        <f>"Phase1,"&amp;_xlfn.XLOOKUP('Test Scenarios'!M1041,'Taxonomy and Epics'!H:H,'Taxonomy and Epics'!B:B)&amp;"_"&amp;_xlfn.XLOOKUP('Test Scenarios'!M1041,'Taxonomy and Epics'!H:H,'Taxonomy and Epics'!C:C)&amp;","&amp;'Test Scenarios'!M1041&amp;",Fin_Functional, Workday"</f>
        <v>Phase1,_,,Fin_Functional, Workday</v>
      </c>
      <c r="L1032" s="41"/>
      <c r="M1032" s="41"/>
      <c r="N1032" s="41"/>
      <c r="O1032" s="41"/>
      <c r="P1032" s="41"/>
      <c r="Q1032" s="41"/>
      <c r="R1032" s="41"/>
      <c r="S1032" s="41"/>
      <c r="T1032" s="38"/>
    </row>
    <row r="1033" spans="1:20" ht="128" x14ac:dyDescent="0.2">
      <c r="A1033" s="20">
        <f>'Test Scenarios'!A1042</f>
        <v>0</v>
      </c>
      <c r="B1033" s="44">
        <f>'Test Scenarios'!K1042</f>
        <v>0</v>
      </c>
      <c r="C1033" s="42">
        <f>'Test Scenarios'!B1042</f>
        <v>0</v>
      </c>
      <c r="D1033" s="43" t="str">
        <f>"F-"&amp;'Test Scenarios'!M1042&amp;"-"&amp;'Test Scenarios'!C1042&amp;"-"&amp;C1033</f>
        <v>F---0</v>
      </c>
      <c r="E1033" s="43" t="s">
        <v>6576</v>
      </c>
      <c r="F1033" s="43">
        <f>'Test Scenarios'!G1042</f>
        <v>0</v>
      </c>
      <c r="G1033" s="43" t="str">
        <f>"Objective"&amp;CHAR(10)
&amp;'Test Scenarios'!L1042&amp;CHAR(10)&amp;CHAR(10)&amp;
"Test Case Description"&amp;CHAR(10)
&amp;'Test Scenarios'!D1042&amp;CHAR(10)&amp;CHAR(10)&amp;
"Expected Results"&amp;CHAR(10)&amp;'Test Scenarios'!F1042</f>
        <v xml:space="preserve">Objective
Test Case Description
Expected Results
</v>
      </c>
      <c r="H1033" s="41"/>
      <c r="I1033" s="43" t="s">
        <v>6577</v>
      </c>
      <c r="J1033" s="41" t="str">
        <f>"TST-F "&amp;_xlfn.XLOOKUP('Test Scenarios'!M1042,'Taxonomy and Epics'!H:H,'Taxonomy and Epics'!E:E)</f>
        <v xml:space="preserve">TST-F </v>
      </c>
      <c r="K1033" s="36" t="str">
        <f>"Phase1,"&amp;_xlfn.XLOOKUP('Test Scenarios'!M1042,'Taxonomy and Epics'!H:H,'Taxonomy and Epics'!B:B)&amp;"_"&amp;_xlfn.XLOOKUP('Test Scenarios'!M1042,'Taxonomy and Epics'!H:H,'Taxonomy and Epics'!C:C)&amp;","&amp;'Test Scenarios'!M1042&amp;",Fin_Functional, Workday"</f>
        <v>Phase1,_,,Fin_Functional, Workday</v>
      </c>
      <c r="L1033" s="41"/>
      <c r="M1033" s="41"/>
      <c r="N1033" s="41"/>
      <c r="O1033" s="41"/>
      <c r="P1033" s="41"/>
      <c r="Q1033" s="41"/>
      <c r="R1033" s="41"/>
      <c r="S1033" s="41"/>
      <c r="T1033" s="38"/>
    </row>
    <row r="1034" spans="1:20" ht="128" x14ac:dyDescent="0.2">
      <c r="A1034" s="20">
        <f>'Test Scenarios'!A1043</f>
        <v>0</v>
      </c>
      <c r="B1034" s="44">
        <f>'Test Scenarios'!K1043</f>
        <v>0</v>
      </c>
      <c r="C1034" s="42">
        <f>'Test Scenarios'!B1043</f>
        <v>0</v>
      </c>
      <c r="D1034" s="43" t="str">
        <f>"F-"&amp;'Test Scenarios'!M1043&amp;"-"&amp;'Test Scenarios'!C1043&amp;"-"&amp;C1034</f>
        <v>F---0</v>
      </c>
      <c r="E1034" s="43" t="s">
        <v>6576</v>
      </c>
      <c r="F1034" s="43">
        <f>'Test Scenarios'!G1043</f>
        <v>0</v>
      </c>
      <c r="G1034" s="43" t="str">
        <f>"Objective"&amp;CHAR(10)
&amp;'Test Scenarios'!L1043&amp;CHAR(10)&amp;CHAR(10)&amp;
"Test Case Description"&amp;CHAR(10)
&amp;'Test Scenarios'!D1043&amp;CHAR(10)&amp;CHAR(10)&amp;
"Expected Results"&amp;CHAR(10)&amp;'Test Scenarios'!F1043</f>
        <v xml:space="preserve">Objective
Test Case Description
Expected Results
</v>
      </c>
      <c r="H1034" s="41"/>
      <c r="I1034" s="43" t="s">
        <v>6577</v>
      </c>
      <c r="J1034" s="41" t="str">
        <f>"TST-F "&amp;_xlfn.XLOOKUP('Test Scenarios'!M1043,'Taxonomy and Epics'!H:H,'Taxonomy and Epics'!E:E)</f>
        <v xml:space="preserve">TST-F </v>
      </c>
      <c r="K1034" s="36" t="str">
        <f>"Phase1,"&amp;_xlfn.XLOOKUP('Test Scenarios'!M1043,'Taxonomy and Epics'!H:H,'Taxonomy and Epics'!B:B)&amp;"_"&amp;_xlfn.XLOOKUP('Test Scenarios'!M1043,'Taxonomy and Epics'!H:H,'Taxonomy and Epics'!C:C)&amp;","&amp;'Test Scenarios'!M1043&amp;",Fin_Functional, Workday"</f>
        <v>Phase1,_,,Fin_Functional, Workday</v>
      </c>
      <c r="L1034" s="41"/>
      <c r="M1034" s="41"/>
      <c r="N1034" s="41"/>
      <c r="O1034" s="41"/>
      <c r="P1034" s="41"/>
      <c r="Q1034" s="41"/>
      <c r="R1034" s="41"/>
      <c r="S1034" s="41"/>
      <c r="T1034" s="38"/>
    </row>
    <row r="1035" spans="1:20" ht="128" x14ac:dyDescent="0.2">
      <c r="A1035" s="20">
        <f>'Test Scenarios'!A1044</f>
        <v>0</v>
      </c>
      <c r="B1035" s="44">
        <f>'Test Scenarios'!K1044</f>
        <v>0</v>
      </c>
      <c r="C1035" s="42">
        <f>'Test Scenarios'!B1044</f>
        <v>0</v>
      </c>
      <c r="D1035" s="43" t="str">
        <f>"F-"&amp;'Test Scenarios'!M1044&amp;"-"&amp;'Test Scenarios'!C1044&amp;"-"&amp;C1035</f>
        <v>F---0</v>
      </c>
      <c r="E1035" s="43" t="s">
        <v>6576</v>
      </c>
      <c r="F1035" s="43">
        <f>'Test Scenarios'!G1044</f>
        <v>0</v>
      </c>
      <c r="G1035" s="43" t="str">
        <f>"Objective"&amp;CHAR(10)
&amp;'Test Scenarios'!L1044&amp;CHAR(10)&amp;CHAR(10)&amp;
"Test Case Description"&amp;CHAR(10)
&amp;'Test Scenarios'!D1044&amp;CHAR(10)&amp;CHAR(10)&amp;
"Expected Results"&amp;CHAR(10)&amp;'Test Scenarios'!F1044</f>
        <v xml:space="preserve">Objective
Test Case Description
Expected Results
</v>
      </c>
      <c r="H1035" s="41"/>
      <c r="I1035" s="43" t="s">
        <v>6577</v>
      </c>
      <c r="J1035" s="41" t="str">
        <f>"TST-F "&amp;_xlfn.XLOOKUP('Test Scenarios'!M1044,'Taxonomy and Epics'!H:H,'Taxonomy and Epics'!E:E)</f>
        <v xml:space="preserve">TST-F </v>
      </c>
      <c r="K1035" s="36" t="str">
        <f>"Phase1,"&amp;_xlfn.XLOOKUP('Test Scenarios'!M1044,'Taxonomy and Epics'!H:H,'Taxonomy and Epics'!B:B)&amp;"_"&amp;_xlfn.XLOOKUP('Test Scenarios'!M1044,'Taxonomy and Epics'!H:H,'Taxonomy and Epics'!C:C)&amp;","&amp;'Test Scenarios'!M1044&amp;",Fin_Functional, Workday"</f>
        <v>Phase1,_,,Fin_Functional, Workday</v>
      </c>
      <c r="L1035" s="41"/>
      <c r="M1035" s="41"/>
      <c r="N1035" s="41"/>
      <c r="O1035" s="41"/>
      <c r="P1035" s="41"/>
      <c r="Q1035" s="41"/>
      <c r="R1035" s="41"/>
      <c r="S1035" s="41"/>
      <c r="T1035" s="38"/>
    </row>
    <row r="1036" spans="1:20" ht="128" x14ac:dyDescent="0.2">
      <c r="A1036" s="20">
        <f>'Test Scenarios'!A1045</f>
        <v>0</v>
      </c>
      <c r="B1036" s="44">
        <f>'Test Scenarios'!K1045</f>
        <v>0</v>
      </c>
      <c r="C1036" s="42">
        <f>'Test Scenarios'!B1045</f>
        <v>0</v>
      </c>
      <c r="D1036" s="43" t="str">
        <f>"F-"&amp;'Test Scenarios'!M1045&amp;"-"&amp;'Test Scenarios'!C1045&amp;"-"&amp;C1036</f>
        <v>F---0</v>
      </c>
      <c r="E1036" s="43" t="s">
        <v>6576</v>
      </c>
      <c r="F1036" s="43">
        <f>'Test Scenarios'!G1045</f>
        <v>0</v>
      </c>
      <c r="G1036" s="43" t="str">
        <f>"Objective"&amp;CHAR(10)
&amp;'Test Scenarios'!L1045&amp;CHAR(10)&amp;CHAR(10)&amp;
"Test Case Description"&amp;CHAR(10)
&amp;'Test Scenarios'!D1045&amp;CHAR(10)&amp;CHAR(10)&amp;
"Expected Results"&amp;CHAR(10)&amp;'Test Scenarios'!F1045</f>
        <v xml:space="preserve">Objective
Test Case Description
Expected Results
</v>
      </c>
      <c r="H1036" s="41"/>
      <c r="I1036" s="43" t="s">
        <v>6577</v>
      </c>
      <c r="J1036" s="41" t="str">
        <f>"TST-F "&amp;_xlfn.XLOOKUP('Test Scenarios'!M1045,'Taxonomy and Epics'!H:H,'Taxonomy and Epics'!E:E)</f>
        <v xml:space="preserve">TST-F </v>
      </c>
      <c r="K1036" s="36" t="str">
        <f>"Phase1,"&amp;_xlfn.XLOOKUP('Test Scenarios'!M1045,'Taxonomy and Epics'!H:H,'Taxonomy and Epics'!B:B)&amp;"_"&amp;_xlfn.XLOOKUP('Test Scenarios'!M1045,'Taxonomy and Epics'!H:H,'Taxonomy and Epics'!C:C)&amp;","&amp;'Test Scenarios'!M1045&amp;",Fin_Functional, Workday"</f>
        <v>Phase1,_,,Fin_Functional, Workday</v>
      </c>
      <c r="L1036" s="41"/>
      <c r="M1036" s="41"/>
      <c r="N1036" s="41"/>
      <c r="O1036" s="41"/>
      <c r="P1036" s="41"/>
      <c r="Q1036" s="41"/>
      <c r="R1036" s="41"/>
      <c r="S1036" s="41"/>
      <c r="T1036" s="38"/>
    </row>
    <row r="1037" spans="1:20" ht="128" x14ac:dyDescent="0.2">
      <c r="A1037" s="20">
        <f>'Test Scenarios'!A1046</f>
        <v>0</v>
      </c>
      <c r="B1037" s="44">
        <f>'Test Scenarios'!K1046</f>
        <v>0</v>
      </c>
      <c r="C1037" s="42">
        <f>'Test Scenarios'!B1046</f>
        <v>0</v>
      </c>
      <c r="D1037" s="43" t="str">
        <f>"F-"&amp;'Test Scenarios'!M1046&amp;"-"&amp;'Test Scenarios'!C1046&amp;"-"&amp;C1037</f>
        <v>F---0</v>
      </c>
      <c r="E1037" s="43" t="s">
        <v>6576</v>
      </c>
      <c r="F1037" s="43">
        <f>'Test Scenarios'!G1046</f>
        <v>0</v>
      </c>
      <c r="G1037" s="43" t="str">
        <f>"Objective"&amp;CHAR(10)
&amp;'Test Scenarios'!L1046&amp;CHAR(10)&amp;CHAR(10)&amp;
"Test Case Description"&amp;CHAR(10)
&amp;'Test Scenarios'!D1046&amp;CHAR(10)&amp;CHAR(10)&amp;
"Expected Results"&amp;CHAR(10)&amp;'Test Scenarios'!F1046</f>
        <v xml:space="preserve">Objective
Test Case Description
Expected Results
</v>
      </c>
      <c r="H1037" s="41"/>
      <c r="I1037" s="43" t="s">
        <v>6577</v>
      </c>
      <c r="J1037" s="41" t="str">
        <f>"TST-F "&amp;_xlfn.XLOOKUP('Test Scenarios'!M1046,'Taxonomy and Epics'!H:H,'Taxonomy and Epics'!E:E)</f>
        <v xml:space="preserve">TST-F </v>
      </c>
      <c r="K1037" s="36" t="str">
        <f>"Phase1,"&amp;_xlfn.XLOOKUP('Test Scenarios'!M1046,'Taxonomy and Epics'!H:H,'Taxonomy and Epics'!B:B)&amp;"_"&amp;_xlfn.XLOOKUP('Test Scenarios'!M1046,'Taxonomy and Epics'!H:H,'Taxonomy and Epics'!C:C)&amp;","&amp;'Test Scenarios'!M1046&amp;",Fin_Functional, Workday"</f>
        <v>Phase1,_,,Fin_Functional, Workday</v>
      </c>
      <c r="L1037" s="41"/>
      <c r="M1037" s="41"/>
      <c r="N1037" s="41"/>
      <c r="O1037" s="41"/>
      <c r="P1037" s="41"/>
      <c r="Q1037" s="41"/>
      <c r="R1037" s="41"/>
      <c r="S1037" s="41"/>
      <c r="T1037" s="38"/>
    </row>
    <row r="1038" spans="1:20" ht="128" x14ac:dyDescent="0.2">
      <c r="A1038" s="20">
        <f>'Test Scenarios'!A1047</f>
        <v>0</v>
      </c>
      <c r="B1038" s="44">
        <f>'Test Scenarios'!K1047</f>
        <v>0</v>
      </c>
      <c r="C1038" s="42">
        <f>'Test Scenarios'!B1047</f>
        <v>0</v>
      </c>
      <c r="D1038" s="43" t="str">
        <f>"F-"&amp;'Test Scenarios'!M1047&amp;"-"&amp;'Test Scenarios'!C1047&amp;"-"&amp;C1038</f>
        <v>F---0</v>
      </c>
      <c r="E1038" s="43" t="s">
        <v>6576</v>
      </c>
      <c r="F1038" s="43">
        <f>'Test Scenarios'!G1047</f>
        <v>0</v>
      </c>
      <c r="G1038" s="43" t="str">
        <f>"Objective"&amp;CHAR(10)
&amp;'Test Scenarios'!L1047&amp;CHAR(10)&amp;CHAR(10)&amp;
"Test Case Description"&amp;CHAR(10)
&amp;'Test Scenarios'!D1047&amp;CHAR(10)&amp;CHAR(10)&amp;
"Expected Results"&amp;CHAR(10)&amp;'Test Scenarios'!F1047</f>
        <v xml:space="preserve">Objective
Test Case Description
Expected Results
</v>
      </c>
      <c r="H1038" s="41"/>
      <c r="I1038" s="43" t="s">
        <v>6577</v>
      </c>
      <c r="J1038" s="41" t="str">
        <f>"TST-F "&amp;_xlfn.XLOOKUP('Test Scenarios'!M1047,'Taxonomy and Epics'!H:H,'Taxonomy and Epics'!E:E)</f>
        <v xml:space="preserve">TST-F </v>
      </c>
      <c r="K1038" s="36" t="str">
        <f>"Phase1,"&amp;_xlfn.XLOOKUP('Test Scenarios'!M1047,'Taxonomy and Epics'!H:H,'Taxonomy and Epics'!B:B)&amp;"_"&amp;_xlfn.XLOOKUP('Test Scenarios'!M1047,'Taxonomy and Epics'!H:H,'Taxonomy and Epics'!C:C)&amp;","&amp;'Test Scenarios'!M1047&amp;",Fin_Functional, Workday"</f>
        <v>Phase1,_,,Fin_Functional, Workday</v>
      </c>
      <c r="L1038" s="41"/>
      <c r="M1038" s="41"/>
      <c r="N1038" s="41"/>
      <c r="O1038" s="41"/>
      <c r="P1038" s="41"/>
      <c r="Q1038" s="41"/>
      <c r="R1038" s="41"/>
      <c r="S1038" s="41"/>
      <c r="T1038" s="38"/>
    </row>
    <row r="1039" spans="1:20" ht="128" x14ac:dyDescent="0.2">
      <c r="A1039" s="20">
        <f>'Test Scenarios'!A1048</f>
        <v>0</v>
      </c>
      <c r="B1039" s="44">
        <f>'Test Scenarios'!K1048</f>
        <v>0</v>
      </c>
      <c r="C1039" s="42">
        <f>'Test Scenarios'!B1048</f>
        <v>0</v>
      </c>
      <c r="D1039" s="43" t="str">
        <f>"F-"&amp;'Test Scenarios'!M1048&amp;"-"&amp;'Test Scenarios'!C1048&amp;"-"&amp;C1039</f>
        <v>F---0</v>
      </c>
      <c r="E1039" s="43" t="s">
        <v>6576</v>
      </c>
      <c r="F1039" s="43">
        <f>'Test Scenarios'!G1048</f>
        <v>0</v>
      </c>
      <c r="G1039" s="43" t="str">
        <f>"Objective"&amp;CHAR(10)
&amp;'Test Scenarios'!L1048&amp;CHAR(10)&amp;CHAR(10)&amp;
"Test Case Description"&amp;CHAR(10)
&amp;'Test Scenarios'!D1048&amp;CHAR(10)&amp;CHAR(10)&amp;
"Expected Results"&amp;CHAR(10)&amp;'Test Scenarios'!F1048</f>
        <v xml:space="preserve">Objective
Test Case Description
Expected Results
</v>
      </c>
      <c r="H1039" s="41"/>
      <c r="I1039" s="43" t="s">
        <v>6577</v>
      </c>
      <c r="J1039" s="41" t="str">
        <f>"TST-F "&amp;_xlfn.XLOOKUP('Test Scenarios'!M1048,'Taxonomy and Epics'!H:H,'Taxonomy and Epics'!E:E)</f>
        <v xml:space="preserve">TST-F </v>
      </c>
      <c r="K1039" s="36" t="str">
        <f>"Phase1,"&amp;_xlfn.XLOOKUP('Test Scenarios'!M1048,'Taxonomy and Epics'!H:H,'Taxonomy and Epics'!B:B)&amp;"_"&amp;_xlfn.XLOOKUP('Test Scenarios'!M1048,'Taxonomy and Epics'!H:H,'Taxonomy and Epics'!C:C)&amp;","&amp;'Test Scenarios'!M1048&amp;",Fin_Functional, Workday"</f>
        <v>Phase1,_,,Fin_Functional, Workday</v>
      </c>
      <c r="L1039" s="41"/>
      <c r="M1039" s="41"/>
      <c r="N1039" s="41"/>
      <c r="O1039" s="41"/>
      <c r="P1039" s="41"/>
      <c r="Q1039" s="41"/>
      <c r="R1039" s="41"/>
      <c r="S1039" s="41"/>
      <c r="T1039" s="38"/>
    </row>
    <row r="1040" spans="1:20" ht="128" x14ac:dyDescent="0.2">
      <c r="A1040" s="20">
        <f>'Test Scenarios'!A1049</f>
        <v>0</v>
      </c>
      <c r="B1040" s="44">
        <f>'Test Scenarios'!K1049</f>
        <v>0</v>
      </c>
      <c r="C1040" s="42">
        <f>'Test Scenarios'!B1049</f>
        <v>0</v>
      </c>
      <c r="D1040" s="43" t="str">
        <f>"F-"&amp;'Test Scenarios'!M1049&amp;"-"&amp;'Test Scenarios'!C1049&amp;"-"&amp;C1040</f>
        <v>F---0</v>
      </c>
      <c r="E1040" s="43" t="s">
        <v>6576</v>
      </c>
      <c r="F1040" s="43">
        <f>'Test Scenarios'!G1049</f>
        <v>0</v>
      </c>
      <c r="G1040" s="43" t="str">
        <f>"Objective"&amp;CHAR(10)
&amp;'Test Scenarios'!L1049&amp;CHAR(10)&amp;CHAR(10)&amp;
"Test Case Description"&amp;CHAR(10)
&amp;'Test Scenarios'!D1049&amp;CHAR(10)&amp;CHAR(10)&amp;
"Expected Results"&amp;CHAR(10)&amp;'Test Scenarios'!F1049</f>
        <v xml:space="preserve">Objective
Test Case Description
Expected Results
</v>
      </c>
      <c r="H1040" s="41"/>
      <c r="I1040" s="43" t="s">
        <v>6577</v>
      </c>
      <c r="J1040" s="41" t="str">
        <f>"TST-F "&amp;_xlfn.XLOOKUP('Test Scenarios'!M1049,'Taxonomy and Epics'!H:H,'Taxonomy and Epics'!E:E)</f>
        <v xml:space="preserve">TST-F </v>
      </c>
      <c r="K1040" s="36" t="str">
        <f>"Phase1,"&amp;_xlfn.XLOOKUP('Test Scenarios'!M1049,'Taxonomy and Epics'!H:H,'Taxonomy and Epics'!B:B)&amp;"_"&amp;_xlfn.XLOOKUP('Test Scenarios'!M1049,'Taxonomy and Epics'!H:H,'Taxonomy and Epics'!C:C)&amp;","&amp;'Test Scenarios'!M1049&amp;",Fin_Functional, Workday"</f>
        <v>Phase1,_,,Fin_Functional, Workday</v>
      </c>
      <c r="L1040" s="41"/>
      <c r="M1040" s="41"/>
      <c r="N1040" s="41"/>
      <c r="O1040" s="41"/>
      <c r="P1040" s="41"/>
      <c r="Q1040" s="41"/>
      <c r="R1040" s="41"/>
      <c r="S1040" s="41"/>
      <c r="T1040" s="38"/>
    </row>
    <row r="1041" spans="1:20" ht="128" x14ac:dyDescent="0.2">
      <c r="A1041" s="20">
        <f>'Test Scenarios'!A1050</f>
        <v>0</v>
      </c>
      <c r="B1041" s="44">
        <f>'Test Scenarios'!K1050</f>
        <v>0</v>
      </c>
      <c r="C1041" s="42">
        <f>'Test Scenarios'!B1050</f>
        <v>0</v>
      </c>
      <c r="D1041" s="43" t="str">
        <f>"F-"&amp;'Test Scenarios'!M1050&amp;"-"&amp;'Test Scenarios'!C1050&amp;"-"&amp;C1041</f>
        <v>F---0</v>
      </c>
      <c r="E1041" s="43" t="s">
        <v>6576</v>
      </c>
      <c r="F1041" s="43">
        <f>'Test Scenarios'!G1050</f>
        <v>0</v>
      </c>
      <c r="G1041" s="43" t="str">
        <f>"Objective"&amp;CHAR(10)
&amp;'Test Scenarios'!L1050&amp;CHAR(10)&amp;CHAR(10)&amp;
"Test Case Description"&amp;CHAR(10)
&amp;'Test Scenarios'!D1050&amp;CHAR(10)&amp;CHAR(10)&amp;
"Expected Results"&amp;CHAR(10)&amp;'Test Scenarios'!F1050</f>
        <v xml:space="preserve">Objective
Test Case Description
Expected Results
</v>
      </c>
      <c r="H1041" s="41"/>
      <c r="I1041" s="43" t="s">
        <v>6577</v>
      </c>
      <c r="J1041" s="41" t="str">
        <f>"TST-F "&amp;_xlfn.XLOOKUP('Test Scenarios'!M1050,'Taxonomy and Epics'!H:H,'Taxonomy and Epics'!E:E)</f>
        <v xml:space="preserve">TST-F </v>
      </c>
      <c r="K1041" s="36" t="str">
        <f>"Phase1,"&amp;_xlfn.XLOOKUP('Test Scenarios'!M1050,'Taxonomy and Epics'!H:H,'Taxonomy and Epics'!B:B)&amp;"_"&amp;_xlfn.XLOOKUP('Test Scenarios'!M1050,'Taxonomy and Epics'!H:H,'Taxonomy and Epics'!C:C)&amp;","&amp;'Test Scenarios'!M1050&amp;",Fin_Functional, Workday"</f>
        <v>Phase1,_,,Fin_Functional, Workday</v>
      </c>
      <c r="L1041" s="41"/>
      <c r="M1041" s="41"/>
      <c r="N1041" s="41"/>
      <c r="O1041" s="41"/>
      <c r="P1041" s="41"/>
      <c r="Q1041" s="41"/>
      <c r="R1041" s="41"/>
      <c r="S1041" s="41"/>
      <c r="T1041" s="38"/>
    </row>
    <row r="1042" spans="1:20" ht="128" x14ac:dyDescent="0.2">
      <c r="A1042" s="20">
        <f>'Test Scenarios'!A1051</f>
        <v>0</v>
      </c>
      <c r="B1042" s="44">
        <f>'Test Scenarios'!K1051</f>
        <v>0</v>
      </c>
      <c r="C1042" s="42">
        <f>'Test Scenarios'!B1051</f>
        <v>0</v>
      </c>
      <c r="D1042" s="43" t="str">
        <f>"F-"&amp;'Test Scenarios'!M1051&amp;"-"&amp;'Test Scenarios'!C1051&amp;"-"&amp;C1042</f>
        <v>F---0</v>
      </c>
      <c r="E1042" s="43" t="s">
        <v>6576</v>
      </c>
      <c r="F1042" s="43">
        <f>'Test Scenarios'!G1051</f>
        <v>0</v>
      </c>
      <c r="G1042" s="43" t="str">
        <f>"Objective"&amp;CHAR(10)
&amp;'Test Scenarios'!L1051&amp;CHAR(10)&amp;CHAR(10)&amp;
"Test Case Description"&amp;CHAR(10)
&amp;'Test Scenarios'!D1051&amp;CHAR(10)&amp;CHAR(10)&amp;
"Expected Results"&amp;CHAR(10)&amp;'Test Scenarios'!F1051</f>
        <v xml:space="preserve">Objective
Test Case Description
Expected Results
</v>
      </c>
      <c r="H1042" s="41"/>
      <c r="I1042" s="43" t="s">
        <v>6577</v>
      </c>
      <c r="J1042" s="41" t="str">
        <f>"TST-F "&amp;_xlfn.XLOOKUP('Test Scenarios'!M1051,'Taxonomy and Epics'!H:H,'Taxonomy and Epics'!E:E)</f>
        <v xml:space="preserve">TST-F </v>
      </c>
      <c r="K1042" s="36" t="str">
        <f>"Phase1,"&amp;_xlfn.XLOOKUP('Test Scenarios'!M1051,'Taxonomy and Epics'!H:H,'Taxonomy and Epics'!B:B)&amp;"_"&amp;_xlfn.XLOOKUP('Test Scenarios'!M1051,'Taxonomy and Epics'!H:H,'Taxonomy and Epics'!C:C)&amp;","&amp;'Test Scenarios'!M1051&amp;",Fin_Functional, Workday"</f>
        <v>Phase1,_,,Fin_Functional, Workday</v>
      </c>
      <c r="L1042" s="41"/>
      <c r="M1042" s="41"/>
      <c r="N1042" s="41"/>
      <c r="O1042" s="41"/>
      <c r="P1042" s="41"/>
      <c r="Q1042" s="41"/>
      <c r="R1042" s="41"/>
      <c r="S1042" s="41"/>
      <c r="T1042" s="38"/>
    </row>
    <row r="1043" spans="1:20" ht="128" x14ac:dyDescent="0.2">
      <c r="A1043" s="20">
        <f>'Test Scenarios'!A1052</f>
        <v>0</v>
      </c>
      <c r="B1043" s="44">
        <f>'Test Scenarios'!K1052</f>
        <v>0</v>
      </c>
      <c r="C1043" s="42">
        <f>'Test Scenarios'!B1052</f>
        <v>0</v>
      </c>
      <c r="D1043" s="43" t="str">
        <f>"F-"&amp;'Test Scenarios'!M1052&amp;"-"&amp;'Test Scenarios'!C1052&amp;"-"&amp;C1043</f>
        <v>F---0</v>
      </c>
      <c r="E1043" s="43" t="s">
        <v>6576</v>
      </c>
      <c r="F1043" s="43">
        <f>'Test Scenarios'!G1052</f>
        <v>0</v>
      </c>
      <c r="G1043" s="43" t="str">
        <f>"Objective"&amp;CHAR(10)
&amp;'Test Scenarios'!L1052&amp;CHAR(10)&amp;CHAR(10)&amp;
"Test Case Description"&amp;CHAR(10)
&amp;'Test Scenarios'!D1052&amp;CHAR(10)&amp;CHAR(10)&amp;
"Expected Results"&amp;CHAR(10)&amp;'Test Scenarios'!F1052</f>
        <v xml:space="preserve">Objective
Test Case Description
Expected Results
</v>
      </c>
      <c r="H1043" s="41"/>
      <c r="I1043" s="43" t="s">
        <v>6577</v>
      </c>
      <c r="J1043" s="41" t="str">
        <f>"TST-F "&amp;_xlfn.XLOOKUP('Test Scenarios'!M1052,'Taxonomy and Epics'!H:H,'Taxonomy and Epics'!E:E)</f>
        <v xml:space="preserve">TST-F </v>
      </c>
      <c r="K1043" s="36" t="str">
        <f>"Phase1,"&amp;_xlfn.XLOOKUP('Test Scenarios'!M1052,'Taxonomy and Epics'!H:H,'Taxonomy and Epics'!B:B)&amp;"_"&amp;_xlfn.XLOOKUP('Test Scenarios'!M1052,'Taxonomy and Epics'!H:H,'Taxonomy and Epics'!C:C)&amp;","&amp;'Test Scenarios'!M1052&amp;",Fin_Functional, Workday"</f>
        <v>Phase1,_,,Fin_Functional, Workday</v>
      </c>
      <c r="L1043" s="41"/>
      <c r="M1043" s="41"/>
      <c r="N1043" s="41"/>
      <c r="O1043" s="41"/>
      <c r="P1043" s="41"/>
      <c r="Q1043" s="41"/>
      <c r="R1043" s="41"/>
      <c r="S1043" s="41"/>
      <c r="T1043" s="38"/>
    </row>
    <row r="1044" spans="1:20" ht="128" x14ac:dyDescent="0.2">
      <c r="A1044" s="20">
        <f>'Test Scenarios'!A1053</f>
        <v>0</v>
      </c>
      <c r="B1044" s="44">
        <f>'Test Scenarios'!K1053</f>
        <v>0</v>
      </c>
      <c r="C1044" s="42">
        <f>'Test Scenarios'!B1053</f>
        <v>0</v>
      </c>
      <c r="D1044" s="43" t="str">
        <f>"F-"&amp;'Test Scenarios'!M1053&amp;"-"&amp;'Test Scenarios'!C1053&amp;"-"&amp;C1044</f>
        <v>F---0</v>
      </c>
      <c r="E1044" s="43" t="s">
        <v>6576</v>
      </c>
      <c r="F1044" s="43">
        <f>'Test Scenarios'!G1053</f>
        <v>0</v>
      </c>
      <c r="G1044" s="43" t="str">
        <f>"Objective"&amp;CHAR(10)
&amp;'Test Scenarios'!L1053&amp;CHAR(10)&amp;CHAR(10)&amp;
"Test Case Description"&amp;CHAR(10)
&amp;'Test Scenarios'!D1053&amp;CHAR(10)&amp;CHAR(10)&amp;
"Expected Results"&amp;CHAR(10)&amp;'Test Scenarios'!F1053</f>
        <v xml:space="preserve">Objective
Test Case Description
Expected Results
</v>
      </c>
      <c r="H1044" s="41"/>
      <c r="I1044" s="43" t="s">
        <v>6577</v>
      </c>
      <c r="J1044" s="41" t="str">
        <f>"TST-F "&amp;_xlfn.XLOOKUP('Test Scenarios'!M1053,'Taxonomy and Epics'!H:H,'Taxonomy and Epics'!E:E)</f>
        <v xml:space="preserve">TST-F </v>
      </c>
      <c r="K1044" s="36" t="str">
        <f>"Phase1,"&amp;_xlfn.XLOOKUP('Test Scenarios'!M1053,'Taxonomy and Epics'!H:H,'Taxonomy and Epics'!B:B)&amp;"_"&amp;_xlfn.XLOOKUP('Test Scenarios'!M1053,'Taxonomy and Epics'!H:H,'Taxonomy and Epics'!C:C)&amp;","&amp;'Test Scenarios'!M1053&amp;",Fin_Functional, Workday"</f>
        <v>Phase1,_,,Fin_Functional, Workday</v>
      </c>
      <c r="L1044" s="41"/>
      <c r="M1044" s="41"/>
      <c r="N1044" s="41"/>
      <c r="O1044" s="41"/>
      <c r="P1044" s="41"/>
      <c r="Q1044" s="41"/>
      <c r="R1044" s="41"/>
      <c r="S1044" s="41"/>
      <c r="T1044" s="38"/>
    </row>
    <row r="1045" spans="1:20" ht="128" x14ac:dyDescent="0.2">
      <c r="A1045" s="20">
        <f>'Test Scenarios'!A1054</f>
        <v>0</v>
      </c>
      <c r="B1045" s="44">
        <f>'Test Scenarios'!K1054</f>
        <v>0</v>
      </c>
      <c r="C1045" s="42">
        <f>'Test Scenarios'!B1054</f>
        <v>0</v>
      </c>
      <c r="D1045" s="43" t="str">
        <f>"F-"&amp;'Test Scenarios'!M1054&amp;"-"&amp;'Test Scenarios'!C1054&amp;"-"&amp;C1045</f>
        <v>F---0</v>
      </c>
      <c r="E1045" s="43" t="s">
        <v>6576</v>
      </c>
      <c r="F1045" s="43">
        <f>'Test Scenarios'!G1054</f>
        <v>0</v>
      </c>
      <c r="G1045" s="43" t="str">
        <f>"Objective"&amp;CHAR(10)
&amp;'Test Scenarios'!L1054&amp;CHAR(10)&amp;CHAR(10)&amp;
"Test Case Description"&amp;CHAR(10)
&amp;'Test Scenarios'!D1054&amp;CHAR(10)&amp;CHAR(10)&amp;
"Expected Results"&amp;CHAR(10)&amp;'Test Scenarios'!F1054</f>
        <v xml:space="preserve">Objective
Test Case Description
Expected Results
</v>
      </c>
      <c r="H1045" s="41"/>
      <c r="I1045" s="43" t="s">
        <v>6577</v>
      </c>
      <c r="J1045" s="41" t="str">
        <f>"TST-F "&amp;_xlfn.XLOOKUP('Test Scenarios'!M1054,'Taxonomy and Epics'!H:H,'Taxonomy and Epics'!E:E)</f>
        <v xml:space="preserve">TST-F </v>
      </c>
      <c r="K1045" s="36" t="str">
        <f>"Phase1,"&amp;_xlfn.XLOOKUP('Test Scenarios'!M1054,'Taxonomy and Epics'!H:H,'Taxonomy and Epics'!B:B)&amp;"_"&amp;_xlfn.XLOOKUP('Test Scenarios'!M1054,'Taxonomy and Epics'!H:H,'Taxonomy and Epics'!C:C)&amp;","&amp;'Test Scenarios'!M1054&amp;",Fin_Functional, Workday"</f>
        <v>Phase1,_,,Fin_Functional, Workday</v>
      </c>
      <c r="L1045" s="41"/>
      <c r="M1045" s="41"/>
      <c r="N1045" s="41"/>
      <c r="O1045" s="41"/>
      <c r="P1045" s="41"/>
      <c r="Q1045" s="41"/>
      <c r="R1045" s="41"/>
      <c r="S1045" s="41"/>
      <c r="T1045" s="38"/>
    </row>
    <row r="1046" spans="1:20" ht="128" x14ac:dyDescent="0.2">
      <c r="A1046" s="20">
        <f>'Test Scenarios'!A1055</f>
        <v>0</v>
      </c>
      <c r="B1046" s="44">
        <f>'Test Scenarios'!K1055</f>
        <v>0</v>
      </c>
      <c r="C1046" s="42">
        <f>'Test Scenarios'!B1055</f>
        <v>0</v>
      </c>
      <c r="D1046" s="43" t="str">
        <f>"F-"&amp;'Test Scenarios'!M1055&amp;"-"&amp;'Test Scenarios'!C1055&amp;"-"&amp;C1046</f>
        <v>F---0</v>
      </c>
      <c r="E1046" s="43" t="s">
        <v>6576</v>
      </c>
      <c r="F1046" s="43">
        <f>'Test Scenarios'!G1055</f>
        <v>0</v>
      </c>
      <c r="G1046" s="43" t="str">
        <f>"Objective"&amp;CHAR(10)
&amp;'Test Scenarios'!L1055&amp;CHAR(10)&amp;CHAR(10)&amp;
"Test Case Description"&amp;CHAR(10)
&amp;'Test Scenarios'!D1055&amp;CHAR(10)&amp;CHAR(10)&amp;
"Expected Results"&amp;CHAR(10)&amp;'Test Scenarios'!F1055</f>
        <v xml:space="preserve">Objective
Test Case Description
Expected Results
</v>
      </c>
      <c r="H1046" s="41"/>
      <c r="I1046" s="43" t="s">
        <v>6577</v>
      </c>
      <c r="J1046" s="41" t="str">
        <f>"TST-F "&amp;_xlfn.XLOOKUP('Test Scenarios'!M1055,'Taxonomy and Epics'!H:H,'Taxonomy and Epics'!E:E)</f>
        <v xml:space="preserve">TST-F </v>
      </c>
      <c r="K1046" s="36" t="str">
        <f>"Phase1,"&amp;_xlfn.XLOOKUP('Test Scenarios'!M1055,'Taxonomy and Epics'!H:H,'Taxonomy and Epics'!B:B)&amp;"_"&amp;_xlfn.XLOOKUP('Test Scenarios'!M1055,'Taxonomy and Epics'!H:H,'Taxonomy and Epics'!C:C)&amp;","&amp;'Test Scenarios'!M1055&amp;",Fin_Functional, Workday"</f>
        <v>Phase1,_,,Fin_Functional, Workday</v>
      </c>
      <c r="L1046" s="41"/>
      <c r="M1046" s="41"/>
      <c r="N1046" s="41"/>
      <c r="O1046" s="41"/>
      <c r="P1046" s="41"/>
      <c r="Q1046" s="41"/>
      <c r="R1046" s="41"/>
      <c r="S1046" s="41"/>
      <c r="T1046" s="38"/>
    </row>
    <row r="1047" spans="1:20" ht="128" x14ac:dyDescent="0.2">
      <c r="A1047" s="20">
        <f>'Test Scenarios'!A1056</f>
        <v>0</v>
      </c>
      <c r="B1047" s="44">
        <f>'Test Scenarios'!K1056</f>
        <v>0</v>
      </c>
      <c r="C1047" s="42">
        <f>'Test Scenarios'!B1056</f>
        <v>0</v>
      </c>
      <c r="D1047" s="43" t="str">
        <f>"F-"&amp;'Test Scenarios'!M1056&amp;"-"&amp;'Test Scenarios'!C1056&amp;"-"&amp;C1047</f>
        <v>F---0</v>
      </c>
      <c r="E1047" s="43" t="s">
        <v>6576</v>
      </c>
      <c r="F1047" s="43">
        <f>'Test Scenarios'!G1056</f>
        <v>0</v>
      </c>
      <c r="G1047" s="43" t="str">
        <f>"Objective"&amp;CHAR(10)
&amp;'Test Scenarios'!L1056&amp;CHAR(10)&amp;CHAR(10)&amp;
"Test Case Description"&amp;CHAR(10)
&amp;'Test Scenarios'!D1056&amp;CHAR(10)&amp;CHAR(10)&amp;
"Expected Results"&amp;CHAR(10)&amp;'Test Scenarios'!F1056</f>
        <v xml:space="preserve">Objective
Test Case Description
Expected Results
</v>
      </c>
      <c r="H1047" s="41"/>
      <c r="I1047" s="43" t="s">
        <v>6577</v>
      </c>
      <c r="J1047" s="41" t="str">
        <f>"TST-F "&amp;_xlfn.XLOOKUP('Test Scenarios'!M1056,'Taxonomy and Epics'!H:H,'Taxonomy and Epics'!E:E)</f>
        <v xml:space="preserve">TST-F </v>
      </c>
      <c r="K1047" s="36" t="str">
        <f>"Phase1,"&amp;_xlfn.XLOOKUP('Test Scenarios'!M1056,'Taxonomy and Epics'!H:H,'Taxonomy and Epics'!B:B)&amp;"_"&amp;_xlfn.XLOOKUP('Test Scenarios'!M1056,'Taxonomy and Epics'!H:H,'Taxonomy and Epics'!C:C)&amp;","&amp;'Test Scenarios'!M1056&amp;",Fin_Functional, Workday"</f>
        <v>Phase1,_,,Fin_Functional, Workday</v>
      </c>
      <c r="L1047" s="41"/>
      <c r="M1047" s="41"/>
      <c r="N1047" s="41"/>
      <c r="O1047" s="41"/>
      <c r="P1047" s="41"/>
      <c r="Q1047" s="41"/>
      <c r="R1047" s="41"/>
      <c r="S1047" s="41"/>
      <c r="T1047" s="38"/>
    </row>
    <row r="1048" spans="1:20" ht="128" x14ac:dyDescent="0.2">
      <c r="A1048" s="20">
        <f>'Test Scenarios'!A1057</f>
        <v>0</v>
      </c>
      <c r="B1048" s="44">
        <f>'Test Scenarios'!K1057</f>
        <v>0</v>
      </c>
      <c r="C1048" s="42">
        <f>'Test Scenarios'!B1057</f>
        <v>0</v>
      </c>
      <c r="D1048" s="43" t="str">
        <f>"F-"&amp;'Test Scenarios'!M1057&amp;"-"&amp;'Test Scenarios'!C1057&amp;"-"&amp;C1048</f>
        <v>F---0</v>
      </c>
      <c r="E1048" s="43" t="s">
        <v>6576</v>
      </c>
      <c r="F1048" s="43">
        <f>'Test Scenarios'!G1057</f>
        <v>0</v>
      </c>
      <c r="G1048" s="43" t="str">
        <f>"Objective"&amp;CHAR(10)
&amp;'Test Scenarios'!L1057&amp;CHAR(10)&amp;CHAR(10)&amp;
"Test Case Description"&amp;CHAR(10)
&amp;'Test Scenarios'!D1057&amp;CHAR(10)&amp;CHAR(10)&amp;
"Expected Results"&amp;CHAR(10)&amp;'Test Scenarios'!F1057</f>
        <v xml:space="preserve">Objective
Test Case Description
Expected Results
</v>
      </c>
      <c r="H1048" s="41"/>
      <c r="I1048" s="43" t="s">
        <v>6577</v>
      </c>
      <c r="J1048" s="41" t="str">
        <f>"TST-F "&amp;_xlfn.XLOOKUP('Test Scenarios'!M1057,'Taxonomy and Epics'!H:H,'Taxonomy and Epics'!E:E)</f>
        <v xml:space="preserve">TST-F </v>
      </c>
      <c r="K1048" s="36" t="str">
        <f>"Phase1,"&amp;_xlfn.XLOOKUP('Test Scenarios'!M1057,'Taxonomy and Epics'!H:H,'Taxonomy and Epics'!B:B)&amp;"_"&amp;_xlfn.XLOOKUP('Test Scenarios'!M1057,'Taxonomy and Epics'!H:H,'Taxonomy and Epics'!C:C)&amp;","&amp;'Test Scenarios'!M1057&amp;",Fin_Functional, Workday"</f>
        <v>Phase1,_,,Fin_Functional, Workday</v>
      </c>
      <c r="L1048" s="41"/>
      <c r="M1048" s="41"/>
      <c r="N1048" s="41"/>
      <c r="O1048" s="41"/>
      <c r="P1048" s="41"/>
      <c r="Q1048" s="41"/>
      <c r="R1048" s="41"/>
      <c r="S1048" s="41"/>
      <c r="T1048" s="38"/>
    </row>
    <row r="1049" spans="1:20" ht="128" x14ac:dyDescent="0.2">
      <c r="A1049" s="20">
        <f>'Test Scenarios'!A1058</f>
        <v>0</v>
      </c>
      <c r="B1049" s="44">
        <f>'Test Scenarios'!K1058</f>
        <v>0</v>
      </c>
      <c r="C1049" s="42">
        <f>'Test Scenarios'!B1058</f>
        <v>0</v>
      </c>
      <c r="D1049" s="43" t="str">
        <f>"F-"&amp;'Test Scenarios'!M1058&amp;"-"&amp;'Test Scenarios'!C1058&amp;"-"&amp;C1049</f>
        <v>F---0</v>
      </c>
      <c r="E1049" s="43" t="s">
        <v>6576</v>
      </c>
      <c r="F1049" s="43">
        <f>'Test Scenarios'!G1058</f>
        <v>0</v>
      </c>
      <c r="G1049" s="43" t="str">
        <f>"Objective"&amp;CHAR(10)
&amp;'Test Scenarios'!L1058&amp;CHAR(10)&amp;CHAR(10)&amp;
"Test Case Description"&amp;CHAR(10)
&amp;'Test Scenarios'!D1058&amp;CHAR(10)&amp;CHAR(10)&amp;
"Expected Results"&amp;CHAR(10)&amp;'Test Scenarios'!F1058</f>
        <v xml:space="preserve">Objective
Test Case Description
Expected Results
</v>
      </c>
      <c r="H1049" s="41"/>
      <c r="I1049" s="43" t="s">
        <v>6577</v>
      </c>
      <c r="J1049" s="41" t="str">
        <f>"TST-F "&amp;_xlfn.XLOOKUP('Test Scenarios'!M1058,'Taxonomy and Epics'!H:H,'Taxonomy and Epics'!E:E)</f>
        <v xml:space="preserve">TST-F </v>
      </c>
      <c r="K1049" s="36" t="str">
        <f>"Phase1,"&amp;_xlfn.XLOOKUP('Test Scenarios'!M1058,'Taxonomy and Epics'!H:H,'Taxonomy and Epics'!B:B)&amp;"_"&amp;_xlfn.XLOOKUP('Test Scenarios'!M1058,'Taxonomy and Epics'!H:H,'Taxonomy and Epics'!C:C)&amp;","&amp;'Test Scenarios'!M1058&amp;",Fin_Functional, Workday"</f>
        <v>Phase1,_,,Fin_Functional, Workday</v>
      </c>
      <c r="L1049" s="41"/>
      <c r="M1049" s="41"/>
      <c r="N1049" s="41"/>
      <c r="O1049" s="41"/>
      <c r="P1049" s="41"/>
      <c r="Q1049" s="41"/>
      <c r="R1049" s="41"/>
      <c r="S1049" s="41"/>
      <c r="T1049" s="38"/>
    </row>
    <row r="1050" spans="1:20" ht="128" x14ac:dyDescent="0.2">
      <c r="A1050" s="20">
        <f>'Test Scenarios'!A1059</f>
        <v>0</v>
      </c>
      <c r="B1050" s="44">
        <f>'Test Scenarios'!K1059</f>
        <v>0</v>
      </c>
      <c r="C1050" s="42">
        <f>'Test Scenarios'!B1059</f>
        <v>0</v>
      </c>
      <c r="D1050" s="43" t="str">
        <f>"F-"&amp;'Test Scenarios'!M1059&amp;"-"&amp;'Test Scenarios'!C1059&amp;"-"&amp;C1050</f>
        <v>F---0</v>
      </c>
      <c r="E1050" s="43" t="s">
        <v>6576</v>
      </c>
      <c r="F1050" s="43">
        <f>'Test Scenarios'!G1059</f>
        <v>0</v>
      </c>
      <c r="G1050" s="43" t="str">
        <f>"Objective"&amp;CHAR(10)
&amp;'Test Scenarios'!L1059&amp;CHAR(10)&amp;CHAR(10)&amp;
"Test Case Description"&amp;CHAR(10)
&amp;'Test Scenarios'!D1059&amp;CHAR(10)&amp;CHAR(10)&amp;
"Expected Results"&amp;CHAR(10)&amp;'Test Scenarios'!F1059</f>
        <v xml:space="preserve">Objective
Test Case Description
Expected Results
</v>
      </c>
      <c r="H1050" s="41"/>
      <c r="I1050" s="43" t="s">
        <v>6577</v>
      </c>
      <c r="J1050" s="41" t="str">
        <f>"TST-F "&amp;_xlfn.XLOOKUP('Test Scenarios'!M1059,'Taxonomy and Epics'!H:H,'Taxonomy and Epics'!E:E)</f>
        <v xml:space="preserve">TST-F </v>
      </c>
      <c r="K1050" s="36" t="str">
        <f>"Phase1,"&amp;_xlfn.XLOOKUP('Test Scenarios'!M1059,'Taxonomy and Epics'!H:H,'Taxonomy and Epics'!B:B)&amp;"_"&amp;_xlfn.XLOOKUP('Test Scenarios'!M1059,'Taxonomy and Epics'!H:H,'Taxonomy and Epics'!C:C)&amp;","&amp;'Test Scenarios'!M1059&amp;",Fin_Functional, Workday"</f>
        <v>Phase1,_,,Fin_Functional, Workday</v>
      </c>
      <c r="L1050" s="41"/>
      <c r="M1050" s="41"/>
      <c r="N1050" s="41"/>
      <c r="O1050" s="41"/>
      <c r="P1050" s="41"/>
      <c r="Q1050" s="41"/>
      <c r="R1050" s="41"/>
      <c r="S1050" s="41"/>
      <c r="T1050" s="38"/>
    </row>
    <row r="1051" spans="1:20" ht="128" x14ac:dyDescent="0.2">
      <c r="A1051" s="20">
        <f>'Test Scenarios'!A1060</f>
        <v>0</v>
      </c>
      <c r="B1051" s="44">
        <f>'Test Scenarios'!K1060</f>
        <v>0</v>
      </c>
      <c r="C1051" s="42">
        <f>'Test Scenarios'!B1060</f>
        <v>0</v>
      </c>
      <c r="D1051" s="43" t="str">
        <f>"F-"&amp;'Test Scenarios'!M1060&amp;"-"&amp;'Test Scenarios'!C1060&amp;"-"&amp;C1051</f>
        <v>F---0</v>
      </c>
      <c r="E1051" s="43" t="s">
        <v>6576</v>
      </c>
      <c r="F1051" s="43">
        <f>'Test Scenarios'!G1060</f>
        <v>0</v>
      </c>
      <c r="G1051" s="43" t="str">
        <f>"Objective"&amp;CHAR(10)
&amp;'Test Scenarios'!L1060&amp;CHAR(10)&amp;CHAR(10)&amp;
"Test Case Description"&amp;CHAR(10)
&amp;'Test Scenarios'!D1060&amp;CHAR(10)&amp;CHAR(10)&amp;
"Expected Results"&amp;CHAR(10)&amp;'Test Scenarios'!F1060</f>
        <v xml:space="preserve">Objective
Test Case Description
Expected Results
</v>
      </c>
      <c r="H1051" s="41"/>
      <c r="I1051" s="43" t="s">
        <v>6577</v>
      </c>
      <c r="J1051" s="41" t="str">
        <f>"TST-F "&amp;_xlfn.XLOOKUP('Test Scenarios'!M1060,'Taxonomy and Epics'!H:H,'Taxonomy and Epics'!E:E)</f>
        <v xml:space="preserve">TST-F </v>
      </c>
      <c r="K1051" s="36" t="str">
        <f>"Phase1,"&amp;_xlfn.XLOOKUP('Test Scenarios'!M1060,'Taxonomy and Epics'!H:H,'Taxonomy and Epics'!B:B)&amp;"_"&amp;_xlfn.XLOOKUP('Test Scenarios'!M1060,'Taxonomy and Epics'!H:H,'Taxonomy and Epics'!C:C)&amp;","&amp;'Test Scenarios'!M1060&amp;",Fin_Functional, Workday"</f>
        <v>Phase1,_,,Fin_Functional, Workday</v>
      </c>
      <c r="L1051" s="41"/>
      <c r="M1051" s="41"/>
      <c r="N1051" s="41"/>
      <c r="O1051" s="41"/>
      <c r="P1051" s="41"/>
      <c r="Q1051" s="41"/>
      <c r="R1051" s="41"/>
      <c r="S1051" s="41"/>
      <c r="T1051" s="38"/>
    </row>
    <row r="1052" spans="1:20" ht="128" x14ac:dyDescent="0.2">
      <c r="A1052" s="20">
        <f>'Test Scenarios'!A1061</f>
        <v>0</v>
      </c>
      <c r="B1052" s="44">
        <f>'Test Scenarios'!K1061</f>
        <v>0</v>
      </c>
      <c r="C1052" s="42">
        <f>'Test Scenarios'!B1061</f>
        <v>0</v>
      </c>
      <c r="D1052" s="43" t="str">
        <f>"F-"&amp;'Test Scenarios'!M1061&amp;"-"&amp;'Test Scenarios'!C1061&amp;"-"&amp;C1052</f>
        <v>F---0</v>
      </c>
      <c r="E1052" s="43" t="s">
        <v>6576</v>
      </c>
      <c r="F1052" s="43">
        <f>'Test Scenarios'!G1061</f>
        <v>0</v>
      </c>
      <c r="G1052" s="43" t="str">
        <f>"Objective"&amp;CHAR(10)
&amp;'Test Scenarios'!L1061&amp;CHAR(10)&amp;CHAR(10)&amp;
"Test Case Description"&amp;CHAR(10)
&amp;'Test Scenarios'!D1061&amp;CHAR(10)&amp;CHAR(10)&amp;
"Expected Results"&amp;CHAR(10)&amp;'Test Scenarios'!F1061</f>
        <v xml:space="preserve">Objective
Test Case Description
Expected Results
</v>
      </c>
      <c r="H1052" s="41"/>
      <c r="I1052" s="43" t="s">
        <v>6577</v>
      </c>
      <c r="J1052" s="41" t="str">
        <f>"TST-F "&amp;_xlfn.XLOOKUP('Test Scenarios'!M1061,'Taxonomy and Epics'!H:H,'Taxonomy and Epics'!E:E)</f>
        <v xml:space="preserve">TST-F </v>
      </c>
      <c r="K1052" s="36" t="str">
        <f>"Phase1,"&amp;_xlfn.XLOOKUP('Test Scenarios'!M1061,'Taxonomy and Epics'!H:H,'Taxonomy and Epics'!B:B)&amp;"_"&amp;_xlfn.XLOOKUP('Test Scenarios'!M1061,'Taxonomy and Epics'!H:H,'Taxonomy and Epics'!C:C)&amp;","&amp;'Test Scenarios'!M1061&amp;",Fin_Functional, Workday"</f>
        <v>Phase1,_,,Fin_Functional, Workday</v>
      </c>
      <c r="L1052" s="41"/>
      <c r="M1052" s="41"/>
      <c r="N1052" s="41"/>
      <c r="O1052" s="41"/>
      <c r="P1052" s="41"/>
      <c r="Q1052" s="41"/>
      <c r="R1052" s="41"/>
      <c r="S1052" s="41"/>
      <c r="T1052" s="38"/>
    </row>
    <row r="1053" spans="1:20" ht="128" x14ac:dyDescent="0.2">
      <c r="A1053" s="20">
        <f>'Test Scenarios'!A1062</f>
        <v>0</v>
      </c>
      <c r="B1053" s="44">
        <f>'Test Scenarios'!K1062</f>
        <v>0</v>
      </c>
      <c r="C1053" s="42">
        <f>'Test Scenarios'!B1062</f>
        <v>0</v>
      </c>
      <c r="D1053" s="43" t="str">
        <f>"F-"&amp;'Test Scenarios'!M1062&amp;"-"&amp;'Test Scenarios'!C1062&amp;"-"&amp;C1053</f>
        <v>F---0</v>
      </c>
      <c r="E1053" s="43" t="s">
        <v>6576</v>
      </c>
      <c r="F1053" s="43">
        <f>'Test Scenarios'!G1062</f>
        <v>0</v>
      </c>
      <c r="G1053" s="43" t="str">
        <f>"Objective"&amp;CHAR(10)
&amp;'Test Scenarios'!L1062&amp;CHAR(10)&amp;CHAR(10)&amp;
"Test Case Description"&amp;CHAR(10)
&amp;'Test Scenarios'!D1062&amp;CHAR(10)&amp;CHAR(10)&amp;
"Expected Results"&amp;CHAR(10)&amp;'Test Scenarios'!F1062</f>
        <v xml:space="preserve">Objective
Test Case Description
Expected Results
</v>
      </c>
      <c r="H1053" s="41"/>
      <c r="I1053" s="43" t="s">
        <v>6577</v>
      </c>
      <c r="J1053" s="41" t="str">
        <f>"TST-F "&amp;_xlfn.XLOOKUP('Test Scenarios'!M1062,'Taxonomy and Epics'!H:H,'Taxonomy and Epics'!E:E)</f>
        <v xml:space="preserve">TST-F </v>
      </c>
      <c r="K1053" s="36" t="str">
        <f>"Phase1,"&amp;_xlfn.XLOOKUP('Test Scenarios'!M1062,'Taxonomy and Epics'!H:H,'Taxonomy and Epics'!B:B)&amp;"_"&amp;_xlfn.XLOOKUP('Test Scenarios'!M1062,'Taxonomy and Epics'!H:H,'Taxonomy and Epics'!C:C)&amp;","&amp;'Test Scenarios'!M1062&amp;",Fin_Functional, Workday"</f>
        <v>Phase1,_,,Fin_Functional, Workday</v>
      </c>
      <c r="L1053" s="41"/>
      <c r="M1053" s="41"/>
      <c r="N1053" s="41"/>
      <c r="O1053" s="41"/>
      <c r="P1053" s="41"/>
      <c r="Q1053" s="41"/>
      <c r="R1053" s="41"/>
      <c r="S1053" s="41"/>
      <c r="T1053" s="38"/>
    </row>
    <row r="1054" spans="1:20" ht="128" x14ac:dyDescent="0.2">
      <c r="A1054" s="20">
        <f>'Test Scenarios'!A1063</f>
        <v>0</v>
      </c>
      <c r="B1054" s="44">
        <f>'Test Scenarios'!K1063</f>
        <v>0</v>
      </c>
      <c r="C1054" s="42">
        <f>'Test Scenarios'!B1063</f>
        <v>0</v>
      </c>
      <c r="D1054" s="43" t="str">
        <f>"F-"&amp;'Test Scenarios'!M1063&amp;"-"&amp;'Test Scenarios'!C1063&amp;"-"&amp;C1054</f>
        <v>F---0</v>
      </c>
      <c r="E1054" s="43" t="s">
        <v>6576</v>
      </c>
      <c r="F1054" s="43">
        <f>'Test Scenarios'!G1063</f>
        <v>0</v>
      </c>
      <c r="G1054" s="43" t="str">
        <f>"Objective"&amp;CHAR(10)
&amp;'Test Scenarios'!L1063&amp;CHAR(10)&amp;CHAR(10)&amp;
"Test Case Description"&amp;CHAR(10)
&amp;'Test Scenarios'!D1063&amp;CHAR(10)&amp;CHAR(10)&amp;
"Expected Results"&amp;CHAR(10)&amp;'Test Scenarios'!F1063</f>
        <v xml:space="preserve">Objective
Test Case Description
Expected Results
</v>
      </c>
      <c r="H1054" s="41"/>
      <c r="I1054" s="43" t="s">
        <v>6577</v>
      </c>
      <c r="J1054" s="41" t="str">
        <f>"TST-F "&amp;_xlfn.XLOOKUP('Test Scenarios'!M1063,'Taxonomy and Epics'!H:H,'Taxonomy and Epics'!E:E)</f>
        <v xml:space="preserve">TST-F </v>
      </c>
      <c r="K1054" s="36" t="str">
        <f>"Phase1,"&amp;_xlfn.XLOOKUP('Test Scenarios'!M1063,'Taxonomy and Epics'!H:H,'Taxonomy and Epics'!B:B)&amp;"_"&amp;_xlfn.XLOOKUP('Test Scenarios'!M1063,'Taxonomy and Epics'!H:H,'Taxonomy and Epics'!C:C)&amp;","&amp;'Test Scenarios'!M1063&amp;",Fin_Functional, Workday"</f>
        <v>Phase1,_,,Fin_Functional, Workday</v>
      </c>
      <c r="L1054" s="41"/>
      <c r="M1054" s="41"/>
      <c r="N1054" s="41"/>
      <c r="O1054" s="41"/>
      <c r="P1054" s="41"/>
      <c r="Q1054" s="41"/>
      <c r="R1054" s="41"/>
      <c r="S1054" s="41"/>
      <c r="T1054" s="38"/>
    </row>
    <row r="1055" spans="1:20" ht="128" x14ac:dyDescent="0.2">
      <c r="A1055" s="20">
        <f>'Test Scenarios'!A1064</f>
        <v>0</v>
      </c>
      <c r="B1055" s="44">
        <f>'Test Scenarios'!K1064</f>
        <v>0</v>
      </c>
      <c r="C1055" s="42">
        <f>'Test Scenarios'!B1064</f>
        <v>0</v>
      </c>
      <c r="D1055" s="43" t="str">
        <f>"F-"&amp;'Test Scenarios'!M1064&amp;"-"&amp;'Test Scenarios'!C1064&amp;"-"&amp;C1055</f>
        <v>F---0</v>
      </c>
      <c r="E1055" s="43" t="s">
        <v>6576</v>
      </c>
      <c r="F1055" s="43">
        <f>'Test Scenarios'!G1064</f>
        <v>0</v>
      </c>
      <c r="G1055" s="43" t="str">
        <f>"Objective"&amp;CHAR(10)
&amp;'Test Scenarios'!L1064&amp;CHAR(10)&amp;CHAR(10)&amp;
"Test Case Description"&amp;CHAR(10)
&amp;'Test Scenarios'!D1064&amp;CHAR(10)&amp;CHAR(10)&amp;
"Expected Results"&amp;CHAR(10)&amp;'Test Scenarios'!F1064</f>
        <v xml:space="preserve">Objective
Test Case Description
Expected Results
</v>
      </c>
      <c r="H1055" s="41"/>
      <c r="I1055" s="43" t="s">
        <v>6577</v>
      </c>
      <c r="J1055" s="41" t="str">
        <f>"TST-F "&amp;_xlfn.XLOOKUP('Test Scenarios'!M1064,'Taxonomy and Epics'!H:H,'Taxonomy and Epics'!E:E)</f>
        <v xml:space="preserve">TST-F </v>
      </c>
      <c r="K1055" s="36" t="str">
        <f>"Phase1,"&amp;_xlfn.XLOOKUP('Test Scenarios'!M1064,'Taxonomy and Epics'!H:H,'Taxonomy and Epics'!B:B)&amp;"_"&amp;_xlfn.XLOOKUP('Test Scenarios'!M1064,'Taxonomy and Epics'!H:H,'Taxonomy and Epics'!C:C)&amp;","&amp;'Test Scenarios'!M1064&amp;",Fin_Functional, Workday"</f>
        <v>Phase1,_,,Fin_Functional, Workday</v>
      </c>
      <c r="L1055" s="41"/>
      <c r="M1055" s="41"/>
      <c r="N1055" s="41"/>
      <c r="O1055" s="41"/>
      <c r="P1055" s="41"/>
      <c r="Q1055" s="41"/>
      <c r="R1055" s="41"/>
      <c r="S1055" s="41"/>
      <c r="T1055" s="38"/>
    </row>
    <row r="1056" spans="1:20" ht="128" x14ac:dyDescent="0.2">
      <c r="A1056" s="20">
        <f>'Test Scenarios'!A1065</f>
        <v>0</v>
      </c>
      <c r="B1056" s="44">
        <f>'Test Scenarios'!K1065</f>
        <v>0</v>
      </c>
      <c r="C1056" s="42">
        <f>'Test Scenarios'!B1065</f>
        <v>0</v>
      </c>
      <c r="D1056" s="43" t="str">
        <f>"F-"&amp;'Test Scenarios'!M1065&amp;"-"&amp;'Test Scenarios'!C1065&amp;"-"&amp;C1056</f>
        <v>F---0</v>
      </c>
      <c r="E1056" s="43" t="s">
        <v>6576</v>
      </c>
      <c r="F1056" s="43">
        <f>'Test Scenarios'!G1065</f>
        <v>0</v>
      </c>
      <c r="G1056" s="43" t="str">
        <f>"Objective"&amp;CHAR(10)
&amp;'Test Scenarios'!L1065&amp;CHAR(10)&amp;CHAR(10)&amp;
"Test Case Description"&amp;CHAR(10)
&amp;'Test Scenarios'!D1065&amp;CHAR(10)&amp;CHAR(10)&amp;
"Expected Results"&amp;CHAR(10)&amp;'Test Scenarios'!F1065</f>
        <v xml:space="preserve">Objective
Test Case Description
Expected Results
</v>
      </c>
      <c r="H1056" s="41"/>
      <c r="I1056" s="43" t="s">
        <v>6577</v>
      </c>
      <c r="J1056" s="41" t="str">
        <f>"TST-F "&amp;_xlfn.XLOOKUP('Test Scenarios'!M1065,'Taxonomy and Epics'!H:H,'Taxonomy and Epics'!E:E)</f>
        <v xml:space="preserve">TST-F </v>
      </c>
      <c r="K1056" s="36" t="str">
        <f>"Phase1,"&amp;_xlfn.XLOOKUP('Test Scenarios'!M1065,'Taxonomy and Epics'!H:H,'Taxonomy and Epics'!B:B)&amp;"_"&amp;_xlfn.XLOOKUP('Test Scenarios'!M1065,'Taxonomy and Epics'!H:H,'Taxonomy and Epics'!C:C)&amp;","&amp;'Test Scenarios'!M1065&amp;",Fin_Functional, Workday"</f>
        <v>Phase1,_,,Fin_Functional, Workday</v>
      </c>
      <c r="L1056" s="41"/>
      <c r="M1056" s="41"/>
      <c r="N1056" s="41"/>
      <c r="O1056" s="41"/>
      <c r="P1056" s="41"/>
      <c r="Q1056" s="41"/>
      <c r="R1056" s="41"/>
      <c r="S1056" s="41"/>
      <c r="T1056" s="38"/>
    </row>
    <row r="1057" spans="1:20" ht="128" x14ac:dyDescent="0.2">
      <c r="A1057" s="20">
        <f>'Test Scenarios'!A1066</f>
        <v>0</v>
      </c>
      <c r="B1057" s="44">
        <f>'Test Scenarios'!K1066</f>
        <v>0</v>
      </c>
      <c r="C1057" s="42">
        <f>'Test Scenarios'!B1066</f>
        <v>0</v>
      </c>
      <c r="D1057" s="43" t="str">
        <f>"F-"&amp;'Test Scenarios'!M1066&amp;"-"&amp;'Test Scenarios'!C1066&amp;"-"&amp;C1057</f>
        <v>F---0</v>
      </c>
      <c r="E1057" s="43" t="s">
        <v>6576</v>
      </c>
      <c r="F1057" s="43">
        <f>'Test Scenarios'!G1066</f>
        <v>0</v>
      </c>
      <c r="G1057" s="43" t="str">
        <f>"Objective"&amp;CHAR(10)
&amp;'Test Scenarios'!L1066&amp;CHAR(10)&amp;CHAR(10)&amp;
"Test Case Description"&amp;CHAR(10)
&amp;'Test Scenarios'!D1066&amp;CHAR(10)&amp;CHAR(10)&amp;
"Expected Results"&amp;CHAR(10)&amp;'Test Scenarios'!F1066</f>
        <v xml:space="preserve">Objective
Test Case Description
Expected Results
</v>
      </c>
      <c r="H1057" s="41"/>
      <c r="I1057" s="43" t="s">
        <v>6577</v>
      </c>
      <c r="J1057" s="41" t="str">
        <f>"TST-F "&amp;_xlfn.XLOOKUP('Test Scenarios'!M1066,'Taxonomy and Epics'!H:H,'Taxonomy and Epics'!E:E)</f>
        <v xml:space="preserve">TST-F </v>
      </c>
      <c r="K1057" s="36" t="str">
        <f>"Phase1,"&amp;_xlfn.XLOOKUP('Test Scenarios'!M1066,'Taxonomy and Epics'!H:H,'Taxonomy and Epics'!B:B)&amp;"_"&amp;_xlfn.XLOOKUP('Test Scenarios'!M1066,'Taxonomy and Epics'!H:H,'Taxonomy and Epics'!C:C)&amp;","&amp;'Test Scenarios'!M1066&amp;",Fin_Functional, Workday"</f>
        <v>Phase1,_,,Fin_Functional, Workday</v>
      </c>
      <c r="L1057" s="41"/>
      <c r="M1057" s="41"/>
      <c r="N1057" s="41"/>
      <c r="O1057" s="41"/>
      <c r="P1057" s="41"/>
      <c r="Q1057" s="41"/>
      <c r="R1057" s="41"/>
      <c r="S1057" s="41"/>
      <c r="T1057" s="38"/>
    </row>
    <row r="1058" spans="1:20" ht="128" x14ac:dyDescent="0.2">
      <c r="A1058" s="20">
        <f>'Test Scenarios'!A1067</f>
        <v>0</v>
      </c>
      <c r="B1058" s="44">
        <f>'Test Scenarios'!K1067</f>
        <v>0</v>
      </c>
      <c r="C1058" s="42">
        <f>'Test Scenarios'!B1067</f>
        <v>0</v>
      </c>
      <c r="D1058" s="43" t="str">
        <f>"F-"&amp;'Test Scenarios'!M1067&amp;"-"&amp;'Test Scenarios'!C1067&amp;"-"&amp;C1058</f>
        <v>F---0</v>
      </c>
      <c r="E1058" s="43" t="s">
        <v>6576</v>
      </c>
      <c r="F1058" s="43">
        <f>'Test Scenarios'!G1067</f>
        <v>0</v>
      </c>
      <c r="G1058" s="43" t="str">
        <f>"Objective"&amp;CHAR(10)
&amp;'Test Scenarios'!L1067&amp;CHAR(10)&amp;CHAR(10)&amp;
"Test Case Description"&amp;CHAR(10)
&amp;'Test Scenarios'!D1067&amp;CHAR(10)&amp;CHAR(10)&amp;
"Expected Results"&amp;CHAR(10)&amp;'Test Scenarios'!F1067</f>
        <v xml:space="preserve">Objective
Test Case Description
Expected Results
</v>
      </c>
      <c r="H1058" s="41"/>
      <c r="I1058" s="43" t="s">
        <v>6577</v>
      </c>
      <c r="J1058" s="41" t="str">
        <f>"TST-F "&amp;_xlfn.XLOOKUP('Test Scenarios'!M1067,'Taxonomy and Epics'!H:H,'Taxonomy and Epics'!E:E)</f>
        <v xml:space="preserve">TST-F </v>
      </c>
      <c r="K1058" s="36" t="str">
        <f>"Phase1,"&amp;_xlfn.XLOOKUP('Test Scenarios'!M1067,'Taxonomy and Epics'!H:H,'Taxonomy and Epics'!B:B)&amp;"_"&amp;_xlfn.XLOOKUP('Test Scenarios'!M1067,'Taxonomy and Epics'!H:H,'Taxonomy and Epics'!C:C)&amp;","&amp;'Test Scenarios'!M1067&amp;",Fin_Functional, Workday"</f>
        <v>Phase1,_,,Fin_Functional, Workday</v>
      </c>
      <c r="L1058" s="41"/>
      <c r="M1058" s="41"/>
      <c r="N1058" s="41"/>
      <c r="O1058" s="41"/>
      <c r="P1058" s="41"/>
      <c r="Q1058" s="41"/>
      <c r="R1058" s="41"/>
      <c r="S1058" s="41"/>
      <c r="T1058" s="38"/>
    </row>
    <row r="1059" spans="1:20" ht="128" x14ac:dyDescent="0.2">
      <c r="A1059" s="20">
        <f>'Test Scenarios'!A1068</f>
        <v>0</v>
      </c>
      <c r="B1059" s="44">
        <f>'Test Scenarios'!K1068</f>
        <v>0</v>
      </c>
      <c r="C1059" s="42">
        <f>'Test Scenarios'!B1068</f>
        <v>0</v>
      </c>
      <c r="D1059" s="43" t="str">
        <f>"F-"&amp;'Test Scenarios'!M1068&amp;"-"&amp;'Test Scenarios'!C1068&amp;"-"&amp;C1059</f>
        <v>F---0</v>
      </c>
      <c r="E1059" s="43" t="s">
        <v>6576</v>
      </c>
      <c r="F1059" s="43">
        <f>'Test Scenarios'!G1068</f>
        <v>0</v>
      </c>
      <c r="G1059" s="43" t="str">
        <f>"Objective"&amp;CHAR(10)
&amp;'Test Scenarios'!L1068&amp;CHAR(10)&amp;CHAR(10)&amp;
"Test Case Description"&amp;CHAR(10)
&amp;'Test Scenarios'!D1068&amp;CHAR(10)&amp;CHAR(10)&amp;
"Expected Results"&amp;CHAR(10)&amp;'Test Scenarios'!F1068</f>
        <v xml:space="preserve">Objective
Test Case Description
Expected Results
</v>
      </c>
      <c r="H1059" s="41"/>
      <c r="I1059" s="43" t="s">
        <v>6577</v>
      </c>
      <c r="J1059" s="41" t="str">
        <f>"TST-F "&amp;_xlfn.XLOOKUP('Test Scenarios'!M1068,'Taxonomy and Epics'!H:H,'Taxonomy and Epics'!E:E)</f>
        <v xml:space="preserve">TST-F </v>
      </c>
      <c r="K1059" s="36" t="str">
        <f>"Phase1,"&amp;_xlfn.XLOOKUP('Test Scenarios'!M1068,'Taxonomy and Epics'!H:H,'Taxonomy and Epics'!B:B)&amp;"_"&amp;_xlfn.XLOOKUP('Test Scenarios'!M1068,'Taxonomy and Epics'!H:H,'Taxonomy and Epics'!C:C)&amp;","&amp;'Test Scenarios'!M1068&amp;",Fin_Functional, Workday"</f>
        <v>Phase1,_,,Fin_Functional, Workday</v>
      </c>
      <c r="L1059" s="41"/>
      <c r="M1059" s="41"/>
      <c r="N1059" s="41"/>
      <c r="O1059" s="41"/>
      <c r="P1059" s="41"/>
      <c r="Q1059" s="41"/>
      <c r="R1059" s="41"/>
      <c r="S1059" s="41"/>
      <c r="T1059" s="38"/>
    </row>
    <row r="1060" spans="1:20" ht="128" x14ac:dyDescent="0.2">
      <c r="A1060" s="20">
        <f>'Test Scenarios'!A1069</f>
        <v>0</v>
      </c>
      <c r="B1060" s="44">
        <f>'Test Scenarios'!K1069</f>
        <v>0</v>
      </c>
      <c r="C1060" s="42">
        <f>'Test Scenarios'!B1069</f>
        <v>0</v>
      </c>
      <c r="D1060" s="43" t="str">
        <f>"F-"&amp;'Test Scenarios'!M1069&amp;"-"&amp;'Test Scenarios'!C1069&amp;"-"&amp;C1060</f>
        <v>F---0</v>
      </c>
      <c r="E1060" s="43" t="s">
        <v>6576</v>
      </c>
      <c r="F1060" s="43">
        <f>'Test Scenarios'!G1069</f>
        <v>0</v>
      </c>
      <c r="G1060" s="43" t="str">
        <f>"Objective"&amp;CHAR(10)
&amp;'Test Scenarios'!L1069&amp;CHAR(10)&amp;CHAR(10)&amp;
"Test Case Description"&amp;CHAR(10)
&amp;'Test Scenarios'!D1069&amp;CHAR(10)&amp;CHAR(10)&amp;
"Expected Results"&amp;CHAR(10)&amp;'Test Scenarios'!F1069</f>
        <v xml:space="preserve">Objective
Test Case Description
Expected Results
</v>
      </c>
      <c r="H1060" s="41"/>
      <c r="I1060" s="43" t="s">
        <v>6577</v>
      </c>
      <c r="J1060" s="41" t="str">
        <f>"TST-F "&amp;_xlfn.XLOOKUP('Test Scenarios'!M1069,'Taxonomy and Epics'!H:H,'Taxonomy and Epics'!E:E)</f>
        <v xml:space="preserve">TST-F </v>
      </c>
      <c r="K1060" s="36" t="str">
        <f>"Phase1,"&amp;_xlfn.XLOOKUP('Test Scenarios'!M1069,'Taxonomy and Epics'!H:H,'Taxonomy and Epics'!B:B)&amp;"_"&amp;_xlfn.XLOOKUP('Test Scenarios'!M1069,'Taxonomy and Epics'!H:H,'Taxonomy and Epics'!C:C)&amp;","&amp;'Test Scenarios'!M1069&amp;",Fin_Functional, Workday"</f>
        <v>Phase1,_,,Fin_Functional, Workday</v>
      </c>
      <c r="L1060" s="41"/>
      <c r="M1060" s="41"/>
      <c r="N1060" s="41"/>
      <c r="O1060" s="41"/>
      <c r="P1060" s="41"/>
      <c r="Q1060" s="41"/>
      <c r="R1060" s="41"/>
      <c r="S1060" s="41"/>
      <c r="T1060" s="38"/>
    </row>
    <row r="1061" spans="1:20" ht="128" x14ac:dyDescent="0.2">
      <c r="A1061" s="20">
        <f>'Test Scenarios'!A1070</f>
        <v>0</v>
      </c>
      <c r="B1061" s="44">
        <f>'Test Scenarios'!K1070</f>
        <v>0</v>
      </c>
      <c r="C1061" s="42">
        <f>'Test Scenarios'!B1070</f>
        <v>0</v>
      </c>
      <c r="D1061" s="43" t="str">
        <f>"F-"&amp;'Test Scenarios'!M1070&amp;"-"&amp;'Test Scenarios'!C1070&amp;"-"&amp;C1061</f>
        <v>F---0</v>
      </c>
      <c r="E1061" s="43" t="s">
        <v>6576</v>
      </c>
      <c r="F1061" s="43">
        <f>'Test Scenarios'!G1070</f>
        <v>0</v>
      </c>
      <c r="G1061" s="43" t="str">
        <f>"Objective"&amp;CHAR(10)
&amp;'Test Scenarios'!L1070&amp;CHAR(10)&amp;CHAR(10)&amp;
"Test Case Description"&amp;CHAR(10)
&amp;'Test Scenarios'!D1070&amp;CHAR(10)&amp;CHAR(10)&amp;
"Expected Results"&amp;CHAR(10)&amp;'Test Scenarios'!F1070</f>
        <v xml:space="preserve">Objective
Test Case Description
Expected Results
</v>
      </c>
      <c r="H1061" s="41"/>
      <c r="I1061" s="43" t="s">
        <v>6577</v>
      </c>
      <c r="J1061" s="41" t="str">
        <f>"TST-F "&amp;_xlfn.XLOOKUP('Test Scenarios'!M1070,'Taxonomy and Epics'!H:H,'Taxonomy and Epics'!E:E)</f>
        <v xml:space="preserve">TST-F </v>
      </c>
      <c r="K1061" s="36" t="str">
        <f>"Phase1,"&amp;_xlfn.XLOOKUP('Test Scenarios'!M1070,'Taxonomy and Epics'!H:H,'Taxonomy and Epics'!B:B)&amp;"_"&amp;_xlfn.XLOOKUP('Test Scenarios'!M1070,'Taxonomy and Epics'!H:H,'Taxonomy and Epics'!C:C)&amp;","&amp;'Test Scenarios'!M1070&amp;",Fin_Functional, Workday"</f>
        <v>Phase1,_,,Fin_Functional, Workday</v>
      </c>
      <c r="L1061" s="41"/>
      <c r="M1061" s="41"/>
      <c r="N1061" s="41"/>
      <c r="O1061" s="41"/>
      <c r="P1061" s="41"/>
      <c r="Q1061" s="41"/>
      <c r="R1061" s="41"/>
      <c r="S1061" s="41"/>
      <c r="T1061" s="38"/>
    </row>
    <row r="1062" spans="1:20" ht="128" x14ac:dyDescent="0.2">
      <c r="A1062" s="20">
        <f>'Test Scenarios'!A1071</f>
        <v>0</v>
      </c>
      <c r="B1062" s="44">
        <f>'Test Scenarios'!K1071</f>
        <v>0</v>
      </c>
      <c r="C1062" s="42">
        <f>'Test Scenarios'!B1071</f>
        <v>0</v>
      </c>
      <c r="D1062" s="43" t="str">
        <f>"F-"&amp;'Test Scenarios'!M1071&amp;"-"&amp;'Test Scenarios'!C1071&amp;"-"&amp;C1062</f>
        <v>F---0</v>
      </c>
      <c r="E1062" s="43" t="s">
        <v>6576</v>
      </c>
      <c r="F1062" s="43">
        <f>'Test Scenarios'!G1071</f>
        <v>0</v>
      </c>
      <c r="G1062" s="43" t="str">
        <f>"Objective"&amp;CHAR(10)
&amp;'Test Scenarios'!L1071&amp;CHAR(10)&amp;CHAR(10)&amp;
"Test Case Description"&amp;CHAR(10)
&amp;'Test Scenarios'!D1071&amp;CHAR(10)&amp;CHAR(10)&amp;
"Expected Results"&amp;CHAR(10)&amp;'Test Scenarios'!F1071</f>
        <v xml:space="preserve">Objective
Test Case Description
Expected Results
</v>
      </c>
      <c r="H1062" s="41"/>
      <c r="I1062" s="43" t="s">
        <v>6577</v>
      </c>
      <c r="J1062" s="41" t="str">
        <f>"TST-F "&amp;_xlfn.XLOOKUP('Test Scenarios'!M1071,'Taxonomy and Epics'!H:H,'Taxonomy and Epics'!E:E)</f>
        <v xml:space="preserve">TST-F </v>
      </c>
      <c r="K1062" s="36" t="str">
        <f>"Phase1,"&amp;_xlfn.XLOOKUP('Test Scenarios'!M1071,'Taxonomy and Epics'!H:H,'Taxonomy and Epics'!B:B)&amp;"_"&amp;_xlfn.XLOOKUP('Test Scenarios'!M1071,'Taxonomy and Epics'!H:H,'Taxonomy and Epics'!C:C)&amp;","&amp;'Test Scenarios'!M1071&amp;",Fin_Functional, Workday"</f>
        <v>Phase1,_,,Fin_Functional, Workday</v>
      </c>
      <c r="L1062" s="41"/>
      <c r="M1062" s="41"/>
      <c r="N1062" s="41"/>
      <c r="O1062" s="41"/>
      <c r="P1062" s="41"/>
      <c r="Q1062" s="41"/>
      <c r="R1062" s="41"/>
      <c r="S1062" s="41"/>
      <c r="T1062" s="38"/>
    </row>
    <row r="1063" spans="1:20" ht="128" x14ac:dyDescent="0.2">
      <c r="A1063" s="20">
        <f>'Test Scenarios'!A1072</f>
        <v>0</v>
      </c>
      <c r="B1063" s="44">
        <f>'Test Scenarios'!K1072</f>
        <v>0</v>
      </c>
      <c r="C1063" s="42">
        <f>'Test Scenarios'!B1072</f>
        <v>0</v>
      </c>
      <c r="D1063" s="43" t="str">
        <f>"F-"&amp;'Test Scenarios'!M1072&amp;"-"&amp;'Test Scenarios'!C1072&amp;"-"&amp;C1063</f>
        <v>F---0</v>
      </c>
      <c r="E1063" s="43" t="s">
        <v>6576</v>
      </c>
      <c r="F1063" s="43">
        <f>'Test Scenarios'!G1072</f>
        <v>0</v>
      </c>
      <c r="G1063" s="43" t="str">
        <f>"Objective"&amp;CHAR(10)
&amp;'Test Scenarios'!L1072&amp;CHAR(10)&amp;CHAR(10)&amp;
"Test Case Description"&amp;CHAR(10)
&amp;'Test Scenarios'!D1072&amp;CHAR(10)&amp;CHAR(10)&amp;
"Expected Results"&amp;CHAR(10)&amp;'Test Scenarios'!F1072</f>
        <v xml:space="preserve">Objective
Test Case Description
Expected Results
</v>
      </c>
      <c r="H1063" s="41"/>
      <c r="I1063" s="43" t="s">
        <v>6577</v>
      </c>
      <c r="J1063" s="41" t="str">
        <f>"TST-F "&amp;_xlfn.XLOOKUP('Test Scenarios'!M1072,'Taxonomy and Epics'!H:H,'Taxonomy and Epics'!E:E)</f>
        <v xml:space="preserve">TST-F </v>
      </c>
      <c r="K1063" s="36" t="str">
        <f>"Phase1,"&amp;_xlfn.XLOOKUP('Test Scenarios'!M1072,'Taxonomy and Epics'!H:H,'Taxonomy and Epics'!B:B)&amp;"_"&amp;_xlfn.XLOOKUP('Test Scenarios'!M1072,'Taxonomy and Epics'!H:H,'Taxonomy and Epics'!C:C)&amp;","&amp;'Test Scenarios'!M1072&amp;",Fin_Functional, Workday"</f>
        <v>Phase1,_,,Fin_Functional, Workday</v>
      </c>
      <c r="L1063" s="41"/>
      <c r="M1063" s="41"/>
      <c r="N1063" s="41"/>
      <c r="O1063" s="41"/>
      <c r="P1063" s="41"/>
      <c r="Q1063" s="41"/>
      <c r="R1063" s="41"/>
      <c r="S1063" s="41"/>
      <c r="T1063" s="38"/>
    </row>
    <row r="1064" spans="1:20" ht="128" x14ac:dyDescent="0.2">
      <c r="A1064" s="20">
        <f>'Test Scenarios'!A1073</f>
        <v>0</v>
      </c>
      <c r="B1064" s="44">
        <f>'Test Scenarios'!K1073</f>
        <v>0</v>
      </c>
      <c r="C1064" s="42">
        <f>'Test Scenarios'!B1073</f>
        <v>0</v>
      </c>
      <c r="D1064" s="43" t="str">
        <f>"F-"&amp;'Test Scenarios'!M1073&amp;"-"&amp;'Test Scenarios'!C1073&amp;"-"&amp;C1064</f>
        <v>F---0</v>
      </c>
      <c r="E1064" s="43" t="s">
        <v>6576</v>
      </c>
      <c r="F1064" s="43">
        <f>'Test Scenarios'!G1073</f>
        <v>0</v>
      </c>
      <c r="G1064" s="43" t="str">
        <f>"Objective"&amp;CHAR(10)
&amp;'Test Scenarios'!L1073&amp;CHAR(10)&amp;CHAR(10)&amp;
"Test Case Description"&amp;CHAR(10)
&amp;'Test Scenarios'!D1073&amp;CHAR(10)&amp;CHAR(10)&amp;
"Expected Results"&amp;CHAR(10)&amp;'Test Scenarios'!F1073</f>
        <v xml:space="preserve">Objective
Test Case Description
Expected Results
</v>
      </c>
      <c r="H1064" s="41"/>
      <c r="I1064" s="43" t="s">
        <v>6577</v>
      </c>
      <c r="J1064" s="41" t="str">
        <f>"TST-F "&amp;_xlfn.XLOOKUP('Test Scenarios'!M1073,'Taxonomy and Epics'!H:H,'Taxonomy and Epics'!E:E)</f>
        <v xml:space="preserve">TST-F </v>
      </c>
      <c r="K1064" s="36" t="str">
        <f>"Phase1,"&amp;_xlfn.XLOOKUP('Test Scenarios'!M1073,'Taxonomy and Epics'!H:H,'Taxonomy and Epics'!B:B)&amp;"_"&amp;_xlfn.XLOOKUP('Test Scenarios'!M1073,'Taxonomy and Epics'!H:H,'Taxonomy and Epics'!C:C)&amp;","&amp;'Test Scenarios'!M1073&amp;",Fin_Functional, Workday"</f>
        <v>Phase1,_,,Fin_Functional, Workday</v>
      </c>
      <c r="L1064" s="41"/>
      <c r="M1064" s="41"/>
      <c r="N1064" s="41"/>
      <c r="O1064" s="41"/>
      <c r="P1064" s="41"/>
      <c r="Q1064" s="41"/>
      <c r="R1064" s="41"/>
      <c r="S1064" s="41"/>
      <c r="T1064" s="38"/>
    </row>
    <row r="1065" spans="1:20" ht="128" x14ac:dyDescent="0.2">
      <c r="A1065" s="20">
        <f>'Test Scenarios'!A1074</f>
        <v>0</v>
      </c>
      <c r="B1065" s="44">
        <f>'Test Scenarios'!K1074</f>
        <v>0</v>
      </c>
      <c r="C1065" s="42">
        <f>'Test Scenarios'!B1074</f>
        <v>0</v>
      </c>
      <c r="D1065" s="43" t="str">
        <f>"F-"&amp;'Test Scenarios'!M1074&amp;"-"&amp;'Test Scenarios'!C1074&amp;"-"&amp;C1065</f>
        <v>F---0</v>
      </c>
      <c r="E1065" s="43" t="s">
        <v>6576</v>
      </c>
      <c r="F1065" s="43">
        <f>'Test Scenarios'!G1074</f>
        <v>0</v>
      </c>
      <c r="G1065" s="43" t="str">
        <f>"Objective"&amp;CHAR(10)
&amp;'Test Scenarios'!L1074&amp;CHAR(10)&amp;CHAR(10)&amp;
"Test Case Description"&amp;CHAR(10)
&amp;'Test Scenarios'!D1074&amp;CHAR(10)&amp;CHAR(10)&amp;
"Expected Results"&amp;CHAR(10)&amp;'Test Scenarios'!F1074</f>
        <v xml:space="preserve">Objective
Test Case Description
Expected Results
</v>
      </c>
      <c r="H1065" s="41"/>
      <c r="I1065" s="43" t="s">
        <v>6577</v>
      </c>
      <c r="J1065" s="41" t="str">
        <f>"TST-F "&amp;_xlfn.XLOOKUP('Test Scenarios'!M1074,'Taxonomy and Epics'!H:H,'Taxonomy and Epics'!E:E)</f>
        <v xml:space="preserve">TST-F </v>
      </c>
      <c r="K1065" s="36" t="str">
        <f>"Phase1,"&amp;_xlfn.XLOOKUP('Test Scenarios'!M1074,'Taxonomy and Epics'!H:H,'Taxonomy and Epics'!B:B)&amp;"_"&amp;_xlfn.XLOOKUP('Test Scenarios'!M1074,'Taxonomy and Epics'!H:H,'Taxonomy and Epics'!C:C)&amp;","&amp;'Test Scenarios'!M1074&amp;",Fin_Functional, Workday"</f>
        <v>Phase1,_,,Fin_Functional, Workday</v>
      </c>
      <c r="L1065" s="41"/>
      <c r="M1065" s="41"/>
      <c r="N1065" s="41"/>
      <c r="O1065" s="41"/>
      <c r="P1065" s="41"/>
      <c r="Q1065" s="41"/>
      <c r="R1065" s="41"/>
      <c r="S1065" s="41"/>
      <c r="T1065" s="38"/>
    </row>
    <row r="1066" spans="1:20" ht="128" x14ac:dyDescent="0.2">
      <c r="A1066" s="20">
        <f>'Test Scenarios'!A1075</f>
        <v>0</v>
      </c>
      <c r="B1066" s="44">
        <f>'Test Scenarios'!K1075</f>
        <v>0</v>
      </c>
      <c r="C1066" s="42">
        <f>'Test Scenarios'!B1075</f>
        <v>0</v>
      </c>
      <c r="D1066" s="43" t="str">
        <f>"F-"&amp;'Test Scenarios'!M1075&amp;"-"&amp;'Test Scenarios'!C1075&amp;"-"&amp;C1066</f>
        <v>F---0</v>
      </c>
      <c r="E1066" s="43" t="s">
        <v>6576</v>
      </c>
      <c r="F1066" s="43">
        <f>'Test Scenarios'!G1075</f>
        <v>0</v>
      </c>
      <c r="G1066" s="43" t="str">
        <f>"Objective"&amp;CHAR(10)
&amp;'Test Scenarios'!L1075&amp;CHAR(10)&amp;CHAR(10)&amp;
"Test Case Description"&amp;CHAR(10)
&amp;'Test Scenarios'!D1075&amp;CHAR(10)&amp;CHAR(10)&amp;
"Expected Results"&amp;CHAR(10)&amp;'Test Scenarios'!F1075</f>
        <v xml:space="preserve">Objective
Test Case Description
Expected Results
</v>
      </c>
      <c r="H1066" s="41"/>
      <c r="I1066" s="43" t="s">
        <v>6577</v>
      </c>
      <c r="J1066" s="41" t="str">
        <f>"TST-F "&amp;_xlfn.XLOOKUP('Test Scenarios'!M1075,'Taxonomy and Epics'!H:H,'Taxonomy and Epics'!E:E)</f>
        <v xml:space="preserve">TST-F </v>
      </c>
      <c r="K1066" s="36" t="str">
        <f>"Phase1,"&amp;_xlfn.XLOOKUP('Test Scenarios'!M1075,'Taxonomy and Epics'!H:H,'Taxonomy and Epics'!B:B)&amp;"_"&amp;_xlfn.XLOOKUP('Test Scenarios'!M1075,'Taxonomy and Epics'!H:H,'Taxonomy and Epics'!C:C)&amp;","&amp;'Test Scenarios'!M1075&amp;",Fin_Functional, Workday"</f>
        <v>Phase1,_,,Fin_Functional, Workday</v>
      </c>
      <c r="L1066" s="41"/>
      <c r="M1066" s="41"/>
      <c r="N1066" s="41"/>
      <c r="O1066" s="41"/>
      <c r="P1066" s="41"/>
      <c r="Q1066" s="41"/>
      <c r="R1066" s="41"/>
      <c r="S1066" s="41"/>
      <c r="T1066" s="38"/>
    </row>
    <row r="1067" spans="1:20" ht="128" x14ac:dyDescent="0.2">
      <c r="A1067" s="20">
        <f>'Test Scenarios'!A1076</f>
        <v>0</v>
      </c>
      <c r="B1067" s="44">
        <f>'Test Scenarios'!K1076</f>
        <v>0</v>
      </c>
      <c r="C1067" s="42">
        <f>'Test Scenarios'!B1076</f>
        <v>0</v>
      </c>
      <c r="D1067" s="43" t="str">
        <f>"F-"&amp;'Test Scenarios'!M1076&amp;"-"&amp;'Test Scenarios'!C1076&amp;"-"&amp;C1067</f>
        <v>F---0</v>
      </c>
      <c r="E1067" s="43" t="s">
        <v>6576</v>
      </c>
      <c r="F1067" s="43">
        <f>'Test Scenarios'!G1076</f>
        <v>0</v>
      </c>
      <c r="G1067" s="43" t="str">
        <f>"Objective"&amp;CHAR(10)
&amp;'Test Scenarios'!L1076&amp;CHAR(10)&amp;CHAR(10)&amp;
"Test Case Description"&amp;CHAR(10)
&amp;'Test Scenarios'!D1076&amp;CHAR(10)&amp;CHAR(10)&amp;
"Expected Results"&amp;CHAR(10)&amp;'Test Scenarios'!F1076</f>
        <v xml:space="preserve">Objective
Test Case Description
Expected Results
</v>
      </c>
      <c r="H1067" s="41"/>
      <c r="I1067" s="43" t="s">
        <v>6577</v>
      </c>
      <c r="J1067" s="41" t="str">
        <f>"TST-F "&amp;_xlfn.XLOOKUP('Test Scenarios'!M1076,'Taxonomy and Epics'!H:H,'Taxonomy and Epics'!E:E)</f>
        <v xml:space="preserve">TST-F </v>
      </c>
      <c r="K1067" s="36" t="str">
        <f>"Phase1,"&amp;_xlfn.XLOOKUP('Test Scenarios'!M1076,'Taxonomy and Epics'!H:H,'Taxonomy and Epics'!B:B)&amp;"_"&amp;_xlfn.XLOOKUP('Test Scenarios'!M1076,'Taxonomy and Epics'!H:H,'Taxonomy and Epics'!C:C)&amp;","&amp;'Test Scenarios'!M1076&amp;",Fin_Functional, Workday"</f>
        <v>Phase1,_,,Fin_Functional, Workday</v>
      </c>
      <c r="L1067" s="41"/>
      <c r="M1067" s="41"/>
      <c r="N1067" s="41"/>
      <c r="O1067" s="41"/>
      <c r="P1067" s="41"/>
      <c r="Q1067" s="41"/>
      <c r="R1067" s="41"/>
      <c r="S1067" s="41"/>
      <c r="T1067" s="38"/>
    </row>
    <row r="1068" spans="1:20" ht="128" x14ac:dyDescent="0.2">
      <c r="A1068" s="20">
        <f>'Test Scenarios'!A1077</f>
        <v>0</v>
      </c>
      <c r="B1068" s="44">
        <f>'Test Scenarios'!K1077</f>
        <v>0</v>
      </c>
      <c r="C1068" s="42">
        <f>'Test Scenarios'!B1077</f>
        <v>0</v>
      </c>
      <c r="D1068" s="43" t="str">
        <f>"F-"&amp;'Test Scenarios'!M1077&amp;"-"&amp;'Test Scenarios'!C1077&amp;"-"&amp;C1068</f>
        <v>F---0</v>
      </c>
      <c r="E1068" s="43" t="s">
        <v>6576</v>
      </c>
      <c r="F1068" s="43">
        <f>'Test Scenarios'!G1077</f>
        <v>0</v>
      </c>
      <c r="G1068" s="43" t="str">
        <f>"Objective"&amp;CHAR(10)
&amp;'Test Scenarios'!L1077&amp;CHAR(10)&amp;CHAR(10)&amp;
"Test Case Description"&amp;CHAR(10)
&amp;'Test Scenarios'!D1077&amp;CHAR(10)&amp;CHAR(10)&amp;
"Expected Results"&amp;CHAR(10)&amp;'Test Scenarios'!F1077</f>
        <v xml:space="preserve">Objective
Test Case Description
Expected Results
</v>
      </c>
      <c r="H1068" s="41"/>
      <c r="I1068" s="43" t="s">
        <v>6577</v>
      </c>
      <c r="J1068" s="41" t="str">
        <f>"TST-F "&amp;_xlfn.XLOOKUP('Test Scenarios'!M1077,'Taxonomy and Epics'!H:H,'Taxonomy and Epics'!E:E)</f>
        <v xml:space="preserve">TST-F </v>
      </c>
      <c r="K1068" s="36" t="str">
        <f>"Phase1,"&amp;_xlfn.XLOOKUP('Test Scenarios'!M1077,'Taxonomy and Epics'!H:H,'Taxonomy and Epics'!B:B)&amp;"_"&amp;_xlfn.XLOOKUP('Test Scenarios'!M1077,'Taxonomy and Epics'!H:H,'Taxonomy and Epics'!C:C)&amp;","&amp;'Test Scenarios'!M1077&amp;",Fin_Functional, Workday"</f>
        <v>Phase1,_,,Fin_Functional, Workday</v>
      </c>
      <c r="L1068" s="41"/>
      <c r="M1068" s="41"/>
      <c r="N1068" s="41"/>
      <c r="O1068" s="41"/>
      <c r="P1068" s="41"/>
      <c r="Q1068" s="41"/>
      <c r="R1068" s="41"/>
      <c r="S1068" s="41"/>
      <c r="T1068" s="38"/>
    </row>
    <row r="1069" spans="1:20" ht="128" x14ac:dyDescent="0.2">
      <c r="A1069" s="20">
        <f>'Test Scenarios'!A1078</f>
        <v>0</v>
      </c>
      <c r="B1069" s="44">
        <f>'Test Scenarios'!K1078</f>
        <v>0</v>
      </c>
      <c r="C1069" s="42">
        <f>'Test Scenarios'!B1078</f>
        <v>0</v>
      </c>
      <c r="D1069" s="43" t="str">
        <f>"F-"&amp;'Test Scenarios'!M1078&amp;"-"&amp;'Test Scenarios'!C1078&amp;"-"&amp;C1069</f>
        <v>F---0</v>
      </c>
      <c r="E1069" s="43" t="s">
        <v>6576</v>
      </c>
      <c r="F1069" s="43">
        <f>'Test Scenarios'!G1078</f>
        <v>0</v>
      </c>
      <c r="G1069" s="43" t="str">
        <f>"Objective"&amp;CHAR(10)
&amp;'Test Scenarios'!L1078&amp;CHAR(10)&amp;CHAR(10)&amp;
"Test Case Description"&amp;CHAR(10)
&amp;'Test Scenarios'!D1078&amp;CHAR(10)&amp;CHAR(10)&amp;
"Expected Results"&amp;CHAR(10)&amp;'Test Scenarios'!F1078</f>
        <v xml:space="preserve">Objective
Test Case Description
Expected Results
</v>
      </c>
      <c r="H1069" s="41"/>
      <c r="I1069" s="43" t="s">
        <v>6577</v>
      </c>
      <c r="J1069" s="41" t="str">
        <f>"TST-F "&amp;_xlfn.XLOOKUP('Test Scenarios'!M1078,'Taxonomy and Epics'!H:H,'Taxonomy and Epics'!E:E)</f>
        <v xml:space="preserve">TST-F </v>
      </c>
      <c r="K1069" s="36" t="str">
        <f>"Phase1,"&amp;_xlfn.XLOOKUP('Test Scenarios'!M1078,'Taxonomy and Epics'!H:H,'Taxonomy and Epics'!B:B)&amp;"_"&amp;_xlfn.XLOOKUP('Test Scenarios'!M1078,'Taxonomy and Epics'!H:H,'Taxonomy and Epics'!C:C)&amp;","&amp;'Test Scenarios'!M1078&amp;",Fin_Functional, Workday"</f>
        <v>Phase1,_,,Fin_Functional, Workday</v>
      </c>
      <c r="L1069" s="41"/>
      <c r="M1069" s="41"/>
      <c r="N1069" s="41"/>
      <c r="O1069" s="41"/>
      <c r="P1069" s="41"/>
      <c r="Q1069" s="41"/>
      <c r="R1069" s="41"/>
      <c r="S1069" s="41"/>
      <c r="T1069" s="38"/>
    </row>
    <row r="1070" spans="1:20" ht="128" x14ac:dyDescent="0.2">
      <c r="A1070" s="20">
        <f>'Test Scenarios'!A1079</f>
        <v>0</v>
      </c>
      <c r="B1070" s="44">
        <f>'Test Scenarios'!K1079</f>
        <v>0</v>
      </c>
      <c r="C1070" s="42">
        <f>'Test Scenarios'!B1079</f>
        <v>0</v>
      </c>
      <c r="D1070" s="43" t="str">
        <f>"F-"&amp;'Test Scenarios'!M1079&amp;"-"&amp;'Test Scenarios'!C1079&amp;"-"&amp;C1070</f>
        <v>F---0</v>
      </c>
      <c r="E1070" s="43" t="s">
        <v>6576</v>
      </c>
      <c r="F1070" s="43">
        <f>'Test Scenarios'!G1079</f>
        <v>0</v>
      </c>
      <c r="G1070" s="43" t="str">
        <f>"Objective"&amp;CHAR(10)
&amp;'Test Scenarios'!L1079&amp;CHAR(10)&amp;CHAR(10)&amp;
"Test Case Description"&amp;CHAR(10)
&amp;'Test Scenarios'!D1079&amp;CHAR(10)&amp;CHAR(10)&amp;
"Expected Results"&amp;CHAR(10)&amp;'Test Scenarios'!F1079</f>
        <v xml:space="preserve">Objective
Test Case Description
Expected Results
</v>
      </c>
      <c r="H1070" s="41"/>
      <c r="I1070" s="43" t="s">
        <v>6577</v>
      </c>
      <c r="J1070" s="41" t="str">
        <f>"TST-F "&amp;_xlfn.XLOOKUP('Test Scenarios'!M1079,'Taxonomy and Epics'!H:H,'Taxonomy and Epics'!E:E)</f>
        <v xml:space="preserve">TST-F </v>
      </c>
      <c r="K1070" s="36" t="str">
        <f>"Phase1,"&amp;_xlfn.XLOOKUP('Test Scenarios'!M1079,'Taxonomy and Epics'!H:H,'Taxonomy and Epics'!B:B)&amp;"_"&amp;_xlfn.XLOOKUP('Test Scenarios'!M1079,'Taxonomy and Epics'!H:H,'Taxonomy and Epics'!C:C)&amp;","&amp;'Test Scenarios'!M1079&amp;",Fin_Functional, Workday"</f>
        <v>Phase1,_,,Fin_Functional, Workday</v>
      </c>
      <c r="L1070" s="41"/>
      <c r="M1070" s="41"/>
      <c r="N1070" s="41"/>
      <c r="O1070" s="41"/>
      <c r="P1070" s="41"/>
      <c r="Q1070" s="41"/>
      <c r="R1070" s="41"/>
      <c r="S1070" s="41"/>
      <c r="T1070" s="38"/>
    </row>
    <row r="1071" spans="1:20" ht="128" x14ac:dyDescent="0.2">
      <c r="A1071" s="20">
        <f>'Test Scenarios'!A1080</f>
        <v>0</v>
      </c>
      <c r="B1071" s="44">
        <f>'Test Scenarios'!K1080</f>
        <v>0</v>
      </c>
      <c r="C1071" s="42">
        <f>'Test Scenarios'!B1080</f>
        <v>0</v>
      </c>
      <c r="D1071" s="43" t="str">
        <f>"F-"&amp;'Test Scenarios'!M1080&amp;"-"&amp;'Test Scenarios'!C1080&amp;"-"&amp;C1071</f>
        <v>F---0</v>
      </c>
      <c r="E1071" s="43" t="s">
        <v>6576</v>
      </c>
      <c r="F1071" s="43">
        <f>'Test Scenarios'!G1080</f>
        <v>0</v>
      </c>
      <c r="G1071" s="43" t="str">
        <f>"Objective"&amp;CHAR(10)
&amp;'Test Scenarios'!L1080&amp;CHAR(10)&amp;CHAR(10)&amp;
"Test Case Description"&amp;CHAR(10)
&amp;'Test Scenarios'!D1080&amp;CHAR(10)&amp;CHAR(10)&amp;
"Expected Results"&amp;CHAR(10)&amp;'Test Scenarios'!F1080</f>
        <v xml:space="preserve">Objective
Test Case Description
Expected Results
</v>
      </c>
      <c r="H1071" s="41"/>
      <c r="I1071" s="43" t="s">
        <v>6577</v>
      </c>
      <c r="J1071" s="41" t="str">
        <f>"TST-F "&amp;_xlfn.XLOOKUP('Test Scenarios'!M1080,'Taxonomy and Epics'!H:H,'Taxonomy and Epics'!E:E)</f>
        <v xml:space="preserve">TST-F </v>
      </c>
      <c r="K1071" s="36" t="str">
        <f>"Phase1,"&amp;_xlfn.XLOOKUP('Test Scenarios'!M1080,'Taxonomy and Epics'!H:H,'Taxonomy and Epics'!B:B)&amp;"_"&amp;_xlfn.XLOOKUP('Test Scenarios'!M1080,'Taxonomy and Epics'!H:H,'Taxonomy and Epics'!C:C)&amp;","&amp;'Test Scenarios'!M1080&amp;",Fin_Functional, Workday"</f>
        <v>Phase1,_,,Fin_Functional, Workday</v>
      </c>
      <c r="L1071" s="41"/>
      <c r="M1071" s="41"/>
      <c r="N1071" s="41"/>
      <c r="O1071" s="41"/>
      <c r="P1071" s="41"/>
      <c r="Q1071" s="41"/>
      <c r="R1071" s="41"/>
      <c r="S1071" s="41"/>
      <c r="T1071" s="38"/>
    </row>
    <row r="1072" spans="1:20" ht="128" x14ac:dyDescent="0.2">
      <c r="A1072" s="20">
        <f>'Test Scenarios'!A1081</f>
        <v>0</v>
      </c>
      <c r="B1072" s="44">
        <f>'Test Scenarios'!K1081</f>
        <v>0</v>
      </c>
      <c r="C1072" s="42">
        <f>'Test Scenarios'!B1081</f>
        <v>0</v>
      </c>
      <c r="D1072" s="43" t="str">
        <f>"F-"&amp;'Test Scenarios'!M1081&amp;"-"&amp;'Test Scenarios'!C1081&amp;"-"&amp;C1072</f>
        <v>F---0</v>
      </c>
      <c r="E1072" s="43" t="s">
        <v>6576</v>
      </c>
      <c r="F1072" s="43">
        <f>'Test Scenarios'!G1081</f>
        <v>0</v>
      </c>
      <c r="G1072" s="43" t="str">
        <f>"Objective"&amp;CHAR(10)
&amp;'Test Scenarios'!L1081&amp;CHAR(10)&amp;CHAR(10)&amp;
"Test Case Description"&amp;CHAR(10)
&amp;'Test Scenarios'!D1081&amp;CHAR(10)&amp;CHAR(10)&amp;
"Expected Results"&amp;CHAR(10)&amp;'Test Scenarios'!F1081</f>
        <v xml:space="preserve">Objective
Test Case Description
Expected Results
</v>
      </c>
      <c r="H1072" s="41"/>
      <c r="I1072" s="43" t="s">
        <v>6577</v>
      </c>
      <c r="J1072" s="41" t="str">
        <f>"TST-F "&amp;_xlfn.XLOOKUP('Test Scenarios'!M1081,'Taxonomy and Epics'!H:H,'Taxonomy and Epics'!E:E)</f>
        <v xml:space="preserve">TST-F </v>
      </c>
      <c r="K1072" s="36" t="str">
        <f>"Phase1,"&amp;_xlfn.XLOOKUP('Test Scenarios'!M1081,'Taxonomy and Epics'!H:H,'Taxonomy and Epics'!B:B)&amp;"_"&amp;_xlfn.XLOOKUP('Test Scenarios'!M1081,'Taxonomy and Epics'!H:H,'Taxonomy and Epics'!C:C)&amp;","&amp;'Test Scenarios'!M1081&amp;",Fin_Functional, Workday"</f>
        <v>Phase1,_,,Fin_Functional, Workday</v>
      </c>
      <c r="L1072" s="41"/>
      <c r="M1072" s="41"/>
      <c r="N1072" s="41"/>
      <c r="O1072" s="41"/>
      <c r="P1072" s="41"/>
      <c r="Q1072" s="41"/>
      <c r="R1072" s="41"/>
      <c r="S1072" s="41"/>
      <c r="T1072" s="38"/>
    </row>
    <row r="1073" spans="1:20" ht="128" x14ac:dyDescent="0.2">
      <c r="A1073" s="20">
        <f>'Test Scenarios'!A1082</f>
        <v>0</v>
      </c>
      <c r="B1073" s="44">
        <f>'Test Scenarios'!K1082</f>
        <v>0</v>
      </c>
      <c r="C1073" s="42">
        <f>'Test Scenarios'!B1082</f>
        <v>0</v>
      </c>
      <c r="D1073" s="43" t="str">
        <f>"F-"&amp;'Test Scenarios'!M1082&amp;"-"&amp;'Test Scenarios'!C1082&amp;"-"&amp;C1073</f>
        <v>F---0</v>
      </c>
      <c r="E1073" s="43" t="s">
        <v>6576</v>
      </c>
      <c r="F1073" s="43">
        <f>'Test Scenarios'!G1082</f>
        <v>0</v>
      </c>
      <c r="G1073" s="43" t="str">
        <f>"Objective"&amp;CHAR(10)
&amp;'Test Scenarios'!L1082&amp;CHAR(10)&amp;CHAR(10)&amp;
"Test Case Description"&amp;CHAR(10)
&amp;'Test Scenarios'!D1082&amp;CHAR(10)&amp;CHAR(10)&amp;
"Expected Results"&amp;CHAR(10)&amp;'Test Scenarios'!F1082</f>
        <v xml:space="preserve">Objective
Test Case Description
Expected Results
</v>
      </c>
      <c r="H1073" s="41"/>
      <c r="I1073" s="43" t="s">
        <v>6577</v>
      </c>
      <c r="J1073" s="41" t="str">
        <f>"TST-F "&amp;_xlfn.XLOOKUP('Test Scenarios'!M1082,'Taxonomy and Epics'!H:H,'Taxonomy and Epics'!E:E)</f>
        <v xml:space="preserve">TST-F </v>
      </c>
      <c r="K1073" s="36" t="str">
        <f>"Phase1,"&amp;_xlfn.XLOOKUP('Test Scenarios'!M1082,'Taxonomy and Epics'!H:H,'Taxonomy and Epics'!B:B)&amp;"_"&amp;_xlfn.XLOOKUP('Test Scenarios'!M1082,'Taxonomy and Epics'!H:H,'Taxonomy and Epics'!C:C)&amp;","&amp;'Test Scenarios'!M1082&amp;",Fin_Functional, Workday"</f>
        <v>Phase1,_,,Fin_Functional, Workday</v>
      </c>
      <c r="L1073" s="41"/>
      <c r="M1073" s="41"/>
      <c r="N1073" s="41"/>
      <c r="O1073" s="41"/>
      <c r="P1073" s="41"/>
      <c r="Q1073" s="41"/>
      <c r="R1073" s="41"/>
      <c r="S1073" s="41"/>
      <c r="T1073" s="38"/>
    </row>
    <row r="1074" spans="1:20" ht="128" x14ac:dyDescent="0.2">
      <c r="A1074" s="20">
        <f>'Test Scenarios'!A1083</f>
        <v>0</v>
      </c>
      <c r="B1074" s="44">
        <f>'Test Scenarios'!K1083</f>
        <v>0</v>
      </c>
      <c r="C1074" s="42">
        <f>'Test Scenarios'!B1083</f>
        <v>0</v>
      </c>
      <c r="D1074" s="43" t="str">
        <f>"F-"&amp;'Test Scenarios'!M1083&amp;"-"&amp;'Test Scenarios'!C1083&amp;"-"&amp;C1074</f>
        <v>F---0</v>
      </c>
      <c r="E1074" s="43" t="s">
        <v>6576</v>
      </c>
      <c r="F1074" s="43">
        <f>'Test Scenarios'!G1083</f>
        <v>0</v>
      </c>
      <c r="G1074" s="43" t="str">
        <f>"Objective"&amp;CHAR(10)
&amp;'Test Scenarios'!L1083&amp;CHAR(10)&amp;CHAR(10)&amp;
"Test Case Description"&amp;CHAR(10)
&amp;'Test Scenarios'!D1083&amp;CHAR(10)&amp;CHAR(10)&amp;
"Expected Results"&amp;CHAR(10)&amp;'Test Scenarios'!F1083</f>
        <v xml:space="preserve">Objective
Test Case Description
Expected Results
</v>
      </c>
      <c r="H1074" s="41"/>
      <c r="I1074" s="43" t="s">
        <v>6577</v>
      </c>
      <c r="J1074" s="41" t="str">
        <f>"TST-F "&amp;_xlfn.XLOOKUP('Test Scenarios'!M1083,'Taxonomy and Epics'!H:H,'Taxonomy and Epics'!E:E)</f>
        <v xml:space="preserve">TST-F </v>
      </c>
      <c r="K1074" s="36" t="str">
        <f>"Phase1,"&amp;_xlfn.XLOOKUP('Test Scenarios'!M1083,'Taxonomy and Epics'!H:H,'Taxonomy and Epics'!B:B)&amp;"_"&amp;_xlfn.XLOOKUP('Test Scenarios'!M1083,'Taxonomy and Epics'!H:H,'Taxonomy and Epics'!C:C)&amp;","&amp;'Test Scenarios'!M1083&amp;",Fin_Functional, Workday"</f>
        <v>Phase1,_,,Fin_Functional, Workday</v>
      </c>
      <c r="L1074" s="41"/>
      <c r="M1074" s="41"/>
      <c r="N1074" s="41"/>
      <c r="O1074" s="41"/>
      <c r="P1074" s="41"/>
      <c r="Q1074" s="41"/>
      <c r="R1074" s="41"/>
      <c r="S1074" s="41"/>
      <c r="T1074" s="38"/>
    </row>
    <row r="1075" spans="1:20" ht="128" x14ac:dyDescent="0.2">
      <c r="A1075" s="20">
        <f>'Test Scenarios'!A1084</f>
        <v>0</v>
      </c>
      <c r="B1075" s="44">
        <f>'Test Scenarios'!K1084</f>
        <v>0</v>
      </c>
      <c r="C1075" s="42">
        <f>'Test Scenarios'!B1084</f>
        <v>0</v>
      </c>
      <c r="D1075" s="43" t="str">
        <f>"F-"&amp;'Test Scenarios'!M1084&amp;"-"&amp;'Test Scenarios'!C1084&amp;"-"&amp;C1075</f>
        <v>F---0</v>
      </c>
      <c r="E1075" s="43" t="s">
        <v>6576</v>
      </c>
      <c r="F1075" s="43">
        <f>'Test Scenarios'!G1084</f>
        <v>0</v>
      </c>
      <c r="G1075" s="43" t="str">
        <f>"Objective"&amp;CHAR(10)
&amp;'Test Scenarios'!L1084&amp;CHAR(10)&amp;CHAR(10)&amp;
"Test Case Description"&amp;CHAR(10)
&amp;'Test Scenarios'!D1084&amp;CHAR(10)&amp;CHAR(10)&amp;
"Expected Results"&amp;CHAR(10)&amp;'Test Scenarios'!F1084</f>
        <v xml:space="preserve">Objective
Test Case Description
Expected Results
</v>
      </c>
      <c r="H1075" s="41"/>
      <c r="I1075" s="43" t="s">
        <v>6577</v>
      </c>
      <c r="J1075" s="41" t="str">
        <f>"TST-F "&amp;_xlfn.XLOOKUP('Test Scenarios'!M1084,'Taxonomy and Epics'!H:H,'Taxonomy and Epics'!E:E)</f>
        <v xml:space="preserve">TST-F </v>
      </c>
      <c r="K1075" s="36" t="str">
        <f>"Phase1,"&amp;_xlfn.XLOOKUP('Test Scenarios'!M1084,'Taxonomy and Epics'!H:H,'Taxonomy and Epics'!B:B)&amp;"_"&amp;_xlfn.XLOOKUP('Test Scenarios'!M1084,'Taxonomy and Epics'!H:H,'Taxonomy and Epics'!C:C)&amp;","&amp;'Test Scenarios'!M1084&amp;",Fin_Functional, Workday"</f>
        <v>Phase1,_,,Fin_Functional, Workday</v>
      </c>
      <c r="L1075" s="41"/>
      <c r="M1075" s="41"/>
      <c r="N1075" s="41"/>
      <c r="O1075" s="41"/>
      <c r="P1075" s="41"/>
      <c r="Q1075" s="41"/>
      <c r="R1075" s="41"/>
      <c r="S1075" s="41"/>
      <c r="T1075" s="38"/>
    </row>
    <row r="1076" spans="1:20" ht="128" x14ac:dyDescent="0.2">
      <c r="A1076" s="20">
        <f>'Test Scenarios'!A1085</f>
        <v>0</v>
      </c>
      <c r="B1076" s="44">
        <f>'Test Scenarios'!K1085</f>
        <v>0</v>
      </c>
      <c r="C1076" s="42">
        <f>'Test Scenarios'!B1085</f>
        <v>0</v>
      </c>
      <c r="D1076" s="43" t="str">
        <f>"F-"&amp;'Test Scenarios'!M1085&amp;"-"&amp;'Test Scenarios'!C1085&amp;"-"&amp;C1076</f>
        <v>F---0</v>
      </c>
      <c r="E1076" s="43" t="s">
        <v>6576</v>
      </c>
      <c r="F1076" s="43">
        <f>'Test Scenarios'!G1085</f>
        <v>0</v>
      </c>
      <c r="G1076" s="43" t="str">
        <f>"Objective"&amp;CHAR(10)
&amp;'Test Scenarios'!L1085&amp;CHAR(10)&amp;CHAR(10)&amp;
"Test Case Description"&amp;CHAR(10)
&amp;'Test Scenarios'!D1085&amp;CHAR(10)&amp;CHAR(10)&amp;
"Expected Results"&amp;CHAR(10)&amp;'Test Scenarios'!F1085</f>
        <v xml:space="preserve">Objective
Test Case Description
Expected Results
</v>
      </c>
      <c r="H1076" s="41"/>
      <c r="I1076" s="43" t="s">
        <v>6577</v>
      </c>
      <c r="J1076" s="41" t="str">
        <f>"TST-F "&amp;_xlfn.XLOOKUP('Test Scenarios'!M1085,'Taxonomy and Epics'!H:H,'Taxonomy and Epics'!E:E)</f>
        <v xml:space="preserve">TST-F </v>
      </c>
      <c r="K1076" s="36" t="str">
        <f>"Phase1,"&amp;_xlfn.XLOOKUP('Test Scenarios'!M1085,'Taxonomy and Epics'!H:H,'Taxonomy and Epics'!B:B)&amp;"_"&amp;_xlfn.XLOOKUP('Test Scenarios'!M1085,'Taxonomy and Epics'!H:H,'Taxonomy and Epics'!C:C)&amp;","&amp;'Test Scenarios'!M1085&amp;",Fin_Functional, Workday"</f>
        <v>Phase1,_,,Fin_Functional, Workday</v>
      </c>
      <c r="L1076" s="41"/>
      <c r="M1076" s="41"/>
      <c r="N1076" s="41"/>
      <c r="O1076" s="41"/>
      <c r="P1076" s="41"/>
      <c r="Q1076" s="41"/>
      <c r="R1076" s="41"/>
      <c r="S1076" s="41"/>
      <c r="T1076" s="38"/>
    </row>
    <row r="1077" spans="1:20" ht="128" x14ac:dyDescent="0.2">
      <c r="A1077" s="20">
        <f>'Test Scenarios'!A1086</f>
        <v>0</v>
      </c>
      <c r="B1077" s="44">
        <f>'Test Scenarios'!K1086</f>
        <v>0</v>
      </c>
      <c r="C1077" s="42">
        <f>'Test Scenarios'!B1086</f>
        <v>0</v>
      </c>
      <c r="D1077" s="43" t="str">
        <f>"F-"&amp;'Test Scenarios'!M1086&amp;"-"&amp;'Test Scenarios'!C1086&amp;"-"&amp;C1077</f>
        <v>F---0</v>
      </c>
      <c r="E1077" s="43" t="s">
        <v>6576</v>
      </c>
      <c r="F1077" s="43">
        <f>'Test Scenarios'!G1086</f>
        <v>0</v>
      </c>
      <c r="G1077" s="43" t="str">
        <f>"Objective"&amp;CHAR(10)
&amp;'Test Scenarios'!L1086&amp;CHAR(10)&amp;CHAR(10)&amp;
"Test Case Description"&amp;CHAR(10)
&amp;'Test Scenarios'!D1086&amp;CHAR(10)&amp;CHAR(10)&amp;
"Expected Results"&amp;CHAR(10)&amp;'Test Scenarios'!F1086</f>
        <v xml:space="preserve">Objective
Test Case Description
Expected Results
</v>
      </c>
      <c r="H1077" s="41"/>
      <c r="I1077" s="43" t="s">
        <v>6577</v>
      </c>
      <c r="J1077" s="41" t="str">
        <f>"TST-F "&amp;_xlfn.XLOOKUP('Test Scenarios'!M1086,'Taxonomy and Epics'!H:H,'Taxonomy and Epics'!E:E)</f>
        <v xml:space="preserve">TST-F </v>
      </c>
      <c r="K1077" s="36" t="str">
        <f>"Phase1,"&amp;_xlfn.XLOOKUP('Test Scenarios'!M1086,'Taxonomy and Epics'!H:H,'Taxonomy and Epics'!B:B)&amp;"_"&amp;_xlfn.XLOOKUP('Test Scenarios'!M1086,'Taxonomy and Epics'!H:H,'Taxonomy and Epics'!C:C)&amp;","&amp;'Test Scenarios'!M1086&amp;",Fin_Functional, Workday"</f>
        <v>Phase1,_,,Fin_Functional, Workday</v>
      </c>
      <c r="L1077" s="41"/>
      <c r="M1077" s="41"/>
      <c r="N1077" s="41"/>
      <c r="O1077" s="41"/>
      <c r="P1077" s="41"/>
      <c r="Q1077" s="41"/>
      <c r="R1077" s="41"/>
      <c r="S1077" s="41"/>
      <c r="T1077" s="38"/>
    </row>
    <row r="1078" spans="1:20" ht="128" x14ac:dyDescent="0.2">
      <c r="A1078" s="20">
        <f>'Test Scenarios'!A1087</f>
        <v>0</v>
      </c>
      <c r="B1078" s="44">
        <f>'Test Scenarios'!K1087</f>
        <v>0</v>
      </c>
      <c r="C1078" s="42">
        <f>'Test Scenarios'!B1087</f>
        <v>0</v>
      </c>
      <c r="D1078" s="43" t="str">
        <f>"F-"&amp;'Test Scenarios'!M1087&amp;"-"&amp;'Test Scenarios'!C1087&amp;"-"&amp;C1078</f>
        <v>F---0</v>
      </c>
      <c r="E1078" s="43" t="s">
        <v>6576</v>
      </c>
      <c r="F1078" s="43">
        <f>'Test Scenarios'!G1087</f>
        <v>0</v>
      </c>
      <c r="G1078" s="43" t="str">
        <f>"Objective"&amp;CHAR(10)
&amp;'Test Scenarios'!L1087&amp;CHAR(10)&amp;CHAR(10)&amp;
"Test Case Description"&amp;CHAR(10)
&amp;'Test Scenarios'!D1087&amp;CHAR(10)&amp;CHAR(10)&amp;
"Expected Results"&amp;CHAR(10)&amp;'Test Scenarios'!F1087</f>
        <v xml:space="preserve">Objective
Test Case Description
Expected Results
</v>
      </c>
      <c r="H1078" s="41"/>
      <c r="I1078" s="43" t="s">
        <v>6577</v>
      </c>
      <c r="J1078" s="41" t="str">
        <f>"TST-F "&amp;_xlfn.XLOOKUP('Test Scenarios'!M1087,'Taxonomy and Epics'!H:H,'Taxonomy and Epics'!E:E)</f>
        <v xml:space="preserve">TST-F </v>
      </c>
      <c r="K1078" s="36" t="str">
        <f>"Phase1,"&amp;_xlfn.XLOOKUP('Test Scenarios'!M1087,'Taxonomy and Epics'!H:H,'Taxonomy and Epics'!B:B)&amp;"_"&amp;_xlfn.XLOOKUP('Test Scenarios'!M1087,'Taxonomy and Epics'!H:H,'Taxonomy and Epics'!C:C)&amp;","&amp;'Test Scenarios'!M1087&amp;",Fin_Functional, Workday"</f>
        <v>Phase1,_,,Fin_Functional, Workday</v>
      </c>
      <c r="L1078" s="41"/>
      <c r="M1078" s="41"/>
      <c r="N1078" s="41"/>
      <c r="O1078" s="41"/>
      <c r="P1078" s="41"/>
      <c r="Q1078" s="41"/>
      <c r="R1078" s="41"/>
      <c r="S1078" s="41"/>
      <c r="T1078" s="38"/>
    </row>
    <row r="1079" spans="1:20" ht="128" x14ac:dyDescent="0.2">
      <c r="A1079" s="20">
        <f>'Test Scenarios'!A1088</f>
        <v>0</v>
      </c>
      <c r="B1079" s="44">
        <f>'Test Scenarios'!K1088</f>
        <v>0</v>
      </c>
      <c r="C1079" s="42">
        <f>'Test Scenarios'!B1088</f>
        <v>0</v>
      </c>
      <c r="D1079" s="43" t="str">
        <f>"F-"&amp;'Test Scenarios'!M1088&amp;"-"&amp;'Test Scenarios'!C1088&amp;"-"&amp;C1079</f>
        <v>F---0</v>
      </c>
      <c r="E1079" s="43" t="s">
        <v>6576</v>
      </c>
      <c r="F1079" s="43">
        <f>'Test Scenarios'!G1088</f>
        <v>0</v>
      </c>
      <c r="G1079" s="43" t="str">
        <f>"Objective"&amp;CHAR(10)
&amp;'Test Scenarios'!L1088&amp;CHAR(10)&amp;CHAR(10)&amp;
"Test Case Description"&amp;CHAR(10)
&amp;'Test Scenarios'!D1088&amp;CHAR(10)&amp;CHAR(10)&amp;
"Expected Results"&amp;CHAR(10)&amp;'Test Scenarios'!F1088</f>
        <v xml:space="preserve">Objective
Test Case Description
Expected Results
</v>
      </c>
      <c r="H1079" s="41"/>
      <c r="I1079" s="43" t="s">
        <v>6577</v>
      </c>
      <c r="J1079" s="41" t="str">
        <f>"TST-F "&amp;_xlfn.XLOOKUP('Test Scenarios'!M1088,'Taxonomy and Epics'!H:H,'Taxonomy and Epics'!E:E)</f>
        <v xml:space="preserve">TST-F </v>
      </c>
      <c r="K1079" s="36" t="str">
        <f>"Phase1,"&amp;_xlfn.XLOOKUP('Test Scenarios'!M1088,'Taxonomy and Epics'!H:H,'Taxonomy and Epics'!B:B)&amp;"_"&amp;_xlfn.XLOOKUP('Test Scenarios'!M1088,'Taxonomy and Epics'!H:H,'Taxonomy and Epics'!C:C)&amp;","&amp;'Test Scenarios'!M1088&amp;",Fin_Functional, Workday"</f>
        <v>Phase1,_,,Fin_Functional, Workday</v>
      </c>
      <c r="L1079" s="41"/>
      <c r="M1079" s="41"/>
      <c r="N1079" s="41"/>
      <c r="O1079" s="41"/>
      <c r="P1079" s="41"/>
      <c r="Q1079" s="41"/>
      <c r="R1079" s="41"/>
      <c r="S1079" s="41"/>
      <c r="T1079" s="38"/>
    </row>
    <row r="1080" spans="1:20" ht="128" x14ac:dyDescent="0.2">
      <c r="A1080" s="20">
        <f>'Test Scenarios'!A1089</f>
        <v>0</v>
      </c>
      <c r="B1080" s="44">
        <f>'Test Scenarios'!K1089</f>
        <v>0</v>
      </c>
      <c r="C1080" s="42">
        <f>'Test Scenarios'!B1089</f>
        <v>0</v>
      </c>
      <c r="D1080" s="43" t="str">
        <f>"F-"&amp;'Test Scenarios'!M1089&amp;"-"&amp;'Test Scenarios'!C1089&amp;"-"&amp;C1080</f>
        <v>F---0</v>
      </c>
      <c r="E1080" s="43" t="s">
        <v>6576</v>
      </c>
      <c r="F1080" s="43">
        <f>'Test Scenarios'!G1089</f>
        <v>0</v>
      </c>
      <c r="G1080" s="43" t="str">
        <f>"Objective"&amp;CHAR(10)
&amp;'Test Scenarios'!L1089&amp;CHAR(10)&amp;CHAR(10)&amp;
"Test Case Description"&amp;CHAR(10)
&amp;'Test Scenarios'!D1089&amp;CHAR(10)&amp;CHAR(10)&amp;
"Expected Results"&amp;CHAR(10)&amp;'Test Scenarios'!F1089</f>
        <v xml:space="preserve">Objective
Test Case Description
Expected Results
</v>
      </c>
      <c r="H1080" s="41"/>
      <c r="I1080" s="43" t="s">
        <v>6577</v>
      </c>
      <c r="J1080" s="41" t="str">
        <f>"TST-F "&amp;_xlfn.XLOOKUP('Test Scenarios'!M1089,'Taxonomy and Epics'!H:H,'Taxonomy and Epics'!E:E)</f>
        <v xml:space="preserve">TST-F </v>
      </c>
      <c r="K1080" s="36" t="str">
        <f>"Phase1,"&amp;_xlfn.XLOOKUP('Test Scenarios'!M1089,'Taxonomy and Epics'!H:H,'Taxonomy and Epics'!B:B)&amp;"_"&amp;_xlfn.XLOOKUP('Test Scenarios'!M1089,'Taxonomy and Epics'!H:H,'Taxonomy and Epics'!C:C)&amp;","&amp;'Test Scenarios'!M1089&amp;",Fin_Functional, Workday"</f>
        <v>Phase1,_,,Fin_Functional, Workday</v>
      </c>
      <c r="L1080" s="41"/>
      <c r="M1080" s="41"/>
      <c r="N1080" s="41"/>
      <c r="O1080" s="41"/>
      <c r="P1080" s="41"/>
      <c r="Q1080" s="41"/>
      <c r="R1080" s="41"/>
      <c r="S1080" s="41"/>
      <c r="T1080" s="38"/>
    </row>
    <row r="1081" spans="1:20" ht="128" x14ac:dyDescent="0.2">
      <c r="A1081" s="20">
        <f>'Test Scenarios'!A1090</f>
        <v>0</v>
      </c>
      <c r="B1081" s="44">
        <f>'Test Scenarios'!K1090</f>
        <v>0</v>
      </c>
      <c r="C1081" s="42">
        <f>'Test Scenarios'!B1090</f>
        <v>0</v>
      </c>
      <c r="D1081" s="43" t="str">
        <f>"F-"&amp;'Test Scenarios'!M1090&amp;"-"&amp;'Test Scenarios'!C1090&amp;"-"&amp;C1081</f>
        <v>F---0</v>
      </c>
      <c r="E1081" s="43" t="s">
        <v>6576</v>
      </c>
      <c r="F1081" s="43">
        <f>'Test Scenarios'!G1090</f>
        <v>0</v>
      </c>
      <c r="G1081" s="43" t="str">
        <f>"Objective"&amp;CHAR(10)
&amp;'Test Scenarios'!L1090&amp;CHAR(10)&amp;CHAR(10)&amp;
"Test Case Description"&amp;CHAR(10)
&amp;'Test Scenarios'!D1090&amp;CHAR(10)&amp;CHAR(10)&amp;
"Expected Results"&amp;CHAR(10)&amp;'Test Scenarios'!F1090</f>
        <v xml:space="preserve">Objective
Test Case Description
Expected Results
</v>
      </c>
      <c r="H1081" s="41"/>
      <c r="I1081" s="43" t="s">
        <v>6577</v>
      </c>
      <c r="J1081" s="41" t="str">
        <f>"TST-F "&amp;_xlfn.XLOOKUP('Test Scenarios'!M1090,'Taxonomy and Epics'!H:H,'Taxonomy and Epics'!E:E)</f>
        <v xml:space="preserve">TST-F </v>
      </c>
      <c r="K1081" s="36" t="str">
        <f>"Phase1,"&amp;_xlfn.XLOOKUP('Test Scenarios'!M1090,'Taxonomy and Epics'!H:H,'Taxonomy and Epics'!B:B)&amp;"_"&amp;_xlfn.XLOOKUP('Test Scenarios'!M1090,'Taxonomy and Epics'!H:H,'Taxonomy and Epics'!C:C)&amp;","&amp;'Test Scenarios'!M1090&amp;",Fin_Functional, Workday"</f>
        <v>Phase1,_,,Fin_Functional, Workday</v>
      </c>
      <c r="L1081" s="41"/>
      <c r="M1081" s="41"/>
      <c r="N1081" s="41"/>
      <c r="O1081" s="41"/>
      <c r="P1081" s="41"/>
      <c r="Q1081" s="41"/>
      <c r="R1081" s="41"/>
      <c r="S1081" s="41"/>
      <c r="T1081" s="38"/>
    </row>
    <row r="1082" spans="1:20" ht="128" x14ac:dyDescent="0.2">
      <c r="A1082" s="20">
        <f>'Test Scenarios'!A1091</f>
        <v>0</v>
      </c>
      <c r="B1082" s="44">
        <f>'Test Scenarios'!K1091</f>
        <v>0</v>
      </c>
      <c r="C1082" s="42">
        <f>'Test Scenarios'!B1091</f>
        <v>0</v>
      </c>
      <c r="D1082" s="43" t="str">
        <f>"F-"&amp;'Test Scenarios'!M1091&amp;"-"&amp;'Test Scenarios'!C1091&amp;"-"&amp;C1082</f>
        <v>F---0</v>
      </c>
      <c r="E1082" s="43" t="s">
        <v>6576</v>
      </c>
      <c r="F1082" s="43">
        <f>'Test Scenarios'!G1091</f>
        <v>0</v>
      </c>
      <c r="G1082" s="43" t="str">
        <f>"Objective"&amp;CHAR(10)
&amp;'Test Scenarios'!L1091&amp;CHAR(10)&amp;CHAR(10)&amp;
"Test Case Description"&amp;CHAR(10)
&amp;'Test Scenarios'!D1091&amp;CHAR(10)&amp;CHAR(10)&amp;
"Expected Results"&amp;CHAR(10)&amp;'Test Scenarios'!F1091</f>
        <v xml:space="preserve">Objective
Test Case Description
Expected Results
</v>
      </c>
      <c r="H1082" s="41"/>
      <c r="I1082" s="43" t="s">
        <v>6577</v>
      </c>
      <c r="J1082" s="41" t="str">
        <f>"TST-F "&amp;_xlfn.XLOOKUP('Test Scenarios'!M1091,'Taxonomy and Epics'!H:H,'Taxonomy and Epics'!E:E)</f>
        <v xml:space="preserve">TST-F </v>
      </c>
      <c r="K1082" s="36" t="str">
        <f>"Phase1,"&amp;_xlfn.XLOOKUP('Test Scenarios'!M1091,'Taxonomy and Epics'!H:H,'Taxonomy and Epics'!B:B)&amp;"_"&amp;_xlfn.XLOOKUP('Test Scenarios'!M1091,'Taxonomy and Epics'!H:H,'Taxonomy and Epics'!C:C)&amp;","&amp;'Test Scenarios'!M1091&amp;",Fin_Functional, Workday"</f>
        <v>Phase1,_,,Fin_Functional, Workday</v>
      </c>
      <c r="L1082" s="41"/>
      <c r="M1082" s="41"/>
      <c r="N1082" s="41"/>
      <c r="O1082" s="41"/>
      <c r="P1082" s="41"/>
      <c r="Q1082" s="41"/>
      <c r="R1082" s="41"/>
      <c r="S1082" s="41"/>
      <c r="T1082" s="38"/>
    </row>
    <row r="1083" spans="1:20" ht="128" x14ac:dyDescent="0.2">
      <c r="A1083" s="20">
        <f>'Test Scenarios'!A1092</f>
        <v>0</v>
      </c>
      <c r="B1083" s="44">
        <f>'Test Scenarios'!K1092</f>
        <v>0</v>
      </c>
      <c r="C1083" s="42">
        <f>'Test Scenarios'!B1092</f>
        <v>0</v>
      </c>
      <c r="D1083" s="43" t="str">
        <f>"F-"&amp;'Test Scenarios'!M1092&amp;"-"&amp;'Test Scenarios'!C1092&amp;"-"&amp;C1083</f>
        <v>F---0</v>
      </c>
      <c r="E1083" s="43" t="s">
        <v>6576</v>
      </c>
      <c r="F1083" s="43">
        <f>'Test Scenarios'!G1092</f>
        <v>0</v>
      </c>
      <c r="G1083" s="43" t="str">
        <f>"Objective"&amp;CHAR(10)
&amp;'Test Scenarios'!L1092&amp;CHAR(10)&amp;CHAR(10)&amp;
"Test Case Description"&amp;CHAR(10)
&amp;'Test Scenarios'!D1092&amp;CHAR(10)&amp;CHAR(10)&amp;
"Expected Results"&amp;CHAR(10)&amp;'Test Scenarios'!F1092</f>
        <v xml:space="preserve">Objective
Test Case Description
Expected Results
</v>
      </c>
      <c r="H1083" s="41"/>
      <c r="I1083" s="43" t="s">
        <v>6577</v>
      </c>
      <c r="J1083" s="41" t="str">
        <f>"TST-F "&amp;_xlfn.XLOOKUP('Test Scenarios'!M1092,'Taxonomy and Epics'!H:H,'Taxonomy and Epics'!E:E)</f>
        <v xml:space="preserve">TST-F </v>
      </c>
      <c r="K1083" s="36" t="str">
        <f>"Phase1,"&amp;_xlfn.XLOOKUP('Test Scenarios'!M1092,'Taxonomy and Epics'!H:H,'Taxonomy and Epics'!B:B)&amp;"_"&amp;_xlfn.XLOOKUP('Test Scenarios'!M1092,'Taxonomy and Epics'!H:H,'Taxonomy and Epics'!C:C)&amp;","&amp;'Test Scenarios'!M1092&amp;",Fin_Functional, Workday"</f>
        <v>Phase1,_,,Fin_Functional, Workday</v>
      </c>
      <c r="L1083" s="41"/>
      <c r="M1083" s="41"/>
      <c r="N1083" s="41"/>
      <c r="O1083" s="41"/>
      <c r="P1083" s="41"/>
      <c r="Q1083" s="41"/>
      <c r="R1083" s="41"/>
      <c r="S1083" s="41"/>
      <c r="T1083" s="38"/>
    </row>
    <row r="1084" spans="1:20" ht="128" x14ac:dyDescent="0.2">
      <c r="A1084" s="20">
        <f>'Test Scenarios'!A1093</f>
        <v>0</v>
      </c>
      <c r="B1084" s="44">
        <f>'Test Scenarios'!K1093</f>
        <v>0</v>
      </c>
      <c r="C1084" s="42">
        <f>'Test Scenarios'!B1093</f>
        <v>0</v>
      </c>
      <c r="D1084" s="43" t="str">
        <f>"F-"&amp;'Test Scenarios'!M1093&amp;"-"&amp;'Test Scenarios'!C1093&amp;"-"&amp;C1084</f>
        <v>F---0</v>
      </c>
      <c r="E1084" s="43" t="s">
        <v>6576</v>
      </c>
      <c r="F1084" s="43">
        <f>'Test Scenarios'!G1093</f>
        <v>0</v>
      </c>
      <c r="G1084" s="43" t="str">
        <f>"Objective"&amp;CHAR(10)
&amp;'Test Scenarios'!L1093&amp;CHAR(10)&amp;CHAR(10)&amp;
"Test Case Description"&amp;CHAR(10)
&amp;'Test Scenarios'!D1093&amp;CHAR(10)&amp;CHAR(10)&amp;
"Expected Results"&amp;CHAR(10)&amp;'Test Scenarios'!F1093</f>
        <v xml:space="preserve">Objective
Test Case Description
Expected Results
</v>
      </c>
      <c r="H1084" s="41"/>
      <c r="I1084" s="43" t="s">
        <v>6577</v>
      </c>
      <c r="J1084" s="41" t="str">
        <f>"TST-F "&amp;_xlfn.XLOOKUP('Test Scenarios'!M1093,'Taxonomy and Epics'!H:H,'Taxonomy and Epics'!E:E)</f>
        <v xml:space="preserve">TST-F </v>
      </c>
      <c r="K1084" s="36" t="str">
        <f>"Phase1,"&amp;_xlfn.XLOOKUP('Test Scenarios'!M1093,'Taxonomy and Epics'!H:H,'Taxonomy and Epics'!B:B)&amp;"_"&amp;_xlfn.XLOOKUP('Test Scenarios'!M1093,'Taxonomy and Epics'!H:H,'Taxonomy and Epics'!C:C)&amp;","&amp;'Test Scenarios'!M1093&amp;",Fin_Functional, Workday"</f>
        <v>Phase1,_,,Fin_Functional, Workday</v>
      </c>
      <c r="L1084" s="41"/>
      <c r="M1084" s="41"/>
      <c r="N1084" s="41"/>
      <c r="O1084" s="41"/>
      <c r="P1084" s="41"/>
      <c r="Q1084" s="41"/>
      <c r="R1084" s="41"/>
      <c r="S1084" s="41"/>
      <c r="T1084" s="38"/>
    </row>
    <row r="1085" spans="1:20" ht="128" x14ac:dyDescent="0.2">
      <c r="A1085" s="20">
        <f>'Test Scenarios'!A1094</f>
        <v>0</v>
      </c>
      <c r="B1085" s="44">
        <f>'Test Scenarios'!K1094</f>
        <v>0</v>
      </c>
      <c r="C1085" s="42">
        <f>'Test Scenarios'!B1094</f>
        <v>0</v>
      </c>
      <c r="D1085" s="43" t="str">
        <f>"F-"&amp;'Test Scenarios'!M1094&amp;"-"&amp;'Test Scenarios'!C1094&amp;"-"&amp;C1085</f>
        <v>F---0</v>
      </c>
      <c r="E1085" s="43" t="s">
        <v>6576</v>
      </c>
      <c r="F1085" s="43">
        <f>'Test Scenarios'!G1094</f>
        <v>0</v>
      </c>
      <c r="G1085" s="43" t="str">
        <f>"Objective"&amp;CHAR(10)
&amp;'Test Scenarios'!L1094&amp;CHAR(10)&amp;CHAR(10)&amp;
"Test Case Description"&amp;CHAR(10)
&amp;'Test Scenarios'!D1094&amp;CHAR(10)&amp;CHAR(10)&amp;
"Expected Results"&amp;CHAR(10)&amp;'Test Scenarios'!F1094</f>
        <v xml:space="preserve">Objective
Test Case Description
Expected Results
</v>
      </c>
      <c r="H1085" s="41"/>
      <c r="I1085" s="43" t="s">
        <v>6577</v>
      </c>
      <c r="J1085" s="41" t="str">
        <f>"TST-F "&amp;_xlfn.XLOOKUP('Test Scenarios'!M1094,'Taxonomy and Epics'!H:H,'Taxonomy and Epics'!E:E)</f>
        <v xml:space="preserve">TST-F </v>
      </c>
      <c r="K1085" s="36" t="str">
        <f>"Phase1,"&amp;_xlfn.XLOOKUP('Test Scenarios'!M1094,'Taxonomy and Epics'!H:H,'Taxonomy and Epics'!B:B)&amp;"_"&amp;_xlfn.XLOOKUP('Test Scenarios'!M1094,'Taxonomy and Epics'!H:H,'Taxonomy and Epics'!C:C)&amp;","&amp;'Test Scenarios'!M1094&amp;",Fin_Functional, Workday"</f>
        <v>Phase1,_,,Fin_Functional, Workday</v>
      </c>
      <c r="L1085" s="41"/>
      <c r="M1085" s="41"/>
      <c r="N1085" s="41"/>
      <c r="O1085" s="41"/>
      <c r="P1085" s="41"/>
      <c r="Q1085" s="41"/>
      <c r="R1085" s="41"/>
      <c r="S1085" s="41"/>
      <c r="T1085" s="38"/>
    </row>
    <row r="1086" spans="1:20" ht="128" x14ac:dyDescent="0.2">
      <c r="A1086" s="20">
        <f>'Test Scenarios'!A1095</f>
        <v>0</v>
      </c>
      <c r="B1086" s="44">
        <f>'Test Scenarios'!K1095</f>
        <v>0</v>
      </c>
      <c r="C1086" s="42">
        <f>'Test Scenarios'!B1095</f>
        <v>0</v>
      </c>
      <c r="D1086" s="43" t="str">
        <f>"F-"&amp;'Test Scenarios'!M1095&amp;"-"&amp;'Test Scenarios'!C1095&amp;"-"&amp;C1086</f>
        <v>F---0</v>
      </c>
      <c r="E1086" s="43" t="s">
        <v>6576</v>
      </c>
      <c r="F1086" s="43">
        <f>'Test Scenarios'!G1095</f>
        <v>0</v>
      </c>
      <c r="G1086" s="43" t="str">
        <f>"Objective"&amp;CHAR(10)
&amp;'Test Scenarios'!L1095&amp;CHAR(10)&amp;CHAR(10)&amp;
"Test Case Description"&amp;CHAR(10)
&amp;'Test Scenarios'!D1095&amp;CHAR(10)&amp;CHAR(10)&amp;
"Expected Results"&amp;CHAR(10)&amp;'Test Scenarios'!F1095</f>
        <v xml:space="preserve">Objective
Test Case Description
Expected Results
</v>
      </c>
      <c r="H1086" s="41"/>
      <c r="I1086" s="43" t="s">
        <v>6577</v>
      </c>
      <c r="J1086" s="41" t="str">
        <f>"TST-F "&amp;_xlfn.XLOOKUP('Test Scenarios'!M1095,'Taxonomy and Epics'!H:H,'Taxonomy and Epics'!E:E)</f>
        <v xml:space="preserve">TST-F </v>
      </c>
      <c r="K1086" s="36" t="str">
        <f>"Phase1,"&amp;_xlfn.XLOOKUP('Test Scenarios'!M1095,'Taxonomy and Epics'!H:H,'Taxonomy and Epics'!B:B)&amp;"_"&amp;_xlfn.XLOOKUP('Test Scenarios'!M1095,'Taxonomy and Epics'!H:H,'Taxonomy and Epics'!C:C)&amp;","&amp;'Test Scenarios'!M1095&amp;",Fin_Functional, Workday"</f>
        <v>Phase1,_,,Fin_Functional, Workday</v>
      </c>
      <c r="L1086" s="41"/>
      <c r="M1086" s="41"/>
      <c r="N1086" s="41"/>
      <c r="O1086" s="41"/>
      <c r="P1086" s="41"/>
      <c r="Q1086" s="41"/>
      <c r="R1086" s="41"/>
      <c r="S1086" s="41"/>
      <c r="T1086" s="38"/>
    </row>
    <row r="1087" spans="1:20" ht="128" x14ac:dyDescent="0.2">
      <c r="A1087" s="20">
        <f>'Test Scenarios'!A1096</f>
        <v>0</v>
      </c>
      <c r="B1087" s="44">
        <f>'Test Scenarios'!K1096</f>
        <v>0</v>
      </c>
      <c r="C1087" s="42">
        <f>'Test Scenarios'!B1096</f>
        <v>0</v>
      </c>
      <c r="D1087" s="43" t="str">
        <f>"F-"&amp;'Test Scenarios'!M1096&amp;"-"&amp;'Test Scenarios'!C1096&amp;"-"&amp;C1087</f>
        <v>F---0</v>
      </c>
      <c r="E1087" s="43" t="s">
        <v>6576</v>
      </c>
      <c r="F1087" s="43">
        <f>'Test Scenarios'!G1096</f>
        <v>0</v>
      </c>
      <c r="G1087" s="43" t="str">
        <f>"Objective"&amp;CHAR(10)
&amp;'Test Scenarios'!L1096&amp;CHAR(10)&amp;CHAR(10)&amp;
"Test Case Description"&amp;CHAR(10)
&amp;'Test Scenarios'!D1096&amp;CHAR(10)&amp;CHAR(10)&amp;
"Expected Results"&amp;CHAR(10)&amp;'Test Scenarios'!F1096</f>
        <v xml:space="preserve">Objective
Test Case Description
Expected Results
</v>
      </c>
      <c r="H1087" s="41"/>
      <c r="I1087" s="43" t="s">
        <v>6577</v>
      </c>
      <c r="J1087" s="41" t="str">
        <f>"TST-F "&amp;_xlfn.XLOOKUP('Test Scenarios'!M1096,'Taxonomy and Epics'!H:H,'Taxonomy and Epics'!E:E)</f>
        <v xml:space="preserve">TST-F </v>
      </c>
      <c r="K1087" s="36" t="str">
        <f>"Phase1,"&amp;_xlfn.XLOOKUP('Test Scenarios'!M1096,'Taxonomy and Epics'!H:H,'Taxonomy and Epics'!B:B)&amp;"_"&amp;_xlfn.XLOOKUP('Test Scenarios'!M1096,'Taxonomy and Epics'!H:H,'Taxonomy and Epics'!C:C)&amp;","&amp;'Test Scenarios'!M1096&amp;",Fin_Functional, Workday"</f>
        <v>Phase1,_,,Fin_Functional, Workday</v>
      </c>
      <c r="L1087" s="41"/>
      <c r="M1087" s="41"/>
      <c r="N1087" s="41"/>
      <c r="O1087" s="41"/>
      <c r="P1087" s="41"/>
      <c r="Q1087" s="41"/>
      <c r="R1087" s="41"/>
      <c r="S1087" s="41"/>
      <c r="T1087" s="38"/>
    </row>
    <row r="1088" spans="1:20" ht="128" x14ac:dyDescent="0.2">
      <c r="A1088" s="20">
        <f>'Test Scenarios'!A1097</f>
        <v>0</v>
      </c>
      <c r="B1088" s="44">
        <f>'Test Scenarios'!K1097</f>
        <v>0</v>
      </c>
      <c r="C1088" s="42">
        <f>'Test Scenarios'!B1097</f>
        <v>0</v>
      </c>
      <c r="D1088" s="43" t="str">
        <f>"F-"&amp;'Test Scenarios'!M1097&amp;"-"&amp;'Test Scenarios'!C1097&amp;"-"&amp;C1088</f>
        <v>F---0</v>
      </c>
      <c r="E1088" s="43" t="s">
        <v>6576</v>
      </c>
      <c r="F1088" s="43">
        <f>'Test Scenarios'!G1097</f>
        <v>0</v>
      </c>
      <c r="G1088" s="43" t="str">
        <f>"Objective"&amp;CHAR(10)
&amp;'Test Scenarios'!L1097&amp;CHAR(10)&amp;CHAR(10)&amp;
"Test Case Description"&amp;CHAR(10)
&amp;'Test Scenarios'!D1097&amp;CHAR(10)&amp;CHAR(10)&amp;
"Expected Results"&amp;CHAR(10)&amp;'Test Scenarios'!F1097</f>
        <v xml:space="preserve">Objective
Test Case Description
Expected Results
</v>
      </c>
      <c r="H1088" s="41"/>
      <c r="I1088" s="43" t="s">
        <v>6577</v>
      </c>
      <c r="J1088" s="41" t="str">
        <f>"TST-F "&amp;_xlfn.XLOOKUP('Test Scenarios'!M1097,'Taxonomy and Epics'!H:H,'Taxonomy and Epics'!E:E)</f>
        <v xml:space="preserve">TST-F </v>
      </c>
      <c r="K1088" s="36" t="str">
        <f>"Phase1,"&amp;_xlfn.XLOOKUP('Test Scenarios'!M1097,'Taxonomy and Epics'!H:H,'Taxonomy and Epics'!B:B)&amp;"_"&amp;_xlfn.XLOOKUP('Test Scenarios'!M1097,'Taxonomy and Epics'!H:H,'Taxonomy and Epics'!C:C)&amp;","&amp;'Test Scenarios'!M1097&amp;",Fin_Functional, Workday"</f>
        <v>Phase1,_,,Fin_Functional, Workday</v>
      </c>
      <c r="L1088" s="41"/>
      <c r="M1088" s="41"/>
      <c r="N1088" s="41"/>
      <c r="O1088" s="41"/>
      <c r="P1088" s="41"/>
      <c r="Q1088" s="41"/>
      <c r="R1088" s="41"/>
      <c r="S1088" s="41"/>
      <c r="T1088" s="38"/>
    </row>
    <row r="1089" spans="1:20" ht="128" x14ac:dyDescent="0.2">
      <c r="A1089" s="20">
        <f>'Test Scenarios'!A1098</f>
        <v>0</v>
      </c>
      <c r="B1089" s="44">
        <f>'Test Scenarios'!K1098</f>
        <v>0</v>
      </c>
      <c r="C1089" s="42">
        <f>'Test Scenarios'!B1098</f>
        <v>0</v>
      </c>
      <c r="D1089" s="43" t="str">
        <f>"F-"&amp;'Test Scenarios'!M1098&amp;"-"&amp;'Test Scenarios'!C1098&amp;"-"&amp;C1089</f>
        <v>F---0</v>
      </c>
      <c r="E1089" s="43" t="s">
        <v>6576</v>
      </c>
      <c r="F1089" s="43">
        <f>'Test Scenarios'!G1098</f>
        <v>0</v>
      </c>
      <c r="G1089" s="43" t="str">
        <f>"Objective"&amp;CHAR(10)
&amp;'Test Scenarios'!L1098&amp;CHAR(10)&amp;CHAR(10)&amp;
"Test Case Description"&amp;CHAR(10)
&amp;'Test Scenarios'!D1098&amp;CHAR(10)&amp;CHAR(10)&amp;
"Expected Results"&amp;CHAR(10)&amp;'Test Scenarios'!F1098</f>
        <v xml:space="preserve">Objective
Test Case Description
Expected Results
</v>
      </c>
      <c r="H1089" s="41"/>
      <c r="I1089" s="43" t="s">
        <v>6577</v>
      </c>
      <c r="J1089" s="41" t="str">
        <f>"TST-F "&amp;_xlfn.XLOOKUP('Test Scenarios'!M1098,'Taxonomy and Epics'!H:H,'Taxonomy and Epics'!E:E)</f>
        <v xml:space="preserve">TST-F </v>
      </c>
      <c r="K1089" s="36" t="str">
        <f>"Phase1,"&amp;_xlfn.XLOOKUP('Test Scenarios'!M1098,'Taxonomy and Epics'!H:H,'Taxonomy and Epics'!B:B)&amp;"_"&amp;_xlfn.XLOOKUP('Test Scenarios'!M1098,'Taxonomy and Epics'!H:H,'Taxonomy and Epics'!C:C)&amp;","&amp;'Test Scenarios'!M1098&amp;",Fin_Functional, Workday"</f>
        <v>Phase1,_,,Fin_Functional, Workday</v>
      </c>
      <c r="L1089" s="41"/>
      <c r="M1089" s="41"/>
      <c r="N1089" s="41"/>
      <c r="O1089" s="41"/>
      <c r="P1089" s="41"/>
      <c r="Q1089" s="41"/>
      <c r="R1089" s="41"/>
      <c r="S1089" s="41"/>
      <c r="T1089" s="38"/>
    </row>
    <row r="1090" spans="1:20" ht="128" x14ac:dyDescent="0.2">
      <c r="A1090" s="20">
        <f>'Test Scenarios'!A1099</f>
        <v>0</v>
      </c>
      <c r="B1090" s="44">
        <f>'Test Scenarios'!K1099</f>
        <v>0</v>
      </c>
      <c r="C1090" s="42">
        <f>'Test Scenarios'!B1099</f>
        <v>0</v>
      </c>
      <c r="D1090" s="43" t="str">
        <f>"F-"&amp;'Test Scenarios'!M1099&amp;"-"&amp;'Test Scenarios'!C1099&amp;"-"&amp;C1090</f>
        <v>F---0</v>
      </c>
      <c r="E1090" s="43" t="s">
        <v>6576</v>
      </c>
      <c r="F1090" s="43">
        <f>'Test Scenarios'!G1099</f>
        <v>0</v>
      </c>
      <c r="G1090" s="43" t="str">
        <f>"Objective"&amp;CHAR(10)
&amp;'Test Scenarios'!L1099&amp;CHAR(10)&amp;CHAR(10)&amp;
"Test Case Description"&amp;CHAR(10)
&amp;'Test Scenarios'!D1099&amp;CHAR(10)&amp;CHAR(10)&amp;
"Expected Results"&amp;CHAR(10)&amp;'Test Scenarios'!F1099</f>
        <v xml:space="preserve">Objective
Test Case Description
Expected Results
</v>
      </c>
      <c r="H1090" s="41"/>
      <c r="I1090" s="43" t="s">
        <v>6577</v>
      </c>
      <c r="J1090" s="41" t="str">
        <f>"TST-F "&amp;_xlfn.XLOOKUP('Test Scenarios'!M1099,'Taxonomy and Epics'!H:H,'Taxonomy and Epics'!E:E)</f>
        <v xml:space="preserve">TST-F </v>
      </c>
      <c r="K1090" s="36" t="str">
        <f>"Phase1,"&amp;_xlfn.XLOOKUP('Test Scenarios'!M1099,'Taxonomy and Epics'!H:H,'Taxonomy and Epics'!B:B)&amp;"_"&amp;_xlfn.XLOOKUP('Test Scenarios'!M1099,'Taxonomy and Epics'!H:H,'Taxonomy and Epics'!C:C)&amp;","&amp;'Test Scenarios'!M1099&amp;",Fin_Functional, Workday"</f>
        <v>Phase1,_,,Fin_Functional, Workday</v>
      </c>
      <c r="L1090" s="41"/>
      <c r="M1090" s="41"/>
      <c r="N1090" s="41"/>
      <c r="O1090" s="41"/>
      <c r="P1090" s="41"/>
      <c r="Q1090" s="41"/>
      <c r="R1090" s="41"/>
      <c r="S1090" s="41"/>
      <c r="T1090" s="38"/>
    </row>
    <row r="1091" spans="1:20" ht="128" x14ac:dyDescent="0.2">
      <c r="A1091" s="20">
        <f>'Test Scenarios'!A1100</f>
        <v>0</v>
      </c>
      <c r="B1091" s="44">
        <f>'Test Scenarios'!K1100</f>
        <v>0</v>
      </c>
      <c r="C1091" s="42">
        <f>'Test Scenarios'!B1100</f>
        <v>0</v>
      </c>
      <c r="D1091" s="43" t="str">
        <f>"F-"&amp;'Test Scenarios'!M1100&amp;"-"&amp;'Test Scenarios'!C1100&amp;"-"&amp;C1091</f>
        <v>F---0</v>
      </c>
      <c r="E1091" s="43" t="s">
        <v>6576</v>
      </c>
      <c r="F1091" s="43">
        <f>'Test Scenarios'!G1100</f>
        <v>0</v>
      </c>
      <c r="G1091" s="43" t="str">
        <f>"Objective"&amp;CHAR(10)
&amp;'Test Scenarios'!L1100&amp;CHAR(10)&amp;CHAR(10)&amp;
"Test Case Description"&amp;CHAR(10)
&amp;'Test Scenarios'!D1100&amp;CHAR(10)&amp;CHAR(10)&amp;
"Expected Results"&amp;CHAR(10)&amp;'Test Scenarios'!F1100</f>
        <v xml:space="preserve">Objective
Test Case Description
Expected Results
</v>
      </c>
      <c r="H1091" s="41"/>
      <c r="I1091" s="43" t="s">
        <v>6577</v>
      </c>
      <c r="J1091" s="41" t="str">
        <f>"TST-F "&amp;_xlfn.XLOOKUP('Test Scenarios'!M1100,'Taxonomy and Epics'!H:H,'Taxonomy and Epics'!E:E)</f>
        <v xml:space="preserve">TST-F </v>
      </c>
      <c r="K1091" s="36" t="str">
        <f>"Phase1,"&amp;_xlfn.XLOOKUP('Test Scenarios'!M1100,'Taxonomy and Epics'!H:H,'Taxonomy and Epics'!B:B)&amp;"_"&amp;_xlfn.XLOOKUP('Test Scenarios'!M1100,'Taxonomy and Epics'!H:H,'Taxonomy and Epics'!C:C)&amp;","&amp;'Test Scenarios'!M1100&amp;",Fin_Functional, Workday"</f>
        <v>Phase1,_,,Fin_Functional, Workday</v>
      </c>
      <c r="L1091" s="41"/>
      <c r="M1091" s="41"/>
      <c r="N1091" s="41"/>
      <c r="O1091" s="41"/>
      <c r="P1091" s="41"/>
      <c r="Q1091" s="41"/>
      <c r="R1091" s="41"/>
      <c r="S1091" s="41"/>
      <c r="T1091" s="38"/>
    </row>
    <row r="1092" spans="1:20" ht="128" x14ac:dyDescent="0.2">
      <c r="A1092" s="20">
        <f>'Test Scenarios'!A1101</f>
        <v>0</v>
      </c>
      <c r="B1092" s="44">
        <f>'Test Scenarios'!K1101</f>
        <v>0</v>
      </c>
      <c r="C1092" s="42">
        <f>'Test Scenarios'!B1101</f>
        <v>0</v>
      </c>
      <c r="D1092" s="43" t="str">
        <f>"F-"&amp;'Test Scenarios'!M1101&amp;"-"&amp;'Test Scenarios'!C1101&amp;"-"&amp;C1092</f>
        <v>F---0</v>
      </c>
      <c r="E1092" s="43" t="s">
        <v>6576</v>
      </c>
      <c r="F1092" s="43">
        <f>'Test Scenarios'!G1101</f>
        <v>0</v>
      </c>
      <c r="G1092" s="43" t="str">
        <f>"Objective"&amp;CHAR(10)
&amp;'Test Scenarios'!L1101&amp;CHAR(10)&amp;CHAR(10)&amp;
"Test Case Description"&amp;CHAR(10)
&amp;'Test Scenarios'!D1101&amp;CHAR(10)&amp;CHAR(10)&amp;
"Expected Results"&amp;CHAR(10)&amp;'Test Scenarios'!F1101</f>
        <v xml:space="preserve">Objective
Test Case Description
Expected Results
</v>
      </c>
      <c r="H1092" s="41"/>
      <c r="I1092" s="43" t="s">
        <v>6577</v>
      </c>
      <c r="J1092" s="41" t="str">
        <f>"TST-F "&amp;_xlfn.XLOOKUP('Test Scenarios'!M1101,'Taxonomy and Epics'!H:H,'Taxonomy and Epics'!E:E)</f>
        <v xml:space="preserve">TST-F </v>
      </c>
      <c r="K1092" s="36" t="str">
        <f>"Phase1,"&amp;_xlfn.XLOOKUP('Test Scenarios'!M1101,'Taxonomy and Epics'!H:H,'Taxonomy and Epics'!B:B)&amp;"_"&amp;_xlfn.XLOOKUP('Test Scenarios'!M1101,'Taxonomy and Epics'!H:H,'Taxonomy and Epics'!C:C)&amp;","&amp;'Test Scenarios'!M1101&amp;",Fin_Functional, Workday"</f>
        <v>Phase1,_,,Fin_Functional, Workday</v>
      </c>
      <c r="L1092" s="41"/>
      <c r="M1092" s="41"/>
      <c r="N1092" s="41"/>
      <c r="O1092" s="41"/>
      <c r="P1092" s="41"/>
      <c r="Q1092" s="41"/>
      <c r="R1092" s="41"/>
      <c r="S1092" s="41"/>
      <c r="T1092" s="38"/>
    </row>
    <row r="1093" spans="1:20" ht="128" x14ac:dyDescent="0.2">
      <c r="A1093" s="20">
        <f>'Test Scenarios'!A1102</f>
        <v>0</v>
      </c>
      <c r="B1093" s="44">
        <f>'Test Scenarios'!K1102</f>
        <v>0</v>
      </c>
      <c r="C1093" s="42">
        <f>'Test Scenarios'!B1102</f>
        <v>0</v>
      </c>
      <c r="D1093" s="43" t="str">
        <f>"F-"&amp;'Test Scenarios'!M1102&amp;"-"&amp;'Test Scenarios'!C1102&amp;"-"&amp;C1093</f>
        <v>F---0</v>
      </c>
      <c r="E1093" s="43" t="s">
        <v>6576</v>
      </c>
      <c r="F1093" s="43">
        <f>'Test Scenarios'!G1102</f>
        <v>0</v>
      </c>
      <c r="G1093" s="43" t="str">
        <f>"Objective"&amp;CHAR(10)
&amp;'Test Scenarios'!L1102&amp;CHAR(10)&amp;CHAR(10)&amp;
"Test Case Description"&amp;CHAR(10)
&amp;'Test Scenarios'!D1102&amp;CHAR(10)&amp;CHAR(10)&amp;
"Expected Results"&amp;CHAR(10)&amp;'Test Scenarios'!F1102</f>
        <v xml:space="preserve">Objective
Test Case Description
Expected Results
</v>
      </c>
      <c r="H1093" s="41"/>
      <c r="I1093" s="43" t="s">
        <v>6577</v>
      </c>
      <c r="J1093" s="41" t="str">
        <f>"TST-F "&amp;_xlfn.XLOOKUP('Test Scenarios'!M1102,'Taxonomy and Epics'!H:H,'Taxonomy and Epics'!E:E)</f>
        <v xml:space="preserve">TST-F </v>
      </c>
      <c r="K1093" s="36" t="str">
        <f>"Phase1,"&amp;_xlfn.XLOOKUP('Test Scenarios'!M1102,'Taxonomy and Epics'!H:H,'Taxonomy and Epics'!B:B)&amp;"_"&amp;_xlfn.XLOOKUP('Test Scenarios'!M1102,'Taxonomy and Epics'!H:H,'Taxonomy and Epics'!C:C)&amp;","&amp;'Test Scenarios'!M1102&amp;",Fin_Functional, Workday"</f>
        <v>Phase1,_,,Fin_Functional, Workday</v>
      </c>
      <c r="L1093" s="41"/>
      <c r="M1093" s="41"/>
      <c r="N1093" s="41"/>
      <c r="O1093" s="41"/>
      <c r="P1093" s="41"/>
      <c r="Q1093" s="41"/>
      <c r="R1093" s="41"/>
      <c r="S1093" s="41"/>
      <c r="T1093" s="38"/>
    </row>
    <row r="1094" spans="1:20" ht="128" x14ac:dyDescent="0.2">
      <c r="A1094" s="20">
        <f>'Test Scenarios'!A1103</f>
        <v>0</v>
      </c>
      <c r="B1094" s="44">
        <f>'Test Scenarios'!K1103</f>
        <v>0</v>
      </c>
      <c r="C1094" s="42">
        <f>'Test Scenarios'!B1103</f>
        <v>0</v>
      </c>
      <c r="D1094" s="43" t="str">
        <f>"F-"&amp;'Test Scenarios'!M1103&amp;"-"&amp;'Test Scenarios'!C1103&amp;"-"&amp;C1094</f>
        <v>F---0</v>
      </c>
      <c r="E1094" s="43" t="s">
        <v>6576</v>
      </c>
      <c r="F1094" s="43">
        <f>'Test Scenarios'!G1103</f>
        <v>0</v>
      </c>
      <c r="G1094" s="43" t="str">
        <f>"Objective"&amp;CHAR(10)
&amp;'Test Scenarios'!L1103&amp;CHAR(10)&amp;CHAR(10)&amp;
"Test Case Description"&amp;CHAR(10)
&amp;'Test Scenarios'!D1103&amp;CHAR(10)&amp;CHAR(10)&amp;
"Expected Results"&amp;CHAR(10)&amp;'Test Scenarios'!F1103</f>
        <v xml:space="preserve">Objective
Test Case Description
Expected Results
</v>
      </c>
      <c r="H1094" s="41"/>
      <c r="I1094" s="43" t="s">
        <v>6577</v>
      </c>
      <c r="J1094" s="41" t="str">
        <f>"TST-F "&amp;_xlfn.XLOOKUP('Test Scenarios'!M1103,'Taxonomy and Epics'!H:H,'Taxonomy and Epics'!E:E)</f>
        <v xml:space="preserve">TST-F </v>
      </c>
      <c r="K1094" s="36" t="str">
        <f>"Phase1,"&amp;_xlfn.XLOOKUP('Test Scenarios'!M1103,'Taxonomy and Epics'!H:H,'Taxonomy and Epics'!B:B)&amp;"_"&amp;_xlfn.XLOOKUP('Test Scenarios'!M1103,'Taxonomy and Epics'!H:H,'Taxonomy and Epics'!C:C)&amp;","&amp;'Test Scenarios'!M1103&amp;",Fin_Functional, Workday"</f>
        <v>Phase1,_,,Fin_Functional, Workday</v>
      </c>
      <c r="L1094" s="41"/>
      <c r="M1094" s="41"/>
      <c r="N1094" s="41"/>
      <c r="O1094" s="41"/>
      <c r="P1094" s="41"/>
      <c r="Q1094" s="41"/>
      <c r="R1094" s="41"/>
      <c r="S1094" s="41"/>
      <c r="T1094" s="38"/>
    </row>
    <row r="1095" spans="1:20" ht="128" x14ac:dyDescent="0.2">
      <c r="A1095" s="20">
        <f>'Test Scenarios'!A1104</f>
        <v>0</v>
      </c>
      <c r="B1095" s="44">
        <f>'Test Scenarios'!K1104</f>
        <v>0</v>
      </c>
      <c r="C1095" s="42">
        <f>'Test Scenarios'!B1104</f>
        <v>0</v>
      </c>
      <c r="D1095" s="43" t="str">
        <f>"F-"&amp;'Test Scenarios'!M1104&amp;"-"&amp;'Test Scenarios'!C1104&amp;"-"&amp;C1095</f>
        <v>F---0</v>
      </c>
      <c r="E1095" s="43" t="s">
        <v>6576</v>
      </c>
      <c r="F1095" s="43">
        <f>'Test Scenarios'!G1104</f>
        <v>0</v>
      </c>
      <c r="G1095" s="43" t="str">
        <f>"Objective"&amp;CHAR(10)
&amp;'Test Scenarios'!L1104&amp;CHAR(10)&amp;CHAR(10)&amp;
"Test Case Description"&amp;CHAR(10)
&amp;'Test Scenarios'!D1104&amp;CHAR(10)&amp;CHAR(10)&amp;
"Expected Results"&amp;CHAR(10)&amp;'Test Scenarios'!F1104</f>
        <v xml:space="preserve">Objective
Test Case Description
Expected Results
</v>
      </c>
      <c r="H1095" s="41"/>
      <c r="I1095" s="43" t="s">
        <v>6577</v>
      </c>
      <c r="J1095" s="41" t="str">
        <f>"TST-F "&amp;_xlfn.XLOOKUP('Test Scenarios'!M1104,'Taxonomy and Epics'!H:H,'Taxonomy and Epics'!E:E)</f>
        <v xml:space="preserve">TST-F </v>
      </c>
      <c r="K1095" s="36" t="str">
        <f>"Phase1,"&amp;_xlfn.XLOOKUP('Test Scenarios'!M1104,'Taxonomy and Epics'!H:H,'Taxonomy and Epics'!B:B)&amp;"_"&amp;_xlfn.XLOOKUP('Test Scenarios'!M1104,'Taxonomy and Epics'!H:H,'Taxonomy and Epics'!C:C)&amp;","&amp;'Test Scenarios'!M1104&amp;",Fin_Functional, Workday"</f>
        <v>Phase1,_,,Fin_Functional, Workday</v>
      </c>
      <c r="L1095" s="41"/>
      <c r="M1095" s="41"/>
      <c r="N1095" s="41"/>
      <c r="O1095" s="41"/>
      <c r="P1095" s="41"/>
      <c r="Q1095" s="41"/>
      <c r="R1095" s="41"/>
      <c r="S1095" s="41"/>
      <c r="T1095" s="38"/>
    </row>
    <row r="1096" spans="1:20" ht="128" x14ac:dyDescent="0.2">
      <c r="A1096" s="20">
        <f>'Test Scenarios'!A1105</f>
        <v>0</v>
      </c>
      <c r="B1096" s="44">
        <f>'Test Scenarios'!K1105</f>
        <v>0</v>
      </c>
      <c r="C1096" s="42">
        <f>'Test Scenarios'!B1105</f>
        <v>0</v>
      </c>
      <c r="D1096" s="43" t="str">
        <f>"F-"&amp;'Test Scenarios'!M1105&amp;"-"&amp;'Test Scenarios'!C1105&amp;"-"&amp;C1096</f>
        <v>F---0</v>
      </c>
      <c r="E1096" s="43" t="s">
        <v>6576</v>
      </c>
      <c r="F1096" s="43">
        <f>'Test Scenarios'!G1105</f>
        <v>0</v>
      </c>
      <c r="G1096" s="43" t="str">
        <f>"Objective"&amp;CHAR(10)
&amp;'Test Scenarios'!L1105&amp;CHAR(10)&amp;CHAR(10)&amp;
"Test Case Description"&amp;CHAR(10)
&amp;'Test Scenarios'!D1105&amp;CHAR(10)&amp;CHAR(10)&amp;
"Expected Results"&amp;CHAR(10)&amp;'Test Scenarios'!F1105</f>
        <v xml:space="preserve">Objective
Test Case Description
Expected Results
</v>
      </c>
      <c r="H1096" s="41"/>
      <c r="I1096" s="43" t="s">
        <v>6577</v>
      </c>
      <c r="J1096" s="41" t="str">
        <f>"TST-F "&amp;_xlfn.XLOOKUP('Test Scenarios'!M1105,'Taxonomy and Epics'!H:H,'Taxonomy and Epics'!E:E)</f>
        <v xml:space="preserve">TST-F </v>
      </c>
      <c r="K1096" s="36" t="str">
        <f>"Phase1,"&amp;_xlfn.XLOOKUP('Test Scenarios'!M1105,'Taxonomy and Epics'!H:H,'Taxonomy and Epics'!B:B)&amp;"_"&amp;_xlfn.XLOOKUP('Test Scenarios'!M1105,'Taxonomy and Epics'!H:H,'Taxonomy and Epics'!C:C)&amp;","&amp;'Test Scenarios'!M1105&amp;",Fin_Functional, Workday"</f>
        <v>Phase1,_,,Fin_Functional, Workday</v>
      </c>
      <c r="L1096" s="41"/>
      <c r="M1096" s="41"/>
      <c r="N1096" s="41"/>
      <c r="O1096" s="41"/>
      <c r="P1096" s="41"/>
      <c r="Q1096" s="41"/>
      <c r="R1096" s="41"/>
      <c r="S1096" s="41"/>
      <c r="T1096" s="38"/>
    </row>
    <row r="1097" spans="1:20" ht="128" x14ac:dyDescent="0.2">
      <c r="A1097" s="20">
        <f>'Test Scenarios'!A1106</f>
        <v>0</v>
      </c>
      <c r="B1097" s="44">
        <f>'Test Scenarios'!K1106</f>
        <v>0</v>
      </c>
      <c r="C1097" s="42">
        <f>'Test Scenarios'!B1106</f>
        <v>0</v>
      </c>
      <c r="D1097" s="43" t="str">
        <f>"F-"&amp;'Test Scenarios'!M1106&amp;"-"&amp;'Test Scenarios'!C1106&amp;"-"&amp;C1097</f>
        <v>F---0</v>
      </c>
      <c r="E1097" s="43" t="s">
        <v>6576</v>
      </c>
      <c r="F1097" s="43">
        <f>'Test Scenarios'!G1106</f>
        <v>0</v>
      </c>
      <c r="G1097" s="43" t="str">
        <f>"Objective"&amp;CHAR(10)
&amp;'Test Scenarios'!L1106&amp;CHAR(10)&amp;CHAR(10)&amp;
"Test Case Description"&amp;CHAR(10)
&amp;'Test Scenarios'!D1106&amp;CHAR(10)&amp;CHAR(10)&amp;
"Expected Results"&amp;CHAR(10)&amp;'Test Scenarios'!F1106</f>
        <v xml:space="preserve">Objective
Test Case Description
Expected Results
</v>
      </c>
      <c r="H1097" s="41"/>
      <c r="I1097" s="43" t="s">
        <v>6577</v>
      </c>
      <c r="J1097" s="41" t="str">
        <f>"TST-F "&amp;_xlfn.XLOOKUP('Test Scenarios'!M1106,'Taxonomy and Epics'!H:H,'Taxonomy and Epics'!E:E)</f>
        <v xml:space="preserve">TST-F </v>
      </c>
      <c r="K1097" s="36" t="str">
        <f>"Phase1,"&amp;_xlfn.XLOOKUP('Test Scenarios'!M1106,'Taxonomy and Epics'!H:H,'Taxonomy and Epics'!B:B)&amp;"_"&amp;_xlfn.XLOOKUP('Test Scenarios'!M1106,'Taxonomy and Epics'!H:H,'Taxonomy and Epics'!C:C)&amp;","&amp;'Test Scenarios'!M1106&amp;",Fin_Functional, Workday"</f>
        <v>Phase1,_,,Fin_Functional, Workday</v>
      </c>
      <c r="L1097" s="41"/>
      <c r="M1097" s="41"/>
      <c r="N1097" s="41"/>
      <c r="O1097" s="41"/>
      <c r="P1097" s="41"/>
      <c r="Q1097" s="41"/>
      <c r="R1097" s="41"/>
      <c r="S1097" s="41"/>
      <c r="T1097" s="38"/>
    </row>
    <row r="1098" spans="1:20" ht="128" x14ac:dyDescent="0.2">
      <c r="A1098" s="20">
        <f>'Test Scenarios'!A1107</f>
        <v>0</v>
      </c>
      <c r="B1098" s="44">
        <f>'Test Scenarios'!K1107</f>
        <v>0</v>
      </c>
      <c r="C1098" s="42">
        <f>'Test Scenarios'!B1107</f>
        <v>0</v>
      </c>
      <c r="D1098" s="43" t="str">
        <f>"F-"&amp;'Test Scenarios'!M1107&amp;"-"&amp;'Test Scenarios'!C1107&amp;"-"&amp;C1098</f>
        <v>F---0</v>
      </c>
      <c r="E1098" s="43" t="s">
        <v>6576</v>
      </c>
      <c r="F1098" s="43">
        <f>'Test Scenarios'!G1107</f>
        <v>0</v>
      </c>
      <c r="G1098" s="43" t="str">
        <f>"Objective"&amp;CHAR(10)
&amp;'Test Scenarios'!L1107&amp;CHAR(10)&amp;CHAR(10)&amp;
"Test Case Description"&amp;CHAR(10)
&amp;'Test Scenarios'!D1107&amp;CHAR(10)&amp;CHAR(10)&amp;
"Expected Results"&amp;CHAR(10)&amp;'Test Scenarios'!F1107</f>
        <v xml:space="preserve">Objective
Test Case Description
Expected Results
</v>
      </c>
      <c r="H1098" s="41"/>
      <c r="I1098" s="43" t="s">
        <v>6577</v>
      </c>
      <c r="J1098" s="41" t="str">
        <f>"TST-F "&amp;_xlfn.XLOOKUP('Test Scenarios'!M1107,'Taxonomy and Epics'!H:H,'Taxonomy and Epics'!E:E)</f>
        <v xml:space="preserve">TST-F </v>
      </c>
      <c r="K1098" s="36" t="str">
        <f>"Phase1,"&amp;_xlfn.XLOOKUP('Test Scenarios'!M1107,'Taxonomy and Epics'!H:H,'Taxonomy and Epics'!B:B)&amp;"_"&amp;_xlfn.XLOOKUP('Test Scenarios'!M1107,'Taxonomy and Epics'!H:H,'Taxonomy and Epics'!C:C)&amp;","&amp;'Test Scenarios'!M1107&amp;",Fin_Functional, Workday"</f>
        <v>Phase1,_,,Fin_Functional, Workday</v>
      </c>
      <c r="L1098" s="41"/>
      <c r="M1098" s="41"/>
      <c r="N1098" s="41"/>
      <c r="O1098" s="41"/>
      <c r="P1098" s="41"/>
      <c r="Q1098" s="41"/>
      <c r="R1098" s="41"/>
      <c r="S1098" s="41"/>
      <c r="T1098" s="38"/>
    </row>
    <row r="1099" spans="1:20" ht="128" x14ac:dyDescent="0.2">
      <c r="A1099" s="20">
        <f>'Test Scenarios'!A1108</f>
        <v>0</v>
      </c>
      <c r="B1099" s="44">
        <f>'Test Scenarios'!K1108</f>
        <v>0</v>
      </c>
      <c r="C1099" s="42">
        <f>'Test Scenarios'!B1108</f>
        <v>0</v>
      </c>
      <c r="D1099" s="43" t="str">
        <f>"F-"&amp;'Test Scenarios'!M1108&amp;"-"&amp;'Test Scenarios'!C1108&amp;"-"&amp;C1099</f>
        <v>F---0</v>
      </c>
      <c r="E1099" s="43" t="s">
        <v>6576</v>
      </c>
      <c r="F1099" s="43">
        <f>'Test Scenarios'!G1108</f>
        <v>0</v>
      </c>
      <c r="G1099" s="43" t="str">
        <f>"Objective"&amp;CHAR(10)
&amp;'Test Scenarios'!L1108&amp;CHAR(10)&amp;CHAR(10)&amp;
"Test Case Description"&amp;CHAR(10)
&amp;'Test Scenarios'!D1108&amp;CHAR(10)&amp;CHAR(10)&amp;
"Expected Results"&amp;CHAR(10)&amp;'Test Scenarios'!F1108</f>
        <v xml:space="preserve">Objective
Test Case Description
Expected Results
</v>
      </c>
      <c r="H1099" s="41"/>
      <c r="I1099" s="43" t="s">
        <v>6577</v>
      </c>
      <c r="J1099" s="41" t="str">
        <f>"TST-F "&amp;_xlfn.XLOOKUP('Test Scenarios'!M1108,'Taxonomy and Epics'!H:H,'Taxonomy and Epics'!E:E)</f>
        <v xml:space="preserve">TST-F </v>
      </c>
      <c r="K1099" s="36" t="str">
        <f>"Phase1,"&amp;_xlfn.XLOOKUP('Test Scenarios'!M1108,'Taxonomy and Epics'!H:H,'Taxonomy and Epics'!B:B)&amp;"_"&amp;_xlfn.XLOOKUP('Test Scenarios'!M1108,'Taxonomy and Epics'!H:H,'Taxonomy and Epics'!C:C)&amp;","&amp;'Test Scenarios'!M1108&amp;",Fin_Functional, Workday"</f>
        <v>Phase1,_,,Fin_Functional, Workday</v>
      </c>
      <c r="L1099" s="41"/>
      <c r="M1099" s="41"/>
      <c r="N1099" s="41"/>
      <c r="O1099" s="41"/>
      <c r="P1099" s="41"/>
      <c r="Q1099" s="41"/>
      <c r="R1099" s="41"/>
      <c r="S1099" s="41"/>
      <c r="T1099" s="38"/>
    </row>
    <row r="1100" spans="1:20" ht="128" x14ac:dyDescent="0.2">
      <c r="A1100" s="20">
        <f>'Test Scenarios'!A1109</f>
        <v>0</v>
      </c>
      <c r="B1100" s="44">
        <f>'Test Scenarios'!K1109</f>
        <v>0</v>
      </c>
      <c r="C1100" s="42">
        <f>'Test Scenarios'!B1109</f>
        <v>0</v>
      </c>
      <c r="D1100" s="43" t="str">
        <f>"F-"&amp;'Test Scenarios'!M1109&amp;"-"&amp;'Test Scenarios'!C1109&amp;"-"&amp;C1100</f>
        <v>F---0</v>
      </c>
      <c r="E1100" s="43" t="s">
        <v>6576</v>
      </c>
      <c r="F1100" s="43">
        <f>'Test Scenarios'!G1109</f>
        <v>0</v>
      </c>
      <c r="G1100" s="43" t="str">
        <f>"Objective"&amp;CHAR(10)
&amp;'Test Scenarios'!L1109&amp;CHAR(10)&amp;CHAR(10)&amp;
"Test Case Description"&amp;CHAR(10)
&amp;'Test Scenarios'!D1109&amp;CHAR(10)&amp;CHAR(10)&amp;
"Expected Results"&amp;CHAR(10)&amp;'Test Scenarios'!F1109</f>
        <v xml:space="preserve">Objective
Test Case Description
Expected Results
</v>
      </c>
      <c r="H1100" s="41"/>
      <c r="I1100" s="43" t="s">
        <v>6577</v>
      </c>
      <c r="J1100" s="41" t="str">
        <f>"TST-F "&amp;_xlfn.XLOOKUP('Test Scenarios'!M1109,'Taxonomy and Epics'!H:H,'Taxonomy and Epics'!E:E)</f>
        <v xml:space="preserve">TST-F </v>
      </c>
      <c r="K1100" s="36" t="str">
        <f>"Phase1,"&amp;_xlfn.XLOOKUP('Test Scenarios'!M1109,'Taxonomy and Epics'!H:H,'Taxonomy and Epics'!B:B)&amp;"_"&amp;_xlfn.XLOOKUP('Test Scenarios'!M1109,'Taxonomy and Epics'!H:H,'Taxonomy and Epics'!C:C)&amp;","&amp;'Test Scenarios'!M1109&amp;",Fin_Functional, Workday"</f>
        <v>Phase1,_,,Fin_Functional, Workday</v>
      </c>
      <c r="L1100" s="41"/>
      <c r="M1100" s="41"/>
      <c r="N1100" s="41"/>
      <c r="O1100" s="41"/>
      <c r="P1100" s="41"/>
      <c r="Q1100" s="41"/>
      <c r="R1100" s="41"/>
      <c r="S1100" s="41"/>
      <c r="T1100" s="38"/>
    </row>
    <row r="1101" spans="1:20" ht="128" x14ac:dyDescent="0.2">
      <c r="A1101" s="20">
        <f>'Test Scenarios'!A1110</f>
        <v>0</v>
      </c>
      <c r="B1101" s="44">
        <f>'Test Scenarios'!K1110</f>
        <v>0</v>
      </c>
      <c r="C1101" s="42">
        <f>'Test Scenarios'!B1110</f>
        <v>0</v>
      </c>
      <c r="D1101" s="43" t="str">
        <f>"F-"&amp;'Test Scenarios'!M1110&amp;"-"&amp;'Test Scenarios'!C1110&amp;"-"&amp;C1101</f>
        <v>F---0</v>
      </c>
      <c r="E1101" s="43" t="s">
        <v>6576</v>
      </c>
      <c r="F1101" s="43">
        <f>'Test Scenarios'!G1110</f>
        <v>0</v>
      </c>
      <c r="G1101" s="43" t="str">
        <f>"Objective"&amp;CHAR(10)
&amp;'Test Scenarios'!L1110&amp;CHAR(10)&amp;CHAR(10)&amp;
"Test Case Description"&amp;CHAR(10)
&amp;'Test Scenarios'!D1110&amp;CHAR(10)&amp;CHAR(10)&amp;
"Expected Results"&amp;CHAR(10)&amp;'Test Scenarios'!F1110</f>
        <v xml:space="preserve">Objective
Test Case Description
Expected Results
</v>
      </c>
      <c r="H1101" s="41"/>
      <c r="I1101" s="43" t="s">
        <v>6577</v>
      </c>
      <c r="J1101" s="41" t="str">
        <f>"TST-F "&amp;_xlfn.XLOOKUP('Test Scenarios'!M1110,'Taxonomy and Epics'!H:H,'Taxonomy and Epics'!E:E)</f>
        <v xml:space="preserve">TST-F </v>
      </c>
      <c r="K1101" s="36" t="str">
        <f>"Phase1,"&amp;_xlfn.XLOOKUP('Test Scenarios'!M1110,'Taxonomy and Epics'!H:H,'Taxonomy and Epics'!B:B)&amp;"_"&amp;_xlfn.XLOOKUP('Test Scenarios'!M1110,'Taxonomy and Epics'!H:H,'Taxonomy and Epics'!C:C)&amp;","&amp;'Test Scenarios'!M1110&amp;",Fin_Functional, Workday"</f>
        <v>Phase1,_,,Fin_Functional, Workday</v>
      </c>
      <c r="L1101" s="41"/>
      <c r="M1101" s="41"/>
      <c r="N1101" s="41"/>
      <c r="O1101" s="41"/>
      <c r="P1101" s="41"/>
      <c r="Q1101" s="41"/>
      <c r="R1101" s="41"/>
      <c r="S1101" s="41"/>
      <c r="T1101" s="38"/>
    </row>
    <row r="1102" spans="1:20" ht="128" x14ac:dyDescent="0.2">
      <c r="A1102" s="20">
        <f>'Test Scenarios'!A1111</f>
        <v>0</v>
      </c>
      <c r="B1102" s="44">
        <f>'Test Scenarios'!K1111</f>
        <v>0</v>
      </c>
      <c r="C1102" s="42">
        <f>'Test Scenarios'!B1111</f>
        <v>0</v>
      </c>
      <c r="D1102" s="43" t="str">
        <f>"F-"&amp;'Test Scenarios'!M1111&amp;"-"&amp;'Test Scenarios'!C1111&amp;"-"&amp;C1102</f>
        <v>F---0</v>
      </c>
      <c r="E1102" s="43" t="s">
        <v>6576</v>
      </c>
      <c r="F1102" s="43">
        <f>'Test Scenarios'!G1111</f>
        <v>0</v>
      </c>
      <c r="G1102" s="43" t="str">
        <f>"Objective"&amp;CHAR(10)
&amp;'Test Scenarios'!L1111&amp;CHAR(10)&amp;CHAR(10)&amp;
"Test Case Description"&amp;CHAR(10)
&amp;'Test Scenarios'!D1111&amp;CHAR(10)&amp;CHAR(10)&amp;
"Expected Results"&amp;CHAR(10)&amp;'Test Scenarios'!F1111</f>
        <v xml:space="preserve">Objective
Test Case Description
Expected Results
</v>
      </c>
      <c r="H1102" s="41"/>
      <c r="I1102" s="43" t="s">
        <v>6577</v>
      </c>
      <c r="J1102" s="41" t="str">
        <f>"TST-F "&amp;_xlfn.XLOOKUP('Test Scenarios'!M1111,'Taxonomy and Epics'!H:H,'Taxonomy and Epics'!E:E)</f>
        <v xml:space="preserve">TST-F </v>
      </c>
      <c r="K1102" s="36" t="str">
        <f>"Phase1,"&amp;_xlfn.XLOOKUP('Test Scenarios'!M1111,'Taxonomy and Epics'!H:H,'Taxonomy and Epics'!B:B)&amp;"_"&amp;_xlfn.XLOOKUP('Test Scenarios'!M1111,'Taxonomy and Epics'!H:H,'Taxonomy and Epics'!C:C)&amp;","&amp;'Test Scenarios'!M1111&amp;",Fin_Functional, Workday"</f>
        <v>Phase1,_,,Fin_Functional, Workday</v>
      </c>
      <c r="L1102" s="41"/>
      <c r="M1102" s="41"/>
      <c r="N1102" s="41"/>
      <c r="O1102" s="41"/>
      <c r="P1102" s="41"/>
      <c r="Q1102" s="41"/>
      <c r="R1102" s="41"/>
      <c r="S1102" s="41"/>
      <c r="T1102" s="38"/>
    </row>
    <row r="1103" spans="1:20" ht="128" x14ac:dyDescent="0.2">
      <c r="A1103" s="20">
        <f>'Test Scenarios'!A1112</f>
        <v>0</v>
      </c>
      <c r="B1103" s="44">
        <f>'Test Scenarios'!K1112</f>
        <v>0</v>
      </c>
      <c r="C1103" s="42">
        <f>'Test Scenarios'!B1112</f>
        <v>0</v>
      </c>
      <c r="D1103" s="43" t="str">
        <f>"F-"&amp;'Test Scenarios'!M1112&amp;"-"&amp;'Test Scenarios'!C1112&amp;"-"&amp;C1103</f>
        <v>F---0</v>
      </c>
      <c r="E1103" s="43" t="s">
        <v>6576</v>
      </c>
      <c r="F1103" s="43">
        <f>'Test Scenarios'!G1112</f>
        <v>0</v>
      </c>
      <c r="G1103" s="43" t="str">
        <f>"Objective"&amp;CHAR(10)
&amp;'Test Scenarios'!L1112&amp;CHAR(10)&amp;CHAR(10)&amp;
"Test Case Description"&amp;CHAR(10)
&amp;'Test Scenarios'!D1112&amp;CHAR(10)&amp;CHAR(10)&amp;
"Expected Results"&amp;CHAR(10)&amp;'Test Scenarios'!F1112</f>
        <v xml:space="preserve">Objective
Test Case Description
Expected Results
</v>
      </c>
      <c r="H1103" s="41"/>
      <c r="I1103" s="43" t="s">
        <v>6577</v>
      </c>
      <c r="J1103" s="41" t="str">
        <f>"TST-F "&amp;_xlfn.XLOOKUP('Test Scenarios'!M1112,'Taxonomy and Epics'!H:H,'Taxonomy and Epics'!E:E)</f>
        <v xml:space="preserve">TST-F </v>
      </c>
      <c r="K1103" s="36" t="str">
        <f>"Phase1,"&amp;_xlfn.XLOOKUP('Test Scenarios'!M1112,'Taxonomy and Epics'!H:H,'Taxonomy and Epics'!B:B)&amp;"_"&amp;_xlfn.XLOOKUP('Test Scenarios'!M1112,'Taxonomy and Epics'!H:H,'Taxonomy and Epics'!C:C)&amp;","&amp;'Test Scenarios'!M1112&amp;",Fin_Functional, Workday"</f>
        <v>Phase1,_,,Fin_Functional, Workday</v>
      </c>
      <c r="L1103" s="41"/>
      <c r="M1103" s="41"/>
      <c r="N1103" s="41"/>
      <c r="O1103" s="41"/>
      <c r="P1103" s="41"/>
      <c r="Q1103" s="41"/>
      <c r="R1103" s="41"/>
      <c r="S1103" s="41"/>
      <c r="T1103" s="38"/>
    </row>
    <row r="1104" spans="1:20" ht="128" x14ac:dyDescent="0.2">
      <c r="A1104" s="20">
        <f>'Test Scenarios'!A1113</f>
        <v>0</v>
      </c>
      <c r="B1104" s="44">
        <f>'Test Scenarios'!K1113</f>
        <v>0</v>
      </c>
      <c r="C1104" s="42">
        <f>'Test Scenarios'!B1113</f>
        <v>0</v>
      </c>
      <c r="D1104" s="43" t="str">
        <f>"F-"&amp;'Test Scenarios'!M1113&amp;"-"&amp;'Test Scenarios'!C1113&amp;"-"&amp;C1104</f>
        <v>F---0</v>
      </c>
      <c r="E1104" s="43" t="s">
        <v>6576</v>
      </c>
      <c r="F1104" s="43">
        <f>'Test Scenarios'!G1113</f>
        <v>0</v>
      </c>
      <c r="G1104" s="43" t="str">
        <f>"Objective"&amp;CHAR(10)
&amp;'Test Scenarios'!L1113&amp;CHAR(10)&amp;CHAR(10)&amp;
"Test Case Description"&amp;CHAR(10)
&amp;'Test Scenarios'!D1113&amp;CHAR(10)&amp;CHAR(10)&amp;
"Expected Results"&amp;CHAR(10)&amp;'Test Scenarios'!F1113</f>
        <v xml:space="preserve">Objective
Test Case Description
Expected Results
</v>
      </c>
      <c r="H1104" s="41"/>
      <c r="I1104" s="43" t="s">
        <v>6577</v>
      </c>
      <c r="J1104" s="41" t="str">
        <f>"TST-F "&amp;_xlfn.XLOOKUP('Test Scenarios'!M1113,'Taxonomy and Epics'!H:H,'Taxonomy and Epics'!E:E)</f>
        <v xml:space="preserve">TST-F </v>
      </c>
      <c r="K1104" s="36" t="str">
        <f>"Phase1,"&amp;_xlfn.XLOOKUP('Test Scenarios'!M1113,'Taxonomy and Epics'!H:H,'Taxonomy and Epics'!B:B)&amp;"_"&amp;_xlfn.XLOOKUP('Test Scenarios'!M1113,'Taxonomy and Epics'!H:H,'Taxonomy and Epics'!C:C)&amp;","&amp;'Test Scenarios'!M1113&amp;",Fin_Functional, Workday"</f>
        <v>Phase1,_,,Fin_Functional, Workday</v>
      </c>
      <c r="L1104" s="41"/>
      <c r="M1104" s="41"/>
      <c r="N1104" s="41"/>
      <c r="O1104" s="41"/>
      <c r="P1104" s="41"/>
      <c r="Q1104" s="41"/>
      <c r="R1104" s="41"/>
      <c r="S1104" s="41"/>
      <c r="T1104" s="38"/>
    </row>
    <row r="1105" spans="1:20" ht="128" x14ac:dyDescent="0.2">
      <c r="A1105" s="20">
        <f>'Test Scenarios'!A1114</f>
        <v>0</v>
      </c>
      <c r="B1105" s="44">
        <f>'Test Scenarios'!K1114</f>
        <v>0</v>
      </c>
      <c r="C1105" s="42">
        <f>'Test Scenarios'!B1114</f>
        <v>0</v>
      </c>
      <c r="D1105" s="43" t="str">
        <f>"F-"&amp;'Test Scenarios'!M1114&amp;"-"&amp;'Test Scenarios'!C1114&amp;"-"&amp;C1105</f>
        <v>F---0</v>
      </c>
      <c r="E1105" s="43" t="s">
        <v>6576</v>
      </c>
      <c r="F1105" s="43">
        <f>'Test Scenarios'!G1114</f>
        <v>0</v>
      </c>
      <c r="G1105" s="43" t="str">
        <f>"Objective"&amp;CHAR(10)
&amp;'Test Scenarios'!L1114&amp;CHAR(10)&amp;CHAR(10)&amp;
"Test Case Description"&amp;CHAR(10)
&amp;'Test Scenarios'!D1114&amp;CHAR(10)&amp;CHAR(10)&amp;
"Expected Results"&amp;CHAR(10)&amp;'Test Scenarios'!F1114</f>
        <v xml:space="preserve">Objective
Test Case Description
Expected Results
</v>
      </c>
      <c r="H1105" s="41"/>
      <c r="I1105" s="43" t="s">
        <v>6577</v>
      </c>
      <c r="J1105" s="41" t="str">
        <f>"TST-F "&amp;_xlfn.XLOOKUP('Test Scenarios'!M1114,'Taxonomy and Epics'!H:H,'Taxonomy and Epics'!E:E)</f>
        <v xml:space="preserve">TST-F </v>
      </c>
      <c r="K1105" s="36" t="str">
        <f>"Phase1,"&amp;_xlfn.XLOOKUP('Test Scenarios'!M1114,'Taxonomy and Epics'!H:H,'Taxonomy and Epics'!B:B)&amp;"_"&amp;_xlfn.XLOOKUP('Test Scenarios'!M1114,'Taxonomy and Epics'!H:H,'Taxonomy and Epics'!C:C)&amp;","&amp;'Test Scenarios'!M1114&amp;",Fin_Functional, Workday"</f>
        <v>Phase1,_,,Fin_Functional, Workday</v>
      </c>
      <c r="L1105" s="41"/>
      <c r="M1105" s="41"/>
      <c r="N1105" s="41"/>
      <c r="O1105" s="41"/>
      <c r="P1105" s="41"/>
      <c r="Q1105" s="41"/>
      <c r="R1105" s="41"/>
      <c r="S1105" s="41"/>
      <c r="T1105" s="38"/>
    </row>
    <row r="1106" spans="1:20" ht="128" x14ac:dyDescent="0.2">
      <c r="A1106" s="20">
        <f>'Test Scenarios'!A1115</f>
        <v>0</v>
      </c>
      <c r="B1106" s="44">
        <f>'Test Scenarios'!K1115</f>
        <v>0</v>
      </c>
      <c r="C1106" s="42">
        <f>'Test Scenarios'!B1115</f>
        <v>0</v>
      </c>
      <c r="D1106" s="43" t="str">
        <f>"F-"&amp;'Test Scenarios'!M1115&amp;"-"&amp;'Test Scenarios'!C1115&amp;"-"&amp;C1106</f>
        <v>F---0</v>
      </c>
      <c r="E1106" s="43" t="s">
        <v>6576</v>
      </c>
      <c r="F1106" s="43">
        <f>'Test Scenarios'!G1115</f>
        <v>0</v>
      </c>
      <c r="G1106" s="43" t="str">
        <f>"Objective"&amp;CHAR(10)
&amp;'Test Scenarios'!L1115&amp;CHAR(10)&amp;CHAR(10)&amp;
"Test Case Description"&amp;CHAR(10)
&amp;'Test Scenarios'!D1115&amp;CHAR(10)&amp;CHAR(10)&amp;
"Expected Results"&amp;CHAR(10)&amp;'Test Scenarios'!F1115</f>
        <v xml:space="preserve">Objective
Test Case Description
Expected Results
</v>
      </c>
      <c r="H1106" s="41"/>
      <c r="I1106" s="43" t="s">
        <v>6577</v>
      </c>
      <c r="J1106" s="41" t="str">
        <f>"TST-F "&amp;_xlfn.XLOOKUP('Test Scenarios'!M1115,'Taxonomy and Epics'!H:H,'Taxonomy and Epics'!E:E)</f>
        <v xml:space="preserve">TST-F </v>
      </c>
      <c r="K1106" s="36" t="str">
        <f>"Phase1,"&amp;_xlfn.XLOOKUP('Test Scenarios'!M1115,'Taxonomy and Epics'!H:H,'Taxonomy and Epics'!B:B)&amp;"_"&amp;_xlfn.XLOOKUP('Test Scenarios'!M1115,'Taxonomy and Epics'!H:H,'Taxonomy and Epics'!C:C)&amp;","&amp;'Test Scenarios'!M1115&amp;",Fin_Functional, Workday"</f>
        <v>Phase1,_,,Fin_Functional, Workday</v>
      </c>
      <c r="L1106" s="41"/>
      <c r="M1106" s="41"/>
      <c r="N1106" s="41"/>
      <c r="O1106" s="41"/>
      <c r="P1106" s="41"/>
      <c r="Q1106" s="41"/>
      <c r="R1106" s="41"/>
      <c r="S1106" s="41"/>
      <c r="T1106" s="38"/>
    </row>
    <row r="1107" spans="1:20" ht="128" x14ac:dyDescent="0.2">
      <c r="A1107" s="20">
        <f>'Test Scenarios'!A1116</f>
        <v>0</v>
      </c>
      <c r="B1107" s="44">
        <f>'Test Scenarios'!K1116</f>
        <v>0</v>
      </c>
      <c r="C1107" s="42">
        <f>'Test Scenarios'!B1116</f>
        <v>0</v>
      </c>
      <c r="D1107" s="43" t="str">
        <f>"F-"&amp;'Test Scenarios'!M1116&amp;"-"&amp;'Test Scenarios'!C1116&amp;"-"&amp;C1107</f>
        <v>F---0</v>
      </c>
      <c r="E1107" s="43" t="s">
        <v>6576</v>
      </c>
      <c r="F1107" s="43">
        <f>'Test Scenarios'!G1116</f>
        <v>0</v>
      </c>
      <c r="G1107" s="43" t="str">
        <f>"Objective"&amp;CHAR(10)
&amp;'Test Scenarios'!L1116&amp;CHAR(10)&amp;CHAR(10)&amp;
"Test Case Description"&amp;CHAR(10)
&amp;'Test Scenarios'!D1116&amp;CHAR(10)&amp;CHAR(10)&amp;
"Expected Results"&amp;CHAR(10)&amp;'Test Scenarios'!F1116</f>
        <v xml:space="preserve">Objective
Test Case Description
Expected Results
</v>
      </c>
      <c r="H1107" s="41"/>
      <c r="I1107" s="43" t="s">
        <v>6577</v>
      </c>
      <c r="J1107" s="41" t="str">
        <f>"TST-F "&amp;_xlfn.XLOOKUP('Test Scenarios'!M1116,'Taxonomy and Epics'!H:H,'Taxonomy and Epics'!E:E)</f>
        <v xml:space="preserve">TST-F </v>
      </c>
      <c r="K1107" s="36" t="str">
        <f>"Phase1,"&amp;_xlfn.XLOOKUP('Test Scenarios'!M1116,'Taxonomy and Epics'!H:H,'Taxonomy and Epics'!B:B)&amp;"_"&amp;_xlfn.XLOOKUP('Test Scenarios'!M1116,'Taxonomy and Epics'!H:H,'Taxonomy and Epics'!C:C)&amp;","&amp;'Test Scenarios'!M1116&amp;",Fin_Functional, Workday"</f>
        <v>Phase1,_,,Fin_Functional, Workday</v>
      </c>
      <c r="L1107" s="41"/>
      <c r="M1107" s="41"/>
      <c r="N1107" s="41"/>
      <c r="O1107" s="41"/>
      <c r="P1107" s="41"/>
      <c r="Q1107" s="41"/>
      <c r="R1107" s="41"/>
      <c r="S1107" s="41"/>
      <c r="T1107" s="38"/>
    </row>
    <row r="1108" spans="1:20" ht="128" x14ac:dyDescent="0.2">
      <c r="A1108" s="20">
        <f>'Test Scenarios'!A1117</f>
        <v>0</v>
      </c>
      <c r="B1108" s="44">
        <f>'Test Scenarios'!K1117</f>
        <v>0</v>
      </c>
      <c r="C1108" s="42">
        <f>'Test Scenarios'!B1117</f>
        <v>0</v>
      </c>
      <c r="D1108" s="43" t="str">
        <f>"F-"&amp;'Test Scenarios'!M1117&amp;"-"&amp;'Test Scenarios'!C1117&amp;"-"&amp;C1108</f>
        <v>F---0</v>
      </c>
      <c r="E1108" s="43" t="s">
        <v>6576</v>
      </c>
      <c r="F1108" s="43">
        <f>'Test Scenarios'!G1117</f>
        <v>0</v>
      </c>
      <c r="G1108" s="43" t="str">
        <f>"Objective"&amp;CHAR(10)
&amp;'Test Scenarios'!L1117&amp;CHAR(10)&amp;CHAR(10)&amp;
"Test Case Description"&amp;CHAR(10)
&amp;'Test Scenarios'!D1117&amp;CHAR(10)&amp;CHAR(10)&amp;
"Expected Results"&amp;CHAR(10)&amp;'Test Scenarios'!F1117</f>
        <v xml:space="preserve">Objective
Test Case Description
Expected Results
</v>
      </c>
      <c r="H1108" s="41"/>
      <c r="I1108" s="43" t="s">
        <v>6577</v>
      </c>
      <c r="J1108" s="41" t="str">
        <f>"TST-F "&amp;_xlfn.XLOOKUP('Test Scenarios'!M1117,'Taxonomy and Epics'!H:H,'Taxonomy and Epics'!E:E)</f>
        <v xml:space="preserve">TST-F </v>
      </c>
      <c r="K1108" s="36" t="str">
        <f>"Phase1,"&amp;_xlfn.XLOOKUP('Test Scenarios'!M1117,'Taxonomy and Epics'!H:H,'Taxonomy and Epics'!B:B)&amp;"_"&amp;_xlfn.XLOOKUP('Test Scenarios'!M1117,'Taxonomy and Epics'!H:H,'Taxonomy and Epics'!C:C)&amp;","&amp;'Test Scenarios'!M1117&amp;",Fin_Functional, Workday"</f>
        <v>Phase1,_,,Fin_Functional, Workday</v>
      </c>
      <c r="L1108" s="41"/>
      <c r="M1108" s="41"/>
      <c r="N1108" s="41"/>
      <c r="O1108" s="41"/>
      <c r="P1108" s="41"/>
      <c r="Q1108" s="41"/>
      <c r="R1108" s="41"/>
      <c r="S1108" s="41"/>
      <c r="T1108" s="38"/>
    </row>
    <row r="1109" spans="1:20" ht="128" x14ac:dyDescent="0.2">
      <c r="A1109" s="20">
        <f>'Test Scenarios'!A1118</f>
        <v>0</v>
      </c>
      <c r="B1109" s="44">
        <f>'Test Scenarios'!K1118</f>
        <v>0</v>
      </c>
      <c r="C1109" s="42">
        <f>'Test Scenarios'!B1118</f>
        <v>0</v>
      </c>
      <c r="D1109" s="43" t="str">
        <f>"F-"&amp;'Test Scenarios'!M1118&amp;"-"&amp;'Test Scenarios'!C1118&amp;"-"&amp;C1109</f>
        <v>F---0</v>
      </c>
      <c r="E1109" s="43" t="s">
        <v>6576</v>
      </c>
      <c r="F1109" s="43">
        <f>'Test Scenarios'!G1118</f>
        <v>0</v>
      </c>
      <c r="G1109" s="43" t="str">
        <f>"Objective"&amp;CHAR(10)
&amp;'Test Scenarios'!L1118&amp;CHAR(10)&amp;CHAR(10)&amp;
"Test Case Description"&amp;CHAR(10)
&amp;'Test Scenarios'!D1118&amp;CHAR(10)&amp;CHAR(10)&amp;
"Expected Results"&amp;CHAR(10)&amp;'Test Scenarios'!F1118</f>
        <v xml:space="preserve">Objective
Test Case Description
Expected Results
</v>
      </c>
      <c r="H1109" s="41"/>
      <c r="I1109" s="43" t="s">
        <v>6577</v>
      </c>
      <c r="J1109" s="41" t="str">
        <f>"TST-F "&amp;_xlfn.XLOOKUP('Test Scenarios'!M1118,'Taxonomy and Epics'!H:H,'Taxonomy and Epics'!E:E)</f>
        <v xml:space="preserve">TST-F </v>
      </c>
      <c r="K1109" s="36" t="str">
        <f>"Phase1,"&amp;_xlfn.XLOOKUP('Test Scenarios'!M1118,'Taxonomy and Epics'!H:H,'Taxonomy and Epics'!B:B)&amp;"_"&amp;_xlfn.XLOOKUP('Test Scenarios'!M1118,'Taxonomy and Epics'!H:H,'Taxonomy and Epics'!C:C)&amp;","&amp;'Test Scenarios'!M1118&amp;",Fin_Functional, Workday"</f>
        <v>Phase1,_,,Fin_Functional, Workday</v>
      </c>
      <c r="L1109" s="41"/>
      <c r="M1109" s="41"/>
      <c r="N1109" s="41"/>
      <c r="O1109" s="41"/>
      <c r="P1109" s="41"/>
      <c r="Q1109" s="41"/>
      <c r="R1109" s="41"/>
      <c r="S1109" s="41"/>
      <c r="T1109" s="38"/>
    </row>
    <row r="1110" spans="1:20" ht="128" x14ac:dyDescent="0.2">
      <c r="A1110" s="20">
        <f>'Test Scenarios'!A1119</f>
        <v>0</v>
      </c>
      <c r="B1110" s="44">
        <f>'Test Scenarios'!K1119</f>
        <v>0</v>
      </c>
      <c r="C1110" s="42">
        <f>'Test Scenarios'!B1119</f>
        <v>0</v>
      </c>
      <c r="D1110" s="43" t="str">
        <f>"F-"&amp;'Test Scenarios'!M1119&amp;"-"&amp;'Test Scenarios'!C1119&amp;"-"&amp;C1110</f>
        <v>F---0</v>
      </c>
      <c r="E1110" s="43" t="s">
        <v>6576</v>
      </c>
      <c r="F1110" s="43">
        <f>'Test Scenarios'!G1119</f>
        <v>0</v>
      </c>
      <c r="G1110" s="43" t="str">
        <f>"Objective"&amp;CHAR(10)
&amp;'Test Scenarios'!L1119&amp;CHAR(10)&amp;CHAR(10)&amp;
"Test Case Description"&amp;CHAR(10)
&amp;'Test Scenarios'!D1119&amp;CHAR(10)&amp;CHAR(10)&amp;
"Expected Results"&amp;CHAR(10)&amp;'Test Scenarios'!F1119</f>
        <v xml:space="preserve">Objective
Test Case Description
Expected Results
</v>
      </c>
      <c r="H1110" s="41"/>
      <c r="I1110" s="43" t="s">
        <v>6577</v>
      </c>
      <c r="J1110" s="41" t="str">
        <f>"TST-F "&amp;_xlfn.XLOOKUP('Test Scenarios'!M1119,'Taxonomy and Epics'!H:H,'Taxonomy and Epics'!E:E)</f>
        <v xml:space="preserve">TST-F </v>
      </c>
      <c r="K1110" s="36" t="str">
        <f>"Phase1,"&amp;_xlfn.XLOOKUP('Test Scenarios'!M1119,'Taxonomy and Epics'!H:H,'Taxonomy and Epics'!B:B)&amp;"_"&amp;_xlfn.XLOOKUP('Test Scenarios'!M1119,'Taxonomy and Epics'!H:H,'Taxonomy and Epics'!C:C)&amp;","&amp;'Test Scenarios'!M1119&amp;",Fin_Functional, Workday"</f>
        <v>Phase1,_,,Fin_Functional, Workday</v>
      </c>
      <c r="L1110" s="41"/>
      <c r="M1110" s="41"/>
      <c r="N1110" s="41"/>
      <c r="O1110" s="41"/>
      <c r="P1110" s="41"/>
      <c r="Q1110" s="41"/>
      <c r="R1110" s="41"/>
      <c r="S1110" s="41"/>
      <c r="T1110" s="38"/>
    </row>
    <row r="1111" spans="1:20" ht="128" x14ac:dyDescent="0.2">
      <c r="A1111" s="20">
        <f>'Test Scenarios'!A1120</f>
        <v>0</v>
      </c>
      <c r="B1111" s="44">
        <f>'Test Scenarios'!K1120</f>
        <v>0</v>
      </c>
      <c r="C1111" s="42">
        <f>'Test Scenarios'!B1120</f>
        <v>0</v>
      </c>
      <c r="D1111" s="43" t="str">
        <f>"F-"&amp;'Test Scenarios'!M1120&amp;"-"&amp;'Test Scenarios'!C1120&amp;"-"&amp;C1111</f>
        <v>F---0</v>
      </c>
      <c r="E1111" s="43" t="s">
        <v>6576</v>
      </c>
      <c r="F1111" s="43">
        <f>'Test Scenarios'!G1120</f>
        <v>0</v>
      </c>
      <c r="G1111" s="43" t="str">
        <f>"Objective"&amp;CHAR(10)
&amp;'Test Scenarios'!L1120&amp;CHAR(10)&amp;CHAR(10)&amp;
"Test Case Description"&amp;CHAR(10)
&amp;'Test Scenarios'!D1120&amp;CHAR(10)&amp;CHAR(10)&amp;
"Expected Results"&amp;CHAR(10)&amp;'Test Scenarios'!F1120</f>
        <v xml:space="preserve">Objective
Test Case Description
Expected Results
</v>
      </c>
      <c r="H1111" s="41"/>
      <c r="I1111" s="43" t="s">
        <v>6577</v>
      </c>
      <c r="J1111" s="41" t="str">
        <f>"TST-F "&amp;_xlfn.XLOOKUP('Test Scenarios'!M1120,'Taxonomy and Epics'!H:H,'Taxonomy and Epics'!E:E)</f>
        <v xml:space="preserve">TST-F </v>
      </c>
      <c r="K1111" s="36" t="str">
        <f>"Phase1,"&amp;_xlfn.XLOOKUP('Test Scenarios'!M1120,'Taxonomy and Epics'!H:H,'Taxonomy and Epics'!B:B)&amp;"_"&amp;_xlfn.XLOOKUP('Test Scenarios'!M1120,'Taxonomy and Epics'!H:H,'Taxonomy and Epics'!C:C)&amp;","&amp;'Test Scenarios'!M1120&amp;",Fin_Functional, Workday"</f>
        <v>Phase1,_,,Fin_Functional, Workday</v>
      </c>
      <c r="L1111" s="41"/>
      <c r="M1111" s="41"/>
      <c r="N1111" s="41"/>
      <c r="O1111" s="41"/>
      <c r="P1111" s="41"/>
      <c r="Q1111" s="41"/>
      <c r="R1111" s="41"/>
      <c r="S1111" s="41"/>
      <c r="T1111" s="38"/>
    </row>
    <row r="1112" spans="1:20" ht="128" x14ac:dyDescent="0.2">
      <c r="A1112" s="20">
        <f>'Test Scenarios'!A1121</f>
        <v>0</v>
      </c>
      <c r="B1112" s="44">
        <f>'Test Scenarios'!K1121</f>
        <v>0</v>
      </c>
      <c r="C1112" s="42">
        <f>'Test Scenarios'!B1121</f>
        <v>0</v>
      </c>
      <c r="D1112" s="43" t="str">
        <f>"F-"&amp;'Test Scenarios'!M1121&amp;"-"&amp;'Test Scenarios'!C1121&amp;"-"&amp;C1112</f>
        <v>F---0</v>
      </c>
      <c r="E1112" s="43" t="s">
        <v>6576</v>
      </c>
      <c r="F1112" s="43">
        <f>'Test Scenarios'!G1121</f>
        <v>0</v>
      </c>
      <c r="G1112" s="43" t="str">
        <f>"Objective"&amp;CHAR(10)
&amp;'Test Scenarios'!L1121&amp;CHAR(10)&amp;CHAR(10)&amp;
"Test Case Description"&amp;CHAR(10)
&amp;'Test Scenarios'!D1121&amp;CHAR(10)&amp;CHAR(10)&amp;
"Expected Results"&amp;CHAR(10)&amp;'Test Scenarios'!F1121</f>
        <v xml:space="preserve">Objective
Test Case Description
Expected Results
</v>
      </c>
      <c r="H1112" s="41"/>
      <c r="I1112" s="43" t="s">
        <v>6577</v>
      </c>
      <c r="J1112" s="41" t="str">
        <f>"TST-F "&amp;_xlfn.XLOOKUP('Test Scenarios'!M1121,'Taxonomy and Epics'!H:H,'Taxonomy and Epics'!E:E)</f>
        <v xml:space="preserve">TST-F </v>
      </c>
      <c r="K1112" s="36" t="str">
        <f>"Phase1,"&amp;_xlfn.XLOOKUP('Test Scenarios'!M1121,'Taxonomy and Epics'!H:H,'Taxonomy and Epics'!B:B)&amp;"_"&amp;_xlfn.XLOOKUP('Test Scenarios'!M1121,'Taxonomy and Epics'!H:H,'Taxonomy and Epics'!C:C)&amp;","&amp;'Test Scenarios'!M1121&amp;",Fin_Functional, Workday"</f>
        <v>Phase1,_,,Fin_Functional, Workday</v>
      </c>
      <c r="L1112" s="41"/>
      <c r="M1112" s="41"/>
      <c r="N1112" s="41"/>
      <c r="O1112" s="41"/>
      <c r="P1112" s="41"/>
      <c r="Q1112" s="41"/>
      <c r="R1112" s="41"/>
      <c r="S1112" s="41"/>
      <c r="T1112" s="38"/>
    </row>
    <row r="1113" spans="1:20" ht="128" x14ac:dyDescent="0.2">
      <c r="A1113" s="20">
        <f>'Test Scenarios'!A1122</f>
        <v>0</v>
      </c>
      <c r="B1113" s="44">
        <f>'Test Scenarios'!K1122</f>
        <v>0</v>
      </c>
      <c r="C1113" s="42">
        <f>'Test Scenarios'!B1122</f>
        <v>0</v>
      </c>
      <c r="D1113" s="43" t="str">
        <f>"F-"&amp;'Test Scenarios'!M1122&amp;"-"&amp;'Test Scenarios'!C1122&amp;"-"&amp;C1113</f>
        <v>F---0</v>
      </c>
      <c r="E1113" s="43" t="s">
        <v>6576</v>
      </c>
      <c r="F1113" s="43">
        <f>'Test Scenarios'!G1122</f>
        <v>0</v>
      </c>
      <c r="G1113" s="43" t="str">
        <f>"Objective"&amp;CHAR(10)
&amp;'Test Scenarios'!L1122&amp;CHAR(10)&amp;CHAR(10)&amp;
"Test Case Description"&amp;CHAR(10)
&amp;'Test Scenarios'!D1122&amp;CHAR(10)&amp;CHAR(10)&amp;
"Expected Results"&amp;CHAR(10)&amp;'Test Scenarios'!F1122</f>
        <v xml:space="preserve">Objective
Test Case Description
Expected Results
</v>
      </c>
      <c r="H1113" s="41"/>
      <c r="I1113" s="43" t="s">
        <v>6577</v>
      </c>
      <c r="J1113" s="41" t="str">
        <f>"TST-F "&amp;_xlfn.XLOOKUP('Test Scenarios'!M1122,'Taxonomy and Epics'!H:H,'Taxonomy and Epics'!E:E)</f>
        <v xml:space="preserve">TST-F </v>
      </c>
      <c r="K1113" s="36" t="str">
        <f>"Phase1,"&amp;_xlfn.XLOOKUP('Test Scenarios'!M1122,'Taxonomy and Epics'!H:H,'Taxonomy and Epics'!B:B)&amp;"_"&amp;_xlfn.XLOOKUP('Test Scenarios'!M1122,'Taxonomy and Epics'!H:H,'Taxonomy and Epics'!C:C)&amp;","&amp;'Test Scenarios'!M1122&amp;",Fin_Functional, Workday"</f>
        <v>Phase1,_,,Fin_Functional, Workday</v>
      </c>
      <c r="L1113" s="41"/>
      <c r="M1113" s="41"/>
      <c r="N1113" s="41"/>
      <c r="O1113" s="41"/>
      <c r="P1113" s="41"/>
      <c r="Q1113" s="41"/>
      <c r="R1113" s="41"/>
      <c r="S1113" s="41"/>
      <c r="T1113" s="38"/>
    </row>
    <row r="1114" spans="1:20" ht="128" x14ac:dyDescent="0.2">
      <c r="A1114" s="20">
        <f>'Test Scenarios'!A1123</f>
        <v>0</v>
      </c>
      <c r="B1114" s="44">
        <f>'Test Scenarios'!K1123</f>
        <v>0</v>
      </c>
      <c r="C1114" s="42">
        <f>'Test Scenarios'!B1123</f>
        <v>0</v>
      </c>
      <c r="D1114" s="43" t="str">
        <f>"F-"&amp;'Test Scenarios'!M1123&amp;"-"&amp;'Test Scenarios'!C1123&amp;"-"&amp;C1114</f>
        <v>F---0</v>
      </c>
      <c r="E1114" s="43" t="s">
        <v>6576</v>
      </c>
      <c r="F1114" s="43">
        <f>'Test Scenarios'!G1123</f>
        <v>0</v>
      </c>
      <c r="G1114" s="43" t="str">
        <f>"Objective"&amp;CHAR(10)
&amp;'Test Scenarios'!L1123&amp;CHAR(10)&amp;CHAR(10)&amp;
"Test Case Description"&amp;CHAR(10)
&amp;'Test Scenarios'!D1123&amp;CHAR(10)&amp;CHAR(10)&amp;
"Expected Results"&amp;CHAR(10)&amp;'Test Scenarios'!F1123</f>
        <v xml:space="preserve">Objective
Test Case Description
Expected Results
</v>
      </c>
      <c r="H1114" s="41"/>
      <c r="I1114" s="43" t="s">
        <v>6577</v>
      </c>
      <c r="J1114" s="41" t="str">
        <f>"TST-F "&amp;_xlfn.XLOOKUP('Test Scenarios'!M1123,'Taxonomy and Epics'!H:H,'Taxonomy and Epics'!E:E)</f>
        <v xml:space="preserve">TST-F </v>
      </c>
      <c r="K1114" s="36" t="str">
        <f>"Phase1,"&amp;_xlfn.XLOOKUP('Test Scenarios'!M1123,'Taxonomy and Epics'!H:H,'Taxonomy and Epics'!B:B)&amp;"_"&amp;_xlfn.XLOOKUP('Test Scenarios'!M1123,'Taxonomy and Epics'!H:H,'Taxonomy and Epics'!C:C)&amp;","&amp;'Test Scenarios'!M1123&amp;",Fin_Functional, Workday"</f>
        <v>Phase1,_,,Fin_Functional, Workday</v>
      </c>
      <c r="L1114" s="41"/>
      <c r="M1114" s="41"/>
      <c r="N1114" s="41"/>
      <c r="O1114" s="41"/>
      <c r="P1114" s="41"/>
      <c r="Q1114" s="41"/>
      <c r="R1114" s="41"/>
      <c r="S1114" s="41"/>
      <c r="T1114" s="38"/>
    </row>
    <row r="1115" spans="1:20" ht="128" x14ac:dyDescent="0.2">
      <c r="A1115" s="20">
        <f>'Test Scenarios'!A1124</f>
        <v>0</v>
      </c>
      <c r="B1115" s="44">
        <f>'Test Scenarios'!K1124</f>
        <v>0</v>
      </c>
      <c r="C1115" s="42">
        <f>'Test Scenarios'!B1124</f>
        <v>0</v>
      </c>
      <c r="D1115" s="43" t="str">
        <f>"F-"&amp;'Test Scenarios'!M1124&amp;"-"&amp;'Test Scenarios'!C1124&amp;"-"&amp;C1115</f>
        <v>F---0</v>
      </c>
      <c r="E1115" s="43" t="s">
        <v>6576</v>
      </c>
      <c r="F1115" s="43">
        <f>'Test Scenarios'!G1124</f>
        <v>0</v>
      </c>
      <c r="G1115" s="43" t="str">
        <f>"Objective"&amp;CHAR(10)
&amp;'Test Scenarios'!L1124&amp;CHAR(10)&amp;CHAR(10)&amp;
"Test Case Description"&amp;CHAR(10)
&amp;'Test Scenarios'!D1124&amp;CHAR(10)&amp;CHAR(10)&amp;
"Expected Results"&amp;CHAR(10)&amp;'Test Scenarios'!F1124</f>
        <v xml:space="preserve">Objective
Test Case Description
Expected Results
</v>
      </c>
      <c r="H1115" s="41"/>
      <c r="I1115" s="43" t="s">
        <v>6577</v>
      </c>
      <c r="J1115" s="41" t="str">
        <f>"TST-F "&amp;_xlfn.XLOOKUP('Test Scenarios'!M1124,'Taxonomy and Epics'!H:H,'Taxonomy and Epics'!E:E)</f>
        <v xml:space="preserve">TST-F </v>
      </c>
      <c r="K1115" s="36" t="str">
        <f>"Phase1,"&amp;_xlfn.XLOOKUP('Test Scenarios'!M1124,'Taxonomy and Epics'!H:H,'Taxonomy and Epics'!B:B)&amp;"_"&amp;_xlfn.XLOOKUP('Test Scenarios'!M1124,'Taxonomy and Epics'!H:H,'Taxonomy and Epics'!C:C)&amp;","&amp;'Test Scenarios'!M1124&amp;",Fin_Functional, Workday"</f>
        <v>Phase1,_,,Fin_Functional, Workday</v>
      </c>
      <c r="L1115" s="41"/>
      <c r="M1115" s="41"/>
      <c r="N1115" s="41"/>
      <c r="O1115" s="41"/>
      <c r="P1115" s="41"/>
      <c r="Q1115" s="41"/>
      <c r="R1115" s="41"/>
      <c r="S1115" s="41"/>
      <c r="T1115" s="38"/>
    </row>
    <row r="1116" spans="1:20" ht="128" x14ac:dyDescent="0.2">
      <c r="A1116" s="20">
        <f>'Test Scenarios'!A1125</f>
        <v>0</v>
      </c>
      <c r="B1116" s="44">
        <f>'Test Scenarios'!K1125</f>
        <v>0</v>
      </c>
      <c r="C1116" s="42">
        <f>'Test Scenarios'!B1125</f>
        <v>0</v>
      </c>
      <c r="D1116" s="43" t="str">
        <f>"F-"&amp;'Test Scenarios'!M1125&amp;"-"&amp;'Test Scenarios'!C1125&amp;"-"&amp;C1116</f>
        <v>F---0</v>
      </c>
      <c r="E1116" s="43" t="s">
        <v>6576</v>
      </c>
      <c r="F1116" s="43">
        <f>'Test Scenarios'!G1125</f>
        <v>0</v>
      </c>
      <c r="G1116" s="43" t="str">
        <f>"Objective"&amp;CHAR(10)
&amp;'Test Scenarios'!L1125&amp;CHAR(10)&amp;CHAR(10)&amp;
"Test Case Description"&amp;CHAR(10)
&amp;'Test Scenarios'!D1125&amp;CHAR(10)&amp;CHAR(10)&amp;
"Expected Results"&amp;CHAR(10)&amp;'Test Scenarios'!F1125</f>
        <v xml:space="preserve">Objective
Test Case Description
Expected Results
</v>
      </c>
      <c r="H1116" s="41"/>
      <c r="I1116" s="43" t="s">
        <v>6577</v>
      </c>
      <c r="J1116" s="41" t="str">
        <f>"TST-F "&amp;_xlfn.XLOOKUP('Test Scenarios'!M1125,'Taxonomy and Epics'!H:H,'Taxonomy and Epics'!E:E)</f>
        <v xml:space="preserve">TST-F </v>
      </c>
      <c r="K1116" s="36" t="str">
        <f>"Phase1,"&amp;_xlfn.XLOOKUP('Test Scenarios'!M1125,'Taxonomy and Epics'!H:H,'Taxonomy and Epics'!B:B)&amp;"_"&amp;_xlfn.XLOOKUP('Test Scenarios'!M1125,'Taxonomy and Epics'!H:H,'Taxonomy and Epics'!C:C)&amp;","&amp;'Test Scenarios'!M1125&amp;",Fin_Functional, Workday"</f>
        <v>Phase1,_,,Fin_Functional, Workday</v>
      </c>
      <c r="L1116" s="41"/>
      <c r="M1116" s="41"/>
      <c r="N1116" s="41"/>
      <c r="O1116" s="41"/>
      <c r="P1116" s="41"/>
      <c r="Q1116" s="41"/>
      <c r="R1116" s="41"/>
      <c r="S1116" s="41"/>
      <c r="T1116" s="38"/>
    </row>
    <row r="1117" spans="1:20" ht="128" x14ac:dyDescent="0.2">
      <c r="A1117" s="20">
        <f>'Test Scenarios'!A1126</f>
        <v>0</v>
      </c>
      <c r="B1117" s="44">
        <f>'Test Scenarios'!K1126</f>
        <v>0</v>
      </c>
      <c r="C1117" s="42">
        <f>'Test Scenarios'!B1126</f>
        <v>0</v>
      </c>
      <c r="D1117" s="43" t="str">
        <f>"F-"&amp;'Test Scenarios'!M1126&amp;"-"&amp;'Test Scenarios'!C1126&amp;"-"&amp;C1117</f>
        <v>F---0</v>
      </c>
      <c r="E1117" s="43" t="s">
        <v>6576</v>
      </c>
      <c r="F1117" s="43">
        <f>'Test Scenarios'!G1126</f>
        <v>0</v>
      </c>
      <c r="G1117" s="43" t="str">
        <f>"Objective"&amp;CHAR(10)
&amp;'Test Scenarios'!L1126&amp;CHAR(10)&amp;CHAR(10)&amp;
"Test Case Description"&amp;CHAR(10)
&amp;'Test Scenarios'!D1126&amp;CHAR(10)&amp;CHAR(10)&amp;
"Expected Results"&amp;CHAR(10)&amp;'Test Scenarios'!F1126</f>
        <v xml:space="preserve">Objective
Test Case Description
Expected Results
</v>
      </c>
      <c r="H1117" s="41"/>
      <c r="I1117" s="43" t="s">
        <v>6577</v>
      </c>
      <c r="J1117" s="41" t="str">
        <f>"TST-F "&amp;_xlfn.XLOOKUP('Test Scenarios'!M1126,'Taxonomy and Epics'!H:H,'Taxonomy and Epics'!E:E)</f>
        <v xml:space="preserve">TST-F </v>
      </c>
      <c r="K1117" s="36" t="str">
        <f>"Phase1,"&amp;_xlfn.XLOOKUP('Test Scenarios'!M1126,'Taxonomy and Epics'!H:H,'Taxonomy and Epics'!B:B)&amp;"_"&amp;_xlfn.XLOOKUP('Test Scenarios'!M1126,'Taxonomy and Epics'!H:H,'Taxonomy and Epics'!C:C)&amp;","&amp;'Test Scenarios'!M1126&amp;",Fin_Functional, Workday"</f>
        <v>Phase1,_,,Fin_Functional, Workday</v>
      </c>
      <c r="L1117" s="41"/>
      <c r="M1117" s="41"/>
      <c r="N1117" s="41"/>
      <c r="O1117" s="41"/>
      <c r="P1117" s="41"/>
      <c r="Q1117" s="41"/>
      <c r="R1117" s="41"/>
      <c r="S1117" s="41"/>
      <c r="T1117" s="38"/>
    </row>
    <row r="1118" spans="1:20" ht="128" x14ac:dyDescent="0.2">
      <c r="A1118" s="20">
        <f>'Test Scenarios'!A1127</f>
        <v>0</v>
      </c>
      <c r="B1118" s="44">
        <f>'Test Scenarios'!K1127</f>
        <v>0</v>
      </c>
      <c r="C1118" s="42">
        <f>'Test Scenarios'!B1127</f>
        <v>0</v>
      </c>
      <c r="D1118" s="43" t="str">
        <f>"F-"&amp;'Test Scenarios'!M1127&amp;"-"&amp;'Test Scenarios'!C1127&amp;"-"&amp;C1118</f>
        <v>F---0</v>
      </c>
      <c r="E1118" s="43" t="s">
        <v>6576</v>
      </c>
      <c r="F1118" s="43">
        <f>'Test Scenarios'!G1127</f>
        <v>0</v>
      </c>
      <c r="G1118" s="43" t="str">
        <f>"Objective"&amp;CHAR(10)
&amp;'Test Scenarios'!L1127&amp;CHAR(10)&amp;CHAR(10)&amp;
"Test Case Description"&amp;CHAR(10)
&amp;'Test Scenarios'!D1127&amp;CHAR(10)&amp;CHAR(10)&amp;
"Expected Results"&amp;CHAR(10)&amp;'Test Scenarios'!F1127</f>
        <v xml:space="preserve">Objective
Test Case Description
Expected Results
</v>
      </c>
      <c r="H1118" s="41"/>
      <c r="I1118" s="43" t="s">
        <v>6577</v>
      </c>
      <c r="J1118" s="41" t="str">
        <f>"TST-F "&amp;_xlfn.XLOOKUP('Test Scenarios'!M1127,'Taxonomy and Epics'!H:H,'Taxonomy and Epics'!E:E)</f>
        <v xml:space="preserve">TST-F </v>
      </c>
      <c r="K1118" s="36" t="str">
        <f>"Phase1,"&amp;_xlfn.XLOOKUP('Test Scenarios'!M1127,'Taxonomy and Epics'!H:H,'Taxonomy and Epics'!B:B)&amp;"_"&amp;_xlfn.XLOOKUP('Test Scenarios'!M1127,'Taxonomy and Epics'!H:H,'Taxonomy and Epics'!C:C)&amp;","&amp;'Test Scenarios'!M1127&amp;",Fin_Functional, Workday"</f>
        <v>Phase1,_,,Fin_Functional, Workday</v>
      </c>
      <c r="L1118" s="41"/>
      <c r="M1118" s="41"/>
      <c r="N1118" s="41"/>
      <c r="O1118" s="41"/>
      <c r="P1118" s="41"/>
      <c r="Q1118" s="41"/>
      <c r="R1118" s="41"/>
      <c r="S1118" s="41"/>
      <c r="T1118" s="38"/>
    </row>
    <row r="1119" spans="1:20" ht="128" x14ac:dyDescent="0.2">
      <c r="A1119" s="20">
        <f>'Test Scenarios'!A1128</f>
        <v>0</v>
      </c>
      <c r="B1119" s="44">
        <f>'Test Scenarios'!K1128</f>
        <v>0</v>
      </c>
      <c r="C1119" s="42">
        <f>'Test Scenarios'!B1128</f>
        <v>0</v>
      </c>
      <c r="D1119" s="43" t="str">
        <f>"F-"&amp;'Test Scenarios'!M1128&amp;"-"&amp;'Test Scenarios'!C1128&amp;"-"&amp;C1119</f>
        <v>F---0</v>
      </c>
      <c r="E1119" s="43" t="s">
        <v>6576</v>
      </c>
      <c r="F1119" s="43">
        <f>'Test Scenarios'!G1128</f>
        <v>0</v>
      </c>
      <c r="G1119" s="43" t="str">
        <f>"Objective"&amp;CHAR(10)
&amp;'Test Scenarios'!L1128&amp;CHAR(10)&amp;CHAR(10)&amp;
"Test Case Description"&amp;CHAR(10)
&amp;'Test Scenarios'!D1128&amp;CHAR(10)&amp;CHAR(10)&amp;
"Expected Results"&amp;CHAR(10)&amp;'Test Scenarios'!F1128</f>
        <v xml:space="preserve">Objective
Test Case Description
Expected Results
</v>
      </c>
      <c r="H1119" s="41"/>
      <c r="I1119" s="43" t="s">
        <v>6577</v>
      </c>
      <c r="J1119" s="41" t="str">
        <f>"TST-F "&amp;_xlfn.XLOOKUP('Test Scenarios'!M1128,'Taxonomy and Epics'!H:H,'Taxonomy and Epics'!E:E)</f>
        <v xml:space="preserve">TST-F </v>
      </c>
      <c r="K1119" s="36" t="str">
        <f>"Phase1,"&amp;_xlfn.XLOOKUP('Test Scenarios'!M1128,'Taxonomy and Epics'!H:H,'Taxonomy and Epics'!B:B)&amp;"_"&amp;_xlfn.XLOOKUP('Test Scenarios'!M1128,'Taxonomy and Epics'!H:H,'Taxonomy and Epics'!C:C)&amp;","&amp;'Test Scenarios'!M1128&amp;",Fin_Functional, Workday"</f>
        <v>Phase1,_,,Fin_Functional, Workday</v>
      </c>
      <c r="L1119" s="41"/>
      <c r="M1119" s="41"/>
      <c r="N1119" s="41"/>
      <c r="O1119" s="41"/>
      <c r="P1119" s="41"/>
      <c r="Q1119" s="41"/>
      <c r="R1119" s="41"/>
      <c r="S1119" s="41"/>
      <c r="T1119" s="38"/>
    </row>
    <row r="1120" spans="1:20" ht="128" x14ac:dyDescent="0.2">
      <c r="A1120" s="20">
        <f>'Test Scenarios'!A1129</f>
        <v>0</v>
      </c>
      <c r="B1120" s="44">
        <f>'Test Scenarios'!K1129</f>
        <v>0</v>
      </c>
      <c r="C1120" s="42">
        <f>'Test Scenarios'!B1129</f>
        <v>0</v>
      </c>
      <c r="D1120" s="43" t="str">
        <f>"F-"&amp;'Test Scenarios'!M1129&amp;"-"&amp;'Test Scenarios'!C1129&amp;"-"&amp;C1120</f>
        <v>F---0</v>
      </c>
      <c r="E1120" s="43" t="s">
        <v>6576</v>
      </c>
      <c r="F1120" s="43">
        <f>'Test Scenarios'!G1129</f>
        <v>0</v>
      </c>
      <c r="G1120" s="43" t="str">
        <f>"Objective"&amp;CHAR(10)
&amp;'Test Scenarios'!L1129&amp;CHAR(10)&amp;CHAR(10)&amp;
"Test Case Description"&amp;CHAR(10)
&amp;'Test Scenarios'!D1129&amp;CHAR(10)&amp;CHAR(10)&amp;
"Expected Results"&amp;CHAR(10)&amp;'Test Scenarios'!F1129</f>
        <v xml:space="preserve">Objective
Test Case Description
Expected Results
</v>
      </c>
      <c r="H1120" s="41"/>
      <c r="I1120" s="43" t="s">
        <v>6577</v>
      </c>
      <c r="J1120" s="41" t="str">
        <f>"TST-F "&amp;_xlfn.XLOOKUP('Test Scenarios'!M1129,'Taxonomy and Epics'!H:H,'Taxonomy and Epics'!E:E)</f>
        <v xml:space="preserve">TST-F </v>
      </c>
      <c r="K1120" s="36" t="str">
        <f>"Phase1,"&amp;_xlfn.XLOOKUP('Test Scenarios'!M1129,'Taxonomy and Epics'!H:H,'Taxonomy and Epics'!B:B)&amp;"_"&amp;_xlfn.XLOOKUP('Test Scenarios'!M1129,'Taxonomy and Epics'!H:H,'Taxonomy and Epics'!C:C)&amp;","&amp;'Test Scenarios'!M1129&amp;",Fin_Functional, Workday"</f>
        <v>Phase1,_,,Fin_Functional, Workday</v>
      </c>
      <c r="L1120" s="41"/>
      <c r="M1120" s="41"/>
      <c r="N1120" s="41"/>
      <c r="O1120" s="41"/>
      <c r="P1120" s="41"/>
      <c r="Q1120" s="41"/>
      <c r="R1120" s="41"/>
      <c r="S1120" s="41"/>
      <c r="T1120" s="38"/>
    </row>
    <row r="1121" spans="1:20" ht="128" x14ac:dyDescent="0.2">
      <c r="A1121" s="20">
        <f>'Test Scenarios'!A1130</f>
        <v>0</v>
      </c>
      <c r="B1121" s="44">
        <f>'Test Scenarios'!K1130</f>
        <v>0</v>
      </c>
      <c r="C1121" s="42">
        <f>'Test Scenarios'!B1130</f>
        <v>0</v>
      </c>
      <c r="D1121" s="43" t="str">
        <f>"F-"&amp;'Test Scenarios'!M1130&amp;"-"&amp;'Test Scenarios'!C1130&amp;"-"&amp;C1121</f>
        <v>F---0</v>
      </c>
      <c r="E1121" s="43" t="s">
        <v>6576</v>
      </c>
      <c r="F1121" s="43">
        <f>'Test Scenarios'!G1130</f>
        <v>0</v>
      </c>
      <c r="G1121" s="43" t="str">
        <f>"Objective"&amp;CHAR(10)
&amp;'Test Scenarios'!L1130&amp;CHAR(10)&amp;CHAR(10)&amp;
"Test Case Description"&amp;CHAR(10)
&amp;'Test Scenarios'!D1130&amp;CHAR(10)&amp;CHAR(10)&amp;
"Expected Results"&amp;CHAR(10)&amp;'Test Scenarios'!F1130</f>
        <v xml:space="preserve">Objective
Test Case Description
Expected Results
</v>
      </c>
      <c r="H1121" s="41"/>
      <c r="I1121" s="43" t="s">
        <v>6577</v>
      </c>
      <c r="J1121" s="41" t="str">
        <f>"TST-F "&amp;_xlfn.XLOOKUP('Test Scenarios'!M1130,'Taxonomy and Epics'!H:H,'Taxonomy and Epics'!E:E)</f>
        <v xml:space="preserve">TST-F </v>
      </c>
      <c r="K1121" s="36" t="str">
        <f>"Phase1,"&amp;_xlfn.XLOOKUP('Test Scenarios'!M1130,'Taxonomy and Epics'!H:H,'Taxonomy and Epics'!B:B)&amp;"_"&amp;_xlfn.XLOOKUP('Test Scenarios'!M1130,'Taxonomy and Epics'!H:H,'Taxonomy and Epics'!C:C)&amp;","&amp;'Test Scenarios'!M1130&amp;",Fin_Functional, Workday"</f>
        <v>Phase1,_,,Fin_Functional, Workday</v>
      </c>
      <c r="L1121" s="41"/>
      <c r="M1121" s="41"/>
      <c r="N1121" s="41"/>
      <c r="O1121" s="41"/>
      <c r="P1121" s="41"/>
      <c r="Q1121" s="41"/>
      <c r="R1121" s="41"/>
      <c r="S1121" s="41"/>
      <c r="T1121" s="38"/>
    </row>
    <row r="1122" spans="1:20" ht="128" x14ac:dyDescent="0.2">
      <c r="A1122" s="20">
        <f>'Test Scenarios'!A1131</f>
        <v>0</v>
      </c>
      <c r="B1122" s="44">
        <f>'Test Scenarios'!K1131</f>
        <v>0</v>
      </c>
      <c r="C1122" s="42">
        <f>'Test Scenarios'!B1131</f>
        <v>0</v>
      </c>
      <c r="D1122" s="43" t="str">
        <f>"F-"&amp;'Test Scenarios'!M1131&amp;"-"&amp;'Test Scenarios'!C1131&amp;"-"&amp;C1122</f>
        <v>F---0</v>
      </c>
      <c r="E1122" s="43" t="s">
        <v>6576</v>
      </c>
      <c r="F1122" s="43">
        <f>'Test Scenarios'!G1131</f>
        <v>0</v>
      </c>
      <c r="G1122" s="43" t="str">
        <f>"Objective"&amp;CHAR(10)
&amp;'Test Scenarios'!L1131&amp;CHAR(10)&amp;CHAR(10)&amp;
"Test Case Description"&amp;CHAR(10)
&amp;'Test Scenarios'!D1131&amp;CHAR(10)&amp;CHAR(10)&amp;
"Expected Results"&amp;CHAR(10)&amp;'Test Scenarios'!F1131</f>
        <v xml:space="preserve">Objective
Test Case Description
Expected Results
</v>
      </c>
      <c r="H1122" s="41"/>
      <c r="I1122" s="43" t="s">
        <v>6577</v>
      </c>
      <c r="J1122" s="41" t="str">
        <f>"TST-F "&amp;_xlfn.XLOOKUP('Test Scenarios'!M1131,'Taxonomy and Epics'!H:H,'Taxonomy and Epics'!E:E)</f>
        <v xml:space="preserve">TST-F </v>
      </c>
      <c r="K1122" s="36" t="str">
        <f>"Phase1,"&amp;_xlfn.XLOOKUP('Test Scenarios'!M1131,'Taxonomy and Epics'!H:H,'Taxonomy and Epics'!B:B)&amp;"_"&amp;_xlfn.XLOOKUP('Test Scenarios'!M1131,'Taxonomy and Epics'!H:H,'Taxonomy and Epics'!C:C)&amp;","&amp;'Test Scenarios'!M1131&amp;",Fin_Functional, Workday"</f>
        <v>Phase1,_,,Fin_Functional, Workday</v>
      </c>
      <c r="L1122" s="41"/>
      <c r="M1122" s="41"/>
      <c r="N1122" s="41"/>
      <c r="O1122" s="41"/>
      <c r="P1122" s="41"/>
      <c r="Q1122" s="41"/>
      <c r="R1122" s="41"/>
      <c r="S1122" s="41"/>
      <c r="T1122" s="38"/>
    </row>
    <row r="1123" spans="1:20" ht="128" x14ac:dyDescent="0.2">
      <c r="A1123" s="20">
        <f>'Test Scenarios'!A1132</f>
        <v>0</v>
      </c>
      <c r="B1123" s="44">
        <f>'Test Scenarios'!K1132</f>
        <v>0</v>
      </c>
      <c r="C1123" s="42">
        <f>'Test Scenarios'!B1132</f>
        <v>0</v>
      </c>
      <c r="D1123" s="43" t="str">
        <f>"F-"&amp;'Test Scenarios'!M1132&amp;"-"&amp;'Test Scenarios'!C1132&amp;"-"&amp;C1123</f>
        <v>F---0</v>
      </c>
      <c r="E1123" s="43" t="s">
        <v>6576</v>
      </c>
      <c r="F1123" s="43">
        <f>'Test Scenarios'!G1132</f>
        <v>0</v>
      </c>
      <c r="G1123" s="43" t="str">
        <f>"Objective"&amp;CHAR(10)
&amp;'Test Scenarios'!L1132&amp;CHAR(10)&amp;CHAR(10)&amp;
"Test Case Description"&amp;CHAR(10)
&amp;'Test Scenarios'!D1132&amp;CHAR(10)&amp;CHAR(10)&amp;
"Expected Results"&amp;CHAR(10)&amp;'Test Scenarios'!F1132</f>
        <v xml:space="preserve">Objective
Test Case Description
Expected Results
</v>
      </c>
      <c r="H1123" s="41"/>
      <c r="I1123" s="43" t="s">
        <v>6577</v>
      </c>
      <c r="J1123" s="41" t="str">
        <f>"TST-F "&amp;_xlfn.XLOOKUP('Test Scenarios'!M1132,'Taxonomy and Epics'!H:H,'Taxonomy and Epics'!E:E)</f>
        <v xml:space="preserve">TST-F </v>
      </c>
      <c r="K1123" s="36" t="str">
        <f>"Phase1,"&amp;_xlfn.XLOOKUP('Test Scenarios'!M1132,'Taxonomy and Epics'!H:H,'Taxonomy and Epics'!B:B)&amp;"_"&amp;_xlfn.XLOOKUP('Test Scenarios'!M1132,'Taxonomy and Epics'!H:H,'Taxonomy and Epics'!C:C)&amp;","&amp;'Test Scenarios'!M1132&amp;",Fin_Functional, Workday"</f>
        <v>Phase1,_,,Fin_Functional, Workday</v>
      </c>
      <c r="L1123" s="41"/>
      <c r="M1123" s="41"/>
      <c r="N1123" s="41"/>
      <c r="O1123" s="41"/>
      <c r="P1123" s="41"/>
      <c r="Q1123" s="41"/>
      <c r="R1123" s="41"/>
      <c r="S1123" s="41"/>
      <c r="T1123" s="38"/>
    </row>
    <row r="1124" spans="1:20" ht="128" x14ac:dyDescent="0.2">
      <c r="A1124" s="20">
        <f>'Test Scenarios'!A1133</f>
        <v>0</v>
      </c>
      <c r="B1124" s="44">
        <f>'Test Scenarios'!K1133</f>
        <v>0</v>
      </c>
      <c r="C1124" s="42">
        <f>'Test Scenarios'!B1133</f>
        <v>0</v>
      </c>
      <c r="D1124" s="43" t="str">
        <f>"F-"&amp;'Test Scenarios'!M1133&amp;"-"&amp;'Test Scenarios'!C1133&amp;"-"&amp;C1124</f>
        <v>F---0</v>
      </c>
      <c r="E1124" s="43" t="s">
        <v>6576</v>
      </c>
      <c r="F1124" s="43">
        <f>'Test Scenarios'!G1133</f>
        <v>0</v>
      </c>
      <c r="G1124" s="43" t="str">
        <f>"Objective"&amp;CHAR(10)
&amp;'Test Scenarios'!L1133&amp;CHAR(10)&amp;CHAR(10)&amp;
"Test Case Description"&amp;CHAR(10)
&amp;'Test Scenarios'!D1133&amp;CHAR(10)&amp;CHAR(10)&amp;
"Expected Results"&amp;CHAR(10)&amp;'Test Scenarios'!F1133</f>
        <v xml:space="preserve">Objective
Test Case Description
Expected Results
</v>
      </c>
      <c r="H1124" s="41"/>
      <c r="I1124" s="43" t="s">
        <v>6577</v>
      </c>
      <c r="J1124" s="41" t="str">
        <f>"TST-F "&amp;_xlfn.XLOOKUP('Test Scenarios'!M1133,'Taxonomy and Epics'!H:H,'Taxonomy and Epics'!E:E)</f>
        <v xml:space="preserve">TST-F </v>
      </c>
      <c r="K1124" s="36" t="str">
        <f>"Phase1,"&amp;_xlfn.XLOOKUP('Test Scenarios'!M1133,'Taxonomy and Epics'!H:H,'Taxonomy and Epics'!B:B)&amp;"_"&amp;_xlfn.XLOOKUP('Test Scenarios'!M1133,'Taxonomy and Epics'!H:H,'Taxonomy and Epics'!C:C)&amp;","&amp;'Test Scenarios'!M1133&amp;",Fin_Functional, Workday"</f>
        <v>Phase1,_,,Fin_Functional, Workday</v>
      </c>
      <c r="L1124" s="41"/>
      <c r="M1124" s="41"/>
      <c r="N1124" s="41"/>
      <c r="O1124" s="41"/>
      <c r="P1124" s="41"/>
      <c r="Q1124" s="41"/>
      <c r="R1124" s="41"/>
      <c r="S1124" s="41"/>
      <c r="T1124" s="38"/>
    </row>
    <row r="1125" spans="1:20" ht="128" x14ac:dyDescent="0.2">
      <c r="A1125" s="20">
        <f>'Test Scenarios'!A1134</f>
        <v>0</v>
      </c>
      <c r="B1125" s="44">
        <f>'Test Scenarios'!K1134</f>
        <v>0</v>
      </c>
      <c r="C1125" s="42">
        <f>'Test Scenarios'!B1134</f>
        <v>0</v>
      </c>
      <c r="D1125" s="43" t="str">
        <f>"F-"&amp;'Test Scenarios'!M1134&amp;"-"&amp;'Test Scenarios'!C1134&amp;"-"&amp;C1125</f>
        <v>F---0</v>
      </c>
      <c r="E1125" s="43" t="s">
        <v>6576</v>
      </c>
      <c r="F1125" s="43">
        <f>'Test Scenarios'!G1134</f>
        <v>0</v>
      </c>
      <c r="G1125" s="43" t="str">
        <f>"Objective"&amp;CHAR(10)
&amp;'Test Scenarios'!L1134&amp;CHAR(10)&amp;CHAR(10)&amp;
"Test Case Description"&amp;CHAR(10)
&amp;'Test Scenarios'!D1134&amp;CHAR(10)&amp;CHAR(10)&amp;
"Expected Results"&amp;CHAR(10)&amp;'Test Scenarios'!F1134</f>
        <v xml:space="preserve">Objective
Test Case Description
Expected Results
</v>
      </c>
      <c r="H1125" s="41"/>
      <c r="I1125" s="43" t="s">
        <v>6577</v>
      </c>
      <c r="J1125" s="41" t="str">
        <f>"TST-F "&amp;_xlfn.XLOOKUP('Test Scenarios'!M1134,'Taxonomy and Epics'!H:H,'Taxonomy and Epics'!E:E)</f>
        <v xml:space="preserve">TST-F </v>
      </c>
      <c r="K1125" s="36" t="str">
        <f>"Phase1,"&amp;_xlfn.XLOOKUP('Test Scenarios'!M1134,'Taxonomy and Epics'!H:H,'Taxonomy and Epics'!B:B)&amp;"_"&amp;_xlfn.XLOOKUP('Test Scenarios'!M1134,'Taxonomy and Epics'!H:H,'Taxonomy and Epics'!C:C)&amp;","&amp;'Test Scenarios'!M1134&amp;",Fin_Functional, Workday"</f>
        <v>Phase1,_,,Fin_Functional, Workday</v>
      </c>
      <c r="L1125" s="41"/>
      <c r="M1125" s="41"/>
      <c r="N1125" s="41"/>
      <c r="O1125" s="41"/>
      <c r="P1125" s="41"/>
      <c r="Q1125" s="41"/>
      <c r="R1125" s="41"/>
      <c r="S1125" s="41"/>
      <c r="T1125" s="38"/>
    </row>
    <row r="1126" spans="1:20" ht="128" x14ac:dyDescent="0.2">
      <c r="A1126" s="20">
        <f>'Test Scenarios'!A1135</f>
        <v>0</v>
      </c>
      <c r="B1126" s="44">
        <f>'Test Scenarios'!K1135</f>
        <v>0</v>
      </c>
      <c r="C1126" s="42">
        <f>'Test Scenarios'!B1135</f>
        <v>0</v>
      </c>
      <c r="D1126" s="43" t="str">
        <f>"F-"&amp;'Test Scenarios'!M1135&amp;"-"&amp;'Test Scenarios'!C1135&amp;"-"&amp;C1126</f>
        <v>F---0</v>
      </c>
      <c r="E1126" s="43" t="s">
        <v>6576</v>
      </c>
      <c r="F1126" s="43">
        <f>'Test Scenarios'!G1135</f>
        <v>0</v>
      </c>
      <c r="G1126" s="43" t="str">
        <f>"Objective"&amp;CHAR(10)
&amp;'Test Scenarios'!L1135&amp;CHAR(10)&amp;CHAR(10)&amp;
"Test Case Description"&amp;CHAR(10)
&amp;'Test Scenarios'!D1135&amp;CHAR(10)&amp;CHAR(10)&amp;
"Expected Results"&amp;CHAR(10)&amp;'Test Scenarios'!F1135</f>
        <v xml:space="preserve">Objective
Test Case Description
Expected Results
</v>
      </c>
      <c r="H1126" s="41"/>
      <c r="I1126" s="43" t="s">
        <v>6577</v>
      </c>
      <c r="J1126" s="41" t="str">
        <f>"TST-F "&amp;_xlfn.XLOOKUP('Test Scenarios'!M1135,'Taxonomy and Epics'!H:H,'Taxonomy and Epics'!E:E)</f>
        <v xml:space="preserve">TST-F </v>
      </c>
      <c r="K1126" s="36" t="str">
        <f>"Phase1,"&amp;_xlfn.XLOOKUP('Test Scenarios'!M1135,'Taxonomy and Epics'!H:H,'Taxonomy and Epics'!B:B)&amp;"_"&amp;_xlfn.XLOOKUP('Test Scenarios'!M1135,'Taxonomy and Epics'!H:H,'Taxonomy and Epics'!C:C)&amp;","&amp;'Test Scenarios'!M1135&amp;",Fin_Functional, Workday"</f>
        <v>Phase1,_,,Fin_Functional, Workday</v>
      </c>
      <c r="L1126" s="41"/>
      <c r="M1126" s="41"/>
      <c r="N1126" s="41"/>
      <c r="O1126" s="41"/>
      <c r="P1126" s="41"/>
      <c r="Q1126" s="41"/>
      <c r="R1126" s="41"/>
      <c r="S1126" s="41"/>
      <c r="T1126" s="38"/>
    </row>
    <row r="1127" spans="1:20" ht="128" x14ac:dyDescent="0.2">
      <c r="A1127" s="20">
        <f>'Test Scenarios'!A1136</f>
        <v>0</v>
      </c>
      <c r="B1127" s="44">
        <f>'Test Scenarios'!K1136</f>
        <v>0</v>
      </c>
      <c r="C1127" s="42">
        <f>'Test Scenarios'!B1136</f>
        <v>0</v>
      </c>
      <c r="D1127" s="43" t="str">
        <f>"F-"&amp;'Test Scenarios'!M1136&amp;"-"&amp;'Test Scenarios'!C1136&amp;"-"&amp;C1127</f>
        <v>F---0</v>
      </c>
      <c r="E1127" s="43" t="s">
        <v>6576</v>
      </c>
      <c r="F1127" s="43">
        <f>'Test Scenarios'!G1136</f>
        <v>0</v>
      </c>
      <c r="G1127" s="43" t="str">
        <f>"Objective"&amp;CHAR(10)
&amp;'Test Scenarios'!L1136&amp;CHAR(10)&amp;CHAR(10)&amp;
"Test Case Description"&amp;CHAR(10)
&amp;'Test Scenarios'!D1136&amp;CHAR(10)&amp;CHAR(10)&amp;
"Expected Results"&amp;CHAR(10)&amp;'Test Scenarios'!F1136</f>
        <v xml:space="preserve">Objective
Test Case Description
Expected Results
</v>
      </c>
      <c r="H1127" s="41"/>
      <c r="I1127" s="43" t="s">
        <v>6577</v>
      </c>
      <c r="J1127" s="41" t="str">
        <f>"TST-F "&amp;_xlfn.XLOOKUP('Test Scenarios'!M1136,'Taxonomy and Epics'!H:H,'Taxonomy and Epics'!E:E)</f>
        <v xml:space="preserve">TST-F </v>
      </c>
      <c r="K1127" s="36" t="str">
        <f>"Phase1,"&amp;_xlfn.XLOOKUP('Test Scenarios'!M1136,'Taxonomy and Epics'!H:H,'Taxonomy and Epics'!B:B)&amp;"_"&amp;_xlfn.XLOOKUP('Test Scenarios'!M1136,'Taxonomy and Epics'!H:H,'Taxonomy and Epics'!C:C)&amp;","&amp;'Test Scenarios'!M1136&amp;",Fin_Functional, Workday"</f>
        <v>Phase1,_,,Fin_Functional, Workday</v>
      </c>
      <c r="L1127" s="41"/>
      <c r="M1127" s="41"/>
      <c r="N1127" s="41"/>
      <c r="O1127" s="41"/>
      <c r="P1127" s="41"/>
      <c r="Q1127" s="41"/>
      <c r="R1127" s="41"/>
      <c r="S1127" s="41"/>
      <c r="T1127" s="38"/>
    </row>
    <row r="1128" spans="1:20" ht="128" x14ac:dyDescent="0.2">
      <c r="A1128" s="20">
        <f>'Test Scenarios'!A1137</f>
        <v>0</v>
      </c>
      <c r="B1128" s="44">
        <f>'Test Scenarios'!K1137</f>
        <v>0</v>
      </c>
      <c r="C1128" s="42">
        <f>'Test Scenarios'!B1137</f>
        <v>0</v>
      </c>
      <c r="D1128" s="43" t="str">
        <f>"F-"&amp;'Test Scenarios'!M1137&amp;"-"&amp;'Test Scenarios'!C1137&amp;"-"&amp;C1128</f>
        <v>F---0</v>
      </c>
      <c r="E1128" s="43" t="s">
        <v>6576</v>
      </c>
      <c r="F1128" s="43">
        <f>'Test Scenarios'!G1137</f>
        <v>0</v>
      </c>
      <c r="G1128" s="43" t="str">
        <f>"Objective"&amp;CHAR(10)
&amp;'Test Scenarios'!L1137&amp;CHAR(10)&amp;CHAR(10)&amp;
"Test Case Description"&amp;CHAR(10)
&amp;'Test Scenarios'!D1137&amp;CHAR(10)&amp;CHAR(10)&amp;
"Expected Results"&amp;CHAR(10)&amp;'Test Scenarios'!F1137</f>
        <v xml:space="preserve">Objective
Test Case Description
Expected Results
</v>
      </c>
      <c r="H1128" s="41"/>
      <c r="I1128" s="43" t="s">
        <v>6577</v>
      </c>
      <c r="J1128" s="41" t="str">
        <f>"TST-F "&amp;_xlfn.XLOOKUP('Test Scenarios'!M1137,'Taxonomy and Epics'!H:H,'Taxonomy and Epics'!E:E)</f>
        <v xml:space="preserve">TST-F </v>
      </c>
      <c r="K1128" s="36" t="str">
        <f>"Phase1,"&amp;_xlfn.XLOOKUP('Test Scenarios'!M1137,'Taxonomy and Epics'!H:H,'Taxonomy and Epics'!B:B)&amp;"_"&amp;_xlfn.XLOOKUP('Test Scenarios'!M1137,'Taxonomy and Epics'!H:H,'Taxonomy and Epics'!C:C)&amp;","&amp;'Test Scenarios'!M1137&amp;",Fin_Functional, Workday"</f>
        <v>Phase1,_,,Fin_Functional, Workday</v>
      </c>
      <c r="L1128" s="41"/>
      <c r="M1128" s="41"/>
      <c r="N1128" s="41"/>
      <c r="O1128" s="41"/>
      <c r="P1128" s="41"/>
      <c r="Q1128" s="41"/>
      <c r="R1128" s="41"/>
      <c r="S1128" s="41"/>
      <c r="T1128" s="38"/>
    </row>
    <row r="1129" spans="1:20" ht="128" x14ac:dyDescent="0.2">
      <c r="A1129" s="20">
        <f>'Test Scenarios'!A1138</f>
        <v>0</v>
      </c>
      <c r="B1129" s="44">
        <f>'Test Scenarios'!K1138</f>
        <v>0</v>
      </c>
      <c r="C1129" s="42">
        <f>'Test Scenarios'!B1138</f>
        <v>0</v>
      </c>
      <c r="D1129" s="43" t="str">
        <f>"F-"&amp;'Test Scenarios'!M1138&amp;"-"&amp;'Test Scenarios'!C1138&amp;"-"&amp;C1129</f>
        <v>F---0</v>
      </c>
      <c r="E1129" s="43" t="s">
        <v>6576</v>
      </c>
      <c r="F1129" s="43">
        <f>'Test Scenarios'!G1138</f>
        <v>0</v>
      </c>
      <c r="G1129" s="43" t="str">
        <f>"Objective"&amp;CHAR(10)
&amp;'Test Scenarios'!L1138&amp;CHAR(10)&amp;CHAR(10)&amp;
"Test Case Description"&amp;CHAR(10)
&amp;'Test Scenarios'!D1138&amp;CHAR(10)&amp;CHAR(10)&amp;
"Expected Results"&amp;CHAR(10)&amp;'Test Scenarios'!F1138</f>
        <v xml:space="preserve">Objective
Test Case Description
Expected Results
</v>
      </c>
      <c r="H1129" s="41"/>
      <c r="I1129" s="43" t="s">
        <v>6577</v>
      </c>
      <c r="J1129" s="41" t="str">
        <f>"TST-F "&amp;_xlfn.XLOOKUP('Test Scenarios'!M1138,'Taxonomy and Epics'!H:H,'Taxonomy and Epics'!E:E)</f>
        <v xml:space="preserve">TST-F </v>
      </c>
      <c r="K1129" s="36" t="str">
        <f>"Phase1,"&amp;_xlfn.XLOOKUP('Test Scenarios'!M1138,'Taxonomy and Epics'!H:H,'Taxonomy and Epics'!B:B)&amp;"_"&amp;_xlfn.XLOOKUP('Test Scenarios'!M1138,'Taxonomy and Epics'!H:H,'Taxonomy and Epics'!C:C)&amp;","&amp;'Test Scenarios'!M1138&amp;",Fin_Functional, Workday"</f>
        <v>Phase1,_,,Fin_Functional, Workday</v>
      </c>
      <c r="L1129" s="41"/>
      <c r="M1129" s="41"/>
      <c r="N1129" s="41"/>
      <c r="O1129" s="41"/>
      <c r="P1129" s="41"/>
      <c r="Q1129" s="41"/>
      <c r="R1129" s="41"/>
      <c r="S1129" s="41"/>
      <c r="T1129" s="38"/>
    </row>
    <row r="1130" spans="1:20" ht="128" x14ac:dyDescent="0.2">
      <c r="A1130" s="20">
        <f>'Test Scenarios'!A1139</f>
        <v>0</v>
      </c>
      <c r="B1130" s="44">
        <f>'Test Scenarios'!K1139</f>
        <v>0</v>
      </c>
      <c r="C1130" s="42">
        <f>'Test Scenarios'!B1139</f>
        <v>0</v>
      </c>
      <c r="D1130" s="43" t="str">
        <f>"F-"&amp;'Test Scenarios'!M1139&amp;"-"&amp;'Test Scenarios'!C1139&amp;"-"&amp;C1130</f>
        <v>F---0</v>
      </c>
      <c r="E1130" s="43" t="s">
        <v>6576</v>
      </c>
      <c r="F1130" s="43">
        <f>'Test Scenarios'!G1139</f>
        <v>0</v>
      </c>
      <c r="G1130" s="43" t="str">
        <f>"Objective"&amp;CHAR(10)
&amp;'Test Scenarios'!L1139&amp;CHAR(10)&amp;CHAR(10)&amp;
"Test Case Description"&amp;CHAR(10)
&amp;'Test Scenarios'!D1139&amp;CHAR(10)&amp;CHAR(10)&amp;
"Expected Results"&amp;CHAR(10)&amp;'Test Scenarios'!F1139</f>
        <v xml:space="preserve">Objective
Test Case Description
Expected Results
</v>
      </c>
      <c r="H1130" s="41"/>
      <c r="I1130" s="43" t="s">
        <v>6577</v>
      </c>
      <c r="J1130" s="41" t="str">
        <f>"TST-F "&amp;_xlfn.XLOOKUP('Test Scenarios'!M1139,'Taxonomy and Epics'!H:H,'Taxonomy and Epics'!E:E)</f>
        <v xml:space="preserve">TST-F </v>
      </c>
      <c r="K1130" s="36" t="str">
        <f>"Phase1,"&amp;_xlfn.XLOOKUP('Test Scenarios'!M1139,'Taxonomy and Epics'!H:H,'Taxonomy and Epics'!B:B)&amp;"_"&amp;_xlfn.XLOOKUP('Test Scenarios'!M1139,'Taxonomy and Epics'!H:H,'Taxonomy and Epics'!C:C)&amp;","&amp;'Test Scenarios'!M1139&amp;",Fin_Functional, Workday"</f>
        <v>Phase1,_,,Fin_Functional, Workday</v>
      </c>
      <c r="L1130" s="41"/>
      <c r="M1130" s="41"/>
      <c r="N1130" s="41"/>
      <c r="O1130" s="41"/>
      <c r="P1130" s="41"/>
      <c r="Q1130" s="41"/>
      <c r="R1130" s="41"/>
      <c r="S1130" s="41"/>
      <c r="T1130" s="38"/>
    </row>
    <row r="1131" spans="1:20" ht="128" x14ac:dyDescent="0.2">
      <c r="A1131" s="20">
        <f>'Test Scenarios'!A1140</f>
        <v>0</v>
      </c>
      <c r="B1131" s="44">
        <f>'Test Scenarios'!K1140</f>
        <v>0</v>
      </c>
      <c r="C1131" s="42">
        <f>'Test Scenarios'!B1140</f>
        <v>0</v>
      </c>
      <c r="D1131" s="43" t="str">
        <f>"F-"&amp;'Test Scenarios'!M1140&amp;"-"&amp;'Test Scenarios'!C1140&amp;"-"&amp;C1131</f>
        <v>F---0</v>
      </c>
      <c r="E1131" s="43" t="s">
        <v>6576</v>
      </c>
      <c r="F1131" s="43">
        <f>'Test Scenarios'!G1140</f>
        <v>0</v>
      </c>
      <c r="G1131" s="43" t="str">
        <f>"Objective"&amp;CHAR(10)
&amp;'Test Scenarios'!L1140&amp;CHAR(10)&amp;CHAR(10)&amp;
"Test Case Description"&amp;CHAR(10)
&amp;'Test Scenarios'!D1140&amp;CHAR(10)&amp;CHAR(10)&amp;
"Expected Results"&amp;CHAR(10)&amp;'Test Scenarios'!F1140</f>
        <v xml:space="preserve">Objective
Test Case Description
Expected Results
</v>
      </c>
      <c r="H1131" s="41"/>
      <c r="I1131" s="43" t="s">
        <v>6577</v>
      </c>
      <c r="J1131" s="41" t="str">
        <f>"TST-F "&amp;_xlfn.XLOOKUP('Test Scenarios'!M1140,'Taxonomy and Epics'!H:H,'Taxonomy and Epics'!E:E)</f>
        <v xml:space="preserve">TST-F </v>
      </c>
      <c r="K1131" s="36" t="str">
        <f>"Phase1,"&amp;_xlfn.XLOOKUP('Test Scenarios'!M1140,'Taxonomy and Epics'!H:H,'Taxonomy and Epics'!B:B)&amp;"_"&amp;_xlfn.XLOOKUP('Test Scenarios'!M1140,'Taxonomy and Epics'!H:H,'Taxonomy and Epics'!C:C)&amp;","&amp;'Test Scenarios'!M1140&amp;",Fin_Functional, Workday"</f>
        <v>Phase1,_,,Fin_Functional, Workday</v>
      </c>
      <c r="L1131" s="41"/>
      <c r="M1131" s="41"/>
      <c r="N1131" s="41"/>
      <c r="O1131" s="41"/>
      <c r="P1131" s="41"/>
      <c r="Q1131" s="41"/>
      <c r="R1131" s="41"/>
      <c r="S1131" s="41"/>
      <c r="T1131" s="38"/>
    </row>
    <row r="1132" spans="1:20" ht="128" x14ac:dyDescent="0.2">
      <c r="A1132" s="20">
        <f>'Test Scenarios'!A1141</f>
        <v>0</v>
      </c>
      <c r="B1132" s="44">
        <f>'Test Scenarios'!K1141</f>
        <v>0</v>
      </c>
      <c r="C1132" s="42">
        <f>'Test Scenarios'!B1141</f>
        <v>0</v>
      </c>
      <c r="D1132" s="43" t="str">
        <f>"F-"&amp;'Test Scenarios'!M1141&amp;"-"&amp;'Test Scenarios'!C1141&amp;"-"&amp;C1132</f>
        <v>F---0</v>
      </c>
      <c r="E1132" s="43" t="s">
        <v>6576</v>
      </c>
      <c r="F1132" s="43">
        <f>'Test Scenarios'!G1141</f>
        <v>0</v>
      </c>
      <c r="G1132" s="43" t="str">
        <f>"Objective"&amp;CHAR(10)
&amp;'Test Scenarios'!L1141&amp;CHAR(10)&amp;CHAR(10)&amp;
"Test Case Description"&amp;CHAR(10)
&amp;'Test Scenarios'!D1141&amp;CHAR(10)&amp;CHAR(10)&amp;
"Expected Results"&amp;CHAR(10)&amp;'Test Scenarios'!F1141</f>
        <v xml:space="preserve">Objective
Test Case Description
Expected Results
</v>
      </c>
      <c r="H1132" s="41"/>
      <c r="I1132" s="43" t="s">
        <v>6577</v>
      </c>
      <c r="J1132" s="41" t="str">
        <f>"TST-F "&amp;_xlfn.XLOOKUP('Test Scenarios'!M1141,'Taxonomy and Epics'!H:H,'Taxonomy and Epics'!E:E)</f>
        <v xml:space="preserve">TST-F </v>
      </c>
      <c r="K1132" s="36" t="str">
        <f>"Phase1,"&amp;_xlfn.XLOOKUP('Test Scenarios'!M1141,'Taxonomy and Epics'!H:H,'Taxonomy and Epics'!B:B)&amp;"_"&amp;_xlfn.XLOOKUP('Test Scenarios'!M1141,'Taxonomy and Epics'!H:H,'Taxonomy and Epics'!C:C)&amp;","&amp;'Test Scenarios'!M1141&amp;",Fin_Functional, Workday"</f>
        <v>Phase1,_,,Fin_Functional, Workday</v>
      </c>
      <c r="L1132" s="41"/>
      <c r="M1132" s="41"/>
      <c r="N1132" s="41"/>
      <c r="O1132" s="41"/>
      <c r="P1132" s="41"/>
      <c r="Q1132" s="41"/>
      <c r="R1132" s="41"/>
      <c r="S1132" s="41"/>
      <c r="T1132" s="38"/>
    </row>
    <row r="1133" spans="1:20" ht="128" x14ac:dyDescent="0.2">
      <c r="A1133" s="20">
        <f>'Test Scenarios'!A1142</f>
        <v>0</v>
      </c>
      <c r="B1133" s="44">
        <f>'Test Scenarios'!K1142</f>
        <v>0</v>
      </c>
      <c r="C1133" s="42">
        <f>'Test Scenarios'!B1142</f>
        <v>0</v>
      </c>
      <c r="D1133" s="43" t="str">
        <f>"F-"&amp;'Test Scenarios'!M1142&amp;"-"&amp;'Test Scenarios'!C1142&amp;"-"&amp;C1133</f>
        <v>F---0</v>
      </c>
      <c r="E1133" s="43" t="s">
        <v>6576</v>
      </c>
      <c r="F1133" s="43">
        <f>'Test Scenarios'!G1142</f>
        <v>0</v>
      </c>
      <c r="G1133" s="43" t="str">
        <f>"Objective"&amp;CHAR(10)
&amp;'Test Scenarios'!L1142&amp;CHAR(10)&amp;CHAR(10)&amp;
"Test Case Description"&amp;CHAR(10)
&amp;'Test Scenarios'!D1142&amp;CHAR(10)&amp;CHAR(10)&amp;
"Expected Results"&amp;CHAR(10)&amp;'Test Scenarios'!F1142</f>
        <v xml:space="preserve">Objective
Test Case Description
Expected Results
</v>
      </c>
      <c r="H1133" s="41"/>
      <c r="I1133" s="43" t="s">
        <v>6577</v>
      </c>
      <c r="J1133" s="41" t="str">
        <f>"TST-F "&amp;_xlfn.XLOOKUP('Test Scenarios'!M1142,'Taxonomy and Epics'!H:H,'Taxonomy and Epics'!E:E)</f>
        <v xml:space="preserve">TST-F </v>
      </c>
      <c r="K1133" s="36" t="str">
        <f>"Phase1,"&amp;_xlfn.XLOOKUP('Test Scenarios'!M1142,'Taxonomy and Epics'!H:H,'Taxonomy and Epics'!B:B)&amp;"_"&amp;_xlfn.XLOOKUP('Test Scenarios'!M1142,'Taxonomy and Epics'!H:H,'Taxonomy and Epics'!C:C)&amp;","&amp;'Test Scenarios'!M1142&amp;",Fin_Functional, Workday"</f>
        <v>Phase1,_,,Fin_Functional, Workday</v>
      </c>
      <c r="L1133" s="41"/>
      <c r="M1133" s="41"/>
      <c r="N1133" s="41"/>
      <c r="O1133" s="41"/>
      <c r="P1133" s="41"/>
      <c r="Q1133" s="41"/>
      <c r="R1133" s="41"/>
      <c r="S1133" s="41"/>
      <c r="T1133" s="38"/>
    </row>
    <row r="1134" spans="1:20" ht="128" x14ac:dyDescent="0.2">
      <c r="A1134" s="20">
        <f>'Test Scenarios'!A1143</f>
        <v>0</v>
      </c>
      <c r="B1134" s="44">
        <f>'Test Scenarios'!K1143</f>
        <v>0</v>
      </c>
      <c r="C1134" s="42">
        <f>'Test Scenarios'!B1143</f>
        <v>0</v>
      </c>
      <c r="D1134" s="43" t="str">
        <f>"F-"&amp;'Test Scenarios'!M1143&amp;"-"&amp;'Test Scenarios'!C1143&amp;"-"&amp;C1134</f>
        <v>F---0</v>
      </c>
      <c r="E1134" s="43" t="s">
        <v>6576</v>
      </c>
      <c r="F1134" s="43">
        <f>'Test Scenarios'!G1143</f>
        <v>0</v>
      </c>
      <c r="G1134" s="43" t="str">
        <f>"Objective"&amp;CHAR(10)
&amp;'Test Scenarios'!L1143&amp;CHAR(10)&amp;CHAR(10)&amp;
"Test Case Description"&amp;CHAR(10)
&amp;'Test Scenarios'!D1143&amp;CHAR(10)&amp;CHAR(10)&amp;
"Expected Results"&amp;CHAR(10)&amp;'Test Scenarios'!F1143</f>
        <v xml:space="preserve">Objective
Test Case Description
Expected Results
</v>
      </c>
      <c r="H1134" s="41"/>
      <c r="I1134" s="43" t="s">
        <v>6577</v>
      </c>
      <c r="J1134" s="41" t="str">
        <f>"TST-F "&amp;_xlfn.XLOOKUP('Test Scenarios'!M1143,'Taxonomy and Epics'!H:H,'Taxonomy and Epics'!E:E)</f>
        <v xml:space="preserve">TST-F </v>
      </c>
      <c r="K1134" s="36" t="str">
        <f>"Phase1,"&amp;_xlfn.XLOOKUP('Test Scenarios'!M1143,'Taxonomy and Epics'!H:H,'Taxonomy and Epics'!B:B)&amp;"_"&amp;_xlfn.XLOOKUP('Test Scenarios'!M1143,'Taxonomy and Epics'!H:H,'Taxonomy and Epics'!C:C)&amp;","&amp;'Test Scenarios'!M1143&amp;",Fin_Functional, Workday"</f>
        <v>Phase1,_,,Fin_Functional, Workday</v>
      </c>
      <c r="L1134" s="41"/>
      <c r="M1134" s="41"/>
      <c r="N1134" s="41"/>
      <c r="O1134" s="41"/>
      <c r="P1134" s="41"/>
      <c r="Q1134" s="41"/>
      <c r="R1134" s="41"/>
      <c r="S1134" s="41"/>
      <c r="T1134" s="38"/>
    </row>
    <row r="1135" spans="1:20" ht="128" x14ac:dyDescent="0.2">
      <c r="A1135" s="20">
        <f>'Test Scenarios'!A1144</f>
        <v>0</v>
      </c>
      <c r="B1135" s="44">
        <f>'Test Scenarios'!K1144</f>
        <v>0</v>
      </c>
      <c r="C1135" s="42">
        <f>'Test Scenarios'!B1144</f>
        <v>0</v>
      </c>
      <c r="D1135" s="43" t="str">
        <f>"F-"&amp;'Test Scenarios'!M1144&amp;"-"&amp;'Test Scenarios'!C1144&amp;"-"&amp;C1135</f>
        <v>F---0</v>
      </c>
      <c r="E1135" s="43" t="s">
        <v>6576</v>
      </c>
      <c r="F1135" s="43">
        <f>'Test Scenarios'!G1144</f>
        <v>0</v>
      </c>
      <c r="G1135" s="43" t="str">
        <f>"Objective"&amp;CHAR(10)
&amp;'Test Scenarios'!L1144&amp;CHAR(10)&amp;CHAR(10)&amp;
"Test Case Description"&amp;CHAR(10)
&amp;'Test Scenarios'!D1144&amp;CHAR(10)&amp;CHAR(10)&amp;
"Expected Results"&amp;CHAR(10)&amp;'Test Scenarios'!F1144</f>
        <v xml:space="preserve">Objective
Test Case Description
Expected Results
</v>
      </c>
      <c r="H1135" s="41"/>
      <c r="I1135" s="43" t="s">
        <v>6577</v>
      </c>
      <c r="J1135" s="41" t="str">
        <f>"TST-F "&amp;_xlfn.XLOOKUP('Test Scenarios'!M1144,'Taxonomy and Epics'!H:H,'Taxonomy and Epics'!E:E)</f>
        <v xml:space="preserve">TST-F </v>
      </c>
      <c r="K1135" s="36" t="str">
        <f>"Phase1,"&amp;_xlfn.XLOOKUP('Test Scenarios'!M1144,'Taxonomy and Epics'!H:H,'Taxonomy and Epics'!B:B)&amp;"_"&amp;_xlfn.XLOOKUP('Test Scenarios'!M1144,'Taxonomy and Epics'!H:H,'Taxonomy and Epics'!C:C)&amp;","&amp;'Test Scenarios'!M1144&amp;",Fin_Functional, Workday"</f>
        <v>Phase1,_,,Fin_Functional, Workday</v>
      </c>
      <c r="L1135" s="41"/>
      <c r="M1135" s="41"/>
      <c r="N1135" s="41"/>
      <c r="O1135" s="41"/>
      <c r="P1135" s="41"/>
      <c r="Q1135" s="41"/>
      <c r="R1135" s="41"/>
      <c r="S1135" s="41"/>
      <c r="T1135" s="38"/>
    </row>
    <row r="1136" spans="1:20" ht="128" x14ac:dyDescent="0.2">
      <c r="A1136" s="20">
        <f>'Test Scenarios'!A1145</f>
        <v>0</v>
      </c>
      <c r="B1136" s="44">
        <f>'Test Scenarios'!K1145</f>
        <v>0</v>
      </c>
      <c r="C1136" s="42">
        <f>'Test Scenarios'!B1145</f>
        <v>0</v>
      </c>
      <c r="D1136" s="43" t="str">
        <f>"F-"&amp;'Test Scenarios'!M1145&amp;"-"&amp;'Test Scenarios'!C1145&amp;"-"&amp;C1136</f>
        <v>F---0</v>
      </c>
      <c r="E1136" s="43" t="s">
        <v>6576</v>
      </c>
      <c r="F1136" s="43">
        <f>'Test Scenarios'!G1145</f>
        <v>0</v>
      </c>
      <c r="G1136" s="43" t="str">
        <f>"Objective"&amp;CHAR(10)
&amp;'Test Scenarios'!L1145&amp;CHAR(10)&amp;CHAR(10)&amp;
"Test Case Description"&amp;CHAR(10)
&amp;'Test Scenarios'!D1145&amp;CHAR(10)&amp;CHAR(10)&amp;
"Expected Results"&amp;CHAR(10)&amp;'Test Scenarios'!F1145</f>
        <v xml:space="preserve">Objective
Test Case Description
Expected Results
</v>
      </c>
      <c r="H1136" s="41"/>
      <c r="I1136" s="43" t="s">
        <v>6577</v>
      </c>
      <c r="J1136" s="41" t="str">
        <f>"TST-F "&amp;_xlfn.XLOOKUP('Test Scenarios'!M1145,'Taxonomy and Epics'!H:H,'Taxonomy and Epics'!E:E)</f>
        <v xml:space="preserve">TST-F </v>
      </c>
      <c r="K1136" s="36" t="str">
        <f>"Phase1,"&amp;_xlfn.XLOOKUP('Test Scenarios'!M1145,'Taxonomy and Epics'!H:H,'Taxonomy and Epics'!B:B)&amp;"_"&amp;_xlfn.XLOOKUP('Test Scenarios'!M1145,'Taxonomy and Epics'!H:H,'Taxonomy and Epics'!C:C)&amp;","&amp;'Test Scenarios'!M1145&amp;",Fin_Functional, Workday"</f>
        <v>Phase1,_,,Fin_Functional, Workday</v>
      </c>
      <c r="L1136" s="41"/>
      <c r="M1136" s="41"/>
      <c r="N1136" s="41"/>
      <c r="O1136" s="41"/>
      <c r="P1136" s="41"/>
      <c r="Q1136" s="41"/>
      <c r="R1136" s="41"/>
      <c r="S1136" s="41"/>
      <c r="T1136" s="38"/>
    </row>
    <row r="1137" spans="1:20" ht="128" x14ac:dyDescent="0.2">
      <c r="A1137" s="20">
        <f>'Test Scenarios'!A1146</f>
        <v>0</v>
      </c>
      <c r="B1137" s="44">
        <f>'Test Scenarios'!K1146</f>
        <v>0</v>
      </c>
      <c r="C1137" s="42">
        <f>'Test Scenarios'!B1146</f>
        <v>0</v>
      </c>
      <c r="D1137" s="43" t="str">
        <f>"F-"&amp;'Test Scenarios'!M1146&amp;"-"&amp;'Test Scenarios'!C1146&amp;"-"&amp;C1137</f>
        <v>F---0</v>
      </c>
      <c r="E1137" s="43" t="s">
        <v>6576</v>
      </c>
      <c r="F1137" s="43">
        <f>'Test Scenarios'!G1146</f>
        <v>0</v>
      </c>
      <c r="G1137" s="43" t="str">
        <f>"Objective"&amp;CHAR(10)
&amp;'Test Scenarios'!L1146&amp;CHAR(10)&amp;CHAR(10)&amp;
"Test Case Description"&amp;CHAR(10)
&amp;'Test Scenarios'!D1146&amp;CHAR(10)&amp;CHAR(10)&amp;
"Expected Results"&amp;CHAR(10)&amp;'Test Scenarios'!F1146</f>
        <v xml:space="preserve">Objective
Test Case Description
Expected Results
</v>
      </c>
      <c r="H1137" s="41"/>
      <c r="I1137" s="43" t="s">
        <v>6577</v>
      </c>
      <c r="J1137" s="41" t="str">
        <f>"TST-F "&amp;_xlfn.XLOOKUP('Test Scenarios'!M1146,'Taxonomy and Epics'!H:H,'Taxonomy and Epics'!E:E)</f>
        <v xml:space="preserve">TST-F </v>
      </c>
      <c r="K1137" s="36" t="str">
        <f>"Phase1,"&amp;_xlfn.XLOOKUP('Test Scenarios'!M1146,'Taxonomy and Epics'!H:H,'Taxonomy and Epics'!B:B)&amp;"_"&amp;_xlfn.XLOOKUP('Test Scenarios'!M1146,'Taxonomy and Epics'!H:H,'Taxonomy and Epics'!C:C)&amp;","&amp;'Test Scenarios'!M1146&amp;",Fin_Functional, Workday"</f>
        <v>Phase1,_,,Fin_Functional, Workday</v>
      </c>
      <c r="L1137" s="41"/>
      <c r="M1137" s="41"/>
      <c r="N1137" s="41"/>
      <c r="O1137" s="41"/>
      <c r="P1137" s="41"/>
      <c r="Q1137" s="41"/>
      <c r="R1137" s="41"/>
      <c r="S1137" s="41"/>
      <c r="T1137" s="38"/>
    </row>
    <row r="1138" spans="1:20" ht="128" x14ac:dyDescent="0.2">
      <c r="A1138" s="20">
        <f>'Test Scenarios'!A1147</f>
        <v>0</v>
      </c>
      <c r="B1138" s="44">
        <f>'Test Scenarios'!K1147</f>
        <v>0</v>
      </c>
      <c r="C1138" s="42">
        <f>'Test Scenarios'!B1147</f>
        <v>0</v>
      </c>
      <c r="D1138" s="43" t="str">
        <f>"F-"&amp;'Test Scenarios'!M1147&amp;"-"&amp;'Test Scenarios'!C1147&amp;"-"&amp;C1138</f>
        <v>F---0</v>
      </c>
      <c r="E1138" s="43" t="s">
        <v>6576</v>
      </c>
      <c r="F1138" s="43">
        <f>'Test Scenarios'!G1147</f>
        <v>0</v>
      </c>
      <c r="G1138" s="43" t="str">
        <f>"Objective"&amp;CHAR(10)
&amp;'Test Scenarios'!L1147&amp;CHAR(10)&amp;CHAR(10)&amp;
"Test Case Description"&amp;CHAR(10)
&amp;'Test Scenarios'!D1147&amp;CHAR(10)&amp;CHAR(10)&amp;
"Expected Results"&amp;CHAR(10)&amp;'Test Scenarios'!F1147</f>
        <v xml:space="preserve">Objective
Test Case Description
Expected Results
</v>
      </c>
      <c r="H1138" s="41"/>
      <c r="I1138" s="43" t="s">
        <v>6577</v>
      </c>
      <c r="J1138" s="41" t="str">
        <f>"TST-F "&amp;_xlfn.XLOOKUP('Test Scenarios'!M1147,'Taxonomy and Epics'!H:H,'Taxonomy and Epics'!E:E)</f>
        <v xml:space="preserve">TST-F </v>
      </c>
      <c r="K1138" s="36" t="str">
        <f>"Phase1,"&amp;_xlfn.XLOOKUP('Test Scenarios'!M1147,'Taxonomy and Epics'!H:H,'Taxonomy and Epics'!B:B)&amp;"_"&amp;_xlfn.XLOOKUP('Test Scenarios'!M1147,'Taxonomy and Epics'!H:H,'Taxonomy and Epics'!C:C)&amp;","&amp;'Test Scenarios'!M1147&amp;",Fin_Functional, Workday"</f>
        <v>Phase1,_,,Fin_Functional, Workday</v>
      </c>
      <c r="L1138" s="41"/>
      <c r="M1138" s="41"/>
      <c r="N1138" s="41"/>
      <c r="O1138" s="41"/>
      <c r="P1138" s="41"/>
      <c r="Q1138" s="41"/>
      <c r="R1138" s="41"/>
      <c r="S1138" s="41"/>
      <c r="T1138" s="38"/>
    </row>
    <row r="1139" spans="1:20" ht="128" x14ac:dyDescent="0.2">
      <c r="A1139" s="20">
        <f>'Test Scenarios'!A1148</f>
        <v>0</v>
      </c>
      <c r="B1139" s="44">
        <f>'Test Scenarios'!K1148</f>
        <v>0</v>
      </c>
      <c r="C1139" s="42">
        <f>'Test Scenarios'!B1148</f>
        <v>0</v>
      </c>
      <c r="D1139" s="43" t="str">
        <f>"F-"&amp;'Test Scenarios'!M1148&amp;"-"&amp;'Test Scenarios'!C1148&amp;"-"&amp;C1139</f>
        <v>F---0</v>
      </c>
      <c r="E1139" s="43" t="s">
        <v>6576</v>
      </c>
      <c r="F1139" s="43">
        <f>'Test Scenarios'!G1148</f>
        <v>0</v>
      </c>
      <c r="G1139" s="43" t="str">
        <f>"Objective"&amp;CHAR(10)
&amp;'Test Scenarios'!L1148&amp;CHAR(10)&amp;CHAR(10)&amp;
"Test Case Description"&amp;CHAR(10)
&amp;'Test Scenarios'!D1148&amp;CHAR(10)&amp;CHAR(10)&amp;
"Expected Results"&amp;CHAR(10)&amp;'Test Scenarios'!F1148</f>
        <v xml:space="preserve">Objective
Test Case Description
Expected Results
</v>
      </c>
      <c r="H1139" s="41"/>
      <c r="I1139" s="43" t="s">
        <v>6577</v>
      </c>
      <c r="J1139" s="41" t="str">
        <f>"TST-F "&amp;_xlfn.XLOOKUP('Test Scenarios'!M1148,'Taxonomy and Epics'!H:H,'Taxonomy and Epics'!E:E)</f>
        <v xml:space="preserve">TST-F </v>
      </c>
      <c r="K1139" s="36" t="str">
        <f>"Phase1,"&amp;_xlfn.XLOOKUP('Test Scenarios'!M1148,'Taxonomy and Epics'!H:H,'Taxonomy and Epics'!B:B)&amp;"_"&amp;_xlfn.XLOOKUP('Test Scenarios'!M1148,'Taxonomy and Epics'!H:H,'Taxonomy and Epics'!C:C)&amp;","&amp;'Test Scenarios'!M1148&amp;",Fin_Functional, Workday"</f>
        <v>Phase1,_,,Fin_Functional, Workday</v>
      </c>
      <c r="L1139" s="41"/>
      <c r="M1139" s="41"/>
      <c r="N1139" s="41"/>
      <c r="O1139" s="41"/>
      <c r="P1139" s="41"/>
      <c r="Q1139" s="41"/>
      <c r="R1139" s="41"/>
      <c r="S1139" s="41"/>
      <c r="T1139" s="38"/>
    </row>
    <row r="1140" spans="1:20" ht="128" x14ac:dyDescent="0.2">
      <c r="A1140" s="20">
        <f>'Test Scenarios'!A1149</f>
        <v>0</v>
      </c>
      <c r="B1140" s="44">
        <f>'Test Scenarios'!K1149</f>
        <v>0</v>
      </c>
      <c r="C1140" s="42">
        <f>'Test Scenarios'!B1149</f>
        <v>0</v>
      </c>
      <c r="D1140" s="43" t="str">
        <f>"F-"&amp;'Test Scenarios'!M1149&amp;"-"&amp;'Test Scenarios'!C1149&amp;"-"&amp;C1140</f>
        <v>F---0</v>
      </c>
      <c r="E1140" s="43" t="s">
        <v>6576</v>
      </c>
      <c r="F1140" s="43">
        <f>'Test Scenarios'!G1149</f>
        <v>0</v>
      </c>
      <c r="G1140" s="43" t="str">
        <f>"Objective"&amp;CHAR(10)
&amp;'Test Scenarios'!L1149&amp;CHAR(10)&amp;CHAR(10)&amp;
"Test Case Description"&amp;CHAR(10)
&amp;'Test Scenarios'!D1149&amp;CHAR(10)&amp;CHAR(10)&amp;
"Expected Results"&amp;CHAR(10)&amp;'Test Scenarios'!F1149</f>
        <v xml:space="preserve">Objective
Test Case Description
Expected Results
</v>
      </c>
      <c r="H1140" s="41"/>
      <c r="I1140" s="43" t="s">
        <v>6577</v>
      </c>
      <c r="J1140" s="41" t="str">
        <f>"TST-F "&amp;_xlfn.XLOOKUP('Test Scenarios'!M1149,'Taxonomy and Epics'!H:H,'Taxonomy and Epics'!E:E)</f>
        <v xml:space="preserve">TST-F </v>
      </c>
      <c r="K1140" s="36" t="str">
        <f>"Phase1,"&amp;_xlfn.XLOOKUP('Test Scenarios'!M1149,'Taxonomy and Epics'!H:H,'Taxonomy and Epics'!B:B)&amp;"_"&amp;_xlfn.XLOOKUP('Test Scenarios'!M1149,'Taxonomy and Epics'!H:H,'Taxonomy and Epics'!C:C)&amp;","&amp;'Test Scenarios'!M1149&amp;",Fin_Functional, Workday"</f>
        <v>Phase1,_,,Fin_Functional, Workday</v>
      </c>
      <c r="L1140" s="41"/>
      <c r="M1140" s="41"/>
      <c r="N1140" s="41"/>
      <c r="O1140" s="41"/>
      <c r="P1140" s="41"/>
      <c r="Q1140" s="41"/>
      <c r="R1140" s="41"/>
      <c r="S1140" s="41"/>
      <c r="T1140" s="38"/>
    </row>
    <row r="1141" spans="1:20" ht="128" x14ac:dyDescent="0.2">
      <c r="A1141" s="20">
        <f>'Test Scenarios'!A1150</f>
        <v>0</v>
      </c>
      <c r="B1141" s="44">
        <f>'Test Scenarios'!K1150</f>
        <v>0</v>
      </c>
      <c r="C1141" s="42">
        <f>'Test Scenarios'!B1150</f>
        <v>0</v>
      </c>
      <c r="D1141" s="43" t="str">
        <f>"F-"&amp;'Test Scenarios'!M1150&amp;"-"&amp;'Test Scenarios'!C1150&amp;"-"&amp;C1141</f>
        <v>F---0</v>
      </c>
      <c r="E1141" s="43" t="s">
        <v>6576</v>
      </c>
      <c r="F1141" s="43">
        <f>'Test Scenarios'!G1150</f>
        <v>0</v>
      </c>
      <c r="G1141" s="43" t="str">
        <f>"Objective"&amp;CHAR(10)
&amp;'Test Scenarios'!L1150&amp;CHAR(10)&amp;CHAR(10)&amp;
"Test Case Description"&amp;CHAR(10)
&amp;'Test Scenarios'!D1150&amp;CHAR(10)&amp;CHAR(10)&amp;
"Expected Results"&amp;CHAR(10)&amp;'Test Scenarios'!F1150</f>
        <v xml:space="preserve">Objective
Test Case Description
Expected Results
</v>
      </c>
      <c r="H1141" s="41"/>
      <c r="I1141" s="43" t="s">
        <v>6577</v>
      </c>
      <c r="J1141" s="41" t="str">
        <f>"TST-F "&amp;_xlfn.XLOOKUP('Test Scenarios'!M1150,'Taxonomy and Epics'!H:H,'Taxonomy and Epics'!E:E)</f>
        <v xml:space="preserve">TST-F </v>
      </c>
      <c r="K1141" s="36" t="str">
        <f>"Phase1,"&amp;_xlfn.XLOOKUP('Test Scenarios'!M1150,'Taxonomy and Epics'!H:H,'Taxonomy and Epics'!B:B)&amp;"_"&amp;_xlfn.XLOOKUP('Test Scenarios'!M1150,'Taxonomy and Epics'!H:H,'Taxonomy and Epics'!C:C)&amp;","&amp;'Test Scenarios'!M1150&amp;",Fin_Functional, Workday"</f>
        <v>Phase1,_,,Fin_Functional, Workday</v>
      </c>
      <c r="L1141" s="41"/>
      <c r="M1141" s="41"/>
      <c r="N1141" s="41"/>
      <c r="O1141" s="41"/>
      <c r="P1141" s="41"/>
      <c r="Q1141" s="41"/>
      <c r="R1141" s="41"/>
      <c r="S1141" s="41"/>
      <c r="T1141" s="38"/>
    </row>
    <row r="1142" spans="1:20" ht="128" x14ac:dyDescent="0.2">
      <c r="A1142" s="20">
        <f>'Test Scenarios'!A1151</f>
        <v>0</v>
      </c>
      <c r="B1142" s="44">
        <f>'Test Scenarios'!K1151</f>
        <v>0</v>
      </c>
      <c r="C1142" s="42">
        <f>'Test Scenarios'!B1151</f>
        <v>0</v>
      </c>
      <c r="D1142" s="43" t="str">
        <f>"F-"&amp;'Test Scenarios'!M1151&amp;"-"&amp;'Test Scenarios'!C1151&amp;"-"&amp;C1142</f>
        <v>F---0</v>
      </c>
      <c r="E1142" s="43" t="s">
        <v>6576</v>
      </c>
      <c r="F1142" s="43">
        <f>'Test Scenarios'!G1151</f>
        <v>0</v>
      </c>
      <c r="G1142" s="43" t="str">
        <f>"Objective"&amp;CHAR(10)
&amp;'Test Scenarios'!L1151&amp;CHAR(10)&amp;CHAR(10)&amp;
"Test Case Description"&amp;CHAR(10)
&amp;'Test Scenarios'!D1151&amp;CHAR(10)&amp;CHAR(10)&amp;
"Expected Results"&amp;CHAR(10)&amp;'Test Scenarios'!F1151</f>
        <v xml:space="preserve">Objective
Test Case Description
Expected Results
</v>
      </c>
      <c r="H1142" s="41"/>
      <c r="I1142" s="43" t="s">
        <v>6577</v>
      </c>
      <c r="J1142" s="41" t="str">
        <f>"TST-F "&amp;_xlfn.XLOOKUP('Test Scenarios'!M1151,'Taxonomy and Epics'!H:H,'Taxonomy and Epics'!E:E)</f>
        <v xml:space="preserve">TST-F </v>
      </c>
      <c r="K1142" s="36" t="str">
        <f>"Phase1,"&amp;_xlfn.XLOOKUP('Test Scenarios'!M1151,'Taxonomy and Epics'!H:H,'Taxonomy and Epics'!B:B)&amp;"_"&amp;_xlfn.XLOOKUP('Test Scenarios'!M1151,'Taxonomy and Epics'!H:H,'Taxonomy and Epics'!C:C)&amp;","&amp;'Test Scenarios'!M1151&amp;",Fin_Functional, Workday"</f>
        <v>Phase1,_,,Fin_Functional, Workday</v>
      </c>
      <c r="L1142" s="41"/>
      <c r="M1142" s="41"/>
      <c r="N1142" s="41"/>
      <c r="O1142" s="41"/>
      <c r="P1142" s="41"/>
      <c r="Q1142" s="41"/>
      <c r="R1142" s="41"/>
      <c r="S1142" s="41"/>
      <c r="T1142" s="38"/>
    </row>
    <row r="1143" spans="1:20" ht="128" x14ac:dyDescent="0.2">
      <c r="A1143" s="20">
        <f>'Test Scenarios'!A1152</f>
        <v>0</v>
      </c>
      <c r="B1143" s="44">
        <f>'Test Scenarios'!K1152</f>
        <v>0</v>
      </c>
      <c r="C1143" s="42">
        <f>'Test Scenarios'!B1152</f>
        <v>0</v>
      </c>
      <c r="D1143" s="43" t="str">
        <f>"F-"&amp;'Test Scenarios'!M1152&amp;"-"&amp;'Test Scenarios'!C1152&amp;"-"&amp;C1143</f>
        <v>F---0</v>
      </c>
      <c r="E1143" s="43" t="s">
        <v>6576</v>
      </c>
      <c r="F1143" s="43">
        <f>'Test Scenarios'!G1152</f>
        <v>0</v>
      </c>
      <c r="G1143" s="43" t="str">
        <f>"Objective"&amp;CHAR(10)
&amp;'Test Scenarios'!L1152&amp;CHAR(10)&amp;CHAR(10)&amp;
"Test Case Description"&amp;CHAR(10)
&amp;'Test Scenarios'!D1152&amp;CHAR(10)&amp;CHAR(10)&amp;
"Expected Results"&amp;CHAR(10)&amp;'Test Scenarios'!F1152</f>
        <v xml:space="preserve">Objective
Test Case Description
Expected Results
</v>
      </c>
      <c r="H1143" s="41"/>
      <c r="I1143" s="43" t="s">
        <v>6577</v>
      </c>
      <c r="J1143" s="41" t="str">
        <f>"TST-F "&amp;_xlfn.XLOOKUP('Test Scenarios'!M1152,'Taxonomy and Epics'!H:H,'Taxonomy and Epics'!E:E)</f>
        <v xml:space="preserve">TST-F </v>
      </c>
      <c r="K1143" s="36" t="str">
        <f>"Phase1,"&amp;_xlfn.XLOOKUP('Test Scenarios'!M1152,'Taxonomy and Epics'!H:H,'Taxonomy and Epics'!B:B)&amp;"_"&amp;_xlfn.XLOOKUP('Test Scenarios'!M1152,'Taxonomy and Epics'!H:H,'Taxonomy and Epics'!C:C)&amp;","&amp;'Test Scenarios'!M1152&amp;",Fin_Functional, Workday"</f>
        <v>Phase1,_,,Fin_Functional, Workday</v>
      </c>
      <c r="L1143" s="41"/>
      <c r="M1143" s="41"/>
      <c r="N1143" s="41"/>
      <c r="O1143" s="41"/>
      <c r="P1143" s="41"/>
      <c r="Q1143" s="41"/>
      <c r="R1143" s="41"/>
      <c r="S1143" s="41"/>
      <c r="T1143" s="38"/>
    </row>
    <row r="1144" spans="1:20" ht="128" x14ac:dyDescent="0.2">
      <c r="A1144" s="20">
        <f>'Test Scenarios'!A1153</f>
        <v>0</v>
      </c>
      <c r="B1144" s="44">
        <f>'Test Scenarios'!K1153</f>
        <v>0</v>
      </c>
      <c r="C1144" s="42">
        <f>'Test Scenarios'!B1153</f>
        <v>0</v>
      </c>
      <c r="D1144" s="43" t="str">
        <f>"F-"&amp;'Test Scenarios'!M1153&amp;"-"&amp;'Test Scenarios'!C1153&amp;"-"&amp;C1144</f>
        <v>F---0</v>
      </c>
      <c r="E1144" s="43" t="s">
        <v>6576</v>
      </c>
      <c r="F1144" s="43">
        <f>'Test Scenarios'!G1153</f>
        <v>0</v>
      </c>
      <c r="G1144" s="43" t="str">
        <f>"Objective"&amp;CHAR(10)
&amp;'Test Scenarios'!L1153&amp;CHAR(10)&amp;CHAR(10)&amp;
"Test Case Description"&amp;CHAR(10)
&amp;'Test Scenarios'!D1153&amp;CHAR(10)&amp;CHAR(10)&amp;
"Expected Results"&amp;CHAR(10)&amp;'Test Scenarios'!F1153</f>
        <v xml:space="preserve">Objective
Test Case Description
Expected Results
</v>
      </c>
      <c r="H1144" s="41"/>
      <c r="I1144" s="43" t="s">
        <v>6577</v>
      </c>
      <c r="J1144" s="41" t="str">
        <f>"TST-F "&amp;_xlfn.XLOOKUP('Test Scenarios'!M1153,'Taxonomy and Epics'!H:H,'Taxonomy and Epics'!E:E)</f>
        <v xml:space="preserve">TST-F </v>
      </c>
      <c r="K1144" s="36" t="str">
        <f>"Phase1,"&amp;_xlfn.XLOOKUP('Test Scenarios'!M1153,'Taxonomy and Epics'!H:H,'Taxonomy and Epics'!B:B)&amp;"_"&amp;_xlfn.XLOOKUP('Test Scenarios'!M1153,'Taxonomy and Epics'!H:H,'Taxonomy and Epics'!C:C)&amp;","&amp;'Test Scenarios'!M1153&amp;",Fin_Functional, Workday"</f>
        <v>Phase1,_,,Fin_Functional, Workday</v>
      </c>
      <c r="L1144" s="41"/>
      <c r="M1144" s="41"/>
      <c r="N1144" s="41"/>
      <c r="O1144" s="41"/>
      <c r="P1144" s="41"/>
      <c r="Q1144" s="41"/>
      <c r="R1144" s="41"/>
      <c r="S1144" s="41"/>
      <c r="T1144" s="38"/>
    </row>
    <row r="1145" spans="1:20" ht="128" x14ac:dyDescent="0.2">
      <c r="A1145" s="20">
        <f>'Test Scenarios'!A1154</f>
        <v>0</v>
      </c>
      <c r="B1145" s="44">
        <f>'Test Scenarios'!K1154</f>
        <v>0</v>
      </c>
      <c r="C1145" s="42">
        <f>'Test Scenarios'!B1154</f>
        <v>0</v>
      </c>
      <c r="D1145" s="43" t="str">
        <f>"F-"&amp;'Test Scenarios'!M1154&amp;"-"&amp;'Test Scenarios'!C1154&amp;"-"&amp;C1145</f>
        <v>F---0</v>
      </c>
      <c r="E1145" s="43" t="s">
        <v>6576</v>
      </c>
      <c r="F1145" s="43">
        <f>'Test Scenarios'!G1154</f>
        <v>0</v>
      </c>
      <c r="G1145" s="43" t="str">
        <f>"Objective"&amp;CHAR(10)
&amp;'Test Scenarios'!L1154&amp;CHAR(10)&amp;CHAR(10)&amp;
"Test Case Description"&amp;CHAR(10)
&amp;'Test Scenarios'!D1154&amp;CHAR(10)&amp;CHAR(10)&amp;
"Expected Results"&amp;CHAR(10)&amp;'Test Scenarios'!F1154</f>
        <v xml:space="preserve">Objective
Test Case Description
Expected Results
</v>
      </c>
      <c r="H1145" s="41"/>
      <c r="I1145" s="43" t="s">
        <v>6577</v>
      </c>
      <c r="J1145" s="41" t="str">
        <f>"TST-F "&amp;_xlfn.XLOOKUP('Test Scenarios'!M1154,'Taxonomy and Epics'!H:H,'Taxonomy and Epics'!E:E)</f>
        <v xml:space="preserve">TST-F </v>
      </c>
      <c r="K1145" s="36" t="str">
        <f>"Phase1,"&amp;_xlfn.XLOOKUP('Test Scenarios'!M1154,'Taxonomy and Epics'!H:H,'Taxonomy and Epics'!B:B)&amp;"_"&amp;_xlfn.XLOOKUP('Test Scenarios'!M1154,'Taxonomy and Epics'!H:H,'Taxonomy and Epics'!C:C)&amp;","&amp;'Test Scenarios'!M1154&amp;",Fin_Functional, Workday"</f>
        <v>Phase1,_,,Fin_Functional, Workday</v>
      </c>
      <c r="L1145" s="41"/>
      <c r="M1145" s="41"/>
      <c r="N1145" s="41"/>
      <c r="O1145" s="41"/>
      <c r="P1145" s="41"/>
      <c r="Q1145" s="41"/>
      <c r="R1145" s="41"/>
      <c r="S1145" s="41"/>
      <c r="T1145" s="38"/>
    </row>
    <row r="1146" spans="1:20" ht="128" x14ac:dyDescent="0.2">
      <c r="A1146" s="20">
        <f>'Test Scenarios'!A1155</f>
        <v>0</v>
      </c>
      <c r="B1146" s="44">
        <f>'Test Scenarios'!K1155</f>
        <v>0</v>
      </c>
      <c r="C1146" s="42">
        <f>'Test Scenarios'!B1155</f>
        <v>0</v>
      </c>
      <c r="D1146" s="43" t="str">
        <f>"F-"&amp;'Test Scenarios'!M1155&amp;"-"&amp;'Test Scenarios'!C1155&amp;"-"&amp;C1146</f>
        <v>F---0</v>
      </c>
      <c r="E1146" s="43" t="s">
        <v>6576</v>
      </c>
      <c r="F1146" s="43">
        <f>'Test Scenarios'!G1155</f>
        <v>0</v>
      </c>
      <c r="G1146" s="43" t="str">
        <f>"Objective"&amp;CHAR(10)
&amp;'Test Scenarios'!L1155&amp;CHAR(10)&amp;CHAR(10)&amp;
"Test Case Description"&amp;CHAR(10)
&amp;'Test Scenarios'!D1155&amp;CHAR(10)&amp;CHAR(10)&amp;
"Expected Results"&amp;CHAR(10)&amp;'Test Scenarios'!F1155</f>
        <v xml:space="preserve">Objective
Test Case Description
Expected Results
</v>
      </c>
      <c r="H1146" s="41"/>
      <c r="I1146" s="43" t="s">
        <v>6577</v>
      </c>
      <c r="J1146" s="41" t="str">
        <f>"TST-F "&amp;_xlfn.XLOOKUP('Test Scenarios'!M1155,'Taxonomy and Epics'!H:H,'Taxonomy and Epics'!E:E)</f>
        <v xml:space="preserve">TST-F </v>
      </c>
      <c r="K1146" s="36" t="str">
        <f>"Phase1,"&amp;_xlfn.XLOOKUP('Test Scenarios'!M1155,'Taxonomy and Epics'!H:H,'Taxonomy and Epics'!B:B)&amp;"_"&amp;_xlfn.XLOOKUP('Test Scenarios'!M1155,'Taxonomy and Epics'!H:H,'Taxonomy and Epics'!C:C)&amp;","&amp;'Test Scenarios'!M1155&amp;",Fin_Functional, Workday"</f>
        <v>Phase1,_,,Fin_Functional, Workday</v>
      </c>
      <c r="L1146" s="41"/>
      <c r="M1146" s="41"/>
      <c r="N1146" s="41"/>
      <c r="O1146" s="41"/>
      <c r="P1146" s="41"/>
      <c r="Q1146" s="41"/>
      <c r="R1146" s="41"/>
      <c r="S1146" s="41"/>
      <c r="T1146" s="38"/>
    </row>
    <row r="1147" spans="1:20" ht="128" x14ac:dyDescent="0.2">
      <c r="A1147" s="20">
        <f>'Test Scenarios'!A1156</f>
        <v>0</v>
      </c>
      <c r="B1147" s="44">
        <f>'Test Scenarios'!K1156</f>
        <v>0</v>
      </c>
      <c r="C1147" s="42">
        <f>'Test Scenarios'!B1156</f>
        <v>0</v>
      </c>
      <c r="D1147" s="43" t="str">
        <f>"F-"&amp;'Test Scenarios'!M1156&amp;"-"&amp;'Test Scenarios'!C1156&amp;"-"&amp;C1147</f>
        <v>F---0</v>
      </c>
      <c r="E1147" s="43" t="s">
        <v>6576</v>
      </c>
      <c r="F1147" s="43">
        <f>'Test Scenarios'!G1156</f>
        <v>0</v>
      </c>
      <c r="G1147" s="43" t="str">
        <f>"Objective"&amp;CHAR(10)
&amp;'Test Scenarios'!L1156&amp;CHAR(10)&amp;CHAR(10)&amp;
"Test Case Description"&amp;CHAR(10)
&amp;'Test Scenarios'!D1156&amp;CHAR(10)&amp;CHAR(10)&amp;
"Expected Results"&amp;CHAR(10)&amp;'Test Scenarios'!F1156</f>
        <v xml:space="preserve">Objective
Test Case Description
Expected Results
</v>
      </c>
      <c r="H1147" s="41"/>
      <c r="I1147" s="43" t="s">
        <v>6577</v>
      </c>
      <c r="J1147" s="41" t="str">
        <f>"TST-F "&amp;_xlfn.XLOOKUP('Test Scenarios'!M1156,'Taxonomy and Epics'!H:H,'Taxonomy and Epics'!E:E)</f>
        <v xml:space="preserve">TST-F </v>
      </c>
      <c r="K1147" s="36" t="str">
        <f>"Phase1,"&amp;_xlfn.XLOOKUP('Test Scenarios'!M1156,'Taxonomy and Epics'!H:H,'Taxonomy and Epics'!B:B)&amp;"_"&amp;_xlfn.XLOOKUP('Test Scenarios'!M1156,'Taxonomy and Epics'!H:H,'Taxonomy and Epics'!C:C)&amp;","&amp;'Test Scenarios'!M1156&amp;",Fin_Functional, Workday"</f>
        <v>Phase1,_,,Fin_Functional, Workday</v>
      </c>
      <c r="L1147" s="41"/>
      <c r="M1147" s="41"/>
      <c r="N1147" s="41"/>
      <c r="O1147" s="41"/>
      <c r="P1147" s="41"/>
      <c r="Q1147" s="41"/>
      <c r="R1147" s="41"/>
      <c r="S1147" s="41"/>
      <c r="T1147" s="38"/>
    </row>
    <row r="1148" spans="1:20" ht="128" x14ac:dyDescent="0.2">
      <c r="A1148" s="20">
        <f>'Test Scenarios'!A1157</f>
        <v>0</v>
      </c>
      <c r="B1148" s="44">
        <f>'Test Scenarios'!K1157</f>
        <v>0</v>
      </c>
      <c r="C1148" s="42">
        <f>'Test Scenarios'!B1157</f>
        <v>0</v>
      </c>
      <c r="D1148" s="43" t="str">
        <f>"F-"&amp;'Test Scenarios'!M1157&amp;"-"&amp;'Test Scenarios'!C1157&amp;"-"&amp;C1148</f>
        <v>F---0</v>
      </c>
      <c r="E1148" s="43" t="s">
        <v>6576</v>
      </c>
      <c r="F1148" s="43">
        <f>'Test Scenarios'!G1157</f>
        <v>0</v>
      </c>
      <c r="G1148" s="43" t="str">
        <f>"Objective"&amp;CHAR(10)
&amp;'Test Scenarios'!L1157&amp;CHAR(10)&amp;CHAR(10)&amp;
"Test Case Description"&amp;CHAR(10)
&amp;'Test Scenarios'!D1157&amp;CHAR(10)&amp;CHAR(10)&amp;
"Expected Results"&amp;CHAR(10)&amp;'Test Scenarios'!F1157</f>
        <v xml:space="preserve">Objective
Test Case Description
Expected Results
</v>
      </c>
      <c r="H1148" s="41"/>
      <c r="I1148" s="43" t="s">
        <v>6577</v>
      </c>
      <c r="J1148" s="41" t="str">
        <f>"TST-F "&amp;_xlfn.XLOOKUP('Test Scenarios'!M1157,'Taxonomy and Epics'!H:H,'Taxonomy and Epics'!E:E)</f>
        <v xml:space="preserve">TST-F </v>
      </c>
      <c r="K1148" s="36" t="str">
        <f>"Phase1,"&amp;_xlfn.XLOOKUP('Test Scenarios'!M1157,'Taxonomy and Epics'!H:H,'Taxonomy and Epics'!B:B)&amp;"_"&amp;_xlfn.XLOOKUP('Test Scenarios'!M1157,'Taxonomy and Epics'!H:H,'Taxonomy and Epics'!C:C)&amp;","&amp;'Test Scenarios'!M1157&amp;",Fin_Functional, Workday"</f>
        <v>Phase1,_,,Fin_Functional, Workday</v>
      </c>
      <c r="L1148" s="41"/>
      <c r="M1148" s="41"/>
      <c r="N1148" s="41"/>
      <c r="O1148" s="41"/>
      <c r="P1148" s="41"/>
      <c r="Q1148" s="41"/>
      <c r="R1148" s="41"/>
      <c r="S1148" s="41"/>
      <c r="T1148" s="38"/>
    </row>
    <row r="1149" spans="1:20" ht="128" x14ac:dyDescent="0.2">
      <c r="A1149" s="20">
        <f>'Test Scenarios'!A1158</f>
        <v>0</v>
      </c>
      <c r="B1149" s="44">
        <f>'Test Scenarios'!K1158</f>
        <v>0</v>
      </c>
      <c r="C1149" s="42">
        <f>'Test Scenarios'!B1158</f>
        <v>0</v>
      </c>
      <c r="D1149" s="43" t="str">
        <f>"F-"&amp;'Test Scenarios'!M1158&amp;"-"&amp;'Test Scenarios'!C1158&amp;"-"&amp;C1149</f>
        <v>F---0</v>
      </c>
      <c r="E1149" s="43" t="s">
        <v>6576</v>
      </c>
      <c r="F1149" s="43">
        <f>'Test Scenarios'!G1158</f>
        <v>0</v>
      </c>
      <c r="G1149" s="43" t="str">
        <f>"Objective"&amp;CHAR(10)
&amp;'Test Scenarios'!L1158&amp;CHAR(10)&amp;CHAR(10)&amp;
"Test Case Description"&amp;CHAR(10)
&amp;'Test Scenarios'!D1158&amp;CHAR(10)&amp;CHAR(10)&amp;
"Expected Results"&amp;CHAR(10)&amp;'Test Scenarios'!F1158</f>
        <v xml:space="preserve">Objective
Test Case Description
Expected Results
</v>
      </c>
      <c r="H1149" s="41"/>
      <c r="I1149" s="43" t="s">
        <v>6577</v>
      </c>
      <c r="J1149" s="41" t="str">
        <f>"TST-F "&amp;_xlfn.XLOOKUP('Test Scenarios'!M1158,'Taxonomy and Epics'!H:H,'Taxonomy and Epics'!E:E)</f>
        <v xml:space="preserve">TST-F </v>
      </c>
      <c r="K1149" s="36" t="str">
        <f>"Phase1,"&amp;_xlfn.XLOOKUP('Test Scenarios'!M1158,'Taxonomy and Epics'!H:H,'Taxonomy and Epics'!B:B)&amp;"_"&amp;_xlfn.XLOOKUP('Test Scenarios'!M1158,'Taxonomy and Epics'!H:H,'Taxonomy and Epics'!C:C)&amp;","&amp;'Test Scenarios'!M1158&amp;",Fin_Functional, Workday"</f>
        <v>Phase1,_,,Fin_Functional, Workday</v>
      </c>
      <c r="L1149" s="41"/>
      <c r="M1149" s="41"/>
      <c r="N1149" s="41"/>
      <c r="O1149" s="41"/>
      <c r="P1149" s="41"/>
      <c r="Q1149" s="41"/>
      <c r="R1149" s="41"/>
      <c r="S1149" s="41"/>
      <c r="T1149" s="38"/>
    </row>
    <row r="1150" spans="1:20" ht="128" x14ac:dyDescent="0.2">
      <c r="A1150" s="20">
        <f>'Test Scenarios'!A1159</f>
        <v>0</v>
      </c>
      <c r="B1150" s="44">
        <f>'Test Scenarios'!K1159</f>
        <v>0</v>
      </c>
      <c r="C1150" s="42">
        <f>'Test Scenarios'!B1159</f>
        <v>0</v>
      </c>
      <c r="D1150" s="43" t="str">
        <f>"F-"&amp;'Test Scenarios'!M1159&amp;"-"&amp;'Test Scenarios'!C1159&amp;"-"&amp;C1150</f>
        <v>F---0</v>
      </c>
      <c r="E1150" s="43" t="s">
        <v>6576</v>
      </c>
      <c r="F1150" s="43">
        <f>'Test Scenarios'!G1159</f>
        <v>0</v>
      </c>
      <c r="G1150" s="43" t="str">
        <f>"Objective"&amp;CHAR(10)
&amp;'Test Scenarios'!L1159&amp;CHAR(10)&amp;CHAR(10)&amp;
"Test Case Description"&amp;CHAR(10)
&amp;'Test Scenarios'!D1159&amp;CHAR(10)&amp;CHAR(10)&amp;
"Expected Results"&amp;CHAR(10)&amp;'Test Scenarios'!F1159</f>
        <v xml:space="preserve">Objective
Test Case Description
Expected Results
</v>
      </c>
      <c r="H1150" s="41"/>
      <c r="I1150" s="43" t="s">
        <v>6577</v>
      </c>
      <c r="J1150" s="41" t="str">
        <f>"TST-F "&amp;_xlfn.XLOOKUP('Test Scenarios'!M1159,'Taxonomy and Epics'!H:H,'Taxonomy and Epics'!E:E)</f>
        <v xml:space="preserve">TST-F </v>
      </c>
      <c r="K1150" s="36" t="str">
        <f>"Phase1,"&amp;_xlfn.XLOOKUP('Test Scenarios'!M1159,'Taxonomy and Epics'!H:H,'Taxonomy and Epics'!B:B)&amp;"_"&amp;_xlfn.XLOOKUP('Test Scenarios'!M1159,'Taxonomy and Epics'!H:H,'Taxonomy and Epics'!C:C)&amp;","&amp;'Test Scenarios'!M1159&amp;",Fin_Functional, Workday"</f>
        <v>Phase1,_,,Fin_Functional, Workday</v>
      </c>
      <c r="L1150" s="41"/>
      <c r="M1150" s="41"/>
      <c r="N1150" s="41"/>
      <c r="O1150" s="41"/>
      <c r="P1150" s="41"/>
      <c r="Q1150" s="41"/>
      <c r="R1150" s="41"/>
      <c r="S1150" s="41"/>
      <c r="T1150" s="38"/>
    </row>
    <row r="1151" spans="1:20" ht="128" x14ac:dyDescent="0.2">
      <c r="A1151" s="20">
        <f>'Test Scenarios'!A1160</f>
        <v>0</v>
      </c>
      <c r="B1151" s="44">
        <f>'Test Scenarios'!K1160</f>
        <v>0</v>
      </c>
      <c r="C1151" s="42">
        <f>'Test Scenarios'!B1160</f>
        <v>0</v>
      </c>
      <c r="D1151" s="43" t="str">
        <f>"F-"&amp;'Test Scenarios'!M1160&amp;"-"&amp;'Test Scenarios'!C1160&amp;"-"&amp;C1151</f>
        <v>F---0</v>
      </c>
      <c r="E1151" s="43" t="s">
        <v>6576</v>
      </c>
      <c r="F1151" s="43">
        <f>'Test Scenarios'!G1160</f>
        <v>0</v>
      </c>
      <c r="G1151" s="43" t="str">
        <f>"Objective"&amp;CHAR(10)
&amp;'Test Scenarios'!L1160&amp;CHAR(10)&amp;CHAR(10)&amp;
"Test Case Description"&amp;CHAR(10)
&amp;'Test Scenarios'!D1160&amp;CHAR(10)&amp;CHAR(10)&amp;
"Expected Results"&amp;CHAR(10)&amp;'Test Scenarios'!F1160</f>
        <v xml:space="preserve">Objective
Test Case Description
Expected Results
</v>
      </c>
      <c r="H1151" s="41"/>
      <c r="I1151" s="43" t="s">
        <v>6577</v>
      </c>
      <c r="J1151" s="41" t="str">
        <f>"TST-F "&amp;_xlfn.XLOOKUP('Test Scenarios'!M1160,'Taxonomy and Epics'!H:H,'Taxonomy and Epics'!E:E)</f>
        <v xml:space="preserve">TST-F </v>
      </c>
      <c r="K1151" s="36" t="str">
        <f>"Phase1,"&amp;_xlfn.XLOOKUP('Test Scenarios'!M1160,'Taxonomy and Epics'!H:H,'Taxonomy and Epics'!B:B)&amp;"_"&amp;_xlfn.XLOOKUP('Test Scenarios'!M1160,'Taxonomy and Epics'!H:H,'Taxonomy and Epics'!C:C)&amp;","&amp;'Test Scenarios'!M1160&amp;",Fin_Functional, Workday"</f>
        <v>Phase1,_,,Fin_Functional, Workday</v>
      </c>
      <c r="L1151" s="41"/>
      <c r="M1151" s="41"/>
      <c r="N1151" s="41"/>
      <c r="O1151" s="41"/>
      <c r="P1151" s="41"/>
      <c r="Q1151" s="41"/>
      <c r="R1151" s="41"/>
      <c r="S1151" s="41"/>
      <c r="T1151" s="38"/>
    </row>
    <row r="1152" spans="1:20" ht="128" x14ac:dyDescent="0.2">
      <c r="A1152" s="20">
        <f>'Test Scenarios'!A1161</f>
        <v>0</v>
      </c>
      <c r="B1152" s="44">
        <f>'Test Scenarios'!K1161</f>
        <v>0</v>
      </c>
      <c r="C1152" s="42">
        <f>'Test Scenarios'!B1161</f>
        <v>0</v>
      </c>
      <c r="D1152" s="43" t="str">
        <f>"F-"&amp;'Test Scenarios'!M1161&amp;"-"&amp;'Test Scenarios'!C1161&amp;"-"&amp;C1152</f>
        <v>F---0</v>
      </c>
      <c r="E1152" s="43" t="s">
        <v>6576</v>
      </c>
      <c r="F1152" s="43">
        <f>'Test Scenarios'!G1161</f>
        <v>0</v>
      </c>
      <c r="G1152" s="43" t="str">
        <f>"Objective"&amp;CHAR(10)
&amp;'Test Scenarios'!L1161&amp;CHAR(10)&amp;CHAR(10)&amp;
"Test Case Description"&amp;CHAR(10)
&amp;'Test Scenarios'!D1161&amp;CHAR(10)&amp;CHAR(10)&amp;
"Expected Results"&amp;CHAR(10)&amp;'Test Scenarios'!F1161</f>
        <v xml:space="preserve">Objective
Test Case Description
Expected Results
</v>
      </c>
      <c r="H1152" s="41"/>
      <c r="I1152" s="43" t="s">
        <v>6577</v>
      </c>
      <c r="J1152" s="41" t="str">
        <f>"TST-F "&amp;_xlfn.XLOOKUP('Test Scenarios'!M1161,'Taxonomy and Epics'!H:H,'Taxonomy and Epics'!E:E)</f>
        <v xml:space="preserve">TST-F </v>
      </c>
      <c r="K1152" s="36" t="str">
        <f>"Phase1,"&amp;_xlfn.XLOOKUP('Test Scenarios'!M1161,'Taxonomy and Epics'!H:H,'Taxonomy and Epics'!B:B)&amp;"_"&amp;_xlfn.XLOOKUP('Test Scenarios'!M1161,'Taxonomy and Epics'!H:H,'Taxonomy and Epics'!C:C)&amp;","&amp;'Test Scenarios'!M1161&amp;",Fin_Functional, Workday"</f>
        <v>Phase1,_,,Fin_Functional, Workday</v>
      </c>
      <c r="L1152" s="41"/>
      <c r="M1152" s="41"/>
      <c r="N1152" s="41"/>
      <c r="O1152" s="41"/>
      <c r="P1152" s="41"/>
      <c r="Q1152" s="41"/>
      <c r="R1152" s="41"/>
      <c r="S1152" s="41"/>
      <c r="T1152" s="38"/>
    </row>
    <row r="1153" spans="1:20" ht="128" x14ac:dyDescent="0.2">
      <c r="A1153" s="20">
        <f>'Test Scenarios'!A1162</f>
        <v>0</v>
      </c>
      <c r="B1153" s="44">
        <f>'Test Scenarios'!K1162</f>
        <v>0</v>
      </c>
      <c r="C1153" s="42">
        <f>'Test Scenarios'!B1162</f>
        <v>0</v>
      </c>
      <c r="D1153" s="43" t="str">
        <f>"F-"&amp;'Test Scenarios'!M1162&amp;"-"&amp;'Test Scenarios'!C1162&amp;"-"&amp;C1153</f>
        <v>F---0</v>
      </c>
      <c r="E1153" s="43" t="s">
        <v>6576</v>
      </c>
      <c r="F1153" s="43">
        <f>'Test Scenarios'!G1162</f>
        <v>0</v>
      </c>
      <c r="G1153" s="43" t="str">
        <f>"Objective"&amp;CHAR(10)
&amp;'Test Scenarios'!L1162&amp;CHAR(10)&amp;CHAR(10)&amp;
"Test Case Description"&amp;CHAR(10)
&amp;'Test Scenarios'!D1162&amp;CHAR(10)&amp;CHAR(10)&amp;
"Expected Results"&amp;CHAR(10)&amp;'Test Scenarios'!F1162</f>
        <v xml:space="preserve">Objective
Test Case Description
Expected Results
</v>
      </c>
      <c r="H1153" s="41"/>
      <c r="I1153" s="43" t="s">
        <v>6577</v>
      </c>
      <c r="J1153" s="41" t="str">
        <f>"TST-F "&amp;_xlfn.XLOOKUP('Test Scenarios'!M1162,'Taxonomy and Epics'!H:H,'Taxonomy and Epics'!E:E)</f>
        <v xml:space="preserve">TST-F </v>
      </c>
      <c r="K1153" s="36" t="str">
        <f>"Phase1,"&amp;_xlfn.XLOOKUP('Test Scenarios'!M1162,'Taxonomy and Epics'!H:H,'Taxonomy and Epics'!B:B)&amp;"_"&amp;_xlfn.XLOOKUP('Test Scenarios'!M1162,'Taxonomy and Epics'!H:H,'Taxonomy and Epics'!C:C)&amp;","&amp;'Test Scenarios'!M1162&amp;",Fin_Functional, Workday"</f>
        <v>Phase1,_,,Fin_Functional, Workday</v>
      </c>
      <c r="L1153" s="41"/>
      <c r="M1153" s="41"/>
      <c r="N1153" s="41"/>
      <c r="O1153" s="41"/>
      <c r="P1153" s="41"/>
      <c r="Q1153" s="41"/>
      <c r="R1153" s="41"/>
      <c r="S1153" s="41"/>
      <c r="T1153" s="38"/>
    </row>
    <row r="1154" spans="1:20" ht="128" x14ac:dyDescent="0.2">
      <c r="A1154" s="20">
        <f>'Test Scenarios'!A1163</f>
        <v>0</v>
      </c>
      <c r="B1154" s="44">
        <f>'Test Scenarios'!K1163</f>
        <v>0</v>
      </c>
      <c r="C1154" s="42">
        <f>'Test Scenarios'!B1163</f>
        <v>0</v>
      </c>
      <c r="D1154" s="43" t="str">
        <f>"F-"&amp;'Test Scenarios'!M1163&amp;"-"&amp;'Test Scenarios'!C1163&amp;"-"&amp;C1154</f>
        <v>F---0</v>
      </c>
      <c r="E1154" s="43" t="s">
        <v>6576</v>
      </c>
      <c r="F1154" s="43">
        <f>'Test Scenarios'!G1163</f>
        <v>0</v>
      </c>
      <c r="G1154" s="43" t="str">
        <f>"Objective"&amp;CHAR(10)
&amp;'Test Scenarios'!L1163&amp;CHAR(10)&amp;CHAR(10)&amp;
"Test Case Description"&amp;CHAR(10)
&amp;'Test Scenarios'!D1163&amp;CHAR(10)&amp;CHAR(10)&amp;
"Expected Results"&amp;CHAR(10)&amp;'Test Scenarios'!F1163</f>
        <v xml:space="preserve">Objective
Test Case Description
Expected Results
</v>
      </c>
      <c r="H1154" s="41"/>
      <c r="I1154" s="43" t="s">
        <v>6577</v>
      </c>
      <c r="J1154" s="41" t="str">
        <f>"TST-F "&amp;_xlfn.XLOOKUP('Test Scenarios'!M1163,'Taxonomy and Epics'!H:H,'Taxonomy and Epics'!E:E)</f>
        <v xml:space="preserve">TST-F </v>
      </c>
      <c r="K1154" s="36" t="str">
        <f>"Phase1,"&amp;_xlfn.XLOOKUP('Test Scenarios'!M1163,'Taxonomy and Epics'!H:H,'Taxonomy and Epics'!B:B)&amp;"_"&amp;_xlfn.XLOOKUP('Test Scenarios'!M1163,'Taxonomy and Epics'!H:H,'Taxonomy and Epics'!C:C)&amp;","&amp;'Test Scenarios'!M1163&amp;",Fin_Functional, Workday"</f>
        <v>Phase1,_,,Fin_Functional, Workday</v>
      </c>
      <c r="L1154" s="41"/>
      <c r="M1154" s="41"/>
      <c r="N1154" s="41"/>
      <c r="O1154" s="41"/>
      <c r="P1154" s="41"/>
      <c r="Q1154" s="41"/>
      <c r="R1154" s="41"/>
      <c r="S1154" s="41"/>
      <c r="T1154" s="38"/>
    </row>
    <row r="1155" spans="1:20" ht="128" x14ac:dyDescent="0.2">
      <c r="A1155" s="20">
        <f>'Test Scenarios'!A1164</f>
        <v>0</v>
      </c>
      <c r="B1155" s="44">
        <f>'Test Scenarios'!K1164</f>
        <v>0</v>
      </c>
      <c r="C1155" s="42">
        <f>'Test Scenarios'!B1164</f>
        <v>0</v>
      </c>
      <c r="D1155" s="43" t="str">
        <f>"F-"&amp;'Test Scenarios'!M1164&amp;"-"&amp;'Test Scenarios'!C1164&amp;"-"&amp;C1155</f>
        <v>F---0</v>
      </c>
      <c r="E1155" s="43" t="s">
        <v>6576</v>
      </c>
      <c r="F1155" s="43">
        <f>'Test Scenarios'!G1164</f>
        <v>0</v>
      </c>
      <c r="G1155" s="43" t="str">
        <f>"Objective"&amp;CHAR(10)
&amp;'Test Scenarios'!L1164&amp;CHAR(10)&amp;CHAR(10)&amp;
"Test Case Description"&amp;CHAR(10)
&amp;'Test Scenarios'!D1164&amp;CHAR(10)&amp;CHAR(10)&amp;
"Expected Results"&amp;CHAR(10)&amp;'Test Scenarios'!F1164</f>
        <v xml:space="preserve">Objective
Test Case Description
Expected Results
</v>
      </c>
      <c r="H1155" s="41"/>
      <c r="I1155" s="43" t="s">
        <v>6577</v>
      </c>
      <c r="J1155" s="41" t="str">
        <f>"TST-F "&amp;_xlfn.XLOOKUP('Test Scenarios'!M1164,'Taxonomy and Epics'!H:H,'Taxonomy and Epics'!E:E)</f>
        <v xml:space="preserve">TST-F </v>
      </c>
      <c r="K1155" s="36" t="str">
        <f>"Phase1,"&amp;_xlfn.XLOOKUP('Test Scenarios'!M1164,'Taxonomy and Epics'!H:H,'Taxonomy and Epics'!B:B)&amp;"_"&amp;_xlfn.XLOOKUP('Test Scenarios'!M1164,'Taxonomy and Epics'!H:H,'Taxonomy and Epics'!C:C)&amp;","&amp;'Test Scenarios'!M1164&amp;",Fin_Functional, Workday"</f>
        <v>Phase1,_,,Fin_Functional, Workday</v>
      </c>
      <c r="L1155" s="41"/>
      <c r="M1155" s="41"/>
      <c r="N1155" s="41"/>
      <c r="O1155" s="41"/>
      <c r="P1155" s="41"/>
      <c r="Q1155" s="41"/>
      <c r="R1155" s="41"/>
      <c r="S1155" s="41"/>
      <c r="T1155" s="38"/>
    </row>
    <row r="1156" spans="1:20" ht="128" x14ac:dyDescent="0.2">
      <c r="A1156" s="20">
        <f>'Test Scenarios'!A1165</f>
        <v>0</v>
      </c>
      <c r="B1156" s="44">
        <f>'Test Scenarios'!K1165</f>
        <v>0</v>
      </c>
      <c r="C1156" s="42">
        <f>'Test Scenarios'!B1165</f>
        <v>0</v>
      </c>
      <c r="D1156" s="43" t="str">
        <f>"F-"&amp;'Test Scenarios'!M1165&amp;"-"&amp;'Test Scenarios'!C1165&amp;"-"&amp;C1156</f>
        <v>F---0</v>
      </c>
      <c r="E1156" s="43" t="s">
        <v>6576</v>
      </c>
      <c r="F1156" s="43">
        <f>'Test Scenarios'!G1165</f>
        <v>0</v>
      </c>
      <c r="G1156" s="43" t="str">
        <f>"Objective"&amp;CHAR(10)
&amp;'Test Scenarios'!L1165&amp;CHAR(10)&amp;CHAR(10)&amp;
"Test Case Description"&amp;CHAR(10)
&amp;'Test Scenarios'!D1165&amp;CHAR(10)&amp;CHAR(10)&amp;
"Expected Results"&amp;CHAR(10)&amp;'Test Scenarios'!F1165</f>
        <v xml:space="preserve">Objective
Test Case Description
Expected Results
</v>
      </c>
      <c r="H1156" s="41"/>
      <c r="I1156" s="43" t="s">
        <v>6577</v>
      </c>
      <c r="J1156" s="41" t="str">
        <f>"TST-F "&amp;_xlfn.XLOOKUP('Test Scenarios'!M1165,'Taxonomy and Epics'!H:H,'Taxonomy and Epics'!E:E)</f>
        <v xml:space="preserve">TST-F </v>
      </c>
      <c r="K1156" s="36" t="str">
        <f>"Phase1,"&amp;_xlfn.XLOOKUP('Test Scenarios'!M1165,'Taxonomy and Epics'!H:H,'Taxonomy and Epics'!B:B)&amp;"_"&amp;_xlfn.XLOOKUP('Test Scenarios'!M1165,'Taxonomy and Epics'!H:H,'Taxonomy and Epics'!C:C)&amp;","&amp;'Test Scenarios'!M1165&amp;",Fin_Functional, Workday"</f>
        <v>Phase1,_,,Fin_Functional, Workday</v>
      </c>
      <c r="L1156" s="41"/>
      <c r="M1156" s="41"/>
      <c r="N1156" s="41"/>
      <c r="O1156" s="41"/>
      <c r="P1156" s="41"/>
      <c r="Q1156" s="41"/>
      <c r="R1156" s="41"/>
      <c r="S1156" s="41"/>
      <c r="T1156" s="38"/>
    </row>
    <row r="1157" spans="1:20" ht="128" x14ac:dyDescent="0.2">
      <c r="A1157" s="20">
        <f>'Test Scenarios'!A1166</f>
        <v>0</v>
      </c>
      <c r="B1157" s="44">
        <f>'Test Scenarios'!K1166</f>
        <v>0</v>
      </c>
      <c r="C1157" s="42">
        <f>'Test Scenarios'!B1166</f>
        <v>0</v>
      </c>
      <c r="D1157" s="43" t="str">
        <f>"F-"&amp;'Test Scenarios'!M1166&amp;"-"&amp;'Test Scenarios'!C1166&amp;"-"&amp;C1157</f>
        <v>F---0</v>
      </c>
      <c r="E1157" s="43" t="s">
        <v>6576</v>
      </c>
      <c r="F1157" s="43">
        <f>'Test Scenarios'!G1166</f>
        <v>0</v>
      </c>
      <c r="G1157" s="43" t="str">
        <f>"Objective"&amp;CHAR(10)
&amp;'Test Scenarios'!L1166&amp;CHAR(10)&amp;CHAR(10)&amp;
"Test Case Description"&amp;CHAR(10)
&amp;'Test Scenarios'!D1166&amp;CHAR(10)&amp;CHAR(10)&amp;
"Expected Results"&amp;CHAR(10)&amp;'Test Scenarios'!F1166</f>
        <v xml:space="preserve">Objective
Test Case Description
Expected Results
</v>
      </c>
      <c r="H1157" s="41"/>
      <c r="I1157" s="43" t="s">
        <v>6577</v>
      </c>
      <c r="J1157" s="41" t="str">
        <f>"TST-F "&amp;_xlfn.XLOOKUP('Test Scenarios'!M1166,'Taxonomy and Epics'!H:H,'Taxonomy and Epics'!E:E)</f>
        <v xml:space="preserve">TST-F </v>
      </c>
      <c r="K1157" s="36" t="str">
        <f>"Phase1,"&amp;_xlfn.XLOOKUP('Test Scenarios'!M1166,'Taxonomy and Epics'!H:H,'Taxonomy and Epics'!B:B)&amp;"_"&amp;_xlfn.XLOOKUP('Test Scenarios'!M1166,'Taxonomy and Epics'!H:H,'Taxonomy and Epics'!C:C)&amp;","&amp;'Test Scenarios'!M1166&amp;",Fin_Functional, Workday"</f>
        <v>Phase1,_,,Fin_Functional, Workday</v>
      </c>
      <c r="L1157" s="41"/>
      <c r="M1157" s="41"/>
      <c r="N1157" s="41"/>
      <c r="O1157" s="41"/>
      <c r="P1157" s="41"/>
      <c r="Q1157" s="41"/>
      <c r="R1157" s="41"/>
      <c r="S1157" s="41"/>
      <c r="T1157" s="38"/>
    </row>
    <row r="1158" spans="1:20" ht="128" x14ac:dyDescent="0.2">
      <c r="A1158" s="20">
        <f>'Test Scenarios'!A1167</f>
        <v>0</v>
      </c>
      <c r="B1158" s="44">
        <f>'Test Scenarios'!K1167</f>
        <v>0</v>
      </c>
      <c r="C1158" s="42">
        <f>'Test Scenarios'!B1167</f>
        <v>0</v>
      </c>
      <c r="D1158" s="43" t="str">
        <f>"F-"&amp;'Test Scenarios'!M1167&amp;"-"&amp;'Test Scenarios'!C1167&amp;"-"&amp;C1158</f>
        <v>F---0</v>
      </c>
      <c r="E1158" s="43" t="s">
        <v>6576</v>
      </c>
      <c r="F1158" s="43">
        <f>'Test Scenarios'!G1167</f>
        <v>0</v>
      </c>
      <c r="G1158" s="43" t="str">
        <f>"Objective"&amp;CHAR(10)
&amp;'Test Scenarios'!L1167&amp;CHAR(10)&amp;CHAR(10)&amp;
"Test Case Description"&amp;CHAR(10)
&amp;'Test Scenarios'!D1167&amp;CHAR(10)&amp;CHAR(10)&amp;
"Expected Results"&amp;CHAR(10)&amp;'Test Scenarios'!F1167</f>
        <v xml:space="preserve">Objective
Test Case Description
Expected Results
</v>
      </c>
      <c r="H1158" s="41"/>
      <c r="I1158" s="43" t="s">
        <v>6577</v>
      </c>
      <c r="J1158" s="41" t="str">
        <f>"TST-F "&amp;_xlfn.XLOOKUP('Test Scenarios'!M1167,'Taxonomy and Epics'!H:H,'Taxonomy and Epics'!E:E)</f>
        <v xml:space="preserve">TST-F </v>
      </c>
      <c r="K1158" s="36" t="str">
        <f>"Phase1,"&amp;_xlfn.XLOOKUP('Test Scenarios'!M1167,'Taxonomy and Epics'!H:H,'Taxonomy and Epics'!B:B)&amp;"_"&amp;_xlfn.XLOOKUP('Test Scenarios'!M1167,'Taxonomy and Epics'!H:H,'Taxonomy and Epics'!C:C)&amp;","&amp;'Test Scenarios'!M1167&amp;",Fin_Functional, Workday"</f>
        <v>Phase1,_,,Fin_Functional, Workday</v>
      </c>
      <c r="L1158" s="41"/>
      <c r="M1158" s="41"/>
      <c r="N1158" s="41"/>
      <c r="O1158" s="41"/>
      <c r="P1158" s="41"/>
      <c r="Q1158" s="41"/>
      <c r="R1158" s="41"/>
      <c r="S1158" s="41"/>
      <c r="T1158" s="38"/>
    </row>
    <row r="1159" spans="1:20" ht="128" x14ac:dyDescent="0.2">
      <c r="A1159" s="20">
        <f>'Test Scenarios'!A1168</f>
        <v>0</v>
      </c>
      <c r="B1159" s="44">
        <f>'Test Scenarios'!K1168</f>
        <v>0</v>
      </c>
      <c r="C1159" s="42">
        <f>'Test Scenarios'!B1168</f>
        <v>0</v>
      </c>
      <c r="D1159" s="43" t="str">
        <f>"F-"&amp;'Test Scenarios'!M1168&amp;"-"&amp;'Test Scenarios'!C1168&amp;"-"&amp;C1159</f>
        <v>F---0</v>
      </c>
      <c r="E1159" s="43" t="s">
        <v>6576</v>
      </c>
      <c r="F1159" s="43">
        <f>'Test Scenarios'!G1168</f>
        <v>0</v>
      </c>
      <c r="G1159" s="43" t="str">
        <f>"Objective"&amp;CHAR(10)
&amp;'Test Scenarios'!L1168&amp;CHAR(10)&amp;CHAR(10)&amp;
"Test Case Description"&amp;CHAR(10)
&amp;'Test Scenarios'!D1168&amp;CHAR(10)&amp;CHAR(10)&amp;
"Expected Results"&amp;CHAR(10)&amp;'Test Scenarios'!F1168</f>
        <v xml:space="preserve">Objective
Test Case Description
Expected Results
</v>
      </c>
      <c r="H1159" s="41"/>
      <c r="I1159" s="43" t="s">
        <v>6577</v>
      </c>
      <c r="J1159" s="41" t="str">
        <f>"TST-F "&amp;_xlfn.XLOOKUP('Test Scenarios'!M1168,'Taxonomy and Epics'!H:H,'Taxonomy and Epics'!E:E)</f>
        <v xml:space="preserve">TST-F </v>
      </c>
      <c r="K1159" s="36" t="str">
        <f>"Phase1,"&amp;_xlfn.XLOOKUP('Test Scenarios'!M1168,'Taxonomy and Epics'!H:H,'Taxonomy and Epics'!B:B)&amp;"_"&amp;_xlfn.XLOOKUP('Test Scenarios'!M1168,'Taxonomy and Epics'!H:H,'Taxonomy and Epics'!C:C)&amp;","&amp;'Test Scenarios'!M1168&amp;",Fin_Functional, Workday"</f>
        <v>Phase1,_,,Fin_Functional, Workday</v>
      </c>
      <c r="L1159" s="41"/>
      <c r="M1159" s="41"/>
      <c r="N1159" s="41"/>
      <c r="O1159" s="41"/>
      <c r="P1159" s="41"/>
      <c r="Q1159" s="41"/>
      <c r="R1159" s="41"/>
      <c r="S1159" s="41"/>
      <c r="T1159" s="38"/>
    </row>
    <row r="1160" spans="1:20" ht="128" x14ac:dyDescent="0.2">
      <c r="A1160" s="20">
        <f>'Test Scenarios'!A1169</f>
        <v>0</v>
      </c>
      <c r="B1160" s="44">
        <f>'Test Scenarios'!K1169</f>
        <v>0</v>
      </c>
      <c r="C1160" s="42">
        <f>'Test Scenarios'!B1169</f>
        <v>0</v>
      </c>
      <c r="D1160" s="43" t="str">
        <f>"F-"&amp;'Test Scenarios'!M1169&amp;"-"&amp;'Test Scenarios'!C1169&amp;"-"&amp;C1160</f>
        <v>F---0</v>
      </c>
      <c r="E1160" s="43" t="s">
        <v>6576</v>
      </c>
      <c r="F1160" s="43">
        <f>'Test Scenarios'!G1169</f>
        <v>0</v>
      </c>
      <c r="G1160" s="43" t="str">
        <f>"Objective"&amp;CHAR(10)
&amp;'Test Scenarios'!L1169&amp;CHAR(10)&amp;CHAR(10)&amp;
"Test Case Description"&amp;CHAR(10)
&amp;'Test Scenarios'!D1169&amp;CHAR(10)&amp;CHAR(10)&amp;
"Expected Results"&amp;CHAR(10)&amp;'Test Scenarios'!F1169</f>
        <v xml:space="preserve">Objective
Test Case Description
Expected Results
</v>
      </c>
      <c r="H1160" s="41"/>
      <c r="I1160" s="43" t="s">
        <v>6577</v>
      </c>
      <c r="J1160" s="41" t="str">
        <f>"TST-F "&amp;_xlfn.XLOOKUP('Test Scenarios'!M1169,'Taxonomy and Epics'!H:H,'Taxonomy and Epics'!E:E)</f>
        <v xml:space="preserve">TST-F </v>
      </c>
      <c r="K1160" s="36" t="str">
        <f>"Phase1,"&amp;_xlfn.XLOOKUP('Test Scenarios'!M1169,'Taxonomy and Epics'!H:H,'Taxonomy and Epics'!B:B)&amp;"_"&amp;_xlfn.XLOOKUP('Test Scenarios'!M1169,'Taxonomy and Epics'!H:H,'Taxonomy and Epics'!C:C)&amp;","&amp;'Test Scenarios'!M1169&amp;",Fin_Functional, Workday"</f>
        <v>Phase1,_,,Fin_Functional, Workday</v>
      </c>
      <c r="L1160" s="41"/>
      <c r="M1160" s="41"/>
      <c r="N1160" s="41"/>
      <c r="O1160" s="41"/>
      <c r="P1160" s="41"/>
      <c r="Q1160" s="41"/>
      <c r="R1160" s="41"/>
      <c r="S1160" s="41"/>
      <c r="T1160" s="38"/>
    </row>
    <row r="1161" spans="1:20" ht="128" x14ac:dyDescent="0.2">
      <c r="A1161" s="20">
        <f>'Test Scenarios'!A1170</f>
        <v>0</v>
      </c>
      <c r="B1161" s="44">
        <f>'Test Scenarios'!K1170</f>
        <v>0</v>
      </c>
      <c r="C1161" s="42">
        <f>'Test Scenarios'!B1170</f>
        <v>0</v>
      </c>
      <c r="D1161" s="43" t="str">
        <f>"F-"&amp;'Test Scenarios'!M1170&amp;"-"&amp;'Test Scenarios'!C1170&amp;"-"&amp;C1161</f>
        <v>F---0</v>
      </c>
      <c r="E1161" s="43" t="s">
        <v>6576</v>
      </c>
      <c r="F1161" s="43">
        <f>'Test Scenarios'!G1170</f>
        <v>0</v>
      </c>
      <c r="G1161" s="43" t="str">
        <f>"Objective"&amp;CHAR(10)
&amp;'Test Scenarios'!L1170&amp;CHAR(10)&amp;CHAR(10)&amp;
"Test Case Description"&amp;CHAR(10)
&amp;'Test Scenarios'!D1170&amp;CHAR(10)&amp;CHAR(10)&amp;
"Expected Results"&amp;CHAR(10)&amp;'Test Scenarios'!F1170</f>
        <v xml:space="preserve">Objective
Test Case Description
Expected Results
</v>
      </c>
      <c r="H1161" s="41"/>
      <c r="I1161" s="43" t="s">
        <v>6577</v>
      </c>
      <c r="J1161" s="41" t="str">
        <f>"TST-F "&amp;_xlfn.XLOOKUP('Test Scenarios'!M1170,'Taxonomy and Epics'!H:H,'Taxonomy and Epics'!E:E)</f>
        <v xml:space="preserve">TST-F </v>
      </c>
      <c r="K1161" s="36" t="str">
        <f>"Phase1,"&amp;_xlfn.XLOOKUP('Test Scenarios'!M1170,'Taxonomy and Epics'!H:H,'Taxonomy and Epics'!B:B)&amp;"_"&amp;_xlfn.XLOOKUP('Test Scenarios'!M1170,'Taxonomy and Epics'!H:H,'Taxonomy and Epics'!C:C)&amp;","&amp;'Test Scenarios'!M1170&amp;",Fin_Functional, Workday"</f>
        <v>Phase1,_,,Fin_Functional, Workday</v>
      </c>
      <c r="L1161" s="41"/>
      <c r="M1161" s="41"/>
      <c r="N1161" s="41"/>
      <c r="O1161" s="41"/>
      <c r="P1161" s="41"/>
      <c r="Q1161" s="41"/>
      <c r="R1161" s="41"/>
      <c r="S1161" s="41"/>
      <c r="T1161" s="38"/>
    </row>
    <row r="1162" spans="1:20" ht="128" x14ac:dyDescent="0.2">
      <c r="A1162" s="20">
        <f>'Test Scenarios'!A1171</f>
        <v>0</v>
      </c>
      <c r="B1162" s="44">
        <f>'Test Scenarios'!K1171</f>
        <v>0</v>
      </c>
      <c r="C1162" s="42">
        <f>'Test Scenarios'!B1171</f>
        <v>0</v>
      </c>
      <c r="D1162" s="43" t="str">
        <f>"F-"&amp;'Test Scenarios'!M1171&amp;"-"&amp;'Test Scenarios'!C1171&amp;"-"&amp;C1162</f>
        <v>F---0</v>
      </c>
      <c r="E1162" s="43" t="s">
        <v>6576</v>
      </c>
      <c r="F1162" s="43">
        <f>'Test Scenarios'!G1171</f>
        <v>0</v>
      </c>
      <c r="G1162" s="43" t="str">
        <f>"Objective"&amp;CHAR(10)
&amp;'Test Scenarios'!L1171&amp;CHAR(10)&amp;CHAR(10)&amp;
"Test Case Description"&amp;CHAR(10)
&amp;'Test Scenarios'!D1171&amp;CHAR(10)&amp;CHAR(10)&amp;
"Expected Results"&amp;CHAR(10)&amp;'Test Scenarios'!F1171</f>
        <v xml:space="preserve">Objective
Test Case Description
Expected Results
</v>
      </c>
      <c r="H1162" s="41"/>
      <c r="I1162" s="43" t="s">
        <v>6577</v>
      </c>
      <c r="J1162" s="41" t="str">
        <f>"TST-F "&amp;_xlfn.XLOOKUP('Test Scenarios'!M1171,'Taxonomy and Epics'!H:H,'Taxonomy and Epics'!E:E)</f>
        <v xml:space="preserve">TST-F </v>
      </c>
      <c r="K1162" s="36" t="str">
        <f>"Phase1,"&amp;_xlfn.XLOOKUP('Test Scenarios'!M1171,'Taxonomy and Epics'!H:H,'Taxonomy and Epics'!B:B)&amp;"_"&amp;_xlfn.XLOOKUP('Test Scenarios'!M1171,'Taxonomy and Epics'!H:H,'Taxonomy and Epics'!C:C)&amp;","&amp;'Test Scenarios'!M1171&amp;",Fin_Functional, Workday"</f>
        <v>Phase1,_,,Fin_Functional, Workday</v>
      </c>
      <c r="L1162" s="41"/>
      <c r="M1162" s="41"/>
      <c r="N1162" s="41"/>
      <c r="O1162" s="41"/>
      <c r="P1162" s="41"/>
      <c r="Q1162" s="41"/>
      <c r="R1162" s="41"/>
      <c r="S1162" s="41"/>
      <c r="T1162" s="38"/>
    </row>
    <row r="1163" spans="1:20" ht="128" x14ac:dyDescent="0.2">
      <c r="A1163" s="20">
        <f>'Test Scenarios'!A1172</f>
        <v>0</v>
      </c>
      <c r="B1163" s="44">
        <f>'Test Scenarios'!K1172</f>
        <v>0</v>
      </c>
      <c r="C1163" s="42">
        <f>'Test Scenarios'!B1172</f>
        <v>0</v>
      </c>
      <c r="D1163" s="43" t="str">
        <f>"F-"&amp;'Test Scenarios'!M1172&amp;"-"&amp;'Test Scenarios'!C1172&amp;"-"&amp;C1163</f>
        <v>F---0</v>
      </c>
      <c r="E1163" s="43" t="s">
        <v>6576</v>
      </c>
      <c r="F1163" s="43">
        <f>'Test Scenarios'!G1172</f>
        <v>0</v>
      </c>
      <c r="G1163" s="43" t="str">
        <f>"Objective"&amp;CHAR(10)
&amp;'Test Scenarios'!L1172&amp;CHAR(10)&amp;CHAR(10)&amp;
"Test Case Description"&amp;CHAR(10)
&amp;'Test Scenarios'!D1172&amp;CHAR(10)&amp;CHAR(10)&amp;
"Expected Results"&amp;CHAR(10)&amp;'Test Scenarios'!F1172</f>
        <v xml:space="preserve">Objective
Test Case Description
Expected Results
</v>
      </c>
      <c r="H1163" s="41"/>
      <c r="I1163" s="43" t="s">
        <v>6577</v>
      </c>
      <c r="J1163" s="41" t="str">
        <f>"TST-F "&amp;_xlfn.XLOOKUP('Test Scenarios'!M1172,'Taxonomy and Epics'!H:H,'Taxonomy and Epics'!E:E)</f>
        <v xml:space="preserve">TST-F </v>
      </c>
      <c r="K1163" s="36" t="str">
        <f>"Phase1,"&amp;_xlfn.XLOOKUP('Test Scenarios'!M1172,'Taxonomy and Epics'!H:H,'Taxonomy and Epics'!B:B)&amp;"_"&amp;_xlfn.XLOOKUP('Test Scenarios'!M1172,'Taxonomy and Epics'!H:H,'Taxonomy and Epics'!C:C)&amp;","&amp;'Test Scenarios'!M1172&amp;",Fin_Functional, Workday"</f>
        <v>Phase1,_,,Fin_Functional, Workday</v>
      </c>
      <c r="L1163" s="41"/>
      <c r="M1163" s="41"/>
      <c r="N1163" s="41"/>
      <c r="O1163" s="41"/>
      <c r="P1163" s="41"/>
      <c r="Q1163" s="41"/>
      <c r="R1163" s="41"/>
      <c r="S1163" s="41"/>
      <c r="T1163" s="38"/>
    </row>
    <row r="1164" spans="1:20" ht="128" x14ac:dyDescent="0.2">
      <c r="A1164" s="20">
        <f>'Test Scenarios'!A1173</f>
        <v>0</v>
      </c>
      <c r="B1164" s="44">
        <f>'Test Scenarios'!K1173</f>
        <v>0</v>
      </c>
      <c r="C1164" s="42">
        <f>'Test Scenarios'!B1173</f>
        <v>0</v>
      </c>
      <c r="D1164" s="43" t="str">
        <f>"F-"&amp;'Test Scenarios'!M1173&amp;"-"&amp;'Test Scenarios'!C1173&amp;"-"&amp;C1164</f>
        <v>F---0</v>
      </c>
      <c r="E1164" s="43" t="s">
        <v>6576</v>
      </c>
      <c r="F1164" s="43">
        <f>'Test Scenarios'!G1173</f>
        <v>0</v>
      </c>
      <c r="G1164" s="43" t="str">
        <f>"Objective"&amp;CHAR(10)
&amp;'Test Scenarios'!L1173&amp;CHAR(10)&amp;CHAR(10)&amp;
"Test Case Description"&amp;CHAR(10)
&amp;'Test Scenarios'!D1173&amp;CHAR(10)&amp;CHAR(10)&amp;
"Expected Results"&amp;CHAR(10)&amp;'Test Scenarios'!F1173</f>
        <v xml:space="preserve">Objective
Test Case Description
Expected Results
</v>
      </c>
      <c r="H1164" s="41"/>
      <c r="I1164" s="43" t="s">
        <v>6577</v>
      </c>
      <c r="J1164" s="41" t="str">
        <f>"TST-F "&amp;_xlfn.XLOOKUP('Test Scenarios'!M1173,'Taxonomy and Epics'!H:H,'Taxonomy and Epics'!E:E)</f>
        <v xml:space="preserve">TST-F </v>
      </c>
      <c r="K1164" s="36" t="str">
        <f>"Phase1,"&amp;_xlfn.XLOOKUP('Test Scenarios'!M1173,'Taxonomy and Epics'!H:H,'Taxonomy and Epics'!B:B)&amp;"_"&amp;_xlfn.XLOOKUP('Test Scenarios'!M1173,'Taxonomy and Epics'!H:H,'Taxonomy and Epics'!C:C)&amp;","&amp;'Test Scenarios'!M1173&amp;",Fin_Functional, Workday"</f>
        <v>Phase1,_,,Fin_Functional, Workday</v>
      </c>
      <c r="L1164" s="41"/>
      <c r="M1164" s="41"/>
      <c r="N1164" s="41"/>
      <c r="O1164" s="41"/>
      <c r="P1164" s="41"/>
      <c r="Q1164" s="41"/>
      <c r="R1164" s="41"/>
      <c r="S1164" s="41"/>
      <c r="T1164" s="38"/>
    </row>
    <row r="1165" spans="1:20" ht="128" x14ac:dyDescent="0.2">
      <c r="A1165" s="20">
        <f>'Test Scenarios'!A1174</f>
        <v>0</v>
      </c>
      <c r="B1165" s="44">
        <f>'Test Scenarios'!K1174</f>
        <v>0</v>
      </c>
      <c r="C1165" s="42">
        <f>'Test Scenarios'!B1174</f>
        <v>0</v>
      </c>
      <c r="D1165" s="43" t="str">
        <f>"F-"&amp;'Test Scenarios'!M1174&amp;"-"&amp;'Test Scenarios'!C1174&amp;"-"&amp;C1165</f>
        <v>F---0</v>
      </c>
      <c r="E1165" s="43" t="s">
        <v>6576</v>
      </c>
      <c r="F1165" s="43">
        <f>'Test Scenarios'!G1174</f>
        <v>0</v>
      </c>
      <c r="G1165" s="43" t="str">
        <f>"Objective"&amp;CHAR(10)
&amp;'Test Scenarios'!L1174&amp;CHAR(10)&amp;CHAR(10)&amp;
"Test Case Description"&amp;CHAR(10)
&amp;'Test Scenarios'!D1174&amp;CHAR(10)&amp;CHAR(10)&amp;
"Expected Results"&amp;CHAR(10)&amp;'Test Scenarios'!F1174</f>
        <v xml:space="preserve">Objective
Test Case Description
Expected Results
</v>
      </c>
      <c r="H1165" s="41"/>
      <c r="I1165" s="43" t="s">
        <v>6577</v>
      </c>
      <c r="J1165" s="41" t="str">
        <f>"TST-F "&amp;_xlfn.XLOOKUP('Test Scenarios'!M1174,'Taxonomy and Epics'!H:H,'Taxonomy and Epics'!E:E)</f>
        <v xml:space="preserve">TST-F </v>
      </c>
      <c r="K1165" s="36" t="str">
        <f>"Phase1,"&amp;_xlfn.XLOOKUP('Test Scenarios'!M1174,'Taxonomy and Epics'!H:H,'Taxonomy and Epics'!B:B)&amp;"_"&amp;_xlfn.XLOOKUP('Test Scenarios'!M1174,'Taxonomy and Epics'!H:H,'Taxonomy and Epics'!C:C)&amp;","&amp;'Test Scenarios'!M1174&amp;",Fin_Functional, Workday"</f>
        <v>Phase1,_,,Fin_Functional, Workday</v>
      </c>
      <c r="L1165" s="41"/>
      <c r="M1165" s="41"/>
      <c r="N1165" s="41"/>
      <c r="O1165" s="41"/>
      <c r="P1165" s="41"/>
      <c r="Q1165" s="41"/>
      <c r="R1165" s="41"/>
      <c r="S1165" s="41"/>
      <c r="T1165" s="38"/>
    </row>
    <row r="1166" spans="1:20" ht="128" x14ac:dyDescent="0.2">
      <c r="A1166" s="20">
        <f>'Test Scenarios'!A1175</f>
        <v>0</v>
      </c>
      <c r="B1166" s="44">
        <f>'Test Scenarios'!K1175</f>
        <v>0</v>
      </c>
      <c r="C1166" s="42">
        <f>'Test Scenarios'!B1175</f>
        <v>0</v>
      </c>
      <c r="D1166" s="43" t="str">
        <f>"F-"&amp;'Test Scenarios'!M1175&amp;"-"&amp;'Test Scenarios'!C1175&amp;"-"&amp;C1166</f>
        <v>F---0</v>
      </c>
      <c r="E1166" s="43" t="s">
        <v>6576</v>
      </c>
      <c r="F1166" s="43">
        <f>'Test Scenarios'!G1175</f>
        <v>0</v>
      </c>
      <c r="G1166" s="43" t="str">
        <f>"Objective"&amp;CHAR(10)
&amp;'Test Scenarios'!L1175&amp;CHAR(10)&amp;CHAR(10)&amp;
"Test Case Description"&amp;CHAR(10)
&amp;'Test Scenarios'!D1175&amp;CHAR(10)&amp;CHAR(10)&amp;
"Expected Results"&amp;CHAR(10)&amp;'Test Scenarios'!F1175</f>
        <v xml:space="preserve">Objective
Test Case Description
Expected Results
</v>
      </c>
      <c r="H1166" s="41"/>
      <c r="I1166" s="43" t="s">
        <v>6577</v>
      </c>
      <c r="J1166" s="41" t="str">
        <f>"TST-F "&amp;_xlfn.XLOOKUP('Test Scenarios'!M1175,'Taxonomy and Epics'!H:H,'Taxonomy and Epics'!E:E)</f>
        <v xml:space="preserve">TST-F </v>
      </c>
      <c r="K1166" s="36" t="str">
        <f>"Phase1,"&amp;_xlfn.XLOOKUP('Test Scenarios'!M1175,'Taxonomy and Epics'!H:H,'Taxonomy and Epics'!B:B)&amp;"_"&amp;_xlfn.XLOOKUP('Test Scenarios'!M1175,'Taxonomy and Epics'!H:H,'Taxonomy and Epics'!C:C)&amp;","&amp;'Test Scenarios'!M1175&amp;",Fin_Functional, Workday"</f>
        <v>Phase1,_,,Fin_Functional, Workday</v>
      </c>
      <c r="L1166" s="41"/>
      <c r="M1166" s="41"/>
      <c r="N1166" s="41"/>
      <c r="O1166" s="41"/>
      <c r="P1166" s="41"/>
      <c r="Q1166" s="41"/>
      <c r="R1166" s="41"/>
      <c r="S1166" s="41"/>
      <c r="T1166" s="38"/>
    </row>
    <row r="1167" spans="1:20" ht="128" x14ac:dyDescent="0.2">
      <c r="A1167" s="20">
        <f>'Test Scenarios'!A1176</f>
        <v>0</v>
      </c>
      <c r="B1167" s="44">
        <f>'Test Scenarios'!K1176</f>
        <v>0</v>
      </c>
      <c r="C1167" s="42">
        <f>'Test Scenarios'!B1176</f>
        <v>0</v>
      </c>
      <c r="D1167" s="43" t="str">
        <f>"F-"&amp;'Test Scenarios'!M1176&amp;"-"&amp;'Test Scenarios'!C1176&amp;"-"&amp;C1167</f>
        <v>F---0</v>
      </c>
      <c r="E1167" s="43" t="s">
        <v>6576</v>
      </c>
      <c r="F1167" s="43">
        <f>'Test Scenarios'!G1176</f>
        <v>0</v>
      </c>
      <c r="G1167" s="43" t="str">
        <f>"Objective"&amp;CHAR(10)
&amp;'Test Scenarios'!L1176&amp;CHAR(10)&amp;CHAR(10)&amp;
"Test Case Description"&amp;CHAR(10)
&amp;'Test Scenarios'!D1176&amp;CHAR(10)&amp;CHAR(10)&amp;
"Expected Results"&amp;CHAR(10)&amp;'Test Scenarios'!F1176</f>
        <v xml:space="preserve">Objective
Test Case Description
Expected Results
</v>
      </c>
      <c r="H1167" s="41"/>
      <c r="I1167" s="43" t="s">
        <v>6577</v>
      </c>
      <c r="J1167" s="41" t="str">
        <f>"TST-F "&amp;_xlfn.XLOOKUP('Test Scenarios'!M1176,'Taxonomy and Epics'!H:H,'Taxonomy and Epics'!E:E)</f>
        <v xml:space="preserve">TST-F </v>
      </c>
      <c r="K1167" s="36" t="str">
        <f>"Phase1,"&amp;_xlfn.XLOOKUP('Test Scenarios'!M1176,'Taxonomy and Epics'!H:H,'Taxonomy and Epics'!B:B)&amp;"_"&amp;_xlfn.XLOOKUP('Test Scenarios'!M1176,'Taxonomy and Epics'!H:H,'Taxonomy and Epics'!C:C)&amp;","&amp;'Test Scenarios'!M1176&amp;",Fin_Functional, Workday"</f>
        <v>Phase1,_,,Fin_Functional, Workday</v>
      </c>
      <c r="L1167" s="41"/>
      <c r="M1167" s="41"/>
      <c r="N1167" s="41"/>
      <c r="O1167" s="41"/>
      <c r="P1167" s="41"/>
      <c r="Q1167" s="41"/>
      <c r="R1167" s="41"/>
      <c r="S1167" s="41"/>
      <c r="T1167" s="38"/>
    </row>
    <row r="1168" spans="1:20" ht="128" x14ac:dyDescent="0.2">
      <c r="A1168" s="20">
        <f>'Test Scenarios'!A1177</f>
        <v>0</v>
      </c>
      <c r="B1168" s="44">
        <f>'Test Scenarios'!K1177</f>
        <v>0</v>
      </c>
      <c r="C1168" s="42">
        <f>'Test Scenarios'!B1177</f>
        <v>0</v>
      </c>
      <c r="D1168" s="43" t="str">
        <f>"F-"&amp;'Test Scenarios'!M1177&amp;"-"&amp;'Test Scenarios'!C1177&amp;"-"&amp;C1168</f>
        <v>F---0</v>
      </c>
      <c r="E1168" s="43" t="s">
        <v>6576</v>
      </c>
      <c r="F1168" s="43">
        <f>'Test Scenarios'!G1177</f>
        <v>0</v>
      </c>
      <c r="G1168" s="43" t="str">
        <f>"Objective"&amp;CHAR(10)
&amp;'Test Scenarios'!L1177&amp;CHAR(10)&amp;CHAR(10)&amp;
"Test Case Description"&amp;CHAR(10)
&amp;'Test Scenarios'!D1177&amp;CHAR(10)&amp;CHAR(10)&amp;
"Expected Results"&amp;CHAR(10)&amp;'Test Scenarios'!F1177</f>
        <v xml:space="preserve">Objective
Test Case Description
Expected Results
</v>
      </c>
      <c r="H1168" s="41"/>
      <c r="I1168" s="43" t="s">
        <v>6577</v>
      </c>
      <c r="J1168" s="41" t="str">
        <f>"TST-F "&amp;_xlfn.XLOOKUP('Test Scenarios'!M1177,'Taxonomy and Epics'!H:H,'Taxonomy and Epics'!E:E)</f>
        <v xml:space="preserve">TST-F </v>
      </c>
      <c r="K1168" s="36" t="str">
        <f>"Phase1,"&amp;_xlfn.XLOOKUP('Test Scenarios'!M1177,'Taxonomy and Epics'!H:H,'Taxonomy and Epics'!B:B)&amp;"_"&amp;_xlfn.XLOOKUP('Test Scenarios'!M1177,'Taxonomy and Epics'!H:H,'Taxonomy and Epics'!C:C)&amp;","&amp;'Test Scenarios'!M1177&amp;",Fin_Functional, Workday"</f>
        <v>Phase1,_,,Fin_Functional, Workday</v>
      </c>
      <c r="L1168" s="41"/>
      <c r="M1168" s="41"/>
      <c r="N1168" s="41"/>
      <c r="O1168" s="41"/>
      <c r="P1168" s="41"/>
      <c r="Q1168" s="41"/>
      <c r="R1168" s="41"/>
      <c r="S1168" s="41"/>
      <c r="T1168" s="38"/>
    </row>
    <row r="1169" spans="1:20" ht="128" x14ac:dyDescent="0.2">
      <c r="A1169" s="20">
        <f>'Test Scenarios'!A1178</f>
        <v>0</v>
      </c>
      <c r="B1169" s="44">
        <f>'Test Scenarios'!K1178</f>
        <v>0</v>
      </c>
      <c r="C1169" s="42">
        <f>'Test Scenarios'!B1178</f>
        <v>0</v>
      </c>
      <c r="D1169" s="43" t="str">
        <f>"F-"&amp;'Test Scenarios'!M1178&amp;"-"&amp;'Test Scenarios'!C1178&amp;"-"&amp;C1169</f>
        <v>F---0</v>
      </c>
      <c r="E1169" s="43" t="s">
        <v>6576</v>
      </c>
      <c r="F1169" s="43">
        <f>'Test Scenarios'!G1178</f>
        <v>0</v>
      </c>
      <c r="G1169" s="43" t="str">
        <f>"Objective"&amp;CHAR(10)
&amp;'Test Scenarios'!L1178&amp;CHAR(10)&amp;CHAR(10)&amp;
"Test Case Description"&amp;CHAR(10)
&amp;'Test Scenarios'!D1178&amp;CHAR(10)&amp;CHAR(10)&amp;
"Expected Results"&amp;CHAR(10)&amp;'Test Scenarios'!F1178</f>
        <v xml:space="preserve">Objective
Test Case Description
Expected Results
</v>
      </c>
      <c r="H1169" s="41"/>
      <c r="I1169" s="43" t="s">
        <v>6577</v>
      </c>
      <c r="J1169" s="41" t="str">
        <f>"TST-F "&amp;_xlfn.XLOOKUP('Test Scenarios'!M1178,'Taxonomy and Epics'!H:H,'Taxonomy and Epics'!E:E)</f>
        <v xml:space="preserve">TST-F </v>
      </c>
      <c r="K1169" s="36" t="str">
        <f>"Phase1,"&amp;_xlfn.XLOOKUP('Test Scenarios'!M1178,'Taxonomy and Epics'!H:H,'Taxonomy and Epics'!B:B)&amp;"_"&amp;_xlfn.XLOOKUP('Test Scenarios'!M1178,'Taxonomy and Epics'!H:H,'Taxonomy and Epics'!C:C)&amp;","&amp;'Test Scenarios'!M1178&amp;",Fin_Functional, Workday"</f>
        <v>Phase1,_,,Fin_Functional, Workday</v>
      </c>
      <c r="L1169" s="41"/>
      <c r="M1169" s="41"/>
      <c r="N1169" s="41"/>
      <c r="O1169" s="41"/>
      <c r="P1169" s="41"/>
      <c r="Q1169" s="41"/>
      <c r="R1169" s="41"/>
      <c r="S1169" s="41"/>
      <c r="T1169" s="38"/>
    </row>
    <row r="1170" spans="1:20" ht="128" x14ac:dyDescent="0.2">
      <c r="A1170" s="20">
        <f>'Test Scenarios'!A1179</f>
        <v>0</v>
      </c>
      <c r="B1170" s="44">
        <f>'Test Scenarios'!K1179</f>
        <v>0</v>
      </c>
      <c r="C1170" s="42">
        <f>'Test Scenarios'!B1179</f>
        <v>0</v>
      </c>
      <c r="D1170" s="43" t="str">
        <f>"F-"&amp;'Test Scenarios'!M1179&amp;"-"&amp;'Test Scenarios'!C1179&amp;"-"&amp;C1170</f>
        <v>F---0</v>
      </c>
      <c r="E1170" s="43" t="s">
        <v>6576</v>
      </c>
      <c r="F1170" s="43">
        <f>'Test Scenarios'!G1179</f>
        <v>0</v>
      </c>
      <c r="G1170" s="43" t="str">
        <f>"Objective"&amp;CHAR(10)
&amp;'Test Scenarios'!L1179&amp;CHAR(10)&amp;CHAR(10)&amp;
"Test Case Description"&amp;CHAR(10)
&amp;'Test Scenarios'!D1179&amp;CHAR(10)&amp;CHAR(10)&amp;
"Expected Results"&amp;CHAR(10)&amp;'Test Scenarios'!F1179</f>
        <v xml:space="preserve">Objective
Test Case Description
Expected Results
</v>
      </c>
      <c r="H1170" s="41"/>
      <c r="I1170" s="43" t="s">
        <v>6577</v>
      </c>
      <c r="J1170" s="41" t="str">
        <f>"TST-F "&amp;_xlfn.XLOOKUP('Test Scenarios'!M1179,'Taxonomy and Epics'!H:H,'Taxonomy and Epics'!E:E)</f>
        <v xml:space="preserve">TST-F </v>
      </c>
      <c r="K1170" s="36" t="str">
        <f>"Phase1,"&amp;_xlfn.XLOOKUP('Test Scenarios'!M1179,'Taxonomy and Epics'!H:H,'Taxonomy and Epics'!B:B)&amp;"_"&amp;_xlfn.XLOOKUP('Test Scenarios'!M1179,'Taxonomy and Epics'!H:H,'Taxonomy and Epics'!C:C)&amp;","&amp;'Test Scenarios'!M1179&amp;",Fin_Functional, Workday"</f>
        <v>Phase1,_,,Fin_Functional, Workday</v>
      </c>
      <c r="L1170" s="41"/>
      <c r="M1170" s="41"/>
      <c r="N1170" s="41"/>
      <c r="O1170" s="41"/>
      <c r="P1170" s="41"/>
      <c r="Q1170" s="41"/>
      <c r="R1170" s="41"/>
      <c r="S1170" s="41"/>
      <c r="T1170" s="38"/>
    </row>
    <row r="1171" spans="1:20" ht="128" x14ac:dyDescent="0.2">
      <c r="A1171" s="20">
        <f>'Test Scenarios'!A1180</f>
        <v>0</v>
      </c>
      <c r="B1171" s="44">
        <f>'Test Scenarios'!K1180</f>
        <v>0</v>
      </c>
      <c r="C1171" s="42">
        <f>'Test Scenarios'!B1180</f>
        <v>0</v>
      </c>
      <c r="D1171" s="43" t="str">
        <f>"F-"&amp;'Test Scenarios'!M1180&amp;"-"&amp;'Test Scenarios'!C1180&amp;"-"&amp;C1171</f>
        <v>F---0</v>
      </c>
      <c r="E1171" s="43" t="s">
        <v>6576</v>
      </c>
      <c r="F1171" s="43">
        <f>'Test Scenarios'!G1180</f>
        <v>0</v>
      </c>
      <c r="G1171" s="43" t="str">
        <f>"Objective"&amp;CHAR(10)
&amp;'Test Scenarios'!L1180&amp;CHAR(10)&amp;CHAR(10)&amp;
"Test Case Description"&amp;CHAR(10)
&amp;'Test Scenarios'!D1180&amp;CHAR(10)&amp;CHAR(10)&amp;
"Expected Results"&amp;CHAR(10)&amp;'Test Scenarios'!F1180</f>
        <v xml:space="preserve">Objective
Test Case Description
Expected Results
</v>
      </c>
      <c r="H1171" s="41"/>
      <c r="I1171" s="43" t="s">
        <v>6577</v>
      </c>
      <c r="J1171" s="41" t="str">
        <f>"TST-F "&amp;_xlfn.XLOOKUP('Test Scenarios'!M1180,'Taxonomy and Epics'!H:H,'Taxonomy and Epics'!E:E)</f>
        <v xml:space="preserve">TST-F </v>
      </c>
      <c r="K1171" s="36" t="str">
        <f>"Phase1,"&amp;_xlfn.XLOOKUP('Test Scenarios'!M1180,'Taxonomy and Epics'!H:H,'Taxonomy and Epics'!B:B)&amp;"_"&amp;_xlfn.XLOOKUP('Test Scenarios'!M1180,'Taxonomy and Epics'!H:H,'Taxonomy and Epics'!C:C)&amp;","&amp;'Test Scenarios'!M1180&amp;",Fin_Functional, Workday"</f>
        <v>Phase1,_,,Fin_Functional, Workday</v>
      </c>
      <c r="L1171" s="41"/>
      <c r="M1171" s="41"/>
      <c r="N1171" s="41"/>
      <c r="O1171" s="41"/>
      <c r="P1171" s="41"/>
      <c r="Q1171" s="41"/>
      <c r="R1171" s="41"/>
      <c r="S1171" s="41"/>
      <c r="T1171" s="38"/>
    </row>
    <row r="1172" spans="1:20" ht="128" x14ac:dyDescent="0.2">
      <c r="A1172" s="20">
        <f>'Test Scenarios'!A1181</f>
        <v>0</v>
      </c>
      <c r="B1172" s="44">
        <f>'Test Scenarios'!K1181</f>
        <v>0</v>
      </c>
      <c r="C1172" s="42">
        <f>'Test Scenarios'!B1181</f>
        <v>0</v>
      </c>
      <c r="D1172" s="43" t="str">
        <f>"F-"&amp;'Test Scenarios'!M1181&amp;"-"&amp;'Test Scenarios'!C1181&amp;"-"&amp;C1172</f>
        <v>F---0</v>
      </c>
      <c r="E1172" s="43" t="s">
        <v>6576</v>
      </c>
      <c r="F1172" s="43">
        <f>'Test Scenarios'!G1181</f>
        <v>0</v>
      </c>
      <c r="G1172" s="43" t="str">
        <f>"Objective"&amp;CHAR(10)
&amp;'Test Scenarios'!L1181&amp;CHAR(10)&amp;CHAR(10)&amp;
"Test Case Description"&amp;CHAR(10)
&amp;'Test Scenarios'!D1181&amp;CHAR(10)&amp;CHAR(10)&amp;
"Expected Results"&amp;CHAR(10)&amp;'Test Scenarios'!F1181</f>
        <v xml:space="preserve">Objective
Test Case Description
Expected Results
</v>
      </c>
      <c r="H1172" s="41"/>
      <c r="I1172" s="43" t="s">
        <v>6577</v>
      </c>
      <c r="J1172" s="41" t="str">
        <f>"TST-F "&amp;_xlfn.XLOOKUP('Test Scenarios'!M1181,'Taxonomy and Epics'!H:H,'Taxonomy and Epics'!E:E)</f>
        <v xml:space="preserve">TST-F </v>
      </c>
      <c r="K1172" s="36" t="str">
        <f>"Phase1,"&amp;_xlfn.XLOOKUP('Test Scenarios'!M1181,'Taxonomy and Epics'!H:H,'Taxonomy and Epics'!B:B)&amp;"_"&amp;_xlfn.XLOOKUP('Test Scenarios'!M1181,'Taxonomy and Epics'!H:H,'Taxonomy and Epics'!C:C)&amp;","&amp;'Test Scenarios'!M1181&amp;",Fin_Functional, Workday"</f>
        <v>Phase1,_,,Fin_Functional, Workday</v>
      </c>
      <c r="L1172" s="41"/>
      <c r="M1172" s="41"/>
      <c r="N1172" s="41"/>
      <c r="O1172" s="41"/>
      <c r="P1172" s="41"/>
      <c r="Q1172" s="41"/>
      <c r="R1172" s="41"/>
      <c r="S1172" s="41"/>
      <c r="T1172" s="38"/>
    </row>
    <row r="1173" spans="1:20" ht="128" x14ac:dyDescent="0.2">
      <c r="A1173" s="20">
        <f>'Test Scenarios'!A1182</f>
        <v>0</v>
      </c>
      <c r="B1173" s="44">
        <f>'Test Scenarios'!K1182</f>
        <v>0</v>
      </c>
      <c r="C1173" s="42">
        <f>'Test Scenarios'!B1182</f>
        <v>0</v>
      </c>
      <c r="D1173" s="43" t="str">
        <f>"F-"&amp;'Test Scenarios'!M1182&amp;"-"&amp;'Test Scenarios'!C1182&amp;"-"&amp;C1173</f>
        <v>F---0</v>
      </c>
      <c r="E1173" s="43" t="s">
        <v>6576</v>
      </c>
      <c r="F1173" s="43">
        <f>'Test Scenarios'!G1182</f>
        <v>0</v>
      </c>
      <c r="G1173" s="43" t="str">
        <f>"Objective"&amp;CHAR(10)
&amp;'Test Scenarios'!L1182&amp;CHAR(10)&amp;CHAR(10)&amp;
"Test Case Description"&amp;CHAR(10)
&amp;'Test Scenarios'!D1182&amp;CHAR(10)&amp;CHAR(10)&amp;
"Expected Results"&amp;CHAR(10)&amp;'Test Scenarios'!F1182</f>
        <v xml:space="preserve">Objective
Test Case Description
Expected Results
</v>
      </c>
      <c r="H1173" s="41"/>
      <c r="I1173" s="43" t="s">
        <v>6577</v>
      </c>
      <c r="J1173" s="41" t="str">
        <f>"TST-F "&amp;_xlfn.XLOOKUP('Test Scenarios'!M1182,'Taxonomy and Epics'!H:H,'Taxonomy and Epics'!E:E)</f>
        <v xml:space="preserve">TST-F </v>
      </c>
      <c r="K1173" s="36" t="str">
        <f>"Phase1,"&amp;_xlfn.XLOOKUP('Test Scenarios'!M1182,'Taxonomy and Epics'!H:H,'Taxonomy and Epics'!B:B)&amp;"_"&amp;_xlfn.XLOOKUP('Test Scenarios'!M1182,'Taxonomy and Epics'!H:H,'Taxonomy and Epics'!C:C)&amp;","&amp;'Test Scenarios'!M1182&amp;",Fin_Functional, Workday"</f>
        <v>Phase1,_,,Fin_Functional, Workday</v>
      </c>
      <c r="L1173" s="41"/>
      <c r="M1173" s="41"/>
      <c r="N1173" s="41"/>
      <c r="O1173" s="41"/>
      <c r="P1173" s="41"/>
      <c r="Q1173" s="41"/>
      <c r="R1173" s="41"/>
      <c r="S1173" s="41"/>
      <c r="T1173" s="38"/>
    </row>
    <row r="1174" spans="1:20" ht="128" x14ac:dyDescent="0.2">
      <c r="A1174" s="20">
        <f>'Test Scenarios'!A1183</f>
        <v>0</v>
      </c>
      <c r="B1174" s="44">
        <f>'Test Scenarios'!K1183</f>
        <v>0</v>
      </c>
      <c r="C1174" s="42">
        <f>'Test Scenarios'!B1183</f>
        <v>0</v>
      </c>
      <c r="D1174" s="43" t="str">
        <f>"F-"&amp;'Test Scenarios'!M1183&amp;"-"&amp;'Test Scenarios'!C1183&amp;"-"&amp;C1174</f>
        <v>F---0</v>
      </c>
      <c r="E1174" s="43" t="s">
        <v>6576</v>
      </c>
      <c r="F1174" s="43">
        <f>'Test Scenarios'!G1183</f>
        <v>0</v>
      </c>
      <c r="G1174" s="43" t="str">
        <f>"Objective"&amp;CHAR(10)
&amp;'Test Scenarios'!L1183&amp;CHAR(10)&amp;CHAR(10)&amp;
"Test Case Description"&amp;CHAR(10)
&amp;'Test Scenarios'!D1183&amp;CHAR(10)&amp;CHAR(10)&amp;
"Expected Results"&amp;CHAR(10)&amp;'Test Scenarios'!F1183</f>
        <v xml:space="preserve">Objective
Test Case Description
Expected Results
</v>
      </c>
      <c r="H1174" s="41"/>
      <c r="I1174" s="43" t="s">
        <v>6577</v>
      </c>
      <c r="J1174" s="41" t="str">
        <f>"TST-F "&amp;_xlfn.XLOOKUP('Test Scenarios'!M1183,'Taxonomy and Epics'!H:H,'Taxonomy and Epics'!E:E)</f>
        <v xml:space="preserve">TST-F </v>
      </c>
      <c r="K1174" s="36" t="str">
        <f>"Phase1,"&amp;_xlfn.XLOOKUP('Test Scenarios'!M1183,'Taxonomy and Epics'!H:H,'Taxonomy and Epics'!B:B)&amp;"_"&amp;_xlfn.XLOOKUP('Test Scenarios'!M1183,'Taxonomy and Epics'!H:H,'Taxonomy and Epics'!C:C)&amp;","&amp;'Test Scenarios'!M1183&amp;",Fin_Functional, Workday"</f>
        <v>Phase1,_,,Fin_Functional, Workday</v>
      </c>
      <c r="L1174" s="41"/>
      <c r="M1174" s="41"/>
      <c r="N1174" s="41"/>
      <c r="O1174" s="41"/>
      <c r="P1174" s="41"/>
      <c r="Q1174" s="41"/>
      <c r="R1174" s="41"/>
      <c r="S1174" s="41"/>
      <c r="T1174" s="38"/>
    </row>
    <row r="1175" spans="1:20" ht="128" x14ac:dyDescent="0.2">
      <c r="A1175" s="20">
        <f>'Test Scenarios'!A1184</f>
        <v>0</v>
      </c>
      <c r="B1175" s="44">
        <f>'Test Scenarios'!K1184</f>
        <v>0</v>
      </c>
      <c r="C1175" s="42">
        <f>'Test Scenarios'!B1184</f>
        <v>0</v>
      </c>
      <c r="D1175" s="43" t="str">
        <f>"F-"&amp;'Test Scenarios'!M1184&amp;"-"&amp;'Test Scenarios'!C1184&amp;"-"&amp;C1175</f>
        <v>F---0</v>
      </c>
      <c r="E1175" s="43" t="s">
        <v>6576</v>
      </c>
      <c r="F1175" s="43">
        <f>'Test Scenarios'!G1184</f>
        <v>0</v>
      </c>
      <c r="G1175" s="43" t="str">
        <f>"Objective"&amp;CHAR(10)
&amp;'Test Scenarios'!L1184&amp;CHAR(10)&amp;CHAR(10)&amp;
"Test Case Description"&amp;CHAR(10)
&amp;'Test Scenarios'!D1184&amp;CHAR(10)&amp;CHAR(10)&amp;
"Expected Results"&amp;CHAR(10)&amp;'Test Scenarios'!F1184</f>
        <v xml:space="preserve">Objective
Test Case Description
Expected Results
</v>
      </c>
      <c r="H1175" s="41"/>
      <c r="I1175" s="43" t="s">
        <v>6577</v>
      </c>
      <c r="J1175" s="41" t="str">
        <f>"TST-F "&amp;_xlfn.XLOOKUP('Test Scenarios'!M1184,'Taxonomy and Epics'!H:H,'Taxonomy and Epics'!E:E)</f>
        <v xml:space="preserve">TST-F </v>
      </c>
      <c r="K1175" s="36" t="str">
        <f>"Phase1,"&amp;_xlfn.XLOOKUP('Test Scenarios'!M1184,'Taxonomy and Epics'!H:H,'Taxonomy and Epics'!B:B)&amp;"_"&amp;_xlfn.XLOOKUP('Test Scenarios'!M1184,'Taxonomy and Epics'!H:H,'Taxonomy and Epics'!C:C)&amp;","&amp;'Test Scenarios'!M1184&amp;",Fin_Functional, Workday"</f>
        <v>Phase1,_,,Fin_Functional, Workday</v>
      </c>
      <c r="L1175" s="41"/>
      <c r="M1175" s="41"/>
      <c r="N1175" s="41"/>
      <c r="O1175" s="41"/>
      <c r="P1175" s="41"/>
      <c r="Q1175" s="41"/>
      <c r="R1175" s="41"/>
      <c r="S1175" s="41"/>
      <c r="T1175" s="38"/>
    </row>
    <row r="1176" spans="1:20" ht="128" x14ac:dyDescent="0.2">
      <c r="A1176" s="20">
        <f>'Test Scenarios'!A1185</f>
        <v>0</v>
      </c>
      <c r="B1176" s="44">
        <f>'Test Scenarios'!K1185</f>
        <v>0</v>
      </c>
      <c r="C1176" s="42">
        <f>'Test Scenarios'!B1185</f>
        <v>0</v>
      </c>
      <c r="D1176" s="43" t="str">
        <f>"F-"&amp;'Test Scenarios'!M1185&amp;"-"&amp;'Test Scenarios'!C1185&amp;"-"&amp;C1176</f>
        <v>F---0</v>
      </c>
      <c r="E1176" s="43" t="s">
        <v>6576</v>
      </c>
      <c r="F1176" s="43">
        <f>'Test Scenarios'!G1185</f>
        <v>0</v>
      </c>
      <c r="G1176" s="43" t="str">
        <f>"Objective"&amp;CHAR(10)
&amp;'Test Scenarios'!L1185&amp;CHAR(10)&amp;CHAR(10)&amp;
"Test Case Description"&amp;CHAR(10)
&amp;'Test Scenarios'!D1185&amp;CHAR(10)&amp;CHAR(10)&amp;
"Expected Results"&amp;CHAR(10)&amp;'Test Scenarios'!F1185</f>
        <v xml:space="preserve">Objective
Test Case Description
Expected Results
</v>
      </c>
      <c r="H1176" s="41"/>
      <c r="I1176" s="43" t="s">
        <v>6577</v>
      </c>
      <c r="J1176" s="41" t="str">
        <f>"TST-F "&amp;_xlfn.XLOOKUP('Test Scenarios'!M1185,'Taxonomy and Epics'!H:H,'Taxonomy and Epics'!E:E)</f>
        <v xml:space="preserve">TST-F </v>
      </c>
      <c r="K1176" s="36" t="str">
        <f>"Phase1,"&amp;_xlfn.XLOOKUP('Test Scenarios'!M1185,'Taxonomy and Epics'!H:H,'Taxonomy and Epics'!B:B)&amp;"_"&amp;_xlfn.XLOOKUP('Test Scenarios'!M1185,'Taxonomy and Epics'!H:H,'Taxonomy and Epics'!C:C)&amp;","&amp;'Test Scenarios'!M1185&amp;",Fin_Functional, Workday"</f>
        <v>Phase1,_,,Fin_Functional, Workday</v>
      </c>
      <c r="L1176" s="41"/>
      <c r="M1176" s="41"/>
      <c r="N1176" s="41"/>
      <c r="O1176" s="41"/>
      <c r="P1176" s="41"/>
      <c r="Q1176" s="41"/>
      <c r="R1176" s="41"/>
      <c r="S1176" s="41"/>
      <c r="T1176" s="38"/>
    </row>
    <row r="1177" spans="1:20" ht="128" x14ac:dyDescent="0.2">
      <c r="A1177" s="20">
        <f>'Test Scenarios'!A1186</f>
        <v>0</v>
      </c>
      <c r="B1177" s="44">
        <f>'Test Scenarios'!K1186</f>
        <v>0</v>
      </c>
      <c r="C1177" s="42">
        <f>'Test Scenarios'!B1186</f>
        <v>0</v>
      </c>
      <c r="D1177" s="43" t="str">
        <f>"F-"&amp;'Test Scenarios'!M1186&amp;"-"&amp;'Test Scenarios'!C1186&amp;"-"&amp;C1177</f>
        <v>F---0</v>
      </c>
      <c r="E1177" s="43" t="s">
        <v>6576</v>
      </c>
      <c r="F1177" s="43">
        <f>'Test Scenarios'!G1186</f>
        <v>0</v>
      </c>
      <c r="G1177" s="43" t="str">
        <f>"Objective"&amp;CHAR(10)
&amp;'Test Scenarios'!L1186&amp;CHAR(10)&amp;CHAR(10)&amp;
"Test Case Description"&amp;CHAR(10)
&amp;'Test Scenarios'!D1186&amp;CHAR(10)&amp;CHAR(10)&amp;
"Expected Results"&amp;CHAR(10)&amp;'Test Scenarios'!F1186</f>
        <v xml:space="preserve">Objective
Test Case Description
Expected Results
</v>
      </c>
      <c r="H1177" s="41"/>
      <c r="I1177" s="43" t="s">
        <v>6577</v>
      </c>
      <c r="J1177" s="41" t="str">
        <f>"TST-F "&amp;_xlfn.XLOOKUP('Test Scenarios'!M1186,'Taxonomy and Epics'!H:H,'Taxonomy and Epics'!E:E)</f>
        <v xml:space="preserve">TST-F </v>
      </c>
      <c r="K1177" s="36" t="str">
        <f>"Phase1,"&amp;_xlfn.XLOOKUP('Test Scenarios'!M1186,'Taxonomy and Epics'!H:H,'Taxonomy and Epics'!B:B)&amp;"_"&amp;_xlfn.XLOOKUP('Test Scenarios'!M1186,'Taxonomy and Epics'!H:H,'Taxonomy and Epics'!C:C)&amp;","&amp;'Test Scenarios'!M1186&amp;",Fin_Functional, Workday"</f>
        <v>Phase1,_,,Fin_Functional, Workday</v>
      </c>
      <c r="L1177" s="41"/>
      <c r="M1177" s="41"/>
      <c r="N1177" s="41"/>
      <c r="O1177" s="41"/>
      <c r="P1177" s="41"/>
      <c r="Q1177" s="41"/>
      <c r="R1177" s="41"/>
      <c r="S1177" s="41"/>
      <c r="T1177" s="38"/>
    </row>
    <row r="1178" spans="1:20" ht="128" x14ac:dyDescent="0.2">
      <c r="A1178" s="20">
        <f>'Test Scenarios'!A1187</f>
        <v>0</v>
      </c>
      <c r="B1178" s="44">
        <f>'Test Scenarios'!K1187</f>
        <v>0</v>
      </c>
      <c r="C1178" s="42">
        <f>'Test Scenarios'!B1187</f>
        <v>0</v>
      </c>
      <c r="D1178" s="43" t="str">
        <f>"F-"&amp;'Test Scenarios'!M1187&amp;"-"&amp;'Test Scenarios'!C1187&amp;"-"&amp;C1178</f>
        <v>F---0</v>
      </c>
      <c r="E1178" s="43" t="s">
        <v>6576</v>
      </c>
      <c r="F1178" s="43">
        <f>'Test Scenarios'!G1187</f>
        <v>0</v>
      </c>
      <c r="G1178" s="43" t="str">
        <f>"Objective"&amp;CHAR(10)
&amp;'Test Scenarios'!L1187&amp;CHAR(10)&amp;CHAR(10)&amp;
"Test Case Description"&amp;CHAR(10)
&amp;'Test Scenarios'!D1187&amp;CHAR(10)&amp;CHAR(10)&amp;
"Expected Results"&amp;CHAR(10)&amp;'Test Scenarios'!F1187</f>
        <v xml:space="preserve">Objective
Test Case Description
Expected Results
</v>
      </c>
      <c r="H1178" s="41"/>
      <c r="I1178" s="43" t="s">
        <v>6577</v>
      </c>
      <c r="J1178" s="41" t="str">
        <f>"TST-F "&amp;_xlfn.XLOOKUP('Test Scenarios'!M1187,'Taxonomy and Epics'!H:H,'Taxonomy and Epics'!E:E)</f>
        <v xml:space="preserve">TST-F </v>
      </c>
      <c r="K1178" s="36" t="str">
        <f>"Phase1,"&amp;_xlfn.XLOOKUP('Test Scenarios'!M1187,'Taxonomy and Epics'!H:H,'Taxonomy and Epics'!B:B)&amp;"_"&amp;_xlfn.XLOOKUP('Test Scenarios'!M1187,'Taxonomy and Epics'!H:H,'Taxonomy and Epics'!C:C)&amp;","&amp;'Test Scenarios'!M1187&amp;",Fin_Functional, Workday"</f>
        <v>Phase1,_,,Fin_Functional, Workday</v>
      </c>
      <c r="L1178" s="41"/>
      <c r="M1178" s="41"/>
      <c r="N1178" s="41"/>
      <c r="O1178" s="41"/>
      <c r="P1178" s="41"/>
      <c r="Q1178" s="41"/>
      <c r="R1178" s="41"/>
      <c r="S1178" s="41"/>
      <c r="T1178" s="38"/>
    </row>
    <row r="1179" spans="1:20" ht="128" x14ac:dyDescent="0.2">
      <c r="A1179" s="20">
        <f>'Test Scenarios'!A1188</f>
        <v>0</v>
      </c>
      <c r="B1179" s="44">
        <f>'Test Scenarios'!K1188</f>
        <v>0</v>
      </c>
      <c r="C1179" s="42">
        <f>'Test Scenarios'!B1188</f>
        <v>0</v>
      </c>
      <c r="D1179" s="43" t="str">
        <f>"F-"&amp;'Test Scenarios'!M1188&amp;"-"&amp;'Test Scenarios'!C1188&amp;"-"&amp;C1179</f>
        <v>F---0</v>
      </c>
      <c r="E1179" s="43" t="s">
        <v>6576</v>
      </c>
      <c r="F1179" s="43">
        <f>'Test Scenarios'!G1188</f>
        <v>0</v>
      </c>
      <c r="G1179" s="43" t="str">
        <f>"Objective"&amp;CHAR(10)
&amp;'Test Scenarios'!L1188&amp;CHAR(10)&amp;CHAR(10)&amp;
"Test Case Description"&amp;CHAR(10)
&amp;'Test Scenarios'!D1188&amp;CHAR(10)&amp;CHAR(10)&amp;
"Expected Results"&amp;CHAR(10)&amp;'Test Scenarios'!F1188</f>
        <v xml:space="preserve">Objective
Test Case Description
Expected Results
</v>
      </c>
      <c r="H1179" s="41"/>
      <c r="I1179" s="43" t="s">
        <v>6577</v>
      </c>
      <c r="J1179" s="41" t="str">
        <f>"TST-F "&amp;_xlfn.XLOOKUP('Test Scenarios'!M1188,'Taxonomy and Epics'!H:H,'Taxonomy and Epics'!E:E)</f>
        <v xml:space="preserve">TST-F </v>
      </c>
      <c r="K1179" s="36" t="str">
        <f>"Phase1,"&amp;_xlfn.XLOOKUP('Test Scenarios'!M1188,'Taxonomy and Epics'!H:H,'Taxonomy and Epics'!B:B)&amp;"_"&amp;_xlfn.XLOOKUP('Test Scenarios'!M1188,'Taxonomy and Epics'!H:H,'Taxonomy and Epics'!C:C)&amp;","&amp;'Test Scenarios'!M1188&amp;",Fin_Functional, Workday"</f>
        <v>Phase1,_,,Fin_Functional, Workday</v>
      </c>
      <c r="L1179" s="41"/>
      <c r="M1179" s="41"/>
      <c r="N1179" s="41"/>
      <c r="O1179" s="41"/>
      <c r="P1179" s="41"/>
      <c r="Q1179" s="41"/>
      <c r="R1179" s="41"/>
      <c r="S1179" s="41"/>
      <c r="T1179" s="38"/>
    </row>
    <row r="1180" spans="1:20" ht="128" x14ac:dyDescent="0.2">
      <c r="A1180" s="20">
        <f>'Test Scenarios'!A1189</f>
        <v>0</v>
      </c>
      <c r="B1180" s="44">
        <f>'Test Scenarios'!K1189</f>
        <v>0</v>
      </c>
      <c r="C1180" s="42">
        <f>'Test Scenarios'!B1189</f>
        <v>0</v>
      </c>
      <c r="D1180" s="43" t="str">
        <f>"F-"&amp;'Test Scenarios'!M1189&amp;"-"&amp;'Test Scenarios'!C1189&amp;"-"&amp;C1180</f>
        <v>F---0</v>
      </c>
      <c r="E1180" s="43" t="s">
        <v>6576</v>
      </c>
      <c r="F1180" s="43">
        <f>'Test Scenarios'!G1189</f>
        <v>0</v>
      </c>
      <c r="G1180" s="43" t="str">
        <f>"Objective"&amp;CHAR(10)
&amp;'Test Scenarios'!L1189&amp;CHAR(10)&amp;CHAR(10)&amp;
"Test Case Description"&amp;CHAR(10)
&amp;'Test Scenarios'!D1189&amp;CHAR(10)&amp;CHAR(10)&amp;
"Expected Results"&amp;CHAR(10)&amp;'Test Scenarios'!F1189</f>
        <v xml:space="preserve">Objective
Test Case Description
Expected Results
</v>
      </c>
      <c r="H1180" s="41"/>
      <c r="I1180" s="43" t="s">
        <v>6577</v>
      </c>
      <c r="J1180" s="41" t="str">
        <f>"TST-F "&amp;_xlfn.XLOOKUP('Test Scenarios'!M1189,'Taxonomy and Epics'!H:H,'Taxonomy and Epics'!E:E)</f>
        <v xml:space="preserve">TST-F </v>
      </c>
      <c r="K1180" s="36" t="str">
        <f>"Phase1,"&amp;_xlfn.XLOOKUP('Test Scenarios'!M1189,'Taxonomy and Epics'!H:H,'Taxonomy and Epics'!B:B)&amp;"_"&amp;_xlfn.XLOOKUP('Test Scenarios'!M1189,'Taxonomy and Epics'!H:H,'Taxonomy and Epics'!C:C)&amp;","&amp;'Test Scenarios'!M1189&amp;",Fin_Functional, Workday"</f>
        <v>Phase1,_,,Fin_Functional, Workday</v>
      </c>
      <c r="L1180" s="41"/>
      <c r="M1180" s="41"/>
      <c r="N1180" s="41"/>
      <c r="O1180" s="41"/>
      <c r="P1180" s="41"/>
      <c r="Q1180" s="41"/>
      <c r="R1180" s="41"/>
      <c r="S1180" s="41"/>
      <c r="T1180" s="38"/>
    </row>
    <row r="1181" spans="1:20" ht="128" x14ac:dyDescent="0.2">
      <c r="A1181" s="20">
        <f>'Test Scenarios'!A1190</f>
        <v>0</v>
      </c>
      <c r="B1181" s="44">
        <f>'Test Scenarios'!K1190</f>
        <v>0</v>
      </c>
      <c r="C1181" s="42">
        <f>'Test Scenarios'!B1190</f>
        <v>0</v>
      </c>
      <c r="D1181" s="43" t="str">
        <f>"F-"&amp;'Test Scenarios'!M1190&amp;"-"&amp;'Test Scenarios'!C1190&amp;"-"&amp;C1181</f>
        <v>F---0</v>
      </c>
      <c r="E1181" s="43" t="s">
        <v>6576</v>
      </c>
      <c r="F1181" s="43">
        <f>'Test Scenarios'!G1190</f>
        <v>0</v>
      </c>
      <c r="G1181" s="43" t="str">
        <f>"Objective"&amp;CHAR(10)
&amp;'Test Scenarios'!L1190&amp;CHAR(10)&amp;CHAR(10)&amp;
"Test Case Description"&amp;CHAR(10)
&amp;'Test Scenarios'!D1190&amp;CHAR(10)&amp;CHAR(10)&amp;
"Expected Results"&amp;CHAR(10)&amp;'Test Scenarios'!F1190</f>
        <v xml:space="preserve">Objective
Test Case Description
Expected Results
</v>
      </c>
      <c r="H1181" s="41"/>
      <c r="I1181" s="43" t="s">
        <v>6577</v>
      </c>
      <c r="J1181" s="41" t="str">
        <f>"TST-F "&amp;_xlfn.XLOOKUP('Test Scenarios'!M1190,'Taxonomy and Epics'!H:H,'Taxonomy and Epics'!E:E)</f>
        <v xml:space="preserve">TST-F </v>
      </c>
      <c r="K1181" s="36" t="str">
        <f>"Phase1,"&amp;_xlfn.XLOOKUP('Test Scenarios'!M1190,'Taxonomy and Epics'!H:H,'Taxonomy and Epics'!B:B)&amp;"_"&amp;_xlfn.XLOOKUP('Test Scenarios'!M1190,'Taxonomy and Epics'!H:H,'Taxonomy and Epics'!C:C)&amp;","&amp;'Test Scenarios'!M1190&amp;",Fin_Functional, Workday"</f>
        <v>Phase1,_,,Fin_Functional, Workday</v>
      </c>
      <c r="L1181" s="41"/>
      <c r="M1181" s="41"/>
      <c r="N1181" s="41"/>
      <c r="O1181" s="41"/>
      <c r="P1181" s="41"/>
      <c r="Q1181" s="41"/>
      <c r="R1181" s="41"/>
      <c r="S1181" s="41"/>
      <c r="T1181" s="38"/>
    </row>
    <row r="1182" spans="1:20" ht="128" x14ac:dyDescent="0.2">
      <c r="A1182" s="20">
        <f>'Test Scenarios'!A1191</f>
        <v>0</v>
      </c>
      <c r="B1182" s="44">
        <f>'Test Scenarios'!K1191</f>
        <v>0</v>
      </c>
      <c r="C1182" s="42">
        <f>'Test Scenarios'!B1191</f>
        <v>0</v>
      </c>
      <c r="D1182" s="43" t="str">
        <f>"F-"&amp;'Test Scenarios'!M1191&amp;"-"&amp;'Test Scenarios'!C1191&amp;"-"&amp;C1182</f>
        <v>F---0</v>
      </c>
      <c r="E1182" s="43" t="s">
        <v>6576</v>
      </c>
      <c r="F1182" s="43">
        <f>'Test Scenarios'!G1191</f>
        <v>0</v>
      </c>
      <c r="G1182" s="43" t="str">
        <f>"Objective"&amp;CHAR(10)
&amp;'Test Scenarios'!L1191&amp;CHAR(10)&amp;CHAR(10)&amp;
"Test Case Description"&amp;CHAR(10)
&amp;'Test Scenarios'!D1191&amp;CHAR(10)&amp;CHAR(10)&amp;
"Expected Results"&amp;CHAR(10)&amp;'Test Scenarios'!F1191</f>
        <v xml:space="preserve">Objective
Test Case Description
Expected Results
</v>
      </c>
      <c r="H1182" s="41"/>
      <c r="I1182" s="43" t="s">
        <v>6577</v>
      </c>
      <c r="J1182" s="41" t="str">
        <f>"TST-F "&amp;_xlfn.XLOOKUP('Test Scenarios'!M1191,'Taxonomy and Epics'!H:H,'Taxonomy and Epics'!E:E)</f>
        <v xml:space="preserve">TST-F </v>
      </c>
      <c r="K1182" s="36" t="str">
        <f>"Phase1,"&amp;_xlfn.XLOOKUP('Test Scenarios'!M1191,'Taxonomy and Epics'!H:H,'Taxonomy and Epics'!B:B)&amp;"_"&amp;_xlfn.XLOOKUP('Test Scenarios'!M1191,'Taxonomy and Epics'!H:H,'Taxonomy and Epics'!C:C)&amp;","&amp;'Test Scenarios'!M1191&amp;",Fin_Functional, Workday"</f>
        <v>Phase1,_,,Fin_Functional, Workday</v>
      </c>
      <c r="L1182" s="41"/>
      <c r="M1182" s="41"/>
      <c r="N1182" s="41"/>
      <c r="O1182" s="41"/>
      <c r="P1182" s="41"/>
      <c r="Q1182" s="41"/>
      <c r="R1182" s="41"/>
      <c r="S1182" s="41"/>
      <c r="T1182" s="38"/>
    </row>
    <row r="1183" spans="1:20" ht="128" x14ac:dyDescent="0.2">
      <c r="A1183" s="20">
        <f>'Test Scenarios'!A1192</f>
        <v>0</v>
      </c>
      <c r="B1183" s="44">
        <f>'Test Scenarios'!K1192</f>
        <v>0</v>
      </c>
      <c r="C1183" s="42">
        <f>'Test Scenarios'!B1192</f>
        <v>0</v>
      </c>
      <c r="D1183" s="43" t="str">
        <f>"F-"&amp;'Test Scenarios'!M1192&amp;"-"&amp;'Test Scenarios'!C1192&amp;"-"&amp;C1183</f>
        <v>F---0</v>
      </c>
      <c r="E1183" s="43" t="s">
        <v>6576</v>
      </c>
      <c r="F1183" s="43">
        <f>'Test Scenarios'!G1192</f>
        <v>0</v>
      </c>
      <c r="G1183" s="43" t="str">
        <f>"Objective"&amp;CHAR(10)
&amp;'Test Scenarios'!L1192&amp;CHAR(10)&amp;CHAR(10)&amp;
"Test Case Description"&amp;CHAR(10)
&amp;'Test Scenarios'!D1192&amp;CHAR(10)&amp;CHAR(10)&amp;
"Expected Results"&amp;CHAR(10)&amp;'Test Scenarios'!F1192</f>
        <v xml:space="preserve">Objective
Test Case Description
Expected Results
</v>
      </c>
      <c r="H1183" s="41"/>
      <c r="I1183" s="43" t="s">
        <v>6577</v>
      </c>
      <c r="J1183" s="41" t="str">
        <f>"TST-F "&amp;_xlfn.XLOOKUP('Test Scenarios'!M1192,'Taxonomy and Epics'!H:H,'Taxonomy and Epics'!E:E)</f>
        <v xml:space="preserve">TST-F </v>
      </c>
      <c r="K1183" s="36" t="str">
        <f>"Phase1,"&amp;_xlfn.XLOOKUP('Test Scenarios'!M1192,'Taxonomy and Epics'!H:H,'Taxonomy and Epics'!B:B)&amp;"_"&amp;_xlfn.XLOOKUP('Test Scenarios'!M1192,'Taxonomy and Epics'!H:H,'Taxonomy and Epics'!C:C)&amp;","&amp;'Test Scenarios'!M1192&amp;",Fin_Functional, Workday"</f>
        <v>Phase1,_,,Fin_Functional, Workday</v>
      </c>
      <c r="L1183" s="41"/>
      <c r="M1183" s="41"/>
      <c r="N1183" s="41"/>
      <c r="O1183" s="41"/>
      <c r="P1183" s="41"/>
      <c r="Q1183" s="41"/>
      <c r="R1183" s="41"/>
      <c r="S1183" s="41"/>
      <c r="T1183" s="38"/>
    </row>
    <row r="1184" spans="1:20" ht="128" x14ac:dyDescent="0.2">
      <c r="A1184" s="20">
        <f>'Test Scenarios'!A1193</f>
        <v>0</v>
      </c>
      <c r="B1184" s="44">
        <f>'Test Scenarios'!K1193</f>
        <v>0</v>
      </c>
      <c r="C1184" s="42">
        <f>'Test Scenarios'!B1193</f>
        <v>0</v>
      </c>
      <c r="D1184" s="43" t="str">
        <f>"F-"&amp;'Test Scenarios'!M1193&amp;"-"&amp;'Test Scenarios'!C1193&amp;"-"&amp;C1184</f>
        <v>F---0</v>
      </c>
      <c r="E1184" s="43" t="s">
        <v>6576</v>
      </c>
      <c r="F1184" s="43">
        <f>'Test Scenarios'!G1193</f>
        <v>0</v>
      </c>
      <c r="G1184" s="43" t="str">
        <f>"Objective"&amp;CHAR(10)
&amp;'Test Scenarios'!L1193&amp;CHAR(10)&amp;CHAR(10)&amp;
"Test Case Description"&amp;CHAR(10)
&amp;'Test Scenarios'!D1193&amp;CHAR(10)&amp;CHAR(10)&amp;
"Expected Results"&amp;CHAR(10)&amp;'Test Scenarios'!F1193</f>
        <v xml:space="preserve">Objective
Test Case Description
Expected Results
</v>
      </c>
      <c r="H1184" s="41"/>
      <c r="I1184" s="43" t="s">
        <v>6577</v>
      </c>
      <c r="J1184" s="41" t="str">
        <f>"TST-F "&amp;_xlfn.XLOOKUP('Test Scenarios'!M1193,'Taxonomy and Epics'!H:H,'Taxonomy and Epics'!E:E)</f>
        <v xml:space="preserve">TST-F </v>
      </c>
      <c r="K1184" s="36" t="str">
        <f>"Phase1,"&amp;_xlfn.XLOOKUP('Test Scenarios'!M1193,'Taxonomy and Epics'!H:H,'Taxonomy and Epics'!B:B)&amp;"_"&amp;_xlfn.XLOOKUP('Test Scenarios'!M1193,'Taxonomy and Epics'!H:H,'Taxonomy and Epics'!C:C)&amp;","&amp;'Test Scenarios'!M1193&amp;",Fin_Functional, Workday"</f>
        <v>Phase1,_,,Fin_Functional, Workday</v>
      </c>
      <c r="L1184" s="41"/>
      <c r="M1184" s="41"/>
      <c r="N1184" s="41"/>
      <c r="O1184" s="41"/>
      <c r="P1184" s="41"/>
      <c r="Q1184" s="41"/>
      <c r="R1184" s="41"/>
      <c r="S1184" s="41"/>
      <c r="T1184" s="38"/>
    </row>
    <row r="1185" spans="1:20" ht="128" x14ac:dyDescent="0.2">
      <c r="A1185" s="20">
        <f>'Test Scenarios'!A1194</f>
        <v>0</v>
      </c>
      <c r="B1185" s="44">
        <f>'Test Scenarios'!K1194</f>
        <v>0</v>
      </c>
      <c r="C1185" s="42">
        <f>'Test Scenarios'!B1194</f>
        <v>0</v>
      </c>
      <c r="D1185" s="43" t="str">
        <f>"F-"&amp;'Test Scenarios'!M1194&amp;"-"&amp;'Test Scenarios'!C1194&amp;"-"&amp;C1185</f>
        <v>F---0</v>
      </c>
      <c r="E1185" s="43" t="s">
        <v>6576</v>
      </c>
      <c r="F1185" s="43">
        <f>'Test Scenarios'!G1194</f>
        <v>0</v>
      </c>
      <c r="G1185" s="43" t="str">
        <f>"Objective"&amp;CHAR(10)
&amp;'Test Scenarios'!L1194&amp;CHAR(10)&amp;CHAR(10)&amp;
"Test Case Description"&amp;CHAR(10)
&amp;'Test Scenarios'!D1194&amp;CHAR(10)&amp;CHAR(10)&amp;
"Expected Results"&amp;CHAR(10)&amp;'Test Scenarios'!F1194</f>
        <v xml:space="preserve">Objective
Test Case Description
Expected Results
</v>
      </c>
      <c r="H1185" s="41"/>
      <c r="I1185" s="43" t="s">
        <v>6577</v>
      </c>
      <c r="J1185" s="41" t="str">
        <f>"TST-F "&amp;_xlfn.XLOOKUP('Test Scenarios'!M1194,'Taxonomy and Epics'!H:H,'Taxonomy and Epics'!E:E)</f>
        <v xml:space="preserve">TST-F </v>
      </c>
      <c r="K1185" s="36" t="str">
        <f>"Phase1,"&amp;_xlfn.XLOOKUP('Test Scenarios'!M1194,'Taxonomy and Epics'!H:H,'Taxonomy and Epics'!B:B)&amp;"_"&amp;_xlfn.XLOOKUP('Test Scenarios'!M1194,'Taxonomy and Epics'!H:H,'Taxonomy and Epics'!C:C)&amp;","&amp;'Test Scenarios'!M1194&amp;",Fin_Functional, Workday"</f>
        <v>Phase1,_,,Fin_Functional, Workday</v>
      </c>
      <c r="L1185" s="41"/>
      <c r="M1185" s="41"/>
      <c r="N1185" s="41"/>
      <c r="O1185" s="41"/>
      <c r="P1185" s="41"/>
      <c r="Q1185" s="41"/>
      <c r="R1185" s="41"/>
      <c r="S1185" s="41"/>
      <c r="T1185" s="38"/>
    </row>
    <row r="1186" spans="1:20" ht="128" x14ac:dyDescent="0.2">
      <c r="A1186" s="20">
        <f>'Test Scenarios'!A1195</f>
        <v>0</v>
      </c>
      <c r="B1186" s="44">
        <f>'Test Scenarios'!K1195</f>
        <v>0</v>
      </c>
      <c r="C1186" s="42">
        <f>'Test Scenarios'!B1195</f>
        <v>0</v>
      </c>
      <c r="D1186" s="43" t="str">
        <f>"F-"&amp;'Test Scenarios'!M1195&amp;"-"&amp;'Test Scenarios'!C1195&amp;"-"&amp;C1186</f>
        <v>F---0</v>
      </c>
      <c r="E1186" s="43" t="s">
        <v>6576</v>
      </c>
      <c r="F1186" s="43">
        <f>'Test Scenarios'!G1195</f>
        <v>0</v>
      </c>
      <c r="G1186" s="43" t="str">
        <f>"Objective"&amp;CHAR(10)
&amp;'Test Scenarios'!L1195&amp;CHAR(10)&amp;CHAR(10)&amp;
"Test Case Description"&amp;CHAR(10)
&amp;'Test Scenarios'!D1195&amp;CHAR(10)&amp;CHAR(10)&amp;
"Expected Results"&amp;CHAR(10)&amp;'Test Scenarios'!F1195</f>
        <v xml:space="preserve">Objective
Test Case Description
Expected Results
</v>
      </c>
      <c r="H1186" s="41"/>
      <c r="I1186" s="43" t="s">
        <v>6577</v>
      </c>
      <c r="J1186" s="41" t="str">
        <f>"TST-F "&amp;_xlfn.XLOOKUP('Test Scenarios'!M1195,'Taxonomy and Epics'!H:H,'Taxonomy and Epics'!E:E)</f>
        <v xml:space="preserve">TST-F </v>
      </c>
      <c r="K1186" s="36" t="str">
        <f>"Phase1,"&amp;_xlfn.XLOOKUP('Test Scenarios'!M1195,'Taxonomy and Epics'!H:H,'Taxonomy and Epics'!B:B)&amp;"_"&amp;_xlfn.XLOOKUP('Test Scenarios'!M1195,'Taxonomy and Epics'!H:H,'Taxonomy and Epics'!C:C)&amp;","&amp;'Test Scenarios'!M1195&amp;",Fin_Functional, Workday"</f>
        <v>Phase1,_,,Fin_Functional, Workday</v>
      </c>
      <c r="L1186" s="41"/>
      <c r="M1186" s="41"/>
      <c r="N1186" s="41"/>
      <c r="O1186" s="41"/>
      <c r="P1186" s="41"/>
      <c r="Q1186" s="41"/>
      <c r="R1186" s="41"/>
      <c r="S1186" s="41"/>
      <c r="T1186" s="38"/>
    </row>
    <row r="1187" spans="1:20" ht="128" x14ac:dyDescent="0.2">
      <c r="A1187" s="20">
        <f>'Test Scenarios'!A1196</f>
        <v>0</v>
      </c>
      <c r="B1187" s="44">
        <f>'Test Scenarios'!K1196</f>
        <v>0</v>
      </c>
      <c r="C1187" s="42">
        <f>'Test Scenarios'!B1196</f>
        <v>0</v>
      </c>
      <c r="D1187" s="43" t="str">
        <f>"F-"&amp;'Test Scenarios'!M1196&amp;"-"&amp;'Test Scenarios'!C1196&amp;"-"&amp;C1187</f>
        <v>F---0</v>
      </c>
      <c r="E1187" s="43" t="s">
        <v>6576</v>
      </c>
      <c r="F1187" s="43">
        <f>'Test Scenarios'!G1196</f>
        <v>0</v>
      </c>
      <c r="G1187" s="43" t="str">
        <f>"Objective"&amp;CHAR(10)
&amp;'Test Scenarios'!L1196&amp;CHAR(10)&amp;CHAR(10)&amp;
"Test Case Description"&amp;CHAR(10)
&amp;'Test Scenarios'!D1196&amp;CHAR(10)&amp;CHAR(10)&amp;
"Expected Results"&amp;CHAR(10)&amp;'Test Scenarios'!F1196</f>
        <v xml:space="preserve">Objective
Test Case Description
Expected Results
</v>
      </c>
      <c r="H1187" s="41"/>
      <c r="I1187" s="43" t="s">
        <v>6577</v>
      </c>
      <c r="J1187" s="41" t="str">
        <f>"TST-F "&amp;_xlfn.XLOOKUP('Test Scenarios'!M1196,'Taxonomy and Epics'!H:H,'Taxonomy and Epics'!E:E)</f>
        <v xml:space="preserve">TST-F </v>
      </c>
      <c r="K1187" s="36" t="str">
        <f>"Phase1,"&amp;_xlfn.XLOOKUP('Test Scenarios'!M1196,'Taxonomy and Epics'!H:H,'Taxonomy and Epics'!B:B)&amp;"_"&amp;_xlfn.XLOOKUP('Test Scenarios'!M1196,'Taxonomy and Epics'!H:H,'Taxonomy and Epics'!C:C)&amp;","&amp;'Test Scenarios'!M1196&amp;",Fin_Functional, Workday"</f>
        <v>Phase1,_,,Fin_Functional, Workday</v>
      </c>
      <c r="L1187" s="41"/>
      <c r="M1187" s="41"/>
      <c r="N1187" s="41"/>
      <c r="O1187" s="41"/>
      <c r="P1187" s="41"/>
      <c r="Q1187" s="41"/>
      <c r="R1187" s="41"/>
      <c r="S1187" s="41"/>
      <c r="T1187" s="38"/>
    </row>
    <row r="1188" spans="1:20" ht="128" x14ac:dyDescent="0.2">
      <c r="A1188" s="20">
        <f>'Test Scenarios'!A1197</f>
        <v>0</v>
      </c>
      <c r="B1188" s="44">
        <f>'Test Scenarios'!K1197</f>
        <v>0</v>
      </c>
      <c r="C1188" s="42">
        <f>'Test Scenarios'!B1197</f>
        <v>0</v>
      </c>
      <c r="D1188" s="43" t="str">
        <f>"F-"&amp;'Test Scenarios'!M1197&amp;"-"&amp;'Test Scenarios'!C1197&amp;"-"&amp;C1188</f>
        <v>F---0</v>
      </c>
      <c r="E1188" s="43" t="s">
        <v>6576</v>
      </c>
      <c r="F1188" s="43">
        <f>'Test Scenarios'!G1197</f>
        <v>0</v>
      </c>
      <c r="G1188" s="43" t="str">
        <f>"Objective"&amp;CHAR(10)
&amp;'Test Scenarios'!L1197&amp;CHAR(10)&amp;CHAR(10)&amp;
"Test Case Description"&amp;CHAR(10)
&amp;'Test Scenarios'!D1197&amp;CHAR(10)&amp;CHAR(10)&amp;
"Expected Results"&amp;CHAR(10)&amp;'Test Scenarios'!F1197</f>
        <v xml:space="preserve">Objective
Test Case Description
Expected Results
</v>
      </c>
      <c r="H1188" s="41"/>
      <c r="I1188" s="43" t="s">
        <v>6577</v>
      </c>
      <c r="J1188" s="41" t="str">
        <f>"TST-F "&amp;_xlfn.XLOOKUP('Test Scenarios'!M1197,'Taxonomy and Epics'!H:H,'Taxonomy and Epics'!E:E)</f>
        <v xml:space="preserve">TST-F </v>
      </c>
      <c r="K1188" s="36" t="str">
        <f>"Phase1,"&amp;_xlfn.XLOOKUP('Test Scenarios'!M1197,'Taxonomy and Epics'!H:H,'Taxonomy and Epics'!B:B)&amp;"_"&amp;_xlfn.XLOOKUP('Test Scenarios'!M1197,'Taxonomy and Epics'!H:H,'Taxonomy and Epics'!C:C)&amp;","&amp;'Test Scenarios'!M1197&amp;",Fin_Functional, Workday"</f>
        <v>Phase1,_,,Fin_Functional, Workday</v>
      </c>
      <c r="L1188" s="41"/>
      <c r="M1188" s="41"/>
      <c r="N1188" s="41"/>
      <c r="O1188" s="41"/>
      <c r="P1188" s="41"/>
      <c r="Q1188" s="41"/>
      <c r="R1188" s="41"/>
      <c r="S1188" s="41"/>
      <c r="T1188" s="38"/>
    </row>
    <row r="1189" spans="1:20" ht="128" x14ac:dyDescent="0.2">
      <c r="A1189" s="20">
        <f>'Test Scenarios'!A1198</f>
        <v>0</v>
      </c>
      <c r="B1189" s="44">
        <f>'Test Scenarios'!K1198</f>
        <v>0</v>
      </c>
      <c r="C1189" s="42">
        <f>'Test Scenarios'!B1198</f>
        <v>0</v>
      </c>
      <c r="D1189" s="43" t="str">
        <f>"F-"&amp;'Test Scenarios'!M1198&amp;"-"&amp;'Test Scenarios'!C1198&amp;"-"&amp;C1189</f>
        <v>F---0</v>
      </c>
      <c r="E1189" s="43" t="s">
        <v>6576</v>
      </c>
      <c r="F1189" s="43">
        <f>'Test Scenarios'!G1198</f>
        <v>0</v>
      </c>
      <c r="G1189" s="43" t="str">
        <f>"Objective"&amp;CHAR(10)
&amp;'Test Scenarios'!L1198&amp;CHAR(10)&amp;CHAR(10)&amp;
"Test Case Description"&amp;CHAR(10)
&amp;'Test Scenarios'!D1198&amp;CHAR(10)&amp;CHAR(10)&amp;
"Expected Results"&amp;CHAR(10)&amp;'Test Scenarios'!F1198</f>
        <v xml:space="preserve">Objective
Test Case Description
Expected Results
</v>
      </c>
      <c r="H1189" s="41"/>
      <c r="I1189" s="43" t="s">
        <v>6577</v>
      </c>
      <c r="J1189" s="41" t="str">
        <f>"TST-F "&amp;_xlfn.XLOOKUP('Test Scenarios'!M1198,'Taxonomy and Epics'!H:H,'Taxonomy and Epics'!E:E)</f>
        <v xml:space="preserve">TST-F </v>
      </c>
      <c r="K1189" s="36" t="str">
        <f>"Phase1,"&amp;_xlfn.XLOOKUP('Test Scenarios'!M1198,'Taxonomy and Epics'!H:H,'Taxonomy and Epics'!B:B)&amp;"_"&amp;_xlfn.XLOOKUP('Test Scenarios'!M1198,'Taxonomy and Epics'!H:H,'Taxonomy and Epics'!C:C)&amp;","&amp;'Test Scenarios'!M1198&amp;",Fin_Functional, Workday"</f>
        <v>Phase1,_,,Fin_Functional, Workday</v>
      </c>
      <c r="L1189" s="41"/>
      <c r="M1189" s="41"/>
      <c r="N1189" s="41"/>
      <c r="O1189" s="41"/>
      <c r="P1189" s="41"/>
      <c r="Q1189" s="41"/>
      <c r="R1189" s="41"/>
      <c r="S1189" s="41"/>
      <c r="T1189" s="38"/>
    </row>
    <row r="1190" spans="1:20" ht="128" x14ac:dyDescent="0.2">
      <c r="A1190" s="20">
        <f>'Test Scenarios'!A1199</f>
        <v>0</v>
      </c>
      <c r="B1190" s="44">
        <f>'Test Scenarios'!K1199</f>
        <v>0</v>
      </c>
      <c r="C1190" s="42">
        <f>'Test Scenarios'!B1199</f>
        <v>0</v>
      </c>
      <c r="D1190" s="43" t="str">
        <f>"F-"&amp;'Test Scenarios'!M1199&amp;"-"&amp;'Test Scenarios'!C1199&amp;"-"&amp;C1190</f>
        <v>F---0</v>
      </c>
      <c r="E1190" s="43" t="s">
        <v>6576</v>
      </c>
      <c r="F1190" s="43">
        <f>'Test Scenarios'!G1199</f>
        <v>0</v>
      </c>
      <c r="G1190" s="43" t="str">
        <f>"Objective"&amp;CHAR(10)
&amp;'Test Scenarios'!L1199&amp;CHAR(10)&amp;CHAR(10)&amp;
"Test Case Description"&amp;CHAR(10)
&amp;'Test Scenarios'!D1199&amp;CHAR(10)&amp;CHAR(10)&amp;
"Expected Results"&amp;CHAR(10)&amp;'Test Scenarios'!F1199</f>
        <v xml:space="preserve">Objective
Test Case Description
Expected Results
</v>
      </c>
      <c r="H1190" s="41"/>
      <c r="I1190" s="43" t="s">
        <v>6577</v>
      </c>
      <c r="J1190" s="41" t="str">
        <f>"TST-F "&amp;_xlfn.XLOOKUP('Test Scenarios'!M1199,'Taxonomy and Epics'!H:H,'Taxonomy and Epics'!E:E)</f>
        <v xml:space="preserve">TST-F </v>
      </c>
      <c r="K1190" s="36" t="str">
        <f>"Phase1,"&amp;_xlfn.XLOOKUP('Test Scenarios'!M1199,'Taxonomy and Epics'!H:H,'Taxonomy and Epics'!B:B)&amp;"_"&amp;_xlfn.XLOOKUP('Test Scenarios'!M1199,'Taxonomy and Epics'!H:H,'Taxonomy and Epics'!C:C)&amp;","&amp;'Test Scenarios'!M1199&amp;",Fin_Functional, Workday"</f>
        <v>Phase1,_,,Fin_Functional, Workday</v>
      </c>
      <c r="L1190" s="41"/>
      <c r="M1190" s="41"/>
      <c r="N1190" s="41"/>
      <c r="O1190" s="41"/>
      <c r="P1190" s="41"/>
      <c r="Q1190" s="41"/>
      <c r="R1190" s="41"/>
      <c r="S1190" s="41"/>
      <c r="T1190" s="38"/>
    </row>
    <row r="1191" spans="1:20" ht="128" x14ac:dyDescent="0.2">
      <c r="A1191" s="20">
        <f>'Test Scenarios'!A1200</f>
        <v>0</v>
      </c>
      <c r="B1191" s="44">
        <f>'Test Scenarios'!K1200</f>
        <v>0</v>
      </c>
      <c r="C1191" s="42">
        <f>'Test Scenarios'!B1200</f>
        <v>0</v>
      </c>
      <c r="D1191" s="43" t="str">
        <f>"F-"&amp;'Test Scenarios'!M1200&amp;"-"&amp;'Test Scenarios'!C1200&amp;"-"&amp;C1191</f>
        <v>F---0</v>
      </c>
      <c r="E1191" s="43" t="s">
        <v>6576</v>
      </c>
      <c r="F1191" s="43">
        <f>'Test Scenarios'!G1200</f>
        <v>0</v>
      </c>
      <c r="G1191" s="43" t="str">
        <f>"Objective"&amp;CHAR(10)
&amp;'Test Scenarios'!L1200&amp;CHAR(10)&amp;CHAR(10)&amp;
"Test Case Description"&amp;CHAR(10)
&amp;'Test Scenarios'!D1200&amp;CHAR(10)&amp;CHAR(10)&amp;
"Expected Results"&amp;CHAR(10)&amp;'Test Scenarios'!F1200</f>
        <v xml:space="preserve">Objective
Test Case Description
Expected Results
</v>
      </c>
      <c r="H1191" s="41"/>
      <c r="I1191" s="43" t="s">
        <v>6577</v>
      </c>
      <c r="J1191" s="41" t="str">
        <f>"TST-F "&amp;_xlfn.XLOOKUP('Test Scenarios'!M1200,'Taxonomy and Epics'!H:H,'Taxonomy and Epics'!E:E)</f>
        <v xml:space="preserve">TST-F </v>
      </c>
      <c r="K1191" s="36" t="str">
        <f>"Phase1,"&amp;_xlfn.XLOOKUP('Test Scenarios'!M1200,'Taxonomy and Epics'!H:H,'Taxonomy and Epics'!B:B)&amp;"_"&amp;_xlfn.XLOOKUP('Test Scenarios'!M1200,'Taxonomy and Epics'!H:H,'Taxonomy and Epics'!C:C)&amp;","&amp;'Test Scenarios'!M1200&amp;",Fin_Functional, Workday"</f>
        <v>Phase1,_,,Fin_Functional, Workday</v>
      </c>
      <c r="L1191" s="41"/>
      <c r="M1191" s="41"/>
      <c r="N1191" s="41"/>
      <c r="O1191" s="41"/>
      <c r="P1191" s="41"/>
      <c r="Q1191" s="41"/>
      <c r="R1191" s="41"/>
      <c r="S1191" s="41"/>
      <c r="T1191" s="38"/>
    </row>
    <row r="1192" spans="1:20" ht="128" x14ac:dyDescent="0.2">
      <c r="A1192" s="20">
        <f>'Test Scenarios'!A1201</f>
        <v>0</v>
      </c>
      <c r="B1192" s="44">
        <f>'Test Scenarios'!K1201</f>
        <v>0</v>
      </c>
      <c r="C1192" s="42">
        <f>'Test Scenarios'!B1201</f>
        <v>0</v>
      </c>
      <c r="D1192" s="43" t="str">
        <f>"F-"&amp;'Test Scenarios'!M1201&amp;"-"&amp;'Test Scenarios'!C1201&amp;"-"&amp;C1192</f>
        <v>F---0</v>
      </c>
      <c r="E1192" s="43" t="s">
        <v>6576</v>
      </c>
      <c r="F1192" s="43">
        <f>'Test Scenarios'!G1201</f>
        <v>0</v>
      </c>
      <c r="G1192" s="43" t="str">
        <f>"Objective"&amp;CHAR(10)
&amp;'Test Scenarios'!L1201&amp;CHAR(10)&amp;CHAR(10)&amp;
"Test Case Description"&amp;CHAR(10)
&amp;'Test Scenarios'!D1201&amp;CHAR(10)&amp;CHAR(10)&amp;
"Expected Results"&amp;CHAR(10)&amp;'Test Scenarios'!F1201</f>
        <v xml:space="preserve">Objective
Test Case Description
Expected Results
</v>
      </c>
      <c r="H1192" s="41"/>
      <c r="I1192" s="43" t="s">
        <v>6577</v>
      </c>
      <c r="J1192" s="41" t="str">
        <f>"TST-F "&amp;_xlfn.XLOOKUP('Test Scenarios'!M1201,'Taxonomy and Epics'!H:H,'Taxonomy and Epics'!E:E)</f>
        <v xml:space="preserve">TST-F </v>
      </c>
      <c r="K1192" s="36" t="str">
        <f>"Phase1,"&amp;_xlfn.XLOOKUP('Test Scenarios'!M1201,'Taxonomy and Epics'!H:H,'Taxonomy and Epics'!B:B)&amp;"_"&amp;_xlfn.XLOOKUP('Test Scenarios'!M1201,'Taxonomy and Epics'!H:H,'Taxonomy and Epics'!C:C)&amp;","&amp;'Test Scenarios'!M1201&amp;",Fin_Functional, Workday"</f>
        <v>Phase1,_,,Fin_Functional, Workday</v>
      </c>
      <c r="L1192" s="41"/>
      <c r="M1192" s="41"/>
      <c r="N1192" s="41"/>
      <c r="O1192" s="41"/>
      <c r="P1192" s="41"/>
      <c r="Q1192" s="41"/>
      <c r="R1192" s="41"/>
      <c r="S1192" s="41"/>
      <c r="T1192" s="38"/>
    </row>
    <row r="1193" spans="1:20" ht="128" x14ac:dyDescent="0.2">
      <c r="A1193" s="20">
        <f>'Test Scenarios'!A1202</f>
        <v>0</v>
      </c>
      <c r="B1193" s="44">
        <f>'Test Scenarios'!K1202</f>
        <v>0</v>
      </c>
      <c r="C1193" s="42">
        <f>'Test Scenarios'!B1202</f>
        <v>0</v>
      </c>
      <c r="D1193" s="43" t="str">
        <f>"F-"&amp;'Test Scenarios'!M1202&amp;"-"&amp;'Test Scenarios'!C1202&amp;"-"&amp;C1193</f>
        <v>F---0</v>
      </c>
      <c r="E1193" s="43" t="s">
        <v>6576</v>
      </c>
      <c r="F1193" s="43">
        <f>'Test Scenarios'!G1202</f>
        <v>0</v>
      </c>
      <c r="G1193" s="43" t="str">
        <f>"Objective"&amp;CHAR(10)
&amp;'Test Scenarios'!L1202&amp;CHAR(10)&amp;CHAR(10)&amp;
"Test Case Description"&amp;CHAR(10)
&amp;'Test Scenarios'!D1202&amp;CHAR(10)&amp;CHAR(10)&amp;
"Expected Results"&amp;CHAR(10)&amp;'Test Scenarios'!F1202</f>
        <v xml:space="preserve">Objective
Test Case Description
Expected Results
</v>
      </c>
      <c r="H1193" s="41"/>
      <c r="I1193" s="43" t="s">
        <v>6577</v>
      </c>
      <c r="J1193" s="41" t="str">
        <f>"TST-F "&amp;_xlfn.XLOOKUP('Test Scenarios'!M1202,'Taxonomy and Epics'!H:H,'Taxonomy and Epics'!E:E)</f>
        <v xml:space="preserve">TST-F </v>
      </c>
      <c r="K1193" s="36" t="str">
        <f>"Phase1,"&amp;_xlfn.XLOOKUP('Test Scenarios'!M1202,'Taxonomy and Epics'!H:H,'Taxonomy and Epics'!B:B)&amp;"_"&amp;_xlfn.XLOOKUP('Test Scenarios'!M1202,'Taxonomy and Epics'!H:H,'Taxonomy and Epics'!C:C)&amp;","&amp;'Test Scenarios'!M1202&amp;",Fin_Functional, Workday"</f>
        <v>Phase1,_,,Fin_Functional, Workday</v>
      </c>
      <c r="L1193" s="41"/>
      <c r="M1193" s="41"/>
      <c r="N1193" s="41"/>
      <c r="O1193" s="41"/>
      <c r="P1193" s="41"/>
      <c r="Q1193" s="41"/>
      <c r="R1193" s="41"/>
      <c r="S1193" s="41"/>
      <c r="T1193" s="38"/>
    </row>
    <row r="1194" spans="1:20" ht="128" x14ac:dyDescent="0.2">
      <c r="A1194" s="20">
        <f>'Test Scenarios'!A1203</f>
        <v>0</v>
      </c>
      <c r="B1194" s="44">
        <f>'Test Scenarios'!K1203</f>
        <v>0</v>
      </c>
      <c r="C1194" s="42">
        <f>'Test Scenarios'!B1203</f>
        <v>0</v>
      </c>
      <c r="D1194" s="43" t="str">
        <f>"F-"&amp;'Test Scenarios'!M1203&amp;"-"&amp;'Test Scenarios'!C1203&amp;"-"&amp;C1194</f>
        <v>F---0</v>
      </c>
      <c r="E1194" s="43" t="s">
        <v>6576</v>
      </c>
      <c r="F1194" s="43">
        <f>'Test Scenarios'!G1203</f>
        <v>0</v>
      </c>
      <c r="G1194" s="43" t="str">
        <f>"Objective"&amp;CHAR(10)
&amp;'Test Scenarios'!L1203&amp;CHAR(10)&amp;CHAR(10)&amp;
"Test Case Description"&amp;CHAR(10)
&amp;'Test Scenarios'!D1203&amp;CHAR(10)&amp;CHAR(10)&amp;
"Expected Results"&amp;CHAR(10)&amp;'Test Scenarios'!F1203</f>
        <v xml:space="preserve">Objective
Test Case Description
Expected Results
</v>
      </c>
      <c r="H1194" s="41"/>
      <c r="I1194" s="43" t="s">
        <v>6577</v>
      </c>
      <c r="J1194" s="41" t="str">
        <f>"TST-F "&amp;_xlfn.XLOOKUP('Test Scenarios'!M1203,'Taxonomy and Epics'!H:H,'Taxonomy and Epics'!E:E)</f>
        <v xml:space="preserve">TST-F </v>
      </c>
      <c r="K1194" s="36" t="str">
        <f>"Phase1,"&amp;_xlfn.XLOOKUP('Test Scenarios'!M1203,'Taxonomy and Epics'!H:H,'Taxonomy and Epics'!B:B)&amp;"_"&amp;_xlfn.XLOOKUP('Test Scenarios'!M1203,'Taxonomy and Epics'!H:H,'Taxonomy and Epics'!C:C)&amp;","&amp;'Test Scenarios'!M1203&amp;",Fin_Functional, Workday"</f>
        <v>Phase1,_,,Fin_Functional, Workday</v>
      </c>
      <c r="L1194" s="41"/>
      <c r="M1194" s="41"/>
      <c r="N1194" s="41"/>
      <c r="O1194" s="41"/>
      <c r="P1194" s="41"/>
      <c r="Q1194" s="41"/>
      <c r="R1194" s="41"/>
      <c r="S1194" s="41"/>
      <c r="T1194" s="38"/>
    </row>
    <row r="1195" spans="1:20" ht="128" x14ac:dyDescent="0.2">
      <c r="A1195" s="20">
        <f>'Test Scenarios'!A1204</f>
        <v>0</v>
      </c>
      <c r="B1195" s="44">
        <f>'Test Scenarios'!K1204</f>
        <v>0</v>
      </c>
      <c r="C1195" s="42">
        <f>'Test Scenarios'!B1204</f>
        <v>0</v>
      </c>
      <c r="D1195" s="43" t="str">
        <f>"F-"&amp;'Test Scenarios'!M1204&amp;"-"&amp;'Test Scenarios'!C1204&amp;"-"&amp;C1195</f>
        <v>F---0</v>
      </c>
      <c r="E1195" s="43" t="s">
        <v>6576</v>
      </c>
      <c r="F1195" s="43">
        <f>'Test Scenarios'!G1204</f>
        <v>0</v>
      </c>
      <c r="G1195" s="43" t="str">
        <f>"Objective"&amp;CHAR(10)
&amp;'Test Scenarios'!L1204&amp;CHAR(10)&amp;CHAR(10)&amp;
"Test Case Description"&amp;CHAR(10)
&amp;'Test Scenarios'!D1204&amp;CHAR(10)&amp;CHAR(10)&amp;
"Expected Results"&amp;CHAR(10)&amp;'Test Scenarios'!F1204</f>
        <v xml:space="preserve">Objective
Test Case Description
Expected Results
</v>
      </c>
      <c r="H1195" s="41"/>
      <c r="I1195" s="43" t="s">
        <v>6577</v>
      </c>
      <c r="J1195" s="41" t="str">
        <f>"TST-F "&amp;_xlfn.XLOOKUP('Test Scenarios'!M1204,'Taxonomy and Epics'!H:H,'Taxonomy and Epics'!E:E)</f>
        <v xml:space="preserve">TST-F </v>
      </c>
      <c r="K1195" s="36" t="str">
        <f>"Phase1,"&amp;_xlfn.XLOOKUP('Test Scenarios'!M1204,'Taxonomy and Epics'!H:H,'Taxonomy and Epics'!B:B)&amp;"_"&amp;_xlfn.XLOOKUP('Test Scenarios'!M1204,'Taxonomy and Epics'!H:H,'Taxonomy and Epics'!C:C)&amp;","&amp;'Test Scenarios'!M1204&amp;",Fin_Functional, Workday"</f>
        <v>Phase1,_,,Fin_Functional, Workday</v>
      </c>
      <c r="L1195" s="41"/>
      <c r="M1195" s="41"/>
      <c r="N1195" s="41"/>
      <c r="O1195" s="41"/>
      <c r="P1195" s="41"/>
      <c r="Q1195" s="41"/>
      <c r="R1195" s="41"/>
      <c r="S1195" s="41"/>
      <c r="T1195" s="38"/>
    </row>
    <row r="1196" spans="1:20" ht="128" x14ac:dyDescent="0.2">
      <c r="A1196" s="20">
        <f>'Test Scenarios'!A1205</f>
        <v>0</v>
      </c>
      <c r="B1196" s="44">
        <f>'Test Scenarios'!K1205</f>
        <v>0</v>
      </c>
      <c r="C1196" s="42">
        <f>'Test Scenarios'!B1205</f>
        <v>0</v>
      </c>
      <c r="D1196" s="43" t="str">
        <f>"F-"&amp;'Test Scenarios'!M1205&amp;"-"&amp;'Test Scenarios'!C1205&amp;"-"&amp;C1196</f>
        <v>F---0</v>
      </c>
      <c r="E1196" s="43" t="s">
        <v>6576</v>
      </c>
      <c r="F1196" s="43">
        <f>'Test Scenarios'!G1205</f>
        <v>0</v>
      </c>
      <c r="G1196" s="43" t="str">
        <f>"Objective"&amp;CHAR(10)
&amp;'Test Scenarios'!L1205&amp;CHAR(10)&amp;CHAR(10)&amp;
"Test Case Description"&amp;CHAR(10)
&amp;'Test Scenarios'!D1205&amp;CHAR(10)&amp;CHAR(10)&amp;
"Expected Results"&amp;CHAR(10)&amp;'Test Scenarios'!F1205</f>
        <v xml:space="preserve">Objective
Test Case Description
Expected Results
</v>
      </c>
      <c r="H1196" s="41"/>
      <c r="I1196" s="43" t="s">
        <v>6577</v>
      </c>
      <c r="J1196" s="41" t="str">
        <f>"TST-F "&amp;_xlfn.XLOOKUP('Test Scenarios'!M1205,'Taxonomy and Epics'!H:H,'Taxonomy and Epics'!E:E)</f>
        <v xml:space="preserve">TST-F </v>
      </c>
      <c r="K1196" s="36" t="str">
        <f>"Phase1,"&amp;_xlfn.XLOOKUP('Test Scenarios'!M1205,'Taxonomy and Epics'!H:H,'Taxonomy and Epics'!B:B)&amp;"_"&amp;_xlfn.XLOOKUP('Test Scenarios'!M1205,'Taxonomy and Epics'!H:H,'Taxonomy and Epics'!C:C)&amp;","&amp;'Test Scenarios'!M1205&amp;",Fin_Functional, Workday"</f>
        <v>Phase1,_,,Fin_Functional, Workday</v>
      </c>
      <c r="L1196" s="41"/>
      <c r="M1196" s="41"/>
      <c r="N1196" s="41"/>
      <c r="O1196" s="41"/>
      <c r="P1196" s="41"/>
      <c r="Q1196" s="41"/>
      <c r="R1196" s="41"/>
      <c r="S1196" s="41"/>
      <c r="T1196" s="38"/>
    </row>
    <row r="1197" spans="1:20" ht="128" x14ac:dyDescent="0.2">
      <c r="A1197" s="20">
        <f>'Test Scenarios'!A1206</f>
        <v>0</v>
      </c>
      <c r="B1197" s="44">
        <f>'Test Scenarios'!K1206</f>
        <v>0</v>
      </c>
      <c r="C1197" s="42">
        <f>'Test Scenarios'!B1206</f>
        <v>0</v>
      </c>
      <c r="D1197" s="43" t="str">
        <f>"F-"&amp;'Test Scenarios'!M1206&amp;"-"&amp;'Test Scenarios'!C1206&amp;"-"&amp;C1197</f>
        <v>F---0</v>
      </c>
      <c r="E1197" s="43" t="s">
        <v>6576</v>
      </c>
      <c r="F1197" s="43">
        <f>'Test Scenarios'!G1206</f>
        <v>0</v>
      </c>
      <c r="G1197" s="43" t="str">
        <f>"Objective"&amp;CHAR(10)
&amp;'Test Scenarios'!L1206&amp;CHAR(10)&amp;CHAR(10)&amp;
"Test Case Description"&amp;CHAR(10)
&amp;'Test Scenarios'!D1206&amp;CHAR(10)&amp;CHAR(10)&amp;
"Expected Results"&amp;CHAR(10)&amp;'Test Scenarios'!F1206</f>
        <v xml:space="preserve">Objective
Test Case Description
Expected Results
</v>
      </c>
      <c r="H1197" s="41"/>
      <c r="I1197" s="43" t="s">
        <v>6577</v>
      </c>
      <c r="J1197" s="41" t="str">
        <f>"TST-F "&amp;_xlfn.XLOOKUP('Test Scenarios'!M1206,'Taxonomy and Epics'!H:H,'Taxonomy and Epics'!E:E)</f>
        <v xml:space="preserve">TST-F </v>
      </c>
      <c r="K1197" s="36" t="str">
        <f>"Phase1,"&amp;_xlfn.XLOOKUP('Test Scenarios'!M1206,'Taxonomy and Epics'!H:H,'Taxonomy and Epics'!B:B)&amp;"_"&amp;_xlfn.XLOOKUP('Test Scenarios'!M1206,'Taxonomy and Epics'!H:H,'Taxonomy and Epics'!C:C)&amp;","&amp;'Test Scenarios'!M1206&amp;",Fin_Functional, Workday"</f>
        <v>Phase1,_,,Fin_Functional, Workday</v>
      </c>
      <c r="L1197" s="41"/>
      <c r="M1197" s="41"/>
      <c r="N1197" s="41"/>
      <c r="O1197" s="41"/>
      <c r="P1197" s="41"/>
      <c r="Q1197" s="41"/>
      <c r="R1197" s="41"/>
      <c r="S1197" s="41"/>
      <c r="T1197" s="38"/>
    </row>
    <row r="1198" spans="1:20" ht="128" x14ac:dyDescent="0.2">
      <c r="A1198" s="20">
        <f>'Test Scenarios'!A1207</f>
        <v>0</v>
      </c>
      <c r="B1198" s="44">
        <f>'Test Scenarios'!K1207</f>
        <v>0</v>
      </c>
      <c r="C1198" s="42">
        <f>'Test Scenarios'!B1207</f>
        <v>0</v>
      </c>
      <c r="D1198" s="43" t="str">
        <f>"F-"&amp;'Test Scenarios'!M1207&amp;"-"&amp;'Test Scenarios'!C1207&amp;"-"&amp;C1198</f>
        <v>F---0</v>
      </c>
      <c r="E1198" s="43" t="s">
        <v>6576</v>
      </c>
      <c r="F1198" s="43">
        <f>'Test Scenarios'!G1207</f>
        <v>0</v>
      </c>
      <c r="G1198" s="43" t="str">
        <f>"Objective"&amp;CHAR(10)
&amp;'Test Scenarios'!L1207&amp;CHAR(10)&amp;CHAR(10)&amp;
"Test Case Description"&amp;CHAR(10)
&amp;'Test Scenarios'!D1207&amp;CHAR(10)&amp;CHAR(10)&amp;
"Expected Results"&amp;CHAR(10)&amp;'Test Scenarios'!F1207</f>
        <v xml:space="preserve">Objective
Test Case Description
Expected Results
</v>
      </c>
      <c r="H1198" s="41"/>
      <c r="I1198" s="43" t="s">
        <v>6577</v>
      </c>
      <c r="J1198" s="41" t="str">
        <f>"TST-F "&amp;_xlfn.XLOOKUP('Test Scenarios'!M1207,'Taxonomy and Epics'!H:H,'Taxonomy and Epics'!E:E)</f>
        <v xml:space="preserve">TST-F </v>
      </c>
      <c r="K1198" s="36" t="str">
        <f>"Phase1,"&amp;_xlfn.XLOOKUP('Test Scenarios'!M1207,'Taxonomy and Epics'!H:H,'Taxonomy and Epics'!B:B)&amp;"_"&amp;_xlfn.XLOOKUP('Test Scenarios'!M1207,'Taxonomy and Epics'!H:H,'Taxonomy and Epics'!C:C)&amp;","&amp;'Test Scenarios'!M1207&amp;",Fin_Functional, Workday"</f>
        <v>Phase1,_,,Fin_Functional, Workday</v>
      </c>
      <c r="L1198" s="41"/>
      <c r="M1198" s="41"/>
      <c r="N1198" s="41"/>
      <c r="O1198" s="41"/>
      <c r="P1198" s="41"/>
      <c r="Q1198" s="41"/>
      <c r="R1198" s="41"/>
      <c r="S1198" s="41"/>
      <c r="T1198" s="38"/>
    </row>
    <row r="1199" spans="1:20" ht="128" x14ac:dyDescent="0.2">
      <c r="A1199" s="20">
        <f>'Test Scenarios'!A1208</f>
        <v>0</v>
      </c>
      <c r="B1199" s="44">
        <f>'Test Scenarios'!K1208</f>
        <v>0</v>
      </c>
      <c r="C1199" s="42">
        <f>'Test Scenarios'!B1208</f>
        <v>0</v>
      </c>
      <c r="D1199" s="43" t="str">
        <f>"F-"&amp;'Test Scenarios'!M1208&amp;"-"&amp;'Test Scenarios'!C1208&amp;"-"&amp;C1199</f>
        <v>F---0</v>
      </c>
      <c r="E1199" s="43" t="s">
        <v>6576</v>
      </c>
      <c r="F1199" s="43">
        <f>'Test Scenarios'!G1208</f>
        <v>0</v>
      </c>
      <c r="G1199" s="43" t="str">
        <f>"Objective"&amp;CHAR(10)
&amp;'Test Scenarios'!L1208&amp;CHAR(10)&amp;CHAR(10)&amp;
"Test Case Description"&amp;CHAR(10)
&amp;'Test Scenarios'!D1208&amp;CHAR(10)&amp;CHAR(10)&amp;
"Expected Results"&amp;CHAR(10)&amp;'Test Scenarios'!F1208</f>
        <v xml:space="preserve">Objective
Test Case Description
Expected Results
</v>
      </c>
      <c r="H1199" s="41"/>
      <c r="I1199" s="43" t="s">
        <v>6577</v>
      </c>
      <c r="J1199" s="41" t="str">
        <f>"TST-F "&amp;_xlfn.XLOOKUP('Test Scenarios'!M1208,'Taxonomy and Epics'!H:H,'Taxonomy and Epics'!E:E)</f>
        <v xml:space="preserve">TST-F </v>
      </c>
      <c r="K1199" s="36" t="str">
        <f>"Phase1,"&amp;_xlfn.XLOOKUP('Test Scenarios'!M1208,'Taxonomy and Epics'!H:H,'Taxonomy and Epics'!B:B)&amp;"_"&amp;_xlfn.XLOOKUP('Test Scenarios'!M1208,'Taxonomy and Epics'!H:H,'Taxonomy and Epics'!C:C)&amp;","&amp;'Test Scenarios'!M1208&amp;",Fin_Functional, Workday"</f>
        <v>Phase1,_,,Fin_Functional, Workday</v>
      </c>
      <c r="L1199" s="41"/>
      <c r="M1199" s="41"/>
      <c r="N1199" s="41"/>
      <c r="O1199" s="41"/>
      <c r="P1199" s="41"/>
      <c r="Q1199" s="41"/>
      <c r="R1199" s="41"/>
      <c r="S1199" s="41"/>
      <c r="T1199" s="38"/>
    </row>
    <row r="1200" spans="1:20" ht="128" x14ac:dyDescent="0.2">
      <c r="A1200" s="20">
        <f>'Test Scenarios'!A1209</f>
        <v>0</v>
      </c>
      <c r="B1200" s="44">
        <f>'Test Scenarios'!K1209</f>
        <v>0</v>
      </c>
      <c r="C1200" s="42">
        <f>'Test Scenarios'!B1209</f>
        <v>0</v>
      </c>
      <c r="D1200" s="43" t="str">
        <f>"F-"&amp;'Test Scenarios'!M1209&amp;"-"&amp;'Test Scenarios'!C1209&amp;"-"&amp;C1200</f>
        <v>F---0</v>
      </c>
      <c r="E1200" s="43" t="s">
        <v>6576</v>
      </c>
      <c r="F1200" s="43">
        <f>'Test Scenarios'!G1209</f>
        <v>0</v>
      </c>
      <c r="G1200" s="43" t="str">
        <f>"Objective"&amp;CHAR(10)
&amp;'Test Scenarios'!L1209&amp;CHAR(10)&amp;CHAR(10)&amp;
"Test Case Description"&amp;CHAR(10)
&amp;'Test Scenarios'!D1209&amp;CHAR(10)&amp;CHAR(10)&amp;
"Expected Results"&amp;CHAR(10)&amp;'Test Scenarios'!F1209</f>
        <v xml:space="preserve">Objective
Test Case Description
Expected Results
</v>
      </c>
      <c r="H1200" s="41"/>
      <c r="I1200" s="43" t="s">
        <v>6577</v>
      </c>
      <c r="J1200" s="41" t="str">
        <f>"TST-F "&amp;_xlfn.XLOOKUP('Test Scenarios'!M1209,'Taxonomy and Epics'!H:H,'Taxonomy and Epics'!E:E)</f>
        <v xml:space="preserve">TST-F </v>
      </c>
      <c r="K1200" s="36" t="str">
        <f>"Phase1,"&amp;_xlfn.XLOOKUP('Test Scenarios'!M1209,'Taxonomy and Epics'!H:H,'Taxonomy and Epics'!B:B)&amp;"_"&amp;_xlfn.XLOOKUP('Test Scenarios'!M1209,'Taxonomy and Epics'!H:H,'Taxonomy and Epics'!C:C)&amp;","&amp;'Test Scenarios'!M1209&amp;",Fin_Functional, Workday"</f>
        <v>Phase1,_,,Fin_Functional, Workday</v>
      </c>
      <c r="L1200" s="41"/>
      <c r="M1200" s="41"/>
      <c r="N1200" s="41"/>
      <c r="O1200" s="41"/>
      <c r="P1200" s="41"/>
      <c r="Q1200" s="41"/>
      <c r="R1200" s="41"/>
      <c r="S1200" s="41"/>
      <c r="T1200" s="38"/>
    </row>
    <row r="1201" spans="1:20" ht="128" x14ac:dyDescent="0.2">
      <c r="A1201" s="20">
        <f>'Test Scenarios'!A1210</f>
        <v>0</v>
      </c>
      <c r="B1201" s="44">
        <f>'Test Scenarios'!K1210</f>
        <v>0</v>
      </c>
      <c r="C1201" s="42">
        <f>'Test Scenarios'!B1210</f>
        <v>0</v>
      </c>
      <c r="D1201" s="43" t="str">
        <f>"F-"&amp;'Test Scenarios'!M1210&amp;"-"&amp;'Test Scenarios'!C1210&amp;"-"&amp;C1201</f>
        <v>F---0</v>
      </c>
      <c r="E1201" s="43" t="s">
        <v>6576</v>
      </c>
      <c r="F1201" s="43">
        <f>'Test Scenarios'!G1210</f>
        <v>0</v>
      </c>
      <c r="G1201" s="43" t="str">
        <f>"Objective"&amp;CHAR(10)
&amp;'Test Scenarios'!L1210&amp;CHAR(10)&amp;CHAR(10)&amp;
"Test Case Description"&amp;CHAR(10)
&amp;'Test Scenarios'!D1210&amp;CHAR(10)&amp;CHAR(10)&amp;
"Expected Results"&amp;CHAR(10)&amp;'Test Scenarios'!F1210</f>
        <v xml:space="preserve">Objective
Test Case Description
Expected Results
</v>
      </c>
      <c r="H1201" s="41"/>
      <c r="I1201" s="43" t="s">
        <v>6577</v>
      </c>
      <c r="J1201" s="41" t="str">
        <f>"TST-F "&amp;_xlfn.XLOOKUP('Test Scenarios'!M1210,'Taxonomy and Epics'!H:H,'Taxonomy and Epics'!E:E)</f>
        <v xml:space="preserve">TST-F </v>
      </c>
      <c r="K1201" s="36" t="str">
        <f>"Phase1,"&amp;_xlfn.XLOOKUP('Test Scenarios'!M1210,'Taxonomy and Epics'!H:H,'Taxonomy and Epics'!B:B)&amp;"_"&amp;_xlfn.XLOOKUP('Test Scenarios'!M1210,'Taxonomy and Epics'!H:H,'Taxonomy and Epics'!C:C)&amp;","&amp;'Test Scenarios'!M1210&amp;",Fin_Functional, Workday"</f>
        <v>Phase1,_,,Fin_Functional, Workday</v>
      </c>
      <c r="L1201" s="41"/>
      <c r="M1201" s="41"/>
      <c r="N1201" s="41"/>
      <c r="O1201" s="41"/>
      <c r="P1201" s="41"/>
      <c r="Q1201" s="41"/>
      <c r="R1201" s="41"/>
      <c r="S1201" s="41"/>
      <c r="T1201" s="38"/>
    </row>
    <row r="1202" spans="1:20" ht="128" x14ac:dyDescent="0.2">
      <c r="A1202" s="20">
        <f>'Test Scenarios'!A1211</f>
        <v>0</v>
      </c>
      <c r="B1202" s="44">
        <f>'Test Scenarios'!K1211</f>
        <v>0</v>
      </c>
      <c r="C1202" s="42">
        <f>'Test Scenarios'!B1211</f>
        <v>0</v>
      </c>
      <c r="D1202" s="43" t="str">
        <f>"F-"&amp;'Test Scenarios'!M1211&amp;"-"&amp;'Test Scenarios'!C1211&amp;"-"&amp;C1202</f>
        <v>F---0</v>
      </c>
      <c r="E1202" s="43" t="s">
        <v>6576</v>
      </c>
      <c r="F1202" s="43">
        <f>'Test Scenarios'!G1211</f>
        <v>0</v>
      </c>
      <c r="G1202" s="43" t="str">
        <f>"Objective"&amp;CHAR(10)
&amp;'Test Scenarios'!L1211&amp;CHAR(10)&amp;CHAR(10)&amp;
"Test Case Description"&amp;CHAR(10)
&amp;'Test Scenarios'!D1211&amp;CHAR(10)&amp;CHAR(10)&amp;
"Expected Results"&amp;CHAR(10)&amp;'Test Scenarios'!F1211</f>
        <v xml:space="preserve">Objective
Test Case Description
Expected Results
</v>
      </c>
      <c r="H1202" s="41"/>
      <c r="I1202" s="43" t="s">
        <v>6577</v>
      </c>
      <c r="J1202" s="41" t="str">
        <f>"TST-F "&amp;_xlfn.XLOOKUP('Test Scenarios'!M1211,'Taxonomy and Epics'!H:H,'Taxonomy and Epics'!E:E)</f>
        <v xml:space="preserve">TST-F </v>
      </c>
      <c r="K1202" s="36" t="str">
        <f>"Phase1,"&amp;_xlfn.XLOOKUP('Test Scenarios'!M1211,'Taxonomy and Epics'!H:H,'Taxonomy and Epics'!B:B)&amp;"_"&amp;_xlfn.XLOOKUP('Test Scenarios'!M1211,'Taxonomy and Epics'!H:H,'Taxonomy and Epics'!C:C)&amp;","&amp;'Test Scenarios'!M1211&amp;",Fin_Functional, Workday"</f>
        <v>Phase1,_,,Fin_Functional, Workday</v>
      </c>
      <c r="L1202" s="41"/>
      <c r="M1202" s="41"/>
      <c r="N1202" s="41"/>
      <c r="O1202" s="41"/>
      <c r="P1202" s="41"/>
      <c r="Q1202" s="41"/>
      <c r="R1202" s="41"/>
      <c r="S1202" s="41"/>
      <c r="T1202" s="38"/>
    </row>
    <row r="1203" spans="1:20" ht="128" x14ac:dyDescent="0.2">
      <c r="A1203" s="20">
        <f>'Test Scenarios'!A1212</f>
        <v>0</v>
      </c>
      <c r="B1203" s="44">
        <f>'Test Scenarios'!K1212</f>
        <v>0</v>
      </c>
      <c r="C1203" s="42">
        <f>'Test Scenarios'!B1212</f>
        <v>0</v>
      </c>
      <c r="D1203" s="43" t="str">
        <f>"F-"&amp;'Test Scenarios'!M1212&amp;"-"&amp;'Test Scenarios'!C1212&amp;"-"&amp;C1203</f>
        <v>F---0</v>
      </c>
      <c r="E1203" s="43" t="s">
        <v>6576</v>
      </c>
      <c r="F1203" s="43">
        <f>'Test Scenarios'!G1212</f>
        <v>0</v>
      </c>
      <c r="G1203" s="43" t="str">
        <f>"Objective"&amp;CHAR(10)
&amp;'Test Scenarios'!L1212&amp;CHAR(10)&amp;CHAR(10)&amp;
"Test Case Description"&amp;CHAR(10)
&amp;'Test Scenarios'!D1212&amp;CHAR(10)&amp;CHAR(10)&amp;
"Expected Results"&amp;CHAR(10)&amp;'Test Scenarios'!F1212</f>
        <v xml:space="preserve">Objective
Test Case Description
Expected Results
</v>
      </c>
      <c r="H1203" s="41"/>
      <c r="I1203" s="43" t="s">
        <v>6577</v>
      </c>
      <c r="J1203" s="41" t="str">
        <f>"TST-F "&amp;_xlfn.XLOOKUP('Test Scenarios'!M1212,'Taxonomy and Epics'!H:H,'Taxonomy and Epics'!E:E)</f>
        <v xml:space="preserve">TST-F </v>
      </c>
      <c r="K1203" s="36" t="str">
        <f>"Phase1,"&amp;_xlfn.XLOOKUP('Test Scenarios'!M1212,'Taxonomy and Epics'!H:H,'Taxonomy and Epics'!B:B)&amp;"_"&amp;_xlfn.XLOOKUP('Test Scenarios'!M1212,'Taxonomy and Epics'!H:H,'Taxonomy and Epics'!C:C)&amp;","&amp;'Test Scenarios'!M1212&amp;",Fin_Functional, Workday"</f>
        <v>Phase1,_,,Fin_Functional, Workday</v>
      </c>
      <c r="L1203" s="41"/>
      <c r="M1203" s="41"/>
      <c r="N1203" s="41"/>
      <c r="O1203" s="41"/>
      <c r="P1203" s="41"/>
      <c r="Q1203" s="41"/>
      <c r="R1203" s="41"/>
      <c r="S1203" s="41"/>
      <c r="T1203" s="38"/>
    </row>
    <row r="1204" spans="1:20" ht="128" x14ac:dyDescent="0.2">
      <c r="A1204" s="20">
        <f>'Test Scenarios'!A1213</f>
        <v>0</v>
      </c>
      <c r="B1204" s="44">
        <f>'Test Scenarios'!K1213</f>
        <v>0</v>
      </c>
      <c r="C1204" s="42">
        <f>'Test Scenarios'!B1213</f>
        <v>0</v>
      </c>
      <c r="D1204" s="43" t="str">
        <f>"F-"&amp;'Test Scenarios'!M1213&amp;"-"&amp;'Test Scenarios'!C1213&amp;"-"&amp;C1204</f>
        <v>F---0</v>
      </c>
      <c r="E1204" s="43" t="s">
        <v>6576</v>
      </c>
      <c r="F1204" s="43">
        <f>'Test Scenarios'!G1213</f>
        <v>0</v>
      </c>
      <c r="G1204" s="43" t="str">
        <f>"Objective"&amp;CHAR(10)
&amp;'Test Scenarios'!L1213&amp;CHAR(10)&amp;CHAR(10)&amp;
"Test Case Description"&amp;CHAR(10)
&amp;'Test Scenarios'!D1213&amp;CHAR(10)&amp;CHAR(10)&amp;
"Expected Results"&amp;CHAR(10)&amp;'Test Scenarios'!F1213</f>
        <v xml:space="preserve">Objective
Test Case Description
Expected Results
</v>
      </c>
      <c r="H1204" s="41"/>
      <c r="I1204" s="43" t="s">
        <v>6577</v>
      </c>
      <c r="J1204" s="41" t="str">
        <f>"TST-F "&amp;_xlfn.XLOOKUP('Test Scenarios'!M1213,'Taxonomy and Epics'!H:H,'Taxonomy and Epics'!E:E)</f>
        <v xml:space="preserve">TST-F </v>
      </c>
      <c r="K1204" s="36" t="str">
        <f>"Phase1,"&amp;_xlfn.XLOOKUP('Test Scenarios'!M1213,'Taxonomy and Epics'!H:H,'Taxonomy and Epics'!B:B)&amp;"_"&amp;_xlfn.XLOOKUP('Test Scenarios'!M1213,'Taxonomy and Epics'!H:H,'Taxonomy and Epics'!C:C)&amp;","&amp;'Test Scenarios'!M1213&amp;",Fin_Functional, Workday"</f>
        <v>Phase1,_,,Fin_Functional, Workday</v>
      </c>
      <c r="L1204" s="41"/>
      <c r="M1204" s="41"/>
      <c r="N1204" s="41"/>
      <c r="O1204" s="41"/>
      <c r="P1204" s="41"/>
      <c r="Q1204" s="41"/>
      <c r="R1204" s="41"/>
      <c r="S1204" s="41"/>
      <c r="T1204" s="38"/>
    </row>
    <row r="1205" spans="1:20" ht="128" x14ac:dyDescent="0.2">
      <c r="A1205" s="20">
        <f>'Test Scenarios'!A1214</f>
        <v>0</v>
      </c>
      <c r="B1205" s="44">
        <f>'Test Scenarios'!K1214</f>
        <v>0</v>
      </c>
      <c r="C1205" s="42">
        <f>'Test Scenarios'!B1214</f>
        <v>0</v>
      </c>
      <c r="D1205" s="43" t="str">
        <f>"F-"&amp;'Test Scenarios'!M1214&amp;"-"&amp;'Test Scenarios'!C1214&amp;"-"&amp;C1205</f>
        <v>F---0</v>
      </c>
      <c r="E1205" s="43" t="s">
        <v>6576</v>
      </c>
      <c r="F1205" s="43">
        <f>'Test Scenarios'!G1214</f>
        <v>0</v>
      </c>
      <c r="G1205" s="43" t="str">
        <f>"Objective"&amp;CHAR(10)
&amp;'Test Scenarios'!L1214&amp;CHAR(10)&amp;CHAR(10)&amp;
"Test Case Description"&amp;CHAR(10)
&amp;'Test Scenarios'!D1214&amp;CHAR(10)&amp;CHAR(10)&amp;
"Expected Results"&amp;CHAR(10)&amp;'Test Scenarios'!F1214</f>
        <v xml:space="preserve">Objective
Test Case Description
Expected Results
</v>
      </c>
      <c r="H1205" s="41"/>
      <c r="I1205" s="43" t="s">
        <v>6577</v>
      </c>
      <c r="J1205" s="41" t="str">
        <f>"TST-F "&amp;_xlfn.XLOOKUP('Test Scenarios'!M1214,'Taxonomy and Epics'!H:H,'Taxonomy and Epics'!E:E)</f>
        <v xml:space="preserve">TST-F </v>
      </c>
      <c r="K1205" s="36" t="str">
        <f>"Phase1,"&amp;_xlfn.XLOOKUP('Test Scenarios'!M1214,'Taxonomy and Epics'!H:H,'Taxonomy and Epics'!B:B)&amp;"_"&amp;_xlfn.XLOOKUP('Test Scenarios'!M1214,'Taxonomy and Epics'!H:H,'Taxonomy and Epics'!C:C)&amp;","&amp;'Test Scenarios'!M1214&amp;",Fin_Functional, Workday"</f>
        <v>Phase1,_,,Fin_Functional, Workday</v>
      </c>
      <c r="L1205" s="41"/>
      <c r="M1205" s="41"/>
      <c r="N1205" s="41"/>
      <c r="O1205" s="41"/>
      <c r="P1205" s="41"/>
      <c r="Q1205" s="41"/>
      <c r="R1205" s="41"/>
      <c r="S1205" s="41"/>
      <c r="T1205" s="38"/>
    </row>
    <row r="1206" spans="1:20" ht="128" x14ac:dyDescent="0.2">
      <c r="A1206" s="20">
        <f>'Test Scenarios'!A1215</f>
        <v>0</v>
      </c>
      <c r="B1206" s="44">
        <f>'Test Scenarios'!K1215</f>
        <v>0</v>
      </c>
      <c r="C1206" s="42">
        <f>'Test Scenarios'!B1215</f>
        <v>0</v>
      </c>
      <c r="D1206" s="43" t="str">
        <f>"F-"&amp;'Test Scenarios'!M1215&amp;"-"&amp;'Test Scenarios'!C1215&amp;"-"&amp;C1206</f>
        <v>F---0</v>
      </c>
      <c r="E1206" s="43" t="s">
        <v>6576</v>
      </c>
      <c r="F1206" s="43">
        <f>'Test Scenarios'!G1215</f>
        <v>0</v>
      </c>
      <c r="G1206" s="43" t="str">
        <f>"Objective"&amp;CHAR(10)
&amp;'Test Scenarios'!L1215&amp;CHAR(10)&amp;CHAR(10)&amp;
"Test Case Description"&amp;CHAR(10)
&amp;'Test Scenarios'!D1215&amp;CHAR(10)&amp;CHAR(10)&amp;
"Expected Results"&amp;CHAR(10)&amp;'Test Scenarios'!F1215</f>
        <v xml:space="preserve">Objective
Test Case Description
Expected Results
</v>
      </c>
      <c r="H1206" s="41"/>
      <c r="I1206" s="43" t="s">
        <v>6577</v>
      </c>
      <c r="J1206" s="41" t="str">
        <f>"TST-F "&amp;_xlfn.XLOOKUP('Test Scenarios'!M1215,'Taxonomy and Epics'!H:H,'Taxonomy and Epics'!E:E)</f>
        <v xml:space="preserve">TST-F </v>
      </c>
      <c r="K1206" s="36" t="str">
        <f>"Phase1,"&amp;_xlfn.XLOOKUP('Test Scenarios'!M1215,'Taxonomy and Epics'!H:H,'Taxonomy and Epics'!B:B)&amp;"_"&amp;_xlfn.XLOOKUP('Test Scenarios'!M1215,'Taxonomy and Epics'!H:H,'Taxonomy and Epics'!C:C)&amp;","&amp;'Test Scenarios'!M1215&amp;",Fin_Functional, Workday"</f>
        <v>Phase1,_,,Fin_Functional, Workday</v>
      </c>
      <c r="L1206" s="41"/>
      <c r="M1206" s="41"/>
      <c r="N1206" s="41"/>
      <c r="O1206" s="41"/>
      <c r="P1206" s="41"/>
      <c r="Q1206" s="41"/>
      <c r="R1206" s="41"/>
      <c r="S1206" s="41"/>
      <c r="T1206" s="38"/>
    </row>
    <row r="1207" spans="1:20" ht="128" x14ac:dyDescent="0.2">
      <c r="A1207" s="20">
        <f>'Test Scenarios'!A1216</f>
        <v>0</v>
      </c>
      <c r="B1207" s="44">
        <f>'Test Scenarios'!K1216</f>
        <v>0</v>
      </c>
      <c r="C1207" s="42">
        <f>'Test Scenarios'!B1216</f>
        <v>0</v>
      </c>
      <c r="D1207" s="43" t="str">
        <f>"F-"&amp;'Test Scenarios'!M1216&amp;"-"&amp;'Test Scenarios'!C1216&amp;"-"&amp;C1207</f>
        <v>F---0</v>
      </c>
      <c r="E1207" s="43" t="s">
        <v>6576</v>
      </c>
      <c r="F1207" s="43">
        <f>'Test Scenarios'!G1216</f>
        <v>0</v>
      </c>
      <c r="G1207" s="43" t="str">
        <f>"Objective"&amp;CHAR(10)
&amp;'Test Scenarios'!L1216&amp;CHAR(10)&amp;CHAR(10)&amp;
"Test Case Description"&amp;CHAR(10)
&amp;'Test Scenarios'!D1216&amp;CHAR(10)&amp;CHAR(10)&amp;
"Expected Results"&amp;CHAR(10)&amp;'Test Scenarios'!F1216</f>
        <v xml:space="preserve">Objective
Test Case Description
Expected Results
</v>
      </c>
      <c r="H1207" s="41"/>
      <c r="I1207" s="43" t="s">
        <v>6577</v>
      </c>
      <c r="J1207" s="41" t="str">
        <f>"TST-F "&amp;_xlfn.XLOOKUP('Test Scenarios'!M1216,'Taxonomy and Epics'!H:H,'Taxonomy and Epics'!E:E)</f>
        <v xml:space="preserve">TST-F </v>
      </c>
      <c r="K1207" s="36" t="str">
        <f>"Phase1,"&amp;_xlfn.XLOOKUP('Test Scenarios'!M1216,'Taxonomy and Epics'!H:H,'Taxonomy and Epics'!B:B)&amp;"_"&amp;_xlfn.XLOOKUP('Test Scenarios'!M1216,'Taxonomy and Epics'!H:H,'Taxonomy and Epics'!C:C)&amp;","&amp;'Test Scenarios'!M1216&amp;",Fin_Functional, Workday"</f>
        <v>Phase1,_,,Fin_Functional, Workday</v>
      </c>
      <c r="L1207" s="41"/>
      <c r="M1207" s="41"/>
      <c r="N1207" s="41"/>
      <c r="O1207" s="41"/>
      <c r="P1207" s="41"/>
      <c r="Q1207" s="41"/>
      <c r="R1207" s="41"/>
      <c r="S1207" s="41"/>
      <c r="T1207" s="38"/>
    </row>
    <row r="1208" spans="1:20" ht="128" x14ac:dyDescent="0.2">
      <c r="A1208" s="20">
        <f>'Test Scenarios'!A1217</f>
        <v>0</v>
      </c>
      <c r="B1208" s="44">
        <f>'Test Scenarios'!K1217</f>
        <v>0</v>
      </c>
      <c r="C1208" s="42">
        <f>'Test Scenarios'!B1217</f>
        <v>0</v>
      </c>
      <c r="D1208" s="43" t="str">
        <f>"F-"&amp;'Test Scenarios'!M1217&amp;"-"&amp;'Test Scenarios'!C1217&amp;"-"&amp;C1208</f>
        <v>F---0</v>
      </c>
      <c r="E1208" s="43" t="s">
        <v>6576</v>
      </c>
      <c r="F1208" s="43">
        <f>'Test Scenarios'!G1217</f>
        <v>0</v>
      </c>
      <c r="G1208" s="43" t="str">
        <f>"Objective"&amp;CHAR(10)
&amp;'Test Scenarios'!L1217&amp;CHAR(10)&amp;CHAR(10)&amp;
"Test Case Description"&amp;CHAR(10)
&amp;'Test Scenarios'!D1217&amp;CHAR(10)&amp;CHAR(10)&amp;
"Expected Results"&amp;CHAR(10)&amp;'Test Scenarios'!F1217</f>
        <v xml:space="preserve">Objective
Test Case Description
Expected Results
</v>
      </c>
      <c r="H1208" s="41"/>
      <c r="I1208" s="43" t="s">
        <v>6577</v>
      </c>
      <c r="J1208" s="41" t="str">
        <f>"TST-F "&amp;_xlfn.XLOOKUP('Test Scenarios'!M1217,'Taxonomy and Epics'!H:H,'Taxonomy and Epics'!E:E)</f>
        <v xml:space="preserve">TST-F </v>
      </c>
      <c r="K1208" s="36" t="str">
        <f>"Phase1,"&amp;_xlfn.XLOOKUP('Test Scenarios'!M1217,'Taxonomy and Epics'!H:H,'Taxonomy and Epics'!B:B)&amp;"_"&amp;_xlfn.XLOOKUP('Test Scenarios'!M1217,'Taxonomy and Epics'!H:H,'Taxonomy and Epics'!C:C)&amp;","&amp;'Test Scenarios'!M1217&amp;",Fin_Functional, Workday"</f>
        <v>Phase1,_,,Fin_Functional, Workday</v>
      </c>
      <c r="L1208" s="41"/>
      <c r="M1208" s="41"/>
      <c r="N1208" s="41"/>
      <c r="O1208" s="41"/>
      <c r="P1208" s="41"/>
      <c r="Q1208" s="41"/>
      <c r="R1208" s="41"/>
      <c r="S1208" s="41"/>
      <c r="T1208" s="38"/>
    </row>
    <row r="1209" spans="1:20" ht="128" x14ac:dyDescent="0.2">
      <c r="A1209" s="20">
        <f>'Test Scenarios'!A1218</f>
        <v>0</v>
      </c>
      <c r="B1209" s="44">
        <f>'Test Scenarios'!K1218</f>
        <v>0</v>
      </c>
      <c r="C1209" s="42">
        <f>'Test Scenarios'!B1218</f>
        <v>0</v>
      </c>
      <c r="D1209" s="43" t="str">
        <f>"F-"&amp;'Test Scenarios'!M1218&amp;"-"&amp;'Test Scenarios'!C1218&amp;"-"&amp;C1209</f>
        <v>F---0</v>
      </c>
      <c r="E1209" s="43" t="s">
        <v>6576</v>
      </c>
      <c r="F1209" s="43">
        <f>'Test Scenarios'!G1218</f>
        <v>0</v>
      </c>
      <c r="G1209" s="43" t="str">
        <f>"Objective"&amp;CHAR(10)
&amp;'Test Scenarios'!L1218&amp;CHAR(10)&amp;CHAR(10)&amp;
"Test Case Description"&amp;CHAR(10)
&amp;'Test Scenarios'!D1218&amp;CHAR(10)&amp;CHAR(10)&amp;
"Expected Results"&amp;CHAR(10)&amp;'Test Scenarios'!F1218</f>
        <v xml:space="preserve">Objective
Test Case Description
Expected Results
</v>
      </c>
      <c r="H1209" s="41"/>
      <c r="I1209" s="43" t="s">
        <v>6577</v>
      </c>
      <c r="J1209" s="41" t="str">
        <f>"TST-F "&amp;_xlfn.XLOOKUP('Test Scenarios'!M1218,'Taxonomy and Epics'!H:H,'Taxonomy and Epics'!E:E)</f>
        <v xml:space="preserve">TST-F </v>
      </c>
      <c r="K1209" s="36" t="str">
        <f>"Phase1,"&amp;_xlfn.XLOOKUP('Test Scenarios'!M1218,'Taxonomy and Epics'!H:H,'Taxonomy and Epics'!B:B)&amp;"_"&amp;_xlfn.XLOOKUP('Test Scenarios'!M1218,'Taxonomy and Epics'!H:H,'Taxonomy and Epics'!C:C)&amp;","&amp;'Test Scenarios'!M1218&amp;",Fin_Functional, Workday"</f>
        <v>Phase1,_,,Fin_Functional, Workday</v>
      </c>
      <c r="L1209" s="41"/>
      <c r="M1209" s="41"/>
      <c r="N1209" s="41"/>
      <c r="O1209" s="41"/>
      <c r="P1209" s="41"/>
      <c r="Q1209" s="41"/>
      <c r="R1209" s="41"/>
      <c r="S1209" s="41"/>
      <c r="T1209" s="38"/>
    </row>
    <row r="1210" spans="1:20" ht="128" x14ac:dyDescent="0.2">
      <c r="A1210" s="20">
        <f>'Test Scenarios'!A1219</f>
        <v>0</v>
      </c>
      <c r="B1210" s="44">
        <f>'Test Scenarios'!K1219</f>
        <v>0</v>
      </c>
      <c r="C1210" s="42">
        <f>'Test Scenarios'!B1219</f>
        <v>0</v>
      </c>
      <c r="D1210" s="43" t="str">
        <f>"F-"&amp;'Test Scenarios'!M1219&amp;"-"&amp;'Test Scenarios'!C1219&amp;"-"&amp;C1210</f>
        <v>F---0</v>
      </c>
      <c r="E1210" s="43" t="s">
        <v>6576</v>
      </c>
      <c r="F1210" s="43">
        <f>'Test Scenarios'!G1219</f>
        <v>0</v>
      </c>
      <c r="G1210" s="43" t="str">
        <f>"Objective"&amp;CHAR(10)
&amp;'Test Scenarios'!L1219&amp;CHAR(10)&amp;CHAR(10)&amp;
"Test Case Description"&amp;CHAR(10)
&amp;'Test Scenarios'!D1219&amp;CHAR(10)&amp;CHAR(10)&amp;
"Expected Results"&amp;CHAR(10)&amp;'Test Scenarios'!F1219</f>
        <v xml:space="preserve">Objective
Test Case Description
Expected Results
</v>
      </c>
      <c r="H1210" s="41"/>
      <c r="I1210" s="43" t="s">
        <v>6577</v>
      </c>
      <c r="J1210" s="41" t="str">
        <f>"TST-F "&amp;_xlfn.XLOOKUP('Test Scenarios'!M1219,'Taxonomy and Epics'!H:H,'Taxonomy and Epics'!E:E)</f>
        <v xml:space="preserve">TST-F </v>
      </c>
      <c r="K1210" s="36" t="str">
        <f>"Phase1,"&amp;_xlfn.XLOOKUP('Test Scenarios'!M1219,'Taxonomy and Epics'!H:H,'Taxonomy and Epics'!B:B)&amp;"_"&amp;_xlfn.XLOOKUP('Test Scenarios'!M1219,'Taxonomy and Epics'!H:H,'Taxonomy and Epics'!C:C)&amp;","&amp;'Test Scenarios'!M1219&amp;",Fin_Functional, Workday"</f>
        <v>Phase1,_,,Fin_Functional, Workday</v>
      </c>
      <c r="L1210" s="41"/>
      <c r="M1210" s="41"/>
      <c r="N1210" s="41"/>
      <c r="O1210" s="41"/>
      <c r="P1210" s="41"/>
      <c r="Q1210" s="41"/>
      <c r="R1210" s="41"/>
      <c r="S1210" s="41"/>
      <c r="T1210" s="38"/>
    </row>
    <row r="1211" spans="1:20" ht="128" x14ac:dyDescent="0.2">
      <c r="A1211" s="20">
        <f>'Test Scenarios'!A1220</f>
        <v>0</v>
      </c>
      <c r="B1211" s="44">
        <f>'Test Scenarios'!K1220</f>
        <v>0</v>
      </c>
      <c r="C1211" s="42">
        <f>'Test Scenarios'!B1220</f>
        <v>0</v>
      </c>
      <c r="D1211" s="43" t="str">
        <f>"F-"&amp;'Test Scenarios'!M1220&amp;"-"&amp;'Test Scenarios'!C1220&amp;"-"&amp;C1211</f>
        <v>F---0</v>
      </c>
      <c r="E1211" s="43" t="s">
        <v>6576</v>
      </c>
      <c r="F1211" s="43">
        <f>'Test Scenarios'!G1220</f>
        <v>0</v>
      </c>
      <c r="G1211" s="43" t="str">
        <f>"Objective"&amp;CHAR(10)
&amp;'Test Scenarios'!L1220&amp;CHAR(10)&amp;CHAR(10)&amp;
"Test Case Description"&amp;CHAR(10)
&amp;'Test Scenarios'!D1220&amp;CHAR(10)&amp;CHAR(10)&amp;
"Expected Results"&amp;CHAR(10)&amp;'Test Scenarios'!F1220</f>
        <v xml:space="preserve">Objective
Test Case Description
Expected Results
</v>
      </c>
      <c r="H1211" s="41"/>
      <c r="I1211" s="43" t="s">
        <v>6577</v>
      </c>
      <c r="J1211" s="41" t="str">
        <f>"TST-F "&amp;_xlfn.XLOOKUP('Test Scenarios'!M1220,'Taxonomy and Epics'!H:H,'Taxonomy and Epics'!E:E)</f>
        <v xml:space="preserve">TST-F </v>
      </c>
      <c r="K1211" s="36" t="str">
        <f>"Phase1,"&amp;_xlfn.XLOOKUP('Test Scenarios'!M1220,'Taxonomy and Epics'!H:H,'Taxonomy and Epics'!B:B)&amp;"_"&amp;_xlfn.XLOOKUP('Test Scenarios'!M1220,'Taxonomy and Epics'!H:H,'Taxonomy and Epics'!C:C)&amp;","&amp;'Test Scenarios'!M1220&amp;",Fin_Functional, Workday"</f>
        <v>Phase1,_,,Fin_Functional, Workday</v>
      </c>
      <c r="L1211" s="41"/>
      <c r="M1211" s="41"/>
      <c r="N1211" s="41"/>
      <c r="O1211" s="41"/>
      <c r="P1211" s="41"/>
      <c r="Q1211" s="41"/>
      <c r="R1211" s="41"/>
      <c r="S1211" s="41"/>
      <c r="T1211" s="38"/>
    </row>
    <row r="1212" spans="1:20" ht="128" x14ac:dyDescent="0.2">
      <c r="A1212" s="20">
        <f>'Test Scenarios'!A1221</f>
        <v>0</v>
      </c>
      <c r="B1212" s="44">
        <f>'Test Scenarios'!K1221</f>
        <v>0</v>
      </c>
      <c r="C1212" s="42">
        <f>'Test Scenarios'!B1221</f>
        <v>0</v>
      </c>
      <c r="D1212" s="43" t="str">
        <f>"F-"&amp;'Test Scenarios'!M1221&amp;"-"&amp;'Test Scenarios'!C1221&amp;"-"&amp;C1212</f>
        <v>F---0</v>
      </c>
      <c r="E1212" s="43" t="s">
        <v>6576</v>
      </c>
      <c r="F1212" s="43">
        <f>'Test Scenarios'!G1221</f>
        <v>0</v>
      </c>
      <c r="G1212" s="43" t="str">
        <f>"Objective"&amp;CHAR(10)
&amp;'Test Scenarios'!L1221&amp;CHAR(10)&amp;CHAR(10)&amp;
"Test Case Description"&amp;CHAR(10)
&amp;'Test Scenarios'!D1221&amp;CHAR(10)&amp;CHAR(10)&amp;
"Expected Results"&amp;CHAR(10)&amp;'Test Scenarios'!F1221</f>
        <v xml:space="preserve">Objective
Test Case Description
Expected Results
</v>
      </c>
      <c r="H1212" s="41"/>
      <c r="I1212" s="43" t="s">
        <v>6577</v>
      </c>
      <c r="J1212" s="41" t="str">
        <f>"TST-F "&amp;_xlfn.XLOOKUP('Test Scenarios'!M1221,'Taxonomy and Epics'!H:H,'Taxonomy and Epics'!E:E)</f>
        <v xml:space="preserve">TST-F </v>
      </c>
      <c r="K1212" s="36" t="str">
        <f>"Phase1,"&amp;_xlfn.XLOOKUP('Test Scenarios'!M1221,'Taxonomy and Epics'!H:H,'Taxonomy and Epics'!B:B)&amp;"_"&amp;_xlfn.XLOOKUP('Test Scenarios'!M1221,'Taxonomy and Epics'!H:H,'Taxonomy and Epics'!C:C)&amp;","&amp;'Test Scenarios'!M1221&amp;",Fin_Functional, Workday"</f>
        <v>Phase1,_,,Fin_Functional, Workday</v>
      </c>
      <c r="L1212" s="41"/>
      <c r="M1212" s="41"/>
      <c r="N1212" s="41"/>
      <c r="O1212" s="41"/>
      <c r="P1212" s="41"/>
      <c r="Q1212" s="41"/>
      <c r="R1212" s="41"/>
      <c r="S1212" s="41"/>
      <c r="T1212" s="38"/>
    </row>
    <row r="1213" spans="1:20" ht="128" x14ac:dyDescent="0.2">
      <c r="A1213" s="20">
        <f>'Test Scenarios'!A1222</f>
        <v>0</v>
      </c>
      <c r="B1213" s="44">
        <f>'Test Scenarios'!K1222</f>
        <v>0</v>
      </c>
      <c r="C1213" s="42">
        <f>'Test Scenarios'!B1222</f>
        <v>0</v>
      </c>
      <c r="D1213" s="43" t="str">
        <f>"F-"&amp;'Test Scenarios'!M1222&amp;"-"&amp;'Test Scenarios'!C1222&amp;"-"&amp;C1213</f>
        <v>F---0</v>
      </c>
      <c r="E1213" s="43" t="s">
        <v>6576</v>
      </c>
      <c r="F1213" s="43">
        <f>'Test Scenarios'!G1222</f>
        <v>0</v>
      </c>
      <c r="G1213" s="43" t="str">
        <f>"Objective"&amp;CHAR(10)
&amp;'Test Scenarios'!L1222&amp;CHAR(10)&amp;CHAR(10)&amp;
"Test Case Description"&amp;CHAR(10)
&amp;'Test Scenarios'!D1222&amp;CHAR(10)&amp;CHAR(10)&amp;
"Expected Results"&amp;CHAR(10)&amp;'Test Scenarios'!F1222</f>
        <v xml:space="preserve">Objective
Test Case Description
Expected Results
</v>
      </c>
      <c r="H1213" s="41"/>
      <c r="I1213" s="43" t="s">
        <v>6577</v>
      </c>
      <c r="J1213" s="41" t="str">
        <f>"TST-F "&amp;_xlfn.XLOOKUP('Test Scenarios'!M1222,'Taxonomy and Epics'!H:H,'Taxonomy and Epics'!E:E)</f>
        <v xml:space="preserve">TST-F </v>
      </c>
      <c r="K1213" s="36" t="str">
        <f>"Phase1,"&amp;_xlfn.XLOOKUP('Test Scenarios'!M1222,'Taxonomy and Epics'!H:H,'Taxonomy and Epics'!B:B)&amp;"_"&amp;_xlfn.XLOOKUP('Test Scenarios'!M1222,'Taxonomy and Epics'!H:H,'Taxonomy and Epics'!C:C)&amp;","&amp;'Test Scenarios'!M1222&amp;",Fin_Functional, Workday"</f>
        <v>Phase1,_,,Fin_Functional, Workday</v>
      </c>
      <c r="L1213" s="41"/>
      <c r="M1213" s="41"/>
      <c r="N1213" s="41"/>
      <c r="O1213" s="41"/>
      <c r="P1213" s="41"/>
      <c r="Q1213" s="41"/>
      <c r="R1213" s="41"/>
      <c r="S1213" s="41"/>
      <c r="T1213" s="38"/>
    </row>
    <row r="1214" spans="1:20" ht="128" x14ac:dyDescent="0.2">
      <c r="A1214" s="20">
        <f>'Test Scenarios'!A1223</f>
        <v>0</v>
      </c>
      <c r="B1214" s="44">
        <f>'Test Scenarios'!K1223</f>
        <v>0</v>
      </c>
      <c r="C1214" s="42">
        <f>'Test Scenarios'!B1223</f>
        <v>0</v>
      </c>
      <c r="D1214" s="43" t="str">
        <f>"F-"&amp;'Test Scenarios'!M1223&amp;"-"&amp;'Test Scenarios'!C1223&amp;"-"&amp;C1214</f>
        <v>F---0</v>
      </c>
      <c r="E1214" s="43" t="s">
        <v>6576</v>
      </c>
      <c r="F1214" s="43">
        <f>'Test Scenarios'!G1223</f>
        <v>0</v>
      </c>
      <c r="G1214" s="43" t="str">
        <f>"Objective"&amp;CHAR(10)
&amp;'Test Scenarios'!L1223&amp;CHAR(10)&amp;CHAR(10)&amp;
"Test Case Description"&amp;CHAR(10)
&amp;'Test Scenarios'!D1223&amp;CHAR(10)&amp;CHAR(10)&amp;
"Expected Results"&amp;CHAR(10)&amp;'Test Scenarios'!F1223</f>
        <v xml:space="preserve">Objective
Test Case Description
Expected Results
</v>
      </c>
      <c r="H1214" s="41"/>
      <c r="I1214" s="43" t="s">
        <v>6577</v>
      </c>
      <c r="J1214" s="41" t="str">
        <f>"TST-F "&amp;_xlfn.XLOOKUP('Test Scenarios'!M1223,'Taxonomy and Epics'!H:H,'Taxonomy and Epics'!E:E)</f>
        <v xml:space="preserve">TST-F </v>
      </c>
      <c r="K1214" s="36" t="str">
        <f>"Phase1,"&amp;_xlfn.XLOOKUP('Test Scenarios'!M1223,'Taxonomy and Epics'!H:H,'Taxonomy and Epics'!B:B)&amp;"_"&amp;_xlfn.XLOOKUP('Test Scenarios'!M1223,'Taxonomy and Epics'!H:H,'Taxonomy and Epics'!C:C)&amp;","&amp;'Test Scenarios'!M1223&amp;",Fin_Functional, Workday"</f>
        <v>Phase1,_,,Fin_Functional, Workday</v>
      </c>
      <c r="L1214" s="41"/>
      <c r="M1214" s="41"/>
      <c r="N1214" s="41"/>
      <c r="O1214" s="41"/>
      <c r="P1214" s="41"/>
      <c r="Q1214" s="41"/>
      <c r="R1214" s="41"/>
      <c r="S1214" s="41"/>
      <c r="T1214" s="38"/>
    </row>
    <row r="1215" spans="1:20" ht="128" x14ac:dyDescent="0.2">
      <c r="A1215" s="20">
        <f>'Test Scenarios'!A1224</f>
        <v>0</v>
      </c>
      <c r="B1215" s="44">
        <f>'Test Scenarios'!K1224</f>
        <v>0</v>
      </c>
      <c r="C1215" s="42">
        <f>'Test Scenarios'!B1224</f>
        <v>0</v>
      </c>
      <c r="D1215" s="43" t="str">
        <f>"F-"&amp;'Test Scenarios'!M1224&amp;"-"&amp;'Test Scenarios'!C1224&amp;"-"&amp;C1215</f>
        <v>F---0</v>
      </c>
      <c r="E1215" s="43" t="s">
        <v>6576</v>
      </c>
      <c r="F1215" s="43">
        <f>'Test Scenarios'!G1224</f>
        <v>0</v>
      </c>
      <c r="G1215" s="43" t="str">
        <f>"Objective"&amp;CHAR(10)
&amp;'Test Scenarios'!L1224&amp;CHAR(10)&amp;CHAR(10)&amp;
"Test Case Description"&amp;CHAR(10)
&amp;'Test Scenarios'!D1224&amp;CHAR(10)&amp;CHAR(10)&amp;
"Expected Results"&amp;CHAR(10)&amp;'Test Scenarios'!F1224</f>
        <v xml:space="preserve">Objective
Test Case Description
Expected Results
</v>
      </c>
      <c r="H1215" s="41"/>
      <c r="I1215" s="43" t="s">
        <v>6577</v>
      </c>
      <c r="J1215" s="41" t="str">
        <f>"TST-F "&amp;_xlfn.XLOOKUP('Test Scenarios'!M1224,'Taxonomy and Epics'!H:H,'Taxonomy and Epics'!E:E)</f>
        <v xml:space="preserve">TST-F </v>
      </c>
      <c r="K1215" s="36" t="str">
        <f>"Phase1,"&amp;_xlfn.XLOOKUP('Test Scenarios'!M1224,'Taxonomy and Epics'!H:H,'Taxonomy and Epics'!B:B)&amp;"_"&amp;_xlfn.XLOOKUP('Test Scenarios'!M1224,'Taxonomy and Epics'!H:H,'Taxonomy and Epics'!C:C)&amp;","&amp;'Test Scenarios'!M1224&amp;",Fin_Functional, Workday"</f>
        <v>Phase1,_,,Fin_Functional, Workday</v>
      </c>
      <c r="L1215" s="41"/>
      <c r="M1215" s="41"/>
      <c r="N1215" s="41"/>
      <c r="O1215" s="41"/>
      <c r="P1215" s="41"/>
      <c r="Q1215" s="41"/>
      <c r="R1215" s="41"/>
      <c r="S1215" s="41"/>
      <c r="T1215" s="38"/>
    </row>
    <row r="1216" spans="1:20" ht="128" x14ac:dyDescent="0.2">
      <c r="A1216" s="20">
        <f>'Test Scenarios'!A1225</f>
        <v>0</v>
      </c>
      <c r="B1216" s="44">
        <f>'Test Scenarios'!K1225</f>
        <v>0</v>
      </c>
      <c r="C1216" s="42">
        <f>'Test Scenarios'!B1225</f>
        <v>0</v>
      </c>
      <c r="D1216" s="43" t="str">
        <f>"F-"&amp;'Test Scenarios'!M1225&amp;"-"&amp;'Test Scenarios'!C1225&amp;"-"&amp;C1216</f>
        <v>F---0</v>
      </c>
      <c r="E1216" s="43" t="s">
        <v>6576</v>
      </c>
      <c r="F1216" s="43">
        <f>'Test Scenarios'!G1225</f>
        <v>0</v>
      </c>
      <c r="G1216" s="43" t="str">
        <f>"Objective"&amp;CHAR(10)
&amp;'Test Scenarios'!L1225&amp;CHAR(10)&amp;CHAR(10)&amp;
"Test Case Description"&amp;CHAR(10)
&amp;'Test Scenarios'!D1225&amp;CHAR(10)&amp;CHAR(10)&amp;
"Expected Results"&amp;CHAR(10)&amp;'Test Scenarios'!F1225</f>
        <v xml:space="preserve">Objective
Test Case Description
Expected Results
</v>
      </c>
      <c r="H1216" s="41"/>
      <c r="I1216" s="43" t="s">
        <v>6577</v>
      </c>
      <c r="J1216" s="41" t="str">
        <f>"TST-F "&amp;_xlfn.XLOOKUP('Test Scenarios'!M1225,'Taxonomy and Epics'!H:H,'Taxonomy and Epics'!E:E)</f>
        <v xml:space="preserve">TST-F </v>
      </c>
      <c r="K1216" s="36" t="str">
        <f>"Phase1,"&amp;_xlfn.XLOOKUP('Test Scenarios'!M1225,'Taxonomy and Epics'!H:H,'Taxonomy and Epics'!B:B)&amp;"_"&amp;_xlfn.XLOOKUP('Test Scenarios'!M1225,'Taxonomy and Epics'!H:H,'Taxonomy and Epics'!C:C)&amp;","&amp;'Test Scenarios'!M1225&amp;",Fin_Functional, Workday"</f>
        <v>Phase1,_,,Fin_Functional, Workday</v>
      </c>
      <c r="L1216" s="41"/>
      <c r="M1216" s="41"/>
      <c r="N1216" s="41"/>
      <c r="O1216" s="41"/>
      <c r="P1216" s="41"/>
      <c r="Q1216" s="41"/>
      <c r="R1216" s="41"/>
      <c r="S1216" s="41"/>
      <c r="T1216" s="38"/>
    </row>
    <row r="1217" spans="1:20" ht="128" x14ac:dyDescent="0.2">
      <c r="A1217" s="20">
        <f>'Test Scenarios'!A1226</f>
        <v>0</v>
      </c>
      <c r="B1217" s="44">
        <f>'Test Scenarios'!K1226</f>
        <v>0</v>
      </c>
      <c r="C1217" s="42">
        <f>'Test Scenarios'!B1226</f>
        <v>0</v>
      </c>
      <c r="D1217" s="43" t="str">
        <f>"F-"&amp;'Test Scenarios'!M1226&amp;"-"&amp;'Test Scenarios'!C1226&amp;"-"&amp;C1217</f>
        <v>F---0</v>
      </c>
      <c r="E1217" s="43" t="s">
        <v>6576</v>
      </c>
      <c r="F1217" s="43">
        <f>'Test Scenarios'!G1226</f>
        <v>0</v>
      </c>
      <c r="G1217" s="43" t="str">
        <f>"Objective"&amp;CHAR(10)
&amp;'Test Scenarios'!L1226&amp;CHAR(10)&amp;CHAR(10)&amp;
"Test Case Description"&amp;CHAR(10)
&amp;'Test Scenarios'!D1226&amp;CHAR(10)&amp;CHAR(10)&amp;
"Expected Results"&amp;CHAR(10)&amp;'Test Scenarios'!F1226</f>
        <v xml:space="preserve">Objective
Test Case Description
Expected Results
</v>
      </c>
      <c r="H1217" s="41"/>
      <c r="I1217" s="43" t="s">
        <v>6577</v>
      </c>
      <c r="J1217" s="41" t="str">
        <f>"TST-F "&amp;_xlfn.XLOOKUP('Test Scenarios'!M1226,'Taxonomy and Epics'!H:H,'Taxonomy and Epics'!E:E)</f>
        <v xml:space="preserve">TST-F </v>
      </c>
      <c r="K1217" s="36" t="str">
        <f>"Phase1,"&amp;_xlfn.XLOOKUP('Test Scenarios'!M1226,'Taxonomy and Epics'!H:H,'Taxonomy and Epics'!B:B)&amp;"_"&amp;_xlfn.XLOOKUP('Test Scenarios'!M1226,'Taxonomy and Epics'!H:H,'Taxonomy and Epics'!C:C)&amp;","&amp;'Test Scenarios'!M1226&amp;",Fin_Functional, Workday"</f>
        <v>Phase1,_,,Fin_Functional, Workday</v>
      </c>
      <c r="L1217" s="41"/>
      <c r="M1217" s="41"/>
      <c r="N1217" s="41"/>
      <c r="O1217" s="41"/>
      <c r="P1217" s="41"/>
      <c r="Q1217" s="41"/>
      <c r="R1217" s="41"/>
      <c r="S1217" s="41"/>
      <c r="T1217" s="38"/>
    </row>
    <row r="1218" spans="1:20" ht="128" x14ac:dyDescent="0.2">
      <c r="A1218" s="20">
        <f>'Test Scenarios'!A1227</f>
        <v>0</v>
      </c>
      <c r="B1218" s="44">
        <f>'Test Scenarios'!K1227</f>
        <v>0</v>
      </c>
      <c r="C1218" s="42">
        <f>'Test Scenarios'!B1227</f>
        <v>0</v>
      </c>
      <c r="D1218" s="43" t="str">
        <f>"F-"&amp;'Test Scenarios'!M1227&amp;"-"&amp;'Test Scenarios'!C1227&amp;"-"&amp;C1218</f>
        <v>F---0</v>
      </c>
      <c r="E1218" s="43" t="s">
        <v>6576</v>
      </c>
      <c r="F1218" s="43">
        <f>'Test Scenarios'!G1227</f>
        <v>0</v>
      </c>
      <c r="G1218" s="43" t="str">
        <f>"Objective"&amp;CHAR(10)
&amp;'Test Scenarios'!L1227&amp;CHAR(10)&amp;CHAR(10)&amp;
"Test Case Description"&amp;CHAR(10)
&amp;'Test Scenarios'!D1227&amp;CHAR(10)&amp;CHAR(10)&amp;
"Expected Results"&amp;CHAR(10)&amp;'Test Scenarios'!F1227</f>
        <v xml:space="preserve">Objective
Test Case Description
Expected Results
</v>
      </c>
      <c r="H1218" s="41"/>
      <c r="I1218" s="43" t="s">
        <v>6577</v>
      </c>
      <c r="J1218" s="41" t="str">
        <f>"TST-F "&amp;_xlfn.XLOOKUP('Test Scenarios'!M1227,'Taxonomy and Epics'!H:H,'Taxonomy and Epics'!E:E)</f>
        <v xml:space="preserve">TST-F </v>
      </c>
      <c r="K1218" s="36" t="str">
        <f>"Phase1,"&amp;_xlfn.XLOOKUP('Test Scenarios'!M1227,'Taxonomy and Epics'!H:H,'Taxonomy and Epics'!B:B)&amp;"_"&amp;_xlfn.XLOOKUP('Test Scenarios'!M1227,'Taxonomy and Epics'!H:H,'Taxonomy and Epics'!C:C)&amp;","&amp;'Test Scenarios'!M1227&amp;",Fin_Functional, Workday"</f>
        <v>Phase1,_,,Fin_Functional, Workday</v>
      </c>
      <c r="L1218" s="41"/>
      <c r="M1218" s="41"/>
      <c r="N1218" s="41"/>
      <c r="O1218" s="41"/>
      <c r="P1218" s="41"/>
      <c r="Q1218" s="41"/>
      <c r="R1218" s="41"/>
      <c r="S1218" s="41"/>
      <c r="T1218" s="38"/>
    </row>
    <row r="1219" spans="1:20" ht="128" x14ac:dyDescent="0.2">
      <c r="A1219" s="20">
        <f>'Test Scenarios'!A1228</f>
        <v>0</v>
      </c>
      <c r="B1219" s="44">
        <f>'Test Scenarios'!K1228</f>
        <v>0</v>
      </c>
      <c r="C1219" s="42">
        <f>'Test Scenarios'!B1228</f>
        <v>0</v>
      </c>
      <c r="D1219" s="43" t="str">
        <f>"F-"&amp;'Test Scenarios'!M1228&amp;"-"&amp;'Test Scenarios'!C1228&amp;"-"&amp;C1219</f>
        <v>F---0</v>
      </c>
      <c r="E1219" s="43" t="s">
        <v>6576</v>
      </c>
      <c r="F1219" s="43">
        <f>'Test Scenarios'!G1228</f>
        <v>0</v>
      </c>
      <c r="G1219" s="43" t="str">
        <f>"Objective"&amp;CHAR(10)
&amp;'Test Scenarios'!L1228&amp;CHAR(10)&amp;CHAR(10)&amp;
"Test Case Description"&amp;CHAR(10)
&amp;'Test Scenarios'!D1228&amp;CHAR(10)&amp;CHAR(10)&amp;
"Expected Results"&amp;CHAR(10)&amp;'Test Scenarios'!F1228</f>
        <v xml:space="preserve">Objective
Test Case Description
Expected Results
</v>
      </c>
      <c r="H1219" s="41"/>
      <c r="I1219" s="43" t="s">
        <v>6577</v>
      </c>
      <c r="J1219" s="41" t="str">
        <f>"TST-F "&amp;_xlfn.XLOOKUP('Test Scenarios'!M1228,'Taxonomy and Epics'!H:H,'Taxonomy and Epics'!E:E)</f>
        <v xml:space="preserve">TST-F </v>
      </c>
      <c r="K1219" s="36" t="str">
        <f>"Phase1,"&amp;_xlfn.XLOOKUP('Test Scenarios'!M1228,'Taxonomy and Epics'!H:H,'Taxonomy and Epics'!B:B)&amp;"_"&amp;_xlfn.XLOOKUP('Test Scenarios'!M1228,'Taxonomy and Epics'!H:H,'Taxonomy and Epics'!C:C)&amp;","&amp;'Test Scenarios'!M1228&amp;",Fin_Functional, Workday"</f>
        <v>Phase1,_,,Fin_Functional, Workday</v>
      </c>
      <c r="L1219" s="41"/>
      <c r="M1219" s="41"/>
      <c r="N1219" s="41"/>
      <c r="O1219" s="41"/>
      <c r="P1219" s="41"/>
      <c r="Q1219" s="41"/>
      <c r="R1219" s="41"/>
      <c r="S1219" s="41"/>
      <c r="T1219" s="38"/>
    </row>
    <row r="1220" spans="1:20" ht="128" x14ac:dyDescent="0.2">
      <c r="A1220" s="20">
        <f>'Test Scenarios'!A1229</f>
        <v>0</v>
      </c>
      <c r="B1220" s="44">
        <f>'Test Scenarios'!K1229</f>
        <v>0</v>
      </c>
      <c r="C1220" s="42">
        <f>'Test Scenarios'!B1229</f>
        <v>0</v>
      </c>
      <c r="D1220" s="43" t="str">
        <f>"F-"&amp;'Test Scenarios'!M1229&amp;"-"&amp;'Test Scenarios'!C1229&amp;"-"&amp;C1220</f>
        <v>F---0</v>
      </c>
      <c r="E1220" s="43" t="s">
        <v>6576</v>
      </c>
      <c r="F1220" s="43">
        <f>'Test Scenarios'!G1229</f>
        <v>0</v>
      </c>
      <c r="G1220" s="43" t="str">
        <f>"Objective"&amp;CHAR(10)
&amp;'Test Scenarios'!L1229&amp;CHAR(10)&amp;CHAR(10)&amp;
"Test Case Description"&amp;CHAR(10)
&amp;'Test Scenarios'!D1229&amp;CHAR(10)&amp;CHAR(10)&amp;
"Expected Results"&amp;CHAR(10)&amp;'Test Scenarios'!F1229</f>
        <v xml:space="preserve">Objective
Test Case Description
Expected Results
</v>
      </c>
      <c r="H1220" s="41"/>
      <c r="I1220" s="43" t="s">
        <v>6577</v>
      </c>
      <c r="J1220" s="41" t="str">
        <f>"TST-F "&amp;_xlfn.XLOOKUP('Test Scenarios'!M1229,'Taxonomy and Epics'!H:H,'Taxonomy and Epics'!E:E)</f>
        <v xml:space="preserve">TST-F </v>
      </c>
      <c r="K1220" s="36" t="str">
        <f>"Phase1,"&amp;_xlfn.XLOOKUP('Test Scenarios'!M1229,'Taxonomy and Epics'!H:H,'Taxonomy and Epics'!B:B)&amp;"_"&amp;_xlfn.XLOOKUP('Test Scenarios'!M1229,'Taxonomy and Epics'!H:H,'Taxonomy and Epics'!C:C)&amp;","&amp;'Test Scenarios'!M1229&amp;",Fin_Functional, Workday"</f>
        <v>Phase1,_,,Fin_Functional, Workday</v>
      </c>
      <c r="L1220" s="41"/>
      <c r="M1220" s="41"/>
      <c r="N1220" s="41"/>
      <c r="O1220" s="41"/>
      <c r="P1220" s="41"/>
      <c r="Q1220" s="41"/>
      <c r="R1220" s="41"/>
      <c r="S1220" s="41"/>
      <c r="T1220" s="38"/>
    </row>
    <row r="1221" spans="1:20" ht="128" x14ac:dyDescent="0.2">
      <c r="A1221" s="20">
        <f>'Test Scenarios'!A1230</f>
        <v>0</v>
      </c>
      <c r="B1221" s="44">
        <f>'Test Scenarios'!K1230</f>
        <v>0</v>
      </c>
      <c r="C1221" s="42">
        <f>'Test Scenarios'!B1230</f>
        <v>0</v>
      </c>
      <c r="D1221" s="43" t="str">
        <f>"F-"&amp;'Test Scenarios'!M1230&amp;"-"&amp;'Test Scenarios'!C1230&amp;"-"&amp;C1221</f>
        <v>F---0</v>
      </c>
      <c r="E1221" s="43" t="s">
        <v>6576</v>
      </c>
      <c r="F1221" s="43">
        <f>'Test Scenarios'!G1230</f>
        <v>0</v>
      </c>
      <c r="G1221" s="43" t="str">
        <f>"Objective"&amp;CHAR(10)
&amp;'Test Scenarios'!L1230&amp;CHAR(10)&amp;CHAR(10)&amp;
"Test Case Description"&amp;CHAR(10)
&amp;'Test Scenarios'!D1230&amp;CHAR(10)&amp;CHAR(10)&amp;
"Expected Results"&amp;CHAR(10)&amp;'Test Scenarios'!F1230</f>
        <v xml:space="preserve">Objective
Test Case Description
Expected Results
</v>
      </c>
      <c r="H1221" s="41"/>
      <c r="I1221" s="43" t="s">
        <v>6577</v>
      </c>
      <c r="J1221" s="41" t="str">
        <f>"TST-F "&amp;_xlfn.XLOOKUP('Test Scenarios'!M1230,'Taxonomy and Epics'!H:H,'Taxonomy and Epics'!E:E)</f>
        <v xml:space="preserve">TST-F </v>
      </c>
      <c r="K1221" s="36" t="str">
        <f>"Phase1,"&amp;_xlfn.XLOOKUP('Test Scenarios'!M1230,'Taxonomy and Epics'!H:H,'Taxonomy and Epics'!B:B)&amp;"_"&amp;_xlfn.XLOOKUP('Test Scenarios'!M1230,'Taxonomy and Epics'!H:H,'Taxonomy and Epics'!C:C)&amp;","&amp;'Test Scenarios'!M1230&amp;",Fin_Functional, Workday"</f>
        <v>Phase1,_,,Fin_Functional, Workday</v>
      </c>
      <c r="L1221" s="41"/>
      <c r="M1221" s="41"/>
      <c r="N1221" s="41"/>
      <c r="O1221" s="41"/>
      <c r="P1221" s="41"/>
      <c r="Q1221" s="41"/>
      <c r="R1221" s="41"/>
      <c r="S1221" s="41"/>
      <c r="T1221" s="38"/>
    </row>
    <row r="1222" spans="1:20" ht="128" x14ac:dyDescent="0.2">
      <c r="A1222" s="20">
        <f>'Test Scenarios'!A1231</f>
        <v>0</v>
      </c>
      <c r="B1222" s="44">
        <f>'Test Scenarios'!K1231</f>
        <v>0</v>
      </c>
      <c r="C1222" s="42">
        <f>'Test Scenarios'!B1231</f>
        <v>0</v>
      </c>
      <c r="D1222" s="43" t="str">
        <f>"F-"&amp;'Test Scenarios'!M1231&amp;"-"&amp;'Test Scenarios'!C1231&amp;"-"&amp;C1222</f>
        <v>F---0</v>
      </c>
      <c r="E1222" s="43" t="s">
        <v>6576</v>
      </c>
      <c r="F1222" s="43">
        <f>'Test Scenarios'!G1231</f>
        <v>0</v>
      </c>
      <c r="G1222" s="43" t="str">
        <f>"Objective"&amp;CHAR(10)
&amp;'Test Scenarios'!L1231&amp;CHAR(10)&amp;CHAR(10)&amp;
"Test Case Description"&amp;CHAR(10)
&amp;'Test Scenarios'!D1231&amp;CHAR(10)&amp;CHAR(10)&amp;
"Expected Results"&amp;CHAR(10)&amp;'Test Scenarios'!F1231</f>
        <v xml:space="preserve">Objective
Test Case Description
Expected Results
</v>
      </c>
      <c r="H1222" s="41"/>
      <c r="I1222" s="43" t="s">
        <v>6577</v>
      </c>
      <c r="J1222" s="41" t="str">
        <f>"TST-F "&amp;_xlfn.XLOOKUP('Test Scenarios'!M1231,'Taxonomy and Epics'!H:H,'Taxonomy and Epics'!E:E)</f>
        <v xml:space="preserve">TST-F </v>
      </c>
      <c r="K1222" s="36" t="str">
        <f>"Phase1,"&amp;_xlfn.XLOOKUP('Test Scenarios'!M1231,'Taxonomy and Epics'!H:H,'Taxonomy and Epics'!B:B)&amp;"_"&amp;_xlfn.XLOOKUP('Test Scenarios'!M1231,'Taxonomy and Epics'!H:H,'Taxonomy and Epics'!C:C)&amp;","&amp;'Test Scenarios'!M1231&amp;",Fin_Functional, Workday"</f>
        <v>Phase1,_,,Fin_Functional, Workday</v>
      </c>
      <c r="L1222" s="41"/>
      <c r="M1222" s="41"/>
      <c r="N1222" s="41"/>
      <c r="O1222" s="41"/>
      <c r="P1222" s="41"/>
      <c r="Q1222" s="41"/>
      <c r="R1222" s="41"/>
      <c r="S1222" s="41"/>
      <c r="T1222" s="38"/>
    </row>
    <row r="1223" spans="1:20" ht="128" x14ac:dyDescent="0.2">
      <c r="A1223" s="20">
        <f>'Test Scenarios'!A1232</f>
        <v>0</v>
      </c>
      <c r="B1223" s="44">
        <f>'Test Scenarios'!K1232</f>
        <v>0</v>
      </c>
      <c r="C1223" s="42">
        <f>'Test Scenarios'!B1232</f>
        <v>0</v>
      </c>
      <c r="D1223" s="43" t="str">
        <f>"F-"&amp;'Test Scenarios'!M1232&amp;"-"&amp;'Test Scenarios'!C1232&amp;"-"&amp;C1223</f>
        <v>F---0</v>
      </c>
      <c r="E1223" s="43" t="s">
        <v>6576</v>
      </c>
      <c r="F1223" s="43">
        <f>'Test Scenarios'!G1232</f>
        <v>0</v>
      </c>
      <c r="G1223" s="43" t="str">
        <f>"Objective"&amp;CHAR(10)
&amp;'Test Scenarios'!L1232&amp;CHAR(10)&amp;CHAR(10)&amp;
"Test Case Description"&amp;CHAR(10)
&amp;'Test Scenarios'!D1232&amp;CHAR(10)&amp;CHAR(10)&amp;
"Expected Results"&amp;CHAR(10)&amp;'Test Scenarios'!F1232</f>
        <v xml:space="preserve">Objective
Test Case Description
Expected Results
</v>
      </c>
      <c r="H1223" s="41"/>
      <c r="I1223" s="43" t="s">
        <v>6577</v>
      </c>
      <c r="J1223" s="41" t="str">
        <f>"TST-F "&amp;_xlfn.XLOOKUP('Test Scenarios'!M1232,'Taxonomy and Epics'!H:H,'Taxonomy and Epics'!E:E)</f>
        <v xml:space="preserve">TST-F </v>
      </c>
      <c r="K1223" s="36" t="str">
        <f>"Phase1,"&amp;_xlfn.XLOOKUP('Test Scenarios'!M1232,'Taxonomy and Epics'!H:H,'Taxonomy and Epics'!B:B)&amp;"_"&amp;_xlfn.XLOOKUP('Test Scenarios'!M1232,'Taxonomy and Epics'!H:H,'Taxonomy and Epics'!C:C)&amp;","&amp;'Test Scenarios'!M1232&amp;",Fin_Functional, Workday"</f>
        <v>Phase1,_,,Fin_Functional, Workday</v>
      </c>
      <c r="L1223" s="41"/>
      <c r="M1223" s="41"/>
      <c r="N1223" s="41"/>
      <c r="O1223" s="41"/>
      <c r="P1223" s="41"/>
      <c r="Q1223" s="41"/>
      <c r="R1223" s="41"/>
      <c r="S1223" s="41"/>
      <c r="T1223" s="38"/>
    </row>
    <row r="1224" spans="1:20" ht="128" x14ac:dyDescent="0.2">
      <c r="A1224" s="20">
        <f>'Test Scenarios'!A1233</f>
        <v>0</v>
      </c>
      <c r="B1224" s="44">
        <f>'Test Scenarios'!K1233</f>
        <v>0</v>
      </c>
      <c r="C1224" s="42">
        <f>'Test Scenarios'!B1233</f>
        <v>0</v>
      </c>
      <c r="D1224" s="43" t="str">
        <f>"F-"&amp;'Test Scenarios'!M1233&amp;"-"&amp;'Test Scenarios'!C1233&amp;"-"&amp;C1224</f>
        <v>F---0</v>
      </c>
      <c r="E1224" s="43" t="s">
        <v>6576</v>
      </c>
      <c r="F1224" s="43">
        <f>'Test Scenarios'!G1233</f>
        <v>0</v>
      </c>
      <c r="G1224" s="43" t="str">
        <f>"Objective"&amp;CHAR(10)
&amp;'Test Scenarios'!L1233&amp;CHAR(10)&amp;CHAR(10)&amp;
"Test Case Description"&amp;CHAR(10)
&amp;'Test Scenarios'!D1233&amp;CHAR(10)&amp;CHAR(10)&amp;
"Expected Results"&amp;CHAR(10)&amp;'Test Scenarios'!F1233</f>
        <v xml:space="preserve">Objective
Test Case Description
Expected Results
</v>
      </c>
      <c r="H1224" s="41"/>
      <c r="I1224" s="43" t="s">
        <v>6577</v>
      </c>
      <c r="J1224" s="41" t="str">
        <f>"TST-F "&amp;_xlfn.XLOOKUP('Test Scenarios'!M1233,'Taxonomy and Epics'!H:H,'Taxonomy and Epics'!E:E)</f>
        <v xml:space="preserve">TST-F </v>
      </c>
      <c r="K1224" s="36" t="str">
        <f>"Phase1,"&amp;_xlfn.XLOOKUP('Test Scenarios'!M1233,'Taxonomy and Epics'!H:H,'Taxonomy and Epics'!B:B)&amp;"_"&amp;_xlfn.XLOOKUP('Test Scenarios'!M1233,'Taxonomy and Epics'!H:H,'Taxonomy and Epics'!C:C)&amp;","&amp;'Test Scenarios'!M1233&amp;",Fin_Functional, Workday"</f>
        <v>Phase1,_,,Fin_Functional, Workday</v>
      </c>
      <c r="L1224" s="41"/>
      <c r="M1224" s="41"/>
      <c r="N1224" s="41"/>
      <c r="O1224" s="41"/>
      <c r="P1224" s="41"/>
      <c r="Q1224" s="41"/>
      <c r="R1224" s="41"/>
      <c r="S1224" s="41"/>
      <c r="T1224" s="38"/>
    </row>
    <row r="1225" spans="1:20" ht="128" x14ac:dyDescent="0.2">
      <c r="A1225" s="20">
        <f>'Test Scenarios'!A1234</f>
        <v>0</v>
      </c>
      <c r="B1225" s="44">
        <f>'Test Scenarios'!K1234</f>
        <v>0</v>
      </c>
      <c r="C1225" s="42">
        <f>'Test Scenarios'!B1234</f>
        <v>0</v>
      </c>
      <c r="D1225" s="43" t="str">
        <f>"F-"&amp;'Test Scenarios'!M1234&amp;"-"&amp;'Test Scenarios'!C1234&amp;"-"&amp;C1225</f>
        <v>F---0</v>
      </c>
      <c r="E1225" s="43" t="s">
        <v>6576</v>
      </c>
      <c r="F1225" s="43">
        <f>'Test Scenarios'!G1234</f>
        <v>0</v>
      </c>
      <c r="G1225" s="43" t="str">
        <f>"Objective"&amp;CHAR(10)
&amp;'Test Scenarios'!L1234&amp;CHAR(10)&amp;CHAR(10)&amp;
"Test Case Description"&amp;CHAR(10)
&amp;'Test Scenarios'!D1234&amp;CHAR(10)&amp;CHAR(10)&amp;
"Expected Results"&amp;CHAR(10)&amp;'Test Scenarios'!F1234</f>
        <v xml:space="preserve">Objective
Test Case Description
Expected Results
</v>
      </c>
      <c r="H1225" s="41"/>
      <c r="I1225" s="43" t="s">
        <v>6577</v>
      </c>
      <c r="J1225" s="41" t="str">
        <f>"TST-F "&amp;_xlfn.XLOOKUP('Test Scenarios'!M1234,'Taxonomy and Epics'!H:H,'Taxonomy and Epics'!E:E)</f>
        <v xml:space="preserve">TST-F </v>
      </c>
      <c r="K1225" s="36" t="str">
        <f>"Phase1,"&amp;_xlfn.XLOOKUP('Test Scenarios'!M1234,'Taxonomy and Epics'!H:H,'Taxonomy and Epics'!B:B)&amp;"_"&amp;_xlfn.XLOOKUP('Test Scenarios'!M1234,'Taxonomy and Epics'!H:H,'Taxonomy and Epics'!C:C)&amp;","&amp;'Test Scenarios'!M1234&amp;",Fin_Functional, Workday"</f>
        <v>Phase1,_,,Fin_Functional, Workday</v>
      </c>
      <c r="L1225" s="41"/>
      <c r="M1225" s="41"/>
      <c r="N1225" s="41"/>
      <c r="O1225" s="41"/>
      <c r="P1225" s="41"/>
      <c r="Q1225" s="41"/>
      <c r="R1225" s="41"/>
      <c r="S1225" s="41"/>
      <c r="T1225" s="38"/>
    </row>
    <row r="1226" spans="1:20" ht="128" x14ac:dyDescent="0.2">
      <c r="A1226" s="20">
        <f>'Test Scenarios'!A1235</f>
        <v>0</v>
      </c>
      <c r="B1226" s="44">
        <f>'Test Scenarios'!K1235</f>
        <v>0</v>
      </c>
      <c r="C1226" s="42">
        <f>'Test Scenarios'!B1235</f>
        <v>0</v>
      </c>
      <c r="D1226" s="43" t="str">
        <f>"F-"&amp;'Test Scenarios'!M1235&amp;"-"&amp;'Test Scenarios'!C1235&amp;"-"&amp;C1226</f>
        <v>F---0</v>
      </c>
      <c r="E1226" s="43" t="s">
        <v>6576</v>
      </c>
      <c r="F1226" s="43">
        <f>'Test Scenarios'!G1235</f>
        <v>0</v>
      </c>
      <c r="G1226" s="43" t="str">
        <f>"Objective"&amp;CHAR(10)
&amp;'Test Scenarios'!L1235&amp;CHAR(10)&amp;CHAR(10)&amp;
"Test Case Description"&amp;CHAR(10)
&amp;'Test Scenarios'!D1235&amp;CHAR(10)&amp;CHAR(10)&amp;
"Expected Results"&amp;CHAR(10)&amp;'Test Scenarios'!F1235</f>
        <v xml:space="preserve">Objective
Test Case Description
Expected Results
</v>
      </c>
      <c r="H1226" s="41"/>
      <c r="I1226" s="43" t="s">
        <v>6577</v>
      </c>
      <c r="J1226" s="41" t="str">
        <f>"TST-F "&amp;_xlfn.XLOOKUP('Test Scenarios'!M1235,'Taxonomy and Epics'!H:H,'Taxonomy and Epics'!E:E)</f>
        <v xml:space="preserve">TST-F </v>
      </c>
      <c r="K1226" s="36" t="str">
        <f>"Phase1,"&amp;_xlfn.XLOOKUP('Test Scenarios'!M1235,'Taxonomy and Epics'!H:H,'Taxonomy and Epics'!B:B)&amp;"_"&amp;_xlfn.XLOOKUP('Test Scenarios'!M1235,'Taxonomy and Epics'!H:H,'Taxonomy and Epics'!C:C)&amp;","&amp;'Test Scenarios'!M1235&amp;",Fin_Functional, Workday"</f>
        <v>Phase1,_,,Fin_Functional, Workday</v>
      </c>
      <c r="L1226" s="41"/>
      <c r="M1226" s="41"/>
      <c r="N1226" s="41"/>
      <c r="O1226" s="41"/>
      <c r="P1226" s="41"/>
      <c r="Q1226" s="41"/>
      <c r="R1226" s="41"/>
      <c r="S1226" s="41"/>
      <c r="T1226" s="38"/>
    </row>
    <row r="1227" spans="1:20" ht="128" x14ac:dyDescent="0.2">
      <c r="A1227" s="20">
        <f>'Test Scenarios'!A1236</f>
        <v>0</v>
      </c>
      <c r="B1227" s="44">
        <f>'Test Scenarios'!K1236</f>
        <v>0</v>
      </c>
      <c r="C1227" s="42">
        <f>'Test Scenarios'!B1236</f>
        <v>0</v>
      </c>
      <c r="D1227" s="43" t="str">
        <f>"F-"&amp;'Test Scenarios'!M1236&amp;"-"&amp;'Test Scenarios'!C1236&amp;"-"&amp;C1227</f>
        <v>F---0</v>
      </c>
      <c r="E1227" s="43" t="s">
        <v>6576</v>
      </c>
      <c r="F1227" s="43">
        <f>'Test Scenarios'!G1236</f>
        <v>0</v>
      </c>
      <c r="G1227" s="43" t="str">
        <f>"Objective"&amp;CHAR(10)
&amp;'Test Scenarios'!L1236&amp;CHAR(10)&amp;CHAR(10)&amp;
"Test Case Description"&amp;CHAR(10)
&amp;'Test Scenarios'!D1236&amp;CHAR(10)&amp;CHAR(10)&amp;
"Expected Results"&amp;CHAR(10)&amp;'Test Scenarios'!F1236</f>
        <v xml:space="preserve">Objective
Test Case Description
Expected Results
</v>
      </c>
      <c r="H1227" s="41"/>
      <c r="I1227" s="43" t="s">
        <v>6577</v>
      </c>
      <c r="J1227" s="41" t="str">
        <f>"TST-F "&amp;_xlfn.XLOOKUP('Test Scenarios'!M1236,'Taxonomy and Epics'!H:H,'Taxonomy and Epics'!E:E)</f>
        <v xml:space="preserve">TST-F </v>
      </c>
      <c r="K1227" s="36" t="str">
        <f>"Phase1,"&amp;_xlfn.XLOOKUP('Test Scenarios'!M1236,'Taxonomy and Epics'!H:H,'Taxonomy and Epics'!B:B)&amp;"_"&amp;_xlfn.XLOOKUP('Test Scenarios'!M1236,'Taxonomy and Epics'!H:H,'Taxonomy and Epics'!C:C)&amp;","&amp;'Test Scenarios'!M1236&amp;",Fin_Functional, Workday"</f>
        <v>Phase1,_,,Fin_Functional, Workday</v>
      </c>
      <c r="L1227" s="41"/>
      <c r="M1227" s="41"/>
      <c r="N1227" s="41"/>
      <c r="O1227" s="41"/>
      <c r="P1227" s="41"/>
      <c r="Q1227" s="41"/>
      <c r="R1227" s="41"/>
      <c r="S1227" s="41"/>
      <c r="T1227" s="38"/>
    </row>
    <row r="1228" spans="1:20" ht="128" x14ac:dyDescent="0.2">
      <c r="A1228" s="20">
        <f>'Test Scenarios'!A1237</f>
        <v>0</v>
      </c>
      <c r="B1228" s="44">
        <f>'Test Scenarios'!K1237</f>
        <v>0</v>
      </c>
      <c r="C1228" s="42">
        <f>'Test Scenarios'!B1237</f>
        <v>0</v>
      </c>
      <c r="D1228" s="43" t="str">
        <f>"F-"&amp;'Test Scenarios'!M1237&amp;"-"&amp;'Test Scenarios'!C1237&amp;"-"&amp;C1228</f>
        <v>F---0</v>
      </c>
      <c r="E1228" s="43" t="s">
        <v>6576</v>
      </c>
      <c r="F1228" s="43">
        <f>'Test Scenarios'!G1237</f>
        <v>0</v>
      </c>
      <c r="G1228" s="43" t="str">
        <f>"Objective"&amp;CHAR(10)
&amp;'Test Scenarios'!L1237&amp;CHAR(10)&amp;CHAR(10)&amp;
"Test Case Description"&amp;CHAR(10)
&amp;'Test Scenarios'!D1237&amp;CHAR(10)&amp;CHAR(10)&amp;
"Expected Results"&amp;CHAR(10)&amp;'Test Scenarios'!F1237</f>
        <v xml:space="preserve">Objective
Test Case Description
Expected Results
</v>
      </c>
      <c r="H1228" s="41"/>
      <c r="I1228" s="43" t="s">
        <v>6577</v>
      </c>
      <c r="J1228" s="41" t="str">
        <f>"TST-F "&amp;_xlfn.XLOOKUP('Test Scenarios'!M1237,'Taxonomy and Epics'!H:H,'Taxonomy and Epics'!E:E)</f>
        <v xml:space="preserve">TST-F </v>
      </c>
      <c r="K1228" s="36" t="str">
        <f>"Phase1,"&amp;_xlfn.XLOOKUP('Test Scenarios'!M1237,'Taxonomy and Epics'!H:H,'Taxonomy and Epics'!B:B)&amp;"_"&amp;_xlfn.XLOOKUP('Test Scenarios'!M1237,'Taxonomy and Epics'!H:H,'Taxonomy and Epics'!C:C)&amp;","&amp;'Test Scenarios'!M1237&amp;",Fin_Functional, Workday"</f>
        <v>Phase1,_,,Fin_Functional, Workday</v>
      </c>
      <c r="L1228" s="41"/>
      <c r="M1228" s="41"/>
      <c r="N1228" s="41"/>
      <c r="O1228" s="41"/>
      <c r="P1228" s="41"/>
      <c r="Q1228" s="41"/>
      <c r="R1228" s="41"/>
      <c r="S1228" s="41"/>
      <c r="T1228" s="38"/>
    </row>
    <row r="1229" spans="1:20" ht="128" x14ac:dyDescent="0.2">
      <c r="A1229" s="20">
        <f>'Test Scenarios'!A1238</f>
        <v>0</v>
      </c>
      <c r="B1229" s="44">
        <f>'Test Scenarios'!K1238</f>
        <v>0</v>
      </c>
      <c r="C1229" s="42">
        <f>'Test Scenarios'!B1238</f>
        <v>0</v>
      </c>
      <c r="D1229" s="43" t="str">
        <f>"F-"&amp;'Test Scenarios'!M1238&amp;"-"&amp;'Test Scenarios'!C1238&amp;"-"&amp;C1229</f>
        <v>F---0</v>
      </c>
      <c r="E1229" s="43" t="s">
        <v>6576</v>
      </c>
      <c r="F1229" s="43">
        <f>'Test Scenarios'!G1238</f>
        <v>0</v>
      </c>
      <c r="G1229" s="43" t="str">
        <f>"Objective"&amp;CHAR(10)
&amp;'Test Scenarios'!L1238&amp;CHAR(10)&amp;CHAR(10)&amp;
"Test Case Description"&amp;CHAR(10)
&amp;'Test Scenarios'!D1238&amp;CHAR(10)&amp;CHAR(10)&amp;
"Expected Results"&amp;CHAR(10)&amp;'Test Scenarios'!F1238</f>
        <v xml:space="preserve">Objective
Test Case Description
Expected Results
</v>
      </c>
      <c r="H1229" s="41"/>
      <c r="I1229" s="43" t="s">
        <v>6577</v>
      </c>
      <c r="J1229" s="41" t="str">
        <f>"TST-F "&amp;_xlfn.XLOOKUP('Test Scenarios'!M1238,'Taxonomy and Epics'!H:H,'Taxonomy and Epics'!E:E)</f>
        <v xml:space="preserve">TST-F </v>
      </c>
      <c r="K1229" s="36" t="str">
        <f>"Phase1,"&amp;_xlfn.XLOOKUP('Test Scenarios'!M1238,'Taxonomy and Epics'!H:H,'Taxonomy and Epics'!B:B)&amp;"_"&amp;_xlfn.XLOOKUP('Test Scenarios'!M1238,'Taxonomy and Epics'!H:H,'Taxonomy and Epics'!C:C)&amp;","&amp;'Test Scenarios'!M1238&amp;",Fin_Functional, Workday"</f>
        <v>Phase1,_,,Fin_Functional, Workday</v>
      </c>
      <c r="L1229" s="41"/>
      <c r="M1229" s="41"/>
      <c r="N1229" s="41"/>
      <c r="O1229" s="41"/>
      <c r="P1229" s="41"/>
      <c r="Q1229" s="41"/>
      <c r="R1229" s="41"/>
      <c r="S1229" s="41"/>
      <c r="T1229" s="38"/>
    </row>
    <row r="1230" spans="1:20" ht="128" x14ac:dyDescent="0.2">
      <c r="A1230" s="20">
        <f>'Test Scenarios'!A1239</f>
        <v>0</v>
      </c>
      <c r="B1230" s="44">
        <f>'Test Scenarios'!K1239</f>
        <v>0</v>
      </c>
      <c r="C1230" s="42">
        <f>'Test Scenarios'!B1239</f>
        <v>0</v>
      </c>
      <c r="D1230" s="43" t="str">
        <f>"F-"&amp;'Test Scenarios'!M1239&amp;"-"&amp;'Test Scenarios'!C1239&amp;"-"&amp;C1230</f>
        <v>F---0</v>
      </c>
      <c r="E1230" s="43" t="s">
        <v>6576</v>
      </c>
      <c r="F1230" s="43">
        <f>'Test Scenarios'!G1239</f>
        <v>0</v>
      </c>
      <c r="G1230" s="43" t="str">
        <f>"Objective"&amp;CHAR(10)
&amp;'Test Scenarios'!L1239&amp;CHAR(10)&amp;CHAR(10)&amp;
"Test Case Description"&amp;CHAR(10)
&amp;'Test Scenarios'!D1239&amp;CHAR(10)&amp;CHAR(10)&amp;
"Expected Results"&amp;CHAR(10)&amp;'Test Scenarios'!F1239</f>
        <v xml:space="preserve">Objective
Test Case Description
Expected Results
</v>
      </c>
      <c r="H1230" s="41"/>
      <c r="I1230" s="43" t="s">
        <v>6577</v>
      </c>
      <c r="J1230" s="41" t="str">
        <f>"TST-F "&amp;_xlfn.XLOOKUP('Test Scenarios'!M1239,'Taxonomy and Epics'!H:H,'Taxonomy and Epics'!E:E)</f>
        <v xml:space="preserve">TST-F </v>
      </c>
      <c r="K1230" s="36" t="str">
        <f>"Phase1,"&amp;_xlfn.XLOOKUP('Test Scenarios'!M1239,'Taxonomy and Epics'!H:H,'Taxonomy and Epics'!B:B)&amp;"_"&amp;_xlfn.XLOOKUP('Test Scenarios'!M1239,'Taxonomy and Epics'!H:H,'Taxonomy and Epics'!C:C)&amp;","&amp;'Test Scenarios'!M1239&amp;",Fin_Functional, Workday"</f>
        <v>Phase1,_,,Fin_Functional, Workday</v>
      </c>
      <c r="L1230" s="41"/>
      <c r="M1230" s="41"/>
      <c r="N1230" s="41"/>
      <c r="O1230" s="41"/>
      <c r="P1230" s="41"/>
      <c r="Q1230" s="41"/>
      <c r="R1230" s="41"/>
      <c r="S1230" s="41"/>
      <c r="T1230" s="38"/>
    </row>
    <row r="1231" spans="1:20" ht="128" x14ac:dyDescent="0.2">
      <c r="A1231" s="20">
        <f>'Test Scenarios'!A1240</f>
        <v>0</v>
      </c>
      <c r="B1231" s="44">
        <f>'Test Scenarios'!K1240</f>
        <v>0</v>
      </c>
      <c r="C1231" s="42">
        <f>'Test Scenarios'!B1240</f>
        <v>0</v>
      </c>
      <c r="D1231" s="43" t="str">
        <f>"F-"&amp;'Test Scenarios'!M1240&amp;"-"&amp;'Test Scenarios'!C1240&amp;"-"&amp;C1231</f>
        <v>F---0</v>
      </c>
      <c r="E1231" s="43" t="s">
        <v>6576</v>
      </c>
      <c r="F1231" s="43">
        <f>'Test Scenarios'!G1240</f>
        <v>0</v>
      </c>
      <c r="G1231" s="43" t="str">
        <f>"Objective"&amp;CHAR(10)
&amp;'Test Scenarios'!L1240&amp;CHAR(10)&amp;CHAR(10)&amp;
"Test Case Description"&amp;CHAR(10)
&amp;'Test Scenarios'!D1240&amp;CHAR(10)&amp;CHAR(10)&amp;
"Expected Results"&amp;CHAR(10)&amp;'Test Scenarios'!F1240</f>
        <v xml:space="preserve">Objective
Test Case Description
Expected Results
</v>
      </c>
      <c r="H1231" s="41"/>
      <c r="I1231" s="43" t="s">
        <v>6577</v>
      </c>
      <c r="J1231" s="41" t="str">
        <f>"TST-F "&amp;_xlfn.XLOOKUP('Test Scenarios'!M1240,'Taxonomy and Epics'!H:H,'Taxonomy and Epics'!E:E)</f>
        <v xml:space="preserve">TST-F </v>
      </c>
      <c r="K1231" s="36" t="str">
        <f>"Phase1,"&amp;_xlfn.XLOOKUP('Test Scenarios'!M1240,'Taxonomy and Epics'!H:H,'Taxonomy and Epics'!B:B)&amp;"_"&amp;_xlfn.XLOOKUP('Test Scenarios'!M1240,'Taxonomy and Epics'!H:H,'Taxonomy and Epics'!C:C)&amp;","&amp;'Test Scenarios'!M1240&amp;",Fin_Functional, Workday"</f>
        <v>Phase1,_,,Fin_Functional, Workday</v>
      </c>
      <c r="L1231" s="41"/>
      <c r="M1231" s="41"/>
      <c r="N1231" s="41"/>
      <c r="O1231" s="41"/>
      <c r="P1231" s="41"/>
      <c r="Q1231" s="41"/>
      <c r="R1231" s="41"/>
      <c r="S1231" s="41"/>
      <c r="T1231" s="38"/>
    </row>
    <row r="1232" spans="1:20" ht="128" x14ac:dyDescent="0.2">
      <c r="A1232" s="20">
        <f>'Test Scenarios'!A1241</f>
        <v>0</v>
      </c>
      <c r="B1232" s="44">
        <f>'Test Scenarios'!K1241</f>
        <v>0</v>
      </c>
      <c r="C1232" s="42">
        <f>'Test Scenarios'!B1241</f>
        <v>0</v>
      </c>
      <c r="D1232" s="43" t="str">
        <f>"F-"&amp;'Test Scenarios'!M1241&amp;"-"&amp;'Test Scenarios'!C1241&amp;"-"&amp;C1232</f>
        <v>F---0</v>
      </c>
      <c r="E1232" s="43" t="s">
        <v>6576</v>
      </c>
      <c r="F1232" s="43">
        <f>'Test Scenarios'!G1241</f>
        <v>0</v>
      </c>
      <c r="G1232" s="43" t="str">
        <f>"Objective"&amp;CHAR(10)
&amp;'Test Scenarios'!L1241&amp;CHAR(10)&amp;CHAR(10)&amp;
"Test Case Description"&amp;CHAR(10)
&amp;'Test Scenarios'!D1241&amp;CHAR(10)&amp;CHAR(10)&amp;
"Expected Results"&amp;CHAR(10)&amp;'Test Scenarios'!F1241</f>
        <v xml:space="preserve">Objective
Test Case Description
Expected Results
</v>
      </c>
      <c r="H1232" s="41"/>
      <c r="I1232" s="43" t="s">
        <v>6577</v>
      </c>
      <c r="J1232" s="41" t="str">
        <f>"TST-F "&amp;_xlfn.XLOOKUP('Test Scenarios'!M1241,'Taxonomy and Epics'!H:H,'Taxonomy and Epics'!E:E)</f>
        <v xml:space="preserve">TST-F </v>
      </c>
      <c r="K1232" s="36" t="str">
        <f>"Phase1,"&amp;_xlfn.XLOOKUP('Test Scenarios'!M1241,'Taxonomy and Epics'!H:H,'Taxonomy and Epics'!B:B)&amp;"_"&amp;_xlfn.XLOOKUP('Test Scenarios'!M1241,'Taxonomy and Epics'!H:H,'Taxonomy and Epics'!C:C)&amp;","&amp;'Test Scenarios'!M1241&amp;",Fin_Functional, Workday"</f>
        <v>Phase1,_,,Fin_Functional, Workday</v>
      </c>
      <c r="L1232" s="41"/>
      <c r="M1232" s="41"/>
      <c r="N1232" s="41"/>
      <c r="O1232" s="41"/>
      <c r="P1232" s="41"/>
      <c r="Q1232" s="41"/>
      <c r="R1232" s="41"/>
      <c r="S1232" s="41"/>
      <c r="T1232" s="38"/>
    </row>
    <row r="1233" spans="1:20" ht="128" x14ac:dyDescent="0.2">
      <c r="A1233" s="20">
        <f>'Test Scenarios'!A1242</f>
        <v>0</v>
      </c>
      <c r="B1233" s="44">
        <f>'Test Scenarios'!K1242</f>
        <v>0</v>
      </c>
      <c r="C1233" s="42">
        <f>'Test Scenarios'!B1242</f>
        <v>0</v>
      </c>
      <c r="D1233" s="43" t="str">
        <f>"F-"&amp;'Test Scenarios'!M1242&amp;"-"&amp;'Test Scenarios'!C1242&amp;"-"&amp;C1233</f>
        <v>F---0</v>
      </c>
      <c r="E1233" s="43" t="s">
        <v>6576</v>
      </c>
      <c r="F1233" s="43">
        <f>'Test Scenarios'!G1242</f>
        <v>0</v>
      </c>
      <c r="G1233" s="43" t="str">
        <f>"Objective"&amp;CHAR(10)
&amp;'Test Scenarios'!L1242&amp;CHAR(10)&amp;CHAR(10)&amp;
"Test Case Description"&amp;CHAR(10)
&amp;'Test Scenarios'!D1242&amp;CHAR(10)&amp;CHAR(10)&amp;
"Expected Results"&amp;CHAR(10)&amp;'Test Scenarios'!F1242</f>
        <v xml:space="preserve">Objective
Test Case Description
Expected Results
</v>
      </c>
      <c r="H1233" s="41"/>
      <c r="I1233" s="43" t="s">
        <v>6577</v>
      </c>
      <c r="J1233" s="41" t="str">
        <f>"TST-F "&amp;_xlfn.XLOOKUP('Test Scenarios'!M1242,'Taxonomy and Epics'!H:H,'Taxonomy and Epics'!E:E)</f>
        <v xml:space="preserve">TST-F </v>
      </c>
      <c r="K1233" s="36" t="str">
        <f>"Phase1,"&amp;_xlfn.XLOOKUP('Test Scenarios'!M1242,'Taxonomy and Epics'!H:H,'Taxonomy and Epics'!B:B)&amp;"_"&amp;_xlfn.XLOOKUP('Test Scenarios'!M1242,'Taxonomy and Epics'!H:H,'Taxonomy and Epics'!C:C)&amp;","&amp;'Test Scenarios'!M1242&amp;",Fin_Functional, Workday"</f>
        <v>Phase1,_,,Fin_Functional, Workday</v>
      </c>
      <c r="L1233" s="41"/>
      <c r="M1233" s="41"/>
      <c r="N1233" s="41"/>
      <c r="O1233" s="41"/>
      <c r="P1233" s="41"/>
      <c r="Q1233" s="41"/>
      <c r="R1233" s="41"/>
      <c r="S1233" s="41"/>
      <c r="T1233" s="38"/>
    </row>
    <row r="1234" spans="1:20" ht="128" x14ac:dyDescent="0.2">
      <c r="A1234" s="20">
        <f>'Test Scenarios'!A1243</f>
        <v>0</v>
      </c>
      <c r="B1234" s="44">
        <f>'Test Scenarios'!K1243</f>
        <v>0</v>
      </c>
      <c r="C1234" s="42">
        <f>'Test Scenarios'!B1243</f>
        <v>0</v>
      </c>
      <c r="D1234" s="43" t="str">
        <f>"F-"&amp;'Test Scenarios'!M1243&amp;"-"&amp;'Test Scenarios'!C1243&amp;"-"&amp;C1234</f>
        <v>F---0</v>
      </c>
      <c r="E1234" s="43" t="s">
        <v>6576</v>
      </c>
      <c r="F1234" s="43">
        <f>'Test Scenarios'!G1243</f>
        <v>0</v>
      </c>
      <c r="G1234" s="43" t="str">
        <f>"Objective"&amp;CHAR(10)
&amp;'Test Scenarios'!L1243&amp;CHAR(10)&amp;CHAR(10)&amp;
"Test Case Description"&amp;CHAR(10)
&amp;'Test Scenarios'!D1243&amp;CHAR(10)&amp;CHAR(10)&amp;
"Expected Results"&amp;CHAR(10)&amp;'Test Scenarios'!F1243</f>
        <v xml:space="preserve">Objective
Test Case Description
Expected Results
</v>
      </c>
      <c r="H1234" s="41"/>
      <c r="I1234" s="43" t="s">
        <v>6577</v>
      </c>
      <c r="J1234" s="41" t="str">
        <f>"TST-F "&amp;_xlfn.XLOOKUP('Test Scenarios'!M1243,'Taxonomy and Epics'!H:H,'Taxonomy and Epics'!E:E)</f>
        <v xml:space="preserve">TST-F </v>
      </c>
      <c r="K1234" s="36" t="str">
        <f>"Phase1,"&amp;_xlfn.XLOOKUP('Test Scenarios'!M1243,'Taxonomy and Epics'!H:H,'Taxonomy and Epics'!B:B)&amp;"_"&amp;_xlfn.XLOOKUP('Test Scenarios'!M1243,'Taxonomy and Epics'!H:H,'Taxonomy and Epics'!C:C)&amp;","&amp;'Test Scenarios'!M1243&amp;",Fin_Functional, Workday"</f>
        <v>Phase1,_,,Fin_Functional, Workday</v>
      </c>
      <c r="L1234" s="41"/>
      <c r="M1234" s="41"/>
      <c r="N1234" s="41"/>
      <c r="O1234" s="41"/>
      <c r="P1234" s="41"/>
      <c r="Q1234" s="41"/>
      <c r="R1234" s="41"/>
      <c r="S1234" s="41"/>
      <c r="T1234" s="38"/>
    </row>
    <row r="1235" spans="1:20" ht="128" x14ac:dyDescent="0.2">
      <c r="A1235" s="20">
        <f>'Test Scenarios'!A1244</f>
        <v>0</v>
      </c>
      <c r="B1235" s="44">
        <f>'Test Scenarios'!K1244</f>
        <v>0</v>
      </c>
      <c r="C1235" s="42">
        <f>'Test Scenarios'!B1244</f>
        <v>0</v>
      </c>
      <c r="D1235" s="43" t="str">
        <f>"F-"&amp;'Test Scenarios'!M1244&amp;"-"&amp;'Test Scenarios'!C1244&amp;"-"&amp;C1235</f>
        <v>F---0</v>
      </c>
      <c r="E1235" s="43" t="s">
        <v>6576</v>
      </c>
      <c r="F1235" s="43">
        <f>'Test Scenarios'!G1244</f>
        <v>0</v>
      </c>
      <c r="G1235" s="43" t="str">
        <f>"Objective"&amp;CHAR(10)
&amp;'Test Scenarios'!L1244&amp;CHAR(10)&amp;CHAR(10)&amp;
"Test Case Description"&amp;CHAR(10)
&amp;'Test Scenarios'!D1244&amp;CHAR(10)&amp;CHAR(10)&amp;
"Expected Results"&amp;CHAR(10)&amp;'Test Scenarios'!F1244</f>
        <v xml:space="preserve">Objective
Test Case Description
Expected Results
</v>
      </c>
      <c r="H1235" s="41"/>
      <c r="I1235" s="43" t="s">
        <v>6577</v>
      </c>
      <c r="J1235" s="41" t="str">
        <f>"TST-F "&amp;_xlfn.XLOOKUP('Test Scenarios'!M1244,'Taxonomy and Epics'!H:H,'Taxonomy and Epics'!E:E)</f>
        <v xml:space="preserve">TST-F </v>
      </c>
      <c r="K1235" s="36" t="str">
        <f>"Phase1,"&amp;_xlfn.XLOOKUP('Test Scenarios'!M1244,'Taxonomy and Epics'!H:H,'Taxonomy and Epics'!B:B)&amp;"_"&amp;_xlfn.XLOOKUP('Test Scenarios'!M1244,'Taxonomy and Epics'!H:H,'Taxonomy and Epics'!C:C)&amp;","&amp;'Test Scenarios'!M1244&amp;",Fin_Functional, Workday"</f>
        <v>Phase1,_,,Fin_Functional, Workday</v>
      </c>
      <c r="L1235" s="41"/>
      <c r="M1235" s="41"/>
      <c r="N1235" s="41"/>
      <c r="O1235" s="41"/>
      <c r="P1235" s="41"/>
      <c r="Q1235" s="41"/>
      <c r="R1235" s="41"/>
      <c r="S1235" s="41"/>
      <c r="T1235" s="38"/>
    </row>
    <row r="1236" spans="1:20" ht="128" x14ac:dyDescent="0.2">
      <c r="A1236" s="20">
        <f>'Test Scenarios'!A1245</f>
        <v>0</v>
      </c>
      <c r="B1236" s="44">
        <f>'Test Scenarios'!K1245</f>
        <v>0</v>
      </c>
      <c r="C1236" s="42">
        <f>'Test Scenarios'!B1245</f>
        <v>0</v>
      </c>
      <c r="D1236" s="43" t="str">
        <f>"F-"&amp;'Test Scenarios'!M1245&amp;"-"&amp;'Test Scenarios'!C1245&amp;"-"&amp;C1236</f>
        <v>F---0</v>
      </c>
      <c r="E1236" s="43" t="s">
        <v>6576</v>
      </c>
      <c r="F1236" s="43">
        <f>'Test Scenarios'!G1245</f>
        <v>0</v>
      </c>
      <c r="G1236" s="43" t="str">
        <f>"Objective"&amp;CHAR(10)
&amp;'Test Scenarios'!L1245&amp;CHAR(10)&amp;CHAR(10)&amp;
"Test Case Description"&amp;CHAR(10)
&amp;'Test Scenarios'!D1245&amp;CHAR(10)&amp;CHAR(10)&amp;
"Expected Results"&amp;CHAR(10)&amp;'Test Scenarios'!F1245</f>
        <v xml:space="preserve">Objective
Test Case Description
Expected Results
</v>
      </c>
      <c r="H1236" s="41"/>
      <c r="I1236" s="43" t="s">
        <v>6577</v>
      </c>
      <c r="J1236" s="41" t="str">
        <f>"TST-F "&amp;_xlfn.XLOOKUP('Test Scenarios'!M1245,'Taxonomy and Epics'!H:H,'Taxonomy and Epics'!E:E)</f>
        <v xml:space="preserve">TST-F </v>
      </c>
      <c r="K1236" s="36" t="str">
        <f>"Phase1,"&amp;_xlfn.XLOOKUP('Test Scenarios'!M1245,'Taxonomy and Epics'!H:H,'Taxonomy and Epics'!B:B)&amp;"_"&amp;_xlfn.XLOOKUP('Test Scenarios'!M1245,'Taxonomy and Epics'!H:H,'Taxonomy and Epics'!C:C)&amp;","&amp;'Test Scenarios'!M1245&amp;",Fin_Functional, Workday"</f>
        <v>Phase1,_,,Fin_Functional, Workday</v>
      </c>
      <c r="L1236" s="41"/>
      <c r="M1236" s="41"/>
      <c r="N1236" s="41"/>
      <c r="O1236" s="41"/>
      <c r="P1236" s="41"/>
      <c r="Q1236" s="41"/>
      <c r="R1236" s="41"/>
      <c r="S1236" s="41"/>
      <c r="T1236" s="38"/>
    </row>
    <row r="1237" spans="1:20" ht="128" x14ac:dyDescent="0.2">
      <c r="A1237" s="20">
        <f>'Test Scenarios'!A1246</f>
        <v>0</v>
      </c>
      <c r="B1237" s="44">
        <f>'Test Scenarios'!K1246</f>
        <v>0</v>
      </c>
      <c r="C1237" s="42">
        <f>'Test Scenarios'!B1246</f>
        <v>0</v>
      </c>
      <c r="D1237" s="43" t="str">
        <f>"F-"&amp;'Test Scenarios'!M1246&amp;"-"&amp;'Test Scenarios'!C1246&amp;"-"&amp;C1237</f>
        <v>F---0</v>
      </c>
      <c r="E1237" s="43" t="s">
        <v>6576</v>
      </c>
      <c r="F1237" s="43">
        <f>'Test Scenarios'!G1246</f>
        <v>0</v>
      </c>
      <c r="G1237" s="43" t="str">
        <f>"Objective"&amp;CHAR(10)
&amp;'Test Scenarios'!L1246&amp;CHAR(10)&amp;CHAR(10)&amp;
"Test Case Description"&amp;CHAR(10)
&amp;'Test Scenarios'!D1246&amp;CHAR(10)&amp;CHAR(10)&amp;
"Expected Results"&amp;CHAR(10)&amp;'Test Scenarios'!F1246</f>
        <v xml:space="preserve">Objective
Test Case Description
Expected Results
</v>
      </c>
      <c r="H1237" s="41"/>
      <c r="I1237" s="43" t="s">
        <v>6577</v>
      </c>
      <c r="J1237" s="41" t="str">
        <f>"TST-F "&amp;_xlfn.XLOOKUP('Test Scenarios'!M1246,'Taxonomy and Epics'!H:H,'Taxonomy and Epics'!E:E)</f>
        <v xml:space="preserve">TST-F </v>
      </c>
      <c r="K1237" s="36" t="str">
        <f>"Phase1,"&amp;_xlfn.XLOOKUP('Test Scenarios'!M1246,'Taxonomy and Epics'!H:H,'Taxonomy and Epics'!B:B)&amp;"_"&amp;_xlfn.XLOOKUP('Test Scenarios'!M1246,'Taxonomy and Epics'!H:H,'Taxonomy and Epics'!C:C)&amp;","&amp;'Test Scenarios'!M1246&amp;",Fin_Functional, Workday"</f>
        <v>Phase1,_,,Fin_Functional, Workday</v>
      </c>
      <c r="L1237" s="41"/>
      <c r="M1237" s="41"/>
      <c r="N1237" s="41"/>
      <c r="O1237" s="41"/>
      <c r="P1237" s="41"/>
      <c r="Q1237" s="41"/>
      <c r="R1237" s="41"/>
      <c r="S1237" s="41"/>
      <c r="T1237" s="38"/>
    </row>
    <row r="1238" spans="1:20" ht="128" x14ac:dyDescent="0.2">
      <c r="A1238" s="20">
        <f>'Test Scenarios'!A1247</f>
        <v>0</v>
      </c>
      <c r="B1238" s="44">
        <f>'Test Scenarios'!K1247</f>
        <v>0</v>
      </c>
      <c r="C1238" s="42">
        <f>'Test Scenarios'!B1247</f>
        <v>0</v>
      </c>
      <c r="D1238" s="43" t="str">
        <f>"F-"&amp;'Test Scenarios'!M1247&amp;"-"&amp;'Test Scenarios'!C1247&amp;"-"&amp;C1238</f>
        <v>F---0</v>
      </c>
      <c r="E1238" s="43" t="s">
        <v>6576</v>
      </c>
      <c r="F1238" s="43">
        <f>'Test Scenarios'!G1247</f>
        <v>0</v>
      </c>
      <c r="G1238" s="43" t="str">
        <f>"Objective"&amp;CHAR(10)
&amp;'Test Scenarios'!L1247&amp;CHAR(10)&amp;CHAR(10)&amp;
"Test Case Description"&amp;CHAR(10)
&amp;'Test Scenarios'!D1247&amp;CHAR(10)&amp;CHAR(10)&amp;
"Expected Results"&amp;CHAR(10)&amp;'Test Scenarios'!F1247</f>
        <v xml:space="preserve">Objective
Test Case Description
Expected Results
</v>
      </c>
      <c r="H1238" s="41"/>
      <c r="I1238" s="43" t="s">
        <v>6577</v>
      </c>
      <c r="J1238" s="41" t="str">
        <f>"TST-F "&amp;_xlfn.XLOOKUP('Test Scenarios'!M1247,'Taxonomy and Epics'!H:H,'Taxonomy and Epics'!E:E)</f>
        <v xml:space="preserve">TST-F </v>
      </c>
      <c r="K1238" s="36" t="str">
        <f>"Phase1,"&amp;_xlfn.XLOOKUP('Test Scenarios'!M1247,'Taxonomy and Epics'!H:H,'Taxonomy and Epics'!B:B)&amp;"_"&amp;_xlfn.XLOOKUP('Test Scenarios'!M1247,'Taxonomy and Epics'!H:H,'Taxonomy and Epics'!C:C)&amp;","&amp;'Test Scenarios'!M1247&amp;",Fin_Functional, Workday"</f>
        <v>Phase1,_,,Fin_Functional, Workday</v>
      </c>
      <c r="L1238" s="41"/>
      <c r="M1238" s="41"/>
      <c r="N1238" s="41"/>
      <c r="O1238" s="41"/>
      <c r="P1238" s="41"/>
      <c r="Q1238" s="41"/>
      <c r="R1238" s="41"/>
      <c r="S1238" s="41"/>
      <c r="T1238" s="38"/>
    </row>
    <row r="1239" spans="1:20" ht="128" x14ac:dyDescent="0.2">
      <c r="A1239" s="20">
        <f>'Test Scenarios'!A1248</f>
        <v>0</v>
      </c>
      <c r="B1239" s="44">
        <f>'Test Scenarios'!K1248</f>
        <v>0</v>
      </c>
      <c r="C1239" s="42">
        <f>'Test Scenarios'!B1248</f>
        <v>0</v>
      </c>
      <c r="D1239" s="43" t="str">
        <f>"F-"&amp;'Test Scenarios'!M1248&amp;"-"&amp;'Test Scenarios'!C1248&amp;"-"&amp;C1239</f>
        <v>F---0</v>
      </c>
      <c r="E1239" s="43" t="s">
        <v>6576</v>
      </c>
      <c r="F1239" s="43">
        <f>'Test Scenarios'!G1248</f>
        <v>0</v>
      </c>
      <c r="G1239" s="43" t="str">
        <f>"Objective"&amp;CHAR(10)
&amp;'Test Scenarios'!L1248&amp;CHAR(10)&amp;CHAR(10)&amp;
"Test Case Description"&amp;CHAR(10)
&amp;'Test Scenarios'!D1248&amp;CHAR(10)&amp;CHAR(10)&amp;
"Expected Results"&amp;CHAR(10)&amp;'Test Scenarios'!F1248</f>
        <v xml:space="preserve">Objective
Test Case Description
Expected Results
</v>
      </c>
      <c r="H1239" s="41"/>
      <c r="I1239" s="43" t="s">
        <v>6577</v>
      </c>
      <c r="J1239" s="41" t="str">
        <f>"TST-F "&amp;_xlfn.XLOOKUP('Test Scenarios'!M1248,'Taxonomy and Epics'!H:H,'Taxonomy and Epics'!E:E)</f>
        <v xml:space="preserve">TST-F </v>
      </c>
      <c r="K1239" s="36" t="str">
        <f>"Phase1,"&amp;_xlfn.XLOOKUP('Test Scenarios'!M1248,'Taxonomy and Epics'!H:H,'Taxonomy and Epics'!B:B)&amp;"_"&amp;_xlfn.XLOOKUP('Test Scenarios'!M1248,'Taxonomy and Epics'!H:H,'Taxonomy and Epics'!C:C)&amp;","&amp;'Test Scenarios'!M1248&amp;",Fin_Functional, Workday"</f>
        <v>Phase1,_,,Fin_Functional, Workday</v>
      </c>
      <c r="L1239" s="41"/>
      <c r="M1239" s="41"/>
      <c r="N1239" s="41"/>
      <c r="O1239" s="41"/>
      <c r="P1239" s="41"/>
      <c r="Q1239" s="41"/>
      <c r="R1239" s="41"/>
      <c r="S1239" s="41"/>
      <c r="T1239" s="38"/>
    </row>
    <row r="1240" spans="1:20" ht="128" x14ac:dyDescent="0.2">
      <c r="A1240" s="20">
        <f>'Test Scenarios'!A1249</f>
        <v>0</v>
      </c>
      <c r="B1240" s="44">
        <f>'Test Scenarios'!K1249</f>
        <v>0</v>
      </c>
      <c r="C1240" s="42">
        <f>'Test Scenarios'!B1249</f>
        <v>0</v>
      </c>
      <c r="D1240" s="43" t="str">
        <f>"F-"&amp;'Test Scenarios'!M1249&amp;"-"&amp;'Test Scenarios'!C1249&amp;"-"&amp;C1240</f>
        <v>F---0</v>
      </c>
      <c r="E1240" s="43" t="s">
        <v>6576</v>
      </c>
      <c r="F1240" s="43">
        <f>'Test Scenarios'!G1249</f>
        <v>0</v>
      </c>
      <c r="G1240" s="43" t="str">
        <f>"Objective"&amp;CHAR(10)
&amp;'Test Scenarios'!L1249&amp;CHAR(10)&amp;CHAR(10)&amp;
"Test Case Description"&amp;CHAR(10)
&amp;'Test Scenarios'!D1249&amp;CHAR(10)&amp;CHAR(10)&amp;
"Expected Results"&amp;CHAR(10)&amp;'Test Scenarios'!F1249</f>
        <v xml:space="preserve">Objective
Test Case Description
Expected Results
</v>
      </c>
      <c r="H1240" s="41"/>
      <c r="I1240" s="43" t="s">
        <v>6577</v>
      </c>
      <c r="J1240" s="41" t="str">
        <f>"TST-F "&amp;_xlfn.XLOOKUP('Test Scenarios'!M1249,'Taxonomy and Epics'!H:H,'Taxonomy and Epics'!E:E)</f>
        <v xml:space="preserve">TST-F </v>
      </c>
      <c r="K1240" s="36" t="str">
        <f>"Phase1,"&amp;_xlfn.XLOOKUP('Test Scenarios'!M1249,'Taxonomy and Epics'!H:H,'Taxonomy and Epics'!B:B)&amp;"_"&amp;_xlfn.XLOOKUP('Test Scenarios'!M1249,'Taxonomy and Epics'!H:H,'Taxonomy and Epics'!C:C)&amp;","&amp;'Test Scenarios'!M1249&amp;",Fin_Functional, Workday"</f>
        <v>Phase1,_,,Fin_Functional, Workday</v>
      </c>
      <c r="L1240" s="41"/>
      <c r="M1240" s="41"/>
      <c r="N1240" s="41"/>
      <c r="O1240" s="41"/>
      <c r="P1240" s="41"/>
      <c r="Q1240" s="41"/>
      <c r="R1240" s="41"/>
      <c r="S1240" s="41"/>
      <c r="T1240" s="38"/>
    </row>
    <row r="1241" spans="1:20" ht="128" x14ac:dyDescent="0.2">
      <c r="A1241" s="20">
        <f>'Test Scenarios'!A1250</f>
        <v>0</v>
      </c>
      <c r="B1241" s="44">
        <f>'Test Scenarios'!K1250</f>
        <v>0</v>
      </c>
      <c r="C1241" s="42">
        <f>'Test Scenarios'!B1250</f>
        <v>0</v>
      </c>
      <c r="D1241" s="43" t="str">
        <f>"F-"&amp;'Test Scenarios'!M1250&amp;"-"&amp;'Test Scenarios'!C1250&amp;"-"&amp;C1241</f>
        <v>F---0</v>
      </c>
      <c r="E1241" s="43" t="s">
        <v>6576</v>
      </c>
      <c r="F1241" s="43">
        <f>'Test Scenarios'!G1250</f>
        <v>0</v>
      </c>
      <c r="G1241" s="43" t="str">
        <f>"Objective"&amp;CHAR(10)
&amp;'Test Scenarios'!L1250&amp;CHAR(10)&amp;CHAR(10)&amp;
"Test Case Description"&amp;CHAR(10)
&amp;'Test Scenarios'!D1250&amp;CHAR(10)&amp;CHAR(10)&amp;
"Expected Results"&amp;CHAR(10)&amp;'Test Scenarios'!F1250</f>
        <v xml:space="preserve">Objective
Test Case Description
Expected Results
</v>
      </c>
      <c r="H1241" s="41"/>
      <c r="I1241" s="43" t="s">
        <v>6577</v>
      </c>
      <c r="J1241" s="41" t="str">
        <f>"TST-F "&amp;_xlfn.XLOOKUP('Test Scenarios'!M1250,'Taxonomy and Epics'!H:H,'Taxonomy and Epics'!E:E)</f>
        <v xml:space="preserve">TST-F </v>
      </c>
      <c r="K1241" s="36" t="str">
        <f>"Phase1,"&amp;_xlfn.XLOOKUP('Test Scenarios'!M1250,'Taxonomy and Epics'!H:H,'Taxonomy and Epics'!B:B)&amp;"_"&amp;_xlfn.XLOOKUP('Test Scenarios'!M1250,'Taxonomy and Epics'!H:H,'Taxonomy and Epics'!C:C)&amp;","&amp;'Test Scenarios'!M1250&amp;",Fin_Functional, Workday"</f>
        <v>Phase1,_,,Fin_Functional, Workday</v>
      </c>
      <c r="L1241" s="41"/>
      <c r="M1241" s="41"/>
      <c r="N1241" s="41"/>
      <c r="O1241" s="41"/>
      <c r="P1241" s="41"/>
      <c r="Q1241" s="41"/>
      <c r="R1241" s="41"/>
      <c r="S1241" s="41"/>
      <c r="T1241" s="38"/>
    </row>
    <row r="1242" spans="1:20" ht="128" x14ac:dyDescent="0.2">
      <c r="A1242" s="20">
        <f>'Test Scenarios'!A1251</f>
        <v>0</v>
      </c>
      <c r="B1242" s="44">
        <f>'Test Scenarios'!K1251</f>
        <v>0</v>
      </c>
      <c r="C1242" s="42">
        <f>'Test Scenarios'!B1251</f>
        <v>0</v>
      </c>
      <c r="D1242" s="43" t="str">
        <f>"F-"&amp;'Test Scenarios'!M1251&amp;"-"&amp;'Test Scenarios'!C1251&amp;"-"&amp;C1242</f>
        <v>F---0</v>
      </c>
      <c r="E1242" s="43" t="s">
        <v>6576</v>
      </c>
      <c r="F1242" s="43">
        <f>'Test Scenarios'!G1251</f>
        <v>0</v>
      </c>
      <c r="G1242" s="43" t="str">
        <f>"Objective"&amp;CHAR(10)
&amp;'Test Scenarios'!L1251&amp;CHAR(10)&amp;CHAR(10)&amp;
"Test Case Description"&amp;CHAR(10)
&amp;'Test Scenarios'!D1251&amp;CHAR(10)&amp;CHAR(10)&amp;
"Expected Results"&amp;CHAR(10)&amp;'Test Scenarios'!F1251</f>
        <v xml:space="preserve">Objective
Test Case Description
Expected Results
</v>
      </c>
      <c r="H1242" s="41"/>
      <c r="I1242" s="43" t="s">
        <v>6577</v>
      </c>
      <c r="J1242" s="41" t="str">
        <f>"TST-F "&amp;_xlfn.XLOOKUP('Test Scenarios'!M1251,'Taxonomy and Epics'!H:H,'Taxonomy and Epics'!E:E)</f>
        <v xml:space="preserve">TST-F </v>
      </c>
      <c r="K1242" s="36" t="str">
        <f>"Phase1,"&amp;_xlfn.XLOOKUP('Test Scenarios'!M1251,'Taxonomy and Epics'!H:H,'Taxonomy and Epics'!B:B)&amp;"_"&amp;_xlfn.XLOOKUP('Test Scenarios'!M1251,'Taxonomy and Epics'!H:H,'Taxonomy and Epics'!C:C)&amp;","&amp;'Test Scenarios'!M1251&amp;",Fin_Functional, Workday"</f>
        <v>Phase1,_,,Fin_Functional, Workday</v>
      </c>
      <c r="L1242" s="41"/>
      <c r="M1242" s="41"/>
      <c r="N1242" s="41"/>
      <c r="O1242" s="41"/>
      <c r="P1242" s="41"/>
      <c r="Q1242" s="41"/>
      <c r="R1242" s="41"/>
      <c r="S1242" s="41"/>
      <c r="T1242" s="38"/>
    </row>
    <row r="1243" spans="1:20" ht="128" x14ac:dyDescent="0.2">
      <c r="A1243" s="20">
        <f>'Test Scenarios'!A1252</f>
        <v>0</v>
      </c>
      <c r="B1243" s="44">
        <f>'Test Scenarios'!K1252</f>
        <v>0</v>
      </c>
      <c r="C1243" s="42">
        <f>'Test Scenarios'!B1252</f>
        <v>0</v>
      </c>
      <c r="D1243" s="43" t="str">
        <f>"F-"&amp;'Test Scenarios'!M1252&amp;"-"&amp;'Test Scenarios'!C1252&amp;"-"&amp;C1243</f>
        <v>F---0</v>
      </c>
      <c r="E1243" s="43" t="s">
        <v>6576</v>
      </c>
      <c r="F1243" s="43">
        <f>'Test Scenarios'!G1252</f>
        <v>0</v>
      </c>
      <c r="G1243" s="43" t="str">
        <f>"Objective"&amp;CHAR(10)
&amp;'Test Scenarios'!L1252&amp;CHAR(10)&amp;CHAR(10)&amp;
"Test Case Description"&amp;CHAR(10)
&amp;'Test Scenarios'!D1252&amp;CHAR(10)&amp;CHAR(10)&amp;
"Expected Results"&amp;CHAR(10)&amp;'Test Scenarios'!F1252</f>
        <v xml:space="preserve">Objective
Test Case Description
Expected Results
</v>
      </c>
      <c r="H1243" s="41"/>
      <c r="I1243" s="43" t="s">
        <v>6577</v>
      </c>
      <c r="J1243" s="41" t="str">
        <f>"TST-F "&amp;_xlfn.XLOOKUP('Test Scenarios'!M1252,'Taxonomy and Epics'!H:H,'Taxonomy and Epics'!E:E)</f>
        <v xml:space="preserve">TST-F </v>
      </c>
      <c r="K1243" s="36" t="str">
        <f>"Phase1,"&amp;_xlfn.XLOOKUP('Test Scenarios'!M1252,'Taxonomy and Epics'!H:H,'Taxonomy and Epics'!B:B)&amp;"_"&amp;_xlfn.XLOOKUP('Test Scenarios'!M1252,'Taxonomy and Epics'!H:H,'Taxonomy and Epics'!C:C)&amp;","&amp;'Test Scenarios'!M1252&amp;",Fin_Functional, Workday"</f>
        <v>Phase1,_,,Fin_Functional, Workday</v>
      </c>
      <c r="L1243" s="41"/>
      <c r="M1243" s="41"/>
      <c r="N1243" s="41"/>
      <c r="O1243" s="41"/>
      <c r="P1243" s="41"/>
      <c r="Q1243" s="41"/>
      <c r="R1243" s="41"/>
      <c r="S1243" s="41"/>
      <c r="T1243" s="38"/>
    </row>
    <row r="1244" spans="1:20" ht="128" x14ac:dyDescent="0.2">
      <c r="A1244" s="20">
        <f>'Test Scenarios'!A1253</f>
        <v>0</v>
      </c>
      <c r="B1244" s="44">
        <f>'Test Scenarios'!K1253</f>
        <v>0</v>
      </c>
      <c r="C1244" s="42">
        <f>'Test Scenarios'!B1253</f>
        <v>0</v>
      </c>
      <c r="D1244" s="43" t="str">
        <f>"F-"&amp;'Test Scenarios'!M1253&amp;"-"&amp;'Test Scenarios'!C1253&amp;"-"&amp;C1244</f>
        <v>F---0</v>
      </c>
      <c r="E1244" s="43" t="s">
        <v>6576</v>
      </c>
      <c r="F1244" s="43">
        <f>'Test Scenarios'!G1253</f>
        <v>0</v>
      </c>
      <c r="G1244" s="43" t="str">
        <f>"Objective"&amp;CHAR(10)
&amp;'Test Scenarios'!L1253&amp;CHAR(10)&amp;CHAR(10)&amp;
"Test Case Description"&amp;CHAR(10)
&amp;'Test Scenarios'!D1253&amp;CHAR(10)&amp;CHAR(10)&amp;
"Expected Results"&amp;CHAR(10)&amp;'Test Scenarios'!F1253</f>
        <v xml:space="preserve">Objective
Test Case Description
Expected Results
</v>
      </c>
      <c r="H1244" s="41"/>
      <c r="I1244" s="43" t="s">
        <v>6577</v>
      </c>
      <c r="J1244" s="41" t="str">
        <f>"TST-F "&amp;_xlfn.XLOOKUP('Test Scenarios'!M1253,'Taxonomy and Epics'!H:H,'Taxonomy and Epics'!E:E)</f>
        <v xml:space="preserve">TST-F </v>
      </c>
      <c r="K1244" s="36" t="str">
        <f>"Phase1,"&amp;_xlfn.XLOOKUP('Test Scenarios'!M1253,'Taxonomy and Epics'!H:H,'Taxonomy and Epics'!B:B)&amp;"_"&amp;_xlfn.XLOOKUP('Test Scenarios'!M1253,'Taxonomy and Epics'!H:H,'Taxonomy and Epics'!C:C)&amp;","&amp;'Test Scenarios'!M1253&amp;",Fin_Functional, Workday"</f>
        <v>Phase1,_,,Fin_Functional, Workday</v>
      </c>
      <c r="L1244" s="41"/>
      <c r="M1244" s="41"/>
      <c r="N1244" s="41"/>
      <c r="O1244" s="41"/>
      <c r="P1244" s="41"/>
      <c r="Q1244" s="41"/>
      <c r="R1244" s="41"/>
      <c r="S1244" s="41"/>
      <c r="T1244" s="38"/>
    </row>
    <row r="1245" spans="1:20" ht="128" x14ac:dyDescent="0.2">
      <c r="A1245" s="20">
        <f>'Test Scenarios'!A1254</f>
        <v>0</v>
      </c>
      <c r="B1245" s="44">
        <f>'Test Scenarios'!K1254</f>
        <v>0</v>
      </c>
      <c r="C1245" s="42">
        <f>'Test Scenarios'!B1254</f>
        <v>0</v>
      </c>
      <c r="D1245" s="43" t="str">
        <f>"F-"&amp;'Test Scenarios'!M1254&amp;"-"&amp;'Test Scenarios'!C1254&amp;"-"&amp;C1245</f>
        <v>F---0</v>
      </c>
      <c r="E1245" s="43" t="s">
        <v>6576</v>
      </c>
      <c r="F1245" s="43">
        <f>'Test Scenarios'!G1254</f>
        <v>0</v>
      </c>
      <c r="G1245" s="43" t="str">
        <f>"Objective"&amp;CHAR(10)
&amp;'Test Scenarios'!L1254&amp;CHAR(10)&amp;CHAR(10)&amp;
"Test Case Description"&amp;CHAR(10)
&amp;'Test Scenarios'!D1254&amp;CHAR(10)&amp;CHAR(10)&amp;
"Expected Results"&amp;CHAR(10)&amp;'Test Scenarios'!F1254</f>
        <v xml:space="preserve">Objective
Test Case Description
Expected Results
</v>
      </c>
      <c r="H1245" s="41"/>
      <c r="I1245" s="43" t="s">
        <v>6577</v>
      </c>
      <c r="J1245" s="41" t="str">
        <f>"TST-F "&amp;_xlfn.XLOOKUP('Test Scenarios'!M1254,'Taxonomy and Epics'!H:H,'Taxonomy and Epics'!E:E)</f>
        <v xml:space="preserve">TST-F </v>
      </c>
      <c r="K1245" s="36" t="str">
        <f>"Phase1,"&amp;_xlfn.XLOOKUP('Test Scenarios'!M1254,'Taxonomy and Epics'!H:H,'Taxonomy and Epics'!B:B)&amp;"_"&amp;_xlfn.XLOOKUP('Test Scenarios'!M1254,'Taxonomy and Epics'!H:H,'Taxonomy and Epics'!C:C)&amp;","&amp;'Test Scenarios'!M1254&amp;",Fin_Functional, Workday"</f>
        <v>Phase1,_,,Fin_Functional, Workday</v>
      </c>
      <c r="L1245" s="41"/>
      <c r="M1245" s="41"/>
      <c r="N1245" s="41"/>
      <c r="O1245" s="41"/>
      <c r="P1245" s="41"/>
      <c r="Q1245" s="41"/>
      <c r="R1245" s="41"/>
      <c r="S1245" s="41"/>
      <c r="T1245" s="38"/>
    </row>
    <row r="1246" spans="1:20" ht="128" x14ac:dyDescent="0.2">
      <c r="A1246" s="20">
        <f>'Test Scenarios'!A1255</f>
        <v>0</v>
      </c>
      <c r="B1246" s="44">
        <f>'Test Scenarios'!K1255</f>
        <v>0</v>
      </c>
      <c r="C1246" s="42">
        <f>'Test Scenarios'!B1255</f>
        <v>0</v>
      </c>
      <c r="D1246" s="43" t="str">
        <f>"F-"&amp;'Test Scenarios'!M1255&amp;"-"&amp;'Test Scenarios'!C1255&amp;"-"&amp;C1246</f>
        <v>F---0</v>
      </c>
      <c r="E1246" s="43" t="s">
        <v>6576</v>
      </c>
      <c r="F1246" s="43">
        <f>'Test Scenarios'!G1255</f>
        <v>0</v>
      </c>
      <c r="G1246" s="43" t="str">
        <f>"Objective"&amp;CHAR(10)
&amp;'Test Scenarios'!L1255&amp;CHAR(10)&amp;CHAR(10)&amp;
"Test Case Description"&amp;CHAR(10)
&amp;'Test Scenarios'!D1255&amp;CHAR(10)&amp;CHAR(10)&amp;
"Expected Results"&amp;CHAR(10)&amp;'Test Scenarios'!F1255</f>
        <v xml:space="preserve">Objective
Test Case Description
Expected Results
</v>
      </c>
      <c r="H1246" s="41"/>
      <c r="I1246" s="43" t="s">
        <v>6577</v>
      </c>
      <c r="J1246" s="41" t="str">
        <f>"TST-F "&amp;_xlfn.XLOOKUP('Test Scenarios'!M1255,'Taxonomy and Epics'!H:H,'Taxonomy and Epics'!E:E)</f>
        <v xml:space="preserve">TST-F </v>
      </c>
      <c r="K1246" s="36" t="str">
        <f>"Phase1,"&amp;_xlfn.XLOOKUP('Test Scenarios'!M1255,'Taxonomy and Epics'!H:H,'Taxonomy and Epics'!B:B)&amp;"_"&amp;_xlfn.XLOOKUP('Test Scenarios'!M1255,'Taxonomy and Epics'!H:H,'Taxonomy and Epics'!C:C)&amp;","&amp;'Test Scenarios'!M1255&amp;",Fin_Functional, Workday"</f>
        <v>Phase1,_,,Fin_Functional, Workday</v>
      </c>
      <c r="L1246" s="41"/>
      <c r="M1246" s="41"/>
      <c r="N1246" s="41"/>
      <c r="O1246" s="41"/>
      <c r="P1246" s="41"/>
      <c r="Q1246" s="41"/>
      <c r="R1246" s="41"/>
      <c r="S1246" s="41"/>
      <c r="T1246" s="38"/>
    </row>
    <row r="1247" spans="1:20" ht="128" x14ac:dyDescent="0.2">
      <c r="A1247" s="20">
        <f>'Test Scenarios'!A1256</f>
        <v>0</v>
      </c>
      <c r="B1247" s="44">
        <f>'Test Scenarios'!K1256</f>
        <v>0</v>
      </c>
      <c r="C1247" s="42">
        <f>'Test Scenarios'!B1256</f>
        <v>0</v>
      </c>
      <c r="D1247" s="43" t="str">
        <f>"F-"&amp;'Test Scenarios'!M1256&amp;"-"&amp;'Test Scenarios'!C1256&amp;"-"&amp;C1247</f>
        <v>F---0</v>
      </c>
      <c r="E1247" s="43" t="s">
        <v>6576</v>
      </c>
      <c r="F1247" s="43">
        <f>'Test Scenarios'!G1256</f>
        <v>0</v>
      </c>
      <c r="G1247" s="43" t="str">
        <f>"Objective"&amp;CHAR(10)
&amp;'Test Scenarios'!L1256&amp;CHAR(10)&amp;CHAR(10)&amp;
"Test Case Description"&amp;CHAR(10)
&amp;'Test Scenarios'!D1256&amp;CHAR(10)&amp;CHAR(10)&amp;
"Expected Results"&amp;CHAR(10)&amp;'Test Scenarios'!F1256</f>
        <v xml:space="preserve">Objective
Test Case Description
Expected Results
</v>
      </c>
      <c r="H1247" s="41"/>
      <c r="I1247" s="43" t="s">
        <v>6577</v>
      </c>
      <c r="J1247" s="41" t="str">
        <f>"TST-F "&amp;_xlfn.XLOOKUP('Test Scenarios'!M1256,'Taxonomy and Epics'!H:H,'Taxonomy and Epics'!E:E)</f>
        <v xml:space="preserve">TST-F </v>
      </c>
      <c r="K1247" s="36" t="str">
        <f>"Phase1,"&amp;_xlfn.XLOOKUP('Test Scenarios'!M1256,'Taxonomy and Epics'!H:H,'Taxonomy and Epics'!B:B)&amp;"_"&amp;_xlfn.XLOOKUP('Test Scenarios'!M1256,'Taxonomy and Epics'!H:H,'Taxonomy and Epics'!C:C)&amp;","&amp;'Test Scenarios'!M1256&amp;",Fin_Functional, Workday"</f>
        <v>Phase1,_,,Fin_Functional, Workday</v>
      </c>
      <c r="L1247" s="41"/>
      <c r="M1247" s="41"/>
      <c r="N1247" s="41"/>
      <c r="O1247" s="41"/>
      <c r="P1247" s="41"/>
      <c r="Q1247" s="41"/>
      <c r="R1247" s="41"/>
      <c r="S1247" s="41"/>
      <c r="T1247" s="38"/>
    </row>
    <row r="1248" spans="1:20" ht="128" x14ac:dyDescent="0.2">
      <c r="A1248" s="20">
        <f>'Test Scenarios'!A1257</f>
        <v>0</v>
      </c>
      <c r="B1248" s="44">
        <f>'Test Scenarios'!K1257</f>
        <v>0</v>
      </c>
      <c r="C1248" s="42">
        <f>'Test Scenarios'!B1257</f>
        <v>0</v>
      </c>
      <c r="D1248" s="43" t="str">
        <f>"F-"&amp;'Test Scenarios'!M1257&amp;"-"&amp;'Test Scenarios'!C1257&amp;"-"&amp;C1248</f>
        <v>F---0</v>
      </c>
      <c r="E1248" s="43" t="s">
        <v>6576</v>
      </c>
      <c r="F1248" s="43">
        <f>'Test Scenarios'!G1257</f>
        <v>0</v>
      </c>
      <c r="G1248" s="43" t="str">
        <f>"Objective"&amp;CHAR(10)
&amp;'Test Scenarios'!L1257&amp;CHAR(10)&amp;CHAR(10)&amp;
"Test Case Description"&amp;CHAR(10)
&amp;'Test Scenarios'!D1257&amp;CHAR(10)&amp;CHAR(10)&amp;
"Expected Results"&amp;CHAR(10)&amp;'Test Scenarios'!F1257</f>
        <v xml:space="preserve">Objective
Test Case Description
Expected Results
</v>
      </c>
      <c r="H1248" s="41"/>
      <c r="I1248" s="43" t="s">
        <v>6577</v>
      </c>
      <c r="J1248" s="41" t="str">
        <f>"TST-F "&amp;_xlfn.XLOOKUP('Test Scenarios'!M1257,'Taxonomy and Epics'!H:H,'Taxonomy and Epics'!E:E)</f>
        <v xml:space="preserve">TST-F </v>
      </c>
      <c r="K1248" s="36" t="str">
        <f>"Phase1,"&amp;_xlfn.XLOOKUP('Test Scenarios'!M1257,'Taxonomy and Epics'!H:H,'Taxonomy and Epics'!B:B)&amp;"_"&amp;_xlfn.XLOOKUP('Test Scenarios'!M1257,'Taxonomy and Epics'!H:H,'Taxonomy and Epics'!C:C)&amp;","&amp;'Test Scenarios'!M1257&amp;",Fin_Functional, Workday"</f>
        <v>Phase1,_,,Fin_Functional, Workday</v>
      </c>
      <c r="L1248" s="41"/>
      <c r="M1248" s="41"/>
      <c r="N1248" s="41"/>
      <c r="O1248" s="41"/>
      <c r="P1248" s="41"/>
      <c r="Q1248" s="41"/>
      <c r="R1248" s="41"/>
      <c r="S1248" s="41"/>
      <c r="T1248" s="38"/>
    </row>
    <row r="1249" spans="1:20" ht="128" x14ac:dyDescent="0.2">
      <c r="A1249" s="20">
        <f>'Test Scenarios'!A1258</f>
        <v>0</v>
      </c>
      <c r="B1249" s="44">
        <f>'Test Scenarios'!K1258</f>
        <v>0</v>
      </c>
      <c r="C1249" s="42">
        <f>'Test Scenarios'!B1258</f>
        <v>0</v>
      </c>
      <c r="D1249" s="43" t="str">
        <f>"F-"&amp;'Test Scenarios'!M1258&amp;"-"&amp;'Test Scenarios'!C1258&amp;"-"&amp;C1249</f>
        <v>F---0</v>
      </c>
      <c r="E1249" s="43" t="s">
        <v>6576</v>
      </c>
      <c r="F1249" s="43">
        <f>'Test Scenarios'!G1258</f>
        <v>0</v>
      </c>
      <c r="G1249" s="43" t="str">
        <f>"Objective"&amp;CHAR(10)
&amp;'Test Scenarios'!L1258&amp;CHAR(10)&amp;CHAR(10)&amp;
"Test Case Description"&amp;CHAR(10)
&amp;'Test Scenarios'!D1258&amp;CHAR(10)&amp;CHAR(10)&amp;
"Expected Results"&amp;CHAR(10)&amp;'Test Scenarios'!F1258</f>
        <v xml:space="preserve">Objective
Test Case Description
Expected Results
</v>
      </c>
      <c r="H1249" s="41"/>
      <c r="I1249" s="43" t="s">
        <v>6577</v>
      </c>
      <c r="J1249" s="41" t="str">
        <f>"TST-F "&amp;_xlfn.XLOOKUP('Test Scenarios'!M1258,'Taxonomy and Epics'!H:H,'Taxonomy and Epics'!E:E)</f>
        <v xml:space="preserve">TST-F </v>
      </c>
      <c r="K1249" s="36" t="str">
        <f>"Phase1,"&amp;_xlfn.XLOOKUP('Test Scenarios'!M1258,'Taxonomy and Epics'!H:H,'Taxonomy and Epics'!B:B)&amp;"_"&amp;_xlfn.XLOOKUP('Test Scenarios'!M1258,'Taxonomy and Epics'!H:H,'Taxonomy and Epics'!C:C)&amp;","&amp;'Test Scenarios'!M1258&amp;",Fin_Functional, Workday"</f>
        <v>Phase1,_,,Fin_Functional, Workday</v>
      </c>
      <c r="L1249" s="41"/>
      <c r="M1249" s="41"/>
      <c r="N1249" s="41"/>
      <c r="O1249" s="41"/>
      <c r="P1249" s="41"/>
      <c r="Q1249" s="41"/>
      <c r="R1249" s="41"/>
      <c r="S1249" s="41"/>
      <c r="T1249" s="38"/>
    </row>
    <row r="1250" spans="1:20" ht="128" x14ac:dyDescent="0.2">
      <c r="A1250" s="20">
        <f>'Test Scenarios'!A1259</f>
        <v>0</v>
      </c>
      <c r="B1250" s="44">
        <f>'Test Scenarios'!K1259</f>
        <v>0</v>
      </c>
      <c r="C1250" s="42">
        <f>'Test Scenarios'!B1259</f>
        <v>0</v>
      </c>
      <c r="D1250" s="43" t="str">
        <f>"F-"&amp;'Test Scenarios'!M1259&amp;"-"&amp;'Test Scenarios'!C1259&amp;"-"&amp;C1250</f>
        <v>F---0</v>
      </c>
      <c r="E1250" s="43" t="s">
        <v>6576</v>
      </c>
      <c r="F1250" s="43">
        <f>'Test Scenarios'!G1259</f>
        <v>0</v>
      </c>
      <c r="G1250" s="43" t="str">
        <f>"Objective"&amp;CHAR(10)
&amp;'Test Scenarios'!L1259&amp;CHAR(10)&amp;CHAR(10)&amp;
"Test Case Description"&amp;CHAR(10)
&amp;'Test Scenarios'!D1259&amp;CHAR(10)&amp;CHAR(10)&amp;
"Expected Results"&amp;CHAR(10)&amp;'Test Scenarios'!F1259</f>
        <v xml:space="preserve">Objective
Test Case Description
Expected Results
</v>
      </c>
      <c r="H1250" s="41"/>
      <c r="I1250" s="43" t="s">
        <v>6577</v>
      </c>
      <c r="J1250" s="41" t="str">
        <f>"TST-F "&amp;_xlfn.XLOOKUP('Test Scenarios'!M1259,'Taxonomy and Epics'!H:H,'Taxonomy and Epics'!E:E)</f>
        <v xml:space="preserve">TST-F </v>
      </c>
      <c r="K1250" s="36" t="str">
        <f>"Phase1,"&amp;_xlfn.XLOOKUP('Test Scenarios'!M1259,'Taxonomy and Epics'!H:H,'Taxonomy and Epics'!B:B)&amp;"_"&amp;_xlfn.XLOOKUP('Test Scenarios'!M1259,'Taxonomy and Epics'!H:H,'Taxonomy and Epics'!C:C)&amp;","&amp;'Test Scenarios'!M1259&amp;",Fin_Functional, Workday"</f>
        <v>Phase1,_,,Fin_Functional, Workday</v>
      </c>
      <c r="L1250" s="41"/>
      <c r="M1250" s="41"/>
      <c r="N1250" s="41"/>
      <c r="O1250" s="41"/>
      <c r="P1250" s="41"/>
      <c r="Q1250" s="41"/>
      <c r="R1250" s="41"/>
      <c r="S1250" s="41"/>
      <c r="T1250" s="38"/>
    </row>
    <row r="1251" spans="1:20" ht="128" x14ac:dyDescent="0.2">
      <c r="A1251" s="20">
        <f>'Test Scenarios'!A1260</f>
        <v>0</v>
      </c>
      <c r="B1251" s="44">
        <f>'Test Scenarios'!K1260</f>
        <v>0</v>
      </c>
      <c r="C1251" s="42">
        <f>'Test Scenarios'!B1260</f>
        <v>0</v>
      </c>
      <c r="D1251" s="43" t="str">
        <f>"F-"&amp;'Test Scenarios'!M1260&amp;"-"&amp;'Test Scenarios'!C1260&amp;"-"&amp;C1251</f>
        <v>F---0</v>
      </c>
      <c r="E1251" s="43" t="s">
        <v>6576</v>
      </c>
      <c r="F1251" s="43">
        <f>'Test Scenarios'!G1260</f>
        <v>0</v>
      </c>
      <c r="G1251" s="43" t="str">
        <f>"Objective"&amp;CHAR(10)
&amp;'Test Scenarios'!L1260&amp;CHAR(10)&amp;CHAR(10)&amp;
"Test Case Description"&amp;CHAR(10)
&amp;'Test Scenarios'!D1260&amp;CHAR(10)&amp;CHAR(10)&amp;
"Expected Results"&amp;CHAR(10)&amp;'Test Scenarios'!F1260</f>
        <v xml:space="preserve">Objective
Test Case Description
Expected Results
</v>
      </c>
      <c r="H1251" s="41"/>
      <c r="I1251" s="43" t="s">
        <v>6577</v>
      </c>
      <c r="J1251" s="41" t="str">
        <f>"TST-F "&amp;_xlfn.XLOOKUP('Test Scenarios'!M1260,'Taxonomy and Epics'!H:H,'Taxonomy and Epics'!E:E)</f>
        <v xml:space="preserve">TST-F </v>
      </c>
      <c r="K1251" s="36" t="str">
        <f>"Phase1,"&amp;_xlfn.XLOOKUP('Test Scenarios'!M1260,'Taxonomy and Epics'!H:H,'Taxonomy and Epics'!B:B)&amp;"_"&amp;_xlfn.XLOOKUP('Test Scenarios'!M1260,'Taxonomy and Epics'!H:H,'Taxonomy and Epics'!C:C)&amp;","&amp;'Test Scenarios'!M1260&amp;",Fin_Functional, Workday"</f>
        <v>Phase1,_,,Fin_Functional, Workday</v>
      </c>
      <c r="L1251" s="41"/>
      <c r="M1251" s="41"/>
      <c r="N1251" s="41"/>
      <c r="O1251" s="41"/>
      <c r="P1251" s="41"/>
      <c r="Q1251" s="41"/>
      <c r="R1251" s="41"/>
      <c r="S1251" s="41"/>
      <c r="T1251" s="38"/>
    </row>
    <row r="1252" spans="1:20" ht="128" x14ac:dyDescent="0.2">
      <c r="A1252" s="20">
        <f>'Test Scenarios'!A1261</f>
        <v>0</v>
      </c>
      <c r="B1252" s="44">
        <f>'Test Scenarios'!K1261</f>
        <v>0</v>
      </c>
      <c r="C1252" s="42">
        <f>'Test Scenarios'!B1261</f>
        <v>0</v>
      </c>
      <c r="D1252" s="43" t="str">
        <f>"F-"&amp;'Test Scenarios'!M1261&amp;"-"&amp;'Test Scenarios'!C1261&amp;"-"&amp;C1252</f>
        <v>F---0</v>
      </c>
      <c r="E1252" s="43" t="s">
        <v>6576</v>
      </c>
      <c r="F1252" s="43">
        <f>'Test Scenarios'!G1261</f>
        <v>0</v>
      </c>
      <c r="G1252" s="43" t="str">
        <f>"Objective"&amp;CHAR(10)
&amp;'Test Scenarios'!L1261&amp;CHAR(10)&amp;CHAR(10)&amp;
"Test Case Description"&amp;CHAR(10)
&amp;'Test Scenarios'!D1261&amp;CHAR(10)&amp;CHAR(10)&amp;
"Expected Results"&amp;CHAR(10)&amp;'Test Scenarios'!F1261</f>
        <v xml:space="preserve">Objective
Test Case Description
Expected Results
</v>
      </c>
      <c r="H1252" s="41"/>
      <c r="I1252" s="43" t="s">
        <v>6577</v>
      </c>
      <c r="J1252" s="41" t="str">
        <f>"TST-F "&amp;_xlfn.XLOOKUP('Test Scenarios'!M1261,'Taxonomy and Epics'!H:H,'Taxonomy and Epics'!E:E)</f>
        <v xml:space="preserve">TST-F </v>
      </c>
      <c r="K1252" s="36" t="str">
        <f>"Phase1,"&amp;_xlfn.XLOOKUP('Test Scenarios'!M1261,'Taxonomy and Epics'!H:H,'Taxonomy and Epics'!B:B)&amp;"_"&amp;_xlfn.XLOOKUP('Test Scenarios'!M1261,'Taxonomy and Epics'!H:H,'Taxonomy and Epics'!C:C)&amp;","&amp;'Test Scenarios'!M1261&amp;",Fin_Functional, Workday"</f>
        <v>Phase1,_,,Fin_Functional, Workday</v>
      </c>
      <c r="L1252" s="41"/>
      <c r="M1252" s="41"/>
      <c r="N1252" s="41"/>
      <c r="O1252" s="41"/>
      <c r="P1252" s="41"/>
      <c r="Q1252" s="41"/>
      <c r="R1252" s="41"/>
      <c r="S1252" s="41"/>
      <c r="T1252" s="38"/>
    </row>
    <row r="1253" spans="1:20" ht="128" x14ac:dyDescent="0.2">
      <c r="A1253" s="20">
        <f>'Test Scenarios'!A1262</f>
        <v>0</v>
      </c>
      <c r="B1253" s="44">
        <f>'Test Scenarios'!K1262</f>
        <v>0</v>
      </c>
      <c r="C1253" s="42">
        <f>'Test Scenarios'!B1262</f>
        <v>0</v>
      </c>
      <c r="D1253" s="43" t="str">
        <f>"F-"&amp;'Test Scenarios'!M1262&amp;"-"&amp;'Test Scenarios'!C1262&amp;"-"&amp;C1253</f>
        <v>F---0</v>
      </c>
      <c r="E1253" s="43" t="s">
        <v>6576</v>
      </c>
      <c r="F1253" s="43">
        <f>'Test Scenarios'!G1262</f>
        <v>0</v>
      </c>
      <c r="G1253" s="43" t="str">
        <f>"Objective"&amp;CHAR(10)
&amp;'Test Scenarios'!L1262&amp;CHAR(10)&amp;CHAR(10)&amp;
"Test Case Description"&amp;CHAR(10)
&amp;'Test Scenarios'!D1262&amp;CHAR(10)&amp;CHAR(10)&amp;
"Expected Results"&amp;CHAR(10)&amp;'Test Scenarios'!F1262</f>
        <v xml:space="preserve">Objective
Test Case Description
Expected Results
</v>
      </c>
      <c r="H1253" s="41"/>
      <c r="I1253" s="43" t="s">
        <v>6577</v>
      </c>
      <c r="J1253" s="41" t="str">
        <f>"TST-F "&amp;_xlfn.XLOOKUP('Test Scenarios'!M1262,'Taxonomy and Epics'!H:H,'Taxonomy and Epics'!E:E)</f>
        <v xml:space="preserve">TST-F </v>
      </c>
      <c r="K1253" s="36" t="str">
        <f>"Phase1,"&amp;_xlfn.XLOOKUP('Test Scenarios'!M1262,'Taxonomy and Epics'!H:H,'Taxonomy and Epics'!B:B)&amp;"_"&amp;_xlfn.XLOOKUP('Test Scenarios'!M1262,'Taxonomy and Epics'!H:H,'Taxonomy and Epics'!C:C)&amp;","&amp;'Test Scenarios'!M1262&amp;",Fin_Functional, Workday"</f>
        <v>Phase1,_,,Fin_Functional, Workday</v>
      </c>
      <c r="L1253" s="41"/>
      <c r="M1253" s="41"/>
      <c r="N1253" s="41"/>
      <c r="O1253" s="41"/>
      <c r="P1253" s="41"/>
      <c r="Q1253" s="41"/>
      <c r="R1253" s="41"/>
      <c r="S1253" s="41"/>
      <c r="T1253" s="38"/>
    </row>
    <row r="1254" spans="1:20" ht="128" x14ac:dyDescent="0.2">
      <c r="A1254" s="20">
        <f>'Test Scenarios'!A1263</f>
        <v>0</v>
      </c>
      <c r="B1254" s="44">
        <f>'Test Scenarios'!K1263</f>
        <v>0</v>
      </c>
      <c r="C1254" s="42">
        <f>'Test Scenarios'!B1263</f>
        <v>0</v>
      </c>
      <c r="D1254" s="43" t="str">
        <f>"F-"&amp;'Test Scenarios'!M1263&amp;"-"&amp;'Test Scenarios'!C1263&amp;"-"&amp;C1254</f>
        <v>F---0</v>
      </c>
      <c r="E1254" s="43" t="s">
        <v>6576</v>
      </c>
      <c r="F1254" s="43">
        <f>'Test Scenarios'!G1263</f>
        <v>0</v>
      </c>
      <c r="G1254" s="43" t="str">
        <f>"Objective"&amp;CHAR(10)
&amp;'Test Scenarios'!L1263&amp;CHAR(10)&amp;CHAR(10)&amp;
"Test Case Description"&amp;CHAR(10)
&amp;'Test Scenarios'!D1263&amp;CHAR(10)&amp;CHAR(10)&amp;
"Expected Results"&amp;CHAR(10)&amp;'Test Scenarios'!F1263</f>
        <v xml:space="preserve">Objective
Test Case Description
Expected Results
</v>
      </c>
      <c r="H1254" s="41"/>
      <c r="I1254" s="43" t="s">
        <v>6577</v>
      </c>
      <c r="J1254" s="41" t="str">
        <f>"TST-F "&amp;_xlfn.XLOOKUP('Test Scenarios'!M1263,'Taxonomy and Epics'!H:H,'Taxonomy and Epics'!E:E)</f>
        <v xml:space="preserve">TST-F </v>
      </c>
      <c r="K1254" s="36" t="str">
        <f>"Phase1,"&amp;_xlfn.XLOOKUP('Test Scenarios'!M1263,'Taxonomy and Epics'!H:H,'Taxonomy and Epics'!B:B)&amp;"_"&amp;_xlfn.XLOOKUP('Test Scenarios'!M1263,'Taxonomy and Epics'!H:H,'Taxonomy and Epics'!C:C)&amp;","&amp;'Test Scenarios'!M1263&amp;",Fin_Functional, Workday"</f>
        <v>Phase1,_,,Fin_Functional, Workday</v>
      </c>
      <c r="L1254" s="41"/>
      <c r="M1254" s="41"/>
      <c r="N1254" s="41"/>
      <c r="O1254" s="41"/>
      <c r="P1254" s="41"/>
      <c r="Q1254" s="41"/>
      <c r="R1254" s="41"/>
      <c r="S1254" s="41"/>
      <c r="T1254" s="38"/>
    </row>
    <row r="1255" spans="1:20" ht="128" x14ac:dyDescent="0.2">
      <c r="A1255" s="20">
        <f>'Test Scenarios'!A1264</f>
        <v>0</v>
      </c>
      <c r="B1255" s="44">
        <f>'Test Scenarios'!K1264</f>
        <v>0</v>
      </c>
      <c r="C1255" s="42">
        <f>'Test Scenarios'!B1264</f>
        <v>0</v>
      </c>
      <c r="D1255" s="43" t="str">
        <f>"F-"&amp;'Test Scenarios'!M1264&amp;"-"&amp;'Test Scenarios'!C1264&amp;"-"&amp;C1255</f>
        <v>F---0</v>
      </c>
      <c r="E1255" s="43" t="s">
        <v>6576</v>
      </c>
      <c r="F1255" s="43">
        <f>'Test Scenarios'!G1264</f>
        <v>0</v>
      </c>
      <c r="G1255" s="43" t="str">
        <f>"Objective"&amp;CHAR(10)
&amp;'Test Scenarios'!L1264&amp;CHAR(10)&amp;CHAR(10)&amp;
"Test Case Description"&amp;CHAR(10)
&amp;'Test Scenarios'!D1264&amp;CHAR(10)&amp;CHAR(10)&amp;
"Expected Results"&amp;CHAR(10)&amp;'Test Scenarios'!F1264</f>
        <v xml:space="preserve">Objective
Test Case Description
Expected Results
</v>
      </c>
      <c r="H1255" s="41"/>
      <c r="I1255" s="43" t="s">
        <v>6577</v>
      </c>
      <c r="J1255" s="41" t="str">
        <f>"TST-F "&amp;_xlfn.XLOOKUP('Test Scenarios'!M1264,'Taxonomy and Epics'!H:H,'Taxonomy and Epics'!E:E)</f>
        <v xml:space="preserve">TST-F </v>
      </c>
      <c r="K1255" s="36" t="str">
        <f>"Phase1,"&amp;_xlfn.XLOOKUP('Test Scenarios'!M1264,'Taxonomy and Epics'!H:H,'Taxonomy and Epics'!B:B)&amp;"_"&amp;_xlfn.XLOOKUP('Test Scenarios'!M1264,'Taxonomy and Epics'!H:H,'Taxonomy and Epics'!C:C)&amp;","&amp;'Test Scenarios'!M1264&amp;",Fin_Functional, Workday"</f>
        <v>Phase1,_,,Fin_Functional, Workday</v>
      </c>
      <c r="L1255" s="41"/>
      <c r="M1255" s="41"/>
      <c r="N1255" s="41"/>
      <c r="O1255" s="41"/>
      <c r="P1255" s="41"/>
      <c r="Q1255" s="41"/>
      <c r="R1255" s="41"/>
      <c r="S1255" s="41"/>
      <c r="T1255" s="38"/>
    </row>
    <row r="1256" spans="1:20" ht="128" x14ac:dyDescent="0.2">
      <c r="A1256" s="20">
        <f>'Test Scenarios'!A1265</f>
        <v>0</v>
      </c>
      <c r="B1256" s="44">
        <f>'Test Scenarios'!K1265</f>
        <v>0</v>
      </c>
      <c r="C1256" s="42">
        <f>'Test Scenarios'!B1265</f>
        <v>0</v>
      </c>
      <c r="D1256" s="43" t="str">
        <f>"F-"&amp;'Test Scenarios'!M1265&amp;"-"&amp;'Test Scenarios'!C1265&amp;"-"&amp;C1256</f>
        <v>F---0</v>
      </c>
      <c r="E1256" s="43" t="s">
        <v>6576</v>
      </c>
      <c r="F1256" s="43">
        <f>'Test Scenarios'!G1265</f>
        <v>0</v>
      </c>
      <c r="G1256" s="43" t="str">
        <f>"Objective"&amp;CHAR(10)
&amp;'Test Scenarios'!L1265&amp;CHAR(10)&amp;CHAR(10)&amp;
"Test Case Description"&amp;CHAR(10)
&amp;'Test Scenarios'!D1265&amp;CHAR(10)&amp;CHAR(10)&amp;
"Expected Results"&amp;CHAR(10)&amp;'Test Scenarios'!F1265</f>
        <v xml:space="preserve">Objective
Test Case Description
Expected Results
</v>
      </c>
      <c r="H1256" s="41"/>
      <c r="I1256" s="43" t="s">
        <v>6577</v>
      </c>
      <c r="J1256" s="41" t="str">
        <f>"TST-F "&amp;_xlfn.XLOOKUP('Test Scenarios'!M1265,'Taxonomy and Epics'!H:H,'Taxonomy and Epics'!E:E)</f>
        <v xml:space="preserve">TST-F </v>
      </c>
      <c r="K1256" s="36" t="str">
        <f>"Phase1,"&amp;_xlfn.XLOOKUP('Test Scenarios'!M1265,'Taxonomy and Epics'!H:H,'Taxonomy and Epics'!B:B)&amp;"_"&amp;_xlfn.XLOOKUP('Test Scenarios'!M1265,'Taxonomy and Epics'!H:H,'Taxonomy and Epics'!C:C)&amp;","&amp;'Test Scenarios'!M1265&amp;",Fin_Functional, Workday"</f>
        <v>Phase1,_,,Fin_Functional, Workday</v>
      </c>
      <c r="L1256" s="41"/>
      <c r="M1256" s="41"/>
      <c r="N1256" s="41"/>
      <c r="O1256" s="41"/>
      <c r="P1256" s="41"/>
      <c r="Q1256" s="41"/>
      <c r="R1256" s="41"/>
      <c r="S1256" s="41"/>
      <c r="T1256" s="38"/>
    </row>
    <row r="1257" spans="1:20" ht="128" x14ac:dyDescent="0.2">
      <c r="A1257" s="20">
        <f>'Test Scenarios'!A1266</f>
        <v>0</v>
      </c>
      <c r="B1257" s="44">
        <f>'Test Scenarios'!K1266</f>
        <v>0</v>
      </c>
      <c r="C1257" s="42">
        <f>'Test Scenarios'!B1266</f>
        <v>0</v>
      </c>
      <c r="D1257" s="43" t="str">
        <f>"F-"&amp;'Test Scenarios'!M1266&amp;"-"&amp;'Test Scenarios'!C1266&amp;"-"&amp;C1257</f>
        <v>F---0</v>
      </c>
      <c r="E1257" s="43" t="s">
        <v>6576</v>
      </c>
      <c r="F1257" s="43">
        <f>'Test Scenarios'!G1266</f>
        <v>0</v>
      </c>
      <c r="G1257" s="43" t="str">
        <f>"Objective"&amp;CHAR(10)
&amp;'Test Scenarios'!L1266&amp;CHAR(10)&amp;CHAR(10)&amp;
"Test Case Description"&amp;CHAR(10)
&amp;'Test Scenarios'!D1266&amp;CHAR(10)&amp;CHAR(10)&amp;
"Expected Results"&amp;CHAR(10)&amp;'Test Scenarios'!F1266</f>
        <v xml:space="preserve">Objective
Test Case Description
Expected Results
</v>
      </c>
      <c r="H1257" s="41"/>
      <c r="I1257" s="43" t="s">
        <v>6577</v>
      </c>
      <c r="J1257" s="41" t="str">
        <f>"TST-F "&amp;_xlfn.XLOOKUP('Test Scenarios'!M1266,'Taxonomy and Epics'!H:H,'Taxonomy and Epics'!E:E)</f>
        <v xml:space="preserve">TST-F </v>
      </c>
      <c r="K1257" s="36" t="str">
        <f>"Phase1,"&amp;_xlfn.XLOOKUP('Test Scenarios'!M1266,'Taxonomy and Epics'!H:H,'Taxonomy and Epics'!B:B)&amp;"_"&amp;_xlfn.XLOOKUP('Test Scenarios'!M1266,'Taxonomy and Epics'!H:H,'Taxonomy and Epics'!C:C)&amp;","&amp;'Test Scenarios'!M1266&amp;",Fin_Functional, Workday"</f>
        <v>Phase1,_,,Fin_Functional, Workday</v>
      </c>
      <c r="L1257" s="41"/>
      <c r="M1257" s="41"/>
      <c r="N1257" s="41"/>
      <c r="O1257" s="41"/>
      <c r="P1257" s="41"/>
      <c r="Q1257" s="41"/>
      <c r="R1257" s="41"/>
      <c r="S1257" s="41"/>
      <c r="T1257" s="38"/>
    </row>
    <row r="1258" spans="1:20" ht="128" x14ac:dyDescent="0.2">
      <c r="A1258" s="20">
        <f>'Test Scenarios'!A1267</f>
        <v>0</v>
      </c>
      <c r="B1258" s="44">
        <f>'Test Scenarios'!K1267</f>
        <v>0</v>
      </c>
      <c r="C1258" s="42">
        <f>'Test Scenarios'!B1267</f>
        <v>0</v>
      </c>
      <c r="D1258" s="43" t="str">
        <f>"F-"&amp;'Test Scenarios'!M1267&amp;"-"&amp;'Test Scenarios'!C1267&amp;"-"&amp;C1258</f>
        <v>F---0</v>
      </c>
      <c r="E1258" s="43" t="s">
        <v>6576</v>
      </c>
      <c r="F1258" s="43">
        <f>'Test Scenarios'!G1267</f>
        <v>0</v>
      </c>
      <c r="G1258" s="43" t="str">
        <f>"Objective"&amp;CHAR(10)
&amp;'Test Scenarios'!L1267&amp;CHAR(10)&amp;CHAR(10)&amp;
"Test Case Description"&amp;CHAR(10)
&amp;'Test Scenarios'!D1267&amp;CHAR(10)&amp;CHAR(10)&amp;
"Expected Results"&amp;CHAR(10)&amp;'Test Scenarios'!F1267</f>
        <v xml:space="preserve">Objective
Test Case Description
Expected Results
</v>
      </c>
      <c r="H1258" s="41"/>
      <c r="I1258" s="43" t="s">
        <v>6577</v>
      </c>
      <c r="J1258" s="41" t="str">
        <f>"TST-F "&amp;_xlfn.XLOOKUP('Test Scenarios'!M1267,'Taxonomy and Epics'!H:H,'Taxonomy and Epics'!E:E)</f>
        <v xml:space="preserve">TST-F </v>
      </c>
      <c r="K1258" s="36" t="str">
        <f>"Phase1,"&amp;_xlfn.XLOOKUP('Test Scenarios'!M1267,'Taxonomy and Epics'!H:H,'Taxonomy and Epics'!B:B)&amp;"_"&amp;_xlfn.XLOOKUP('Test Scenarios'!M1267,'Taxonomy and Epics'!H:H,'Taxonomy and Epics'!C:C)&amp;","&amp;'Test Scenarios'!M1267&amp;",Fin_Functional, Workday"</f>
        <v>Phase1,_,,Fin_Functional, Workday</v>
      </c>
      <c r="L1258" s="41"/>
      <c r="M1258" s="41"/>
      <c r="N1258" s="41"/>
      <c r="O1258" s="41"/>
      <c r="P1258" s="41"/>
      <c r="Q1258" s="41"/>
      <c r="R1258" s="41"/>
      <c r="S1258" s="41"/>
      <c r="T1258" s="38"/>
    </row>
    <row r="1259" spans="1:20" ht="128" x14ac:dyDescent="0.2">
      <c r="A1259" s="20">
        <f>'Test Scenarios'!A1268</f>
        <v>0</v>
      </c>
      <c r="B1259" s="44">
        <f>'Test Scenarios'!K1268</f>
        <v>0</v>
      </c>
      <c r="C1259" s="42">
        <f>'Test Scenarios'!B1268</f>
        <v>0</v>
      </c>
      <c r="D1259" s="43" t="str">
        <f>"F-"&amp;'Test Scenarios'!M1268&amp;"-"&amp;'Test Scenarios'!C1268&amp;"-"&amp;C1259</f>
        <v>F---0</v>
      </c>
      <c r="E1259" s="43" t="s">
        <v>6576</v>
      </c>
      <c r="F1259" s="43">
        <f>'Test Scenarios'!G1268</f>
        <v>0</v>
      </c>
      <c r="G1259" s="43" t="str">
        <f>"Objective"&amp;CHAR(10)
&amp;'Test Scenarios'!L1268&amp;CHAR(10)&amp;CHAR(10)&amp;
"Test Case Description"&amp;CHAR(10)
&amp;'Test Scenarios'!D1268&amp;CHAR(10)&amp;CHAR(10)&amp;
"Expected Results"&amp;CHAR(10)&amp;'Test Scenarios'!F1268</f>
        <v xml:space="preserve">Objective
Test Case Description
Expected Results
</v>
      </c>
      <c r="H1259" s="41"/>
      <c r="I1259" s="43" t="s">
        <v>6577</v>
      </c>
      <c r="J1259" s="41" t="str">
        <f>"TST-F "&amp;_xlfn.XLOOKUP('Test Scenarios'!M1268,'Taxonomy and Epics'!H:H,'Taxonomy and Epics'!E:E)</f>
        <v xml:space="preserve">TST-F </v>
      </c>
      <c r="K1259" s="36" t="str">
        <f>"Phase1,"&amp;_xlfn.XLOOKUP('Test Scenarios'!M1268,'Taxonomy and Epics'!H:H,'Taxonomy and Epics'!B:B)&amp;"_"&amp;_xlfn.XLOOKUP('Test Scenarios'!M1268,'Taxonomy and Epics'!H:H,'Taxonomy and Epics'!C:C)&amp;","&amp;'Test Scenarios'!M1268&amp;",Fin_Functional, Workday"</f>
        <v>Phase1,_,,Fin_Functional, Workday</v>
      </c>
      <c r="L1259" s="41"/>
      <c r="M1259" s="41"/>
      <c r="N1259" s="41"/>
      <c r="O1259" s="41"/>
      <c r="P1259" s="41"/>
      <c r="Q1259" s="41"/>
      <c r="R1259" s="41"/>
      <c r="S1259" s="41"/>
      <c r="T1259" s="38"/>
    </row>
    <row r="1260" spans="1:20" ht="128" x14ac:dyDescent="0.2">
      <c r="A1260" s="20">
        <f>'Test Scenarios'!A1269</f>
        <v>0</v>
      </c>
      <c r="B1260" s="44">
        <f>'Test Scenarios'!K1269</f>
        <v>0</v>
      </c>
      <c r="C1260" s="42">
        <f>'Test Scenarios'!B1269</f>
        <v>0</v>
      </c>
      <c r="D1260" s="43" t="str">
        <f>"F-"&amp;'Test Scenarios'!M1269&amp;"-"&amp;'Test Scenarios'!C1269&amp;"-"&amp;C1260</f>
        <v>F---0</v>
      </c>
      <c r="E1260" s="43" t="s">
        <v>6576</v>
      </c>
      <c r="F1260" s="43">
        <f>'Test Scenarios'!G1269</f>
        <v>0</v>
      </c>
      <c r="G1260" s="43" t="str">
        <f>"Objective"&amp;CHAR(10)
&amp;'Test Scenarios'!L1269&amp;CHAR(10)&amp;CHAR(10)&amp;
"Test Case Description"&amp;CHAR(10)
&amp;'Test Scenarios'!D1269&amp;CHAR(10)&amp;CHAR(10)&amp;
"Expected Results"&amp;CHAR(10)&amp;'Test Scenarios'!F1269</f>
        <v xml:space="preserve">Objective
Test Case Description
Expected Results
</v>
      </c>
      <c r="H1260" s="41"/>
      <c r="I1260" s="43" t="s">
        <v>6577</v>
      </c>
      <c r="J1260" s="41" t="str">
        <f>"TST-F "&amp;_xlfn.XLOOKUP('Test Scenarios'!M1269,'Taxonomy and Epics'!H:H,'Taxonomy and Epics'!E:E)</f>
        <v xml:space="preserve">TST-F </v>
      </c>
      <c r="K1260" s="36" t="str">
        <f>"Phase1,"&amp;_xlfn.XLOOKUP('Test Scenarios'!M1269,'Taxonomy and Epics'!H:H,'Taxonomy and Epics'!B:B)&amp;"_"&amp;_xlfn.XLOOKUP('Test Scenarios'!M1269,'Taxonomy and Epics'!H:H,'Taxonomy and Epics'!C:C)&amp;","&amp;'Test Scenarios'!M1269&amp;",Fin_Functional, Workday"</f>
        <v>Phase1,_,,Fin_Functional, Workday</v>
      </c>
      <c r="L1260" s="41"/>
      <c r="M1260" s="41"/>
      <c r="N1260" s="41"/>
      <c r="O1260" s="41"/>
      <c r="P1260" s="41"/>
      <c r="Q1260" s="41"/>
      <c r="R1260" s="41"/>
      <c r="S1260" s="41"/>
      <c r="T1260" s="38"/>
    </row>
    <row r="1261" spans="1:20" ht="128" x14ac:dyDescent="0.2">
      <c r="A1261" s="20">
        <f>'Test Scenarios'!A1270</f>
        <v>0</v>
      </c>
      <c r="B1261" s="44">
        <f>'Test Scenarios'!K1270</f>
        <v>0</v>
      </c>
      <c r="C1261" s="42">
        <f>'Test Scenarios'!B1270</f>
        <v>0</v>
      </c>
      <c r="D1261" s="43" t="str">
        <f>"F-"&amp;'Test Scenarios'!M1270&amp;"-"&amp;'Test Scenarios'!C1270&amp;"-"&amp;C1261</f>
        <v>F---0</v>
      </c>
      <c r="E1261" s="43" t="s">
        <v>6576</v>
      </c>
      <c r="F1261" s="43">
        <f>'Test Scenarios'!G1270</f>
        <v>0</v>
      </c>
      <c r="G1261" s="43" t="str">
        <f>"Objective"&amp;CHAR(10)
&amp;'Test Scenarios'!L1270&amp;CHAR(10)&amp;CHAR(10)&amp;
"Test Case Description"&amp;CHAR(10)
&amp;'Test Scenarios'!D1270&amp;CHAR(10)&amp;CHAR(10)&amp;
"Expected Results"&amp;CHAR(10)&amp;'Test Scenarios'!F1270</f>
        <v xml:space="preserve">Objective
Test Case Description
Expected Results
</v>
      </c>
      <c r="H1261" s="41"/>
      <c r="I1261" s="43" t="s">
        <v>6577</v>
      </c>
      <c r="J1261" s="41" t="str">
        <f>"TST-F "&amp;_xlfn.XLOOKUP('Test Scenarios'!M1270,'Taxonomy and Epics'!H:H,'Taxonomy and Epics'!E:E)</f>
        <v xml:space="preserve">TST-F </v>
      </c>
      <c r="K1261" s="36" t="str">
        <f>"Phase1,"&amp;_xlfn.XLOOKUP('Test Scenarios'!M1270,'Taxonomy and Epics'!H:H,'Taxonomy and Epics'!B:B)&amp;"_"&amp;_xlfn.XLOOKUP('Test Scenarios'!M1270,'Taxonomy and Epics'!H:H,'Taxonomy and Epics'!C:C)&amp;","&amp;'Test Scenarios'!M1270&amp;",Fin_Functional, Workday"</f>
        <v>Phase1,_,,Fin_Functional, Workday</v>
      </c>
      <c r="L1261" s="41"/>
      <c r="M1261" s="41"/>
      <c r="N1261" s="41"/>
      <c r="O1261" s="41"/>
      <c r="P1261" s="41"/>
      <c r="Q1261" s="41"/>
      <c r="R1261" s="41"/>
      <c r="S1261" s="41"/>
      <c r="T1261" s="38"/>
    </row>
    <row r="1262" spans="1:20" ht="128" x14ac:dyDescent="0.2">
      <c r="A1262" s="20">
        <f>'Test Scenarios'!A1271</f>
        <v>0</v>
      </c>
      <c r="B1262" s="44">
        <f>'Test Scenarios'!K1271</f>
        <v>0</v>
      </c>
      <c r="C1262" s="42">
        <f>'Test Scenarios'!B1271</f>
        <v>0</v>
      </c>
      <c r="D1262" s="43" t="str">
        <f>"F-"&amp;'Test Scenarios'!M1271&amp;"-"&amp;'Test Scenarios'!C1271&amp;"-"&amp;C1262</f>
        <v>F---0</v>
      </c>
      <c r="E1262" s="43" t="s">
        <v>6576</v>
      </c>
      <c r="F1262" s="43">
        <f>'Test Scenarios'!G1271</f>
        <v>0</v>
      </c>
      <c r="G1262" s="43" t="str">
        <f>"Objective"&amp;CHAR(10)
&amp;'Test Scenarios'!L1271&amp;CHAR(10)&amp;CHAR(10)&amp;
"Test Case Description"&amp;CHAR(10)
&amp;'Test Scenarios'!D1271&amp;CHAR(10)&amp;CHAR(10)&amp;
"Expected Results"&amp;CHAR(10)&amp;'Test Scenarios'!F1271</f>
        <v xml:space="preserve">Objective
Test Case Description
Expected Results
</v>
      </c>
      <c r="H1262" s="41"/>
      <c r="I1262" s="43" t="s">
        <v>6577</v>
      </c>
      <c r="J1262" s="41" t="str">
        <f>"TST-F "&amp;_xlfn.XLOOKUP('Test Scenarios'!M1271,'Taxonomy and Epics'!H:H,'Taxonomy and Epics'!E:E)</f>
        <v xml:space="preserve">TST-F </v>
      </c>
      <c r="K1262" s="36" t="str">
        <f>"Phase1,"&amp;_xlfn.XLOOKUP('Test Scenarios'!M1271,'Taxonomy and Epics'!H:H,'Taxonomy and Epics'!B:B)&amp;"_"&amp;_xlfn.XLOOKUP('Test Scenarios'!M1271,'Taxonomy and Epics'!H:H,'Taxonomy and Epics'!C:C)&amp;","&amp;'Test Scenarios'!M1271&amp;",Fin_Functional, Workday"</f>
        <v>Phase1,_,,Fin_Functional, Workday</v>
      </c>
      <c r="L1262" s="41"/>
      <c r="M1262" s="41"/>
      <c r="N1262" s="41"/>
      <c r="O1262" s="41"/>
      <c r="P1262" s="41"/>
      <c r="Q1262" s="41"/>
      <c r="R1262" s="41"/>
      <c r="S1262" s="41"/>
      <c r="T1262" s="38"/>
    </row>
    <row r="1263" spans="1:20" ht="128" x14ac:dyDescent="0.2">
      <c r="A1263" s="20">
        <f>'Test Scenarios'!A1272</f>
        <v>0</v>
      </c>
      <c r="B1263" s="44">
        <f>'Test Scenarios'!K1272</f>
        <v>0</v>
      </c>
      <c r="C1263" s="42">
        <f>'Test Scenarios'!B1272</f>
        <v>0</v>
      </c>
      <c r="D1263" s="43" t="str">
        <f>"F-"&amp;'Test Scenarios'!M1272&amp;"-"&amp;'Test Scenarios'!C1272&amp;"-"&amp;C1263</f>
        <v>F---0</v>
      </c>
      <c r="E1263" s="43" t="s">
        <v>6576</v>
      </c>
      <c r="F1263" s="43">
        <f>'Test Scenarios'!G1272</f>
        <v>0</v>
      </c>
      <c r="G1263" s="43" t="str">
        <f>"Objective"&amp;CHAR(10)
&amp;'Test Scenarios'!L1272&amp;CHAR(10)&amp;CHAR(10)&amp;
"Test Case Description"&amp;CHAR(10)
&amp;'Test Scenarios'!D1272&amp;CHAR(10)&amp;CHAR(10)&amp;
"Expected Results"&amp;CHAR(10)&amp;'Test Scenarios'!F1272</f>
        <v xml:space="preserve">Objective
Test Case Description
Expected Results
</v>
      </c>
      <c r="H1263" s="41"/>
      <c r="I1263" s="43" t="s">
        <v>6577</v>
      </c>
      <c r="J1263" s="41" t="str">
        <f>"TST-F "&amp;_xlfn.XLOOKUP('Test Scenarios'!M1272,'Taxonomy and Epics'!H:H,'Taxonomy and Epics'!E:E)</f>
        <v xml:space="preserve">TST-F </v>
      </c>
      <c r="K1263" s="36" t="str">
        <f>"Phase1,"&amp;_xlfn.XLOOKUP('Test Scenarios'!M1272,'Taxonomy and Epics'!H:H,'Taxonomy and Epics'!B:B)&amp;"_"&amp;_xlfn.XLOOKUP('Test Scenarios'!M1272,'Taxonomy and Epics'!H:H,'Taxonomy and Epics'!C:C)&amp;","&amp;'Test Scenarios'!M1272&amp;",Fin_Functional, Workday"</f>
        <v>Phase1,_,,Fin_Functional, Workday</v>
      </c>
      <c r="L1263" s="41"/>
      <c r="M1263" s="41"/>
      <c r="N1263" s="41"/>
      <c r="O1263" s="41"/>
      <c r="P1263" s="41"/>
      <c r="Q1263" s="41"/>
      <c r="R1263" s="41"/>
      <c r="S1263" s="41"/>
      <c r="T1263" s="38"/>
    </row>
    <row r="1264" spans="1:20" ht="128" x14ac:dyDescent="0.2">
      <c r="A1264" s="20">
        <f>'Test Scenarios'!A1273</f>
        <v>0</v>
      </c>
      <c r="B1264" s="44">
        <f>'Test Scenarios'!K1273</f>
        <v>0</v>
      </c>
      <c r="C1264" s="42">
        <f>'Test Scenarios'!B1273</f>
        <v>0</v>
      </c>
      <c r="D1264" s="43" t="str">
        <f>"F-"&amp;'Test Scenarios'!M1273&amp;"-"&amp;'Test Scenarios'!C1273&amp;"-"&amp;C1264</f>
        <v>F---0</v>
      </c>
      <c r="E1264" s="43" t="s">
        <v>6576</v>
      </c>
      <c r="F1264" s="43">
        <f>'Test Scenarios'!G1273</f>
        <v>0</v>
      </c>
      <c r="G1264" s="43" t="str">
        <f>"Objective"&amp;CHAR(10)
&amp;'Test Scenarios'!L1273&amp;CHAR(10)&amp;CHAR(10)&amp;
"Test Case Description"&amp;CHAR(10)
&amp;'Test Scenarios'!D1273&amp;CHAR(10)&amp;CHAR(10)&amp;
"Expected Results"&amp;CHAR(10)&amp;'Test Scenarios'!F1273</f>
        <v xml:space="preserve">Objective
Test Case Description
Expected Results
</v>
      </c>
      <c r="H1264" s="41"/>
      <c r="I1264" s="43" t="s">
        <v>6577</v>
      </c>
      <c r="J1264" s="41" t="str">
        <f>"TST-F "&amp;_xlfn.XLOOKUP('Test Scenarios'!M1273,'Taxonomy and Epics'!H:H,'Taxonomy and Epics'!E:E)</f>
        <v xml:space="preserve">TST-F </v>
      </c>
      <c r="K1264" s="36" t="str">
        <f>"Phase1,"&amp;_xlfn.XLOOKUP('Test Scenarios'!M1273,'Taxonomy and Epics'!H:H,'Taxonomy and Epics'!B:B)&amp;"_"&amp;_xlfn.XLOOKUP('Test Scenarios'!M1273,'Taxonomy and Epics'!H:H,'Taxonomy and Epics'!C:C)&amp;","&amp;'Test Scenarios'!M1273&amp;",Fin_Functional, Workday"</f>
        <v>Phase1,_,,Fin_Functional, Workday</v>
      </c>
      <c r="L1264" s="41"/>
      <c r="M1264" s="41"/>
      <c r="N1264" s="41"/>
      <c r="O1264" s="41"/>
      <c r="P1264" s="41"/>
      <c r="Q1264" s="41"/>
      <c r="R1264" s="41"/>
      <c r="S1264" s="41"/>
      <c r="T1264" s="38"/>
    </row>
    <row r="1265" spans="1:20" ht="128" x14ac:dyDescent="0.2">
      <c r="A1265" s="20">
        <f>'Test Scenarios'!A1274</f>
        <v>0</v>
      </c>
      <c r="B1265" s="44">
        <f>'Test Scenarios'!K1274</f>
        <v>0</v>
      </c>
      <c r="C1265" s="42">
        <f>'Test Scenarios'!B1274</f>
        <v>0</v>
      </c>
      <c r="D1265" s="43" t="str">
        <f>"F-"&amp;'Test Scenarios'!M1274&amp;"-"&amp;'Test Scenarios'!C1274&amp;"-"&amp;C1265</f>
        <v>F---0</v>
      </c>
      <c r="E1265" s="43" t="s">
        <v>6576</v>
      </c>
      <c r="F1265" s="43">
        <f>'Test Scenarios'!G1274</f>
        <v>0</v>
      </c>
      <c r="G1265" s="43" t="str">
        <f>"Objective"&amp;CHAR(10)
&amp;'Test Scenarios'!L1274&amp;CHAR(10)&amp;CHAR(10)&amp;
"Test Case Description"&amp;CHAR(10)
&amp;'Test Scenarios'!D1274&amp;CHAR(10)&amp;CHAR(10)&amp;
"Expected Results"&amp;CHAR(10)&amp;'Test Scenarios'!F1274</f>
        <v xml:space="preserve">Objective
Test Case Description
Expected Results
</v>
      </c>
      <c r="H1265" s="41"/>
      <c r="I1265" s="43" t="s">
        <v>6577</v>
      </c>
      <c r="J1265" s="41" t="str">
        <f>"TST-F "&amp;_xlfn.XLOOKUP('Test Scenarios'!M1274,'Taxonomy and Epics'!H:H,'Taxonomy and Epics'!E:E)</f>
        <v xml:space="preserve">TST-F </v>
      </c>
      <c r="K1265" s="36" t="str">
        <f>"Phase1,"&amp;_xlfn.XLOOKUP('Test Scenarios'!M1274,'Taxonomy and Epics'!H:H,'Taxonomy and Epics'!B:B)&amp;"_"&amp;_xlfn.XLOOKUP('Test Scenarios'!M1274,'Taxonomy and Epics'!H:H,'Taxonomy and Epics'!C:C)&amp;","&amp;'Test Scenarios'!M1274&amp;",Fin_Functional, Workday"</f>
        <v>Phase1,_,,Fin_Functional, Workday</v>
      </c>
      <c r="L1265" s="41"/>
      <c r="M1265" s="41"/>
      <c r="N1265" s="41"/>
      <c r="O1265" s="41"/>
      <c r="P1265" s="41"/>
      <c r="Q1265" s="41"/>
      <c r="R1265" s="41"/>
      <c r="S1265" s="41"/>
      <c r="T1265" s="38"/>
    </row>
    <row r="1266" spans="1:20" ht="128" x14ac:dyDescent="0.2">
      <c r="A1266" s="20">
        <f>'Test Scenarios'!A1275</f>
        <v>0</v>
      </c>
      <c r="B1266" s="44">
        <f>'Test Scenarios'!K1275</f>
        <v>0</v>
      </c>
      <c r="C1266" s="42">
        <f>'Test Scenarios'!B1275</f>
        <v>0</v>
      </c>
      <c r="D1266" s="43" t="str">
        <f>"F-"&amp;'Test Scenarios'!M1275&amp;"-"&amp;'Test Scenarios'!C1275&amp;"-"&amp;C1266</f>
        <v>F---0</v>
      </c>
      <c r="E1266" s="43" t="s">
        <v>6576</v>
      </c>
      <c r="F1266" s="43">
        <f>'Test Scenarios'!G1275</f>
        <v>0</v>
      </c>
      <c r="G1266" s="43" t="str">
        <f>"Objective"&amp;CHAR(10)
&amp;'Test Scenarios'!L1275&amp;CHAR(10)&amp;CHAR(10)&amp;
"Test Case Description"&amp;CHAR(10)
&amp;'Test Scenarios'!D1275&amp;CHAR(10)&amp;CHAR(10)&amp;
"Expected Results"&amp;CHAR(10)&amp;'Test Scenarios'!F1275</f>
        <v xml:space="preserve">Objective
Test Case Description
Expected Results
</v>
      </c>
      <c r="H1266" s="41"/>
      <c r="I1266" s="43" t="s">
        <v>6577</v>
      </c>
      <c r="J1266" s="41" t="str">
        <f>"TST-F "&amp;_xlfn.XLOOKUP('Test Scenarios'!M1275,'Taxonomy and Epics'!H:H,'Taxonomy and Epics'!E:E)</f>
        <v xml:space="preserve">TST-F </v>
      </c>
      <c r="K1266" s="36" t="str">
        <f>"Phase1,"&amp;_xlfn.XLOOKUP('Test Scenarios'!M1275,'Taxonomy and Epics'!H:H,'Taxonomy and Epics'!B:B)&amp;"_"&amp;_xlfn.XLOOKUP('Test Scenarios'!M1275,'Taxonomy and Epics'!H:H,'Taxonomy and Epics'!C:C)&amp;","&amp;'Test Scenarios'!M1275&amp;",Fin_Functional, Workday"</f>
        <v>Phase1,_,,Fin_Functional, Workday</v>
      </c>
      <c r="L1266" s="41"/>
      <c r="M1266" s="41"/>
      <c r="N1266" s="41"/>
      <c r="O1266" s="41"/>
      <c r="P1266" s="41"/>
      <c r="Q1266" s="41"/>
      <c r="R1266" s="41"/>
      <c r="S1266" s="41"/>
      <c r="T1266" s="38"/>
    </row>
    <row r="1267" spans="1:20" ht="128" x14ac:dyDescent="0.2">
      <c r="A1267" s="20">
        <f>'Test Scenarios'!A1276</f>
        <v>0</v>
      </c>
      <c r="B1267" s="44">
        <f>'Test Scenarios'!K1276</f>
        <v>0</v>
      </c>
      <c r="C1267" s="42">
        <f>'Test Scenarios'!B1276</f>
        <v>0</v>
      </c>
      <c r="D1267" s="43" t="str">
        <f>"F-"&amp;'Test Scenarios'!M1276&amp;"-"&amp;'Test Scenarios'!C1276&amp;"-"&amp;C1267</f>
        <v>F---0</v>
      </c>
      <c r="E1267" s="43" t="s">
        <v>6576</v>
      </c>
      <c r="F1267" s="43">
        <f>'Test Scenarios'!G1276</f>
        <v>0</v>
      </c>
      <c r="G1267" s="43" t="str">
        <f>"Objective"&amp;CHAR(10)
&amp;'Test Scenarios'!L1276&amp;CHAR(10)&amp;CHAR(10)&amp;
"Test Case Description"&amp;CHAR(10)
&amp;'Test Scenarios'!D1276&amp;CHAR(10)&amp;CHAR(10)&amp;
"Expected Results"&amp;CHAR(10)&amp;'Test Scenarios'!F1276</f>
        <v xml:space="preserve">Objective
Test Case Description
Expected Results
</v>
      </c>
      <c r="H1267" s="41"/>
      <c r="I1267" s="43" t="s">
        <v>6577</v>
      </c>
      <c r="J1267" s="41" t="str">
        <f>"TST-F "&amp;_xlfn.XLOOKUP('Test Scenarios'!M1276,'Taxonomy and Epics'!H:H,'Taxonomy and Epics'!E:E)</f>
        <v xml:space="preserve">TST-F </v>
      </c>
      <c r="K1267" s="36" t="str">
        <f>"Phase1,"&amp;_xlfn.XLOOKUP('Test Scenarios'!M1276,'Taxonomy and Epics'!H:H,'Taxonomy and Epics'!B:B)&amp;"_"&amp;_xlfn.XLOOKUP('Test Scenarios'!M1276,'Taxonomy and Epics'!H:H,'Taxonomy and Epics'!C:C)&amp;","&amp;'Test Scenarios'!M1276&amp;",Fin_Functional, Workday"</f>
        <v>Phase1,_,,Fin_Functional, Workday</v>
      </c>
      <c r="L1267" s="41"/>
      <c r="M1267" s="41"/>
      <c r="N1267" s="41"/>
      <c r="O1267" s="41"/>
      <c r="P1267" s="41"/>
      <c r="Q1267" s="41"/>
      <c r="R1267" s="41"/>
      <c r="S1267" s="41"/>
      <c r="T1267" s="38"/>
    </row>
    <row r="1268" spans="1:20" ht="128" x14ac:dyDescent="0.2">
      <c r="A1268" s="20">
        <f>'Test Scenarios'!A1277</f>
        <v>0</v>
      </c>
      <c r="B1268" s="44">
        <f>'Test Scenarios'!K1277</f>
        <v>0</v>
      </c>
      <c r="C1268" s="42">
        <f>'Test Scenarios'!B1277</f>
        <v>0</v>
      </c>
      <c r="D1268" s="43" t="str">
        <f>"F-"&amp;'Test Scenarios'!M1277&amp;"-"&amp;'Test Scenarios'!C1277&amp;"-"&amp;C1268</f>
        <v>F---0</v>
      </c>
      <c r="E1268" s="43" t="s">
        <v>6576</v>
      </c>
      <c r="F1268" s="43">
        <f>'Test Scenarios'!G1277</f>
        <v>0</v>
      </c>
      <c r="G1268" s="43" t="str">
        <f>"Objective"&amp;CHAR(10)
&amp;'Test Scenarios'!L1277&amp;CHAR(10)&amp;CHAR(10)&amp;
"Test Case Description"&amp;CHAR(10)
&amp;'Test Scenarios'!D1277&amp;CHAR(10)&amp;CHAR(10)&amp;
"Expected Results"&amp;CHAR(10)&amp;'Test Scenarios'!F1277</f>
        <v xml:space="preserve">Objective
Test Case Description
Expected Results
</v>
      </c>
      <c r="H1268" s="41"/>
      <c r="I1268" s="43" t="s">
        <v>6577</v>
      </c>
      <c r="J1268" s="41" t="str">
        <f>"TST-F "&amp;_xlfn.XLOOKUP('Test Scenarios'!M1277,'Taxonomy and Epics'!H:H,'Taxonomy and Epics'!E:E)</f>
        <v xml:space="preserve">TST-F </v>
      </c>
      <c r="K1268" s="36" t="str">
        <f>"Phase1,"&amp;_xlfn.XLOOKUP('Test Scenarios'!M1277,'Taxonomy and Epics'!H:H,'Taxonomy and Epics'!B:B)&amp;"_"&amp;_xlfn.XLOOKUP('Test Scenarios'!M1277,'Taxonomy and Epics'!H:H,'Taxonomy and Epics'!C:C)&amp;","&amp;'Test Scenarios'!M1277&amp;",Fin_Functional, Workday"</f>
        <v>Phase1,_,,Fin_Functional, Workday</v>
      </c>
      <c r="L1268" s="41"/>
      <c r="M1268" s="41"/>
      <c r="N1268" s="41"/>
      <c r="O1268" s="41"/>
      <c r="P1268" s="41"/>
      <c r="Q1268" s="41"/>
      <c r="R1268" s="41"/>
      <c r="S1268" s="41"/>
      <c r="T1268" s="38"/>
    </row>
    <row r="1269" spans="1:20" ht="128" x14ac:dyDescent="0.2">
      <c r="A1269" s="20">
        <f>'Test Scenarios'!A1278</f>
        <v>0</v>
      </c>
      <c r="B1269" s="44">
        <f>'Test Scenarios'!K1278</f>
        <v>0</v>
      </c>
      <c r="C1269" s="42">
        <f>'Test Scenarios'!B1278</f>
        <v>0</v>
      </c>
      <c r="D1269" s="43" t="str">
        <f>"F-"&amp;'Test Scenarios'!M1278&amp;"-"&amp;'Test Scenarios'!C1278&amp;"-"&amp;C1269</f>
        <v>F---0</v>
      </c>
      <c r="E1269" s="43" t="s">
        <v>6576</v>
      </c>
      <c r="F1269" s="43">
        <f>'Test Scenarios'!G1278</f>
        <v>0</v>
      </c>
      <c r="G1269" s="43" t="str">
        <f>"Objective"&amp;CHAR(10)
&amp;'Test Scenarios'!L1278&amp;CHAR(10)&amp;CHAR(10)&amp;
"Test Case Description"&amp;CHAR(10)
&amp;'Test Scenarios'!D1278&amp;CHAR(10)&amp;CHAR(10)&amp;
"Expected Results"&amp;CHAR(10)&amp;'Test Scenarios'!F1278</f>
        <v xml:space="preserve">Objective
Test Case Description
Expected Results
</v>
      </c>
      <c r="H1269" s="41"/>
      <c r="I1269" s="43" t="s">
        <v>6577</v>
      </c>
      <c r="J1269" s="41" t="str">
        <f>"TST-F "&amp;_xlfn.XLOOKUP('Test Scenarios'!M1278,'Taxonomy and Epics'!H:H,'Taxonomy and Epics'!E:E)</f>
        <v xml:space="preserve">TST-F </v>
      </c>
      <c r="K1269" s="36" t="str">
        <f>"Phase1,"&amp;_xlfn.XLOOKUP('Test Scenarios'!M1278,'Taxonomy and Epics'!H:H,'Taxonomy and Epics'!B:B)&amp;"_"&amp;_xlfn.XLOOKUP('Test Scenarios'!M1278,'Taxonomy and Epics'!H:H,'Taxonomy and Epics'!C:C)&amp;","&amp;'Test Scenarios'!M1278&amp;",Fin_Functional, Workday"</f>
        <v>Phase1,_,,Fin_Functional, Workday</v>
      </c>
      <c r="L1269" s="41"/>
      <c r="M1269" s="41"/>
      <c r="N1269" s="41"/>
      <c r="O1269" s="41"/>
      <c r="P1269" s="41"/>
      <c r="Q1269" s="41"/>
      <c r="R1269" s="41"/>
      <c r="S1269" s="41"/>
      <c r="T1269" s="38"/>
    </row>
    <row r="1270" spans="1:20" ht="128" x14ac:dyDescent="0.2">
      <c r="A1270" s="20">
        <f>'Test Scenarios'!A1279</f>
        <v>0</v>
      </c>
      <c r="B1270" s="44">
        <f>'Test Scenarios'!K1279</f>
        <v>0</v>
      </c>
      <c r="C1270" s="42">
        <f>'Test Scenarios'!B1279</f>
        <v>0</v>
      </c>
      <c r="D1270" s="43" t="str">
        <f>"F-"&amp;'Test Scenarios'!M1279&amp;"-"&amp;'Test Scenarios'!C1279&amp;"-"&amp;C1270</f>
        <v>F---0</v>
      </c>
      <c r="E1270" s="43" t="s">
        <v>6576</v>
      </c>
      <c r="F1270" s="43">
        <f>'Test Scenarios'!G1279</f>
        <v>0</v>
      </c>
      <c r="G1270" s="43" t="str">
        <f>"Objective"&amp;CHAR(10)
&amp;'Test Scenarios'!L1279&amp;CHAR(10)&amp;CHAR(10)&amp;
"Test Case Description"&amp;CHAR(10)
&amp;'Test Scenarios'!D1279&amp;CHAR(10)&amp;CHAR(10)&amp;
"Expected Results"&amp;CHAR(10)&amp;'Test Scenarios'!F1279</f>
        <v xml:space="preserve">Objective
Test Case Description
Expected Results
</v>
      </c>
      <c r="H1270" s="41"/>
      <c r="I1270" s="43" t="s">
        <v>6577</v>
      </c>
      <c r="J1270" s="41" t="str">
        <f>"TST-F "&amp;_xlfn.XLOOKUP('Test Scenarios'!M1279,'Taxonomy and Epics'!H:H,'Taxonomy and Epics'!E:E)</f>
        <v xml:space="preserve">TST-F </v>
      </c>
      <c r="K1270" s="36" t="str">
        <f>"Phase1,"&amp;_xlfn.XLOOKUP('Test Scenarios'!M1279,'Taxonomy and Epics'!H:H,'Taxonomy and Epics'!B:B)&amp;"_"&amp;_xlfn.XLOOKUP('Test Scenarios'!M1279,'Taxonomy and Epics'!H:H,'Taxonomy and Epics'!C:C)&amp;","&amp;'Test Scenarios'!M1279&amp;",Fin_Functional, Workday"</f>
        <v>Phase1,_,,Fin_Functional, Workday</v>
      </c>
      <c r="L1270" s="41"/>
      <c r="M1270" s="41"/>
      <c r="N1270" s="41"/>
      <c r="O1270" s="41"/>
      <c r="P1270" s="41"/>
      <c r="Q1270" s="41"/>
      <c r="R1270" s="41"/>
      <c r="S1270" s="41"/>
      <c r="T1270" s="38"/>
    </row>
    <row r="1271" spans="1:20" ht="128" x14ac:dyDescent="0.2">
      <c r="A1271" s="20">
        <f>'Test Scenarios'!A1280</f>
        <v>0</v>
      </c>
      <c r="B1271" s="44">
        <f>'Test Scenarios'!K1280</f>
        <v>0</v>
      </c>
      <c r="C1271" s="42">
        <f>'Test Scenarios'!B1280</f>
        <v>0</v>
      </c>
      <c r="D1271" s="43" t="str">
        <f>"F-"&amp;'Test Scenarios'!M1280&amp;"-"&amp;'Test Scenarios'!C1280&amp;"-"&amp;C1271</f>
        <v>F---0</v>
      </c>
      <c r="E1271" s="43" t="s">
        <v>6576</v>
      </c>
      <c r="F1271" s="43">
        <f>'Test Scenarios'!G1280</f>
        <v>0</v>
      </c>
      <c r="G1271" s="43" t="str">
        <f>"Objective"&amp;CHAR(10)
&amp;'Test Scenarios'!L1280&amp;CHAR(10)&amp;CHAR(10)&amp;
"Test Case Description"&amp;CHAR(10)
&amp;'Test Scenarios'!D1280&amp;CHAR(10)&amp;CHAR(10)&amp;
"Expected Results"&amp;CHAR(10)&amp;'Test Scenarios'!F1280</f>
        <v xml:space="preserve">Objective
Test Case Description
Expected Results
</v>
      </c>
      <c r="H1271" s="41"/>
      <c r="I1271" s="43" t="s">
        <v>6577</v>
      </c>
      <c r="J1271" s="41" t="str">
        <f>"TST-F "&amp;_xlfn.XLOOKUP('Test Scenarios'!M1280,'Taxonomy and Epics'!H:H,'Taxonomy and Epics'!E:E)</f>
        <v xml:space="preserve">TST-F </v>
      </c>
      <c r="K1271" s="36" t="str">
        <f>"Phase1,"&amp;_xlfn.XLOOKUP('Test Scenarios'!M1280,'Taxonomy and Epics'!H:H,'Taxonomy and Epics'!B:B)&amp;"_"&amp;_xlfn.XLOOKUP('Test Scenarios'!M1280,'Taxonomy and Epics'!H:H,'Taxonomy and Epics'!C:C)&amp;","&amp;'Test Scenarios'!M1280&amp;",Fin_Functional, Workday"</f>
        <v>Phase1,_,,Fin_Functional, Workday</v>
      </c>
      <c r="L1271" s="41"/>
      <c r="M1271" s="41"/>
      <c r="N1271" s="41"/>
      <c r="O1271" s="41"/>
      <c r="P1271" s="41"/>
      <c r="Q1271" s="41"/>
      <c r="R1271" s="41"/>
      <c r="S1271" s="41"/>
      <c r="T1271" s="38"/>
    </row>
    <row r="1272" spans="1:20" ht="128" x14ac:dyDescent="0.2">
      <c r="A1272" s="20">
        <f>'Test Scenarios'!A1281</f>
        <v>0</v>
      </c>
      <c r="B1272" s="44">
        <f>'Test Scenarios'!K1281</f>
        <v>0</v>
      </c>
      <c r="C1272" s="42">
        <f>'Test Scenarios'!B1281</f>
        <v>0</v>
      </c>
      <c r="D1272" s="43" t="str">
        <f>"F-"&amp;'Test Scenarios'!M1281&amp;"-"&amp;'Test Scenarios'!C1281&amp;"-"&amp;C1272</f>
        <v>F---0</v>
      </c>
      <c r="E1272" s="43" t="s">
        <v>6576</v>
      </c>
      <c r="F1272" s="43">
        <f>'Test Scenarios'!G1281</f>
        <v>0</v>
      </c>
      <c r="G1272" s="43" t="str">
        <f>"Objective"&amp;CHAR(10)
&amp;'Test Scenarios'!L1281&amp;CHAR(10)&amp;CHAR(10)&amp;
"Test Case Description"&amp;CHAR(10)
&amp;'Test Scenarios'!D1281&amp;CHAR(10)&amp;CHAR(10)&amp;
"Expected Results"&amp;CHAR(10)&amp;'Test Scenarios'!F1281</f>
        <v xml:space="preserve">Objective
Test Case Description
Expected Results
</v>
      </c>
      <c r="H1272" s="41"/>
      <c r="I1272" s="43" t="s">
        <v>6577</v>
      </c>
      <c r="J1272" s="41" t="str">
        <f>"TST-F "&amp;_xlfn.XLOOKUP('Test Scenarios'!M1281,'Taxonomy and Epics'!H:H,'Taxonomy and Epics'!E:E)</f>
        <v xml:space="preserve">TST-F </v>
      </c>
      <c r="K1272" s="36" t="str">
        <f>"Phase1,"&amp;_xlfn.XLOOKUP('Test Scenarios'!M1281,'Taxonomy and Epics'!H:H,'Taxonomy and Epics'!B:B)&amp;"_"&amp;_xlfn.XLOOKUP('Test Scenarios'!M1281,'Taxonomy and Epics'!H:H,'Taxonomy and Epics'!C:C)&amp;","&amp;'Test Scenarios'!M1281&amp;",Fin_Functional, Workday"</f>
        <v>Phase1,_,,Fin_Functional, Workday</v>
      </c>
      <c r="L1272" s="41"/>
      <c r="M1272" s="41"/>
      <c r="N1272" s="41"/>
      <c r="O1272" s="41"/>
      <c r="P1272" s="41"/>
      <c r="Q1272" s="41"/>
      <c r="R1272" s="41"/>
      <c r="S1272" s="41"/>
      <c r="T1272" s="38"/>
    </row>
    <row r="1273" spans="1:20" ht="128" x14ac:dyDescent="0.2">
      <c r="A1273" s="20">
        <f>'Test Scenarios'!A1282</f>
        <v>0</v>
      </c>
      <c r="B1273" s="44">
        <f>'Test Scenarios'!K1282</f>
        <v>0</v>
      </c>
      <c r="C1273" s="42">
        <f>'Test Scenarios'!B1282</f>
        <v>0</v>
      </c>
      <c r="D1273" s="43" t="str">
        <f>"F-"&amp;'Test Scenarios'!M1282&amp;"-"&amp;'Test Scenarios'!C1282&amp;"-"&amp;C1273</f>
        <v>F---0</v>
      </c>
      <c r="E1273" s="43" t="s">
        <v>6576</v>
      </c>
      <c r="F1273" s="43">
        <f>'Test Scenarios'!G1282</f>
        <v>0</v>
      </c>
      <c r="G1273" s="43" t="str">
        <f>"Objective"&amp;CHAR(10)
&amp;'Test Scenarios'!L1282&amp;CHAR(10)&amp;CHAR(10)&amp;
"Test Case Description"&amp;CHAR(10)
&amp;'Test Scenarios'!D1282&amp;CHAR(10)&amp;CHAR(10)&amp;
"Expected Results"&amp;CHAR(10)&amp;'Test Scenarios'!F1282</f>
        <v xml:space="preserve">Objective
Test Case Description
Expected Results
</v>
      </c>
      <c r="H1273" s="41"/>
      <c r="I1273" s="43" t="s">
        <v>6577</v>
      </c>
      <c r="J1273" s="41" t="str">
        <f>"TST-F "&amp;_xlfn.XLOOKUP('Test Scenarios'!M1282,'Taxonomy and Epics'!H:H,'Taxonomy and Epics'!E:E)</f>
        <v xml:space="preserve">TST-F </v>
      </c>
      <c r="K1273" s="36" t="str">
        <f>"Phase1,"&amp;_xlfn.XLOOKUP('Test Scenarios'!M1282,'Taxonomy and Epics'!H:H,'Taxonomy and Epics'!B:B)&amp;"_"&amp;_xlfn.XLOOKUP('Test Scenarios'!M1282,'Taxonomy and Epics'!H:H,'Taxonomy and Epics'!C:C)&amp;","&amp;'Test Scenarios'!M1282&amp;",Fin_Functional, Workday"</f>
        <v>Phase1,_,,Fin_Functional, Workday</v>
      </c>
      <c r="L1273" s="41"/>
      <c r="M1273" s="41"/>
      <c r="N1273" s="41"/>
      <c r="O1273" s="41"/>
      <c r="P1273" s="41"/>
      <c r="Q1273" s="41"/>
      <c r="R1273" s="41"/>
      <c r="S1273" s="41"/>
      <c r="T1273" s="38"/>
    </row>
    <row r="1274" spans="1:20" ht="128" x14ac:dyDescent="0.2">
      <c r="A1274" s="20">
        <f>'Test Scenarios'!A1283</f>
        <v>0</v>
      </c>
      <c r="B1274" s="44">
        <f>'Test Scenarios'!K1283</f>
        <v>0</v>
      </c>
      <c r="C1274" s="42">
        <f>'Test Scenarios'!B1283</f>
        <v>0</v>
      </c>
      <c r="D1274" s="43" t="str">
        <f>"F-"&amp;'Test Scenarios'!M1283&amp;"-"&amp;'Test Scenarios'!C1283&amp;"-"&amp;C1274</f>
        <v>F---0</v>
      </c>
      <c r="E1274" s="43" t="s">
        <v>6576</v>
      </c>
      <c r="F1274" s="43">
        <f>'Test Scenarios'!G1283</f>
        <v>0</v>
      </c>
      <c r="G1274" s="43" t="str">
        <f>"Objective"&amp;CHAR(10)
&amp;'Test Scenarios'!L1283&amp;CHAR(10)&amp;CHAR(10)&amp;
"Test Case Description"&amp;CHAR(10)
&amp;'Test Scenarios'!D1283&amp;CHAR(10)&amp;CHAR(10)&amp;
"Expected Results"&amp;CHAR(10)&amp;'Test Scenarios'!F1283</f>
        <v xml:space="preserve">Objective
Test Case Description
Expected Results
</v>
      </c>
      <c r="H1274" s="41"/>
      <c r="I1274" s="43" t="s">
        <v>6577</v>
      </c>
      <c r="J1274" s="41" t="str">
        <f>"TST-F "&amp;_xlfn.XLOOKUP('Test Scenarios'!M1283,'Taxonomy and Epics'!H:H,'Taxonomy and Epics'!E:E)</f>
        <v xml:space="preserve">TST-F </v>
      </c>
      <c r="K1274" s="36" t="str">
        <f>"Phase1,"&amp;_xlfn.XLOOKUP('Test Scenarios'!M1283,'Taxonomy and Epics'!H:H,'Taxonomy and Epics'!B:B)&amp;"_"&amp;_xlfn.XLOOKUP('Test Scenarios'!M1283,'Taxonomy and Epics'!H:H,'Taxonomy and Epics'!C:C)&amp;","&amp;'Test Scenarios'!M1283&amp;",Fin_Functional, Workday"</f>
        <v>Phase1,_,,Fin_Functional, Workday</v>
      </c>
      <c r="L1274" s="41"/>
      <c r="M1274" s="41"/>
      <c r="N1274" s="41"/>
      <c r="O1274" s="41"/>
      <c r="P1274" s="41"/>
      <c r="Q1274" s="41"/>
      <c r="R1274" s="41"/>
      <c r="S1274" s="41"/>
      <c r="T1274" s="38"/>
    </row>
    <row r="1275" spans="1:20" ht="128" x14ac:dyDescent="0.2">
      <c r="A1275" s="20">
        <f>'Test Scenarios'!A1284</f>
        <v>0</v>
      </c>
      <c r="B1275" s="44">
        <f>'Test Scenarios'!K1284</f>
        <v>0</v>
      </c>
      <c r="C1275" s="42">
        <f>'Test Scenarios'!B1284</f>
        <v>0</v>
      </c>
      <c r="D1275" s="43" t="str">
        <f>"F-"&amp;'Test Scenarios'!M1284&amp;"-"&amp;'Test Scenarios'!C1284&amp;"-"&amp;C1275</f>
        <v>F---0</v>
      </c>
      <c r="E1275" s="43" t="s">
        <v>6576</v>
      </c>
      <c r="F1275" s="43">
        <f>'Test Scenarios'!G1284</f>
        <v>0</v>
      </c>
      <c r="G1275" s="43" t="str">
        <f>"Objective"&amp;CHAR(10)
&amp;'Test Scenarios'!L1284&amp;CHAR(10)&amp;CHAR(10)&amp;
"Test Case Description"&amp;CHAR(10)
&amp;'Test Scenarios'!D1284&amp;CHAR(10)&amp;CHAR(10)&amp;
"Expected Results"&amp;CHAR(10)&amp;'Test Scenarios'!F1284</f>
        <v xml:space="preserve">Objective
Test Case Description
Expected Results
</v>
      </c>
      <c r="H1275" s="41"/>
      <c r="I1275" s="43" t="s">
        <v>6577</v>
      </c>
      <c r="J1275" s="41" t="str">
        <f>"TST-F "&amp;_xlfn.XLOOKUP('Test Scenarios'!M1284,'Taxonomy and Epics'!H:H,'Taxonomy and Epics'!E:E)</f>
        <v xml:space="preserve">TST-F </v>
      </c>
      <c r="K1275" s="36" t="str">
        <f>"Phase1,"&amp;_xlfn.XLOOKUP('Test Scenarios'!M1284,'Taxonomy and Epics'!H:H,'Taxonomy and Epics'!B:B)&amp;"_"&amp;_xlfn.XLOOKUP('Test Scenarios'!M1284,'Taxonomy and Epics'!H:H,'Taxonomy and Epics'!C:C)&amp;","&amp;'Test Scenarios'!M1284&amp;",Fin_Functional, Workday"</f>
        <v>Phase1,_,,Fin_Functional, Workday</v>
      </c>
      <c r="L1275" s="41"/>
      <c r="M1275" s="41"/>
      <c r="N1275" s="41"/>
      <c r="O1275" s="41"/>
      <c r="P1275" s="41"/>
      <c r="Q1275" s="41"/>
      <c r="R1275" s="41"/>
      <c r="S1275" s="41"/>
      <c r="T1275" s="38"/>
    </row>
    <row r="1276" spans="1:20" ht="128" x14ac:dyDescent="0.2">
      <c r="A1276" s="20">
        <f>'Test Scenarios'!A1285</f>
        <v>0</v>
      </c>
      <c r="B1276" s="44">
        <f>'Test Scenarios'!K1285</f>
        <v>0</v>
      </c>
      <c r="C1276" s="42">
        <f>'Test Scenarios'!B1285</f>
        <v>0</v>
      </c>
      <c r="D1276" s="43" t="str">
        <f>"F-"&amp;'Test Scenarios'!M1285&amp;"-"&amp;'Test Scenarios'!C1285&amp;"-"&amp;C1276</f>
        <v>F---0</v>
      </c>
      <c r="E1276" s="43" t="s">
        <v>6576</v>
      </c>
      <c r="F1276" s="43">
        <f>'Test Scenarios'!G1285</f>
        <v>0</v>
      </c>
      <c r="G1276" s="43" t="str">
        <f>"Objective"&amp;CHAR(10)
&amp;'Test Scenarios'!L1285&amp;CHAR(10)&amp;CHAR(10)&amp;
"Test Case Description"&amp;CHAR(10)
&amp;'Test Scenarios'!D1285&amp;CHAR(10)&amp;CHAR(10)&amp;
"Expected Results"&amp;CHAR(10)&amp;'Test Scenarios'!F1285</f>
        <v xml:space="preserve">Objective
Test Case Description
Expected Results
</v>
      </c>
      <c r="H1276" s="41"/>
      <c r="I1276" s="43" t="s">
        <v>6577</v>
      </c>
      <c r="J1276" s="41" t="str">
        <f>"TST-F "&amp;_xlfn.XLOOKUP('Test Scenarios'!M1285,'Taxonomy and Epics'!H:H,'Taxonomy and Epics'!E:E)</f>
        <v xml:space="preserve">TST-F </v>
      </c>
      <c r="K1276" s="36" t="str">
        <f>"Phase1,"&amp;_xlfn.XLOOKUP('Test Scenarios'!M1285,'Taxonomy and Epics'!H:H,'Taxonomy and Epics'!B:B)&amp;"_"&amp;_xlfn.XLOOKUP('Test Scenarios'!M1285,'Taxonomy and Epics'!H:H,'Taxonomy and Epics'!C:C)&amp;","&amp;'Test Scenarios'!M1285&amp;",Fin_Functional, Workday"</f>
        <v>Phase1,_,,Fin_Functional, Workday</v>
      </c>
      <c r="L1276" s="41"/>
      <c r="M1276" s="41"/>
      <c r="N1276" s="41"/>
      <c r="O1276" s="41"/>
      <c r="P1276" s="41"/>
      <c r="Q1276" s="41"/>
      <c r="R1276" s="41"/>
      <c r="S1276" s="41"/>
      <c r="T1276" s="38"/>
    </row>
    <row r="1277" spans="1:20" ht="128" x14ac:dyDescent="0.2">
      <c r="A1277" s="20">
        <f>'Test Scenarios'!A1286</f>
        <v>0</v>
      </c>
      <c r="B1277" s="44">
        <f>'Test Scenarios'!K1286</f>
        <v>0</v>
      </c>
      <c r="C1277" s="42">
        <f>'Test Scenarios'!B1286</f>
        <v>0</v>
      </c>
      <c r="D1277" s="43" t="str">
        <f>"F-"&amp;'Test Scenarios'!M1286&amp;"-"&amp;'Test Scenarios'!C1286&amp;"-"&amp;C1277</f>
        <v>F---0</v>
      </c>
      <c r="E1277" s="43" t="s">
        <v>6576</v>
      </c>
      <c r="F1277" s="43">
        <f>'Test Scenarios'!G1286</f>
        <v>0</v>
      </c>
      <c r="G1277" s="43" t="str">
        <f>"Objective"&amp;CHAR(10)
&amp;'Test Scenarios'!L1286&amp;CHAR(10)&amp;CHAR(10)&amp;
"Test Case Description"&amp;CHAR(10)
&amp;'Test Scenarios'!D1286&amp;CHAR(10)&amp;CHAR(10)&amp;
"Expected Results"&amp;CHAR(10)&amp;'Test Scenarios'!F1286</f>
        <v xml:space="preserve">Objective
Test Case Description
Expected Results
</v>
      </c>
      <c r="H1277" s="41"/>
      <c r="I1277" s="43" t="s">
        <v>6577</v>
      </c>
      <c r="J1277" s="41" t="str">
        <f>"TST-F "&amp;_xlfn.XLOOKUP('Test Scenarios'!M1286,'Taxonomy and Epics'!H:H,'Taxonomy and Epics'!E:E)</f>
        <v xml:space="preserve">TST-F </v>
      </c>
      <c r="K1277" s="36" t="str">
        <f>"Phase1,"&amp;_xlfn.XLOOKUP('Test Scenarios'!M1286,'Taxonomy and Epics'!H:H,'Taxonomy and Epics'!B:B)&amp;"_"&amp;_xlfn.XLOOKUP('Test Scenarios'!M1286,'Taxonomy and Epics'!H:H,'Taxonomy and Epics'!C:C)&amp;","&amp;'Test Scenarios'!M1286&amp;",Fin_Functional, Workday"</f>
        <v>Phase1,_,,Fin_Functional, Workday</v>
      </c>
      <c r="L1277" s="41"/>
      <c r="M1277" s="41"/>
      <c r="N1277" s="41"/>
      <c r="O1277" s="41"/>
      <c r="P1277" s="41"/>
      <c r="Q1277" s="41"/>
      <c r="R1277" s="41"/>
      <c r="S1277" s="41"/>
      <c r="T1277" s="38"/>
    </row>
    <row r="1278" spans="1:20" ht="128" x14ac:dyDescent="0.2">
      <c r="A1278" s="20">
        <f>'Test Scenarios'!A1287</f>
        <v>0</v>
      </c>
      <c r="B1278" s="44">
        <f>'Test Scenarios'!K1287</f>
        <v>0</v>
      </c>
      <c r="C1278" s="42">
        <f>'Test Scenarios'!B1287</f>
        <v>0</v>
      </c>
      <c r="D1278" s="43" t="str">
        <f>"F-"&amp;'Test Scenarios'!M1287&amp;"-"&amp;'Test Scenarios'!C1287&amp;"-"&amp;C1278</f>
        <v>F---0</v>
      </c>
      <c r="E1278" s="43" t="s">
        <v>6576</v>
      </c>
      <c r="F1278" s="43">
        <f>'Test Scenarios'!G1287</f>
        <v>0</v>
      </c>
      <c r="G1278" s="43" t="str">
        <f>"Objective"&amp;CHAR(10)
&amp;'Test Scenarios'!L1287&amp;CHAR(10)&amp;CHAR(10)&amp;
"Test Case Description"&amp;CHAR(10)
&amp;'Test Scenarios'!D1287&amp;CHAR(10)&amp;CHAR(10)&amp;
"Expected Results"&amp;CHAR(10)&amp;'Test Scenarios'!F1287</f>
        <v xml:space="preserve">Objective
Test Case Description
Expected Results
</v>
      </c>
      <c r="H1278" s="41"/>
      <c r="I1278" s="43" t="s">
        <v>6577</v>
      </c>
      <c r="J1278" s="41" t="str">
        <f>"TST-F "&amp;_xlfn.XLOOKUP('Test Scenarios'!M1287,'Taxonomy and Epics'!H:H,'Taxonomy and Epics'!E:E)</f>
        <v xml:space="preserve">TST-F </v>
      </c>
      <c r="K1278" s="36" t="str">
        <f>"Phase1,"&amp;_xlfn.XLOOKUP('Test Scenarios'!M1287,'Taxonomy and Epics'!H:H,'Taxonomy and Epics'!B:B)&amp;"_"&amp;_xlfn.XLOOKUP('Test Scenarios'!M1287,'Taxonomy and Epics'!H:H,'Taxonomy and Epics'!C:C)&amp;","&amp;'Test Scenarios'!M1287&amp;",Fin_Functional, Workday"</f>
        <v>Phase1,_,,Fin_Functional, Workday</v>
      </c>
      <c r="L1278" s="41"/>
      <c r="M1278" s="41"/>
      <c r="N1278" s="41"/>
      <c r="O1278" s="41"/>
      <c r="P1278" s="41"/>
      <c r="Q1278" s="41"/>
      <c r="R1278" s="41"/>
      <c r="S1278" s="41"/>
      <c r="T1278" s="38"/>
    </row>
    <row r="1279" spans="1:20" ht="128" x14ac:dyDescent="0.2">
      <c r="A1279" s="20">
        <f>'Test Scenarios'!A1288</f>
        <v>0</v>
      </c>
      <c r="B1279" s="44">
        <f>'Test Scenarios'!K1288</f>
        <v>0</v>
      </c>
      <c r="C1279" s="42">
        <f>'Test Scenarios'!B1288</f>
        <v>0</v>
      </c>
      <c r="D1279" s="43" t="str">
        <f>"F-"&amp;'Test Scenarios'!M1288&amp;"-"&amp;'Test Scenarios'!C1288&amp;"-"&amp;C1279</f>
        <v>F---0</v>
      </c>
      <c r="E1279" s="43" t="s">
        <v>6576</v>
      </c>
      <c r="F1279" s="43">
        <f>'Test Scenarios'!G1288</f>
        <v>0</v>
      </c>
      <c r="G1279" s="43" t="str">
        <f>"Objective"&amp;CHAR(10)
&amp;'Test Scenarios'!L1288&amp;CHAR(10)&amp;CHAR(10)&amp;
"Test Case Description"&amp;CHAR(10)
&amp;'Test Scenarios'!D1288&amp;CHAR(10)&amp;CHAR(10)&amp;
"Expected Results"&amp;CHAR(10)&amp;'Test Scenarios'!F1288</f>
        <v xml:space="preserve">Objective
Test Case Description
Expected Results
</v>
      </c>
      <c r="H1279" s="41"/>
      <c r="I1279" s="43" t="s">
        <v>6577</v>
      </c>
      <c r="J1279" s="41" t="str">
        <f>"TST-F "&amp;_xlfn.XLOOKUP('Test Scenarios'!M1288,'Taxonomy and Epics'!H:H,'Taxonomy and Epics'!E:E)</f>
        <v xml:space="preserve">TST-F </v>
      </c>
      <c r="K1279" s="36" t="str">
        <f>"Phase1,"&amp;_xlfn.XLOOKUP('Test Scenarios'!M1288,'Taxonomy and Epics'!H:H,'Taxonomy and Epics'!B:B)&amp;"_"&amp;_xlfn.XLOOKUP('Test Scenarios'!M1288,'Taxonomy and Epics'!H:H,'Taxonomy and Epics'!C:C)&amp;","&amp;'Test Scenarios'!M1288&amp;",Fin_Functional, Workday"</f>
        <v>Phase1,_,,Fin_Functional, Workday</v>
      </c>
      <c r="L1279" s="41"/>
      <c r="M1279" s="41"/>
      <c r="N1279" s="41"/>
      <c r="O1279" s="41"/>
      <c r="P1279" s="41"/>
      <c r="Q1279" s="41"/>
      <c r="R1279" s="41"/>
      <c r="S1279" s="41"/>
      <c r="T1279" s="38"/>
    </row>
    <row r="1280" spans="1:20" ht="128" x14ac:dyDescent="0.2">
      <c r="A1280" s="20">
        <f>'Test Scenarios'!A1289</f>
        <v>0</v>
      </c>
      <c r="B1280" s="44">
        <f>'Test Scenarios'!K1289</f>
        <v>0</v>
      </c>
      <c r="C1280" s="42">
        <f>'Test Scenarios'!B1289</f>
        <v>0</v>
      </c>
      <c r="D1280" s="43" t="str">
        <f>"F-"&amp;'Test Scenarios'!M1289&amp;"-"&amp;'Test Scenarios'!C1289&amp;"-"&amp;C1280</f>
        <v>F---0</v>
      </c>
      <c r="E1280" s="43" t="s">
        <v>6576</v>
      </c>
      <c r="F1280" s="43">
        <f>'Test Scenarios'!G1289</f>
        <v>0</v>
      </c>
      <c r="G1280" s="43" t="str">
        <f>"Objective"&amp;CHAR(10)
&amp;'Test Scenarios'!L1289&amp;CHAR(10)&amp;CHAR(10)&amp;
"Test Case Description"&amp;CHAR(10)
&amp;'Test Scenarios'!D1289&amp;CHAR(10)&amp;CHAR(10)&amp;
"Expected Results"&amp;CHAR(10)&amp;'Test Scenarios'!F1289</f>
        <v xml:space="preserve">Objective
Test Case Description
Expected Results
</v>
      </c>
      <c r="H1280" s="41"/>
      <c r="I1280" s="43" t="s">
        <v>6577</v>
      </c>
      <c r="J1280" s="41" t="str">
        <f>"TST-F "&amp;_xlfn.XLOOKUP('Test Scenarios'!M1289,'Taxonomy and Epics'!H:H,'Taxonomy and Epics'!E:E)</f>
        <v xml:space="preserve">TST-F </v>
      </c>
      <c r="K1280" s="36" t="str">
        <f>"Phase1,"&amp;_xlfn.XLOOKUP('Test Scenarios'!M1289,'Taxonomy and Epics'!H:H,'Taxonomy and Epics'!B:B)&amp;"_"&amp;_xlfn.XLOOKUP('Test Scenarios'!M1289,'Taxonomy and Epics'!H:H,'Taxonomy and Epics'!C:C)&amp;","&amp;'Test Scenarios'!M1289&amp;",Fin_Functional, Workday"</f>
        <v>Phase1,_,,Fin_Functional, Workday</v>
      </c>
      <c r="L1280" s="41"/>
      <c r="M1280" s="41"/>
      <c r="N1280" s="41"/>
      <c r="O1280" s="41"/>
      <c r="P1280" s="41"/>
      <c r="Q1280" s="41"/>
      <c r="R1280" s="41"/>
      <c r="S1280" s="41"/>
      <c r="T1280" s="38"/>
    </row>
    <row r="1281" spans="1:20" ht="128" x14ac:dyDescent="0.2">
      <c r="A1281" s="20">
        <f>'Test Scenarios'!A1290</f>
        <v>0</v>
      </c>
      <c r="B1281" s="44">
        <f>'Test Scenarios'!K1290</f>
        <v>0</v>
      </c>
      <c r="C1281" s="42">
        <f>'Test Scenarios'!B1290</f>
        <v>0</v>
      </c>
      <c r="D1281" s="43" t="str">
        <f>"F-"&amp;'Test Scenarios'!M1290&amp;"-"&amp;'Test Scenarios'!C1290&amp;"-"&amp;C1281</f>
        <v>F---0</v>
      </c>
      <c r="E1281" s="43" t="s">
        <v>6576</v>
      </c>
      <c r="F1281" s="43">
        <f>'Test Scenarios'!G1290</f>
        <v>0</v>
      </c>
      <c r="G1281" s="43" t="str">
        <f>"Objective"&amp;CHAR(10)
&amp;'Test Scenarios'!L1290&amp;CHAR(10)&amp;CHAR(10)&amp;
"Test Case Description"&amp;CHAR(10)
&amp;'Test Scenarios'!D1290&amp;CHAR(10)&amp;CHAR(10)&amp;
"Expected Results"&amp;CHAR(10)&amp;'Test Scenarios'!F1290</f>
        <v xml:space="preserve">Objective
Test Case Description
Expected Results
</v>
      </c>
      <c r="H1281" s="41"/>
      <c r="I1281" s="43" t="s">
        <v>6577</v>
      </c>
      <c r="J1281" s="41" t="str">
        <f>"TST-F "&amp;_xlfn.XLOOKUP('Test Scenarios'!M1290,'Taxonomy and Epics'!H:H,'Taxonomy and Epics'!E:E)</f>
        <v xml:space="preserve">TST-F </v>
      </c>
      <c r="K1281" s="36" t="str">
        <f>"Phase1,"&amp;_xlfn.XLOOKUP('Test Scenarios'!M1290,'Taxonomy and Epics'!H:H,'Taxonomy and Epics'!B:B)&amp;"_"&amp;_xlfn.XLOOKUP('Test Scenarios'!M1290,'Taxonomy and Epics'!H:H,'Taxonomy and Epics'!C:C)&amp;","&amp;'Test Scenarios'!M1290&amp;",Fin_Functional, Workday"</f>
        <v>Phase1,_,,Fin_Functional, Workday</v>
      </c>
      <c r="L1281" s="41"/>
      <c r="M1281" s="41"/>
      <c r="N1281" s="41"/>
      <c r="O1281" s="41"/>
      <c r="P1281" s="41"/>
      <c r="Q1281" s="41"/>
      <c r="R1281" s="41"/>
      <c r="S1281" s="41"/>
      <c r="T1281" s="38"/>
    </row>
    <row r="1282" spans="1:20" ht="128" x14ac:dyDescent="0.2">
      <c r="A1282" s="20">
        <f>'Test Scenarios'!A1291</f>
        <v>0</v>
      </c>
      <c r="B1282" s="44">
        <f>'Test Scenarios'!K1291</f>
        <v>0</v>
      </c>
      <c r="C1282" s="42">
        <f>'Test Scenarios'!B1291</f>
        <v>0</v>
      </c>
      <c r="D1282" s="43" t="str">
        <f>"F-"&amp;'Test Scenarios'!M1291&amp;"-"&amp;'Test Scenarios'!C1291&amp;"-"&amp;C1282</f>
        <v>F---0</v>
      </c>
      <c r="E1282" s="43" t="s">
        <v>6576</v>
      </c>
      <c r="F1282" s="43">
        <f>'Test Scenarios'!G1291</f>
        <v>0</v>
      </c>
      <c r="G1282" s="43" t="str">
        <f>"Objective"&amp;CHAR(10)
&amp;'Test Scenarios'!L1291&amp;CHAR(10)&amp;CHAR(10)&amp;
"Test Case Description"&amp;CHAR(10)
&amp;'Test Scenarios'!D1291&amp;CHAR(10)&amp;CHAR(10)&amp;
"Expected Results"&amp;CHAR(10)&amp;'Test Scenarios'!F1291</f>
        <v xml:space="preserve">Objective
Test Case Description
Expected Results
</v>
      </c>
      <c r="H1282" s="41"/>
      <c r="I1282" s="43" t="s">
        <v>6577</v>
      </c>
      <c r="J1282" s="41" t="str">
        <f>"TST-F "&amp;_xlfn.XLOOKUP('Test Scenarios'!M1291,'Taxonomy and Epics'!H:H,'Taxonomy and Epics'!E:E)</f>
        <v xml:space="preserve">TST-F </v>
      </c>
      <c r="K1282" s="36" t="str">
        <f>"Phase1,"&amp;_xlfn.XLOOKUP('Test Scenarios'!M1291,'Taxonomy and Epics'!H:H,'Taxonomy and Epics'!B:B)&amp;"_"&amp;_xlfn.XLOOKUP('Test Scenarios'!M1291,'Taxonomy and Epics'!H:H,'Taxonomy and Epics'!C:C)&amp;","&amp;'Test Scenarios'!M1291&amp;",Fin_Functional, Workday"</f>
        <v>Phase1,_,,Fin_Functional, Workday</v>
      </c>
      <c r="L1282" s="41"/>
      <c r="M1282" s="41"/>
      <c r="N1282" s="41"/>
      <c r="O1282" s="41"/>
      <c r="P1282" s="41"/>
      <c r="Q1282" s="41"/>
      <c r="R1282" s="41"/>
      <c r="S1282" s="41"/>
      <c r="T1282" s="38"/>
    </row>
    <row r="1283" spans="1:20" ht="128" x14ac:dyDescent="0.2">
      <c r="A1283" s="20">
        <f>'Test Scenarios'!A1292</f>
        <v>0</v>
      </c>
      <c r="B1283" s="44">
        <f>'Test Scenarios'!K1292</f>
        <v>0</v>
      </c>
      <c r="C1283" s="42">
        <f>'Test Scenarios'!B1292</f>
        <v>0</v>
      </c>
      <c r="D1283" s="43" t="str">
        <f>"F-"&amp;'Test Scenarios'!M1292&amp;"-"&amp;'Test Scenarios'!C1292&amp;"-"&amp;C1283</f>
        <v>F---0</v>
      </c>
      <c r="E1283" s="43" t="s">
        <v>6576</v>
      </c>
      <c r="F1283" s="43">
        <f>'Test Scenarios'!G1292</f>
        <v>0</v>
      </c>
      <c r="G1283" s="43" t="str">
        <f>"Objective"&amp;CHAR(10)
&amp;'Test Scenarios'!L1292&amp;CHAR(10)&amp;CHAR(10)&amp;
"Test Case Description"&amp;CHAR(10)
&amp;'Test Scenarios'!D1292&amp;CHAR(10)&amp;CHAR(10)&amp;
"Expected Results"&amp;CHAR(10)&amp;'Test Scenarios'!F1292</f>
        <v xml:space="preserve">Objective
Test Case Description
Expected Results
</v>
      </c>
      <c r="H1283" s="41"/>
      <c r="I1283" s="43" t="s">
        <v>6577</v>
      </c>
      <c r="J1283" s="41" t="str">
        <f>"TST-F "&amp;_xlfn.XLOOKUP('Test Scenarios'!M1292,'Taxonomy and Epics'!H:H,'Taxonomy and Epics'!E:E)</f>
        <v xml:space="preserve">TST-F </v>
      </c>
      <c r="K1283" s="36" t="str">
        <f>"Phase1,"&amp;_xlfn.XLOOKUP('Test Scenarios'!M1292,'Taxonomy and Epics'!H:H,'Taxonomy and Epics'!B:B)&amp;"_"&amp;_xlfn.XLOOKUP('Test Scenarios'!M1292,'Taxonomy and Epics'!H:H,'Taxonomy and Epics'!C:C)&amp;","&amp;'Test Scenarios'!M1292&amp;",Fin_Functional, Workday"</f>
        <v>Phase1,_,,Fin_Functional, Workday</v>
      </c>
      <c r="L1283" s="41"/>
      <c r="M1283" s="41"/>
      <c r="N1283" s="41"/>
      <c r="O1283" s="41"/>
      <c r="P1283" s="41"/>
      <c r="Q1283" s="41"/>
      <c r="R1283" s="41"/>
      <c r="S1283" s="41"/>
      <c r="T1283" s="38"/>
    </row>
    <row r="1284" spans="1:20" ht="128" x14ac:dyDescent="0.2">
      <c r="A1284" s="20">
        <f>'Test Scenarios'!A1293</f>
        <v>0</v>
      </c>
      <c r="B1284" s="44">
        <f>'Test Scenarios'!K1293</f>
        <v>0</v>
      </c>
      <c r="C1284" s="42">
        <f>'Test Scenarios'!B1293</f>
        <v>0</v>
      </c>
      <c r="D1284" s="43" t="str">
        <f>"F-"&amp;'Test Scenarios'!M1293&amp;"-"&amp;'Test Scenarios'!C1293&amp;"-"&amp;C1284</f>
        <v>F---0</v>
      </c>
      <c r="E1284" s="43" t="s">
        <v>6576</v>
      </c>
      <c r="F1284" s="43">
        <f>'Test Scenarios'!G1293</f>
        <v>0</v>
      </c>
      <c r="G1284" s="43" t="str">
        <f>"Objective"&amp;CHAR(10)
&amp;'Test Scenarios'!L1293&amp;CHAR(10)&amp;CHAR(10)&amp;
"Test Case Description"&amp;CHAR(10)
&amp;'Test Scenarios'!D1293&amp;CHAR(10)&amp;CHAR(10)&amp;
"Expected Results"&amp;CHAR(10)&amp;'Test Scenarios'!F1293</f>
        <v xml:space="preserve">Objective
Test Case Description
Expected Results
</v>
      </c>
      <c r="H1284" s="41"/>
      <c r="I1284" s="43" t="s">
        <v>6577</v>
      </c>
      <c r="J1284" s="41" t="str">
        <f>"TST-F "&amp;_xlfn.XLOOKUP('Test Scenarios'!M1293,'Taxonomy and Epics'!H:H,'Taxonomy and Epics'!E:E)</f>
        <v xml:space="preserve">TST-F </v>
      </c>
      <c r="K1284" s="36" t="str">
        <f>"Phase1,"&amp;_xlfn.XLOOKUP('Test Scenarios'!M1293,'Taxonomy and Epics'!H:H,'Taxonomy and Epics'!B:B)&amp;"_"&amp;_xlfn.XLOOKUP('Test Scenarios'!M1293,'Taxonomy and Epics'!H:H,'Taxonomy and Epics'!C:C)&amp;","&amp;'Test Scenarios'!M1293&amp;",Fin_Functional, Workday"</f>
        <v>Phase1,_,,Fin_Functional, Workday</v>
      </c>
      <c r="L1284" s="41"/>
      <c r="M1284" s="41"/>
      <c r="N1284" s="41"/>
      <c r="O1284" s="41"/>
      <c r="P1284" s="41"/>
      <c r="Q1284" s="41"/>
      <c r="R1284" s="41"/>
      <c r="S1284" s="41"/>
      <c r="T1284" s="38"/>
    </row>
    <row r="1285" spans="1:20" ht="128" x14ac:dyDescent="0.2">
      <c r="A1285" s="20">
        <f>'Test Scenarios'!A1294</f>
        <v>0</v>
      </c>
      <c r="B1285" s="44">
        <f>'Test Scenarios'!K1294</f>
        <v>0</v>
      </c>
      <c r="C1285" s="42">
        <f>'Test Scenarios'!B1294</f>
        <v>0</v>
      </c>
      <c r="D1285" s="43" t="str">
        <f>"F-"&amp;'Test Scenarios'!M1294&amp;"-"&amp;'Test Scenarios'!C1294&amp;"-"&amp;C1285</f>
        <v>F---0</v>
      </c>
      <c r="E1285" s="43" t="s">
        <v>6576</v>
      </c>
      <c r="F1285" s="43">
        <f>'Test Scenarios'!G1294</f>
        <v>0</v>
      </c>
      <c r="G1285" s="43" t="str">
        <f>"Objective"&amp;CHAR(10)
&amp;'Test Scenarios'!L1294&amp;CHAR(10)&amp;CHAR(10)&amp;
"Test Case Description"&amp;CHAR(10)
&amp;'Test Scenarios'!D1294&amp;CHAR(10)&amp;CHAR(10)&amp;
"Expected Results"&amp;CHAR(10)&amp;'Test Scenarios'!F1294</f>
        <v xml:space="preserve">Objective
Test Case Description
Expected Results
</v>
      </c>
      <c r="H1285" s="41"/>
      <c r="I1285" s="43" t="s">
        <v>6577</v>
      </c>
      <c r="J1285" s="41" t="str">
        <f>"TST-F "&amp;_xlfn.XLOOKUP('Test Scenarios'!M1294,'Taxonomy and Epics'!H:H,'Taxonomy and Epics'!E:E)</f>
        <v xml:space="preserve">TST-F </v>
      </c>
      <c r="K1285" s="36" t="str">
        <f>"Phase1,"&amp;_xlfn.XLOOKUP('Test Scenarios'!M1294,'Taxonomy and Epics'!H:H,'Taxonomy and Epics'!B:B)&amp;"_"&amp;_xlfn.XLOOKUP('Test Scenarios'!M1294,'Taxonomy and Epics'!H:H,'Taxonomy and Epics'!C:C)&amp;","&amp;'Test Scenarios'!M1294&amp;",Fin_Functional, Workday"</f>
        <v>Phase1,_,,Fin_Functional, Workday</v>
      </c>
      <c r="L1285" s="41"/>
      <c r="M1285" s="41"/>
      <c r="N1285" s="41"/>
      <c r="O1285" s="41"/>
      <c r="P1285" s="41"/>
      <c r="Q1285" s="41"/>
      <c r="R1285" s="41"/>
      <c r="S1285" s="41"/>
      <c r="T1285" s="38"/>
    </row>
    <row r="1286" spans="1:20" ht="128" x14ac:dyDescent="0.2">
      <c r="A1286" s="20">
        <f>'Test Scenarios'!A1295</f>
        <v>0</v>
      </c>
      <c r="B1286" s="44">
        <f>'Test Scenarios'!K1295</f>
        <v>0</v>
      </c>
      <c r="C1286" s="42">
        <f>'Test Scenarios'!B1295</f>
        <v>0</v>
      </c>
      <c r="D1286" s="43" t="str">
        <f>"F-"&amp;'Test Scenarios'!M1295&amp;"-"&amp;'Test Scenarios'!C1295&amp;"-"&amp;C1286</f>
        <v>F---0</v>
      </c>
      <c r="E1286" s="43" t="s">
        <v>6576</v>
      </c>
      <c r="F1286" s="43">
        <f>'Test Scenarios'!G1295</f>
        <v>0</v>
      </c>
      <c r="G1286" s="43" t="str">
        <f>"Objective"&amp;CHAR(10)
&amp;'Test Scenarios'!L1295&amp;CHAR(10)&amp;CHAR(10)&amp;
"Test Case Description"&amp;CHAR(10)
&amp;'Test Scenarios'!D1295&amp;CHAR(10)&amp;CHAR(10)&amp;
"Expected Results"&amp;CHAR(10)&amp;'Test Scenarios'!F1295</f>
        <v xml:space="preserve">Objective
Test Case Description
Expected Results
</v>
      </c>
      <c r="H1286" s="41"/>
      <c r="I1286" s="43" t="s">
        <v>6577</v>
      </c>
      <c r="J1286" s="41" t="str">
        <f>"TST-F "&amp;_xlfn.XLOOKUP('Test Scenarios'!M1295,'Taxonomy and Epics'!H:H,'Taxonomy and Epics'!E:E)</f>
        <v xml:space="preserve">TST-F </v>
      </c>
      <c r="K1286" s="36" t="str">
        <f>"Phase1,"&amp;_xlfn.XLOOKUP('Test Scenarios'!M1295,'Taxonomy and Epics'!H:H,'Taxonomy and Epics'!B:B)&amp;"_"&amp;_xlfn.XLOOKUP('Test Scenarios'!M1295,'Taxonomy and Epics'!H:H,'Taxonomy and Epics'!C:C)&amp;","&amp;'Test Scenarios'!M1295&amp;",Fin_Functional, Workday"</f>
        <v>Phase1,_,,Fin_Functional, Workday</v>
      </c>
      <c r="L1286" s="41"/>
      <c r="M1286" s="41"/>
      <c r="N1286" s="41"/>
      <c r="O1286" s="41"/>
      <c r="P1286" s="41"/>
      <c r="Q1286" s="41"/>
      <c r="R1286" s="41"/>
      <c r="S1286" s="41"/>
      <c r="T1286" s="38"/>
    </row>
    <row r="1287" spans="1:20" ht="128" x14ac:dyDescent="0.2">
      <c r="A1287" s="20">
        <f>'Test Scenarios'!A1296</f>
        <v>0</v>
      </c>
      <c r="B1287" s="44">
        <f>'Test Scenarios'!K1296</f>
        <v>0</v>
      </c>
      <c r="C1287" s="42">
        <f>'Test Scenarios'!B1296</f>
        <v>0</v>
      </c>
      <c r="D1287" s="43" t="str">
        <f>"F-"&amp;'Test Scenarios'!M1296&amp;"-"&amp;'Test Scenarios'!C1296&amp;"-"&amp;C1287</f>
        <v>F---0</v>
      </c>
      <c r="E1287" s="43" t="s">
        <v>6576</v>
      </c>
      <c r="F1287" s="43">
        <f>'Test Scenarios'!G1296</f>
        <v>0</v>
      </c>
      <c r="G1287" s="43" t="str">
        <f>"Objective"&amp;CHAR(10)
&amp;'Test Scenarios'!L1296&amp;CHAR(10)&amp;CHAR(10)&amp;
"Test Case Description"&amp;CHAR(10)
&amp;'Test Scenarios'!D1296&amp;CHAR(10)&amp;CHAR(10)&amp;
"Expected Results"&amp;CHAR(10)&amp;'Test Scenarios'!F1296</f>
        <v xml:space="preserve">Objective
Test Case Description
Expected Results
</v>
      </c>
      <c r="H1287" s="41"/>
      <c r="I1287" s="43" t="s">
        <v>6577</v>
      </c>
      <c r="J1287" s="41" t="str">
        <f>"TST-F "&amp;_xlfn.XLOOKUP('Test Scenarios'!M1296,'Taxonomy and Epics'!H:H,'Taxonomy and Epics'!E:E)</f>
        <v xml:space="preserve">TST-F </v>
      </c>
      <c r="K1287" s="36" t="str">
        <f>"Phase1,"&amp;_xlfn.XLOOKUP('Test Scenarios'!M1296,'Taxonomy and Epics'!H:H,'Taxonomy and Epics'!B:B)&amp;"_"&amp;_xlfn.XLOOKUP('Test Scenarios'!M1296,'Taxonomy and Epics'!H:H,'Taxonomy and Epics'!C:C)&amp;","&amp;'Test Scenarios'!M1296&amp;",Fin_Functional, Workday"</f>
        <v>Phase1,_,,Fin_Functional, Workday</v>
      </c>
      <c r="L1287" s="41"/>
      <c r="M1287" s="41"/>
      <c r="N1287" s="41"/>
      <c r="O1287" s="41"/>
      <c r="P1287" s="41"/>
      <c r="Q1287" s="41"/>
      <c r="R1287" s="41"/>
      <c r="S1287" s="41"/>
      <c r="T1287" s="38"/>
    </row>
    <row r="1288" spans="1:20" ht="128" x14ac:dyDescent="0.2">
      <c r="A1288" s="20">
        <f>'Test Scenarios'!A1297</f>
        <v>0</v>
      </c>
      <c r="B1288" s="44">
        <f>'Test Scenarios'!K1297</f>
        <v>0</v>
      </c>
      <c r="C1288" s="42">
        <f>'Test Scenarios'!B1297</f>
        <v>0</v>
      </c>
      <c r="D1288" s="43" t="str">
        <f>"F-"&amp;'Test Scenarios'!M1297&amp;"-"&amp;'Test Scenarios'!C1297&amp;"-"&amp;C1288</f>
        <v>F---0</v>
      </c>
      <c r="E1288" s="43" t="s">
        <v>6576</v>
      </c>
      <c r="F1288" s="43">
        <f>'Test Scenarios'!G1297</f>
        <v>0</v>
      </c>
      <c r="G1288" s="43" t="str">
        <f>"Objective"&amp;CHAR(10)
&amp;'Test Scenarios'!L1297&amp;CHAR(10)&amp;CHAR(10)&amp;
"Test Case Description"&amp;CHAR(10)
&amp;'Test Scenarios'!D1297&amp;CHAR(10)&amp;CHAR(10)&amp;
"Expected Results"&amp;CHAR(10)&amp;'Test Scenarios'!F1297</f>
        <v xml:space="preserve">Objective
Test Case Description
Expected Results
</v>
      </c>
      <c r="H1288" s="41"/>
      <c r="I1288" s="43" t="s">
        <v>6577</v>
      </c>
      <c r="J1288" s="41" t="str">
        <f>"TST-F "&amp;_xlfn.XLOOKUP('Test Scenarios'!M1297,'Taxonomy and Epics'!H:H,'Taxonomy and Epics'!E:E)</f>
        <v xml:space="preserve">TST-F </v>
      </c>
      <c r="K1288" s="36" t="str">
        <f>"Phase1,"&amp;_xlfn.XLOOKUP('Test Scenarios'!M1297,'Taxonomy and Epics'!H:H,'Taxonomy and Epics'!B:B)&amp;"_"&amp;_xlfn.XLOOKUP('Test Scenarios'!M1297,'Taxonomy and Epics'!H:H,'Taxonomy and Epics'!C:C)&amp;","&amp;'Test Scenarios'!M1297&amp;",Fin_Functional, Workday"</f>
        <v>Phase1,_,,Fin_Functional, Workday</v>
      </c>
      <c r="L1288" s="41"/>
      <c r="M1288" s="41"/>
      <c r="N1288" s="41"/>
      <c r="O1288" s="41"/>
      <c r="P1288" s="41"/>
      <c r="Q1288" s="41"/>
      <c r="R1288" s="41"/>
      <c r="S1288" s="41"/>
      <c r="T1288" s="38"/>
    </row>
    <row r="1289" spans="1:20" ht="128" x14ac:dyDescent="0.2">
      <c r="A1289" s="20">
        <f>'Test Scenarios'!A1298</f>
        <v>0</v>
      </c>
      <c r="B1289" s="44">
        <f>'Test Scenarios'!K1298</f>
        <v>0</v>
      </c>
      <c r="C1289" s="42">
        <f>'Test Scenarios'!B1298</f>
        <v>0</v>
      </c>
      <c r="D1289" s="43" t="str">
        <f>"F-"&amp;'Test Scenarios'!M1298&amp;"-"&amp;'Test Scenarios'!C1298&amp;"-"&amp;C1289</f>
        <v>F---0</v>
      </c>
      <c r="E1289" s="43" t="s">
        <v>6576</v>
      </c>
      <c r="F1289" s="43">
        <f>'Test Scenarios'!G1298</f>
        <v>0</v>
      </c>
      <c r="G1289" s="43" t="str">
        <f>"Objective"&amp;CHAR(10)
&amp;'Test Scenarios'!L1298&amp;CHAR(10)&amp;CHAR(10)&amp;
"Test Case Description"&amp;CHAR(10)
&amp;'Test Scenarios'!D1298&amp;CHAR(10)&amp;CHAR(10)&amp;
"Expected Results"&amp;CHAR(10)&amp;'Test Scenarios'!F1298</f>
        <v xml:space="preserve">Objective
Test Case Description
Expected Results
</v>
      </c>
      <c r="H1289" s="41"/>
      <c r="I1289" s="43" t="s">
        <v>6577</v>
      </c>
      <c r="J1289" s="41" t="str">
        <f>"TST-F "&amp;_xlfn.XLOOKUP('Test Scenarios'!M1298,'Taxonomy and Epics'!H:H,'Taxonomy and Epics'!E:E)</f>
        <v xml:space="preserve">TST-F </v>
      </c>
      <c r="K1289" s="36" t="str">
        <f>"Phase1,"&amp;_xlfn.XLOOKUP('Test Scenarios'!M1298,'Taxonomy and Epics'!H:H,'Taxonomy and Epics'!B:B)&amp;"_"&amp;_xlfn.XLOOKUP('Test Scenarios'!M1298,'Taxonomy and Epics'!H:H,'Taxonomy and Epics'!C:C)&amp;","&amp;'Test Scenarios'!M1298&amp;",Fin_Functional, Workday"</f>
        <v>Phase1,_,,Fin_Functional, Workday</v>
      </c>
      <c r="L1289" s="41"/>
      <c r="M1289" s="41"/>
      <c r="N1289" s="41"/>
      <c r="O1289" s="41"/>
      <c r="P1289" s="41"/>
      <c r="Q1289" s="41"/>
      <c r="R1289" s="41"/>
      <c r="S1289" s="41"/>
      <c r="T1289" s="38"/>
    </row>
    <row r="1290" spans="1:20" ht="128" x14ac:dyDescent="0.2">
      <c r="A1290" s="20">
        <f>'Test Scenarios'!A1299</f>
        <v>0</v>
      </c>
      <c r="B1290" s="44">
        <f>'Test Scenarios'!K1299</f>
        <v>0</v>
      </c>
      <c r="C1290" s="42">
        <f>'Test Scenarios'!B1299</f>
        <v>0</v>
      </c>
      <c r="D1290" s="43" t="str">
        <f>"F-"&amp;'Test Scenarios'!M1299&amp;"-"&amp;'Test Scenarios'!C1299&amp;"-"&amp;C1290</f>
        <v>F---0</v>
      </c>
      <c r="E1290" s="43" t="s">
        <v>6576</v>
      </c>
      <c r="F1290" s="43">
        <f>'Test Scenarios'!G1299</f>
        <v>0</v>
      </c>
      <c r="G1290" s="43" t="str">
        <f>"Objective"&amp;CHAR(10)
&amp;'Test Scenarios'!L1299&amp;CHAR(10)&amp;CHAR(10)&amp;
"Test Case Description"&amp;CHAR(10)
&amp;'Test Scenarios'!D1299&amp;CHAR(10)&amp;CHAR(10)&amp;
"Expected Results"&amp;CHAR(10)&amp;'Test Scenarios'!F1299</f>
        <v xml:space="preserve">Objective
Test Case Description
Expected Results
</v>
      </c>
      <c r="H1290" s="41"/>
      <c r="I1290" s="43" t="s">
        <v>6577</v>
      </c>
      <c r="J1290" s="41" t="str">
        <f>"TST-F "&amp;_xlfn.XLOOKUP('Test Scenarios'!M1299,'Taxonomy and Epics'!H:H,'Taxonomy and Epics'!E:E)</f>
        <v xml:space="preserve">TST-F </v>
      </c>
      <c r="K1290" s="36" t="str">
        <f>"Phase1,"&amp;_xlfn.XLOOKUP('Test Scenarios'!M1299,'Taxonomy and Epics'!H:H,'Taxonomy and Epics'!B:B)&amp;"_"&amp;_xlfn.XLOOKUP('Test Scenarios'!M1299,'Taxonomy and Epics'!H:H,'Taxonomy and Epics'!C:C)&amp;","&amp;'Test Scenarios'!M1299&amp;",Fin_Functional, Workday"</f>
        <v>Phase1,_,,Fin_Functional, Workday</v>
      </c>
      <c r="L1290" s="41"/>
      <c r="M1290" s="41"/>
      <c r="N1290" s="41"/>
      <c r="O1290" s="41"/>
      <c r="P1290" s="41"/>
      <c r="Q1290" s="41"/>
      <c r="R1290" s="41"/>
      <c r="S1290" s="41"/>
      <c r="T1290" s="38"/>
    </row>
    <row r="1291" spans="1:20" ht="128" x14ac:dyDescent="0.2">
      <c r="A1291" s="20">
        <f>'Test Scenarios'!A1300</f>
        <v>0</v>
      </c>
      <c r="B1291" s="44">
        <f>'Test Scenarios'!K1300</f>
        <v>0</v>
      </c>
      <c r="C1291" s="42">
        <f>'Test Scenarios'!B1300</f>
        <v>0</v>
      </c>
      <c r="D1291" s="43" t="str">
        <f>"F-"&amp;'Test Scenarios'!M1300&amp;"-"&amp;'Test Scenarios'!C1300&amp;"-"&amp;C1291</f>
        <v>F---0</v>
      </c>
      <c r="E1291" s="43" t="s">
        <v>6576</v>
      </c>
      <c r="F1291" s="43">
        <f>'Test Scenarios'!G1300</f>
        <v>0</v>
      </c>
      <c r="G1291" s="43" t="str">
        <f>"Objective"&amp;CHAR(10)
&amp;'Test Scenarios'!L1300&amp;CHAR(10)&amp;CHAR(10)&amp;
"Test Case Description"&amp;CHAR(10)
&amp;'Test Scenarios'!D1300&amp;CHAR(10)&amp;CHAR(10)&amp;
"Expected Results"&amp;CHAR(10)&amp;'Test Scenarios'!F1300</f>
        <v xml:space="preserve">Objective
Test Case Description
Expected Results
</v>
      </c>
      <c r="H1291" s="41"/>
      <c r="I1291" s="43" t="s">
        <v>6577</v>
      </c>
      <c r="J1291" s="41" t="str">
        <f>"TST-F "&amp;_xlfn.XLOOKUP('Test Scenarios'!M1300,'Taxonomy and Epics'!H:H,'Taxonomy and Epics'!E:E)</f>
        <v xml:space="preserve">TST-F </v>
      </c>
      <c r="K1291" s="36" t="str">
        <f>"Phase1,"&amp;_xlfn.XLOOKUP('Test Scenarios'!M1300,'Taxonomy and Epics'!H:H,'Taxonomy and Epics'!B:B)&amp;"_"&amp;_xlfn.XLOOKUP('Test Scenarios'!M1300,'Taxonomy and Epics'!H:H,'Taxonomy and Epics'!C:C)&amp;","&amp;'Test Scenarios'!M1300&amp;",Fin_Functional, Workday"</f>
        <v>Phase1,_,,Fin_Functional, Workday</v>
      </c>
      <c r="L1291" s="41"/>
      <c r="M1291" s="41"/>
      <c r="N1291" s="41"/>
      <c r="O1291" s="41"/>
      <c r="P1291" s="41"/>
      <c r="Q1291" s="41"/>
      <c r="R1291" s="41"/>
      <c r="S1291" s="41"/>
      <c r="T1291" s="38"/>
    </row>
    <row r="1292" spans="1:20" ht="128" x14ac:dyDescent="0.2">
      <c r="A1292" s="20">
        <f>'Test Scenarios'!A1301</f>
        <v>0</v>
      </c>
      <c r="B1292" s="44">
        <f>'Test Scenarios'!K1301</f>
        <v>0</v>
      </c>
      <c r="C1292" s="42">
        <f>'Test Scenarios'!B1301</f>
        <v>0</v>
      </c>
      <c r="D1292" s="43" t="str">
        <f>"F-"&amp;'Test Scenarios'!M1301&amp;"-"&amp;'Test Scenarios'!C1301&amp;"-"&amp;C1292</f>
        <v>F---0</v>
      </c>
      <c r="E1292" s="43" t="s">
        <v>6576</v>
      </c>
      <c r="F1292" s="43">
        <f>'Test Scenarios'!G1301</f>
        <v>0</v>
      </c>
      <c r="G1292" s="43" t="str">
        <f>"Objective"&amp;CHAR(10)
&amp;'Test Scenarios'!L1301&amp;CHAR(10)&amp;CHAR(10)&amp;
"Test Case Description"&amp;CHAR(10)
&amp;'Test Scenarios'!D1301&amp;CHAR(10)&amp;CHAR(10)&amp;
"Expected Results"&amp;CHAR(10)&amp;'Test Scenarios'!F1301</f>
        <v xml:space="preserve">Objective
Test Case Description
Expected Results
</v>
      </c>
      <c r="H1292" s="41"/>
      <c r="I1292" s="43" t="s">
        <v>6577</v>
      </c>
      <c r="J1292" s="41" t="str">
        <f>"TST-F "&amp;_xlfn.XLOOKUP('Test Scenarios'!M1301,'Taxonomy and Epics'!H:H,'Taxonomy and Epics'!E:E)</f>
        <v xml:space="preserve">TST-F </v>
      </c>
      <c r="K1292" s="36" t="str">
        <f>"Phase1,"&amp;_xlfn.XLOOKUP('Test Scenarios'!M1301,'Taxonomy and Epics'!H:H,'Taxonomy and Epics'!B:B)&amp;"_"&amp;_xlfn.XLOOKUP('Test Scenarios'!M1301,'Taxonomy and Epics'!H:H,'Taxonomy and Epics'!C:C)&amp;","&amp;'Test Scenarios'!M1301&amp;",Fin_Functional, Workday"</f>
        <v>Phase1,_,,Fin_Functional, Workday</v>
      </c>
      <c r="L1292" s="41"/>
      <c r="M1292" s="41"/>
      <c r="N1292" s="41"/>
      <c r="O1292" s="41"/>
      <c r="P1292" s="41"/>
      <c r="Q1292" s="41"/>
      <c r="R1292" s="41"/>
      <c r="S1292" s="41"/>
      <c r="T1292" s="38"/>
    </row>
    <row r="1293" spans="1:20" ht="128" x14ac:dyDescent="0.2">
      <c r="A1293" s="20">
        <f>'Test Scenarios'!A1302</f>
        <v>0</v>
      </c>
      <c r="B1293" s="44">
        <f>'Test Scenarios'!K1302</f>
        <v>0</v>
      </c>
      <c r="C1293" s="42">
        <f>'Test Scenarios'!B1302</f>
        <v>0</v>
      </c>
      <c r="D1293" s="43" t="str">
        <f>"F-"&amp;'Test Scenarios'!M1302&amp;"-"&amp;'Test Scenarios'!C1302&amp;"-"&amp;C1293</f>
        <v>F---0</v>
      </c>
      <c r="E1293" s="43" t="s">
        <v>6576</v>
      </c>
      <c r="F1293" s="43">
        <f>'Test Scenarios'!G1302</f>
        <v>0</v>
      </c>
      <c r="G1293" s="43" t="str">
        <f>"Objective"&amp;CHAR(10)
&amp;'Test Scenarios'!L1302&amp;CHAR(10)&amp;CHAR(10)&amp;
"Test Case Description"&amp;CHAR(10)
&amp;'Test Scenarios'!D1302&amp;CHAR(10)&amp;CHAR(10)&amp;
"Expected Results"&amp;CHAR(10)&amp;'Test Scenarios'!F1302</f>
        <v xml:space="preserve">Objective
Test Case Description
Expected Results
</v>
      </c>
      <c r="H1293" s="41"/>
      <c r="I1293" s="43" t="s">
        <v>6577</v>
      </c>
      <c r="J1293" s="41" t="str">
        <f>"TST-F "&amp;_xlfn.XLOOKUP('Test Scenarios'!M1302,'Taxonomy and Epics'!H:H,'Taxonomy and Epics'!E:E)</f>
        <v xml:space="preserve">TST-F </v>
      </c>
      <c r="K1293" s="36" t="str">
        <f>"Phase1,"&amp;_xlfn.XLOOKUP('Test Scenarios'!M1302,'Taxonomy and Epics'!H:H,'Taxonomy and Epics'!B:B)&amp;"_"&amp;_xlfn.XLOOKUP('Test Scenarios'!M1302,'Taxonomy and Epics'!H:H,'Taxonomy and Epics'!C:C)&amp;","&amp;'Test Scenarios'!M1302&amp;",Fin_Functional, Workday"</f>
        <v>Phase1,_,,Fin_Functional, Workday</v>
      </c>
      <c r="L1293" s="41"/>
      <c r="M1293" s="41"/>
      <c r="N1293" s="41"/>
      <c r="O1293" s="41"/>
      <c r="P1293" s="41"/>
      <c r="Q1293" s="41"/>
      <c r="R1293" s="41"/>
      <c r="S1293" s="41"/>
      <c r="T1293" s="38"/>
    </row>
    <row r="1294" spans="1:20" ht="128" x14ac:dyDescent="0.2">
      <c r="A1294" s="20">
        <f>'Test Scenarios'!A1303</f>
        <v>0</v>
      </c>
      <c r="B1294" s="44">
        <f>'Test Scenarios'!K1303</f>
        <v>0</v>
      </c>
      <c r="C1294" s="42">
        <f>'Test Scenarios'!B1303</f>
        <v>0</v>
      </c>
      <c r="D1294" s="43" t="str">
        <f>"F-"&amp;'Test Scenarios'!M1303&amp;"-"&amp;'Test Scenarios'!C1303&amp;"-"&amp;C1294</f>
        <v>F---0</v>
      </c>
      <c r="E1294" s="43" t="s">
        <v>6576</v>
      </c>
      <c r="F1294" s="43">
        <f>'Test Scenarios'!G1303</f>
        <v>0</v>
      </c>
      <c r="G1294" s="43" t="str">
        <f>"Objective"&amp;CHAR(10)
&amp;'Test Scenarios'!L1303&amp;CHAR(10)&amp;CHAR(10)&amp;
"Test Case Description"&amp;CHAR(10)
&amp;'Test Scenarios'!D1303&amp;CHAR(10)&amp;CHAR(10)&amp;
"Expected Results"&amp;CHAR(10)&amp;'Test Scenarios'!F1303</f>
        <v xml:space="preserve">Objective
Test Case Description
Expected Results
</v>
      </c>
      <c r="H1294" s="41"/>
      <c r="I1294" s="43" t="s">
        <v>6577</v>
      </c>
      <c r="J1294" s="41" t="str">
        <f>"TST-F "&amp;_xlfn.XLOOKUP('Test Scenarios'!M1303,'Taxonomy and Epics'!H:H,'Taxonomy and Epics'!E:E)</f>
        <v xml:space="preserve">TST-F </v>
      </c>
      <c r="K1294" s="36" t="str">
        <f>"Phase1,"&amp;_xlfn.XLOOKUP('Test Scenarios'!M1303,'Taxonomy and Epics'!H:H,'Taxonomy and Epics'!B:B)&amp;"_"&amp;_xlfn.XLOOKUP('Test Scenarios'!M1303,'Taxonomy and Epics'!H:H,'Taxonomy and Epics'!C:C)&amp;","&amp;'Test Scenarios'!M1303&amp;",Fin_Functional, Workday"</f>
        <v>Phase1,_,,Fin_Functional, Workday</v>
      </c>
      <c r="L1294" s="41"/>
      <c r="M1294" s="41"/>
      <c r="N1294" s="41"/>
      <c r="O1294" s="41"/>
      <c r="P1294" s="41"/>
      <c r="Q1294" s="41"/>
      <c r="R1294" s="41"/>
      <c r="S1294" s="41"/>
      <c r="T1294" s="38"/>
    </row>
    <row r="1295" spans="1:20" ht="128" x14ac:dyDescent="0.2">
      <c r="A1295" s="20">
        <f>'Test Scenarios'!A1304</f>
        <v>0</v>
      </c>
      <c r="B1295" s="44">
        <f>'Test Scenarios'!K1304</f>
        <v>0</v>
      </c>
      <c r="C1295" s="42">
        <f>'Test Scenarios'!B1304</f>
        <v>0</v>
      </c>
      <c r="D1295" s="43" t="str">
        <f>"F-"&amp;'Test Scenarios'!M1304&amp;"-"&amp;'Test Scenarios'!C1304&amp;"-"&amp;C1295</f>
        <v>F---0</v>
      </c>
      <c r="E1295" s="43" t="s">
        <v>6576</v>
      </c>
      <c r="F1295" s="43">
        <f>'Test Scenarios'!G1304</f>
        <v>0</v>
      </c>
      <c r="G1295" s="43" t="str">
        <f>"Objective"&amp;CHAR(10)
&amp;'Test Scenarios'!L1304&amp;CHAR(10)&amp;CHAR(10)&amp;
"Test Case Description"&amp;CHAR(10)
&amp;'Test Scenarios'!D1304&amp;CHAR(10)&amp;CHAR(10)&amp;
"Expected Results"&amp;CHAR(10)&amp;'Test Scenarios'!F1304</f>
        <v xml:space="preserve">Objective
Test Case Description
Expected Results
</v>
      </c>
      <c r="H1295" s="41"/>
      <c r="I1295" s="43" t="s">
        <v>6577</v>
      </c>
      <c r="J1295" s="41" t="str">
        <f>"TST-F "&amp;_xlfn.XLOOKUP('Test Scenarios'!M1304,'Taxonomy and Epics'!H:H,'Taxonomy and Epics'!E:E)</f>
        <v xml:space="preserve">TST-F </v>
      </c>
      <c r="K1295" s="36" t="str">
        <f>"Phase1,"&amp;_xlfn.XLOOKUP('Test Scenarios'!M1304,'Taxonomy and Epics'!H:H,'Taxonomy and Epics'!B:B)&amp;"_"&amp;_xlfn.XLOOKUP('Test Scenarios'!M1304,'Taxonomy and Epics'!H:H,'Taxonomy and Epics'!C:C)&amp;","&amp;'Test Scenarios'!M1304&amp;",Fin_Functional, Workday"</f>
        <v>Phase1,_,,Fin_Functional, Workday</v>
      </c>
      <c r="L1295" s="41"/>
      <c r="M1295" s="41"/>
      <c r="N1295" s="41"/>
      <c r="O1295" s="41"/>
      <c r="P1295" s="41"/>
      <c r="Q1295" s="41"/>
      <c r="R1295" s="41"/>
      <c r="S1295" s="41"/>
      <c r="T1295" s="38"/>
    </row>
    <row r="1296" spans="1:20" ht="128" x14ac:dyDescent="0.2">
      <c r="A1296" s="20">
        <f>'Test Scenarios'!A1305</f>
        <v>0</v>
      </c>
      <c r="B1296" s="44">
        <f>'Test Scenarios'!K1305</f>
        <v>0</v>
      </c>
      <c r="C1296" s="42">
        <f>'Test Scenarios'!B1305</f>
        <v>0</v>
      </c>
      <c r="D1296" s="43" t="str">
        <f>"F-"&amp;'Test Scenarios'!M1305&amp;"-"&amp;'Test Scenarios'!C1305&amp;"-"&amp;C1296</f>
        <v>F---0</v>
      </c>
      <c r="E1296" s="43" t="s">
        <v>6576</v>
      </c>
      <c r="F1296" s="43">
        <f>'Test Scenarios'!G1305</f>
        <v>0</v>
      </c>
      <c r="G1296" s="43" t="str">
        <f>"Objective"&amp;CHAR(10)
&amp;'Test Scenarios'!L1305&amp;CHAR(10)&amp;CHAR(10)&amp;
"Test Case Description"&amp;CHAR(10)
&amp;'Test Scenarios'!D1305&amp;CHAR(10)&amp;CHAR(10)&amp;
"Expected Results"&amp;CHAR(10)&amp;'Test Scenarios'!F1305</f>
        <v xml:space="preserve">Objective
Test Case Description
Expected Results
</v>
      </c>
      <c r="H1296" s="41"/>
      <c r="I1296" s="43" t="s">
        <v>6577</v>
      </c>
      <c r="J1296" s="41" t="str">
        <f>"TST-F "&amp;_xlfn.XLOOKUP('Test Scenarios'!M1305,'Taxonomy and Epics'!H:H,'Taxonomy and Epics'!E:E)</f>
        <v xml:space="preserve">TST-F </v>
      </c>
      <c r="K1296" s="36" t="str">
        <f>"Phase1,"&amp;_xlfn.XLOOKUP('Test Scenarios'!M1305,'Taxonomy and Epics'!H:H,'Taxonomy and Epics'!B:B)&amp;"_"&amp;_xlfn.XLOOKUP('Test Scenarios'!M1305,'Taxonomy and Epics'!H:H,'Taxonomy and Epics'!C:C)&amp;","&amp;'Test Scenarios'!M1305&amp;",Fin_Functional, Workday"</f>
        <v>Phase1,_,,Fin_Functional, Workday</v>
      </c>
      <c r="L1296" s="41"/>
      <c r="M1296" s="41"/>
      <c r="N1296" s="41"/>
      <c r="O1296" s="41"/>
      <c r="P1296" s="41"/>
      <c r="Q1296" s="41"/>
      <c r="R1296" s="41"/>
      <c r="S1296" s="41"/>
      <c r="T1296" s="38"/>
    </row>
    <row r="1297" spans="1:20" ht="128" x14ac:dyDescent="0.2">
      <c r="A1297" s="20">
        <f>'Test Scenarios'!A1306</f>
        <v>0</v>
      </c>
      <c r="B1297" s="44">
        <f>'Test Scenarios'!K1306</f>
        <v>0</v>
      </c>
      <c r="C1297" s="42">
        <f>'Test Scenarios'!B1306</f>
        <v>0</v>
      </c>
      <c r="D1297" s="43" t="str">
        <f>"F-"&amp;'Test Scenarios'!M1306&amp;"-"&amp;'Test Scenarios'!C1306&amp;"-"&amp;C1297</f>
        <v>F---0</v>
      </c>
      <c r="E1297" s="43" t="s">
        <v>6576</v>
      </c>
      <c r="F1297" s="43">
        <f>'Test Scenarios'!G1306</f>
        <v>0</v>
      </c>
      <c r="G1297" s="43" t="str">
        <f>"Objective"&amp;CHAR(10)
&amp;'Test Scenarios'!L1306&amp;CHAR(10)&amp;CHAR(10)&amp;
"Test Case Description"&amp;CHAR(10)
&amp;'Test Scenarios'!D1306&amp;CHAR(10)&amp;CHAR(10)&amp;
"Expected Results"&amp;CHAR(10)&amp;'Test Scenarios'!F1306</f>
        <v xml:space="preserve">Objective
Test Case Description
Expected Results
</v>
      </c>
      <c r="H1297" s="41"/>
      <c r="I1297" s="43" t="s">
        <v>6577</v>
      </c>
      <c r="J1297" s="41" t="str">
        <f>"TST-F "&amp;_xlfn.XLOOKUP('Test Scenarios'!M1306,'Taxonomy and Epics'!H:H,'Taxonomy and Epics'!E:E)</f>
        <v xml:space="preserve">TST-F </v>
      </c>
      <c r="K1297" s="36" t="str">
        <f>"Phase1,"&amp;_xlfn.XLOOKUP('Test Scenarios'!M1306,'Taxonomy and Epics'!H:H,'Taxonomy and Epics'!B:B)&amp;"_"&amp;_xlfn.XLOOKUP('Test Scenarios'!M1306,'Taxonomy and Epics'!H:H,'Taxonomy and Epics'!C:C)&amp;","&amp;'Test Scenarios'!M1306&amp;",Fin_Functional, Workday"</f>
        <v>Phase1,_,,Fin_Functional, Workday</v>
      </c>
      <c r="L1297" s="41"/>
      <c r="M1297" s="41"/>
      <c r="N1297" s="41"/>
      <c r="O1297" s="41"/>
      <c r="P1297" s="41"/>
      <c r="Q1297" s="41"/>
      <c r="R1297" s="41"/>
      <c r="S1297" s="41"/>
      <c r="T1297" s="38"/>
    </row>
    <row r="1298" spans="1:20" ht="128" x14ac:dyDescent="0.2">
      <c r="A1298" s="20">
        <f>'Test Scenarios'!A1307</f>
        <v>0</v>
      </c>
      <c r="B1298" s="44">
        <f>'Test Scenarios'!K1307</f>
        <v>0</v>
      </c>
      <c r="C1298" s="42">
        <f>'Test Scenarios'!B1307</f>
        <v>0</v>
      </c>
      <c r="D1298" s="43" t="str">
        <f>"F-"&amp;'Test Scenarios'!M1307&amp;"-"&amp;'Test Scenarios'!C1307&amp;"-"&amp;C1298</f>
        <v>F---0</v>
      </c>
      <c r="E1298" s="43" t="s">
        <v>6576</v>
      </c>
      <c r="F1298" s="43">
        <f>'Test Scenarios'!G1307</f>
        <v>0</v>
      </c>
      <c r="G1298" s="43" t="str">
        <f>"Objective"&amp;CHAR(10)
&amp;'Test Scenarios'!L1307&amp;CHAR(10)&amp;CHAR(10)&amp;
"Test Case Description"&amp;CHAR(10)
&amp;'Test Scenarios'!D1307&amp;CHAR(10)&amp;CHAR(10)&amp;
"Expected Results"&amp;CHAR(10)&amp;'Test Scenarios'!F1307</f>
        <v xml:space="preserve">Objective
Test Case Description
Expected Results
</v>
      </c>
      <c r="H1298" s="41"/>
      <c r="I1298" s="43" t="s">
        <v>6577</v>
      </c>
      <c r="J1298" s="41" t="str">
        <f>"TST-F "&amp;_xlfn.XLOOKUP('Test Scenarios'!M1307,'Taxonomy and Epics'!H:H,'Taxonomy and Epics'!E:E)</f>
        <v xml:space="preserve">TST-F </v>
      </c>
      <c r="K1298" s="36" t="str">
        <f>"Phase1,"&amp;_xlfn.XLOOKUP('Test Scenarios'!M1307,'Taxonomy and Epics'!H:H,'Taxonomy and Epics'!B:B)&amp;"_"&amp;_xlfn.XLOOKUP('Test Scenarios'!M1307,'Taxonomy and Epics'!H:H,'Taxonomy and Epics'!C:C)&amp;","&amp;'Test Scenarios'!M1307&amp;",Fin_Functional, Workday"</f>
        <v>Phase1,_,,Fin_Functional, Workday</v>
      </c>
      <c r="L1298" s="41"/>
      <c r="M1298" s="41"/>
      <c r="N1298" s="41"/>
      <c r="O1298" s="41"/>
      <c r="P1298" s="41"/>
      <c r="Q1298" s="41"/>
      <c r="R1298" s="41"/>
      <c r="S1298" s="41"/>
      <c r="T1298" s="38"/>
    </row>
    <row r="1299" spans="1:20" ht="128" x14ac:dyDescent="0.2">
      <c r="A1299" s="20">
        <f>'Test Scenarios'!A1308</f>
        <v>0</v>
      </c>
      <c r="B1299" s="44">
        <f>'Test Scenarios'!K1308</f>
        <v>0</v>
      </c>
      <c r="C1299" s="42">
        <f>'Test Scenarios'!B1308</f>
        <v>0</v>
      </c>
      <c r="D1299" s="43" t="str">
        <f>"F-"&amp;'Test Scenarios'!M1308&amp;"-"&amp;'Test Scenarios'!C1308&amp;"-"&amp;C1299</f>
        <v>F---0</v>
      </c>
      <c r="E1299" s="43" t="s">
        <v>6576</v>
      </c>
      <c r="F1299" s="43">
        <f>'Test Scenarios'!G1308</f>
        <v>0</v>
      </c>
      <c r="G1299" s="43" t="str">
        <f>"Objective"&amp;CHAR(10)
&amp;'Test Scenarios'!L1308&amp;CHAR(10)&amp;CHAR(10)&amp;
"Test Case Description"&amp;CHAR(10)
&amp;'Test Scenarios'!D1308&amp;CHAR(10)&amp;CHAR(10)&amp;
"Expected Results"&amp;CHAR(10)&amp;'Test Scenarios'!F1308</f>
        <v xml:space="preserve">Objective
Test Case Description
Expected Results
</v>
      </c>
      <c r="H1299" s="41"/>
      <c r="I1299" s="43" t="s">
        <v>6577</v>
      </c>
      <c r="J1299" s="41" t="str">
        <f>"TST-F "&amp;_xlfn.XLOOKUP('Test Scenarios'!M1308,'Taxonomy and Epics'!H:H,'Taxonomy and Epics'!E:E)</f>
        <v xml:space="preserve">TST-F </v>
      </c>
      <c r="K1299" s="36" t="str">
        <f>"Phase1,"&amp;_xlfn.XLOOKUP('Test Scenarios'!M1308,'Taxonomy and Epics'!H:H,'Taxonomy and Epics'!B:B)&amp;"_"&amp;_xlfn.XLOOKUP('Test Scenarios'!M1308,'Taxonomy and Epics'!H:H,'Taxonomy and Epics'!C:C)&amp;","&amp;'Test Scenarios'!M1308&amp;",Fin_Functional, Workday"</f>
        <v>Phase1,_,,Fin_Functional, Workday</v>
      </c>
      <c r="L1299" s="41"/>
      <c r="M1299" s="41"/>
      <c r="N1299" s="41"/>
      <c r="O1299" s="41"/>
      <c r="P1299" s="41"/>
      <c r="Q1299" s="41"/>
      <c r="R1299" s="41"/>
      <c r="S1299" s="41"/>
      <c r="T1299" s="38"/>
    </row>
    <row r="1300" spans="1:20" ht="128" x14ac:dyDescent="0.2">
      <c r="A1300" s="20">
        <f>'Test Scenarios'!A1309</f>
        <v>0</v>
      </c>
      <c r="B1300" s="44">
        <f>'Test Scenarios'!K1309</f>
        <v>0</v>
      </c>
      <c r="C1300" s="42">
        <f>'Test Scenarios'!B1309</f>
        <v>0</v>
      </c>
      <c r="D1300" s="43" t="str">
        <f>"F-"&amp;'Test Scenarios'!M1309&amp;"-"&amp;'Test Scenarios'!C1309&amp;"-"&amp;C1300</f>
        <v>F---0</v>
      </c>
      <c r="E1300" s="43" t="s">
        <v>6576</v>
      </c>
      <c r="F1300" s="43">
        <f>'Test Scenarios'!G1309</f>
        <v>0</v>
      </c>
      <c r="G1300" s="43" t="str">
        <f>"Objective"&amp;CHAR(10)
&amp;'Test Scenarios'!L1309&amp;CHAR(10)&amp;CHAR(10)&amp;
"Test Case Description"&amp;CHAR(10)
&amp;'Test Scenarios'!D1309&amp;CHAR(10)&amp;CHAR(10)&amp;
"Expected Results"&amp;CHAR(10)&amp;'Test Scenarios'!F1309</f>
        <v xml:space="preserve">Objective
Test Case Description
Expected Results
</v>
      </c>
      <c r="H1300" s="41"/>
      <c r="I1300" s="43" t="s">
        <v>6577</v>
      </c>
      <c r="J1300" s="41" t="str">
        <f>"TST-F "&amp;_xlfn.XLOOKUP('Test Scenarios'!M1309,'Taxonomy and Epics'!H:H,'Taxonomy and Epics'!E:E)</f>
        <v xml:space="preserve">TST-F </v>
      </c>
      <c r="K1300" s="36" t="str">
        <f>"Phase1,"&amp;_xlfn.XLOOKUP('Test Scenarios'!M1309,'Taxonomy and Epics'!H:H,'Taxonomy and Epics'!B:B)&amp;"_"&amp;_xlfn.XLOOKUP('Test Scenarios'!M1309,'Taxonomy and Epics'!H:H,'Taxonomy and Epics'!C:C)&amp;","&amp;'Test Scenarios'!M1309&amp;",Fin_Functional, Workday"</f>
        <v>Phase1,_,,Fin_Functional, Workday</v>
      </c>
      <c r="L1300" s="41"/>
      <c r="M1300" s="41"/>
      <c r="N1300" s="41"/>
      <c r="O1300" s="41"/>
      <c r="P1300" s="41"/>
      <c r="Q1300" s="41"/>
      <c r="R1300" s="41"/>
      <c r="S1300" s="41"/>
      <c r="T1300" s="38"/>
    </row>
    <row r="1301" spans="1:20" ht="128" x14ac:dyDescent="0.2">
      <c r="A1301" s="20">
        <f>'Test Scenarios'!A1310</f>
        <v>0</v>
      </c>
      <c r="B1301" s="44">
        <f>'Test Scenarios'!K1310</f>
        <v>0</v>
      </c>
      <c r="C1301" s="42">
        <f>'Test Scenarios'!B1310</f>
        <v>0</v>
      </c>
      <c r="D1301" s="43" t="str">
        <f>"F-"&amp;'Test Scenarios'!M1310&amp;"-"&amp;'Test Scenarios'!C1310&amp;"-"&amp;C1301</f>
        <v>F---0</v>
      </c>
      <c r="E1301" s="43" t="s">
        <v>6576</v>
      </c>
      <c r="F1301" s="43">
        <f>'Test Scenarios'!G1310</f>
        <v>0</v>
      </c>
      <c r="G1301" s="43" t="str">
        <f>"Objective"&amp;CHAR(10)
&amp;'Test Scenarios'!L1310&amp;CHAR(10)&amp;CHAR(10)&amp;
"Test Case Description"&amp;CHAR(10)
&amp;'Test Scenarios'!D1310&amp;CHAR(10)&amp;CHAR(10)&amp;
"Expected Results"&amp;CHAR(10)&amp;'Test Scenarios'!F1310</f>
        <v xml:space="preserve">Objective
Test Case Description
Expected Results
</v>
      </c>
      <c r="H1301" s="41"/>
      <c r="I1301" s="43" t="s">
        <v>6577</v>
      </c>
      <c r="J1301" s="41" t="str">
        <f>"TST-F "&amp;_xlfn.XLOOKUP('Test Scenarios'!M1310,'Taxonomy and Epics'!H:H,'Taxonomy and Epics'!E:E)</f>
        <v xml:space="preserve">TST-F </v>
      </c>
      <c r="K1301" s="36" t="str">
        <f>"Phase1,"&amp;_xlfn.XLOOKUP('Test Scenarios'!M1310,'Taxonomy and Epics'!H:H,'Taxonomy and Epics'!B:B)&amp;"_"&amp;_xlfn.XLOOKUP('Test Scenarios'!M1310,'Taxonomy and Epics'!H:H,'Taxonomy and Epics'!C:C)&amp;","&amp;'Test Scenarios'!M1310&amp;",Fin_Functional, Workday"</f>
        <v>Phase1,_,,Fin_Functional, Workday</v>
      </c>
      <c r="L1301" s="41"/>
      <c r="M1301" s="41"/>
      <c r="N1301" s="41"/>
      <c r="O1301" s="41"/>
      <c r="P1301" s="41"/>
      <c r="Q1301" s="41"/>
      <c r="R1301" s="41"/>
      <c r="S1301" s="41"/>
      <c r="T1301" s="38"/>
    </row>
    <row r="1302" spans="1:20" ht="128" x14ac:dyDescent="0.2">
      <c r="A1302" s="20">
        <f>'Test Scenarios'!A1311</f>
        <v>0</v>
      </c>
      <c r="B1302" s="44">
        <f>'Test Scenarios'!K1311</f>
        <v>0</v>
      </c>
      <c r="C1302" s="42">
        <f>'Test Scenarios'!B1311</f>
        <v>0</v>
      </c>
      <c r="D1302" s="43" t="str">
        <f>"F-"&amp;'Test Scenarios'!M1311&amp;"-"&amp;'Test Scenarios'!C1311&amp;"-"&amp;C1302</f>
        <v>F---0</v>
      </c>
      <c r="E1302" s="43" t="s">
        <v>6576</v>
      </c>
      <c r="F1302" s="43">
        <f>'Test Scenarios'!G1311</f>
        <v>0</v>
      </c>
      <c r="G1302" s="43" t="str">
        <f>"Objective"&amp;CHAR(10)
&amp;'Test Scenarios'!L1311&amp;CHAR(10)&amp;CHAR(10)&amp;
"Test Case Description"&amp;CHAR(10)
&amp;'Test Scenarios'!D1311&amp;CHAR(10)&amp;CHAR(10)&amp;
"Expected Results"&amp;CHAR(10)&amp;'Test Scenarios'!F1311</f>
        <v xml:space="preserve">Objective
Test Case Description
Expected Results
</v>
      </c>
      <c r="H1302" s="41"/>
      <c r="I1302" s="43" t="s">
        <v>6577</v>
      </c>
      <c r="J1302" s="41" t="str">
        <f>"TST-F "&amp;_xlfn.XLOOKUP('Test Scenarios'!M1311,'Taxonomy and Epics'!H:H,'Taxonomy and Epics'!E:E)</f>
        <v xml:space="preserve">TST-F </v>
      </c>
      <c r="K1302" s="36" t="str">
        <f>"Phase1,"&amp;_xlfn.XLOOKUP('Test Scenarios'!M1311,'Taxonomy and Epics'!H:H,'Taxonomy and Epics'!B:B)&amp;"_"&amp;_xlfn.XLOOKUP('Test Scenarios'!M1311,'Taxonomy and Epics'!H:H,'Taxonomy and Epics'!C:C)&amp;","&amp;'Test Scenarios'!M1311&amp;",Fin_Functional, Workday"</f>
        <v>Phase1,_,,Fin_Functional, Workday</v>
      </c>
      <c r="L1302" s="41"/>
      <c r="M1302" s="41"/>
      <c r="N1302" s="41"/>
      <c r="O1302" s="41"/>
      <c r="P1302" s="41"/>
      <c r="Q1302" s="41"/>
      <c r="R1302" s="41"/>
      <c r="S1302" s="41"/>
      <c r="T1302" s="38"/>
    </row>
    <row r="1303" spans="1:20" ht="128" x14ac:dyDescent="0.2">
      <c r="A1303" s="20">
        <f>'Test Scenarios'!A1312</f>
        <v>0</v>
      </c>
      <c r="B1303" s="44">
        <f>'Test Scenarios'!K1312</f>
        <v>0</v>
      </c>
      <c r="C1303" s="42">
        <f>'Test Scenarios'!B1312</f>
        <v>0</v>
      </c>
      <c r="D1303" s="43" t="str">
        <f>"F-"&amp;'Test Scenarios'!M1312&amp;"-"&amp;'Test Scenarios'!C1312&amp;"-"&amp;C1303</f>
        <v>F---0</v>
      </c>
      <c r="E1303" s="43" t="s">
        <v>6576</v>
      </c>
      <c r="F1303" s="43">
        <f>'Test Scenarios'!G1312</f>
        <v>0</v>
      </c>
      <c r="G1303" s="43" t="str">
        <f>"Objective"&amp;CHAR(10)
&amp;'Test Scenarios'!L1312&amp;CHAR(10)&amp;CHAR(10)&amp;
"Test Case Description"&amp;CHAR(10)
&amp;'Test Scenarios'!D1312&amp;CHAR(10)&amp;CHAR(10)&amp;
"Expected Results"&amp;CHAR(10)&amp;'Test Scenarios'!F1312</f>
        <v xml:space="preserve">Objective
Test Case Description
Expected Results
</v>
      </c>
      <c r="H1303" s="41"/>
      <c r="I1303" s="43" t="s">
        <v>6577</v>
      </c>
      <c r="J1303" s="41" t="str">
        <f>"TST-F "&amp;_xlfn.XLOOKUP('Test Scenarios'!M1312,'Taxonomy and Epics'!H:H,'Taxonomy and Epics'!E:E)</f>
        <v xml:space="preserve">TST-F </v>
      </c>
      <c r="K1303" s="36" t="str">
        <f>"Phase1,"&amp;_xlfn.XLOOKUP('Test Scenarios'!M1312,'Taxonomy and Epics'!H:H,'Taxonomy and Epics'!B:B)&amp;"_"&amp;_xlfn.XLOOKUP('Test Scenarios'!M1312,'Taxonomy and Epics'!H:H,'Taxonomy and Epics'!C:C)&amp;","&amp;'Test Scenarios'!M1312&amp;",Fin_Functional, Workday"</f>
        <v>Phase1,_,,Fin_Functional, Workday</v>
      </c>
      <c r="L1303" s="41"/>
      <c r="M1303" s="41"/>
      <c r="N1303" s="41"/>
      <c r="O1303" s="41"/>
      <c r="P1303" s="41"/>
      <c r="Q1303" s="41"/>
      <c r="R1303" s="41"/>
      <c r="S1303" s="41"/>
      <c r="T1303" s="38"/>
    </row>
    <row r="1304" spans="1:20" ht="128" x14ac:dyDescent="0.2">
      <c r="A1304" s="20">
        <f>'Test Scenarios'!A1313</f>
        <v>0</v>
      </c>
      <c r="B1304" s="44">
        <f>'Test Scenarios'!K1313</f>
        <v>0</v>
      </c>
      <c r="C1304" s="42">
        <f>'Test Scenarios'!B1313</f>
        <v>0</v>
      </c>
      <c r="D1304" s="43" t="str">
        <f>"F-"&amp;'Test Scenarios'!M1313&amp;"-"&amp;'Test Scenarios'!C1313&amp;"-"&amp;C1304</f>
        <v>F---0</v>
      </c>
      <c r="E1304" s="43" t="s">
        <v>6576</v>
      </c>
      <c r="F1304" s="43">
        <f>'Test Scenarios'!G1313</f>
        <v>0</v>
      </c>
      <c r="G1304" s="43" t="str">
        <f>"Objective"&amp;CHAR(10)
&amp;'Test Scenarios'!L1313&amp;CHAR(10)&amp;CHAR(10)&amp;
"Test Case Description"&amp;CHAR(10)
&amp;'Test Scenarios'!D1313&amp;CHAR(10)&amp;CHAR(10)&amp;
"Expected Results"&amp;CHAR(10)&amp;'Test Scenarios'!F1313</f>
        <v xml:space="preserve">Objective
Test Case Description
Expected Results
</v>
      </c>
      <c r="H1304" s="41"/>
      <c r="I1304" s="43" t="s">
        <v>6577</v>
      </c>
      <c r="J1304" s="41" t="str">
        <f>"TST-F "&amp;_xlfn.XLOOKUP('Test Scenarios'!M1313,'Taxonomy and Epics'!H:H,'Taxonomy and Epics'!E:E)</f>
        <v xml:space="preserve">TST-F </v>
      </c>
      <c r="K1304" s="36" t="str">
        <f>"Phase1,"&amp;_xlfn.XLOOKUP('Test Scenarios'!M1313,'Taxonomy and Epics'!H:H,'Taxonomy and Epics'!B:B)&amp;"_"&amp;_xlfn.XLOOKUP('Test Scenarios'!M1313,'Taxonomy and Epics'!H:H,'Taxonomy and Epics'!C:C)&amp;","&amp;'Test Scenarios'!M1313&amp;",Fin_Functional, Workday"</f>
        <v>Phase1,_,,Fin_Functional, Workday</v>
      </c>
      <c r="L1304" s="41"/>
      <c r="M1304" s="41"/>
      <c r="N1304" s="41"/>
      <c r="O1304" s="41"/>
      <c r="P1304" s="41"/>
      <c r="Q1304" s="41"/>
      <c r="R1304" s="41"/>
      <c r="S1304" s="41"/>
      <c r="T1304" s="38"/>
    </row>
    <row r="1305" spans="1:20" ht="128" x14ac:dyDescent="0.2">
      <c r="A1305" s="20">
        <f>'Test Scenarios'!A1314</f>
        <v>0</v>
      </c>
      <c r="B1305" s="44">
        <f>'Test Scenarios'!K1314</f>
        <v>0</v>
      </c>
      <c r="C1305" s="42">
        <f>'Test Scenarios'!B1314</f>
        <v>0</v>
      </c>
      <c r="D1305" s="43" t="str">
        <f>"F-"&amp;'Test Scenarios'!M1314&amp;"-"&amp;'Test Scenarios'!C1314&amp;"-"&amp;C1305</f>
        <v>F---0</v>
      </c>
      <c r="E1305" s="43" t="s">
        <v>6576</v>
      </c>
      <c r="F1305" s="43">
        <f>'Test Scenarios'!G1314</f>
        <v>0</v>
      </c>
      <c r="G1305" s="43" t="str">
        <f>"Objective"&amp;CHAR(10)
&amp;'Test Scenarios'!L1314&amp;CHAR(10)&amp;CHAR(10)&amp;
"Test Case Description"&amp;CHAR(10)
&amp;'Test Scenarios'!D1314&amp;CHAR(10)&amp;CHAR(10)&amp;
"Expected Results"&amp;CHAR(10)&amp;'Test Scenarios'!F1314</f>
        <v xml:space="preserve">Objective
Test Case Description
Expected Results
</v>
      </c>
      <c r="H1305" s="41"/>
      <c r="I1305" s="43" t="s">
        <v>6577</v>
      </c>
      <c r="J1305" s="41" t="str">
        <f>"TST-F "&amp;_xlfn.XLOOKUP('Test Scenarios'!M1314,'Taxonomy and Epics'!H:H,'Taxonomy and Epics'!E:E)</f>
        <v xml:space="preserve">TST-F </v>
      </c>
      <c r="K1305" s="36" t="str">
        <f>"Phase1,"&amp;_xlfn.XLOOKUP('Test Scenarios'!M1314,'Taxonomy and Epics'!H:H,'Taxonomy and Epics'!B:B)&amp;"_"&amp;_xlfn.XLOOKUP('Test Scenarios'!M1314,'Taxonomy and Epics'!H:H,'Taxonomy and Epics'!C:C)&amp;","&amp;'Test Scenarios'!M1314&amp;",Fin_Functional, Workday"</f>
        <v>Phase1,_,,Fin_Functional, Workday</v>
      </c>
      <c r="L1305" s="41"/>
      <c r="M1305" s="41"/>
      <c r="N1305" s="41"/>
      <c r="O1305" s="41"/>
      <c r="P1305" s="41"/>
      <c r="Q1305" s="41"/>
      <c r="R1305" s="41"/>
      <c r="S1305" s="41"/>
      <c r="T1305" s="38"/>
    </row>
    <row r="1306" spans="1:20" ht="128" x14ac:dyDescent="0.2">
      <c r="A1306" s="20">
        <f>'Test Scenarios'!A1315</f>
        <v>0</v>
      </c>
      <c r="B1306" s="44">
        <f>'Test Scenarios'!K1315</f>
        <v>0</v>
      </c>
      <c r="C1306" s="42">
        <f>'Test Scenarios'!B1315</f>
        <v>0</v>
      </c>
      <c r="D1306" s="43" t="str">
        <f>"F-"&amp;'Test Scenarios'!M1315&amp;"-"&amp;'Test Scenarios'!C1315&amp;"-"&amp;C1306</f>
        <v>F---0</v>
      </c>
      <c r="E1306" s="43" t="s">
        <v>6576</v>
      </c>
      <c r="F1306" s="43">
        <f>'Test Scenarios'!G1315</f>
        <v>0</v>
      </c>
      <c r="G1306" s="43" t="str">
        <f>"Objective"&amp;CHAR(10)
&amp;'Test Scenarios'!L1315&amp;CHAR(10)&amp;CHAR(10)&amp;
"Test Case Description"&amp;CHAR(10)
&amp;'Test Scenarios'!D1315&amp;CHAR(10)&amp;CHAR(10)&amp;
"Expected Results"&amp;CHAR(10)&amp;'Test Scenarios'!F1315</f>
        <v xml:space="preserve">Objective
Test Case Description
Expected Results
</v>
      </c>
      <c r="H1306" s="41"/>
      <c r="I1306" s="43" t="s">
        <v>6577</v>
      </c>
      <c r="J1306" s="41" t="str">
        <f>"TST-F "&amp;_xlfn.XLOOKUP('Test Scenarios'!M1315,'Taxonomy and Epics'!H:H,'Taxonomy and Epics'!E:E)</f>
        <v xml:space="preserve">TST-F </v>
      </c>
      <c r="K1306" s="36" t="str">
        <f>"Phase1,"&amp;_xlfn.XLOOKUP('Test Scenarios'!M1315,'Taxonomy and Epics'!H:H,'Taxonomy and Epics'!B:B)&amp;"_"&amp;_xlfn.XLOOKUP('Test Scenarios'!M1315,'Taxonomy and Epics'!H:H,'Taxonomy and Epics'!C:C)&amp;","&amp;'Test Scenarios'!M1315&amp;",Fin_Functional, Workday"</f>
        <v>Phase1,_,,Fin_Functional, Workday</v>
      </c>
      <c r="L1306" s="41"/>
      <c r="M1306" s="41"/>
      <c r="N1306" s="41"/>
      <c r="O1306" s="41"/>
      <c r="P1306" s="41"/>
      <c r="Q1306" s="41"/>
      <c r="R1306" s="41"/>
      <c r="S1306" s="41"/>
      <c r="T1306" s="38"/>
    </row>
    <row r="1307" spans="1:20" ht="128" x14ac:dyDescent="0.2">
      <c r="A1307" s="20">
        <f>'Test Scenarios'!A1316</f>
        <v>0</v>
      </c>
      <c r="B1307" s="44">
        <f>'Test Scenarios'!K1316</f>
        <v>0</v>
      </c>
      <c r="C1307" s="42">
        <f>'Test Scenarios'!B1316</f>
        <v>0</v>
      </c>
      <c r="D1307" s="43" t="str">
        <f>"F-"&amp;'Test Scenarios'!M1316&amp;"-"&amp;'Test Scenarios'!C1316&amp;"-"&amp;C1307</f>
        <v>F---0</v>
      </c>
      <c r="E1307" s="43" t="s">
        <v>6576</v>
      </c>
      <c r="F1307" s="43">
        <f>'Test Scenarios'!G1316</f>
        <v>0</v>
      </c>
      <c r="G1307" s="43" t="str">
        <f>"Objective"&amp;CHAR(10)
&amp;'Test Scenarios'!L1316&amp;CHAR(10)&amp;CHAR(10)&amp;
"Test Case Description"&amp;CHAR(10)
&amp;'Test Scenarios'!D1316&amp;CHAR(10)&amp;CHAR(10)&amp;
"Expected Results"&amp;CHAR(10)&amp;'Test Scenarios'!F1316</f>
        <v xml:space="preserve">Objective
Test Case Description
Expected Results
</v>
      </c>
      <c r="H1307" s="41"/>
      <c r="I1307" s="43" t="s">
        <v>6577</v>
      </c>
      <c r="J1307" s="41" t="str">
        <f>"TST-F "&amp;_xlfn.XLOOKUP('Test Scenarios'!M1316,'Taxonomy and Epics'!H:H,'Taxonomy and Epics'!E:E)</f>
        <v xml:space="preserve">TST-F </v>
      </c>
      <c r="K1307" s="36" t="str">
        <f>"Phase1,"&amp;_xlfn.XLOOKUP('Test Scenarios'!M1316,'Taxonomy and Epics'!H:H,'Taxonomy and Epics'!B:B)&amp;"_"&amp;_xlfn.XLOOKUP('Test Scenarios'!M1316,'Taxonomy and Epics'!H:H,'Taxonomy and Epics'!C:C)&amp;","&amp;'Test Scenarios'!M1316&amp;",Fin_Functional, Workday"</f>
        <v>Phase1,_,,Fin_Functional, Workday</v>
      </c>
      <c r="L1307" s="41"/>
      <c r="M1307" s="41"/>
      <c r="N1307" s="41"/>
      <c r="O1307" s="41"/>
      <c r="P1307" s="41"/>
      <c r="Q1307" s="41"/>
      <c r="R1307" s="41"/>
      <c r="S1307" s="41"/>
      <c r="T1307" s="38"/>
    </row>
    <row r="1308" spans="1:20" ht="128" x14ac:dyDescent="0.2">
      <c r="A1308" s="20">
        <f>'Test Scenarios'!A1317</f>
        <v>0</v>
      </c>
      <c r="B1308" s="44">
        <f>'Test Scenarios'!K1317</f>
        <v>0</v>
      </c>
      <c r="C1308" s="42">
        <f>'Test Scenarios'!B1317</f>
        <v>0</v>
      </c>
      <c r="D1308" s="43" t="str">
        <f>"F-"&amp;'Test Scenarios'!M1317&amp;"-"&amp;'Test Scenarios'!C1317&amp;"-"&amp;C1308</f>
        <v>F---0</v>
      </c>
      <c r="E1308" s="43" t="s">
        <v>6576</v>
      </c>
      <c r="F1308" s="43">
        <f>'Test Scenarios'!G1317</f>
        <v>0</v>
      </c>
      <c r="G1308" s="43" t="str">
        <f>"Objective"&amp;CHAR(10)
&amp;'Test Scenarios'!L1317&amp;CHAR(10)&amp;CHAR(10)&amp;
"Test Case Description"&amp;CHAR(10)
&amp;'Test Scenarios'!D1317&amp;CHAR(10)&amp;CHAR(10)&amp;
"Expected Results"&amp;CHAR(10)&amp;'Test Scenarios'!F1317</f>
        <v xml:space="preserve">Objective
Test Case Description
Expected Results
</v>
      </c>
      <c r="H1308" s="41"/>
      <c r="I1308" s="43" t="s">
        <v>6577</v>
      </c>
      <c r="J1308" s="41" t="str">
        <f>"TST-F "&amp;_xlfn.XLOOKUP('Test Scenarios'!M1317,'Taxonomy and Epics'!H:H,'Taxonomy and Epics'!E:E)</f>
        <v xml:space="preserve">TST-F </v>
      </c>
      <c r="K1308" s="36" t="str">
        <f>"Phase1,"&amp;_xlfn.XLOOKUP('Test Scenarios'!M1317,'Taxonomy and Epics'!H:H,'Taxonomy and Epics'!B:B)&amp;"_"&amp;_xlfn.XLOOKUP('Test Scenarios'!M1317,'Taxonomy and Epics'!H:H,'Taxonomy and Epics'!C:C)&amp;","&amp;'Test Scenarios'!M1317&amp;",Fin_Functional, Workday"</f>
        <v>Phase1,_,,Fin_Functional, Workday</v>
      </c>
      <c r="L1308" s="41"/>
      <c r="M1308" s="41"/>
      <c r="N1308" s="41"/>
      <c r="O1308" s="41"/>
      <c r="P1308" s="41"/>
      <c r="Q1308" s="41"/>
      <c r="R1308" s="41"/>
      <c r="S1308" s="41"/>
      <c r="T1308" s="38"/>
    </row>
    <row r="1309" spans="1:20" ht="128" x14ac:dyDescent="0.2">
      <c r="A1309" s="20">
        <f>'Test Scenarios'!A1318</f>
        <v>0</v>
      </c>
      <c r="B1309" s="44">
        <f>'Test Scenarios'!K1318</f>
        <v>0</v>
      </c>
      <c r="C1309" s="42">
        <f>'Test Scenarios'!B1318</f>
        <v>0</v>
      </c>
      <c r="D1309" s="43" t="str">
        <f>"F-"&amp;'Test Scenarios'!M1318&amp;"-"&amp;'Test Scenarios'!C1318&amp;"-"&amp;C1309</f>
        <v>F---0</v>
      </c>
      <c r="E1309" s="43" t="s">
        <v>6576</v>
      </c>
      <c r="F1309" s="43">
        <f>'Test Scenarios'!G1318</f>
        <v>0</v>
      </c>
      <c r="G1309" s="43" t="str">
        <f>"Objective"&amp;CHAR(10)
&amp;'Test Scenarios'!L1318&amp;CHAR(10)&amp;CHAR(10)&amp;
"Test Case Description"&amp;CHAR(10)
&amp;'Test Scenarios'!D1318&amp;CHAR(10)&amp;CHAR(10)&amp;
"Expected Results"&amp;CHAR(10)&amp;'Test Scenarios'!F1318</f>
        <v xml:space="preserve">Objective
Test Case Description
Expected Results
</v>
      </c>
      <c r="H1309" s="41"/>
      <c r="I1309" s="43" t="s">
        <v>6577</v>
      </c>
      <c r="J1309" s="41" t="str">
        <f>"TST-F "&amp;_xlfn.XLOOKUP('Test Scenarios'!M1318,'Taxonomy and Epics'!H:H,'Taxonomy and Epics'!E:E)</f>
        <v xml:space="preserve">TST-F </v>
      </c>
      <c r="K1309" s="36" t="str">
        <f>"Phase1,"&amp;_xlfn.XLOOKUP('Test Scenarios'!M1318,'Taxonomy and Epics'!H:H,'Taxonomy and Epics'!B:B)&amp;"_"&amp;_xlfn.XLOOKUP('Test Scenarios'!M1318,'Taxonomy and Epics'!H:H,'Taxonomy and Epics'!C:C)&amp;","&amp;'Test Scenarios'!M1318&amp;",Fin_Functional, Workday"</f>
        <v>Phase1,_,,Fin_Functional, Workday</v>
      </c>
      <c r="L1309" s="41"/>
      <c r="M1309" s="41"/>
      <c r="N1309" s="41"/>
      <c r="O1309" s="41"/>
      <c r="P1309" s="41"/>
      <c r="Q1309" s="41"/>
      <c r="R1309" s="41"/>
      <c r="S1309" s="41"/>
      <c r="T1309" s="38"/>
    </row>
    <row r="1310" spans="1:20" ht="128" x14ac:dyDescent="0.2">
      <c r="A1310" s="20">
        <f>'Test Scenarios'!A1319</f>
        <v>0</v>
      </c>
      <c r="B1310" s="44">
        <f>'Test Scenarios'!K1319</f>
        <v>0</v>
      </c>
      <c r="C1310" s="42">
        <f>'Test Scenarios'!B1319</f>
        <v>0</v>
      </c>
      <c r="D1310" s="43" t="str">
        <f>"F-"&amp;'Test Scenarios'!M1319&amp;"-"&amp;'Test Scenarios'!C1319&amp;"-"&amp;C1310</f>
        <v>F---0</v>
      </c>
      <c r="E1310" s="43" t="s">
        <v>6576</v>
      </c>
      <c r="F1310" s="43">
        <f>'Test Scenarios'!G1319</f>
        <v>0</v>
      </c>
      <c r="G1310" s="43" t="str">
        <f>"Objective"&amp;CHAR(10)
&amp;'Test Scenarios'!L1319&amp;CHAR(10)&amp;CHAR(10)&amp;
"Test Case Description"&amp;CHAR(10)
&amp;'Test Scenarios'!D1319&amp;CHAR(10)&amp;CHAR(10)&amp;
"Expected Results"&amp;CHAR(10)&amp;'Test Scenarios'!F1319</f>
        <v xml:space="preserve">Objective
Test Case Description
Expected Results
</v>
      </c>
      <c r="H1310" s="41"/>
      <c r="I1310" s="43" t="s">
        <v>6577</v>
      </c>
      <c r="J1310" s="41" t="str">
        <f>"TST-F "&amp;_xlfn.XLOOKUP('Test Scenarios'!M1319,'Taxonomy and Epics'!H:H,'Taxonomy and Epics'!E:E)</f>
        <v xml:space="preserve">TST-F </v>
      </c>
      <c r="K1310" s="36" t="str">
        <f>"Phase1,"&amp;_xlfn.XLOOKUP('Test Scenarios'!M1319,'Taxonomy and Epics'!H:H,'Taxonomy and Epics'!B:B)&amp;"_"&amp;_xlfn.XLOOKUP('Test Scenarios'!M1319,'Taxonomy and Epics'!H:H,'Taxonomy and Epics'!C:C)&amp;","&amp;'Test Scenarios'!M1319&amp;",Fin_Functional, Workday"</f>
        <v>Phase1,_,,Fin_Functional, Workday</v>
      </c>
      <c r="L1310" s="41"/>
      <c r="M1310" s="41"/>
      <c r="N1310" s="41"/>
      <c r="O1310" s="41"/>
      <c r="P1310" s="41"/>
      <c r="Q1310" s="41"/>
      <c r="R1310" s="41"/>
      <c r="S1310" s="41"/>
      <c r="T1310" s="38"/>
    </row>
    <row r="1311" spans="1:20" ht="128" x14ac:dyDescent="0.2">
      <c r="A1311" s="20">
        <f>'Test Scenarios'!A1320</f>
        <v>0</v>
      </c>
      <c r="B1311" s="44">
        <f>'Test Scenarios'!K1320</f>
        <v>0</v>
      </c>
      <c r="C1311" s="42">
        <f>'Test Scenarios'!B1320</f>
        <v>0</v>
      </c>
      <c r="D1311" s="43" t="str">
        <f>"F-"&amp;'Test Scenarios'!M1320&amp;"-"&amp;'Test Scenarios'!C1320&amp;"-"&amp;C1311</f>
        <v>F---0</v>
      </c>
      <c r="E1311" s="43" t="s">
        <v>6576</v>
      </c>
      <c r="F1311" s="43">
        <f>'Test Scenarios'!G1320</f>
        <v>0</v>
      </c>
      <c r="G1311" s="43" t="str">
        <f>"Objective"&amp;CHAR(10)
&amp;'Test Scenarios'!L1320&amp;CHAR(10)&amp;CHAR(10)&amp;
"Test Case Description"&amp;CHAR(10)
&amp;'Test Scenarios'!D1320&amp;CHAR(10)&amp;CHAR(10)&amp;
"Expected Results"&amp;CHAR(10)&amp;'Test Scenarios'!F1320</f>
        <v xml:space="preserve">Objective
Test Case Description
Expected Results
</v>
      </c>
      <c r="H1311" s="41"/>
      <c r="I1311" s="43" t="s">
        <v>6577</v>
      </c>
      <c r="J1311" s="41" t="str">
        <f>"TST-F "&amp;_xlfn.XLOOKUP('Test Scenarios'!M1320,'Taxonomy and Epics'!H:H,'Taxonomy and Epics'!E:E)</f>
        <v xml:space="preserve">TST-F </v>
      </c>
      <c r="K1311" s="36" t="str">
        <f>"Phase1,"&amp;_xlfn.XLOOKUP('Test Scenarios'!M1320,'Taxonomy and Epics'!H:H,'Taxonomy and Epics'!B:B)&amp;"_"&amp;_xlfn.XLOOKUP('Test Scenarios'!M1320,'Taxonomy and Epics'!H:H,'Taxonomy and Epics'!C:C)&amp;","&amp;'Test Scenarios'!M1320&amp;",Fin_Functional, Workday"</f>
        <v>Phase1,_,,Fin_Functional, Workday</v>
      </c>
      <c r="L1311" s="41"/>
      <c r="M1311" s="41"/>
      <c r="N1311" s="41"/>
      <c r="O1311" s="41"/>
      <c r="P1311" s="41"/>
      <c r="Q1311" s="41"/>
      <c r="R1311" s="41"/>
      <c r="S1311" s="41"/>
      <c r="T1311" s="38"/>
    </row>
    <row r="1312" spans="1:20" ht="128" x14ac:dyDescent="0.2">
      <c r="A1312" s="20">
        <f>'Test Scenarios'!A1321</f>
        <v>0</v>
      </c>
      <c r="B1312" s="44">
        <f>'Test Scenarios'!K1321</f>
        <v>0</v>
      </c>
      <c r="C1312" s="42">
        <f>'Test Scenarios'!B1321</f>
        <v>0</v>
      </c>
      <c r="D1312" s="43" t="str">
        <f>"F-"&amp;'Test Scenarios'!M1321&amp;"-"&amp;'Test Scenarios'!C1321&amp;"-"&amp;C1312</f>
        <v>F---0</v>
      </c>
      <c r="E1312" s="43" t="s">
        <v>6576</v>
      </c>
      <c r="F1312" s="43">
        <f>'Test Scenarios'!G1321</f>
        <v>0</v>
      </c>
      <c r="G1312" s="43" t="str">
        <f>"Objective"&amp;CHAR(10)
&amp;'Test Scenarios'!L1321&amp;CHAR(10)&amp;CHAR(10)&amp;
"Test Case Description"&amp;CHAR(10)
&amp;'Test Scenarios'!D1321&amp;CHAR(10)&amp;CHAR(10)&amp;
"Expected Results"&amp;CHAR(10)&amp;'Test Scenarios'!F1321</f>
        <v xml:space="preserve">Objective
Test Case Description
Expected Results
</v>
      </c>
      <c r="H1312" s="41"/>
      <c r="I1312" s="43" t="s">
        <v>6577</v>
      </c>
      <c r="J1312" s="41" t="str">
        <f>"TST-F "&amp;_xlfn.XLOOKUP('Test Scenarios'!M1321,'Taxonomy and Epics'!H:H,'Taxonomy and Epics'!E:E)</f>
        <v xml:space="preserve">TST-F </v>
      </c>
      <c r="K1312" s="36" t="str">
        <f>"Phase1,"&amp;_xlfn.XLOOKUP('Test Scenarios'!M1321,'Taxonomy and Epics'!H:H,'Taxonomy and Epics'!B:B)&amp;"_"&amp;_xlfn.XLOOKUP('Test Scenarios'!M1321,'Taxonomy and Epics'!H:H,'Taxonomy and Epics'!C:C)&amp;","&amp;'Test Scenarios'!M1321&amp;",Fin_Functional, Workday"</f>
        <v>Phase1,_,,Fin_Functional, Workday</v>
      </c>
      <c r="L1312" s="41"/>
      <c r="M1312" s="41"/>
      <c r="N1312" s="41"/>
      <c r="O1312" s="41"/>
      <c r="P1312" s="41"/>
      <c r="Q1312" s="41"/>
      <c r="R1312" s="41"/>
      <c r="S1312" s="41"/>
      <c r="T1312" s="38"/>
    </row>
    <row r="1313" spans="1:20" ht="128" x14ac:dyDescent="0.2">
      <c r="A1313" s="20">
        <f>'Test Scenarios'!A1322</f>
        <v>0</v>
      </c>
      <c r="B1313" s="44">
        <f>'Test Scenarios'!K1322</f>
        <v>0</v>
      </c>
      <c r="C1313" s="42">
        <f>'Test Scenarios'!B1322</f>
        <v>0</v>
      </c>
      <c r="D1313" s="43" t="str">
        <f>"F-"&amp;'Test Scenarios'!M1322&amp;"-"&amp;'Test Scenarios'!C1322&amp;"-"&amp;C1313</f>
        <v>F---0</v>
      </c>
      <c r="E1313" s="43" t="s">
        <v>6576</v>
      </c>
      <c r="F1313" s="43">
        <f>'Test Scenarios'!G1322</f>
        <v>0</v>
      </c>
      <c r="G1313" s="43" t="str">
        <f>"Objective"&amp;CHAR(10)
&amp;'Test Scenarios'!L1322&amp;CHAR(10)&amp;CHAR(10)&amp;
"Test Case Description"&amp;CHAR(10)
&amp;'Test Scenarios'!D1322&amp;CHAR(10)&amp;CHAR(10)&amp;
"Expected Results"&amp;CHAR(10)&amp;'Test Scenarios'!F1322</f>
        <v xml:space="preserve">Objective
Test Case Description
Expected Results
</v>
      </c>
      <c r="H1313" s="41"/>
      <c r="I1313" s="43" t="s">
        <v>6577</v>
      </c>
      <c r="J1313" s="41" t="str">
        <f>"TST-F "&amp;_xlfn.XLOOKUP('Test Scenarios'!M1322,'Taxonomy and Epics'!H:H,'Taxonomy and Epics'!E:E)</f>
        <v xml:space="preserve">TST-F </v>
      </c>
      <c r="K1313" s="36" t="str">
        <f>"Phase1,"&amp;_xlfn.XLOOKUP('Test Scenarios'!M1322,'Taxonomy and Epics'!H:H,'Taxonomy and Epics'!B:B)&amp;"_"&amp;_xlfn.XLOOKUP('Test Scenarios'!M1322,'Taxonomy and Epics'!H:H,'Taxonomy and Epics'!C:C)&amp;","&amp;'Test Scenarios'!M1322&amp;",Fin_Functional, Workday"</f>
        <v>Phase1,_,,Fin_Functional, Workday</v>
      </c>
      <c r="L1313" s="41"/>
      <c r="M1313" s="41"/>
      <c r="N1313" s="41"/>
      <c r="O1313" s="41"/>
      <c r="P1313" s="41"/>
      <c r="Q1313" s="41"/>
      <c r="R1313" s="41"/>
      <c r="S1313" s="41"/>
      <c r="T1313" s="38"/>
    </row>
    <row r="1314" spans="1:20" ht="128" x14ac:dyDescent="0.2">
      <c r="A1314" s="20">
        <f>'Test Scenarios'!A1323</f>
        <v>0</v>
      </c>
      <c r="B1314" s="44">
        <f>'Test Scenarios'!K1323</f>
        <v>0</v>
      </c>
      <c r="C1314" s="42">
        <f>'Test Scenarios'!B1323</f>
        <v>0</v>
      </c>
      <c r="D1314" s="43" t="str">
        <f>"F-"&amp;'Test Scenarios'!M1323&amp;"-"&amp;'Test Scenarios'!C1323&amp;"-"&amp;C1314</f>
        <v>F---0</v>
      </c>
      <c r="E1314" s="43" t="s">
        <v>6576</v>
      </c>
      <c r="F1314" s="43">
        <f>'Test Scenarios'!G1323</f>
        <v>0</v>
      </c>
      <c r="G1314" s="43" t="str">
        <f>"Objective"&amp;CHAR(10)
&amp;'Test Scenarios'!L1323&amp;CHAR(10)&amp;CHAR(10)&amp;
"Test Case Description"&amp;CHAR(10)
&amp;'Test Scenarios'!D1323&amp;CHAR(10)&amp;CHAR(10)&amp;
"Expected Results"&amp;CHAR(10)&amp;'Test Scenarios'!F1323</f>
        <v xml:space="preserve">Objective
Test Case Description
Expected Results
</v>
      </c>
      <c r="H1314" s="41"/>
      <c r="I1314" s="43" t="s">
        <v>6577</v>
      </c>
      <c r="J1314" s="41" t="str">
        <f>"TST-F "&amp;_xlfn.XLOOKUP('Test Scenarios'!M1323,'Taxonomy and Epics'!H:H,'Taxonomy and Epics'!E:E)</f>
        <v xml:space="preserve">TST-F </v>
      </c>
      <c r="K1314" s="36" t="str">
        <f>"Phase1,"&amp;_xlfn.XLOOKUP('Test Scenarios'!M1323,'Taxonomy and Epics'!H:H,'Taxonomy and Epics'!B:B)&amp;"_"&amp;_xlfn.XLOOKUP('Test Scenarios'!M1323,'Taxonomy and Epics'!H:H,'Taxonomy and Epics'!C:C)&amp;","&amp;'Test Scenarios'!M1323&amp;",Fin_Functional, Workday"</f>
        <v>Phase1,_,,Fin_Functional, Workday</v>
      </c>
      <c r="L1314" s="41"/>
      <c r="M1314" s="41"/>
      <c r="N1314" s="41"/>
      <c r="O1314" s="41"/>
      <c r="P1314" s="41"/>
      <c r="Q1314" s="41"/>
      <c r="R1314" s="41"/>
      <c r="S1314" s="41"/>
      <c r="T1314" s="38"/>
    </row>
    <row r="1315" spans="1:20" ht="128" x14ac:dyDescent="0.2">
      <c r="A1315" s="20">
        <f>'Test Scenarios'!A1324</f>
        <v>0</v>
      </c>
      <c r="B1315" s="44">
        <f>'Test Scenarios'!K1324</f>
        <v>0</v>
      </c>
      <c r="C1315" s="42">
        <f>'Test Scenarios'!B1324</f>
        <v>0</v>
      </c>
      <c r="D1315" s="43" t="str">
        <f>"F-"&amp;'Test Scenarios'!M1324&amp;"-"&amp;'Test Scenarios'!C1324&amp;"-"&amp;C1315</f>
        <v>F---0</v>
      </c>
      <c r="E1315" s="43" t="s">
        <v>6576</v>
      </c>
      <c r="F1315" s="43">
        <f>'Test Scenarios'!G1324</f>
        <v>0</v>
      </c>
      <c r="G1315" s="43" t="str">
        <f>"Objective"&amp;CHAR(10)
&amp;'Test Scenarios'!L1324&amp;CHAR(10)&amp;CHAR(10)&amp;
"Test Case Description"&amp;CHAR(10)
&amp;'Test Scenarios'!D1324&amp;CHAR(10)&amp;CHAR(10)&amp;
"Expected Results"&amp;CHAR(10)&amp;'Test Scenarios'!F1324</f>
        <v xml:space="preserve">Objective
Test Case Description
Expected Results
</v>
      </c>
      <c r="H1315" s="41"/>
      <c r="I1315" s="43" t="s">
        <v>6577</v>
      </c>
      <c r="J1315" s="41" t="str">
        <f>"TST-F "&amp;_xlfn.XLOOKUP('Test Scenarios'!M1324,'Taxonomy and Epics'!H:H,'Taxonomy and Epics'!E:E)</f>
        <v xml:space="preserve">TST-F </v>
      </c>
      <c r="K1315" s="36" t="str">
        <f>"Phase1,"&amp;_xlfn.XLOOKUP('Test Scenarios'!M1324,'Taxonomy and Epics'!H:H,'Taxonomy and Epics'!B:B)&amp;"_"&amp;_xlfn.XLOOKUP('Test Scenarios'!M1324,'Taxonomy and Epics'!H:H,'Taxonomy and Epics'!C:C)&amp;","&amp;'Test Scenarios'!M1324&amp;",Fin_Functional, Workday"</f>
        <v>Phase1,_,,Fin_Functional, Workday</v>
      </c>
      <c r="L1315" s="41"/>
      <c r="M1315" s="41"/>
      <c r="N1315" s="41"/>
      <c r="O1315" s="41"/>
      <c r="P1315" s="41"/>
      <c r="Q1315" s="41"/>
      <c r="R1315" s="41"/>
      <c r="S1315" s="41"/>
      <c r="T1315" s="38"/>
    </row>
    <row r="1316" spans="1:20" ht="128" x14ac:dyDescent="0.2">
      <c r="A1316" s="20">
        <f>'Test Scenarios'!A1325</f>
        <v>0</v>
      </c>
      <c r="B1316" s="44">
        <f>'Test Scenarios'!K1325</f>
        <v>0</v>
      </c>
      <c r="C1316" s="42">
        <f>'Test Scenarios'!B1325</f>
        <v>0</v>
      </c>
      <c r="D1316" s="43" t="str">
        <f>"F-"&amp;'Test Scenarios'!M1325&amp;"-"&amp;'Test Scenarios'!C1325&amp;"-"&amp;C1316</f>
        <v>F---0</v>
      </c>
      <c r="E1316" s="43" t="s">
        <v>6576</v>
      </c>
      <c r="F1316" s="43">
        <f>'Test Scenarios'!G1325</f>
        <v>0</v>
      </c>
      <c r="G1316" s="43" t="str">
        <f>"Objective"&amp;CHAR(10)
&amp;'Test Scenarios'!L1325&amp;CHAR(10)&amp;CHAR(10)&amp;
"Test Case Description"&amp;CHAR(10)
&amp;'Test Scenarios'!D1325&amp;CHAR(10)&amp;CHAR(10)&amp;
"Expected Results"&amp;CHAR(10)&amp;'Test Scenarios'!F1325</f>
        <v xml:space="preserve">Objective
Test Case Description
Expected Results
</v>
      </c>
      <c r="H1316" s="41"/>
      <c r="I1316" s="43" t="s">
        <v>6577</v>
      </c>
      <c r="J1316" s="41" t="str">
        <f>"TST-F "&amp;_xlfn.XLOOKUP('Test Scenarios'!M1325,'Taxonomy and Epics'!H:H,'Taxonomy and Epics'!E:E)</f>
        <v xml:space="preserve">TST-F </v>
      </c>
      <c r="K1316" s="36" t="str">
        <f>"Phase1,"&amp;_xlfn.XLOOKUP('Test Scenarios'!M1325,'Taxonomy and Epics'!H:H,'Taxonomy and Epics'!B:B)&amp;"_"&amp;_xlfn.XLOOKUP('Test Scenarios'!M1325,'Taxonomy and Epics'!H:H,'Taxonomy and Epics'!C:C)&amp;","&amp;'Test Scenarios'!M1325&amp;",Fin_Functional, Workday"</f>
        <v>Phase1,_,,Fin_Functional, Workday</v>
      </c>
      <c r="L1316" s="41"/>
      <c r="M1316" s="41"/>
      <c r="N1316" s="41"/>
      <c r="O1316" s="41"/>
      <c r="P1316" s="41"/>
      <c r="Q1316" s="41"/>
      <c r="R1316" s="41"/>
      <c r="S1316" s="41"/>
      <c r="T1316" s="38"/>
    </row>
    <row r="1317" spans="1:20" ht="128" x14ac:dyDescent="0.2">
      <c r="A1317" s="20">
        <f>'Test Scenarios'!A1326</f>
        <v>0</v>
      </c>
      <c r="B1317" s="44">
        <f>'Test Scenarios'!K1326</f>
        <v>0</v>
      </c>
      <c r="C1317" s="42">
        <f>'Test Scenarios'!B1326</f>
        <v>0</v>
      </c>
      <c r="D1317" s="43" t="str">
        <f>"F-"&amp;'Test Scenarios'!M1326&amp;"-"&amp;'Test Scenarios'!C1326&amp;"-"&amp;C1317</f>
        <v>F---0</v>
      </c>
      <c r="E1317" s="43" t="s">
        <v>6576</v>
      </c>
      <c r="F1317" s="43">
        <f>'Test Scenarios'!G1326</f>
        <v>0</v>
      </c>
      <c r="G1317" s="43" t="str">
        <f>"Objective"&amp;CHAR(10)
&amp;'Test Scenarios'!L1326&amp;CHAR(10)&amp;CHAR(10)&amp;
"Test Case Description"&amp;CHAR(10)
&amp;'Test Scenarios'!D1326&amp;CHAR(10)&amp;CHAR(10)&amp;
"Expected Results"&amp;CHAR(10)&amp;'Test Scenarios'!F1326</f>
        <v xml:space="preserve">Objective
Test Case Description
Expected Results
</v>
      </c>
      <c r="H1317" s="41"/>
      <c r="I1317" s="43" t="s">
        <v>6577</v>
      </c>
      <c r="J1317" s="41" t="str">
        <f>"TST-F "&amp;_xlfn.XLOOKUP('Test Scenarios'!M1326,'Taxonomy and Epics'!H:H,'Taxonomy and Epics'!E:E)</f>
        <v xml:space="preserve">TST-F </v>
      </c>
      <c r="K1317" s="36" t="str">
        <f>"Phase1,"&amp;_xlfn.XLOOKUP('Test Scenarios'!M1326,'Taxonomy and Epics'!H:H,'Taxonomy and Epics'!B:B)&amp;"_"&amp;_xlfn.XLOOKUP('Test Scenarios'!M1326,'Taxonomy and Epics'!H:H,'Taxonomy and Epics'!C:C)&amp;","&amp;'Test Scenarios'!M1326&amp;",Fin_Functional, Workday"</f>
        <v>Phase1,_,,Fin_Functional, Workday</v>
      </c>
      <c r="L1317" s="41"/>
      <c r="M1317" s="41"/>
      <c r="N1317" s="41"/>
      <c r="O1317" s="41"/>
      <c r="P1317" s="41"/>
      <c r="Q1317" s="41"/>
      <c r="R1317" s="41"/>
      <c r="S1317" s="41"/>
      <c r="T1317" s="38"/>
    </row>
    <row r="1318" spans="1:20" ht="128" x14ac:dyDescent="0.2">
      <c r="A1318" s="20">
        <f>'Test Scenarios'!A1327</f>
        <v>0</v>
      </c>
      <c r="B1318" s="44">
        <f>'Test Scenarios'!K1327</f>
        <v>0</v>
      </c>
      <c r="C1318" s="42">
        <f>'Test Scenarios'!B1327</f>
        <v>0</v>
      </c>
      <c r="D1318" s="43" t="str">
        <f>"F-"&amp;'Test Scenarios'!M1327&amp;"-"&amp;'Test Scenarios'!C1327&amp;"-"&amp;C1318</f>
        <v>F---0</v>
      </c>
      <c r="E1318" s="43" t="s">
        <v>6576</v>
      </c>
      <c r="F1318" s="43">
        <f>'Test Scenarios'!G1327</f>
        <v>0</v>
      </c>
      <c r="G1318" s="43" t="str">
        <f>"Objective"&amp;CHAR(10)
&amp;'Test Scenarios'!L1327&amp;CHAR(10)&amp;CHAR(10)&amp;
"Test Case Description"&amp;CHAR(10)
&amp;'Test Scenarios'!D1327&amp;CHAR(10)&amp;CHAR(10)&amp;
"Expected Results"&amp;CHAR(10)&amp;'Test Scenarios'!F1327</f>
        <v xml:space="preserve">Objective
Test Case Description
Expected Results
</v>
      </c>
      <c r="H1318" s="41"/>
      <c r="I1318" s="43" t="s">
        <v>6577</v>
      </c>
      <c r="J1318" s="41" t="str">
        <f>"TST-F "&amp;_xlfn.XLOOKUP('Test Scenarios'!M1327,'Taxonomy and Epics'!H:H,'Taxonomy and Epics'!E:E)</f>
        <v xml:space="preserve">TST-F </v>
      </c>
      <c r="K1318" s="36" t="str">
        <f>"Phase1,"&amp;_xlfn.XLOOKUP('Test Scenarios'!M1327,'Taxonomy and Epics'!H:H,'Taxonomy and Epics'!B:B)&amp;"_"&amp;_xlfn.XLOOKUP('Test Scenarios'!M1327,'Taxonomy and Epics'!H:H,'Taxonomy and Epics'!C:C)&amp;","&amp;'Test Scenarios'!M1327&amp;",Fin_Functional, Workday"</f>
        <v>Phase1,_,,Fin_Functional, Workday</v>
      </c>
      <c r="L1318" s="41"/>
      <c r="M1318" s="41"/>
      <c r="N1318" s="41"/>
      <c r="O1318" s="41"/>
      <c r="P1318" s="41"/>
      <c r="Q1318" s="41"/>
      <c r="R1318" s="41"/>
      <c r="S1318" s="41"/>
      <c r="T1318" s="38"/>
    </row>
    <row r="1319" spans="1:20" ht="128" x14ac:dyDescent="0.2">
      <c r="A1319" s="20">
        <f>'Test Scenarios'!A1328</f>
        <v>0</v>
      </c>
      <c r="B1319" s="44">
        <f>'Test Scenarios'!K1328</f>
        <v>0</v>
      </c>
      <c r="C1319" s="42">
        <f>'Test Scenarios'!B1328</f>
        <v>0</v>
      </c>
      <c r="D1319" s="43" t="str">
        <f>"F-"&amp;'Test Scenarios'!M1328&amp;"-"&amp;'Test Scenarios'!C1328&amp;"-"&amp;C1319</f>
        <v>F---0</v>
      </c>
      <c r="E1319" s="43" t="s">
        <v>6576</v>
      </c>
      <c r="F1319" s="43">
        <f>'Test Scenarios'!G1328</f>
        <v>0</v>
      </c>
      <c r="G1319" s="43" t="str">
        <f>"Objective"&amp;CHAR(10)
&amp;'Test Scenarios'!L1328&amp;CHAR(10)&amp;CHAR(10)&amp;
"Test Case Description"&amp;CHAR(10)
&amp;'Test Scenarios'!D1328&amp;CHAR(10)&amp;CHAR(10)&amp;
"Expected Results"&amp;CHAR(10)&amp;'Test Scenarios'!F1328</f>
        <v xml:space="preserve">Objective
Test Case Description
Expected Results
</v>
      </c>
      <c r="H1319" s="41"/>
      <c r="I1319" s="43" t="s">
        <v>6577</v>
      </c>
      <c r="J1319" s="41" t="str">
        <f>"TST-F "&amp;_xlfn.XLOOKUP('Test Scenarios'!M1328,'Taxonomy and Epics'!H:H,'Taxonomy and Epics'!E:E)</f>
        <v xml:space="preserve">TST-F </v>
      </c>
      <c r="K1319" s="36" t="str">
        <f>"Phase1,"&amp;_xlfn.XLOOKUP('Test Scenarios'!M1328,'Taxonomy and Epics'!H:H,'Taxonomy and Epics'!B:B)&amp;"_"&amp;_xlfn.XLOOKUP('Test Scenarios'!M1328,'Taxonomy and Epics'!H:H,'Taxonomy and Epics'!C:C)&amp;","&amp;'Test Scenarios'!M1328&amp;",Fin_Functional, Workday"</f>
        <v>Phase1,_,,Fin_Functional, Workday</v>
      </c>
      <c r="L1319" s="41"/>
      <c r="M1319" s="41"/>
      <c r="N1319" s="41"/>
      <c r="O1319" s="41"/>
      <c r="P1319" s="41"/>
      <c r="Q1319" s="41"/>
      <c r="R1319" s="41"/>
      <c r="S1319" s="41"/>
      <c r="T1319" s="38"/>
    </row>
    <row r="1320" spans="1:20" ht="128" x14ac:dyDescent="0.2">
      <c r="A1320" s="20">
        <f>'Test Scenarios'!A1329</f>
        <v>0</v>
      </c>
      <c r="B1320" s="44">
        <f>'Test Scenarios'!K1329</f>
        <v>0</v>
      </c>
      <c r="C1320" s="42">
        <f>'Test Scenarios'!B1329</f>
        <v>0</v>
      </c>
      <c r="D1320" s="43" t="str">
        <f>"F-"&amp;'Test Scenarios'!M1329&amp;"-"&amp;'Test Scenarios'!C1329&amp;"-"&amp;C1320</f>
        <v>F---0</v>
      </c>
      <c r="E1320" s="43" t="s">
        <v>6576</v>
      </c>
      <c r="F1320" s="43">
        <f>'Test Scenarios'!G1329</f>
        <v>0</v>
      </c>
      <c r="G1320" s="43" t="str">
        <f>"Objective"&amp;CHAR(10)
&amp;'Test Scenarios'!L1329&amp;CHAR(10)&amp;CHAR(10)&amp;
"Test Case Description"&amp;CHAR(10)
&amp;'Test Scenarios'!D1329&amp;CHAR(10)&amp;CHAR(10)&amp;
"Expected Results"&amp;CHAR(10)&amp;'Test Scenarios'!F1329</f>
        <v xml:space="preserve">Objective
Test Case Description
Expected Results
</v>
      </c>
      <c r="H1320" s="41"/>
      <c r="I1320" s="43" t="s">
        <v>6577</v>
      </c>
      <c r="J1320" s="41" t="str">
        <f>"TST-F "&amp;_xlfn.XLOOKUP('Test Scenarios'!M1329,'Taxonomy and Epics'!H:H,'Taxonomy and Epics'!E:E)</f>
        <v xml:space="preserve">TST-F </v>
      </c>
      <c r="K1320" s="36" t="str">
        <f>"Phase1,"&amp;_xlfn.XLOOKUP('Test Scenarios'!M1329,'Taxonomy and Epics'!H:H,'Taxonomy and Epics'!B:B)&amp;"_"&amp;_xlfn.XLOOKUP('Test Scenarios'!M1329,'Taxonomy and Epics'!H:H,'Taxonomy and Epics'!C:C)&amp;","&amp;'Test Scenarios'!M1329&amp;",Fin_Functional, Workday"</f>
        <v>Phase1,_,,Fin_Functional, Workday</v>
      </c>
      <c r="L1320" s="41"/>
      <c r="M1320" s="41"/>
      <c r="N1320" s="41"/>
      <c r="O1320" s="41"/>
      <c r="P1320" s="41"/>
      <c r="Q1320" s="41"/>
      <c r="R1320" s="41"/>
      <c r="S1320" s="41"/>
      <c r="T1320" s="38"/>
    </row>
    <row r="1321" spans="1:20" ht="128" x14ac:dyDescent="0.2">
      <c r="A1321" s="20">
        <f>'Test Scenarios'!A1330</f>
        <v>0</v>
      </c>
      <c r="B1321" s="44">
        <f>'Test Scenarios'!K1330</f>
        <v>0</v>
      </c>
      <c r="C1321" s="42">
        <f>'Test Scenarios'!B1330</f>
        <v>0</v>
      </c>
      <c r="D1321" s="43" t="str">
        <f>"F-"&amp;'Test Scenarios'!M1330&amp;"-"&amp;'Test Scenarios'!C1330&amp;"-"&amp;C1321</f>
        <v>F---0</v>
      </c>
      <c r="E1321" s="43" t="s">
        <v>6576</v>
      </c>
      <c r="F1321" s="43">
        <f>'Test Scenarios'!G1330</f>
        <v>0</v>
      </c>
      <c r="G1321" s="43" t="str">
        <f>"Objective"&amp;CHAR(10)
&amp;'Test Scenarios'!L1330&amp;CHAR(10)&amp;CHAR(10)&amp;
"Test Case Description"&amp;CHAR(10)
&amp;'Test Scenarios'!D1330&amp;CHAR(10)&amp;CHAR(10)&amp;
"Expected Results"&amp;CHAR(10)&amp;'Test Scenarios'!F1330</f>
        <v xml:space="preserve">Objective
Test Case Description
Expected Results
</v>
      </c>
      <c r="H1321" s="41"/>
      <c r="I1321" s="43" t="s">
        <v>6577</v>
      </c>
      <c r="J1321" s="41" t="str">
        <f>"TST-F "&amp;_xlfn.XLOOKUP('Test Scenarios'!M1330,'Taxonomy and Epics'!H:H,'Taxonomy and Epics'!E:E)</f>
        <v xml:space="preserve">TST-F </v>
      </c>
      <c r="K1321" s="36" t="str">
        <f>"Phase1,"&amp;_xlfn.XLOOKUP('Test Scenarios'!M1330,'Taxonomy and Epics'!H:H,'Taxonomy and Epics'!B:B)&amp;"_"&amp;_xlfn.XLOOKUP('Test Scenarios'!M1330,'Taxonomy and Epics'!H:H,'Taxonomy and Epics'!C:C)&amp;","&amp;'Test Scenarios'!M1330&amp;",Fin_Functional, Workday"</f>
        <v>Phase1,_,,Fin_Functional, Workday</v>
      </c>
      <c r="L1321" s="41"/>
      <c r="M1321" s="41"/>
      <c r="N1321" s="41"/>
      <c r="O1321" s="41"/>
      <c r="P1321" s="41"/>
      <c r="Q1321" s="41"/>
      <c r="R1321" s="41"/>
      <c r="S1321" s="41"/>
      <c r="T1321" s="38"/>
    </row>
    <row r="1322" spans="1:20" ht="128" x14ac:dyDescent="0.2">
      <c r="A1322" s="20">
        <f>'Test Scenarios'!A1331</f>
        <v>0</v>
      </c>
      <c r="B1322" s="44">
        <f>'Test Scenarios'!K1331</f>
        <v>0</v>
      </c>
      <c r="C1322" s="42">
        <f>'Test Scenarios'!B1331</f>
        <v>0</v>
      </c>
      <c r="D1322" s="43" t="str">
        <f>"F-"&amp;'Test Scenarios'!M1331&amp;"-"&amp;'Test Scenarios'!C1331&amp;"-"&amp;C1322</f>
        <v>F---0</v>
      </c>
      <c r="E1322" s="43" t="s">
        <v>6576</v>
      </c>
      <c r="F1322" s="43">
        <f>'Test Scenarios'!G1331</f>
        <v>0</v>
      </c>
      <c r="G1322" s="43" t="str">
        <f>"Objective"&amp;CHAR(10)
&amp;'Test Scenarios'!L1331&amp;CHAR(10)&amp;CHAR(10)&amp;
"Test Case Description"&amp;CHAR(10)
&amp;'Test Scenarios'!D1331&amp;CHAR(10)&amp;CHAR(10)&amp;
"Expected Results"&amp;CHAR(10)&amp;'Test Scenarios'!F1331</f>
        <v xml:space="preserve">Objective
Test Case Description
Expected Results
</v>
      </c>
      <c r="H1322" s="41"/>
      <c r="I1322" s="43" t="s">
        <v>6577</v>
      </c>
      <c r="J1322" s="41" t="str">
        <f>"TST-F "&amp;_xlfn.XLOOKUP('Test Scenarios'!M1331,'Taxonomy and Epics'!H:H,'Taxonomy and Epics'!E:E)</f>
        <v xml:space="preserve">TST-F </v>
      </c>
      <c r="K1322" s="36" t="str">
        <f>"Phase1,"&amp;_xlfn.XLOOKUP('Test Scenarios'!M1331,'Taxonomy and Epics'!H:H,'Taxonomy and Epics'!B:B)&amp;"_"&amp;_xlfn.XLOOKUP('Test Scenarios'!M1331,'Taxonomy and Epics'!H:H,'Taxonomy and Epics'!C:C)&amp;","&amp;'Test Scenarios'!M1331&amp;",Fin_Functional, Workday"</f>
        <v>Phase1,_,,Fin_Functional, Workday</v>
      </c>
      <c r="L1322" s="41"/>
      <c r="M1322" s="41"/>
      <c r="N1322" s="41"/>
      <c r="O1322" s="41"/>
      <c r="P1322" s="41"/>
      <c r="Q1322" s="41"/>
      <c r="R1322" s="41"/>
      <c r="S1322" s="41"/>
      <c r="T1322" s="38"/>
    </row>
    <row r="1323" spans="1:20" ht="128" x14ac:dyDescent="0.2">
      <c r="A1323" s="20">
        <f>'Test Scenarios'!A1332</f>
        <v>0</v>
      </c>
      <c r="B1323" s="44">
        <f>'Test Scenarios'!K1332</f>
        <v>0</v>
      </c>
      <c r="C1323" s="42">
        <f>'Test Scenarios'!B1332</f>
        <v>0</v>
      </c>
      <c r="D1323" s="43" t="str">
        <f>"F-"&amp;'Test Scenarios'!M1332&amp;"-"&amp;'Test Scenarios'!C1332&amp;"-"&amp;C1323</f>
        <v>F---0</v>
      </c>
      <c r="E1323" s="43" t="s">
        <v>6576</v>
      </c>
      <c r="F1323" s="43">
        <f>'Test Scenarios'!G1332</f>
        <v>0</v>
      </c>
      <c r="G1323" s="43" t="str">
        <f>"Objective"&amp;CHAR(10)
&amp;'Test Scenarios'!L1332&amp;CHAR(10)&amp;CHAR(10)&amp;
"Test Case Description"&amp;CHAR(10)
&amp;'Test Scenarios'!D1332&amp;CHAR(10)&amp;CHAR(10)&amp;
"Expected Results"&amp;CHAR(10)&amp;'Test Scenarios'!F1332</f>
        <v xml:space="preserve">Objective
Test Case Description
Expected Results
</v>
      </c>
      <c r="H1323" s="41"/>
      <c r="I1323" s="43" t="s">
        <v>6577</v>
      </c>
      <c r="J1323" s="41" t="str">
        <f>"TST-F "&amp;_xlfn.XLOOKUP('Test Scenarios'!M1332,'Taxonomy and Epics'!H:H,'Taxonomy and Epics'!E:E)</f>
        <v xml:space="preserve">TST-F </v>
      </c>
      <c r="K1323" s="36" t="str">
        <f>"Phase1,"&amp;_xlfn.XLOOKUP('Test Scenarios'!M1332,'Taxonomy and Epics'!H:H,'Taxonomy and Epics'!B:B)&amp;"_"&amp;_xlfn.XLOOKUP('Test Scenarios'!M1332,'Taxonomy and Epics'!H:H,'Taxonomy and Epics'!C:C)&amp;","&amp;'Test Scenarios'!M1332&amp;",Fin_Functional, Workday"</f>
        <v>Phase1,_,,Fin_Functional, Workday</v>
      </c>
      <c r="L1323" s="41"/>
      <c r="M1323" s="41"/>
      <c r="N1323" s="41"/>
      <c r="O1323" s="41"/>
      <c r="P1323" s="41"/>
      <c r="Q1323" s="41"/>
      <c r="R1323" s="41"/>
      <c r="S1323" s="41"/>
      <c r="T1323" s="38"/>
    </row>
    <row r="1324" spans="1:20" ht="128" x14ac:dyDescent="0.2">
      <c r="A1324" s="20">
        <f>'Test Scenarios'!A1333</f>
        <v>0</v>
      </c>
      <c r="B1324" s="44">
        <f>'Test Scenarios'!K1333</f>
        <v>0</v>
      </c>
      <c r="C1324" s="42">
        <f>'Test Scenarios'!B1333</f>
        <v>0</v>
      </c>
      <c r="D1324" s="43" t="str">
        <f>"F-"&amp;'Test Scenarios'!M1333&amp;"-"&amp;'Test Scenarios'!C1333&amp;"-"&amp;C1324</f>
        <v>F---0</v>
      </c>
      <c r="E1324" s="43" t="s">
        <v>6576</v>
      </c>
      <c r="F1324" s="43">
        <f>'Test Scenarios'!G1333</f>
        <v>0</v>
      </c>
      <c r="G1324" s="43" t="str">
        <f>"Objective"&amp;CHAR(10)
&amp;'Test Scenarios'!L1333&amp;CHAR(10)&amp;CHAR(10)&amp;
"Test Case Description"&amp;CHAR(10)
&amp;'Test Scenarios'!D1333&amp;CHAR(10)&amp;CHAR(10)&amp;
"Expected Results"&amp;CHAR(10)&amp;'Test Scenarios'!F1333</f>
        <v xml:space="preserve">Objective
Test Case Description
Expected Results
</v>
      </c>
      <c r="H1324" s="41"/>
      <c r="I1324" s="43" t="s">
        <v>6577</v>
      </c>
      <c r="J1324" s="41" t="str">
        <f>"TST-F "&amp;_xlfn.XLOOKUP('Test Scenarios'!M1333,'Taxonomy and Epics'!H:H,'Taxonomy and Epics'!E:E)</f>
        <v xml:space="preserve">TST-F </v>
      </c>
      <c r="K1324" s="36" t="str">
        <f>"Phase1,"&amp;_xlfn.XLOOKUP('Test Scenarios'!M1333,'Taxonomy and Epics'!H:H,'Taxonomy and Epics'!B:B)&amp;"_"&amp;_xlfn.XLOOKUP('Test Scenarios'!M1333,'Taxonomy and Epics'!H:H,'Taxonomy and Epics'!C:C)&amp;","&amp;'Test Scenarios'!M1333&amp;",Fin_Functional, Workday"</f>
        <v>Phase1,_,,Fin_Functional, Workday</v>
      </c>
      <c r="L1324" s="41"/>
      <c r="M1324" s="41"/>
      <c r="N1324" s="41"/>
      <c r="O1324" s="41"/>
      <c r="P1324" s="41"/>
      <c r="Q1324" s="41"/>
      <c r="R1324" s="41"/>
      <c r="S1324" s="41"/>
      <c r="T1324" s="38"/>
    </row>
    <row r="1325" spans="1:20" ht="128" x14ac:dyDescent="0.2">
      <c r="A1325" s="20">
        <f>'Test Scenarios'!A1334</f>
        <v>0</v>
      </c>
      <c r="B1325" s="44">
        <f>'Test Scenarios'!K1334</f>
        <v>0</v>
      </c>
      <c r="C1325" s="42">
        <f>'Test Scenarios'!B1334</f>
        <v>0</v>
      </c>
      <c r="D1325" s="43" t="str">
        <f>"F-"&amp;'Test Scenarios'!M1334&amp;"-"&amp;'Test Scenarios'!C1334&amp;"-"&amp;C1325</f>
        <v>F---0</v>
      </c>
      <c r="E1325" s="43" t="s">
        <v>6576</v>
      </c>
      <c r="F1325" s="43">
        <f>'Test Scenarios'!G1334</f>
        <v>0</v>
      </c>
      <c r="G1325" s="43" t="str">
        <f>"Objective"&amp;CHAR(10)
&amp;'Test Scenarios'!L1334&amp;CHAR(10)&amp;CHAR(10)&amp;
"Test Case Description"&amp;CHAR(10)
&amp;'Test Scenarios'!D1334&amp;CHAR(10)&amp;CHAR(10)&amp;
"Expected Results"&amp;CHAR(10)&amp;'Test Scenarios'!F1334</f>
        <v xml:space="preserve">Objective
Test Case Description
Expected Results
</v>
      </c>
      <c r="H1325" s="41"/>
      <c r="I1325" s="43" t="s">
        <v>6577</v>
      </c>
      <c r="J1325" s="41" t="str">
        <f>"TST-F "&amp;_xlfn.XLOOKUP('Test Scenarios'!M1334,'Taxonomy and Epics'!H:H,'Taxonomy and Epics'!E:E)</f>
        <v xml:space="preserve">TST-F </v>
      </c>
      <c r="K1325" s="36" t="str">
        <f>"Phase1,"&amp;_xlfn.XLOOKUP('Test Scenarios'!M1334,'Taxonomy and Epics'!H:H,'Taxonomy and Epics'!B:B)&amp;"_"&amp;_xlfn.XLOOKUP('Test Scenarios'!M1334,'Taxonomy and Epics'!H:H,'Taxonomy and Epics'!C:C)&amp;","&amp;'Test Scenarios'!M1334&amp;",Fin_Functional, Workday"</f>
        <v>Phase1,_,,Fin_Functional, Workday</v>
      </c>
      <c r="L1325" s="41"/>
      <c r="M1325" s="41"/>
      <c r="N1325" s="41"/>
      <c r="O1325" s="41"/>
      <c r="P1325" s="41"/>
      <c r="Q1325" s="41"/>
      <c r="R1325" s="41"/>
      <c r="S1325" s="41"/>
      <c r="T1325" s="38"/>
    </row>
    <row r="1326" spans="1:20" ht="128" x14ac:dyDescent="0.2">
      <c r="A1326" s="20">
        <f>'Test Scenarios'!A1335</f>
        <v>0</v>
      </c>
      <c r="B1326" s="44">
        <f>'Test Scenarios'!K1335</f>
        <v>0</v>
      </c>
      <c r="C1326" s="42">
        <f>'Test Scenarios'!B1335</f>
        <v>0</v>
      </c>
      <c r="D1326" s="43" t="str">
        <f>"F-"&amp;'Test Scenarios'!M1335&amp;"-"&amp;'Test Scenarios'!C1335&amp;"-"&amp;C1326</f>
        <v>F---0</v>
      </c>
      <c r="E1326" s="43" t="s">
        <v>6576</v>
      </c>
      <c r="F1326" s="43">
        <f>'Test Scenarios'!G1335</f>
        <v>0</v>
      </c>
      <c r="G1326" s="43" t="str">
        <f>"Objective"&amp;CHAR(10)
&amp;'Test Scenarios'!L1335&amp;CHAR(10)&amp;CHAR(10)&amp;
"Test Case Description"&amp;CHAR(10)
&amp;'Test Scenarios'!D1335&amp;CHAR(10)&amp;CHAR(10)&amp;
"Expected Results"&amp;CHAR(10)&amp;'Test Scenarios'!F1335</f>
        <v xml:space="preserve">Objective
Test Case Description
Expected Results
</v>
      </c>
      <c r="H1326" s="41"/>
      <c r="I1326" s="43" t="s">
        <v>6577</v>
      </c>
      <c r="J1326" s="41" t="str">
        <f>"TST-F "&amp;_xlfn.XLOOKUP('Test Scenarios'!M1335,'Taxonomy and Epics'!H:H,'Taxonomy and Epics'!E:E)</f>
        <v xml:space="preserve">TST-F </v>
      </c>
      <c r="K1326" s="36" t="str">
        <f>"Phase1,"&amp;_xlfn.XLOOKUP('Test Scenarios'!M1335,'Taxonomy and Epics'!H:H,'Taxonomy and Epics'!B:B)&amp;"_"&amp;_xlfn.XLOOKUP('Test Scenarios'!M1335,'Taxonomy and Epics'!H:H,'Taxonomy and Epics'!C:C)&amp;","&amp;'Test Scenarios'!M1335&amp;",Fin_Functional, Workday"</f>
        <v>Phase1,_,,Fin_Functional, Workday</v>
      </c>
      <c r="L1326" s="41"/>
      <c r="M1326" s="41"/>
      <c r="N1326" s="41"/>
      <c r="O1326" s="41"/>
      <c r="P1326" s="41"/>
      <c r="Q1326" s="41"/>
      <c r="R1326" s="41"/>
      <c r="S1326" s="41"/>
      <c r="T1326" s="38"/>
    </row>
    <row r="1327" spans="1:20" ht="128" x14ac:dyDescent="0.2">
      <c r="A1327" s="20">
        <f>'Test Scenarios'!A1336</f>
        <v>0</v>
      </c>
      <c r="B1327" s="44">
        <f>'Test Scenarios'!K1336</f>
        <v>0</v>
      </c>
      <c r="C1327" s="42">
        <f>'Test Scenarios'!B1336</f>
        <v>0</v>
      </c>
      <c r="D1327" s="43" t="str">
        <f>"F-"&amp;'Test Scenarios'!M1336&amp;"-"&amp;'Test Scenarios'!C1336&amp;"-"&amp;C1327</f>
        <v>F---0</v>
      </c>
      <c r="E1327" s="43" t="s">
        <v>6576</v>
      </c>
      <c r="F1327" s="43">
        <f>'Test Scenarios'!G1336</f>
        <v>0</v>
      </c>
      <c r="G1327" s="43" t="str">
        <f>"Objective"&amp;CHAR(10)
&amp;'Test Scenarios'!L1336&amp;CHAR(10)&amp;CHAR(10)&amp;
"Test Case Description"&amp;CHAR(10)
&amp;'Test Scenarios'!D1336&amp;CHAR(10)&amp;CHAR(10)&amp;
"Expected Results"&amp;CHAR(10)&amp;'Test Scenarios'!F1336</f>
        <v xml:space="preserve">Objective
Test Case Description
Expected Results
</v>
      </c>
      <c r="H1327" s="41"/>
      <c r="I1327" s="43" t="s">
        <v>6577</v>
      </c>
      <c r="J1327" s="41" t="str">
        <f>"TST-F "&amp;_xlfn.XLOOKUP('Test Scenarios'!M1336,'Taxonomy and Epics'!H:H,'Taxonomy and Epics'!E:E)</f>
        <v xml:space="preserve">TST-F </v>
      </c>
      <c r="K1327" s="36" t="str">
        <f>"Phase1,"&amp;_xlfn.XLOOKUP('Test Scenarios'!M1336,'Taxonomy and Epics'!H:H,'Taxonomy and Epics'!B:B)&amp;"_"&amp;_xlfn.XLOOKUP('Test Scenarios'!M1336,'Taxonomy and Epics'!H:H,'Taxonomy and Epics'!C:C)&amp;","&amp;'Test Scenarios'!M1336&amp;",Fin_Functional, Workday"</f>
        <v>Phase1,_,,Fin_Functional, Workday</v>
      </c>
      <c r="L1327" s="41"/>
      <c r="M1327" s="41"/>
      <c r="N1327" s="41"/>
      <c r="O1327" s="41"/>
      <c r="P1327" s="41"/>
      <c r="Q1327" s="41"/>
      <c r="R1327" s="41"/>
      <c r="S1327" s="41"/>
      <c r="T1327" s="38"/>
    </row>
    <row r="1328" spans="1:20" ht="128" x14ac:dyDescent="0.2">
      <c r="A1328" s="20">
        <f>'Test Scenarios'!A1337</f>
        <v>0</v>
      </c>
      <c r="B1328" s="44">
        <f>'Test Scenarios'!K1337</f>
        <v>0</v>
      </c>
      <c r="C1328" s="42">
        <f>'Test Scenarios'!B1337</f>
        <v>0</v>
      </c>
      <c r="D1328" s="43" t="str">
        <f>"F-"&amp;'Test Scenarios'!M1337&amp;"-"&amp;'Test Scenarios'!C1337&amp;"-"&amp;C1328</f>
        <v>F---0</v>
      </c>
      <c r="E1328" s="43" t="s">
        <v>6576</v>
      </c>
      <c r="F1328" s="43">
        <f>'Test Scenarios'!G1337</f>
        <v>0</v>
      </c>
      <c r="G1328" s="43" t="str">
        <f>"Objective"&amp;CHAR(10)
&amp;'Test Scenarios'!L1337&amp;CHAR(10)&amp;CHAR(10)&amp;
"Test Case Description"&amp;CHAR(10)
&amp;'Test Scenarios'!D1337&amp;CHAR(10)&amp;CHAR(10)&amp;
"Expected Results"&amp;CHAR(10)&amp;'Test Scenarios'!F1337</f>
        <v xml:space="preserve">Objective
Test Case Description
Expected Results
</v>
      </c>
      <c r="H1328" s="41"/>
      <c r="I1328" s="43" t="s">
        <v>6577</v>
      </c>
      <c r="J1328" s="41" t="str">
        <f>"TST-F "&amp;_xlfn.XLOOKUP('Test Scenarios'!M1337,'Taxonomy and Epics'!H:H,'Taxonomy and Epics'!E:E)</f>
        <v xml:space="preserve">TST-F </v>
      </c>
      <c r="K1328" s="36" t="str">
        <f>"Phase1,"&amp;_xlfn.XLOOKUP('Test Scenarios'!M1337,'Taxonomy and Epics'!H:H,'Taxonomy and Epics'!B:B)&amp;"_"&amp;_xlfn.XLOOKUP('Test Scenarios'!M1337,'Taxonomy and Epics'!H:H,'Taxonomy and Epics'!C:C)&amp;","&amp;'Test Scenarios'!M1337&amp;",Fin_Functional, Workday"</f>
        <v>Phase1,_,,Fin_Functional, Workday</v>
      </c>
      <c r="L1328" s="41"/>
      <c r="M1328" s="41"/>
      <c r="N1328" s="41"/>
      <c r="O1328" s="41"/>
      <c r="P1328" s="41"/>
      <c r="Q1328" s="41"/>
      <c r="R1328" s="41"/>
      <c r="S1328" s="41"/>
      <c r="T1328" s="38"/>
    </row>
    <row r="1329" spans="1:20" ht="128" x14ac:dyDescent="0.2">
      <c r="A1329" s="20">
        <f>'Test Scenarios'!A1338</f>
        <v>0</v>
      </c>
      <c r="B1329" s="44">
        <f>'Test Scenarios'!K1338</f>
        <v>0</v>
      </c>
      <c r="C1329" s="42">
        <f>'Test Scenarios'!B1338</f>
        <v>0</v>
      </c>
      <c r="D1329" s="43" t="str">
        <f>"F-"&amp;'Test Scenarios'!M1338&amp;"-"&amp;'Test Scenarios'!C1338&amp;"-"&amp;C1329</f>
        <v>F---0</v>
      </c>
      <c r="E1329" s="43" t="s">
        <v>6576</v>
      </c>
      <c r="F1329" s="43">
        <f>'Test Scenarios'!G1338</f>
        <v>0</v>
      </c>
      <c r="G1329" s="43" t="str">
        <f>"Objective"&amp;CHAR(10)
&amp;'Test Scenarios'!L1338&amp;CHAR(10)&amp;CHAR(10)&amp;
"Test Case Description"&amp;CHAR(10)
&amp;'Test Scenarios'!D1338&amp;CHAR(10)&amp;CHAR(10)&amp;
"Expected Results"&amp;CHAR(10)&amp;'Test Scenarios'!F1338</f>
        <v xml:space="preserve">Objective
Test Case Description
Expected Results
</v>
      </c>
      <c r="H1329" s="41"/>
      <c r="I1329" s="43" t="s">
        <v>6577</v>
      </c>
      <c r="J1329" s="41" t="str">
        <f>"TST-F "&amp;_xlfn.XLOOKUP('Test Scenarios'!M1338,'Taxonomy and Epics'!H:H,'Taxonomy and Epics'!E:E)</f>
        <v xml:space="preserve">TST-F </v>
      </c>
      <c r="K1329" s="36" t="str">
        <f>"Phase1,"&amp;_xlfn.XLOOKUP('Test Scenarios'!M1338,'Taxonomy and Epics'!H:H,'Taxonomy and Epics'!B:B)&amp;"_"&amp;_xlfn.XLOOKUP('Test Scenarios'!M1338,'Taxonomy and Epics'!H:H,'Taxonomy and Epics'!C:C)&amp;","&amp;'Test Scenarios'!M1338&amp;",Fin_Functional, Workday"</f>
        <v>Phase1,_,,Fin_Functional, Workday</v>
      </c>
      <c r="L1329" s="41"/>
      <c r="M1329" s="41"/>
      <c r="N1329" s="41"/>
      <c r="O1329" s="41"/>
      <c r="P1329" s="41"/>
      <c r="Q1329" s="41"/>
      <c r="R1329" s="41"/>
      <c r="S1329" s="41"/>
      <c r="T1329" s="38"/>
    </row>
    <row r="1330" spans="1:20" ht="128" x14ac:dyDescent="0.2">
      <c r="A1330" s="20">
        <f>'Test Scenarios'!A1339</f>
        <v>0</v>
      </c>
      <c r="B1330" s="44">
        <f>'Test Scenarios'!K1339</f>
        <v>0</v>
      </c>
      <c r="C1330" s="42">
        <f>'Test Scenarios'!B1339</f>
        <v>0</v>
      </c>
      <c r="D1330" s="43" t="str">
        <f>"F-"&amp;'Test Scenarios'!M1339&amp;"-"&amp;'Test Scenarios'!C1339&amp;"-"&amp;C1330</f>
        <v>F---0</v>
      </c>
      <c r="E1330" s="43" t="s">
        <v>6576</v>
      </c>
      <c r="F1330" s="43">
        <f>'Test Scenarios'!G1339</f>
        <v>0</v>
      </c>
      <c r="G1330" s="43" t="str">
        <f>"Objective"&amp;CHAR(10)
&amp;'Test Scenarios'!L1339&amp;CHAR(10)&amp;CHAR(10)&amp;
"Test Case Description"&amp;CHAR(10)
&amp;'Test Scenarios'!D1339&amp;CHAR(10)&amp;CHAR(10)&amp;
"Expected Results"&amp;CHAR(10)&amp;'Test Scenarios'!F1339</f>
        <v xml:space="preserve">Objective
Test Case Description
Expected Results
</v>
      </c>
      <c r="H1330" s="41"/>
      <c r="I1330" s="43" t="s">
        <v>6577</v>
      </c>
      <c r="J1330" s="41" t="str">
        <f>"TST-F "&amp;_xlfn.XLOOKUP('Test Scenarios'!M1339,'Taxonomy and Epics'!H:H,'Taxonomy and Epics'!E:E)</f>
        <v xml:space="preserve">TST-F </v>
      </c>
      <c r="K1330" s="36" t="str">
        <f>"Phase1,"&amp;_xlfn.XLOOKUP('Test Scenarios'!M1339,'Taxonomy and Epics'!H:H,'Taxonomy and Epics'!B:B)&amp;"_"&amp;_xlfn.XLOOKUP('Test Scenarios'!M1339,'Taxonomy and Epics'!H:H,'Taxonomy and Epics'!C:C)&amp;","&amp;'Test Scenarios'!M1339&amp;",Fin_Functional, Workday"</f>
        <v>Phase1,_,,Fin_Functional, Workday</v>
      </c>
      <c r="L1330" s="41"/>
      <c r="M1330" s="41"/>
      <c r="N1330" s="41"/>
      <c r="O1330" s="41"/>
      <c r="P1330" s="41"/>
      <c r="Q1330" s="41"/>
      <c r="R1330" s="41"/>
      <c r="S1330" s="41"/>
      <c r="T1330" s="38"/>
    </row>
    <row r="1331" spans="1:20" ht="128" x14ac:dyDescent="0.2">
      <c r="A1331" s="20">
        <f>'Test Scenarios'!A1340</f>
        <v>0</v>
      </c>
      <c r="B1331" s="44">
        <f>'Test Scenarios'!K1340</f>
        <v>0</v>
      </c>
      <c r="C1331" s="42">
        <f>'Test Scenarios'!B1340</f>
        <v>0</v>
      </c>
      <c r="D1331" s="43" t="str">
        <f>"F-"&amp;'Test Scenarios'!M1340&amp;"-"&amp;'Test Scenarios'!C1340&amp;"-"&amp;C1331</f>
        <v>F---0</v>
      </c>
      <c r="E1331" s="43" t="s">
        <v>6576</v>
      </c>
      <c r="F1331" s="43">
        <f>'Test Scenarios'!G1340</f>
        <v>0</v>
      </c>
      <c r="G1331" s="43" t="str">
        <f>"Objective"&amp;CHAR(10)
&amp;'Test Scenarios'!L1340&amp;CHAR(10)&amp;CHAR(10)&amp;
"Test Case Description"&amp;CHAR(10)
&amp;'Test Scenarios'!D1340&amp;CHAR(10)&amp;CHAR(10)&amp;
"Expected Results"&amp;CHAR(10)&amp;'Test Scenarios'!F1340</f>
        <v xml:space="preserve">Objective
Test Case Description
Expected Results
</v>
      </c>
      <c r="H1331" s="41"/>
      <c r="I1331" s="43" t="s">
        <v>6577</v>
      </c>
      <c r="J1331" s="41" t="str">
        <f>"TST-F "&amp;_xlfn.XLOOKUP('Test Scenarios'!M1340,'Taxonomy and Epics'!H:H,'Taxonomy and Epics'!E:E)</f>
        <v xml:space="preserve">TST-F </v>
      </c>
      <c r="K1331" s="36" t="str">
        <f>"Phase1,"&amp;_xlfn.XLOOKUP('Test Scenarios'!M1340,'Taxonomy and Epics'!H:H,'Taxonomy and Epics'!B:B)&amp;"_"&amp;_xlfn.XLOOKUP('Test Scenarios'!M1340,'Taxonomy and Epics'!H:H,'Taxonomy and Epics'!C:C)&amp;","&amp;'Test Scenarios'!M1340&amp;",Fin_Functional, Workday"</f>
        <v>Phase1,_,,Fin_Functional, Workday</v>
      </c>
      <c r="L1331" s="41"/>
      <c r="M1331" s="41"/>
      <c r="N1331" s="41"/>
      <c r="O1331" s="41"/>
      <c r="P1331" s="41"/>
      <c r="Q1331" s="41"/>
      <c r="R1331" s="41"/>
      <c r="S1331" s="41"/>
      <c r="T1331" s="38"/>
    </row>
    <row r="1332" spans="1:20" ht="128" x14ac:dyDescent="0.2">
      <c r="A1332" s="20">
        <f>'Test Scenarios'!A1341</f>
        <v>0</v>
      </c>
      <c r="B1332" s="44">
        <f>'Test Scenarios'!K1341</f>
        <v>0</v>
      </c>
      <c r="C1332" s="42">
        <f>'Test Scenarios'!B1341</f>
        <v>0</v>
      </c>
      <c r="D1332" s="43" t="str">
        <f>"F-"&amp;'Test Scenarios'!M1341&amp;"-"&amp;'Test Scenarios'!C1341&amp;"-"&amp;C1332</f>
        <v>F---0</v>
      </c>
      <c r="E1332" s="43" t="s">
        <v>6576</v>
      </c>
      <c r="F1332" s="43">
        <f>'Test Scenarios'!G1341</f>
        <v>0</v>
      </c>
      <c r="G1332" s="43" t="str">
        <f>"Objective"&amp;CHAR(10)
&amp;'Test Scenarios'!L1341&amp;CHAR(10)&amp;CHAR(10)&amp;
"Test Case Description"&amp;CHAR(10)
&amp;'Test Scenarios'!D1341&amp;CHAR(10)&amp;CHAR(10)&amp;
"Expected Results"&amp;CHAR(10)&amp;'Test Scenarios'!F1341</f>
        <v xml:space="preserve">Objective
Test Case Description
Expected Results
</v>
      </c>
      <c r="H1332" s="41"/>
      <c r="I1332" s="43" t="s">
        <v>6577</v>
      </c>
      <c r="J1332" s="41" t="str">
        <f>"TST-F "&amp;_xlfn.XLOOKUP('Test Scenarios'!M1341,'Taxonomy and Epics'!H:H,'Taxonomy and Epics'!E:E)</f>
        <v xml:space="preserve">TST-F </v>
      </c>
      <c r="K1332" s="36" t="str">
        <f>"Phase1,"&amp;_xlfn.XLOOKUP('Test Scenarios'!M1341,'Taxonomy and Epics'!H:H,'Taxonomy and Epics'!B:B)&amp;"_"&amp;_xlfn.XLOOKUP('Test Scenarios'!M1341,'Taxonomy and Epics'!H:H,'Taxonomy and Epics'!C:C)&amp;","&amp;'Test Scenarios'!M1341&amp;",Fin_Functional, Workday"</f>
        <v>Phase1,_,,Fin_Functional, Workday</v>
      </c>
      <c r="L1332" s="41"/>
      <c r="M1332" s="41"/>
      <c r="N1332" s="41"/>
      <c r="O1332" s="41"/>
      <c r="P1332" s="41"/>
      <c r="Q1332" s="41"/>
      <c r="R1332" s="41"/>
      <c r="S1332" s="41"/>
      <c r="T1332" s="38"/>
    </row>
    <row r="1333" spans="1:20" ht="128" x14ac:dyDescent="0.2">
      <c r="A1333" s="20">
        <f>'Test Scenarios'!A1342</f>
        <v>0</v>
      </c>
      <c r="B1333" s="44">
        <f>'Test Scenarios'!K1342</f>
        <v>0</v>
      </c>
      <c r="C1333" s="42">
        <f>'Test Scenarios'!B1342</f>
        <v>0</v>
      </c>
      <c r="D1333" s="43" t="str">
        <f>"F-"&amp;'Test Scenarios'!M1342&amp;"-"&amp;'Test Scenarios'!C1342&amp;"-"&amp;C1333</f>
        <v>F---0</v>
      </c>
      <c r="E1333" s="43" t="s">
        <v>6576</v>
      </c>
      <c r="F1333" s="43">
        <f>'Test Scenarios'!G1342</f>
        <v>0</v>
      </c>
      <c r="G1333" s="43" t="str">
        <f>"Objective"&amp;CHAR(10)
&amp;'Test Scenarios'!L1342&amp;CHAR(10)&amp;CHAR(10)&amp;
"Test Case Description"&amp;CHAR(10)
&amp;'Test Scenarios'!D1342&amp;CHAR(10)&amp;CHAR(10)&amp;
"Expected Results"&amp;CHAR(10)&amp;'Test Scenarios'!F1342</f>
        <v xml:space="preserve">Objective
Test Case Description
Expected Results
</v>
      </c>
      <c r="H1333" s="41"/>
      <c r="I1333" s="43" t="s">
        <v>6577</v>
      </c>
      <c r="J1333" s="41" t="str">
        <f>"TST-F "&amp;_xlfn.XLOOKUP('Test Scenarios'!M1342,'Taxonomy and Epics'!H:H,'Taxonomy and Epics'!E:E)</f>
        <v xml:space="preserve">TST-F </v>
      </c>
      <c r="K1333" s="36" t="str">
        <f>"Phase1,"&amp;_xlfn.XLOOKUP('Test Scenarios'!M1342,'Taxonomy and Epics'!H:H,'Taxonomy and Epics'!B:B)&amp;"_"&amp;_xlfn.XLOOKUP('Test Scenarios'!M1342,'Taxonomy and Epics'!H:H,'Taxonomy and Epics'!C:C)&amp;","&amp;'Test Scenarios'!M1342&amp;",Fin_Functional, Workday"</f>
        <v>Phase1,_,,Fin_Functional, Workday</v>
      </c>
      <c r="L1333" s="41"/>
      <c r="M1333" s="41"/>
      <c r="N1333" s="41"/>
      <c r="O1333" s="41"/>
      <c r="P1333" s="41"/>
      <c r="Q1333" s="41"/>
      <c r="R1333" s="41"/>
      <c r="S1333" s="41"/>
      <c r="T1333" s="38"/>
    </row>
    <row r="1334" spans="1:20" ht="128" x14ac:dyDescent="0.2">
      <c r="A1334" s="20">
        <f>'Test Scenarios'!A1343</f>
        <v>0</v>
      </c>
      <c r="B1334" s="44">
        <f>'Test Scenarios'!K1343</f>
        <v>0</v>
      </c>
      <c r="C1334" s="42">
        <f>'Test Scenarios'!B1343</f>
        <v>0</v>
      </c>
      <c r="D1334" s="43" t="str">
        <f>"F-"&amp;'Test Scenarios'!M1343&amp;"-"&amp;'Test Scenarios'!C1343&amp;"-"&amp;C1334</f>
        <v>F---0</v>
      </c>
      <c r="E1334" s="43" t="s">
        <v>6576</v>
      </c>
      <c r="F1334" s="43">
        <f>'Test Scenarios'!G1343</f>
        <v>0</v>
      </c>
      <c r="G1334" s="43" t="str">
        <f>"Objective"&amp;CHAR(10)
&amp;'Test Scenarios'!L1343&amp;CHAR(10)&amp;CHAR(10)&amp;
"Test Case Description"&amp;CHAR(10)
&amp;'Test Scenarios'!D1343&amp;CHAR(10)&amp;CHAR(10)&amp;
"Expected Results"&amp;CHAR(10)&amp;'Test Scenarios'!F1343</f>
        <v xml:space="preserve">Objective
Test Case Description
Expected Results
</v>
      </c>
      <c r="H1334" s="41"/>
      <c r="I1334" s="43" t="s">
        <v>6577</v>
      </c>
      <c r="J1334" s="41" t="str">
        <f>"TST-F "&amp;_xlfn.XLOOKUP('Test Scenarios'!M1343,'Taxonomy and Epics'!H:H,'Taxonomy and Epics'!E:E)</f>
        <v xml:space="preserve">TST-F </v>
      </c>
      <c r="K1334" s="36" t="str">
        <f>"Phase1,"&amp;_xlfn.XLOOKUP('Test Scenarios'!M1343,'Taxonomy and Epics'!H:H,'Taxonomy and Epics'!B:B)&amp;"_"&amp;_xlfn.XLOOKUP('Test Scenarios'!M1343,'Taxonomy and Epics'!H:H,'Taxonomy and Epics'!C:C)&amp;","&amp;'Test Scenarios'!M1343&amp;",Fin_Functional, Workday"</f>
        <v>Phase1,_,,Fin_Functional, Workday</v>
      </c>
      <c r="L1334" s="41"/>
      <c r="M1334" s="41"/>
      <c r="N1334" s="41"/>
      <c r="O1334" s="41"/>
      <c r="P1334" s="41"/>
      <c r="Q1334" s="41"/>
      <c r="R1334" s="41"/>
      <c r="S1334" s="41"/>
      <c r="T1334" s="38"/>
    </row>
    <row r="1335" spans="1:20" ht="128" x14ac:dyDescent="0.2">
      <c r="A1335" s="20">
        <f>'Test Scenarios'!A1344</f>
        <v>0</v>
      </c>
      <c r="B1335" s="44">
        <f>'Test Scenarios'!K1344</f>
        <v>0</v>
      </c>
      <c r="C1335" s="42">
        <f>'Test Scenarios'!B1344</f>
        <v>0</v>
      </c>
      <c r="D1335" s="43" t="str">
        <f>"F-"&amp;'Test Scenarios'!M1344&amp;"-"&amp;'Test Scenarios'!C1344&amp;"-"&amp;C1335</f>
        <v>F---0</v>
      </c>
      <c r="E1335" s="43" t="s">
        <v>6576</v>
      </c>
      <c r="F1335" s="43">
        <f>'Test Scenarios'!G1344</f>
        <v>0</v>
      </c>
      <c r="G1335" s="43" t="str">
        <f>"Objective"&amp;CHAR(10)
&amp;'Test Scenarios'!L1344&amp;CHAR(10)&amp;CHAR(10)&amp;
"Test Case Description"&amp;CHAR(10)
&amp;'Test Scenarios'!D1344&amp;CHAR(10)&amp;CHAR(10)&amp;
"Expected Results"&amp;CHAR(10)&amp;'Test Scenarios'!F1344</f>
        <v xml:space="preserve">Objective
Test Case Description
Expected Results
</v>
      </c>
      <c r="H1335" s="41"/>
      <c r="I1335" s="43" t="s">
        <v>6577</v>
      </c>
      <c r="J1335" s="41" t="str">
        <f>"TST-F "&amp;_xlfn.XLOOKUP('Test Scenarios'!M1344,'Taxonomy and Epics'!H:H,'Taxonomy and Epics'!E:E)</f>
        <v xml:space="preserve">TST-F </v>
      </c>
      <c r="K1335" s="36" t="str">
        <f>"Phase1,"&amp;_xlfn.XLOOKUP('Test Scenarios'!M1344,'Taxonomy and Epics'!H:H,'Taxonomy and Epics'!B:B)&amp;"_"&amp;_xlfn.XLOOKUP('Test Scenarios'!M1344,'Taxonomy and Epics'!H:H,'Taxonomy and Epics'!C:C)&amp;","&amp;'Test Scenarios'!M1344&amp;",Fin_Functional, Workday"</f>
        <v>Phase1,_,,Fin_Functional, Workday</v>
      </c>
      <c r="L1335" s="41"/>
      <c r="M1335" s="41"/>
      <c r="N1335" s="41"/>
      <c r="O1335" s="41"/>
      <c r="P1335" s="41"/>
      <c r="Q1335" s="41"/>
      <c r="R1335" s="41"/>
      <c r="S1335" s="41"/>
      <c r="T1335" s="38"/>
    </row>
    <row r="1336" spans="1:20" ht="128" x14ac:dyDescent="0.2">
      <c r="A1336" s="20">
        <f>'Test Scenarios'!A1345</f>
        <v>0</v>
      </c>
      <c r="B1336" s="44">
        <f>'Test Scenarios'!K1345</f>
        <v>0</v>
      </c>
      <c r="C1336" s="42">
        <f>'Test Scenarios'!B1345</f>
        <v>0</v>
      </c>
      <c r="D1336" s="43" t="str">
        <f>"F-"&amp;'Test Scenarios'!M1345&amp;"-"&amp;'Test Scenarios'!C1345&amp;"-"&amp;C1336</f>
        <v>F---0</v>
      </c>
      <c r="E1336" s="43" t="s">
        <v>6576</v>
      </c>
      <c r="F1336" s="43">
        <f>'Test Scenarios'!G1345</f>
        <v>0</v>
      </c>
      <c r="G1336" s="43" t="str">
        <f>"Objective"&amp;CHAR(10)
&amp;'Test Scenarios'!L1345&amp;CHAR(10)&amp;CHAR(10)&amp;
"Test Case Description"&amp;CHAR(10)
&amp;'Test Scenarios'!D1345&amp;CHAR(10)&amp;CHAR(10)&amp;
"Expected Results"&amp;CHAR(10)&amp;'Test Scenarios'!F1345</f>
        <v xml:space="preserve">Objective
Test Case Description
Expected Results
</v>
      </c>
      <c r="H1336" s="41"/>
      <c r="I1336" s="43" t="s">
        <v>6577</v>
      </c>
      <c r="J1336" s="41" t="str">
        <f>"TST-F "&amp;_xlfn.XLOOKUP('Test Scenarios'!M1345,'Taxonomy and Epics'!H:H,'Taxonomy and Epics'!E:E)</f>
        <v xml:space="preserve">TST-F </v>
      </c>
      <c r="K1336" s="36" t="str">
        <f>"Phase1,"&amp;_xlfn.XLOOKUP('Test Scenarios'!M1345,'Taxonomy and Epics'!H:H,'Taxonomy and Epics'!B:B)&amp;"_"&amp;_xlfn.XLOOKUP('Test Scenarios'!M1345,'Taxonomy and Epics'!H:H,'Taxonomy and Epics'!C:C)&amp;","&amp;'Test Scenarios'!M1345&amp;",Fin_Functional, Workday"</f>
        <v>Phase1,_,,Fin_Functional, Workday</v>
      </c>
      <c r="L1336" s="41"/>
      <c r="M1336" s="41"/>
      <c r="N1336" s="41"/>
      <c r="O1336" s="41"/>
      <c r="P1336" s="41"/>
      <c r="Q1336" s="41"/>
      <c r="R1336" s="41"/>
      <c r="S1336" s="41"/>
      <c r="T1336" s="38"/>
    </row>
    <row r="1337" spans="1:20" ht="128" x14ac:dyDescent="0.2">
      <c r="A1337" s="20">
        <f>'Test Scenarios'!A1346</f>
        <v>0</v>
      </c>
      <c r="B1337" s="44">
        <f>'Test Scenarios'!K1346</f>
        <v>0</v>
      </c>
      <c r="C1337" s="42">
        <f>'Test Scenarios'!B1346</f>
        <v>0</v>
      </c>
      <c r="D1337" s="43" t="str">
        <f>"F-"&amp;'Test Scenarios'!M1346&amp;"-"&amp;'Test Scenarios'!C1346&amp;"-"&amp;C1337</f>
        <v>F---0</v>
      </c>
      <c r="E1337" s="43" t="s">
        <v>6576</v>
      </c>
      <c r="F1337" s="43">
        <f>'Test Scenarios'!G1346</f>
        <v>0</v>
      </c>
      <c r="G1337" s="43" t="str">
        <f>"Objective"&amp;CHAR(10)
&amp;'Test Scenarios'!L1346&amp;CHAR(10)&amp;CHAR(10)&amp;
"Test Case Description"&amp;CHAR(10)
&amp;'Test Scenarios'!D1346&amp;CHAR(10)&amp;CHAR(10)&amp;
"Expected Results"&amp;CHAR(10)&amp;'Test Scenarios'!F1346</f>
        <v xml:space="preserve">Objective
Test Case Description
Expected Results
</v>
      </c>
      <c r="H1337" s="41"/>
      <c r="I1337" s="43" t="s">
        <v>6577</v>
      </c>
      <c r="J1337" s="41" t="str">
        <f>"TST-F "&amp;_xlfn.XLOOKUP('Test Scenarios'!M1346,'Taxonomy and Epics'!H:H,'Taxonomy and Epics'!E:E)</f>
        <v xml:space="preserve">TST-F </v>
      </c>
      <c r="K1337" s="36" t="str">
        <f>"Phase1,"&amp;_xlfn.XLOOKUP('Test Scenarios'!M1346,'Taxonomy and Epics'!H:H,'Taxonomy and Epics'!B:B)&amp;"_"&amp;_xlfn.XLOOKUP('Test Scenarios'!M1346,'Taxonomy and Epics'!H:H,'Taxonomy and Epics'!C:C)&amp;","&amp;'Test Scenarios'!M1346&amp;",Fin_Functional, Workday"</f>
        <v>Phase1,_,,Fin_Functional, Workday</v>
      </c>
      <c r="L1337" s="41"/>
      <c r="M1337" s="41"/>
      <c r="N1337" s="41"/>
      <c r="O1337" s="41"/>
      <c r="P1337" s="41"/>
      <c r="Q1337" s="41"/>
      <c r="R1337" s="41"/>
      <c r="S1337" s="41"/>
      <c r="T1337" s="38"/>
    </row>
    <row r="1338" spans="1:20" ht="128" x14ac:dyDescent="0.2">
      <c r="A1338" s="20">
        <f>'Test Scenarios'!A1347</f>
        <v>0</v>
      </c>
      <c r="B1338" s="44">
        <f>'Test Scenarios'!K1347</f>
        <v>0</v>
      </c>
      <c r="C1338" s="42">
        <f>'Test Scenarios'!B1347</f>
        <v>0</v>
      </c>
      <c r="D1338" s="43" t="str">
        <f>"F-"&amp;'Test Scenarios'!M1347&amp;"-"&amp;'Test Scenarios'!C1347&amp;"-"&amp;C1338</f>
        <v>F---0</v>
      </c>
      <c r="E1338" s="43" t="s">
        <v>6576</v>
      </c>
      <c r="F1338" s="43">
        <f>'Test Scenarios'!G1347</f>
        <v>0</v>
      </c>
      <c r="G1338" s="43" t="str">
        <f>"Objective"&amp;CHAR(10)
&amp;'Test Scenarios'!L1347&amp;CHAR(10)&amp;CHAR(10)&amp;
"Test Case Description"&amp;CHAR(10)
&amp;'Test Scenarios'!D1347&amp;CHAR(10)&amp;CHAR(10)&amp;
"Expected Results"&amp;CHAR(10)&amp;'Test Scenarios'!F1347</f>
        <v xml:space="preserve">Objective
Test Case Description
Expected Results
</v>
      </c>
      <c r="H1338" s="41"/>
      <c r="I1338" s="43" t="s">
        <v>6577</v>
      </c>
      <c r="J1338" s="41" t="str">
        <f>"TST-F "&amp;_xlfn.XLOOKUP('Test Scenarios'!M1347,'Taxonomy and Epics'!H:H,'Taxonomy and Epics'!E:E)</f>
        <v xml:space="preserve">TST-F </v>
      </c>
      <c r="K1338" s="36" t="str">
        <f>"Phase1,"&amp;_xlfn.XLOOKUP('Test Scenarios'!M1347,'Taxonomy and Epics'!H:H,'Taxonomy and Epics'!B:B)&amp;"_"&amp;_xlfn.XLOOKUP('Test Scenarios'!M1347,'Taxonomy and Epics'!H:H,'Taxonomy and Epics'!C:C)&amp;","&amp;'Test Scenarios'!M1347&amp;",Fin_Functional, Workday"</f>
        <v>Phase1,_,,Fin_Functional, Workday</v>
      </c>
      <c r="L1338" s="41"/>
      <c r="M1338" s="41"/>
      <c r="N1338" s="41"/>
      <c r="O1338" s="41"/>
      <c r="P1338" s="41"/>
      <c r="Q1338" s="41"/>
      <c r="R1338" s="41"/>
      <c r="S1338" s="41"/>
      <c r="T1338" s="38"/>
    </row>
    <row r="1339" spans="1:20" ht="128" x14ac:dyDescent="0.2">
      <c r="A1339" s="20">
        <f>'Test Scenarios'!A1348</f>
        <v>0</v>
      </c>
      <c r="B1339" s="44">
        <f>'Test Scenarios'!K1348</f>
        <v>0</v>
      </c>
      <c r="C1339" s="42">
        <f>'Test Scenarios'!B1348</f>
        <v>0</v>
      </c>
      <c r="D1339" s="43" t="str">
        <f>"F-"&amp;'Test Scenarios'!M1348&amp;"-"&amp;'Test Scenarios'!C1348&amp;"-"&amp;C1339</f>
        <v>F---0</v>
      </c>
      <c r="E1339" s="43" t="s">
        <v>6576</v>
      </c>
      <c r="F1339" s="43">
        <f>'Test Scenarios'!G1348</f>
        <v>0</v>
      </c>
      <c r="G1339" s="43" t="str">
        <f>"Objective"&amp;CHAR(10)
&amp;'Test Scenarios'!L1348&amp;CHAR(10)&amp;CHAR(10)&amp;
"Test Case Description"&amp;CHAR(10)
&amp;'Test Scenarios'!D1348&amp;CHAR(10)&amp;CHAR(10)&amp;
"Expected Results"&amp;CHAR(10)&amp;'Test Scenarios'!F1348</f>
        <v xml:space="preserve">Objective
Test Case Description
Expected Results
</v>
      </c>
      <c r="H1339" s="41"/>
      <c r="I1339" s="43" t="s">
        <v>6577</v>
      </c>
      <c r="J1339" s="41" t="str">
        <f>"TST-F "&amp;_xlfn.XLOOKUP('Test Scenarios'!M1348,'Taxonomy and Epics'!H:H,'Taxonomy and Epics'!E:E)</f>
        <v xml:space="preserve">TST-F </v>
      </c>
      <c r="K1339" s="36" t="str">
        <f>"Phase1,"&amp;_xlfn.XLOOKUP('Test Scenarios'!M1348,'Taxonomy and Epics'!H:H,'Taxonomy and Epics'!B:B)&amp;"_"&amp;_xlfn.XLOOKUP('Test Scenarios'!M1348,'Taxonomy and Epics'!H:H,'Taxonomy and Epics'!C:C)&amp;","&amp;'Test Scenarios'!M1348&amp;",Fin_Functional, Workday"</f>
        <v>Phase1,_,,Fin_Functional, Workday</v>
      </c>
      <c r="L1339" s="41"/>
      <c r="M1339" s="41"/>
      <c r="N1339" s="41"/>
      <c r="O1339" s="41"/>
      <c r="P1339" s="41"/>
      <c r="Q1339" s="41"/>
      <c r="R1339" s="41"/>
      <c r="S1339" s="41"/>
      <c r="T1339" s="38"/>
    </row>
    <row r="1340" spans="1:20" ht="128" x14ac:dyDescent="0.2">
      <c r="A1340" s="20">
        <f>'Test Scenarios'!A1349</f>
        <v>0</v>
      </c>
      <c r="B1340" s="44">
        <f>'Test Scenarios'!K1349</f>
        <v>0</v>
      </c>
      <c r="C1340" s="42">
        <f>'Test Scenarios'!B1349</f>
        <v>0</v>
      </c>
      <c r="D1340" s="43" t="str">
        <f>"F-"&amp;'Test Scenarios'!M1349&amp;"-"&amp;'Test Scenarios'!C1349&amp;"-"&amp;C1340</f>
        <v>F---0</v>
      </c>
      <c r="E1340" s="43" t="s">
        <v>6576</v>
      </c>
      <c r="F1340" s="43">
        <f>'Test Scenarios'!G1349</f>
        <v>0</v>
      </c>
      <c r="G1340" s="43" t="str">
        <f>"Objective"&amp;CHAR(10)
&amp;'Test Scenarios'!L1349&amp;CHAR(10)&amp;CHAR(10)&amp;
"Test Case Description"&amp;CHAR(10)
&amp;'Test Scenarios'!D1349&amp;CHAR(10)&amp;CHAR(10)&amp;
"Expected Results"&amp;CHAR(10)&amp;'Test Scenarios'!F1349</f>
        <v xml:space="preserve">Objective
Test Case Description
Expected Results
</v>
      </c>
      <c r="H1340" s="41"/>
      <c r="I1340" s="43" t="s">
        <v>6577</v>
      </c>
      <c r="J1340" s="41" t="str">
        <f>"TST-F "&amp;_xlfn.XLOOKUP('Test Scenarios'!M1349,'Taxonomy and Epics'!H:H,'Taxonomy and Epics'!E:E)</f>
        <v xml:space="preserve">TST-F </v>
      </c>
      <c r="K1340" s="36" t="str">
        <f>"Phase1,"&amp;_xlfn.XLOOKUP('Test Scenarios'!M1349,'Taxonomy and Epics'!H:H,'Taxonomy and Epics'!B:B)&amp;"_"&amp;_xlfn.XLOOKUP('Test Scenarios'!M1349,'Taxonomy and Epics'!H:H,'Taxonomy and Epics'!C:C)&amp;","&amp;'Test Scenarios'!M1349&amp;",Fin_Functional, Workday"</f>
        <v>Phase1,_,,Fin_Functional, Workday</v>
      </c>
      <c r="L1340" s="41"/>
      <c r="M1340" s="41"/>
      <c r="N1340" s="41"/>
      <c r="O1340" s="41"/>
      <c r="P1340" s="41"/>
      <c r="Q1340" s="41"/>
      <c r="R1340" s="41"/>
      <c r="S1340" s="41"/>
      <c r="T1340" s="38"/>
    </row>
    <row r="1341" spans="1:20" ht="128" x14ac:dyDescent="0.2">
      <c r="A1341" s="20">
        <f>'Test Scenarios'!A1350</f>
        <v>0</v>
      </c>
      <c r="B1341" s="44">
        <f>'Test Scenarios'!K1350</f>
        <v>0</v>
      </c>
      <c r="C1341" s="42">
        <f>'Test Scenarios'!B1350</f>
        <v>0</v>
      </c>
      <c r="D1341" s="43" t="str">
        <f>"F-"&amp;'Test Scenarios'!M1350&amp;"-"&amp;'Test Scenarios'!C1350&amp;"-"&amp;C1341</f>
        <v>F---0</v>
      </c>
      <c r="E1341" s="43" t="s">
        <v>6576</v>
      </c>
      <c r="F1341" s="43">
        <f>'Test Scenarios'!G1350</f>
        <v>0</v>
      </c>
      <c r="G1341" s="43" t="str">
        <f>"Objective"&amp;CHAR(10)
&amp;'Test Scenarios'!L1350&amp;CHAR(10)&amp;CHAR(10)&amp;
"Test Case Description"&amp;CHAR(10)
&amp;'Test Scenarios'!D1350&amp;CHAR(10)&amp;CHAR(10)&amp;
"Expected Results"&amp;CHAR(10)&amp;'Test Scenarios'!F1350</f>
        <v xml:space="preserve">Objective
Test Case Description
Expected Results
</v>
      </c>
      <c r="H1341" s="41"/>
      <c r="I1341" s="43" t="s">
        <v>6577</v>
      </c>
      <c r="J1341" s="41" t="str">
        <f>"TST-F "&amp;_xlfn.XLOOKUP('Test Scenarios'!M1350,'Taxonomy and Epics'!H:H,'Taxonomy and Epics'!E:E)</f>
        <v xml:space="preserve">TST-F </v>
      </c>
      <c r="K1341" s="36" t="str">
        <f>"Phase1,"&amp;_xlfn.XLOOKUP('Test Scenarios'!M1350,'Taxonomy and Epics'!H:H,'Taxonomy and Epics'!B:B)&amp;"_"&amp;_xlfn.XLOOKUP('Test Scenarios'!M1350,'Taxonomy and Epics'!H:H,'Taxonomy and Epics'!C:C)&amp;","&amp;'Test Scenarios'!M1350&amp;",Fin_Functional, Workday"</f>
        <v>Phase1,_,,Fin_Functional, Workday</v>
      </c>
      <c r="L1341" s="41"/>
      <c r="M1341" s="41"/>
      <c r="N1341" s="41"/>
      <c r="O1341" s="41"/>
      <c r="P1341" s="41"/>
      <c r="Q1341" s="41"/>
      <c r="R1341" s="41"/>
      <c r="S1341" s="41"/>
      <c r="T1341" s="38"/>
    </row>
    <row r="1342" spans="1:20" ht="128" x14ac:dyDescent="0.2">
      <c r="A1342" s="20">
        <f>'Test Scenarios'!A1351</f>
        <v>0</v>
      </c>
      <c r="B1342" s="44">
        <f>'Test Scenarios'!K1351</f>
        <v>0</v>
      </c>
      <c r="C1342" s="42">
        <f>'Test Scenarios'!B1351</f>
        <v>0</v>
      </c>
      <c r="D1342" s="43" t="str">
        <f>"F-"&amp;'Test Scenarios'!M1351&amp;"-"&amp;'Test Scenarios'!C1351&amp;"-"&amp;C1342</f>
        <v>F---0</v>
      </c>
      <c r="E1342" s="43" t="s">
        <v>6576</v>
      </c>
      <c r="F1342" s="43">
        <f>'Test Scenarios'!G1351</f>
        <v>0</v>
      </c>
      <c r="G1342" s="43" t="str">
        <f>"Objective"&amp;CHAR(10)
&amp;'Test Scenarios'!L1351&amp;CHAR(10)&amp;CHAR(10)&amp;
"Test Case Description"&amp;CHAR(10)
&amp;'Test Scenarios'!D1351&amp;CHAR(10)&amp;CHAR(10)&amp;
"Expected Results"&amp;CHAR(10)&amp;'Test Scenarios'!F1351</f>
        <v xml:space="preserve">Objective
Test Case Description
Expected Results
</v>
      </c>
      <c r="H1342" s="41"/>
      <c r="I1342" s="43" t="s">
        <v>6577</v>
      </c>
      <c r="J1342" s="41" t="str">
        <f>"TST-F "&amp;_xlfn.XLOOKUP('Test Scenarios'!M1351,'Taxonomy and Epics'!H:H,'Taxonomy and Epics'!E:E)</f>
        <v xml:space="preserve">TST-F </v>
      </c>
      <c r="K1342" s="36" t="str">
        <f>"Phase1,"&amp;_xlfn.XLOOKUP('Test Scenarios'!M1351,'Taxonomy and Epics'!H:H,'Taxonomy and Epics'!B:B)&amp;"_"&amp;_xlfn.XLOOKUP('Test Scenarios'!M1351,'Taxonomy and Epics'!H:H,'Taxonomy and Epics'!C:C)&amp;","&amp;'Test Scenarios'!M1351&amp;",Fin_Functional, Workday"</f>
        <v>Phase1,_,,Fin_Functional, Workday</v>
      </c>
      <c r="L1342" s="41"/>
      <c r="M1342" s="41"/>
      <c r="N1342" s="41"/>
      <c r="O1342" s="41"/>
      <c r="P1342" s="41"/>
      <c r="Q1342" s="41"/>
      <c r="R1342" s="41"/>
      <c r="S1342" s="41"/>
      <c r="T1342" s="38"/>
    </row>
    <row r="1343" spans="1:20" ht="128" x14ac:dyDescent="0.2">
      <c r="A1343" s="20">
        <f>'Test Scenarios'!A1352</f>
        <v>0</v>
      </c>
      <c r="B1343" s="44">
        <f>'Test Scenarios'!K1352</f>
        <v>0</v>
      </c>
      <c r="C1343" s="42">
        <f>'Test Scenarios'!B1352</f>
        <v>0</v>
      </c>
      <c r="D1343" s="43" t="str">
        <f>"F-"&amp;'Test Scenarios'!M1352&amp;"-"&amp;'Test Scenarios'!C1352&amp;"-"&amp;C1343</f>
        <v>F---0</v>
      </c>
      <c r="E1343" s="43" t="s">
        <v>6576</v>
      </c>
      <c r="F1343" s="43">
        <f>'Test Scenarios'!G1352</f>
        <v>0</v>
      </c>
      <c r="G1343" s="43" t="str">
        <f>"Objective"&amp;CHAR(10)
&amp;'Test Scenarios'!L1352&amp;CHAR(10)&amp;CHAR(10)&amp;
"Test Case Description"&amp;CHAR(10)
&amp;'Test Scenarios'!D1352&amp;CHAR(10)&amp;CHAR(10)&amp;
"Expected Results"&amp;CHAR(10)&amp;'Test Scenarios'!F1352</f>
        <v xml:space="preserve">Objective
Test Case Description
Expected Results
</v>
      </c>
      <c r="H1343" s="41"/>
      <c r="I1343" s="43" t="s">
        <v>6577</v>
      </c>
      <c r="J1343" s="41" t="str">
        <f>"TST-F "&amp;_xlfn.XLOOKUP('Test Scenarios'!M1352,'Taxonomy and Epics'!H:H,'Taxonomy and Epics'!E:E)</f>
        <v xml:space="preserve">TST-F </v>
      </c>
      <c r="K1343" s="36" t="str">
        <f>"Phase1,"&amp;_xlfn.XLOOKUP('Test Scenarios'!M1352,'Taxonomy and Epics'!H:H,'Taxonomy and Epics'!B:B)&amp;"_"&amp;_xlfn.XLOOKUP('Test Scenarios'!M1352,'Taxonomy and Epics'!H:H,'Taxonomy and Epics'!C:C)&amp;","&amp;'Test Scenarios'!M1352&amp;",Fin_Functional, Workday"</f>
        <v>Phase1,_,,Fin_Functional, Workday</v>
      </c>
      <c r="L1343" s="41"/>
      <c r="M1343" s="41"/>
      <c r="N1343" s="41"/>
      <c r="O1343" s="41"/>
      <c r="P1343" s="41"/>
      <c r="Q1343" s="41"/>
      <c r="R1343" s="41"/>
      <c r="S1343" s="41"/>
      <c r="T1343" s="38"/>
    </row>
    <row r="1344" spans="1:20" ht="128" x14ac:dyDescent="0.2">
      <c r="A1344" s="20">
        <f>'Test Scenarios'!A1353</f>
        <v>0</v>
      </c>
      <c r="B1344" s="44">
        <f>'Test Scenarios'!K1353</f>
        <v>0</v>
      </c>
      <c r="C1344" s="42">
        <f>'Test Scenarios'!B1353</f>
        <v>0</v>
      </c>
      <c r="D1344" s="43" t="str">
        <f>"F-"&amp;'Test Scenarios'!M1353&amp;"-"&amp;'Test Scenarios'!C1353&amp;"-"&amp;C1344</f>
        <v>F---0</v>
      </c>
      <c r="E1344" s="43" t="s">
        <v>6576</v>
      </c>
      <c r="F1344" s="43">
        <f>'Test Scenarios'!G1353</f>
        <v>0</v>
      </c>
      <c r="G1344" s="43" t="str">
        <f>"Objective"&amp;CHAR(10)
&amp;'Test Scenarios'!L1353&amp;CHAR(10)&amp;CHAR(10)&amp;
"Test Case Description"&amp;CHAR(10)
&amp;'Test Scenarios'!D1353&amp;CHAR(10)&amp;CHAR(10)&amp;
"Expected Results"&amp;CHAR(10)&amp;'Test Scenarios'!F1353</f>
        <v xml:space="preserve">Objective
Test Case Description
Expected Results
</v>
      </c>
      <c r="H1344" s="41"/>
      <c r="I1344" s="43" t="s">
        <v>6577</v>
      </c>
      <c r="J1344" s="41" t="str">
        <f>"TST-F "&amp;_xlfn.XLOOKUP('Test Scenarios'!M1353,'Taxonomy and Epics'!H:H,'Taxonomy and Epics'!E:E)</f>
        <v xml:space="preserve">TST-F </v>
      </c>
      <c r="K1344" s="36" t="str">
        <f>"Phase1,"&amp;_xlfn.XLOOKUP('Test Scenarios'!M1353,'Taxonomy and Epics'!H:H,'Taxonomy and Epics'!B:B)&amp;"_"&amp;_xlfn.XLOOKUP('Test Scenarios'!M1353,'Taxonomy and Epics'!H:H,'Taxonomy and Epics'!C:C)&amp;","&amp;'Test Scenarios'!M1353&amp;",Fin_Functional, Workday"</f>
        <v>Phase1,_,,Fin_Functional, Workday</v>
      </c>
      <c r="L1344" s="41"/>
      <c r="M1344" s="41"/>
      <c r="N1344" s="41"/>
      <c r="O1344" s="41"/>
      <c r="P1344" s="41"/>
      <c r="Q1344" s="41"/>
      <c r="R1344" s="41"/>
      <c r="S1344" s="41"/>
      <c r="T1344" s="38"/>
    </row>
    <row r="1345" spans="1:20" ht="128" x14ac:dyDescent="0.2">
      <c r="A1345" s="20">
        <f>'Test Scenarios'!A1354</f>
        <v>0</v>
      </c>
      <c r="B1345" s="44">
        <f>'Test Scenarios'!K1354</f>
        <v>0</v>
      </c>
      <c r="C1345" s="42">
        <f>'Test Scenarios'!B1354</f>
        <v>0</v>
      </c>
      <c r="D1345" s="43" t="str">
        <f>"F-"&amp;'Test Scenarios'!M1354&amp;"-"&amp;'Test Scenarios'!C1354&amp;"-"&amp;C1345</f>
        <v>F---0</v>
      </c>
      <c r="E1345" s="43" t="s">
        <v>6576</v>
      </c>
      <c r="F1345" s="43">
        <f>'Test Scenarios'!G1354</f>
        <v>0</v>
      </c>
      <c r="G1345" s="43" t="str">
        <f>"Objective"&amp;CHAR(10)
&amp;'Test Scenarios'!L1354&amp;CHAR(10)&amp;CHAR(10)&amp;
"Test Case Description"&amp;CHAR(10)
&amp;'Test Scenarios'!D1354&amp;CHAR(10)&amp;CHAR(10)&amp;
"Expected Results"&amp;CHAR(10)&amp;'Test Scenarios'!F1354</f>
        <v xml:space="preserve">Objective
Test Case Description
Expected Results
</v>
      </c>
      <c r="H1345" s="41"/>
      <c r="I1345" s="43" t="s">
        <v>6577</v>
      </c>
      <c r="J1345" s="41" t="str">
        <f>"TST-F "&amp;_xlfn.XLOOKUP('Test Scenarios'!M1354,'Taxonomy and Epics'!H:H,'Taxonomy and Epics'!E:E)</f>
        <v xml:space="preserve">TST-F </v>
      </c>
      <c r="K1345" s="36" t="str">
        <f>"Phase1,"&amp;_xlfn.XLOOKUP('Test Scenarios'!M1354,'Taxonomy and Epics'!H:H,'Taxonomy and Epics'!B:B)&amp;"_"&amp;_xlfn.XLOOKUP('Test Scenarios'!M1354,'Taxonomy and Epics'!H:H,'Taxonomy and Epics'!C:C)&amp;","&amp;'Test Scenarios'!M1354&amp;",Fin_Functional, Workday"</f>
        <v>Phase1,_,,Fin_Functional, Workday</v>
      </c>
      <c r="L1345" s="41"/>
      <c r="M1345" s="41"/>
      <c r="N1345" s="41"/>
      <c r="O1345" s="41"/>
      <c r="P1345" s="41"/>
      <c r="Q1345" s="41"/>
      <c r="R1345" s="41"/>
      <c r="S1345" s="41"/>
      <c r="T1345" s="38"/>
    </row>
    <row r="1346" spans="1:20" ht="128" x14ac:dyDescent="0.2">
      <c r="A1346" s="20">
        <f>'Test Scenarios'!A1355</f>
        <v>0</v>
      </c>
      <c r="B1346" s="44">
        <f>'Test Scenarios'!K1355</f>
        <v>0</v>
      </c>
      <c r="C1346" s="42">
        <f>'Test Scenarios'!B1355</f>
        <v>0</v>
      </c>
      <c r="D1346" s="43" t="str">
        <f>"F-"&amp;'Test Scenarios'!M1355&amp;"-"&amp;'Test Scenarios'!C1355&amp;"-"&amp;C1346</f>
        <v>F---0</v>
      </c>
      <c r="E1346" s="43" t="s">
        <v>6576</v>
      </c>
      <c r="F1346" s="43">
        <f>'Test Scenarios'!G1355</f>
        <v>0</v>
      </c>
      <c r="G1346" s="43" t="str">
        <f>"Objective"&amp;CHAR(10)
&amp;'Test Scenarios'!L1355&amp;CHAR(10)&amp;CHAR(10)&amp;
"Test Case Description"&amp;CHAR(10)
&amp;'Test Scenarios'!D1355&amp;CHAR(10)&amp;CHAR(10)&amp;
"Expected Results"&amp;CHAR(10)&amp;'Test Scenarios'!F1355</f>
        <v xml:space="preserve">Objective
Test Case Description
Expected Results
</v>
      </c>
      <c r="H1346" s="41"/>
      <c r="I1346" s="43" t="s">
        <v>6577</v>
      </c>
      <c r="J1346" s="41" t="str">
        <f>"TST-F "&amp;_xlfn.XLOOKUP('Test Scenarios'!M1355,'Taxonomy and Epics'!H:H,'Taxonomy and Epics'!E:E)</f>
        <v xml:space="preserve">TST-F </v>
      </c>
      <c r="K1346" s="36" t="str">
        <f>"Phase1,"&amp;_xlfn.XLOOKUP('Test Scenarios'!M1355,'Taxonomy and Epics'!H:H,'Taxonomy and Epics'!B:B)&amp;"_"&amp;_xlfn.XLOOKUP('Test Scenarios'!M1355,'Taxonomy and Epics'!H:H,'Taxonomy and Epics'!C:C)&amp;","&amp;'Test Scenarios'!M1355&amp;",Fin_Functional, Workday"</f>
        <v>Phase1,_,,Fin_Functional, Workday</v>
      </c>
      <c r="L1346" s="41"/>
      <c r="M1346" s="41"/>
      <c r="N1346" s="41"/>
      <c r="O1346" s="41"/>
      <c r="P1346" s="41"/>
      <c r="Q1346" s="41"/>
      <c r="R1346" s="41"/>
      <c r="S1346" s="41"/>
      <c r="T1346" s="38"/>
    </row>
    <row r="1347" spans="1:20" ht="128" x14ac:dyDescent="0.2">
      <c r="A1347" s="20">
        <f>'Test Scenarios'!A1356</f>
        <v>0</v>
      </c>
      <c r="B1347" s="44">
        <f>'Test Scenarios'!K1356</f>
        <v>0</v>
      </c>
      <c r="C1347" s="42">
        <f>'Test Scenarios'!B1356</f>
        <v>0</v>
      </c>
      <c r="D1347" s="43" t="str">
        <f>"F-"&amp;'Test Scenarios'!M1356&amp;"-"&amp;'Test Scenarios'!C1356&amp;"-"&amp;C1347</f>
        <v>F---0</v>
      </c>
      <c r="E1347" s="43" t="s">
        <v>6576</v>
      </c>
      <c r="F1347" s="43">
        <f>'Test Scenarios'!G1356</f>
        <v>0</v>
      </c>
      <c r="G1347" s="43" t="str">
        <f>"Objective"&amp;CHAR(10)
&amp;'Test Scenarios'!L1356&amp;CHAR(10)&amp;CHAR(10)&amp;
"Test Case Description"&amp;CHAR(10)
&amp;'Test Scenarios'!D1356&amp;CHAR(10)&amp;CHAR(10)&amp;
"Expected Results"&amp;CHAR(10)&amp;'Test Scenarios'!F1356</f>
        <v xml:space="preserve">Objective
Test Case Description
Expected Results
</v>
      </c>
      <c r="H1347" s="41"/>
      <c r="I1347" s="43" t="s">
        <v>6577</v>
      </c>
      <c r="J1347" s="41" t="str">
        <f>"TST-F "&amp;_xlfn.XLOOKUP('Test Scenarios'!M1356,'Taxonomy and Epics'!H:H,'Taxonomy and Epics'!E:E)</f>
        <v xml:space="preserve">TST-F </v>
      </c>
      <c r="K1347" s="36" t="str">
        <f>"Phase1,"&amp;_xlfn.XLOOKUP('Test Scenarios'!M1356,'Taxonomy and Epics'!H:H,'Taxonomy and Epics'!B:B)&amp;"_"&amp;_xlfn.XLOOKUP('Test Scenarios'!M1356,'Taxonomy and Epics'!H:H,'Taxonomy and Epics'!C:C)&amp;","&amp;'Test Scenarios'!M1356&amp;",Fin_Functional, Workday"</f>
        <v>Phase1,_,,Fin_Functional, Workday</v>
      </c>
      <c r="L1347" s="41"/>
      <c r="M1347" s="41"/>
      <c r="N1347" s="41"/>
      <c r="O1347" s="41"/>
      <c r="P1347" s="41"/>
      <c r="Q1347" s="41"/>
      <c r="R1347" s="41"/>
      <c r="S1347" s="41"/>
      <c r="T1347" s="38"/>
    </row>
    <row r="1348" spans="1:20" ht="128" x14ac:dyDescent="0.2">
      <c r="A1348" s="20">
        <f>'Test Scenarios'!A1357</f>
        <v>0</v>
      </c>
      <c r="B1348" s="44">
        <f>'Test Scenarios'!K1357</f>
        <v>0</v>
      </c>
      <c r="C1348" s="42">
        <f>'Test Scenarios'!B1357</f>
        <v>0</v>
      </c>
      <c r="D1348" s="43" t="str">
        <f>"F-"&amp;'Test Scenarios'!M1357&amp;"-"&amp;'Test Scenarios'!C1357&amp;"-"&amp;C1348</f>
        <v>F---0</v>
      </c>
      <c r="E1348" s="43" t="s">
        <v>6576</v>
      </c>
      <c r="F1348" s="43">
        <f>'Test Scenarios'!G1357</f>
        <v>0</v>
      </c>
      <c r="G1348" s="43" t="str">
        <f>"Objective"&amp;CHAR(10)
&amp;'Test Scenarios'!L1357&amp;CHAR(10)&amp;CHAR(10)&amp;
"Test Case Description"&amp;CHAR(10)
&amp;'Test Scenarios'!D1357&amp;CHAR(10)&amp;CHAR(10)&amp;
"Expected Results"&amp;CHAR(10)&amp;'Test Scenarios'!F1357</f>
        <v xml:space="preserve">Objective
Test Case Description
Expected Results
</v>
      </c>
      <c r="H1348" s="41"/>
      <c r="I1348" s="43" t="s">
        <v>6577</v>
      </c>
      <c r="J1348" s="41" t="str">
        <f>"TST-F "&amp;_xlfn.XLOOKUP('Test Scenarios'!M1357,'Taxonomy and Epics'!H:H,'Taxonomy and Epics'!E:E)</f>
        <v xml:space="preserve">TST-F </v>
      </c>
      <c r="K1348" s="36" t="str">
        <f>"Phase1,"&amp;_xlfn.XLOOKUP('Test Scenarios'!M1357,'Taxonomy and Epics'!H:H,'Taxonomy and Epics'!B:B)&amp;"_"&amp;_xlfn.XLOOKUP('Test Scenarios'!M1357,'Taxonomy and Epics'!H:H,'Taxonomy and Epics'!C:C)&amp;","&amp;'Test Scenarios'!M1357&amp;",Fin_Functional, Workday"</f>
        <v>Phase1,_,,Fin_Functional, Workday</v>
      </c>
      <c r="L1348" s="41"/>
      <c r="M1348" s="41"/>
      <c r="N1348" s="41"/>
      <c r="O1348" s="41"/>
      <c r="P1348" s="41"/>
      <c r="Q1348" s="41"/>
      <c r="R1348" s="41"/>
      <c r="S1348" s="41"/>
      <c r="T1348" s="38"/>
    </row>
    <row r="1349" spans="1:20" ht="128" x14ac:dyDescent="0.2">
      <c r="A1349" s="20">
        <f>'Test Scenarios'!A1358</f>
        <v>0</v>
      </c>
      <c r="B1349" s="44">
        <f>'Test Scenarios'!K1358</f>
        <v>0</v>
      </c>
      <c r="C1349" s="42">
        <f>'Test Scenarios'!B1358</f>
        <v>0</v>
      </c>
      <c r="D1349" s="43" t="str">
        <f>"F-"&amp;'Test Scenarios'!M1358&amp;"-"&amp;'Test Scenarios'!C1358&amp;"-"&amp;C1349</f>
        <v>F---0</v>
      </c>
      <c r="E1349" s="43" t="s">
        <v>6576</v>
      </c>
      <c r="F1349" s="43">
        <f>'Test Scenarios'!G1358</f>
        <v>0</v>
      </c>
      <c r="G1349" s="43" t="str">
        <f>"Objective"&amp;CHAR(10)
&amp;'Test Scenarios'!L1358&amp;CHAR(10)&amp;CHAR(10)&amp;
"Test Case Description"&amp;CHAR(10)
&amp;'Test Scenarios'!D1358&amp;CHAR(10)&amp;CHAR(10)&amp;
"Expected Results"&amp;CHAR(10)&amp;'Test Scenarios'!F1358</f>
        <v xml:space="preserve">Objective
Test Case Description
Expected Results
</v>
      </c>
      <c r="H1349" s="41"/>
      <c r="I1349" s="43" t="s">
        <v>6577</v>
      </c>
      <c r="J1349" s="41" t="str">
        <f>"TST-F "&amp;_xlfn.XLOOKUP('Test Scenarios'!M1358,'Taxonomy and Epics'!H:H,'Taxonomy and Epics'!E:E)</f>
        <v xml:space="preserve">TST-F </v>
      </c>
      <c r="K1349" s="36" t="str">
        <f>"Phase1,"&amp;_xlfn.XLOOKUP('Test Scenarios'!M1358,'Taxonomy and Epics'!H:H,'Taxonomy and Epics'!B:B)&amp;"_"&amp;_xlfn.XLOOKUP('Test Scenarios'!M1358,'Taxonomy and Epics'!H:H,'Taxonomy and Epics'!C:C)&amp;","&amp;'Test Scenarios'!M1358&amp;",Fin_Functional, Workday"</f>
        <v>Phase1,_,,Fin_Functional, Workday</v>
      </c>
      <c r="L1349" s="41"/>
      <c r="M1349" s="41"/>
      <c r="N1349" s="41"/>
      <c r="O1349" s="41"/>
      <c r="P1349" s="41"/>
      <c r="Q1349" s="41"/>
      <c r="R1349" s="41"/>
      <c r="S1349" s="41"/>
      <c r="T1349" s="38"/>
    </row>
    <row r="1350" spans="1:20" ht="128" x14ac:dyDescent="0.2">
      <c r="A1350" s="20">
        <f>'Test Scenarios'!A1359</f>
        <v>0</v>
      </c>
      <c r="B1350" s="44">
        <f>'Test Scenarios'!K1359</f>
        <v>0</v>
      </c>
      <c r="C1350" s="42">
        <f>'Test Scenarios'!B1359</f>
        <v>0</v>
      </c>
      <c r="D1350" s="43" t="str">
        <f>"F-"&amp;'Test Scenarios'!M1359&amp;"-"&amp;'Test Scenarios'!C1359&amp;"-"&amp;C1350</f>
        <v>F---0</v>
      </c>
      <c r="E1350" s="43" t="s">
        <v>6576</v>
      </c>
      <c r="F1350" s="43">
        <f>'Test Scenarios'!G1359</f>
        <v>0</v>
      </c>
      <c r="G1350" s="43" t="str">
        <f>"Objective"&amp;CHAR(10)
&amp;'Test Scenarios'!L1359&amp;CHAR(10)&amp;CHAR(10)&amp;
"Test Case Description"&amp;CHAR(10)
&amp;'Test Scenarios'!D1359&amp;CHAR(10)&amp;CHAR(10)&amp;
"Expected Results"&amp;CHAR(10)&amp;'Test Scenarios'!F1359</f>
        <v xml:space="preserve">Objective
Test Case Description
Expected Results
</v>
      </c>
      <c r="H1350" s="41"/>
      <c r="I1350" s="43" t="s">
        <v>6577</v>
      </c>
      <c r="J1350" s="41" t="str">
        <f>"TST-F "&amp;_xlfn.XLOOKUP('Test Scenarios'!M1359,'Taxonomy and Epics'!H:H,'Taxonomy and Epics'!E:E)</f>
        <v xml:space="preserve">TST-F </v>
      </c>
      <c r="K1350" s="36" t="str">
        <f>"Phase1,"&amp;_xlfn.XLOOKUP('Test Scenarios'!M1359,'Taxonomy and Epics'!H:H,'Taxonomy and Epics'!B:B)&amp;"_"&amp;_xlfn.XLOOKUP('Test Scenarios'!M1359,'Taxonomy and Epics'!H:H,'Taxonomy and Epics'!C:C)&amp;","&amp;'Test Scenarios'!M1359&amp;",Fin_Functional, Workday"</f>
        <v>Phase1,_,,Fin_Functional, Workday</v>
      </c>
      <c r="L1350" s="41"/>
      <c r="M1350" s="41"/>
      <c r="N1350" s="41"/>
      <c r="O1350" s="41"/>
      <c r="P1350" s="41"/>
      <c r="Q1350" s="41"/>
      <c r="R1350" s="41"/>
      <c r="S1350" s="41"/>
      <c r="T1350" s="38"/>
    </row>
    <row r="1351" spans="1:20" ht="128" x14ac:dyDescent="0.2">
      <c r="A1351" s="20">
        <f>'Test Scenarios'!A1360</f>
        <v>0</v>
      </c>
      <c r="B1351" s="44">
        <f>'Test Scenarios'!K1360</f>
        <v>0</v>
      </c>
      <c r="C1351" s="42">
        <f>'Test Scenarios'!B1360</f>
        <v>0</v>
      </c>
      <c r="D1351" s="43" t="str">
        <f>"F-"&amp;'Test Scenarios'!M1360&amp;"-"&amp;'Test Scenarios'!C1360&amp;"-"&amp;C1351</f>
        <v>F---0</v>
      </c>
      <c r="E1351" s="43" t="s">
        <v>6576</v>
      </c>
      <c r="F1351" s="43">
        <f>'Test Scenarios'!G1360</f>
        <v>0</v>
      </c>
      <c r="G1351" s="43" t="str">
        <f>"Objective"&amp;CHAR(10)
&amp;'Test Scenarios'!L1360&amp;CHAR(10)&amp;CHAR(10)&amp;
"Test Case Description"&amp;CHAR(10)
&amp;'Test Scenarios'!D1360&amp;CHAR(10)&amp;CHAR(10)&amp;
"Expected Results"&amp;CHAR(10)&amp;'Test Scenarios'!F1360</f>
        <v xml:space="preserve">Objective
Test Case Description
Expected Results
</v>
      </c>
      <c r="H1351" s="41"/>
      <c r="I1351" s="43" t="s">
        <v>6577</v>
      </c>
      <c r="J1351" s="41" t="str">
        <f>"TST-F "&amp;_xlfn.XLOOKUP('Test Scenarios'!M1360,'Taxonomy and Epics'!H:H,'Taxonomy and Epics'!E:E)</f>
        <v xml:space="preserve">TST-F </v>
      </c>
      <c r="K1351" s="36" t="str">
        <f>"Phase1,"&amp;_xlfn.XLOOKUP('Test Scenarios'!M1360,'Taxonomy and Epics'!H:H,'Taxonomy and Epics'!B:B)&amp;"_"&amp;_xlfn.XLOOKUP('Test Scenarios'!M1360,'Taxonomy and Epics'!H:H,'Taxonomy and Epics'!C:C)&amp;","&amp;'Test Scenarios'!M1360&amp;",Fin_Functional, Workday"</f>
        <v>Phase1,_,,Fin_Functional, Workday</v>
      </c>
      <c r="L1351" s="41"/>
      <c r="M1351" s="41"/>
      <c r="N1351" s="41"/>
      <c r="O1351" s="41"/>
      <c r="P1351" s="41"/>
      <c r="Q1351" s="41"/>
      <c r="R1351" s="41"/>
      <c r="S1351" s="41"/>
      <c r="T1351" s="38"/>
    </row>
    <row r="1352" spans="1:20" ht="128" x14ac:dyDescent="0.2">
      <c r="A1352" s="20">
        <f>'Test Scenarios'!A1361</f>
        <v>0</v>
      </c>
      <c r="B1352" s="44">
        <f>'Test Scenarios'!K1361</f>
        <v>0</v>
      </c>
      <c r="C1352" s="42">
        <f>'Test Scenarios'!B1361</f>
        <v>0</v>
      </c>
      <c r="D1352" s="43" t="str">
        <f>"F-"&amp;'Test Scenarios'!M1361&amp;"-"&amp;'Test Scenarios'!C1361&amp;"-"&amp;C1352</f>
        <v>F---0</v>
      </c>
      <c r="E1352" s="43" t="s">
        <v>6576</v>
      </c>
      <c r="F1352" s="43">
        <f>'Test Scenarios'!G1361</f>
        <v>0</v>
      </c>
      <c r="G1352" s="43" t="str">
        <f>"Objective"&amp;CHAR(10)
&amp;'Test Scenarios'!L1361&amp;CHAR(10)&amp;CHAR(10)&amp;
"Test Case Description"&amp;CHAR(10)
&amp;'Test Scenarios'!D1361&amp;CHAR(10)&amp;CHAR(10)&amp;
"Expected Results"&amp;CHAR(10)&amp;'Test Scenarios'!F1361</f>
        <v xml:space="preserve">Objective
Test Case Description
Expected Results
</v>
      </c>
      <c r="H1352" s="41"/>
      <c r="I1352" s="43" t="s">
        <v>6577</v>
      </c>
      <c r="J1352" s="41" t="str">
        <f>"TST-F "&amp;_xlfn.XLOOKUP('Test Scenarios'!M1361,'Taxonomy and Epics'!H:H,'Taxonomy and Epics'!E:E)</f>
        <v xml:space="preserve">TST-F </v>
      </c>
      <c r="K1352" s="36" t="str">
        <f>"Phase1,"&amp;_xlfn.XLOOKUP('Test Scenarios'!M1361,'Taxonomy and Epics'!H:H,'Taxonomy and Epics'!B:B)&amp;"_"&amp;_xlfn.XLOOKUP('Test Scenarios'!M1361,'Taxonomy and Epics'!H:H,'Taxonomy and Epics'!C:C)&amp;","&amp;'Test Scenarios'!M1361&amp;",Fin_Functional, Workday"</f>
        <v>Phase1,_,,Fin_Functional, Workday</v>
      </c>
      <c r="L1352" s="41"/>
      <c r="M1352" s="41"/>
      <c r="N1352" s="41"/>
      <c r="O1352" s="41"/>
      <c r="P1352" s="41"/>
      <c r="Q1352" s="41"/>
      <c r="R1352" s="41"/>
      <c r="S1352" s="41"/>
      <c r="T1352" s="38"/>
    </row>
    <row r="1353" spans="1:20" ht="128" x14ac:dyDescent="0.2">
      <c r="A1353" s="20">
        <f>'Test Scenarios'!A1362</f>
        <v>0</v>
      </c>
      <c r="B1353" s="44">
        <f>'Test Scenarios'!K1362</f>
        <v>0</v>
      </c>
      <c r="C1353" s="42">
        <f>'Test Scenarios'!B1362</f>
        <v>0</v>
      </c>
      <c r="D1353" s="43" t="str">
        <f>"F-"&amp;'Test Scenarios'!M1362&amp;"-"&amp;'Test Scenarios'!C1362&amp;"-"&amp;C1353</f>
        <v>F---0</v>
      </c>
      <c r="E1353" s="43" t="s">
        <v>6576</v>
      </c>
      <c r="F1353" s="43">
        <f>'Test Scenarios'!G1362</f>
        <v>0</v>
      </c>
      <c r="G1353" s="43" t="str">
        <f>"Objective"&amp;CHAR(10)
&amp;'Test Scenarios'!L1362&amp;CHAR(10)&amp;CHAR(10)&amp;
"Test Case Description"&amp;CHAR(10)
&amp;'Test Scenarios'!D1362&amp;CHAR(10)&amp;CHAR(10)&amp;
"Expected Results"&amp;CHAR(10)&amp;'Test Scenarios'!F1362</f>
        <v xml:space="preserve">Objective
Test Case Description
Expected Results
</v>
      </c>
      <c r="H1353" s="41"/>
      <c r="I1353" s="43" t="s">
        <v>6577</v>
      </c>
      <c r="J1353" s="41" t="str">
        <f>"TST-F "&amp;_xlfn.XLOOKUP('Test Scenarios'!M1362,'Taxonomy and Epics'!H:H,'Taxonomy and Epics'!E:E)</f>
        <v xml:space="preserve">TST-F </v>
      </c>
      <c r="K1353" s="36" t="str">
        <f>"Phase1,"&amp;_xlfn.XLOOKUP('Test Scenarios'!M1362,'Taxonomy and Epics'!H:H,'Taxonomy and Epics'!B:B)&amp;"_"&amp;_xlfn.XLOOKUP('Test Scenarios'!M1362,'Taxonomy and Epics'!H:H,'Taxonomy and Epics'!C:C)&amp;","&amp;'Test Scenarios'!M1362&amp;",Fin_Functional, Workday"</f>
        <v>Phase1,_,,Fin_Functional, Workday</v>
      </c>
      <c r="L1353" s="41"/>
      <c r="M1353" s="41"/>
      <c r="N1353" s="41"/>
      <c r="O1353" s="41"/>
      <c r="P1353" s="41"/>
      <c r="Q1353" s="41"/>
      <c r="R1353" s="41"/>
      <c r="S1353" s="41"/>
      <c r="T1353" s="38"/>
    </row>
    <row r="1354" spans="1:20" ht="128" x14ac:dyDescent="0.2">
      <c r="A1354" s="20">
        <f>'Test Scenarios'!A1363</f>
        <v>0</v>
      </c>
      <c r="B1354" s="44">
        <f>'Test Scenarios'!K1363</f>
        <v>0</v>
      </c>
      <c r="C1354" s="42">
        <f>'Test Scenarios'!B1363</f>
        <v>0</v>
      </c>
      <c r="D1354" s="43" t="str">
        <f>"F-"&amp;'Test Scenarios'!M1363&amp;"-"&amp;'Test Scenarios'!C1363&amp;"-"&amp;C1354</f>
        <v>F---0</v>
      </c>
      <c r="E1354" s="43" t="s">
        <v>6576</v>
      </c>
      <c r="F1354" s="43">
        <f>'Test Scenarios'!G1363</f>
        <v>0</v>
      </c>
      <c r="G1354" s="43" t="str">
        <f>"Objective"&amp;CHAR(10)
&amp;'Test Scenarios'!L1363&amp;CHAR(10)&amp;CHAR(10)&amp;
"Test Case Description"&amp;CHAR(10)
&amp;'Test Scenarios'!D1363&amp;CHAR(10)&amp;CHAR(10)&amp;
"Expected Results"&amp;CHAR(10)&amp;'Test Scenarios'!F1363</f>
        <v xml:space="preserve">Objective
Test Case Description
Expected Results
</v>
      </c>
      <c r="H1354" s="41"/>
      <c r="I1354" s="43" t="s">
        <v>6577</v>
      </c>
      <c r="J1354" s="41" t="str">
        <f>"TST-F "&amp;_xlfn.XLOOKUP('Test Scenarios'!M1363,'Taxonomy and Epics'!H:H,'Taxonomy and Epics'!E:E)</f>
        <v xml:space="preserve">TST-F </v>
      </c>
      <c r="K1354" s="36" t="str">
        <f>"Phase1,"&amp;_xlfn.XLOOKUP('Test Scenarios'!M1363,'Taxonomy and Epics'!H:H,'Taxonomy and Epics'!B:B)&amp;"_"&amp;_xlfn.XLOOKUP('Test Scenarios'!M1363,'Taxonomy and Epics'!H:H,'Taxonomy and Epics'!C:C)&amp;","&amp;'Test Scenarios'!M1363&amp;",Fin_Functional, Workday"</f>
        <v>Phase1,_,,Fin_Functional, Workday</v>
      </c>
      <c r="L1354" s="41"/>
      <c r="M1354" s="41"/>
      <c r="N1354" s="41"/>
      <c r="O1354" s="41"/>
      <c r="P1354" s="41"/>
      <c r="Q1354" s="41"/>
      <c r="R1354" s="41"/>
      <c r="S1354" s="41"/>
      <c r="T1354" s="38"/>
    </row>
    <row r="1355" spans="1:20" ht="128" x14ac:dyDescent="0.2">
      <c r="A1355" s="20">
        <f>'Test Scenarios'!A1364</f>
        <v>0</v>
      </c>
      <c r="B1355" s="44">
        <f>'Test Scenarios'!K1364</f>
        <v>0</v>
      </c>
      <c r="C1355" s="42">
        <f>'Test Scenarios'!B1364</f>
        <v>0</v>
      </c>
      <c r="D1355" s="43" t="str">
        <f>"F-"&amp;'Test Scenarios'!M1364&amp;"-"&amp;'Test Scenarios'!C1364&amp;"-"&amp;C1355</f>
        <v>F---0</v>
      </c>
      <c r="E1355" s="43" t="s">
        <v>6576</v>
      </c>
      <c r="F1355" s="43">
        <f>'Test Scenarios'!G1364</f>
        <v>0</v>
      </c>
      <c r="G1355" s="43" t="str">
        <f>"Objective"&amp;CHAR(10)
&amp;'Test Scenarios'!L1364&amp;CHAR(10)&amp;CHAR(10)&amp;
"Test Case Description"&amp;CHAR(10)
&amp;'Test Scenarios'!D1364&amp;CHAR(10)&amp;CHAR(10)&amp;
"Expected Results"&amp;CHAR(10)&amp;'Test Scenarios'!F1364</f>
        <v xml:space="preserve">Objective
Test Case Description
Expected Results
</v>
      </c>
      <c r="H1355" s="41"/>
      <c r="I1355" s="43" t="s">
        <v>6577</v>
      </c>
      <c r="J1355" s="41" t="str">
        <f>"TST-F "&amp;_xlfn.XLOOKUP('Test Scenarios'!M1364,'Taxonomy and Epics'!H:H,'Taxonomy and Epics'!E:E)</f>
        <v xml:space="preserve">TST-F </v>
      </c>
      <c r="K1355" s="36" t="str">
        <f>"Phase1,"&amp;_xlfn.XLOOKUP('Test Scenarios'!M1364,'Taxonomy and Epics'!H:H,'Taxonomy and Epics'!B:B)&amp;"_"&amp;_xlfn.XLOOKUP('Test Scenarios'!M1364,'Taxonomy and Epics'!H:H,'Taxonomy and Epics'!C:C)&amp;","&amp;'Test Scenarios'!M1364&amp;",Fin_Functional, Workday"</f>
        <v>Phase1,_,,Fin_Functional, Workday</v>
      </c>
      <c r="L1355" s="41"/>
      <c r="M1355" s="41"/>
      <c r="N1355" s="41"/>
      <c r="O1355" s="41"/>
      <c r="P1355" s="41"/>
      <c r="Q1355" s="41"/>
      <c r="R1355" s="41"/>
      <c r="S1355" s="41"/>
      <c r="T1355" s="38"/>
    </row>
    <row r="1356" spans="1:20" ht="128" x14ac:dyDescent="0.2">
      <c r="A1356" s="20">
        <f>'Test Scenarios'!A1365</f>
        <v>0</v>
      </c>
      <c r="B1356" s="44">
        <f>'Test Scenarios'!K1365</f>
        <v>0</v>
      </c>
      <c r="C1356" s="42">
        <f>'Test Scenarios'!B1365</f>
        <v>0</v>
      </c>
      <c r="D1356" s="43" t="str">
        <f>"F-"&amp;'Test Scenarios'!M1365&amp;"-"&amp;'Test Scenarios'!C1365&amp;"-"&amp;C1356</f>
        <v>F---0</v>
      </c>
      <c r="E1356" s="43" t="s">
        <v>6576</v>
      </c>
      <c r="F1356" s="43">
        <f>'Test Scenarios'!G1365</f>
        <v>0</v>
      </c>
      <c r="G1356" s="43" t="str">
        <f>"Objective"&amp;CHAR(10)
&amp;'Test Scenarios'!L1365&amp;CHAR(10)&amp;CHAR(10)&amp;
"Test Case Description"&amp;CHAR(10)
&amp;'Test Scenarios'!D1365&amp;CHAR(10)&amp;CHAR(10)&amp;
"Expected Results"&amp;CHAR(10)&amp;'Test Scenarios'!F1365</f>
        <v xml:space="preserve">Objective
Test Case Description
Expected Results
</v>
      </c>
      <c r="H1356" s="41"/>
      <c r="I1356" s="43" t="s">
        <v>6577</v>
      </c>
      <c r="J1356" s="41" t="str">
        <f>"TST-F "&amp;_xlfn.XLOOKUP('Test Scenarios'!M1365,'Taxonomy and Epics'!H:H,'Taxonomy and Epics'!E:E)</f>
        <v xml:space="preserve">TST-F </v>
      </c>
      <c r="K1356" s="36" t="str">
        <f>"Phase1,"&amp;_xlfn.XLOOKUP('Test Scenarios'!M1365,'Taxonomy and Epics'!H:H,'Taxonomy and Epics'!B:B)&amp;"_"&amp;_xlfn.XLOOKUP('Test Scenarios'!M1365,'Taxonomy and Epics'!H:H,'Taxonomy and Epics'!C:C)&amp;","&amp;'Test Scenarios'!M1365&amp;",Fin_Functional, Workday"</f>
        <v>Phase1,_,,Fin_Functional, Workday</v>
      </c>
      <c r="L1356" s="41"/>
      <c r="M1356" s="41"/>
      <c r="N1356" s="41"/>
      <c r="O1356" s="41"/>
      <c r="P1356" s="41"/>
      <c r="Q1356" s="41"/>
      <c r="R1356" s="41"/>
      <c r="S1356" s="41"/>
      <c r="T1356" s="38"/>
    </row>
    <row r="1357" spans="1:20" ht="128" x14ac:dyDescent="0.2">
      <c r="A1357" s="20">
        <f>'Test Scenarios'!A1366</f>
        <v>0</v>
      </c>
      <c r="B1357" s="44">
        <f>'Test Scenarios'!K1366</f>
        <v>0</v>
      </c>
      <c r="C1357" s="42">
        <f>'Test Scenarios'!B1366</f>
        <v>0</v>
      </c>
      <c r="D1357" s="43" t="str">
        <f>"F-"&amp;'Test Scenarios'!M1366&amp;"-"&amp;'Test Scenarios'!C1366&amp;"-"&amp;C1357</f>
        <v>F---0</v>
      </c>
      <c r="E1357" s="43" t="s">
        <v>6576</v>
      </c>
      <c r="F1357" s="43">
        <f>'Test Scenarios'!G1366</f>
        <v>0</v>
      </c>
      <c r="G1357" s="43" t="str">
        <f>"Objective"&amp;CHAR(10)
&amp;'Test Scenarios'!L1366&amp;CHAR(10)&amp;CHAR(10)&amp;
"Test Case Description"&amp;CHAR(10)
&amp;'Test Scenarios'!D1366&amp;CHAR(10)&amp;CHAR(10)&amp;
"Expected Results"&amp;CHAR(10)&amp;'Test Scenarios'!F1366</f>
        <v xml:space="preserve">Objective
Test Case Description
Expected Results
</v>
      </c>
      <c r="H1357" s="41"/>
      <c r="I1357" s="43" t="s">
        <v>6577</v>
      </c>
      <c r="J1357" s="41" t="str">
        <f>"TST-F "&amp;_xlfn.XLOOKUP('Test Scenarios'!M1366,'Taxonomy and Epics'!H:H,'Taxonomy and Epics'!E:E)</f>
        <v xml:space="preserve">TST-F </v>
      </c>
      <c r="K1357" s="36" t="str">
        <f>"Phase1,"&amp;_xlfn.XLOOKUP('Test Scenarios'!M1366,'Taxonomy and Epics'!H:H,'Taxonomy and Epics'!B:B)&amp;"_"&amp;_xlfn.XLOOKUP('Test Scenarios'!M1366,'Taxonomy and Epics'!H:H,'Taxonomy and Epics'!C:C)&amp;","&amp;'Test Scenarios'!M1366&amp;",Fin_Functional, Workday"</f>
        <v>Phase1,_,,Fin_Functional, Workday</v>
      </c>
      <c r="L1357" s="41"/>
      <c r="M1357" s="41"/>
      <c r="N1357" s="41"/>
      <c r="O1357" s="41"/>
      <c r="P1357" s="41"/>
      <c r="Q1357" s="41"/>
      <c r="R1357" s="41"/>
      <c r="S1357" s="41"/>
      <c r="T1357" s="38"/>
    </row>
    <row r="1358" spans="1:20" ht="128" x14ac:dyDescent="0.2">
      <c r="A1358" s="20">
        <f>'Test Scenarios'!A1367</f>
        <v>0</v>
      </c>
      <c r="B1358" s="44">
        <f>'Test Scenarios'!K1367</f>
        <v>0</v>
      </c>
      <c r="C1358" s="42">
        <f>'Test Scenarios'!B1367</f>
        <v>0</v>
      </c>
      <c r="D1358" s="43" t="str">
        <f>"F-"&amp;'Test Scenarios'!M1367&amp;"-"&amp;'Test Scenarios'!C1367&amp;"-"&amp;C1358</f>
        <v>F---0</v>
      </c>
      <c r="E1358" s="43" t="s">
        <v>6576</v>
      </c>
      <c r="F1358" s="43">
        <f>'Test Scenarios'!G1367</f>
        <v>0</v>
      </c>
      <c r="G1358" s="43" t="str">
        <f>"Objective"&amp;CHAR(10)
&amp;'Test Scenarios'!L1367&amp;CHAR(10)&amp;CHAR(10)&amp;
"Test Case Description"&amp;CHAR(10)
&amp;'Test Scenarios'!D1367&amp;CHAR(10)&amp;CHAR(10)&amp;
"Expected Results"&amp;CHAR(10)&amp;'Test Scenarios'!F1367</f>
        <v xml:space="preserve">Objective
Test Case Description
Expected Results
</v>
      </c>
      <c r="H1358" s="41"/>
      <c r="I1358" s="43" t="s">
        <v>6577</v>
      </c>
      <c r="J1358" s="41" t="str">
        <f>"TST-F "&amp;_xlfn.XLOOKUP('Test Scenarios'!M1367,'Taxonomy and Epics'!H:H,'Taxonomy and Epics'!E:E)</f>
        <v xml:space="preserve">TST-F </v>
      </c>
      <c r="K1358" s="36" t="str">
        <f>"Phase1,"&amp;_xlfn.XLOOKUP('Test Scenarios'!M1367,'Taxonomy and Epics'!H:H,'Taxonomy and Epics'!B:B)&amp;"_"&amp;_xlfn.XLOOKUP('Test Scenarios'!M1367,'Taxonomy and Epics'!H:H,'Taxonomy and Epics'!C:C)&amp;","&amp;'Test Scenarios'!M1367&amp;",Fin_Functional, Workday"</f>
        <v>Phase1,_,,Fin_Functional, Workday</v>
      </c>
      <c r="L1358" s="41"/>
      <c r="M1358" s="41"/>
      <c r="N1358" s="41"/>
      <c r="O1358" s="41"/>
      <c r="P1358" s="41"/>
      <c r="Q1358" s="41"/>
      <c r="R1358" s="41"/>
      <c r="S1358" s="41"/>
      <c r="T1358" s="38"/>
    </row>
    <row r="1359" spans="1:20" ht="128" x14ac:dyDescent="0.2">
      <c r="A1359" s="20">
        <f>'Test Scenarios'!A1368</f>
        <v>0</v>
      </c>
      <c r="B1359" s="44">
        <f>'Test Scenarios'!K1368</f>
        <v>0</v>
      </c>
      <c r="C1359" s="42">
        <f>'Test Scenarios'!B1368</f>
        <v>0</v>
      </c>
      <c r="D1359" s="43" t="str">
        <f>"F-"&amp;'Test Scenarios'!M1368&amp;"-"&amp;'Test Scenarios'!C1368&amp;"-"&amp;C1359</f>
        <v>F---0</v>
      </c>
      <c r="E1359" s="43" t="s">
        <v>6576</v>
      </c>
      <c r="F1359" s="43">
        <f>'Test Scenarios'!G1368</f>
        <v>0</v>
      </c>
      <c r="G1359" s="43" t="str">
        <f>"Objective"&amp;CHAR(10)
&amp;'Test Scenarios'!L1368&amp;CHAR(10)&amp;CHAR(10)&amp;
"Test Case Description"&amp;CHAR(10)
&amp;'Test Scenarios'!D1368&amp;CHAR(10)&amp;CHAR(10)&amp;
"Expected Results"&amp;CHAR(10)&amp;'Test Scenarios'!F1368</f>
        <v xml:space="preserve">Objective
Test Case Description
Expected Results
</v>
      </c>
      <c r="H1359" s="41"/>
      <c r="I1359" s="43" t="s">
        <v>6577</v>
      </c>
      <c r="J1359" s="41" t="str">
        <f>"TST-F "&amp;_xlfn.XLOOKUP('Test Scenarios'!M1368,'Taxonomy and Epics'!H:H,'Taxonomy and Epics'!E:E)</f>
        <v xml:space="preserve">TST-F </v>
      </c>
      <c r="K1359" s="36" t="str">
        <f>"Phase1,"&amp;_xlfn.XLOOKUP('Test Scenarios'!M1368,'Taxonomy and Epics'!H:H,'Taxonomy and Epics'!B:B)&amp;"_"&amp;_xlfn.XLOOKUP('Test Scenarios'!M1368,'Taxonomy and Epics'!H:H,'Taxonomy and Epics'!C:C)&amp;","&amp;'Test Scenarios'!M1368&amp;",Fin_Functional, Workday"</f>
        <v>Phase1,_,,Fin_Functional, Workday</v>
      </c>
      <c r="L1359" s="41"/>
      <c r="M1359" s="41"/>
      <c r="N1359" s="41"/>
      <c r="O1359" s="41"/>
      <c r="P1359" s="41"/>
      <c r="Q1359" s="41"/>
      <c r="R1359" s="41"/>
      <c r="S1359" s="41"/>
      <c r="T1359" s="38"/>
    </row>
    <row r="1360" spans="1:20" ht="128" x14ac:dyDescent="0.2">
      <c r="A1360" s="20">
        <f>'Test Scenarios'!A1369</f>
        <v>0</v>
      </c>
      <c r="B1360" s="44">
        <f>'Test Scenarios'!K1369</f>
        <v>0</v>
      </c>
      <c r="C1360" s="42">
        <f>'Test Scenarios'!B1369</f>
        <v>0</v>
      </c>
      <c r="D1360" s="43" t="str">
        <f>"F-"&amp;'Test Scenarios'!M1369&amp;"-"&amp;'Test Scenarios'!C1369&amp;"-"&amp;C1360</f>
        <v>F---0</v>
      </c>
      <c r="E1360" s="43" t="s">
        <v>6576</v>
      </c>
      <c r="F1360" s="43">
        <f>'Test Scenarios'!G1369</f>
        <v>0</v>
      </c>
      <c r="G1360" s="43" t="str">
        <f>"Objective"&amp;CHAR(10)
&amp;'Test Scenarios'!L1369&amp;CHAR(10)&amp;CHAR(10)&amp;
"Test Case Description"&amp;CHAR(10)
&amp;'Test Scenarios'!D1369&amp;CHAR(10)&amp;CHAR(10)&amp;
"Expected Results"&amp;CHAR(10)&amp;'Test Scenarios'!F1369</f>
        <v xml:space="preserve">Objective
Test Case Description
Expected Results
</v>
      </c>
      <c r="H1360" s="41"/>
      <c r="I1360" s="43" t="s">
        <v>6577</v>
      </c>
      <c r="J1360" s="41" t="str">
        <f>"TST-F "&amp;_xlfn.XLOOKUP('Test Scenarios'!M1369,'Taxonomy and Epics'!H:H,'Taxonomy and Epics'!E:E)</f>
        <v xml:space="preserve">TST-F </v>
      </c>
      <c r="K1360" s="36" t="str">
        <f>"Phase1,"&amp;_xlfn.XLOOKUP('Test Scenarios'!M1369,'Taxonomy and Epics'!H:H,'Taxonomy and Epics'!B:B)&amp;"_"&amp;_xlfn.XLOOKUP('Test Scenarios'!M1369,'Taxonomy and Epics'!H:H,'Taxonomy and Epics'!C:C)&amp;","&amp;'Test Scenarios'!M1369&amp;",Fin_Functional, Workday"</f>
        <v>Phase1,_,,Fin_Functional, Workday</v>
      </c>
      <c r="L1360" s="41"/>
      <c r="M1360" s="41"/>
      <c r="N1360" s="41"/>
      <c r="O1360" s="41"/>
      <c r="P1360" s="41"/>
      <c r="Q1360" s="41"/>
      <c r="R1360" s="41"/>
      <c r="S1360" s="41"/>
      <c r="T1360" s="38"/>
    </row>
    <row r="1361" spans="1:20" ht="128" x14ac:dyDescent="0.2">
      <c r="A1361" s="20">
        <f>'Test Scenarios'!A1370</f>
        <v>0</v>
      </c>
      <c r="B1361" s="44">
        <f>'Test Scenarios'!K1370</f>
        <v>0</v>
      </c>
      <c r="C1361" s="42">
        <f>'Test Scenarios'!B1370</f>
        <v>0</v>
      </c>
      <c r="D1361" s="43" t="str">
        <f>"F-"&amp;'Test Scenarios'!M1370&amp;"-"&amp;'Test Scenarios'!C1370&amp;"-"&amp;C1361</f>
        <v>F---0</v>
      </c>
      <c r="E1361" s="43" t="s">
        <v>6576</v>
      </c>
      <c r="F1361" s="43">
        <f>'Test Scenarios'!G1370</f>
        <v>0</v>
      </c>
      <c r="G1361" s="43" t="str">
        <f>"Objective"&amp;CHAR(10)
&amp;'Test Scenarios'!L1370&amp;CHAR(10)&amp;CHAR(10)&amp;
"Test Case Description"&amp;CHAR(10)
&amp;'Test Scenarios'!D1370&amp;CHAR(10)&amp;CHAR(10)&amp;
"Expected Results"&amp;CHAR(10)&amp;'Test Scenarios'!F1370</f>
        <v xml:space="preserve">Objective
Test Case Description
Expected Results
</v>
      </c>
      <c r="H1361" s="41"/>
      <c r="I1361" s="43" t="s">
        <v>6577</v>
      </c>
      <c r="J1361" s="41" t="str">
        <f>"TST-F "&amp;_xlfn.XLOOKUP('Test Scenarios'!M1370,'Taxonomy and Epics'!H:H,'Taxonomy and Epics'!E:E)</f>
        <v xml:space="preserve">TST-F </v>
      </c>
      <c r="K1361" s="36" t="str">
        <f>"Phase1,"&amp;_xlfn.XLOOKUP('Test Scenarios'!M1370,'Taxonomy and Epics'!H:H,'Taxonomy and Epics'!B:B)&amp;"_"&amp;_xlfn.XLOOKUP('Test Scenarios'!M1370,'Taxonomy and Epics'!H:H,'Taxonomy and Epics'!C:C)&amp;","&amp;'Test Scenarios'!M1370&amp;",Fin_Functional, Workday"</f>
        <v>Phase1,_,,Fin_Functional, Workday</v>
      </c>
      <c r="L1361" s="41"/>
      <c r="M1361" s="41"/>
      <c r="N1361" s="41"/>
      <c r="O1361" s="41"/>
      <c r="P1361" s="41"/>
      <c r="Q1361" s="41"/>
      <c r="R1361" s="41"/>
      <c r="S1361" s="41"/>
      <c r="T1361" s="38"/>
    </row>
    <row r="1362" spans="1:20" ht="128" x14ac:dyDescent="0.2">
      <c r="A1362" s="20">
        <f>'Test Scenarios'!A1371</f>
        <v>0</v>
      </c>
      <c r="B1362" s="44">
        <f>'Test Scenarios'!K1371</f>
        <v>0</v>
      </c>
      <c r="C1362" s="42">
        <f>'Test Scenarios'!B1371</f>
        <v>0</v>
      </c>
      <c r="D1362" s="43" t="str">
        <f>"F-"&amp;'Test Scenarios'!M1371&amp;"-"&amp;'Test Scenarios'!C1371&amp;"-"&amp;C1362</f>
        <v>F---0</v>
      </c>
      <c r="E1362" s="43" t="s">
        <v>6576</v>
      </c>
      <c r="F1362" s="43">
        <f>'Test Scenarios'!G1371</f>
        <v>0</v>
      </c>
      <c r="G1362" s="43" t="str">
        <f>"Objective"&amp;CHAR(10)
&amp;'Test Scenarios'!L1371&amp;CHAR(10)&amp;CHAR(10)&amp;
"Test Case Description"&amp;CHAR(10)
&amp;'Test Scenarios'!D1371&amp;CHAR(10)&amp;CHAR(10)&amp;
"Expected Results"&amp;CHAR(10)&amp;'Test Scenarios'!F1371</f>
        <v xml:space="preserve">Objective
Test Case Description
Expected Results
</v>
      </c>
      <c r="H1362" s="41"/>
      <c r="I1362" s="43" t="s">
        <v>6577</v>
      </c>
      <c r="J1362" s="41" t="str">
        <f>"TST-F "&amp;_xlfn.XLOOKUP('Test Scenarios'!M1371,'Taxonomy and Epics'!H:H,'Taxonomy and Epics'!E:E)</f>
        <v xml:space="preserve">TST-F </v>
      </c>
      <c r="K1362" s="36" t="str">
        <f>"Phase1,"&amp;_xlfn.XLOOKUP('Test Scenarios'!M1371,'Taxonomy and Epics'!H:H,'Taxonomy and Epics'!B:B)&amp;"_"&amp;_xlfn.XLOOKUP('Test Scenarios'!M1371,'Taxonomy and Epics'!H:H,'Taxonomy and Epics'!C:C)&amp;","&amp;'Test Scenarios'!M1371&amp;",Fin_Functional, Workday"</f>
        <v>Phase1,_,,Fin_Functional, Workday</v>
      </c>
      <c r="L1362" s="41"/>
      <c r="M1362" s="41"/>
      <c r="N1362" s="41"/>
      <c r="O1362" s="41"/>
      <c r="P1362" s="41"/>
      <c r="Q1362" s="41"/>
      <c r="R1362" s="41"/>
      <c r="S1362" s="41"/>
      <c r="T1362" s="38"/>
    </row>
    <row r="1363" spans="1:20" ht="128" x14ac:dyDescent="0.2">
      <c r="A1363" s="20">
        <f>'Test Scenarios'!A1372</f>
        <v>0</v>
      </c>
      <c r="B1363" s="44">
        <f>'Test Scenarios'!K1372</f>
        <v>0</v>
      </c>
      <c r="C1363" s="42">
        <f>'Test Scenarios'!B1372</f>
        <v>0</v>
      </c>
      <c r="D1363" s="43" t="str">
        <f>"F-"&amp;'Test Scenarios'!M1372&amp;"-"&amp;'Test Scenarios'!C1372&amp;"-"&amp;C1363</f>
        <v>F---0</v>
      </c>
      <c r="E1363" s="43" t="s">
        <v>6576</v>
      </c>
      <c r="F1363" s="43">
        <f>'Test Scenarios'!G1372</f>
        <v>0</v>
      </c>
      <c r="G1363" s="43" t="str">
        <f>"Objective"&amp;CHAR(10)
&amp;'Test Scenarios'!L1372&amp;CHAR(10)&amp;CHAR(10)&amp;
"Test Case Description"&amp;CHAR(10)
&amp;'Test Scenarios'!D1372&amp;CHAR(10)&amp;CHAR(10)&amp;
"Expected Results"&amp;CHAR(10)&amp;'Test Scenarios'!F1372</f>
        <v xml:space="preserve">Objective
Test Case Description
Expected Results
</v>
      </c>
      <c r="H1363" s="41"/>
      <c r="I1363" s="43" t="s">
        <v>6577</v>
      </c>
      <c r="J1363" s="41" t="str">
        <f>"TST-F "&amp;_xlfn.XLOOKUP('Test Scenarios'!M1372,'Taxonomy and Epics'!H:H,'Taxonomy and Epics'!E:E)</f>
        <v xml:space="preserve">TST-F </v>
      </c>
      <c r="K1363" s="36" t="str">
        <f>"Phase1,"&amp;_xlfn.XLOOKUP('Test Scenarios'!M1372,'Taxonomy and Epics'!H:H,'Taxonomy and Epics'!B:B)&amp;"_"&amp;_xlfn.XLOOKUP('Test Scenarios'!M1372,'Taxonomy and Epics'!H:H,'Taxonomy and Epics'!C:C)&amp;","&amp;'Test Scenarios'!M1372&amp;",Fin_Functional, Workday"</f>
        <v>Phase1,_,,Fin_Functional, Workday</v>
      </c>
      <c r="L1363" s="41"/>
      <c r="M1363" s="41"/>
      <c r="N1363" s="41"/>
      <c r="O1363" s="41"/>
      <c r="P1363" s="41"/>
      <c r="Q1363" s="41"/>
      <c r="R1363" s="41"/>
      <c r="S1363" s="41"/>
      <c r="T1363" s="38"/>
    </row>
    <row r="1364" spans="1:20" ht="128" x14ac:dyDescent="0.2">
      <c r="A1364" s="20">
        <f>'Test Scenarios'!A1373</f>
        <v>0</v>
      </c>
      <c r="B1364" s="44">
        <f>'Test Scenarios'!K1373</f>
        <v>0</v>
      </c>
      <c r="C1364" s="42">
        <f>'Test Scenarios'!B1373</f>
        <v>0</v>
      </c>
      <c r="D1364" s="43" t="str">
        <f>"F-"&amp;'Test Scenarios'!M1373&amp;"-"&amp;'Test Scenarios'!C1373&amp;"-"&amp;C1364</f>
        <v>F---0</v>
      </c>
      <c r="E1364" s="43" t="s">
        <v>6576</v>
      </c>
      <c r="F1364" s="43">
        <f>'Test Scenarios'!G1373</f>
        <v>0</v>
      </c>
      <c r="G1364" s="43" t="str">
        <f>"Objective"&amp;CHAR(10)
&amp;'Test Scenarios'!L1373&amp;CHAR(10)&amp;CHAR(10)&amp;
"Test Case Description"&amp;CHAR(10)
&amp;'Test Scenarios'!D1373&amp;CHAR(10)&amp;CHAR(10)&amp;
"Expected Results"&amp;CHAR(10)&amp;'Test Scenarios'!F1373</f>
        <v xml:space="preserve">Objective
Test Case Description
Expected Results
</v>
      </c>
      <c r="H1364" s="41"/>
      <c r="I1364" s="43" t="s">
        <v>6577</v>
      </c>
      <c r="J1364" s="41" t="str">
        <f>"TST-F "&amp;_xlfn.XLOOKUP('Test Scenarios'!M1373,'Taxonomy and Epics'!H:H,'Taxonomy and Epics'!E:E)</f>
        <v xml:space="preserve">TST-F </v>
      </c>
      <c r="K1364" s="36" t="str">
        <f>"Phase1,"&amp;_xlfn.XLOOKUP('Test Scenarios'!M1373,'Taxonomy and Epics'!H:H,'Taxonomy and Epics'!B:B)&amp;"_"&amp;_xlfn.XLOOKUP('Test Scenarios'!M1373,'Taxonomy and Epics'!H:H,'Taxonomy and Epics'!C:C)&amp;","&amp;'Test Scenarios'!M1373&amp;",Fin_Functional, Workday"</f>
        <v>Phase1,_,,Fin_Functional, Workday</v>
      </c>
      <c r="L1364" s="41"/>
      <c r="M1364" s="41"/>
      <c r="N1364" s="41"/>
      <c r="O1364" s="41"/>
      <c r="P1364" s="41"/>
      <c r="Q1364" s="41"/>
      <c r="R1364" s="41"/>
      <c r="S1364" s="41"/>
      <c r="T1364" s="38"/>
    </row>
    <row r="1365" spans="1:20" ht="128" x14ac:dyDescent="0.2">
      <c r="A1365" s="20">
        <f>'Test Scenarios'!A1374</f>
        <v>0</v>
      </c>
      <c r="B1365" s="44">
        <f>'Test Scenarios'!K1374</f>
        <v>0</v>
      </c>
      <c r="C1365" s="42">
        <f>'Test Scenarios'!B1374</f>
        <v>0</v>
      </c>
      <c r="D1365" s="43" t="str">
        <f>"F-"&amp;'Test Scenarios'!M1374&amp;"-"&amp;'Test Scenarios'!C1374&amp;"-"&amp;C1365</f>
        <v>F---0</v>
      </c>
      <c r="E1365" s="43" t="s">
        <v>6576</v>
      </c>
      <c r="F1365" s="43">
        <f>'Test Scenarios'!G1374</f>
        <v>0</v>
      </c>
      <c r="G1365" s="43" t="str">
        <f>"Objective"&amp;CHAR(10)
&amp;'Test Scenarios'!L1374&amp;CHAR(10)&amp;CHAR(10)&amp;
"Test Case Description"&amp;CHAR(10)
&amp;'Test Scenarios'!D1374&amp;CHAR(10)&amp;CHAR(10)&amp;
"Expected Results"&amp;CHAR(10)&amp;'Test Scenarios'!F1374</f>
        <v xml:space="preserve">Objective
Test Case Description
Expected Results
</v>
      </c>
      <c r="H1365" s="41"/>
      <c r="I1365" s="43" t="s">
        <v>6577</v>
      </c>
      <c r="J1365" s="41" t="str">
        <f>"TST-F "&amp;_xlfn.XLOOKUP('Test Scenarios'!M1374,'Taxonomy and Epics'!H:H,'Taxonomy and Epics'!E:E)</f>
        <v xml:space="preserve">TST-F </v>
      </c>
      <c r="K1365" s="36" t="str">
        <f>"Phase1,"&amp;_xlfn.XLOOKUP('Test Scenarios'!M1374,'Taxonomy and Epics'!H:H,'Taxonomy and Epics'!B:B)&amp;"_"&amp;_xlfn.XLOOKUP('Test Scenarios'!M1374,'Taxonomy and Epics'!H:H,'Taxonomy and Epics'!C:C)&amp;","&amp;'Test Scenarios'!M1374&amp;",Fin_Functional, Workday"</f>
        <v>Phase1,_,,Fin_Functional, Workday</v>
      </c>
      <c r="L1365" s="41"/>
      <c r="M1365" s="41"/>
      <c r="N1365" s="41"/>
      <c r="O1365" s="41"/>
      <c r="P1365" s="41"/>
      <c r="Q1365" s="41"/>
      <c r="R1365" s="41"/>
      <c r="S1365" s="41"/>
      <c r="T1365" s="38"/>
    </row>
    <row r="1366" spans="1:20" ht="128" x14ac:dyDescent="0.2">
      <c r="A1366" s="20">
        <f>'Test Scenarios'!A1375</f>
        <v>0</v>
      </c>
      <c r="B1366" s="44">
        <f>'Test Scenarios'!K1375</f>
        <v>0</v>
      </c>
      <c r="C1366" s="42">
        <f>'Test Scenarios'!B1375</f>
        <v>0</v>
      </c>
      <c r="D1366" s="43" t="str">
        <f>"F-"&amp;'Test Scenarios'!M1375&amp;"-"&amp;'Test Scenarios'!C1375&amp;"-"&amp;C1366</f>
        <v>F---0</v>
      </c>
      <c r="E1366" s="43" t="s">
        <v>6576</v>
      </c>
      <c r="F1366" s="43">
        <f>'Test Scenarios'!G1375</f>
        <v>0</v>
      </c>
      <c r="G1366" s="43" t="str">
        <f>"Objective"&amp;CHAR(10)
&amp;'Test Scenarios'!L1375&amp;CHAR(10)&amp;CHAR(10)&amp;
"Test Case Description"&amp;CHAR(10)
&amp;'Test Scenarios'!D1375&amp;CHAR(10)&amp;CHAR(10)&amp;
"Expected Results"&amp;CHAR(10)&amp;'Test Scenarios'!F1375</f>
        <v xml:space="preserve">Objective
Test Case Description
Expected Results
</v>
      </c>
      <c r="H1366" s="41"/>
      <c r="I1366" s="43" t="s">
        <v>6577</v>
      </c>
      <c r="J1366" s="41" t="str">
        <f>"TST-F "&amp;_xlfn.XLOOKUP('Test Scenarios'!M1375,'Taxonomy and Epics'!H:H,'Taxonomy and Epics'!E:E)</f>
        <v xml:space="preserve">TST-F </v>
      </c>
      <c r="K1366" s="36" t="str">
        <f>"Phase1,"&amp;_xlfn.XLOOKUP('Test Scenarios'!M1375,'Taxonomy and Epics'!H:H,'Taxonomy and Epics'!B:B)&amp;"_"&amp;_xlfn.XLOOKUP('Test Scenarios'!M1375,'Taxonomy and Epics'!H:H,'Taxonomy and Epics'!C:C)&amp;","&amp;'Test Scenarios'!M1375&amp;",Fin_Functional, Workday"</f>
        <v>Phase1,_,,Fin_Functional, Workday</v>
      </c>
      <c r="L1366" s="41"/>
      <c r="M1366" s="41"/>
      <c r="N1366" s="41"/>
      <c r="O1366" s="41"/>
      <c r="P1366" s="41"/>
      <c r="Q1366" s="41"/>
      <c r="R1366" s="41"/>
      <c r="S1366" s="41"/>
      <c r="T1366" s="38"/>
    </row>
    <row r="1367" spans="1:20" ht="128" x14ac:dyDescent="0.2">
      <c r="A1367" s="20">
        <f>'Test Scenarios'!A1376</f>
        <v>0</v>
      </c>
      <c r="B1367" s="44">
        <f>'Test Scenarios'!K1376</f>
        <v>0</v>
      </c>
      <c r="C1367" s="42">
        <f>'Test Scenarios'!B1376</f>
        <v>0</v>
      </c>
      <c r="D1367" s="43" t="str">
        <f>"F-"&amp;'Test Scenarios'!M1376&amp;"-"&amp;'Test Scenarios'!C1376&amp;"-"&amp;C1367</f>
        <v>F---0</v>
      </c>
      <c r="E1367" s="43" t="s">
        <v>6576</v>
      </c>
      <c r="F1367" s="43">
        <f>'Test Scenarios'!G1376</f>
        <v>0</v>
      </c>
      <c r="G1367" s="43" t="str">
        <f>"Objective"&amp;CHAR(10)
&amp;'Test Scenarios'!L1376&amp;CHAR(10)&amp;CHAR(10)&amp;
"Test Case Description"&amp;CHAR(10)
&amp;'Test Scenarios'!D1376&amp;CHAR(10)&amp;CHAR(10)&amp;
"Expected Results"&amp;CHAR(10)&amp;'Test Scenarios'!F1376</f>
        <v xml:space="preserve">Objective
Test Case Description
Expected Results
</v>
      </c>
      <c r="H1367" s="41"/>
      <c r="I1367" s="43" t="s">
        <v>6577</v>
      </c>
      <c r="J1367" s="41" t="str">
        <f>"TST-F "&amp;_xlfn.XLOOKUP('Test Scenarios'!M1376,'Taxonomy and Epics'!H:H,'Taxonomy and Epics'!E:E)</f>
        <v xml:space="preserve">TST-F </v>
      </c>
      <c r="K1367" s="36" t="str">
        <f>"Phase1,"&amp;_xlfn.XLOOKUP('Test Scenarios'!M1376,'Taxonomy and Epics'!H:H,'Taxonomy and Epics'!B:B)&amp;"_"&amp;_xlfn.XLOOKUP('Test Scenarios'!M1376,'Taxonomy and Epics'!H:H,'Taxonomy and Epics'!C:C)&amp;","&amp;'Test Scenarios'!M1376&amp;",Fin_Functional, Workday"</f>
        <v>Phase1,_,,Fin_Functional, Workday</v>
      </c>
      <c r="L1367" s="41"/>
      <c r="M1367" s="41"/>
      <c r="N1367" s="41"/>
      <c r="O1367" s="41"/>
      <c r="P1367" s="41"/>
      <c r="Q1367" s="41"/>
      <c r="R1367" s="41"/>
      <c r="S1367" s="41"/>
      <c r="T1367" s="38"/>
    </row>
    <row r="1368" spans="1:20" ht="128" x14ac:dyDescent="0.2">
      <c r="A1368" s="20">
        <f>'Test Scenarios'!A1377</f>
        <v>0</v>
      </c>
      <c r="B1368" s="44">
        <f>'Test Scenarios'!K1377</f>
        <v>0</v>
      </c>
      <c r="C1368" s="42">
        <f>'Test Scenarios'!B1377</f>
        <v>0</v>
      </c>
      <c r="D1368" s="43" t="str">
        <f>"F-"&amp;'Test Scenarios'!M1377&amp;"-"&amp;'Test Scenarios'!C1377&amp;"-"&amp;C1368</f>
        <v>F---0</v>
      </c>
      <c r="E1368" s="43" t="s">
        <v>6576</v>
      </c>
      <c r="F1368" s="43">
        <f>'Test Scenarios'!G1377</f>
        <v>0</v>
      </c>
      <c r="G1368" s="43" t="str">
        <f>"Objective"&amp;CHAR(10)
&amp;'Test Scenarios'!L1377&amp;CHAR(10)&amp;CHAR(10)&amp;
"Test Case Description"&amp;CHAR(10)
&amp;'Test Scenarios'!D1377&amp;CHAR(10)&amp;CHAR(10)&amp;
"Expected Results"&amp;CHAR(10)&amp;'Test Scenarios'!F1377</f>
        <v xml:space="preserve">Objective
Test Case Description
Expected Results
</v>
      </c>
      <c r="H1368" s="41"/>
      <c r="I1368" s="43" t="s">
        <v>6577</v>
      </c>
      <c r="J1368" s="41" t="str">
        <f>"TST-F "&amp;_xlfn.XLOOKUP('Test Scenarios'!M1377,'Taxonomy and Epics'!H:H,'Taxonomy and Epics'!E:E)</f>
        <v xml:space="preserve">TST-F </v>
      </c>
      <c r="K1368" s="36" t="str">
        <f>"Phase1,"&amp;_xlfn.XLOOKUP('Test Scenarios'!M1377,'Taxonomy and Epics'!H:H,'Taxonomy and Epics'!B:B)&amp;"_"&amp;_xlfn.XLOOKUP('Test Scenarios'!M1377,'Taxonomy and Epics'!H:H,'Taxonomy and Epics'!C:C)&amp;","&amp;'Test Scenarios'!M1377&amp;",Fin_Functional, Workday"</f>
        <v>Phase1,_,,Fin_Functional, Workday</v>
      </c>
      <c r="L1368" s="41"/>
      <c r="M1368" s="41"/>
      <c r="N1368" s="41"/>
      <c r="O1368" s="41"/>
      <c r="P1368" s="41"/>
      <c r="Q1368" s="41"/>
      <c r="R1368" s="41"/>
      <c r="S1368" s="41"/>
      <c r="T1368" s="38"/>
    </row>
    <row r="1369" spans="1:20" ht="128" x14ac:dyDescent="0.2">
      <c r="A1369" s="20">
        <f>'Test Scenarios'!A1378</f>
        <v>0</v>
      </c>
      <c r="B1369" s="44">
        <f>'Test Scenarios'!K1378</f>
        <v>0</v>
      </c>
      <c r="C1369" s="42">
        <f>'Test Scenarios'!B1378</f>
        <v>0</v>
      </c>
      <c r="D1369" s="43" t="str">
        <f>"F-"&amp;'Test Scenarios'!M1378&amp;"-"&amp;'Test Scenarios'!C1378&amp;"-"&amp;C1369</f>
        <v>F---0</v>
      </c>
      <c r="E1369" s="43" t="s">
        <v>6576</v>
      </c>
      <c r="F1369" s="43">
        <f>'Test Scenarios'!G1378</f>
        <v>0</v>
      </c>
      <c r="G1369" s="43" t="str">
        <f>"Objective"&amp;CHAR(10)
&amp;'Test Scenarios'!L1378&amp;CHAR(10)&amp;CHAR(10)&amp;
"Test Case Description"&amp;CHAR(10)
&amp;'Test Scenarios'!D1378&amp;CHAR(10)&amp;CHAR(10)&amp;
"Expected Results"&amp;CHAR(10)&amp;'Test Scenarios'!F1378</f>
        <v xml:space="preserve">Objective
Test Case Description
Expected Results
</v>
      </c>
      <c r="H1369" s="41"/>
      <c r="I1369" s="43" t="s">
        <v>6577</v>
      </c>
      <c r="J1369" s="41" t="str">
        <f>"TST-F "&amp;_xlfn.XLOOKUP('Test Scenarios'!M1378,'Taxonomy and Epics'!H:H,'Taxonomy and Epics'!E:E)</f>
        <v xml:space="preserve">TST-F </v>
      </c>
      <c r="K1369" s="36" t="str">
        <f>"Phase1,"&amp;_xlfn.XLOOKUP('Test Scenarios'!M1378,'Taxonomy and Epics'!H:H,'Taxonomy and Epics'!B:B)&amp;"_"&amp;_xlfn.XLOOKUP('Test Scenarios'!M1378,'Taxonomy and Epics'!H:H,'Taxonomy and Epics'!C:C)&amp;","&amp;'Test Scenarios'!M1378&amp;",Fin_Functional, Workday"</f>
        <v>Phase1,_,,Fin_Functional, Workday</v>
      </c>
      <c r="L1369" s="41"/>
      <c r="M1369" s="41"/>
      <c r="N1369" s="41"/>
      <c r="O1369" s="41"/>
      <c r="P1369" s="41"/>
      <c r="Q1369" s="41"/>
      <c r="R1369" s="41"/>
      <c r="S1369" s="41"/>
      <c r="T1369" s="38"/>
    </row>
    <row r="1370" spans="1:20" ht="128" x14ac:dyDescent="0.2">
      <c r="A1370" s="20">
        <f>'Test Scenarios'!A1379</f>
        <v>0</v>
      </c>
      <c r="B1370" s="44">
        <f>'Test Scenarios'!K1379</f>
        <v>0</v>
      </c>
      <c r="C1370" s="42">
        <f>'Test Scenarios'!B1379</f>
        <v>0</v>
      </c>
      <c r="D1370" s="43" t="str">
        <f>"F-"&amp;'Test Scenarios'!M1379&amp;"-"&amp;'Test Scenarios'!C1379&amp;"-"&amp;C1370</f>
        <v>F---0</v>
      </c>
      <c r="E1370" s="43" t="s">
        <v>6576</v>
      </c>
      <c r="F1370" s="43">
        <f>'Test Scenarios'!G1379</f>
        <v>0</v>
      </c>
      <c r="G1370" s="43" t="str">
        <f>"Objective"&amp;CHAR(10)
&amp;'Test Scenarios'!L1379&amp;CHAR(10)&amp;CHAR(10)&amp;
"Test Case Description"&amp;CHAR(10)
&amp;'Test Scenarios'!D1379&amp;CHAR(10)&amp;CHAR(10)&amp;
"Expected Results"&amp;CHAR(10)&amp;'Test Scenarios'!F1379</f>
        <v xml:space="preserve">Objective
Test Case Description
Expected Results
</v>
      </c>
      <c r="H1370" s="41"/>
      <c r="I1370" s="43" t="s">
        <v>6577</v>
      </c>
      <c r="J1370" s="41" t="str">
        <f>"TST-F "&amp;_xlfn.XLOOKUP('Test Scenarios'!M1379,'Taxonomy and Epics'!H:H,'Taxonomy and Epics'!E:E)</f>
        <v xml:space="preserve">TST-F </v>
      </c>
      <c r="K1370" s="36" t="str">
        <f>"Phase1,"&amp;_xlfn.XLOOKUP('Test Scenarios'!M1379,'Taxonomy and Epics'!H:H,'Taxonomy and Epics'!B:B)&amp;"_"&amp;_xlfn.XLOOKUP('Test Scenarios'!M1379,'Taxonomy and Epics'!H:H,'Taxonomy and Epics'!C:C)&amp;","&amp;'Test Scenarios'!M1379&amp;",Fin_Functional, Workday"</f>
        <v>Phase1,_,,Fin_Functional, Workday</v>
      </c>
      <c r="L1370" s="41"/>
      <c r="M1370" s="41"/>
      <c r="N1370" s="41"/>
      <c r="O1370" s="41"/>
      <c r="P1370" s="41"/>
      <c r="Q1370" s="41"/>
      <c r="R1370" s="41"/>
      <c r="S1370" s="41"/>
      <c r="T1370" s="38"/>
    </row>
    <row r="1371" spans="1:20" ht="128" x14ac:dyDescent="0.2">
      <c r="A1371" s="20">
        <f>'Test Scenarios'!A1380</f>
        <v>0</v>
      </c>
      <c r="B1371" s="44">
        <f>'Test Scenarios'!K1380</f>
        <v>0</v>
      </c>
      <c r="C1371" s="42">
        <f>'Test Scenarios'!B1380</f>
        <v>0</v>
      </c>
      <c r="D1371" s="43" t="str">
        <f>"F-"&amp;'Test Scenarios'!M1380&amp;"-"&amp;'Test Scenarios'!C1380&amp;"-"&amp;C1371</f>
        <v>F---0</v>
      </c>
      <c r="E1371" s="43" t="s">
        <v>6576</v>
      </c>
      <c r="F1371" s="43">
        <f>'Test Scenarios'!G1380</f>
        <v>0</v>
      </c>
      <c r="G1371" s="43" t="str">
        <f>"Objective"&amp;CHAR(10)
&amp;'Test Scenarios'!L1380&amp;CHAR(10)&amp;CHAR(10)&amp;
"Test Case Description"&amp;CHAR(10)
&amp;'Test Scenarios'!D1380&amp;CHAR(10)&amp;CHAR(10)&amp;
"Expected Results"&amp;CHAR(10)&amp;'Test Scenarios'!F1380</f>
        <v xml:space="preserve">Objective
Test Case Description
Expected Results
</v>
      </c>
      <c r="H1371" s="41"/>
      <c r="I1371" s="43" t="s">
        <v>6577</v>
      </c>
      <c r="J1371" s="41" t="str">
        <f>"TST-F "&amp;_xlfn.XLOOKUP('Test Scenarios'!M1380,'Taxonomy and Epics'!H:H,'Taxonomy and Epics'!E:E)</f>
        <v xml:space="preserve">TST-F </v>
      </c>
      <c r="K1371" s="36" t="str">
        <f>"Phase1,"&amp;_xlfn.XLOOKUP('Test Scenarios'!M1380,'Taxonomy and Epics'!H:H,'Taxonomy and Epics'!B:B)&amp;"_"&amp;_xlfn.XLOOKUP('Test Scenarios'!M1380,'Taxonomy and Epics'!H:H,'Taxonomy and Epics'!C:C)&amp;","&amp;'Test Scenarios'!M1380&amp;",Fin_Functional, Workday"</f>
        <v>Phase1,_,,Fin_Functional, Workday</v>
      </c>
      <c r="L1371" s="41"/>
      <c r="M1371" s="41"/>
      <c r="N1371" s="41"/>
      <c r="O1371" s="41"/>
      <c r="P1371" s="41"/>
      <c r="Q1371" s="41"/>
      <c r="R1371" s="41"/>
      <c r="S1371" s="41"/>
      <c r="T1371" s="38"/>
    </row>
    <row r="1372" spans="1:20" ht="128" x14ac:dyDescent="0.2">
      <c r="A1372" s="20">
        <f>'Test Scenarios'!A1381</f>
        <v>0</v>
      </c>
      <c r="B1372" s="44">
        <f>'Test Scenarios'!K1381</f>
        <v>0</v>
      </c>
      <c r="C1372" s="42">
        <f>'Test Scenarios'!B1381</f>
        <v>0</v>
      </c>
      <c r="D1372" s="43" t="str">
        <f>"F-"&amp;'Test Scenarios'!M1381&amp;"-"&amp;'Test Scenarios'!C1381&amp;"-"&amp;C1372</f>
        <v>F---0</v>
      </c>
      <c r="E1372" s="43" t="s">
        <v>6576</v>
      </c>
      <c r="F1372" s="43">
        <f>'Test Scenarios'!G1381</f>
        <v>0</v>
      </c>
      <c r="G1372" s="43" t="str">
        <f>"Objective"&amp;CHAR(10)
&amp;'Test Scenarios'!L1381&amp;CHAR(10)&amp;CHAR(10)&amp;
"Test Case Description"&amp;CHAR(10)
&amp;'Test Scenarios'!D1381&amp;CHAR(10)&amp;CHAR(10)&amp;
"Expected Results"&amp;CHAR(10)&amp;'Test Scenarios'!F1381</f>
        <v xml:space="preserve">Objective
Test Case Description
Expected Results
</v>
      </c>
      <c r="H1372" s="41"/>
      <c r="I1372" s="43" t="s">
        <v>6577</v>
      </c>
      <c r="J1372" s="41" t="str">
        <f>"TST-F "&amp;_xlfn.XLOOKUP('Test Scenarios'!M1381,'Taxonomy and Epics'!H:H,'Taxonomy and Epics'!E:E)</f>
        <v xml:space="preserve">TST-F </v>
      </c>
      <c r="K1372" s="36" t="str">
        <f>"Phase1,"&amp;_xlfn.XLOOKUP('Test Scenarios'!M1381,'Taxonomy and Epics'!H:H,'Taxonomy and Epics'!B:B)&amp;"_"&amp;_xlfn.XLOOKUP('Test Scenarios'!M1381,'Taxonomy and Epics'!H:H,'Taxonomy and Epics'!C:C)&amp;","&amp;'Test Scenarios'!M1381&amp;",Fin_Functional, Workday"</f>
        <v>Phase1,_,,Fin_Functional, Workday</v>
      </c>
      <c r="L1372" s="41"/>
      <c r="M1372" s="41"/>
      <c r="N1372" s="41"/>
      <c r="O1372" s="41"/>
      <c r="P1372" s="41"/>
      <c r="Q1372" s="41"/>
      <c r="R1372" s="41"/>
      <c r="S1372" s="41"/>
      <c r="T1372" s="38"/>
    </row>
    <row r="1373" spans="1:20" ht="128" x14ac:dyDescent="0.2">
      <c r="A1373" s="20">
        <f>'Test Scenarios'!A1382</f>
        <v>0</v>
      </c>
      <c r="B1373" s="44">
        <f>'Test Scenarios'!K1382</f>
        <v>0</v>
      </c>
      <c r="C1373" s="42">
        <f>'Test Scenarios'!B1382</f>
        <v>0</v>
      </c>
      <c r="D1373" s="43" t="str">
        <f>"F-"&amp;'Test Scenarios'!M1382&amp;"-"&amp;'Test Scenarios'!C1382&amp;"-"&amp;C1373</f>
        <v>F---0</v>
      </c>
      <c r="E1373" s="43" t="s">
        <v>6576</v>
      </c>
      <c r="F1373" s="43">
        <f>'Test Scenarios'!G1382</f>
        <v>0</v>
      </c>
      <c r="G1373" s="43" t="str">
        <f>"Objective"&amp;CHAR(10)
&amp;'Test Scenarios'!L1382&amp;CHAR(10)&amp;CHAR(10)&amp;
"Test Case Description"&amp;CHAR(10)
&amp;'Test Scenarios'!D1382&amp;CHAR(10)&amp;CHAR(10)&amp;
"Expected Results"&amp;CHAR(10)&amp;'Test Scenarios'!F1382</f>
        <v xml:space="preserve">Objective
Test Case Description
Expected Results
</v>
      </c>
      <c r="H1373" s="41"/>
      <c r="I1373" s="43" t="s">
        <v>6577</v>
      </c>
      <c r="J1373" s="41" t="str">
        <f>"TST-F "&amp;_xlfn.XLOOKUP('Test Scenarios'!M1382,'Taxonomy and Epics'!H:H,'Taxonomy and Epics'!E:E)</f>
        <v xml:space="preserve">TST-F </v>
      </c>
      <c r="K1373" s="36" t="str">
        <f>"Phase1,"&amp;_xlfn.XLOOKUP('Test Scenarios'!M1382,'Taxonomy and Epics'!H:H,'Taxonomy and Epics'!B:B)&amp;"_"&amp;_xlfn.XLOOKUP('Test Scenarios'!M1382,'Taxonomy and Epics'!H:H,'Taxonomy and Epics'!C:C)&amp;","&amp;'Test Scenarios'!M1382&amp;",Fin_Functional, Workday"</f>
        <v>Phase1,_,,Fin_Functional, Workday</v>
      </c>
      <c r="L1373" s="41"/>
      <c r="M1373" s="41"/>
      <c r="N1373" s="41"/>
      <c r="O1373" s="41"/>
      <c r="P1373" s="41"/>
      <c r="Q1373" s="41"/>
      <c r="R1373" s="41"/>
      <c r="S1373" s="41"/>
      <c r="T1373" s="38"/>
    </row>
    <row r="1374" spans="1:20" ht="128" x14ac:dyDescent="0.2">
      <c r="A1374" s="20">
        <f>'Test Scenarios'!A1383</f>
        <v>0</v>
      </c>
      <c r="B1374" s="44">
        <f>'Test Scenarios'!K1383</f>
        <v>0</v>
      </c>
      <c r="C1374" s="42">
        <f>'Test Scenarios'!B1383</f>
        <v>0</v>
      </c>
      <c r="D1374" s="43" t="str">
        <f>"F-"&amp;'Test Scenarios'!M1383&amp;"-"&amp;'Test Scenarios'!C1383&amp;"-"&amp;C1374</f>
        <v>F---0</v>
      </c>
      <c r="E1374" s="43" t="s">
        <v>6576</v>
      </c>
      <c r="F1374" s="43">
        <f>'Test Scenarios'!G1383</f>
        <v>0</v>
      </c>
      <c r="G1374" s="43" t="str">
        <f>"Objective"&amp;CHAR(10)
&amp;'Test Scenarios'!L1383&amp;CHAR(10)&amp;CHAR(10)&amp;
"Test Case Description"&amp;CHAR(10)
&amp;'Test Scenarios'!D1383&amp;CHAR(10)&amp;CHAR(10)&amp;
"Expected Results"&amp;CHAR(10)&amp;'Test Scenarios'!F1383</f>
        <v xml:space="preserve">Objective
Test Case Description
Expected Results
</v>
      </c>
      <c r="H1374" s="41"/>
      <c r="I1374" s="43" t="s">
        <v>6577</v>
      </c>
      <c r="J1374" s="41" t="str">
        <f>"TST-F "&amp;_xlfn.XLOOKUP('Test Scenarios'!M1383,'Taxonomy and Epics'!H:H,'Taxonomy and Epics'!E:E)</f>
        <v xml:space="preserve">TST-F </v>
      </c>
      <c r="K1374" s="36" t="str">
        <f>"Phase1,"&amp;_xlfn.XLOOKUP('Test Scenarios'!M1383,'Taxonomy and Epics'!H:H,'Taxonomy and Epics'!B:B)&amp;"_"&amp;_xlfn.XLOOKUP('Test Scenarios'!M1383,'Taxonomy and Epics'!H:H,'Taxonomy and Epics'!C:C)&amp;","&amp;'Test Scenarios'!M1383&amp;",Fin_Functional, Workday"</f>
        <v>Phase1,_,,Fin_Functional, Workday</v>
      </c>
      <c r="L1374" s="41"/>
      <c r="M1374" s="41"/>
      <c r="N1374" s="41"/>
      <c r="O1374" s="41"/>
      <c r="P1374" s="41"/>
      <c r="Q1374" s="41"/>
      <c r="R1374" s="41"/>
      <c r="S1374" s="41"/>
      <c r="T1374" s="38"/>
    </row>
    <row r="1375" spans="1:20" ht="128" x14ac:dyDescent="0.2">
      <c r="A1375" s="20">
        <f>'Test Scenarios'!A1384</f>
        <v>0</v>
      </c>
      <c r="B1375" s="44">
        <f>'Test Scenarios'!K1384</f>
        <v>0</v>
      </c>
      <c r="C1375" s="42">
        <f>'Test Scenarios'!B1384</f>
        <v>0</v>
      </c>
      <c r="D1375" s="43" t="str">
        <f>"F-"&amp;'Test Scenarios'!M1384&amp;"-"&amp;'Test Scenarios'!C1384&amp;"-"&amp;C1375</f>
        <v>F---0</v>
      </c>
      <c r="E1375" s="43" t="s">
        <v>6576</v>
      </c>
      <c r="F1375" s="43">
        <f>'Test Scenarios'!G1384</f>
        <v>0</v>
      </c>
      <c r="G1375" s="43" t="str">
        <f>"Objective"&amp;CHAR(10)
&amp;'Test Scenarios'!L1384&amp;CHAR(10)&amp;CHAR(10)&amp;
"Test Case Description"&amp;CHAR(10)
&amp;'Test Scenarios'!D1384&amp;CHAR(10)&amp;CHAR(10)&amp;
"Expected Results"&amp;CHAR(10)&amp;'Test Scenarios'!F1384</f>
        <v xml:space="preserve">Objective
Test Case Description
Expected Results
</v>
      </c>
      <c r="H1375" s="41"/>
      <c r="I1375" s="43" t="s">
        <v>6577</v>
      </c>
      <c r="J1375" s="41" t="str">
        <f>"TST-F "&amp;_xlfn.XLOOKUP('Test Scenarios'!M1384,'Taxonomy and Epics'!H:H,'Taxonomy and Epics'!E:E)</f>
        <v xml:space="preserve">TST-F </v>
      </c>
      <c r="K1375" s="36" t="str">
        <f>"Phase1,"&amp;_xlfn.XLOOKUP('Test Scenarios'!M1384,'Taxonomy and Epics'!H:H,'Taxonomy and Epics'!B:B)&amp;"_"&amp;_xlfn.XLOOKUP('Test Scenarios'!M1384,'Taxonomy and Epics'!H:H,'Taxonomy and Epics'!C:C)&amp;","&amp;'Test Scenarios'!M1384&amp;",Fin_Functional, Workday"</f>
        <v>Phase1,_,,Fin_Functional, Workday</v>
      </c>
      <c r="L1375" s="41"/>
      <c r="M1375" s="41"/>
      <c r="N1375" s="41"/>
      <c r="O1375" s="41"/>
      <c r="P1375" s="41"/>
      <c r="Q1375" s="41"/>
      <c r="R1375" s="41"/>
      <c r="S1375" s="41"/>
      <c r="T1375" s="38"/>
    </row>
    <row r="1376" spans="1:20" ht="128" x14ac:dyDescent="0.2">
      <c r="A1376" s="20">
        <f>'Test Scenarios'!A1385</f>
        <v>0</v>
      </c>
      <c r="B1376" s="44">
        <f>'Test Scenarios'!K1385</f>
        <v>0</v>
      </c>
      <c r="C1376" s="42">
        <f>'Test Scenarios'!B1385</f>
        <v>0</v>
      </c>
      <c r="D1376" s="43" t="str">
        <f>"F-"&amp;'Test Scenarios'!M1385&amp;"-"&amp;'Test Scenarios'!C1385&amp;"-"&amp;C1376</f>
        <v>F---0</v>
      </c>
      <c r="E1376" s="43" t="s">
        <v>6576</v>
      </c>
      <c r="F1376" s="43">
        <f>'Test Scenarios'!G1385</f>
        <v>0</v>
      </c>
      <c r="G1376" s="43" t="str">
        <f>"Objective"&amp;CHAR(10)
&amp;'Test Scenarios'!L1385&amp;CHAR(10)&amp;CHAR(10)&amp;
"Test Case Description"&amp;CHAR(10)
&amp;'Test Scenarios'!D1385&amp;CHAR(10)&amp;CHAR(10)&amp;
"Expected Results"&amp;CHAR(10)&amp;'Test Scenarios'!F1385</f>
        <v xml:space="preserve">Objective
Test Case Description
Expected Results
</v>
      </c>
      <c r="H1376" s="41"/>
      <c r="I1376" s="43" t="s">
        <v>6577</v>
      </c>
      <c r="J1376" s="41" t="str">
        <f>"TST-F "&amp;_xlfn.XLOOKUP('Test Scenarios'!M1385,'Taxonomy and Epics'!H:H,'Taxonomy and Epics'!E:E)</f>
        <v xml:space="preserve">TST-F </v>
      </c>
      <c r="K1376" s="36" t="str">
        <f>"Phase1,"&amp;_xlfn.XLOOKUP('Test Scenarios'!M1385,'Taxonomy and Epics'!H:H,'Taxonomy and Epics'!B:B)&amp;"_"&amp;_xlfn.XLOOKUP('Test Scenarios'!M1385,'Taxonomy and Epics'!H:H,'Taxonomy and Epics'!C:C)&amp;","&amp;'Test Scenarios'!M1385&amp;",Fin_Functional, Workday"</f>
        <v>Phase1,_,,Fin_Functional, Workday</v>
      </c>
      <c r="L1376" s="41"/>
      <c r="M1376" s="41"/>
      <c r="N1376" s="41"/>
      <c r="O1376" s="41"/>
      <c r="P1376" s="41"/>
      <c r="Q1376" s="41"/>
      <c r="R1376" s="41"/>
      <c r="S1376" s="41"/>
      <c r="T1376" s="38"/>
    </row>
    <row r="1377" spans="1:20" ht="128" x14ac:dyDescent="0.2">
      <c r="A1377" s="20">
        <f>'Test Scenarios'!A1386</f>
        <v>0</v>
      </c>
      <c r="B1377" s="44">
        <f>'Test Scenarios'!K1386</f>
        <v>0</v>
      </c>
      <c r="C1377" s="42">
        <f>'Test Scenarios'!B1386</f>
        <v>0</v>
      </c>
      <c r="D1377" s="43" t="str">
        <f>"F-"&amp;'Test Scenarios'!M1386&amp;"-"&amp;'Test Scenarios'!C1386&amp;"-"&amp;C1377</f>
        <v>F---0</v>
      </c>
      <c r="E1377" s="43" t="s">
        <v>6576</v>
      </c>
      <c r="F1377" s="43">
        <f>'Test Scenarios'!G1386</f>
        <v>0</v>
      </c>
      <c r="G1377" s="43" t="str">
        <f>"Objective"&amp;CHAR(10)
&amp;'Test Scenarios'!L1386&amp;CHAR(10)&amp;CHAR(10)&amp;
"Test Case Description"&amp;CHAR(10)
&amp;'Test Scenarios'!D1386&amp;CHAR(10)&amp;CHAR(10)&amp;
"Expected Results"&amp;CHAR(10)&amp;'Test Scenarios'!F1386</f>
        <v xml:space="preserve">Objective
Test Case Description
Expected Results
</v>
      </c>
      <c r="H1377" s="41"/>
      <c r="I1377" s="43" t="s">
        <v>6577</v>
      </c>
      <c r="J1377" s="41" t="str">
        <f>"TST-F "&amp;_xlfn.XLOOKUP('Test Scenarios'!M1386,'Taxonomy and Epics'!H:H,'Taxonomy and Epics'!E:E)</f>
        <v xml:space="preserve">TST-F </v>
      </c>
      <c r="K1377" s="36" t="str">
        <f>"Phase1,"&amp;_xlfn.XLOOKUP('Test Scenarios'!M1386,'Taxonomy and Epics'!H:H,'Taxonomy and Epics'!B:B)&amp;"_"&amp;_xlfn.XLOOKUP('Test Scenarios'!M1386,'Taxonomy and Epics'!H:H,'Taxonomy and Epics'!C:C)&amp;","&amp;'Test Scenarios'!M1386&amp;",Fin_Functional, Workday"</f>
        <v>Phase1,_,,Fin_Functional, Workday</v>
      </c>
      <c r="L1377" s="41"/>
      <c r="M1377" s="41"/>
      <c r="N1377" s="41"/>
      <c r="O1377" s="41"/>
      <c r="P1377" s="41"/>
      <c r="Q1377" s="41"/>
      <c r="R1377" s="41"/>
      <c r="S1377" s="41"/>
      <c r="T1377" s="38"/>
    </row>
    <row r="1378" spans="1:20" ht="128" x14ac:dyDescent="0.2">
      <c r="A1378" s="20">
        <f>'Test Scenarios'!A1387</f>
        <v>0</v>
      </c>
      <c r="B1378" s="44">
        <f>'Test Scenarios'!K1387</f>
        <v>0</v>
      </c>
      <c r="C1378" s="42">
        <f>'Test Scenarios'!B1387</f>
        <v>0</v>
      </c>
      <c r="D1378" s="43" t="str">
        <f>"F-"&amp;'Test Scenarios'!M1387&amp;"-"&amp;'Test Scenarios'!C1387&amp;"-"&amp;C1378</f>
        <v>F---0</v>
      </c>
      <c r="E1378" s="43" t="s">
        <v>6576</v>
      </c>
      <c r="F1378" s="43">
        <f>'Test Scenarios'!G1387</f>
        <v>0</v>
      </c>
      <c r="G1378" s="43" t="str">
        <f>"Objective"&amp;CHAR(10)
&amp;'Test Scenarios'!L1387&amp;CHAR(10)&amp;CHAR(10)&amp;
"Test Case Description"&amp;CHAR(10)
&amp;'Test Scenarios'!D1387&amp;CHAR(10)&amp;CHAR(10)&amp;
"Expected Results"&amp;CHAR(10)&amp;'Test Scenarios'!F1387</f>
        <v xml:space="preserve">Objective
Test Case Description
Expected Results
</v>
      </c>
      <c r="H1378" s="41"/>
      <c r="I1378" s="43" t="s">
        <v>6577</v>
      </c>
      <c r="J1378" s="41" t="str">
        <f>"TST-F "&amp;_xlfn.XLOOKUP('Test Scenarios'!M1387,'Taxonomy and Epics'!H:H,'Taxonomy and Epics'!E:E)</f>
        <v xml:space="preserve">TST-F </v>
      </c>
      <c r="K1378" s="36" t="str">
        <f>"Phase1,"&amp;_xlfn.XLOOKUP('Test Scenarios'!M1387,'Taxonomy and Epics'!H:H,'Taxonomy and Epics'!B:B)&amp;"_"&amp;_xlfn.XLOOKUP('Test Scenarios'!M1387,'Taxonomy and Epics'!H:H,'Taxonomy and Epics'!C:C)&amp;","&amp;'Test Scenarios'!M1387&amp;",Fin_Functional, Workday"</f>
        <v>Phase1,_,,Fin_Functional, Workday</v>
      </c>
      <c r="L1378" s="41"/>
      <c r="M1378" s="41"/>
      <c r="N1378" s="41"/>
      <c r="O1378" s="41"/>
      <c r="P1378" s="41"/>
      <c r="Q1378" s="41"/>
      <c r="R1378" s="41"/>
      <c r="S1378" s="41"/>
      <c r="T1378" s="38"/>
    </row>
    <row r="1379" spans="1:20" ht="128" x14ac:dyDescent="0.2">
      <c r="A1379" s="20">
        <f>'Test Scenarios'!A1388</f>
        <v>0</v>
      </c>
      <c r="B1379" s="44">
        <f>'Test Scenarios'!K1388</f>
        <v>0</v>
      </c>
      <c r="C1379" s="42">
        <f>'Test Scenarios'!B1388</f>
        <v>0</v>
      </c>
      <c r="D1379" s="43" t="str">
        <f>"F-"&amp;'Test Scenarios'!M1388&amp;"-"&amp;'Test Scenarios'!C1388&amp;"-"&amp;C1379</f>
        <v>F---0</v>
      </c>
      <c r="E1379" s="43" t="s">
        <v>6576</v>
      </c>
      <c r="F1379" s="43">
        <f>'Test Scenarios'!G1388</f>
        <v>0</v>
      </c>
      <c r="G1379" s="43" t="str">
        <f>"Objective"&amp;CHAR(10)
&amp;'Test Scenarios'!L1388&amp;CHAR(10)&amp;CHAR(10)&amp;
"Test Case Description"&amp;CHAR(10)
&amp;'Test Scenarios'!D1388&amp;CHAR(10)&amp;CHAR(10)&amp;
"Expected Results"&amp;CHAR(10)&amp;'Test Scenarios'!F1388</f>
        <v xml:space="preserve">Objective
Test Case Description
Expected Results
</v>
      </c>
      <c r="H1379" s="41"/>
      <c r="I1379" s="43" t="s">
        <v>6577</v>
      </c>
      <c r="J1379" s="41" t="str">
        <f>"TST-F "&amp;_xlfn.XLOOKUP('Test Scenarios'!M1388,'Taxonomy and Epics'!H:H,'Taxonomy and Epics'!E:E)</f>
        <v xml:space="preserve">TST-F </v>
      </c>
      <c r="K1379" s="36" t="str">
        <f>"Phase1,"&amp;_xlfn.XLOOKUP('Test Scenarios'!M1388,'Taxonomy and Epics'!H:H,'Taxonomy and Epics'!B:B)&amp;"_"&amp;_xlfn.XLOOKUP('Test Scenarios'!M1388,'Taxonomy and Epics'!H:H,'Taxonomy and Epics'!C:C)&amp;","&amp;'Test Scenarios'!M1388&amp;",Fin_Functional, Workday"</f>
        <v>Phase1,_,,Fin_Functional, Workday</v>
      </c>
      <c r="L1379" s="41"/>
      <c r="M1379" s="41"/>
      <c r="N1379" s="41"/>
      <c r="O1379" s="41"/>
      <c r="P1379" s="41"/>
      <c r="Q1379" s="41"/>
      <c r="R1379" s="41"/>
      <c r="S1379" s="41"/>
      <c r="T1379" s="38"/>
    </row>
    <row r="1380" spans="1:20" ht="128" x14ac:dyDescent="0.2">
      <c r="A1380" s="20">
        <f>'Test Scenarios'!A1389</f>
        <v>0</v>
      </c>
      <c r="B1380" s="44">
        <f>'Test Scenarios'!K1389</f>
        <v>0</v>
      </c>
      <c r="C1380" s="42">
        <f>'Test Scenarios'!B1389</f>
        <v>0</v>
      </c>
      <c r="D1380" s="43" t="str">
        <f>"F-"&amp;'Test Scenarios'!M1389&amp;"-"&amp;'Test Scenarios'!C1389&amp;"-"&amp;C1380</f>
        <v>F---0</v>
      </c>
      <c r="E1380" s="43" t="s">
        <v>6576</v>
      </c>
      <c r="F1380" s="43">
        <f>'Test Scenarios'!G1389</f>
        <v>0</v>
      </c>
      <c r="G1380" s="43" t="str">
        <f>"Objective"&amp;CHAR(10)
&amp;'Test Scenarios'!L1389&amp;CHAR(10)&amp;CHAR(10)&amp;
"Test Case Description"&amp;CHAR(10)
&amp;'Test Scenarios'!D1389&amp;CHAR(10)&amp;CHAR(10)&amp;
"Expected Results"&amp;CHAR(10)&amp;'Test Scenarios'!F1389</f>
        <v xml:space="preserve">Objective
Test Case Description
Expected Results
</v>
      </c>
      <c r="H1380" s="41"/>
      <c r="I1380" s="43" t="s">
        <v>6577</v>
      </c>
      <c r="J1380" s="41" t="str">
        <f>"TST-F "&amp;_xlfn.XLOOKUP('Test Scenarios'!M1389,'Taxonomy and Epics'!H:H,'Taxonomy and Epics'!E:E)</f>
        <v xml:space="preserve">TST-F </v>
      </c>
      <c r="K1380" s="36" t="str">
        <f>"Phase1,"&amp;_xlfn.XLOOKUP('Test Scenarios'!M1389,'Taxonomy and Epics'!H:H,'Taxonomy and Epics'!B:B)&amp;"_"&amp;_xlfn.XLOOKUP('Test Scenarios'!M1389,'Taxonomy and Epics'!H:H,'Taxonomy and Epics'!C:C)&amp;","&amp;'Test Scenarios'!M1389&amp;",Fin_Functional, Workday"</f>
        <v>Phase1,_,,Fin_Functional, Workday</v>
      </c>
      <c r="L1380" s="41"/>
      <c r="M1380" s="41"/>
      <c r="N1380" s="41"/>
      <c r="O1380" s="41"/>
      <c r="P1380" s="41"/>
      <c r="Q1380" s="41"/>
      <c r="R1380" s="41"/>
      <c r="S1380" s="41"/>
      <c r="T1380" s="38"/>
    </row>
    <row r="1381" spans="1:20" ht="128" x14ac:dyDescent="0.2">
      <c r="A1381" s="20">
        <f>'Test Scenarios'!A1390</f>
        <v>0</v>
      </c>
      <c r="B1381" s="44">
        <f>'Test Scenarios'!K1390</f>
        <v>0</v>
      </c>
      <c r="C1381" s="42">
        <f>'Test Scenarios'!B1390</f>
        <v>0</v>
      </c>
      <c r="D1381" s="43" t="str">
        <f>"F-"&amp;'Test Scenarios'!M1390&amp;"-"&amp;'Test Scenarios'!C1390&amp;"-"&amp;C1381</f>
        <v>F---0</v>
      </c>
      <c r="E1381" s="43" t="s">
        <v>6576</v>
      </c>
      <c r="F1381" s="43">
        <f>'Test Scenarios'!G1390</f>
        <v>0</v>
      </c>
      <c r="G1381" s="43" t="str">
        <f>"Objective"&amp;CHAR(10)
&amp;'Test Scenarios'!L1390&amp;CHAR(10)&amp;CHAR(10)&amp;
"Test Case Description"&amp;CHAR(10)
&amp;'Test Scenarios'!D1390&amp;CHAR(10)&amp;CHAR(10)&amp;
"Expected Results"&amp;CHAR(10)&amp;'Test Scenarios'!F1390</f>
        <v xml:space="preserve">Objective
Test Case Description
Expected Results
</v>
      </c>
      <c r="H1381" s="41"/>
      <c r="I1381" s="43" t="s">
        <v>6577</v>
      </c>
      <c r="J1381" s="41" t="str">
        <f>"TST-F "&amp;_xlfn.XLOOKUP('Test Scenarios'!M1390,'Taxonomy and Epics'!H:H,'Taxonomy and Epics'!E:E)</f>
        <v xml:space="preserve">TST-F </v>
      </c>
      <c r="K1381" s="36" t="str">
        <f>"Phase1,"&amp;_xlfn.XLOOKUP('Test Scenarios'!M1390,'Taxonomy and Epics'!H:H,'Taxonomy and Epics'!B:B)&amp;"_"&amp;_xlfn.XLOOKUP('Test Scenarios'!M1390,'Taxonomy and Epics'!H:H,'Taxonomy and Epics'!C:C)&amp;","&amp;'Test Scenarios'!M1390&amp;",Fin_Functional, Workday"</f>
        <v>Phase1,_,,Fin_Functional, Workday</v>
      </c>
      <c r="L1381" s="41"/>
      <c r="M1381" s="41"/>
      <c r="N1381" s="41"/>
      <c r="O1381" s="41"/>
      <c r="P1381" s="41"/>
      <c r="Q1381" s="41"/>
      <c r="R1381" s="41"/>
      <c r="S1381" s="41"/>
      <c r="T1381" s="38"/>
    </row>
    <row r="1382" spans="1:20" ht="128" x14ac:dyDescent="0.2">
      <c r="A1382" s="20">
        <f>'Test Scenarios'!A1391</f>
        <v>0</v>
      </c>
      <c r="B1382" s="44">
        <f>'Test Scenarios'!K1391</f>
        <v>0</v>
      </c>
      <c r="C1382" s="42">
        <f>'Test Scenarios'!B1391</f>
        <v>0</v>
      </c>
      <c r="D1382" s="43" t="str">
        <f>"F-"&amp;'Test Scenarios'!M1391&amp;"-"&amp;'Test Scenarios'!C1391&amp;"-"&amp;C1382</f>
        <v>F---0</v>
      </c>
      <c r="E1382" s="43" t="s">
        <v>6576</v>
      </c>
      <c r="F1382" s="43">
        <f>'Test Scenarios'!G1391</f>
        <v>0</v>
      </c>
      <c r="G1382" s="43" t="str">
        <f>"Objective"&amp;CHAR(10)
&amp;'Test Scenarios'!L1391&amp;CHAR(10)&amp;CHAR(10)&amp;
"Test Case Description"&amp;CHAR(10)
&amp;'Test Scenarios'!D1391&amp;CHAR(10)&amp;CHAR(10)&amp;
"Expected Results"&amp;CHAR(10)&amp;'Test Scenarios'!F1391</f>
        <v xml:space="preserve">Objective
Test Case Description
Expected Results
</v>
      </c>
      <c r="H1382" s="41"/>
      <c r="I1382" s="43" t="s">
        <v>6577</v>
      </c>
      <c r="J1382" s="41" t="str">
        <f>"TST-F "&amp;_xlfn.XLOOKUP('Test Scenarios'!M1391,'Taxonomy and Epics'!H:H,'Taxonomy and Epics'!E:E)</f>
        <v xml:space="preserve">TST-F </v>
      </c>
      <c r="K1382" s="36" t="str">
        <f>"Phase1,"&amp;_xlfn.XLOOKUP('Test Scenarios'!M1391,'Taxonomy and Epics'!H:H,'Taxonomy and Epics'!B:B)&amp;"_"&amp;_xlfn.XLOOKUP('Test Scenarios'!M1391,'Taxonomy and Epics'!H:H,'Taxonomy and Epics'!C:C)&amp;","&amp;'Test Scenarios'!M1391&amp;",Fin_Functional, Workday"</f>
        <v>Phase1,_,,Fin_Functional, Workday</v>
      </c>
      <c r="L1382" s="41"/>
      <c r="M1382" s="41"/>
      <c r="N1382" s="41"/>
      <c r="O1382" s="41"/>
      <c r="P1382" s="41"/>
      <c r="Q1382" s="41"/>
      <c r="R1382" s="41"/>
      <c r="S1382" s="41"/>
      <c r="T1382" s="38"/>
    </row>
    <row r="1383" spans="1:20" ht="128" x14ac:dyDescent="0.2">
      <c r="A1383" s="20">
        <f>'Test Scenarios'!A1392</f>
        <v>0</v>
      </c>
      <c r="B1383" s="44">
        <f>'Test Scenarios'!K1392</f>
        <v>0</v>
      </c>
      <c r="C1383" s="42">
        <f>'Test Scenarios'!B1392</f>
        <v>0</v>
      </c>
      <c r="D1383" s="43" t="str">
        <f>"F-"&amp;'Test Scenarios'!M1392&amp;"-"&amp;'Test Scenarios'!C1392&amp;"-"&amp;C1383</f>
        <v>F---0</v>
      </c>
      <c r="E1383" s="43" t="s">
        <v>6576</v>
      </c>
      <c r="F1383" s="43">
        <f>'Test Scenarios'!G1392</f>
        <v>0</v>
      </c>
      <c r="G1383" s="43" t="str">
        <f>"Objective"&amp;CHAR(10)
&amp;'Test Scenarios'!L1392&amp;CHAR(10)&amp;CHAR(10)&amp;
"Test Case Description"&amp;CHAR(10)
&amp;'Test Scenarios'!D1392&amp;CHAR(10)&amp;CHAR(10)&amp;
"Expected Results"&amp;CHAR(10)&amp;'Test Scenarios'!F1392</f>
        <v xml:space="preserve">Objective
Test Case Description
Expected Results
</v>
      </c>
      <c r="H1383" s="41"/>
      <c r="I1383" s="43" t="s">
        <v>6577</v>
      </c>
      <c r="J1383" s="41" t="str">
        <f>"TST-F "&amp;_xlfn.XLOOKUP('Test Scenarios'!M1392,'Taxonomy and Epics'!H:H,'Taxonomy and Epics'!E:E)</f>
        <v xml:space="preserve">TST-F </v>
      </c>
      <c r="K1383" s="36" t="str">
        <f>"Phase1,"&amp;_xlfn.XLOOKUP('Test Scenarios'!M1392,'Taxonomy and Epics'!H:H,'Taxonomy and Epics'!B:B)&amp;"_"&amp;_xlfn.XLOOKUP('Test Scenarios'!M1392,'Taxonomy and Epics'!H:H,'Taxonomy and Epics'!C:C)&amp;","&amp;'Test Scenarios'!M1392&amp;",Fin_Functional, Workday"</f>
        <v>Phase1,_,,Fin_Functional, Workday</v>
      </c>
      <c r="L1383" s="41"/>
      <c r="M1383" s="41"/>
      <c r="N1383" s="41"/>
      <c r="O1383" s="41"/>
      <c r="P1383" s="41"/>
      <c r="Q1383" s="41"/>
      <c r="R1383" s="41"/>
      <c r="S1383" s="41"/>
      <c r="T1383" s="38"/>
    </row>
    <row r="1384" spans="1:20" ht="128" x14ac:dyDescent="0.2">
      <c r="A1384" s="20">
        <f>'Test Scenarios'!A1393</f>
        <v>0</v>
      </c>
      <c r="B1384" s="44">
        <f>'Test Scenarios'!K1393</f>
        <v>0</v>
      </c>
      <c r="C1384" s="42">
        <f>'Test Scenarios'!B1393</f>
        <v>0</v>
      </c>
      <c r="D1384" s="43" t="str">
        <f>"F-"&amp;'Test Scenarios'!M1393&amp;"-"&amp;'Test Scenarios'!C1393&amp;"-"&amp;C1384</f>
        <v>F---0</v>
      </c>
      <c r="E1384" s="43" t="s">
        <v>6576</v>
      </c>
      <c r="F1384" s="43">
        <f>'Test Scenarios'!G1393</f>
        <v>0</v>
      </c>
      <c r="G1384" s="43" t="str">
        <f>"Objective"&amp;CHAR(10)
&amp;'Test Scenarios'!L1393&amp;CHAR(10)&amp;CHAR(10)&amp;
"Test Case Description"&amp;CHAR(10)
&amp;'Test Scenarios'!D1393&amp;CHAR(10)&amp;CHAR(10)&amp;
"Expected Results"&amp;CHAR(10)&amp;'Test Scenarios'!F1393</f>
        <v xml:space="preserve">Objective
Test Case Description
Expected Results
</v>
      </c>
      <c r="H1384" s="41"/>
      <c r="I1384" s="43" t="s">
        <v>6577</v>
      </c>
      <c r="J1384" s="41" t="str">
        <f>"TST-F "&amp;_xlfn.XLOOKUP('Test Scenarios'!M1393,'Taxonomy and Epics'!H:H,'Taxonomy and Epics'!E:E)</f>
        <v xml:space="preserve">TST-F </v>
      </c>
      <c r="K1384" s="36" t="str">
        <f>"Phase1,"&amp;_xlfn.XLOOKUP('Test Scenarios'!M1393,'Taxonomy and Epics'!H:H,'Taxonomy and Epics'!B:B)&amp;"_"&amp;_xlfn.XLOOKUP('Test Scenarios'!M1393,'Taxonomy and Epics'!H:H,'Taxonomy and Epics'!C:C)&amp;","&amp;'Test Scenarios'!M1393&amp;",Fin_Functional, Workday"</f>
        <v>Phase1,_,,Fin_Functional, Workday</v>
      </c>
      <c r="L1384" s="41"/>
      <c r="M1384" s="41"/>
      <c r="N1384" s="41"/>
      <c r="O1384" s="41"/>
      <c r="P1384" s="41"/>
      <c r="Q1384" s="41"/>
      <c r="R1384" s="41"/>
      <c r="S1384" s="41"/>
      <c r="T1384" s="38"/>
    </row>
    <row r="1385" spans="1:20" ht="128" x14ac:dyDescent="0.2">
      <c r="A1385" s="20">
        <f>'Test Scenarios'!A1394</f>
        <v>0</v>
      </c>
      <c r="B1385" s="44">
        <f>'Test Scenarios'!K1394</f>
        <v>0</v>
      </c>
      <c r="C1385" s="42">
        <f>'Test Scenarios'!B1394</f>
        <v>0</v>
      </c>
      <c r="D1385" s="43" t="str">
        <f>"F-"&amp;'Test Scenarios'!M1394&amp;"-"&amp;'Test Scenarios'!C1394&amp;"-"&amp;C1385</f>
        <v>F---0</v>
      </c>
      <c r="E1385" s="43" t="s">
        <v>6576</v>
      </c>
      <c r="F1385" s="43">
        <f>'Test Scenarios'!G1394</f>
        <v>0</v>
      </c>
      <c r="G1385" s="43" t="str">
        <f>"Objective"&amp;CHAR(10)
&amp;'Test Scenarios'!L1394&amp;CHAR(10)&amp;CHAR(10)&amp;
"Test Case Description"&amp;CHAR(10)
&amp;'Test Scenarios'!D1394&amp;CHAR(10)&amp;CHAR(10)&amp;
"Expected Results"&amp;CHAR(10)&amp;'Test Scenarios'!F1394</f>
        <v xml:space="preserve">Objective
Test Case Description
Expected Results
</v>
      </c>
      <c r="H1385" s="41"/>
      <c r="I1385" s="43" t="s">
        <v>6577</v>
      </c>
      <c r="J1385" s="41" t="str">
        <f>"TST-F "&amp;_xlfn.XLOOKUP('Test Scenarios'!M1394,'Taxonomy and Epics'!H:H,'Taxonomy and Epics'!E:E)</f>
        <v xml:space="preserve">TST-F </v>
      </c>
      <c r="K1385" s="36" t="str">
        <f>"Phase1,"&amp;_xlfn.XLOOKUP('Test Scenarios'!M1394,'Taxonomy and Epics'!H:H,'Taxonomy and Epics'!B:B)&amp;"_"&amp;_xlfn.XLOOKUP('Test Scenarios'!M1394,'Taxonomy and Epics'!H:H,'Taxonomy and Epics'!C:C)&amp;","&amp;'Test Scenarios'!M1394&amp;",Fin_Functional, Workday"</f>
        <v>Phase1,_,,Fin_Functional, Workday</v>
      </c>
      <c r="L1385" s="41"/>
      <c r="M1385" s="41"/>
      <c r="N1385" s="41"/>
      <c r="O1385" s="41"/>
      <c r="P1385" s="41"/>
      <c r="Q1385" s="41"/>
      <c r="R1385" s="41"/>
      <c r="S1385" s="41"/>
      <c r="T1385" s="38"/>
    </row>
    <row r="1386" spans="1:20" ht="128" x14ac:dyDescent="0.2">
      <c r="A1386" s="20">
        <f>'Test Scenarios'!A1395</f>
        <v>0</v>
      </c>
      <c r="B1386" s="44">
        <f>'Test Scenarios'!K1395</f>
        <v>0</v>
      </c>
      <c r="C1386" s="42">
        <f>'Test Scenarios'!B1395</f>
        <v>0</v>
      </c>
      <c r="D1386" s="43" t="str">
        <f>"F-"&amp;'Test Scenarios'!M1395&amp;"-"&amp;'Test Scenarios'!C1395&amp;"-"&amp;C1386</f>
        <v>F---0</v>
      </c>
      <c r="E1386" s="43" t="s">
        <v>6576</v>
      </c>
      <c r="F1386" s="43">
        <f>'Test Scenarios'!G1395</f>
        <v>0</v>
      </c>
      <c r="G1386" s="43" t="str">
        <f>"Objective"&amp;CHAR(10)
&amp;'Test Scenarios'!L1395&amp;CHAR(10)&amp;CHAR(10)&amp;
"Test Case Description"&amp;CHAR(10)
&amp;'Test Scenarios'!D1395&amp;CHAR(10)&amp;CHAR(10)&amp;
"Expected Results"&amp;CHAR(10)&amp;'Test Scenarios'!F1395</f>
        <v xml:space="preserve">Objective
Test Case Description
Expected Results
</v>
      </c>
      <c r="H1386" s="41"/>
      <c r="I1386" s="43" t="s">
        <v>6577</v>
      </c>
      <c r="J1386" s="41" t="str">
        <f>"TST-F "&amp;_xlfn.XLOOKUP('Test Scenarios'!M1395,'Taxonomy and Epics'!H:H,'Taxonomy and Epics'!E:E)</f>
        <v xml:space="preserve">TST-F </v>
      </c>
      <c r="K1386" s="36" t="str">
        <f>"Phase1,"&amp;_xlfn.XLOOKUP('Test Scenarios'!M1395,'Taxonomy and Epics'!H:H,'Taxonomy and Epics'!B:B)&amp;"_"&amp;_xlfn.XLOOKUP('Test Scenarios'!M1395,'Taxonomy and Epics'!H:H,'Taxonomy and Epics'!C:C)&amp;","&amp;'Test Scenarios'!M1395&amp;",Fin_Functional, Workday"</f>
        <v>Phase1,_,,Fin_Functional, Workday</v>
      </c>
      <c r="L1386" s="41"/>
      <c r="M1386" s="41"/>
      <c r="N1386" s="41"/>
      <c r="O1386" s="41"/>
      <c r="P1386" s="41"/>
      <c r="Q1386" s="41"/>
      <c r="R1386" s="41"/>
      <c r="S1386" s="41"/>
      <c r="T1386" s="38"/>
    </row>
    <row r="1387" spans="1:20" ht="128" x14ac:dyDescent="0.2">
      <c r="A1387" s="20">
        <f>'Test Scenarios'!A1396</f>
        <v>0</v>
      </c>
      <c r="B1387" s="44">
        <f>'Test Scenarios'!K1396</f>
        <v>0</v>
      </c>
      <c r="C1387" s="42">
        <f>'Test Scenarios'!B1396</f>
        <v>0</v>
      </c>
      <c r="D1387" s="43" t="str">
        <f>"F-"&amp;'Test Scenarios'!M1396&amp;"-"&amp;'Test Scenarios'!C1396&amp;"-"&amp;C1387</f>
        <v>F---0</v>
      </c>
      <c r="E1387" s="43" t="s">
        <v>6576</v>
      </c>
      <c r="F1387" s="43">
        <f>'Test Scenarios'!G1396</f>
        <v>0</v>
      </c>
      <c r="G1387" s="43" t="str">
        <f>"Objective"&amp;CHAR(10)
&amp;'Test Scenarios'!L1396&amp;CHAR(10)&amp;CHAR(10)&amp;
"Test Case Description"&amp;CHAR(10)
&amp;'Test Scenarios'!D1396&amp;CHAR(10)&amp;CHAR(10)&amp;
"Expected Results"&amp;CHAR(10)&amp;'Test Scenarios'!F1396</f>
        <v xml:space="preserve">Objective
Test Case Description
Expected Results
</v>
      </c>
      <c r="H1387" s="41"/>
      <c r="I1387" s="43" t="s">
        <v>6577</v>
      </c>
      <c r="J1387" s="41" t="str">
        <f>"TST-F "&amp;_xlfn.XLOOKUP('Test Scenarios'!M1396,'Taxonomy and Epics'!H:H,'Taxonomy and Epics'!E:E)</f>
        <v xml:space="preserve">TST-F </v>
      </c>
      <c r="K1387" s="36" t="str">
        <f>"Phase1,"&amp;_xlfn.XLOOKUP('Test Scenarios'!M1396,'Taxonomy and Epics'!H:H,'Taxonomy and Epics'!B:B)&amp;"_"&amp;_xlfn.XLOOKUP('Test Scenarios'!M1396,'Taxonomy and Epics'!H:H,'Taxonomy and Epics'!C:C)&amp;","&amp;'Test Scenarios'!M1396&amp;",Fin_Functional, Workday"</f>
        <v>Phase1,_,,Fin_Functional, Workday</v>
      </c>
      <c r="L1387" s="41"/>
      <c r="M1387" s="41"/>
      <c r="N1387" s="41"/>
      <c r="O1387" s="41"/>
      <c r="P1387" s="41"/>
      <c r="Q1387" s="41"/>
      <c r="R1387" s="41"/>
      <c r="S1387" s="41"/>
      <c r="T1387" s="38"/>
    </row>
    <row r="1388" spans="1:20" ht="128" x14ac:dyDescent="0.2">
      <c r="A1388" s="20">
        <f>'Test Scenarios'!A1397</f>
        <v>0</v>
      </c>
      <c r="B1388" s="44">
        <f>'Test Scenarios'!K1397</f>
        <v>0</v>
      </c>
      <c r="C1388" s="42">
        <f>'Test Scenarios'!B1397</f>
        <v>0</v>
      </c>
      <c r="D1388" s="43" t="str">
        <f>"F-"&amp;'Test Scenarios'!M1397&amp;"-"&amp;'Test Scenarios'!C1397&amp;"-"&amp;C1388</f>
        <v>F---0</v>
      </c>
      <c r="E1388" s="43" t="s">
        <v>6576</v>
      </c>
      <c r="F1388" s="43">
        <f>'Test Scenarios'!G1397</f>
        <v>0</v>
      </c>
      <c r="G1388" s="43" t="str">
        <f>"Objective"&amp;CHAR(10)
&amp;'Test Scenarios'!L1397&amp;CHAR(10)&amp;CHAR(10)&amp;
"Test Case Description"&amp;CHAR(10)
&amp;'Test Scenarios'!D1397&amp;CHAR(10)&amp;CHAR(10)&amp;
"Expected Results"&amp;CHAR(10)&amp;'Test Scenarios'!F1397</f>
        <v xml:space="preserve">Objective
Test Case Description
Expected Results
</v>
      </c>
      <c r="H1388" s="41"/>
      <c r="I1388" s="43" t="s">
        <v>6577</v>
      </c>
      <c r="J1388" s="41" t="str">
        <f>"TST-F "&amp;_xlfn.XLOOKUP('Test Scenarios'!M1397,'Taxonomy and Epics'!H:H,'Taxonomy and Epics'!E:E)</f>
        <v xml:space="preserve">TST-F </v>
      </c>
      <c r="K1388" s="36" t="str">
        <f>"Phase1,"&amp;_xlfn.XLOOKUP('Test Scenarios'!M1397,'Taxonomy and Epics'!H:H,'Taxonomy and Epics'!B:B)&amp;"_"&amp;_xlfn.XLOOKUP('Test Scenarios'!M1397,'Taxonomy and Epics'!H:H,'Taxonomy and Epics'!C:C)&amp;","&amp;'Test Scenarios'!M1397&amp;",Fin_Functional, Workday"</f>
        <v>Phase1,_,,Fin_Functional, Workday</v>
      </c>
      <c r="L1388" s="41"/>
      <c r="M1388" s="41"/>
      <c r="N1388" s="41"/>
      <c r="O1388" s="41"/>
      <c r="P1388" s="41"/>
      <c r="Q1388" s="41"/>
      <c r="R1388" s="41"/>
      <c r="S1388" s="41"/>
      <c r="T1388" s="38"/>
    </row>
    <row r="1389" spans="1:20" ht="128" x14ac:dyDescent="0.2">
      <c r="A1389" s="20">
        <f>'Test Scenarios'!A1398</f>
        <v>0</v>
      </c>
      <c r="B1389" s="44">
        <f>'Test Scenarios'!K1398</f>
        <v>0</v>
      </c>
      <c r="C1389" s="42">
        <f>'Test Scenarios'!B1398</f>
        <v>0</v>
      </c>
      <c r="D1389" s="43" t="str">
        <f>"F-"&amp;'Test Scenarios'!M1398&amp;"-"&amp;'Test Scenarios'!C1398&amp;"-"&amp;C1389</f>
        <v>F---0</v>
      </c>
      <c r="E1389" s="43" t="s">
        <v>6576</v>
      </c>
      <c r="F1389" s="43">
        <f>'Test Scenarios'!G1398</f>
        <v>0</v>
      </c>
      <c r="G1389" s="43" t="str">
        <f>"Objective"&amp;CHAR(10)
&amp;'Test Scenarios'!L1398&amp;CHAR(10)&amp;CHAR(10)&amp;
"Test Case Description"&amp;CHAR(10)
&amp;'Test Scenarios'!D1398&amp;CHAR(10)&amp;CHAR(10)&amp;
"Expected Results"&amp;CHAR(10)&amp;'Test Scenarios'!F1398</f>
        <v xml:space="preserve">Objective
Test Case Description
Expected Results
</v>
      </c>
      <c r="H1389" s="41"/>
      <c r="I1389" s="43" t="s">
        <v>6577</v>
      </c>
      <c r="J1389" s="41" t="str">
        <f>"TST-F "&amp;_xlfn.XLOOKUP('Test Scenarios'!M1398,'Taxonomy and Epics'!H:H,'Taxonomy and Epics'!E:E)</f>
        <v xml:space="preserve">TST-F </v>
      </c>
      <c r="K1389" s="36" t="str">
        <f>"Phase1,"&amp;_xlfn.XLOOKUP('Test Scenarios'!M1398,'Taxonomy and Epics'!H:H,'Taxonomy and Epics'!B:B)&amp;"_"&amp;_xlfn.XLOOKUP('Test Scenarios'!M1398,'Taxonomy and Epics'!H:H,'Taxonomy and Epics'!C:C)&amp;","&amp;'Test Scenarios'!M1398&amp;",Fin_Functional, Workday"</f>
        <v>Phase1,_,,Fin_Functional, Workday</v>
      </c>
      <c r="L1389" s="41"/>
      <c r="M1389" s="41"/>
      <c r="N1389" s="41"/>
      <c r="O1389" s="41"/>
      <c r="P1389" s="41"/>
      <c r="Q1389" s="41"/>
      <c r="R1389" s="41"/>
      <c r="S1389" s="41"/>
      <c r="T1389" s="38"/>
    </row>
    <row r="1390" spans="1:20" ht="128" x14ac:dyDescent="0.2">
      <c r="A1390" s="20">
        <f>'Test Scenarios'!A1399</f>
        <v>0</v>
      </c>
      <c r="B1390" s="44">
        <f>'Test Scenarios'!K1399</f>
        <v>0</v>
      </c>
      <c r="C1390" s="42">
        <f>'Test Scenarios'!B1399</f>
        <v>0</v>
      </c>
      <c r="D1390" s="43" t="str">
        <f>"F-"&amp;'Test Scenarios'!M1399&amp;"-"&amp;'Test Scenarios'!C1399&amp;"-"&amp;C1390</f>
        <v>F---0</v>
      </c>
      <c r="E1390" s="43" t="s">
        <v>6576</v>
      </c>
      <c r="F1390" s="43">
        <f>'Test Scenarios'!G1399</f>
        <v>0</v>
      </c>
      <c r="G1390" s="43" t="str">
        <f>"Objective"&amp;CHAR(10)
&amp;'Test Scenarios'!L1399&amp;CHAR(10)&amp;CHAR(10)&amp;
"Test Case Description"&amp;CHAR(10)
&amp;'Test Scenarios'!D1399&amp;CHAR(10)&amp;CHAR(10)&amp;
"Expected Results"&amp;CHAR(10)&amp;'Test Scenarios'!F1399</f>
        <v xml:space="preserve">Objective
Test Case Description
Expected Results
</v>
      </c>
      <c r="H1390" s="41"/>
      <c r="I1390" s="43" t="s">
        <v>6577</v>
      </c>
      <c r="J1390" s="41" t="str">
        <f>"TST-F "&amp;_xlfn.XLOOKUP('Test Scenarios'!M1399,'Taxonomy and Epics'!H:H,'Taxonomy and Epics'!E:E)</f>
        <v xml:space="preserve">TST-F </v>
      </c>
      <c r="K1390" s="36" t="str">
        <f>"Phase1,"&amp;_xlfn.XLOOKUP('Test Scenarios'!M1399,'Taxonomy and Epics'!H:H,'Taxonomy and Epics'!B:B)&amp;"_"&amp;_xlfn.XLOOKUP('Test Scenarios'!M1399,'Taxonomy and Epics'!H:H,'Taxonomy and Epics'!C:C)&amp;","&amp;'Test Scenarios'!M1399&amp;",Fin_Functional, Workday"</f>
        <v>Phase1,_,,Fin_Functional, Workday</v>
      </c>
      <c r="L1390" s="41"/>
      <c r="M1390" s="41"/>
      <c r="N1390" s="41"/>
      <c r="O1390" s="41"/>
      <c r="P1390" s="41"/>
      <c r="Q1390" s="41"/>
      <c r="R1390" s="41"/>
      <c r="S1390" s="41"/>
      <c r="T1390" s="38"/>
    </row>
    <row r="1391" spans="1:20" ht="128" x14ac:dyDescent="0.2">
      <c r="A1391" s="20">
        <f>'Test Scenarios'!A1400</f>
        <v>0</v>
      </c>
      <c r="B1391" s="44">
        <f>'Test Scenarios'!K1400</f>
        <v>0</v>
      </c>
      <c r="C1391" s="42">
        <f>'Test Scenarios'!B1400</f>
        <v>0</v>
      </c>
      <c r="D1391" s="43" t="str">
        <f>"F-"&amp;'Test Scenarios'!M1400&amp;"-"&amp;'Test Scenarios'!C1400&amp;"-"&amp;C1391</f>
        <v>F---0</v>
      </c>
      <c r="E1391" s="43" t="s">
        <v>6576</v>
      </c>
      <c r="F1391" s="43">
        <f>'Test Scenarios'!G1400</f>
        <v>0</v>
      </c>
      <c r="G1391" s="43" t="str">
        <f>"Objective"&amp;CHAR(10)
&amp;'Test Scenarios'!L1400&amp;CHAR(10)&amp;CHAR(10)&amp;
"Test Case Description"&amp;CHAR(10)
&amp;'Test Scenarios'!D1400&amp;CHAR(10)&amp;CHAR(10)&amp;
"Expected Results"&amp;CHAR(10)&amp;'Test Scenarios'!F1400</f>
        <v xml:space="preserve">Objective
Test Case Description
Expected Results
</v>
      </c>
      <c r="H1391" s="41"/>
      <c r="I1391" s="43" t="s">
        <v>6577</v>
      </c>
      <c r="J1391" s="41" t="str">
        <f>"TST-F "&amp;_xlfn.XLOOKUP('Test Scenarios'!M1400,'Taxonomy and Epics'!H:H,'Taxonomy and Epics'!E:E)</f>
        <v xml:space="preserve">TST-F </v>
      </c>
      <c r="K1391" s="36" t="str">
        <f>"Phase1,"&amp;_xlfn.XLOOKUP('Test Scenarios'!M1400,'Taxonomy and Epics'!H:H,'Taxonomy and Epics'!B:B)&amp;"_"&amp;_xlfn.XLOOKUP('Test Scenarios'!M1400,'Taxonomy and Epics'!H:H,'Taxonomy and Epics'!C:C)&amp;","&amp;'Test Scenarios'!M1400&amp;",Fin_Functional, Workday"</f>
        <v>Phase1,_,,Fin_Functional, Workday</v>
      </c>
      <c r="L1391" s="41"/>
      <c r="M1391" s="41"/>
      <c r="N1391" s="41"/>
      <c r="O1391" s="41"/>
      <c r="P1391" s="41"/>
      <c r="Q1391" s="41"/>
      <c r="R1391" s="41"/>
      <c r="S1391" s="41"/>
      <c r="T1391" s="38"/>
    </row>
    <row r="1392" spans="1:20" ht="128" x14ac:dyDescent="0.2">
      <c r="A1392" s="20">
        <f>'Test Scenarios'!A1401</f>
        <v>0</v>
      </c>
      <c r="B1392" s="44">
        <f>'Test Scenarios'!K1401</f>
        <v>0</v>
      </c>
      <c r="C1392" s="42">
        <f>'Test Scenarios'!B1401</f>
        <v>0</v>
      </c>
      <c r="D1392" s="43" t="str">
        <f>"F-"&amp;'Test Scenarios'!M1401&amp;"-"&amp;'Test Scenarios'!C1401&amp;"-"&amp;C1392</f>
        <v>F---0</v>
      </c>
      <c r="E1392" s="43" t="s">
        <v>6576</v>
      </c>
      <c r="F1392" s="43">
        <f>'Test Scenarios'!G1401</f>
        <v>0</v>
      </c>
      <c r="G1392" s="43" t="str">
        <f>"Objective"&amp;CHAR(10)
&amp;'Test Scenarios'!L1401&amp;CHAR(10)&amp;CHAR(10)&amp;
"Test Case Description"&amp;CHAR(10)
&amp;'Test Scenarios'!D1401&amp;CHAR(10)&amp;CHAR(10)&amp;
"Expected Results"&amp;CHAR(10)&amp;'Test Scenarios'!F1401</f>
        <v xml:space="preserve">Objective
Test Case Description
Expected Results
</v>
      </c>
      <c r="H1392" s="41"/>
      <c r="I1392" s="43" t="s">
        <v>6577</v>
      </c>
      <c r="J1392" s="41" t="str">
        <f>"TST-F "&amp;_xlfn.XLOOKUP('Test Scenarios'!M1401,'Taxonomy and Epics'!H:H,'Taxonomy and Epics'!E:E)</f>
        <v xml:space="preserve">TST-F </v>
      </c>
      <c r="K1392" s="36" t="str">
        <f>"Phase1,"&amp;_xlfn.XLOOKUP('Test Scenarios'!M1401,'Taxonomy and Epics'!H:H,'Taxonomy and Epics'!B:B)&amp;"_"&amp;_xlfn.XLOOKUP('Test Scenarios'!M1401,'Taxonomy and Epics'!H:H,'Taxonomy and Epics'!C:C)&amp;","&amp;'Test Scenarios'!M1401&amp;",Fin_Functional, Workday"</f>
        <v>Phase1,_,,Fin_Functional, Workday</v>
      </c>
      <c r="L1392" s="41"/>
      <c r="M1392" s="41"/>
      <c r="N1392" s="41"/>
      <c r="O1392" s="41"/>
      <c r="P1392" s="41"/>
      <c r="Q1392" s="41"/>
      <c r="R1392" s="41"/>
      <c r="S1392" s="41"/>
      <c r="T1392" s="38"/>
    </row>
    <row r="1393" spans="1:20" ht="128" x14ac:dyDescent="0.2">
      <c r="A1393" s="20">
        <f>'Test Scenarios'!A1402</f>
        <v>0</v>
      </c>
      <c r="B1393" s="44">
        <f>'Test Scenarios'!K1402</f>
        <v>0</v>
      </c>
      <c r="C1393" s="42">
        <f>'Test Scenarios'!B1402</f>
        <v>0</v>
      </c>
      <c r="D1393" s="43" t="str">
        <f>"F-"&amp;'Test Scenarios'!M1402&amp;"-"&amp;'Test Scenarios'!C1402&amp;"-"&amp;C1393</f>
        <v>F---0</v>
      </c>
      <c r="E1393" s="43" t="s">
        <v>6576</v>
      </c>
      <c r="F1393" s="43">
        <f>'Test Scenarios'!G1402</f>
        <v>0</v>
      </c>
      <c r="G1393" s="43" t="str">
        <f>"Objective"&amp;CHAR(10)
&amp;'Test Scenarios'!L1402&amp;CHAR(10)&amp;CHAR(10)&amp;
"Test Case Description"&amp;CHAR(10)
&amp;'Test Scenarios'!D1402&amp;CHAR(10)&amp;CHAR(10)&amp;
"Expected Results"&amp;CHAR(10)&amp;'Test Scenarios'!F1402</f>
        <v xml:space="preserve">Objective
Test Case Description
Expected Results
</v>
      </c>
      <c r="H1393" s="41"/>
      <c r="I1393" s="43" t="s">
        <v>6577</v>
      </c>
      <c r="J1393" s="41" t="str">
        <f>"TST-F "&amp;_xlfn.XLOOKUP('Test Scenarios'!M1402,'Taxonomy and Epics'!H:H,'Taxonomy and Epics'!E:E)</f>
        <v xml:space="preserve">TST-F </v>
      </c>
      <c r="K1393" s="36" t="str">
        <f>"Phase1,"&amp;_xlfn.XLOOKUP('Test Scenarios'!M1402,'Taxonomy and Epics'!H:H,'Taxonomy and Epics'!B:B)&amp;"_"&amp;_xlfn.XLOOKUP('Test Scenarios'!M1402,'Taxonomy and Epics'!H:H,'Taxonomy and Epics'!C:C)&amp;","&amp;'Test Scenarios'!M1402&amp;",Fin_Functional, Workday"</f>
        <v>Phase1,_,,Fin_Functional, Workday</v>
      </c>
      <c r="L1393" s="41"/>
      <c r="M1393" s="41"/>
      <c r="N1393" s="41"/>
      <c r="O1393" s="41"/>
      <c r="P1393" s="41"/>
      <c r="Q1393" s="41"/>
      <c r="R1393" s="41"/>
      <c r="S1393" s="41"/>
      <c r="T1393" s="38"/>
    </row>
    <row r="1394" spans="1:20" ht="128" x14ac:dyDescent="0.2">
      <c r="A1394" s="20">
        <f>'Test Scenarios'!A1403</f>
        <v>0</v>
      </c>
      <c r="B1394" s="44">
        <f>'Test Scenarios'!K1403</f>
        <v>0</v>
      </c>
      <c r="C1394" s="42">
        <f>'Test Scenarios'!B1403</f>
        <v>0</v>
      </c>
      <c r="D1394" s="43" t="str">
        <f>"F-"&amp;'Test Scenarios'!M1403&amp;"-"&amp;'Test Scenarios'!C1403&amp;"-"&amp;C1394</f>
        <v>F---0</v>
      </c>
      <c r="E1394" s="43" t="s">
        <v>6576</v>
      </c>
      <c r="F1394" s="43">
        <f>'Test Scenarios'!G1403</f>
        <v>0</v>
      </c>
      <c r="G1394" s="43" t="str">
        <f>"Objective"&amp;CHAR(10)
&amp;'Test Scenarios'!L1403&amp;CHAR(10)&amp;CHAR(10)&amp;
"Test Case Description"&amp;CHAR(10)
&amp;'Test Scenarios'!D1403&amp;CHAR(10)&amp;CHAR(10)&amp;
"Expected Results"&amp;CHAR(10)&amp;'Test Scenarios'!F1403</f>
        <v xml:space="preserve">Objective
Test Case Description
Expected Results
</v>
      </c>
      <c r="H1394" s="41"/>
      <c r="I1394" s="43" t="s">
        <v>6577</v>
      </c>
      <c r="J1394" s="41" t="str">
        <f>"TST-F "&amp;_xlfn.XLOOKUP('Test Scenarios'!M1403,'Taxonomy and Epics'!H:H,'Taxonomy and Epics'!E:E)</f>
        <v xml:space="preserve">TST-F </v>
      </c>
      <c r="K1394" s="36" t="str">
        <f>"Phase1,"&amp;_xlfn.XLOOKUP('Test Scenarios'!M1403,'Taxonomy and Epics'!H:H,'Taxonomy and Epics'!B:B)&amp;"_"&amp;_xlfn.XLOOKUP('Test Scenarios'!M1403,'Taxonomy and Epics'!H:H,'Taxonomy and Epics'!C:C)&amp;","&amp;'Test Scenarios'!M1403&amp;",Fin_Functional, Workday"</f>
        <v>Phase1,_,,Fin_Functional, Workday</v>
      </c>
      <c r="L1394" s="41"/>
      <c r="M1394" s="41"/>
      <c r="N1394" s="41"/>
      <c r="O1394" s="41"/>
      <c r="P1394" s="41"/>
      <c r="Q1394" s="41"/>
      <c r="R1394" s="41"/>
      <c r="S1394" s="41"/>
      <c r="T1394" s="38"/>
    </row>
    <row r="1395" spans="1:20" ht="128" x14ac:dyDescent="0.2">
      <c r="A1395" s="20">
        <f>'Test Scenarios'!A1404</f>
        <v>0</v>
      </c>
      <c r="B1395" s="44">
        <f>'Test Scenarios'!K1404</f>
        <v>0</v>
      </c>
      <c r="C1395" s="42">
        <f>'Test Scenarios'!B1404</f>
        <v>0</v>
      </c>
      <c r="D1395" s="43" t="str">
        <f>"F-"&amp;'Test Scenarios'!M1404&amp;"-"&amp;'Test Scenarios'!C1404&amp;"-"&amp;C1395</f>
        <v>F---0</v>
      </c>
      <c r="E1395" s="43" t="s">
        <v>6576</v>
      </c>
      <c r="F1395" s="43">
        <f>'Test Scenarios'!G1404</f>
        <v>0</v>
      </c>
      <c r="G1395" s="43" t="str">
        <f>"Objective"&amp;CHAR(10)
&amp;'Test Scenarios'!L1404&amp;CHAR(10)&amp;CHAR(10)&amp;
"Test Case Description"&amp;CHAR(10)
&amp;'Test Scenarios'!D1404&amp;CHAR(10)&amp;CHAR(10)&amp;
"Expected Results"&amp;CHAR(10)&amp;'Test Scenarios'!F1404</f>
        <v xml:space="preserve">Objective
Test Case Description
Expected Results
</v>
      </c>
      <c r="H1395" s="41"/>
      <c r="I1395" s="43" t="s">
        <v>6577</v>
      </c>
      <c r="J1395" s="41" t="str">
        <f>"TST-F "&amp;_xlfn.XLOOKUP('Test Scenarios'!M1404,'Taxonomy and Epics'!H:H,'Taxonomy and Epics'!E:E)</f>
        <v xml:space="preserve">TST-F </v>
      </c>
      <c r="K1395" s="36" t="str">
        <f>"Phase1,"&amp;_xlfn.XLOOKUP('Test Scenarios'!M1404,'Taxonomy and Epics'!H:H,'Taxonomy and Epics'!B:B)&amp;"_"&amp;_xlfn.XLOOKUP('Test Scenarios'!M1404,'Taxonomy and Epics'!H:H,'Taxonomy and Epics'!C:C)&amp;","&amp;'Test Scenarios'!M1404&amp;",Fin_Functional, Workday"</f>
        <v>Phase1,_,,Fin_Functional, Workday</v>
      </c>
      <c r="L1395" s="41"/>
      <c r="M1395" s="41"/>
      <c r="N1395" s="41"/>
      <c r="O1395" s="41"/>
      <c r="P1395" s="41"/>
      <c r="Q1395" s="41"/>
      <c r="R1395" s="41"/>
      <c r="S1395" s="41"/>
      <c r="T1395" s="38"/>
    </row>
    <row r="1396" spans="1:20" ht="128" x14ac:dyDescent="0.2">
      <c r="A1396" s="20">
        <f>'Test Scenarios'!A1405</f>
        <v>0</v>
      </c>
      <c r="B1396" s="44">
        <f>'Test Scenarios'!K1405</f>
        <v>0</v>
      </c>
      <c r="C1396" s="42">
        <f>'Test Scenarios'!B1405</f>
        <v>0</v>
      </c>
      <c r="D1396" s="43" t="str">
        <f>"F-"&amp;'Test Scenarios'!M1405&amp;"-"&amp;'Test Scenarios'!C1405&amp;"-"&amp;C1396</f>
        <v>F---0</v>
      </c>
      <c r="E1396" s="43" t="s">
        <v>6576</v>
      </c>
      <c r="F1396" s="43">
        <f>'Test Scenarios'!G1405</f>
        <v>0</v>
      </c>
      <c r="G1396" s="43" t="str">
        <f>"Objective"&amp;CHAR(10)
&amp;'Test Scenarios'!L1405&amp;CHAR(10)&amp;CHAR(10)&amp;
"Test Case Description"&amp;CHAR(10)
&amp;'Test Scenarios'!D1405&amp;CHAR(10)&amp;CHAR(10)&amp;
"Expected Results"&amp;CHAR(10)&amp;'Test Scenarios'!F1405</f>
        <v xml:space="preserve">Objective
Test Case Description
Expected Results
</v>
      </c>
      <c r="H1396" s="41"/>
      <c r="I1396" s="43" t="s">
        <v>6577</v>
      </c>
      <c r="J1396" s="41" t="str">
        <f>"TST-F "&amp;_xlfn.XLOOKUP('Test Scenarios'!M1405,'Taxonomy and Epics'!H:H,'Taxonomy and Epics'!E:E)</f>
        <v xml:space="preserve">TST-F </v>
      </c>
      <c r="K1396" s="36" t="str">
        <f>"Phase1,"&amp;_xlfn.XLOOKUP('Test Scenarios'!M1405,'Taxonomy and Epics'!H:H,'Taxonomy and Epics'!B:B)&amp;"_"&amp;_xlfn.XLOOKUP('Test Scenarios'!M1405,'Taxonomy and Epics'!H:H,'Taxonomy and Epics'!C:C)&amp;","&amp;'Test Scenarios'!M1405&amp;",Fin_Functional, Workday"</f>
        <v>Phase1,_,,Fin_Functional, Workday</v>
      </c>
      <c r="L1396" s="41"/>
      <c r="M1396" s="41"/>
      <c r="N1396" s="41"/>
      <c r="O1396" s="41"/>
      <c r="P1396" s="41"/>
      <c r="Q1396" s="41"/>
      <c r="R1396" s="41"/>
      <c r="S1396" s="41"/>
      <c r="T1396" s="38"/>
    </row>
    <row r="1397" spans="1:20" ht="128" x14ac:dyDescent="0.2">
      <c r="A1397" s="20">
        <f>'Test Scenarios'!A1406</f>
        <v>0</v>
      </c>
      <c r="B1397" s="44">
        <f>'Test Scenarios'!K1406</f>
        <v>0</v>
      </c>
      <c r="C1397" s="42">
        <f>'Test Scenarios'!B1406</f>
        <v>0</v>
      </c>
      <c r="D1397" s="43" t="str">
        <f>"F-"&amp;'Test Scenarios'!M1406&amp;"-"&amp;'Test Scenarios'!C1406&amp;"-"&amp;C1397</f>
        <v>F---0</v>
      </c>
      <c r="E1397" s="43" t="s">
        <v>6576</v>
      </c>
      <c r="F1397" s="43">
        <f>'Test Scenarios'!G1406</f>
        <v>0</v>
      </c>
      <c r="G1397" s="43" t="str">
        <f>"Objective"&amp;CHAR(10)
&amp;'Test Scenarios'!L1406&amp;CHAR(10)&amp;CHAR(10)&amp;
"Test Case Description"&amp;CHAR(10)
&amp;'Test Scenarios'!D1406&amp;CHAR(10)&amp;CHAR(10)&amp;
"Expected Results"&amp;CHAR(10)&amp;'Test Scenarios'!F1406</f>
        <v xml:space="preserve">Objective
Test Case Description
Expected Results
</v>
      </c>
      <c r="H1397" s="41"/>
      <c r="I1397" s="43" t="s">
        <v>6577</v>
      </c>
      <c r="J1397" s="41" t="str">
        <f>"TST-F "&amp;_xlfn.XLOOKUP('Test Scenarios'!M1406,'Taxonomy and Epics'!H:H,'Taxonomy and Epics'!E:E)</f>
        <v xml:space="preserve">TST-F </v>
      </c>
      <c r="K1397" s="36" t="str">
        <f>"Phase1,"&amp;_xlfn.XLOOKUP('Test Scenarios'!M1406,'Taxonomy and Epics'!H:H,'Taxonomy and Epics'!B:B)&amp;"_"&amp;_xlfn.XLOOKUP('Test Scenarios'!M1406,'Taxonomy and Epics'!H:H,'Taxonomy and Epics'!C:C)&amp;","&amp;'Test Scenarios'!M1406&amp;",Fin_Functional, Workday"</f>
        <v>Phase1,_,,Fin_Functional, Workday</v>
      </c>
      <c r="L1397" s="41"/>
      <c r="M1397" s="41"/>
      <c r="N1397" s="41"/>
      <c r="O1397" s="41"/>
      <c r="P1397" s="41"/>
      <c r="Q1397" s="41"/>
      <c r="R1397" s="41"/>
      <c r="S1397" s="41"/>
      <c r="T1397" s="38"/>
    </row>
    <row r="1398" spans="1:20" ht="128" x14ac:dyDescent="0.2">
      <c r="A1398" s="20">
        <f>'Test Scenarios'!A1407</f>
        <v>0</v>
      </c>
      <c r="B1398" s="44">
        <f>'Test Scenarios'!K1407</f>
        <v>0</v>
      </c>
      <c r="C1398" s="42">
        <f>'Test Scenarios'!B1407</f>
        <v>0</v>
      </c>
      <c r="D1398" s="43" t="str">
        <f>"F-"&amp;'Test Scenarios'!M1407&amp;"-"&amp;'Test Scenarios'!C1407&amp;"-"&amp;C1398</f>
        <v>F---0</v>
      </c>
      <c r="E1398" s="43" t="s">
        <v>6576</v>
      </c>
      <c r="F1398" s="43">
        <f>'Test Scenarios'!G1407</f>
        <v>0</v>
      </c>
      <c r="G1398" s="43" t="str">
        <f>"Objective"&amp;CHAR(10)
&amp;'Test Scenarios'!L1407&amp;CHAR(10)&amp;CHAR(10)&amp;
"Test Case Description"&amp;CHAR(10)
&amp;'Test Scenarios'!D1407&amp;CHAR(10)&amp;CHAR(10)&amp;
"Expected Results"&amp;CHAR(10)&amp;'Test Scenarios'!F1407</f>
        <v xml:space="preserve">Objective
Test Case Description
Expected Results
</v>
      </c>
      <c r="H1398" s="41"/>
      <c r="I1398" s="43" t="s">
        <v>6577</v>
      </c>
      <c r="J1398" s="41" t="str">
        <f>"TST-F "&amp;_xlfn.XLOOKUP('Test Scenarios'!M1407,'Taxonomy and Epics'!H:H,'Taxonomy and Epics'!E:E)</f>
        <v xml:space="preserve">TST-F </v>
      </c>
      <c r="K1398" s="36" t="str">
        <f>"Phase1,"&amp;_xlfn.XLOOKUP('Test Scenarios'!M1407,'Taxonomy and Epics'!H:H,'Taxonomy and Epics'!B:B)&amp;"_"&amp;_xlfn.XLOOKUP('Test Scenarios'!M1407,'Taxonomy and Epics'!H:H,'Taxonomy and Epics'!C:C)&amp;","&amp;'Test Scenarios'!M1407&amp;",Fin_Functional, Workday"</f>
        <v>Phase1,_,,Fin_Functional, Workday</v>
      </c>
      <c r="L1398" s="41"/>
      <c r="M1398" s="41"/>
      <c r="N1398" s="41"/>
      <c r="O1398" s="41"/>
      <c r="P1398" s="41"/>
      <c r="Q1398" s="41"/>
      <c r="R1398" s="41"/>
      <c r="S1398" s="41"/>
      <c r="T1398" s="38"/>
    </row>
    <row r="1399" spans="1:20" ht="128" x14ac:dyDescent="0.2">
      <c r="A1399" s="20">
        <f>'Test Scenarios'!A1408</f>
        <v>0</v>
      </c>
      <c r="B1399" s="44">
        <f>'Test Scenarios'!K1408</f>
        <v>0</v>
      </c>
      <c r="C1399" s="42">
        <f>'Test Scenarios'!B1408</f>
        <v>0</v>
      </c>
      <c r="D1399" s="43" t="str">
        <f>"F-"&amp;'Test Scenarios'!M1408&amp;"-"&amp;'Test Scenarios'!C1408&amp;"-"&amp;C1399</f>
        <v>F---0</v>
      </c>
      <c r="E1399" s="43" t="s">
        <v>6576</v>
      </c>
      <c r="F1399" s="43">
        <f>'Test Scenarios'!G1408</f>
        <v>0</v>
      </c>
      <c r="G1399" s="43" t="str">
        <f>"Objective"&amp;CHAR(10)
&amp;'Test Scenarios'!L1408&amp;CHAR(10)&amp;CHAR(10)&amp;
"Test Case Description"&amp;CHAR(10)
&amp;'Test Scenarios'!D1408&amp;CHAR(10)&amp;CHAR(10)&amp;
"Expected Results"&amp;CHAR(10)&amp;'Test Scenarios'!F1408</f>
        <v xml:space="preserve">Objective
Test Case Description
Expected Results
</v>
      </c>
      <c r="H1399" s="41"/>
      <c r="I1399" s="43" t="s">
        <v>6577</v>
      </c>
      <c r="J1399" s="41" t="str">
        <f>"TST-F "&amp;_xlfn.XLOOKUP('Test Scenarios'!M1408,'Taxonomy and Epics'!H:H,'Taxonomy and Epics'!E:E)</f>
        <v xml:space="preserve">TST-F </v>
      </c>
      <c r="K1399" s="36" t="str">
        <f>"Phase1,"&amp;_xlfn.XLOOKUP('Test Scenarios'!M1408,'Taxonomy and Epics'!H:H,'Taxonomy and Epics'!B:B)&amp;"_"&amp;_xlfn.XLOOKUP('Test Scenarios'!M1408,'Taxonomy and Epics'!H:H,'Taxonomy and Epics'!C:C)&amp;","&amp;'Test Scenarios'!M1408&amp;",Fin_Functional, Workday"</f>
        <v>Phase1,_,,Fin_Functional, Workday</v>
      </c>
      <c r="L1399" s="41"/>
      <c r="M1399" s="41"/>
      <c r="N1399" s="41"/>
      <c r="O1399" s="41"/>
      <c r="P1399" s="41"/>
      <c r="Q1399" s="41"/>
      <c r="R1399" s="41"/>
      <c r="S1399" s="41"/>
      <c r="T1399" s="38"/>
    </row>
    <row r="1400" spans="1:20" ht="128" x14ac:dyDescent="0.2">
      <c r="A1400" s="20">
        <f>'Test Scenarios'!A1409</f>
        <v>0</v>
      </c>
      <c r="B1400" s="44">
        <f>'Test Scenarios'!K1409</f>
        <v>0</v>
      </c>
      <c r="C1400" s="42">
        <f>'Test Scenarios'!B1409</f>
        <v>0</v>
      </c>
      <c r="D1400" s="43" t="str">
        <f>"F-"&amp;'Test Scenarios'!M1409&amp;"-"&amp;'Test Scenarios'!C1409&amp;"-"&amp;C1400</f>
        <v>F---0</v>
      </c>
      <c r="E1400" s="43" t="s">
        <v>6576</v>
      </c>
      <c r="F1400" s="43">
        <f>'Test Scenarios'!G1409</f>
        <v>0</v>
      </c>
      <c r="G1400" s="43" t="str">
        <f>"Objective"&amp;CHAR(10)
&amp;'Test Scenarios'!L1409&amp;CHAR(10)&amp;CHAR(10)&amp;
"Test Case Description"&amp;CHAR(10)
&amp;'Test Scenarios'!D1409&amp;CHAR(10)&amp;CHAR(10)&amp;
"Expected Results"&amp;CHAR(10)&amp;'Test Scenarios'!F1409</f>
        <v xml:space="preserve">Objective
Test Case Description
Expected Results
</v>
      </c>
      <c r="H1400" s="41"/>
      <c r="I1400" s="43" t="s">
        <v>6577</v>
      </c>
      <c r="J1400" s="41" t="str">
        <f>"TST-F "&amp;_xlfn.XLOOKUP('Test Scenarios'!M1409,'Taxonomy and Epics'!H:H,'Taxonomy and Epics'!E:E)</f>
        <v xml:space="preserve">TST-F </v>
      </c>
      <c r="K1400" s="36" t="str">
        <f>"Phase1,"&amp;_xlfn.XLOOKUP('Test Scenarios'!M1409,'Taxonomy and Epics'!H:H,'Taxonomy and Epics'!B:B)&amp;"_"&amp;_xlfn.XLOOKUP('Test Scenarios'!M1409,'Taxonomy and Epics'!H:H,'Taxonomy and Epics'!C:C)&amp;","&amp;'Test Scenarios'!M1409&amp;",Fin_Functional, Workday"</f>
        <v>Phase1,_,,Fin_Functional, Workday</v>
      </c>
      <c r="L1400" s="41"/>
      <c r="M1400" s="41"/>
      <c r="N1400" s="41"/>
      <c r="O1400" s="41"/>
      <c r="P1400" s="41"/>
      <c r="Q1400" s="41"/>
      <c r="R1400" s="41"/>
      <c r="S1400" s="41"/>
      <c r="T1400" s="38"/>
    </row>
    <row r="1401" spans="1:20" ht="128" x14ac:dyDescent="0.2">
      <c r="A1401" s="20">
        <f>'Test Scenarios'!A1410</f>
        <v>0</v>
      </c>
      <c r="B1401" s="44">
        <f>'Test Scenarios'!K1410</f>
        <v>0</v>
      </c>
      <c r="C1401" s="42">
        <f>'Test Scenarios'!B1410</f>
        <v>0</v>
      </c>
      <c r="D1401" s="43" t="str">
        <f>"F-"&amp;'Test Scenarios'!M1410&amp;"-"&amp;'Test Scenarios'!C1410&amp;"-"&amp;C1401</f>
        <v>F---0</v>
      </c>
      <c r="E1401" s="43" t="s">
        <v>6576</v>
      </c>
      <c r="F1401" s="43">
        <f>'Test Scenarios'!G1410</f>
        <v>0</v>
      </c>
      <c r="G1401" s="43" t="str">
        <f>"Objective"&amp;CHAR(10)
&amp;'Test Scenarios'!L1410&amp;CHAR(10)&amp;CHAR(10)&amp;
"Test Case Description"&amp;CHAR(10)
&amp;'Test Scenarios'!D1410&amp;CHAR(10)&amp;CHAR(10)&amp;
"Expected Results"&amp;CHAR(10)&amp;'Test Scenarios'!F1410</f>
        <v xml:space="preserve">Objective
Test Case Description
Expected Results
</v>
      </c>
      <c r="H1401" s="41"/>
      <c r="I1401" s="43" t="s">
        <v>6577</v>
      </c>
      <c r="J1401" s="41" t="str">
        <f>"TST-F "&amp;_xlfn.XLOOKUP('Test Scenarios'!M1410,'Taxonomy and Epics'!H:H,'Taxonomy and Epics'!E:E)</f>
        <v xml:space="preserve">TST-F </v>
      </c>
      <c r="K1401" s="36" t="str">
        <f>"Phase1,"&amp;_xlfn.XLOOKUP('Test Scenarios'!M1410,'Taxonomy and Epics'!H:H,'Taxonomy and Epics'!B:B)&amp;"_"&amp;_xlfn.XLOOKUP('Test Scenarios'!M1410,'Taxonomy and Epics'!H:H,'Taxonomy and Epics'!C:C)&amp;","&amp;'Test Scenarios'!M1410&amp;",Fin_Functional, Workday"</f>
        <v>Phase1,_,,Fin_Functional, Workday</v>
      </c>
      <c r="L1401" s="41"/>
      <c r="M1401" s="41"/>
      <c r="N1401" s="41"/>
      <c r="O1401" s="41"/>
      <c r="P1401" s="41"/>
      <c r="Q1401" s="41"/>
      <c r="R1401" s="41"/>
      <c r="S1401" s="41"/>
      <c r="T1401" s="38"/>
    </row>
    <row r="1402" spans="1:20" ht="128" x14ac:dyDescent="0.2">
      <c r="A1402" s="20">
        <f>'Test Scenarios'!A1411</f>
        <v>0</v>
      </c>
      <c r="B1402" s="44">
        <f>'Test Scenarios'!K1411</f>
        <v>0</v>
      </c>
      <c r="C1402" s="42">
        <f>'Test Scenarios'!B1411</f>
        <v>0</v>
      </c>
      <c r="D1402" s="43" t="str">
        <f>"F-"&amp;'Test Scenarios'!M1411&amp;"-"&amp;'Test Scenarios'!C1411&amp;"-"&amp;C1402</f>
        <v>F---0</v>
      </c>
      <c r="E1402" s="43" t="s">
        <v>6576</v>
      </c>
      <c r="F1402" s="43">
        <f>'Test Scenarios'!G1411</f>
        <v>0</v>
      </c>
      <c r="G1402" s="43" t="str">
        <f>"Objective"&amp;CHAR(10)
&amp;'Test Scenarios'!L1411&amp;CHAR(10)&amp;CHAR(10)&amp;
"Test Case Description"&amp;CHAR(10)
&amp;'Test Scenarios'!D1411&amp;CHAR(10)&amp;CHAR(10)&amp;
"Expected Results"&amp;CHAR(10)&amp;'Test Scenarios'!F1411</f>
        <v xml:space="preserve">Objective
Test Case Description
Expected Results
</v>
      </c>
      <c r="H1402" s="41"/>
      <c r="I1402" s="43" t="s">
        <v>6577</v>
      </c>
      <c r="J1402" s="41" t="str">
        <f>"TST-F "&amp;_xlfn.XLOOKUP('Test Scenarios'!M1411,'Taxonomy and Epics'!H:H,'Taxonomy and Epics'!E:E)</f>
        <v xml:space="preserve">TST-F </v>
      </c>
      <c r="K1402" s="36" t="str">
        <f>"Phase1,"&amp;_xlfn.XLOOKUP('Test Scenarios'!M1411,'Taxonomy and Epics'!H:H,'Taxonomy and Epics'!B:B)&amp;"_"&amp;_xlfn.XLOOKUP('Test Scenarios'!M1411,'Taxonomy and Epics'!H:H,'Taxonomy and Epics'!C:C)&amp;","&amp;'Test Scenarios'!M1411&amp;",Fin_Functional, Workday"</f>
        <v>Phase1,_,,Fin_Functional, Workday</v>
      </c>
      <c r="L1402" s="41"/>
      <c r="M1402" s="41"/>
      <c r="N1402" s="41"/>
      <c r="O1402" s="41"/>
      <c r="P1402" s="41"/>
      <c r="Q1402" s="41"/>
      <c r="R1402" s="41"/>
      <c r="S1402" s="41"/>
      <c r="T1402" s="38"/>
    </row>
    <row r="1403" spans="1:20" ht="128" x14ac:dyDescent="0.2">
      <c r="A1403" s="20">
        <f>'Test Scenarios'!A1412</f>
        <v>0</v>
      </c>
      <c r="B1403" s="44">
        <f>'Test Scenarios'!K1412</f>
        <v>0</v>
      </c>
      <c r="C1403" s="42">
        <f>'Test Scenarios'!B1412</f>
        <v>0</v>
      </c>
      <c r="D1403" s="43" t="str">
        <f>"F-"&amp;'Test Scenarios'!M1412&amp;"-"&amp;'Test Scenarios'!C1412&amp;"-"&amp;C1403</f>
        <v>F---0</v>
      </c>
      <c r="E1403" s="43" t="s">
        <v>6576</v>
      </c>
      <c r="F1403" s="43">
        <f>'Test Scenarios'!G1412</f>
        <v>0</v>
      </c>
      <c r="G1403" s="43" t="str">
        <f>"Objective"&amp;CHAR(10)
&amp;'Test Scenarios'!L1412&amp;CHAR(10)&amp;CHAR(10)&amp;
"Test Case Description"&amp;CHAR(10)
&amp;'Test Scenarios'!D1412&amp;CHAR(10)&amp;CHAR(10)&amp;
"Expected Results"&amp;CHAR(10)&amp;'Test Scenarios'!F1412</f>
        <v xml:space="preserve">Objective
Test Case Description
Expected Results
</v>
      </c>
      <c r="H1403" s="41"/>
      <c r="I1403" s="43" t="s">
        <v>6577</v>
      </c>
      <c r="J1403" s="41" t="str">
        <f>"TST-F "&amp;_xlfn.XLOOKUP('Test Scenarios'!M1412,'Taxonomy and Epics'!H:H,'Taxonomy and Epics'!E:E)</f>
        <v xml:space="preserve">TST-F </v>
      </c>
      <c r="K1403" s="36" t="str">
        <f>"Phase1,"&amp;_xlfn.XLOOKUP('Test Scenarios'!M1412,'Taxonomy and Epics'!H:H,'Taxonomy and Epics'!B:B)&amp;"_"&amp;_xlfn.XLOOKUP('Test Scenarios'!M1412,'Taxonomy and Epics'!H:H,'Taxonomy and Epics'!C:C)&amp;","&amp;'Test Scenarios'!M1412&amp;",Fin_Functional, Workday"</f>
        <v>Phase1,_,,Fin_Functional, Workday</v>
      </c>
      <c r="L1403" s="41"/>
      <c r="M1403" s="41"/>
      <c r="N1403" s="41"/>
      <c r="O1403" s="41"/>
      <c r="P1403" s="41"/>
      <c r="Q1403" s="41"/>
      <c r="R1403" s="41"/>
      <c r="S1403" s="41"/>
      <c r="T1403" s="38"/>
    </row>
    <row r="1404" spans="1:20" ht="128" x14ac:dyDescent="0.2">
      <c r="A1404" s="20">
        <f>'Test Scenarios'!A1413</f>
        <v>0</v>
      </c>
      <c r="B1404" s="44">
        <f>'Test Scenarios'!K1413</f>
        <v>0</v>
      </c>
      <c r="C1404" s="42">
        <f>'Test Scenarios'!B1413</f>
        <v>0</v>
      </c>
      <c r="D1404" s="43" t="str">
        <f>"F-"&amp;'Test Scenarios'!M1413&amp;"-"&amp;'Test Scenarios'!C1413&amp;"-"&amp;C1404</f>
        <v>F---0</v>
      </c>
      <c r="E1404" s="43" t="s">
        <v>6576</v>
      </c>
      <c r="F1404" s="43">
        <f>'Test Scenarios'!G1413</f>
        <v>0</v>
      </c>
      <c r="G1404" s="43" t="str">
        <f>"Objective"&amp;CHAR(10)
&amp;'Test Scenarios'!L1413&amp;CHAR(10)&amp;CHAR(10)&amp;
"Test Case Description"&amp;CHAR(10)
&amp;'Test Scenarios'!D1413&amp;CHAR(10)&amp;CHAR(10)&amp;
"Expected Results"&amp;CHAR(10)&amp;'Test Scenarios'!F1413</f>
        <v xml:space="preserve">Objective
Test Case Description
Expected Results
</v>
      </c>
      <c r="H1404" s="41"/>
      <c r="I1404" s="43" t="s">
        <v>6577</v>
      </c>
      <c r="J1404" s="41" t="str">
        <f>"TST-F "&amp;_xlfn.XLOOKUP('Test Scenarios'!M1413,'Taxonomy and Epics'!H:H,'Taxonomy and Epics'!E:E)</f>
        <v xml:space="preserve">TST-F </v>
      </c>
      <c r="K1404" s="36" t="str">
        <f>"Phase1,"&amp;_xlfn.XLOOKUP('Test Scenarios'!M1413,'Taxonomy and Epics'!H:H,'Taxonomy and Epics'!B:B)&amp;"_"&amp;_xlfn.XLOOKUP('Test Scenarios'!M1413,'Taxonomy and Epics'!H:H,'Taxonomy and Epics'!C:C)&amp;","&amp;'Test Scenarios'!M1413&amp;",Fin_Functional, Workday"</f>
        <v>Phase1,_,,Fin_Functional, Workday</v>
      </c>
      <c r="L1404" s="41"/>
      <c r="M1404" s="41"/>
      <c r="N1404" s="41"/>
      <c r="O1404" s="41"/>
      <c r="P1404" s="41"/>
      <c r="Q1404" s="41"/>
      <c r="R1404" s="41"/>
      <c r="S1404" s="41"/>
      <c r="T1404" s="38"/>
    </row>
    <row r="1405" spans="1:20" ht="128" x14ac:dyDescent="0.2">
      <c r="A1405" s="20">
        <f>'Test Scenarios'!A1414</f>
        <v>0</v>
      </c>
      <c r="B1405" s="44">
        <f>'Test Scenarios'!K1414</f>
        <v>0</v>
      </c>
      <c r="C1405" s="42">
        <f>'Test Scenarios'!B1414</f>
        <v>0</v>
      </c>
      <c r="D1405" s="43" t="str">
        <f>"F-"&amp;'Test Scenarios'!M1414&amp;"-"&amp;'Test Scenarios'!C1414&amp;"-"&amp;C1405</f>
        <v>F---0</v>
      </c>
      <c r="E1405" s="43" t="s">
        <v>6576</v>
      </c>
      <c r="F1405" s="43">
        <f>'Test Scenarios'!G1414</f>
        <v>0</v>
      </c>
      <c r="G1405" s="43" t="str">
        <f>"Objective"&amp;CHAR(10)
&amp;'Test Scenarios'!L1414&amp;CHAR(10)&amp;CHAR(10)&amp;
"Test Case Description"&amp;CHAR(10)
&amp;'Test Scenarios'!D1414&amp;CHAR(10)&amp;CHAR(10)&amp;
"Expected Results"&amp;CHAR(10)&amp;'Test Scenarios'!F1414</f>
        <v xml:space="preserve">Objective
Test Case Description
Expected Results
</v>
      </c>
      <c r="H1405" s="41"/>
      <c r="I1405" s="43" t="s">
        <v>6577</v>
      </c>
      <c r="J1405" s="41" t="str">
        <f>"TST-F "&amp;_xlfn.XLOOKUP('Test Scenarios'!M1414,'Taxonomy and Epics'!H:H,'Taxonomy and Epics'!E:E)</f>
        <v xml:space="preserve">TST-F </v>
      </c>
      <c r="K1405" s="36" t="str">
        <f>"Phase1,"&amp;_xlfn.XLOOKUP('Test Scenarios'!M1414,'Taxonomy and Epics'!H:H,'Taxonomy and Epics'!B:B)&amp;"_"&amp;_xlfn.XLOOKUP('Test Scenarios'!M1414,'Taxonomy and Epics'!H:H,'Taxonomy and Epics'!C:C)&amp;","&amp;'Test Scenarios'!M1414&amp;",Fin_Functional, Workday"</f>
        <v>Phase1,_,,Fin_Functional, Workday</v>
      </c>
      <c r="L1405" s="41"/>
      <c r="M1405" s="41"/>
      <c r="N1405" s="41"/>
      <c r="O1405" s="41"/>
      <c r="P1405" s="41"/>
      <c r="Q1405" s="41"/>
      <c r="R1405" s="41"/>
      <c r="S1405" s="41"/>
      <c r="T1405" s="38"/>
    </row>
    <row r="1406" spans="1:20" ht="128" x14ac:dyDescent="0.2">
      <c r="A1406" s="20">
        <f>'Test Scenarios'!A1415</f>
        <v>0</v>
      </c>
      <c r="B1406" s="44">
        <f>'Test Scenarios'!K1415</f>
        <v>0</v>
      </c>
      <c r="C1406" s="42">
        <f>'Test Scenarios'!B1415</f>
        <v>0</v>
      </c>
      <c r="D1406" s="43" t="str">
        <f>"F-"&amp;'Test Scenarios'!M1415&amp;"-"&amp;'Test Scenarios'!C1415&amp;"-"&amp;C1406</f>
        <v>F---0</v>
      </c>
      <c r="E1406" s="43" t="s">
        <v>6576</v>
      </c>
      <c r="F1406" s="43">
        <f>'Test Scenarios'!G1415</f>
        <v>0</v>
      </c>
      <c r="G1406" s="43" t="str">
        <f>"Objective"&amp;CHAR(10)
&amp;'Test Scenarios'!L1415&amp;CHAR(10)&amp;CHAR(10)&amp;
"Test Case Description"&amp;CHAR(10)
&amp;'Test Scenarios'!D1415&amp;CHAR(10)&amp;CHAR(10)&amp;
"Expected Results"&amp;CHAR(10)&amp;'Test Scenarios'!F1415</f>
        <v xml:space="preserve">Objective
Test Case Description
Expected Results
</v>
      </c>
      <c r="H1406" s="41"/>
      <c r="I1406" s="43" t="s">
        <v>6577</v>
      </c>
      <c r="J1406" s="41" t="str">
        <f>"TST-F "&amp;_xlfn.XLOOKUP('Test Scenarios'!M1415,'Taxonomy and Epics'!H:H,'Taxonomy and Epics'!E:E)</f>
        <v xml:space="preserve">TST-F </v>
      </c>
      <c r="K1406" s="36" t="str">
        <f>"Phase1,"&amp;_xlfn.XLOOKUP('Test Scenarios'!M1415,'Taxonomy and Epics'!H:H,'Taxonomy and Epics'!B:B)&amp;"_"&amp;_xlfn.XLOOKUP('Test Scenarios'!M1415,'Taxonomy and Epics'!H:H,'Taxonomy and Epics'!C:C)&amp;","&amp;'Test Scenarios'!M1415&amp;",Fin_Functional, Workday"</f>
        <v>Phase1,_,,Fin_Functional, Workday</v>
      </c>
      <c r="L1406" s="41"/>
      <c r="M1406" s="41"/>
      <c r="N1406" s="41"/>
      <c r="O1406" s="41"/>
      <c r="P1406" s="41"/>
      <c r="Q1406" s="41"/>
      <c r="R1406" s="41"/>
      <c r="S1406" s="41"/>
      <c r="T1406" s="38"/>
    </row>
    <row r="1407" spans="1:20" ht="128" x14ac:dyDescent="0.2">
      <c r="A1407" s="20">
        <f>'Test Scenarios'!A1416</f>
        <v>0</v>
      </c>
      <c r="B1407" s="44">
        <f>'Test Scenarios'!K1416</f>
        <v>0</v>
      </c>
      <c r="C1407" s="42">
        <f>'Test Scenarios'!B1416</f>
        <v>0</v>
      </c>
      <c r="D1407" s="43" t="str">
        <f>"F-"&amp;'Test Scenarios'!M1416&amp;"-"&amp;'Test Scenarios'!C1416&amp;"-"&amp;C1407</f>
        <v>F---0</v>
      </c>
      <c r="E1407" s="43" t="s">
        <v>6576</v>
      </c>
      <c r="F1407" s="43">
        <f>'Test Scenarios'!G1416</f>
        <v>0</v>
      </c>
      <c r="G1407" s="43" t="str">
        <f>"Objective"&amp;CHAR(10)
&amp;'Test Scenarios'!L1416&amp;CHAR(10)&amp;CHAR(10)&amp;
"Test Case Description"&amp;CHAR(10)
&amp;'Test Scenarios'!D1416&amp;CHAR(10)&amp;CHAR(10)&amp;
"Expected Results"&amp;CHAR(10)&amp;'Test Scenarios'!F1416</f>
        <v xml:space="preserve">Objective
Test Case Description
Expected Results
</v>
      </c>
      <c r="H1407" s="41"/>
      <c r="I1407" s="43" t="s">
        <v>6577</v>
      </c>
      <c r="J1407" s="41" t="str">
        <f>"TST-F "&amp;_xlfn.XLOOKUP('Test Scenarios'!M1416,'Taxonomy and Epics'!H:H,'Taxonomy and Epics'!E:E)</f>
        <v xml:space="preserve">TST-F </v>
      </c>
      <c r="K1407" s="36" t="str">
        <f>"Phase1,"&amp;_xlfn.XLOOKUP('Test Scenarios'!M1416,'Taxonomy and Epics'!H:H,'Taxonomy and Epics'!B:B)&amp;"_"&amp;_xlfn.XLOOKUP('Test Scenarios'!M1416,'Taxonomy and Epics'!H:H,'Taxonomy and Epics'!C:C)&amp;","&amp;'Test Scenarios'!M1416&amp;",Fin_Functional, Workday"</f>
        <v>Phase1,_,,Fin_Functional, Workday</v>
      </c>
      <c r="L1407" s="41"/>
      <c r="M1407" s="41"/>
      <c r="N1407" s="41"/>
      <c r="O1407" s="41"/>
      <c r="P1407" s="41"/>
      <c r="Q1407" s="41"/>
      <c r="R1407" s="41"/>
      <c r="S1407" s="41"/>
      <c r="T1407" s="38"/>
    </row>
    <row r="1408" spans="1:20" ht="128" x14ac:dyDescent="0.2">
      <c r="A1408" s="20">
        <f>'Test Scenarios'!A1417</f>
        <v>0</v>
      </c>
      <c r="B1408" s="44">
        <f>'Test Scenarios'!K1417</f>
        <v>0</v>
      </c>
      <c r="C1408" s="42">
        <f>'Test Scenarios'!B1417</f>
        <v>0</v>
      </c>
      <c r="D1408" s="43" t="str">
        <f>"F-"&amp;'Test Scenarios'!M1417&amp;"-"&amp;'Test Scenarios'!C1417&amp;"-"&amp;C1408</f>
        <v>F---0</v>
      </c>
      <c r="E1408" s="43" t="s">
        <v>6576</v>
      </c>
      <c r="F1408" s="43">
        <f>'Test Scenarios'!G1417</f>
        <v>0</v>
      </c>
      <c r="G1408" s="43" t="str">
        <f>"Objective"&amp;CHAR(10)
&amp;'Test Scenarios'!L1417&amp;CHAR(10)&amp;CHAR(10)&amp;
"Test Case Description"&amp;CHAR(10)
&amp;'Test Scenarios'!D1417&amp;CHAR(10)&amp;CHAR(10)&amp;
"Expected Results"&amp;CHAR(10)&amp;'Test Scenarios'!F1417</f>
        <v xml:space="preserve">Objective
Test Case Description
Expected Results
</v>
      </c>
      <c r="H1408" s="41"/>
      <c r="I1408" s="43" t="s">
        <v>6577</v>
      </c>
      <c r="J1408" s="41" t="str">
        <f>"TST-F "&amp;_xlfn.XLOOKUP('Test Scenarios'!M1417,'Taxonomy and Epics'!H:H,'Taxonomy and Epics'!E:E)</f>
        <v xml:space="preserve">TST-F </v>
      </c>
      <c r="K1408" s="36" t="str">
        <f>"Phase1,"&amp;_xlfn.XLOOKUP('Test Scenarios'!M1417,'Taxonomy and Epics'!H:H,'Taxonomy and Epics'!B:B)&amp;"_"&amp;_xlfn.XLOOKUP('Test Scenarios'!M1417,'Taxonomy and Epics'!H:H,'Taxonomy and Epics'!C:C)&amp;","&amp;'Test Scenarios'!M1417&amp;",Fin_Functional, Workday"</f>
        <v>Phase1,_,,Fin_Functional, Workday</v>
      </c>
      <c r="L1408" s="41"/>
      <c r="M1408" s="41"/>
      <c r="N1408" s="41"/>
      <c r="O1408" s="41"/>
      <c r="P1408" s="41"/>
      <c r="Q1408" s="41"/>
      <c r="R1408" s="41"/>
      <c r="S1408" s="41"/>
      <c r="T1408" s="38"/>
    </row>
    <row r="1409" spans="1:20" ht="128" x14ac:dyDescent="0.2">
      <c r="A1409" s="20">
        <f>'Test Scenarios'!A1418</f>
        <v>0</v>
      </c>
      <c r="B1409" s="44">
        <f>'Test Scenarios'!K1418</f>
        <v>0</v>
      </c>
      <c r="C1409" s="42">
        <f>'Test Scenarios'!B1418</f>
        <v>0</v>
      </c>
      <c r="D1409" s="43" t="str">
        <f>"F-"&amp;'Test Scenarios'!M1418&amp;"-"&amp;'Test Scenarios'!C1418&amp;"-"&amp;C1409</f>
        <v>F---0</v>
      </c>
      <c r="E1409" s="43" t="s">
        <v>6576</v>
      </c>
      <c r="F1409" s="43">
        <f>'Test Scenarios'!G1418</f>
        <v>0</v>
      </c>
      <c r="G1409" s="43" t="str">
        <f>"Objective"&amp;CHAR(10)
&amp;'Test Scenarios'!L1418&amp;CHAR(10)&amp;CHAR(10)&amp;
"Test Case Description"&amp;CHAR(10)
&amp;'Test Scenarios'!D1418&amp;CHAR(10)&amp;CHAR(10)&amp;
"Expected Results"&amp;CHAR(10)&amp;'Test Scenarios'!F1418</f>
        <v xml:space="preserve">Objective
Test Case Description
Expected Results
</v>
      </c>
      <c r="H1409" s="41"/>
      <c r="I1409" s="43" t="s">
        <v>6577</v>
      </c>
      <c r="J1409" s="41" t="str">
        <f>"TST-F "&amp;_xlfn.XLOOKUP('Test Scenarios'!M1418,'Taxonomy and Epics'!H:H,'Taxonomy and Epics'!E:E)</f>
        <v xml:space="preserve">TST-F </v>
      </c>
      <c r="K1409" s="36" t="str">
        <f>"Phase1,"&amp;_xlfn.XLOOKUP('Test Scenarios'!M1418,'Taxonomy and Epics'!H:H,'Taxonomy and Epics'!B:B)&amp;"_"&amp;_xlfn.XLOOKUP('Test Scenarios'!M1418,'Taxonomy and Epics'!H:H,'Taxonomy and Epics'!C:C)&amp;","&amp;'Test Scenarios'!M1418&amp;",Fin_Functional, Workday"</f>
        <v>Phase1,_,,Fin_Functional, Workday</v>
      </c>
      <c r="L1409" s="41"/>
      <c r="M1409" s="41"/>
      <c r="N1409" s="41"/>
      <c r="O1409" s="41"/>
      <c r="P1409" s="41"/>
      <c r="Q1409" s="41"/>
      <c r="R1409" s="41"/>
      <c r="S1409" s="41"/>
      <c r="T1409" s="38"/>
    </row>
    <row r="1410" spans="1:20" ht="128" x14ac:dyDescent="0.2">
      <c r="A1410" s="20">
        <f>'Test Scenarios'!A1419</f>
        <v>0</v>
      </c>
      <c r="B1410" s="44">
        <f>'Test Scenarios'!K1419</f>
        <v>0</v>
      </c>
      <c r="C1410" s="42">
        <f>'Test Scenarios'!B1419</f>
        <v>0</v>
      </c>
      <c r="D1410" s="43" t="str">
        <f>"F-"&amp;'Test Scenarios'!M1419&amp;"-"&amp;'Test Scenarios'!C1419&amp;"-"&amp;C1410</f>
        <v>F---0</v>
      </c>
      <c r="E1410" s="43" t="s">
        <v>6576</v>
      </c>
      <c r="F1410" s="43">
        <f>'Test Scenarios'!G1419</f>
        <v>0</v>
      </c>
      <c r="G1410" s="43" t="str">
        <f>"Objective"&amp;CHAR(10)
&amp;'Test Scenarios'!L1419&amp;CHAR(10)&amp;CHAR(10)&amp;
"Test Case Description"&amp;CHAR(10)
&amp;'Test Scenarios'!D1419&amp;CHAR(10)&amp;CHAR(10)&amp;
"Expected Results"&amp;CHAR(10)&amp;'Test Scenarios'!F1419</f>
        <v xml:space="preserve">Objective
Test Case Description
Expected Results
</v>
      </c>
      <c r="H1410" s="41"/>
      <c r="I1410" s="43" t="s">
        <v>6577</v>
      </c>
      <c r="J1410" s="41" t="str">
        <f>"TST-F "&amp;_xlfn.XLOOKUP('Test Scenarios'!M1419,'Taxonomy and Epics'!H:H,'Taxonomy and Epics'!E:E)</f>
        <v xml:space="preserve">TST-F </v>
      </c>
      <c r="K1410" s="36" t="str">
        <f>"Phase1,"&amp;_xlfn.XLOOKUP('Test Scenarios'!M1419,'Taxonomy and Epics'!H:H,'Taxonomy and Epics'!B:B)&amp;"_"&amp;_xlfn.XLOOKUP('Test Scenarios'!M1419,'Taxonomy and Epics'!H:H,'Taxonomy and Epics'!C:C)&amp;","&amp;'Test Scenarios'!M1419&amp;",Fin_Functional, Workday"</f>
        <v>Phase1,_,,Fin_Functional, Workday</v>
      </c>
      <c r="L1410" s="41"/>
      <c r="M1410" s="41"/>
      <c r="N1410" s="41"/>
      <c r="O1410" s="41"/>
      <c r="P1410" s="41"/>
      <c r="Q1410" s="41"/>
      <c r="R1410" s="41"/>
      <c r="S1410" s="41"/>
      <c r="T1410" s="38"/>
    </row>
    <row r="1411" spans="1:20" ht="128" x14ac:dyDescent="0.2">
      <c r="A1411" s="20">
        <f>'Test Scenarios'!A1420</f>
        <v>0</v>
      </c>
      <c r="B1411" s="44">
        <f>'Test Scenarios'!K1420</f>
        <v>0</v>
      </c>
      <c r="C1411" s="42">
        <f>'Test Scenarios'!B1420</f>
        <v>0</v>
      </c>
      <c r="D1411" s="43" t="str">
        <f>"F-"&amp;'Test Scenarios'!M1420&amp;"-"&amp;'Test Scenarios'!C1420&amp;"-"&amp;C1411</f>
        <v>F---0</v>
      </c>
      <c r="E1411" s="43" t="s">
        <v>6576</v>
      </c>
      <c r="F1411" s="43">
        <f>'Test Scenarios'!G1420</f>
        <v>0</v>
      </c>
      <c r="G1411" s="43" t="str">
        <f>"Objective"&amp;CHAR(10)
&amp;'Test Scenarios'!L1420&amp;CHAR(10)&amp;CHAR(10)&amp;
"Test Case Description"&amp;CHAR(10)
&amp;'Test Scenarios'!D1420&amp;CHAR(10)&amp;CHAR(10)&amp;
"Expected Results"&amp;CHAR(10)&amp;'Test Scenarios'!F1420</f>
        <v xml:space="preserve">Objective
Test Case Description
Expected Results
</v>
      </c>
      <c r="H1411" s="41"/>
      <c r="I1411" s="43" t="s">
        <v>6577</v>
      </c>
      <c r="J1411" s="41" t="str">
        <f>"TST-F "&amp;_xlfn.XLOOKUP('Test Scenarios'!M1420,'Taxonomy and Epics'!H:H,'Taxonomy and Epics'!E:E)</f>
        <v xml:space="preserve">TST-F </v>
      </c>
      <c r="K1411" s="36" t="str">
        <f>"Phase1,"&amp;_xlfn.XLOOKUP('Test Scenarios'!M1420,'Taxonomy and Epics'!H:H,'Taxonomy and Epics'!B:B)&amp;"_"&amp;_xlfn.XLOOKUP('Test Scenarios'!M1420,'Taxonomy and Epics'!H:H,'Taxonomy and Epics'!C:C)&amp;","&amp;'Test Scenarios'!M1420&amp;",Fin_Functional, Workday"</f>
        <v>Phase1,_,,Fin_Functional, Workday</v>
      </c>
      <c r="L1411" s="41"/>
      <c r="M1411" s="41"/>
      <c r="N1411" s="41"/>
      <c r="O1411" s="41"/>
      <c r="P1411" s="41"/>
      <c r="Q1411" s="41"/>
      <c r="R1411" s="41"/>
      <c r="S1411" s="41"/>
      <c r="T1411" s="38"/>
    </row>
    <row r="1412" spans="1:20" ht="128" x14ac:dyDescent="0.2">
      <c r="A1412" s="20">
        <f>'Test Scenarios'!A1421</f>
        <v>0</v>
      </c>
      <c r="B1412" s="44">
        <f>'Test Scenarios'!K1421</f>
        <v>0</v>
      </c>
      <c r="C1412" s="42">
        <f>'Test Scenarios'!B1421</f>
        <v>0</v>
      </c>
      <c r="D1412" s="43" t="str">
        <f>"F-"&amp;'Test Scenarios'!M1421&amp;"-"&amp;'Test Scenarios'!C1421&amp;"-"&amp;C1412</f>
        <v>F---0</v>
      </c>
      <c r="E1412" s="43" t="s">
        <v>6576</v>
      </c>
      <c r="F1412" s="43">
        <f>'Test Scenarios'!G1421</f>
        <v>0</v>
      </c>
      <c r="G1412" s="43" t="str">
        <f>"Objective"&amp;CHAR(10)
&amp;'Test Scenarios'!L1421&amp;CHAR(10)&amp;CHAR(10)&amp;
"Test Case Description"&amp;CHAR(10)
&amp;'Test Scenarios'!D1421&amp;CHAR(10)&amp;CHAR(10)&amp;
"Expected Results"&amp;CHAR(10)&amp;'Test Scenarios'!F1421</f>
        <v xml:space="preserve">Objective
Test Case Description
Expected Results
</v>
      </c>
      <c r="H1412" s="41"/>
      <c r="I1412" s="43" t="s">
        <v>6577</v>
      </c>
      <c r="J1412" s="41" t="str">
        <f>"TST-F "&amp;_xlfn.XLOOKUP('Test Scenarios'!M1421,'Taxonomy and Epics'!H:H,'Taxonomy and Epics'!E:E)</f>
        <v xml:space="preserve">TST-F </v>
      </c>
      <c r="K1412" s="36" t="str">
        <f>"Phase1,"&amp;_xlfn.XLOOKUP('Test Scenarios'!M1421,'Taxonomy and Epics'!H:H,'Taxonomy and Epics'!B:B)&amp;"_"&amp;_xlfn.XLOOKUP('Test Scenarios'!M1421,'Taxonomy and Epics'!H:H,'Taxonomy and Epics'!C:C)&amp;","&amp;'Test Scenarios'!M1421&amp;",Fin_Functional, Workday"</f>
        <v>Phase1,_,,Fin_Functional, Workday</v>
      </c>
      <c r="L1412" s="41"/>
      <c r="M1412" s="41"/>
      <c r="N1412" s="41"/>
      <c r="O1412" s="41"/>
      <c r="P1412" s="41"/>
      <c r="Q1412" s="41"/>
      <c r="R1412" s="41"/>
      <c r="S1412" s="41"/>
      <c r="T1412" s="38"/>
    </row>
    <row r="1413" spans="1:20" ht="128" x14ac:dyDescent="0.2">
      <c r="A1413" s="20">
        <f>'Test Scenarios'!A1422</f>
        <v>0</v>
      </c>
      <c r="B1413" s="44">
        <f>'Test Scenarios'!K1422</f>
        <v>0</v>
      </c>
      <c r="C1413" s="42">
        <f>'Test Scenarios'!B1422</f>
        <v>0</v>
      </c>
      <c r="D1413" s="43" t="str">
        <f>"F-"&amp;'Test Scenarios'!M1422&amp;"-"&amp;'Test Scenarios'!C1422&amp;"-"&amp;C1413</f>
        <v>F---0</v>
      </c>
      <c r="E1413" s="43" t="s">
        <v>6576</v>
      </c>
      <c r="F1413" s="43">
        <f>'Test Scenarios'!G1422</f>
        <v>0</v>
      </c>
      <c r="G1413" s="43" t="str">
        <f>"Objective"&amp;CHAR(10)
&amp;'Test Scenarios'!L1422&amp;CHAR(10)&amp;CHAR(10)&amp;
"Test Case Description"&amp;CHAR(10)
&amp;'Test Scenarios'!D1422&amp;CHAR(10)&amp;CHAR(10)&amp;
"Expected Results"&amp;CHAR(10)&amp;'Test Scenarios'!F1422</f>
        <v xml:space="preserve">Objective
Test Case Description
Expected Results
</v>
      </c>
      <c r="H1413" s="41"/>
      <c r="I1413" s="43" t="s">
        <v>6577</v>
      </c>
      <c r="J1413" s="41" t="str">
        <f>"TST-F "&amp;_xlfn.XLOOKUP('Test Scenarios'!M1422,'Taxonomy and Epics'!H:H,'Taxonomy and Epics'!E:E)</f>
        <v xml:space="preserve">TST-F </v>
      </c>
      <c r="K1413" s="36" t="str">
        <f>"Phase1,"&amp;_xlfn.XLOOKUP('Test Scenarios'!M1422,'Taxonomy and Epics'!H:H,'Taxonomy and Epics'!B:B)&amp;"_"&amp;_xlfn.XLOOKUP('Test Scenarios'!M1422,'Taxonomy and Epics'!H:H,'Taxonomy and Epics'!C:C)&amp;","&amp;'Test Scenarios'!M1422&amp;",Fin_Functional, Workday"</f>
        <v>Phase1,_,,Fin_Functional, Workday</v>
      </c>
      <c r="L1413" s="41"/>
      <c r="M1413" s="41"/>
      <c r="N1413" s="41"/>
      <c r="O1413" s="41"/>
      <c r="P1413" s="41"/>
      <c r="Q1413" s="41"/>
      <c r="R1413" s="41"/>
      <c r="S1413" s="41"/>
      <c r="T1413" s="38"/>
    </row>
    <row r="1414" spans="1:20" ht="128" x14ac:dyDescent="0.2">
      <c r="A1414" s="20">
        <f>'Test Scenarios'!A1423</f>
        <v>0</v>
      </c>
      <c r="B1414" s="44">
        <f>'Test Scenarios'!K1423</f>
        <v>0</v>
      </c>
      <c r="C1414" s="42">
        <f>'Test Scenarios'!B1423</f>
        <v>0</v>
      </c>
      <c r="D1414" s="43" t="str">
        <f>"F-"&amp;'Test Scenarios'!M1423&amp;"-"&amp;'Test Scenarios'!C1423&amp;"-"&amp;C1414</f>
        <v>F---0</v>
      </c>
      <c r="E1414" s="43" t="s">
        <v>6576</v>
      </c>
      <c r="F1414" s="43">
        <f>'Test Scenarios'!G1423</f>
        <v>0</v>
      </c>
      <c r="G1414" s="43" t="str">
        <f>"Objective"&amp;CHAR(10)
&amp;'Test Scenarios'!L1423&amp;CHAR(10)&amp;CHAR(10)&amp;
"Test Case Description"&amp;CHAR(10)
&amp;'Test Scenarios'!D1423&amp;CHAR(10)&amp;CHAR(10)&amp;
"Expected Results"&amp;CHAR(10)&amp;'Test Scenarios'!F1423</f>
        <v xml:space="preserve">Objective
Test Case Description
Expected Results
</v>
      </c>
      <c r="H1414" s="41"/>
      <c r="I1414" s="43" t="s">
        <v>6577</v>
      </c>
      <c r="J1414" s="41" t="str">
        <f>"TST-F "&amp;_xlfn.XLOOKUP('Test Scenarios'!M1423,'Taxonomy and Epics'!H:H,'Taxonomy and Epics'!E:E)</f>
        <v xml:space="preserve">TST-F </v>
      </c>
      <c r="K1414" s="36" t="str">
        <f>"Phase1,"&amp;_xlfn.XLOOKUP('Test Scenarios'!M1423,'Taxonomy and Epics'!H:H,'Taxonomy and Epics'!B:B)&amp;"_"&amp;_xlfn.XLOOKUP('Test Scenarios'!M1423,'Taxonomy and Epics'!H:H,'Taxonomy and Epics'!C:C)&amp;","&amp;'Test Scenarios'!M1423&amp;",Fin_Functional, Workday"</f>
        <v>Phase1,_,,Fin_Functional, Workday</v>
      </c>
      <c r="L1414" s="41"/>
      <c r="M1414" s="41"/>
      <c r="N1414" s="41"/>
      <c r="O1414" s="41"/>
      <c r="P1414" s="41"/>
      <c r="Q1414" s="41"/>
      <c r="R1414" s="41"/>
      <c r="S1414" s="41"/>
      <c r="T1414" s="38"/>
    </row>
    <row r="1415" spans="1:20" ht="128" x14ac:dyDescent="0.2">
      <c r="A1415" s="20">
        <f>'Test Scenarios'!A1424</f>
        <v>0</v>
      </c>
      <c r="B1415" s="44">
        <f>'Test Scenarios'!K1424</f>
        <v>0</v>
      </c>
      <c r="C1415" s="42">
        <f>'Test Scenarios'!B1424</f>
        <v>0</v>
      </c>
      <c r="D1415" s="43" t="str">
        <f>"F-"&amp;'Test Scenarios'!M1424&amp;"-"&amp;'Test Scenarios'!C1424&amp;"-"&amp;C1415</f>
        <v>F---0</v>
      </c>
      <c r="E1415" s="43" t="s">
        <v>6576</v>
      </c>
      <c r="F1415" s="43">
        <f>'Test Scenarios'!G1424</f>
        <v>0</v>
      </c>
      <c r="G1415" s="43" t="str">
        <f>"Objective"&amp;CHAR(10)
&amp;'Test Scenarios'!L1424&amp;CHAR(10)&amp;CHAR(10)&amp;
"Test Case Description"&amp;CHAR(10)
&amp;'Test Scenarios'!D1424&amp;CHAR(10)&amp;CHAR(10)&amp;
"Expected Results"&amp;CHAR(10)&amp;'Test Scenarios'!F1424</f>
        <v xml:space="preserve">Objective
Test Case Description
Expected Results
</v>
      </c>
      <c r="H1415" s="41"/>
      <c r="I1415" s="43" t="s">
        <v>6577</v>
      </c>
      <c r="J1415" s="41" t="str">
        <f>"TST-F "&amp;_xlfn.XLOOKUP('Test Scenarios'!M1424,'Taxonomy and Epics'!H:H,'Taxonomy and Epics'!E:E)</f>
        <v xml:space="preserve">TST-F </v>
      </c>
      <c r="K1415" s="36" t="str">
        <f>"Phase1,"&amp;_xlfn.XLOOKUP('Test Scenarios'!M1424,'Taxonomy and Epics'!H:H,'Taxonomy and Epics'!B:B)&amp;"_"&amp;_xlfn.XLOOKUP('Test Scenarios'!M1424,'Taxonomy and Epics'!H:H,'Taxonomy and Epics'!C:C)&amp;","&amp;'Test Scenarios'!M1424&amp;",Fin_Functional, Workday"</f>
        <v>Phase1,_,,Fin_Functional, Workday</v>
      </c>
      <c r="L1415" s="41"/>
      <c r="M1415" s="41"/>
      <c r="N1415" s="41"/>
      <c r="O1415" s="41"/>
      <c r="P1415" s="41"/>
      <c r="Q1415" s="41"/>
      <c r="R1415" s="41"/>
      <c r="S1415" s="41"/>
      <c r="T1415" s="38"/>
    </row>
    <row r="1416" spans="1:20" ht="128" x14ac:dyDescent="0.2">
      <c r="A1416" s="20">
        <f>'Test Scenarios'!A1425</f>
        <v>0</v>
      </c>
      <c r="B1416" s="44">
        <f>'Test Scenarios'!K1425</f>
        <v>0</v>
      </c>
      <c r="C1416" s="42">
        <f>'Test Scenarios'!B1425</f>
        <v>0</v>
      </c>
      <c r="D1416" s="43" t="str">
        <f>"F-"&amp;'Test Scenarios'!M1425&amp;"-"&amp;'Test Scenarios'!C1425&amp;"-"&amp;C1416</f>
        <v>F---0</v>
      </c>
      <c r="E1416" s="43" t="s">
        <v>6576</v>
      </c>
      <c r="F1416" s="43">
        <f>'Test Scenarios'!G1425</f>
        <v>0</v>
      </c>
      <c r="G1416" s="43" t="str">
        <f>"Objective"&amp;CHAR(10)
&amp;'Test Scenarios'!L1425&amp;CHAR(10)&amp;CHAR(10)&amp;
"Test Case Description"&amp;CHAR(10)
&amp;'Test Scenarios'!D1425&amp;CHAR(10)&amp;CHAR(10)&amp;
"Expected Results"&amp;CHAR(10)&amp;'Test Scenarios'!F1425</f>
        <v xml:space="preserve">Objective
Test Case Description
Expected Results
</v>
      </c>
      <c r="H1416" s="41"/>
      <c r="I1416" s="43" t="s">
        <v>6577</v>
      </c>
      <c r="J1416" s="41" t="str">
        <f>"TST-F "&amp;_xlfn.XLOOKUP('Test Scenarios'!M1425,'Taxonomy and Epics'!H:H,'Taxonomy and Epics'!E:E)</f>
        <v xml:space="preserve">TST-F </v>
      </c>
      <c r="K1416" s="36" t="str">
        <f>"Phase1,"&amp;_xlfn.XLOOKUP('Test Scenarios'!M1425,'Taxonomy and Epics'!H:H,'Taxonomy and Epics'!B:B)&amp;"_"&amp;_xlfn.XLOOKUP('Test Scenarios'!M1425,'Taxonomy and Epics'!H:H,'Taxonomy and Epics'!C:C)&amp;","&amp;'Test Scenarios'!M1425&amp;",Fin_Functional, Workday"</f>
        <v>Phase1,_,,Fin_Functional, Workday</v>
      </c>
      <c r="L1416" s="41"/>
      <c r="M1416" s="41"/>
      <c r="N1416" s="41"/>
      <c r="O1416" s="41"/>
      <c r="P1416" s="41"/>
      <c r="Q1416" s="41"/>
      <c r="R1416" s="41"/>
      <c r="S1416" s="41"/>
      <c r="T1416" s="38"/>
    </row>
    <row r="1417" spans="1:20" ht="128" x14ac:dyDescent="0.2">
      <c r="A1417" s="20">
        <f>'Test Scenarios'!A1426</f>
        <v>0</v>
      </c>
      <c r="B1417" s="44">
        <f>'Test Scenarios'!K1426</f>
        <v>0</v>
      </c>
      <c r="C1417" s="42">
        <f>'Test Scenarios'!B1426</f>
        <v>0</v>
      </c>
      <c r="D1417" s="43" t="str">
        <f>"F-"&amp;'Test Scenarios'!M1426&amp;"-"&amp;'Test Scenarios'!C1426&amp;"-"&amp;C1417</f>
        <v>F---0</v>
      </c>
      <c r="E1417" s="43" t="s">
        <v>6576</v>
      </c>
      <c r="F1417" s="43">
        <f>'Test Scenarios'!G1426</f>
        <v>0</v>
      </c>
      <c r="G1417" s="43" t="str">
        <f>"Objective"&amp;CHAR(10)
&amp;'Test Scenarios'!L1426&amp;CHAR(10)&amp;CHAR(10)&amp;
"Test Case Description"&amp;CHAR(10)
&amp;'Test Scenarios'!D1426&amp;CHAR(10)&amp;CHAR(10)&amp;
"Expected Results"&amp;CHAR(10)&amp;'Test Scenarios'!F1426</f>
        <v xml:space="preserve">Objective
Test Case Description
Expected Results
</v>
      </c>
      <c r="H1417" s="41"/>
      <c r="I1417" s="43" t="s">
        <v>6577</v>
      </c>
      <c r="J1417" s="41" t="str">
        <f>"TST-F "&amp;_xlfn.XLOOKUP('Test Scenarios'!M1426,'Taxonomy and Epics'!H:H,'Taxonomy and Epics'!E:E)</f>
        <v xml:space="preserve">TST-F </v>
      </c>
      <c r="K1417" s="36" t="str">
        <f>"Phase1,"&amp;_xlfn.XLOOKUP('Test Scenarios'!M1426,'Taxonomy and Epics'!H:H,'Taxonomy and Epics'!B:B)&amp;"_"&amp;_xlfn.XLOOKUP('Test Scenarios'!M1426,'Taxonomy and Epics'!H:H,'Taxonomy and Epics'!C:C)&amp;","&amp;'Test Scenarios'!M1426&amp;",Fin_Functional, Workday"</f>
        <v>Phase1,_,,Fin_Functional, Workday</v>
      </c>
      <c r="L1417" s="41"/>
      <c r="M1417" s="41"/>
      <c r="N1417" s="41"/>
      <c r="O1417" s="41"/>
      <c r="P1417" s="41"/>
      <c r="Q1417" s="41"/>
      <c r="R1417" s="41"/>
      <c r="S1417" s="41"/>
      <c r="T1417" s="38"/>
    </row>
    <row r="1418" spans="1:20" ht="128" x14ac:dyDescent="0.2">
      <c r="A1418" s="20">
        <f>'Test Scenarios'!A1427</f>
        <v>0</v>
      </c>
      <c r="B1418" s="44">
        <f>'Test Scenarios'!K1427</f>
        <v>0</v>
      </c>
      <c r="C1418" s="42">
        <f>'Test Scenarios'!B1427</f>
        <v>0</v>
      </c>
      <c r="D1418" s="43" t="str">
        <f>"F-"&amp;'Test Scenarios'!M1427&amp;"-"&amp;'Test Scenarios'!C1427&amp;"-"&amp;C1418</f>
        <v>F---0</v>
      </c>
      <c r="E1418" s="43" t="s">
        <v>6576</v>
      </c>
      <c r="F1418" s="43">
        <f>'Test Scenarios'!G1427</f>
        <v>0</v>
      </c>
      <c r="G1418" s="43" t="str">
        <f>"Objective"&amp;CHAR(10)
&amp;'Test Scenarios'!L1427&amp;CHAR(10)&amp;CHAR(10)&amp;
"Test Case Description"&amp;CHAR(10)
&amp;'Test Scenarios'!D1427&amp;CHAR(10)&amp;CHAR(10)&amp;
"Expected Results"&amp;CHAR(10)&amp;'Test Scenarios'!F1427</f>
        <v xml:space="preserve">Objective
Test Case Description
Expected Results
</v>
      </c>
      <c r="H1418" s="41"/>
      <c r="I1418" s="43" t="s">
        <v>6577</v>
      </c>
      <c r="J1418" s="41" t="str">
        <f>"TST-F "&amp;_xlfn.XLOOKUP('Test Scenarios'!M1427,'Taxonomy and Epics'!H:H,'Taxonomy and Epics'!E:E)</f>
        <v xml:space="preserve">TST-F </v>
      </c>
      <c r="K1418" s="36" t="str">
        <f>"Phase1,"&amp;_xlfn.XLOOKUP('Test Scenarios'!M1427,'Taxonomy and Epics'!H:H,'Taxonomy and Epics'!B:B)&amp;"_"&amp;_xlfn.XLOOKUP('Test Scenarios'!M1427,'Taxonomy and Epics'!H:H,'Taxonomy and Epics'!C:C)&amp;","&amp;'Test Scenarios'!M1427&amp;",Fin_Functional, Workday"</f>
        <v>Phase1,_,,Fin_Functional, Workday</v>
      </c>
      <c r="L1418" s="41"/>
      <c r="M1418" s="41"/>
      <c r="N1418" s="41"/>
      <c r="O1418" s="41"/>
      <c r="P1418" s="41"/>
      <c r="Q1418" s="41"/>
      <c r="R1418" s="41"/>
      <c r="S1418" s="41"/>
      <c r="T1418" s="38"/>
    </row>
    <row r="1419" spans="1:20" ht="128" x14ac:dyDescent="0.2">
      <c r="A1419" s="20">
        <f>'Test Scenarios'!A1428</f>
        <v>0</v>
      </c>
      <c r="B1419" s="44">
        <f>'Test Scenarios'!K1428</f>
        <v>0</v>
      </c>
      <c r="C1419" s="42">
        <f>'Test Scenarios'!B1428</f>
        <v>0</v>
      </c>
      <c r="D1419" s="43" t="str">
        <f>"F-"&amp;'Test Scenarios'!M1428&amp;"-"&amp;'Test Scenarios'!C1428&amp;"-"&amp;C1419</f>
        <v>F---0</v>
      </c>
      <c r="E1419" s="43" t="s">
        <v>6576</v>
      </c>
      <c r="F1419" s="43">
        <f>'Test Scenarios'!G1428</f>
        <v>0</v>
      </c>
      <c r="G1419" s="43" t="str">
        <f>"Objective"&amp;CHAR(10)
&amp;'Test Scenarios'!L1428&amp;CHAR(10)&amp;CHAR(10)&amp;
"Test Case Description"&amp;CHAR(10)
&amp;'Test Scenarios'!D1428&amp;CHAR(10)&amp;CHAR(10)&amp;
"Expected Results"&amp;CHAR(10)&amp;'Test Scenarios'!F1428</f>
        <v xml:space="preserve">Objective
Test Case Description
Expected Results
</v>
      </c>
      <c r="H1419" s="41"/>
      <c r="I1419" s="43" t="s">
        <v>6577</v>
      </c>
      <c r="J1419" s="41" t="str">
        <f>"TST-F "&amp;_xlfn.XLOOKUP('Test Scenarios'!M1428,'Taxonomy and Epics'!H:H,'Taxonomy and Epics'!E:E)</f>
        <v xml:space="preserve">TST-F </v>
      </c>
      <c r="K1419" s="36" t="str">
        <f>"Phase1,"&amp;_xlfn.XLOOKUP('Test Scenarios'!M1428,'Taxonomy and Epics'!H:H,'Taxonomy and Epics'!B:B)&amp;"_"&amp;_xlfn.XLOOKUP('Test Scenarios'!M1428,'Taxonomy and Epics'!H:H,'Taxonomy and Epics'!C:C)&amp;","&amp;'Test Scenarios'!M1428&amp;",Fin_Functional, Workday"</f>
        <v>Phase1,_,,Fin_Functional, Workday</v>
      </c>
      <c r="L1419" s="41"/>
      <c r="M1419" s="41"/>
      <c r="N1419" s="41"/>
      <c r="O1419" s="41"/>
      <c r="P1419" s="41"/>
      <c r="Q1419" s="41"/>
      <c r="R1419" s="41"/>
      <c r="S1419" s="41"/>
      <c r="T1419" s="38"/>
    </row>
    <row r="1420" spans="1:20" ht="128" x14ac:dyDescent="0.2">
      <c r="A1420" s="20">
        <f>'Test Scenarios'!A1429</f>
        <v>0</v>
      </c>
      <c r="B1420" s="44">
        <f>'Test Scenarios'!K1429</f>
        <v>0</v>
      </c>
      <c r="C1420" s="42">
        <f>'Test Scenarios'!B1429</f>
        <v>0</v>
      </c>
      <c r="D1420" s="43" t="str">
        <f>"F-"&amp;'Test Scenarios'!M1429&amp;"-"&amp;'Test Scenarios'!C1429&amp;"-"&amp;C1420</f>
        <v>F---0</v>
      </c>
      <c r="E1420" s="43" t="s">
        <v>6576</v>
      </c>
      <c r="F1420" s="43">
        <f>'Test Scenarios'!G1429</f>
        <v>0</v>
      </c>
      <c r="G1420" s="43" t="str">
        <f>"Objective"&amp;CHAR(10)
&amp;'Test Scenarios'!L1429&amp;CHAR(10)&amp;CHAR(10)&amp;
"Test Case Description"&amp;CHAR(10)
&amp;'Test Scenarios'!D1429&amp;CHAR(10)&amp;CHAR(10)&amp;
"Expected Results"&amp;CHAR(10)&amp;'Test Scenarios'!F1429</f>
        <v xml:space="preserve">Objective
Test Case Description
Expected Results
</v>
      </c>
      <c r="H1420" s="41"/>
      <c r="I1420" s="43" t="s">
        <v>6577</v>
      </c>
      <c r="J1420" s="41" t="str">
        <f>"TST-F "&amp;_xlfn.XLOOKUP('Test Scenarios'!M1429,'Taxonomy and Epics'!H:H,'Taxonomy and Epics'!E:E)</f>
        <v xml:space="preserve">TST-F </v>
      </c>
      <c r="K1420" s="36" t="str">
        <f>"Phase1,"&amp;_xlfn.XLOOKUP('Test Scenarios'!M1429,'Taxonomy and Epics'!H:H,'Taxonomy and Epics'!B:B)&amp;"_"&amp;_xlfn.XLOOKUP('Test Scenarios'!M1429,'Taxonomy and Epics'!H:H,'Taxonomy and Epics'!C:C)&amp;","&amp;'Test Scenarios'!M1429&amp;",Fin_Functional, Workday"</f>
        <v>Phase1,_,,Fin_Functional, Workday</v>
      </c>
      <c r="L1420" s="41"/>
      <c r="M1420" s="41"/>
      <c r="N1420" s="41"/>
      <c r="O1420" s="41"/>
      <c r="P1420" s="41"/>
      <c r="Q1420" s="41"/>
      <c r="R1420" s="41"/>
      <c r="S1420" s="41"/>
      <c r="T1420" s="38"/>
    </row>
    <row r="1421" spans="1:20" ht="128" x14ac:dyDescent="0.2">
      <c r="A1421" s="20">
        <f>'Test Scenarios'!A1430</f>
        <v>0</v>
      </c>
      <c r="B1421" s="44">
        <f>'Test Scenarios'!K1430</f>
        <v>0</v>
      </c>
      <c r="C1421" s="42">
        <f>'Test Scenarios'!B1430</f>
        <v>0</v>
      </c>
      <c r="D1421" s="43" t="str">
        <f>"F-"&amp;'Test Scenarios'!M1430&amp;"-"&amp;'Test Scenarios'!C1430&amp;"-"&amp;C1421</f>
        <v>F---0</v>
      </c>
      <c r="E1421" s="43" t="s">
        <v>6576</v>
      </c>
      <c r="F1421" s="43">
        <f>'Test Scenarios'!G1430</f>
        <v>0</v>
      </c>
      <c r="G1421" s="43" t="str">
        <f>"Objective"&amp;CHAR(10)
&amp;'Test Scenarios'!L1430&amp;CHAR(10)&amp;CHAR(10)&amp;
"Test Case Description"&amp;CHAR(10)
&amp;'Test Scenarios'!D1430&amp;CHAR(10)&amp;CHAR(10)&amp;
"Expected Results"&amp;CHAR(10)&amp;'Test Scenarios'!F1430</f>
        <v xml:space="preserve">Objective
Test Case Description
Expected Results
</v>
      </c>
      <c r="H1421" s="41"/>
      <c r="I1421" s="43" t="s">
        <v>6577</v>
      </c>
      <c r="J1421" s="41" t="str">
        <f>"TST-F "&amp;_xlfn.XLOOKUP('Test Scenarios'!M1430,'Taxonomy and Epics'!H:H,'Taxonomy and Epics'!E:E)</f>
        <v xml:space="preserve">TST-F </v>
      </c>
      <c r="K1421" s="36" t="str">
        <f>"Phase1,"&amp;_xlfn.XLOOKUP('Test Scenarios'!M1430,'Taxonomy and Epics'!H:H,'Taxonomy and Epics'!B:B)&amp;"_"&amp;_xlfn.XLOOKUP('Test Scenarios'!M1430,'Taxonomy and Epics'!H:H,'Taxonomy and Epics'!C:C)&amp;","&amp;'Test Scenarios'!M1430&amp;",Fin_Functional, Workday"</f>
        <v>Phase1,_,,Fin_Functional, Workday</v>
      </c>
      <c r="L1421" s="41"/>
      <c r="M1421" s="41"/>
      <c r="N1421" s="41"/>
      <c r="O1421" s="41"/>
      <c r="P1421" s="41"/>
      <c r="Q1421" s="41"/>
      <c r="R1421" s="41"/>
      <c r="S1421" s="41"/>
      <c r="T1421" s="38"/>
    </row>
    <row r="1422" spans="1:20" ht="128" x14ac:dyDescent="0.2">
      <c r="A1422" s="20">
        <f>'Test Scenarios'!A1431</f>
        <v>0</v>
      </c>
      <c r="B1422" s="44">
        <f>'Test Scenarios'!K1431</f>
        <v>0</v>
      </c>
      <c r="C1422" s="42">
        <f>'Test Scenarios'!B1431</f>
        <v>0</v>
      </c>
      <c r="D1422" s="43" t="str">
        <f>"F-"&amp;'Test Scenarios'!M1431&amp;"-"&amp;'Test Scenarios'!C1431&amp;"-"&amp;C1422</f>
        <v>F---0</v>
      </c>
      <c r="E1422" s="43" t="s">
        <v>6576</v>
      </c>
      <c r="F1422" s="43">
        <f>'Test Scenarios'!G1431</f>
        <v>0</v>
      </c>
      <c r="G1422" s="43" t="str">
        <f>"Objective"&amp;CHAR(10)
&amp;'Test Scenarios'!L1431&amp;CHAR(10)&amp;CHAR(10)&amp;
"Test Case Description"&amp;CHAR(10)
&amp;'Test Scenarios'!D1431&amp;CHAR(10)&amp;CHAR(10)&amp;
"Expected Results"&amp;CHAR(10)&amp;'Test Scenarios'!F1431</f>
        <v xml:space="preserve">Objective
Test Case Description
Expected Results
</v>
      </c>
      <c r="H1422" s="41"/>
      <c r="I1422" s="43" t="s">
        <v>6577</v>
      </c>
      <c r="J1422" s="41" t="str">
        <f>"TST-F "&amp;_xlfn.XLOOKUP('Test Scenarios'!M1431,'Taxonomy and Epics'!H:H,'Taxonomy and Epics'!E:E)</f>
        <v xml:space="preserve">TST-F </v>
      </c>
      <c r="K1422" s="36" t="str">
        <f>"Phase1,"&amp;_xlfn.XLOOKUP('Test Scenarios'!M1431,'Taxonomy and Epics'!H:H,'Taxonomy and Epics'!B:B)&amp;"_"&amp;_xlfn.XLOOKUP('Test Scenarios'!M1431,'Taxonomy and Epics'!H:H,'Taxonomy and Epics'!C:C)&amp;","&amp;'Test Scenarios'!M1431&amp;",Fin_Functional, Workday"</f>
        <v>Phase1,_,,Fin_Functional, Workday</v>
      </c>
      <c r="L1422" s="41"/>
      <c r="M1422" s="41"/>
      <c r="N1422" s="41"/>
      <c r="O1422" s="41"/>
      <c r="P1422" s="41"/>
      <c r="Q1422" s="41"/>
      <c r="R1422" s="41"/>
      <c r="S1422" s="41"/>
      <c r="T1422" s="38"/>
    </row>
    <row r="1423" spans="1:20" ht="128" x14ac:dyDescent="0.2">
      <c r="A1423" s="20">
        <f>'Test Scenarios'!A1432</f>
        <v>0</v>
      </c>
      <c r="B1423" s="44">
        <f>'Test Scenarios'!K1432</f>
        <v>0</v>
      </c>
      <c r="C1423" s="42">
        <f>'Test Scenarios'!B1432</f>
        <v>0</v>
      </c>
      <c r="D1423" s="43" t="str">
        <f>"F-"&amp;'Test Scenarios'!M1432&amp;"-"&amp;'Test Scenarios'!C1432&amp;"-"&amp;C1423</f>
        <v>F---0</v>
      </c>
      <c r="E1423" s="43" t="s">
        <v>6576</v>
      </c>
      <c r="F1423" s="43">
        <f>'Test Scenarios'!G1432</f>
        <v>0</v>
      </c>
      <c r="G1423" s="43" t="str">
        <f>"Objective"&amp;CHAR(10)
&amp;'Test Scenarios'!L1432&amp;CHAR(10)&amp;CHAR(10)&amp;
"Test Case Description"&amp;CHAR(10)
&amp;'Test Scenarios'!D1432&amp;CHAR(10)&amp;CHAR(10)&amp;
"Expected Results"&amp;CHAR(10)&amp;'Test Scenarios'!F1432</f>
        <v xml:space="preserve">Objective
Test Case Description
Expected Results
</v>
      </c>
      <c r="H1423" s="41"/>
      <c r="I1423" s="43" t="s">
        <v>6577</v>
      </c>
      <c r="J1423" s="41" t="str">
        <f>"TST-F "&amp;_xlfn.XLOOKUP('Test Scenarios'!M1432,'Taxonomy and Epics'!H:H,'Taxonomy and Epics'!E:E)</f>
        <v xml:space="preserve">TST-F </v>
      </c>
      <c r="K1423" s="36" t="str">
        <f>"Phase1,"&amp;_xlfn.XLOOKUP('Test Scenarios'!M1432,'Taxonomy and Epics'!H:H,'Taxonomy and Epics'!B:B)&amp;"_"&amp;_xlfn.XLOOKUP('Test Scenarios'!M1432,'Taxonomy and Epics'!H:H,'Taxonomy and Epics'!C:C)&amp;","&amp;'Test Scenarios'!M1432&amp;",Fin_Functional, Workday"</f>
        <v>Phase1,_,,Fin_Functional, Workday</v>
      </c>
      <c r="L1423" s="41"/>
      <c r="M1423" s="41"/>
      <c r="N1423" s="41"/>
      <c r="O1423" s="41"/>
      <c r="P1423" s="41"/>
      <c r="Q1423" s="41"/>
      <c r="R1423" s="41"/>
      <c r="S1423" s="41"/>
      <c r="T1423" s="38"/>
    </row>
    <row r="1424" spans="1:20" ht="128" x14ac:dyDescent="0.2">
      <c r="A1424" s="20">
        <f>'Test Scenarios'!A1433</f>
        <v>0</v>
      </c>
      <c r="B1424" s="44">
        <f>'Test Scenarios'!K1433</f>
        <v>0</v>
      </c>
      <c r="C1424" s="42">
        <f>'Test Scenarios'!B1433</f>
        <v>0</v>
      </c>
      <c r="D1424" s="43" t="str">
        <f>"F-"&amp;'Test Scenarios'!M1433&amp;"-"&amp;'Test Scenarios'!C1433&amp;"-"&amp;C1424</f>
        <v>F---0</v>
      </c>
      <c r="E1424" s="43" t="s">
        <v>6576</v>
      </c>
      <c r="F1424" s="43">
        <f>'Test Scenarios'!G1433</f>
        <v>0</v>
      </c>
      <c r="G1424" s="43" t="str">
        <f>"Objective"&amp;CHAR(10)
&amp;'Test Scenarios'!L1433&amp;CHAR(10)&amp;CHAR(10)&amp;
"Test Case Description"&amp;CHAR(10)
&amp;'Test Scenarios'!D1433&amp;CHAR(10)&amp;CHAR(10)&amp;
"Expected Results"&amp;CHAR(10)&amp;'Test Scenarios'!F1433</f>
        <v xml:space="preserve">Objective
Test Case Description
Expected Results
</v>
      </c>
      <c r="H1424" s="41"/>
      <c r="I1424" s="43" t="s">
        <v>6577</v>
      </c>
      <c r="J1424" s="41" t="str">
        <f>"TST-F "&amp;_xlfn.XLOOKUP('Test Scenarios'!M1433,'Taxonomy and Epics'!H:H,'Taxonomy and Epics'!E:E)</f>
        <v xml:space="preserve">TST-F </v>
      </c>
      <c r="K1424" s="36" t="str">
        <f>"Phase1,"&amp;_xlfn.XLOOKUP('Test Scenarios'!M1433,'Taxonomy and Epics'!H:H,'Taxonomy and Epics'!B:B)&amp;"_"&amp;_xlfn.XLOOKUP('Test Scenarios'!M1433,'Taxonomy and Epics'!H:H,'Taxonomy and Epics'!C:C)&amp;","&amp;'Test Scenarios'!M1433&amp;",Fin_Functional, Workday"</f>
        <v>Phase1,_,,Fin_Functional, Workday</v>
      </c>
      <c r="L1424" s="41"/>
      <c r="M1424" s="41"/>
      <c r="N1424" s="41"/>
      <c r="O1424" s="41"/>
      <c r="P1424" s="41"/>
      <c r="Q1424" s="41"/>
      <c r="R1424" s="41"/>
      <c r="S1424" s="41"/>
      <c r="T1424" s="38"/>
    </row>
    <row r="1425" spans="1:20" ht="128" x14ac:dyDescent="0.2">
      <c r="A1425" s="20">
        <f>'Test Scenarios'!A1434</f>
        <v>0</v>
      </c>
      <c r="B1425" s="44">
        <f>'Test Scenarios'!K1434</f>
        <v>0</v>
      </c>
      <c r="C1425" s="42">
        <f>'Test Scenarios'!B1434</f>
        <v>0</v>
      </c>
      <c r="D1425" s="43" t="str">
        <f>"F-"&amp;'Test Scenarios'!M1434&amp;"-"&amp;'Test Scenarios'!C1434&amp;"-"&amp;C1425</f>
        <v>F---0</v>
      </c>
      <c r="E1425" s="43" t="s">
        <v>6576</v>
      </c>
      <c r="F1425" s="43">
        <f>'Test Scenarios'!G1434</f>
        <v>0</v>
      </c>
      <c r="G1425" s="43" t="str">
        <f>"Objective"&amp;CHAR(10)
&amp;'Test Scenarios'!L1434&amp;CHAR(10)&amp;CHAR(10)&amp;
"Test Case Description"&amp;CHAR(10)
&amp;'Test Scenarios'!D1434&amp;CHAR(10)&amp;CHAR(10)&amp;
"Expected Results"&amp;CHAR(10)&amp;'Test Scenarios'!F1434</f>
        <v xml:space="preserve">Objective
Test Case Description
Expected Results
</v>
      </c>
      <c r="H1425" s="41"/>
      <c r="I1425" s="43" t="s">
        <v>6577</v>
      </c>
      <c r="J1425" s="41" t="str">
        <f>"TST-F "&amp;_xlfn.XLOOKUP('Test Scenarios'!M1434,'Taxonomy and Epics'!H:H,'Taxonomy and Epics'!E:E)</f>
        <v xml:space="preserve">TST-F </v>
      </c>
      <c r="K1425" s="36" t="str">
        <f>"Phase1,"&amp;_xlfn.XLOOKUP('Test Scenarios'!M1434,'Taxonomy and Epics'!H:H,'Taxonomy and Epics'!B:B)&amp;"_"&amp;_xlfn.XLOOKUP('Test Scenarios'!M1434,'Taxonomy and Epics'!H:H,'Taxonomy and Epics'!C:C)&amp;","&amp;'Test Scenarios'!M1434&amp;",Fin_Functional, Workday"</f>
        <v>Phase1,_,,Fin_Functional, Workday</v>
      </c>
      <c r="L1425" s="41"/>
      <c r="M1425" s="41"/>
      <c r="N1425" s="41"/>
      <c r="O1425" s="41"/>
      <c r="P1425" s="41"/>
      <c r="Q1425" s="41"/>
      <c r="R1425" s="41"/>
      <c r="S1425" s="41"/>
      <c r="T1425" s="38"/>
    </row>
    <row r="1426" spans="1:20" ht="128" x14ac:dyDescent="0.2">
      <c r="A1426" s="20">
        <f>'Test Scenarios'!A1435</f>
        <v>0</v>
      </c>
      <c r="B1426" s="44">
        <f>'Test Scenarios'!K1435</f>
        <v>0</v>
      </c>
      <c r="C1426" s="42">
        <f>'Test Scenarios'!B1435</f>
        <v>0</v>
      </c>
      <c r="D1426" s="43" t="str">
        <f>"F-"&amp;'Test Scenarios'!M1435&amp;"-"&amp;'Test Scenarios'!C1435&amp;"-"&amp;C1426</f>
        <v>F---0</v>
      </c>
      <c r="E1426" s="43" t="s">
        <v>6576</v>
      </c>
      <c r="F1426" s="43">
        <f>'Test Scenarios'!G1435</f>
        <v>0</v>
      </c>
      <c r="G1426" s="43" t="str">
        <f>"Objective"&amp;CHAR(10)
&amp;'Test Scenarios'!L1435&amp;CHAR(10)&amp;CHAR(10)&amp;
"Test Case Description"&amp;CHAR(10)
&amp;'Test Scenarios'!D1435&amp;CHAR(10)&amp;CHAR(10)&amp;
"Expected Results"&amp;CHAR(10)&amp;'Test Scenarios'!F1435</f>
        <v xml:space="preserve">Objective
Test Case Description
Expected Results
</v>
      </c>
      <c r="H1426" s="41"/>
      <c r="I1426" s="43" t="s">
        <v>6577</v>
      </c>
      <c r="J1426" s="41" t="str">
        <f>"TST-F "&amp;_xlfn.XLOOKUP('Test Scenarios'!M1435,'Taxonomy and Epics'!H:H,'Taxonomy and Epics'!E:E)</f>
        <v xml:space="preserve">TST-F </v>
      </c>
      <c r="K1426" s="36" t="str">
        <f>"Phase1,"&amp;_xlfn.XLOOKUP('Test Scenarios'!M1435,'Taxonomy and Epics'!H:H,'Taxonomy and Epics'!B:B)&amp;"_"&amp;_xlfn.XLOOKUP('Test Scenarios'!M1435,'Taxonomy and Epics'!H:H,'Taxonomy and Epics'!C:C)&amp;","&amp;'Test Scenarios'!M1435&amp;",Fin_Functional, Workday"</f>
        <v>Phase1,_,,Fin_Functional, Workday</v>
      </c>
      <c r="L1426" s="41"/>
      <c r="M1426" s="41"/>
      <c r="N1426" s="41"/>
      <c r="O1426" s="41"/>
      <c r="P1426" s="41"/>
      <c r="Q1426" s="41"/>
      <c r="R1426" s="41"/>
      <c r="S1426" s="41"/>
      <c r="T1426" s="38"/>
    </row>
    <row r="1427" spans="1:20" ht="128" x14ac:dyDescent="0.2">
      <c r="A1427" s="20">
        <f>'Test Scenarios'!A1436</f>
        <v>0</v>
      </c>
      <c r="B1427" s="44">
        <f>'Test Scenarios'!K1436</f>
        <v>0</v>
      </c>
      <c r="C1427" s="42">
        <f>'Test Scenarios'!B1436</f>
        <v>0</v>
      </c>
      <c r="D1427" s="43" t="str">
        <f>"F-"&amp;'Test Scenarios'!M1436&amp;"-"&amp;'Test Scenarios'!C1436&amp;"-"&amp;C1427</f>
        <v>F---0</v>
      </c>
      <c r="E1427" s="43" t="s">
        <v>6576</v>
      </c>
      <c r="F1427" s="43">
        <f>'Test Scenarios'!G1436</f>
        <v>0</v>
      </c>
      <c r="G1427" s="43" t="str">
        <f>"Objective"&amp;CHAR(10)
&amp;'Test Scenarios'!L1436&amp;CHAR(10)&amp;CHAR(10)&amp;
"Test Case Description"&amp;CHAR(10)
&amp;'Test Scenarios'!D1436&amp;CHAR(10)&amp;CHAR(10)&amp;
"Expected Results"&amp;CHAR(10)&amp;'Test Scenarios'!F1436</f>
        <v xml:space="preserve">Objective
Test Case Description
Expected Results
</v>
      </c>
      <c r="H1427" s="41"/>
      <c r="I1427" s="43" t="s">
        <v>6577</v>
      </c>
      <c r="J1427" s="41" t="str">
        <f>"TST-F "&amp;_xlfn.XLOOKUP('Test Scenarios'!M1436,'Taxonomy and Epics'!H:H,'Taxonomy and Epics'!E:E)</f>
        <v xml:space="preserve">TST-F </v>
      </c>
      <c r="K1427" s="36" t="str">
        <f>"Phase1,"&amp;_xlfn.XLOOKUP('Test Scenarios'!M1436,'Taxonomy and Epics'!H:H,'Taxonomy and Epics'!B:B)&amp;"_"&amp;_xlfn.XLOOKUP('Test Scenarios'!M1436,'Taxonomy and Epics'!H:H,'Taxonomy and Epics'!C:C)&amp;","&amp;'Test Scenarios'!M1436&amp;",Fin_Functional, Workday"</f>
        <v>Phase1,_,,Fin_Functional, Workday</v>
      </c>
      <c r="L1427" s="41"/>
      <c r="M1427" s="41"/>
      <c r="N1427" s="41"/>
      <c r="O1427" s="41"/>
      <c r="P1427" s="41"/>
      <c r="Q1427" s="41"/>
      <c r="R1427" s="41"/>
      <c r="S1427" s="41"/>
      <c r="T1427" s="38"/>
    </row>
    <row r="1428" spans="1:20" ht="128" x14ac:dyDescent="0.2">
      <c r="A1428" s="20">
        <f>'Test Scenarios'!A1437</f>
        <v>0</v>
      </c>
      <c r="B1428" s="44">
        <f>'Test Scenarios'!K1437</f>
        <v>0</v>
      </c>
      <c r="C1428" s="42">
        <f>'Test Scenarios'!B1437</f>
        <v>0</v>
      </c>
      <c r="D1428" s="43" t="str">
        <f>"F-"&amp;'Test Scenarios'!M1437&amp;"-"&amp;'Test Scenarios'!C1437&amp;"-"&amp;C1428</f>
        <v>F---0</v>
      </c>
      <c r="E1428" s="43" t="s">
        <v>6576</v>
      </c>
      <c r="F1428" s="43">
        <f>'Test Scenarios'!G1437</f>
        <v>0</v>
      </c>
      <c r="G1428" s="43" t="str">
        <f>"Objective"&amp;CHAR(10)
&amp;'Test Scenarios'!L1437&amp;CHAR(10)&amp;CHAR(10)&amp;
"Test Case Description"&amp;CHAR(10)
&amp;'Test Scenarios'!D1437&amp;CHAR(10)&amp;CHAR(10)&amp;
"Expected Results"&amp;CHAR(10)&amp;'Test Scenarios'!F1437</f>
        <v xml:space="preserve">Objective
Test Case Description
Expected Results
</v>
      </c>
      <c r="H1428" s="41"/>
      <c r="I1428" s="43" t="s">
        <v>6577</v>
      </c>
      <c r="J1428" s="41" t="str">
        <f>"TST-F "&amp;_xlfn.XLOOKUP('Test Scenarios'!M1437,'Taxonomy and Epics'!H:H,'Taxonomy and Epics'!E:E)</f>
        <v xml:space="preserve">TST-F </v>
      </c>
      <c r="K1428" s="36" t="str">
        <f>"Phase1,"&amp;_xlfn.XLOOKUP('Test Scenarios'!M1437,'Taxonomy and Epics'!H:H,'Taxonomy and Epics'!B:B)&amp;"_"&amp;_xlfn.XLOOKUP('Test Scenarios'!M1437,'Taxonomy and Epics'!H:H,'Taxonomy and Epics'!C:C)&amp;","&amp;'Test Scenarios'!M1437&amp;",Fin_Functional, Workday"</f>
        <v>Phase1,_,,Fin_Functional, Workday</v>
      </c>
      <c r="L1428" s="41"/>
      <c r="M1428" s="41"/>
      <c r="N1428" s="41"/>
      <c r="O1428" s="41"/>
      <c r="P1428" s="41"/>
      <c r="Q1428" s="41"/>
      <c r="R1428" s="41"/>
      <c r="S1428" s="41"/>
      <c r="T1428" s="38"/>
    </row>
    <row r="1429" spans="1:20" ht="128" x14ac:dyDescent="0.2">
      <c r="A1429" s="20">
        <f>'Test Scenarios'!A1438</f>
        <v>0</v>
      </c>
      <c r="B1429" s="44">
        <f>'Test Scenarios'!K1438</f>
        <v>0</v>
      </c>
      <c r="C1429" s="42">
        <f>'Test Scenarios'!B1438</f>
        <v>0</v>
      </c>
      <c r="D1429" s="43" t="str">
        <f>"F-"&amp;'Test Scenarios'!M1438&amp;"-"&amp;'Test Scenarios'!C1438&amp;"-"&amp;C1429</f>
        <v>F---0</v>
      </c>
      <c r="E1429" s="43" t="s">
        <v>6576</v>
      </c>
      <c r="F1429" s="43">
        <f>'Test Scenarios'!G1438</f>
        <v>0</v>
      </c>
      <c r="G1429" s="43" t="str">
        <f>"Objective"&amp;CHAR(10)
&amp;'Test Scenarios'!L1438&amp;CHAR(10)&amp;CHAR(10)&amp;
"Test Case Description"&amp;CHAR(10)
&amp;'Test Scenarios'!D1438&amp;CHAR(10)&amp;CHAR(10)&amp;
"Expected Results"&amp;CHAR(10)&amp;'Test Scenarios'!F1438</f>
        <v xml:space="preserve">Objective
Test Case Description
Expected Results
</v>
      </c>
      <c r="H1429" s="41"/>
      <c r="I1429" s="43" t="s">
        <v>6577</v>
      </c>
      <c r="J1429" s="41" t="str">
        <f>"TST-F "&amp;_xlfn.XLOOKUP('Test Scenarios'!M1438,'Taxonomy and Epics'!H:H,'Taxonomy and Epics'!E:E)</f>
        <v xml:space="preserve">TST-F </v>
      </c>
      <c r="K1429" s="36" t="str">
        <f>"Phase1,"&amp;_xlfn.XLOOKUP('Test Scenarios'!M1438,'Taxonomy and Epics'!H:H,'Taxonomy and Epics'!B:B)&amp;"_"&amp;_xlfn.XLOOKUP('Test Scenarios'!M1438,'Taxonomy and Epics'!H:H,'Taxonomy and Epics'!C:C)&amp;","&amp;'Test Scenarios'!M1438&amp;",Fin_Functional, Workday"</f>
        <v>Phase1,_,,Fin_Functional, Workday</v>
      </c>
      <c r="L1429" s="41"/>
      <c r="M1429" s="41"/>
      <c r="N1429" s="41"/>
      <c r="O1429" s="41"/>
      <c r="P1429" s="41"/>
      <c r="Q1429" s="41"/>
      <c r="R1429" s="41"/>
      <c r="S1429" s="41"/>
      <c r="T1429" s="38"/>
    </row>
    <row r="1430" spans="1:20" ht="128" x14ac:dyDescent="0.2">
      <c r="A1430" s="20">
        <f>'Test Scenarios'!A1439</f>
        <v>0</v>
      </c>
      <c r="B1430" s="44">
        <f>'Test Scenarios'!K1439</f>
        <v>0</v>
      </c>
      <c r="C1430" s="42">
        <f>'Test Scenarios'!B1439</f>
        <v>0</v>
      </c>
      <c r="D1430" s="43" t="str">
        <f>"F-"&amp;'Test Scenarios'!M1439&amp;"-"&amp;'Test Scenarios'!C1439&amp;"-"&amp;C1430</f>
        <v>F---0</v>
      </c>
      <c r="E1430" s="43" t="s">
        <v>6576</v>
      </c>
      <c r="F1430" s="43">
        <f>'Test Scenarios'!G1439</f>
        <v>0</v>
      </c>
      <c r="G1430" s="43" t="str">
        <f>"Objective"&amp;CHAR(10)
&amp;'Test Scenarios'!L1439&amp;CHAR(10)&amp;CHAR(10)&amp;
"Test Case Description"&amp;CHAR(10)
&amp;'Test Scenarios'!D1439&amp;CHAR(10)&amp;CHAR(10)&amp;
"Expected Results"&amp;CHAR(10)&amp;'Test Scenarios'!F1439</f>
        <v xml:space="preserve">Objective
Test Case Description
Expected Results
</v>
      </c>
      <c r="H1430" s="41"/>
      <c r="I1430" s="43" t="s">
        <v>6577</v>
      </c>
      <c r="J1430" s="41" t="str">
        <f>"TST-F "&amp;_xlfn.XLOOKUP('Test Scenarios'!M1439,'Taxonomy and Epics'!H:H,'Taxonomy and Epics'!E:E)</f>
        <v xml:space="preserve">TST-F </v>
      </c>
      <c r="K1430" s="36" t="str">
        <f>"Phase1,"&amp;_xlfn.XLOOKUP('Test Scenarios'!M1439,'Taxonomy and Epics'!H:H,'Taxonomy and Epics'!B:B)&amp;"_"&amp;_xlfn.XLOOKUP('Test Scenarios'!M1439,'Taxonomy and Epics'!H:H,'Taxonomy and Epics'!C:C)&amp;","&amp;'Test Scenarios'!M1439&amp;",Fin_Functional, Workday"</f>
        <v>Phase1,_,,Fin_Functional, Workday</v>
      </c>
      <c r="L1430" s="41"/>
      <c r="M1430" s="41"/>
      <c r="N1430" s="41"/>
      <c r="O1430" s="41"/>
      <c r="P1430" s="41"/>
      <c r="Q1430" s="41"/>
      <c r="R1430" s="41"/>
      <c r="S1430" s="41"/>
      <c r="T1430" s="38"/>
    </row>
    <row r="1431" spans="1:20" ht="128" x14ac:dyDescent="0.2">
      <c r="A1431" s="20">
        <f>'Test Scenarios'!A1440</f>
        <v>0</v>
      </c>
      <c r="B1431" s="44">
        <f>'Test Scenarios'!K1440</f>
        <v>0</v>
      </c>
      <c r="C1431" s="42">
        <f>'Test Scenarios'!B1440</f>
        <v>0</v>
      </c>
      <c r="D1431" s="43" t="str">
        <f>"F-"&amp;'Test Scenarios'!M1440&amp;"-"&amp;'Test Scenarios'!C1440&amp;"-"&amp;C1431</f>
        <v>F---0</v>
      </c>
      <c r="E1431" s="43" t="s">
        <v>6576</v>
      </c>
      <c r="F1431" s="43">
        <f>'Test Scenarios'!G1440</f>
        <v>0</v>
      </c>
      <c r="G1431" s="43" t="str">
        <f>"Objective"&amp;CHAR(10)
&amp;'Test Scenarios'!L1440&amp;CHAR(10)&amp;CHAR(10)&amp;
"Test Case Description"&amp;CHAR(10)
&amp;'Test Scenarios'!D1440&amp;CHAR(10)&amp;CHAR(10)&amp;
"Expected Results"&amp;CHAR(10)&amp;'Test Scenarios'!F1440</f>
        <v xml:space="preserve">Objective
Test Case Description
Expected Results
</v>
      </c>
      <c r="H1431" s="41"/>
      <c r="I1431" s="43" t="s">
        <v>6577</v>
      </c>
      <c r="J1431" s="41" t="str">
        <f>"TST-F "&amp;_xlfn.XLOOKUP('Test Scenarios'!M1440,'Taxonomy and Epics'!H:H,'Taxonomy and Epics'!E:E)</f>
        <v xml:space="preserve">TST-F </v>
      </c>
      <c r="K1431" s="36" t="str">
        <f>"Phase1,"&amp;_xlfn.XLOOKUP('Test Scenarios'!M1440,'Taxonomy and Epics'!H:H,'Taxonomy and Epics'!B:B)&amp;"_"&amp;_xlfn.XLOOKUP('Test Scenarios'!M1440,'Taxonomy and Epics'!H:H,'Taxonomy and Epics'!C:C)&amp;","&amp;'Test Scenarios'!M1440&amp;",Fin_Functional, Workday"</f>
        <v>Phase1,_,,Fin_Functional, Workday</v>
      </c>
      <c r="L1431" s="41"/>
      <c r="M1431" s="41"/>
      <c r="N1431" s="41"/>
      <c r="O1431" s="41"/>
      <c r="P1431" s="41"/>
      <c r="Q1431" s="41"/>
      <c r="R1431" s="41"/>
      <c r="S1431" s="41"/>
      <c r="T1431" s="38"/>
    </row>
    <row r="1432" spans="1:20" ht="128" x14ac:dyDescent="0.2">
      <c r="A1432" s="20">
        <f>'Test Scenarios'!A1441</f>
        <v>0</v>
      </c>
      <c r="B1432" s="44">
        <f>'Test Scenarios'!K1441</f>
        <v>0</v>
      </c>
      <c r="C1432" s="42">
        <f>'Test Scenarios'!B1441</f>
        <v>0</v>
      </c>
      <c r="D1432" s="43" t="str">
        <f>"F-"&amp;'Test Scenarios'!M1441&amp;"-"&amp;'Test Scenarios'!C1441&amp;"-"&amp;C1432</f>
        <v>F---0</v>
      </c>
      <c r="E1432" s="43" t="s">
        <v>6576</v>
      </c>
      <c r="F1432" s="43">
        <f>'Test Scenarios'!G1441</f>
        <v>0</v>
      </c>
      <c r="G1432" s="43" t="str">
        <f>"Objective"&amp;CHAR(10)
&amp;'Test Scenarios'!L1441&amp;CHAR(10)&amp;CHAR(10)&amp;
"Test Case Description"&amp;CHAR(10)
&amp;'Test Scenarios'!D1441&amp;CHAR(10)&amp;CHAR(10)&amp;
"Expected Results"&amp;CHAR(10)&amp;'Test Scenarios'!F1441</f>
        <v xml:space="preserve">Objective
Test Case Description
Expected Results
</v>
      </c>
      <c r="H1432" s="41"/>
      <c r="I1432" s="43" t="s">
        <v>6577</v>
      </c>
      <c r="J1432" s="41" t="str">
        <f>"TST-F "&amp;_xlfn.XLOOKUP('Test Scenarios'!M1441,'Taxonomy and Epics'!H:H,'Taxonomy and Epics'!E:E)</f>
        <v xml:space="preserve">TST-F </v>
      </c>
      <c r="K1432" s="36" t="str">
        <f>"Phase1,"&amp;_xlfn.XLOOKUP('Test Scenarios'!M1441,'Taxonomy and Epics'!H:H,'Taxonomy and Epics'!B:B)&amp;"_"&amp;_xlfn.XLOOKUP('Test Scenarios'!M1441,'Taxonomy and Epics'!H:H,'Taxonomy and Epics'!C:C)&amp;","&amp;'Test Scenarios'!M1441&amp;",Fin_Functional, Workday"</f>
        <v>Phase1,_,,Fin_Functional, Workday</v>
      </c>
      <c r="L1432" s="41"/>
      <c r="M1432" s="41"/>
      <c r="N1432" s="41"/>
      <c r="O1432" s="41"/>
      <c r="P1432" s="41"/>
      <c r="Q1432" s="41"/>
      <c r="R1432" s="41"/>
      <c r="S1432" s="41"/>
      <c r="T1432" s="38"/>
    </row>
    <row r="1433" spans="1:20" ht="128" x14ac:dyDescent="0.2">
      <c r="A1433" s="20">
        <f>'Test Scenarios'!A1442</f>
        <v>0</v>
      </c>
      <c r="B1433" s="44">
        <f>'Test Scenarios'!K1442</f>
        <v>0</v>
      </c>
      <c r="C1433" s="42">
        <f>'Test Scenarios'!B1442</f>
        <v>0</v>
      </c>
      <c r="D1433" s="43" t="str">
        <f>"F-"&amp;'Test Scenarios'!M1442&amp;"-"&amp;'Test Scenarios'!C1442&amp;"-"&amp;C1433</f>
        <v>F---0</v>
      </c>
      <c r="E1433" s="43" t="s">
        <v>6576</v>
      </c>
      <c r="F1433" s="43">
        <f>'Test Scenarios'!G1442</f>
        <v>0</v>
      </c>
      <c r="G1433" s="43" t="str">
        <f>"Objective"&amp;CHAR(10)
&amp;'Test Scenarios'!L1442&amp;CHAR(10)&amp;CHAR(10)&amp;
"Test Case Description"&amp;CHAR(10)
&amp;'Test Scenarios'!D1442&amp;CHAR(10)&amp;CHAR(10)&amp;
"Expected Results"&amp;CHAR(10)&amp;'Test Scenarios'!F1442</f>
        <v xml:space="preserve">Objective
Test Case Description
Expected Results
</v>
      </c>
      <c r="H1433" s="41"/>
      <c r="I1433" s="43" t="s">
        <v>6577</v>
      </c>
      <c r="J1433" s="41" t="str">
        <f>"TST-F "&amp;_xlfn.XLOOKUP('Test Scenarios'!M1442,'Taxonomy and Epics'!H:H,'Taxonomy and Epics'!E:E)</f>
        <v xml:space="preserve">TST-F </v>
      </c>
      <c r="K1433" s="36" t="str">
        <f>"Phase1,"&amp;_xlfn.XLOOKUP('Test Scenarios'!M1442,'Taxonomy and Epics'!H:H,'Taxonomy and Epics'!B:B)&amp;"_"&amp;_xlfn.XLOOKUP('Test Scenarios'!M1442,'Taxonomy and Epics'!H:H,'Taxonomy and Epics'!C:C)&amp;","&amp;'Test Scenarios'!M1442&amp;",Fin_Functional, Workday"</f>
        <v>Phase1,_,,Fin_Functional, Workday</v>
      </c>
      <c r="L1433" s="41"/>
      <c r="M1433" s="41"/>
      <c r="N1433" s="41"/>
      <c r="O1433" s="41"/>
      <c r="P1433" s="41"/>
      <c r="Q1433" s="41"/>
      <c r="R1433" s="41"/>
      <c r="S1433" s="41"/>
      <c r="T1433" s="38"/>
    </row>
    <row r="1434" spans="1:20" ht="128" x14ac:dyDescent="0.2">
      <c r="A1434" s="20">
        <f>'Test Scenarios'!A1443</f>
        <v>0</v>
      </c>
      <c r="B1434" s="44">
        <f>'Test Scenarios'!K1443</f>
        <v>0</v>
      </c>
      <c r="C1434" s="42">
        <f>'Test Scenarios'!B1443</f>
        <v>0</v>
      </c>
      <c r="D1434" s="43" t="str">
        <f>"F-"&amp;'Test Scenarios'!M1443&amp;"-"&amp;'Test Scenarios'!C1443&amp;"-"&amp;C1434</f>
        <v>F---0</v>
      </c>
      <c r="E1434" s="43" t="s">
        <v>6576</v>
      </c>
      <c r="F1434" s="43">
        <f>'Test Scenarios'!G1443</f>
        <v>0</v>
      </c>
      <c r="G1434" s="43" t="str">
        <f>"Objective"&amp;CHAR(10)
&amp;'Test Scenarios'!L1443&amp;CHAR(10)&amp;CHAR(10)&amp;
"Test Case Description"&amp;CHAR(10)
&amp;'Test Scenarios'!D1443&amp;CHAR(10)&amp;CHAR(10)&amp;
"Expected Results"&amp;CHAR(10)&amp;'Test Scenarios'!F1443</f>
        <v xml:space="preserve">Objective
Test Case Description
Expected Results
</v>
      </c>
      <c r="H1434" s="41"/>
      <c r="I1434" s="43" t="s">
        <v>6577</v>
      </c>
      <c r="J1434" s="41" t="str">
        <f>"TST-F "&amp;_xlfn.XLOOKUP('Test Scenarios'!M1443,'Taxonomy and Epics'!H:H,'Taxonomy and Epics'!E:E)</f>
        <v xml:space="preserve">TST-F </v>
      </c>
      <c r="K1434" s="36" t="str">
        <f>"Phase1,"&amp;_xlfn.XLOOKUP('Test Scenarios'!M1443,'Taxonomy and Epics'!H:H,'Taxonomy and Epics'!B:B)&amp;"_"&amp;_xlfn.XLOOKUP('Test Scenarios'!M1443,'Taxonomy and Epics'!H:H,'Taxonomy and Epics'!C:C)&amp;","&amp;'Test Scenarios'!M1443&amp;",Fin_Functional, Workday"</f>
        <v>Phase1,_,,Fin_Functional, Workday</v>
      </c>
      <c r="L1434" s="41"/>
      <c r="M1434" s="41"/>
      <c r="N1434" s="41"/>
      <c r="O1434" s="41"/>
      <c r="P1434" s="41"/>
      <c r="Q1434" s="41"/>
      <c r="R1434" s="41"/>
      <c r="S1434" s="41"/>
      <c r="T1434" s="38"/>
    </row>
    <row r="1435" spans="1:20" ht="128" x14ac:dyDescent="0.2">
      <c r="A1435" s="20">
        <f>'Test Scenarios'!A1444</f>
        <v>0</v>
      </c>
      <c r="B1435" s="44">
        <f>'Test Scenarios'!K1444</f>
        <v>0</v>
      </c>
      <c r="C1435" s="42">
        <f>'Test Scenarios'!B1444</f>
        <v>0</v>
      </c>
      <c r="D1435" s="43" t="str">
        <f>"F-"&amp;'Test Scenarios'!M1444&amp;"-"&amp;'Test Scenarios'!C1444&amp;"-"&amp;C1435</f>
        <v>F---0</v>
      </c>
      <c r="E1435" s="43" t="s">
        <v>6576</v>
      </c>
      <c r="F1435" s="43">
        <f>'Test Scenarios'!G1444</f>
        <v>0</v>
      </c>
      <c r="G1435" s="43" t="str">
        <f>"Objective"&amp;CHAR(10)
&amp;'Test Scenarios'!L1444&amp;CHAR(10)&amp;CHAR(10)&amp;
"Test Case Description"&amp;CHAR(10)
&amp;'Test Scenarios'!D1444&amp;CHAR(10)&amp;CHAR(10)&amp;
"Expected Results"&amp;CHAR(10)&amp;'Test Scenarios'!F1444</f>
        <v xml:space="preserve">Objective
Test Case Description
Expected Results
</v>
      </c>
      <c r="H1435" s="41"/>
      <c r="I1435" s="43" t="s">
        <v>6577</v>
      </c>
      <c r="J1435" s="41" t="str">
        <f>"TST-F "&amp;_xlfn.XLOOKUP('Test Scenarios'!M1444,'Taxonomy and Epics'!H:H,'Taxonomy and Epics'!E:E)</f>
        <v xml:space="preserve">TST-F </v>
      </c>
      <c r="K1435" s="36" t="str">
        <f>"Phase1,"&amp;_xlfn.XLOOKUP('Test Scenarios'!M1444,'Taxonomy and Epics'!H:H,'Taxonomy and Epics'!B:B)&amp;"_"&amp;_xlfn.XLOOKUP('Test Scenarios'!M1444,'Taxonomy and Epics'!H:H,'Taxonomy and Epics'!C:C)&amp;","&amp;'Test Scenarios'!M1444&amp;",Fin_Functional, Workday"</f>
        <v>Phase1,_,,Fin_Functional, Workday</v>
      </c>
      <c r="L1435" s="41"/>
      <c r="M1435" s="41"/>
      <c r="N1435" s="41"/>
      <c r="O1435" s="41"/>
      <c r="P1435" s="41"/>
      <c r="Q1435" s="41"/>
      <c r="R1435" s="41"/>
      <c r="S1435" s="41"/>
      <c r="T1435" s="38"/>
    </row>
    <row r="1436" spans="1:20" ht="128" x14ac:dyDescent="0.2">
      <c r="A1436" s="20">
        <f>'Test Scenarios'!A1445</f>
        <v>0</v>
      </c>
      <c r="B1436" s="44">
        <f>'Test Scenarios'!K1445</f>
        <v>0</v>
      </c>
      <c r="C1436" s="42">
        <f>'Test Scenarios'!B1445</f>
        <v>0</v>
      </c>
      <c r="D1436" s="43" t="str">
        <f>"F-"&amp;'Test Scenarios'!M1445&amp;"-"&amp;'Test Scenarios'!C1445&amp;"-"&amp;C1436</f>
        <v>F---0</v>
      </c>
      <c r="E1436" s="43" t="s">
        <v>6576</v>
      </c>
      <c r="F1436" s="43">
        <f>'Test Scenarios'!G1445</f>
        <v>0</v>
      </c>
      <c r="G1436" s="43" t="str">
        <f>"Objective"&amp;CHAR(10)
&amp;'Test Scenarios'!L1445&amp;CHAR(10)&amp;CHAR(10)&amp;
"Test Case Description"&amp;CHAR(10)
&amp;'Test Scenarios'!D1445&amp;CHAR(10)&amp;CHAR(10)&amp;
"Expected Results"&amp;CHAR(10)&amp;'Test Scenarios'!F1445</f>
        <v xml:space="preserve">Objective
Test Case Description
Expected Results
</v>
      </c>
      <c r="H1436" s="41"/>
      <c r="I1436" s="43" t="s">
        <v>6577</v>
      </c>
      <c r="J1436" s="41" t="str">
        <f>"TST-F "&amp;_xlfn.XLOOKUP('Test Scenarios'!M1445,'Taxonomy and Epics'!H:H,'Taxonomy and Epics'!E:E)</f>
        <v xml:space="preserve">TST-F </v>
      </c>
      <c r="K1436" s="36" t="str">
        <f>"Phase1,"&amp;_xlfn.XLOOKUP('Test Scenarios'!M1445,'Taxonomy and Epics'!H:H,'Taxonomy and Epics'!B:B)&amp;"_"&amp;_xlfn.XLOOKUP('Test Scenarios'!M1445,'Taxonomy and Epics'!H:H,'Taxonomy and Epics'!C:C)&amp;","&amp;'Test Scenarios'!M1445&amp;",Fin_Functional, Workday"</f>
        <v>Phase1,_,,Fin_Functional, Workday</v>
      </c>
      <c r="L1436" s="41"/>
      <c r="M1436" s="41"/>
      <c r="N1436" s="41"/>
      <c r="O1436" s="41"/>
      <c r="P1436" s="41"/>
      <c r="Q1436" s="41"/>
      <c r="R1436" s="41"/>
      <c r="S1436" s="41"/>
      <c r="T1436" s="38"/>
    </row>
    <row r="1437" spans="1:20" ht="128" x14ac:dyDescent="0.2">
      <c r="A1437" s="20">
        <f>'Test Scenarios'!A1446</f>
        <v>0</v>
      </c>
      <c r="B1437" s="44">
        <f>'Test Scenarios'!K1446</f>
        <v>0</v>
      </c>
      <c r="C1437" s="42">
        <f>'Test Scenarios'!B1446</f>
        <v>0</v>
      </c>
      <c r="D1437" s="43" t="str">
        <f>"F-"&amp;'Test Scenarios'!M1446&amp;"-"&amp;'Test Scenarios'!C1446&amp;"-"&amp;C1437</f>
        <v>F---0</v>
      </c>
      <c r="E1437" s="43" t="s">
        <v>6576</v>
      </c>
      <c r="F1437" s="43">
        <f>'Test Scenarios'!G1446</f>
        <v>0</v>
      </c>
      <c r="G1437" s="43" t="str">
        <f>"Objective"&amp;CHAR(10)
&amp;'Test Scenarios'!L1446&amp;CHAR(10)&amp;CHAR(10)&amp;
"Test Case Description"&amp;CHAR(10)
&amp;'Test Scenarios'!D1446&amp;CHAR(10)&amp;CHAR(10)&amp;
"Expected Results"&amp;CHAR(10)&amp;'Test Scenarios'!F1446</f>
        <v xml:space="preserve">Objective
Test Case Description
Expected Results
</v>
      </c>
      <c r="H1437" s="41"/>
      <c r="I1437" s="43" t="s">
        <v>6577</v>
      </c>
      <c r="J1437" s="41" t="str">
        <f>"TST-F "&amp;_xlfn.XLOOKUP('Test Scenarios'!M1446,'Taxonomy and Epics'!H:H,'Taxonomy and Epics'!E:E)</f>
        <v xml:space="preserve">TST-F </v>
      </c>
      <c r="K1437" s="36" t="str">
        <f>"Phase1,"&amp;_xlfn.XLOOKUP('Test Scenarios'!M1446,'Taxonomy and Epics'!H:H,'Taxonomy and Epics'!B:B)&amp;"_"&amp;_xlfn.XLOOKUP('Test Scenarios'!M1446,'Taxonomy and Epics'!H:H,'Taxonomy and Epics'!C:C)&amp;","&amp;'Test Scenarios'!M1446&amp;",Fin_Functional, Workday"</f>
        <v>Phase1,_,,Fin_Functional, Workday</v>
      </c>
      <c r="L1437" s="41"/>
      <c r="M1437" s="41"/>
      <c r="N1437" s="41"/>
      <c r="O1437" s="41"/>
      <c r="P1437" s="41"/>
      <c r="Q1437" s="41"/>
      <c r="R1437" s="41"/>
      <c r="S1437" s="41"/>
      <c r="T1437" s="38"/>
    </row>
    <row r="1438" spans="1:20" ht="128" x14ac:dyDescent="0.2">
      <c r="A1438" s="20">
        <f>'Test Scenarios'!A1447</f>
        <v>0</v>
      </c>
      <c r="B1438" s="44">
        <f>'Test Scenarios'!K1447</f>
        <v>0</v>
      </c>
      <c r="C1438" s="42">
        <f>'Test Scenarios'!B1447</f>
        <v>0</v>
      </c>
      <c r="D1438" s="43" t="str">
        <f>"F-"&amp;'Test Scenarios'!M1447&amp;"-"&amp;'Test Scenarios'!C1447&amp;"-"&amp;C1438</f>
        <v>F---0</v>
      </c>
      <c r="E1438" s="43" t="s">
        <v>6576</v>
      </c>
      <c r="F1438" s="43">
        <f>'Test Scenarios'!G1447</f>
        <v>0</v>
      </c>
      <c r="G1438" s="43" t="str">
        <f>"Objective"&amp;CHAR(10)
&amp;'Test Scenarios'!L1447&amp;CHAR(10)&amp;CHAR(10)&amp;
"Test Case Description"&amp;CHAR(10)
&amp;'Test Scenarios'!D1447&amp;CHAR(10)&amp;CHAR(10)&amp;
"Expected Results"&amp;CHAR(10)&amp;'Test Scenarios'!F1447</f>
        <v xml:space="preserve">Objective
Test Case Description
Expected Results
</v>
      </c>
      <c r="H1438" s="41"/>
      <c r="I1438" s="43" t="s">
        <v>6577</v>
      </c>
      <c r="J1438" s="41" t="str">
        <f>"TST-F "&amp;_xlfn.XLOOKUP('Test Scenarios'!M1447,'Taxonomy and Epics'!H:H,'Taxonomy and Epics'!E:E)</f>
        <v xml:space="preserve">TST-F </v>
      </c>
      <c r="K1438" s="36" t="str">
        <f>"Phase1,"&amp;_xlfn.XLOOKUP('Test Scenarios'!M1447,'Taxonomy and Epics'!H:H,'Taxonomy and Epics'!B:B)&amp;"_"&amp;_xlfn.XLOOKUP('Test Scenarios'!M1447,'Taxonomy and Epics'!H:H,'Taxonomy and Epics'!C:C)&amp;","&amp;'Test Scenarios'!M1447&amp;",Fin_Functional, Workday"</f>
        <v>Phase1,_,,Fin_Functional, Workday</v>
      </c>
      <c r="L1438" s="41"/>
      <c r="M1438" s="41"/>
      <c r="N1438" s="41"/>
      <c r="O1438" s="41"/>
      <c r="P1438" s="41"/>
      <c r="Q1438" s="41"/>
      <c r="R1438" s="41"/>
      <c r="S1438" s="41"/>
      <c r="T1438" s="38"/>
    </row>
    <row r="1439" spans="1:20" ht="128" x14ac:dyDescent="0.2">
      <c r="A1439" s="20">
        <f>'Test Scenarios'!A1448</f>
        <v>0</v>
      </c>
      <c r="B1439" s="44">
        <f>'Test Scenarios'!K1448</f>
        <v>0</v>
      </c>
      <c r="C1439" s="42">
        <f>'Test Scenarios'!B1448</f>
        <v>0</v>
      </c>
      <c r="D1439" s="43" t="str">
        <f>"F-"&amp;'Test Scenarios'!M1448&amp;"-"&amp;'Test Scenarios'!C1448&amp;"-"&amp;C1439</f>
        <v>F---0</v>
      </c>
      <c r="E1439" s="43" t="s">
        <v>6576</v>
      </c>
      <c r="F1439" s="43">
        <f>'Test Scenarios'!G1448</f>
        <v>0</v>
      </c>
      <c r="G1439" s="43" t="str">
        <f>"Objective"&amp;CHAR(10)
&amp;'Test Scenarios'!L1448&amp;CHAR(10)&amp;CHAR(10)&amp;
"Test Case Description"&amp;CHAR(10)
&amp;'Test Scenarios'!D1448&amp;CHAR(10)&amp;CHAR(10)&amp;
"Expected Results"&amp;CHAR(10)&amp;'Test Scenarios'!F1448</f>
        <v xml:space="preserve">Objective
Test Case Description
Expected Results
</v>
      </c>
      <c r="H1439" s="41"/>
      <c r="I1439" s="43" t="s">
        <v>6577</v>
      </c>
      <c r="J1439" s="41" t="str">
        <f>"TST-F "&amp;_xlfn.XLOOKUP('Test Scenarios'!M1448,'Taxonomy and Epics'!H:H,'Taxonomy and Epics'!E:E)</f>
        <v xml:space="preserve">TST-F </v>
      </c>
      <c r="K1439" s="36" t="str">
        <f>"Phase1,"&amp;_xlfn.XLOOKUP('Test Scenarios'!M1448,'Taxonomy and Epics'!H:H,'Taxonomy and Epics'!B:B)&amp;"_"&amp;_xlfn.XLOOKUP('Test Scenarios'!M1448,'Taxonomy and Epics'!H:H,'Taxonomy and Epics'!C:C)&amp;","&amp;'Test Scenarios'!M1448&amp;",Fin_Functional, Workday"</f>
        <v>Phase1,_,,Fin_Functional, Workday</v>
      </c>
      <c r="L1439" s="41"/>
      <c r="M1439" s="41"/>
      <c r="N1439" s="41"/>
      <c r="O1439" s="41"/>
      <c r="P1439" s="41"/>
      <c r="Q1439" s="41"/>
      <c r="R1439" s="41"/>
      <c r="S1439" s="41"/>
      <c r="T1439" s="38"/>
    </row>
    <row r="1440" spans="1:20" ht="128" x14ac:dyDescent="0.2">
      <c r="A1440" s="20">
        <f>'Test Scenarios'!A1449</f>
        <v>0</v>
      </c>
      <c r="B1440" s="44">
        <f>'Test Scenarios'!K1449</f>
        <v>0</v>
      </c>
      <c r="C1440" s="42">
        <f>'Test Scenarios'!B1449</f>
        <v>0</v>
      </c>
      <c r="D1440" s="43" t="str">
        <f>"F-"&amp;'Test Scenarios'!M1449&amp;"-"&amp;'Test Scenarios'!C1449&amp;"-"&amp;C1440</f>
        <v>F---0</v>
      </c>
      <c r="E1440" s="43" t="s">
        <v>6576</v>
      </c>
      <c r="F1440" s="43">
        <f>'Test Scenarios'!G1449</f>
        <v>0</v>
      </c>
      <c r="G1440" s="43" t="str">
        <f>"Objective"&amp;CHAR(10)
&amp;'Test Scenarios'!L1449&amp;CHAR(10)&amp;CHAR(10)&amp;
"Test Case Description"&amp;CHAR(10)
&amp;'Test Scenarios'!D1449&amp;CHAR(10)&amp;CHAR(10)&amp;
"Expected Results"&amp;CHAR(10)&amp;'Test Scenarios'!F1449</f>
        <v xml:space="preserve">Objective
Test Case Description
Expected Results
</v>
      </c>
      <c r="H1440" s="41"/>
      <c r="I1440" s="43" t="s">
        <v>6577</v>
      </c>
      <c r="J1440" s="41" t="str">
        <f>"TST-F "&amp;_xlfn.XLOOKUP('Test Scenarios'!M1449,'Taxonomy and Epics'!H:H,'Taxonomy and Epics'!E:E)</f>
        <v xml:space="preserve">TST-F </v>
      </c>
      <c r="K1440" s="36" t="str">
        <f>"Phase1,"&amp;_xlfn.XLOOKUP('Test Scenarios'!M1449,'Taxonomy and Epics'!H:H,'Taxonomy and Epics'!B:B)&amp;"_"&amp;_xlfn.XLOOKUP('Test Scenarios'!M1449,'Taxonomy and Epics'!H:H,'Taxonomy and Epics'!C:C)&amp;","&amp;'Test Scenarios'!M1449&amp;",Fin_Functional, Workday"</f>
        <v>Phase1,_,,Fin_Functional, Workday</v>
      </c>
      <c r="L1440" s="41"/>
      <c r="M1440" s="41"/>
      <c r="N1440" s="41"/>
      <c r="O1440" s="41"/>
      <c r="P1440" s="41"/>
      <c r="Q1440" s="41"/>
      <c r="R1440" s="41"/>
      <c r="S1440" s="41"/>
      <c r="T1440" s="38"/>
    </row>
    <row r="1441" spans="1:20" ht="128" x14ac:dyDescent="0.2">
      <c r="A1441" s="20">
        <f>'Test Scenarios'!A1450</f>
        <v>0</v>
      </c>
      <c r="B1441" s="44">
        <f>'Test Scenarios'!K1450</f>
        <v>0</v>
      </c>
      <c r="C1441" s="42">
        <f>'Test Scenarios'!B1450</f>
        <v>0</v>
      </c>
      <c r="D1441" s="43" t="str">
        <f>"F-"&amp;'Test Scenarios'!M1450&amp;"-"&amp;'Test Scenarios'!C1450&amp;"-"&amp;C1441</f>
        <v>F---0</v>
      </c>
      <c r="E1441" s="43" t="s">
        <v>6576</v>
      </c>
      <c r="F1441" s="43">
        <f>'Test Scenarios'!G1450</f>
        <v>0</v>
      </c>
      <c r="G1441" s="43" t="str">
        <f>"Objective"&amp;CHAR(10)
&amp;'Test Scenarios'!L1450&amp;CHAR(10)&amp;CHAR(10)&amp;
"Test Case Description"&amp;CHAR(10)
&amp;'Test Scenarios'!D1450&amp;CHAR(10)&amp;CHAR(10)&amp;
"Expected Results"&amp;CHAR(10)&amp;'Test Scenarios'!F1450</f>
        <v xml:space="preserve">Objective
Test Case Description
Expected Results
</v>
      </c>
      <c r="H1441" s="41"/>
      <c r="I1441" s="43" t="s">
        <v>6577</v>
      </c>
      <c r="J1441" s="41" t="str">
        <f>"TST-F "&amp;_xlfn.XLOOKUP('Test Scenarios'!M1450,'Taxonomy and Epics'!H:H,'Taxonomy and Epics'!E:E)</f>
        <v xml:space="preserve">TST-F </v>
      </c>
      <c r="K1441" s="36" t="str">
        <f>"Phase1,"&amp;_xlfn.XLOOKUP('Test Scenarios'!M1450,'Taxonomy and Epics'!H:H,'Taxonomy and Epics'!B:B)&amp;"_"&amp;_xlfn.XLOOKUP('Test Scenarios'!M1450,'Taxonomy and Epics'!H:H,'Taxonomy and Epics'!C:C)&amp;","&amp;'Test Scenarios'!M1450&amp;",Fin_Functional, Workday"</f>
        <v>Phase1,_,,Fin_Functional, Workday</v>
      </c>
      <c r="L1441" s="41"/>
      <c r="M1441" s="41"/>
      <c r="N1441" s="41"/>
      <c r="O1441" s="41"/>
      <c r="P1441" s="41"/>
      <c r="Q1441" s="41"/>
      <c r="R1441" s="41"/>
      <c r="S1441" s="41"/>
      <c r="T1441" s="38"/>
    </row>
    <row r="1442" spans="1:20" ht="128" x14ac:dyDescent="0.2">
      <c r="A1442" s="20">
        <f>'Test Scenarios'!A1451</f>
        <v>0</v>
      </c>
      <c r="B1442" s="44">
        <f>'Test Scenarios'!K1451</f>
        <v>0</v>
      </c>
      <c r="C1442" s="42">
        <f>'Test Scenarios'!B1451</f>
        <v>0</v>
      </c>
      <c r="D1442" s="43" t="str">
        <f>"F-"&amp;'Test Scenarios'!M1451&amp;"-"&amp;'Test Scenarios'!C1451&amp;"-"&amp;C1442</f>
        <v>F---0</v>
      </c>
      <c r="E1442" s="43" t="s">
        <v>6576</v>
      </c>
      <c r="F1442" s="43">
        <f>'Test Scenarios'!G1451</f>
        <v>0</v>
      </c>
      <c r="G1442" s="43" t="str">
        <f>"Objective"&amp;CHAR(10)
&amp;'Test Scenarios'!L1451&amp;CHAR(10)&amp;CHAR(10)&amp;
"Test Case Description"&amp;CHAR(10)
&amp;'Test Scenarios'!D1451&amp;CHAR(10)&amp;CHAR(10)&amp;
"Expected Results"&amp;CHAR(10)&amp;'Test Scenarios'!F1451</f>
        <v xml:space="preserve">Objective
Test Case Description
Expected Results
</v>
      </c>
      <c r="H1442" s="41"/>
      <c r="I1442" s="43" t="s">
        <v>6577</v>
      </c>
      <c r="J1442" s="41" t="str">
        <f>"TST-F "&amp;_xlfn.XLOOKUP('Test Scenarios'!M1451,'Taxonomy and Epics'!H:H,'Taxonomy and Epics'!E:E)</f>
        <v xml:space="preserve">TST-F </v>
      </c>
      <c r="K1442" s="36" t="str">
        <f>"Phase1,"&amp;_xlfn.XLOOKUP('Test Scenarios'!M1451,'Taxonomy and Epics'!H:H,'Taxonomy and Epics'!B:B)&amp;"_"&amp;_xlfn.XLOOKUP('Test Scenarios'!M1451,'Taxonomy and Epics'!H:H,'Taxonomy and Epics'!C:C)&amp;","&amp;'Test Scenarios'!M1451&amp;",Fin_Functional, Workday"</f>
        <v>Phase1,_,,Fin_Functional, Workday</v>
      </c>
      <c r="L1442" s="41"/>
      <c r="M1442" s="41"/>
      <c r="N1442" s="41"/>
      <c r="O1442" s="41"/>
      <c r="P1442" s="41"/>
      <c r="Q1442" s="41"/>
      <c r="R1442" s="41"/>
      <c r="S1442" s="41"/>
      <c r="T1442" s="38"/>
    </row>
    <row r="1443" spans="1:20" ht="128" x14ac:dyDescent="0.2">
      <c r="A1443" s="20">
        <f>'Test Scenarios'!A1452</f>
        <v>0</v>
      </c>
      <c r="B1443" s="44">
        <f>'Test Scenarios'!K1452</f>
        <v>0</v>
      </c>
      <c r="C1443" s="42">
        <f>'Test Scenarios'!B1452</f>
        <v>0</v>
      </c>
      <c r="D1443" s="43" t="str">
        <f>"F-"&amp;'Test Scenarios'!M1452&amp;"-"&amp;'Test Scenarios'!C1452&amp;"-"&amp;C1443</f>
        <v>F---0</v>
      </c>
      <c r="E1443" s="43" t="s">
        <v>6576</v>
      </c>
      <c r="F1443" s="43">
        <f>'Test Scenarios'!G1452</f>
        <v>0</v>
      </c>
      <c r="G1443" s="43" t="str">
        <f>"Objective"&amp;CHAR(10)
&amp;'Test Scenarios'!L1452&amp;CHAR(10)&amp;CHAR(10)&amp;
"Test Case Description"&amp;CHAR(10)
&amp;'Test Scenarios'!D1452&amp;CHAR(10)&amp;CHAR(10)&amp;
"Expected Results"&amp;CHAR(10)&amp;'Test Scenarios'!F1452</f>
        <v xml:space="preserve">Objective
Test Case Description
Expected Results
</v>
      </c>
      <c r="H1443" s="41"/>
      <c r="I1443" s="43" t="s">
        <v>6577</v>
      </c>
      <c r="J1443" s="41" t="str">
        <f>"TST-F "&amp;_xlfn.XLOOKUP('Test Scenarios'!M1452,'Taxonomy and Epics'!H:H,'Taxonomy and Epics'!E:E)</f>
        <v xml:space="preserve">TST-F </v>
      </c>
      <c r="K1443" s="36" t="str">
        <f>"Phase1,"&amp;_xlfn.XLOOKUP('Test Scenarios'!M1452,'Taxonomy and Epics'!H:H,'Taxonomy and Epics'!B:B)&amp;"_"&amp;_xlfn.XLOOKUP('Test Scenarios'!M1452,'Taxonomy and Epics'!H:H,'Taxonomy and Epics'!C:C)&amp;","&amp;'Test Scenarios'!M1452&amp;",Fin_Functional, Workday"</f>
        <v>Phase1,_,,Fin_Functional, Workday</v>
      </c>
      <c r="L1443" s="41"/>
      <c r="M1443" s="41"/>
      <c r="N1443" s="41"/>
      <c r="O1443" s="41"/>
      <c r="P1443" s="41"/>
      <c r="Q1443" s="41"/>
      <c r="R1443" s="41"/>
      <c r="S1443" s="41"/>
      <c r="T1443" s="38"/>
    </row>
    <row r="1444" spans="1:20" ht="128" x14ac:dyDescent="0.2">
      <c r="A1444" s="20">
        <f>'Test Scenarios'!A1453</f>
        <v>0</v>
      </c>
      <c r="B1444" s="44">
        <f>'Test Scenarios'!K1453</f>
        <v>0</v>
      </c>
      <c r="C1444" s="42">
        <f>'Test Scenarios'!B1453</f>
        <v>0</v>
      </c>
      <c r="D1444" s="43" t="str">
        <f>"F-"&amp;'Test Scenarios'!M1453&amp;"-"&amp;'Test Scenarios'!C1453&amp;"-"&amp;C1444</f>
        <v>F---0</v>
      </c>
      <c r="E1444" s="43" t="s">
        <v>6576</v>
      </c>
      <c r="F1444" s="43">
        <f>'Test Scenarios'!G1453</f>
        <v>0</v>
      </c>
      <c r="G1444" s="43" t="str">
        <f>"Objective"&amp;CHAR(10)
&amp;'Test Scenarios'!L1453&amp;CHAR(10)&amp;CHAR(10)&amp;
"Test Case Description"&amp;CHAR(10)
&amp;'Test Scenarios'!D1453&amp;CHAR(10)&amp;CHAR(10)&amp;
"Expected Results"&amp;CHAR(10)&amp;'Test Scenarios'!F1453</f>
        <v xml:space="preserve">Objective
Test Case Description
Expected Results
</v>
      </c>
      <c r="H1444" s="41"/>
      <c r="I1444" s="43" t="s">
        <v>6577</v>
      </c>
      <c r="J1444" s="41" t="str">
        <f>"TST-F "&amp;_xlfn.XLOOKUP('Test Scenarios'!M1453,'Taxonomy and Epics'!H:H,'Taxonomy and Epics'!E:E)</f>
        <v xml:space="preserve">TST-F </v>
      </c>
      <c r="K1444" s="36" t="str">
        <f>"Phase1,"&amp;_xlfn.XLOOKUP('Test Scenarios'!M1453,'Taxonomy and Epics'!H:H,'Taxonomy and Epics'!B:B)&amp;"_"&amp;_xlfn.XLOOKUP('Test Scenarios'!M1453,'Taxonomy and Epics'!H:H,'Taxonomy and Epics'!C:C)&amp;","&amp;'Test Scenarios'!M1453&amp;",Fin_Functional, Workday"</f>
        <v>Phase1,_,,Fin_Functional, Workday</v>
      </c>
      <c r="L1444" s="41"/>
      <c r="M1444" s="41"/>
      <c r="N1444" s="41"/>
      <c r="O1444" s="41"/>
      <c r="P1444" s="41"/>
      <c r="Q1444" s="41"/>
      <c r="R1444" s="41"/>
      <c r="S1444" s="41"/>
      <c r="T1444" s="38"/>
    </row>
    <row r="1445" spans="1:20" ht="128" x14ac:dyDescent="0.2">
      <c r="A1445" s="20">
        <f>'Test Scenarios'!A1454</f>
        <v>0</v>
      </c>
      <c r="B1445" s="44">
        <f>'Test Scenarios'!K1454</f>
        <v>0</v>
      </c>
      <c r="C1445" s="42">
        <f>'Test Scenarios'!B1454</f>
        <v>0</v>
      </c>
      <c r="D1445" s="43" t="str">
        <f>"F-"&amp;'Test Scenarios'!M1454&amp;"-"&amp;'Test Scenarios'!C1454&amp;"-"&amp;C1445</f>
        <v>F---0</v>
      </c>
      <c r="E1445" s="43" t="s">
        <v>6576</v>
      </c>
      <c r="F1445" s="43">
        <f>'Test Scenarios'!G1454</f>
        <v>0</v>
      </c>
      <c r="G1445" s="43" t="str">
        <f>"Objective"&amp;CHAR(10)
&amp;'Test Scenarios'!L1454&amp;CHAR(10)&amp;CHAR(10)&amp;
"Test Case Description"&amp;CHAR(10)
&amp;'Test Scenarios'!D1454&amp;CHAR(10)&amp;CHAR(10)&amp;
"Expected Results"&amp;CHAR(10)&amp;'Test Scenarios'!F1454</f>
        <v xml:space="preserve">Objective
Test Case Description
Expected Results
</v>
      </c>
      <c r="H1445" s="41"/>
      <c r="I1445" s="43" t="s">
        <v>6577</v>
      </c>
      <c r="J1445" s="41" t="str">
        <f>"TST-F "&amp;_xlfn.XLOOKUP('Test Scenarios'!M1454,'Taxonomy and Epics'!H:H,'Taxonomy and Epics'!E:E)</f>
        <v xml:space="preserve">TST-F </v>
      </c>
      <c r="K1445" s="36" t="str">
        <f>"Phase1,"&amp;_xlfn.XLOOKUP('Test Scenarios'!M1454,'Taxonomy and Epics'!H:H,'Taxonomy and Epics'!B:B)&amp;"_"&amp;_xlfn.XLOOKUP('Test Scenarios'!M1454,'Taxonomy and Epics'!H:H,'Taxonomy and Epics'!C:C)&amp;","&amp;'Test Scenarios'!M1454&amp;",Fin_Functional, Workday"</f>
        <v>Phase1,_,,Fin_Functional, Workday</v>
      </c>
      <c r="L1445" s="41"/>
      <c r="M1445" s="41"/>
      <c r="N1445" s="41"/>
      <c r="O1445" s="41"/>
      <c r="P1445" s="41"/>
      <c r="Q1445" s="41"/>
      <c r="R1445" s="41"/>
      <c r="S1445" s="41"/>
      <c r="T1445" s="38"/>
    </row>
    <row r="1446" spans="1:20" ht="128" x14ac:dyDescent="0.2">
      <c r="A1446" s="20">
        <f>'Test Scenarios'!A1455</f>
        <v>0</v>
      </c>
      <c r="B1446" s="44">
        <f>'Test Scenarios'!K1455</f>
        <v>0</v>
      </c>
      <c r="C1446" s="42">
        <f>'Test Scenarios'!B1455</f>
        <v>0</v>
      </c>
      <c r="D1446" s="43" t="str">
        <f>"F-"&amp;'Test Scenarios'!M1455&amp;"-"&amp;'Test Scenarios'!C1455&amp;"-"&amp;C1446</f>
        <v>F---0</v>
      </c>
      <c r="E1446" s="43" t="s">
        <v>6576</v>
      </c>
      <c r="F1446" s="43">
        <f>'Test Scenarios'!G1455</f>
        <v>0</v>
      </c>
      <c r="G1446" s="43" t="str">
        <f>"Objective"&amp;CHAR(10)
&amp;'Test Scenarios'!L1455&amp;CHAR(10)&amp;CHAR(10)&amp;
"Test Case Description"&amp;CHAR(10)
&amp;'Test Scenarios'!D1455&amp;CHAR(10)&amp;CHAR(10)&amp;
"Expected Results"&amp;CHAR(10)&amp;'Test Scenarios'!F1455</f>
        <v xml:space="preserve">Objective
Test Case Description
Expected Results
</v>
      </c>
      <c r="H1446" s="41"/>
      <c r="I1446" s="43" t="s">
        <v>6577</v>
      </c>
      <c r="J1446" s="41" t="str">
        <f>"TST-F "&amp;_xlfn.XLOOKUP('Test Scenarios'!M1455,'Taxonomy and Epics'!H:H,'Taxonomy and Epics'!E:E)</f>
        <v xml:space="preserve">TST-F </v>
      </c>
      <c r="K1446" s="36" t="str">
        <f>"Phase1,"&amp;_xlfn.XLOOKUP('Test Scenarios'!M1455,'Taxonomy and Epics'!H:H,'Taxonomy and Epics'!B:B)&amp;"_"&amp;_xlfn.XLOOKUP('Test Scenarios'!M1455,'Taxonomy and Epics'!H:H,'Taxonomy and Epics'!C:C)&amp;","&amp;'Test Scenarios'!M1455&amp;",Fin_Functional, Workday"</f>
        <v>Phase1,_,,Fin_Functional, Workday</v>
      </c>
      <c r="L1446" s="41"/>
      <c r="M1446" s="41"/>
      <c r="N1446" s="41"/>
      <c r="O1446" s="41"/>
      <c r="P1446" s="41"/>
      <c r="Q1446" s="41"/>
      <c r="R1446" s="41"/>
      <c r="S1446" s="41"/>
      <c r="T1446" s="38"/>
    </row>
    <row r="1447" spans="1:20" ht="128" x14ac:dyDescent="0.2">
      <c r="A1447" s="20">
        <f>'Test Scenarios'!A1456</f>
        <v>0</v>
      </c>
      <c r="B1447" s="44">
        <f>'Test Scenarios'!K1456</f>
        <v>0</v>
      </c>
      <c r="C1447" s="42">
        <f>'Test Scenarios'!B1456</f>
        <v>0</v>
      </c>
      <c r="D1447" s="43" t="str">
        <f>"F-"&amp;'Test Scenarios'!M1456&amp;"-"&amp;'Test Scenarios'!C1456&amp;"-"&amp;C1447</f>
        <v>F---0</v>
      </c>
      <c r="E1447" s="43" t="s">
        <v>6576</v>
      </c>
      <c r="F1447" s="43">
        <f>'Test Scenarios'!G1456</f>
        <v>0</v>
      </c>
      <c r="G1447" s="43" t="str">
        <f>"Objective"&amp;CHAR(10)
&amp;'Test Scenarios'!L1456&amp;CHAR(10)&amp;CHAR(10)&amp;
"Test Case Description"&amp;CHAR(10)
&amp;'Test Scenarios'!D1456&amp;CHAR(10)&amp;CHAR(10)&amp;
"Expected Results"&amp;CHAR(10)&amp;'Test Scenarios'!F1456</f>
        <v xml:space="preserve">Objective
Test Case Description
Expected Results
</v>
      </c>
      <c r="H1447" s="41"/>
      <c r="I1447" s="43" t="s">
        <v>6577</v>
      </c>
      <c r="J1447" s="41" t="str">
        <f>"TST-F "&amp;_xlfn.XLOOKUP('Test Scenarios'!M1456,'Taxonomy and Epics'!H:H,'Taxonomy and Epics'!E:E)</f>
        <v xml:space="preserve">TST-F </v>
      </c>
      <c r="K1447" s="36" t="str">
        <f>"Phase1,"&amp;_xlfn.XLOOKUP('Test Scenarios'!M1456,'Taxonomy and Epics'!H:H,'Taxonomy and Epics'!B:B)&amp;"_"&amp;_xlfn.XLOOKUP('Test Scenarios'!M1456,'Taxonomy and Epics'!H:H,'Taxonomy and Epics'!C:C)&amp;","&amp;'Test Scenarios'!M1456&amp;",Fin_Functional, Workday"</f>
        <v>Phase1,_,,Fin_Functional, Workday</v>
      </c>
      <c r="L1447" s="41"/>
      <c r="M1447" s="41"/>
      <c r="N1447" s="41"/>
      <c r="O1447" s="41"/>
      <c r="P1447" s="41"/>
      <c r="Q1447" s="41"/>
      <c r="R1447" s="41"/>
      <c r="S1447" s="41"/>
      <c r="T1447" s="38"/>
    </row>
    <row r="1448" spans="1:20" ht="128" x14ac:dyDescent="0.2">
      <c r="A1448" s="20">
        <f>'Test Scenarios'!A1457</f>
        <v>0</v>
      </c>
      <c r="B1448" s="44">
        <f>'Test Scenarios'!K1457</f>
        <v>0</v>
      </c>
      <c r="C1448" s="42">
        <f>'Test Scenarios'!B1457</f>
        <v>0</v>
      </c>
      <c r="D1448" s="43" t="str">
        <f>"F-"&amp;'Test Scenarios'!M1457&amp;"-"&amp;'Test Scenarios'!C1457&amp;"-"&amp;C1448</f>
        <v>F---0</v>
      </c>
      <c r="E1448" s="43" t="s">
        <v>6576</v>
      </c>
      <c r="F1448" s="43">
        <f>'Test Scenarios'!G1457</f>
        <v>0</v>
      </c>
      <c r="G1448" s="43" t="str">
        <f>"Objective"&amp;CHAR(10)
&amp;'Test Scenarios'!L1457&amp;CHAR(10)&amp;CHAR(10)&amp;
"Test Case Description"&amp;CHAR(10)
&amp;'Test Scenarios'!D1457&amp;CHAR(10)&amp;CHAR(10)&amp;
"Expected Results"&amp;CHAR(10)&amp;'Test Scenarios'!F1457</f>
        <v xml:space="preserve">Objective
Test Case Description
Expected Results
</v>
      </c>
      <c r="H1448" s="41"/>
      <c r="I1448" s="43" t="s">
        <v>6577</v>
      </c>
      <c r="J1448" s="41" t="str">
        <f>"TST-F "&amp;_xlfn.XLOOKUP('Test Scenarios'!M1457,'Taxonomy and Epics'!H:H,'Taxonomy and Epics'!E:E)</f>
        <v xml:space="preserve">TST-F </v>
      </c>
      <c r="K1448" s="36" t="str">
        <f>"Phase1,"&amp;_xlfn.XLOOKUP('Test Scenarios'!M1457,'Taxonomy and Epics'!H:H,'Taxonomy and Epics'!B:B)&amp;"_"&amp;_xlfn.XLOOKUP('Test Scenarios'!M1457,'Taxonomy and Epics'!H:H,'Taxonomy and Epics'!C:C)&amp;","&amp;'Test Scenarios'!M1457&amp;",Fin_Functional, Workday"</f>
        <v>Phase1,_,,Fin_Functional, Workday</v>
      </c>
      <c r="L1448" s="41"/>
      <c r="M1448" s="41"/>
      <c r="N1448" s="41"/>
      <c r="O1448" s="41"/>
      <c r="P1448" s="41"/>
      <c r="Q1448" s="41"/>
      <c r="R1448" s="41"/>
      <c r="S1448" s="41"/>
      <c r="T1448" s="38"/>
    </row>
    <row r="1449" spans="1:20" ht="128" x14ac:dyDescent="0.2">
      <c r="A1449" s="20">
        <f>'Test Scenarios'!A1458</f>
        <v>0</v>
      </c>
      <c r="B1449" s="44">
        <f>'Test Scenarios'!K1458</f>
        <v>0</v>
      </c>
      <c r="C1449" s="42">
        <f>'Test Scenarios'!B1458</f>
        <v>0</v>
      </c>
      <c r="D1449" s="43" t="str">
        <f>"F-"&amp;'Test Scenarios'!M1458&amp;"-"&amp;'Test Scenarios'!C1458&amp;"-"&amp;C1449</f>
        <v>F---0</v>
      </c>
      <c r="E1449" s="43" t="s">
        <v>6576</v>
      </c>
      <c r="F1449" s="43">
        <f>'Test Scenarios'!G1458</f>
        <v>0</v>
      </c>
      <c r="G1449" s="43" t="str">
        <f>"Objective"&amp;CHAR(10)
&amp;'Test Scenarios'!L1458&amp;CHAR(10)&amp;CHAR(10)&amp;
"Test Case Description"&amp;CHAR(10)
&amp;'Test Scenarios'!D1458&amp;CHAR(10)&amp;CHAR(10)&amp;
"Expected Results"&amp;CHAR(10)&amp;'Test Scenarios'!F1458</f>
        <v xml:space="preserve">Objective
Test Case Description
Expected Results
</v>
      </c>
      <c r="H1449" s="41"/>
      <c r="I1449" s="43" t="s">
        <v>6577</v>
      </c>
      <c r="J1449" s="41" t="str">
        <f>"TST-F "&amp;_xlfn.XLOOKUP('Test Scenarios'!M1458,'Taxonomy and Epics'!H:H,'Taxonomy and Epics'!E:E)</f>
        <v xml:space="preserve">TST-F </v>
      </c>
      <c r="K1449" s="36" t="str">
        <f>"Phase1,"&amp;_xlfn.XLOOKUP('Test Scenarios'!M1458,'Taxonomy and Epics'!H:H,'Taxonomy and Epics'!B:B)&amp;"_"&amp;_xlfn.XLOOKUP('Test Scenarios'!M1458,'Taxonomy and Epics'!H:H,'Taxonomy and Epics'!C:C)&amp;","&amp;'Test Scenarios'!M1458&amp;",Fin_Functional, Workday"</f>
        <v>Phase1,_,,Fin_Functional, Workday</v>
      </c>
      <c r="L1449" s="41"/>
      <c r="M1449" s="41"/>
      <c r="N1449" s="41"/>
      <c r="O1449" s="41"/>
      <c r="P1449" s="41"/>
      <c r="Q1449" s="41"/>
      <c r="R1449" s="41"/>
      <c r="S1449" s="41"/>
      <c r="T1449" s="38"/>
    </row>
    <row r="1450" spans="1:20" ht="128" x14ac:dyDescent="0.2">
      <c r="A1450" s="20">
        <f>'Test Scenarios'!A1459</f>
        <v>0</v>
      </c>
      <c r="B1450" s="44">
        <f>'Test Scenarios'!K1459</f>
        <v>0</v>
      </c>
      <c r="C1450" s="42">
        <f>'Test Scenarios'!B1459</f>
        <v>0</v>
      </c>
      <c r="D1450" s="43" t="str">
        <f>"F-"&amp;'Test Scenarios'!M1459&amp;"-"&amp;'Test Scenarios'!C1459&amp;"-"&amp;C1450</f>
        <v>F---0</v>
      </c>
      <c r="E1450" s="43" t="s">
        <v>6576</v>
      </c>
      <c r="F1450" s="43">
        <f>'Test Scenarios'!G1459</f>
        <v>0</v>
      </c>
      <c r="G1450" s="43" t="str">
        <f>"Objective"&amp;CHAR(10)
&amp;'Test Scenarios'!L1459&amp;CHAR(10)&amp;CHAR(10)&amp;
"Test Case Description"&amp;CHAR(10)
&amp;'Test Scenarios'!D1459&amp;CHAR(10)&amp;CHAR(10)&amp;
"Expected Results"&amp;CHAR(10)&amp;'Test Scenarios'!F1459</f>
        <v xml:space="preserve">Objective
Test Case Description
Expected Results
</v>
      </c>
      <c r="H1450" s="41"/>
      <c r="I1450" s="43" t="s">
        <v>6577</v>
      </c>
      <c r="J1450" s="41" t="str">
        <f>"TST-F "&amp;_xlfn.XLOOKUP('Test Scenarios'!M1459,'Taxonomy and Epics'!H:H,'Taxonomy and Epics'!E:E)</f>
        <v xml:space="preserve">TST-F </v>
      </c>
      <c r="K1450" s="36" t="str">
        <f>"Phase1,"&amp;_xlfn.XLOOKUP('Test Scenarios'!M1459,'Taxonomy and Epics'!H:H,'Taxonomy and Epics'!B:B)&amp;"_"&amp;_xlfn.XLOOKUP('Test Scenarios'!M1459,'Taxonomy and Epics'!H:H,'Taxonomy and Epics'!C:C)&amp;","&amp;'Test Scenarios'!M1459&amp;",Fin_Functional, Workday"</f>
        <v>Phase1,_,,Fin_Functional, Workday</v>
      </c>
      <c r="L1450" s="41"/>
      <c r="M1450" s="41"/>
      <c r="N1450" s="41"/>
      <c r="O1450" s="41"/>
      <c r="P1450" s="41"/>
      <c r="Q1450" s="41"/>
      <c r="R1450" s="41"/>
      <c r="S1450" s="41"/>
      <c r="T1450" s="38"/>
    </row>
    <row r="1451" spans="1:20" ht="128" x14ac:dyDescent="0.2">
      <c r="A1451" s="20">
        <f>'Test Scenarios'!A1460</f>
        <v>0</v>
      </c>
      <c r="B1451" s="44">
        <f>'Test Scenarios'!K1460</f>
        <v>0</v>
      </c>
      <c r="C1451" s="42">
        <f>'Test Scenarios'!B1460</f>
        <v>0</v>
      </c>
      <c r="D1451" s="43" t="str">
        <f>"F-"&amp;'Test Scenarios'!M1460&amp;"-"&amp;'Test Scenarios'!C1460&amp;"-"&amp;C1451</f>
        <v>F---0</v>
      </c>
      <c r="E1451" s="43" t="s">
        <v>6576</v>
      </c>
      <c r="F1451" s="43">
        <f>'Test Scenarios'!G1460</f>
        <v>0</v>
      </c>
      <c r="G1451" s="43" t="str">
        <f>"Objective"&amp;CHAR(10)
&amp;'Test Scenarios'!L1460&amp;CHAR(10)&amp;CHAR(10)&amp;
"Test Case Description"&amp;CHAR(10)
&amp;'Test Scenarios'!D1460&amp;CHAR(10)&amp;CHAR(10)&amp;
"Expected Results"&amp;CHAR(10)&amp;'Test Scenarios'!F1460</f>
        <v xml:space="preserve">Objective
Test Case Description
Expected Results
</v>
      </c>
      <c r="H1451" s="41"/>
      <c r="I1451" s="43" t="s">
        <v>6577</v>
      </c>
      <c r="J1451" s="41" t="str">
        <f>"TST-F "&amp;_xlfn.XLOOKUP('Test Scenarios'!M1460,'Taxonomy and Epics'!H:H,'Taxonomy and Epics'!E:E)</f>
        <v xml:space="preserve">TST-F </v>
      </c>
      <c r="K1451" s="36" t="str">
        <f>"Phase1,"&amp;_xlfn.XLOOKUP('Test Scenarios'!M1460,'Taxonomy and Epics'!H:H,'Taxonomy and Epics'!B:B)&amp;"_"&amp;_xlfn.XLOOKUP('Test Scenarios'!M1460,'Taxonomy and Epics'!H:H,'Taxonomy and Epics'!C:C)&amp;","&amp;'Test Scenarios'!M1460&amp;",Fin_Functional, Workday"</f>
        <v>Phase1,_,,Fin_Functional, Workday</v>
      </c>
      <c r="L1451" s="41"/>
      <c r="M1451" s="41"/>
      <c r="N1451" s="41"/>
      <c r="O1451" s="41"/>
      <c r="P1451" s="41"/>
      <c r="Q1451" s="41"/>
      <c r="R1451" s="41"/>
      <c r="S1451" s="41"/>
      <c r="T1451" s="38"/>
    </row>
    <row r="1452" spans="1:20" ht="128" x14ac:dyDescent="0.2">
      <c r="A1452" s="20">
        <f>'Test Scenarios'!A1461</f>
        <v>0</v>
      </c>
      <c r="B1452" s="44">
        <f>'Test Scenarios'!K1461</f>
        <v>0</v>
      </c>
      <c r="C1452" s="42">
        <f>'Test Scenarios'!B1461</f>
        <v>0</v>
      </c>
      <c r="D1452" s="43" t="str">
        <f>"F-"&amp;'Test Scenarios'!M1461&amp;"-"&amp;'Test Scenarios'!C1461&amp;"-"&amp;C1452</f>
        <v>F---0</v>
      </c>
      <c r="E1452" s="43" t="s">
        <v>6576</v>
      </c>
      <c r="F1452" s="43">
        <f>'Test Scenarios'!G1461</f>
        <v>0</v>
      </c>
      <c r="G1452" s="43" t="str">
        <f>"Objective"&amp;CHAR(10)
&amp;'Test Scenarios'!L1461&amp;CHAR(10)&amp;CHAR(10)&amp;
"Test Case Description"&amp;CHAR(10)
&amp;'Test Scenarios'!D1461&amp;CHAR(10)&amp;CHAR(10)&amp;
"Expected Results"&amp;CHAR(10)&amp;'Test Scenarios'!F1461</f>
        <v xml:space="preserve">Objective
Test Case Description
Expected Results
</v>
      </c>
      <c r="H1452" s="41"/>
      <c r="I1452" s="43" t="s">
        <v>6577</v>
      </c>
      <c r="J1452" s="41" t="str">
        <f>"TST-F "&amp;_xlfn.XLOOKUP('Test Scenarios'!M1461,'Taxonomy and Epics'!H:H,'Taxonomy and Epics'!E:E)</f>
        <v xml:space="preserve">TST-F </v>
      </c>
      <c r="K1452" s="36" t="str">
        <f>"Phase1,"&amp;_xlfn.XLOOKUP('Test Scenarios'!M1461,'Taxonomy and Epics'!H:H,'Taxonomy and Epics'!B:B)&amp;"_"&amp;_xlfn.XLOOKUP('Test Scenarios'!M1461,'Taxonomy and Epics'!H:H,'Taxonomy and Epics'!C:C)&amp;","&amp;'Test Scenarios'!M1461&amp;",Fin_Functional, Workday"</f>
        <v>Phase1,_,,Fin_Functional, Workday</v>
      </c>
      <c r="L1452" s="41"/>
      <c r="M1452" s="41"/>
      <c r="N1452" s="41"/>
      <c r="O1452" s="41"/>
      <c r="P1452" s="41"/>
      <c r="Q1452" s="41"/>
      <c r="R1452" s="41"/>
      <c r="S1452" s="41"/>
      <c r="T1452" s="38"/>
    </row>
    <row r="1453" spans="1:20" ht="128" x14ac:dyDescent="0.2">
      <c r="A1453" s="20">
        <f>'Test Scenarios'!A1462</f>
        <v>0</v>
      </c>
      <c r="B1453" s="44">
        <f>'Test Scenarios'!K1462</f>
        <v>0</v>
      </c>
      <c r="C1453" s="42">
        <f>'Test Scenarios'!B1462</f>
        <v>0</v>
      </c>
      <c r="D1453" s="43" t="str">
        <f>"F-"&amp;'Test Scenarios'!M1462&amp;"-"&amp;'Test Scenarios'!C1462&amp;"-"&amp;C1453</f>
        <v>F---0</v>
      </c>
      <c r="E1453" s="43" t="s">
        <v>6576</v>
      </c>
      <c r="F1453" s="43">
        <f>'Test Scenarios'!G1462</f>
        <v>0</v>
      </c>
      <c r="G1453" s="43" t="str">
        <f>"Objective"&amp;CHAR(10)
&amp;'Test Scenarios'!L1462&amp;CHAR(10)&amp;CHAR(10)&amp;
"Test Case Description"&amp;CHAR(10)
&amp;'Test Scenarios'!D1462&amp;CHAR(10)&amp;CHAR(10)&amp;
"Expected Results"&amp;CHAR(10)&amp;'Test Scenarios'!F1462</f>
        <v xml:space="preserve">Objective
Test Case Description
Expected Results
</v>
      </c>
      <c r="H1453" s="41"/>
      <c r="I1453" s="43" t="s">
        <v>6577</v>
      </c>
      <c r="J1453" s="41" t="str">
        <f>"TST-F "&amp;_xlfn.XLOOKUP('Test Scenarios'!M1462,'Taxonomy and Epics'!H:H,'Taxonomy and Epics'!E:E)</f>
        <v xml:space="preserve">TST-F </v>
      </c>
      <c r="K1453" s="36" t="str">
        <f>"Phase1,"&amp;_xlfn.XLOOKUP('Test Scenarios'!M1462,'Taxonomy and Epics'!H:H,'Taxonomy and Epics'!B:B)&amp;"_"&amp;_xlfn.XLOOKUP('Test Scenarios'!M1462,'Taxonomy and Epics'!H:H,'Taxonomy and Epics'!C:C)&amp;","&amp;'Test Scenarios'!M1462&amp;",Fin_Functional, Workday"</f>
        <v>Phase1,_,,Fin_Functional, Workday</v>
      </c>
      <c r="L1453" s="41"/>
      <c r="M1453" s="41"/>
      <c r="N1453" s="41"/>
      <c r="O1453" s="41"/>
      <c r="P1453" s="41"/>
      <c r="Q1453" s="41"/>
      <c r="R1453" s="41"/>
      <c r="S1453" s="41"/>
      <c r="T1453" s="38"/>
    </row>
    <row r="1454" spans="1:20" ht="128" x14ac:dyDescent="0.2">
      <c r="A1454" s="20">
        <f>'Test Scenarios'!A1463</f>
        <v>0</v>
      </c>
      <c r="B1454" s="44">
        <f>'Test Scenarios'!K1463</f>
        <v>0</v>
      </c>
      <c r="C1454" s="42">
        <f>'Test Scenarios'!B1463</f>
        <v>0</v>
      </c>
      <c r="D1454" s="43" t="str">
        <f>"F-"&amp;'Test Scenarios'!M1463&amp;"-"&amp;'Test Scenarios'!C1463&amp;"-"&amp;C1454</f>
        <v>F---0</v>
      </c>
      <c r="E1454" s="43" t="s">
        <v>6576</v>
      </c>
      <c r="F1454" s="43">
        <f>'Test Scenarios'!G1463</f>
        <v>0</v>
      </c>
      <c r="G1454" s="43" t="str">
        <f>"Objective"&amp;CHAR(10)
&amp;'Test Scenarios'!L1463&amp;CHAR(10)&amp;CHAR(10)&amp;
"Test Case Description"&amp;CHAR(10)
&amp;'Test Scenarios'!D1463&amp;CHAR(10)&amp;CHAR(10)&amp;
"Expected Results"&amp;CHAR(10)&amp;'Test Scenarios'!F1463</f>
        <v xml:space="preserve">Objective
Test Case Description
Expected Results
</v>
      </c>
      <c r="H1454" s="41"/>
      <c r="I1454" s="43" t="s">
        <v>6577</v>
      </c>
      <c r="J1454" s="41" t="str">
        <f>"TST-F "&amp;_xlfn.XLOOKUP('Test Scenarios'!M1463,'Taxonomy and Epics'!H:H,'Taxonomy and Epics'!E:E)</f>
        <v xml:space="preserve">TST-F </v>
      </c>
      <c r="K1454" s="36" t="str">
        <f>"Phase1,"&amp;_xlfn.XLOOKUP('Test Scenarios'!M1463,'Taxonomy and Epics'!H:H,'Taxonomy and Epics'!B:B)&amp;"_"&amp;_xlfn.XLOOKUP('Test Scenarios'!M1463,'Taxonomy and Epics'!H:H,'Taxonomy and Epics'!C:C)&amp;","&amp;'Test Scenarios'!M1463&amp;",Fin_Functional, Workday"</f>
        <v>Phase1,_,,Fin_Functional, Workday</v>
      </c>
      <c r="L1454" s="41"/>
      <c r="M1454" s="41"/>
      <c r="N1454" s="41"/>
      <c r="O1454" s="41"/>
      <c r="P1454" s="41"/>
      <c r="Q1454" s="41"/>
      <c r="R1454" s="41"/>
      <c r="S1454" s="41"/>
      <c r="T1454" s="38"/>
    </row>
    <row r="1455" spans="1:20" ht="128" x14ac:dyDescent="0.2">
      <c r="A1455" s="20">
        <f>'Test Scenarios'!A1464</f>
        <v>0</v>
      </c>
      <c r="B1455" s="44">
        <f>'Test Scenarios'!K1464</f>
        <v>0</v>
      </c>
      <c r="C1455" s="42">
        <f>'Test Scenarios'!B1464</f>
        <v>0</v>
      </c>
      <c r="D1455" s="43" t="str">
        <f>"F-"&amp;'Test Scenarios'!M1464&amp;"-"&amp;'Test Scenarios'!C1464&amp;"-"&amp;C1455</f>
        <v>F---0</v>
      </c>
      <c r="E1455" s="43" t="s">
        <v>6576</v>
      </c>
      <c r="F1455" s="43">
        <f>'Test Scenarios'!G1464</f>
        <v>0</v>
      </c>
      <c r="G1455" s="43" t="str">
        <f>"Objective"&amp;CHAR(10)
&amp;'Test Scenarios'!L1464&amp;CHAR(10)&amp;CHAR(10)&amp;
"Test Case Description"&amp;CHAR(10)
&amp;'Test Scenarios'!D1464&amp;CHAR(10)&amp;CHAR(10)&amp;
"Expected Results"&amp;CHAR(10)&amp;'Test Scenarios'!F1464</f>
        <v xml:space="preserve">Objective
Test Case Description
Expected Results
</v>
      </c>
      <c r="H1455" s="41"/>
      <c r="I1455" s="43" t="s">
        <v>6577</v>
      </c>
      <c r="J1455" s="41" t="str">
        <f>"TST-F "&amp;_xlfn.XLOOKUP('Test Scenarios'!M1464,'Taxonomy and Epics'!H:H,'Taxonomy and Epics'!E:E)</f>
        <v xml:space="preserve">TST-F </v>
      </c>
      <c r="K1455" s="36" t="str">
        <f>"Phase1,"&amp;_xlfn.XLOOKUP('Test Scenarios'!M1464,'Taxonomy and Epics'!H:H,'Taxonomy and Epics'!B:B)&amp;"_"&amp;_xlfn.XLOOKUP('Test Scenarios'!M1464,'Taxonomy and Epics'!H:H,'Taxonomy and Epics'!C:C)&amp;","&amp;'Test Scenarios'!M1464&amp;",Fin_Functional, Workday"</f>
        <v>Phase1,_,,Fin_Functional, Workday</v>
      </c>
      <c r="L1455" s="41"/>
      <c r="M1455" s="41"/>
      <c r="N1455" s="41"/>
      <c r="O1455" s="41"/>
      <c r="P1455" s="41"/>
      <c r="Q1455" s="41"/>
      <c r="R1455" s="41"/>
      <c r="S1455" s="41"/>
      <c r="T1455" s="38"/>
    </row>
    <row r="1456" spans="1:20" ht="128" x14ac:dyDescent="0.2">
      <c r="A1456" s="20">
        <f>'Test Scenarios'!A1465</f>
        <v>0</v>
      </c>
      <c r="B1456" s="44">
        <f>'Test Scenarios'!K1465</f>
        <v>0</v>
      </c>
      <c r="C1456" s="42">
        <f>'Test Scenarios'!B1465</f>
        <v>0</v>
      </c>
      <c r="D1456" s="43" t="str">
        <f>"F-"&amp;'Test Scenarios'!M1465&amp;"-"&amp;'Test Scenarios'!C1465&amp;"-"&amp;C1456</f>
        <v>F---0</v>
      </c>
      <c r="E1456" s="43" t="s">
        <v>6576</v>
      </c>
      <c r="F1456" s="43">
        <f>'Test Scenarios'!G1465</f>
        <v>0</v>
      </c>
      <c r="G1456" s="43" t="str">
        <f>"Objective"&amp;CHAR(10)
&amp;'Test Scenarios'!L1465&amp;CHAR(10)&amp;CHAR(10)&amp;
"Test Case Description"&amp;CHAR(10)
&amp;'Test Scenarios'!D1465&amp;CHAR(10)&amp;CHAR(10)&amp;
"Expected Results"&amp;CHAR(10)&amp;'Test Scenarios'!F1465</f>
        <v xml:space="preserve">Objective
Test Case Description
Expected Results
</v>
      </c>
      <c r="H1456" s="41"/>
      <c r="I1456" s="43" t="s">
        <v>6577</v>
      </c>
      <c r="J1456" s="41" t="str">
        <f>"TST-F "&amp;_xlfn.XLOOKUP('Test Scenarios'!M1465,'Taxonomy and Epics'!H:H,'Taxonomy and Epics'!E:E)</f>
        <v xml:space="preserve">TST-F </v>
      </c>
      <c r="K1456" s="36" t="str">
        <f>"Phase1,"&amp;_xlfn.XLOOKUP('Test Scenarios'!M1465,'Taxonomy and Epics'!H:H,'Taxonomy and Epics'!B:B)&amp;"_"&amp;_xlfn.XLOOKUP('Test Scenarios'!M1465,'Taxonomy and Epics'!H:H,'Taxonomy and Epics'!C:C)&amp;","&amp;'Test Scenarios'!M1465&amp;",Fin_Functional, Workday"</f>
        <v>Phase1,_,,Fin_Functional, Workday</v>
      </c>
      <c r="L1456" s="41"/>
      <c r="M1456" s="41"/>
      <c r="N1456" s="41"/>
      <c r="O1456" s="41"/>
      <c r="P1456" s="41"/>
      <c r="Q1456" s="41"/>
      <c r="R1456" s="41"/>
      <c r="S1456" s="41"/>
      <c r="T1456" s="38"/>
    </row>
    <row r="1457" spans="1:20" ht="128" x14ac:dyDescent="0.2">
      <c r="A1457" s="20">
        <f>'Test Scenarios'!A1466</f>
        <v>0</v>
      </c>
      <c r="B1457" s="44">
        <f>'Test Scenarios'!K1466</f>
        <v>0</v>
      </c>
      <c r="C1457" s="42">
        <f>'Test Scenarios'!B1466</f>
        <v>0</v>
      </c>
      <c r="D1457" s="43" t="str">
        <f>"F-"&amp;'Test Scenarios'!M1466&amp;"-"&amp;'Test Scenarios'!C1466&amp;"-"&amp;C1457</f>
        <v>F---0</v>
      </c>
      <c r="E1457" s="43" t="s">
        <v>6576</v>
      </c>
      <c r="F1457" s="43">
        <f>'Test Scenarios'!G1466</f>
        <v>0</v>
      </c>
      <c r="G1457" s="43" t="str">
        <f>"Objective"&amp;CHAR(10)
&amp;'Test Scenarios'!L1466&amp;CHAR(10)&amp;CHAR(10)&amp;
"Test Case Description"&amp;CHAR(10)
&amp;'Test Scenarios'!D1466&amp;CHAR(10)&amp;CHAR(10)&amp;
"Expected Results"&amp;CHAR(10)&amp;'Test Scenarios'!F1466</f>
        <v xml:space="preserve">Objective
Test Case Description
Expected Results
</v>
      </c>
      <c r="H1457" s="41"/>
      <c r="I1457" s="43" t="s">
        <v>6577</v>
      </c>
      <c r="J1457" s="41" t="str">
        <f>"TST-F "&amp;_xlfn.XLOOKUP('Test Scenarios'!M1466,'Taxonomy and Epics'!H:H,'Taxonomy and Epics'!E:E)</f>
        <v xml:space="preserve">TST-F </v>
      </c>
      <c r="K1457" s="36" t="str">
        <f>"Phase1,"&amp;_xlfn.XLOOKUP('Test Scenarios'!M1466,'Taxonomy and Epics'!H:H,'Taxonomy and Epics'!B:B)&amp;"_"&amp;_xlfn.XLOOKUP('Test Scenarios'!M1466,'Taxonomy and Epics'!H:H,'Taxonomy and Epics'!C:C)&amp;","&amp;'Test Scenarios'!M1466&amp;",Fin_Functional, Workday"</f>
        <v>Phase1,_,,Fin_Functional, Workday</v>
      </c>
      <c r="L1457" s="41"/>
      <c r="M1457" s="41"/>
      <c r="N1457" s="41"/>
      <c r="O1457" s="41"/>
      <c r="P1457" s="41"/>
      <c r="Q1457" s="41"/>
      <c r="R1457" s="41"/>
      <c r="S1457" s="41"/>
      <c r="T1457" s="38"/>
    </row>
    <row r="1458" spans="1:20" ht="128" x14ac:dyDescent="0.2">
      <c r="A1458" s="20">
        <f>'Test Scenarios'!A1467</f>
        <v>0</v>
      </c>
      <c r="B1458" s="44">
        <f>'Test Scenarios'!K1467</f>
        <v>0</v>
      </c>
      <c r="C1458" s="42">
        <f>'Test Scenarios'!B1467</f>
        <v>0</v>
      </c>
      <c r="D1458" s="43" t="str">
        <f>"F-"&amp;'Test Scenarios'!M1467&amp;"-"&amp;'Test Scenarios'!C1467&amp;"-"&amp;C1458</f>
        <v>F---0</v>
      </c>
      <c r="E1458" s="43" t="s">
        <v>6576</v>
      </c>
      <c r="F1458" s="43">
        <f>'Test Scenarios'!G1467</f>
        <v>0</v>
      </c>
      <c r="G1458" s="43" t="str">
        <f>"Objective"&amp;CHAR(10)
&amp;'Test Scenarios'!L1467&amp;CHAR(10)&amp;CHAR(10)&amp;
"Test Case Description"&amp;CHAR(10)
&amp;'Test Scenarios'!D1467&amp;CHAR(10)&amp;CHAR(10)&amp;
"Expected Results"&amp;CHAR(10)&amp;'Test Scenarios'!F1467</f>
        <v xml:space="preserve">Objective
Test Case Description
Expected Results
</v>
      </c>
      <c r="H1458" s="41"/>
      <c r="I1458" s="43" t="s">
        <v>6577</v>
      </c>
      <c r="J1458" s="41" t="str">
        <f>"TST-F "&amp;_xlfn.XLOOKUP('Test Scenarios'!M1467,'Taxonomy and Epics'!H:H,'Taxonomy and Epics'!E:E)</f>
        <v xml:space="preserve">TST-F </v>
      </c>
      <c r="K1458" s="36" t="str">
        <f>"Phase1,"&amp;_xlfn.XLOOKUP('Test Scenarios'!M1467,'Taxonomy and Epics'!H:H,'Taxonomy and Epics'!B:B)&amp;"_"&amp;_xlfn.XLOOKUP('Test Scenarios'!M1467,'Taxonomy and Epics'!H:H,'Taxonomy and Epics'!C:C)&amp;","&amp;'Test Scenarios'!M1467&amp;",Fin_Functional, Workday"</f>
        <v>Phase1,_,,Fin_Functional, Workday</v>
      </c>
      <c r="L1458" s="41"/>
      <c r="M1458" s="41"/>
      <c r="N1458" s="41"/>
      <c r="O1458" s="41"/>
      <c r="P1458" s="41"/>
      <c r="Q1458" s="41"/>
      <c r="R1458" s="41"/>
      <c r="S1458" s="41"/>
      <c r="T1458" s="38"/>
    </row>
    <row r="1459" spans="1:20" ht="128" x14ac:dyDescent="0.2">
      <c r="A1459" s="20">
        <f>'Test Scenarios'!A1468</f>
        <v>0</v>
      </c>
      <c r="B1459" s="44">
        <f>'Test Scenarios'!K1468</f>
        <v>0</v>
      </c>
      <c r="C1459" s="42">
        <f>'Test Scenarios'!B1468</f>
        <v>0</v>
      </c>
      <c r="D1459" s="43" t="str">
        <f>"F-"&amp;'Test Scenarios'!M1468&amp;"-"&amp;'Test Scenarios'!C1468&amp;"-"&amp;C1459</f>
        <v>F---0</v>
      </c>
      <c r="E1459" s="43" t="s">
        <v>6576</v>
      </c>
      <c r="F1459" s="43">
        <f>'Test Scenarios'!G1468</f>
        <v>0</v>
      </c>
      <c r="G1459" s="43" t="str">
        <f>"Objective"&amp;CHAR(10)
&amp;'Test Scenarios'!L1468&amp;CHAR(10)&amp;CHAR(10)&amp;
"Test Case Description"&amp;CHAR(10)
&amp;'Test Scenarios'!D1468&amp;CHAR(10)&amp;CHAR(10)&amp;
"Expected Results"&amp;CHAR(10)&amp;'Test Scenarios'!F1468</f>
        <v xml:space="preserve">Objective
Test Case Description
Expected Results
</v>
      </c>
      <c r="H1459" s="41"/>
      <c r="I1459" s="43" t="s">
        <v>6577</v>
      </c>
      <c r="J1459" s="41" t="str">
        <f>"TST-F "&amp;_xlfn.XLOOKUP('Test Scenarios'!M1468,'Taxonomy and Epics'!H:H,'Taxonomy and Epics'!E:E)</f>
        <v xml:space="preserve">TST-F </v>
      </c>
      <c r="K1459" s="36" t="str">
        <f>"Phase1,"&amp;_xlfn.XLOOKUP('Test Scenarios'!M1468,'Taxonomy and Epics'!H:H,'Taxonomy and Epics'!B:B)&amp;"_"&amp;_xlfn.XLOOKUP('Test Scenarios'!M1468,'Taxonomy and Epics'!H:H,'Taxonomy and Epics'!C:C)&amp;","&amp;'Test Scenarios'!M1468&amp;",Fin_Functional, Workday"</f>
        <v>Phase1,_,,Fin_Functional, Workday</v>
      </c>
      <c r="L1459" s="41"/>
      <c r="M1459" s="41"/>
      <c r="N1459" s="41"/>
      <c r="O1459" s="41"/>
      <c r="P1459" s="41"/>
      <c r="Q1459" s="41"/>
      <c r="R1459" s="41"/>
      <c r="S1459" s="41"/>
      <c r="T1459" s="38"/>
    </row>
    <row r="1460" spans="1:20" ht="128" x14ac:dyDescent="0.2">
      <c r="A1460" s="20">
        <f>'Test Scenarios'!A1469</f>
        <v>0</v>
      </c>
      <c r="B1460" s="44">
        <f>'Test Scenarios'!K1469</f>
        <v>0</v>
      </c>
      <c r="C1460" s="42">
        <f>'Test Scenarios'!B1469</f>
        <v>0</v>
      </c>
      <c r="D1460" s="43" t="str">
        <f>"F-"&amp;'Test Scenarios'!M1469&amp;"-"&amp;'Test Scenarios'!C1469&amp;"-"&amp;C1460</f>
        <v>F---0</v>
      </c>
      <c r="E1460" s="43" t="s">
        <v>6576</v>
      </c>
      <c r="F1460" s="43">
        <f>'Test Scenarios'!G1469</f>
        <v>0</v>
      </c>
      <c r="G1460" s="43" t="str">
        <f>"Objective"&amp;CHAR(10)
&amp;'Test Scenarios'!L1469&amp;CHAR(10)&amp;CHAR(10)&amp;
"Test Case Description"&amp;CHAR(10)
&amp;'Test Scenarios'!D1469&amp;CHAR(10)&amp;CHAR(10)&amp;
"Expected Results"&amp;CHAR(10)&amp;'Test Scenarios'!F1469</f>
        <v xml:space="preserve">Objective
Test Case Description
Expected Results
</v>
      </c>
      <c r="H1460" s="41"/>
      <c r="I1460" s="43" t="s">
        <v>6577</v>
      </c>
      <c r="J1460" s="41" t="str">
        <f>"TST-F "&amp;_xlfn.XLOOKUP('Test Scenarios'!M1469,'Taxonomy and Epics'!H:H,'Taxonomy and Epics'!E:E)</f>
        <v xml:space="preserve">TST-F </v>
      </c>
      <c r="K1460" s="36" t="str">
        <f>"Phase1,"&amp;_xlfn.XLOOKUP('Test Scenarios'!M1469,'Taxonomy and Epics'!H:H,'Taxonomy and Epics'!B:B)&amp;"_"&amp;_xlfn.XLOOKUP('Test Scenarios'!M1469,'Taxonomy and Epics'!H:H,'Taxonomy and Epics'!C:C)&amp;","&amp;'Test Scenarios'!M1469&amp;",Fin_Functional, Workday"</f>
        <v>Phase1,_,,Fin_Functional, Workday</v>
      </c>
      <c r="L1460" s="41"/>
      <c r="M1460" s="41"/>
      <c r="N1460" s="41"/>
      <c r="O1460" s="41"/>
      <c r="P1460" s="41"/>
      <c r="Q1460" s="41"/>
      <c r="R1460" s="41"/>
      <c r="S1460" s="41"/>
      <c r="T1460" s="38"/>
    </row>
    <row r="1461" spans="1:20" ht="128" x14ac:dyDescent="0.2">
      <c r="A1461" s="20">
        <f>'Test Scenarios'!A1470</f>
        <v>0</v>
      </c>
      <c r="B1461" s="44">
        <f>'Test Scenarios'!K1470</f>
        <v>0</v>
      </c>
      <c r="C1461" s="42">
        <f>'Test Scenarios'!B1470</f>
        <v>0</v>
      </c>
      <c r="D1461" s="43" t="str">
        <f>"F-"&amp;'Test Scenarios'!M1470&amp;"-"&amp;'Test Scenarios'!C1470&amp;"-"&amp;C1461</f>
        <v>F---0</v>
      </c>
      <c r="E1461" s="43" t="s">
        <v>6576</v>
      </c>
      <c r="F1461" s="43">
        <f>'Test Scenarios'!G1470</f>
        <v>0</v>
      </c>
      <c r="G1461" s="43" t="str">
        <f>"Objective"&amp;CHAR(10)
&amp;'Test Scenarios'!L1470&amp;CHAR(10)&amp;CHAR(10)&amp;
"Test Case Description"&amp;CHAR(10)
&amp;'Test Scenarios'!D1470&amp;CHAR(10)&amp;CHAR(10)&amp;
"Expected Results"&amp;CHAR(10)&amp;'Test Scenarios'!F1470</f>
        <v xml:space="preserve">Objective
Test Case Description
Expected Results
</v>
      </c>
      <c r="H1461" s="41"/>
      <c r="I1461" s="43" t="s">
        <v>6577</v>
      </c>
      <c r="J1461" s="41" t="str">
        <f>"TST-F "&amp;_xlfn.XLOOKUP('Test Scenarios'!M1470,'Taxonomy and Epics'!H:H,'Taxonomy and Epics'!E:E)</f>
        <v xml:space="preserve">TST-F </v>
      </c>
      <c r="K1461" s="36" t="str">
        <f>"Phase1,"&amp;_xlfn.XLOOKUP('Test Scenarios'!M1470,'Taxonomy and Epics'!H:H,'Taxonomy and Epics'!B:B)&amp;"_"&amp;_xlfn.XLOOKUP('Test Scenarios'!M1470,'Taxonomy and Epics'!H:H,'Taxonomy and Epics'!C:C)&amp;","&amp;'Test Scenarios'!M1470&amp;",Fin_Functional, Workday"</f>
        <v>Phase1,_,,Fin_Functional, Workday</v>
      </c>
      <c r="L1461" s="41"/>
      <c r="M1461" s="41"/>
      <c r="N1461" s="41"/>
      <c r="O1461" s="41"/>
      <c r="P1461" s="41"/>
      <c r="Q1461" s="41"/>
      <c r="R1461" s="41"/>
      <c r="S1461" s="41"/>
      <c r="T1461" s="38"/>
    </row>
    <row r="1462" spans="1:20" ht="128" x14ac:dyDescent="0.2">
      <c r="A1462" s="20">
        <f>'Test Scenarios'!A1471</f>
        <v>0</v>
      </c>
      <c r="B1462" s="44">
        <f>'Test Scenarios'!K1471</f>
        <v>0</v>
      </c>
      <c r="C1462" s="42">
        <f>'Test Scenarios'!B1471</f>
        <v>0</v>
      </c>
      <c r="D1462" s="43" t="str">
        <f>"F-"&amp;'Test Scenarios'!M1471&amp;"-"&amp;'Test Scenarios'!C1471&amp;"-"&amp;C1462</f>
        <v>F---0</v>
      </c>
      <c r="E1462" s="43" t="s">
        <v>6576</v>
      </c>
      <c r="F1462" s="43">
        <f>'Test Scenarios'!G1471</f>
        <v>0</v>
      </c>
      <c r="G1462" s="43" t="str">
        <f>"Objective"&amp;CHAR(10)
&amp;'Test Scenarios'!L1471&amp;CHAR(10)&amp;CHAR(10)&amp;
"Test Case Description"&amp;CHAR(10)
&amp;'Test Scenarios'!D1471&amp;CHAR(10)&amp;CHAR(10)&amp;
"Expected Results"&amp;CHAR(10)&amp;'Test Scenarios'!F1471</f>
        <v xml:space="preserve">Objective
Test Case Description
Expected Results
</v>
      </c>
      <c r="H1462" s="41"/>
      <c r="I1462" s="43" t="s">
        <v>6577</v>
      </c>
      <c r="J1462" s="41" t="str">
        <f>"TST-F "&amp;_xlfn.XLOOKUP('Test Scenarios'!M1471,'Taxonomy and Epics'!H:H,'Taxonomy and Epics'!E:E)</f>
        <v xml:space="preserve">TST-F </v>
      </c>
      <c r="K1462" s="36" t="str">
        <f>"Phase1,"&amp;_xlfn.XLOOKUP('Test Scenarios'!M1471,'Taxonomy and Epics'!H:H,'Taxonomy and Epics'!B:B)&amp;"_"&amp;_xlfn.XLOOKUP('Test Scenarios'!M1471,'Taxonomy and Epics'!H:H,'Taxonomy and Epics'!C:C)&amp;","&amp;'Test Scenarios'!M1471&amp;",Fin_Functional, Workday"</f>
        <v>Phase1,_,,Fin_Functional, Workday</v>
      </c>
      <c r="L1462" s="41"/>
      <c r="M1462" s="41"/>
      <c r="N1462" s="41"/>
      <c r="O1462" s="41"/>
      <c r="P1462" s="41"/>
      <c r="Q1462" s="41"/>
      <c r="R1462" s="41"/>
      <c r="S1462" s="41"/>
      <c r="T1462" s="38"/>
    </row>
    <row r="1463" spans="1:20" ht="128" x14ac:dyDescent="0.2">
      <c r="A1463" s="20">
        <f>'Test Scenarios'!A1472</f>
        <v>0</v>
      </c>
      <c r="B1463" s="44">
        <f>'Test Scenarios'!K1472</f>
        <v>0</v>
      </c>
      <c r="C1463" s="42">
        <f>'Test Scenarios'!B1472</f>
        <v>0</v>
      </c>
      <c r="D1463" s="43" t="str">
        <f>"F-"&amp;'Test Scenarios'!M1472&amp;"-"&amp;'Test Scenarios'!C1472&amp;"-"&amp;C1463</f>
        <v>F---0</v>
      </c>
      <c r="E1463" s="43" t="s">
        <v>6576</v>
      </c>
      <c r="F1463" s="43">
        <f>'Test Scenarios'!G1472</f>
        <v>0</v>
      </c>
      <c r="G1463" s="43" t="str">
        <f>"Objective"&amp;CHAR(10)
&amp;'Test Scenarios'!L1472&amp;CHAR(10)&amp;CHAR(10)&amp;
"Test Case Description"&amp;CHAR(10)
&amp;'Test Scenarios'!D1472&amp;CHAR(10)&amp;CHAR(10)&amp;
"Expected Results"&amp;CHAR(10)&amp;'Test Scenarios'!F1472</f>
        <v xml:space="preserve">Objective
Test Case Description
Expected Results
</v>
      </c>
      <c r="H1463" s="41"/>
      <c r="I1463" s="43" t="s">
        <v>6577</v>
      </c>
      <c r="J1463" s="41" t="str">
        <f>"TST-F "&amp;_xlfn.XLOOKUP('Test Scenarios'!M1472,'Taxonomy and Epics'!H:H,'Taxonomy and Epics'!E:E)</f>
        <v xml:space="preserve">TST-F </v>
      </c>
      <c r="K1463" s="36" t="str">
        <f>"Phase1,"&amp;_xlfn.XLOOKUP('Test Scenarios'!M1472,'Taxonomy and Epics'!H:H,'Taxonomy and Epics'!B:B)&amp;"_"&amp;_xlfn.XLOOKUP('Test Scenarios'!M1472,'Taxonomy and Epics'!H:H,'Taxonomy and Epics'!C:C)&amp;","&amp;'Test Scenarios'!M1472&amp;",Fin_Functional, Workday"</f>
        <v>Phase1,_,,Fin_Functional, Workday</v>
      </c>
      <c r="L1463" s="41"/>
      <c r="M1463" s="41"/>
      <c r="N1463" s="41"/>
      <c r="O1463" s="41"/>
      <c r="P1463" s="41"/>
      <c r="Q1463" s="41"/>
      <c r="R1463" s="41"/>
      <c r="S1463" s="41"/>
      <c r="T1463" s="38"/>
    </row>
    <row r="1464" spans="1:20" ht="128" x14ac:dyDescent="0.2">
      <c r="A1464" s="20">
        <f>'Test Scenarios'!A1473</f>
        <v>0</v>
      </c>
      <c r="B1464" s="44">
        <f>'Test Scenarios'!K1473</f>
        <v>0</v>
      </c>
      <c r="C1464" s="42">
        <f>'Test Scenarios'!B1473</f>
        <v>0</v>
      </c>
      <c r="D1464" s="43" t="str">
        <f>"F-"&amp;'Test Scenarios'!M1473&amp;"-"&amp;'Test Scenarios'!C1473&amp;"-"&amp;C1464</f>
        <v>F---0</v>
      </c>
      <c r="E1464" s="43" t="s">
        <v>6576</v>
      </c>
      <c r="F1464" s="43">
        <f>'Test Scenarios'!G1473</f>
        <v>0</v>
      </c>
      <c r="G1464" s="43" t="str">
        <f>"Objective"&amp;CHAR(10)
&amp;'Test Scenarios'!L1473&amp;CHAR(10)&amp;CHAR(10)&amp;
"Test Case Description"&amp;CHAR(10)
&amp;'Test Scenarios'!D1473&amp;CHAR(10)&amp;CHAR(10)&amp;
"Expected Results"&amp;CHAR(10)&amp;'Test Scenarios'!F1473</f>
        <v xml:space="preserve">Objective
Test Case Description
Expected Results
</v>
      </c>
      <c r="H1464" s="41"/>
      <c r="I1464" s="43" t="s">
        <v>6577</v>
      </c>
      <c r="J1464" s="41" t="str">
        <f>"TST-F "&amp;_xlfn.XLOOKUP('Test Scenarios'!M1473,'Taxonomy and Epics'!H:H,'Taxonomy and Epics'!E:E)</f>
        <v xml:space="preserve">TST-F </v>
      </c>
      <c r="K1464" s="36" t="str">
        <f>"Phase1,"&amp;_xlfn.XLOOKUP('Test Scenarios'!M1473,'Taxonomy and Epics'!H:H,'Taxonomy and Epics'!B:B)&amp;"_"&amp;_xlfn.XLOOKUP('Test Scenarios'!M1473,'Taxonomy and Epics'!H:H,'Taxonomy and Epics'!C:C)&amp;","&amp;'Test Scenarios'!M1473&amp;",Fin_Functional, Workday"</f>
        <v>Phase1,_,,Fin_Functional, Workday</v>
      </c>
      <c r="L1464" s="41"/>
      <c r="M1464" s="41"/>
      <c r="N1464" s="41"/>
      <c r="O1464" s="41"/>
      <c r="P1464" s="41"/>
      <c r="Q1464" s="41"/>
      <c r="R1464" s="41"/>
      <c r="S1464" s="41"/>
      <c r="T1464" s="38"/>
    </row>
    <row r="1465" spans="1:20" ht="128" x14ac:dyDescent="0.2">
      <c r="A1465" s="20">
        <f>'Test Scenarios'!A1474</f>
        <v>0</v>
      </c>
      <c r="B1465" s="44">
        <f>'Test Scenarios'!K1474</f>
        <v>0</v>
      </c>
      <c r="C1465" s="42">
        <f>'Test Scenarios'!B1474</f>
        <v>0</v>
      </c>
      <c r="D1465" s="43" t="str">
        <f>"F-"&amp;'Test Scenarios'!M1474&amp;"-"&amp;'Test Scenarios'!C1474&amp;"-"&amp;C1465</f>
        <v>F---0</v>
      </c>
      <c r="E1465" s="43" t="s">
        <v>6576</v>
      </c>
      <c r="F1465" s="43">
        <f>'Test Scenarios'!G1474</f>
        <v>0</v>
      </c>
      <c r="G1465" s="43" t="str">
        <f>"Objective"&amp;CHAR(10)
&amp;'Test Scenarios'!L1474&amp;CHAR(10)&amp;CHAR(10)&amp;
"Test Case Description"&amp;CHAR(10)
&amp;'Test Scenarios'!D1474&amp;CHAR(10)&amp;CHAR(10)&amp;
"Expected Results"&amp;CHAR(10)&amp;'Test Scenarios'!F1474</f>
        <v xml:space="preserve">Objective
Test Case Description
Expected Results
</v>
      </c>
      <c r="H1465" s="41"/>
      <c r="I1465" s="43" t="s">
        <v>6577</v>
      </c>
      <c r="J1465" s="41" t="str">
        <f>"TST-F "&amp;_xlfn.XLOOKUP('Test Scenarios'!M1474,'Taxonomy and Epics'!H:H,'Taxonomy and Epics'!E:E)</f>
        <v xml:space="preserve">TST-F </v>
      </c>
      <c r="K1465" s="36" t="str">
        <f>"Phase1,"&amp;_xlfn.XLOOKUP('Test Scenarios'!M1474,'Taxonomy and Epics'!H:H,'Taxonomy and Epics'!B:B)&amp;"_"&amp;_xlfn.XLOOKUP('Test Scenarios'!M1474,'Taxonomy and Epics'!H:H,'Taxonomy and Epics'!C:C)&amp;","&amp;'Test Scenarios'!M1474&amp;",Fin_Functional, Workday"</f>
        <v>Phase1,_,,Fin_Functional, Workday</v>
      </c>
      <c r="L1465" s="41"/>
      <c r="M1465" s="41"/>
      <c r="N1465" s="41"/>
      <c r="O1465" s="41"/>
      <c r="P1465" s="41"/>
      <c r="Q1465" s="41"/>
      <c r="R1465" s="41"/>
      <c r="S1465" s="41"/>
      <c r="T1465" s="38"/>
    </row>
    <row r="1466" spans="1:20" ht="128" x14ac:dyDescent="0.2">
      <c r="A1466" s="20">
        <f>'Test Scenarios'!A1475</f>
        <v>0</v>
      </c>
      <c r="B1466" s="44">
        <f>'Test Scenarios'!K1475</f>
        <v>0</v>
      </c>
      <c r="C1466" s="42">
        <f>'Test Scenarios'!B1475</f>
        <v>0</v>
      </c>
      <c r="D1466" s="43" t="str">
        <f>"F-"&amp;'Test Scenarios'!M1475&amp;"-"&amp;'Test Scenarios'!C1475&amp;"-"&amp;C1466</f>
        <v>F---0</v>
      </c>
      <c r="E1466" s="43" t="s">
        <v>6576</v>
      </c>
      <c r="F1466" s="43">
        <f>'Test Scenarios'!G1475</f>
        <v>0</v>
      </c>
      <c r="G1466" s="43" t="str">
        <f>"Objective"&amp;CHAR(10)
&amp;'Test Scenarios'!L1475&amp;CHAR(10)&amp;CHAR(10)&amp;
"Test Case Description"&amp;CHAR(10)
&amp;'Test Scenarios'!D1475&amp;CHAR(10)&amp;CHAR(10)&amp;
"Expected Results"&amp;CHAR(10)&amp;'Test Scenarios'!F1475</f>
        <v xml:space="preserve">Objective
Test Case Description
Expected Results
</v>
      </c>
      <c r="H1466" s="41"/>
      <c r="I1466" s="43" t="s">
        <v>6577</v>
      </c>
      <c r="J1466" s="41" t="str">
        <f>"TST-F "&amp;_xlfn.XLOOKUP('Test Scenarios'!M1475,'Taxonomy and Epics'!H:H,'Taxonomy and Epics'!E:E)</f>
        <v xml:space="preserve">TST-F </v>
      </c>
      <c r="K1466" s="36" t="str">
        <f>"Phase1,"&amp;_xlfn.XLOOKUP('Test Scenarios'!M1475,'Taxonomy and Epics'!H:H,'Taxonomy and Epics'!B:B)&amp;"_"&amp;_xlfn.XLOOKUP('Test Scenarios'!M1475,'Taxonomy and Epics'!H:H,'Taxonomy and Epics'!C:C)&amp;","&amp;'Test Scenarios'!M1475&amp;",Fin_Functional, Workday"</f>
        <v>Phase1,_,,Fin_Functional, Workday</v>
      </c>
      <c r="L1466" s="41"/>
      <c r="M1466" s="41"/>
      <c r="N1466" s="41"/>
      <c r="O1466" s="41"/>
      <c r="P1466" s="41"/>
      <c r="Q1466" s="41"/>
      <c r="R1466" s="41"/>
      <c r="S1466" s="41"/>
      <c r="T1466" s="38"/>
    </row>
    <row r="1467" spans="1:20" ht="128" x14ac:dyDescent="0.2">
      <c r="A1467" s="20">
        <f>'Test Scenarios'!A1476</f>
        <v>0</v>
      </c>
      <c r="B1467" s="44">
        <f>'Test Scenarios'!K1476</f>
        <v>0</v>
      </c>
      <c r="C1467" s="42">
        <f>'Test Scenarios'!B1476</f>
        <v>0</v>
      </c>
      <c r="D1467" s="43" t="str">
        <f>"F-"&amp;'Test Scenarios'!M1476&amp;"-"&amp;'Test Scenarios'!C1476&amp;"-"&amp;C1467</f>
        <v>F---0</v>
      </c>
      <c r="E1467" s="43" t="s">
        <v>6576</v>
      </c>
      <c r="F1467" s="43">
        <f>'Test Scenarios'!G1476</f>
        <v>0</v>
      </c>
      <c r="G1467" s="43" t="str">
        <f>"Objective"&amp;CHAR(10)
&amp;'Test Scenarios'!L1476&amp;CHAR(10)&amp;CHAR(10)&amp;
"Test Case Description"&amp;CHAR(10)
&amp;'Test Scenarios'!D1476&amp;CHAR(10)&amp;CHAR(10)&amp;
"Expected Results"&amp;CHAR(10)&amp;'Test Scenarios'!F1476</f>
        <v xml:space="preserve">Objective
Test Case Description
Expected Results
</v>
      </c>
      <c r="H1467" s="41"/>
      <c r="I1467" s="43" t="s">
        <v>6577</v>
      </c>
      <c r="J1467" s="41" t="str">
        <f>"TST-F "&amp;_xlfn.XLOOKUP('Test Scenarios'!M1476,'Taxonomy and Epics'!H:H,'Taxonomy and Epics'!E:E)</f>
        <v xml:space="preserve">TST-F </v>
      </c>
      <c r="K1467" s="36" t="str">
        <f>"Phase1,"&amp;_xlfn.XLOOKUP('Test Scenarios'!M1476,'Taxonomy and Epics'!H:H,'Taxonomy and Epics'!B:B)&amp;"_"&amp;_xlfn.XLOOKUP('Test Scenarios'!M1476,'Taxonomy and Epics'!H:H,'Taxonomy and Epics'!C:C)&amp;","&amp;'Test Scenarios'!M1476&amp;",Fin_Functional, Workday"</f>
        <v>Phase1,_,,Fin_Functional, Workday</v>
      </c>
      <c r="L1467" s="41"/>
      <c r="M1467" s="41"/>
      <c r="N1467" s="41"/>
      <c r="O1467" s="41"/>
      <c r="P1467" s="41"/>
      <c r="Q1467" s="41"/>
      <c r="R1467" s="41"/>
      <c r="S1467" s="41"/>
      <c r="T1467" s="38"/>
    </row>
    <row r="1468" spans="1:20" ht="128" x14ac:dyDescent="0.2">
      <c r="A1468" s="20">
        <f>'Test Scenarios'!A1477</f>
        <v>0</v>
      </c>
      <c r="B1468" s="44">
        <f>'Test Scenarios'!K1477</f>
        <v>0</v>
      </c>
      <c r="C1468" s="42">
        <f>'Test Scenarios'!B1477</f>
        <v>0</v>
      </c>
      <c r="D1468" s="43" t="str">
        <f>"F-"&amp;'Test Scenarios'!M1477&amp;"-"&amp;'Test Scenarios'!C1477&amp;"-"&amp;C1468</f>
        <v>F---0</v>
      </c>
      <c r="E1468" s="43" t="s">
        <v>6576</v>
      </c>
      <c r="F1468" s="43">
        <f>'Test Scenarios'!G1477</f>
        <v>0</v>
      </c>
      <c r="G1468" s="43" t="str">
        <f>"Objective"&amp;CHAR(10)
&amp;'Test Scenarios'!L1477&amp;CHAR(10)&amp;CHAR(10)&amp;
"Test Case Description"&amp;CHAR(10)
&amp;'Test Scenarios'!D1477&amp;CHAR(10)&amp;CHAR(10)&amp;
"Expected Results"&amp;CHAR(10)&amp;'Test Scenarios'!F1477</f>
        <v xml:space="preserve">Objective
Test Case Description
Expected Results
</v>
      </c>
      <c r="H1468" s="41"/>
      <c r="I1468" s="43" t="s">
        <v>6577</v>
      </c>
      <c r="J1468" s="41" t="str">
        <f>"TST-F "&amp;_xlfn.XLOOKUP('Test Scenarios'!M1477,'Taxonomy and Epics'!H:H,'Taxonomy and Epics'!E:E)</f>
        <v xml:space="preserve">TST-F </v>
      </c>
      <c r="K1468" s="36" t="str">
        <f>"Phase1,"&amp;_xlfn.XLOOKUP('Test Scenarios'!M1477,'Taxonomy and Epics'!H:H,'Taxonomy and Epics'!B:B)&amp;"_"&amp;_xlfn.XLOOKUP('Test Scenarios'!M1477,'Taxonomy and Epics'!H:H,'Taxonomy and Epics'!C:C)&amp;","&amp;'Test Scenarios'!M1477&amp;",Fin_Functional, Workday"</f>
        <v>Phase1,_,,Fin_Functional, Workday</v>
      </c>
      <c r="L1468" s="41"/>
      <c r="M1468" s="41"/>
      <c r="N1468" s="41"/>
      <c r="O1468" s="41"/>
      <c r="P1468" s="41"/>
      <c r="Q1468" s="41"/>
      <c r="R1468" s="41"/>
      <c r="S1468" s="41"/>
      <c r="T1468" s="38"/>
    </row>
    <row r="1469" spans="1:20" ht="128" x14ac:dyDescent="0.2">
      <c r="A1469" s="20">
        <f>'Test Scenarios'!A1478</f>
        <v>0</v>
      </c>
      <c r="B1469" s="44">
        <f>'Test Scenarios'!K1478</f>
        <v>0</v>
      </c>
      <c r="C1469" s="42">
        <f>'Test Scenarios'!B1478</f>
        <v>0</v>
      </c>
      <c r="D1469" s="43" t="str">
        <f>"F-"&amp;'Test Scenarios'!M1478&amp;"-"&amp;'Test Scenarios'!C1478&amp;"-"&amp;C1469</f>
        <v>F---0</v>
      </c>
      <c r="E1469" s="43" t="s">
        <v>6576</v>
      </c>
      <c r="F1469" s="43">
        <f>'Test Scenarios'!G1478</f>
        <v>0</v>
      </c>
      <c r="G1469" s="43" t="str">
        <f>"Objective"&amp;CHAR(10)
&amp;'Test Scenarios'!L1478&amp;CHAR(10)&amp;CHAR(10)&amp;
"Test Case Description"&amp;CHAR(10)
&amp;'Test Scenarios'!D1478&amp;CHAR(10)&amp;CHAR(10)&amp;
"Expected Results"&amp;CHAR(10)&amp;'Test Scenarios'!F1478</f>
        <v xml:space="preserve">Objective
Test Case Description
Expected Results
</v>
      </c>
      <c r="H1469" s="41"/>
      <c r="I1469" s="43" t="s">
        <v>6577</v>
      </c>
      <c r="J1469" s="41" t="str">
        <f>"TST-F "&amp;_xlfn.XLOOKUP('Test Scenarios'!M1478,'Taxonomy and Epics'!H:H,'Taxonomy and Epics'!E:E)</f>
        <v xml:space="preserve">TST-F </v>
      </c>
      <c r="K1469" s="36" t="str">
        <f>"Phase1,"&amp;_xlfn.XLOOKUP('Test Scenarios'!M1478,'Taxonomy and Epics'!H:H,'Taxonomy and Epics'!B:B)&amp;"_"&amp;_xlfn.XLOOKUP('Test Scenarios'!M1478,'Taxonomy and Epics'!H:H,'Taxonomy and Epics'!C:C)&amp;","&amp;'Test Scenarios'!M1478&amp;",Fin_Functional, Workday"</f>
        <v>Phase1,_,,Fin_Functional, Workday</v>
      </c>
      <c r="L1469" s="41"/>
      <c r="M1469" s="41"/>
      <c r="N1469" s="41"/>
      <c r="O1469" s="41"/>
      <c r="P1469" s="41"/>
      <c r="Q1469" s="41"/>
      <c r="R1469" s="41"/>
      <c r="S1469" s="41"/>
      <c r="T1469" s="38"/>
    </row>
    <row r="1470" spans="1:20" ht="128" x14ac:dyDescent="0.2">
      <c r="A1470" s="20">
        <f>'Test Scenarios'!A1479</f>
        <v>0</v>
      </c>
      <c r="B1470" s="44">
        <f>'Test Scenarios'!K1479</f>
        <v>0</v>
      </c>
      <c r="C1470" s="42">
        <f>'Test Scenarios'!B1479</f>
        <v>0</v>
      </c>
      <c r="D1470" s="43" t="str">
        <f>"F-"&amp;'Test Scenarios'!M1479&amp;"-"&amp;'Test Scenarios'!C1479&amp;"-"&amp;C1470</f>
        <v>F---0</v>
      </c>
      <c r="E1470" s="43" t="s">
        <v>6576</v>
      </c>
      <c r="F1470" s="43">
        <f>'Test Scenarios'!G1479</f>
        <v>0</v>
      </c>
      <c r="G1470" s="43" t="str">
        <f>"Objective"&amp;CHAR(10)
&amp;'Test Scenarios'!L1479&amp;CHAR(10)&amp;CHAR(10)&amp;
"Test Case Description"&amp;CHAR(10)
&amp;'Test Scenarios'!D1479&amp;CHAR(10)&amp;CHAR(10)&amp;
"Expected Results"&amp;CHAR(10)&amp;'Test Scenarios'!F1479</f>
        <v xml:space="preserve">Objective
Test Case Description
Expected Results
</v>
      </c>
      <c r="H1470" s="41"/>
      <c r="I1470" s="43" t="s">
        <v>6577</v>
      </c>
      <c r="J1470" s="41" t="str">
        <f>"TST-F "&amp;_xlfn.XLOOKUP('Test Scenarios'!M1479,'Taxonomy and Epics'!H:H,'Taxonomy and Epics'!E:E)</f>
        <v xml:space="preserve">TST-F </v>
      </c>
      <c r="K1470" s="36" t="str">
        <f>"Phase1,"&amp;_xlfn.XLOOKUP('Test Scenarios'!M1479,'Taxonomy and Epics'!H:H,'Taxonomy and Epics'!B:B)&amp;"_"&amp;_xlfn.XLOOKUP('Test Scenarios'!M1479,'Taxonomy and Epics'!H:H,'Taxonomy and Epics'!C:C)&amp;","&amp;'Test Scenarios'!M1479&amp;",Fin_Functional, Workday"</f>
        <v>Phase1,_,,Fin_Functional, Workday</v>
      </c>
      <c r="L1470" s="41"/>
      <c r="M1470" s="41"/>
      <c r="N1470" s="41"/>
      <c r="O1470" s="41"/>
      <c r="P1470" s="41"/>
      <c r="Q1470" s="41"/>
      <c r="R1470" s="41"/>
      <c r="S1470" s="41"/>
      <c r="T1470" s="38"/>
    </row>
    <row r="1471" spans="1:20" ht="128" x14ac:dyDescent="0.2">
      <c r="A1471" s="20">
        <f>'Test Scenarios'!A1480</f>
        <v>0</v>
      </c>
      <c r="B1471" s="44">
        <f>'Test Scenarios'!K1480</f>
        <v>0</v>
      </c>
      <c r="C1471" s="42">
        <f>'Test Scenarios'!B1480</f>
        <v>0</v>
      </c>
      <c r="D1471" s="43" t="str">
        <f>"F-"&amp;'Test Scenarios'!M1480&amp;"-"&amp;'Test Scenarios'!C1480&amp;"-"&amp;C1471</f>
        <v>F---0</v>
      </c>
      <c r="E1471" s="43" t="s">
        <v>6576</v>
      </c>
      <c r="F1471" s="43">
        <f>'Test Scenarios'!G1480</f>
        <v>0</v>
      </c>
      <c r="G1471" s="43" t="str">
        <f>"Objective"&amp;CHAR(10)
&amp;'Test Scenarios'!L1480&amp;CHAR(10)&amp;CHAR(10)&amp;
"Test Case Description"&amp;CHAR(10)
&amp;'Test Scenarios'!D1480&amp;CHAR(10)&amp;CHAR(10)&amp;
"Expected Results"&amp;CHAR(10)&amp;'Test Scenarios'!F1480</f>
        <v xml:space="preserve">Objective
Test Case Description
Expected Results
</v>
      </c>
      <c r="H1471" s="41"/>
      <c r="I1471" s="43" t="s">
        <v>6577</v>
      </c>
      <c r="J1471" s="41" t="str">
        <f>"TST-F "&amp;_xlfn.XLOOKUP('Test Scenarios'!M1480,'Taxonomy and Epics'!H:H,'Taxonomy and Epics'!E:E)</f>
        <v xml:space="preserve">TST-F </v>
      </c>
      <c r="K1471" s="36" t="str">
        <f>"Phase1,"&amp;_xlfn.XLOOKUP('Test Scenarios'!M1480,'Taxonomy and Epics'!H:H,'Taxonomy and Epics'!B:B)&amp;"_"&amp;_xlfn.XLOOKUP('Test Scenarios'!M1480,'Taxonomy and Epics'!H:H,'Taxonomy and Epics'!C:C)&amp;","&amp;'Test Scenarios'!M1480&amp;",Fin_Functional, Workday"</f>
        <v>Phase1,_,,Fin_Functional, Workday</v>
      </c>
      <c r="L1471" s="41"/>
      <c r="M1471" s="41"/>
      <c r="N1471" s="41"/>
      <c r="O1471" s="41"/>
      <c r="P1471" s="41"/>
      <c r="Q1471" s="41"/>
      <c r="R1471" s="41"/>
      <c r="S1471" s="41"/>
      <c r="T1471" s="38"/>
    </row>
    <row r="1472" spans="1:20" ht="128" x14ac:dyDescent="0.2">
      <c r="A1472" s="20">
        <f>'Test Scenarios'!A1481</f>
        <v>0</v>
      </c>
      <c r="B1472" s="44">
        <f>'Test Scenarios'!K1481</f>
        <v>0</v>
      </c>
      <c r="C1472" s="42">
        <f>'Test Scenarios'!B1481</f>
        <v>0</v>
      </c>
      <c r="D1472" s="43" t="str">
        <f>"F-"&amp;'Test Scenarios'!M1481&amp;"-"&amp;'Test Scenarios'!C1481&amp;"-"&amp;C1472</f>
        <v>F---0</v>
      </c>
      <c r="E1472" s="43" t="s">
        <v>6576</v>
      </c>
      <c r="F1472" s="43">
        <f>'Test Scenarios'!G1481</f>
        <v>0</v>
      </c>
      <c r="G1472" s="43" t="str">
        <f>"Objective"&amp;CHAR(10)
&amp;'Test Scenarios'!L1481&amp;CHAR(10)&amp;CHAR(10)&amp;
"Test Case Description"&amp;CHAR(10)
&amp;'Test Scenarios'!D1481&amp;CHAR(10)&amp;CHAR(10)&amp;
"Expected Results"&amp;CHAR(10)&amp;'Test Scenarios'!F1481</f>
        <v xml:space="preserve">Objective
Test Case Description
Expected Results
</v>
      </c>
      <c r="H1472" s="41"/>
      <c r="I1472" s="43" t="s">
        <v>6577</v>
      </c>
      <c r="J1472" s="41" t="str">
        <f>"TST-F "&amp;_xlfn.XLOOKUP('Test Scenarios'!M1481,'Taxonomy and Epics'!H:H,'Taxonomy and Epics'!E:E)</f>
        <v xml:space="preserve">TST-F </v>
      </c>
      <c r="K1472" s="36" t="str">
        <f>"Phase1,"&amp;_xlfn.XLOOKUP('Test Scenarios'!M1481,'Taxonomy and Epics'!H:H,'Taxonomy and Epics'!B:B)&amp;"_"&amp;_xlfn.XLOOKUP('Test Scenarios'!M1481,'Taxonomy and Epics'!H:H,'Taxonomy and Epics'!C:C)&amp;","&amp;'Test Scenarios'!M1481&amp;",Fin_Functional, Workday"</f>
        <v>Phase1,_,,Fin_Functional, Workday</v>
      </c>
      <c r="L1472" s="41"/>
      <c r="M1472" s="41"/>
      <c r="N1472" s="41"/>
      <c r="O1472" s="41"/>
      <c r="P1472" s="41"/>
      <c r="Q1472" s="41"/>
      <c r="R1472" s="41"/>
      <c r="S1472" s="41"/>
      <c r="T1472" s="38"/>
    </row>
    <row r="1473" spans="1:20" ht="128" x14ac:dyDescent="0.2">
      <c r="A1473" s="20">
        <f>'Test Scenarios'!A1482</f>
        <v>0</v>
      </c>
      <c r="B1473" s="44">
        <f>'Test Scenarios'!K1482</f>
        <v>0</v>
      </c>
      <c r="C1473" s="42">
        <f>'Test Scenarios'!B1482</f>
        <v>0</v>
      </c>
      <c r="D1473" s="43" t="str">
        <f>"F-"&amp;'Test Scenarios'!M1482&amp;"-"&amp;'Test Scenarios'!C1482&amp;"-"&amp;C1473</f>
        <v>F---0</v>
      </c>
      <c r="E1473" s="43" t="s">
        <v>6576</v>
      </c>
      <c r="F1473" s="43">
        <f>'Test Scenarios'!G1482</f>
        <v>0</v>
      </c>
      <c r="G1473" s="43" t="str">
        <f>"Objective"&amp;CHAR(10)
&amp;'Test Scenarios'!L1482&amp;CHAR(10)&amp;CHAR(10)&amp;
"Test Case Description"&amp;CHAR(10)
&amp;'Test Scenarios'!D1482&amp;CHAR(10)&amp;CHAR(10)&amp;
"Expected Results"&amp;CHAR(10)&amp;'Test Scenarios'!F1482</f>
        <v xml:space="preserve">Objective
Test Case Description
Expected Results
</v>
      </c>
      <c r="H1473" s="41"/>
      <c r="I1473" s="43" t="s">
        <v>6577</v>
      </c>
      <c r="J1473" s="41" t="str">
        <f>"TST-F "&amp;_xlfn.XLOOKUP('Test Scenarios'!M1482,'Taxonomy and Epics'!H:H,'Taxonomy and Epics'!E:E)</f>
        <v xml:space="preserve">TST-F </v>
      </c>
      <c r="K1473" s="36" t="str">
        <f>"Phase1,"&amp;_xlfn.XLOOKUP('Test Scenarios'!M1482,'Taxonomy and Epics'!H:H,'Taxonomy and Epics'!B:B)&amp;"_"&amp;_xlfn.XLOOKUP('Test Scenarios'!M1482,'Taxonomy and Epics'!H:H,'Taxonomy and Epics'!C:C)&amp;","&amp;'Test Scenarios'!M1482&amp;",Fin_Functional, Workday"</f>
        <v>Phase1,_,,Fin_Functional, Workday</v>
      </c>
      <c r="L1473" s="41"/>
      <c r="M1473" s="41"/>
      <c r="N1473" s="41"/>
      <c r="O1473" s="41"/>
      <c r="P1473" s="41"/>
      <c r="Q1473" s="41"/>
      <c r="R1473" s="41"/>
      <c r="S1473" s="41"/>
      <c r="T1473" s="38"/>
    </row>
    <row r="1474" spans="1:20" ht="128" x14ac:dyDescent="0.2">
      <c r="A1474" s="20">
        <f>'Test Scenarios'!A1483</f>
        <v>0</v>
      </c>
      <c r="B1474" s="44">
        <f>'Test Scenarios'!K1483</f>
        <v>0</v>
      </c>
      <c r="C1474" s="42">
        <f>'Test Scenarios'!B1483</f>
        <v>0</v>
      </c>
      <c r="D1474" s="43" t="str">
        <f>"F-"&amp;'Test Scenarios'!M1483&amp;"-"&amp;'Test Scenarios'!C1483&amp;"-"&amp;C1474</f>
        <v>F---0</v>
      </c>
      <c r="E1474" s="43" t="s">
        <v>6576</v>
      </c>
      <c r="F1474" s="43">
        <f>'Test Scenarios'!G1483</f>
        <v>0</v>
      </c>
      <c r="G1474" s="43" t="str">
        <f>"Objective"&amp;CHAR(10)
&amp;'Test Scenarios'!L1483&amp;CHAR(10)&amp;CHAR(10)&amp;
"Test Case Description"&amp;CHAR(10)
&amp;'Test Scenarios'!D1483&amp;CHAR(10)&amp;CHAR(10)&amp;
"Expected Results"&amp;CHAR(10)&amp;'Test Scenarios'!F1483</f>
        <v xml:space="preserve">Objective
Test Case Description
Expected Results
</v>
      </c>
      <c r="H1474" s="41"/>
      <c r="I1474" s="43" t="s">
        <v>6577</v>
      </c>
      <c r="J1474" s="41" t="str">
        <f>"TST-F "&amp;_xlfn.XLOOKUP('Test Scenarios'!M1483,'Taxonomy and Epics'!H:H,'Taxonomy and Epics'!E:E)</f>
        <v xml:space="preserve">TST-F </v>
      </c>
      <c r="K1474" s="36" t="str">
        <f>"Phase1,"&amp;_xlfn.XLOOKUP('Test Scenarios'!M1483,'Taxonomy and Epics'!H:H,'Taxonomy and Epics'!B:B)&amp;"_"&amp;_xlfn.XLOOKUP('Test Scenarios'!M1483,'Taxonomy and Epics'!H:H,'Taxonomy and Epics'!C:C)&amp;","&amp;'Test Scenarios'!M1483&amp;",Fin_Functional, Workday"</f>
        <v>Phase1,_,,Fin_Functional, Workday</v>
      </c>
      <c r="L1474" s="41"/>
      <c r="M1474" s="41"/>
      <c r="N1474" s="41"/>
      <c r="O1474" s="41"/>
      <c r="P1474" s="41"/>
      <c r="Q1474" s="41"/>
      <c r="R1474" s="41"/>
      <c r="S1474" s="41"/>
      <c r="T1474" s="38"/>
    </row>
    <row r="1475" spans="1:20" ht="128" x14ac:dyDescent="0.2">
      <c r="A1475" s="20">
        <f>'Test Scenarios'!A1484</f>
        <v>0</v>
      </c>
      <c r="B1475" s="44">
        <f>'Test Scenarios'!K1484</f>
        <v>0</v>
      </c>
      <c r="C1475" s="42">
        <f>'Test Scenarios'!B1484</f>
        <v>0</v>
      </c>
      <c r="D1475" s="43" t="str">
        <f>"F-"&amp;'Test Scenarios'!M1484&amp;"-"&amp;'Test Scenarios'!C1484&amp;"-"&amp;C1475</f>
        <v>F---0</v>
      </c>
      <c r="E1475" s="43" t="s">
        <v>6576</v>
      </c>
      <c r="F1475" s="43">
        <f>'Test Scenarios'!G1484</f>
        <v>0</v>
      </c>
      <c r="G1475" s="43" t="str">
        <f>"Objective"&amp;CHAR(10)
&amp;'Test Scenarios'!L1484&amp;CHAR(10)&amp;CHAR(10)&amp;
"Test Case Description"&amp;CHAR(10)
&amp;'Test Scenarios'!D1484&amp;CHAR(10)&amp;CHAR(10)&amp;
"Expected Results"&amp;CHAR(10)&amp;'Test Scenarios'!F1484</f>
        <v xml:space="preserve">Objective
Test Case Description
Expected Results
</v>
      </c>
      <c r="H1475" s="41"/>
      <c r="I1475" s="43" t="s">
        <v>6577</v>
      </c>
      <c r="J1475" s="41" t="str">
        <f>"TST-F "&amp;_xlfn.XLOOKUP('Test Scenarios'!M1484,'Taxonomy and Epics'!H:H,'Taxonomy and Epics'!E:E)</f>
        <v xml:space="preserve">TST-F </v>
      </c>
      <c r="K1475" s="36" t="str">
        <f>"Phase1,"&amp;_xlfn.XLOOKUP('Test Scenarios'!M1484,'Taxonomy and Epics'!H:H,'Taxonomy and Epics'!B:B)&amp;"_"&amp;_xlfn.XLOOKUP('Test Scenarios'!M1484,'Taxonomy and Epics'!H:H,'Taxonomy and Epics'!C:C)&amp;","&amp;'Test Scenarios'!M1484&amp;",Fin_Functional, Workday"</f>
        <v>Phase1,_,,Fin_Functional, Workday</v>
      </c>
      <c r="L1475" s="41"/>
      <c r="M1475" s="41"/>
      <c r="N1475" s="41"/>
      <c r="O1475" s="41"/>
      <c r="P1475" s="41"/>
      <c r="Q1475" s="41"/>
      <c r="R1475" s="41"/>
      <c r="S1475" s="41"/>
      <c r="T1475" s="38"/>
    </row>
    <row r="1476" spans="1:20" ht="128" x14ac:dyDescent="0.2">
      <c r="A1476" s="20">
        <f>'Test Scenarios'!A1485</f>
        <v>0</v>
      </c>
      <c r="B1476" s="44">
        <f>'Test Scenarios'!K1485</f>
        <v>0</v>
      </c>
      <c r="C1476" s="42">
        <f>'Test Scenarios'!B1485</f>
        <v>0</v>
      </c>
      <c r="D1476" s="43" t="str">
        <f>"F-"&amp;'Test Scenarios'!M1485&amp;"-"&amp;'Test Scenarios'!C1485&amp;"-"&amp;C1476</f>
        <v>F---0</v>
      </c>
      <c r="E1476" s="43" t="s">
        <v>6576</v>
      </c>
      <c r="F1476" s="43">
        <f>'Test Scenarios'!G1485</f>
        <v>0</v>
      </c>
      <c r="G1476" s="43" t="str">
        <f>"Objective"&amp;CHAR(10)
&amp;'Test Scenarios'!L1485&amp;CHAR(10)&amp;CHAR(10)&amp;
"Test Case Description"&amp;CHAR(10)
&amp;'Test Scenarios'!D1485&amp;CHAR(10)&amp;CHAR(10)&amp;
"Expected Results"&amp;CHAR(10)&amp;'Test Scenarios'!F1485</f>
        <v xml:space="preserve">Objective
Test Case Description
Expected Results
</v>
      </c>
      <c r="H1476" s="41"/>
      <c r="I1476" s="43" t="s">
        <v>6577</v>
      </c>
      <c r="J1476" s="41" t="str">
        <f>"TST-F "&amp;_xlfn.XLOOKUP('Test Scenarios'!M1485,'Taxonomy and Epics'!H:H,'Taxonomy and Epics'!E:E)</f>
        <v xml:space="preserve">TST-F </v>
      </c>
      <c r="K1476" s="36" t="str">
        <f>"Phase1,"&amp;_xlfn.XLOOKUP('Test Scenarios'!M1485,'Taxonomy and Epics'!H:H,'Taxonomy and Epics'!B:B)&amp;"_"&amp;_xlfn.XLOOKUP('Test Scenarios'!M1485,'Taxonomy and Epics'!H:H,'Taxonomy and Epics'!C:C)&amp;","&amp;'Test Scenarios'!M1485&amp;",Fin_Functional, Workday"</f>
        <v>Phase1,_,,Fin_Functional, Workday</v>
      </c>
      <c r="L1476" s="41"/>
      <c r="M1476" s="41"/>
      <c r="N1476" s="41"/>
      <c r="O1476" s="41"/>
      <c r="P1476" s="41"/>
      <c r="Q1476" s="41"/>
      <c r="R1476" s="41"/>
      <c r="S1476" s="41"/>
      <c r="T1476" s="38"/>
    </row>
    <row r="1477" spans="1:20" ht="128" x14ac:dyDescent="0.2">
      <c r="A1477" s="20">
        <f>'Test Scenarios'!A1486</f>
        <v>0</v>
      </c>
      <c r="B1477" s="44">
        <f>'Test Scenarios'!K1486</f>
        <v>0</v>
      </c>
      <c r="C1477" s="42">
        <f>'Test Scenarios'!B1486</f>
        <v>0</v>
      </c>
      <c r="D1477" s="43" t="str">
        <f>"F-"&amp;'Test Scenarios'!M1486&amp;"-"&amp;'Test Scenarios'!C1486&amp;"-"&amp;C1477</f>
        <v>F---0</v>
      </c>
      <c r="E1477" s="43" t="s">
        <v>6576</v>
      </c>
      <c r="F1477" s="43">
        <f>'Test Scenarios'!G1486</f>
        <v>0</v>
      </c>
      <c r="G1477" s="43" t="str">
        <f>"Objective"&amp;CHAR(10)
&amp;'Test Scenarios'!L1486&amp;CHAR(10)&amp;CHAR(10)&amp;
"Test Case Description"&amp;CHAR(10)
&amp;'Test Scenarios'!D1486&amp;CHAR(10)&amp;CHAR(10)&amp;
"Expected Results"&amp;CHAR(10)&amp;'Test Scenarios'!F1486</f>
        <v xml:space="preserve">Objective
Test Case Description
Expected Results
</v>
      </c>
      <c r="H1477" s="41"/>
      <c r="I1477" s="43" t="s">
        <v>6577</v>
      </c>
      <c r="J1477" s="41" t="str">
        <f>"TST-F "&amp;_xlfn.XLOOKUP('Test Scenarios'!M1486,'Taxonomy and Epics'!H:H,'Taxonomy and Epics'!E:E)</f>
        <v xml:space="preserve">TST-F </v>
      </c>
      <c r="K1477" s="36" t="str">
        <f>"Phase1,"&amp;_xlfn.XLOOKUP('Test Scenarios'!M1486,'Taxonomy and Epics'!H:H,'Taxonomy and Epics'!B:B)&amp;"_"&amp;_xlfn.XLOOKUP('Test Scenarios'!M1486,'Taxonomy and Epics'!H:H,'Taxonomy and Epics'!C:C)&amp;","&amp;'Test Scenarios'!M1486&amp;",Fin_Functional, Workday"</f>
        <v>Phase1,_,,Fin_Functional, Workday</v>
      </c>
      <c r="L1477" s="41"/>
      <c r="M1477" s="41"/>
      <c r="N1477" s="41"/>
      <c r="O1477" s="41"/>
      <c r="P1477" s="41"/>
      <c r="Q1477" s="41"/>
      <c r="R1477" s="41"/>
      <c r="S1477" s="41"/>
      <c r="T1477" s="38"/>
    </row>
    <row r="1478" spans="1:20" ht="128" x14ac:dyDescent="0.2">
      <c r="A1478" s="20">
        <f>'Test Scenarios'!A1487</f>
        <v>0</v>
      </c>
      <c r="B1478" s="44">
        <f>'Test Scenarios'!K1487</f>
        <v>0</v>
      </c>
      <c r="C1478" s="42">
        <f>'Test Scenarios'!B1487</f>
        <v>0</v>
      </c>
      <c r="D1478" s="43" t="str">
        <f>"F-"&amp;'Test Scenarios'!M1487&amp;"-"&amp;'Test Scenarios'!C1487&amp;"-"&amp;C1478</f>
        <v>F---0</v>
      </c>
      <c r="E1478" s="43" t="s">
        <v>6576</v>
      </c>
      <c r="F1478" s="43">
        <f>'Test Scenarios'!G1487</f>
        <v>0</v>
      </c>
      <c r="G1478" s="43" t="str">
        <f>"Objective"&amp;CHAR(10)
&amp;'Test Scenarios'!L1487&amp;CHAR(10)&amp;CHAR(10)&amp;
"Test Case Description"&amp;CHAR(10)
&amp;'Test Scenarios'!D1487&amp;CHAR(10)&amp;CHAR(10)&amp;
"Expected Results"&amp;CHAR(10)&amp;'Test Scenarios'!F1487</f>
        <v xml:space="preserve">Objective
Test Case Description
Expected Results
</v>
      </c>
      <c r="H1478" s="41"/>
      <c r="I1478" s="43" t="s">
        <v>6577</v>
      </c>
      <c r="J1478" s="41" t="str">
        <f>"TST-F "&amp;_xlfn.XLOOKUP('Test Scenarios'!M1487,'Taxonomy and Epics'!H:H,'Taxonomy and Epics'!E:E)</f>
        <v xml:space="preserve">TST-F </v>
      </c>
      <c r="K1478" s="36" t="str">
        <f>"Phase1,"&amp;_xlfn.XLOOKUP('Test Scenarios'!M1487,'Taxonomy and Epics'!H:H,'Taxonomy and Epics'!B:B)&amp;"_"&amp;_xlfn.XLOOKUP('Test Scenarios'!M1487,'Taxonomy and Epics'!H:H,'Taxonomy and Epics'!C:C)&amp;","&amp;'Test Scenarios'!M1487&amp;",Fin_Functional, Workday"</f>
        <v>Phase1,_,,Fin_Functional, Workday</v>
      </c>
      <c r="L1478" s="41"/>
      <c r="M1478" s="41"/>
      <c r="N1478" s="41"/>
      <c r="O1478" s="41"/>
      <c r="P1478" s="41"/>
      <c r="Q1478" s="41"/>
      <c r="R1478" s="41"/>
      <c r="S1478" s="41"/>
      <c r="T1478" s="38"/>
    </row>
    <row r="1479" spans="1:20" ht="128" x14ac:dyDescent="0.2">
      <c r="A1479" s="20">
        <f>'Test Scenarios'!A1488</f>
        <v>0</v>
      </c>
      <c r="B1479" s="44">
        <f>'Test Scenarios'!K1488</f>
        <v>0</v>
      </c>
      <c r="C1479" s="42">
        <f>'Test Scenarios'!B1488</f>
        <v>0</v>
      </c>
      <c r="D1479" s="43" t="str">
        <f>"F-"&amp;'Test Scenarios'!M1488&amp;"-"&amp;'Test Scenarios'!C1488&amp;"-"&amp;C1479</f>
        <v>F---0</v>
      </c>
      <c r="E1479" s="43" t="s">
        <v>6576</v>
      </c>
      <c r="F1479" s="43">
        <f>'Test Scenarios'!G1488</f>
        <v>0</v>
      </c>
      <c r="G1479" s="43" t="str">
        <f>"Objective"&amp;CHAR(10)
&amp;'Test Scenarios'!L1488&amp;CHAR(10)&amp;CHAR(10)&amp;
"Test Case Description"&amp;CHAR(10)
&amp;'Test Scenarios'!D1488&amp;CHAR(10)&amp;CHAR(10)&amp;
"Expected Results"&amp;CHAR(10)&amp;'Test Scenarios'!F1488</f>
        <v xml:space="preserve">Objective
Test Case Description
Expected Results
</v>
      </c>
      <c r="H1479" s="41"/>
      <c r="I1479" s="43" t="s">
        <v>6577</v>
      </c>
      <c r="J1479" s="41" t="str">
        <f>"TST-F "&amp;_xlfn.XLOOKUP('Test Scenarios'!M1488,'Taxonomy and Epics'!H:H,'Taxonomy and Epics'!E:E)</f>
        <v xml:space="preserve">TST-F </v>
      </c>
      <c r="K1479" s="36" t="str">
        <f>"Phase1,"&amp;_xlfn.XLOOKUP('Test Scenarios'!M1488,'Taxonomy and Epics'!H:H,'Taxonomy and Epics'!B:B)&amp;"_"&amp;_xlfn.XLOOKUP('Test Scenarios'!M1488,'Taxonomy and Epics'!H:H,'Taxonomy and Epics'!C:C)&amp;","&amp;'Test Scenarios'!M1488&amp;",Fin_Functional, Workday"</f>
        <v>Phase1,_,,Fin_Functional, Workday</v>
      </c>
      <c r="L1479" s="41"/>
      <c r="M1479" s="41"/>
      <c r="N1479" s="41"/>
      <c r="O1479" s="41"/>
      <c r="P1479" s="41"/>
      <c r="Q1479" s="41"/>
      <c r="R1479" s="41"/>
      <c r="S1479" s="41"/>
      <c r="T1479" s="38"/>
    </row>
    <row r="1480" spans="1:20" ht="128" x14ac:dyDescent="0.2">
      <c r="A1480" s="20">
        <f>'Test Scenarios'!A1489</f>
        <v>0</v>
      </c>
      <c r="B1480" s="44">
        <f>'Test Scenarios'!K1489</f>
        <v>0</v>
      </c>
      <c r="C1480" s="42">
        <f>'Test Scenarios'!B1489</f>
        <v>0</v>
      </c>
      <c r="D1480" s="43" t="str">
        <f>"F-"&amp;'Test Scenarios'!M1489&amp;"-"&amp;'Test Scenarios'!C1489&amp;"-"&amp;C1480</f>
        <v>F---0</v>
      </c>
      <c r="E1480" s="43" t="s">
        <v>6576</v>
      </c>
      <c r="F1480" s="43">
        <f>'Test Scenarios'!G1489</f>
        <v>0</v>
      </c>
      <c r="G1480" s="43" t="str">
        <f>"Objective"&amp;CHAR(10)
&amp;'Test Scenarios'!L1489&amp;CHAR(10)&amp;CHAR(10)&amp;
"Test Case Description"&amp;CHAR(10)
&amp;'Test Scenarios'!D1489&amp;CHAR(10)&amp;CHAR(10)&amp;
"Expected Results"&amp;CHAR(10)&amp;'Test Scenarios'!F1489</f>
        <v xml:space="preserve">Objective
Test Case Description
Expected Results
</v>
      </c>
      <c r="H1480" s="41"/>
      <c r="I1480" s="43" t="s">
        <v>6577</v>
      </c>
      <c r="J1480" s="41" t="str">
        <f>"TST-F "&amp;_xlfn.XLOOKUP('Test Scenarios'!M1489,'Taxonomy and Epics'!H:H,'Taxonomy and Epics'!E:E)</f>
        <v xml:space="preserve">TST-F </v>
      </c>
      <c r="K1480" s="36" t="str">
        <f>"Phase1,"&amp;_xlfn.XLOOKUP('Test Scenarios'!M1489,'Taxonomy and Epics'!H:H,'Taxonomy and Epics'!B:B)&amp;"_"&amp;_xlfn.XLOOKUP('Test Scenarios'!M1489,'Taxonomy and Epics'!H:H,'Taxonomy and Epics'!C:C)&amp;","&amp;'Test Scenarios'!M1489&amp;",Fin_Functional, Workday"</f>
        <v>Phase1,_,,Fin_Functional, Workday</v>
      </c>
      <c r="L1480" s="41"/>
      <c r="M1480" s="41"/>
      <c r="N1480" s="41"/>
      <c r="O1480" s="41"/>
      <c r="P1480" s="41"/>
      <c r="Q1480" s="41"/>
      <c r="R1480" s="41"/>
      <c r="S1480" s="41"/>
      <c r="T1480" s="38"/>
    </row>
    <row r="1481" spans="1:20" ht="128" x14ac:dyDescent="0.2">
      <c r="A1481" s="20">
        <f>'Test Scenarios'!A1490</f>
        <v>0</v>
      </c>
      <c r="B1481" s="44">
        <f>'Test Scenarios'!K1490</f>
        <v>0</v>
      </c>
      <c r="C1481" s="42">
        <f>'Test Scenarios'!B1490</f>
        <v>0</v>
      </c>
      <c r="D1481" s="43" t="str">
        <f>"F-"&amp;'Test Scenarios'!M1490&amp;"-"&amp;'Test Scenarios'!C1490&amp;"-"&amp;C1481</f>
        <v>F---0</v>
      </c>
      <c r="E1481" s="43" t="s">
        <v>6576</v>
      </c>
      <c r="F1481" s="43">
        <f>'Test Scenarios'!G1490</f>
        <v>0</v>
      </c>
      <c r="G1481" s="43" t="str">
        <f>"Objective"&amp;CHAR(10)
&amp;'Test Scenarios'!L1490&amp;CHAR(10)&amp;CHAR(10)&amp;
"Test Case Description"&amp;CHAR(10)
&amp;'Test Scenarios'!D1490&amp;CHAR(10)&amp;CHAR(10)&amp;
"Expected Results"&amp;CHAR(10)&amp;'Test Scenarios'!F1490</f>
        <v xml:space="preserve">Objective
Test Case Description
Expected Results
</v>
      </c>
      <c r="H1481" s="41"/>
      <c r="I1481" s="43" t="s">
        <v>6577</v>
      </c>
      <c r="J1481" s="41" t="str">
        <f>"TST-F "&amp;_xlfn.XLOOKUP('Test Scenarios'!M1490,'Taxonomy and Epics'!H:H,'Taxonomy and Epics'!E:E)</f>
        <v xml:space="preserve">TST-F </v>
      </c>
      <c r="K1481" s="36" t="str">
        <f>"Phase1,"&amp;_xlfn.XLOOKUP('Test Scenarios'!M1490,'Taxonomy and Epics'!H:H,'Taxonomy and Epics'!B:B)&amp;"_"&amp;_xlfn.XLOOKUP('Test Scenarios'!M1490,'Taxonomy and Epics'!H:H,'Taxonomy and Epics'!C:C)&amp;","&amp;'Test Scenarios'!M1490&amp;",Fin_Functional, Workday"</f>
        <v>Phase1,_,,Fin_Functional, Workday</v>
      </c>
      <c r="L1481" s="41"/>
      <c r="M1481" s="41"/>
      <c r="N1481" s="41"/>
      <c r="O1481" s="41"/>
      <c r="P1481" s="41"/>
      <c r="Q1481" s="41"/>
      <c r="R1481" s="41"/>
      <c r="S1481" s="41"/>
      <c r="T1481" s="38"/>
    </row>
    <row r="1482" spans="1:20" ht="128" x14ac:dyDescent="0.2">
      <c r="A1482" s="20">
        <f>'Test Scenarios'!A1491</f>
        <v>0</v>
      </c>
      <c r="B1482" s="44">
        <f>'Test Scenarios'!K1491</f>
        <v>0</v>
      </c>
      <c r="C1482" s="42">
        <f>'Test Scenarios'!B1491</f>
        <v>0</v>
      </c>
      <c r="D1482" s="43" t="str">
        <f>"F-"&amp;'Test Scenarios'!M1491&amp;"-"&amp;'Test Scenarios'!C1491&amp;"-"&amp;C1482</f>
        <v>F---0</v>
      </c>
      <c r="E1482" s="43" t="s">
        <v>6576</v>
      </c>
      <c r="F1482" s="43">
        <f>'Test Scenarios'!G1491</f>
        <v>0</v>
      </c>
      <c r="G1482" s="43" t="str">
        <f>"Objective"&amp;CHAR(10)
&amp;'Test Scenarios'!L1491&amp;CHAR(10)&amp;CHAR(10)&amp;
"Test Case Description"&amp;CHAR(10)
&amp;'Test Scenarios'!D1491&amp;CHAR(10)&amp;CHAR(10)&amp;
"Expected Results"&amp;CHAR(10)&amp;'Test Scenarios'!F1491</f>
        <v xml:space="preserve">Objective
Test Case Description
Expected Results
</v>
      </c>
      <c r="H1482" s="41"/>
      <c r="I1482" s="43" t="s">
        <v>6577</v>
      </c>
      <c r="J1482" s="41" t="str">
        <f>"TST-F "&amp;_xlfn.XLOOKUP('Test Scenarios'!M1491,'Taxonomy and Epics'!H:H,'Taxonomy and Epics'!E:E)</f>
        <v xml:space="preserve">TST-F </v>
      </c>
      <c r="K1482" s="36" t="str">
        <f>"Phase1,"&amp;_xlfn.XLOOKUP('Test Scenarios'!M1491,'Taxonomy and Epics'!H:H,'Taxonomy and Epics'!B:B)&amp;"_"&amp;_xlfn.XLOOKUP('Test Scenarios'!M1491,'Taxonomy and Epics'!H:H,'Taxonomy and Epics'!C:C)&amp;","&amp;'Test Scenarios'!M1491&amp;",Fin_Functional, Workday"</f>
        <v>Phase1,_,,Fin_Functional, Workday</v>
      </c>
      <c r="L1482" s="41"/>
      <c r="M1482" s="41"/>
      <c r="N1482" s="41"/>
      <c r="O1482" s="41"/>
      <c r="P1482" s="41"/>
      <c r="Q1482" s="41"/>
      <c r="R1482" s="41"/>
      <c r="S1482" s="41"/>
      <c r="T1482" s="38"/>
    </row>
    <row r="1483" spans="1:20" ht="128" x14ac:dyDescent="0.2">
      <c r="A1483" s="20">
        <f>'Test Scenarios'!A1492</f>
        <v>0</v>
      </c>
      <c r="B1483" s="44">
        <f>'Test Scenarios'!K1492</f>
        <v>0</v>
      </c>
      <c r="C1483" s="42">
        <f>'Test Scenarios'!B1492</f>
        <v>0</v>
      </c>
      <c r="D1483" s="43" t="str">
        <f>"F-"&amp;'Test Scenarios'!M1492&amp;"-"&amp;'Test Scenarios'!C1492&amp;"-"&amp;C1483</f>
        <v>F---0</v>
      </c>
      <c r="E1483" s="43" t="s">
        <v>6576</v>
      </c>
      <c r="F1483" s="43">
        <f>'Test Scenarios'!G1492</f>
        <v>0</v>
      </c>
      <c r="G1483" s="43" t="str">
        <f>"Objective"&amp;CHAR(10)
&amp;'Test Scenarios'!L1492&amp;CHAR(10)&amp;CHAR(10)&amp;
"Test Case Description"&amp;CHAR(10)
&amp;'Test Scenarios'!D1492&amp;CHAR(10)&amp;CHAR(10)&amp;
"Expected Results"&amp;CHAR(10)&amp;'Test Scenarios'!F1492</f>
        <v xml:space="preserve">Objective
Test Case Description
Expected Results
</v>
      </c>
      <c r="H1483" s="41"/>
      <c r="I1483" s="43" t="s">
        <v>6577</v>
      </c>
      <c r="J1483" s="41" t="str">
        <f>"TST-F "&amp;_xlfn.XLOOKUP('Test Scenarios'!M1492,'Taxonomy and Epics'!H:H,'Taxonomy and Epics'!E:E)</f>
        <v xml:space="preserve">TST-F </v>
      </c>
      <c r="K1483" s="36" t="str">
        <f>"Phase1,"&amp;_xlfn.XLOOKUP('Test Scenarios'!M1492,'Taxonomy and Epics'!H:H,'Taxonomy and Epics'!B:B)&amp;"_"&amp;_xlfn.XLOOKUP('Test Scenarios'!M1492,'Taxonomy and Epics'!H:H,'Taxonomy and Epics'!C:C)&amp;","&amp;'Test Scenarios'!M1492&amp;",Fin_Functional, Workday"</f>
        <v>Phase1,_,,Fin_Functional, Workday</v>
      </c>
      <c r="L1483" s="41"/>
      <c r="M1483" s="41"/>
      <c r="N1483" s="41"/>
      <c r="O1483" s="41"/>
      <c r="P1483" s="41"/>
      <c r="Q1483" s="41"/>
      <c r="R1483" s="41"/>
      <c r="S1483" s="41"/>
      <c r="T1483" s="38"/>
    </row>
    <row r="1484" spans="1:20" ht="128" x14ac:dyDescent="0.2">
      <c r="A1484" s="20">
        <f>'Test Scenarios'!A1493</f>
        <v>0</v>
      </c>
      <c r="B1484" s="44">
        <f>'Test Scenarios'!K1493</f>
        <v>0</v>
      </c>
      <c r="C1484" s="42">
        <f>'Test Scenarios'!B1493</f>
        <v>0</v>
      </c>
      <c r="D1484" s="43" t="str">
        <f>"F-"&amp;'Test Scenarios'!M1493&amp;"-"&amp;'Test Scenarios'!C1493&amp;"-"&amp;C1484</f>
        <v>F---0</v>
      </c>
      <c r="E1484" s="43" t="s">
        <v>6576</v>
      </c>
      <c r="F1484" s="43">
        <f>'Test Scenarios'!G1493</f>
        <v>0</v>
      </c>
      <c r="G1484" s="43" t="str">
        <f>"Objective"&amp;CHAR(10)
&amp;'Test Scenarios'!L1493&amp;CHAR(10)&amp;CHAR(10)&amp;
"Test Case Description"&amp;CHAR(10)
&amp;'Test Scenarios'!D1493&amp;CHAR(10)&amp;CHAR(10)&amp;
"Expected Results"&amp;CHAR(10)&amp;'Test Scenarios'!F1493</f>
        <v xml:space="preserve">Objective
Test Case Description
Expected Results
</v>
      </c>
      <c r="H1484" s="41"/>
      <c r="I1484" s="43" t="s">
        <v>6577</v>
      </c>
      <c r="J1484" s="41" t="str">
        <f>"TST-F "&amp;_xlfn.XLOOKUP('Test Scenarios'!M1493,'Taxonomy and Epics'!H:H,'Taxonomy and Epics'!E:E)</f>
        <v xml:space="preserve">TST-F </v>
      </c>
      <c r="K1484" s="36" t="str">
        <f>"Phase1,"&amp;_xlfn.XLOOKUP('Test Scenarios'!M1493,'Taxonomy and Epics'!H:H,'Taxonomy and Epics'!B:B)&amp;"_"&amp;_xlfn.XLOOKUP('Test Scenarios'!M1493,'Taxonomy and Epics'!H:H,'Taxonomy and Epics'!C:C)&amp;","&amp;'Test Scenarios'!M1493&amp;",Fin_Functional, Workday"</f>
        <v>Phase1,_,,Fin_Functional, Workday</v>
      </c>
      <c r="L1484" s="41"/>
      <c r="M1484" s="41"/>
      <c r="N1484" s="41"/>
      <c r="O1484" s="41"/>
      <c r="P1484" s="41"/>
      <c r="Q1484" s="41"/>
      <c r="R1484" s="41"/>
      <c r="S1484" s="41"/>
      <c r="T1484" s="38"/>
    </row>
    <row r="1485" spans="1:20" ht="128" x14ac:dyDescent="0.2">
      <c r="A1485" s="20">
        <f>'Test Scenarios'!A1494</f>
        <v>0</v>
      </c>
      <c r="B1485" s="44">
        <f>'Test Scenarios'!K1494</f>
        <v>0</v>
      </c>
      <c r="C1485" s="42">
        <f>'Test Scenarios'!B1494</f>
        <v>0</v>
      </c>
      <c r="D1485" s="43" t="str">
        <f>"F-"&amp;'Test Scenarios'!M1494&amp;"-"&amp;'Test Scenarios'!C1494&amp;"-"&amp;C1485</f>
        <v>F---0</v>
      </c>
      <c r="E1485" s="43" t="s">
        <v>6576</v>
      </c>
      <c r="F1485" s="43">
        <f>'Test Scenarios'!G1494</f>
        <v>0</v>
      </c>
      <c r="G1485" s="43" t="str">
        <f>"Objective"&amp;CHAR(10)
&amp;'Test Scenarios'!L1494&amp;CHAR(10)&amp;CHAR(10)&amp;
"Test Case Description"&amp;CHAR(10)
&amp;'Test Scenarios'!D1494&amp;CHAR(10)&amp;CHAR(10)&amp;
"Expected Results"&amp;CHAR(10)&amp;'Test Scenarios'!F1494</f>
        <v xml:space="preserve">Objective
Test Case Description
Expected Results
</v>
      </c>
      <c r="H1485" s="41"/>
      <c r="I1485" s="43" t="s">
        <v>6577</v>
      </c>
      <c r="J1485" s="41" t="str">
        <f>"TST-F "&amp;_xlfn.XLOOKUP('Test Scenarios'!M1494,'Taxonomy and Epics'!H:H,'Taxonomy and Epics'!E:E)</f>
        <v xml:space="preserve">TST-F </v>
      </c>
      <c r="K1485" s="36" t="str">
        <f>"Phase1,"&amp;_xlfn.XLOOKUP('Test Scenarios'!M1494,'Taxonomy and Epics'!H:H,'Taxonomy and Epics'!B:B)&amp;"_"&amp;_xlfn.XLOOKUP('Test Scenarios'!M1494,'Taxonomy and Epics'!H:H,'Taxonomy and Epics'!C:C)&amp;","&amp;'Test Scenarios'!M1494&amp;",Fin_Functional, Workday"</f>
        <v>Phase1,_,,Fin_Functional, Workday</v>
      </c>
      <c r="L1485" s="41"/>
      <c r="M1485" s="41"/>
      <c r="N1485" s="41"/>
      <c r="O1485" s="41"/>
      <c r="P1485" s="41"/>
      <c r="Q1485" s="41"/>
      <c r="R1485" s="41"/>
      <c r="S1485" s="41"/>
      <c r="T1485" s="38"/>
    </row>
    <row r="1486" spans="1:20" ht="128" x14ac:dyDescent="0.2">
      <c r="A1486" s="20">
        <f>'Test Scenarios'!A1495</f>
        <v>0</v>
      </c>
      <c r="B1486" s="44">
        <f>'Test Scenarios'!K1495</f>
        <v>0</v>
      </c>
      <c r="C1486" s="42">
        <f>'Test Scenarios'!B1495</f>
        <v>0</v>
      </c>
      <c r="D1486" s="43" t="str">
        <f>"F-"&amp;'Test Scenarios'!M1495&amp;"-"&amp;'Test Scenarios'!C1495&amp;"-"&amp;C1486</f>
        <v>F---0</v>
      </c>
      <c r="E1486" s="43" t="s">
        <v>6576</v>
      </c>
      <c r="F1486" s="43">
        <f>'Test Scenarios'!G1495</f>
        <v>0</v>
      </c>
      <c r="G1486" s="43" t="str">
        <f>"Objective"&amp;CHAR(10)
&amp;'Test Scenarios'!L1495&amp;CHAR(10)&amp;CHAR(10)&amp;
"Test Case Description"&amp;CHAR(10)
&amp;'Test Scenarios'!D1495&amp;CHAR(10)&amp;CHAR(10)&amp;
"Expected Results"&amp;CHAR(10)&amp;'Test Scenarios'!F1495</f>
        <v xml:space="preserve">Objective
Test Case Description
Expected Results
</v>
      </c>
      <c r="H1486" s="41"/>
      <c r="I1486" s="43" t="s">
        <v>6577</v>
      </c>
      <c r="J1486" s="41" t="str">
        <f>"TST-F "&amp;_xlfn.XLOOKUP('Test Scenarios'!M1495,'Taxonomy and Epics'!H:H,'Taxonomy and Epics'!E:E)</f>
        <v xml:space="preserve">TST-F </v>
      </c>
      <c r="K1486" s="36" t="str">
        <f>"Phase1,"&amp;_xlfn.XLOOKUP('Test Scenarios'!M1495,'Taxonomy and Epics'!H:H,'Taxonomy and Epics'!B:B)&amp;"_"&amp;_xlfn.XLOOKUP('Test Scenarios'!M1495,'Taxonomy and Epics'!H:H,'Taxonomy and Epics'!C:C)&amp;","&amp;'Test Scenarios'!M1495&amp;",Fin_Functional, Workday"</f>
        <v>Phase1,_,,Fin_Functional, Workday</v>
      </c>
      <c r="L1486" s="41"/>
      <c r="M1486" s="41"/>
      <c r="N1486" s="41"/>
      <c r="O1486" s="41"/>
      <c r="P1486" s="41"/>
      <c r="Q1486" s="41"/>
      <c r="R1486" s="41"/>
      <c r="S1486" s="41"/>
      <c r="T1486" s="38"/>
    </row>
    <row r="1487" spans="1:20" ht="128" x14ac:dyDescent="0.2">
      <c r="A1487" s="20">
        <f>'Test Scenarios'!A1496</f>
        <v>0</v>
      </c>
      <c r="B1487" s="44">
        <f>'Test Scenarios'!K1496</f>
        <v>0</v>
      </c>
      <c r="C1487" s="42">
        <f>'Test Scenarios'!B1496</f>
        <v>0</v>
      </c>
      <c r="D1487" s="43" t="str">
        <f>"F-"&amp;'Test Scenarios'!M1496&amp;"-"&amp;'Test Scenarios'!C1496&amp;"-"&amp;C1487</f>
        <v>F---0</v>
      </c>
      <c r="E1487" s="43" t="s">
        <v>6576</v>
      </c>
      <c r="F1487" s="43">
        <f>'Test Scenarios'!G1496</f>
        <v>0</v>
      </c>
      <c r="G1487" s="43" t="str">
        <f>"Objective"&amp;CHAR(10)
&amp;'Test Scenarios'!L1496&amp;CHAR(10)&amp;CHAR(10)&amp;
"Test Case Description"&amp;CHAR(10)
&amp;'Test Scenarios'!D1496&amp;CHAR(10)&amp;CHAR(10)&amp;
"Expected Results"&amp;CHAR(10)&amp;'Test Scenarios'!F1496</f>
        <v xml:space="preserve">Objective
Test Case Description
Expected Results
</v>
      </c>
      <c r="H1487" s="41"/>
      <c r="I1487" s="43" t="s">
        <v>6577</v>
      </c>
      <c r="J1487" s="41" t="str">
        <f>"TST-F "&amp;_xlfn.XLOOKUP('Test Scenarios'!M1496,'Taxonomy and Epics'!H:H,'Taxonomy and Epics'!E:E)</f>
        <v xml:space="preserve">TST-F </v>
      </c>
      <c r="K1487" s="36" t="str">
        <f>"Phase1,"&amp;_xlfn.XLOOKUP('Test Scenarios'!M1496,'Taxonomy and Epics'!H:H,'Taxonomy and Epics'!B:B)&amp;"_"&amp;_xlfn.XLOOKUP('Test Scenarios'!M1496,'Taxonomy and Epics'!H:H,'Taxonomy and Epics'!C:C)&amp;","&amp;'Test Scenarios'!M1496&amp;",Fin_Functional, Workday"</f>
        <v>Phase1,_,,Fin_Functional, Workday</v>
      </c>
      <c r="L1487" s="41"/>
      <c r="M1487" s="41"/>
      <c r="N1487" s="41"/>
      <c r="O1487" s="41"/>
      <c r="P1487" s="41"/>
      <c r="Q1487" s="41"/>
      <c r="R1487" s="41"/>
      <c r="S1487" s="41"/>
      <c r="T1487" s="38"/>
    </row>
    <row r="1488" spans="1:20" ht="128" x14ac:dyDescent="0.2">
      <c r="A1488" s="20">
        <f>'Test Scenarios'!A1497</f>
        <v>0</v>
      </c>
      <c r="B1488" s="44">
        <f>'Test Scenarios'!K1497</f>
        <v>0</v>
      </c>
      <c r="C1488" s="42">
        <f>'Test Scenarios'!B1497</f>
        <v>0</v>
      </c>
      <c r="D1488" s="43" t="str">
        <f>"F-"&amp;'Test Scenarios'!M1497&amp;"-"&amp;'Test Scenarios'!C1497&amp;"-"&amp;C1488</f>
        <v>F---0</v>
      </c>
      <c r="E1488" s="43" t="s">
        <v>6576</v>
      </c>
      <c r="F1488" s="43">
        <f>'Test Scenarios'!G1497</f>
        <v>0</v>
      </c>
      <c r="G1488" s="43" t="str">
        <f>"Objective"&amp;CHAR(10)
&amp;'Test Scenarios'!L1497&amp;CHAR(10)&amp;CHAR(10)&amp;
"Test Case Description"&amp;CHAR(10)
&amp;'Test Scenarios'!D1497&amp;CHAR(10)&amp;CHAR(10)&amp;
"Expected Results"&amp;CHAR(10)&amp;'Test Scenarios'!F1497</f>
        <v xml:space="preserve">Objective
Test Case Description
Expected Results
</v>
      </c>
      <c r="H1488" s="41"/>
      <c r="I1488" s="43" t="s">
        <v>6577</v>
      </c>
      <c r="J1488" s="41" t="str">
        <f>"TST-F "&amp;_xlfn.XLOOKUP('Test Scenarios'!M1497,'Taxonomy and Epics'!H:H,'Taxonomy and Epics'!E:E)</f>
        <v xml:space="preserve">TST-F </v>
      </c>
      <c r="K1488" s="36" t="str">
        <f>"Phase1,"&amp;_xlfn.XLOOKUP('Test Scenarios'!M1497,'Taxonomy and Epics'!H:H,'Taxonomy and Epics'!B:B)&amp;"_"&amp;_xlfn.XLOOKUP('Test Scenarios'!M1497,'Taxonomy and Epics'!H:H,'Taxonomy and Epics'!C:C)&amp;","&amp;'Test Scenarios'!M1497&amp;",Fin_Functional, Workday"</f>
        <v>Phase1,_,,Fin_Functional, Workday</v>
      </c>
      <c r="L1488" s="41"/>
      <c r="M1488" s="41"/>
      <c r="N1488" s="41"/>
      <c r="O1488" s="41"/>
      <c r="P1488" s="41"/>
      <c r="Q1488" s="41"/>
      <c r="R1488" s="41"/>
      <c r="S1488" s="41"/>
      <c r="T1488" s="38"/>
    </row>
    <row r="1489" spans="1:20" ht="128" x14ac:dyDescent="0.2">
      <c r="A1489" s="20">
        <f>'Test Scenarios'!A1498</f>
        <v>0</v>
      </c>
      <c r="B1489" s="44">
        <f>'Test Scenarios'!K1498</f>
        <v>0</v>
      </c>
      <c r="C1489" s="42">
        <f>'Test Scenarios'!B1498</f>
        <v>0</v>
      </c>
      <c r="D1489" s="43" t="str">
        <f>"F-"&amp;'Test Scenarios'!M1498&amp;"-"&amp;'Test Scenarios'!C1498&amp;"-"&amp;C1489</f>
        <v>F---0</v>
      </c>
      <c r="E1489" s="43" t="s">
        <v>6576</v>
      </c>
      <c r="F1489" s="43">
        <f>'Test Scenarios'!G1498</f>
        <v>0</v>
      </c>
      <c r="G1489" s="43" t="str">
        <f>"Objective"&amp;CHAR(10)
&amp;'Test Scenarios'!L1498&amp;CHAR(10)&amp;CHAR(10)&amp;
"Test Case Description"&amp;CHAR(10)
&amp;'Test Scenarios'!D1498&amp;CHAR(10)&amp;CHAR(10)&amp;
"Expected Results"&amp;CHAR(10)&amp;'Test Scenarios'!F1498</f>
        <v xml:space="preserve">Objective
Test Case Description
Expected Results
</v>
      </c>
      <c r="H1489" s="41"/>
      <c r="I1489" s="43" t="s">
        <v>6577</v>
      </c>
      <c r="J1489" s="41" t="str">
        <f>"TST-F "&amp;_xlfn.XLOOKUP('Test Scenarios'!M1498,'Taxonomy and Epics'!H:H,'Taxonomy and Epics'!E:E)</f>
        <v xml:space="preserve">TST-F </v>
      </c>
      <c r="K1489" s="36" t="str">
        <f>"Phase1,"&amp;_xlfn.XLOOKUP('Test Scenarios'!M1498,'Taxonomy and Epics'!H:H,'Taxonomy and Epics'!B:B)&amp;"_"&amp;_xlfn.XLOOKUP('Test Scenarios'!M1498,'Taxonomy and Epics'!H:H,'Taxonomy and Epics'!C:C)&amp;","&amp;'Test Scenarios'!M1498&amp;",Fin_Functional, Workday"</f>
        <v>Phase1,_,,Fin_Functional, Workday</v>
      </c>
      <c r="L1489" s="41"/>
      <c r="M1489" s="41"/>
      <c r="N1489" s="41"/>
      <c r="O1489" s="41"/>
      <c r="P1489" s="41"/>
      <c r="Q1489" s="41"/>
      <c r="R1489" s="41"/>
      <c r="S1489" s="41"/>
      <c r="T1489" s="38"/>
    </row>
    <row r="1490" spans="1:20" ht="128" x14ac:dyDescent="0.2">
      <c r="A1490" s="20">
        <f>'Test Scenarios'!A1499</f>
        <v>0</v>
      </c>
      <c r="B1490" s="44">
        <f>'Test Scenarios'!K1499</f>
        <v>0</v>
      </c>
      <c r="C1490" s="42">
        <f>'Test Scenarios'!B1499</f>
        <v>0</v>
      </c>
      <c r="D1490" s="43" t="str">
        <f>"F-"&amp;'Test Scenarios'!M1499&amp;"-"&amp;'Test Scenarios'!C1499&amp;"-"&amp;C1490</f>
        <v>F---0</v>
      </c>
      <c r="E1490" s="43" t="s">
        <v>6576</v>
      </c>
      <c r="F1490" s="43">
        <f>'Test Scenarios'!G1499</f>
        <v>0</v>
      </c>
      <c r="G1490" s="43" t="str">
        <f>"Objective"&amp;CHAR(10)
&amp;'Test Scenarios'!L1499&amp;CHAR(10)&amp;CHAR(10)&amp;
"Test Case Description"&amp;CHAR(10)
&amp;'Test Scenarios'!D1499&amp;CHAR(10)&amp;CHAR(10)&amp;
"Expected Results"&amp;CHAR(10)&amp;'Test Scenarios'!F1499</f>
        <v xml:space="preserve">Objective
Test Case Description
Expected Results
</v>
      </c>
      <c r="H1490" s="41"/>
      <c r="I1490" s="43" t="s">
        <v>6577</v>
      </c>
      <c r="J1490" s="41" t="str">
        <f>"TST-F "&amp;_xlfn.XLOOKUP('Test Scenarios'!M1499,'Taxonomy and Epics'!H:H,'Taxonomy and Epics'!E:E)</f>
        <v xml:space="preserve">TST-F </v>
      </c>
      <c r="K1490" s="36" t="str">
        <f>"Phase1,"&amp;_xlfn.XLOOKUP('Test Scenarios'!M1499,'Taxonomy and Epics'!H:H,'Taxonomy and Epics'!B:B)&amp;"_"&amp;_xlfn.XLOOKUP('Test Scenarios'!M1499,'Taxonomy and Epics'!H:H,'Taxonomy and Epics'!C:C)&amp;","&amp;'Test Scenarios'!M1499&amp;",Fin_Functional, Workday"</f>
        <v>Phase1,_,,Fin_Functional, Workday</v>
      </c>
      <c r="L1490" s="41"/>
      <c r="M1490" s="41"/>
      <c r="N1490" s="41"/>
      <c r="O1490" s="41"/>
      <c r="P1490" s="41"/>
      <c r="Q1490" s="41"/>
      <c r="R1490" s="41"/>
      <c r="S1490" s="41"/>
      <c r="T1490" s="38"/>
    </row>
    <row r="1491" spans="1:20" ht="128" x14ac:dyDescent="0.2">
      <c r="A1491" s="20">
        <f>'Test Scenarios'!A1500</f>
        <v>0</v>
      </c>
      <c r="B1491" s="44">
        <f>'Test Scenarios'!K1500</f>
        <v>0</v>
      </c>
      <c r="C1491" s="42">
        <f>'Test Scenarios'!B1500</f>
        <v>0</v>
      </c>
      <c r="D1491" s="43" t="str">
        <f>"F-"&amp;'Test Scenarios'!M1500&amp;"-"&amp;'Test Scenarios'!C1500&amp;"-"&amp;C1491</f>
        <v>F---0</v>
      </c>
      <c r="E1491" s="43" t="s">
        <v>6576</v>
      </c>
      <c r="F1491" s="43">
        <f>'Test Scenarios'!G1500</f>
        <v>0</v>
      </c>
      <c r="G1491" s="43" t="str">
        <f>"Objective"&amp;CHAR(10)
&amp;'Test Scenarios'!L1500&amp;CHAR(10)&amp;CHAR(10)&amp;
"Test Case Description"&amp;CHAR(10)
&amp;'Test Scenarios'!D1500&amp;CHAR(10)&amp;CHAR(10)&amp;
"Expected Results"&amp;CHAR(10)&amp;'Test Scenarios'!F1500</f>
        <v xml:space="preserve">Objective
Test Case Description
Expected Results
</v>
      </c>
      <c r="H1491" s="41"/>
      <c r="I1491" s="43" t="s">
        <v>6577</v>
      </c>
      <c r="J1491" s="41" t="str">
        <f>"TST-F "&amp;_xlfn.XLOOKUP('Test Scenarios'!M1500,'Taxonomy and Epics'!H:H,'Taxonomy and Epics'!E:E)</f>
        <v xml:space="preserve">TST-F </v>
      </c>
      <c r="K1491" s="36" t="str">
        <f>"Phase1,"&amp;_xlfn.XLOOKUP('Test Scenarios'!M1500,'Taxonomy and Epics'!H:H,'Taxonomy and Epics'!B:B)&amp;"_"&amp;_xlfn.XLOOKUP('Test Scenarios'!M1500,'Taxonomy and Epics'!H:H,'Taxonomy and Epics'!C:C)&amp;","&amp;'Test Scenarios'!M1500&amp;",Fin_Functional, Workday"</f>
        <v>Phase1,_,,Fin_Functional, Workday</v>
      </c>
      <c r="L1491" s="41"/>
      <c r="M1491" s="41"/>
      <c r="N1491" s="41"/>
      <c r="O1491" s="41"/>
      <c r="P1491" s="41"/>
      <c r="Q1491" s="41"/>
      <c r="R1491" s="41"/>
      <c r="S1491" s="41"/>
      <c r="T1491" s="38"/>
    </row>
    <row r="1492" spans="1:20" ht="128" x14ac:dyDescent="0.2">
      <c r="A1492" s="20">
        <f>'Test Scenarios'!A1501</f>
        <v>0</v>
      </c>
      <c r="B1492" s="44">
        <f>'Test Scenarios'!K1501</f>
        <v>0</v>
      </c>
      <c r="C1492" s="42">
        <f>'Test Scenarios'!B1501</f>
        <v>0</v>
      </c>
      <c r="D1492" s="43" t="str">
        <f>"F-"&amp;'Test Scenarios'!M1501&amp;"-"&amp;'Test Scenarios'!C1501&amp;"-"&amp;C1492</f>
        <v>F---0</v>
      </c>
      <c r="E1492" s="43" t="s">
        <v>6576</v>
      </c>
      <c r="F1492" s="43">
        <f>'Test Scenarios'!G1501</f>
        <v>0</v>
      </c>
      <c r="G1492" s="43" t="str">
        <f>"Objective"&amp;CHAR(10)
&amp;'Test Scenarios'!L1501&amp;CHAR(10)&amp;CHAR(10)&amp;
"Test Case Description"&amp;CHAR(10)
&amp;'Test Scenarios'!D1501&amp;CHAR(10)&amp;CHAR(10)&amp;
"Expected Results"&amp;CHAR(10)&amp;'Test Scenarios'!F1501</f>
        <v xml:space="preserve">Objective
Test Case Description
Expected Results
</v>
      </c>
      <c r="H1492" s="41"/>
      <c r="I1492" s="43" t="s">
        <v>6577</v>
      </c>
      <c r="J1492" s="41" t="str">
        <f>"TST-F "&amp;_xlfn.XLOOKUP('Test Scenarios'!M1501,'Taxonomy and Epics'!H:H,'Taxonomy and Epics'!E:E)</f>
        <v xml:space="preserve">TST-F </v>
      </c>
      <c r="K1492" s="36" t="str">
        <f>"Phase1,"&amp;_xlfn.XLOOKUP('Test Scenarios'!M1501,'Taxonomy and Epics'!H:H,'Taxonomy and Epics'!B:B)&amp;"_"&amp;_xlfn.XLOOKUP('Test Scenarios'!M1501,'Taxonomy and Epics'!H:H,'Taxonomy and Epics'!C:C)&amp;","&amp;'Test Scenarios'!M1501&amp;",Fin_Functional, Workday"</f>
        <v>Phase1,_,,Fin_Functional, Workday</v>
      </c>
      <c r="L1492" s="41"/>
      <c r="M1492" s="41"/>
      <c r="N1492" s="41"/>
      <c r="O1492" s="41"/>
      <c r="P1492" s="41"/>
      <c r="Q1492" s="41"/>
      <c r="R1492" s="41"/>
      <c r="S1492" s="41"/>
      <c r="T1492" s="38"/>
    </row>
    <row r="1493" spans="1:20" ht="128" x14ac:dyDescent="0.2">
      <c r="A1493" s="20">
        <f>'Test Scenarios'!A1502</f>
        <v>0</v>
      </c>
      <c r="B1493" s="44">
        <f>'Test Scenarios'!K1502</f>
        <v>0</v>
      </c>
      <c r="C1493" s="42">
        <f>'Test Scenarios'!B1502</f>
        <v>0</v>
      </c>
      <c r="D1493" s="43" t="str">
        <f>"F-"&amp;'Test Scenarios'!M1502&amp;"-"&amp;'Test Scenarios'!C1502&amp;"-"&amp;C1493</f>
        <v>F---0</v>
      </c>
      <c r="E1493" s="43" t="s">
        <v>6576</v>
      </c>
      <c r="F1493" s="43">
        <f>'Test Scenarios'!G1502</f>
        <v>0</v>
      </c>
      <c r="G1493" s="43" t="str">
        <f>"Objective"&amp;CHAR(10)
&amp;'Test Scenarios'!L1502&amp;CHAR(10)&amp;CHAR(10)&amp;
"Test Case Description"&amp;CHAR(10)
&amp;'Test Scenarios'!D1502&amp;CHAR(10)&amp;CHAR(10)&amp;
"Expected Results"&amp;CHAR(10)&amp;'Test Scenarios'!F1502</f>
        <v xml:space="preserve">Objective
Test Case Description
Expected Results
</v>
      </c>
      <c r="H1493" s="41"/>
      <c r="I1493" s="43" t="s">
        <v>6577</v>
      </c>
      <c r="J1493" s="41" t="str">
        <f>"TST-F "&amp;_xlfn.XLOOKUP('Test Scenarios'!M1502,'Taxonomy and Epics'!H:H,'Taxonomy and Epics'!E:E)</f>
        <v xml:space="preserve">TST-F </v>
      </c>
      <c r="K1493" s="36" t="str">
        <f>"Phase1,"&amp;_xlfn.XLOOKUP('Test Scenarios'!M1502,'Taxonomy and Epics'!H:H,'Taxonomy and Epics'!B:B)&amp;"_"&amp;_xlfn.XLOOKUP('Test Scenarios'!M1502,'Taxonomy and Epics'!H:H,'Taxonomy and Epics'!C:C)&amp;","&amp;'Test Scenarios'!M1502&amp;",Fin_Functional, Workday"</f>
        <v>Phase1,_,,Fin_Functional, Workday</v>
      </c>
      <c r="L1493" s="41"/>
      <c r="M1493" s="41"/>
      <c r="N1493" s="41"/>
      <c r="O1493" s="41"/>
      <c r="P1493" s="41"/>
      <c r="Q1493" s="41"/>
      <c r="R1493" s="41"/>
      <c r="S1493" s="41"/>
      <c r="T1493" s="38"/>
    </row>
    <row r="1494" spans="1:20" ht="128" x14ac:dyDescent="0.2">
      <c r="A1494" s="20">
        <f>'Test Scenarios'!A1503</f>
        <v>0</v>
      </c>
      <c r="B1494" s="44">
        <f>'Test Scenarios'!K1503</f>
        <v>0</v>
      </c>
      <c r="C1494" s="42">
        <f>'Test Scenarios'!B1503</f>
        <v>0</v>
      </c>
      <c r="D1494" s="43" t="str">
        <f>"F-"&amp;'Test Scenarios'!M1503&amp;"-"&amp;'Test Scenarios'!C1503&amp;"-"&amp;C1494</f>
        <v>F---0</v>
      </c>
      <c r="E1494" s="43" t="s">
        <v>6576</v>
      </c>
      <c r="F1494" s="43">
        <f>'Test Scenarios'!G1503</f>
        <v>0</v>
      </c>
      <c r="G1494" s="43" t="str">
        <f>"Objective"&amp;CHAR(10)
&amp;'Test Scenarios'!L1503&amp;CHAR(10)&amp;CHAR(10)&amp;
"Test Case Description"&amp;CHAR(10)
&amp;'Test Scenarios'!D1503&amp;CHAR(10)&amp;CHAR(10)&amp;
"Expected Results"&amp;CHAR(10)&amp;'Test Scenarios'!F1503</f>
        <v xml:space="preserve">Objective
Test Case Description
Expected Results
</v>
      </c>
      <c r="H1494" s="41"/>
      <c r="I1494" s="43" t="s">
        <v>6577</v>
      </c>
      <c r="J1494" s="41" t="str">
        <f>"TST-F "&amp;_xlfn.XLOOKUP('Test Scenarios'!M1503,'Taxonomy and Epics'!H:H,'Taxonomy and Epics'!E:E)</f>
        <v xml:space="preserve">TST-F </v>
      </c>
      <c r="K1494" s="36" t="str">
        <f>"Phase1,"&amp;_xlfn.XLOOKUP('Test Scenarios'!M1503,'Taxonomy and Epics'!H:H,'Taxonomy and Epics'!B:B)&amp;"_"&amp;_xlfn.XLOOKUP('Test Scenarios'!M1503,'Taxonomy and Epics'!H:H,'Taxonomy and Epics'!C:C)&amp;","&amp;'Test Scenarios'!M1503&amp;",Fin_Functional, Workday"</f>
        <v>Phase1,_,,Fin_Functional, Workday</v>
      </c>
      <c r="L1494" s="41"/>
      <c r="M1494" s="41"/>
      <c r="N1494" s="41"/>
      <c r="O1494" s="41"/>
      <c r="P1494" s="41"/>
      <c r="Q1494" s="41"/>
      <c r="R1494" s="41"/>
      <c r="S1494" s="41"/>
      <c r="T1494" s="38"/>
    </row>
    <row r="1495" spans="1:20" ht="128" x14ac:dyDescent="0.2">
      <c r="A1495" s="20">
        <f>'Test Scenarios'!A1504</f>
        <v>0</v>
      </c>
      <c r="B1495" s="44">
        <f>'Test Scenarios'!K1504</f>
        <v>0</v>
      </c>
      <c r="C1495" s="42">
        <f>'Test Scenarios'!B1504</f>
        <v>0</v>
      </c>
      <c r="D1495" s="43" t="str">
        <f>"F-"&amp;'Test Scenarios'!M1504&amp;"-"&amp;'Test Scenarios'!C1504&amp;"-"&amp;C1495</f>
        <v>F---0</v>
      </c>
      <c r="E1495" s="43" t="s">
        <v>6576</v>
      </c>
      <c r="F1495" s="43">
        <f>'Test Scenarios'!G1504</f>
        <v>0</v>
      </c>
      <c r="G1495" s="43" t="str">
        <f>"Objective"&amp;CHAR(10)
&amp;'Test Scenarios'!L1504&amp;CHAR(10)&amp;CHAR(10)&amp;
"Test Case Description"&amp;CHAR(10)
&amp;'Test Scenarios'!D1504&amp;CHAR(10)&amp;CHAR(10)&amp;
"Expected Results"&amp;CHAR(10)&amp;'Test Scenarios'!F1504</f>
        <v xml:space="preserve">Objective
Test Case Description
Expected Results
</v>
      </c>
      <c r="H1495" s="41"/>
      <c r="I1495" s="43" t="s">
        <v>6577</v>
      </c>
      <c r="J1495" s="41" t="str">
        <f>"TST-F "&amp;_xlfn.XLOOKUP('Test Scenarios'!M1504,'Taxonomy and Epics'!H:H,'Taxonomy and Epics'!E:E)</f>
        <v xml:space="preserve">TST-F </v>
      </c>
      <c r="K1495" s="36" t="str">
        <f>"Phase1,"&amp;_xlfn.XLOOKUP('Test Scenarios'!M1504,'Taxonomy and Epics'!H:H,'Taxonomy and Epics'!B:B)&amp;"_"&amp;_xlfn.XLOOKUP('Test Scenarios'!M1504,'Taxonomy and Epics'!H:H,'Taxonomy and Epics'!C:C)&amp;","&amp;'Test Scenarios'!M1504&amp;",Fin_Functional, Workday"</f>
        <v>Phase1,_,,Fin_Functional, Workday</v>
      </c>
      <c r="L1495" s="41"/>
      <c r="M1495" s="41"/>
      <c r="N1495" s="41"/>
      <c r="O1495" s="41"/>
      <c r="P1495" s="41"/>
      <c r="Q1495" s="41"/>
      <c r="R1495" s="41"/>
      <c r="S1495" s="41"/>
      <c r="T1495" s="38"/>
    </row>
    <row r="1496" spans="1:20" ht="128" x14ac:dyDescent="0.2">
      <c r="A1496" s="20">
        <f>'Test Scenarios'!A1505</f>
        <v>0</v>
      </c>
      <c r="B1496" s="44">
        <f>'Test Scenarios'!K1505</f>
        <v>0</v>
      </c>
      <c r="C1496" s="42">
        <f>'Test Scenarios'!B1505</f>
        <v>0</v>
      </c>
      <c r="D1496" s="43" t="str">
        <f>"F-"&amp;'Test Scenarios'!M1505&amp;"-"&amp;'Test Scenarios'!C1505&amp;"-"&amp;C1496</f>
        <v>F---0</v>
      </c>
      <c r="E1496" s="43" t="s">
        <v>6576</v>
      </c>
      <c r="F1496" s="43">
        <f>'Test Scenarios'!G1505</f>
        <v>0</v>
      </c>
      <c r="G1496" s="43" t="str">
        <f>"Objective"&amp;CHAR(10)
&amp;'Test Scenarios'!L1505&amp;CHAR(10)&amp;CHAR(10)&amp;
"Test Case Description"&amp;CHAR(10)
&amp;'Test Scenarios'!D1505&amp;CHAR(10)&amp;CHAR(10)&amp;
"Expected Results"&amp;CHAR(10)&amp;'Test Scenarios'!F1505</f>
        <v xml:space="preserve">Objective
Test Case Description
Expected Results
</v>
      </c>
      <c r="H1496" s="41"/>
      <c r="I1496" s="43" t="s">
        <v>6577</v>
      </c>
      <c r="J1496" s="41" t="str">
        <f>"TST-F "&amp;_xlfn.XLOOKUP('Test Scenarios'!M1505,'Taxonomy and Epics'!H:H,'Taxonomy and Epics'!E:E)</f>
        <v xml:space="preserve">TST-F </v>
      </c>
      <c r="K1496" s="36" t="str">
        <f>"Phase1,"&amp;_xlfn.XLOOKUP('Test Scenarios'!M1505,'Taxonomy and Epics'!H:H,'Taxonomy and Epics'!B:B)&amp;"_"&amp;_xlfn.XLOOKUP('Test Scenarios'!M1505,'Taxonomy and Epics'!H:H,'Taxonomy and Epics'!C:C)&amp;","&amp;'Test Scenarios'!M1505&amp;",Fin_Functional, Workday"</f>
        <v>Phase1,_,,Fin_Functional, Workday</v>
      </c>
      <c r="L1496" s="41"/>
      <c r="M1496" s="41"/>
      <c r="N1496" s="41"/>
      <c r="O1496" s="41"/>
      <c r="P1496" s="41"/>
      <c r="Q1496" s="41"/>
      <c r="R1496" s="41"/>
      <c r="S1496" s="41"/>
      <c r="T1496" s="38"/>
    </row>
    <row r="1497" spans="1:20" ht="128" x14ac:dyDescent="0.2">
      <c r="A1497" s="20">
        <f>'Test Scenarios'!A1506</f>
        <v>0</v>
      </c>
      <c r="B1497" s="44">
        <f>'Test Scenarios'!K1506</f>
        <v>0</v>
      </c>
      <c r="C1497" s="42">
        <f>'Test Scenarios'!B1506</f>
        <v>0</v>
      </c>
      <c r="D1497" s="43" t="str">
        <f>"F-"&amp;'Test Scenarios'!M1506&amp;"-"&amp;'Test Scenarios'!C1506&amp;"-"&amp;C1497</f>
        <v>F---0</v>
      </c>
      <c r="E1497" s="43" t="s">
        <v>6576</v>
      </c>
      <c r="F1497" s="43">
        <f>'Test Scenarios'!G1506</f>
        <v>0</v>
      </c>
      <c r="G1497" s="43" t="str">
        <f>"Objective"&amp;CHAR(10)
&amp;'Test Scenarios'!L1506&amp;CHAR(10)&amp;CHAR(10)&amp;
"Test Case Description"&amp;CHAR(10)
&amp;'Test Scenarios'!D1506&amp;CHAR(10)&amp;CHAR(10)&amp;
"Expected Results"&amp;CHAR(10)&amp;'Test Scenarios'!F1506</f>
        <v xml:space="preserve">Objective
Test Case Description
Expected Results
</v>
      </c>
      <c r="H1497" s="41"/>
      <c r="I1497" s="43" t="s">
        <v>6577</v>
      </c>
      <c r="J1497" s="41" t="str">
        <f>"TST-F "&amp;_xlfn.XLOOKUP('Test Scenarios'!M1506,'Taxonomy and Epics'!H:H,'Taxonomy and Epics'!E:E)</f>
        <v xml:space="preserve">TST-F </v>
      </c>
      <c r="K1497" s="36" t="str">
        <f>"Phase1,"&amp;_xlfn.XLOOKUP('Test Scenarios'!M1506,'Taxonomy and Epics'!H:H,'Taxonomy and Epics'!B:B)&amp;"_"&amp;_xlfn.XLOOKUP('Test Scenarios'!M1506,'Taxonomy and Epics'!H:H,'Taxonomy and Epics'!C:C)&amp;","&amp;'Test Scenarios'!M1506&amp;",Fin_Functional, Workday"</f>
        <v>Phase1,_,,Fin_Functional, Workday</v>
      </c>
      <c r="L1497" s="41"/>
      <c r="M1497" s="41"/>
      <c r="N1497" s="41"/>
      <c r="O1497" s="41"/>
      <c r="P1497" s="41"/>
      <c r="Q1497" s="41"/>
      <c r="R1497" s="41"/>
      <c r="S1497" s="41"/>
      <c r="T1497" s="38"/>
    </row>
    <row r="1498" spans="1:20" ht="128" x14ac:dyDescent="0.2">
      <c r="A1498" s="20">
        <f>'Test Scenarios'!A1507</f>
        <v>0</v>
      </c>
      <c r="B1498" s="44">
        <f>'Test Scenarios'!K1507</f>
        <v>0</v>
      </c>
      <c r="C1498" s="42">
        <f>'Test Scenarios'!B1507</f>
        <v>0</v>
      </c>
      <c r="D1498" s="43" t="str">
        <f>"F-"&amp;'Test Scenarios'!M1507&amp;"-"&amp;'Test Scenarios'!C1507&amp;"-"&amp;C1498</f>
        <v>F---0</v>
      </c>
      <c r="E1498" s="43" t="s">
        <v>6576</v>
      </c>
      <c r="F1498" s="43">
        <f>'Test Scenarios'!G1507</f>
        <v>0</v>
      </c>
      <c r="G1498" s="43" t="str">
        <f>"Objective"&amp;CHAR(10)
&amp;'Test Scenarios'!L1507&amp;CHAR(10)&amp;CHAR(10)&amp;
"Test Case Description"&amp;CHAR(10)
&amp;'Test Scenarios'!D1507&amp;CHAR(10)&amp;CHAR(10)&amp;
"Expected Results"&amp;CHAR(10)&amp;'Test Scenarios'!F1507</f>
        <v xml:space="preserve">Objective
Test Case Description
Expected Results
</v>
      </c>
      <c r="H1498" s="41"/>
      <c r="I1498" s="43" t="s">
        <v>6577</v>
      </c>
      <c r="J1498" s="41" t="str">
        <f>"TST-F "&amp;_xlfn.XLOOKUP('Test Scenarios'!M1507,'Taxonomy and Epics'!H:H,'Taxonomy and Epics'!E:E)</f>
        <v xml:space="preserve">TST-F </v>
      </c>
      <c r="K1498" s="36" t="str">
        <f>"Phase1,"&amp;_xlfn.XLOOKUP('Test Scenarios'!M1507,'Taxonomy and Epics'!H:H,'Taxonomy and Epics'!B:B)&amp;"_"&amp;_xlfn.XLOOKUP('Test Scenarios'!M1507,'Taxonomy and Epics'!H:H,'Taxonomy and Epics'!C:C)&amp;","&amp;'Test Scenarios'!M1507&amp;",Fin_Functional, Workday"</f>
        <v>Phase1,_,,Fin_Functional, Workday</v>
      </c>
      <c r="L1498" s="41"/>
      <c r="M1498" s="41"/>
      <c r="N1498" s="41"/>
      <c r="O1498" s="41"/>
      <c r="P1498" s="41"/>
      <c r="Q1498" s="41"/>
      <c r="R1498" s="41"/>
      <c r="S1498" s="41"/>
      <c r="T1498" s="38"/>
    </row>
    <row r="1499" spans="1:20" ht="128" x14ac:dyDescent="0.2">
      <c r="A1499" s="20">
        <f>'Test Scenarios'!A1508</f>
        <v>0</v>
      </c>
      <c r="B1499" s="44">
        <f>'Test Scenarios'!K1508</f>
        <v>0</v>
      </c>
      <c r="C1499" s="42">
        <f>'Test Scenarios'!B1508</f>
        <v>0</v>
      </c>
      <c r="D1499" s="43" t="str">
        <f>"F-"&amp;'Test Scenarios'!M1508&amp;"-"&amp;'Test Scenarios'!C1508&amp;"-"&amp;C1499</f>
        <v>F---0</v>
      </c>
      <c r="E1499" s="43" t="s">
        <v>6576</v>
      </c>
      <c r="F1499" s="43">
        <f>'Test Scenarios'!G1508</f>
        <v>0</v>
      </c>
      <c r="G1499" s="43" t="str">
        <f>"Objective"&amp;CHAR(10)
&amp;'Test Scenarios'!L1508&amp;CHAR(10)&amp;CHAR(10)&amp;
"Test Case Description"&amp;CHAR(10)
&amp;'Test Scenarios'!D1508&amp;CHAR(10)&amp;CHAR(10)&amp;
"Expected Results"&amp;CHAR(10)&amp;'Test Scenarios'!F1508</f>
        <v xml:space="preserve">Objective
Test Case Description
Expected Results
</v>
      </c>
      <c r="H1499" s="41"/>
      <c r="I1499" s="43" t="s">
        <v>6577</v>
      </c>
      <c r="J1499" s="41" t="str">
        <f>"TST-F "&amp;_xlfn.XLOOKUP('Test Scenarios'!M1508,'Taxonomy and Epics'!H:H,'Taxonomy and Epics'!E:E)</f>
        <v xml:space="preserve">TST-F </v>
      </c>
      <c r="K1499" s="36" t="str">
        <f>"Phase1,"&amp;_xlfn.XLOOKUP('Test Scenarios'!M1508,'Taxonomy and Epics'!H:H,'Taxonomy and Epics'!B:B)&amp;"_"&amp;_xlfn.XLOOKUP('Test Scenarios'!M1508,'Taxonomy and Epics'!H:H,'Taxonomy and Epics'!C:C)&amp;","&amp;'Test Scenarios'!M1508&amp;",Fin_Functional, Workday"</f>
        <v>Phase1,_,,Fin_Functional, Workday</v>
      </c>
      <c r="L1499" s="41"/>
      <c r="M1499" s="41"/>
      <c r="N1499" s="41"/>
      <c r="O1499" s="41"/>
      <c r="P1499" s="41"/>
      <c r="Q1499" s="41"/>
      <c r="R1499" s="41"/>
      <c r="S1499" s="41"/>
      <c r="T1499" s="38"/>
    </row>
    <row r="1500" spans="1:20" ht="128" x14ac:dyDescent="0.2">
      <c r="A1500" s="20">
        <f>'Test Scenarios'!A1509</f>
        <v>0</v>
      </c>
      <c r="B1500" s="44">
        <f>'Test Scenarios'!K1509</f>
        <v>0</v>
      </c>
      <c r="C1500" s="42">
        <f>'Test Scenarios'!B1509</f>
        <v>0</v>
      </c>
      <c r="D1500" s="43" t="str">
        <f>"F-"&amp;'Test Scenarios'!M1509&amp;"-"&amp;'Test Scenarios'!C1509&amp;"-"&amp;C1500</f>
        <v>F---0</v>
      </c>
      <c r="E1500" s="43" t="s">
        <v>6576</v>
      </c>
      <c r="F1500" s="43">
        <f>'Test Scenarios'!G1509</f>
        <v>0</v>
      </c>
      <c r="G1500" s="43" t="str">
        <f>"Objective"&amp;CHAR(10)
&amp;'Test Scenarios'!L1509&amp;CHAR(10)&amp;CHAR(10)&amp;
"Test Case Description"&amp;CHAR(10)
&amp;'Test Scenarios'!D1509&amp;CHAR(10)&amp;CHAR(10)&amp;
"Expected Results"&amp;CHAR(10)&amp;'Test Scenarios'!F1509</f>
        <v xml:space="preserve">Objective
Test Case Description
Expected Results
</v>
      </c>
      <c r="H1500" s="41"/>
      <c r="I1500" s="43" t="s">
        <v>6577</v>
      </c>
      <c r="J1500" s="41" t="str">
        <f>"TST-F "&amp;_xlfn.XLOOKUP('Test Scenarios'!M1509,'Taxonomy and Epics'!H:H,'Taxonomy and Epics'!E:E)</f>
        <v xml:space="preserve">TST-F </v>
      </c>
      <c r="K1500" s="36" t="str">
        <f>"Phase1,"&amp;_xlfn.XLOOKUP('Test Scenarios'!M1509,'Taxonomy and Epics'!H:H,'Taxonomy and Epics'!B:B)&amp;"_"&amp;_xlfn.XLOOKUP('Test Scenarios'!M1509,'Taxonomy and Epics'!H:H,'Taxonomy and Epics'!C:C)&amp;","&amp;'Test Scenarios'!M1509&amp;",Fin_Functional, Workday"</f>
        <v>Phase1,_,,Fin_Functional, Workday</v>
      </c>
      <c r="L1500" s="41"/>
      <c r="M1500" s="41"/>
      <c r="N1500" s="41"/>
      <c r="O1500" s="41"/>
      <c r="P1500" s="41"/>
      <c r="Q1500" s="41"/>
      <c r="R1500" s="41"/>
      <c r="S1500" s="41"/>
      <c r="T1500" s="38"/>
    </row>
    <row r="1501" spans="1:20" ht="128" x14ac:dyDescent="0.2">
      <c r="A1501" s="20">
        <f>'Test Scenarios'!A1510</f>
        <v>0</v>
      </c>
      <c r="B1501" s="44">
        <f>'Test Scenarios'!K1510</f>
        <v>0</v>
      </c>
      <c r="C1501" s="42">
        <f>'Test Scenarios'!B1510</f>
        <v>0</v>
      </c>
      <c r="D1501" s="43" t="str">
        <f>"F-"&amp;'Test Scenarios'!M1510&amp;"-"&amp;'Test Scenarios'!C1510&amp;"-"&amp;C1501</f>
        <v>F---0</v>
      </c>
      <c r="E1501" s="43" t="s">
        <v>6576</v>
      </c>
      <c r="F1501" s="43">
        <f>'Test Scenarios'!G1510</f>
        <v>0</v>
      </c>
      <c r="G1501" s="43" t="str">
        <f>"Objective"&amp;CHAR(10)
&amp;'Test Scenarios'!L1510&amp;CHAR(10)&amp;CHAR(10)&amp;
"Test Case Description"&amp;CHAR(10)
&amp;'Test Scenarios'!D1510&amp;CHAR(10)&amp;CHAR(10)&amp;
"Expected Results"&amp;CHAR(10)&amp;'Test Scenarios'!F1510</f>
        <v xml:space="preserve">Objective
Test Case Description
Expected Results
</v>
      </c>
      <c r="H1501" s="41"/>
      <c r="I1501" s="43" t="s">
        <v>6577</v>
      </c>
      <c r="J1501" s="41" t="str">
        <f>"TST-F "&amp;_xlfn.XLOOKUP('Test Scenarios'!M1510,'Taxonomy and Epics'!H:H,'Taxonomy and Epics'!E:E)</f>
        <v xml:space="preserve">TST-F </v>
      </c>
      <c r="K1501" s="36" t="str">
        <f>"Phase1,"&amp;_xlfn.XLOOKUP('Test Scenarios'!M1510,'Taxonomy and Epics'!H:H,'Taxonomy and Epics'!B:B)&amp;"_"&amp;_xlfn.XLOOKUP('Test Scenarios'!M1510,'Taxonomy and Epics'!H:H,'Taxonomy and Epics'!C:C)&amp;","&amp;'Test Scenarios'!M1510&amp;",Fin_Functional, Workday"</f>
        <v>Phase1,_,,Fin_Functional, Workday</v>
      </c>
      <c r="L1501" s="41"/>
      <c r="M1501" s="41"/>
      <c r="N1501" s="41"/>
      <c r="O1501" s="41"/>
      <c r="P1501" s="41"/>
      <c r="Q1501" s="41"/>
      <c r="R1501" s="41"/>
      <c r="S1501" s="41"/>
      <c r="T1501" s="38"/>
    </row>
    <row r="1502" spans="1:20" ht="128" x14ac:dyDescent="0.2">
      <c r="A1502" s="20">
        <f>'Test Scenarios'!A1511</f>
        <v>0</v>
      </c>
      <c r="B1502" s="44">
        <f>'Test Scenarios'!K1511</f>
        <v>0</v>
      </c>
      <c r="C1502" s="42">
        <f>'Test Scenarios'!B1511</f>
        <v>0</v>
      </c>
      <c r="D1502" s="43" t="str">
        <f>"F-"&amp;'Test Scenarios'!M1511&amp;"-"&amp;'Test Scenarios'!C1511&amp;"-"&amp;C1502</f>
        <v>F---0</v>
      </c>
      <c r="E1502" s="43" t="s">
        <v>6576</v>
      </c>
      <c r="F1502" s="43">
        <f>'Test Scenarios'!G1511</f>
        <v>0</v>
      </c>
      <c r="G1502" s="43" t="str">
        <f>"Objective"&amp;CHAR(10)
&amp;'Test Scenarios'!L1511&amp;CHAR(10)&amp;CHAR(10)&amp;
"Test Case Description"&amp;CHAR(10)
&amp;'Test Scenarios'!D1511&amp;CHAR(10)&amp;CHAR(10)&amp;
"Expected Results"&amp;CHAR(10)&amp;'Test Scenarios'!F1511</f>
        <v xml:space="preserve">Objective
Test Case Description
Expected Results
</v>
      </c>
      <c r="H1502" s="41"/>
      <c r="I1502" s="43" t="s">
        <v>6577</v>
      </c>
      <c r="J1502" s="41" t="str">
        <f>"TST-F "&amp;_xlfn.XLOOKUP('Test Scenarios'!M1511,'Taxonomy and Epics'!H:H,'Taxonomy and Epics'!E:E)</f>
        <v xml:space="preserve">TST-F </v>
      </c>
      <c r="K1502" s="36" t="str">
        <f>"Phase1,"&amp;_xlfn.XLOOKUP('Test Scenarios'!M1511,'Taxonomy and Epics'!H:H,'Taxonomy and Epics'!B:B)&amp;"_"&amp;_xlfn.XLOOKUP('Test Scenarios'!M1511,'Taxonomy and Epics'!H:H,'Taxonomy and Epics'!C:C)&amp;","&amp;'Test Scenarios'!M1511&amp;",Fin_Functional, Workday"</f>
        <v>Phase1,_,,Fin_Functional, Workday</v>
      </c>
      <c r="L1502" s="41"/>
      <c r="M1502" s="41"/>
      <c r="N1502" s="41"/>
      <c r="O1502" s="41"/>
      <c r="P1502" s="41"/>
      <c r="Q1502" s="41"/>
      <c r="R1502" s="41"/>
      <c r="S1502" s="41"/>
      <c r="T1502" s="38"/>
    </row>
    <row r="1503" spans="1:20" ht="128" x14ac:dyDescent="0.2">
      <c r="A1503" s="20">
        <f>'Test Scenarios'!A1512</f>
        <v>0</v>
      </c>
      <c r="B1503" s="44">
        <f>'Test Scenarios'!K1512</f>
        <v>0</v>
      </c>
      <c r="C1503" s="42">
        <f>'Test Scenarios'!B1512</f>
        <v>0</v>
      </c>
      <c r="D1503" s="43" t="str">
        <f>"F-"&amp;'Test Scenarios'!M1512&amp;"-"&amp;'Test Scenarios'!C1512&amp;"-"&amp;C1503</f>
        <v>F---0</v>
      </c>
      <c r="E1503" s="43" t="s">
        <v>6576</v>
      </c>
      <c r="F1503" s="43">
        <f>'Test Scenarios'!G1512</f>
        <v>0</v>
      </c>
      <c r="G1503" s="43" t="str">
        <f>"Objective"&amp;CHAR(10)
&amp;'Test Scenarios'!L1512&amp;CHAR(10)&amp;CHAR(10)&amp;
"Test Case Description"&amp;CHAR(10)
&amp;'Test Scenarios'!D1512&amp;CHAR(10)&amp;CHAR(10)&amp;
"Expected Results"&amp;CHAR(10)&amp;'Test Scenarios'!F1512</f>
        <v xml:space="preserve">Objective
Test Case Description
Expected Results
</v>
      </c>
      <c r="H1503" s="41"/>
      <c r="I1503" s="43" t="s">
        <v>6577</v>
      </c>
      <c r="J1503" s="41" t="str">
        <f>"TST-F "&amp;_xlfn.XLOOKUP('Test Scenarios'!M1512,'Taxonomy and Epics'!H:H,'Taxonomy and Epics'!E:E)</f>
        <v xml:space="preserve">TST-F </v>
      </c>
      <c r="K1503" s="36" t="str">
        <f>"Phase1,"&amp;_xlfn.XLOOKUP('Test Scenarios'!M1512,'Taxonomy and Epics'!H:H,'Taxonomy and Epics'!B:B)&amp;"_"&amp;_xlfn.XLOOKUP('Test Scenarios'!M1512,'Taxonomy and Epics'!H:H,'Taxonomy and Epics'!C:C)&amp;","&amp;'Test Scenarios'!M1512&amp;",Fin_Functional, Workday"</f>
        <v>Phase1,_,,Fin_Functional, Workday</v>
      </c>
      <c r="L1503" s="41"/>
      <c r="M1503" s="41"/>
      <c r="N1503" s="41"/>
      <c r="O1503" s="41"/>
      <c r="P1503" s="41"/>
      <c r="Q1503" s="41"/>
      <c r="R1503" s="41"/>
      <c r="S1503" s="41"/>
      <c r="T1503" s="38"/>
    </row>
    <row r="1504" spans="1:20" ht="128" x14ac:dyDescent="0.2">
      <c r="A1504" s="20">
        <f>'Test Scenarios'!A1513</f>
        <v>0</v>
      </c>
      <c r="B1504" s="44">
        <f>'Test Scenarios'!K1513</f>
        <v>0</v>
      </c>
      <c r="C1504" s="42">
        <f>'Test Scenarios'!B1513</f>
        <v>0</v>
      </c>
      <c r="D1504" s="43" t="str">
        <f>"F-"&amp;'Test Scenarios'!M1513&amp;"-"&amp;'Test Scenarios'!C1513&amp;"-"&amp;C1504</f>
        <v>F---0</v>
      </c>
      <c r="E1504" s="43" t="s">
        <v>6576</v>
      </c>
      <c r="F1504" s="43">
        <f>'Test Scenarios'!G1513</f>
        <v>0</v>
      </c>
      <c r="G1504" s="43" t="str">
        <f>"Objective"&amp;CHAR(10)
&amp;'Test Scenarios'!L1513&amp;CHAR(10)&amp;CHAR(10)&amp;
"Test Case Description"&amp;CHAR(10)
&amp;'Test Scenarios'!D1513&amp;CHAR(10)&amp;CHAR(10)&amp;
"Expected Results"&amp;CHAR(10)&amp;'Test Scenarios'!F1513</f>
        <v xml:space="preserve">Objective
Test Case Description
Expected Results
</v>
      </c>
      <c r="H1504" s="41"/>
      <c r="I1504" s="43" t="s">
        <v>6577</v>
      </c>
      <c r="J1504" s="41" t="str">
        <f>"TST-F "&amp;_xlfn.XLOOKUP('Test Scenarios'!M1513,'Taxonomy and Epics'!H:H,'Taxonomy and Epics'!E:E)</f>
        <v xml:space="preserve">TST-F </v>
      </c>
      <c r="K1504" s="36" t="str">
        <f>"Phase1,"&amp;_xlfn.XLOOKUP('Test Scenarios'!M1513,'Taxonomy and Epics'!H:H,'Taxonomy and Epics'!B:B)&amp;"_"&amp;_xlfn.XLOOKUP('Test Scenarios'!M1513,'Taxonomy and Epics'!H:H,'Taxonomy and Epics'!C:C)&amp;","&amp;'Test Scenarios'!M1513&amp;",Fin_Functional, Workday"</f>
        <v>Phase1,_,,Fin_Functional, Workday</v>
      </c>
      <c r="L1504" s="41"/>
      <c r="M1504" s="41"/>
      <c r="N1504" s="41"/>
      <c r="O1504" s="41"/>
      <c r="P1504" s="41"/>
      <c r="Q1504" s="41"/>
      <c r="R1504" s="41"/>
      <c r="S1504" s="41"/>
      <c r="T1504" s="38"/>
    </row>
    <row r="1505" spans="1:20" ht="128" x14ac:dyDescent="0.2">
      <c r="A1505" s="20">
        <f>'Test Scenarios'!A1514</f>
        <v>0</v>
      </c>
      <c r="B1505" s="44">
        <f>'Test Scenarios'!K1514</f>
        <v>0</v>
      </c>
      <c r="C1505" s="42">
        <f>'Test Scenarios'!B1514</f>
        <v>0</v>
      </c>
      <c r="D1505" s="43" t="str">
        <f>"F-"&amp;'Test Scenarios'!M1514&amp;"-"&amp;'Test Scenarios'!C1514&amp;"-"&amp;C1505</f>
        <v>F---0</v>
      </c>
      <c r="E1505" s="43" t="s">
        <v>6576</v>
      </c>
      <c r="F1505" s="43">
        <f>'Test Scenarios'!G1514</f>
        <v>0</v>
      </c>
      <c r="G1505" s="43" t="str">
        <f>"Objective"&amp;CHAR(10)
&amp;'Test Scenarios'!L1514&amp;CHAR(10)&amp;CHAR(10)&amp;
"Test Case Description"&amp;CHAR(10)
&amp;'Test Scenarios'!D1514&amp;CHAR(10)&amp;CHAR(10)&amp;
"Expected Results"&amp;CHAR(10)&amp;'Test Scenarios'!F1514</f>
        <v xml:space="preserve">Objective
Test Case Description
Expected Results
</v>
      </c>
      <c r="H1505" s="41"/>
      <c r="I1505" s="43" t="s">
        <v>6577</v>
      </c>
      <c r="J1505" s="41" t="str">
        <f>"TST-F "&amp;_xlfn.XLOOKUP('Test Scenarios'!M1514,'Taxonomy and Epics'!H:H,'Taxonomy and Epics'!E:E)</f>
        <v xml:space="preserve">TST-F </v>
      </c>
      <c r="K1505" s="36" t="str">
        <f>"Phase1,"&amp;_xlfn.XLOOKUP('Test Scenarios'!M1514,'Taxonomy and Epics'!H:H,'Taxonomy and Epics'!B:B)&amp;"_"&amp;_xlfn.XLOOKUP('Test Scenarios'!M1514,'Taxonomy and Epics'!H:H,'Taxonomy and Epics'!C:C)&amp;","&amp;'Test Scenarios'!M1514&amp;",Fin_Functional, Workday"</f>
        <v>Phase1,_,,Fin_Functional, Workday</v>
      </c>
      <c r="L1505" s="41"/>
      <c r="M1505" s="41"/>
      <c r="N1505" s="41"/>
      <c r="O1505" s="41"/>
      <c r="P1505" s="41"/>
      <c r="Q1505" s="41"/>
      <c r="R1505" s="41"/>
      <c r="S1505" s="41"/>
      <c r="T1505" s="38"/>
    </row>
    <row r="1506" spans="1:20" ht="128" x14ac:dyDescent="0.2">
      <c r="A1506" s="20">
        <f>'Test Scenarios'!A1515</f>
        <v>0</v>
      </c>
      <c r="B1506" s="44">
        <f>'Test Scenarios'!K1515</f>
        <v>0</v>
      </c>
      <c r="C1506" s="42">
        <f>'Test Scenarios'!B1515</f>
        <v>0</v>
      </c>
      <c r="D1506" s="43" t="str">
        <f>"F-"&amp;'Test Scenarios'!M1515&amp;"-"&amp;'Test Scenarios'!C1515&amp;"-"&amp;C1506</f>
        <v>F---0</v>
      </c>
      <c r="E1506" s="43" t="s">
        <v>6576</v>
      </c>
      <c r="F1506" s="43">
        <f>'Test Scenarios'!G1515</f>
        <v>0</v>
      </c>
      <c r="G1506" s="43" t="str">
        <f>"Objective"&amp;CHAR(10)
&amp;'Test Scenarios'!L1515&amp;CHAR(10)&amp;CHAR(10)&amp;
"Test Case Description"&amp;CHAR(10)
&amp;'Test Scenarios'!D1515&amp;CHAR(10)&amp;CHAR(10)&amp;
"Expected Results"&amp;CHAR(10)&amp;'Test Scenarios'!F1515</f>
        <v xml:space="preserve">Objective
Test Case Description
Expected Results
</v>
      </c>
      <c r="H1506" s="41"/>
      <c r="I1506" s="43" t="s">
        <v>6577</v>
      </c>
      <c r="J1506" s="41" t="str">
        <f>"TST-F "&amp;_xlfn.XLOOKUP('Test Scenarios'!M1515,'Taxonomy and Epics'!H:H,'Taxonomy and Epics'!E:E)</f>
        <v xml:space="preserve">TST-F </v>
      </c>
      <c r="K1506" s="36" t="str">
        <f>"Phase1,"&amp;_xlfn.XLOOKUP('Test Scenarios'!M1515,'Taxonomy and Epics'!H:H,'Taxonomy and Epics'!B:B)&amp;"_"&amp;_xlfn.XLOOKUP('Test Scenarios'!M1515,'Taxonomy and Epics'!H:H,'Taxonomy and Epics'!C:C)&amp;","&amp;'Test Scenarios'!M1515&amp;",Fin_Functional, Workday"</f>
        <v>Phase1,_,,Fin_Functional, Workday</v>
      </c>
      <c r="L1506" s="41"/>
      <c r="M1506" s="41"/>
      <c r="N1506" s="41"/>
      <c r="O1506" s="41"/>
      <c r="P1506" s="41"/>
      <c r="Q1506" s="41"/>
      <c r="R1506" s="41"/>
      <c r="S1506" s="41"/>
      <c r="T1506" s="38"/>
    </row>
    <row r="1507" spans="1:20" ht="128" x14ac:dyDescent="0.2">
      <c r="A1507" s="20">
        <f>'Test Scenarios'!A1516</f>
        <v>0</v>
      </c>
      <c r="B1507" s="44">
        <f>'Test Scenarios'!K1516</f>
        <v>0</v>
      </c>
      <c r="C1507" s="42">
        <f>'Test Scenarios'!B1516</f>
        <v>0</v>
      </c>
      <c r="D1507" s="43" t="str">
        <f>"F-"&amp;'Test Scenarios'!M1516&amp;"-"&amp;'Test Scenarios'!C1516&amp;"-"&amp;C1507</f>
        <v>F---0</v>
      </c>
      <c r="E1507" s="43" t="s">
        <v>6576</v>
      </c>
      <c r="F1507" s="43">
        <f>'Test Scenarios'!G1516</f>
        <v>0</v>
      </c>
      <c r="G1507" s="43" t="str">
        <f>"Objective"&amp;CHAR(10)
&amp;'Test Scenarios'!L1516&amp;CHAR(10)&amp;CHAR(10)&amp;
"Test Case Description"&amp;CHAR(10)
&amp;'Test Scenarios'!D1516&amp;CHAR(10)&amp;CHAR(10)&amp;
"Expected Results"&amp;CHAR(10)&amp;'Test Scenarios'!F1516</f>
        <v xml:space="preserve">Objective
Test Case Description
Expected Results
</v>
      </c>
      <c r="H1507" s="41"/>
      <c r="I1507" s="43" t="s">
        <v>6577</v>
      </c>
      <c r="J1507" s="41" t="str">
        <f>"TST-F "&amp;_xlfn.XLOOKUP('Test Scenarios'!M1516,'Taxonomy and Epics'!H:H,'Taxonomy and Epics'!E:E)</f>
        <v xml:space="preserve">TST-F </v>
      </c>
      <c r="K1507" s="36" t="str">
        <f>"Phase1,"&amp;_xlfn.XLOOKUP('Test Scenarios'!M1516,'Taxonomy and Epics'!H:H,'Taxonomy and Epics'!B:B)&amp;"_"&amp;_xlfn.XLOOKUP('Test Scenarios'!M1516,'Taxonomy and Epics'!H:H,'Taxonomy and Epics'!C:C)&amp;","&amp;'Test Scenarios'!M1516&amp;",Fin_Functional, Workday"</f>
        <v>Phase1,_,,Fin_Functional, Workday</v>
      </c>
      <c r="L1507" s="41"/>
      <c r="M1507" s="41"/>
      <c r="N1507" s="41"/>
      <c r="O1507" s="41"/>
      <c r="P1507" s="41"/>
      <c r="Q1507" s="41"/>
      <c r="R1507" s="41"/>
      <c r="S1507" s="41"/>
      <c r="T1507" s="38"/>
    </row>
    <row r="1508" spans="1:20" ht="128" x14ac:dyDescent="0.2">
      <c r="A1508" s="20">
        <f>'Test Scenarios'!A1517</f>
        <v>0</v>
      </c>
      <c r="B1508" s="44">
        <f>'Test Scenarios'!K1517</f>
        <v>0</v>
      </c>
      <c r="C1508" s="42">
        <f>'Test Scenarios'!B1517</f>
        <v>0</v>
      </c>
      <c r="D1508" s="43" t="str">
        <f>"F-"&amp;'Test Scenarios'!M1517&amp;"-"&amp;'Test Scenarios'!C1517&amp;"-"&amp;C1508</f>
        <v>F---0</v>
      </c>
      <c r="E1508" s="43" t="s">
        <v>6576</v>
      </c>
      <c r="F1508" s="43">
        <f>'Test Scenarios'!G1517</f>
        <v>0</v>
      </c>
      <c r="G1508" s="43" t="str">
        <f>"Objective"&amp;CHAR(10)
&amp;'Test Scenarios'!L1517&amp;CHAR(10)&amp;CHAR(10)&amp;
"Test Case Description"&amp;CHAR(10)
&amp;'Test Scenarios'!D1517&amp;CHAR(10)&amp;CHAR(10)&amp;
"Expected Results"&amp;CHAR(10)&amp;'Test Scenarios'!F1517</f>
        <v xml:space="preserve">Objective
Test Case Description
Expected Results
</v>
      </c>
      <c r="H1508" s="41"/>
      <c r="I1508" s="43" t="s">
        <v>6577</v>
      </c>
      <c r="J1508" s="41" t="str">
        <f>"TST-F "&amp;_xlfn.XLOOKUP('Test Scenarios'!M1517,'Taxonomy and Epics'!H:H,'Taxonomy and Epics'!E:E)</f>
        <v xml:space="preserve">TST-F </v>
      </c>
      <c r="K1508" s="36" t="str">
        <f>"Phase1,"&amp;_xlfn.XLOOKUP('Test Scenarios'!M1517,'Taxonomy and Epics'!H:H,'Taxonomy and Epics'!B:B)&amp;"_"&amp;_xlfn.XLOOKUP('Test Scenarios'!M1517,'Taxonomy and Epics'!H:H,'Taxonomy and Epics'!C:C)&amp;","&amp;'Test Scenarios'!M1517&amp;",Fin_Functional, Workday"</f>
        <v>Phase1,_,,Fin_Functional, Workday</v>
      </c>
      <c r="L1508" s="41"/>
      <c r="M1508" s="41"/>
      <c r="N1508" s="41"/>
      <c r="O1508" s="41"/>
      <c r="P1508" s="41"/>
      <c r="Q1508" s="41"/>
      <c r="R1508" s="41"/>
      <c r="S1508" s="41"/>
      <c r="T1508" s="38"/>
    </row>
    <row r="1509" spans="1:20" ht="128" x14ac:dyDescent="0.2">
      <c r="A1509" s="20">
        <f>'Test Scenarios'!A1518</f>
        <v>0</v>
      </c>
      <c r="B1509" s="44">
        <f>'Test Scenarios'!K1518</f>
        <v>0</v>
      </c>
      <c r="C1509" s="42">
        <f>'Test Scenarios'!B1518</f>
        <v>0</v>
      </c>
      <c r="D1509" s="43" t="str">
        <f>"F-"&amp;'Test Scenarios'!M1518&amp;"-"&amp;'Test Scenarios'!C1518&amp;"-"&amp;C1509</f>
        <v>F---0</v>
      </c>
      <c r="E1509" s="43" t="s">
        <v>6576</v>
      </c>
      <c r="F1509" s="43">
        <f>'Test Scenarios'!G1518</f>
        <v>0</v>
      </c>
      <c r="G1509" s="43" t="str">
        <f>"Objective"&amp;CHAR(10)
&amp;'Test Scenarios'!L1518&amp;CHAR(10)&amp;CHAR(10)&amp;
"Test Case Description"&amp;CHAR(10)
&amp;'Test Scenarios'!D1518&amp;CHAR(10)&amp;CHAR(10)&amp;
"Expected Results"&amp;CHAR(10)&amp;'Test Scenarios'!F1518</f>
        <v xml:space="preserve">Objective
Test Case Description
Expected Results
</v>
      </c>
      <c r="H1509" s="41"/>
      <c r="I1509" s="43" t="s">
        <v>6577</v>
      </c>
      <c r="J1509" s="41" t="str">
        <f>"TST-F "&amp;_xlfn.XLOOKUP('Test Scenarios'!M1518,'Taxonomy and Epics'!H:H,'Taxonomy and Epics'!E:E)</f>
        <v xml:space="preserve">TST-F </v>
      </c>
      <c r="K1509" s="36" t="str">
        <f>"Phase1,"&amp;_xlfn.XLOOKUP('Test Scenarios'!M1518,'Taxonomy and Epics'!H:H,'Taxonomy and Epics'!B:B)&amp;"_"&amp;_xlfn.XLOOKUP('Test Scenarios'!M1518,'Taxonomy and Epics'!H:H,'Taxonomy and Epics'!C:C)&amp;","&amp;'Test Scenarios'!M1518&amp;",Fin_Functional, Workday"</f>
        <v>Phase1,_,,Fin_Functional, Workday</v>
      </c>
      <c r="L1509" s="41"/>
      <c r="M1509" s="41"/>
      <c r="N1509" s="41"/>
      <c r="O1509" s="41"/>
      <c r="P1509" s="41"/>
      <c r="Q1509" s="41"/>
      <c r="R1509" s="41"/>
      <c r="S1509" s="41"/>
      <c r="T1509" s="38"/>
    </row>
    <row r="1510" spans="1:20" ht="128" x14ac:dyDescent="0.2">
      <c r="A1510" s="20">
        <f>'Test Scenarios'!A1519</f>
        <v>0</v>
      </c>
      <c r="B1510" s="44">
        <f>'Test Scenarios'!K1519</f>
        <v>0</v>
      </c>
      <c r="C1510" s="42">
        <f>'Test Scenarios'!B1519</f>
        <v>0</v>
      </c>
      <c r="D1510" s="43" t="str">
        <f>"F-"&amp;'Test Scenarios'!M1519&amp;"-"&amp;'Test Scenarios'!C1519&amp;"-"&amp;C1510</f>
        <v>F---0</v>
      </c>
      <c r="E1510" s="43" t="s">
        <v>6576</v>
      </c>
      <c r="F1510" s="43">
        <f>'Test Scenarios'!G1519</f>
        <v>0</v>
      </c>
      <c r="G1510" s="43" t="str">
        <f>"Objective"&amp;CHAR(10)
&amp;'Test Scenarios'!L1519&amp;CHAR(10)&amp;CHAR(10)&amp;
"Test Case Description"&amp;CHAR(10)
&amp;'Test Scenarios'!D1519&amp;CHAR(10)&amp;CHAR(10)&amp;
"Expected Results"&amp;CHAR(10)&amp;'Test Scenarios'!F1519</f>
        <v xml:space="preserve">Objective
Test Case Description
Expected Results
</v>
      </c>
      <c r="H1510" s="41"/>
      <c r="I1510" s="43" t="s">
        <v>6577</v>
      </c>
      <c r="J1510" s="41" t="str">
        <f>"TST-F "&amp;_xlfn.XLOOKUP('Test Scenarios'!M1519,'Taxonomy and Epics'!H:H,'Taxonomy and Epics'!E:E)</f>
        <v xml:space="preserve">TST-F </v>
      </c>
      <c r="K1510" s="36" t="str">
        <f>"Phase1,"&amp;_xlfn.XLOOKUP('Test Scenarios'!M1519,'Taxonomy and Epics'!H:H,'Taxonomy and Epics'!B:B)&amp;"_"&amp;_xlfn.XLOOKUP('Test Scenarios'!M1519,'Taxonomy and Epics'!H:H,'Taxonomy and Epics'!C:C)&amp;","&amp;'Test Scenarios'!M1519&amp;",Fin_Functional, Workday"</f>
        <v>Phase1,_,,Fin_Functional, Workday</v>
      </c>
      <c r="L1510" s="41"/>
      <c r="M1510" s="41"/>
      <c r="N1510" s="41"/>
      <c r="O1510" s="41"/>
      <c r="P1510" s="41"/>
      <c r="Q1510" s="41"/>
      <c r="R1510" s="41"/>
      <c r="S1510" s="41"/>
      <c r="T1510" s="38"/>
    </row>
    <row r="1511" spans="1:20" ht="128" x14ac:dyDescent="0.2">
      <c r="A1511" s="20">
        <f>'Test Scenarios'!A1520</f>
        <v>0</v>
      </c>
      <c r="B1511" s="44">
        <f>'Test Scenarios'!K1520</f>
        <v>0</v>
      </c>
      <c r="C1511" s="42">
        <f>'Test Scenarios'!B1520</f>
        <v>0</v>
      </c>
      <c r="D1511" s="43" t="str">
        <f>"F-"&amp;'Test Scenarios'!M1520&amp;"-"&amp;'Test Scenarios'!C1520&amp;"-"&amp;C1511</f>
        <v>F---0</v>
      </c>
      <c r="E1511" s="43" t="s">
        <v>6576</v>
      </c>
      <c r="F1511" s="43">
        <f>'Test Scenarios'!G1520</f>
        <v>0</v>
      </c>
      <c r="G1511" s="43" t="str">
        <f>"Objective"&amp;CHAR(10)
&amp;'Test Scenarios'!L1520&amp;CHAR(10)&amp;CHAR(10)&amp;
"Test Case Description"&amp;CHAR(10)
&amp;'Test Scenarios'!D1520&amp;CHAR(10)&amp;CHAR(10)&amp;
"Expected Results"&amp;CHAR(10)&amp;'Test Scenarios'!F1520</f>
        <v xml:space="preserve">Objective
Test Case Description
Expected Results
</v>
      </c>
      <c r="H1511" s="41"/>
      <c r="I1511" s="43" t="s">
        <v>6577</v>
      </c>
      <c r="J1511" s="41" t="str">
        <f>"TST-F "&amp;_xlfn.XLOOKUP('Test Scenarios'!M1520,'Taxonomy and Epics'!H:H,'Taxonomy and Epics'!E:E)</f>
        <v xml:space="preserve">TST-F </v>
      </c>
      <c r="K1511" s="36" t="str">
        <f>"Phase1,"&amp;_xlfn.XLOOKUP('Test Scenarios'!M1520,'Taxonomy and Epics'!H:H,'Taxonomy and Epics'!B:B)&amp;"_"&amp;_xlfn.XLOOKUP('Test Scenarios'!M1520,'Taxonomy and Epics'!H:H,'Taxonomy and Epics'!C:C)&amp;","&amp;'Test Scenarios'!M1520&amp;",Fin_Functional, Workday"</f>
        <v>Phase1,_,,Fin_Functional, Workday</v>
      </c>
      <c r="L1511" s="41"/>
      <c r="M1511" s="41"/>
      <c r="N1511" s="41"/>
      <c r="O1511" s="41"/>
      <c r="P1511" s="41"/>
      <c r="Q1511" s="41"/>
      <c r="R1511" s="41"/>
      <c r="S1511" s="41"/>
      <c r="T1511" s="38"/>
    </row>
    <row r="1512" spans="1:20" ht="128" x14ac:dyDescent="0.2">
      <c r="A1512" s="20">
        <f>'Test Scenarios'!A1521</f>
        <v>0</v>
      </c>
      <c r="B1512" s="44">
        <f>'Test Scenarios'!K1521</f>
        <v>0</v>
      </c>
      <c r="C1512" s="42">
        <f>'Test Scenarios'!B1521</f>
        <v>0</v>
      </c>
      <c r="D1512" s="43" t="str">
        <f>"F-"&amp;'Test Scenarios'!M1521&amp;"-"&amp;'Test Scenarios'!C1521&amp;"-"&amp;C1512</f>
        <v>F---0</v>
      </c>
      <c r="E1512" s="43" t="s">
        <v>6576</v>
      </c>
      <c r="F1512" s="43">
        <f>'Test Scenarios'!G1521</f>
        <v>0</v>
      </c>
      <c r="G1512" s="43" t="str">
        <f>"Objective"&amp;CHAR(10)
&amp;'Test Scenarios'!L1521&amp;CHAR(10)&amp;CHAR(10)&amp;
"Test Case Description"&amp;CHAR(10)
&amp;'Test Scenarios'!D1521&amp;CHAR(10)&amp;CHAR(10)&amp;
"Expected Results"&amp;CHAR(10)&amp;'Test Scenarios'!F1521</f>
        <v xml:space="preserve">Objective
Test Case Description
Expected Results
</v>
      </c>
      <c r="H1512" s="41"/>
      <c r="I1512" s="43" t="s">
        <v>6577</v>
      </c>
      <c r="J1512" s="41" t="str">
        <f>"TST-F "&amp;_xlfn.XLOOKUP('Test Scenarios'!M1521,'Taxonomy and Epics'!H:H,'Taxonomy and Epics'!E:E)</f>
        <v xml:space="preserve">TST-F </v>
      </c>
      <c r="K1512" s="36" t="str">
        <f>"Phase1,"&amp;_xlfn.XLOOKUP('Test Scenarios'!M1521,'Taxonomy and Epics'!H:H,'Taxonomy and Epics'!B:B)&amp;"_"&amp;_xlfn.XLOOKUP('Test Scenarios'!M1521,'Taxonomy and Epics'!H:H,'Taxonomy and Epics'!C:C)&amp;","&amp;'Test Scenarios'!M1521&amp;",Fin_Functional, Workday"</f>
        <v>Phase1,_,,Fin_Functional, Workday</v>
      </c>
      <c r="L1512" s="41"/>
      <c r="M1512" s="41"/>
      <c r="N1512" s="41"/>
      <c r="O1512" s="41"/>
      <c r="P1512" s="41"/>
      <c r="Q1512" s="41"/>
      <c r="R1512" s="41"/>
      <c r="S1512" s="41"/>
      <c r="T1512" s="38"/>
    </row>
    <row r="1513" spans="1:20" ht="128" x14ac:dyDescent="0.2">
      <c r="A1513" s="20">
        <f>'Test Scenarios'!A1522</f>
        <v>0</v>
      </c>
      <c r="B1513" s="44">
        <f>'Test Scenarios'!K1522</f>
        <v>0</v>
      </c>
      <c r="C1513" s="42">
        <f>'Test Scenarios'!B1522</f>
        <v>0</v>
      </c>
      <c r="D1513" s="43" t="str">
        <f>"F-"&amp;'Test Scenarios'!M1522&amp;"-"&amp;'Test Scenarios'!C1522&amp;"-"&amp;C1513</f>
        <v>F---0</v>
      </c>
      <c r="E1513" s="43" t="s">
        <v>6576</v>
      </c>
      <c r="F1513" s="43">
        <f>'Test Scenarios'!G1522</f>
        <v>0</v>
      </c>
      <c r="G1513" s="43" t="str">
        <f>"Objective"&amp;CHAR(10)
&amp;'Test Scenarios'!L1522&amp;CHAR(10)&amp;CHAR(10)&amp;
"Test Case Description"&amp;CHAR(10)
&amp;'Test Scenarios'!D1522&amp;CHAR(10)&amp;CHAR(10)&amp;
"Expected Results"&amp;CHAR(10)&amp;'Test Scenarios'!F1522</f>
        <v xml:space="preserve">Objective
Test Case Description
Expected Results
</v>
      </c>
      <c r="H1513" s="41"/>
      <c r="I1513" s="43" t="s">
        <v>6577</v>
      </c>
      <c r="J1513" s="41" t="str">
        <f>"TST-F "&amp;_xlfn.XLOOKUP('Test Scenarios'!M1522,'Taxonomy and Epics'!H:H,'Taxonomy and Epics'!E:E)</f>
        <v xml:space="preserve">TST-F </v>
      </c>
      <c r="K1513" s="36" t="str">
        <f>"Phase1,"&amp;_xlfn.XLOOKUP('Test Scenarios'!M1522,'Taxonomy and Epics'!H:H,'Taxonomy and Epics'!B:B)&amp;"_"&amp;_xlfn.XLOOKUP('Test Scenarios'!M1522,'Taxonomy and Epics'!H:H,'Taxonomy and Epics'!C:C)&amp;","&amp;'Test Scenarios'!M1522&amp;",Fin_Functional, Workday"</f>
        <v>Phase1,_,,Fin_Functional, Workday</v>
      </c>
      <c r="L1513" s="41"/>
      <c r="M1513" s="41"/>
      <c r="N1513" s="41"/>
      <c r="O1513" s="41"/>
      <c r="P1513" s="41"/>
      <c r="Q1513" s="41"/>
      <c r="R1513" s="41"/>
      <c r="S1513" s="41"/>
      <c r="T1513" s="38"/>
    </row>
    <row r="1514" spans="1:20" ht="128" x14ac:dyDescent="0.2">
      <c r="A1514" s="20">
        <f>'Test Scenarios'!A1523</f>
        <v>0</v>
      </c>
      <c r="B1514" s="44">
        <f>'Test Scenarios'!K1523</f>
        <v>0</v>
      </c>
      <c r="C1514" s="42">
        <f>'Test Scenarios'!B1523</f>
        <v>0</v>
      </c>
      <c r="D1514" s="43" t="str">
        <f>"F-"&amp;'Test Scenarios'!M1523&amp;"-"&amp;'Test Scenarios'!C1523&amp;"-"&amp;C1514</f>
        <v>F---0</v>
      </c>
      <c r="E1514" s="43" t="s">
        <v>6576</v>
      </c>
      <c r="F1514" s="43">
        <f>'Test Scenarios'!G1523</f>
        <v>0</v>
      </c>
      <c r="G1514" s="43" t="str">
        <f>"Objective"&amp;CHAR(10)
&amp;'Test Scenarios'!L1523&amp;CHAR(10)&amp;CHAR(10)&amp;
"Test Case Description"&amp;CHAR(10)
&amp;'Test Scenarios'!D1523&amp;CHAR(10)&amp;CHAR(10)&amp;
"Expected Results"&amp;CHAR(10)&amp;'Test Scenarios'!F1523</f>
        <v xml:space="preserve">Objective
Test Case Description
Expected Results
</v>
      </c>
      <c r="H1514" s="41"/>
      <c r="I1514" s="43" t="s">
        <v>6577</v>
      </c>
      <c r="J1514" s="41" t="str">
        <f>"TST-F "&amp;_xlfn.XLOOKUP('Test Scenarios'!M1523,'Taxonomy and Epics'!H:H,'Taxonomy and Epics'!E:E)</f>
        <v xml:space="preserve">TST-F </v>
      </c>
      <c r="K1514" s="36" t="str">
        <f>"Phase1,"&amp;_xlfn.XLOOKUP('Test Scenarios'!M1523,'Taxonomy and Epics'!H:H,'Taxonomy and Epics'!B:B)&amp;"_"&amp;_xlfn.XLOOKUP('Test Scenarios'!M1523,'Taxonomy and Epics'!H:H,'Taxonomy and Epics'!C:C)&amp;","&amp;'Test Scenarios'!M1523&amp;",Fin_Functional, Workday"</f>
        <v>Phase1,_,,Fin_Functional, Workday</v>
      </c>
      <c r="L1514" s="41"/>
      <c r="M1514" s="41"/>
      <c r="N1514" s="41"/>
      <c r="O1514" s="41"/>
      <c r="P1514" s="41"/>
      <c r="Q1514" s="41"/>
      <c r="R1514" s="41"/>
      <c r="S1514" s="41"/>
      <c r="T1514" s="38"/>
    </row>
    <row r="1515" spans="1:20" ht="128" x14ac:dyDescent="0.2">
      <c r="A1515" s="20">
        <f>'Test Scenarios'!A1524</f>
        <v>0</v>
      </c>
      <c r="B1515" s="44">
        <f>'Test Scenarios'!K1524</f>
        <v>0</v>
      </c>
      <c r="C1515" s="42">
        <f>'Test Scenarios'!B1524</f>
        <v>0</v>
      </c>
      <c r="D1515" s="43" t="str">
        <f>"F-"&amp;'Test Scenarios'!M1524&amp;"-"&amp;'Test Scenarios'!C1524&amp;"-"&amp;C1515</f>
        <v>F---0</v>
      </c>
      <c r="E1515" s="43" t="s">
        <v>6576</v>
      </c>
      <c r="F1515" s="43">
        <f>'Test Scenarios'!G1524</f>
        <v>0</v>
      </c>
      <c r="G1515" s="43" t="str">
        <f>"Objective"&amp;CHAR(10)
&amp;'Test Scenarios'!L1524&amp;CHAR(10)&amp;CHAR(10)&amp;
"Test Case Description"&amp;CHAR(10)
&amp;'Test Scenarios'!D1524&amp;CHAR(10)&amp;CHAR(10)&amp;
"Expected Results"&amp;CHAR(10)&amp;'Test Scenarios'!F1524</f>
        <v xml:space="preserve">Objective
Test Case Description
Expected Results
</v>
      </c>
      <c r="H1515" s="41"/>
      <c r="I1515" s="43" t="s">
        <v>6577</v>
      </c>
      <c r="J1515" s="41" t="str">
        <f>"TST-F "&amp;_xlfn.XLOOKUP('Test Scenarios'!M1524,'Taxonomy and Epics'!H:H,'Taxonomy and Epics'!E:E)</f>
        <v xml:space="preserve">TST-F </v>
      </c>
      <c r="K1515" s="36" t="str">
        <f>"Phase1,"&amp;_xlfn.XLOOKUP('Test Scenarios'!M1524,'Taxonomy and Epics'!H:H,'Taxonomy and Epics'!B:B)&amp;"_"&amp;_xlfn.XLOOKUP('Test Scenarios'!M1524,'Taxonomy and Epics'!H:H,'Taxonomy and Epics'!C:C)&amp;","&amp;'Test Scenarios'!M1524&amp;",Fin_Functional, Workday"</f>
        <v>Phase1,_,,Fin_Functional, Workday</v>
      </c>
      <c r="L1515" s="41"/>
      <c r="M1515" s="41"/>
      <c r="N1515" s="41"/>
      <c r="O1515" s="41"/>
      <c r="P1515" s="41"/>
      <c r="Q1515" s="41"/>
      <c r="R1515" s="41"/>
      <c r="S1515" s="41"/>
      <c r="T1515" s="38"/>
    </row>
    <row r="1516" spans="1:20" ht="128" x14ac:dyDescent="0.2">
      <c r="A1516" s="20">
        <f>'Test Scenarios'!A1525</f>
        <v>0</v>
      </c>
      <c r="B1516" s="44">
        <f>'Test Scenarios'!K1525</f>
        <v>0</v>
      </c>
      <c r="C1516" s="42">
        <f>'Test Scenarios'!B1525</f>
        <v>0</v>
      </c>
      <c r="D1516" s="43" t="str">
        <f>"F-"&amp;'Test Scenarios'!M1525&amp;"-"&amp;'Test Scenarios'!C1525&amp;"-"&amp;C1516</f>
        <v>F---0</v>
      </c>
      <c r="E1516" s="43" t="s">
        <v>6576</v>
      </c>
      <c r="F1516" s="43">
        <f>'Test Scenarios'!G1525</f>
        <v>0</v>
      </c>
      <c r="G1516" s="43" t="str">
        <f>"Objective"&amp;CHAR(10)
&amp;'Test Scenarios'!L1525&amp;CHAR(10)&amp;CHAR(10)&amp;
"Test Case Description"&amp;CHAR(10)
&amp;'Test Scenarios'!D1525&amp;CHAR(10)&amp;CHAR(10)&amp;
"Expected Results"&amp;CHAR(10)&amp;'Test Scenarios'!F1525</f>
        <v xml:space="preserve">Objective
Test Case Description
Expected Results
</v>
      </c>
      <c r="H1516" s="41"/>
      <c r="I1516" s="43" t="s">
        <v>6577</v>
      </c>
      <c r="J1516" s="41" t="str">
        <f>"TST-F "&amp;_xlfn.XLOOKUP('Test Scenarios'!M1525,'Taxonomy and Epics'!H:H,'Taxonomy and Epics'!E:E)</f>
        <v xml:space="preserve">TST-F </v>
      </c>
      <c r="K1516" s="36" t="str">
        <f>"Phase1,"&amp;_xlfn.XLOOKUP('Test Scenarios'!M1525,'Taxonomy and Epics'!H:H,'Taxonomy and Epics'!B:B)&amp;"_"&amp;_xlfn.XLOOKUP('Test Scenarios'!M1525,'Taxonomy and Epics'!H:H,'Taxonomy and Epics'!C:C)&amp;","&amp;'Test Scenarios'!M1525&amp;",Fin_Functional, Workday"</f>
        <v>Phase1,_,,Fin_Functional, Workday</v>
      </c>
      <c r="L1516" s="41"/>
      <c r="M1516" s="41"/>
      <c r="N1516" s="41"/>
      <c r="O1516" s="41"/>
      <c r="P1516" s="41"/>
      <c r="Q1516" s="41"/>
      <c r="R1516" s="41"/>
      <c r="S1516" s="41"/>
      <c r="T1516" s="38"/>
    </row>
    <row r="1517" spans="1:20" ht="128" x14ac:dyDescent="0.2">
      <c r="A1517" s="20">
        <f>'Test Scenarios'!A1526</f>
        <v>0</v>
      </c>
      <c r="B1517" s="44">
        <f>'Test Scenarios'!K1526</f>
        <v>0</v>
      </c>
      <c r="C1517" s="42">
        <f>'Test Scenarios'!B1526</f>
        <v>0</v>
      </c>
      <c r="D1517" s="43" t="str">
        <f>"F-"&amp;'Test Scenarios'!M1526&amp;"-"&amp;'Test Scenarios'!C1526&amp;"-"&amp;C1517</f>
        <v>F---0</v>
      </c>
      <c r="E1517" s="43" t="s">
        <v>6576</v>
      </c>
      <c r="F1517" s="43">
        <f>'Test Scenarios'!G1526</f>
        <v>0</v>
      </c>
      <c r="G1517" s="43" t="str">
        <f>"Objective"&amp;CHAR(10)
&amp;'Test Scenarios'!L1526&amp;CHAR(10)&amp;CHAR(10)&amp;
"Test Case Description"&amp;CHAR(10)
&amp;'Test Scenarios'!D1526&amp;CHAR(10)&amp;CHAR(10)&amp;
"Expected Results"&amp;CHAR(10)&amp;'Test Scenarios'!F1526</f>
        <v xml:space="preserve">Objective
Test Case Description
Expected Results
</v>
      </c>
      <c r="H1517" s="41"/>
      <c r="I1517" s="43" t="s">
        <v>6577</v>
      </c>
      <c r="J1517" s="41" t="str">
        <f>"TST-F "&amp;_xlfn.XLOOKUP('Test Scenarios'!M1526,'Taxonomy and Epics'!H:H,'Taxonomy and Epics'!E:E)</f>
        <v xml:space="preserve">TST-F </v>
      </c>
      <c r="K1517" s="36" t="str">
        <f>"Phase1,"&amp;_xlfn.XLOOKUP('Test Scenarios'!M1526,'Taxonomy and Epics'!H:H,'Taxonomy and Epics'!B:B)&amp;"_"&amp;_xlfn.XLOOKUP('Test Scenarios'!M1526,'Taxonomy and Epics'!H:H,'Taxonomy and Epics'!C:C)&amp;","&amp;'Test Scenarios'!M1526&amp;",Fin_Functional, Workday"</f>
        <v>Phase1,_,,Fin_Functional, Workday</v>
      </c>
      <c r="L1517" s="41"/>
      <c r="M1517" s="41"/>
      <c r="N1517" s="41"/>
      <c r="O1517" s="41"/>
      <c r="P1517" s="41"/>
      <c r="Q1517" s="41"/>
      <c r="R1517" s="41"/>
      <c r="S1517" s="41"/>
      <c r="T1517" s="38"/>
    </row>
    <row r="1518" spans="1:20" ht="128" x14ac:dyDescent="0.2">
      <c r="A1518" s="20">
        <f>'Test Scenarios'!A1527</f>
        <v>0</v>
      </c>
      <c r="B1518" s="44">
        <f>'Test Scenarios'!K1527</f>
        <v>0</v>
      </c>
      <c r="C1518" s="42">
        <f>'Test Scenarios'!B1527</f>
        <v>0</v>
      </c>
      <c r="D1518" s="43" t="str">
        <f>"F-"&amp;'Test Scenarios'!M1527&amp;"-"&amp;'Test Scenarios'!C1527&amp;"-"&amp;C1518</f>
        <v>F---0</v>
      </c>
      <c r="E1518" s="43" t="s">
        <v>6576</v>
      </c>
      <c r="F1518" s="43">
        <f>'Test Scenarios'!G1527</f>
        <v>0</v>
      </c>
      <c r="G1518" s="43" t="str">
        <f>"Objective"&amp;CHAR(10)
&amp;'Test Scenarios'!L1527&amp;CHAR(10)&amp;CHAR(10)&amp;
"Test Case Description"&amp;CHAR(10)
&amp;'Test Scenarios'!D1527&amp;CHAR(10)&amp;CHAR(10)&amp;
"Expected Results"&amp;CHAR(10)&amp;'Test Scenarios'!F1527</f>
        <v xml:space="preserve">Objective
Test Case Description
Expected Results
</v>
      </c>
      <c r="H1518" s="41"/>
      <c r="I1518" s="43" t="s">
        <v>6577</v>
      </c>
      <c r="J1518" s="41" t="str">
        <f>"TST-F "&amp;_xlfn.XLOOKUP('Test Scenarios'!M1527,'Taxonomy and Epics'!H:H,'Taxonomy and Epics'!E:E)</f>
        <v xml:space="preserve">TST-F </v>
      </c>
      <c r="K1518" s="36" t="str">
        <f>"Phase1,"&amp;_xlfn.XLOOKUP('Test Scenarios'!M1527,'Taxonomy and Epics'!H:H,'Taxonomy and Epics'!B:B)&amp;"_"&amp;_xlfn.XLOOKUP('Test Scenarios'!M1527,'Taxonomy and Epics'!H:H,'Taxonomy and Epics'!C:C)&amp;","&amp;'Test Scenarios'!M1527&amp;",Fin_Functional, Workday"</f>
        <v>Phase1,_,,Fin_Functional, Workday</v>
      </c>
      <c r="L1518" s="41"/>
      <c r="M1518" s="41"/>
      <c r="N1518" s="41"/>
      <c r="O1518" s="41"/>
      <c r="P1518" s="41"/>
      <c r="Q1518" s="41"/>
      <c r="R1518" s="41"/>
      <c r="S1518" s="41"/>
      <c r="T1518" s="38"/>
    </row>
    <row r="1519" spans="1:20" ht="128" x14ac:dyDescent="0.2">
      <c r="A1519" s="20">
        <f>'Test Scenarios'!A1528</f>
        <v>0</v>
      </c>
      <c r="B1519" s="44">
        <f>'Test Scenarios'!K1528</f>
        <v>0</v>
      </c>
      <c r="C1519" s="42">
        <f>'Test Scenarios'!B1528</f>
        <v>0</v>
      </c>
      <c r="D1519" s="43" t="str">
        <f>"F-"&amp;'Test Scenarios'!M1528&amp;"-"&amp;'Test Scenarios'!C1528&amp;"-"&amp;C1519</f>
        <v>F---0</v>
      </c>
      <c r="E1519" s="43" t="s">
        <v>6576</v>
      </c>
      <c r="F1519" s="43">
        <f>'Test Scenarios'!G1528</f>
        <v>0</v>
      </c>
      <c r="G1519" s="43" t="str">
        <f>"Objective"&amp;CHAR(10)
&amp;'Test Scenarios'!L1528&amp;CHAR(10)&amp;CHAR(10)&amp;
"Test Case Description"&amp;CHAR(10)
&amp;'Test Scenarios'!D1528&amp;CHAR(10)&amp;CHAR(10)&amp;
"Expected Results"&amp;CHAR(10)&amp;'Test Scenarios'!F1528</f>
        <v xml:space="preserve">Objective
Test Case Description
Expected Results
</v>
      </c>
      <c r="H1519" s="41"/>
      <c r="I1519" s="43" t="s">
        <v>6577</v>
      </c>
      <c r="J1519" s="41" t="str">
        <f>"TST-F "&amp;_xlfn.XLOOKUP('Test Scenarios'!M1528,'Taxonomy and Epics'!H:H,'Taxonomy and Epics'!E:E)</f>
        <v xml:space="preserve">TST-F </v>
      </c>
      <c r="K1519" s="36" t="str">
        <f>"Phase1,"&amp;_xlfn.XLOOKUP('Test Scenarios'!M1528,'Taxonomy and Epics'!H:H,'Taxonomy and Epics'!B:B)&amp;"_"&amp;_xlfn.XLOOKUP('Test Scenarios'!M1528,'Taxonomy and Epics'!H:H,'Taxonomy and Epics'!C:C)&amp;","&amp;'Test Scenarios'!M1528&amp;",Fin_Functional, Workday"</f>
        <v>Phase1,_,,Fin_Functional, Workday</v>
      </c>
      <c r="L1519" s="41"/>
      <c r="M1519" s="41"/>
      <c r="N1519" s="41"/>
      <c r="O1519" s="41"/>
      <c r="P1519" s="41"/>
      <c r="Q1519" s="41"/>
      <c r="R1519" s="41"/>
      <c r="S1519" s="41"/>
      <c r="T1519" s="38"/>
    </row>
    <row r="1520" spans="1:20" ht="128" x14ac:dyDescent="0.2">
      <c r="A1520" s="20">
        <f>'Test Scenarios'!A1529</f>
        <v>0</v>
      </c>
      <c r="B1520" s="44">
        <f>'Test Scenarios'!K1529</f>
        <v>0</v>
      </c>
      <c r="C1520" s="42">
        <f>'Test Scenarios'!B1529</f>
        <v>0</v>
      </c>
      <c r="D1520" s="43" t="str">
        <f>"F-"&amp;'Test Scenarios'!M1529&amp;"-"&amp;'Test Scenarios'!C1529&amp;"-"&amp;C1520</f>
        <v>F---0</v>
      </c>
      <c r="E1520" s="43" t="s">
        <v>6576</v>
      </c>
      <c r="F1520" s="43">
        <f>'Test Scenarios'!G1529</f>
        <v>0</v>
      </c>
      <c r="G1520" s="43" t="str">
        <f>"Objective"&amp;CHAR(10)
&amp;'Test Scenarios'!L1529&amp;CHAR(10)&amp;CHAR(10)&amp;
"Test Case Description"&amp;CHAR(10)
&amp;'Test Scenarios'!D1529&amp;CHAR(10)&amp;CHAR(10)&amp;
"Expected Results"&amp;CHAR(10)&amp;'Test Scenarios'!F1529</f>
        <v xml:space="preserve">Objective
Test Case Description
Expected Results
</v>
      </c>
      <c r="H1520" s="41"/>
      <c r="I1520" s="43" t="s">
        <v>6577</v>
      </c>
      <c r="J1520" s="41" t="str">
        <f>"TST-F "&amp;_xlfn.XLOOKUP('Test Scenarios'!M1529,'Taxonomy and Epics'!H:H,'Taxonomy and Epics'!E:E)</f>
        <v xml:space="preserve">TST-F </v>
      </c>
      <c r="K1520" s="36" t="str">
        <f>"Phase1,"&amp;_xlfn.XLOOKUP('Test Scenarios'!M1529,'Taxonomy and Epics'!H:H,'Taxonomy and Epics'!B:B)&amp;"_"&amp;_xlfn.XLOOKUP('Test Scenarios'!M1529,'Taxonomy and Epics'!H:H,'Taxonomy and Epics'!C:C)&amp;","&amp;'Test Scenarios'!M1529&amp;",Fin_Functional, Workday"</f>
        <v>Phase1,_,,Fin_Functional, Workday</v>
      </c>
      <c r="L1520" s="41"/>
      <c r="M1520" s="41"/>
      <c r="N1520" s="41"/>
      <c r="O1520" s="41"/>
      <c r="P1520" s="41"/>
      <c r="Q1520" s="41"/>
      <c r="R1520" s="41"/>
      <c r="S1520" s="41"/>
      <c r="T1520" s="38"/>
    </row>
    <row r="1521" spans="1:20" ht="128" x14ac:dyDescent="0.2">
      <c r="A1521" s="20">
        <f>'Test Scenarios'!A1530</f>
        <v>0</v>
      </c>
      <c r="B1521" s="44">
        <f>'Test Scenarios'!K1530</f>
        <v>0</v>
      </c>
      <c r="C1521" s="42">
        <f>'Test Scenarios'!B1530</f>
        <v>0</v>
      </c>
      <c r="D1521" s="43" t="str">
        <f>"F-"&amp;'Test Scenarios'!M1530&amp;"-"&amp;'Test Scenarios'!C1530&amp;"-"&amp;C1521</f>
        <v>F---0</v>
      </c>
      <c r="E1521" s="43" t="s">
        <v>6576</v>
      </c>
      <c r="F1521" s="43">
        <f>'Test Scenarios'!G1530</f>
        <v>0</v>
      </c>
      <c r="G1521" s="43" t="str">
        <f>"Objective"&amp;CHAR(10)
&amp;'Test Scenarios'!L1530&amp;CHAR(10)&amp;CHAR(10)&amp;
"Test Case Description"&amp;CHAR(10)
&amp;'Test Scenarios'!D1530&amp;CHAR(10)&amp;CHAR(10)&amp;
"Expected Results"&amp;CHAR(10)&amp;'Test Scenarios'!F1530</f>
        <v xml:space="preserve">Objective
Test Case Description
Expected Results
</v>
      </c>
      <c r="H1521" s="41"/>
      <c r="I1521" s="43" t="s">
        <v>6577</v>
      </c>
      <c r="J1521" s="41" t="str">
        <f>"TST-F "&amp;_xlfn.XLOOKUP('Test Scenarios'!M1530,'Taxonomy and Epics'!H:H,'Taxonomy and Epics'!E:E)</f>
        <v xml:space="preserve">TST-F </v>
      </c>
      <c r="K1521" s="36" t="str">
        <f>"Phase1,"&amp;_xlfn.XLOOKUP('Test Scenarios'!M1530,'Taxonomy and Epics'!H:H,'Taxonomy and Epics'!B:B)&amp;"_"&amp;_xlfn.XLOOKUP('Test Scenarios'!M1530,'Taxonomy and Epics'!H:H,'Taxonomy and Epics'!C:C)&amp;","&amp;'Test Scenarios'!M1530&amp;",Fin_Functional, Workday"</f>
        <v>Phase1,_,,Fin_Functional, Workday</v>
      </c>
      <c r="L1521" s="41"/>
      <c r="M1521" s="41"/>
      <c r="N1521" s="41"/>
      <c r="O1521" s="41"/>
      <c r="P1521" s="41"/>
      <c r="Q1521" s="41"/>
      <c r="R1521" s="41"/>
      <c r="S1521" s="41"/>
      <c r="T1521" s="38"/>
    </row>
    <row r="1522" spans="1:20" ht="128" x14ac:dyDescent="0.2">
      <c r="A1522" s="20">
        <f>'Test Scenarios'!A1531</f>
        <v>0</v>
      </c>
      <c r="B1522" s="44">
        <f>'Test Scenarios'!K1531</f>
        <v>0</v>
      </c>
      <c r="C1522" s="42">
        <f>'Test Scenarios'!B1531</f>
        <v>0</v>
      </c>
      <c r="D1522" s="43" t="str">
        <f>"F-"&amp;'Test Scenarios'!M1531&amp;"-"&amp;'Test Scenarios'!C1531&amp;"-"&amp;C1522</f>
        <v>F---0</v>
      </c>
      <c r="E1522" s="43" t="s">
        <v>6576</v>
      </c>
      <c r="F1522" s="43">
        <f>'Test Scenarios'!G1531</f>
        <v>0</v>
      </c>
      <c r="G1522" s="43" t="str">
        <f>"Objective"&amp;CHAR(10)
&amp;'Test Scenarios'!L1531&amp;CHAR(10)&amp;CHAR(10)&amp;
"Test Case Description"&amp;CHAR(10)
&amp;'Test Scenarios'!D1531&amp;CHAR(10)&amp;CHAR(10)&amp;
"Expected Results"&amp;CHAR(10)&amp;'Test Scenarios'!F1531</f>
        <v xml:space="preserve">Objective
Test Case Description
Expected Results
</v>
      </c>
      <c r="H1522" s="41"/>
      <c r="I1522" s="43" t="s">
        <v>6577</v>
      </c>
      <c r="J1522" s="41" t="str">
        <f>"TST-F "&amp;_xlfn.XLOOKUP('Test Scenarios'!M1531,'Taxonomy and Epics'!H:H,'Taxonomy and Epics'!E:E)</f>
        <v xml:space="preserve">TST-F </v>
      </c>
      <c r="K1522" s="36" t="str">
        <f>"Phase1,"&amp;_xlfn.XLOOKUP('Test Scenarios'!M1531,'Taxonomy and Epics'!H:H,'Taxonomy and Epics'!B:B)&amp;"_"&amp;_xlfn.XLOOKUP('Test Scenarios'!M1531,'Taxonomy and Epics'!H:H,'Taxonomy and Epics'!C:C)&amp;","&amp;'Test Scenarios'!M1531&amp;",Fin_Functional, Workday"</f>
        <v>Phase1,_,,Fin_Functional, Workday</v>
      </c>
      <c r="L1522" s="41"/>
      <c r="M1522" s="41"/>
      <c r="N1522" s="41"/>
      <c r="O1522" s="41"/>
      <c r="P1522" s="41"/>
      <c r="Q1522" s="41"/>
      <c r="R1522" s="41"/>
      <c r="S1522" s="41"/>
      <c r="T1522" s="38"/>
    </row>
    <row r="1523" spans="1:20" ht="128" x14ac:dyDescent="0.2">
      <c r="A1523" s="20">
        <f>'Test Scenarios'!A1532</f>
        <v>0</v>
      </c>
      <c r="B1523" s="44">
        <f>'Test Scenarios'!K1532</f>
        <v>0</v>
      </c>
      <c r="C1523" s="42">
        <f>'Test Scenarios'!B1532</f>
        <v>0</v>
      </c>
      <c r="D1523" s="43" t="str">
        <f>"F-"&amp;'Test Scenarios'!M1532&amp;"-"&amp;'Test Scenarios'!C1532&amp;"-"&amp;C1523</f>
        <v>F---0</v>
      </c>
      <c r="E1523" s="43" t="s">
        <v>6576</v>
      </c>
      <c r="F1523" s="43">
        <f>'Test Scenarios'!G1532</f>
        <v>0</v>
      </c>
      <c r="G1523" s="43" t="str">
        <f>"Objective"&amp;CHAR(10)
&amp;'Test Scenarios'!L1532&amp;CHAR(10)&amp;CHAR(10)&amp;
"Test Case Description"&amp;CHAR(10)
&amp;'Test Scenarios'!D1532&amp;CHAR(10)&amp;CHAR(10)&amp;
"Expected Results"&amp;CHAR(10)&amp;'Test Scenarios'!F1532</f>
        <v xml:space="preserve">Objective
Test Case Description
Expected Results
</v>
      </c>
      <c r="H1523" s="41"/>
      <c r="I1523" s="43" t="s">
        <v>6577</v>
      </c>
      <c r="J1523" s="41" t="str">
        <f>"TST-F "&amp;_xlfn.XLOOKUP('Test Scenarios'!M1532,'Taxonomy and Epics'!H:H,'Taxonomy and Epics'!E:E)</f>
        <v xml:space="preserve">TST-F </v>
      </c>
      <c r="K1523" s="36" t="str">
        <f>"Phase1,"&amp;_xlfn.XLOOKUP('Test Scenarios'!M1532,'Taxonomy and Epics'!H:H,'Taxonomy and Epics'!B:B)&amp;"_"&amp;_xlfn.XLOOKUP('Test Scenarios'!M1532,'Taxonomy and Epics'!H:H,'Taxonomy and Epics'!C:C)&amp;","&amp;'Test Scenarios'!M1532&amp;",Fin_Functional, Workday"</f>
        <v>Phase1,_,,Fin_Functional, Workday</v>
      </c>
      <c r="L1523" s="41"/>
      <c r="M1523" s="41"/>
      <c r="N1523" s="41"/>
      <c r="O1523" s="41"/>
      <c r="P1523" s="41"/>
      <c r="Q1523" s="41"/>
      <c r="R1523" s="41"/>
      <c r="S1523" s="41"/>
      <c r="T1523" s="38"/>
    </row>
    <row r="1524" spans="1:20" ht="128" x14ac:dyDescent="0.2">
      <c r="A1524" s="20">
        <f>'Test Scenarios'!A1533</f>
        <v>0</v>
      </c>
      <c r="B1524" s="44">
        <f>'Test Scenarios'!K1533</f>
        <v>0</v>
      </c>
      <c r="C1524" s="42">
        <f>'Test Scenarios'!B1533</f>
        <v>0</v>
      </c>
      <c r="D1524" s="43" t="str">
        <f>"F-"&amp;'Test Scenarios'!M1533&amp;"-"&amp;'Test Scenarios'!C1533&amp;"-"&amp;C1524</f>
        <v>F---0</v>
      </c>
      <c r="E1524" s="43" t="s">
        <v>6576</v>
      </c>
      <c r="F1524" s="43">
        <f>'Test Scenarios'!G1533</f>
        <v>0</v>
      </c>
      <c r="G1524" s="43" t="str">
        <f>"Objective"&amp;CHAR(10)
&amp;'Test Scenarios'!L1533&amp;CHAR(10)&amp;CHAR(10)&amp;
"Test Case Description"&amp;CHAR(10)
&amp;'Test Scenarios'!D1533&amp;CHAR(10)&amp;CHAR(10)&amp;
"Expected Results"&amp;CHAR(10)&amp;'Test Scenarios'!F1533</f>
        <v xml:space="preserve">Objective
Test Case Description
Expected Results
</v>
      </c>
      <c r="H1524" s="41"/>
      <c r="I1524" s="43" t="s">
        <v>6577</v>
      </c>
      <c r="J1524" s="41" t="str">
        <f>"TST-F "&amp;_xlfn.XLOOKUP('Test Scenarios'!M1533,'Taxonomy and Epics'!H:H,'Taxonomy and Epics'!E:E)</f>
        <v xml:space="preserve">TST-F </v>
      </c>
      <c r="K1524" s="36" t="str">
        <f>"Phase1,"&amp;_xlfn.XLOOKUP('Test Scenarios'!M1533,'Taxonomy and Epics'!H:H,'Taxonomy and Epics'!B:B)&amp;"_"&amp;_xlfn.XLOOKUP('Test Scenarios'!M1533,'Taxonomy and Epics'!H:H,'Taxonomy and Epics'!C:C)&amp;","&amp;'Test Scenarios'!M1533&amp;",Fin_Functional, Workday"</f>
        <v>Phase1,_,,Fin_Functional, Workday</v>
      </c>
      <c r="L1524" s="41"/>
      <c r="M1524" s="41"/>
      <c r="N1524" s="41"/>
      <c r="O1524" s="41"/>
      <c r="P1524" s="41"/>
      <c r="Q1524" s="41"/>
      <c r="R1524" s="41"/>
      <c r="S1524" s="41"/>
      <c r="T1524" s="38"/>
    </row>
    <row r="1525" spans="1:20" ht="128" x14ac:dyDescent="0.2">
      <c r="A1525" s="20">
        <f>'Test Scenarios'!A1534</f>
        <v>0</v>
      </c>
      <c r="B1525" s="44">
        <f>'Test Scenarios'!K1534</f>
        <v>0</v>
      </c>
      <c r="C1525" s="42">
        <f>'Test Scenarios'!B1534</f>
        <v>0</v>
      </c>
      <c r="D1525" s="43" t="str">
        <f>"F-"&amp;'Test Scenarios'!M1534&amp;"-"&amp;'Test Scenarios'!C1534&amp;"-"&amp;C1525</f>
        <v>F---0</v>
      </c>
      <c r="E1525" s="43" t="s">
        <v>6576</v>
      </c>
      <c r="F1525" s="43">
        <f>'Test Scenarios'!G1534</f>
        <v>0</v>
      </c>
      <c r="G1525" s="43" t="str">
        <f>"Objective"&amp;CHAR(10)
&amp;'Test Scenarios'!L1534&amp;CHAR(10)&amp;CHAR(10)&amp;
"Test Case Description"&amp;CHAR(10)
&amp;'Test Scenarios'!D1534&amp;CHAR(10)&amp;CHAR(10)&amp;
"Expected Results"&amp;CHAR(10)&amp;'Test Scenarios'!F1534</f>
        <v xml:space="preserve">Objective
Test Case Description
Expected Results
</v>
      </c>
      <c r="H1525" s="41"/>
      <c r="I1525" s="43" t="s">
        <v>6577</v>
      </c>
      <c r="J1525" s="41" t="str">
        <f>"TST-F "&amp;_xlfn.XLOOKUP('Test Scenarios'!M1534,'Taxonomy and Epics'!H:H,'Taxonomy and Epics'!E:E)</f>
        <v xml:space="preserve">TST-F </v>
      </c>
      <c r="K1525" s="36" t="str">
        <f>"Phase1,"&amp;_xlfn.XLOOKUP('Test Scenarios'!M1534,'Taxonomy and Epics'!H:H,'Taxonomy and Epics'!B:B)&amp;"_"&amp;_xlfn.XLOOKUP('Test Scenarios'!M1534,'Taxonomy and Epics'!H:H,'Taxonomy and Epics'!C:C)&amp;","&amp;'Test Scenarios'!M1534&amp;",Fin_Functional, Workday"</f>
        <v>Phase1,_,,Fin_Functional, Workday</v>
      </c>
      <c r="L1525" s="41"/>
      <c r="M1525" s="41"/>
      <c r="N1525" s="41"/>
      <c r="O1525" s="41"/>
      <c r="P1525" s="41"/>
      <c r="Q1525" s="41"/>
      <c r="R1525" s="41"/>
      <c r="S1525" s="41"/>
      <c r="T1525" s="38"/>
    </row>
    <row r="1526" spans="1:20" ht="128" x14ac:dyDescent="0.2">
      <c r="A1526" s="20">
        <f>'Test Scenarios'!A1535</f>
        <v>0</v>
      </c>
      <c r="B1526" s="44">
        <f>'Test Scenarios'!K1535</f>
        <v>0</v>
      </c>
      <c r="C1526" s="42">
        <f>'Test Scenarios'!B1535</f>
        <v>0</v>
      </c>
      <c r="D1526" s="43" t="str">
        <f>"F-"&amp;'Test Scenarios'!M1535&amp;"-"&amp;'Test Scenarios'!C1535&amp;"-"&amp;C1526</f>
        <v>F---0</v>
      </c>
      <c r="E1526" s="43" t="s">
        <v>6576</v>
      </c>
      <c r="F1526" s="43">
        <f>'Test Scenarios'!G1535</f>
        <v>0</v>
      </c>
      <c r="G1526" s="43" t="str">
        <f>"Objective"&amp;CHAR(10)
&amp;'Test Scenarios'!L1535&amp;CHAR(10)&amp;CHAR(10)&amp;
"Test Case Description"&amp;CHAR(10)
&amp;'Test Scenarios'!D1535&amp;CHAR(10)&amp;CHAR(10)&amp;
"Expected Results"&amp;CHAR(10)&amp;'Test Scenarios'!F1535</f>
        <v xml:space="preserve">Objective
Test Case Description
Expected Results
</v>
      </c>
      <c r="H1526" s="41"/>
      <c r="I1526" s="43" t="s">
        <v>6577</v>
      </c>
      <c r="J1526" s="41" t="str">
        <f>"TST-F "&amp;_xlfn.XLOOKUP('Test Scenarios'!M1535,'Taxonomy and Epics'!H:H,'Taxonomy and Epics'!E:E)</f>
        <v xml:space="preserve">TST-F </v>
      </c>
      <c r="K1526" s="36" t="str">
        <f>"Phase1,"&amp;_xlfn.XLOOKUP('Test Scenarios'!M1535,'Taxonomy and Epics'!H:H,'Taxonomy and Epics'!B:B)&amp;"_"&amp;_xlfn.XLOOKUP('Test Scenarios'!M1535,'Taxonomy and Epics'!H:H,'Taxonomy and Epics'!C:C)&amp;","&amp;'Test Scenarios'!M1535&amp;",Fin_Functional, Workday"</f>
        <v>Phase1,_,,Fin_Functional, Workday</v>
      </c>
      <c r="L1526" s="41"/>
      <c r="M1526" s="41"/>
      <c r="N1526" s="41"/>
      <c r="O1526" s="41"/>
      <c r="P1526" s="41"/>
      <c r="Q1526" s="41"/>
      <c r="R1526" s="41"/>
      <c r="S1526" s="41"/>
      <c r="T1526" s="38"/>
    </row>
    <row r="1527" spans="1:20" ht="128" x14ac:dyDescent="0.2">
      <c r="A1527" s="20">
        <f>'Test Scenarios'!A1536</f>
        <v>0</v>
      </c>
      <c r="B1527" s="44">
        <f>'Test Scenarios'!K1536</f>
        <v>0</v>
      </c>
      <c r="C1527" s="42">
        <f>'Test Scenarios'!B1536</f>
        <v>0</v>
      </c>
      <c r="D1527" s="43" t="str">
        <f>"F-"&amp;'Test Scenarios'!M1536&amp;"-"&amp;'Test Scenarios'!C1536&amp;"-"&amp;C1527</f>
        <v>F---0</v>
      </c>
      <c r="E1527" s="43" t="s">
        <v>6576</v>
      </c>
      <c r="F1527" s="43">
        <f>'Test Scenarios'!G1536</f>
        <v>0</v>
      </c>
      <c r="G1527" s="43" t="str">
        <f>"Objective"&amp;CHAR(10)
&amp;'Test Scenarios'!L1536&amp;CHAR(10)&amp;CHAR(10)&amp;
"Test Case Description"&amp;CHAR(10)
&amp;'Test Scenarios'!D1536&amp;CHAR(10)&amp;CHAR(10)&amp;
"Expected Results"&amp;CHAR(10)&amp;'Test Scenarios'!F1536</f>
        <v xml:space="preserve">Objective
Test Case Description
Expected Results
</v>
      </c>
      <c r="H1527" s="41"/>
      <c r="I1527" s="43" t="s">
        <v>6577</v>
      </c>
      <c r="J1527" s="41" t="str">
        <f>"TST-F "&amp;_xlfn.XLOOKUP('Test Scenarios'!M1536,'Taxonomy and Epics'!H:H,'Taxonomy and Epics'!E:E)</f>
        <v xml:space="preserve">TST-F </v>
      </c>
      <c r="K1527" s="36" t="str">
        <f>"Phase1,"&amp;_xlfn.XLOOKUP('Test Scenarios'!M1536,'Taxonomy and Epics'!H:H,'Taxonomy and Epics'!B:B)&amp;"_"&amp;_xlfn.XLOOKUP('Test Scenarios'!M1536,'Taxonomy and Epics'!H:H,'Taxonomy and Epics'!C:C)&amp;","&amp;'Test Scenarios'!M1536&amp;",Fin_Functional, Workday"</f>
        <v>Phase1,_,,Fin_Functional, Workday</v>
      </c>
      <c r="L1527" s="41"/>
      <c r="M1527" s="41"/>
      <c r="N1527" s="41"/>
      <c r="O1527" s="41"/>
      <c r="P1527" s="41"/>
      <c r="Q1527" s="41"/>
      <c r="R1527" s="41"/>
      <c r="S1527" s="41"/>
      <c r="T1527" s="38"/>
    </row>
    <row r="1528" spans="1:20" ht="128" x14ac:dyDescent="0.2">
      <c r="A1528" s="20">
        <f>'Test Scenarios'!A1537</f>
        <v>0</v>
      </c>
      <c r="B1528" s="44">
        <f>'Test Scenarios'!K1537</f>
        <v>0</v>
      </c>
      <c r="C1528" s="42">
        <f>'Test Scenarios'!B1537</f>
        <v>0</v>
      </c>
      <c r="D1528" s="43" t="str">
        <f>"F-"&amp;'Test Scenarios'!M1537&amp;"-"&amp;'Test Scenarios'!C1537&amp;"-"&amp;C1528</f>
        <v>F---0</v>
      </c>
      <c r="E1528" s="43" t="s">
        <v>6576</v>
      </c>
      <c r="F1528" s="43">
        <f>'Test Scenarios'!G1537</f>
        <v>0</v>
      </c>
      <c r="G1528" s="43" t="str">
        <f>"Objective"&amp;CHAR(10)
&amp;'Test Scenarios'!L1537&amp;CHAR(10)&amp;CHAR(10)&amp;
"Test Case Description"&amp;CHAR(10)
&amp;'Test Scenarios'!D1537&amp;CHAR(10)&amp;CHAR(10)&amp;
"Expected Results"&amp;CHAR(10)&amp;'Test Scenarios'!F1537</f>
        <v xml:space="preserve">Objective
Test Case Description
Expected Results
</v>
      </c>
      <c r="H1528" s="41"/>
      <c r="I1528" s="43" t="s">
        <v>6577</v>
      </c>
      <c r="J1528" s="41" t="str">
        <f>"TST-F "&amp;_xlfn.XLOOKUP('Test Scenarios'!M1537,'Taxonomy and Epics'!H:H,'Taxonomy and Epics'!E:E)</f>
        <v xml:space="preserve">TST-F </v>
      </c>
      <c r="K1528" s="36" t="str">
        <f>"Phase1,"&amp;_xlfn.XLOOKUP('Test Scenarios'!M1537,'Taxonomy and Epics'!H:H,'Taxonomy and Epics'!B:B)&amp;"_"&amp;_xlfn.XLOOKUP('Test Scenarios'!M1537,'Taxonomy and Epics'!H:H,'Taxonomy and Epics'!C:C)&amp;","&amp;'Test Scenarios'!M1537&amp;",Fin_Functional, Workday"</f>
        <v>Phase1,_,,Fin_Functional, Workday</v>
      </c>
      <c r="L1528" s="41"/>
      <c r="M1528" s="41"/>
      <c r="N1528" s="41"/>
      <c r="O1528" s="41"/>
      <c r="P1528" s="41"/>
      <c r="Q1528" s="41"/>
      <c r="R1528" s="41"/>
      <c r="S1528" s="41"/>
      <c r="T1528" s="38"/>
    </row>
    <row r="1529" spans="1:20" ht="128" x14ac:dyDescent="0.2">
      <c r="A1529" s="20">
        <f>'Test Scenarios'!A1538</f>
        <v>0</v>
      </c>
      <c r="B1529" s="44">
        <f>'Test Scenarios'!K1538</f>
        <v>0</v>
      </c>
      <c r="C1529" s="42">
        <f>'Test Scenarios'!B1538</f>
        <v>0</v>
      </c>
      <c r="D1529" s="43" t="str">
        <f>"F-"&amp;'Test Scenarios'!M1538&amp;"-"&amp;'Test Scenarios'!C1538&amp;"-"&amp;C1529</f>
        <v>F---0</v>
      </c>
      <c r="E1529" s="43" t="s">
        <v>6576</v>
      </c>
      <c r="F1529" s="43">
        <f>'Test Scenarios'!G1538</f>
        <v>0</v>
      </c>
      <c r="G1529" s="43" t="str">
        <f>"Objective"&amp;CHAR(10)
&amp;'Test Scenarios'!L1538&amp;CHAR(10)&amp;CHAR(10)&amp;
"Test Case Description"&amp;CHAR(10)
&amp;'Test Scenarios'!D1538&amp;CHAR(10)&amp;CHAR(10)&amp;
"Expected Results"&amp;CHAR(10)&amp;'Test Scenarios'!F1538</f>
        <v xml:space="preserve">Objective
Test Case Description
Expected Results
</v>
      </c>
      <c r="H1529" s="41"/>
      <c r="I1529" s="43" t="s">
        <v>6577</v>
      </c>
      <c r="J1529" s="41" t="str">
        <f>"TST-F "&amp;_xlfn.XLOOKUP('Test Scenarios'!M1538,'Taxonomy and Epics'!H:H,'Taxonomy and Epics'!E:E)</f>
        <v xml:space="preserve">TST-F </v>
      </c>
      <c r="K1529" s="36" t="str">
        <f>"Phase1,"&amp;_xlfn.XLOOKUP('Test Scenarios'!M1538,'Taxonomy and Epics'!H:H,'Taxonomy and Epics'!B:B)&amp;"_"&amp;_xlfn.XLOOKUP('Test Scenarios'!M1538,'Taxonomy and Epics'!H:H,'Taxonomy and Epics'!C:C)&amp;","&amp;'Test Scenarios'!M1538&amp;",Fin_Functional, Workday"</f>
        <v>Phase1,_,,Fin_Functional, Workday</v>
      </c>
      <c r="L1529" s="41"/>
      <c r="M1529" s="41"/>
      <c r="N1529" s="41"/>
      <c r="O1529" s="41"/>
      <c r="P1529" s="41"/>
      <c r="Q1529" s="41"/>
      <c r="R1529" s="41"/>
      <c r="S1529" s="41"/>
      <c r="T1529" s="38"/>
    </row>
    <row r="1530" spans="1:20" ht="128" x14ac:dyDescent="0.2">
      <c r="A1530" s="20">
        <f>'Test Scenarios'!A1539</f>
        <v>0</v>
      </c>
      <c r="B1530" s="44">
        <f>'Test Scenarios'!K1539</f>
        <v>0</v>
      </c>
      <c r="C1530" s="42">
        <f>'Test Scenarios'!B1539</f>
        <v>0</v>
      </c>
      <c r="D1530" s="43" t="str">
        <f>"F-"&amp;'Test Scenarios'!M1539&amp;"-"&amp;'Test Scenarios'!C1539&amp;"-"&amp;C1530</f>
        <v>F---0</v>
      </c>
      <c r="E1530" s="43" t="s">
        <v>6576</v>
      </c>
      <c r="F1530" s="43">
        <f>'Test Scenarios'!G1539</f>
        <v>0</v>
      </c>
      <c r="G1530" s="43" t="str">
        <f>"Objective"&amp;CHAR(10)
&amp;'Test Scenarios'!L1539&amp;CHAR(10)&amp;CHAR(10)&amp;
"Test Case Description"&amp;CHAR(10)
&amp;'Test Scenarios'!D1539&amp;CHAR(10)&amp;CHAR(10)&amp;
"Expected Results"&amp;CHAR(10)&amp;'Test Scenarios'!F1539</f>
        <v xml:space="preserve">Objective
Test Case Description
Expected Results
</v>
      </c>
      <c r="H1530" s="41"/>
      <c r="I1530" s="43" t="s">
        <v>6577</v>
      </c>
      <c r="J1530" s="41" t="str">
        <f>"TST-F "&amp;_xlfn.XLOOKUP('Test Scenarios'!M1539,'Taxonomy and Epics'!H:H,'Taxonomy and Epics'!E:E)</f>
        <v xml:space="preserve">TST-F </v>
      </c>
      <c r="K1530" s="36" t="str">
        <f>"Phase1,"&amp;_xlfn.XLOOKUP('Test Scenarios'!M1539,'Taxonomy and Epics'!H:H,'Taxonomy and Epics'!B:B)&amp;"_"&amp;_xlfn.XLOOKUP('Test Scenarios'!M1539,'Taxonomy and Epics'!H:H,'Taxonomy and Epics'!C:C)&amp;","&amp;'Test Scenarios'!M1539&amp;",Fin_Functional, Workday"</f>
        <v>Phase1,_,,Fin_Functional, Workday</v>
      </c>
      <c r="L1530" s="41"/>
      <c r="M1530" s="41"/>
      <c r="N1530" s="41"/>
      <c r="O1530" s="41"/>
      <c r="P1530" s="41"/>
      <c r="Q1530" s="41"/>
      <c r="R1530" s="41"/>
      <c r="S1530" s="41"/>
      <c r="T1530" s="38"/>
    </row>
    <row r="1531" spans="1:20" ht="128" x14ac:dyDescent="0.2">
      <c r="A1531" s="20">
        <f>'Test Scenarios'!A1540</f>
        <v>0</v>
      </c>
      <c r="B1531" s="44">
        <f>'Test Scenarios'!K1540</f>
        <v>0</v>
      </c>
      <c r="C1531" s="42">
        <f>'Test Scenarios'!B1540</f>
        <v>0</v>
      </c>
      <c r="D1531" s="43" t="str">
        <f>"F-"&amp;'Test Scenarios'!M1540&amp;"-"&amp;'Test Scenarios'!C1540&amp;"-"&amp;C1531</f>
        <v>F---0</v>
      </c>
      <c r="E1531" s="43" t="s">
        <v>6576</v>
      </c>
      <c r="F1531" s="43">
        <f>'Test Scenarios'!G1540</f>
        <v>0</v>
      </c>
      <c r="G1531" s="43" t="str">
        <f>"Objective"&amp;CHAR(10)
&amp;'Test Scenarios'!L1540&amp;CHAR(10)&amp;CHAR(10)&amp;
"Test Case Description"&amp;CHAR(10)
&amp;'Test Scenarios'!D1540&amp;CHAR(10)&amp;CHAR(10)&amp;
"Expected Results"&amp;CHAR(10)&amp;'Test Scenarios'!F1540</f>
        <v xml:space="preserve">Objective
Test Case Description
Expected Results
</v>
      </c>
      <c r="H1531" s="41"/>
      <c r="I1531" s="43" t="s">
        <v>6577</v>
      </c>
      <c r="J1531" s="41" t="str">
        <f>"TST-F "&amp;_xlfn.XLOOKUP('Test Scenarios'!M1540,'Taxonomy and Epics'!H:H,'Taxonomy and Epics'!E:E)</f>
        <v xml:space="preserve">TST-F </v>
      </c>
      <c r="K1531" s="36" t="str">
        <f>"Phase1,"&amp;_xlfn.XLOOKUP('Test Scenarios'!M1540,'Taxonomy and Epics'!H:H,'Taxonomy and Epics'!B:B)&amp;"_"&amp;_xlfn.XLOOKUP('Test Scenarios'!M1540,'Taxonomy and Epics'!H:H,'Taxonomy and Epics'!C:C)&amp;","&amp;'Test Scenarios'!M1540&amp;",Fin_Functional, Workday"</f>
        <v>Phase1,_,,Fin_Functional, Workday</v>
      </c>
      <c r="L1531" s="41"/>
      <c r="M1531" s="41"/>
      <c r="N1531" s="41"/>
      <c r="O1531" s="41"/>
      <c r="P1531" s="41"/>
      <c r="Q1531" s="41"/>
      <c r="R1531" s="41"/>
      <c r="S1531" s="41"/>
      <c r="T1531" s="38"/>
    </row>
    <row r="1532" spans="1:20" ht="128" x14ac:dyDescent="0.2">
      <c r="A1532" s="20">
        <f>'Test Scenarios'!A1541</f>
        <v>0</v>
      </c>
      <c r="B1532" s="44">
        <f>'Test Scenarios'!K1541</f>
        <v>0</v>
      </c>
      <c r="C1532" s="42">
        <f>'Test Scenarios'!B1541</f>
        <v>0</v>
      </c>
      <c r="D1532" s="43" t="str">
        <f>"F-"&amp;'Test Scenarios'!M1541&amp;"-"&amp;'Test Scenarios'!C1541&amp;"-"&amp;C1532</f>
        <v>F---0</v>
      </c>
      <c r="E1532" s="43" t="s">
        <v>6576</v>
      </c>
      <c r="F1532" s="43">
        <f>'Test Scenarios'!G1541</f>
        <v>0</v>
      </c>
      <c r="G1532" s="43" t="str">
        <f>"Objective"&amp;CHAR(10)
&amp;'Test Scenarios'!L1541&amp;CHAR(10)&amp;CHAR(10)&amp;
"Test Case Description"&amp;CHAR(10)
&amp;'Test Scenarios'!D1541&amp;CHAR(10)&amp;CHAR(10)&amp;
"Expected Results"&amp;CHAR(10)&amp;'Test Scenarios'!F1541</f>
        <v xml:space="preserve">Objective
Test Case Description
Expected Results
</v>
      </c>
      <c r="H1532" s="41"/>
      <c r="I1532" s="43" t="s">
        <v>6577</v>
      </c>
      <c r="J1532" s="41" t="str">
        <f>"TST-F "&amp;_xlfn.XLOOKUP('Test Scenarios'!M1541,'Taxonomy and Epics'!H:H,'Taxonomy and Epics'!E:E)</f>
        <v xml:space="preserve">TST-F </v>
      </c>
      <c r="K1532" s="36" t="str">
        <f>"Phase1,"&amp;_xlfn.XLOOKUP('Test Scenarios'!M1541,'Taxonomy and Epics'!H:H,'Taxonomy and Epics'!B:B)&amp;"_"&amp;_xlfn.XLOOKUP('Test Scenarios'!M1541,'Taxonomy and Epics'!H:H,'Taxonomy and Epics'!C:C)&amp;","&amp;'Test Scenarios'!M1541&amp;",Fin_Functional, Workday"</f>
        <v>Phase1,_,,Fin_Functional, Workday</v>
      </c>
      <c r="L1532" s="41"/>
      <c r="M1532" s="41"/>
      <c r="N1532" s="41"/>
      <c r="O1532" s="41"/>
      <c r="P1532" s="41"/>
      <c r="Q1532" s="41"/>
      <c r="R1532" s="41"/>
      <c r="S1532" s="41"/>
      <c r="T1532" s="38"/>
    </row>
    <row r="1533" spans="1:20" ht="128" x14ac:dyDescent="0.2">
      <c r="A1533" s="20">
        <f>'Test Scenarios'!A1542</f>
        <v>0</v>
      </c>
      <c r="B1533" s="44">
        <f>'Test Scenarios'!K1542</f>
        <v>0</v>
      </c>
      <c r="C1533" s="42">
        <f>'Test Scenarios'!B1542</f>
        <v>0</v>
      </c>
      <c r="D1533" s="43" t="str">
        <f>"F-"&amp;'Test Scenarios'!M1542&amp;"-"&amp;'Test Scenarios'!C1542&amp;"-"&amp;C1533</f>
        <v>F---0</v>
      </c>
      <c r="E1533" s="43" t="s">
        <v>6576</v>
      </c>
      <c r="F1533" s="43">
        <f>'Test Scenarios'!G1542</f>
        <v>0</v>
      </c>
      <c r="G1533" s="43" t="str">
        <f>"Objective"&amp;CHAR(10)
&amp;'Test Scenarios'!L1542&amp;CHAR(10)&amp;CHAR(10)&amp;
"Test Case Description"&amp;CHAR(10)
&amp;'Test Scenarios'!D1542&amp;CHAR(10)&amp;CHAR(10)&amp;
"Expected Results"&amp;CHAR(10)&amp;'Test Scenarios'!F1542</f>
        <v xml:space="preserve">Objective
Test Case Description
Expected Results
</v>
      </c>
      <c r="H1533" s="41"/>
      <c r="I1533" s="43" t="s">
        <v>6577</v>
      </c>
      <c r="J1533" s="41" t="str">
        <f>"TST-F "&amp;_xlfn.XLOOKUP('Test Scenarios'!M1542,'Taxonomy and Epics'!H:H,'Taxonomy and Epics'!E:E)</f>
        <v xml:space="preserve">TST-F </v>
      </c>
      <c r="K1533" s="36" t="str">
        <f>"Phase1,"&amp;_xlfn.XLOOKUP('Test Scenarios'!M1542,'Taxonomy and Epics'!H:H,'Taxonomy and Epics'!B:B)&amp;"_"&amp;_xlfn.XLOOKUP('Test Scenarios'!M1542,'Taxonomy and Epics'!H:H,'Taxonomy and Epics'!C:C)&amp;","&amp;'Test Scenarios'!M1542&amp;",Fin_Functional, Workday"</f>
        <v>Phase1,_,,Fin_Functional, Workday</v>
      </c>
      <c r="L1533" s="41"/>
      <c r="M1533" s="41"/>
      <c r="N1533" s="41"/>
      <c r="O1533" s="41"/>
      <c r="P1533" s="41"/>
      <c r="Q1533" s="41"/>
      <c r="R1533" s="41"/>
      <c r="S1533" s="41"/>
      <c r="T1533" s="38"/>
    </row>
    <row r="1534" spans="1:20" ht="128" x14ac:dyDescent="0.2">
      <c r="A1534" s="20">
        <f>'Test Scenarios'!A1543</f>
        <v>0</v>
      </c>
      <c r="B1534" s="44">
        <f>'Test Scenarios'!K1543</f>
        <v>0</v>
      </c>
      <c r="C1534" s="42">
        <f>'Test Scenarios'!B1543</f>
        <v>0</v>
      </c>
      <c r="D1534" s="43" t="str">
        <f>"F-"&amp;'Test Scenarios'!M1543&amp;"-"&amp;'Test Scenarios'!C1543&amp;"-"&amp;C1534</f>
        <v>F---0</v>
      </c>
      <c r="E1534" s="43" t="s">
        <v>6576</v>
      </c>
      <c r="F1534" s="43">
        <f>'Test Scenarios'!G1543</f>
        <v>0</v>
      </c>
      <c r="G1534" s="43" t="str">
        <f>"Objective"&amp;CHAR(10)
&amp;'Test Scenarios'!L1543&amp;CHAR(10)&amp;CHAR(10)&amp;
"Test Case Description"&amp;CHAR(10)
&amp;'Test Scenarios'!D1543&amp;CHAR(10)&amp;CHAR(10)&amp;
"Expected Results"&amp;CHAR(10)&amp;'Test Scenarios'!F1543</f>
        <v xml:space="preserve">Objective
Test Case Description
Expected Results
</v>
      </c>
      <c r="H1534" s="41"/>
      <c r="I1534" s="43" t="s">
        <v>6577</v>
      </c>
      <c r="J1534" s="41" t="str">
        <f>"TST-F "&amp;_xlfn.XLOOKUP('Test Scenarios'!M1543,'Taxonomy and Epics'!H:H,'Taxonomy and Epics'!E:E)</f>
        <v xml:space="preserve">TST-F </v>
      </c>
      <c r="K1534" s="36" t="str">
        <f>"Phase1,"&amp;_xlfn.XLOOKUP('Test Scenarios'!M1543,'Taxonomy and Epics'!H:H,'Taxonomy and Epics'!B:B)&amp;"_"&amp;_xlfn.XLOOKUP('Test Scenarios'!M1543,'Taxonomy and Epics'!H:H,'Taxonomy and Epics'!C:C)&amp;","&amp;'Test Scenarios'!M1543&amp;",Fin_Functional, Workday"</f>
        <v>Phase1,_,,Fin_Functional, Workday</v>
      </c>
      <c r="L1534" s="41"/>
      <c r="M1534" s="41"/>
      <c r="N1534" s="41"/>
      <c r="O1534" s="41"/>
      <c r="P1534" s="41"/>
      <c r="Q1534" s="41"/>
      <c r="R1534" s="41"/>
      <c r="S1534" s="41"/>
      <c r="T1534" s="38"/>
    </row>
    <row r="1535" spans="1:20" ht="128" x14ac:dyDescent="0.2">
      <c r="A1535" s="20">
        <f>'Test Scenarios'!A1544</f>
        <v>0</v>
      </c>
      <c r="B1535" s="44">
        <f>'Test Scenarios'!K1544</f>
        <v>0</v>
      </c>
      <c r="C1535" s="42">
        <f>'Test Scenarios'!B1544</f>
        <v>0</v>
      </c>
      <c r="D1535" s="43" t="str">
        <f>"F-"&amp;'Test Scenarios'!M1544&amp;"-"&amp;'Test Scenarios'!C1544&amp;"-"&amp;C1535</f>
        <v>F---0</v>
      </c>
      <c r="E1535" s="43" t="s">
        <v>6576</v>
      </c>
      <c r="F1535" s="43">
        <f>'Test Scenarios'!G1544</f>
        <v>0</v>
      </c>
      <c r="G1535" s="43" t="str">
        <f>"Objective"&amp;CHAR(10)
&amp;'Test Scenarios'!L1544&amp;CHAR(10)&amp;CHAR(10)&amp;
"Test Case Description"&amp;CHAR(10)
&amp;'Test Scenarios'!D1544&amp;CHAR(10)&amp;CHAR(10)&amp;
"Expected Results"&amp;CHAR(10)&amp;'Test Scenarios'!F1544</f>
        <v xml:space="preserve">Objective
Test Case Description
Expected Results
</v>
      </c>
      <c r="H1535" s="41"/>
      <c r="I1535" s="43" t="s">
        <v>6577</v>
      </c>
      <c r="J1535" s="41" t="str">
        <f>"TST-F "&amp;_xlfn.XLOOKUP('Test Scenarios'!M1544,'Taxonomy and Epics'!H:H,'Taxonomy and Epics'!E:E)</f>
        <v xml:space="preserve">TST-F </v>
      </c>
      <c r="K1535" s="36" t="str">
        <f>"Phase1,"&amp;_xlfn.XLOOKUP('Test Scenarios'!M1544,'Taxonomy and Epics'!H:H,'Taxonomy and Epics'!B:B)&amp;"_"&amp;_xlfn.XLOOKUP('Test Scenarios'!M1544,'Taxonomy and Epics'!H:H,'Taxonomy and Epics'!C:C)&amp;","&amp;'Test Scenarios'!M1544&amp;",Fin_Functional, Workday"</f>
        <v>Phase1,_,,Fin_Functional, Workday</v>
      </c>
      <c r="L1535" s="41"/>
      <c r="M1535" s="41"/>
      <c r="N1535" s="41"/>
      <c r="O1535" s="41"/>
      <c r="P1535" s="41"/>
      <c r="Q1535" s="41"/>
      <c r="R1535" s="41"/>
      <c r="S1535" s="41"/>
      <c r="T1535" s="38"/>
    </row>
    <row r="1536" spans="1:20" ht="128" x14ac:dyDescent="0.2">
      <c r="A1536" s="20">
        <f>'Test Scenarios'!A1545</f>
        <v>0</v>
      </c>
      <c r="B1536" s="44">
        <f>'Test Scenarios'!K1545</f>
        <v>0</v>
      </c>
      <c r="C1536" s="42">
        <f>'Test Scenarios'!B1545</f>
        <v>0</v>
      </c>
      <c r="D1536" s="43" t="str">
        <f>"F-"&amp;'Test Scenarios'!M1545&amp;"-"&amp;'Test Scenarios'!C1545&amp;"-"&amp;C1536</f>
        <v>F---0</v>
      </c>
      <c r="E1536" s="43" t="s">
        <v>6576</v>
      </c>
      <c r="F1536" s="43">
        <f>'Test Scenarios'!G1545</f>
        <v>0</v>
      </c>
      <c r="G1536" s="43" t="str">
        <f>"Objective"&amp;CHAR(10)
&amp;'Test Scenarios'!L1545&amp;CHAR(10)&amp;CHAR(10)&amp;
"Test Case Description"&amp;CHAR(10)
&amp;'Test Scenarios'!D1545&amp;CHAR(10)&amp;CHAR(10)&amp;
"Expected Results"&amp;CHAR(10)&amp;'Test Scenarios'!F1545</f>
        <v xml:space="preserve">Objective
Test Case Description
Expected Results
</v>
      </c>
      <c r="H1536" s="41"/>
      <c r="I1536" s="43" t="s">
        <v>6577</v>
      </c>
      <c r="J1536" s="41" t="str">
        <f>"TST-F "&amp;_xlfn.XLOOKUP('Test Scenarios'!M1545,'Taxonomy and Epics'!H:H,'Taxonomy and Epics'!E:E)</f>
        <v xml:space="preserve">TST-F </v>
      </c>
      <c r="K1536" s="36" t="str">
        <f>"Phase1,"&amp;_xlfn.XLOOKUP('Test Scenarios'!M1545,'Taxonomy and Epics'!H:H,'Taxonomy and Epics'!B:B)&amp;"_"&amp;_xlfn.XLOOKUP('Test Scenarios'!M1545,'Taxonomy and Epics'!H:H,'Taxonomy and Epics'!C:C)&amp;","&amp;'Test Scenarios'!M1545&amp;",Fin_Functional, Workday"</f>
        <v>Phase1,_,,Fin_Functional, Workday</v>
      </c>
      <c r="L1536" s="41"/>
      <c r="M1536" s="41"/>
      <c r="N1536" s="41"/>
      <c r="O1536" s="41"/>
      <c r="P1536" s="41"/>
      <c r="Q1536" s="41"/>
      <c r="R1536" s="41"/>
      <c r="S1536" s="41"/>
      <c r="T1536" s="38"/>
    </row>
    <row r="1537" spans="1:20" ht="128" x14ac:dyDescent="0.2">
      <c r="A1537" s="20">
        <f>'Test Scenarios'!A1546</f>
        <v>0</v>
      </c>
      <c r="B1537" s="44">
        <f>'Test Scenarios'!K1546</f>
        <v>0</v>
      </c>
      <c r="C1537" s="42">
        <f>'Test Scenarios'!B1546</f>
        <v>0</v>
      </c>
      <c r="D1537" s="43" t="str">
        <f>"F-"&amp;'Test Scenarios'!M1546&amp;"-"&amp;'Test Scenarios'!C1546&amp;"-"&amp;C1537</f>
        <v>F---0</v>
      </c>
      <c r="E1537" s="43" t="s">
        <v>6576</v>
      </c>
      <c r="F1537" s="43">
        <f>'Test Scenarios'!G1546</f>
        <v>0</v>
      </c>
      <c r="G1537" s="43" t="str">
        <f>"Objective"&amp;CHAR(10)
&amp;'Test Scenarios'!L1546&amp;CHAR(10)&amp;CHAR(10)&amp;
"Test Case Description"&amp;CHAR(10)
&amp;'Test Scenarios'!D1546&amp;CHAR(10)&amp;CHAR(10)&amp;
"Expected Results"&amp;CHAR(10)&amp;'Test Scenarios'!F1546</f>
        <v xml:space="preserve">Objective
Test Case Description
Expected Results
</v>
      </c>
      <c r="H1537" s="41"/>
      <c r="I1537" s="43" t="s">
        <v>6577</v>
      </c>
      <c r="J1537" s="41" t="str">
        <f>"TST-F "&amp;_xlfn.XLOOKUP('Test Scenarios'!M1546,'Taxonomy and Epics'!H:H,'Taxonomy and Epics'!E:E)</f>
        <v xml:space="preserve">TST-F </v>
      </c>
      <c r="K1537" s="36" t="str">
        <f>"Phase1,"&amp;_xlfn.XLOOKUP('Test Scenarios'!M1546,'Taxonomy and Epics'!H:H,'Taxonomy and Epics'!B:B)&amp;"_"&amp;_xlfn.XLOOKUP('Test Scenarios'!M1546,'Taxonomy and Epics'!H:H,'Taxonomy and Epics'!C:C)&amp;","&amp;'Test Scenarios'!M1546&amp;",Fin_Functional, Workday"</f>
        <v>Phase1,_,,Fin_Functional, Workday</v>
      </c>
      <c r="L1537" s="41"/>
      <c r="M1537" s="41"/>
      <c r="N1537" s="41"/>
      <c r="O1537" s="41"/>
      <c r="P1537" s="41"/>
      <c r="Q1537" s="41"/>
      <c r="R1537" s="41"/>
      <c r="S1537" s="41"/>
      <c r="T1537" s="38"/>
    </row>
    <row r="1538" spans="1:20" ht="128" x14ac:dyDescent="0.2">
      <c r="A1538" s="20">
        <f>'Test Scenarios'!A1547</f>
        <v>0</v>
      </c>
      <c r="B1538" s="44">
        <f>'Test Scenarios'!K1547</f>
        <v>0</v>
      </c>
      <c r="C1538" s="42">
        <f>'Test Scenarios'!B1547</f>
        <v>0</v>
      </c>
      <c r="D1538" s="43" t="str">
        <f>"F-"&amp;'Test Scenarios'!M1547&amp;"-"&amp;'Test Scenarios'!C1547&amp;"-"&amp;C1538</f>
        <v>F---0</v>
      </c>
      <c r="E1538" s="43" t="s">
        <v>6576</v>
      </c>
      <c r="F1538" s="43">
        <f>'Test Scenarios'!G1547</f>
        <v>0</v>
      </c>
      <c r="G1538" s="43" t="str">
        <f>"Objective"&amp;CHAR(10)
&amp;'Test Scenarios'!L1547&amp;CHAR(10)&amp;CHAR(10)&amp;
"Test Case Description"&amp;CHAR(10)
&amp;'Test Scenarios'!D1547&amp;CHAR(10)&amp;CHAR(10)&amp;
"Expected Results"&amp;CHAR(10)&amp;'Test Scenarios'!F1547</f>
        <v xml:space="preserve">Objective
Test Case Description
Expected Results
</v>
      </c>
      <c r="H1538" s="41"/>
      <c r="I1538" s="43" t="s">
        <v>6577</v>
      </c>
      <c r="J1538" s="41" t="str">
        <f>"TST-F "&amp;_xlfn.XLOOKUP('Test Scenarios'!M1547,'Taxonomy and Epics'!H:H,'Taxonomy and Epics'!E:E)</f>
        <v xml:space="preserve">TST-F </v>
      </c>
      <c r="K1538" s="36" t="str">
        <f>"Phase1,"&amp;_xlfn.XLOOKUP('Test Scenarios'!M1547,'Taxonomy and Epics'!H:H,'Taxonomy and Epics'!B:B)&amp;"_"&amp;_xlfn.XLOOKUP('Test Scenarios'!M1547,'Taxonomy and Epics'!H:H,'Taxonomy and Epics'!C:C)&amp;","&amp;'Test Scenarios'!M1547&amp;",Fin_Functional, Workday"</f>
        <v>Phase1,_,,Fin_Functional, Workday</v>
      </c>
      <c r="L1538" s="41"/>
      <c r="M1538" s="41"/>
      <c r="N1538" s="41"/>
      <c r="O1538" s="41"/>
      <c r="P1538" s="41"/>
      <c r="Q1538" s="41"/>
      <c r="R1538" s="41"/>
      <c r="S1538" s="41"/>
      <c r="T1538" s="38"/>
    </row>
    <row r="1539" spans="1:20" ht="128" x14ac:dyDescent="0.2">
      <c r="A1539" s="20">
        <f>'Test Scenarios'!A1548</f>
        <v>0</v>
      </c>
      <c r="B1539" s="44">
        <f>'Test Scenarios'!K1548</f>
        <v>0</v>
      </c>
      <c r="C1539" s="42">
        <f>'Test Scenarios'!B1548</f>
        <v>0</v>
      </c>
      <c r="D1539" s="43" t="str">
        <f>"F-"&amp;'Test Scenarios'!M1548&amp;"-"&amp;'Test Scenarios'!C1548&amp;"-"&amp;C1539</f>
        <v>F---0</v>
      </c>
      <c r="E1539" s="43" t="s">
        <v>6576</v>
      </c>
      <c r="F1539" s="43">
        <f>'Test Scenarios'!G1548</f>
        <v>0</v>
      </c>
      <c r="G1539" s="43" t="str">
        <f>"Objective"&amp;CHAR(10)
&amp;'Test Scenarios'!L1548&amp;CHAR(10)&amp;CHAR(10)&amp;
"Test Case Description"&amp;CHAR(10)
&amp;'Test Scenarios'!D1548&amp;CHAR(10)&amp;CHAR(10)&amp;
"Expected Results"&amp;CHAR(10)&amp;'Test Scenarios'!F1548</f>
        <v xml:space="preserve">Objective
Test Case Description
Expected Results
</v>
      </c>
      <c r="H1539" s="41"/>
      <c r="I1539" s="43" t="s">
        <v>6577</v>
      </c>
      <c r="J1539" s="41" t="str">
        <f>"TST-F "&amp;_xlfn.XLOOKUP('Test Scenarios'!M1548,'Taxonomy and Epics'!H:H,'Taxonomy and Epics'!E:E)</f>
        <v xml:space="preserve">TST-F </v>
      </c>
      <c r="K1539" s="36" t="str">
        <f>"Phase1,"&amp;_xlfn.XLOOKUP('Test Scenarios'!M1548,'Taxonomy and Epics'!H:H,'Taxonomy and Epics'!B:B)&amp;"_"&amp;_xlfn.XLOOKUP('Test Scenarios'!M1548,'Taxonomy and Epics'!H:H,'Taxonomy and Epics'!C:C)&amp;","&amp;'Test Scenarios'!M1548&amp;",Fin_Functional, Workday"</f>
        <v>Phase1,_,,Fin_Functional, Workday</v>
      </c>
      <c r="L1539" s="41"/>
      <c r="M1539" s="41"/>
      <c r="N1539" s="41"/>
      <c r="O1539" s="41"/>
      <c r="P1539" s="41"/>
      <c r="Q1539" s="41"/>
      <c r="R1539" s="41"/>
      <c r="S1539" s="41"/>
      <c r="T1539" s="38"/>
    </row>
    <row r="1540" spans="1:20" ht="128" x14ac:dyDescent="0.2">
      <c r="A1540" s="20">
        <f>'Test Scenarios'!A1549</f>
        <v>0</v>
      </c>
      <c r="B1540" s="44">
        <f>'Test Scenarios'!K1549</f>
        <v>0</v>
      </c>
      <c r="C1540" s="42">
        <f>'Test Scenarios'!B1549</f>
        <v>0</v>
      </c>
      <c r="D1540" s="43" t="str">
        <f>"F-"&amp;'Test Scenarios'!M1549&amp;"-"&amp;'Test Scenarios'!C1549&amp;"-"&amp;C1540</f>
        <v>F---0</v>
      </c>
      <c r="E1540" s="43" t="s">
        <v>6576</v>
      </c>
      <c r="F1540" s="43">
        <f>'Test Scenarios'!G1549</f>
        <v>0</v>
      </c>
      <c r="G1540" s="43" t="str">
        <f>"Objective"&amp;CHAR(10)
&amp;'Test Scenarios'!L1549&amp;CHAR(10)&amp;CHAR(10)&amp;
"Test Case Description"&amp;CHAR(10)
&amp;'Test Scenarios'!D1549&amp;CHAR(10)&amp;CHAR(10)&amp;
"Expected Results"&amp;CHAR(10)&amp;'Test Scenarios'!F1549</f>
        <v xml:space="preserve">Objective
Test Case Description
Expected Results
</v>
      </c>
      <c r="H1540" s="41"/>
      <c r="I1540" s="43" t="s">
        <v>6577</v>
      </c>
      <c r="J1540" s="41" t="str">
        <f>"TST-F "&amp;_xlfn.XLOOKUP('Test Scenarios'!M1549,'Taxonomy and Epics'!H:H,'Taxonomy and Epics'!E:E)</f>
        <v xml:space="preserve">TST-F </v>
      </c>
      <c r="K1540" s="36" t="str">
        <f>"Phase1,"&amp;_xlfn.XLOOKUP('Test Scenarios'!M1549,'Taxonomy and Epics'!H:H,'Taxonomy and Epics'!B:B)&amp;"_"&amp;_xlfn.XLOOKUP('Test Scenarios'!M1549,'Taxonomy and Epics'!H:H,'Taxonomy and Epics'!C:C)&amp;","&amp;'Test Scenarios'!M1549&amp;",Fin_Functional, Workday"</f>
        <v>Phase1,_,,Fin_Functional, Workday</v>
      </c>
      <c r="L1540" s="41"/>
      <c r="M1540" s="41"/>
      <c r="N1540" s="41"/>
      <c r="O1540" s="41"/>
      <c r="P1540" s="41"/>
      <c r="Q1540" s="41"/>
      <c r="R1540" s="41"/>
      <c r="S1540" s="41"/>
      <c r="T1540" s="38"/>
    </row>
    <row r="1541" spans="1:20" ht="128" x14ac:dyDescent="0.2">
      <c r="A1541" s="20">
        <f>'Test Scenarios'!A1550</f>
        <v>0</v>
      </c>
      <c r="B1541" s="44">
        <f>'Test Scenarios'!K1550</f>
        <v>0</v>
      </c>
      <c r="C1541" s="42">
        <f>'Test Scenarios'!B1550</f>
        <v>0</v>
      </c>
      <c r="D1541" s="43" t="str">
        <f>"F-"&amp;'Test Scenarios'!M1550&amp;"-"&amp;'Test Scenarios'!C1550&amp;"-"&amp;C1541</f>
        <v>F---0</v>
      </c>
      <c r="E1541" s="43" t="s">
        <v>6576</v>
      </c>
      <c r="F1541" s="43">
        <f>'Test Scenarios'!G1550</f>
        <v>0</v>
      </c>
      <c r="G1541" s="43" t="str">
        <f>"Objective"&amp;CHAR(10)
&amp;'Test Scenarios'!L1550&amp;CHAR(10)&amp;CHAR(10)&amp;
"Test Case Description"&amp;CHAR(10)
&amp;'Test Scenarios'!D1550&amp;CHAR(10)&amp;CHAR(10)&amp;
"Expected Results"&amp;CHAR(10)&amp;'Test Scenarios'!F1550</f>
        <v xml:space="preserve">Objective
Test Case Description
Expected Results
</v>
      </c>
      <c r="H1541" s="41"/>
      <c r="I1541" s="43" t="s">
        <v>6577</v>
      </c>
      <c r="J1541" s="41" t="str">
        <f>"TST-F "&amp;_xlfn.XLOOKUP('Test Scenarios'!M1550,'Taxonomy and Epics'!H:H,'Taxonomy and Epics'!E:E)</f>
        <v xml:space="preserve">TST-F </v>
      </c>
      <c r="K1541" s="36" t="str">
        <f>"Phase1,"&amp;_xlfn.XLOOKUP('Test Scenarios'!M1550,'Taxonomy and Epics'!H:H,'Taxonomy and Epics'!B:B)&amp;"_"&amp;_xlfn.XLOOKUP('Test Scenarios'!M1550,'Taxonomy and Epics'!H:H,'Taxonomy and Epics'!C:C)&amp;","&amp;'Test Scenarios'!M1550&amp;",Fin_Functional, Workday"</f>
        <v>Phase1,_,,Fin_Functional, Workday</v>
      </c>
      <c r="L1541" s="41"/>
      <c r="M1541" s="41"/>
      <c r="N1541" s="41"/>
      <c r="O1541" s="41"/>
      <c r="P1541" s="41"/>
      <c r="Q1541" s="41"/>
      <c r="R1541" s="41"/>
      <c r="S1541" s="41"/>
      <c r="T1541" s="38"/>
    </row>
    <row r="1542" spans="1:20" ht="128" x14ac:dyDescent="0.2">
      <c r="A1542" s="20">
        <f>'Test Scenarios'!A1551</f>
        <v>0</v>
      </c>
      <c r="B1542" s="44">
        <f>'Test Scenarios'!K1551</f>
        <v>0</v>
      </c>
      <c r="C1542" s="42">
        <f>'Test Scenarios'!B1551</f>
        <v>0</v>
      </c>
      <c r="D1542" s="43" t="str">
        <f>"F-"&amp;'Test Scenarios'!M1551&amp;"-"&amp;'Test Scenarios'!C1551&amp;"-"&amp;C1542</f>
        <v>F---0</v>
      </c>
      <c r="E1542" s="43" t="s">
        <v>6576</v>
      </c>
      <c r="F1542" s="43">
        <f>'Test Scenarios'!G1551</f>
        <v>0</v>
      </c>
      <c r="G1542" s="43" t="str">
        <f>"Objective"&amp;CHAR(10)
&amp;'Test Scenarios'!L1551&amp;CHAR(10)&amp;CHAR(10)&amp;
"Test Case Description"&amp;CHAR(10)
&amp;'Test Scenarios'!D1551&amp;CHAR(10)&amp;CHAR(10)&amp;
"Expected Results"&amp;CHAR(10)&amp;'Test Scenarios'!F1551</f>
        <v xml:space="preserve">Objective
Test Case Description
Expected Results
</v>
      </c>
      <c r="H1542" s="41"/>
      <c r="I1542" s="43" t="s">
        <v>6577</v>
      </c>
      <c r="J1542" s="41" t="str">
        <f>"TST-F "&amp;_xlfn.XLOOKUP('Test Scenarios'!M1551,'Taxonomy and Epics'!H:H,'Taxonomy and Epics'!E:E)</f>
        <v xml:space="preserve">TST-F </v>
      </c>
      <c r="K1542" s="36" t="str">
        <f>"Phase1,"&amp;_xlfn.XLOOKUP('Test Scenarios'!M1551,'Taxonomy and Epics'!H:H,'Taxonomy and Epics'!B:B)&amp;"_"&amp;_xlfn.XLOOKUP('Test Scenarios'!M1551,'Taxonomy and Epics'!H:H,'Taxonomy and Epics'!C:C)&amp;","&amp;'Test Scenarios'!M1551&amp;",Fin_Functional, Workday"</f>
        <v>Phase1,_,,Fin_Functional, Workday</v>
      </c>
      <c r="L1542" s="41"/>
      <c r="M1542" s="41"/>
      <c r="N1542" s="41"/>
      <c r="O1542" s="41"/>
      <c r="P1542" s="41"/>
      <c r="Q1542" s="41"/>
      <c r="R1542" s="41"/>
      <c r="S1542" s="41"/>
      <c r="T1542" s="38"/>
    </row>
    <row r="1543" spans="1:20" ht="128" x14ac:dyDescent="0.2">
      <c r="A1543" s="20">
        <f>'Test Scenarios'!A1552</f>
        <v>0</v>
      </c>
      <c r="B1543" s="44">
        <f>'Test Scenarios'!K1552</f>
        <v>0</v>
      </c>
      <c r="C1543" s="42">
        <f>'Test Scenarios'!B1552</f>
        <v>0</v>
      </c>
      <c r="D1543" s="43" t="str">
        <f>"F-"&amp;'Test Scenarios'!M1552&amp;"-"&amp;'Test Scenarios'!C1552&amp;"-"&amp;C1543</f>
        <v>F---0</v>
      </c>
      <c r="E1543" s="43" t="s">
        <v>6576</v>
      </c>
      <c r="F1543" s="43">
        <f>'Test Scenarios'!G1552</f>
        <v>0</v>
      </c>
      <c r="G1543" s="43" t="str">
        <f>"Objective"&amp;CHAR(10)
&amp;'Test Scenarios'!L1552&amp;CHAR(10)&amp;CHAR(10)&amp;
"Test Case Description"&amp;CHAR(10)
&amp;'Test Scenarios'!D1552&amp;CHAR(10)&amp;CHAR(10)&amp;
"Expected Results"&amp;CHAR(10)&amp;'Test Scenarios'!F1552</f>
        <v xml:space="preserve">Objective
Test Case Description
Expected Results
</v>
      </c>
      <c r="H1543" s="41"/>
      <c r="I1543" s="43" t="s">
        <v>6577</v>
      </c>
      <c r="J1543" s="41" t="str">
        <f>"TST-F "&amp;_xlfn.XLOOKUP('Test Scenarios'!M1552,'Taxonomy and Epics'!H:H,'Taxonomy and Epics'!E:E)</f>
        <v xml:space="preserve">TST-F </v>
      </c>
      <c r="K1543" s="36" t="str">
        <f>"Phase1,"&amp;_xlfn.XLOOKUP('Test Scenarios'!M1552,'Taxonomy and Epics'!H:H,'Taxonomy and Epics'!B:B)&amp;"_"&amp;_xlfn.XLOOKUP('Test Scenarios'!M1552,'Taxonomy and Epics'!H:H,'Taxonomy and Epics'!C:C)&amp;","&amp;'Test Scenarios'!M1552&amp;",Fin_Functional, Workday"</f>
        <v>Phase1,_,,Fin_Functional, Workday</v>
      </c>
      <c r="L1543" s="41"/>
      <c r="M1543" s="41"/>
      <c r="N1543" s="41"/>
      <c r="O1543" s="41"/>
      <c r="P1543" s="41"/>
      <c r="Q1543" s="41"/>
      <c r="R1543" s="41"/>
      <c r="S1543" s="41"/>
      <c r="T1543" s="38"/>
    </row>
    <row r="1544" spans="1:20" ht="128" x14ac:dyDescent="0.2">
      <c r="A1544" s="20">
        <f>'Test Scenarios'!A1553</f>
        <v>0</v>
      </c>
      <c r="B1544" s="44">
        <f>'Test Scenarios'!K1553</f>
        <v>0</v>
      </c>
      <c r="C1544" s="42">
        <f>'Test Scenarios'!B1553</f>
        <v>0</v>
      </c>
      <c r="D1544" s="43" t="str">
        <f>"F-"&amp;'Test Scenarios'!M1553&amp;"-"&amp;'Test Scenarios'!C1553&amp;"-"&amp;C1544</f>
        <v>F---0</v>
      </c>
      <c r="E1544" s="43" t="s">
        <v>6576</v>
      </c>
      <c r="F1544" s="43">
        <f>'Test Scenarios'!G1553</f>
        <v>0</v>
      </c>
      <c r="G1544" s="43" t="str">
        <f>"Objective"&amp;CHAR(10)
&amp;'Test Scenarios'!L1553&amp;CHAR(10)&amp;CHAR(10)&amp;
"Test Case Description"&amp;CHAR(10)
&amp;'Test Scenarios'!D1553&amp;CHAR(10)&amp;CHAR(10)&amp;
"Expected Results"&amp;CHAR(10)&amp;'Test Scenarios'!F1553</f>
        <v xml:space="preserve">Objective
Test Case Description
Expected Results
</v>
      </c>
      <c r="H1544" s="41"/>
      <c r="I1544" s="43" t="s">
        <v>6577</v>
      </c>
      <c r="J1544" s="41" t="str">
        <f>"TST-F "&amp;_xlfn.XLOOKUP('Test Scenarios'!M1553,'Taxonomy and Epics'!H:H,'Taxonomy and Epics'!E:E)</f>
        <v xml:space="preserve">TST-F </v>
      </c>
      <c r="K1544" s="36" t="str">
        <f>"Phase1,"&amp;_xlfn.XLOOKUP('Test Scenarios'!M1553,'Taxonomy and Epics'!H:H,'Taxonomy and Epics'!B:B)&amp;"_"&amp;_xlfn.XLOOKUP('Test Scenarios'!M1553,'Taxonomy and Epics'!H:H,'Taxonomy and Epics'!C:C)&amp;","&amp;'Test Scenarios'!M1553&amp;",Fin_Functional, Workday"</f>
        <v>Phase1,_,,Fin_Functional, Workday</v>
      </c>
      <c r="L1544" s="41"/>
      <c r="M1544" s="41"/>
      <c r="N1544" s="41"/>
      <c r="O1544" s="41"/>
      <c r="P1544" s="41"/>
      <c r="Q1544" s="41"/>
      <c r="R1544" s="41"/>
      <c r="S1544" s="41"/>
      <c r="T1544" s="38"/>
    </row>
    <row r="1545" spans="1:20" ht="128" x14ac:dyDescent="0.2">
      <c r="A1545" s="20">
        <f>'Test Scenarios'!A1554</f>
        <v>0</v>
      </c>
      <c r="B1545" s="44">
        <f>'Test Scenarios'!K1554</f>
        <v>0</v>
      </c>
      <c r="C1545" s="42">
        <f>'Test Scenarios'!B1554</f>
        <v>0</v>
      </c>
      <c r="D1545" s="43" t="str">
        <f>"F-"&amp;'Test Scenarios'!M1554&amp;"-"&amp;'Test Scenarios'!C1554&amp;"-"&amp;C1545</f>
        <v>F---0</v>
      </c>
      <c r="E1545" s="43" t="s">
        <v>6576</v>
      </c>
      <c r="F1545" s="43">
        <f>'Test Scenarios'!G1554</f>
        <v>0</v>
      </c>
      <c r="G1545" s="43" t="str">
        <f>"Objective"&amp;CHAR(10)
&amp;'Test Scenarios'!L1554&amp;CHAR(10)&amp;CHAR(10)&amp;
"Test Case Description"&amp;CHAR(10)
&amp;'Test Scenarios'!D1554&amp;CHAR(10)&amp;CHAR(10)&amp;
"Expected Results"&amp;CHAR(10)&amp;'Test Scenarios'!F1554</f>
        <v xml:space="preserve">Objective
Test Case Description
Expected Results
</v>
      </c>
      <c r="H1545" s="41"/>
      <c r="I1545" s="43" t="s">
        <v>6577</v>
      </c>
      <c r="J1545" s="41" t="str">
        <f>"TST-F "&amp;_xlfn.XLOOKUP('Test Scenarios'!M1554,'Taxonomy and Epics'!H:H,'Taxonomy and Epics'!E:E)</f>
        <v xml:space="preserve">TST-F </v>
      </c>
      <c r="K1545" s="36" t="str">
        <f>"Phase1,"&amp;_xlfn.XLOOKUP('Test Scenarios'!M1554,'Taxonomy and Epics'!H:H,'Taxonomy and Epics'!B:B)&amp;"_"&amp;_xlfn.XLOOKUP('Test Scenarios'!M1554,'Taxonomy and Epics'!H:H,'Taxonomy and Epics'!C:C)&amp;","&amp;'Test Scenarios'!M1554&amp;",Fin_Functional, Workday"</f>
        <v>Phase1,_,,Fin_Functional, Workday</v>
      </c>
      <c r="L1545" s="41"/>
      <c r="M1545" s="41"/>
      <c r="N1545" s="41"/>
      <c r="O1545" s="41"/>
      <c r="P1545" s="41"/>
      <c r="Q1545" s="41"/>
      <c r="R1545" s="41"/>
      <c r="S1545" s="41"/>
      <c r="T1545" s="38"/>
    </row>
    <row r="1546" spans="1:20" ht="128" x14ac:dyDescent="0.2">
      <c r="A1546" s="20">
        <f>'Test Scenarios'!A1555</f>
        <v>0</v>
      </c>
      <c r="B1546" s="44">
        <f>'Test Scenarios'!K1555</f>
        <v>0</v>
      </c>
      <c r="C1546" s="42">
        <f>'Test Scenarios'!B1555</f>
        <v>0</v>
      </c>
      <c r="D1546" s="43" t="str">
        <f>"F-"&amp;'Test Scenarios'!M1555&amp;"-"&amp;'Test Scenarios'!C1555&amp;"-"&amp;C1546</f>
        <v>F---0</v>
      </c>
      <c r="E1546" s="43" t="s">
        <v>6576</v>
      </c>
      <c r="F1546" s="43">
        <f>'Test Scenarios'!G1555</f>
        <v>0</v>
      </c>
      <c r="G1546" s="43" t="str">
        <f>"Objective"&amp;CHAR(10)
&amp;'Test Scenarios'!L1555&amp;CHAR(10)&amp;CHAR(10)&amp;
"Test Case Description"&amp;CHAR(10)
&amp;'Test Scenarios'!D1555&amp;CHAR(10)&amp;CHAR(10)&amp;
"Expected Results"&amp;CHAR(10)&amp;'Test Scenarios'!F1555</f>
        <v xml:space="preserve">Objective
Test Case Description
Expected Results
</v>
      </c>
      <c r="H1546" s="41"/>
      <c r="I1546" s="43" t="s">
        <v>6577</v>
      </c>
      <c r="J1546" s="41" t="str">
        <f>"TST-F "&amp;_xlfn.XLOOKUP('Test Scenarios'!M1555,'Taxonomy and Epics'!H:H,'Taxonomy and Epics'!E:E)</f>
        <v xml:space="preserve">TST-F </v>
      </c>
      <c r="K1546" s="36" t="str">
        <f>"Phase1,"&amp;_xlfn.XLOOKUP('Test Scenarios'!M1555,'Taxonomy and Epics'!H:H,'Taxonomy and Epics'!B:B)&amp;"_"&amp;_xlfn.XLOOKUP('Test Scenarios'!M1555,'Taxonomy and Epics'!H:H,'Taxonomy and Epics'!C:C)&amp;","&amp;'Test Scenarios'!M1555&amp;",Fin_Functional, Workday"</f>
        <v>Phase1,_,,Fin_Functional, Workday</v>
      </c>
      <c r="L1546" s="41"/>
      <c r="M1546" s="41"/>
      <c r="N1546" s="41"/>
      <c r="O1546" s="41"/>
      <c r="P1546" s="41"/>
      <c r="Q1546" s="41"/>
      <c r="R1546" s="41"/>
      <c r="S1546" s="41"/>
      <c r="T1546" s="38"/>
    </row>
    <row r="1547" spans="1:20" ht="128" x14ac:dyDescent="0.2">
      <c r="A1547" s="20">
        <f>'Test Scenarios'!A1556</f>
        <v>0</v>
      </c>
      <c r="B1547" s="44">
        <f>'Test Scenarios'!K1556</f>
        <v>0</v>
      </c>
      <c r="C1547" s="42">
        <f>'Test Scenarios'!B1556</f>
        <v>0</v>
      </c>
      <c r="D1547" s="43" t="str">
        <f>"F-"&amp;'Test Scenarios'!M1556&amp;"-"&amp;'Test Scenarios'!C1556&amp;"-"&amp;C1547</f>
        <v>F---0</v>
      </c>
      <c r="E1547" s="43" t="s">
        <v>6576</v>
      </c>
      <c r="F1547" s="43">
        <f>'Test Scenarios'!G1556</f>
        <v>0</v>
      </c>
      <c r="G1547" s="43" t="str">
        <f>"Objective"&amp;CHAR(10)
&amp;'Test Scenarios'!L1556&amp;CHAR(10)&amp;CHAR(10)&amp;
"Test Case Description"&amp;CHAR(10)
&amp;'Test Scenarios'!D1556&amp;CHAR(10)&amp;CHAR(10)&amp;
"Expected Results"&amp;CHAR(10)&amp;'Test Scenarios'!F1556</f>
        <v xml:space="preserve">Objective
Test Case Description
Expected Results
</v>
      </c>
      <c r="H1547" s="41"/>
      <c r="I1547" s="43" t="s">
        <v>6577</v>
      </c>
      <c r="J1547" s="41" t="str">
        <f>"TST-F "&amp;_xlfn.XLOOKUP('Test Scenarios'!M1556,'Taxonomy and Epics'!H:H,'Taxonomy and Epics'!E:E)</f>
        <v xml:space="preserve">TST-F </v>
      </c>
      <c r="K1547" s="36" t="str">
        <f>"Phase1,"&amp;_xlfn.XLOOKUP('Test Scenarios'!M1556,'Taxonomy and Epics'!H:H,'Taxonomy and Epics'!B:B)&amp;"_"&amp;_xlfn.XLOOKUP('Test Scenarios'!M1556,'Taxonomy and Epics'!H:H,'Taxonomy and Epics'!C:C)&amp;","&amp;'Test Scenarios'!M1556&amp;",Fin_Functional, Workday"</f>
        <v>Phase1,_,,Fin_Functional, Workday</v>
      </c>
      <c r="L1547" s="41"/>
      <c r="M1547" s="41"/>
      <c r="N1547" s="41"/>
      <c r="O1547" s="41"/>
      <c r="P1547" s="41"/>
      <c r="Q1547" s="41"/>
      <c r="R1547" s="41"/>
      <c r="S1547" s="41"/>
      <c r="T1547" s="38"/>
    </row>
    <row r="1548" spans="1:20" ht="128" x14ac:dyDescent="0.2">
      <c r="A1548" s="20">
        <f>'Test Scenarios'!A1557</f>
        <v>0</v>
      </c>
      <c r="B1548" s="44">
        <f>'Test Scenarios'!K1557</f>
        <v>0</v>
      </c>
      <c r="C1548" s="42">
        <f>'Test Scenarios'!B1557</f>
        <v>0</v>
      </c>
      <c r="D1548" s="43" t="str">
        <f>"F-"&amp;'Test Scenarios'!M1557&amp;"-"&amp;'Test Scenarios'!C1557&amp;"-"&amp;C1548</f>
        <v>F---0</v>
      </c>
      <c r="E1548" s="43" t="s">
        <v>6576</v>
      </c>
      <c r="F1548" s="43">
        <f>'Test Scenarios'!G1557</f>
        <v>0</v>
      </c>
      <c r="G1548" s="43" t="str">
        <f>"Objective"&amp;CHAR(10)
&amp;'Test Scenarios'!L1557&amp;CHAR(10)&amp;CHAR(10)&amp;
"Test Case Description"&amp;CHAR(10)
&amp;'Test Scenarios'!D1557&amp;CHAR(10)&amp;CHAR(10)&amp;
"Expected Results"&amp;CHAR(10)&amp;'Test Scenarios'!F1557</f>
        <v xml:space="preserve">Objective
Test Case Description
Expected Results
</v>
      </c>
      <c r="H1548" s="41"/>
      <c r="I1548" s="43" t="s">
        <v>6577</v>
      </c>
      <c r="J1548" s="41" t="str">
        <f>"TST-F "&amp;_xlfn.XLOOKUP('Test Scenarios'!M1557,'Taxonomy and Epics'!H:H,'Taxonomy and Epics'!E:E)</f>
        <v xml:space="preserve">TST-F </v>
      </c>
      <c r="K1548" s="36" t="str">
        <f>"Phase1,"&amp;_xlfn.XLOOKUP('Test Scenarios'!M1557,'Taxonomy and Epics'!H:H,'Taxonomy and Epics'!B:B)&amp;"_"&amp;_xlfn.XLOOKUP('Test Scenarios'!M1557,'Taxonomy and Epics'!H:H,'Taxonomy and Epics'!C:C)&amp;","&amp;'Test Scenarios'!M1557&amp;",Fin_Functional, Workday"</f>
        <v>Phase1,_,,Fin_Functional, Workday</v>
      </c>
      <c r="L1548" s="41"/>
      <c r="M1548" s="41"/>
      <c r="N1548" s="41"/>
      <c r="O1548" s="41"/>
      <c r="P1548" s="41"/>
      <c r="Q1548" s="41"/>
      <c r="R1548" s="41"/>
      <c r="S1548" s="41"/>
      <c r="T1548" s="38"/>
    </row>
    <row r="1549" spans="1:20" ht="128" x14ac:dyDescent="0.2">
      <c r="A1549" s="20">
        <f>'Test Scenarios'!A1558</f>
        <v>0</v>
      </c>
      <c r="B1549" s="44">
        <f>'Test Scenarios'!K1558</f>
        <v>0</v>
      </c>
      <c r="C1549" s="42">
        <f>'Test Scenarios'!B1558</f>
        <v>0</v>
      </c>
      <c r="D1549" s="43" t="str">
        <f>"F-"&amp;'Test Scenarios'!M1558&amp;"-"&amp;'Test Scenarios'!C1558&amp;"-"&amp;C1549</f>
        <v>F---0</v>
      </c>
      <c r="E1549" s="43" t="s">
        <v>6576</v>
      </c>
      <c r="F1549" s="43">
        <f>'Test Scenarios'!G1558</f>
        <v>0</v>
      </c>
      <c r="G1549" s="43" t="str">
        <f>"Objective"&amp;CHAR(10)
&amp;'Test Scenarios'!L1558&amp;CHAR(10)&amp;CHAR(10)&amp;
"Test Case Description"&amp;CHAR(10)
&amp;'Test Scenarios'!D1558&amp;CHAR(10)&amp;CHAR(10)&amp;
"Expected Results"&amp;CHAR(10)&amp;'Test Scenarios'!F1558</f>
        <v xml:space="preserve">Objective
Test Case Description
Expected Results
</v>
      </c>
      <c r="H1549" s="41"/>
      <c r="I1549" s="43" t="s">
        <v>6577</v>
      </c>
      <c r="J1549" s="41" t="str">
        <f>"TST-F "&amp;_xlfn.XLOOKUP('Test Scenarios'!M1558,'Taxonomy and Epics'!H:H,'Taxonomy and Epics'!E:E)</f>
        <v xml:space="preserve">TST-F </v>
      </c>
      <c r="K1549" s="36" t="str">
        <f>"Phase1,"&amp;_xlfn.XLOOKUP('Test Scenarios'!M1558,'Taxonomy and Epics'!H:H,'Taxonomy and Epics'!B:B)&amp;"_"&amp;_xlfn.XLOOKUP('Test Scenarios'!M1558,'Taxonomy and Epics'!H:H,'Taxonomy and Epics'!C:C)&amp;","&amp;'Test Scenarios'!M1558&amp;",Fin_Functional, Workday"</f>
        <v>Phase1,_,,Fin_Functional, Workday</v>
      </c>
      <c r="L1549" s="41"/>
      <c r="M1549" s="41"/>
      <c r="N1549" s="41"/>
      <c r="O1549" s="41"/>
      <c r="P1549" s="41"/>
      <c r="Q1549" s="41"/>
      <c r="R1549" s="41"/>
      <c r="S1549" s="41"/>
      <c r="T1549" s="38"/>
    </row>
    <row r="1550" spans="1:20" ht="128" x14ac:dyDescent="0.2">
      <c r="A1550" s="20">
        <f>'Test Scenarios'!A1559</f>
        <v>0</v>
      </c>
      <c r="B1550" s="44">
        <f>'Test Scenarios'!K1559</f>
        <v>0</v>
      </c>
      <c r="C1550" s="42">
        <f>'Test Scenarios'!B1559</f>
        <v>0</v>
      </c>
      <c r="D1550" s="43" t="str">
        <f>"F-"&amp;'Test Scenarios'!M1559&amp;"-"&amp;'Test Scenarios'!C1559&amp;"-"&amp;C1550</f>
        <v>F---0</v>
      </c>
      <c r="E1550" s="43" t="s">
        <v>6576</v>
      </c>
      <c r="F1550" s="43">
        <f>'Test Scenarios'!G1559</f>
        <v>0</v>
      </c>
      <c r="G1550" s="43" t="str">
        <f>"Objective"&amp;CHAR(10)
&amp;'Test Scenarios'!L1559&amp;CHAR(10)&amp;CHAR(10)&amp;
"Test Case Description"&amp;CHAR(10)
&amp;'Test Scenarios'!D1559&amp;CHAR(10)&amp;CHAR(10)&amp;
"Expected Results"&amp;CHAR(10)&amp;'Test Scenarios'!F1559</f>
        <v xml:space="preserve">Objective
Test Case Description
Expected Results
</v>
      </c>
      <c r="H1550" s="41"/>
      <c r="I1550" s="43" t="s">
        <v>6577</v>
      </c>
      <c r="J1550" s="41" t="str">
        <f>"TST-F "&amp;_xlfn.XLOOKUP('Test Scenarios'!M1559,'Taxonomy and Epics'!H:H,'Taxonomy and Epics'!E:E)</f>
        <v xml:space="preserve">TST-F </v>
      </c>
      <c r="K1550" s="36" t="str">
        <f>"Phase1,"&amp;_xlfn.XLOOKUP('Test Scenarios'!M1559,'Taxonomy and Epics'!H:H,'Taxonomy and Epics'!B:B)&amp;"_"&amp;_xlfn.XLOOKUP('Test Scenarios'!M1559,'Taxonomy and Epics'!H:H,'Taxonomy and Epics'!C:C)&amp;","&amp;'Test Scenarios'!M1559&amp;",Fin_Functional, Workday"</f>
        <v>Phase1,_,,Fin_Functional, Workday</v>
      </c>
      <c r="L1550" s="41"/>
      <c r="M1550" s="41"/>
      <c r="N1550" s="41"/>
      <c r="O1550" s="41"/>
      <c r="P1550" s="41"/>
      <c r="Q1550" s="41"/>
      <c r="R1550" s="41"/>
      <c r="S1550" s="41"/>
      <c r="T1550" s="38"/>
    </row>
    <row r="1551" spans="1:20" ht="128" x14ac:dyDescent="0.2">
      <c r="A1551" s="20">
        <f>'Test Scenarios'!A1560</f>
        <v>0</v>
      </c>
      <c r="B1551" s="44">
        <f>'Test Scenarios'!K1560</f>
        <v>0</v>
      </c>
      <c r="C1551" s="42">
        <f>'Test Scenarios'!B1560</f>
        <v>0</v>
      </c>
      <c r="D1551" s="43" t="str">
        <f>"F-"&amp;'Test Scenarios'!M1560&amp;"-"&amp;'Test Scenarios'!C1560&amp;"-"&amp;C1551</f>
        <v>F---0</v>
      </c>
      <c r="E1551" s="43" t="s">
        <v>6576</v>
      </c>
      <c r="F1551" s="43">
        <f>'Test Scenarios'!G1560</f>
        <v>0</v>
      </c>
      <c r="G1551" s="43" t="str">
        <f>"Objective"&amp;CHAR(10)
&amp;'Test Scenarios'!L1560&amp;CHAR(10)&amp;CHAR(10)&amp;
"Test Case Description"&amp;CHAR(10)
&amp;'Test Scenarios'!D1560&amp;CHAR(10)&amp;CHAR(10)&amp;
"Expected Results"&amp;CHAR(10)&amp;'Test Scenarios'!F1560</f>
        <v xml:space="preserve">Objective
Test Case Description
Expected Results
</v>
      </c>
      <c r="H1551" s="41"/>
      <c r="I1551" s="43" t="s">
        <v>6577</v>
      </c>
      <c r="J1551" s="41" t="str">
        <f>"TST-F "&amp;_xlfn.XLOOKUP('Test Scenarios'!M1560,'Taxonomy and Epics'!H:H,'Taxonomy and Epics'!E:E)</f>
        <v xml:space="preserve">TST-F </v>
      </c>
      <c r="K1551" s="36" t="str">
        <f>"Phase1,"&amp;_xlfn.XLOOKUP('Test Scenarios'!M1560,'Taxonomy and Epics'!H:H,'Taxonomy and Epics'!B:B)&amp;"_"&amp;_xlfn.XLOOKUP('Test Scenarios'!M1560,'Taxonomy and Epics'!H:H,'Taxonomy and Epics'!C:C)&amp;","&amp;'Test Scenarios'!M1560&amp;",Fin_Functional, Workday"</f>
        <v>Phase1,_,,Fin_Functional, Workday</v>
      </c>
      <c r="L1551" s="41"/>
      <c r="M1551" s="41"/>
      <c r="N1551" s="41"/>
      <c r="O1551" s="41"/>
      <c r="P1551" s="41"/>
      <c r="Q1551" s="41"/>
      <c r="R1551" s="41"/>
      <c r="S1551" s="41"/>
      <c r="T1551" s="38"/>
    </row>
    <row r="1552" spans="1:20" ht="128" x14ac:dyDescent="0.2">
      <c r="A1552" s="20">
        <f>'Test Scenarios'!A1561</f>
        <v>0</v>
      </c>
      <c r="B1552" s="44">
        <f>'Test Scenarios'!K1561</f>
        <v>0</v>
      </c>
      <c r="C1552" s="42">
        <f>'Test Scenarios'!B1561</f>
        <v>0</v>
      </c>
      <c r="D1552" s="43" t="str">
        <f>"F-"&amp;'Test Scenarios'!M1561&amp;"-"&amp;'Test Scenarios'!C1561&amp;"-"&amp;C1552</f>
        <v>F---0</v>
      </c>
      <c r="E1552" s="43" t="s">
        <v>6576</v>
      </c>
      <c r="F1552" s="43">
        <f>'Test Scenarios'!G1561</f>
        <v>0</v>
      </c>
      <c r="G1552" s="43" t="str">
        <f>"Objective"&amp;CHAR(10)
&amp;'Test Scenarios'!L1561&amp;CHAR(10)&amp;CHAR(10)&amp;
"Test Case Description"&amp;CHAR(10)
&amp;'Test Scenarios'!D1561&amp;CHAR(10)&amp;CHAR(10)&amp;
"Expected Results"&amp;CHAR(10)&amp;'Test Scenarios'!F1561</f>
        <v xml:space="preserve">Objective
Test Case Description
Expected Results
</v>
      </c>
      <c r="H1552" s="41"/>
      <c r="I1552" s="43" t="s">
        <v>6577</v>
      </c>
      <c r="J1552" s="41" t="str">
        <f>"TST-F "&amp;_xlfn.XLOOKUP('Test Scenarios'!M1561,'Taxonomy and Epics'!H:H,'Taxonomy and Epics'!E:E)</f>
        <v xml:space="preserve">TST-F </v>
      </c>
      <c r="K1552" s="36" t="str">
        <f>"Phase1,"&amp;_xlfn.XLOOKUP('Test Scenarios'!M1561,'Taxonomy and Epics'!H:H,'Taxonomy and Epics'!B:B)&amp;"_"&amp;_xlfn.XLOOKUP('Test Scenarios'!M1561,'Taxonomy and Epics'!H:H,'Taxonomy and Epics'!C:C)&amp;","&amp;'Test Scenarios'!M1561&amp;",Fin_Functional, Workday"</f>
        <v>Phase1,_,,Fin_Functional, Workday</v>
      </c>
      <c r="L1552" s="41"/>
      <c r="M1552" s="41"/>
      <c r="N1552" s="41"/>
      <c r="O1552" s="41"/>
      <c r="P1552" s="41"/>
      <c r="Q1552" s="41"/>
      <c r="R1552" s="41"/>
      <c r="S1552" s="41"/>
      <c r="T1552" s="38"/>
    </row>
    <row r="1553" spans="1:20" ht="128" x14ac:dyDescent="0.2">
      <c r="A1553" s="20">
        <f>'Test Scenarios'!A1562</f>
        <v>0</v>
      </c>
      <c r="B1553" s="44">
        <f>'Test Scenarios'!K1562</f>
        <v>0</v>
      </c>
      <c r="C1553" s="42">
        <f>'Test Scenarios'!B1562</f>
        <v>0</v>
      </c>
      <c r="D1553" s="43" t="str">
        <f>"F-"&amp;'Test Scenarios'!M1562&amp;"-"&amp;'Test Scenarios'!C1562&amp;"-"&amp;C1553</f>
        <v>F---0</v>
      </c>
      <c r="E1553" s="43" t="s">
        <v>6576</v>
      </c>
      <c r="F1553" s="43">
        <f>'Test Scenarios'!G1562</f>
        <v>0</v>
      </c>
      <c r="G1553" s="43" t="str">
        <f>"Objective"&amp;CHAR(10)
&amp;'Test Scenarios'!L1562&amp;CHAR(10)&amp;CHAR(10)&amp;
"Test Case Description"&amp;CHAR(10)
&amp;'Test Scenarios'!D1562&amp;CHAR(10)&amp;CHAR(10)&amp;
"Expected Results"&amp;CHAR(10)&amp;'Test Scenarios'!F1562</f>
        <v xml:space="preserve">Objective
Test Case Description
Expected Results
</v>
      </c>
      <c r="H1553" s="41"/>
      <c r="I1553" s="43" t="s">
        <v>6577</v>
      </c>
      <c r="J1553" s="41" t="str">
        <f>"TST-F "&amp;_xlfn.XLOOKUP('Test Scenarios'!M1562,'Taxonomy and Epics'!H:H,'Taxonomy and Epics'!E:E)</f>
        <v xml:space="preserve">TST-F </v>
      </c>
      <c r="K1553" s="36" t="str">
        <f>"Phase1,"&amp;_xlfn.XLOOKUP('Test Scenarios'!M1562,'Taxonomy and Epics'!H:H,'Taxonomy and Epics'!B:B)&amp;"_"&amp;_xlfn.XLOOKUP('Test Scenarios'!M1562,'Taxonomy and Epics'!H:H,'Taxonomy and Epics'!C:C)&amp;","&amp;'Test Scenarios'!M1562&amp;",Fin_Functional, Workday"</f>
        <v>Phase1,_,,Fin_Functional, Workday</v>
      </c>
      <c r="L1553" s="41"/>
      <c r="M1553" s="41"/>
      <c r="N1553" s="41"/>
      <c r="O1553" s="41"/>
      <c r="P1553" s="41"/>
      <c r="Q1553" s="41"/>
      <c r="R1553" s="41"/>
      <c r="S1553" s="41"/>
      <c r="T1553" s="38"/>
    </row>
    <row r="1554" spans="1:20" ht="128" x14ac:dyDescent="0.2">
      <c r="A1554" s="20">
        <f>'Test Scenarios'!A1563</f>
        <v>0</v>
      </c>
      <c r="B1554" s="44">
        <f>'Test Scenarios'!K1563</f>
        <v>0</v>
      </c>
      <c r="C1554" s="42">
        <f>'Test Scenarios'!B1563</f>
        <v>0</v>
      </c>
      <c r="D1554" s="43" t="str">
        <f>"F-"&amp;'Test Scenarios'!M1563&amp;"-"&amp;'Test Scenarios'!C1563&amp;"-"&amp;C1554</f>
        <v>F---0</v>
      </c>
      <c r="E1554" s="43" t="s">
        <v>6576</v>
      </c>
      <c r="F1554" s="43">
        <f>'Test Scenarios'!G1563</f>
        <v>0</v>
      </c>
      <c r="G1554" s="43" t="str">
        <f>"Objective"&amp;CHAR(10)
&amp;'Test Scenarios'!L1563&amp;CHAR(10)&amp;CHAR(10)&amp;
"Test Case Description"&amp;CHAR(10)
&amp;'Test Scenarios'!D1563&amp;CHAR(10)&amp;CHAR(10)&amp;
"Expected Results"&amp;CHAR(10)&amp;'Test Scenarios'!F1563</f>
        <v xml:space="preserve">Objective
Test Case Description
Expected Results
</v>
      </c>
      <c r="H1554" s="41"/>
      <c r="I1554" s="43" t="s">
        <v>6577</v>
      </c>
      <c r="J1554" s="41" t="str">
        <f>"TST-F "&amp;_xlfn.XLOOKUP('Test Scenarios'!M1563,'Taxonomy and Epics'!H:H,'Taxonomy and Epics'!E:E)</f>
        <v xml:space="preserve">TST-F </v>
      </c>
      <c r="K1554" s="36" t="str">
        <f>"Phase1,"&amp;_xlfn.XLOOKUP('Test Scenarios'!M1563,'Taxonomy and Epics'!H:H,'Taxonomy and Epics'!B:B)&amp;"_"&amp;_xlfn.XLOOKUP('Test Scenarios'!M1563,'Taxonomy and Epics'!H:H,'Taxonomy and Epics'!C:C)&amp;","&amp;'Test Scenarios'!M1563&amp;",Fin_Functional, Workday"</f>
        <v>Phase1,_,,Fin_Functional, Workday</v>
      </c>
      <c r="L1554" s="41"/>
      <c r="M1554" s="41"/>
      <c r="N1554" s="41"/>
      <c r="O1554" s="41"/>
      <c r="P1554" s="41"/>
      <c r="Q1554" s="41"/>
      <c r="R1554" s="41"/>
      <c r="S1554" s="41"/>
      <c r="T1554" s="38"/>
    </row>
    <row r="1555" spans="1:20" ht="128" x14ac:dyDescent="0.2">
      <c r="A1555" s="20">
        <f>'Test Scenarios'!A1564</f>
        <v>0</v>
      </c>
      <c r="B1555" s="44">
        <f>'Test Scenarios'!K1564</f>
        <v>0</v>
      </c>
      <c r="C1555" s="42">
        <f>'Test Scenarios'!B1564</f>
        <v>0</v>
      </c>
      <c r="D1555" s="43" t="str">
        <f>"F-"&amp;'Test Scenarios'!M1564&amp;"-"&amp;'Test Scenarios'!C1564&amp;"-"&amp;C1555</f>
        <v>F---0</v>
      </c>
      <c r="E1555" s="43" t="s">
        <v>6576</v>
      </c>
      <c r="F1555" s="43">
        <f>'Test Scenarios'!G1564</f>
        <v>0</v>
      </c>
      <c r="G1555" s="43" t="str">
        <f>"Objective"&amp;CHAR(10)
&amp;'Test Scenarios'!L1564&amp;CHAR(10)&amp;CHAR(10)&amp;
"Test Case Description"&amp;CHAR(10)
&amp;'Test Scenarios'!D1564&amp;CHAR(10)&amp;CHAR(10)&amp;
"Expected Results"&amp;CHAR(10)&amp;'Test Scenarios'!F1564</f>
        <v xml:space="preserve">Objective
Test Case Description
Expected Results
</v>
      </c>
      <c r="H1555" s="41"/>
      <c r="I1555" s="43" t="s">
        <v>6577</v>
      </c>
      <c r="J1555" s="41" t="str">
        <f>"TST-F "&amp;_xlfn.XLOOKUP('Test Scenarios'!M1564,'Taxonomy and Epics'!H:H,'Taxonomy and Epics'!E:E)</f>
        <v xml:space="preserve">TST-F </v>
      </c>
      <c r="K1555" s="36" t="str">
        <f>"Phase1,"&amp;_xlfn.XLOOKUP('Test Scenarios'!M1564,'Taxonomy and Epics'!H:H,'Taxonomy and Epics'!B:B)&amp;"_"&amp;_xlfn.XLOOKUP('Test Scenarios'!M1564,'Taxonomy and Epics'!H:H,'Taxonomy and Epics'!C:C)&amp;","&amp;'Test Scenarios'!M1564&amp;",Fin_Functional, Workday"</f>
        <v>Phase1,_,,Fin_Functional, Workday</v>
      </c>
      <c r="L1555" s="41"/>
      <c r="M1555" s="41"/>
      <c r="N1555" s="41"/>
      <c r="O1555" s="41"/>
      <c r="P1555" s="41"/>
      <c r="Q1555" s="41"/>
      <c r="R1555" s="41"/>
      <c r="S1555" s="41"/>
      <c r="T1555" s="38"/>
    </row>
    <row r="1556" spans="1:20" ht="128" x14ac:dyDescent="0.2">
      <c r="A1556" s="20">
        <f>'Test Scenarios'!A1565</f>
        <v>0</v>
      </c>
      <c r="B1556" s="44">
        <f>'Test Scenarios'!K1565</f>
        <v>0</v>
      </c>
      <c r="C1556" s="42">
        <f>'Test Scenarios'!B1565</f>
        <v>0</v>
      </c>
      <c r="D1556" s="43" t="str">
        <f>"F-"&amp;'Test Scenarios'!M1565&amp;"-"&amp;'Test Scenarios'!C1565&amp;"-"&amp;C1556</f>
        <v>F---0</v>
      </c>
      <c r="E1556" s="43" t="s">
        <v>6576</v>
      </c>
      <c r="F1556" s="43">
        <f>'Test Scenarios'!G1565</f>
        <v>0</v>
      </c>
      <c r="G1556" s="43" t="str">
        <f>"Objective"&amp;CHAR(10)
&amp;'Test Scenarios'!L1565&amp;CHAR(10)&amp;CHAR(10)&amp;
"Test Case Description"&amp;CHAR(10)
&amp;'Test Scenarios'!D1565&amp;CHAR(10)&amp;CHAR(10)&amp;
"Expected Results"&amp;CHAR(10)&amp;'Test Scenarios'!F1565</f>
        <v xml:space="preserve">Objective
Test Case Description
Expected Results
</v>
      </c>
      <c r="H1556" s="41"/>
      <c r="I1556" s="43" t="s">
        <v>6577</v>
      </c>
      <c r="J1556" s="41" t="str">
        <f>"TST-F "&amp;_xlfn.XLOOKUP('Test Scenarios'!M1565,'Taxonomy and Epics'!H:H,'Taxonomy and Epics'!E:E)</f>
        <v xml:space="preserve">TST-F </v>
      </c>
      <c r="K1556" s="36" t="str">
        <f>"Phase1,"&amp;_xlfn.XLOOKUP('Test Scenarios'!M1565,'Taxonomy and Epics'!H:H,'Taxonomy and Epics'!B:B)&amp;"_"&amp;_xlfn.XLOOKUP('Test Scenarios'!M1565,'Taxonomy and Epics'!H:H,'Taxonomy and Epics'!C:C)&amp;","&amp;'Test Scenarios'!M1565&amp;",Fin_Functional, Workday"</f>
        <v>Phase1,_,,Fin_Functional, Workday</v>
      </c>
      <c r="L1556" s="41"/>
      <c r="M1556" s="41"/>
      <c r="N1556" s="41"/>
      <c r="O1556" s="41"/>
      <c r="P1556" s="41"/>
      <c r="Q1556" s="41"/>
      <c r="R1556" s="41"/>
      <c r="S1556" s="41"/>
      <c r="T1556" s="38"/>
    </row>
    <row r="1557" spans="1:20" ht="128" x14ac:dyDescent="0.2">
      <c r="A1557" s="20">
        <f>'Test Scenarios'!A1566</f>
        <v>0</v>
      </c>
      <c r="B1557" s="44">
        <f>'Test Scenarios'!K1566</f>
        <v>0</v>
      </c>
      <c r="C1557" s="42">
        <f>'Test Scenarios'!B1566</f>
        <v>0</v>
      </c>
      <c r="D1557" s="43" t="str">
        <f>"F-"&amp;'Test Scenarios'!M1566&amp;"-"&amp;'Test Scenarios'!C1566&amp;"-"&amp;C1557</f>
        <v>F---0</v>
      </c>
      <c r="E1557" s="43" t="s">
        <v>6576</v>
      </c>
      <c r="F1557" s="43">
        <f>'Test Scenarios'!G1566</f>
        <v>0</v>
      </c>
      <c r="G1557" s="43" t="str">
        <f>"Objective"&amp;CHAR(10)
&amp;'Test Scenarios'!L1566&amp;CHAR(10)&amp;CHAR(10)&amp;
"Test Case Description"&amp;CHAR(10)
&amp;'Test Scenarios'!D1566&amp;CHAR(10)&amp;CHAR(10)&amp;
"Expected Results"&amp;CHAR(10)&amp;'Test Scenarios'!F1566</f>
        <v xml:space="preserve">Objective
Test Case Description
Expected Results
</v>
      </c>
      <c r="H1557" s="41"/>
      <c r="I1557" s="43" t="s">
        <v>6577</v>
      </c>
      <c r="J1557" s="41" t="str">
        <f>"TST-F "&amp;_xlfn.XLOOKUP('Test Scenarios'!M1566,'Taxonomy and Epics'!H:H,'Taxonomy and Epics'!E:E)</f>
        <v xml:space="preserve">TST-F </v>
      </c>
      <c r="K1557" s="36" t="str">
        <f>"Phase1,"&amp;_xlfn.XLOOKUP('Test Scenarios'!M1566,'Taxonomy and Epics'!H:H,'Taxonomy and Epics'!B:B)&amp;"_"&amp;_xlfn.XLOOKUP('Test Scenarios'!M1566,'Taxonomy and Epics'!H:H,'Taxonomy and Epics'!C:C)&amp;","&amp;'Test Scenarios'!M1566&amp;",Fin_Functional, Workday"</f>
        <v>Phase1,_,,Fin_Functional, Workday</v>
      </c>
      <c r="L1557" s="41"/>
      <c r="M1557" s="41"/>
      <c r="N1557" s="41"/>
      <c r="O1557" s="41"/>
      <c r="P1557" s="41"/>
      <c r="Q1557" s="41"/>
      <c r="R1557" s="41"/>
      <c r="S1557" s="41"/>
      <c r="T1557" s="38"/>
    </row>
    <row r="1558" spans="1:20" ht="128" x14ac:dyDescent="0.2">
      <c r="A1558" s="20">
        <f>'Test Scenarios'!A1567</f>
        <v>0</v>
      </c>
      <c r="B1558" s="44">
        <f>'Test Scenarios'!K1567</f>
        <v>0</v>
      </c>
      <c r="C1558" s="42">
        <f>'Test Scenarios'!B1567</f>
        <v>0</v>
      </c>
      <c r="D1558" s="43" t="str">
        <f>"F-"&amp;'Test Scenarios'!M1567&amp;"-"&amp;'Test Scenarios'!C1567&amp;"-"&amp;C1558</f>
        <v>F---0</v>
      </c>
      <c r="E1558" s="43" t="s">
        <v>6576</v>
      </c>
      <c r="F1558" s="43">
        <f>'Test Scenarios'!G1567</f>
        <v>0</v>
      </c>
      <c r="G1558" s="43" t="str">
        <f>"Objective"&amp;CHAR(10)
&amp;'Test Scenarios'!L1567&amp;CHAR(10)&amp;CHAR(10)&amp;
"Test Case Description"&amp;CHAR(10)
&amp;'Test Scenarios'!D1567&amp;CHAR(10)&amp;CHAR(10)&amp;
"Expected Results"&amp;CHAR(10)&amp;'Test Scenarios'!F1567</f>
        <v xml:space="preserve">Objective
Test Case Description
Expected Results
</v>
      </c>
      <c r="H1558" s="41"/>
      <c r="I1558" s="43" t="s">
        <v>6577</v>
      </c>
      <c r="J1558" s="41" t="str">
        <f>"TST-F "&amp;_xlfn.XLOOKUP('Test Scenarios'!M1567,'Taxonomy and Epics'!H:H,'Taxonomy and Epics'!E:E)</f>
        <v xml:space="preserve">TST-F </v>
      </c>
      <c r="K1558" s="36" t="str">
        <f>"Phase1,"&amp;_xlfn.XLOOKUP('Test Scenarios'!M1567,'Taxonomy and Epics'!H:H,'Taxonomy and Epics'!B:B)&amp;"_"&amp;_xlfn.XLOOKUP('Test Scenarios'!M1567,'Taxonomy and Epics'!H:H,'Taxonomy and Epics'!C:C)&amp;","&amp;'Test Scenarios'!M1567&amp;",Fin_Functional, Workday"</f>
        <v>Phase1,_,,Fin_Functional, Workday</v>
      </c>
      <c r="L1558" s="41"/>
      <c r="M1558" s="41"/>
      <c r="N1558" s="41"/>
      <c r="O1558" s="41"/>
      <c r="P1558" s="41"/>
      <c r="Q1558" s="41"/>
      <c r="R1558" s="41"/>
      <c r="S1558" s="41"/>
      <c r="T1558" s="38"/>
    </row>
    <row r="1559" spans="1:20" ht="128" x14ac:dyDescent="0.2">
      <c r="A1559" s="20">
        <f>'Test Scenarios'!A1568</f>
        <v>0</v>
      </c>
      <c r="B1559" s="44">
        <f>'Test Scenarios'!K1568</f>
        <v>0</v>
      </c>
      <c r="C1559" s="42">
        <f>'Test Scenarios'!B1568</f>
        <v>0</v>
      </c>
      <c r="D1559" s="43" t="str">
        <f>"F-"&amp;'Test Scenarios'!M1568&amp;"-"&amp;'Test Scenarios'!C1568&amp;"-"&amp;C1559</f>
        <v>F---0</v>
      </c>
      <c r="E1559" s="43" t="s">
        <v>6576</v>
      </c>
      <c r="F1559" s="43">
        <f>'Test Scenarios'!G1568</f>
        <v>0</v>
      </c>
      <c r="G1559" s="43" t="str">
        <f>"Objective"&amp;CHAR(10)
&amp;'Test Scenarios'!L1568&amp;CHAR(10)&amp;CHAR(10)&amp;
"Test Case Description"&amp;CHAR(10)
&amp;'Test Scenarios'!D1568&amp;CHAR(10)&amp;CHAR(10)&amp;
"Expected Results"&amp;CHAR(10)&amp;'Test Scenarios'!F1568</f>
        <v xml:space="preserve">Objective
Test Case Description
Expected Results
</v>
      </c>
      <c r="H1559" s="41"/>
      <c r="I1559" s="43" t="s">
        <v>6577</v>
      </c>
      <c r="J1559" s="41" t="str">
        <f>"TST-F "&amp;_xlfn.XLOOKUP('Test Scenarios'!M1568,'Taxonomy and Epics'!H:H,'Taxonomy and Epics'!E:E)</f>
        <v xml:space="preserve">TST-F </v>
      </c>
      <c r="K1559" s="36" t="str">
        <f>"Phase1,"&amp;_xlfn.XLOOKUP('Test Scenarios'!M1568,'Taxonomy and Epics'!H:H,'Taxonomy and Epics'!B:B)&amp;"_"&amp;_xlfn.XLOOKUP('Test Scenarios'!M1568,'Taxonomy and Epics'!H:H,'Taxonomy and Epics'!C:C)&amp;","&amp;'Test Scenarios'!M1568&amp;",Fin_Functional, Workday"</f>
        <v>Phase1,_,,Fin_Functional, Workday</v>
      </c>
      <c r="L1559" s="41"/>
      <c r="M1559" s="41"/>
      <c r="N1559" s="41"/>
      <c r="O1559" s="41"/>
      <c r="P1559" s="41"/>
      <c r="Q1559" s="41"/>
      <c r="R1559" s="41"/>
      <c r="S1559" s="41"/>
      <c r="T1559" s="38"/>
    </row>
    <row r="1560" spans="1:20" ht="128" x14ac:dyDescent="0.2">
      <c r="A1560" s="20">
        <f>'Test Scenarios'!A1569</f>
        <v>0</v>
      </c>
      <c r="B1560" s="44">
        <f>'Test Scenarios'!K1569</f>
        <v>0</v>
      </c>
      <c r="C1560" s="42">
        <f>'Test Scenarios'!B1569</f>
        <v>0</v>
      </c>
      <c r="D1560" s="43" t="str">
        <f>"F-"&amp;'Test Scenarios'!M1569&amp;"-"&amp;'Test Scenarios'!C1569&amp;"-"&amp;C1560</f>
        <v>F---0</v>
      </c>
      <c r="E1560" s="43" t="s">
        <v>6576</v>
      </c>
      <c r="F1560" s="43">
        <f>'Test Scenarios'!G1569</f>
        <v>0</v>
      </c>
      <c r="G1560" s="43" t="str">
        <f>"Objective"&amp;CHAR(10)
&amp;'Test Scenarios'!L1569&amp;CHAR(10)&amp;CHAR(10)&amp;
"Test Case Description"&amp;CHAR(10)
&amp;'Test Scenarios'!D1569&amp;CHAR(10)&amp;CHAR(10)&amp;
"Expected Results"&amp;CHAR(10)&amp;'Test Scenarios'!F1569</f>
        <v xml:space="preserve">Objective
Test Case Description
Expected Results
</v>
      </c>
      <c r="H1560" s="41"/>
      <c r="I1560" s="43" t="s">
        <v>6577</v>
      </c>
      <c r="J1560" s="41" t="str">
        <f>"TST-F "&amp;_xlfn.XLOOKUP('Test Scenarios'!M1569,'Taxonomy and Epics'!H:H,'Taxonomy and Epics'!E:E)</f>
        <v xml:space="preserve">TST-F </v>
      </c>
      <c r="K1560" s="36" t="str">
        <f>"Phase1,"&amp;_xlfn.XLOOKUP('Test Scenarios'!M1569,'Taxonomy and Epics'!H:H,'Taxonomy and Epics'!B:B)&amp;"_"&amp;_xlfn.XLOOKUP('Test Scenarios'!M1569,'Taxonomy and Epics'!H:H,'Taxonomy and Epics'!C:C)&amp;","&amp;'Test Scenarios'!M1569&amp;",Fin_Functional, Workday"</f>
        <v>Phase1,_,,Fin_Functional, Workday</v>
      </c>
      <c r="L1560" s="41"/>
      <c r="M1560" s="41"/>
      <c r="N1560" s="41"/>
      <c r="O1560" s="41"/>
      <c r="P1560" s="41"/>
      <c r="Q1560" s="41"/>
      <c r="R1560" s="41"/>
      <c r="S1560" s="41"/>
      <c r="T1560" s="38"/>
    </row>
    <row r="1561" spans="1:20" ht="128" x14ac:dyDescent="0.2">
      <c r="A1561" s="20">
        <f>'Test Scenarios'!A1570</f>
        <v>0</v>
      </c>
      <c r="B1561" s="44">
        <f>'Test Scenarios'!K1570</f>
        <v>0</v>
      </c>
      <c r="C1561" s="42">
        <f>'Test Scenarios'!B1570</f>
        <v>0</v>
      </c>
      <c r="D1561" s="43" t="str">
        <f>"F-"&amp;'Test Scenarios'!M1570&amp;"-"&amp;'Test Scenarios'!C1570&amp;"-"&amp;C1561</f>
        <v>F---0</v>
      </c>
      <c r="E1561" s="43" t="s">
        <v>6576</v>
      </c>
      <c r="F1561" s="43">
        <f>'Test Scenarios'!G1570</f>
        <v>0</v>
      </c>
      <c r="G1561" s="43" t="str">
        <f>"Objective"&amp;CHAR(10)
&amp;'Test Scenarios'!L1570&amp;CHAR(10)&amp;CHAR(10)&amp;
"Test Case Description"&amp;CHAR(10)
&amp;'Test Scenarios'!D1570&amp;CHAR(10)&amp;CHAR(10)&amp;
"Expected Results"&amp;CHAR(10)&amp;'Test Scenarios'!F1570</f>
        <v xml:space="preserve">Objective
Test Case Description
Expected Results
</v>
      </c>
      <c r="H1561" s="41"/>
      <c r="I1561" s="43" t="s">
        <v>6577</v>
      </c>
      <c r="J1561" s="41" t="str">
        <f>"TST-F "&amp;_xlfn.XLOOKUP('Test Scenarios'!M1570,'Taxonomy and Epics'!H:H,'Taxonomy and Epics'!E:E)</f>
        <v xml:space="preserve">TST-F </v>
      </c>
      <c r="K1561" s="36" t="str">
        <f>"Phase1,"&amp;_xlfn.XLOOKUP('Test Scenarios'!M1570,'Taxonomy and Epics'!H:H,'Taxonomy and Epics'!B:B)&amp;"_"&amp;_xlfn.XLOOKUP('Test Scenarios'!M1570,'Taxonomy and Epics'!H:H,'Taxonomy and Epics'!C:C)&amp;","&amp;'Test Scenarios'!M1570&amp;",Fin_Functional, Workday"</f>
        <v>Phase1,_,,Fin_Functional, Workday</v>
      </c>
      <c r="L1561" s="41"/>
      <c r="M1561" s="41"/>
      <c r="N1561" s="41"/>
      <c r="O1561" s="41"/>
      <c r="P1561" s="41"/>
      <c r="Q1561" s="41"/>
      <c r="R1561" s="41"/>
      <c r="S1561" s="41"/>
      <c r="T1561" s="38"/>
    </row>
    <row r="1562" spans="1:20" ht="128" x14ac:dyDescent="0.2">
      <c r="A1562" s="20">
        <f>'Test Scenarios'!A1571</f>
        <v>0</v>
      </c>
      <c r="B1562" s="44">
        <f>'Test Scenarios'!K1571</f>
        <v>0</v>
      </c>
      <c r="C1562" s="42">
        <f>'Test Scenarios'!B1571</f>
        <v>0</v>
      </c>
      <c r="D1562" s="43" t="str">
        <f>"F-"&amp;'Test Scenarios'!M1571&amp;"-"&amp;'Test Scenarios'!C1571&amp;"-"&amp;C1562</f>
        <v>F---0</v>
      </c>
      <c r="E1562" s="43" t="s">
        <v>6576</v>
      </c>
      <c r="F1562" s="43">
        <f>'Test Scenarios'!G1571</f>
        <v>0</v>
      </c>
      <c r="G1562" s="43" t="str">
        <f>"Objective"&amp;CHAR(10)
&amp;'Test Scenarios'!L1571&amp;CHAR(10)&amp;CHAR(10)&amp;
"Test Case Description"&amp;CHAR(10)
&amp;'Test Scenarios'!D1571&amp;CHAR(10)&amp;CHAR(10)&amp;
"Expected Results"&amp;CHAR(10)&amp;'Test Scenarios'!F1571</f>
        <v xml:space="preserve">Objective
Test Case Description
Expected Results
</v>
      </c>
      <c r="H1562" s="41"/>
      <c r="I1562" s="43" t="s">
        <v>6577</v>
      </c>
      <c r="J1562" s="41" t="str">
        <f>"TST-F "&amp;_xlfn.XLOOKUP('Test Scenarios'!M1571,'Taxonomy and Epics'!H:H,'Taxonomy and Epics'!E:E)</f>
        <v xml:space="preserve">TST-F </v>
      </c>
      <c r="K1562" s="36" t="str">
        <f>"Phase1,"&amp;_xlfn.XLOOKUP('Test Scenarios'!M1571,'Taxonomy and Epics'!H:H,'Taxonomy and Epics'!B:B)&amp;"_"&amp;_xlfn.XLOOKUP('Test Scenarios'!M1571,'Taxonomy and Epics'!H:H,'Taxonomy and Epics'!C:C)&amp;","&amp;'Test Scenarios'!M1571&amp;",Fin_Functional, Workday"</f>
        <v>Phase1,_,,Fin_Functional, Workday</v>
      </c>
      <c r="L1562" s="41"/>
      <c r="M1562" s="41"/>
      <c r="N1562" s="41"/>
      <c r="O1562" s="41"/>
      <c r="P1562" s="41"/>
      <c r="Q1562" s="41"/>
      <c r="R1562" s="41"/>
      <c r="S1562" s="41"/>
      <c r="T1562" s="38"/>
    </row>
    <row r="1563" spans="1:20" ht="128" x14ac:dyDescent="0.2">
      <c r="A1563" s="20">
        <f>'Test Scenarios'!A1572</f>
        <v>0</v>
      </c>
      <c r="B1563" s="44">
        <f>'Test Scenarios'!K1572</f>
        <v>0</v>
      </c>
      <c r="C1563" s="42">
        <f>'Test Scenarios'!B1572</f>
        <v>0</v>
      </c>
      <c r="D1563" s="43" t="str">
        <f>"F-"&amp;'Test Scenarios'!M1572&amp;"-"&amp;'Test Scenarios'!C1572&amp;"-"&amp;C1563</f>
        <v>F---0</v>
      </c>
      <c r="E1563" s="43" t="s">
        <v>6576</v>
      </c>
      <c r="F1563" s="43">
        <f>'Test Scenarios'!G1572</f>
        <v>0</v>
      </c>
      <c r="G1563" s="43" t="str">
        <f>"Objective"&amp;CHAR(10)
&amp;'Test Scenarios'!L1572&amp;CHAR(10)&amp;CHAR(10)&amp;
"Test Case Description"&amp;CHAR(10)
&amp;'Test Scenarios'!D1572&amp;CHAR(10)&amp;CHAR(10)&amp;
"Expected Results"&amp;CHAR(10)&amp;'Test Scenarios'!F1572</f>
        <v xml:space="preserve">Objective
Test Case Description
Expected Results
</v>
      </c>
      <c r="H1563" s="41"/>
      <c r="I1563" s="43" t="s">
        <v>6577</v>
      </c>
      <c r="J1563" s="41" t="str">
        <f>"TST-F "&amp;_xlfn.XLOOKUP('Test Scenarios'!M1572,'Taxonomy and Epics'!H:H,'Taxonomy and Epics'!E:E)</f>
        <v xml:space="preserve">TST-F </v>
      </c>
      <c r="K1563" s="36" t="str">
        <f>"Phase1,"&amp;_xlfn.XLOOKUP('Test Scenarios'!M1572,'Taxonomy and Epics'!H:H,'Taxonomy and Epics'!B:B)&amp;"_"&amp;_xlfn.XLOOKUP('Test Scenarios'!M1572,'Taxonomy and Epics'!H:H,'Taxonomy and Epics'!C:C)&amp;","&amp;'Test Scenarios'!M1572&amp;",Fin_Functional, Workday"</f>
        <v>Phase1,_,,Fin_Functional, Workday</v>
      </c>
      <c r="L1563" s="41"/>
      <c r="M1563" s="41"/>
      <c r="N1563" s="41"/>
      <c r="O1563" s="41"/>
      <c r="P1563" s="41"/>
      <c r="Q1563" s="41"/>
      <c r="R1563" s="41"/>
      <c r="S1563" s="41"/>
      <c r="T1563" s="38"/>
    </row>
    <row r="1564" spans="1:20" ht="128" x14ac:dyDescent="0.2">
      <c r="A1564" s="20">
        <f>'Test Scenarios'!A1573</f>
        <v>0</v>
      </c>
      <c r="B1564" s="44">
        <f>'Test Scenarios'!K1573</f>
        <v>0</v>
      </c>
      <c r="C1564" s="42">
        <f>'Test Scenarios'!B1573</f>
        <v>0</v>
      </c>
      <c r="D1564" s="43" t="str">
        <f>"F-"&amp;'Test Scenarios'!M1573&amp;"-"&amp;'Test Scenarios'!C1573&amp;"-"&amp;C1564</f>
        <v>F---0</v>
      </c>
      <c r="E1564" s="43" t="s">
        <v>6576</v>
      </c>
      <c r="F1564" s="43">
        <f>'Test Scenarios'!G1573</f>
        <v>0</v>
      </c>
      <c r="G1564" s="43" t="str">
        <f>"Objective"&amp;CHAR(10)
&amp;'Test Scenarios'!L1573&amp;CHAR(10)&amp;CHAR(10)&amp;
"Test Case Description"&amp;CHAR(10)
&amp;'Test Scenarios'!D1573&amp;CHAR(10)&amp;CHAR(10)&amp;
"Expected Results"&amp;CHAR(10)&amp;'Test Scenarios'!F1573</f>
        <v xml:space="preserve">Objective
Test Case Description
Expected Results
</v>
      </c>
      <c r="H1564" s="41"/>
      <c r="I1564" s="43" t="s">
        <v>6577</v>
      </c>
      <c r="J1564" s="41" t="str">
        <f>"TST-F "&amp;_xlfn.XLOOKUP('Test Scenarios'!M1573,'Taxonomy and Epics'!H:H,'Taxonomy and Epics'!E:E)</f>
        <v xml:space="preserve">TST-F </v>
      </c>
      <c r="K1564" s="36" t="str">
        <f>"Phase1,"&amp;_xlfn.XLOOKUP('Test Scenarios'!M1573,'Taxonomy and Epics'!H:H,'Taxonomy and Epics'!B:B)&amp;"_"&amp;_xlfn.XLOOKUP('Test Scenarios'!M1573,'Taxonomy and Epics'!H:H,'Taxonomy and Epics'!C:C)&amp;","&amp;'Test Scenarios'!M1573&amp;",Fin_Functional, Workday"</f>
        <v>Phase1,_,,Fin_Functional, Workday</v>
      </c>
      <c r="L1564" s="41"/>
      <c r="M1564" s="41"/>
      <c r="N1564" s="41"/>
      <c r="O1564" s="41"/>
      <c r="P1564" s="41"/>
      <c r="Q1564" s="41"/>
      <c r="R1564" s="41"/>
      <c r="S1564" s="41"/>
      <c r="T1564" s="38"/>
    </row>
    <row r="1565" spans="1:20" ht="128" x14ac:dyDescent="0.2">
      <c r="A1565" s="20">
        <f>'Test Scenarios'!A1574</f>
        <v>0</v>
      </c>
      <c r="B1565" s="44">
        <f>'Test Scenarios'!K1574</f>
        <v>0</v>
      </c>
      <c r="C1565" s="42">
        <f>'Test Scenarios'!B1574</f>
        <v>0</v>
      </c>
      <c r="D1565" s="43" t="str">
        <f>"F-"&amp;'Test Scenarios'!M1574&amp;"-"&amp;'Test Scenarios'!C1574&amp;"-"&amp;C1565</f>
        <v>F---0</v>
      </c>
      <c r="E1565" s="43" t="s">
        <v>6576</v>
      </c>
      <c r="F1565" s="43">
        <f>'Test Scenarios'!G1574</f>
        <v>0</v>
      </c>
      <c r="G1565" s="43" t="str">
        <f>"Objective"&amp;CHAR(10)
&amp;'Test Scenarios'!L1574&amp;CHAR(10)&amp;CHAR(10)&amp;
"Test Case Description"&amp;CHAR(10)
&amp;'Test Scenarios'!D1574&amp;CHAR(10)&amp;CHAR(10)&amp;
"Expected Results"&amp;CHAR(10)&amp;'Test Scenarios'!F1574</f>
        <v xml:space="preserve">Objective
Test Case Description
Expected Results
</v>
      </c>
      <c r="H1565" s="41"/>
      <c r="I1565" s="43" t="s">
        <v>6577</v>
      </c>
      <c r="J1565" s="41" t="str">
        <f>"TST-F "&amp;_xlfn.XLOOKUP('Test Scenarios'!M1574,'Taxonomy and Epics'!H:H,'Taxonomy and Epics'!E:E)</f>
        <v xml:space="preserve">TST-F </v>
      </c>
      <c r="K1565" s="36" t="str">
        <f>"Phase1,"&amp;_xlfn.XLOOKUP('Test Scenarios'!M1574,'Taxonomy and Epics'!H:H,'Taxonomy and Epics'!B:B)&amp;"_"&amp;_xlfn.XLOOKUP('Test Scenarios'!M1574,'Taxonomy and Epics'!H:H,'Taxonomy and Epics'!C:C)&amp;","&amp;'Test Scenarios'!M1574&amp;",Fin_Functional, Workday"</f>
        <v>Phase1,_,,Fin_Functional, Workday</v>
      </c>
      <c r="L1565" s="41"/>
      <c r="M1565" s="41"/>
      <c r="N1565" s="41"/>
      <c r="O1565" s="41"/>
      <c r="P1565" s="41"/>
      <c r="Q1565" s="41"/>
      <c r="R1565" s="41"/>
      <c r="S1565" s="41"/>
      <c r="T1565" s="38"/>
    </row>
    <row r="1566" spans="1:20" ht="128" x14ac:dyDescent="0.2">
      <c r="A1566" s="20">
        <f>'Test Scenarios'!A1575</f>
        <v>0</v>
      </c>
      <c r="B1566" s="44">
        <f>'Test Scenarios'!K1575</f>
        <v>0</v>
      </c>
      <c r="C1566" s="42">
        <f>'Test Scenarios'!B1575</f>
        <v>0</v>
      </c>
      <c r="D1566" s="43" t="str">
        <f>"F-"&amp;'Test Scenarios'!M1575&amp;"-"&amp;'Test Scenarios'!C1575&amp;"-"&amp;C1566</f>
        <v>F---0</v>
      </c>
      <c r="E1566" s="43" t="s">
        <v>6576</v>
      </c>
      <c r="F1566" s="43">
        <f>'Test Scenarios'!G1575</f>
        <v>0</v>
      </c>
      <c r="G1566" s="43" t="str">
        <f>"Objective"&amp;CHAR(10)
&amp;'Test Scenarios'!L1575&amp;CHAR(10)&amp;CHAR(10)&amp;
"Test Case Description"&amp;CHAR(10)
&amp;'Test Scenarios'!D1575&amp;CHAR(10)&amp;CHAR(10)&amp;
"Expected Results"&amp;CHAR(10)&amp;'Test Scenarios'!F1575</f>
        <v xml:space="preserve">Objective
Test Case Description
Expected Results
</v>
      </c>
      <c r="H1566" s="41"/>
      <c r="I1566" s="43" t="s">
        <v>6577</v>
      </c>
      <c r="J1566" s="41" t="str">
        <f>"TST-F "&amp;_xlfn.XLOOKUP('Test Scenarios'!M1575,'Taxonomy and Epics'!H:H,'Taxonomy and Epics'!E:E)</f>
        <v xml:space="preserve">TST-F </v>
      </c>
      <c r="K1566" s="36" t="str">
        <f>"Phase1,"&amp;_xlfn.XLOOKUP('Test Scenarios'!M1575,'Taxonomy and Epics'!H:H,'Taxonomy and Epics'!B:B)&amp;"_"&amp;_xlfn.XLOOKUP('Test Scenarios'!M1575,'Taxonomy and Epics'!H:H,'Taxonomy and Epics'!C:C)&amp;","&amp;'Test Scenarios'!M1575&amp;",Fin_Functional, Workday"</f>
        <v>Phase1,_,,Fin_Functional, Workday</v>
      </c>
      <c r="L1566" s="41"/>
      <c r="M1566" s="41"/>
      <c r="N1566" s="41"/>
      <c r="O1566" s="41"/>
      <c r="P1566" s="41"/>
      <c r="Q1566" s="41"/>
      <c r="R1566" s="41"/>
      <c r="S1566" s="41"/>
      <c r="T1566" s="38"/>
    </row>
    <row r="1567" spans="1:20" ht="128" x14ac:dyDescent="0.2">
      <c r="A1567" s="20">
        <f>'Test Scenarios'!A1576</f>
        <v>0</v>
      </c>
      <c r="B1567" s="44">
        <f>'Test Scenarios'!K1576</f>
        <v>0</v>
      </c>
      <c r="C1567" s="42">
        <f>'Test Scenarios'!B1576</f>
        <v>0</v>
      </c>
      <c r="D1567" s="43" t="str">
        <f>"F-"&amp;'Test Scenarios'!M1576&amp;"-"&amp;'Test Scenarios'!C1576&amp;"-"&amp;C1567</f>
        <v>F---0</v>
      </c>
      <c r="E1567" s="43" t="s">
        <v>6576</v>
      </c>
      <c r="F1567" s="43">
        <f>'Test Scenarios'!G1576</f>
        <v>0</v>
      </c>
      <c r="G1567" s="43" t="str">
        <f>"Objective"&amp;CHAR(10)
&amp;'Test Scenarios'!L1576&amp;CHAR(10)&amp;CHAR(10)&amp;
"Test Case Description"&amp;CHAR(10)
&amp;'Test Scenarios'!D1576&amp;CHAR(10)&amp;CHAR(10)&amp;
"Expected Results"&amp;CHAR(10)&amp;'Test Scenarios'!F1576</f>
        <v xml:space="preserve">Objective
Test Case Description
Expected Results
</v>
      </c>
      <c r="H1567" s="41"/>
      <c r="I1567" s="43" t="s">
        <v>6577</v>
      </c>
      <c r="J1567" s="41" t="str">
        <f>"TST-F "&amp;_xlfn.XLOOKUP('Test Scenarios'!M1576,'Taxonomy and Epics'!H:H,'Taxonomy and Epics'!E:E)</f>
        <v xml:space="preserve">TST-F </v>
      </c>
      <c r="K1567" s="36" t="str">
        <f>"Phase1,"&amp;_xlfn.XLOOKUP('Test Scenarios'!M1576,'Taxonomy and Epics'!H:H,'Taxonomy and Epics'!B:B)&amp;"_"&amp;_xlfn.XLOOKUP('Test Scenarios'!M1576,'Taxonomy and Epics'!H:H,'Taxonomy and Epics'!C:C)&amp;","&amp;'Test Scenarios'!M1576&amp;",Fin_Functional, Workday"</f>
        <v>Phase1,_,,Fin_Functional, Workday</v>
      </c>
      <c r="L1567" s="41"/>
      <c r="M1567" s="41"/>
      <c r="N1567" s="41"/>
      <c r="O1567" s="41"/>
      <c r="P1567" s="41"/>
      <c r="Q1567" s="41"/>
      <c r="R1567" s="41"/>
      <c r="S1567" s="41"/>
      <c r="T1567" s="38"/>
    </row>
    <row r="1568" spans="1:20" ht="128" x14ac:dyDescent="0.2">
      <c r="A1568" s="20">
        <f>'Test Scenarios'!A1577</f>
        <v>0</v>
      </c>
      <c r="B1568" s="44">
        <f>'Test Scenarios'!K1577</f>
        <v>0</v>
      </c>
      <c r="C1568" s="42">
        <f>'Test Scenarios'!B1577</f>
        <v>0</v>
      </c>
      <c r="D1568" s="43" t="str">
        <f>"F-"&amp;'Test Scenarios'!M1577&amp;"-"&amp;'Test Scenarios'!C1577&amp;"-"&amp;C1568</f>
        <v>F---0</v>
      </c>
      <c r="E1568" s="43" t="s">
        <v>6576</v>
      </c>
      <c r="F1568" s="43">
        <f>'Test Scenarios'!G1577</f>
        <v>0</v>
      </c>
      <c r="G1568" s="43" t="str">
        <f>"Objective"&amp;CHAR(10)
&amp;'Test Scenarios'!L1577&amp;CHAR(10)&amp;CHAR(10)&amp;
"Test Case Description"&amp;CHAR(10)
&amp;'Test Scenarios'!D1577&amp;CHAR(10)&amp;CHAR(10)&amp;
"Expected Results"&amp;CHAR(10)&amp;'Test Scenarios'!F1577</f>
        <v xml:space="preserve">Objective
Test Case Description
Expected Results
</v>
      </c>
      <c r="H1568" s="41"/>
      <c r="I1568" s="43" t="s">
        <v>6577</v>
      </c>
      <c r="J1568" s="41" t="str">
        <f>"TST-F "&amp;_xlfn.XLOOKUP('Test Scenarios'!M1577,'Taxonomy and Epics'!H:H,'Taxonomy and Epics'!E:E)</f>
        <v xml:space="preserve">TST-F </v>
      </c>
      <c r="K1568" s="36" t="str">
        <f>"Phase1,"&amp;_xlfn.XLOOKUP('Test Scenarios'!M1577,'Taxonomy and Epics'!H:H,'Taxonomy and Epics'!B:B)&amp;"_"&amp;_xlfn.XLOOKUP('Test Scenarios'!M1577,'Taxonomy and Epics'!H:H,'Taxonomy and Epics'!C:C)&amp;","&amp;'Test Scenarios'!M1577&amp;",Fin_Functional, Workday"</f>
        <v>Phase1,_,,Fin_Functional, Workday</v>
      </c>
      <c r="L1568" s="41"/>
      <c r="M1568" s="41"/>
      <c r="N1568" s="41"/>
      <c r="O1568" s="41"/>
      <c r="P1568" s="41"/>
      <c r="Q1568" s="41"/>
      <c r="R1568" s="41"/>
      <c r="S1568" s="41"/>
      <c r="T1568" s="38"/>
    </row>
    <row r="1569" spans="1:20" ht="128" x14ac:dyDescent="0.2">
      <c r="A1569" s="20">
        <f>'Test Scenarios'!A1578</f>
        <v>0</v>
      </c>
      <c r="B1569" s="44">
        <f>'Test Scenarios'!K1578</f>
        <v>0</v>
      </c>
      <c r="C1569" s="42">
        <f>'Test Scenarios'!B1578</f>
        <v>0</v>
      </c>
      <c r="D1569" s="43" t="str">
        <f>"F-"&amp;'Test Scenarios'!M1578&amp;"-"&amp;'Test Scenarios'!C1578&amp;"-"&amp;C1569</f>
        <v>F---0</v>
      </c>
      <c r="E1569" s="43" t="s">
        <v>6576</v>
      </c>
      <c r="F1569" s="43">
        <f>'Test Scenarios'!G1578</f>
        <v>0</v>
      </c>
      <c r="G1569" s="43" t="str">
        <f>"Objective"&amp;CHAR(10)
&amp;'Test Scenarios'!L1578&amp;CHAR(10)&amp;CHAR(10)&amp;
"Test Case Description"&amp;CHAR(10)
&amp;'Test Scenarios'!D1578&amp;CHAR(10)&amp;CHAR(10)&amp;
"Expected Results"&amp;CHAR(10)&amp;'Test Scenarios'!F1578</f>
        <v xml:space="preserve">Objective
Test Case Description
Expected Results
</v>
      </c>
      <c r="H1569" s="41"/>
      <c r="I1569" s="43" t="s">
        <v>6577</v>
      </c>
      <c r="J1569" s="41" t="str">
        <f>"TST-F "&amp;_xlfn.XLOOKUP('Test Scenarios'!M1578,'Taxonomy and Epics'!H:H,'Taxonomy and Epics'!E:E)</f>
        <v xml:space="preserve">TST-F </v>
      </c>
      <c r="K1569" s="36" t="str">
        <f>"Phase1,"&amp;_xlfn.XLOOKUP('Test Scenarios'!M1578,'Taxonomy and Epics'!H:H,'Taxonomy and Epics'!B:B)&amp;"_"&amp;_xlfn.XLOOKUP('Test Scenarios'!M1578,'Taxonomy and Epics'!H:H,'Taxonomy and Epics'!C:C)&amp;","&amp;'Test Scenarios'!M1578&amp;",Fin_Functional, Workday"</f>
        <v>Phase1,_,,Fin_Functional, Workday</v>
      </c>
      <c r="L1569" s="41"/>
      <c r="M1569" s="41"/>
      <c r="N1569" s="41"/>
      <c r="O1569" s="41"/>
      <c r="P1569" s="41"/>
      <c r="Q1569" s="41"/>
      <c r="R1569" s="41"/>
      <c r="S1569" s="41"/>
      <c r="T1569" s="38"/>
    </row>
    <row r="1570" spans="1:20" ht="128" x14ac:dyDescent="0.2">
      <c r="A1570" s="20">
        <f>'Test Scenarios'!A1579</f>
        <v>0</v>
      </c>
      <c r="B1570" s="44">
        <f>'Test Scenarios'!K1579</f>
        <v>0</v>
      </c>
      <c r="C1570" s="42">
        <f>'Test Scenarios'!B1579</f>
        <v>0</v>
      </c>
      <c r="D1570" s="43" t="str">
        <f>"F-"&amp;'Test Scenarios'!M1579&amp;"-"&amp;'Test Scenarios'!C1579&amp;"-"&amp;C1570</f>
        <v>F---0</v>
      </c>
      <c r="E1570" s="43" t="s">
        <v>6576</v>
      </c>
      <c r="F1570" s="43">
        <f>'Test Scenarios'!G1579</f>
        <v>0</v>
      </c>
      <c r="G1570" s="43" t="str">
        <f>"Objective"&amp;CHAR(10)
&amp;'Test Scenarios'!L1579&amp;CHAR(10)&amp;CHAR(10)&amp;
"Test Case Description"&amp;CHAR(10)
&amp;'Test Scenarios'!D1579&amp;CHAR(10)&amp;CHAR(10)&amp;
"Expected Results"&amp;CHAR(10)&amp;'Test Scenarios'!F1579</f>
        <v xml:space="preserve">Objective
Test Case Description
Expected Results
</v>
      </c>
      <c r="H1570" s="41"/>
      <c r="I1570" s="43" t="s">
        <v>6577</v>
      </c>
      <c r="J1570" s="41" t="str">
        <f>"TST-F "&amp;_xlfn.XLOOKUP('Test Scenarios'!M1579,'Taxonomy and Epics'!H:H,'Taxonomy and Epics'!E:E)</f>
        <v xml:space="preserve">TST-F </v>
      </c>
      <c r="K1570" s="36" t="str">
        <f>"Phase1,"&amp;_xlfn.XLOOKUP('Test Scenarios'!M1579,'Taxonomy and Epics'!H:H,'Taxonomy and Epics'!B:B)&amp;"_"&amp;_xlfn.XLOOKUP('Test Scenarios'!M1579,'Taxonomy and Epics'!H:H,'Taxonomy and Epics'!C:C)&amp;","&amp;'Test Scenarios'!M1579&amp;",Fin_Functional, Workday"</f>
        <v>Phase1,_,,Fin_Functional, Workday</v>
      </c>
      <c r="L1570" s="41"/>
      <c r="M1570" s="41"/>
      <c r="N1570" s="41"/>
      <c r="O1570" s="41"/>
      <c r="P1570" s="41"/>
      <c r="Q1570" s="41"/>
      <c r="R1570" s="41"/>
      <c r="S1570" s="41"/>
      <c r="T1570" s="38"/>
    </row>
    <row r="1571" spans="1:20" ht="128" x14ac:dyDescent="0.2">
      <c r="A1571" s="20">
        <f>'Test Scenarios'!A1580</f>
        <v>0</v>
      </c>
      <c r="B1571" s="44">
        <f>'Test Scenarios'!K1580</f>
        <v>0</v>
      </c>
      <c r="C1571" s="42">
        <f>'Test Scenarios'!B1580</f>
        <v>0</v>
      </c>
      <c r="D1571" s="43" t="str">
        <f>"F-"&amp;'Test Scenarios'!M1580&amp;"-"&amp;'Test Scenarios'!C1580&amp;"-"&amp;C1571</f>
        <v>F---0</v>
      </c>
      <c r="E1571" s="43" t="s">
        <v>6576</v>
      </c>
      <c r="F1571" s="43">
        <f>'Test Scenarios'!G1580</f>
        <v>0</v>
      </c>
      <c r="G1571" s="43" t="str">
        <f>"Objective"&amp;CHAR(10)
&amp;'Test Scenarios'!L1580&amp;CHAR(10)&amp;CHAR(10)&amp;
"Test Case Description"&amp;CHAR(10)
&amp;'Test Scenarios'!D1580&amp;CHAR(10)&amp;CHAR(10)&amp;
"Expected Results"&amp;CHAR(10)&amp;'Test Scenarios'!F1580</f>
        <v xml:space="preserve">Objective
Test Case Description
Expected Results
</v>
      </c>
      <c r="H1571" s="41"/>
      <c r="I1571" s="43" t="s">
        <v>6577</v>
      </c>
      <c r="J1571" s="41" t="str">
        <f>"TST-F "&amp;_xlfn.XLOOKUP('Test Scenarios'!M1580,'Taxonomy and Epics'!H:H,'Taxonomy and Epics'!E:E)</f>
        <v xml:space="preserve">TST-F </v>
      </c>
      <c r="K1571" s="36" t="str">
        <f>"Phase1,"&amp;_xlfn.XLOOKUP('Test Scenarios'!M1580,'Taxonomy and Epics'!H:H,'Taxonomy and Epics'!B:B)&amp;"_"&amp;_xlfn.XLOOKUP('Test Scenarios'!M1580,'Taxonomy and Epics'!H:H,'Taxonomy and Epics'!C:C)&amp;","&amp;'Test Scenarios'!M1580&amp;",Fin_Functional, Workday"</f>
        <v>Phase1,_,,Fin_Functional, Workday</v>
      </c>
      <c r="L1571" s="41"/>
      <c r="M1571" s="41"/>
      <c r="N1571" s="41"/>
      <c r="O1571" s="41"/>
      <c r="P1571" s="41"/>
      <c r="Q1571" s="41"/>
      <c r="R1571" s="41"/>
      <c r="S1571" s="41"/>
      <c r="T1571" s="38"/>
    </row>
    <row r="1572" spans="1:20" ht="128" x14ac:dyDescent="0.2">
      <c r="A1572" s="20">
        <f>'Test Scenarios'!A1581</f>
        <v>0</v>
      </c>
      <c r="B1572" s="44">
        <f>'Test Scenarios'!K1581</f>
        <v>0</v>
      </c>
      <c r="C1572" s="42">
        <f>'Test Scenarios'!B1581</f>
        <v>0</v>
      </c>
      <c r="D1572" s="43" t="str">
        <f>"F-"&amp;'Test Scenarios'!M1581&amp;"-"&amp;'Test Scenarios'!C1581&amp;"-"&amp;C1572</f>
        <v>F---0</v>
      </c>
      <c r="E1572" s="43" t="s">
        <v>6576</v>
      </c>
      <c r="F1572" s="43">
        <f>'Test Scenarios'!G1581</f>
        <v>0</v>
      </c>
      <c r="G1572" s="43" t="str">
        <f>"Objective"&amp;CHAR(10)
&amp;'Test Scenarios'!L1581&amp;CHAR(10)&amp;CHAR(10)&amp;
"Test Case Description"&amp;CHAR(10)
&amp;'Test Scenarios'!D1581&amp;CHAR(10)&amp;CHAR(10)&amp;
"Expected Results"&amp;CHAR(10)&amp;'Test Scenarios'!F1581</f>
        <v xml:space="preserve">Objective
Test Case Description
Expected Results
</v>
      </c>
      <c r="H1572" s="41"/>
      <c r="I1572" s="43" t="s">
        <v>6577</v>
      </c>
      <c r="J1572" s="41" t="str">
        <f>"TST-F "&amp;_xlfn.XLOOKUP('Test Scenarios'!M1581,'Taxonomy and Epics'!H:H,'Taxonomy and Epics'!E:E)</f>
        <v xml:space="preserve">TST-F </v>
      </c>
      <c r="K1572" s="36" t="str">
        <f>"Phase1,"&amp;_xlfn.XLOOKUP('Test Scenarios'!M1581,'Taxonomy and Epics'!H:H,'Taxonomy and Epics'!B:B)&amp;"_"&amp;_xlfn.XLOOKUP('Test Scenarios'!M1581,'Taxonomy and Epics'!H:H,'Taxonomy and Epics'!C:C)&amp;","&amp;'Test Scenarios'!M1581&amp;",Fin_Functional, Workday"</f>
        <v>Phase1,_,,Fin_Functional, Workday</v>
      </c>
      <c r="L1572" s="41"/>
      <c r="M1572" s="41"/>
      <c r="N1572" s="41"/>
      <c r="O1572" s="41"/>
      <c r="P1572" s="41"/>
      <c r="Q1572" s="41"/>
      <c r="R1572" s="41"/>
      <c r="S1572" s="41"/>
      <c r="T1572" s="38"/>
    </row>
    <row r="1573" spans="1:20" ht="128" x14ac:dyDescent="0.2">
      <c r="A1573" s="20">
        <f>'Test Scenarios'!A1582</f>
        <v>0</v>
      </c>
      <c r="B1573" s="44">
        <f>'Test Scenarios'!K1582</f>
        <v>0</v>
      </c>
      <c r="C1573" s="42">
        <f>'Test Scenarios'!B1582</f>
        <v>0</v>
      </c>
      <c r="D1573" s="43" t="str">
        <f>"F-"&amp;'Test Scenarios'!M1582&amp;"-"&amp;'Test Scenarios'!C1582&amp;"-"&amp;C1573</f>
        <v>F---0</v>
      </c>
      <c r="E1573" s="43" t="s">
        <v>6576</v>
      </c>
      <c r="F1573" s="43">
        <f>'Test Scenarios'!G1582</f>
        <v>0</v>
      </c>
      <c r="G1573" s="43" t="str">
        <f>"Objective"&amp;CHAR(10)
&amp;'Test Scenarios'!L1582&amp;CHAR(10)&amp;CHAR(10)&amp;
"Test Case Description"&amp;CHAR(10)
&amp;'Test Scenarios'!D1582&amp;CHAR(10)&amp;CHAR(10)&amp;
"Expected Results"&amp;CHAR(10)&amp;'Test Scenarios'!F1582</f>
        <v xml:space="preserve">Objective
Test Case Description
Expected Results
</v>
      </c>
      <c r="H1573" s="41"/>
      <c r="I1573" s="43" t="s">
        <v>6577</v>
      </c>
      <c r="J1573" s="41" t="str">
        <f>"TST-F "&amp;_xlfn.XLOOKUP('Test Scenarios'!M1582,'Taxonomy and Epics'!H:H,'Taxonomy and Epics'!E:E)</f>
        <v xml:space="preserve">TST-F </v>
      </c>
      <c r="K1573" s="36" t="str">
        <f>"Phase1,"&amp;_xlfn.XLOOKUP('Test Scenarios'!M1582,'Taxonomy and Epics'!H:H,'Taxonomy and Epics'!B:B)&amp;"_"&amp;_xlfn.XLOOKUP('Test Scenarios'!M1582,'Taxonomy and Epics'!H:H,'Taxonomy and Epics'!C:C)&amp;","&amp;'Test Scenarios'!M1582&amp;",Fin_Functional, Workday"</f>
        <v>Phase1,_,,Fin_Functional, Workday</v>
      </c>
      <c r="L1573" s="41"/>
      <c r="M1573" s="41"/>
      <c r="N1573" s="41"/>
      <c r="O1573" s="41"/>
      <c r="P1573" s="41"/>
      <c r="Q1573" s="41"/>
      <c r="R1573" s="41"/>
      <c r="S1573" s="41"/>
      <c r="T1573" s="38"/>
    </row>
    <row r="1574" spans="1:20" ht="128" x14ac:dyDescent="0.2">
      <c r="A1574" s="20">
        <f>'Test Scenarios'!A1583</f>
        <v>0</v>
      </c>
      <c r="B1574" s="44">
        <f>'Test Scenarios'!K1583</f>
        <v>0</v>
      </c>
      <c r="C1574" s="42">
        <f>'Test Scenarios'!B1583</f>
        <v>0</v>
      </c>
      <c r="D1574" s="43" t="str">
        <f>"F-"&amp;'Test Scenarios'!M1583&amp;"-"&amp;'Test Scenarios'!C1583&amp;"-"&amp;C1574</f>
        <v>F---0</v>
      </c>
      <c r="E1574" s="43" t="s">
        <v>6576</v>
      </c>
      <c r="F1574" s="43">
        <f>'Test Scenarios'!G1583</f>
        <v>0</v>
      </c>
      <c r="G1574" s="43" t="str">
        <f>"Objective"&amp;CHAR(10)
&amp;'Test Scenarios'!L1583&amp;CHAR(10)&amp;CHAR(10)&amp;
"Test Case Description"&amp;CHAR(10)
&amp;'Test Scenarios'!D1583&amp;CHAR(10)&amp;CHAR(10)&amp;
"Expected Results"&amp;CHAR(10)&amp;'Test Scenarios'!F1583</f>
        <v xml:space="preserve">Objective
Test Case Description
Expected Results
</v>
      </c>
      <c r="H1574" s="41"/>
      <c r="I1574" s="43" t="s">
        <v>6577</v>
      </c>
      <c r="J1574" s="41" t="str">
        <f>"TST-F "&amp;_xlfn.XLOOKUP('Test Scenarios'!M1583,'Taxonomy and Epics'!H:H,'Taxonomy and Epics'!E:E)</f>
        <v xml:space="preserve">TST-F </v>
      </c>
      <c r="K1574" s="36" t="str">
        <f>"Phase1,"&amp;_xlfn.XLOOKUP('Test Scenarios'!M1583,'Taxonomy and Epics'!H:H,'Taxonomy and Epics'!B:B)&amp;"_"&amp;_xlfn.XLOOKUP('Test Scenarios'!M1583,'Taxonomy and Epics'!H:H,'Taxonomy and Epics'!C:C)&amp;","&amp;'Test Scenarios'!M1583&amp;",Fin_Functional, Workday"</f>
        <v>Phase1,_,,Fin_Functional, Workday</v>
      </c>
      <c r="L1574" s="41"/>
      <c r="M1574" s="41"/>
      <c r="N1574" s="41"/>
      <c r="O1574" s="41"/>
      <c r="P1574" s="41"/>
      <c r="Q1574" s="41"/>
      <c r="R1574" s="41"/>
      <c r="S1574" s="41"/>
      <c r="T1574" s="38"/>
    </row>
    <row r="1575" spans="1:20" ht="128" x14ac:dyDescent="0.2">
      <c r="A1575" s="20">
        <f>'Test Scenarios'!A1584</f>
        <v>0</v>
      </c>
      <c r="B1575" s="44">
        <f>'Test Scenarios'!K1584</f>
        <v>0</v>
      </c>
      <c r="C1575" s="42">
        <f>'Test Scenarios'!B1584</f>
        <v>0</v>
      </c>
      <c r="D1575" s="43" t="str">
        <f>"F-"&amp;'Test Scenarios'!M1584&amp;"-"&amp;'Test Scenarios'!C1584&amp;"-"&amp;C1575</f>
        <v>F---0</v>
      </c>
      <c r="E1575" s="43" t="s">
        <v>6576</v>
      </c>
      <c r="F1575" s="43">
        <f>'Test Scenarios'!G1584</f>
        <v>0</v>
      </c>
      <c r="G1575" s="43" t="str">
        <f>"Objective"&amp;CHAR(10)
&amp;'Test Scenarios'!L1584&amp;CHAR(10)&amp;CHAR(10)&amp;
"Test Case Description"&amp;CHAR(10)
&amp;'Test Scenarios'!D1584&amp;CHAR(10)&amp;CHAR(10)&amp;
"Expected Results"&amp;CHAR(10)&amp;'Test Scenarios'!F1584</f>
        <v xml:space="preserve">Objective
Test Case Description
Expected Results
</v>
      </c>
      <c r="H1575" s="41"/>
      <c r="I1575" s="43" t="s">
        <v>6577</v>
      </c>
      <c r="J1575" s="41" t="str">
        <f>"TST-F "&amp;_xlfn.XLOOKUP('Test Scenarios'!M1584,'Taxonomy and Epics'!H:H,'Taxonomy and Epics'!E:E)</f>
        <v xml:space="preserve">TST-F </v>
      </c>
      <c r="K1575" s="36" t="str">
        <f>"Phase1,"&amp;_xlfn.XLOOKUP('Test Scenarios'!M1584,'Taxonomy and Epics'!H:H,'Taxonomy and Epics'!B:B)&amp;"_"&amp;_xlfn.XLOOKUP('Test Scenarios'!M1584,'Taxonomy and Epics'!H:H,'Taxonomy and Epics'!C:C)&amp;","&amp;'Test Scenarios'!M1584&amp;",Fin_Functional, Workday"</f>
        <v>Phase1,_,,Fin_Functional, Workday</v>
      </c>
      <c r="L1575" s="41"/>
      <c r="M1575" s="41"/>
      <c r="N1575" s="41"/>
      <c r="O1575" s="41"/>
      <c r="P1575" s="41"/>
      <c r="Q1575" s="41"/>
      <c r="R1575" s="41"/>
      <c r="S1575" s="41"/>
      <c r="T1575" s="38"/>
    </row>
    <row r="1576" spans="1:20" ht="128" x14ac:dyDescent="0.2">
      <c r="A1576" s="20">
        <f>'Test Scenarios'!A1585</f>
        <v>0</v>
      </c>
      <c r="B1576" s="44">
        <f>'Test Scenarios'!K1585</f>
        <v>0</v>
      </c>
      <c r="C1576" s="42">
        <f>'Test Scenarios'!B1585</f>
        <v>0</v>
      </c>
      <c r="D1576" s="43" t="str">
        <f>"F-"&amp;'Test Scenarios'!M1585&amp;"-"&amp;'Test Scenarios'!C1585&amp;"-"&amp;C1576</f>
        <v>F---0</v>
      </c>
      <c r="E1576" s="43" t="s">
        <v>6576</v>
      </c>
      <c r="F1576" s="43">
        <f>'Test Scenarios'!G1585</f>
        <v>0</v>
      </c>
      <c r="G1576" s="43" t="str">
        <f>"Objective"&amp;CHAR(10)
&amp;'Test Scenarios'!L1585&amp;CHAR(10)&amp;CHAR(10)&amp;
"Test Case Description"&amp;CHAR(10)
&amp;'Test Scenarios'!D1585&amp;CHAR(10)&amp;CHAR(10)&amp;
"Expected Results"&amp;CHAR(10)&amp;'Test Scenarios'!F1585</f>
        <v xml:space="preserve">Objective
Test Case Description
Expected Results
</v>
      </c>
      <c r="H1576" s="41"/>
      <c r="I1576" s="43" t="s">
        <v>6577</v>
      </c>
      <c r="J1576" s="41" t="str">
        <f>"TST-F "&amp;_xlfn.XLOOKUP('Test Scenarios'!M1585,'Taxonomy and Epics'!H:H,'Taxonomy and Epics'!E:E)</f>
        <v xml:space="preserve">TST-F </v>
      </c>
      <c r="K1576" s="36" t="str">
        <f>"Phase1,"&amp;_xlfn.XLOOKUP('Test Scenarios'!M1585,'Taxonomy and Epics'!H:H,'Taxonomy and Epics'!B:B)&amp;"_"&amp;_xlfn.XLOOKUP('Test Scenarios'!M1585,'Taxonomy and Epics'!H:H,'Taxonomy and Epics'!C:C)&amp;","&amp;'Test Scenarios'!M1585&amp;",Fin_Functional, Workday"</f>
        <v>Phase1,_,,Fin_Functional, Workday</v>
      </c>
      <c r="L1576" s="41"/>
      <c r="M1576" s="41"/>
      <c r="N1576" s="41"/>
      <c r="O1576" s="41"/>
      <c r="P1576" s="41"/>
      <c r="Q1576" s="41"/>
      <c r="R1576" s="41"/>
      <c r="S1576" s="41"/>
      <c r="T1576" s="38"/>
    </row>
    <row r="1577" spans="1:20" ht="128" x14ac:dyDescent="0.2">
      <c r="A1577" s="20">
        <f>'Test Scenarios'!A1586</f>
        <v>0</v>
      </c>
      <c r="B1577" s="44">
        <f>'Test Scenarios'!K1586</f>
        <v>0</v>
      </c>
      <c r="C1577" s="42">
        <f>'Test Scenarios'!B1586</f>
        <v>0</v>
      </c>
      <c r="D1577" s="43" t="str">
        <f>"F-"&amp;'Test Scenarios'!M1586&amp;"-"&amp;'Test Scenarios'!C1586&amp;"-"&amp;C1577</f>
        <v>F---0</v>
      </c>
      <c r="E1577" s="43" t="s">
        <v>6576</v>
      </c>
      <c r="F1577" s="43">
        <f>'Test Scenarios'!G1586</f>
        <v>0</v>
      </c>
      <c r="G1577" s="43" t="str">
        <f>"Objective"&amp;CHAR(10)
&amp;'Test Scenarios'!L1586&amp;CHAR(10)&amp;CHAR(10)&amp;
"Test Case Description"&amp;CHAR(10)
&amp;'Test Scenarios'!D1586&amp;CHAR(10)&amp;CHAR(10)&amp;
"Expected Results"&amp;CHAR(10)&amp;'Test Scenarios'!F1586</f>
        <v xml:space="preserve">Objective
Test Case Description
Expected Results
</v>
      </c>
      <c r="H1577" s="41"/>
      <c r="I1577" s="43" t="s">
        <v>6577</v>
      </c>
      <c r="J1577" s="41" t="str">
        <f>"TST-F "&amp;_xlfn.XLOOKUP('Test Scenarios'!M1586,'Taxonomy and Epics'!H:H,'Taxonomy and Epics'!E:E)</f>
        <v xml:space="preserve">TST-F </v>
      </c>
      <c r="K1577" s="36" t="str">
        <f>"Phase1,"&amp;_xlfn.XLOOKUP('Test Scenarios'!M1586,'Taxonomy and Epics'!H:H,'Taxonomy and Epics'!B:B)&amp;"_"&amp;_xlfn.XLOOKUP('Test Scenarios'!M1586,'Taxonomy and Epics'!H:H,'Taxonomy and Epics'!C:C)&amp;","&amp;'Test Scenarios'!M1586&amp;",Fin_Functional, Workday"</f>
        <v>Phase1,_,,Fin_Functional, Workday</v>
      </c>
      <c r="L1577" s="41"/>
      <c r="M1577" s="41"/>
      <c r="N1577" s="41"/>
      <c r="O1577" s="41"/>
      <c r="P1577" s="41"/>
      <c r="Q1577" s="41"/>
      <c r="R1577" s="41"/>
      <c r="S1577" s="41"/>
      <c r="T1577" s="38"/>
    </row>
    <row r="1578" spans="1:20" ht="128" x14ac:dyDescent="0.2">
      <c r="A1578" s="20">
        <f>'Test Scenarios'!A1587</f>
        <v>0</v>
      </c>
      <c r="B1578" s="44">
        <f>'Test Scenarios'!K1587</f>
        <v>0</v>
      </c>
      <c r="C1578" s="42">
        <f>'Test Scenarios'!B1587</f>
        <v>0</v>
      </c>
      <c r="D1578" s="43" t="str">
        <f>"F-"&amp;'Test Scenarios'!M1587&amp;"-"&amp;'Test Scenarios'!C1587&amp;"-"&amp;C1578</f>
        <v>F---0</v>
      </c>
      <c r="E1578" s="43" t="s">
        <v>6576</v>
      </c>
      <c r="F1578" s="43">
        <f>'Test Scenarios'!G1587</f>
        <v>0</v>
      </c>
      <c r="G1578" s="43" t="str">
        <f>"Objective"&amp;CHAR(10)
&amp;'Test Scenarios'!L1587&amp;CHAR(10)&amp;CHAR(10)&amp;
"Test Case Description"&amp;CHAR(10)
&amp;'Test Scenarios'!D1587&amp;CHAR(10)&amp;CHAR(10)&amp;
"Expected Results"&amp;CHAR(10)&amp;'Test Scenarios'!F1587</f>
        <v xml:space="preserve">Objective
Test Case Description
Expected Results
</v>
      </c>
      <c r="H1578" s="41"/>
      <c r="I1578" s="43" t="s">
        <v>6577</v>
      </c>
      <c r="J1578" s="41" t="str">
        <f>"TST-F "&amp;_xlfn.XLOOKUP('Test Scenarios'!M1587,'Taxonomy and Epics'!H:H,'Taxonomy and Epics'!E:E)</f>
        <v xml:space="preserve">TST-F </v>
      </c>
      <c r="K1578" s="36" t="str">
        <f>"Phase1,"&amp;_xlfn.XLOOKUP('Test Scenarios'!M1587,'Taxonomy and Epics'!H:H,'Taxonomy and Epics'!B:B)&amp;"_"&amp;_xlfn.XLOOKUP('Test Scenarios'!M1587,'Taxonomy and Epics'!H:H,'Taxonomy and Epics'!C:C)&amp;","&amp;'Test Scenarios'!M1587&amp;",Fin_Functional, Workday"</f>
        <v>Phase1,_,,Fin_Functional, Workday</v>
      </c>
      <c r="L1578" s="41"/>
      <c r="M1578" s="41"/>
      <c r="N1578" s="41"/>
      <c r="O1578" s="41"/>
      <c r="P1578" s="41"/>
      <c r="Q1578" s="41"/>
      <c r="R1578" s="41"/>
      <c r="S1578" s="41"/>
      <c r="T1578" s="38"/>
    </row>
    <row r="1579" spans="1:20" ht="128" x14ac:dyDescent="0.2">
      <c r="A1579" s="20">
        <f>'Test Scenarios'!A1588</f>
        <v>0</v>
      </c>
      <c r="B1579" s="44">
        <f>'Test Scenarios'!K1588</f>
        <v>0</v>
      </c>
      <c r="C1579" s="42">
        <f>'Test Scenarios'!B1588</f>
        <v>0</v>
      </c>
      <c r="D1579" s="43" t="str">
        <f>"F-"&amp;'Test Scenarios'!M1588&amp;"-"&amp;'Test Scenarios'!C1588&amp;"-"&amp;C1579</f>
        <v>F---0</v>
      </c>
      <c r="E1579" s="43" t="s">
        <v>6576</v>
      </c>
      <c r="F1579" s="43">
        <f>'Test Scenarios'!G1588</f>
        <v>0</v>
      </c>
      <c r="G1579" s="43" t="str">
        <f>"Objective"&amp;CHAR(10)
&amp;'Test Scenarios'!L1588&amp;CHAR(10)&amp;CHAR(10)&amp;
"Test Case Description"&amp;CHAR(10)
&amp;'Test Scenarios'!D1588&amp;CHAR(10)&amp;CHAR(10)&amp;
"Expected Results"&amp;CHAR(10)&amp;'Test Scenarios'!F1588</f>
        <v xml:space="preserve">Objective
Test Case Description
Expected Results
</v>
      </c>
      <c r="H1579" s="41"/>
      <c r="I1579" s="43" t="s">
        <v>6577</v>
      </c>
      <c r="J1579" s="41" t="str">
        <f>"TST-F "&amp;_xlfn.XLOOKUP('Test Scenarios'!M1588,'Taxonomy and Epics'!H:H,'Taxonomy and Epics'!E:E)</f>
        <v xml:space="preserve">TST-F </v>
      </c>
      <c r="K1579" s="36" t="str">
        <f>"Phase1,"&amp;_xlfn.XLOOKUP('Test Scenarios'!M1588,'Taxonomy and Epics'!H:H,'Taxonomy and Epics'!B:B)&amp;"_"&amp;_xlfn.XLOOKUP('Test Scenarios'!M1588,'Taxonomy and Epics'!H:H,'Taxonomy and Epics'!C:C)&amp;","&amp;'Test Scenarios'!M1588&amp;",Fin_Functional, Workday"</f>
        <v>Phase1,_,,Fin_Functional, Workday</v>
      </c>
      <c r="L1579" s="41"/>
      <c r="M1579" s="41"/>
      <c r="N1579" s="41"/>
      <c r="O1579" s="41"/>
      <c r="P1579" s="41"/>
      <c r="Q1579" s="41"/>
      <c r="R1579" s="41"/>
      <c r="S1579" s="41"/>
      <c r="T1579" s="38"/>
    </row>
    <row r="1580" spans="1:20" ht="128" x14ac:dyDescent="0.2">
      <c r="A1580" s="20">
        <f>'Test Scenarios'!A1589</f>
        <v>0</v>
      </c>
      <c r="B1580" s="44">
        <f>'Test Scenarios'!K1589</f>
        <v>0</v>
      </c>
      <c r="C1580" s="42">
        <f>'Test Scenarios'!B1589</f>
        <v>0</v>
      </c>
      <c r="D1580" s="43" t="str">
        <f>"F-"&amp;'Test Scenarios'!M1589&amp;"-"&amp;'Test Scenarios'!C1589&amp;"-"&amp;C1580</f>
        <v>F---0</v>
      </c>
      <c r="E1580" s="43" t="s">
        <v>6576</v>
      </c>
      <c r="F1580" s="43">
        <f>'Test Scenarios'!G1589</f>
        <v>0</v>
      </c>
      <c r="G1580" s="43" t="str">
        <f>"Objective"&amp;CHAR(10)
&amp;'Test Scenarios'!L1589&amp;CHAR(10)&amp;CHAR(10)&amp;
"Test Case Description"&amp;CHAR(10)
&amp;'Test Scenarios'!D1589&amp;CHAR(10)&amp;CHAR(10)&amp;
"Expected Results"&amp;CHAR(10)&amp;'Test Scenarios'!F1589</f>
        <v xml:space="preserve">Objective
Test Case Description
Expected Results
</v>
      </c>
      <c r="H1580" s="41"/>
      <c r="I1580" s="43" t="s">
        <v>6577</v>
      </c>
      <c r="J1580" s="41" t="str">
        <f>"TST-F "&amp;_xlfn.XLOOKUP('Test Scenarios'!M1589,'Taxonomy and Epics'!H:H,'Taxonomy and Epics'!E:E)</f>
        <v xml:space="preserve">TST-F </v>
      </c>
      <c r="K1580" s="36" t="str">
        <f>"Phase1,"&amp;_xlfn.XLOOKUP('Test Scenarios'!M1589,'Taxonomy and Epics'!H:H,'Taxonomy and Epics'!B:B)&amp;"_"&amp;_xlfn.XLOOKUP('Test Scenarios'!M1589,'Taxonomy and Epics'!H:H,'Taxonomy and Epics'!C:C)&amp;","&amp;'Test Scenarios'!M1589&amp;",Fin_Functional, Workday"</f>
        <v>Phase1,_,,Fin_Functional, Workday</v>
      </c>
      <c r="L1580" s="41"/>
      <c r="M1580" s="41"/>
      <c r="N1580" s="41"/>
      <c r="O1580" s="41"/>
      <c r="P1580" s="41"/>
      <c r="Q1580" s="41"/>
      <c r="R1580" s="41"/>
      <c r="S1580" s="41"/>
      <c r="T1580" s="38"/>
    </row>
    <row r="1581" spans="1:20" ht="128" x14ac:dyDescent="0.2">
      <c r="A1581" s="20">
        <f>'Test Scenarios'!A1590</f>
        <v>0</v>
      </c>
      <c r="B1581" s="44">
        <f>'Test Scenarios'!K1590</f>
        <v>0</v>
      </c>
      <c r="C1581" s="42">
        <f>'Test Scenarios'!B1590</f>
        <v>0</v>
      </c>
      <c r="D1581" s="43" t="str">
        <f>"F-"&amp;'Test Scenarios'!M1590&amp;"-"&amp;'Test Scenarios'!C1590&amp;"-"&amp;C1581</f>
        <v>F---0</v>
      </c>
      <c r="E1581" s="43" t="s">
        <v>6576</v>
      </c>
      <c r="F1581" s="43">
        <f>'Test Scenarios'!G1590</f>
        <v>0</v>
      </c>
      <c r="G1581" s="43" t="str">
        <f>"Objective"&amp;CHAR(10)
&amp;'Test Scenarios'!L1590&amp;CHAR(10)&amp;CHAR(10)&amp;
"Test Case Description"&amp;CHAR(10)
&amp;'Test Scenarios'!D1590&amp;CHAR(10)&amp;CHAR(10)&amp;
"Expected Results"&amp;CHAR(10)&amp;'Test Scenarios'!F1590</f>
        <v xml:space="preserve">Objective
Test Case Description
Expected Results
</v>
      </c>
      <c r="H1581" s="41"/>
      <c r="I1581" s="43" t="s">
        <v>6577</v>
      </c>
      <c r="J1581" s="41" t="str">
        <f>"TST-F "&amp;_xlfn.XLOOKUP('Test Scenarios'!M1590,'Taxonomy and Epics'!H:H,'Taxonomy and Epics'!E:E)</f>
        <v xml:space="preserve">TST-F </v>
      </c>
      <c r="K1581" s="36" t="str">
        <f>"Phase1,"&amp;_xlfn.XLOOKUP('Test Scenarios'!M1590,'Taxonomy and Epics'!H:H,'Taxonomy and Epics'!B:B)&amp;"_"&amp;_xlfn.XLOOKUP('Test Scenarios'!M1590,'Taxonomy and Epics'!H:H,'Taxonomy and Epics'!C:C)&amp;","&amp;'Test Scenarios'!M1590&amp;",Fin_Functional, Workday"</f>
        <v>Phase1,_,,Fin_Functional, Workday</v>
      </c>
      <c r="L1581" s="41"/>
      <c r="M1581" s="41"/>
      <c r="N1581" s="41"/>
      <c r="O1581" s="41"/>
      <c r="P1581" s="41"/>
      <c r="Q1581" s="41"/>
      <c r="R1581" s="41"/>
      <c r="S1581" s="41"/>
      <c r="T1581" s="38"/>
    </row>
    <row r="1582" spans="1:20" ht="128" x14ac:dyDescent="0.2">
      <c r="A1582" s="20">
        <f>'Test Scenarios'!A1591</f>
        <v>0</v>
      </c>
      <c r="B1582" s="44">
        <f>'Test Scenarios'!K1591</f>
        <v>0</v>
      </c>
      <c r="C1582" s="42">
        <f>'Test Scenarios'!B1591</f>
        <v>0</v>
      </c>
      <c r="D1582" s="43" t="str">
        <f>"F-"&amp;'Test Scenarios'!M1591&amp;"-"&amp;'Test Scenarios'!C1591&amp;"-"&amp;C1582</f>
        <v>F---0</v>
      </c>
      <c r="E1582" s="43" t="s">
        <v>6576</v>
      </c>
      <c r="F1582" s="43">
        <f>'Test Scenarios'!G1591</f>
        <v>0</v>
      </c>
      <c r="G1582" s="43" t="str">
        <f>"Objective"&amp;CHAR(10)
&amp;'Test Scenarios'!L1591&amp;CHAR(10)&amp;CHAR(10)&amp;
"Test Case Description"&amp;CHAR(10)
&amp;'Test Scenarios'!D1591&amp;CHAR(10)&amp;CHAR(10)&amp;
"Expected Results"&amp;CHAR(10)&amp;'Test Scenarios'!F1591</f>
        <v xml:space="preserve">Objective
Test Case Description
Expected Results
</v>
      </c>
      <c r="H1582" s="41"/>
      <c r="I1582" s="43" t="s">
        <v>6577</v>
      </c>
      <c r="J1582" s="41" t="str">
        <f>"TST-F "&amp;_xlfn.XLOOKUP('Test Scenarios'!M1591,'Taxonomy and Epics'!H:H,'Taxonomy and Epics'!E:E)</f>
        <v xml:space="preserve">TST-F </v>
      </c>
      <c r="K1582" s="36" t="str">
        <f>"Phase1,"&amp;_xlfn.XLOOKUP('Test Scenarios'!M1591,'Taxonomy and Epics'!H:H,'Taxonomy and Epics'!B:B)&amp;"_"&amp;_xlfn.XLOOKUP('Test Scenarios'!M1591,'Taxonomy and Epics'!H:H,'Taxonomy and Epics'!C:C)&amp;","&amp;'Test Scenarios'!M1591&amp;",Fin_Functional, Workday"</f>
        <v>Phase1,_,,Fin_Functional, Workday</v>
      </c>
      <c r="L1582" s="41"/>
      <c r="M1582" s="41"/>
      <c r="N1582" s="41"/>
      <c r="O1582" s="41"/>
      <c r="P1582" s="41"/>
      <c r="Q1582" s="41"/>
      <c r="R1582" s="41"/>
      <c r="S1582" s="41"/>
      <c r="T1582" s="38"/>
    </row>
    <row r="1583" spans="1:20" ht="128" x14ac:dyDescent="0.2">
      <c r="A1583" s="20">
        <f>'Test Scenarios'!A1592</f>
        <v>0</v>
      </c>
      <c r="B1583" s="44">
        <f>'Test Scenarios'!K1592</f>
        <v>0</v>
      </c>
      <c r="C1583" s="42">
        <f>'Test Scenarios'!B1592</f>
        <v>0</v>
      </c>
      <c r="D1583" s="43" t="str">
        <f>"F-"&amp;'Test Scenarios'!M1592&amp;"-"&amp;'Test Scenarios'!C1592&amp;"-"&amp;C1583</f>
        <v>F---0</v>
      </c>
      <c r="E1583" s="43" t="s">
        <v>6576</v>
      </c>
      <c r="F1583" s="43">
        <f>'Test Scenarios'!G1592</f>
        <v>0</v>
      </c>
      <c r="G1583" s="43" t="str">
        <f>"Objective"&amp;CHAR(10)
&amp;'Test Scenarios'!L1592&amp;CHAR(10)&amp;CHAR(10)&amp;
"Test Case Description"&amp;CHAR(10)
&amp;'Test Scenarios'!D1592&amp;CHAR(10)&amp;CHAR(10)&amp;
"Expected Results"&amp;CHAR(10)&amp;'Test Scenarios'!F1592</f>
        <v xml:space="preserve">Objective
Test Case Description
Expected Results
</v>
      </c>
      <c r="H1583" s="41"/>
      <c r="I1583" s="43" t="s">
        <v>6577</v>
      </c>
      <c r="J1583" s="41" t="str">
        <f>"TST-F "&amp;_xlfn.XLOOKUP('Test Scenarios'!M1592,'Taxonomy and Epics'!H:H,'Taxonomy and Epics'!E:E)</f>
        <v xml:space="preserve">TST-F </v>
      </c>
      <c r="K1583" s="36" t="str">
        <f>"Phase1,"&amp;_xlfn.XLOOKUP('Test Scenarios'!M1592,'Taxonomy and Epics'!H:H,'Taxonomy and Epics'!B:B)&amp;"_"&amp;_xlfn.XLOOKUP('Test Scenarios'!M1592,'Taxonomy and Epics'!H:H,'Taxonomy and Epics'!C:C)&amp;","&amp;'Test Scenarios'!M1592&amp;",Fin_Functional, Workday"</f>
        <v>Phase1,_,,Fin_Functional, Workday</v>
      </c>
      <c r="L1583" s="41"/>
      <c r="M1583" s="41"/>
      <c r="N1583" s="41"/>
      <c r="O1583" s="41"/>
      <c r="P1583" s="41"/>
      <c r="Q1583" s="41"/>
      <c r="R1583" s="41"/>
      <c r="S1583" s="41"/>
      <c r="T1583" s="38"/>
    </row>
    <row r="1584" spans="1:20" ht="128" x14ac:dyDescent="0.2">
      <c r="A1584" s="20">
        <f>'Test Scenarios'!A1593</f>
        <v>0</v>
      </c>
      <c r="B1584" s="44">
        <f>'Test Scenarios'!K1593</f>
        <v>0</v>
      </c>
      <c r="C1584" s="42">
        <f>'Test Scenarios'!B1593</f>
        <v>0</v>
      </c>
      <c r="D1584" s="43" t="str">
        <f>"F-"&amp;'Test Scenarios'!M1593&amp;"-"&amp;'Test Scenarios'!C1593&amp;"-"&amp;C1584</f>
        <v>F---0</v>
      </c>
      <c r="E1584" s="43" t="s">
        <v>6576</v>
      </c>
      <c r="F1584" s="43">
        <f>'Test Scenarios'!G1593</f>
        <v>0</v>
      </c>
      <c r="G1584" s="43" t="str">
        <f>"Objective"&amp;CHAR(10)
&amp;'Test Scenarios'!L1593&amp;CHAR(10)&amp;CHAR(10)&amp;
"Test Case Description"&amp;CHAR(10)
&amp;'Test Scenarios'!D1593&amp;CHAR(10)&amp;CHAR(10)&amp;
"Expected Results"&amp;CHAR(10)&amp;'Test Scenarios'!F1593</f>
        <v xml:space="preserve">Objective
Test Case Description
Expected Results
</v>
      </c>
      <c r="H1584" s="41"/>
      <c r="I1584" s="43" t="s">
        <v>6577</v>
      </c>
      <c r="J1584" s="41" t="str">
        <f>"TST-F "&amp;_xlfn.XLOOKUP('Test Scenarios'!M1593,'Taxonomy and Epics'!H:H,'Taxonomy and Epics'!E:E)</f>
        <v xml:space="preserve">TST-F </v>
      </c>
      <c r="K1584" s="36" t="str">
        <f>"Phase1,"&amp;_xlfn.XLOOKUP('Test Scenarios'!M1593,'Taxonomy and Epics'!H:H,'Taxonomy and Epics'!B:B)&amp;"_"&amp;_xlfn.XLOOKUP('Test Scenarios'!M1593,'Taxonomy and Epics'!H:H,'Taxonomy and Epics'!C:C)&amp;","&amp;'Test Scenarios'!M1593&amp;",Fin_Functional, Workday"</f>
        <v>Phase1,_,,Fin_Functional, Workday</v>
      </c>
      <c r="L1584" s="41"/>
      <c r="M1584" s="41"/>
      <c r="N1584" s="41"/>
      <c r="O1584" s="41"/>
      <c r="P1584" s="41"/>
      <c r="Q1584" s="41"/>
      <c r="R1584" s="41"/>
      <c r="S1584" s="41"/>
      <c r="T1584" s="38"/>
    </row>
    <row r="1585" spans="1:20" ht="128" x14ac:dyDescent="0.2">
      <c r="A1585" s="20">
        <f>'Test Scenarios'!A1594</f>
        <v>0</v>
      </c>
      <c r="B1585" s="44">
        <f>'Test Scenarios'!K1594</f>
        <v>0</v>
      </c>
      <c r="C1585" s="42">
        <f>'Test Scenarios'!B1594</f>
        <v>0</v>
      </c>
      <c r="D1585" s="43" t="str">
        <f>"F-"&amp;'Test Scenarios'!M1594&amp;"-"&amp;'Test Scenarios'!C1594&amp;"-"&amp;C1585</f>
        <v>F---0</v>
      </c>
      <c r="E1585" s="43" t="s">
        <v>6576</v>
      </c>
      <c r="F1585" s="43">
        <f>'Test Scenarios'!G1594</f>
        <v>0</v>
      </c>
      <c r="G1585" s="43" t="str">
        <f>"Objective"&amp;CHAR(10)
&amp;'Test Scenarios'!L1594&amp;CHAR(10)&amp;CHAR(10)&amp;
"Test Case Description"&amp;CHAR(10)
&amp;'Test Scenarios'!D1594&amp;CHAR(10)&amp;CHAR(10)&amp;
"Expected Results"&amp;CHAR(10)&amp;'Test Scenarios'!F1594</f>
        <v xml:space="preserve">Objective
Test Case Description
Expected Results
</v>
      </c>
      <c r="H1585" s="41"/>
      <c r="I1585" s="43" t="s">
        <v>6577</v>
      </c>
      <c r="J1585" s="41" t="str">
        <f>"TST-F "&amp;_xlfn.XLOOKUP('Test Scenarios'!M1594,'Taxonomy and Epics'!H:H,'Taxonomy and Epics'!E:E)</f>
        <v xml:space="preserve">TST-F </v>
      </c>
      <c r="K1585" s="36" t="str">
        <f>"Phase1,"&amp;_xlfn.XLOOKUP('Test Scenarios'!M1594,'Taxonomy and Epics'!H:H,'Taxonomy and Epics'!B:B)&amp;"_"&amp;_xlfn.XLOOKUP('Test Scenarios'!M1594,'Taxonomy and Epics'!H:H,'Taxonomy and Epics'!C:C)&amp;","&amp;'Test Scenarios'!M1594&amp;",Fin_Functional, Workday"</f>
        <v>Phase1,_,,Fin_Functional, Workday</v>
      </c>
      <c r="L1585" s="41"/>
      <c r="M1585" s="41"/>
      <c r="N1585" s="41"/>
      <c r="O1585" s="41"/>
      <c r="P1585" s="41"/>
      <c r="Q1585" s="41"/>
      <c r="R1585" s="41"/>
      <c r="S1585" s="41"/>
      <c r="T1585" s="38"/>
    </row>
    <row r="1586" spans="1:20" ht="128" x14ac:dyDescent="0.2">
      <c r="A1586" s="20">
        <f>'Test Scenarios'!A1595</f>
        <v>0</v>
      </c>
      <c r="B1586" s="44">
        <f>'Test Scenarios'!K1595</f>
        <v>0</v>
      </c>
      <c r="C1586" s="42">
        <f>'Test Scenarios'!B1595</f>
        <v>0</v>
      </c>
      <c r="D1586" s="43" t="str">
        <f>"F-"&amp;'Test Scenarios'!M1595&amp;"-"&amp;'Test Scenarios'!C1595&amp;"-"&amp;C1586</f>
        <v>F---0</v>
      </c>
      <c r="E1586" s="43" t="s">
        <v>6576</v>
      </c>
      <c r="F1586" s="43">
        <f>'Test Scenarios'!G1595</f>
        <v>0</v>
      </c>
      <c r="G1586" s="43" t="str">
        <f>"Objective"&amp;CHAR(10)
&amp;'Test Scenarios'!L1595&amp;CHAR(10)&amp;CHAR(10)&amp;
"Test Case Description"&amp;CHAR(10)
&amp;'Test Scenarios'!D1595&amp;CHAR(10)&amp;CHAR(10)&amp;
"Expected Results"&amp;CHAR(10)&amp;'Test Scenarios'!F1595</f>
        <v xml:space="preserve">Objective
Test Case Description
Expected Results
</v>
      </c>
      <c r="H1586" s="41"/>
      <c r="I1586" s="43" t="s">
        <v>6577</v>
      </c>
      <c r="J1586" s="41" t="str">
        <f>"TST-F "&amp;_xlfn.XLOOKUP('Test Scenarios'!M1595,'Taxonomy and Epics'!H:H,'Taxonomy and Epics'!E:E)</f>
        <v xml:space="preserve">TST-F </v>
      </c>
      <c r="K1586" s="36" t="str">
        <f>"Phase1,"&amp;_xlfn.XLOOKUP('Test Scenarios'!M1595,'Taxonomy and Epics'!H:H,'Taxonomy and Epics'!B:B)&amp;"_"&amp;_xlfn.XLOOKUP('Test Scenarios'!M1595,'Taxonomy and Epics'!H:H,'Taxonomy and Epics'!C:C)&amp;","&amp;'Test Scenarios'!M1595&amp;",Fin_Functional, Workday"</f>
        <v>Phase1,_,,Fin_Functional, Workday</v>
      </c>
      <c r="L1586" s="41"/>
      <c r="M1586" s="41"/>
      <c r="N1586" s="41"/>
      <c r="O1586" s="41"/>
      <c r="P1586" s="41"/>
      <c r="Q1586" s="41"/>
      <c r="R1586" s="41"/>
      <c r="S1586" s="41"/>
      <c r="T1586" s="38"/>
    </row>
    <row r="1587" spans="1:20" ht="128" x14ac:dyDescent="0.2">
      <c r="A1587" s="20">
        <f>'Test Scenarios'!A1596</f>
        <v>0</v>
      </c>
      <c r="B1587" s="44">
        <f>'Test Scenarios'!K1596</f>
        <v>0</v>
      </c>
      <c r="C1587" s="42">
        <f>'Test Scenarios'!B1596</f>
        <v>0</v>
      </c>
      <c r="D1587" s="43" t="str">
        <f>"F-"&amp;'Test Scenarios'!M1596&amp;"-"&amp;'Test Scenarios'!C1596&amp;"-"&amp;C1587</f>
        <v>F---0</v>
      </c>
      <c r="E1587" s="43" t="s">
        <v>6576</v>
      </c>
      <c r="F1587" s="43">
        <f>'Test Scenarios'!G1596</f>
        <v>0</v>
      </c>
      <c r="G1587" s="43" t="str">
        <f>"Objective"&amp;CHAR(10)
&amp;'Test Scenarios'!L1596&amp;CHAR(10)&amp;CHAR(10)&amp;
"Test Case Description"&amp;CHAR(10)
&amp;'Test Scenarios'!D1596&amp;CHAR(10)&amp;CHAR(10)&amp;
"Expected Results"&amp;CHAR(10)&amp;'Test Scenarios'!F1596</f>
        <v xml:space="preserve">Objective
Test Case Description
Expected Results
</v>
      </c>
      <c r="H1587" s="41"/>
      <c r="I1587" s="43" t="s">
        <v>6577</v>
      </c>
      <c r="J1587" s="41" t="str">
        <f>"TST-F "&amp;_xlfn.XLOOKUP('Test Scenarios'!M1596,'Taxonomy and Epics'!H:H,'Taxonomy and Epics'!E:E)</f>
        <v xml:space="preserve">TST-F </v>
      </c>
      <c r="K1587" s="36" t="str">
        <f>"Phase1,"&amp;_xlfn.XLOOKUP('Test Scenarios'!M1596,'Taxonomy and Epics'!H:H,'Taxonomy and Epics'!B:B)&amp;"_"&amp;_xlfn.XLOOKUP('Test Scenarios'!M1596,'Taxonomy and Epics'!H:H,'Taxonomy and Epics'!C:C)&amp;","&amp;'Test Scenarios'!M1596&amp;",Fin_Functional, Workday"</f>
        <v>Phase1,_,,Fin_Functional, Workday</v>
      </c>
      <c r="L1587" s="41"/>
      <c r="M1587" s="41"/>
      <c r="N1587" s="41"/>
      <c r="O1587" s="41"/>
      <c r="P1587" s="41"/>
      <c r="Q1587" s="41"/>
      <c r="R1587" s="41"/>
      <c r="S1587" s="41"/>
      <c r="T1587" s="38"/>
    </row>
    <row r="1588" spans="1:20" ht="128" x14ac:dyDescent="0.2">
      <c r="A1588" s="20">
        <f>'Test Scenarios'!A1597</f>
        <v>0</v>
      </c>
      <c r="B1588" s="44">
        <f>'Test Scenarios'!K1597</f>
        <v>0</v>
      </c>
      <c r="C1588" s="42">
        <f>'Test Scenarios'!B1597</f>
        <v>0</v>
      </c>
      <c r="D1588" s="43" t="str">
        <f>"F-"&amp;'Test Scenarios'!M1597&amp;"-"&amp;'Test Scenarios'!C1597&amp;"-"&amp;C1588</f>
        <v>F---0</v>
      </c>
      <c r="E1588" s="43" t="s">
        <v>6576</v>
      </c>
      <c r="F1588" s="43">
        <f>'Test Scenarios'!G1597</f>
        <v>0</v>
      </c>
      <c r="G1588" s="43" t="str">
        <f>"Objective"&amp;CHAR(10)
&amp;'Test Scenarios'!L1597&amp;CHAR(10)&amp;CHAR(10)&amp;
"Test Case Description"&amp;CHAR(10)
&amp;'Test Scenarios'!D1597&amp;CHAR(10)&amp;CHAR(10)&amp;
"Expected Results"&amp;CHAR(10)&amp;'Test Scenarios'!F1597</f>
        <v xml:space="preserve">Objective
Test Case Description
Expected Results
</v>
      </c>
      <c r="H1588" s="41"/>
      <c r="I1588" s="43" t="s">
        <v>6577</v>
      </c>
      <c r="J1588" s="41" t="str">
        <f>"TST-F "&amp;_xlfn.XLOOKUP('Test Scenarios'!M1597,'Taxonomy and Epics'!H:H,'Taxonomy and Epics'!E:E)</f>
        <v xml:space="preserve">TST-F </v>
      </c>
      <c r="K1588" s="36" t="str">
        <f>"Phase1,"&amp;_xlfn.XLOOKUP('Test Scenarios'!M1597,'Taxonomy and Epics'!H:H,'Taxonomy and Epics'!B:B)&amp;"_"&amp;_xlfn.XLOOKUP('Test Scenarios'!M1597,'Taxonomy and Epics'!H:H,'Taxonomy and Epics'!C:C)&amp;","&amp;'Test Scenarios'!M1597&amp;",Fin_Functional, Workday"</f>
        <v>Phase1,_,,Fin_Functional, Workday</v>
      </c>
      <c r="L1588" s="41"/>
      <c r="M1588" s="41"/>
      <c r="N1588" s="41"/>
      <c r="O1588" s="41"/>
      <c r="P1588" s="41"/>
      <c r="Q1588" s="41"/>
      <c r="R1588" s="41"/>
      <c r="S1588" s="41"/>
      <c r="T1588" s="38"/>
    </row>
    <row r="1589" spans="1:20" ht="128" x14ac:dyDescent="0.2">
      <c r="A1589" s="20">
        <f>'Test Scenarios'!A1598</f>
        <v>0</v>
      </c>
      <c r="B1589" s="44">
        <f>'Test Scenarios'!K1598</f>
        <v>0</v>
      </c>
      <c r="C1589" s="42">
        <f>'Test Scenarios'!B1598</f>
        <v>0</v>
      </c>
      <c r="D1589" s="43" t="str">
        <f>"F-"&amp;'Test Scenarios'!M1598&amp;"-"&amp;'Test Scenarios'!C1598&amp;"-"&amp;C1589</f>
        <v>F---0</v>
      </c>
      <c r="E1589" s="43" t="s">
        <v>6576</v>
      </c>
      <c r="F1589" s="43">
        <f>'Test Scenarios'!G1598</f>
        <v>0</v>
      </c>
      <c r="G1589" s="43" t="str">
        <f>"Objective"&amp;CHAR(10)
&amp;'Test Scenarios'!L1598&amp;CHAR(10)&amp;CHAR(10)&amp;
"Test Case Description"&amp;CHAR(10)
&amp;'Test Scenarios'!D1598&amp;CHAR(10)&amp;CHAR(10)&amp;
"Expected Results"&amp;CHAR(10)&amp;'Test Scenarios'!F1598</f>
        <v xml:space="preserve">Objective
Test Case Description
Expected Results
</v>
      </c>
      <c r="H1589" s="41"/>
      <c r="I1589" s="43" t="s">
        <v>6577</v>
      </c>
      <c r="J1589" s="41" t="str">
        <f>"TST-F "&amp;_xlfn.XLOOKUP('Test Scenarios'!M1598,'Taxonomy and Epics'!H:H,'Taxonomy and Epics'!E:E)</f>
        <v xml:space="preserve">TST-F </v>
      </c>
      <c r="K1589" s="36" t="str">
        <f>"Phase1,"&amp;_xlfn.XLOOKUP('Test Scenarios'!M1598,'Taxonomy and Epics'!H:H,'Taxonomy and Epics'!B:B)&amp;"_"&amp;_xlfn.XLOOKUP('Test Scenarios'!M1598,'Taxonomy and Epics'!H:H,'Taxonomy and Epics'!C:C)&amp;","&amp;'Test Scenarios'!M1598&amp;",Fin_Functional, Workday"</f>
        <v>Phase1,_,,Fin_Functional, Workday</v>
      </c>
      <c r="L1589" s="41"/>
      <c r="M1589" s="41"/>
      <c r="N1589" s="41"/>
      <c r="O1589" s="41"/>
      <c r="P1589" s="41"/>
      <c r="Q1589" s="41"/>
      <c r="R1589" s="41"/>
      <c r="S1589" s="41"/>
      <c r="T1589" s="38"/>
    </row>
    <row r="1590" spans="1:20" ht="128" x14ac:dyDescent="0.2">
      <c r="A1590" s="20">
        <f>'Test Scenarios'!A1599</f>
        <v>0</v>
      </c>
      <c r="B1590" s="44">
        <f>'Test Scenarios'!K1599</f>
        <v>0</v>
      </c>
      <c r="C1590" s="42">
        <f>'Test Scenarios'!B1599</f>
        <v>0</v>
      </c>
      <c r="D1590" s="43" t="str">
        <f>"F-"&amp;'Test Scenarios'!M1599&amp;"-"&amp;'Test Scenarios'!C1599&amp;"-"&amp;C1590</f>
        <v>F---0</v>
      </c>
      <c r="E1590" s="43" t="s">
        <v>6576</v>
      </c>
      <c r="F1590" s="43">
        <f>'Test Scenarios'!G1599</f>
        <v>0</v>
      </c>
      <c r="G1590" s="43" t="str">
        <f>"Objective"&amp;CHAR(10)
&amp;'Test Scenarios'!L1599&amp;CHAR(10)&amp;CHAR(10)&amp;
"Test Case Description"&amp;CHAR(10)
&amp;'Test Scenarios'!D1599&amp;CHAR(10)&amp;CHAR(10)&amp;
"Expected Results"&amp;CHAR(10)&amp;'Test Scenarios'!F1599</f>
        <v xml:space="preserve">Objective
Test Case Description
Expected Results
</v>
      </c>
      <c r="H1590" s="41"/>
      <c r="I1590" s="43" t="s">
        <v>6577</v>
      </c>
      <c r="J1590" s="41" t="str">
        <f>"TST-F "&amp;_xlfn.XLOOKUP('Test Scenarios'!M1599,'Taxonomy and Epics'!H:H,'Taxonomy and Epics'!E:E)</f>
        <v xml:space="preserve">TST-F </v>
      </c>
      <c r="K1590" s="36" t="str">
        <f>"Phase1,"&amp;_xlfn.XLOOKUP('Test Scenarios'!M1599,'Taxonomy and Epics'!H:H,'Taxonomy and Epics'!B:B)&amp;"_"&amp;_xlfn.XLOOKUP('Test Scenarios'!M1599,'Taxonomy and Epics'!H:H,'Taxonomy and Epics'!C:C)&amp;","&amp;'Test Scenarios'!M1599&amp;",Fin_Functional, Workday"</f>
        <v>Phase1,_,,Fin_Functional, Workday</v>
      </c>
      <c r="L1590" s="41"/>
      <c r="M1590" s="41"/>
      <c r="N1590" s="41"/>
      <c r="O1590" s="41"/>
      <c r="P1590" s="41"/>
      <c r="Q1590" s="41"/>
      <c r="R1590" s="41"/>
      <c r="S1590" s="41"/>
      <c r="T1590" s="38"/>
    </row>
    <row r="1591" spans="1:20" ht="128" x14ac:dyDescent="0.2">
      <c r="A1591" s="20">
        <f>'Test Scenarios'!A1600</f>
        <v>0</v>
      </c>
      <c r="B1591" s="44">
        <f>'Test Scenarios'!K1600</f>
        <v>0</v>
      </c>
      <c r="C1591" s="42">
        <f>'Test Scenarios'!B1600</f>
        <v>0</v>
      </c>
      <c r="D1591" s="43" t="str">
        <f>"F-"&amp;'Test Scenarios'!M1600&amp;"-"&amp;'Test Scenarios'!C1600&amp;"-"&amp;C1591</f>
        <v>F---0</v>
      </c>
      <c r="E1591" s="43" t="s">
        <v>6576</v>
      </c>
      <c r="F1591" s="43">
        <f>'Test Scenarios'!G1600</f>
        <v>0</v>
      </c>
      <c r="G1591" s="43" t="str">
        <f>"Objective"&amp;CHAR(10)
&amp;'Test Scenarios'!L1600&amp;CHAR(10)&amp;CHAR(10)&amp;
"Test Case Description"&amp;CHAR(10)
&amp;'Test Scenarios'!D1600&amp;CHAR(10)&amp;CHAR(10)&amp;
"Expected Results"&amp;CHAR(10)&amp;'Test Scenarios'!F1600</f>
        <v xml:space="preserve">Objective
Test Case Description
Expected Results
</v>
      </c>
      <c r="H1591" s="41"/>
      <c r="I1591" s="43" t="s">
        <v>6577</v>
      </c>
      <c r="J1591" s="41" t="str">
        <f>"TST-F "&amp;_xlfn.XLOOKUP('Test Scenarios'!M1600,'Taxonomy and Epics'!H:H,'Taxonomy and Epics'!E:E)</f>
        <v xml:space="preserve">TST-F </v>
      </c>
      <c r="K1591" s="36" t="str">
        <f>"Phase1,"&amp;_xlfn.XLOOKUP('Test Scenarios'!M1600,'Taxonomy and Epics'!H:H,'Taxonomy and Epics'!B:B)&amp;"_"&amp;_xlfn.XLOOKUP('Test Scenarios'!M1600,'Taxonomy and Epics'!H:H,'Taxonomy and Epics'!C:C)&amp;","&amp;'Test Scenarios'!M1600&amp;",Fin_Functional, Workday"</f>
        <v>Phase1,_,,Fin_Functional, Workday</v>
      </c>
      <c r="L1591" s="41"/>
      <c r="M1591" s="41"/>
      <c r="N1591" s="41"/>
      <c r="O1591" s="41"/>
      <c r="P1591" s="41"/>
      <c r="Q1591" s="41"/>
      <c r="R1591" s="41"/>
      <c r="S1591" s="41"/>
      <c r="T1591" s="38"/>
    </row>
    <row r="1592" spans="1:20" ht="128" x14ac:dyDescent="0.2">
      <c r="A1592" s="20">
        <f>'Test Scenarios'!A1601</f>
        <v>0</v>
      </c>
      <c r="B1592" s="44">
        <f>'Test Scenarios'!K1601</f>
        <v>0</v>
      </c>
      <c r="C1592" s="42">
        <f>'Test Scenarios'!B1601</f>
        <v>0</v>
      </c>
      <c r="D1592" s="43" t="str">
        <f>"F-"&amp;'Test Scenarios'!M1601&amp;"-"&amp;'Test Scenarios'!C1601&amp;"-"&amp;C1592</f>
        <v>F---0</v>
      </c>
      <c r="E1592" s="43" t="s">
        <v>6576</v>
      </c>
      <c r="F1592" s="43">
        <f>'Test Scenarios'!G1601</f>
        <v>0</v>
      </c>
      <c r="G1592" s="43" t="str">
        <f>"Objective"&amp;CHAR(10)
&amp;'Test Scenarios'!L1601&amp;CHAR(10)&amp;CHAR(10)&amp;
"Test Case Description"&amp;CHAR(10)
&amp;'Test Scenarios'!D1601&amp;CHAR(10)&amp;CHAR(10)&amp;
"Expected Results"&amp;CHAR(10)&amp;'Test Scenarios'!F1601</f>
        <v xml:space="preserve">Objective
Test Case Description
Expected Results
</v>
      </c>
      <c r="H1592" s="41"/>
      <c r="I1592" s="43" t="s">
        <v>6577</v>
      </c>
      <c r="J1592" s="41" t="str">
        <f>"TST-F "&amp;_xlfn.XLOOKUP('Test Scenarios'!M1601,'Taxonomy and Epics'!H:H,'Taxonomy and Epics'!E:E)</f>
        <v xml:space="preserve">TST-F </v>
      </c>
      <c r="K1592" s="36" t="str">
        <f>"Phase1,"&amp;_xlfn.XLOOKUP('Test Scenarios'!M1601,'Taxonomy and Epics'!H:H,'Taxonomy and Epics'!B:B)&amp;"_"&amp;_xlfn.XLOOKUP('Test Scenarios'!M1601,'Taxonomy and Epics'!H:H,'Taxonomy and Epics'!C:C)&amp;","&amp;'Test Scenarios'!M1601&amp;",Fin_Functional, Workday"</f>
        <v>Phase1,_,,Fin_Functional, Workday</v>
      </c>
      <c r="L1592" s="41"/>
      <c r="M1592" s="41"/>
      <c r="N1592" s="41"/>
      <c r="O1592" s="41"/>
      <c r="P1592" s="41"/>
      <c r="Q1592" s="41"/>
      <c r="R1592" s="41"/>
      <c r="S1592" s="41"/>
      <c r="T1592" s="38"/>
    </row>
    <row r="1593" spans="1:20" ht="128" x14ac:dyDescent="0.2">
      <c r="A1593" s="20">
        <f>'Test Scenarios'!A1602</f>
        <v>0</v>
      </c>
      <c r="B1593" s="44">
        <f>'Test Scenarios'!K1602</f>
        <v>0</v>
      </c>
      <c r="C1593" s="42">
        <f>'Test Scenarios'!B1602</f>
        <v>0</v>
      </c>
      <c r="D1593" s="43" t="str">
        <f>"F-"&amp;'Test Scenarios'!M1602&amp;"-"&amp;'Test Scenarios'!C1602&amp;"-"&amp;C1593</f>
        <v>F---0</v>
      </c>
      <c r="E1593" s="43" t="s">
        <v>6576</v>
      </c>
      <c r="F1593" s="43">
        <f>'Test Scenarios'!G1602</f>
        <v>0</v>
      </c>
      <c r="G1593" s="43" t="str">
        <f>"Objective"&amp;CHAR(10)
&amp;'Test Scenarios'!L1602&amp;CHAR(10)&amp;CHAR(10)&amp;
"Test Case Description"&amp;CHAR(10)
&amp;'Test Scenarios'!D1602&amp;CHAR(10)&amp;CHAR(10)&amp;
"Expected Results"&amp;CHAR(10)&amp;'Test Scenarios'!F1602</f>
        <v xml:space="preserve">Objective
Test Case Description
Expected Results
</v>
      </c>
      <c r="H1593" s="41"/>
      <c r="I1593" s="43" t="s">
        <v>6577</v>
      </c>
      <c r="J1593" s="41" t="str">
        <f>"TST-F "&amp;_xlfn.XLOOKUP('Test Scenarios'!M1602,'Taxonomy and Epics'!H:H,'Taxonomy and Epics'!E:E)</f>
        <v xml:space="preserve">TST-F </v>
      </c>
      <c r="K1593" s="36" t="str">
        <f>"Phase1,"&amp;_xlfn.XLOOKUP('Test Scenarios'!M1602,'Taxonomy and Epics'!H:H,'Taxonomy and Epics'!B:B)&amp;"_"&amp;_xlfn.XLOOKUP('Test Scenarios'!M1602,'Taxonomy and Epics'!H:H,'Taxonomy and Epics'!C:C)&amp;","&amp;'Test Scenarios'!M1602&amp;",Fin_Functional, Workday"</f>
        <v>Phase1,_,,Fin_Functional, Workday</v>
      </c>
      <c r="L1593" s="41"/>
      <c r="M1593" s="41"/>
      <c r="N1593" s="41"/>
      <c r="O1593" s="41"/>
      <c r="P1593" s="41"/>
      <c r="Q1593" s="41"/>
      <c r="R1593" s="41"/>
      <c r="S1593" s="41"/>
      <c r="T1593" s="38"/>
    </row>
    <row r="1594" spans="1:20" ht="128" x14ac:dyDescent="0.2">
      <c r="A1594" s="20">
        <f>'Test Scenarios'!A1603</f>
        <v>0</v>
      </c>
      <c r="B1594" s="44">
        <f>'Test Scenarios'!K1603</f>
        <v>0</v>
      </c>
      <c r="C1594" s="42">
        <f>'Test Scenarios'!B1603</f>
        <v>0</v>
      </c>
      <c r="D1594" s="43" t="str">
        <f>"F-"&amp;'Test Scenarios'!M1603&amp;"-"&amp;'Test Scenarios'!C1603&amp;"-"&amp;C1594</f>
        <v>F---0</v>
      </c>
      <c r="E1594" s="43" t="s">
        <v>6576</v>
      </c>
      <c r="F1594" s="43">
        <f>'Test Scenarios'!G1603</f>
        <v>0</v>
      </c>
      <c r="G1594" s="43" t="str">
        <f>"Objective"&amp;CHAR(10)
&amp;'Test Scenarios'!L1603&amp;CHAR(10)&amp;CHAR(10)&amp;
"Test Case Description"&amp;CHAR(10)
&amp;'Test Scenarios'!D1603&amp;CHAR(10)&amp;CHAR(10)&amp;
"Expected Results"&amp;CHAR(10)&amp;'Test Scenarios'!F1603</f>
        <v xml:space="preserve">Objective
Test Case Description
Expected Results
</v>
      </c>
      <c r="H1594" s="41"/>
      <c r="I1594" s="43" t="s">
        <v>6577</v>
      </c>
      <c r="J1594" s="41" t="str">
        <f>"TST-F "&amp;_xlfn.XLOOKUP('Test Scenarios'!M1603,'Taxonomy and Epics'!H:H,'Taxonomy and Epics'!E:E)</f>
        <v xml:space="preserve">TST-F </v>
      </c>
      <c r="K1594" s="36" t="str">
        <f>"Phase1,"&amp;_xlfn.XLOOKUP('Test Scenarios'!M1603,'Taxonomy and Epics'!H:H,'Taxonomy and Epics'!B:B)&amp;"_"&amp;_xlfn.XLOOKUP('Test Scenarios'!M1603,'Taxonomy and Epics'!H:H,'Taxonomy and Epics'!C:C)&amp;","&amp;'Test Scenarios'!M1603&amp;",Fin_Functional, Workday"</f>
        <v>Phase1,_,,Fin_Functional, Workday</v>
      </c>
      <c r="L1594" s="41"/>
      <c r="M1594" s="41"/>
      <c r="N1594" s="41"/>
      <c r="O1594" s="41"/>
      <c r="P1594" s="41"/>
      <c r="Q1594" s="41"/>
      <c r="R1594" s="41"/>
      <c r="S1594" s="41"/>
      <c r="T1594" s="38"/>
    </row>
    <row r="1595" spans="1:20" ht="128" x14ac:dyDescent="0.2">
      <c r="A1595" s="20">
        <f>'Test Scenarios'!A1604</f>
        <v>0</v>
      </c>
      <c r="B1595" s="44">
        <f>'Test Scenarios'!K1604</f>
        <v>0</v>
      </c>
      <c r="C1595" s="42">
        <f>'Test Scenarios'!B1604</f>
        <v>0</v>
      </c>
      <c r="D1595" s="43" t="str">
        <f>"F-"&amp;'Test Scenarios'!M1604&amp;"-"&amp;'Test Scenarios'!C1604&amp;"-"&amp;C1595</f>
        <v>F---0</v>
      </c>
      <c r="E1595" s="43" t="s">
        <v>6576</v>
      </c>
      <c r="F1595" s="43">
        <f>'Test Scenarios'!G1604</f>
        <v>0</v>
      </c>
      <c r="G1595" s="43" t="str">
        <f>"Objective"&amp;CHAR(10)
&amp;'Test Scenarios'!L1604&amp;CHAR(10)&amp;CHAR(10)&amp;
"Test Case Description"&amp;CHAR(10)
&amp;'Test Scenarios'!D1604&amp;CHAR(10)&amp;CHAR(10)&amp;
"Expected Results"&amp;CHAR(10)&amp;'Test Scenarios'!F1604</f>
        <v xml:space="preserve">Objective
Test Case Description
Expected Results
</v>
      </c>
      <c r="H1595" s="41"/>
      <c r="I1595" s="43" t="s">
        <v>6577</v>
      </c>
      <c r="J1595" s="41" t="str">
        <f>"TST-F "&amp;_xlfn.XLOOKUP('Test Scenarios'!M1604,'Taxonomy and Epics'!H:H,'Taxonomy and Epics'!E:E)</f>
        <v xml:space="preserve">TST-F </v>
      </c>
      <c r="K1595" s="36" t="str">
        <f>"Phase1,"&amp;_xlfn.XLOOKUP('Test Scenarios'!M1604,'Taxonomy and Epics'!H:H,'Taxonomy and Epics'!B:B)&amp;"_"&amp;_xlfn.XLOOKUP('Test Scenarios'!M1604,'Taxonomy and Epics'!H:H,'Taxonomy and Epics'!C:C)&amp;","&amp;'Test Scenarios'!M1604&amp;",Fin_Functional, Workday"</f>
        <v>Phase1,_,,Fin_Functional, Workday</v>
      </c>
      <c r="L1595" s="41"/>
      <c r="M1595" s="41"/>
      <c r="N1595" s="41"/>
      <c r="O1595" s="41"/>
      <c r="P1595" s="41"/>
      <c r="Q1595" s="41"/>
      <c r="R1595" s="41"/>
      <c r="S1595" s="41"/>
      <c r="T1595" s="38"/>
    </row>
    <row r="1596" spans="1:20" ht="128" x14ac:dyDescent="0.2">
      <c r="A1596" s="20">
        <f>'Test Scenarios'!A1605</f>
        <v>0</v>
      </c>
      <c r="B1596" s="44">
        <f>'Test Scenarios'!K1605</f>
        <v>0</v>
      </c>
      <c r="C1596" s="42">
        <f>'Test Scenarios'!B1605</f>
        <v>0</v>
      </c>
      <c r="D1596" s="43" t="str">
        <f>"F-"&amp;'Test Scenarios'!M1605&amp;"-"&amp;'Test Scenarios'!C1605&amp;"-"&amp;C1596</f>
        <v>F---0</v>
      </c>
      <c r="E1596" s="43" t="s">
        <v>6576</v>
      </c>
      <c r="F1596" s="43">
        <f>'Test Scenarios'!G1605</f>
        <v>0</v>
      </c>
      <c r="G1596" s="43" t="str">
        <f>"Objective"&amp;CHAR(10)
&amp;'Test Scenarios'!L1605&amp;CHAR(10)&amp;CHAR(10)&amp;
"Test Case Description"&amp;CHAR(10)
&amp;'Test Scenarios'!D1605&amp;CHAR(10)&amp;CHAR(10)&amp;
"Expected Results"&amp;CHAR(10)&amp;'Test Scenarios'!F1605</f>
        <v xml:space="preserve">Objective
Test Case Description
Expected Results
</v>
      </c>
      <c r="H1596" s="41"/>
      <c r="I1596" s="43" t="s">
        <v>6577</v>
      </c>
      <c r="J1596" s="41" t="str">
        <f>"TST-F "&amp;_xlfn.XLOOKUP('Test Scenarios'!M1605,'Taxonomy and Epics'!H:H,'Taxonomy and Epics'!E:E)</f>
        <v xml:space="preserve">TST-F </v>
      </c>
      <c r="K1596" s="36" t="str">
        <f>"Phase1,"&amp;_xlfn.XLOOKUP('Test Scenarios'!M1605,'Taxonomy and Epics'!H:H,'Taxonomy and Epics'!B:B)&amp;"_"&amp;_xlfn.XLOOKUP('Test Scenarios'!M1605,'Taxonomy and Epics'!H:H,'Taxonomy and Epics'!C:C)&amp;","&amp;'Test Scenarios'!M1605&amp;",Fin_Functional, Workday"</f>
        <v>Phase1,_,,Fin_Functional, Workday</v>
      </c>
      <c r="L1596" s="41"/>
      <c r="M1596" s="41"/>
      <c r="N1596" s="41"/>
      <c r="O1596" s="41"/>
      <c r="P1596" s="41"/>
      <c r="Q1596" s="41"/>
      <c r="R1596" s="41"/>
      <c r="S1596" s="41"/>
      <c r="T1596" s="38"/>
    </row>
    <row r="1597" spans="1:20" ht="128" x14ac:dyDescent="0.2">
      <c r="A1597" s="20">
        <f>'Test Scenarios'!A1606</f>
        <v>0</v>
      </c>
      <c r="B1597" s="44">
        <f>'Test Scenarios'!K1606</f>
        <v>0</v>
      </c>
      <c r="C1597" s="42">
        <f>'Test Scenarios'!B1606</f>
        <v>0</v>
      </c>
      <c r="D1597" s="43" t="str">
        <f>"F-"&amp;'Test Scenarios'!M1606&amp;"-"&amp;'Test Scenarios'!C1606&amp;"-"&amp;C1597</f>
        <v>F---0</v>
      </c>
      <c r="E1597" s="43" t="s">
        <v>6576</v>
      </c>
      <c r="F1597" s="43">
        <f>'Test Scenarios'!G1606</f>
        <v>0</v>
      </c>
      <c r="G1597" s="43" t="str">
        <f>"Objective"&amp;CHAR(10)
&amp;'Test Scenarios'!L1606&amp;CHAR(10)&amp;CHAR(10)&amp;
"Test Case Description"&amp;CHAR(10)
&amp;'Test Scenarios'!D1606&amp;CHAR(10)&amp;CHAR(10)&amp;
"Expected Results"&amp;CHAR(10)&amp;'Test Scenarios'!F1606</f>
        <v xml:space="preserve">Objective
Test Case Description
Expected Results
</v>
      </c>
      <c r="H1597" s="41"/>
      <c r="I1597" s="43" t="s">
        <v>6577</v>
      </c>
      <c r="J1597" s="41" t="str">
        <f>"TST-F "&amp;_xlfn.XLOOKUP('Test Scenarios'!M1606,'Taxonomy and Epics'!H:H,'Taxonomy and Epics'!E:E)</f>
        <v xml:space="preserve">TST-F </v>
      </c>
      <c r="K1597" s="36" t="str">
        <f>"Phase1,"&amp;_xlfn.XLOOKUP('Test Scenarios'!M1606,'Taxonomy and Epics'!H:H,'Taxonomy and Epics'!B:B)&amp;"_"&amp;_xlfn.XLOOKUP('Test Scenarios'!M1606,'Taxonomy and Epics'!H:H,'Taxonomy and Epics'!C:C)&amp;","&amp;'Test Scenarios'!M1606&amp;",Fin_Functional, Workday"</f>
        <v>Phase1,_,,Fin_Functional, Workday</v>
      </c>
      <c r="L1597" s="41"/>
      <c r="M1597" s="41"/>
      <c r="N1597" s="41"/>
      <c r="O1597" s="41"/>
      <c r="P1597" s="41"/>
      <c r="Q1597" s="41"/>
      <c r="R1597" s="41"/>
      <c r="S1597" s="41"/>
      <c r="T1597" s="38"/>
    </row>
    <row r="1598" spans="1:20" ht="128" x14ac:dyDescent="0.2">
      <c r="A1598" s="20">
        <f>'Test Scenarios'!A1607</f>
        <v>0</v>
      </c>
      <c r="B1598" s="44">
        <f>'Test Scenarios'!K1607</f>
        <v>0</v>
      </c>
      <c r="C1598" s="42">
        <f>'Test Scenarios'!B1607</f>
        <v>0</v>
      </c>
      <c r="D1598" s="43" t="str">
        <f>"F-"&amp;'Test Scenarios'!M1607&amp;"-"&amp;'Test Scenarios'!C1607&amp;"-"&amp;C1598</f>
        <v>F---0</v>
      </c>
      <c r="E1598" s="43" t="s">
        <v>6576</v>
      </c>
      <c r="F1598" s="43">
        <f>'Test Scenarios'!G1607</f>
        <v>0</v>
      </c>
      <c r="G1598" s="43" t="str">
        <f>"Objective"&amp;CHAR(10)
&amp;'Test Scenarios'!L1607&amp;CHAR(10)&amp;CHAR(10)&amp;
"Test Case Description"&amp;CHAR(10)
&amp;'Test Scenarios'!D1607&amp;CHAR(10)&amp;CHAR(10)&amp;
"Expected Results"&amp;CHAR(10)&amp;'Test Scenarios'!F1607</f>
        <v xml:space="preserve">Objective
Test Case Description
Expected Results
</v>
      </c>
      <c r="H1598" s="41"/>
      <c r="I1598" s="43" t="s">
        <v>6577</v>
      </c>
      <c r="J1598" s="41" t="str">
        <f>"TST-F "&amp;_xlfn.XLOOKUP('Test Scenarios'!M1607,'Taxonomy and Epics'!H:H,'Taxonomy and Epics'!E:E)</f>
        <v xml:space="preserve">TST-F </v>
      </c>
      <c r="K1598" s="36" t="str">
        <f>"Phase1,"&amp;_xlfn.XLOOKUP('Test Scenarios'!M1607,'Taxonomy and Epics'!H:H,'Taxonomy and Epics'!B:B)&amp;"_"&amp;_xlfn.XLOOKUP('Test Scenarios'!M1607,'Taxonomy and Epics'!H:H,'Taxonomy and Epics'!C:C)&amp;","&amp;'Test Scenarios'!M1607&amp;",Fin_Functional, Workday"</f>
        <v>Phase1,_,,Fin_Functional, Workday</v>
      </c>
      <c r="L1598" s="41"/>
      <c r="M1598" s="41"/>
      <c r="N1598" s="41"/>
      <c r="O1598" s="41"/>
      <c r="P1598" s="41"/>
      <c r="Q1598" s="41"/>
      <c r="R1598" s="41"/>
      <c r="S1598" s="41"/>
      <c r="T1598" s="38"/>
    </row>
    <row r="1599" spans="1:20" ht="128" x14ac:dyDescent="0.2">
      <c r="A1599" s="20">
        <f>'Test Scenarios'!A1608</f>
        <v>0</v>
      </c>
      <c r="B1599" s="44">
        <f>'Test Scenarios'!K1608</f>
        <v>0</v>
      </c>
      <c r="C1599" s="42">
        <f>'Test Scenarios'!B1608</f>
        <v>0</v>
      </c>
      <c r="D1599" s="43" t="str">
        <f>"F-"&amp;'Test Scenarios'!M1608&amp;"-"&amp;'Test Scenarios'!C1608&amp;"-"&amp;C1599</f>
        <v>F---0</v>
      </c>
      <c r="E1599" s="43" t="s">
        <v>6576</v>
      </c>
      <c r="F1599" s="43">
        <f>'Test Scenarios'!G1608</f>
        <v>0</v>
      </c>
      <c r="G1599" s="43" t="str">
        <f>"Objective"&amp;CHAR(10)
&amp;'Test Scenarios'!L1608&amp;CHAR(10)&amp;CHAR(10)&amp;
"Test Case Description"&amp;CHAR(10)
&amp;'Test Scenarios'!D1608&amp;CHAR(10)&amp;CHAR(10)&amp;
"Expected Results"&amp;CHAR(10)&amp;'Test Scenarios'!F1608</f>
        <v xml:space="preserve">Objective
Test Case Description
Expected Results
</v>
      </c>
      <c r="H1599" s="41"/>
      <c r="I1599" s="43" t="s">
        <v>6577</v>
      </c>
      <c r="J1599" s="41" t="str">
        <f>"TST-F "&amp;_xlfn.XLOOKUP('Test Scenarios'!M1608,'Taxonomy and Epics'!H:H,'Taxonomy and Epics'!E:E)</f>
        <v xml:space="preserve">TST-F </v>
      </c>
      <c r="K1599" s="36" t="str">
        <f>"Phase1,"&amp;_xlfn.XLOOKUP('Test Scenarios'!M1608,'Taxonomy and Epics'!H:H,'Taxonomy and Epics'!B:B)&amp;"_"&amp;_xlfn.XLOOKUP('Test Scenarios'!M1608,'Taxonomy and Epics'!H:H,'Taxonomy and Epics'!C:C)&amp;","&amp;'Test Scenarios'!M1608&amp;",Fin_Functional, Workday"</f>
        <v>Phase1,_,,Fin_Functional, Workday</v>
      </c>
      <c r="L1599" s="41"/>
      <c r="M1599" s="41"/>
      <c r="N1599" s="41"/>
      <c r="O1599" s="41"/>
      <c r="P1599" s="41"/>
      <c r="Q1599" s="41"/>
      <c r="R1599" s="41"/>
      <c r="S1599" s="41"/>
      <c r="T1599" s="38"/>
    </row>
    <row r="1600" spans="1:20" ht="128" x14ac:dyDescent="0.2">
      <c r="A1600" s="20">
        <f>'Test Scenarios'!A1609</f>
        <v>0</v>
      </c>
      <c r="B1600" s="44">
        <f>'Test Scenarios'!K1609</f>
        <v>0</v>
      </c>
      <c r="C1600" s="42">
        <f>'Test Scenarios'!B1609</f>
        <v>0</v>
      </c>
      <c r="D1600" s="43" t="str">
        <f>"F-"&amp;'Test Scenarios'!M1609&amp;"-"&amp;'Test Scenarios'!C1609&amp;"-"&amp;C1600</f>
        <v>F---0</v>
      </c>
      <c r="E1600" s="43" t="s">
        <v>6576</v>
      </c>
      <c r="F1600" s="43">
        <f>'Test Scenarios'!G1609</f>
        <v>0</v>
      </c>
      <c r="G1600" s="43" t="str">
        <f>"Objective"&amp;CHAR(10)
&amp;'Test Scenarios'!L1609&amp;CHAR(10)&amp;CHAR(10)&amp;
"Test Case Description"&amp;CHAR(10)
&amp;'Test Scenarios'!D1609&amp;CHAR(10)&amp;CHAR(10)&amp;
"Expected Results"&amp;CHAR(10)&amp;'Test Scenarios'!F1609</f>
        <v xml:space="preserve">Objective
Test Case Description
Expected Results
</v>
      </c>
      <c r="H1600" s="41"/>
      <c r="I1600" s="43" t="s">
        <v>6577</v>
      </c>
      <c r="J1600" s="41" t="str">
        <f>"TST-F "&amp;_xlfn.XLOOKUP('Test Scenarios'!M1609,'Taxonomy and Epics'!H:H,'Taxonomy and Epics'!E:E)</f>
        <v xml:space="preserve">TST-F </v>
      </c>
      <c r="K1600" s="36" t="str">
        <f>"Phase1,"&amp;_xlfn.XLOOKUP('Test Scenarios'!M1609,'Taxonomy and Epics'!H:H,'Taxonomy and Epics'!B:B)&amp;"_"&amp;_xlfn.XLOOKUP('Test Scenarios'!M1609,'Taxonomy and Epics'!H:H,'Taxonomy and Epics'!C:C)&amp;","&amp;'Test Scenarios'!M1609&amp;",Fin_Functional, Workday"</f>
        <v>Phase1,_,,Fin_Functional, Workday</v>
      </c>
      <c r="L1600" s="41"/>
      <c r="M1600" s="41"/>
      <c r="N1600" s="41"/>
      <c r="O1600" s="41"/>
      <c r="P1600" s="41"/>
      <c r="Q1600" s="41"/>
      <c r="R1600" s="41"/>
      <c r="S1600" s="41"/>
      <c r="T1600" s="38"/>
    </row>
    <row r="1601" spans="1:20" ht="128" x14ac:dyDescent="0.2">
      <c r="A1601" s="20">
        <f>'Test Scenarios'!A1610</f>
        <v>0</v>
      </c>
      <c r="B1601" s="44">
        <f>'Test Scenarios'!K1610</f>
        <v>0</v>
      </c>
      <c r="C1601" s="42">
        <f>'Test Scenarios'!B1610</f>
        <v>0</v>
      </c>
      <c r="D1601" s="43" t="str">
        <f>"F-"&amp;'Test Scenarios'!M1610&amp;"-"&amp;'Test Scenarios'!C1610&amp;"-"&amp;C1601</f>
        <v>F---0</v>
      </c>
      <c r="E1601" s="43" t="s">
        <v>6576</v>
      </c>
      <c r="F1601" s="43">
        <f>'Test Scenarios'!G1610</f>
        <v>0</v>
      </c>
      <c r="G1601" s="43" t="str">
        <f>"Objective"&amp;CHAR(10)
&amp;'Test Scenarios'!L1610&amp;CHAR(10)&amp;CHAR(10)&amp;
"Test Case Description"&amp;CHAR(10)
&amp;'Test Scenarios'!D1610&amp;CHAR(10)&amp;CHAR(10)&amp;
"Expected Results"&amp;CHAR(10)&amp;'Test Scenarios'!F1610</f>
        <v xml:space="preserve">Objective
Test Case Description
Expected Results
</v>
      </c>
      <c r="H1601" s="41"/>
      <c r="I1601" s="43" t="s">
        <v>6577</v>
      </c>
      <c r="J1601" s="41" t="str">
        <f>"TST-F "&amp;_xlfn.XLOOKUP('Test Scenarios'!M1610,'Taxonomy and Epics'!H:H,'Taxonomy and Epics'!E:E)</f>
        <v xml:space="preserve">TST-F </v>
      </c>
      <c r="K1601" s="36" t="str">
        <f>"Phase1,"&amp;_xlfn.XLOOKUP('Test Scenarios'!M1610,'Taxonomy and Epics'!H:H,'Taxonomy and Epics'!B:B)&amp;"_"&amp;_xlfn.XLOOKUP('Test Scenarios'!M1610,'Taxonomy and Epics'!H:H,'Taxonomy and Epics'!C:C)&amp;","&amp;'Test Scenarios'!M1610&amp;",Fin_Functional, Workday"</f>
        <v>Phase1,_,,Fin_Functional, Workday</v>
      </c>
      <c r="L1601" s="41"/>
      <c r="M1601" s="41"/>
      <c r="N1601" s="41"/>
      <c r="O1601" s="41"/>
      <c r="P1601" s="41"/>
      <c r="Q1601" s="41"/>
      <c r="R1601" s="41"/>
      <c r="S1601" s="41"/>
      <c r="T1601" s="38"/>
    </row>
    <row r="1602" spans="1:20" ht="128" x14ac:dyDescent="0.2">
      <c r="A1602" s="20">
        <f>'Test Scenarios'!A1611</f>
        <v>0</v>
      </c>
      <c r="B1602" s="44">
        <f>'Test Scenarios'!K1611</f>
        <v>0</v>
      </c>
      <c r="C1602" s="42">
        <f>'Test Scenarios'!B1611</f>
        <v>0</v>
      </c>
      <c r="D1602" s="43" t="str">
        <f>"F-"&amp;'Test Scenarios'!M1611&amp;"-"&amp;'Test Scenarios'!C1611&amp;"-"&amp;C1602</f>
        <v>F---0</v>
      </c>
      <c r="E1602" s="43" t="s">
        <v>6576</v>
      </c>
      <c r="F1602" s="43">
        <f>'Test Scenarios'!G1611</f>
        <v>0</v>
      </c>
      <c r="G1602" s="43" t="str">
        <f>"Objective"&amp;CHAR(10)
&amp;'Test Scenarios'!L1611&amp;CHAR(10)&amp;CHAR(10)&amp;
"Test Case Description"&amp;CHAR(10)
&amp;'Test Scenarios'!D1611&amp;CHAR(10)&amp;CHAR(10)&amp;
"Expected Results"&amp;CHAR(10)&amp;'Test Scenarios'!F1611</f>
        <v xml:space="preserve">Objective
Test Case Description
Expected Results
</v>
      </c>
      <c r="H1602" s="41"/>
      <c r="I1602" s="43" t="s">
        <v>6577</v>
      </c>
      <c r="J1602" s="41" t="str">
        <f>"TST-F "&amp;_xlfn.XLOOKUP('Test Scenarios'!M1611,'Taxonomy and Epics'!H:H,'Taxonomy and Epics'!E:E)</f>
        <v xml:space="preserve">TST-F </v>
      </c>
      <c r="K1602" s="36" t="str">
        <f>"Phase1,"&amp;_xlfn.XLOOKUP('Test Scenarios'!M1611,'Taxonomy and Epics'!H:H,'Taxonomy and Epics'!B:B)&amp;"_"&amp;_xlfn.XLOOKUP('Test Scenarios'!M1611,'Taxonomy and Epics'!H:H,'Taxonomy and Epics'!C:C)&amp;","&amp;'Test Scenarios'!M1611&amp;",Fin_Functional, Workday"</f>
        <v>Phase1,_,,Fin_Functional, Workday</v>
      </c>
      <c r="L1602" s="41"/>
      <c r="M1602" s="41"/>
      <c r="N1602" s="41"/>
      <c r="O1602" s="41"/>
      <c r="P1602" s="41"/>
      <c r="Q1602" s="41"/>
      <c r="R1602" s="41"/>
      <c r="S1602" s="41"/>
      <c r="T1602" s="38"/>
    </row>
    <row r="1603" spans="1:20" ht="128" x14ac:dyDescent="0.2">
      <c r="A1603" s="20">
        <f>'Test Scenarios'!A1612</f>
        <v>0</v>
      </c>
      <c r="B1603" s="44">
        <f>'Test Scenarios'!K1612</f>
        <v>0</v>
      </c>
      <c r="C1603" s="42">
        <f>'Test Scenarios'!B1612</f>
        <v>0</v>
      </c>
      <c r="D1603" s="43" t="str">
        <f>"F-"&amp;'Test Scenarios'!M1612&amp;"-"&amp;'Test Scenarios'!C1612&amp;"-"&amp;C1603</f>
        <v>F---0</v>
      </c>
      <c r="E1603" s="43" t="s">
        <v>6576</v>
      </c>
      <c r="F1603" s="43">
        <f>'Test Scenarios'!G1612</f>
        <v>0</v>
      </c>
      <c r="G1603" s="43" t="str">
        <f>"Objective"&amp;CHAR(10)
&amp;'Test Scenarios'!L1612&amp;CHAR(10)&amp;CHAR(10)&amp;
"Test Case Description"&amp;CHAR(10)
&amp;'Test Scenarios'!D1612&amp;CHAR(10)&amp;CHAR(10)&amp;
"Expected Results"&amp;CHAR(10)&amp;'Test Scenarios'!F1612</f>
        <v xml:space="preserve">Objective
Test Case Description
Expected Results
</v>
      </c>
      <c r="H1603" s="41"/>
      <c r="I1603" s="43" t="s">
        <v>6577</v>
      </c>
      <c r="J1603" s="41" t="str">
        <f>"TST-F "&amp;_xlfn.XLOOKUP('Test Scenarios'!M1612,'Taxonomy and Epics'!H:H,'Taxonomy and Epics'!E:E)</f>
        <v xml:space="preserve">TST-F </v>
      </c>
      <c r="K1603" s="36" t="str">
        <f>"Phase1,"&amp;_xlfn.XLOOKUP('Test Scenarios'!M1612,'Taxonomy and Epics'!H:H,'Taxonomy and Epics'!B:B)&amp;"_"&amp;_xlfn.XLOOKUP('Test Scenarios'!M1612,'Taxonomy and Epics'!H:H,'Taxonomy and Epics'!C:C)&amp;","&amp;'Test Scenarios'!M1612&amp;",Fin_Functional, Workday"</f>
        <v>Phase1,_,,Fin_Functional, Workday</v>
      </c>
      <c r="L1603" s="41"/>
      <c r="M1603" s="41"/>
      <c r="N1603" s="41"/>
      <c r="O1603" s="41"/>
      <c r="P1603" s="41"/>
      <c r="Q1603" s="41"/>
      <c r="R1603" s="41"/>
      <c r="S1603" s="41"/>
      <c r="T1603" s="38"/>
    </row>
    <row r="1604" spans="1:20" ht="128" x14ac:dyDescent="0.2">
      <c r="A1604" s="20">
        <f>'Test Scenarios'!A1613</f>
        <v>0</v>
      </c>
      <c r="B1604" s="44">
        <f>'Test Scenarios'!K1613</f>
        <v>0</v>
      </c>
      <c r="C1604" s="42">
        <f>'Test Scenarios'!B1613</f>
        <v>0</v>
      </c>
      <c r="D1604" s="43" t="str">
        <f>"F-"&amp;'Test Scenarios'!M1613&amp;"-"&amp;'Test Scenarios'!C1613&amp;"-"&amp;C1604</f>
        <v>F---0</v>
      </c>
      <c r="E1604" s="43" t="s">
        <v>6576</v>
      </c>
      <c r="F1604" s="43">
        <f>'Test Scenarios'!G1613</f>
        <v>0</v>
      </c>
      <c r="G1604" s="43" t="str">
        <f>"Objective"&amp;CHAR(10)
&amp;'Test Scenarios'!L1613&amp;CHAR(10)&amp;CHAR(10)&amp;
"Test Case Description"&amp;CHAR(10)
&amp;'Test Scenarios'!D1613&amp;CHAR(10)&amp;CHAR(10)&amp;
"Expected Results"&amp;CHAR(10)&amp;'Test Scenarios'!F1613</f>
        <v xml:space="preserve">Objective
Test Case Description
Expected Results
</v>
      </c>
      <c r="H1604" s="41"/>
      <c r="I1604" s="43" t="s">
        <v>6577</v>
      </c>
      <c r="J1604" s="41" t="str">
        <f>"TST-F "&amp;_xlfn.XLOOKUP('Test Scenarios'!M1613,'Taxonomy and Epics'!H:H,'Taxonomy and Epics'!E:E)</f>
        <v xml:space="preserve">TST-F </v>
      </c>
      <c r="K1604" s="36" t="str">
        <f>"Phase1,"&amp;_xlfn.XLOOKUP('Test Scenarios'!M1613,'Taxonomy and Epics'!H:H,'Taxonomy and Epics'!B:B)&amp;"_"&amp;_xlfn.XLOOKUP('Test Scenarios'!M1613,'Taxonomy and Epics'!H:H,'Taxonomy and Epics'!C:C)&amp;","&amp;'Test Scenarios'!M1613&amp;",Fin_Functional, Workday"</f>
        <v>Phase1,_,,Fin_Functional, Workday</v>
      </c>
      <c r="L1604" s="41"/>
      <c r="M1604" s="41"/>
      <c r="N1604" s="41"/>
      <c r="O1604" s="41"/>
      <c r="P1604" s="41"/>
      <c r="Q1604" s="41"/>
      <c r="R1604" s="41"/>
      <c r="S1604" s="41"/>
      <c r="T1604" s="38"/>
    </row>
    <row r="1605" spans="1:20" ht="128" x14ac:dyDescent="0.2">
      <c r="A1605" s="20">
        <f>'Test Scenarios'!A1614</f>
        <v>0</v>
      </c>
      <c r="B1605" s="44">
        <f>'Test Scenarios'!K1614</f>
        <v>0</v>
      </c>
      <c r="C1605" s="42">
        <f>'Test Scenarios'!B1614</f>
        <v>0</v>
      </c>
      <c r="D1605" s="43" t="str">
        <f>"F-"&amp;'Test Scenarios'!M1614&amp;"-"&amp;'Test Scenarios'!C1614&amp;"-"&amp;C1605</f>
        <v>F---0</v>
      </c>
      <c r="E1605" s="43" t="s">
        <v>6576</v>
      </c>
      <c r="F1605" s="43">
        <f>'Test Scenarios'!G1614</f>
        <v>0</v>
      </c>
      <c r="G1605" s="43" t="str">
        <f>"Objective"&amp;CHAR(10)
&amp;'Test Scenarios'!L1614&amp;CHAR(10)&amp;CHAR(10)&amp;
"Test Case Description"&amp;CHAR(10)
&amp;'Test Scenarios'!D1614&amp;CHAR(10)&amp;CHAR(10)&amp;
"Expected Results"&amp;CHAR(10)&amp;'Test Scenarios'!F1614</f>
        <v xml:space="preserve">Objective
Test Case Description
Expected Results
</v>
      </c>
      <c r="H1605" s="41"/>
      <c r="I1605" s="43" t="s">
        <v>6577</v>
      </c>
      <c r="J1605" s="41" t="str">
        <f>"TST-F "&amp;_xlfn.XLOOKUP('Test Scenarios'!M1614,'Taxonomy and Epics'!H:H,'Taxonomy and Epics'!E:E)</f>
        <v xml:space="preserve">TST-F </v>
      </c>
      <c r="K1605" s="36" t="str">
        <f>"Phase1,"&amp;_xlfn.XLOOKUP('Test Scenarios'!M1614,'Taxonomy and Epics'!H:H,'Taxonomy and Epics'!B:B)&amp;"_"&amp;_xlfn.XLOOKUP('Test Scenarios'!M1614,'Taxonomy and Epics'!H:H,'Taxonomy and Epics'!C:C)&amp;","&amp;'Test Scenarios'!M1614&amp;",Fin_Functional, Workday"</f>
        <v>Phase1,_,,Fin_Functional, Workday</v>
      </c>
      <c r="L1605" s="41"/>
      <c r="M1605" s="41"/>
      <c r="N1605" s="41"/>
      <c r="O1605" s="41"/>
      <c r="P1605" s="41"/>
      <c r="Q1605" s="41"/>
      <c r="R1605" s="41"/>
      <c r="S1605" s="41"/>
      <c r="T1605" s="38"/>
    </row>
    <row r="1606" spans="1:20" ht="128" x14ac:dyDescent="0.2">
      <c r="A1606" s="20">
        <f>'Test Scenarios'!A1615</f>
        <v>0</v>
      </c>
      <c r="B1606" s="44">
        <f>'Test Scenarios'!K1615</f>
        <v>0</v>
      </c>
      <c r="C1606" s="42">
        <f>'Test Scenarios'!B1615</f>
        <v>0</v>
      </c>
      <c r="D1606" s="43" t="str">
        <f>"F-"&amp;'Test Scenarios'!M1615&amp;"-"&amp;'Test Scenarios'!C1615&amp;"-"&amp;C1606</f>
        <v>F---0</v>
      </c>
      <c r="E1606" s="43" t="s">
        <v>6576</v>
      </c>
      <c r="F1606" s="43">
        <f>'Test Scenarios'!G1615</f>
        <v>0</v>
      </c>
      <c r="G1606" s="43" t="str">
        <f>"Objective"&amp;CHAR(10)
&amp;'Test Scenarios'!L1615&amp;CHAR(10)&amp;CHAR(10)&amp;
"Test Case Description"&amp;CHAR(10)
&amp;'Test Scenarios'!D1615&amp;CHAR(10)&amp;CHAR(10)&amp;
"Expected Results"&amp;CHAR(10)&amp;'Test Scenarios'!F1615</f>
        <v xml:space="preserve">Objective
Test Case Description
Expected Results
</v>
      </c>
      <c r="H1606" s="41"/>
      <c r="I1606" s="43" t="s">
        <v>6577</v>
      </c>
      <c r="J1606" s="41" t="str">
        <f>"TST-F "&amp;_xlfn.XLOOKUP('Test Scenarios'!M1615,'Taxonomy and Epics'!H:H,'Taxonomy and Epics'!E:E)</f>
        <v xml:space="preserve">TST-F </v>
      </c>
      <c r="K1606" s="36" t="str">
        <f>"Phase1,"&amp;_xlfn.XLOOKUP('Test Scenarios'!M1615,'Taxonomy and Epics'!H:H,'Taxonomy and Epics'!B:B)&amp;"_"&amp;_xlfn.XLOOKUP('Test Scenarios'!M1615,'Taxonomy and Epics'!H:H,'Taxonomy and Epics'!C:C)&amp;","&amp;'Test Scenarios'!M1615&amp;",Fin_Functional, Workday"</f>
        <v>Phase1,_,,Fin_Functional, Workday</v>
      </c>
      <c r="L1606" s="41"/>
      <c r="M1606" s="41"/>
      <c r="N1606" s="41"/>
      <c r="O1606" s="41"/>
      <c r="P1606" s="41"/>
      <c r="Q1606" s="41"/>
      <c r="R1606" s="41"/>
      <c r="S1606" s="41"/>
      <c r="T1606" s="38"/>
    </row>
    <row r="1607" spans="1:20" ht="128" x14ac:dyDescent="0.2">
      <c r="A1607" s="20">
        <f>'Test Scenarios'!A1616</f>
        <v>0</v>
      </c>
      <c r="B1607" s="44">
        <f>'Test Scenarios'!K1616</f>
        <v>0</v>
      </c>
      <c r="C1607" s="42">
        <f>'Test Scenarios'!B1616</f>
        <v>0</v>
      </c>
      <c r="D1607" s="43" t="str">
        <f>"F-"&amp;'Test Scenarios'!M1616&amp;"-"&amp;'Test Scenarios'!C1616&amp;"-"&amp;C1607</f>
        <v>F---0</v>
      </c>
      <c r="E1607" s="43" t="s">
        <v>6576</v>
      </c>
      <c r="F1607" s="43">
        <f>'Test Scenarios'!G1616</f>
        <v>0</v>
      </c>
      <c r="G1607" s="43" t="str">
        <f>"Objective"&amp;CHAR(10)
&amp;'Test Scenarios'!L1616&amp;CHAR(10)&amp;CHAR(10)&amp;
"Test Case Description"&amp;CHAR(10)
&amp;'Test Scenarios'!D1616&amp;CHAR(10)&amp;CHAR(10)&amp;
"Expected Results"&amp;CHAR(10)&amp;'Test Scenarios'!F1616</f>
        <v xml:space="preserve">Objective
Test Case Description
Expected Results
</v>
      </c>
      <c r="H1607" s="41"/>
      <c r="I1607" s="43" t="s">
        <v>6577</v>
      </c>
      <c r="J1607" s="41" t="str">
        <f>"TST-F "&amp;_xlfn.XLOOKUP('Test Scenarios'!M1616,'Taxonomy and Epics'!H:H,'Taxonomy and Epics'!E:E)</f>
        <v xml:space="preserve">TST-F </v>
      </c>
      <c r="K1607" s="36" t="str">
        <f>"Phase1,"&amp;_xlfn.XLOOKUP('Test Scenarios'!M1616,'Taxonomy and Epics'!H:H,'Taxonomy and Epics'!B:B)&amp;"_"&amp;_xlfn.XLOOKUP('Test Scenarios'!M1616,'Taxonomy and Epics'!H:H,'Taxonomy and Epics'!C:C)&amp;","&amp;'Test Scenarios'!M1616&amp;",Fin_Functional, Workday"</f>
        <v>Phase1,_,,Fin_Functional, Workday</v>
      </c>
      <c r="L1607" s="41"/>
      <c r="M1607" s="41"/>
      <c r="N1607" s="41"/>
      <c r="O1607" s="41"/>
      <c r="P1607" s="41"/>
      <c r="Q1607" s="41"/>
      <c r="R1607" s="41"/>
      <c r="S1607" s="41"/>
      <c r="T1607" s="38"/>
    </row>
    <row r="1608" spans="1:20" ht="128" x14ac:dyDescent="0.2">
      <c r="A1608" s="20">
        <f>'Test Scenarios'!A1617</f>
        <v>0</v>
      </c>
      <c r="B1608" s="44">
        <f>'Test Scenarios'!K1617</f>
        <v>0</v>
      </c>
      <c r="C1608" s="42">
        <f>'Test Scenarios'!B1617</f>
        <v>0</v>
      </c>
      <c r="D1608" s="43" t="str">
        <f>"F-"&amp;'Test Scenarios'!M1617&amp;"-"&amp;'Test Scenarios'!C1617&amp;"-"&amp;C1608</f>
        <v>F---0</v>
      </c>
      <c r="E1608" s="43" t="s">
        <v>6576</v>
      </c>
      <c r="F1608" s="43">
        <f>'Test Scenarios'!G1617</f>
        <v>0</v>
      </c>
      <c r="G1608" s="43" t="str">
        <f>"Objective"&amp;CHAR(10)
&amp;'Test Scenarios'!L1617&amp;CHAR(10)&amp;CHAR(10)&amp;
"Test Case Description"&amp;CHAR(10)
&amp;'Test Scenarios'!D1617&amp;CHAR(10)&amp;CHAR(10)&amp;
"Expected Results"&amp;CHAR(10)&amp;'Test Scenarios'!F1617</f>
        <v xml:space="preserve">Objective
Test Case Description
Expected Results
</v>
      </c>
      <c r="H1608" s="41"/>
      <c r="I1608" s="43" t="s">
        <v>6577</v>
      </c>
      <c r="J1608" s="41" t="str">
        <f>"TST-F "&amp;_xlfn.XLOOKUP('Test Scenarios'!M1617,'Taxonomy and Epics'!H:H,'Taxonomy and Epics'!E:E)</f>
        <v xml:space="preserve">TST-F </v>
      </c>
      <c r="K1608" s="36" t="str">
        <f>"Phase1,"&amp;_xlfn.XLOOKUP('Test Scenarios'!M1617,'Taxonomy and Epics'!H:H,'Taxonomy and Epics'!B:B)&amp;"_"&amp;_xlfn.XLOOKUP('Test Scenarios'!M1617,'Taxonomy and Epics'!H:H,'Taxonomy and Epics'!C:C)&amp;","&amp;'Test Scenarios'!M1617&amp;",Fin_Functional, Workday"</f>
        <v>Phase1,_,,Fin_Functional, Workday</v>
      </c>
      <c r="L1608" s="41"/>
      <c r="M1608" s="41"/>
      <c r="N1608" s="41"/>
      <c r="O1608" s="41"/>
      <c r="P1608" s="41"/>
      <c r="Q1608" s="41"/>
      <c r="R1608" s="41"/>
      <c r="S1608" s="41"/>
      <c r="T1608" s="38"/>
    </row>
    <row r="1609" spans="1:20" ht="128" x14ac:dyDescent="0.2">
      <c r="A1609" s="20">
        <f>'Test Scenarios'!A1618</f>
        <v>0</v>
      </c>
      <c r="B1609" s="44">
        <f>'Test Scenarios'!K1618</f>
        <v>0</v>
      </c>
      <c r="C1609" s="42">
        <f>'Test Scenarios'!B1618</f>
        <v>0</v>
      </c>
      <c r="D1609" s="43" t="str">
        <f>"F-"&amp;'Test Scenarios'!M1618&amp;"-"&amp;'Test Scenarios'!C1618&amp;"-"&amp;C1609</f>
        <v>F---0</v>
      </c>
      <c r="E1609" s="43" t="s">
        <v>6576</v>
      </c>
      <c r="F1609" s="43">
        <f>'Test Scenarios'!G1618</f>
        <v>0</v>
      </c>
      <c r="G1609" s="43" t="str">
        <f>"Objective"&amp;CHAR(10)
&amp;'Test Scenarios'!L1618&amp;CHAR(10)&amp;CHAR(10)&amp;
"Test Case Description"&amp;CHAR(10)
&amp;'Test Scenarios'!D1618&amp;CHAR(10)&amp;CHAR(10)&amp;
"Expected Results"&amp;CHAR(10)&amp;'Test Scenarios'!F1618</f>
        <v xml:space="preserve">Objective
Test Case Description
Expected Results
</v>
      </c>
      <c r="H1609" s="41"/>
      <c r="I1609" s="43" t="s">
        <v>6577</v>
      </c>
      <c r="J1609" s="41" t="str">
        <f>"TST-F "&amp;_xlfn.XLOOKUP('Test Scenarios'!M1618,'Taxonomy and Epics'!H:H,'Taxonomy and Epics'!E:E)</f>
        <v xml:space="preserve">TST-F </v>
      </c>
      <c r="K1609" s="36" t="str">
        <f>"Phase1,"&amp;_xlfn.XLOOKUP('Test Scenarios'!M1618,'Taxonomy and Epics'!H:H,'Taxonomy and Epics'!B:B)&amp;"_"&amp;_xlfn.XLOOKUP('Test Scenarios'!M1618,'Taxonomy and Epics'!H:H,'Taxonomy and Epics'!C:C)&amp;","&amp;'Test Scenarios'!M1618&amp;",Fin_Functional, Workday"</f>
        <v>Phase1,_,,Fin_Functional, Workday</v>
      </c>
      <c r="L1609" s="41"/>
      <c r="M1609" s="41"/>
      <c r="N1609" s="41"/>
      <c r="O1609" s="41"/>
      <c r="P1609" s="41"/>
      <c r="Q1609" s="41"/>
      <c r="R1609" s="41"/>
      <c r="S1609" s="41"/>
      <c r="T1609" s="38"/>
    </row>
    <row r="1610" spans="1:20" ht="128" x14ac:dyDescent="0.2">
      <c r="A1610" s="20">
        <f>'Test Scenarios'!A1619</f>
        <v>0</v>
      </c>
      <c r="B1610" s="44">
        <f>'Test Scenarios'!K1619</f>
        <v>0</v>
      </c>
      <c r="C1610" s="42">
        <f>'Test Scenarios'!B1619</f>
        <v>0</v>
      </c>
      <c r="D1610" s="43" t="str">
        <f>"F-"&amp;'Test Scenarios'!M1619&amp;"-"&amp;'Test Scenarios'!C1619&amp;"-"&amp;C1610</f>
        <v>F---0</v>
      </c>
      <c r="E1610" s="43" t="s">
        <v>6576</v>
      </c>
      <c r="F1610" s="43">
        <f>'Test Scenarios'!G1619</f>
        <v>0</v>
      </c>
      <c r="G1610" s="43" t="str">
        <f>"Objective"&amp;CHAR(10)
&amp;'Test Scenarios'!L1619&amp;CHAR(10)&amp;CHAR(10)&amp;
"Test Case Description"&amp;CHAR(10)
&amp;'Test Scenarios'!D1619&amp;CHAR(10)&amp;CHAR(10)&amp;
"Expected Results"&amp;CHAR(10)&amp;'Test Scenarios'!F1619</f>
        <v xml:space="preserve">Objective
Test Case Description
Expected Results
</v>
      </c>
      <c r="H1610" s="41"/>
      <c r="I1610" s="43" t="s">
        <v>6577</v>
      </c>
      <c r="J1610" s="41" t="str">
        <f>"TST-F "&amp;_xlfn.XLOOKUP('Test Scenarios'!M1619,'Taxonomy and Epics'!H:H,'Taxonomy and Epics'!E:E)</f>
        <v xml:space="preserve">TST-F </v>
      </c>
      <c r="K1610" s="36" t="str">
        <f>"Phase1,"&amp;_xlfn.XLOOKUP('Test Scenarios'!M1619,'Taxonomy and Epics'!H:H,'Taxonomy and Epics'!B:B)&amp;"_"&amp;_xlfn.XLOOKUP('Test Scenarios'!M1619,'Taxonomy and Epics'!H:H,'Taxonomy and Epics'!C:C)&amp;","&amp;'Test Scenarios'!M1619&amp;",Fin_Functional, Workday"</f>
        <v>Phase1,_,,Fin_Functional, Workday</v>
      </c>
      <c r="L1610" s="41"/>
      <c r="M1610" s="41"/>
      <c r="N1610" s="41"/>
      <c r="O1610" s="41"/>
      <c r="P1610" s="41"/>
      <c r="Q1610" s="41"/>
      <c r="R1610" s="41"/>
      <c r="S1610" s="41"/>
      <c r="T1610" s="38"/>
    </row>
    <row r="1611" spans="1:20" ht="128" x14ac:dyDescent="0.2">
      <c r="A1611" s="20">
        <f>'Test Scenarios'!A1620</f>
        <v>0</v>
      </c>
      <c r="B1611" s="44">
        <f>'Test Scenarios'!K1620</f>
        <v>0</v>
      </c>
      <c r="C1611" s="42">
        <f>'Test Scenarios'!B1620</f>
        <v>0</v>
      </c>
      <c r="D1611" s="43" t="str">
        <f>"F-"&amp;'Test Scenarios'!M1620&amp;"-"&amp;'Test Scenarios'!C1620&amp;"-"&amp;C1611</f>
        <v>F---0</v>
      </c>
      <c r="E1611" s="43" t="s">
        <v>6576</v>
      </c>
      <c r="F1611" s="43">
        <f>'Test Scenarios'!G1620</f>
        <v>0</v>
      </c>
      <c r="G1611" s="43" t="str">
        <f>"Objective"&amp;CHAR(10)
&amp;'Test Scenarios'!L1620&amp;CHAR(10)&amp;CHAR(10)&amp;
"Test Case Description"&amp;CHAR(10)
&amp;'Test Scenarios'!D1620&amp;CHAR(10)&amp;CHAR(10)&amp;
"Expected Results"&amp;CHAR(10)&amp;'Test Scenarios'!F1620</f>
        <v xml:space="preserve">Objective
Test Case Description
Expected Results
</v>
      </c>
      <c r="H1611" s="41"/>
      <c r="I1611" s="43" t="s">
        <v>6577</v>
      </c>
      <c r="J1611" s="41" t="str">
        <f>"TST-F "&amp;_xlfn.XLOOKUP('Test Scenarios'!M1620,'Taxonomy and Epics'!H:H,'Taxonomy and Epics'!E:E)</f>
        <v xml:space="preserve">TST-F </v>
      </c>
      <c r="K1611" s="36" t="str">
        <f>"Phase1,"&amp;_xlfn.XLOOKUP('Test Scenarios'!M1620,'Taxonomy and Epics'!H:H,'Taxonomy and Epics'!B:B)&amp;"_"&amp;_xlfn.XLOOKUP('Test Scenarios'!M1620,'Taxonomy and Epics'!H:H,'Taxonomy and Epics'!C:C)&amp;","&amp;'Test Scenarios'!M1620&amp;",Fin_Functional, Workday"</f>
        <v>Phase1,_,,Fin_Functional, Workday</v>
      </c>
      <c r="L1611" s="41"/>
      <c r="M1611" s="41"/>
      <c r="N1611" s="41"/>
      <c r="O1611" s="41"/>
      <c r="P1611" s="41"/>
      <c r="Q1611" s="41"/>
      <c r="R1611" s="41"/>
      <c r="S1611" s="41"/>
      <c r="T1611" s="38"/>
    </row>
    <row r="1612" spans="1:20" ht="128" x14ac:dyDescent="0.2">
      <c r="A1612" s="20">
        <f>'Test Scenarios'!A1621</f>
        <v>0</v>
      </c>
      <c r="B1612" s="44">
        <f>'Test Scenarios'!K1621</f>
        <v>0</v>
      </c>
      <c r="C1612" s="42">
        <f>'Test Scenarios'!B1621</f>
        <v>0</v>
      </c>
      <c r="D1612" s="43" t="str">
        <f>"F-"&amp;'Test Scenarios'!M1621&amp;"-"&amp;'Test Scenarios'!C1621&amp;"-"&amp;C1612</f>
        <v>F---0</v>
      </c>
      <c r="E1612" s="43" t="s">
        <v>6576</v>
      </c>
      <c r="F1612" s="43">
        <f>'Test Scenarios'!G1621</f>
        <v>0</v>
      </c>
      <c r="G1612" s="43" t="str">
        <f>"Objective"&amp;CHAR(10)
&amp;'Test Scenarios'!L1621&amp;CHAR(10)&amp;CHAR(10)&amp;
"Test Case Description"&amp;CHAR(10)
&amp;'Test Scenarios'!D1621&amp;CHAR(10)&amp;CHAR(10)&amp;
"Expected Results"&amp;CHAR(10)&amp;'Test Scenarios'!F1621</f>
        <v xml:space="preserve">Objective
Test Case Description
Expected Results
</v>
      </c>
      <c r="H1612" s="41"/>
      <c r="I1612" s="43" t="s">
        <v>6577</v>
      </c>
      <c r="J1612" s="41" t="str">
        <f>"TST-F "&amp;_xlfn.XLOOKUP('Test Scenarios'!M1621,'Taxonomy and Epics'!H:H,'Taxonomy and Epics'!E:E)</f>
        <v xml:space="preserve">TST-F </v>
      </c>
      <c r="K1612" s="36" t="str">
        <f>"Phase1,"&amp;_xlfn.XLOOKUP('Test Scenarios'!M1621,'Taxonomy and Epics'!H:H,'Taxonomy and Epics'!B:B)&amp;"_"&amp;_xlfn.XLOOKUP('Test Scenarios'!M1621,'Taxonomy and Epics'!H:H,'Taxonomy and Epics'!C:C)&amp;","&amp;'Test Scenarios'!M1621&amp;",Fin_Functional, Workday"</f>
        <v>Phase1,_,,Fin_Functional, Workday</v>
      </c>
      <c r="L1612" s="41"/>
      <c r="M1612" s="41"/>
      <c r="N1612" s="41"/>
      <c r="O1612" s="41"/>
      <c r="P1612" s="41"/>
      <c r="Q1612" s="41"/>
      <c r="R1612" s="41"/>
      <c r="S1612" s="41"/>
      <c r="T1612" s="38"/>
    </row>
    <row r="1613" spans="1:20" ht="128" x14ac:dyDescent="0.2">
      <c r="A1613" s="20">
        <f>'Test Scenarios'!A1622</f>
        <v>0</v>
      </c>
      <c r="B1613" s="44">
        <f>'Test Scenarios'!K1622</f>
        <v>0</v>
      </c>
      <c r="C1613" s="42">
        <f>'Test Scenarios'!B1622</f>
        <v>0</v>
      </c>
      <c r="D1613" s="43" t="str">
        <f>"F-"&amp;'Test Scenarios'!M1622&amp;"-"&amp;'Test Scenarios'!C1622&amp;"-"&amp;C1613</f>
        <v>F---0</v>
      </c>
      <c r="E1613" s="43" t="s">
        <v>6576</v>
      </c>
      <c r="F1613" s="43">
        <f>'Test Scenarios'!G1622</f>
        <v>0</v>
      </c>
      <c r="G1613" s="43" t="str">
        <f>"Objective"&amp;CHAR(10)
&amp;'Test Scenarios'!L1622&amp;CHAR(10)&amp;CHAR(10)&amp;
"Test Case Description"&amp;CHAR(10)
&amp;'Test Scenarios'!D1622&amp;CHAR(10)&amp;CHAR(10)&amp;
"Expected Results"&amp;CHAR(10)&amp;'Test Scenarios'!F1622</f>
        <v xml:space="preserve">Objective
Test Case Description
Expected Results
</v>
      </c>
      <c r="H1613" s="41"/>
      <c r="I1613" s="43" t="s">
        <v>6577</v>
      </c>
      <c r="J1613" s="41" t="str">
        <f>"TST-F "&amp;_xlfn.XLOOKUP('Test Scenarios'!M1622,'Taxonomy and Epics'!H:H,'Taxonomy and Epics'!E:E)</f>
        <v xml:space="preserve">TST-F </v>
      </c>
      <c r="K1613" s="36" t="str">
        <f>"Phase1,"&amp;_xlfn.XLOOKUP('Test Scenarios'!M1622,'Taxonomy and Epics'!H:H,'Taxonomy and Epics'!B:B)&amp;"_"&amp;_xlfn.XLOOKUP('Test Scenarios'!M1622,'Taxonomy and Epics'!H:H,'Taxonomy and Epics'!C:C)&amp;","&amp;'Test Scenarios'!M1622&amp;",Fin_Functional, Workday"</f>
        <v>Phase1,_,,Fin_Functional, Workday</v>
      </c>
      <c r="L1613" s="41"/>
      <c r="M1613" s="41"/>
      <c r="N1613" s="41"/>
      <c r="O1613" s="41"/>
      <c r="P1613" s="41"/>
      <c r="Q1613" s="41"/>
      <c r="R1613" s="41"/>
      <c r="S1613" s="41"/>
      <c r="T1613" s="38"/>
    </row>
    <row r="1614" spans="1:20" ht="128" x14ac:dyDescent="0.2">
      <c r="A1614" s="20">
        <f>'Test Scenarios'!A1623</f>
        <v>0</v>
      </c>
      <c r="B1614" s="44">
        <f>'Test Scenarios'!K1623</f>
        <v>0</v>
      </c>
      <c r="C1614" s="42">
        <f>'Test Scenarios'!B1623</f>
        <v>0</v>
      </c>
      <c r="D1614" s="43" t="str">
        <f>"F-"&amp;'Test Scenarios'!M1623&amp;"-"&amp;'Test Scenarios'!C1623&amp;"-"&amp;C1614</f>
        <v>F---0</v>
      </c>
      <c r="E1614" s="43" t="s">
        <v>6576</v>
      </c>
      <c r="F1614" s="43">
        <f>'Test Scenarios'!G1623</f>
        <v>0</v>
      </c>
      <c r="G1614" s="43" t="str">
        <f>"Objective"&amp;CHAR(10)
&amp;'Test Scenarios'!L1623&amp;CHAR(10)&amp;CHAR(10)&amp;
"Test Case Description"&amp;CHAR(10)
&amp;'Test Scenarios'!D1623&amp;CHAR(10)&amp;CHAR(10)&amp;
"Expected Results"&amp;CHAR(10)&amp;'Test Scenarios'!F1623</f>
        <v xml:space="preserve">Objective
Test Case Description
Expected Results
</v>
      </c>
      <c r="H1614" s="41"/>
      <c r="I1614" s="43" t="s">
        <v>6577</v>
      </c>
      <c r="J1614" s="41" t="str">
        <f>"TST-F "&amp;_xlfn.XLOOKUP('Test Scenarios'!M1623,'Taxonomy and Epics'!H:H,'Taxonomy and Epics'!E:E)</f>
        <v xml:space="preserve">TST-F </v>
      </c>
      <c r="K1614" s="36" t="str">
        <f>"Phase1,"&amp;_xlfn.XLOOKUP('Test Scenarios'!M1623,'Taxonomy and Epics'!H:H,'Taxonomy and Epics'!B:B)&amp;"_"&amp;_xlfn.XLOOKUP('Test Scenarios'!M1623,'Taxonomy and Epics'!H:H,'Taxonomy and Epics'!C:C)&amp;","&amp;'Test Scenarios'!M1623&amp;",Fin_Functional, Workday"</f>
        <v>Phase1,_,,Fin_Functional, Workday</v>
      </c>
      <c r="L1614" s="41"/>
      <c r="M1614" s="41"/>
      <c r="N1614" s="41"/>
      <c r="O1614" s="41"/>
      <c r="P1614" s="41"/>
      <c r="Q1614" s="41"/>
      <c r="R1614" s="41"/>
      <c r="S1614" s="41"/>
      <c r="T1614" s="38"/>
    </row>
    <row r="1615" spans="1:20" ht="128" x14ac:dyDescent="0.2">
      <c r="A1615" s="20">
        <f>'Test Scenarios'!A1624</f>
        <v>0</v>
      </c>
      <c r="B1615" s="44">
        <f>'Test Scenarios'!K1624</f>
        <v>0</v>
      </c>
      <c r="C1615" s="42">
        <f>'Test Scenarios'!B1624</f>
        <v>0</v>
      </c>
      <c r="D1615" s="43" t="str">
        <f>"F-"&amp;'Test Scenarios'!M1624&amp;"-"&amp;'Test Scenarios'!C1624&amp;"-"&amp;C1615</f>
        <v>F---0</v>
      </c>
      <c r="E1615" s="43" t="s">
        <v>6576</v>
      </c>
      <c r="F1615" s="43">
        <f>'Test Scenarios'!G1624</f>
        <v>0</v>
      </c>
      <c r="G1615" s="43" t="str">
        <f>"Objective"&amp;CHAR(10)
&amp;'Test Scenarios'!L1624&amp;CHAR(10)&amp;CHAR(10)&amp;
"Test Case Description"&amp;CHAR(10)
&amp;'Test Scenarios'!D1624&amp;CHAR(10)&amp;CHAR(10)&amp;
"Expected Results"&amp;CHAR(10)&amp;'Test Scenarios'!F1624</f>
        <v xml:space="preserve">Objective
Test Case Description
Expected Results
</v>
      </c>
      <c r="H1615" s="41"/>
      <c r="I1615" s="43" t="s">
        <v>6577</v>
      </c>
      <c r="J1615" s="41" t="str">
        <f>"TST-F "&amp;_xlfn.XLOOKUP('Test Scenarios'!M1624,'Taxonomy and Epics'!H:H,'Taxonomy and Epics'!E:E)</f>
        <v xml:space="preserve">TST-F </v>
      </c>
      <c r="K1615" s="36" t="str">
        <f>"Phase1,"&amp;_xlfn.XLOOKUP('Test Scenarios'!M1624,'Taxonomy and Epics'!H:H,'Taxonomy and Epics'!B:B)&amp;"_"&amp;_xlfn.XLOOKUP('Test Scenarios'!M1624,'Taxonomy and Epics'!H:H,'Taxonomy and Epics'!C:C)&amp;","&amp;'Test Scenarios'!M1624&amp;",Fin_Functional, Workday"</f>
        <v>Phase1,_,,Fin_Functional, Workday</v>
      </c>
      <c r="L1615" s="41"/>
      <c r="M1615" s="41"/>
      <c r="N1615" s="41"/>
      <c r="O1615" s="41"/>
      <c r="P1615" s="41"/>
      <c r="Q1615" s="41"/>
      <c r="R1615" s="41"/>
      <c r="S1615" s="41"/>
      <c r="T1615" s="38"/>
    </row>
    <row r="1616" spans="1:20" ht="128" x14ac:dyDescent="0.2">
      <c r="A1616" s="20">
        <f>'Test Scenarios'!A1625</f>
        <v>0</v>
      </c>
      <c r="B1616" s="44">
        <f>'Test Scenarios'!K1625</f>
        <v>0</v>
      </c>
      <c r="C1616" s="42">
        <f>'Test Scenarios'!B1625</f>
        <v>0</v>
      </c>
      <c r="D1616" s="43" t="str">
        <f>"F-"&amp;'Test Scenarios'!M1625&amp;"-"&amp;'Test Scenarios'!C1625&amp;"-"&amp;C1616</f>
        <v>F---0</v>
      </c>
      <c r="E1616" s="43" t="s">
        <v>6576</v>
      </c>
      <c r="F1616" s="43">
        <f>'Test Scenarios'!G1625</f>
        <v>0</v>
      </c>
      <c r="G1616" s="43" t="str">
        <f>"Objective"&amp;CHAR(10)
&amp;'Test Scenarios'!L1625&amp;CHAR(10)&amp;CHAR(10)&amp;
"Test Case Description"&amp;CHAR(10)
&amp;'Test Scenarios'!D1625&amp;CHAR(10)&amp;CHAR(10)&amp;
"Expected Results"&amp;CHAR(10)&amp;'Test Scenarios'!F1625</f>
        <v xml:space="preserve">Objective
Test Case Description
Expected Results
</v>
      </c>
      <c r="H1616" s="41"/>
      <c r="I1616" s="43" t="s">
        <v>6577</v>
      </c>
      <c r="J1616" s="41" t="str">
        <f>"TST-F "&amp;_xlfn.XLOOKUP('Test Scenarios'!M1625,'Taxonomy and Epics'!H:H,'Taxonomy and Epics'!E:E)</f>
        <v xml:space="preserve">TST-F </v>
      </c>
      <c r="K1616" s="36" t="str">
        <f>"Phase1,"&amp;_xlfn.XLOOKUP('Test Scenarios'!M1625,'Taxonomy and Epics'!H:H,'Taxonomy and Epics'!B:B)&amp;"_"&amp;_xlfn.XLOOKUP('Test Scenarios'!M1625,'Taxonomy and Epics'!H:H,'Taxonomy and Epics'!C:C)&amp;","&amp;'Test Scenarios'!M1625&amp;",Fin_Functional, Workday"</f>
        <v>Phase1,_,,Fin_Functional, Workday</v>
      </c>
      <c r="L1616" s="41"/>
      <c r="M1616" s="41"/>
      <c r="N1616" s="41"/>
      <c r="O1616" s="41"/>
      <c r="P1616" s="41"/>
      <c r="Q1616" s="41"/>
      <c r="R1616" s="41"/>
      <c r="S1616" s="41"/>
      <c r="T1616" s="38"/>
    </row>
    <row r="1617" spans="1:20" ht="128" x14ac:dyDescent="0.2">
      <c r="A1617" s="20">
        <f>'Test Scenarios'!A1626</f>
        <v>0</v>
      </c>
      <c r="B1617" s="44">
        <f>'Test Scenarios'!K1626</f>
        <v>0</v>
      </c>
      <c r="C1617" s="42">
        <f>'Test Scenarios'!B1626</f>
        <v>0</v>
      </c>
      <c r="D1617" s="43" t="str">
        <f>"F-"&amp;'Test Scenarios'!M1626&amp;"-"&amp;'Test Scenarios'!C1626&amp;"-"&amp;C1617</f>
        <v>F---0</v>
      </c>
      <c r="E1617" s="43" t="s">
        <v>6576</v>
      </c>
      <c r="F1617" s="43">
        <f>'Test Scenarios'!G1626</f>
        <v>0</v>
      </c>
      <c r="G1617" s="43" t="str">
        <f>"Objective"&amp;CHAR(10)
&amp;'Test Scenarios'!L1626&amp;CHAR(10)&amp;CHAR(10)&amp;
"Test Case Description"&amp;CHAR(10)
&amp;'Test Scenarios'!D1626&amp;CHAR(10)&amp;CHAR(10)&amp;
"Expected Results"&amp;CHAR(10)&amp;'Test Scenarios'!F1626</f>
        <v xml:space="preserve">Objective
Test Case Description
Expected Results
</v>
      </c>
      <c r="H1617" s="41"/>
      <c r="I1617" s="43" t="s">
        <v>6577</v>
      </c>
      <c r="J1617" s="41" t="str">
        <f>"TST-F "&amp;_xlfn.XLOOKUP('Test Scenarios'!M1626,'Taxonomy and Epics'!H:H,'Taxonomy and Epics'!E:E)</f>
        <v xml:space="preserve">TST-F </v>
      </c>
      <c r="K1617" s="36" t="str">
        <f>"Phase1,"&amp;_xlfn.XLOOKUP('Test Scenarios'!M1626,'Taxonomy and Epics'!H:H,'Taxonomy and Epics'!B:B)&amp;"_"&amp;_xlfn.XLOOKUP('Test Scenarios'!M1626,'Taxonomy and Epics'!H:H,'Taxonomy and Epics'!C:C)&amp;","&amp;'Test Scenarios'!M1626&amp;",Fin_Functional, Workday"</f>
        <v>Phase1,_,,Fin_Functional, Workday</v>
      </c>
      <c r="L1617" s="41"/>
      <c r="M1617" s="41"/>
      <c r="N1617" s="41"/>
      <c r="O1617" s="41"/>
      <c r="P1617" s="41"/>
      <c r="Q1617" s="41"/>
      <c r="R1617" s="41"/>
      <c r="S1617" s="41"/>
      <c r="T1617" s="38"/>
    </row>
    <row r="1618" spans="1:20" ht="128" x14ac:dyDescent="0.2">
      <c r="A1618" s="20">
        <f>'Test Scenarios'!A1627</f>
        <v>0</v>
      </c>
      <c r="B1618" s="44">
        <f>'Test Scenarios'!K1627</f>
        <v>0</v>
      </c>
      <c r="C1618" s="42">
        <f>'Test Scenarios'!B1627</f>
        <v>0</v>
      </c>
      <c r="D1618" s="43" t="str">
        <f>"F-"&amp;'Test Scenarios'!M1627&amp;"-"&amp;'Test Scenarios'!C1627&amp;"-"&amp;C1618</f>
        <v>F---0</v>
      </c>
      <c r="E1618" s="43" t="s">
        <v>6576</v>
      </c>
      <c r="F1618" s="43">
        <f>'Test Scenarios'!G1627</f>
        <v>0</v>
      </c>
      <c r="G1618" s="43" t="str">
        <f>"Objective"&amp;CHAR(10)
&amp;'Test Scenarios'!L1627&amp;CHAR(10)&amp;CHAR(10)&amp;
"Test Case Description"&amp;CHAR(10)
&amp;'Test Scenarios'!D1627&amp;CHAR(10)&amp;CHAR(10)&amp;
"Expected Results"&amp;CHAR(10)&amp;'Test Scenarios'!F1627</f>
        <v xml:space="preserve">Objective
Test Case Description
Expected Results
</v>
      </c>
      <c r="H1618" s="41"/>
      <c r="I1618" s="43" t="s">
        <v>6577</v>
      </c>
      <c r="J1618" s="41" t="str">
        <f>"TST-F "&amp;_xlfn.XLOOKUP('Test Scenarios'!M1627,'Taxonomy and Epics'!H:H,'Taxonomy and Epics'!E:E)</f>
        <v xml:space="preserve">TST-F </v>
      </c>
      <c r="K1618" s="36" t="str">
        <f>"Phase1,"&amp;_xlfn.XLOOKUP('Test Scenarios'!M1627,'Taxonomy and Epics'!H:H,'Taxonomy and Epics'!B:B)&amp;"_"&amp;_xlfn.XLOOKUP('Test Scenarios'!M1627,'Taxonomy and Epics'!H:H,'Taxonomy and Epics'!C:C)&amp;","&amp;'Test Scenarios'!M1627&amp;",Fin_Functional, Workday"</f>
        <v>Phase1,_,,Fin_Functional, Workday</v>
      </c>
      <c r="L1618" s="41"/>
      <c r="M1618" s="41"/>
      <c r="N1618" s="41"/>
      <c r="O1618" s="41"/>
      <c r="P1618" s="41"/>
      <c r="Q1618" s="41"/>
      <c r="R1618" s="41"/>
      <c r="S1618" s="41"/>
      <c r="T1618" s="38"/>
    </row>
    <row r="1619" spans="1:20" ht="128" x14ac:dyDescent="0.2">
      <c r="A1619" s="20">
        <f>'Test Scenarios'!A1628</f>
        <v>0</v>
      </c>
      <c r="B1619" s="44">
        <f>'Test Scenarios'!K1628</f>
        <v>0</v>
      </c>
      <c r="C1619" s="42">
        <f>'Test Scenarios'!B1628</f>
        <v>0</v>
      </c>
      <c r="D1619" s="43" t="str">
        <f>"F-"&amp;'Test Scenarios'!M1628&amp;"-"&amp;'Test Scenarios'!C1628&amp;"-"&amp;C1619</f>
        <v>F---0</v>
      </c>
      <c r="E1619" s="43" t="s">
        <v>6576</v>
      </c>
      <c r="F1619" s="43">
        <f>'Test Scenarios'!G1628</f>
        <v>0</v>
      </c>
      <c r="G1619" s="43" t="str">
        <f>"Objective"&amp;CHAR(10)
&amp;'Test Scenarios'!L1628&amp;CHAR(10)&amp;CHAR(10)&amp;
"Test Case Description"&amp;CHAR(10)
&amp;'Test Scenarios'!D1628&amp;CHAR(10)&amp;CHAR(10)&amp;
"Expected Results"&amp;CHAR(10)&amp;'Test Scenarios'!F1628</f>
        <v xml:space="preserve">Objective
Test Case Description
Expected Results
</v>
      </c>
      <c r="H1619" s="41"/>
      <c r="I1619" s="43" t="s">
        <v>6577</v>
      </c>
      <c r="J1619" s="41" t="str">
        <f>"TST-F "&amp;_xlfn.XLOOKUP('Test Scenarios'!M1628,'Taxonomy and Epics'!H:H,'Taxonomy and Epics'!E:E)</f>
        <v xml:space="preserve">TST-F </v>
      </c>
      <c r="K1619" s="36" t="str">
        <f>"Phase1,"&amp;_xlfn.XLOOKUP('Test Scenarios'!M1628,'Taxonomy and Epics'!H:H,'Taxonomy and Epics'!B:B)&amp;"_"&amp;_xlfn.XLOOKUP('Test Scenarios'!M1628,'Taxonomy and Epics'!H:H,'Taxonomy and Epics'!C:C)&amp;","&amp;'Test Scenarios'!M1628&amp;",Fin_Functional, Workday"</f>
        <v>Phase1,_,,Fin_Functional, Workday</v>
      </c>
      <c r="L1619" s="41"/>
      <c r="M1619" s="41"/>
      <c r="N1619" s="41"/>
      <c r="O1619" s="41"/>
      <c r="P1619" s="41"/>
      <c r="Q1619" s="41"/>
      <c r="R1619" s="41"/>
      <c r="S1619" s="41"/>
      <c r="T1619" s="38"/>
    </row>
    <row r="1620" spans="1:20" ht="128" x14ac:dyDescent="0.2">
      <c r="A1620" s="20">
        <f>'Test Scenarios'!A1629</f>
        <v>0</v>
      </c>
      <c r="B1620" s="44">
        <f>'Test Scenarios'!K1629</f>
        <v>0</v>
      </c>
      <c r="C1620" s="42">
        <f>'Test Scenarios'!B1629</f>
        <v>0</v>
      </c>
      <c r="D1620" s="43" t="str">
        <f>"F-"&amp;'Test Scenarios'!M1629&amp;"-"&amp;'Test Scenarios'!C1629&amp;"-"&amp;C1620</f>
        <v>F---0</v>
      </c>
      <c r="E1620" s="43" t="s">
        <v>6576</v>
      </c>
      <c r="F1620" s="43">
        <f>'Test Scenarios'!G1629</f>
        <v>0</v>
      </c>
      <c r="G1620" s="43" t="str">
        <f>"Objective"&amp;CHAR(10)
&amp;'Test Scenarios'!L1629&amp;CHAR(10)&amp;CHAR(10)&amp;
"Test Case Description"&amp;CHAR(10)
&amp;'Test Scenarios'!D1629&amp;CHAR(10)&amp;CHAR(10)&amp;
"Expected Results"&amp;CHAR(10)&amp;'Test Scenarios'!F1629</f>
        <v xml:space="preserve">Objective
Test Case Description
Expected Results
</v>
      </c>
      <c r="H1620" s="41"/>
      <c r="I1620" s="43" t="s">
        <v>6577</v>
      </c>
      <c r="J1620" s="41" t="str">
        <f>"TST-F "&amp;_xlfn.XLOOKUP('Test Scenarios'!M1629,'Taxonomy and Epics'!H:H,'Taxonomy and Epics'!E:E)</f>
        <v xml:space="preserve">TST-F </v>
      </c>
      <c r="K1620" s="36" t="str">
        <f>"Phase1,"&amp;_xlfn.XLOOKUP('Test Scenarios'!M1629,'Taxonomy and Epics'!H:H,'Taxonomy and Epics'!B:B)&amp;"_"&amp;_xlfn.XLOOKUP('Test Scenarios'!M1629,'Taxonomy and Epics'!H:H,'Taxonomy and Epics'!C:C)&amp;","&amp;'Test Scenarios'!M1629&amp;",Fin_Functional, Workday"</f>
        <v>Phase1,_,,Fin_Functional, Workday</v>
      </c>
      <c r="L1620" s="41"/>
      <c r="M1620" s="41"/>
      <c r="N1620" s="41"/>
      <c r="O1620" s="41"/>
      <c r="P1620" s="41"/>
      <c r="Q1620" s="41"/>
      <c r="R1620" s="41"/>
      <c r="S1620" s="41"/>
      <c r="T1620" s="38"/>
    </row>
    <row r="1621" spans="1:20" ht="128" x14ac:dyDescent="0.2">
      <c r="A1621" s="20">
        <f>'Test Scenarios'!A1630</f>
        <v>0</v>
      </c>
      <c r="B1621" s="44">
        <f>'Test Scenarios'!K1630</f>
        <v>0</v>
      </c>
      <c r="C1621" s="42">
        <f>'Test Scenarios'!B1630</f>
        <v>0</v>
      </c>
      <c r="D1621" s="43" t="str">
        <f>"F-"&amp;'Test Scenarios'!M1630&amp;"-"&amp;'Test Scenarios'!C1630&amp;"-"&amp;C1621</f>
        <v>F---0</v>
      </c>
      <c r="E1621" s="43" t="s">
        <v>6576</v>
      </c>
      <c r="F1621" s="43">
        <f>'Test Scenarios'!G1630</f>
        <v>0</v>
      </c>
      <c r="G1621" s="43" t="str">
        <f>"Objective"&amp;CHAR(10)
&amp;'Test Scenarios'!L1630&amp;CHAR(10)&amp;CHAR(10)&amp;
"Test Case Description"&amp;CHAR(10)
&amp;'Test Scenarios'!D1630&amp;CHAR(10)&amp;CHAR(10)&amp;
"Expected Results"&amp;CHAR(10)&amp;'Test Scenarios'!F1630</f>
        <v xml:space="preserve">Objective
Test Case Description
Expected Results
</v>
      </c>
      <c r="H1621" s="41"/>
      <c r="I1621" s="43" t="s">
        <v>6577</v>
      </c>
      <c r="J1621" s="41" t="str">
        <f>"TST-F "&amp;_xlfn.XLOOKUP('Test Scenarios'!M1630,'Taxonomy and Epics'!H:H,'Taxonomy and Epics'!E:E)</f>
        <v xml:space="preserve">TST-F </v>
      </c>
      <c r="K1621" s="36" t="str">
        <f>"Phase1,"&amp;_xlfn.XLOOKUP('Test Scenarios'!M1630,'Taxonomy and Epics'!H:H,'Taxonomy and Epics'!B:B)&amp;"_"&amp;_xlfn.XLOOKUP('Test Scenarios'!M1630,'Taxonomy and Epics'!H:H,'Taxonomy and Epics'!C:C)&amp;","&amp;'Test Scenarios'!M1630&amp;",Fin_Functional, Workday"</f>
        <v>Phase1,_,,Fin_Functional, Workday</v>
      </c>
      <c r="L1621" s="41"/>
      <c r="M1621" s="41"/>
      <c r="N1621" s="41"/>
      <c r="O1621" s="41"/>
      <c r="P1621" s="41"/>
      <c r="Q1621" s="41"/>
      <c r="R1621" s="41"/>
      <c r="S1621" s="41"/>
      <c r="T1621" s="38"/>
    </row>
    <row r="1622" spans="1:20" ht="128" x14ac:dyDescent="0.2">
      <c r="A1622" s="20">
        <f>'Test Scenarios'!A1631</f>
        <v>0</v>
      </c>
      <c r="B1622" s="44">
        <f>'Test Scenarios'!K1631</f>
        <v>0</v>
      </c>
      <c r="C1622" s="42">
        <f>'Test Scenarios'!B1631</f>
        <v>0</v>
      </c>
      <c r="D1622" s="43" t="str">
        <f>"F-"&amp;'Test Scenarios'!M1631&amp;"-"&amp;'Test Scenarios'!C1631&amp;"-"&amp;C1622</f>
        <v>F---0</v>
      </c>
      <c r="E1622" s="43" t="s">
        <v>6576</v>
      </c>
      <c r="F1622" s="43">
        <f>'Test Scenarios'!G1631</f>
        <v>0</v>
      </c>
      <c r="G1622" s="43" t="str">
        <f>"Objective"&amp;CHAR(10)
&amp;'Test Scenarios'!L1631&amp;CHAR(10)&amp;CHAR(10)&amp;
"Test Case Description"&amp;CHAR(10)
&amp;'Test Scenarios'!D1631&amp;CHAR(10)&amp;CHAR(10)&amp;
"Expected Results"&amp;CHAR(10)&amp;'Test Scenarios'!F1631</f>
        <v xml:space="preserve">Objective
Test Case Description
Expected Results
</v>
      </c>
      <c r="H1622" s="41"/>
      <c r="I1622" s="43" t="s">
        <v>6577</v>
      </c>
      <c r="J1622" s="41" t="str">
        <f>"TST-F "&amp;_xlfn.XLOOKUP('Test Scenarios'!M1631,'Taxonomy and Epics'!H:H,'Taxonomy and Epics'!E:E)</f>
        <v xml:space="preserve">TST-F </v>
      </c>
      <c r="K1622" s="36" t="str">
        <f>"Phase1,"&amp;_xlfn.XLOOKUP('Test Scenarios'!M1631,'Taxonomy and Epics'!H:H,'Taxonomy and Epics'!B:B)&amp;"_"&amp;_xlfn.XLOOKUP('Test Scenarios'!M1631,'Taxonomy and Epics'!H:H,'Taxonomy and Epics'!C:C)&amp;","&amp;'Test Scenarios'!M1631&amp;",Fin_Functional, Workday"</f>
        <v>Phase1,_,,Fin_Functional, Workday</v>
      </c>
      <c r="L1622" s="41"/>
      <c r="M1622" s="41"/>
      <c r="N1622" s="41"/>
      <c r="O1622" s="41"/>
      <c r="P1622" s="41"/>
      <c r="Q1622" s="41"/>
      <c r="R1622" s="41"/>
      <c r="S1622" s="41"/>
      <c r="T1622" s="38"/>
    </row>
    <row r="1623" spans="1:20" ht="128" x14ac:dyDescent="0.2">
      <c r="A1623" s="20">
        <f>'Test Scenarios'!A1632</f>
        <v>0</v>
      </c>
      <c r="B1623" s="44">
        <f>'Test Scenarios'!K1632</f>
        <v>0</v>
      </c>
      <c r="C1623" s="42">
        <f>'Test Scenarios'!B1632</f>
        <v>0</v>
      </c>
      <c r="D1623" s="43" t="str">
        <f>"F-"&amp;'Test Scenarios'!M1632&amp;"-"&amp;'Test Scenarios'!C1632&amp;"-"&amp;C1623</f>
        <v>F---0</v>
      </c>
      <c r="E1623" s="43" t="s">
        <v>6576</v>
      </c>
      <c r="F1623" s="43">
        <f>'Test Scenarios'!G1632</f>
        <v>0</v>
      </c>
      <c r="G1623" s="43" t="str">
        <f>"Objective"&amp;CHAR(10)
&amp;'Test Scenarios'!L1632&amp;CHAR(10)&amp;CHAR(10)&amp;
"Test Case Description"&amp;CHAR(10)
&amp;'Test Scenarios'!D1632&amp;CHAR(10)&amp;CHAR(10)&amp;
"Expected Results"&amp;CHAR(10)&amp;'Test Scenarios'!F1632</f>
        <v xml:space="preserve">Objective
Test Case Description
Expected Results
</v>
      </c>
      <c r="H1623" s="41"/>
      <c r="I1623" s="43" t="s">
        <v>6577</v>
      </c>
      <c r="J1623" s="41" t="str">
        <f>"TST-F "&amp;_xlfn.XLOOKUP('Test Scenarios'!M1632,'Taxonomy and Epics'!H:H,'Taxonomy and Epics'!E:E)</f>
        <v xml:space="preserve">TST-F </v>
      </c>
      <c r="K1623" s="36" t="str">
        <f>"Phase1,"&amp;_xlfn.XLOOKUP('Test Scenarios'!M1632,'Taxonomy and Epics'!H:H,'Taxonomy and Epics'!B:B)&amp;"_"&amp;_xlfn.XLOOKUP('Test Scenarios'!M1632,'Taxonomy and Epics'!H:H,'Taxonomy and Epics'!C:C)&amp;","&amp;'Test Scenarios'!M1632&amp;",Fin_Functional, Workday"</f>
        <v>Phase1,_,,Fin_Functional, Workday</v>
      </c>
      <c r="L1623" s="41"/>
      <c r="M1623" s="41"/>
      <c r="N1623" s="41"/>
      <c r="O1623" s="41"/>
      <c r="P1623" s="41"/>
      <c r="Q1623" s="41"/>
      <c r="R1623" s="41"/>
      <c r="S1623" s="41"/>
      <c r="T1623" s="38"/>
    </row>
    <row r="1624" spans="1:20" ht="128" x14ac:dyDescent="0.2">
      <c r="A1624" s="20">
        <f>'Test Scenarios'!A1633</f>
        <v>0</v>
      </c>
      <c r="B1624" s="44">
        <f>'Test Scenarios'!K1633</f>
        <v>0</v>
      </c>
      <c r="C1624" s="42">
        <f>'Test Scenarios'!B1633</f>
        <v>0</v>
      </c>
      <c r="D1624" s="43" t="str">
        <f>"F-"&amp;'Test Scenarios'!M1633&amp;"-"&amp;'Test Scenarios'!C1633&amp;"-"&amp;C1624</f>
        <v>F---0</v>
      </c>
      <c r="E1624" s="43" t="s">
        <v>6576</v>
      </c>
      <c r="F1624" s="43">
        <f>'Test Scenarios'!G1633</f>
        <v>0</v>
      </c>
      <c r="G1624" s="43" t="str">
        <f>"Objective"&amp;CHAR(10)
&amp;'Test Scenarios'!L1633&amp;CHAR(10)&amp;CHAR(10)&amp;
"Test Case Description"&amp;CHAR(10)
&amp;'Test Scenarios'!D1633&amp;CHAR(10)&amp;CHAR(10)&amp;
"Expected Results"&amp;CHAR(10)&amp;'Test Scenarios'!F1633</f>
        <v xml:space="preserve">Objective
Test Case Description
Expected Results
</v>
      </c>
      <c r="H1624" s="41"/>
      <c r="I1624" s="43" t="s">
        <v>6577</v>
      </c>
      <c r="J1624" s="41" t="str">
        <f>"TST-F "&amp;_xlfn.XLOOKUP('Test Scenarios'!M1633,'Taxonomy and Epics'!H:H,'Taxonomy and Epics'!E:E)</f>
        <v xml:space="preserve">TST-F </v>
      </c>
      <c r="K1624" s="36" t="str">
        <f>"Phase1,"&amp;_xlfn.XLOOKUP('Test Scenarios'!M1633,'Taxonomy and Epics'!H:H,'Taxonomy and Epics'!B:B)&amp;"_"&amp;_xlfn.XLOOKUP('Test Scenarios'!M1633,'Taxonomy and Epics'!H:H,'Taxonomy and Epics'!C:C)&amp;","&amp;'Test Scenarios'!M1633&amp;",Fin_Functional, Workday"</f>
        <v>Phase1,_,,Fin_Functional, Workday</v>
      </c>
      <c r="L1624" s="41"/>
      <c r="M1624" s="41"/>
      <c r="N1624" s="41"/>
      <c r="O1624" s="41"/>
      <c r="P1624" s="41"/>
      <c r="Q1624" s="41"/>
      <c r="R1624" s="41"/>
      <c r="S1624" s="41"/>
      <c r="T1624" s="38"/>
    </row>
    <row r="1625" spans="1:20" ht="128" x14ac:dyDescent="0.2">
      <c r="A1625" s="20">
        <f>'Test Scenarios'!A1634</f>
        <v>0</v>
      </c>
      <c r="B1625" s="44">
        <f>'Test Scenarios'!K1634</f>
        <v>0</v>
      </c>
      <c r="C1625" s="42">
        <f>'Test Scenarios'!B1634</f>
        <v>0</v>
      </c>
      <c r="D1625" s="43" t="str">
        <f>"F-"&amp;'Test Scenarios'!M1634&amp;"-"&amp;'Test Scenarios'!C1634&amp;"-"&amp;C1625</f>
        <v>F---0</v>
      </c>
      <c r="E1625" s="43" t="s">
        <v>6576</v>
      </c>
      <c r="F1625" s="43">
        <f>'Test Scenarios'!G1634</f>
        <v>0</v>
      </c>
      <c r="G1625" s="43" t="str">
        <f>"Objective"&amp;CHAR(10)
&amp;'Test Scenarios'!L1634&amp;CHAR(10)&amp;CHAR(10)&amp;
"Test Case Description"&amp;CHAR(10)
&amp;'Test Scenarios'!D1634&amp;CHAR(10)&amp;CHAR(10)&amp;
"Expected Results"&amp;CHAR(10)&amp;'Test Scenarios'!F1634</f>
        <v xml:space="preserve">Objective
Test Case Description
Expected Results
</v>
      </c>
      <c r="H1625" s="41"/>
      <c r="I1625" s="43" t="s">
        <v>6577</v>
      </c>
      <c r="J1625" s="41" t="str">
        <f>"TST-F "&amp;_xlfn.XLOOKUP('Test Scenarios'!M1634,'Taxonomy and Epics'!H:H,'Taxonomy and Epics'!E:E)</f>
        <v xml:space="preserve">TST-F </v>
      </c>
      <c r="K1625" s="36" t="str">
        <f>"Phase1,"&amp;_xlfn.XLOOKUP('Test Scenarios'!M1634,'Taxonomy and Epics'!H:H,'Taxonomy and Epics'!B:B)&amp;"_"&amp;_xlfn.XLOOKUP('Test Scenarios'!M1634,'Taxonomy and Epics'!H:H,'Taxonomy and Epics'!C:C)&amp;","&amp;'Test Scenarios'!M1634&amp;",Fin_Functional, Workday"</f>
        <v>Phase1,_,,Fin_Functional, Workday</v>
      </c>
      <c r="L1625" s="41"/>
      <c r="M1625" s="41"/>
      <c r="N1625" s="41"/>
      <c r="O1625" s="41"/>
      <c r="P1625" s="41"/>
      <c r="Q1625" s="41"/>
      <c r="R1625" s="41"/>
      <c r="S1625" s="41"/>
      <c r="T1625" s="38"/>
    </row>
    <row r="1626" spans="1:20" ht="128" x14ac:dyDescent="0.2">
      <c r="A1626" s="20">
        <f>'Test Scenarios'!A1635</f>
        <v>0</v>
      </c>
      <c r="B1626" s="44">
        <f>'Test Scenarios'!K1635</f>
        <v>0</v>
      </c>
      <c r="C1626" s="42">
        <f>'Test Scenarios'!B1635</f>
        <v>0</v>
      </c>
      <c r="D1626" s="43" t="str">
        <f>"F-"&amp;'Test Scenarios'!M1635&amp;"-"&amp;'Test Scenarios'!C1635&amp;"-"&amp;C1626</f>
        <v>F---0</v>
      </c>
      <c r="E1626" s="43" t="s">
        <v>6576</v>
      </c>
      <c r="F1626" s="43">
        <f>'Test Scenarios'!G1635</f>
        <v>0</v>
      </c>
      <c r="G1626" s="43" t="str">
        <f>"Objective"&amp;CHAR(10)
&amp;'Test Scenarios'!L1635&amp;CHAR(10)&amp;CHAR(10)&amp;
"Test Case Description"&amp;CHAR(10)
&amp;'Test Scenarios'!D1635&amp;CHAR(10)&amp;CHAR(10)&amp;
"Expected Results"&amp;CHAR(10)&amp;'Test Scenarios'!F1635</f>
        <v xml:space="preserve">Objective
Test Case Description
Expected Results
</v>
      </c>
      <c r="H1626" s="41"/>
      <c r="I1626" s="43" t="s">
        <v>6577</v>
      </c>
      <c r="J1626" s="41" t="str">
        <f>"TST-F "&amp;_xlfn.XLOOKUP('Test Scenarios'!M1635,'Taxonomy and Epics'!H:H,'Taxonomy and Epics'!E:E)</f>
        <v xml:space="preserve">TST-F </v>
      </c>
      <c r="K1626" s="36" t="str">
        <f>"Phase1,"&amp;_xlfn.XLOOKUP('Test Scenarios'!M1635,'Taxonomy and Epics'!H:H,'Taxonomy and Epics'!B:B)&amp;"_"&amp;_xlfn.XLOOKUP('Test Scenarios'!M1635,'Taxonomy and Epics'!H:H,'Taxonomy and Epics'!C:C)&amp;","&amp;'Test Scenarios'!M1635&amp;",Fin_Functional, Workday"</f>
        <v>Phase1,_,,Fin_Functional, Workday</v>
      </c>
      <c r="L1626" s="41"/>
      <c r="M1626" s="41"/>
      <c r="N1626" s="41"/>
      <c r="O1626" s="41"/>
      <c r="P1626" s="41"/>
      <c r="Q1626" s="41"/>
      <c r="R1626" s="41"/>
      <c r="S1626" s="41"/>
      <c r="T1626" s="38"/>
    </row>
    <row r="1627" spans="1:20" ht="128" x14ac:dyDescent="0.2">
      <c r="A1627" s="20">
        <f>'Test Scenarios'!A1636</f>
        <v>0</v>
      </c>
      <c r="B1627" s="44">
        <f>'Test Scenarios'!K1636</f>
        <v>0</v>
      </c>
      <c r="C1627" s="42">
        <f>'Test Scenarios'!B1636</f>
        <v>0</v>
      </c>
      <c r="D1627" s="43" t="str">
        <f>"F-"&amp;'Test Scenarios'!M1636&amp;"-"&amp;'Test Scenarios'!C1636&amp;"-"&amp;C1627</f>
        <v>F---0</v>
      </c>
      <c r="E1627" s="43" t="s">
        <v>6576</v>
      </c>
      <c r="F1627" s="43">
        <f>'Test Scenarios'!G1636</f>
        <v>0</v>
      </c>
      <c r="G1627" s="43" t="str">
        <f>"Objective"&amp;CHAR(10)
&amp;'Test Scenarios'!L1636&amp;CHAR(10)&amp;CHAR(10)&amp;
"Test Case Description"&amp;CHAR(10)
&amp;'Test Scenarios'!D1636&amp;CHAR(10)&amp;CHAR(10)&amp;
"Expected Results"&amp;CHAR(10)&amp;'Test Scenarios'!F1636</f>
        <v xml:space="preserve">Objective
Test Case Description
Expected Results
</v>
      </c>
      <c r="H1627" s="41"/>
      <c r="I1627" s="43" t="s">
        <v>6577</v>
      </c>
      <c r="J1627" s="41" t="str">
        <f>"TST-F "&amp;_xlfn.XLOOKUP('Test Scenarios'!M1636,'Taxonomy and Epics'!H:H,'Taxonomy and Epics'!E:E)</f>
        <v xml:space="preserve">TST-F </v>
      </c>
      <c r="K1627" s="36" t="str">
        <f>"Phase1,"&amp;_xlfn.XLOOKUP('Test Scenarios'!M1636,'Taxonomy and Epics'!H:H,'Taxonomy and Epics'!B:B)&amp;"_"&amp;_xlfn.XLOOKUP('Test Scenarios'!M1636,'Taxonomy and Epics'!H:H,'Taxonomy and Epics'!C:C)&amp;","&amp;'Test Scenarios'!M1636&amp;",Fin_Functional, Workday"</f>
        <v>Phase1,_,,Fin_Functional, Workday</v>
      </c>
      <c r="L1627" s="41"/>
      <c r="M1627" s="41"/>
      <c r="N1627" s="41"/>
      <c r="O1627" s="41"/>
      <c r="P1627" s="41"/>
      <c r="Q1627" s="41"/>
      <c r="R1627" s="41"/>
      <c r="S1627" s="41"/>
      <c r="T1627" s="38"/>
    </row>
    <row r="1628" spans="1:20" ht="128" x14ac:dyDescent="0.2">
      <c r="A1628" s="20">
        <f>'Test Scenarios'!A1637</f>
        <v>0</v>
      </c>
      <c r="B1628" s="44">
        <f>'Test Scenarios'!K1637</f>
        <v>0</v>
      </c>
      <c r="C1628" s="42">
        <f>'Test Scenarios'!B1637</f>
        <v>0</v>
      </c>
      <c r="D1628" s="43" t="str">
        <f>"F-"&amp;'Test Scenarios'!M1637&amp;"-"&amp;'Test Scenarios'!C1637&amp;"-"&amp;C1628</f>
        <v>F---0</v>
      </c>
      <c r="E1628" s="43" t="s">
        <v>6576</v>
      </c>
      <c r="F1628" s="43">
        <f>'Test Scenarios'!G1637</f>
        <v>0</v>
      </c>
      <c r="G1628" s="43" t="str">
        <f>"Objective"&amp;CHAR(10)
&amp;'Test Scenarios'!L1637&amp;CHAR(10)&amp;CHAR(10)&amp;
"Test Case Description"&amp;CHAR(10)
&amp;'Test Scenarios'!D1637&amp;CHAR(10)&amp;CHAR(10)&amp;
"Expected Results"&amp;CHAR(10)&amp;'Test Scenarios'!F1637</f>
        <v xml:space="preserve">Objective
Test Case Description
Expected Results
</v>
      </c>
      <c r="H1628" s="41"/>
      <c r="I1628" s="43" t="s">
        <v>6577</v>
      </c>
      <c r="J1628" s="41" t="str">
        <f>"TST-F "&amp;_xlfn.XLOOKUP('Test Scenarios'!M1637,'Taxonomy and Epics'!H:H,'Taxonomy and Epics'!E:E)</f>
        <v xml:space="preserve">TST-F </v>
      </c>
      <c r="K1628" s="36" t="str">
        <f>"Phase1,"&amp;_xlfn.XLOOKUP('Test Scenarios'!M1637,'Taxonomy and Epics'!H:H,'Taxonomy and Epics'!B:B)&amp;"_"&amp;_xlfn.XLOOKUP('Test Scenarios'!M1637,'Taxonomy and Epics'!H:H,'Taxonomy and Epics'!C:C)&amp;","&amp;'Test Scenarios'!M1637&amp;",Fin_Functional, Workday"</f>
        <v>Phase1,_,,Fin_Functional, Workday</v>
      </c>
      <c r="L1628" s="41"/>
      <c r="M1628" s="41"/>
      <c r="N1628" s="41"/>
      <c r="O1628" s="41"/>
      <c r="P1628" s="41"/>
      <c r="Q1628" s="41"/>
      <c r="R1628" s="41"/>
      <c r="S1628" s="41"/>
      <c r="T1628" s="38"/>
    </row>
    <row r="1629" spans="1:20" ht="128" x14ac:dyDescent="0.2">
      <c r="A1629" s="20">
        <f>'Test Scenarios'!A1638</f>
        <v>0</v>
      </c>
      <c r="B1629" s="44">
        <f>'Test Scenarios'!K1638</f>
        <v>0</v>
      </c>
      <c r="C1629" s="42">
        <f>'Test Scenarios'!B1638</f>
        <v>0</v>
      </c>
      <c r="D1629" s="43" t="str">
        <f>"F-"&amp;'Test Scenarios'!M1638&amp;"-"&amp;'Test Scenarios'!C1638&amp;"-"&amp;C1629</f>
        <v>F---0</v>
      </c>
      <c r="E1629" s="43" t="s">
        <v>6576</v>
      </c>
      <c r="F1629" s="43">
        <f>'Test Scenarios'!G1638</f>
        <v>0</v>
      </c>
      <c r="G1629" s="43" t="str">
        <f>"Objective"&amp;CHAR(10)
&amp;'Test Scenarios'!L1638&amp;CHAR(10)&amp;CHAR(10)&amp;
"Test Case Description"&amp;CHAR(10)
&amp;'Test Scenarios'!D1638&amp;CHAR(10)&amp;CHAR(10)&amp;
"Expected Results"&amp;CHAR(10)&amp;'Test Scenarios'!F1638</f>
        <v xml:space="preserve">Objective
Test Case Description
Expected Results
</v>
      </c>
      <c r="H1629" s="41"/>
      <c r="I1629" s="43" t="s">
        <v>6577</v>
      </c>
      <c r="J1629" s="41" t="str">
        <f>"TST-F "&amp;_xlfn.XLOOKUP('Test Scenarios'!M1638,'Taxonomy and Epics'!H:H,'Taxonomy and Epics'!E:E)</f>
        <v xml:space="preserve">TST-F </v>
      </c>
      <c r="K1629" s="36" t="str">
        <f>"Phase1,"&amp;_xlfn.XLOOKUP('Test Scenarios'!M1638,'Taxonomy and Epics'!H:H,'Taxonomy and Epics'!B:B)&amp;"_"&amp;_xlfn.XLOOKUP('Test Scenarios'!M1638,'Taxonomy and Epics'!H:H,'Taxonomy and Epics'!C:C)&amp;","&amp;'Test Scenarios'!M1638&amp;",Fin_Functional, Workday"</f>
        <v>Phase1,_,,Fin_Functional, Workday</v>
      </c>
      <c r="L1629" s="41"/>
      <c r="M1629" s="41"/>
      <c r="N1629" s="41"/>
      <c r="O1629" s="41"/>
      <c r="P1629" s="41"/>
      <c r="Q1629" s="41"/>
      <c r="R1629" s="41"/>
      <c r="S1629" s="41"/>
      <c r="T1629" s="38"/>
    </row>
    <row r="1630" spans="1:20" ht="128" x14ac:dyDescent="0.2">
      <c r="A1630" s="20">
        <f>'Test Scenarios'!A1639</f>
        <v>0</v>
      </c>
      <c r="B1630" s="44">
        <f>'Test Scenarios'!K1639</f>
        <v>0</v>
      </c>
      <c r="C1630" s="42">
        <f>'Test Scenarios'!B1639</f>
        <v>0</v>
      </c>
      <c r="D1630" s="43" t="str">
        <f>"F-"&amp;'Test Scenarios'!M1639&amp;"-"&amp;'Test Scenarios'!C1639&amp;"-"&amp;C1630</f>
        <v>F---0</v>
      </c>
      <c r="E1630" s="43" t="s">
        <v>6576</v>
      </c>
      <c r="F1630" s="43">
        <f>'Test Scenarios'!G1639</f>
        <v>0</v>
      </c>
      <c r="G1630" s="43" t="str">
        <f>"Objective"&amp;CHAR(10)
&amp;'Test Scenarios'!L1639&amp;CHAR(10)&amp;CHAR(10)&amp;
"Test Case Description"&amp;CHAR(10)
&amp;'Test Scenarios'!D1639&amp;CHAR(10)&amp;CHAR(10)&amp;
"Expected Results"&amp;CHAR(10)&amp;'Test Scenarios'!F1639</f>
        <v xml:space="preserve">Objective
Test Case Description
Expected Results
</v>
      </c>
      <c r="H1630" s="41"/>
      <c r="I1630" s="43" t="s">
        <v>6577</v>
      </c>
      <c r="J1630" s="41" t="str">
        <f>"TST-F "&amp;_xlfn.XLOOKUP('Test Scenarios'!M1639,'Taxonomy and Epics'!H:H,'Taxonomy and Epics'!E:E)</f>
        <v xml:space="preserve">TST-F </v>
      </c>
      <c r="K1630" s="36" t="str">
        <f>"Phase1,"&amp;_xlfn.XLOOKUP('Test Scenarios'!M1639,'Taxonomy and Epics'!H:H,'Taxonomy and Epics'!B:B)&amp;"_"&amp;_xlfn.XLOOKUP('Test Scenarios'!M1639,'Taxonomy and Epics'!H:H,'Taxonomy and Epics'!C:C)&amp;","&amp;'Test Scenarios'!M1639&amp;",Fin_Functional, Workday"</f>
        <v>Phase1,_,,Fin_Functional, Workday</v>
      </c>
      <c r="L1630" s="41"/>
      <c r="M1630" s="41"/>
      <c r="N1630" s="41"/>
      <c r="O1630" s="41"/>
      <c r="P1630" s="41"/>
      <c r="Q1630" s="41"/>
      <c r="R1630" s="41"/>
      <c r="S1630" s="41"/>
      <c r="T1630" s="38"/>
    </row>
    <row r="1631" spans="1:20" ht="128" x14ac:dyDescent="0.2">
      <c r="A1631" s="20">
        <f>'Test Scenarios'!A1640</f>
        <v>0</v>
      </c>
      <c r="B1631" s="44">
        <f>'Test Scenarios'!K1640</f>
        <v>0</v>
      </c>
      <c r="C1631" s="42">
        <f>'Test Scenarios'!B1640</f>
        <v>0</v>
      </c>
      <c r="D1631" s="43" t="str">
        <f>"F-"&amp;'Test Scenarios'!M1640&amp;"-"&amp;'Test Scenarios'!C1640&amp;"-"&amp;C1631</f>
        <v>F---0</v>
      </c>
      <c r="E1631" s="43" t="s">
        <v>6576</v>
      </c>
      <c r="F1631" s="43">
        <f>'Test Scenarios'!G1640</f>
        <v>0</v>
      </c>
      <c r="G1631" s="43" t="str">
        <f>"Objective"&amp;CHAR(10)
&amp;'Test Scenarios'!L1640&amp;CHAR(10)&amp;CHAR(10)&amp;
"Test Case Description"&amp;CHAR(10)
&amp;'Test Scenarios'!D1640&amp;CHAR(10)&amp;CHAR(10)&amp;
"Expected Results"&amp;CHAR(10)&amp;'Test Scenarios'!F1640</f>
        <v xml:space="preserve">Objective
Test Case Description
Expected Results
</v>
      </c>
      <c r="H1631" s="41"/>
      <c r="I1631" s="43" t="s">
        <v>6577</v>
      </c>
      <c r="J1631" s="41" t="str">
        <f>"TST-F "&amp;_xlfn.XLOOKUP('Test Scenarios'!M1640,'Taxonomy and Epics'!H:H,'Taxonomy and Epics'!E:E)</f>
        <v xml:space="preserve">TST-F </v>
      </c>
      <c r="K1631" s="36" t="str">
        <f>"Phase1,"&amp;_xlfn.XLOOKUP('Test Scenarios'!M1640,'Taxonomy and Epics'!H:H,'Taxonomy and Epics'!B:B)&amp;"_"&amp;_xlfn.XLOOKUP('Test Scenarios'!M1640,'Taxonomy and Epics'!H:H,'Taxonomy and Epics'!C:C)&amp;","&amp;'Test Scenarios'!M1640&amp;",Fin_Functional, Workday"</f>
        <v>Phase1,_,,Fin_Functional, Workday</v>
      </c>
      <c r="L1631" s="41"/>
      <c r="M1631" s="41"/>
      <c r="N1631" s="41"/>
      <c r="O1631" s="41"/>
      <c r="P1631" s="41"/>
      <c r="Q1631" s="41"/>
      <c r="R1631" s="41"/>
      <c r="S1631" s="41"/>
      <c r="T1631" s="38"/>
    </row>
    <row r="1632" spans="1:20" ht="128" x14ac:dyDescent="0.2">
      <c r="A1632" s="20">
        <f>'Test Scenarios'!A1641</f>
        <v>0</v>
      </c>
      <c r="B1632" s="44">
        <f>'Test Scenarios'!K1641</f>
        <v>0</v>
      </c>
      <c r="C1632" s="42">
        <f>'Test Scenarios'!B1641</f>
        <v>0</v>
      </c>
      <c r="D1632" s="43" t="str">
        <f>"F-"&amp;'Test Scenarios'!M1641&amp;"-"&amp;'Test Scenarios'!C1641&amp;"-"&amp;C1632</f>
        <v>F---0</v>
      </c>
      <c r="E1632" s="43" t="s">
        <v>6576</v>
      </c>
      <c r="F1632" s="43">
        <f>'Test Scenarios'!G1641</f>
        <v>0</v>
      </c>
      <c r="G1632" s="43" t="str">
        <f>"Objective"&amp;CHAR(10)
&amp;'Test Scenarios'!L1641&amp;CHAR(10)&amp;CHAR(10)&amp;
"Test Case Description"&amp;CHAR(10)
&amp;'Test Scenarios'!D1641&amp;CHAR(10)&amp;CHAR(10)&amp;
"Expected Results"&amp;CHAR(10)&amp;'Test Scenarios'!F1641</f>
        <v xml:space="preserve">Objective
Test Case Description
Expected Results
</v>
      </c>
      <c r="H1632" s="41"/>
      <c r="I1632" s="43" t="s">
        <v>6577</v>
      </c>
      <c r="J1632" s="41" t="str">
        <f>"TST-F "&amp;_xlfn.XLOOKUP('Test Scenarios'!M1641,'Taxonomy and Epics'!H:H,'Taxonomy and Epics'!E:E)</f>
        <v xml:space="preserve">TST-F </v>
      </c>
      <c r="K1632" s="36" t="str">
        <f>"Phase1,"&amp;_xlfn.XLOOKUP('Test Scenarios'!M1641,'Taxonomy and Epics'!H:H,'Taxonomy and Epics'!B:B)&amp;"_"&amp;_xlfn.XLOOKUP('Test Scenarios'!M1641,'Taxonomy and Epics'!H:H,'Taxonomy and Epics'!C:C)&amp;","&amp;'Test Scenarios'!M1641&amp;",Fin_Functional, Workday"</f>
        <v>Phase1,_,,Fin_Functional, Workday</v>
      </c>
      <c r="L1632" s="41"/>
      <c r="M1632" s="41"/>
      <c r="N1632" s="41"/>
      <c r="O1632" s="41"/>
      <c r="P1632" s="41"/>
      <c r="Q1632" s="41"/>
      <c r="R1632" s="41"/>
      <c r="S1632" s="41"/>
      <c r="T1632" s="38"/>
    </row>
    <row r="1633" spans="1:20" ht="128" x14ac:dyDescent="0.2">
      <c r="A1633" s="20">
        <f>'Test Scenarios'!A1642</f>
        <v>0</v>
      </c>
      <c r="B1633" s="44">
        <f>'Test Scenarios'!K1642</f>
        <v>0</v>
      </c>
      <c r="C1633" s="42">
        <f>'Test Scenarios'!B1642</f>
        <v>0</v>
      </c>
      <c r="D1633" s="43" t="str">
        <f>"F-"&amp;'Test Scenarios'!M1642&amp;"-"&amp;'Test Scenarios'!C1642&amp;"-"&amp;C1633</f>
        <v>F---0</v>
      </c>
      <c r="E1633" s="43" t="s">
        <v>6576</v>
      </c>
      <c r="F1633" s="43">
        <f>'Test Scenarios'!G1642</f>
        <v>0</v>
      </c>
      <c r="G1633" s="43" t="str">
        <f>"Objective"&amp;CHAR(10)
&amp;'Test Scenarios'!L1642&amp;CHAR(10)&amp;CHAR(10)&amp;
"Test Case Description"&amp;CHAR(10)
&amp;'Test Scenarios'!D1642&amp;CHAR(10)&amp;CHAR(10)&amp;
"Expected Results"&amp;CHAR(10)&amp;'Test Scenarios'!F1642</f>
        <v xml:space="preserve">Objective
Test Case Description
Expected Results
</v>
      </c>
      <c r="H1633" s="41"/>
      <c r="I1633" s="43" t="s">
        <v>6577</v>
      </c>
      <c r="J1633" s="41" t="str">
        <f>"TST-F "&amp;_xlfn.XLOOKUP('Test Scenarios'!M1642,'Taxonomy and Epics'!H:H,'Taxonomy and Epics'!E:E)</f>
        <v xml:space="preserve">TST-F </v>
      </c>
      <c r="K1633" s="36" t="str">
        <f>"Phase1,"&amp;_xlfn.XLOOKUP('Test Scenarios'!M1642,'Taxonomy and Epics'!H:H,'Taxonomy and Epics'!B:B)&amp;"_"&amp;_xlfn.XLOOKUP('Test Scenarios'!M1642,'Taxonomy and Epics'!H:H,'Taxonomy and Epics'!C:C)&amp;","&amp;'Test Scenarios'!M1642&amp;",Fin_Functional, Workday"</f>
        <v>Phase1,_,,Fin_Functional, Workday</v>
      </c>
      <c r="L1633" s="41"/>
      <c r="M1633" s="41"/>
      <c r="N1633" s="41"/>
      <c r="O1633" s="41"/>
      <c r="P1633" s="41"/>
      <c r="Q1633" s="41"/>
      <c r="R1633" s="41"/>
      <c r="S1633" s="41"/>
      <c r="T1633" s="38"/>
    </row>
    <row r="1634" spans="1:20" ht="128" x14ac:dyDescent="0.2">
      <c r="A1634" s="20">
        <f>'Test Scenarios'!A1643</f>
        <v>0</v>
      </c>
      <c r="B1634" s="44">
        <f>'Test Scenarios'!K1643</f>
        <v>0</v>
      </c>
      <c r="C1634" s="42">
        <f>'Test Scenarios'!B1643</f>
        <v>0</v>
      </c>
      <c r="D1634" s="43" t="str">
        <f>"F-"&amp;'Test Scenarios'!M1643&amp;"-"&amp;'Test Scenarios'!C1643&amp;"-"&amp;C1634</f>
        <v>F---0</v>
      </c>
      <c r="E1634" s="43" t="s">
        <v>6576</v>
      </c>
      <c r="F1634" s="43">
        <f>'Test Scenarios'!G1643</f>
        <v>0</v>
      </c>
      <c r="G1634" s="43" t="str">
        <f>"Objective"&amp;CHAR(10)
&amp;'Test Scenarios'!L1643&amp;CHAR(10)&amp;CHAR(10)&amp;
"Test Case Description"&amp;CHAR(10)
&amp;'Test Scenarios'!D1643&amp;CHAR(10)&amp;CHAR(10)&amp;
"Expected Results"&amp;CHAR(10)&amp;'Test Scenarios'!F1643</f>
        <v xml:space="preserve">Objective
Test Case Description
Expected Results
</v>
      </c>
      <c r="H1634" s="41"/>
      <c r="I1634" s="43" t="s">
        <v>6577</v>
      </c>
      <c r="J1634" s="41" t="str">
        <f>"TST-F "&amp;_xlfn.XLOOKUP('Test Scenarios'!M1643,'Taxonomy and Epics'!H:H,'Taxonomy and Epics'!E:E)</f>
        <v xml:space="preserve">TST-F </v>
      </c>
      <c r="K1634" s="36" t="str">
        <f>"Phase1,"&amp;_xlfn.XLOOKUP('Test Scenarios'!M1643,'Taxonomy and Epics'!H:H,'Taxonomy and Epics'!B:B)&amp;"_"&amp;_xlfn.XLOOKUP('Test Scenarios'!M1643,'Taxonomy and Epics'!H:H,'Taxonomy and Epics'!C:C)&amp;","&amp;'Test Scenarios'!M1643&amp;",Fin_Functional, Workday"</f>
        <v>Phase1,_,,Fin_Functional, Workday</v>
      </c>
      <c r="L1634" s="41"/>
      <c r="M1634" s="41"/>
      <c r="N1634" s="41"/>
      <c r="O1634" s="41"/>
      <c r="P1634" s="41"/>
      <c r="Q1634" s="41"/>
      <c r="R1634" s="41"/>
      <c r="S1634" s="41"/>
      <c r="T1634" s="38"/>
    </row>
    <row r="1635" spans="1:20" ht="128" x14ac:dyDescent="0.2">
      <c r="A1635" s="20">
        <f>'Test Scenarios'!A1644</f>
        <v>0</v>
      </c>
      <c r="B1635" s="44">
        <f>'Test Scenarios'!K1644</f>
        <v>0</v>
      </c>
      <c r="C1635" s="42">
        <f>'Test Scenarios'!B1644</f>
        <v>0</v>
      </c>
      <c r="D1635" s="43" t="str">
        <f>"F-"&amp;'Test Scenarios'!M1644&amp;"-"&amp;'Test Scenarios'!C1644&amp;"-"&amp;C1635</f>
        <v>F---0</v>
      </c>
      <c r="E1635" s="43" t="s">
        <v>6576</v>
      </c>
      <c r="F1635" s="43">
        <f>'Test Scenarios'!G1644</f>
        <v>0</v>
      </c>
      <c r="G1635" s="43" t="str">
        <f>"Objective"&amp;CHAR(10)
&amp;'Test Scenarios'!L1644&amp;CHAR(10)&amp;CHAR(10)&amp;
"Test Case Description"&amp;CHAR(10)
&amp;'Test Scenarios'!D1644&amp;CHAR(10)&amp;CHAR(10)&amp;
"Expected Results"&amp;CHAR(10)&amp;'Test Scenarios'!F1644</f>
        <v xml:space="preserve">Objective
Test Case Description
Expected Results
</v>
      </c>
      <c r="H1635" s="41"/>
      <c r="I1635" s="43" t="s">
        <v>6577</v>
      </c>
      <c r="J1635" s="41" t="str">
        <f>"TST-F "&amp;_xlfn.XLOOKUP('Test Scenarios'!M1644,'Taxonomy and Epics'!H:H,'Taxonomy and Epics'!E:E)</f>
        <v xml:space="preserve">TST-F </v>
      </c>
      <c r="K1635" s="36" t="str">
        <f>"Phase1,"&amp;_xlfn.XLOOKUP('Test Scenarios'!M1644,'Taxonomy and Epics'!H:H,'Taxonomy and Epics'!B:B)&amp;"_"&amp;_xlfn.XLOOKUP('Test Scenarios'!M1644,'Taxonomy and Epics'!H:H,'Taxonomy and Epics'!C:C)&amp;","&amp;'Test Scenarios'!M1644&amp;",Fin_Functional, Workday"</f>
        <v>Phase1,_,,Fin_Functional, Workday</v>
      </c>
      <c r="L1635" s="41"/>
      <c r="M1635" s="41"/>
      <c r="N1635" s="41"/>
      <c r="O1635" s="41"/>
      <c r="P1635" s="41"/>
      <c r="Q1635" s="41"/>
      <c r="R1635" s="41"/>
      <c r="S1635" s="41"/>
      <c r="T1635" s="38"/>
    </row>
    <row r="1636" spans="1:20" ht="128" x14ac:dyDescent="0.2">
      <c r="A1636" s="20">
        <f>'Test Scenarios'!A1645</f>
        <v>0</v>
      </c>
      <c r="B1636" s="44">
        <f>'Test Scenarios'!K1645</f>
        <v>0</v>
      </c>
      <c r="C1636" s="42">
        <f>'Test Scenarios'!B1645</f>
        <v>0</v>
      </c>
      <c r="D1636" s="43" t="str">
        <f>"F-"&amp;'Test Scenarios'!M1645&amp;"-"&amp;'Test Scenarios'!C1645&amp;"-"&amp;C1636</f>
        <v>F---0</v>
      </c>
      <c r="E1636" s="43" t="s">
        <v>6576</v>
      </c>
      <c r="F1636" s="43">
        <f>'Test Scenarios'!G1645</f>
        <v>0</v>
      </c>
      <c r="G1636" s="43" t="str">
        <f>"Objective"&amp;CHAR(10)
&amp;'Test Scenarios'!L1645&amp;CHAR(10)&amp;CHAR(10)&amp;
"Test Case Description"&amp;CHAR(10)
&amp;'Test Scenarios'!D1645&amp;CHAR(10)&amp;CHAR(10)&amp;
"Expected Results"&amp;CHAR(10)&amp;'Test Scenarios'!F1645</f>
        <v xml:space="preserve">Objective
Test Case Description
Expected Results
</v>
      </c>
      <c r="H1636" s="41"/>
      <c r="I1636" s="43" t="s">
        <v>6577</v>
      </c>
      <c r="J1636" s="41" t="str">
        <f>"TST-F "&amp;_xlfn.XLOOKUP('Test Scenarios'!M1645,'Taxonomy and Epics'!H:H,'Taxonomy and Epics'!E:E)</f>
        <v xml:space="preserve">TST-F </v>
      </c>
      <c r="K1636" s="36" t="str">
        <f>"Phase1,"&amp;_xlfn.XLOOKUP('Test Scenarios'!M1645,'Taxonomy and Epics'!H:H,'Taxonomy and Epics'!B:B)&amp;"_"&amp;_xlfn.XLOOKUP('Test Scenarios'!M1645,'Taxonomy and Epics'!H:H,'Taxonomy and Epics'!C:C)&amp;","&amp;'Test Scenarios'!M1645&amp;",Fin_Functional, Workday"</f>
        <v>Phase1,_,,Fin_Functional, Workday</v>
      </c>
      <c r="L1636" s="41"/>
      <c r="M1636" s="41"/>
      <c r="N1636" s="41"/>
      <c r="O1636" s="41"/>
      <c r="P1636" s="41"/>
      <c r="Q1636" s="41"/>
      <c r="R1636" s="41"/>
      <c r="S1636" s="41"/>
      <c r="T1636" s="38"/>
    </row>
    <row r="1637" spans="1:20" ht="128" x14ac:dyDescent="0.2">
      <c r="A1637" s="20">
        <f>'Test Scenarios'!A1646</f>
        <v>0</v>
      </c>
      <c r="B1637" s="44">
        <f>'Test Scenarios'!K1646</f>
        <v>0</v>
      </c>
      <c r="C1637" s="42">
        <f>'Test Scenarios'!B1646</f>
        <v>0</v>
      </c>
      <c r="D1637" s="43" t="str">
        <f>"F-"&amp;'Test Scenarios'!M1646&amp;"-"&amp;'Test Scenarios'!C1646&amp;"-"&amp;C1637</f>
        <v>F---0</v>
      </c>
      <c r="E1637" s="43" t="s">
        <v>6576</v>
      </c>
      <c r="F1637" s="43">
        <f>'Test Scenarios'!G1646</f>
        <v>0</v>
      </c>
      <c r="G1637" s="43" t="str">
        <f>"Objective"&amp;CHAR(10)
&amp;'Test Scenarios'!L1646&amp;CHAR(10)&amp;CHAR(10)&amp;
"Test Case Description"&amp;CHAR(10)
&amp;'Test Scenarios'!D1646&amp;CHAR(10)&amp;CHAR(10)&amp;
"Expected Results"&amp;CHAR(10)&amp;'Test Scenarios'!F1646</f>
        <v xml:space="preserve">Objective
Test Case Description
Expected Results
</v>
      </c>
      <c r="H1637" s="41"/>
      <c r="I1637" s="43" t="s">
        <v>6577</v>
      </c>
      <c r="J1637" s="41" t="str">
        <f>"TST-F "&amp;_xlfn.XLOOKUP('Test Scenarios'!M1646,'Taxonomy and Epics'!H:H,'Taxonomy and Epics'!E:E)</f>
        <v xml:space="preserve">TST-F </v>
      </c>
      <c r="K1637" s="36" t="str">
        <f>"Phase1,"&amp;_xlfn.XLOOKUP('Test Scenarios'!M1646,'Taxonomy and Epics'!H:H,'Taxonomy and Epics'!B:B)&amp;"_"&amp;_xlfn.XLOOKUP('Test Scenarios'!M1646,'Taxonomy and Epics'!H:H,'Taxonomy and Epics'!C:C)&amp;","&amp;'Test Scenarios'!M1646&amp;",Fin_Functional, Workday"</f>
        <v>Phase1,_,,Fin_Functional, Workday</v>
      </c>
      <c r="L1637" s="41"/>
      <c r="M1637" s="41"/>
      <c r="N1637" s="41"/>
      <c r="O1637" s="41"/>
      <c r="P1637" s="41"/>
      <c r="Q1637" s="41"/>
      <c r="R1637" s="41"/>
      <c r="S1637" s="41"/>
      <c r="T1637" s="38"/>
    </row>
    <row r="1638" spans="1:20" ht="128" x14ac:dyDescent="0.2">
      <c r="A1638" s="20">
        <f>'Test Scenarios'!A1647</f>
        <v>0</v>
      </c>
      <c r="B1638" s="44">
        <f>'Test Scenarios'!K1647</f>
        <v>0</v>
      </c>
      <c r="C1638" s="42">
        <f>'Test Scenarios'!B1647</f>
        <v>0</v>
      </c>
      <c r="D1638" s="43" t="str">
        <f>"F-"&amp;'Test Scenarios'!M1647&amp;"-"&amp;'Test Scenarios'!C1647&amp;"-"&amp;C1638</f>
        <v>F---0</v>
      </c>
      <c r="E1638" s="43" t="s">
        <v>6576</v>
      </c>
      <c r="F1638" s="43">
        <f>'Test Scenarios'!G1647</f>
        <v>0</v>
      </c>
      <c r="G1638" s="43" t="str">
        <f>"Objective"&amp;CHAR(10)
&amp;'Test Scenarios'!L1647&amp;CHAR(10)&amp;CHAR(10)&amp;
"Test Case Description"&amp;CHAR(10)
&amp;'Test Scenarios'!D1647&amp;CHAR(10)&amp;CHAR(10)&amp;
"Expected Results"&amp;CHAR(10)&amp;'Test Scenarios'!F1647</f>
        <v xml:space="preserve">Objective
Test Case Description
Expected Results
</v>
      </c>
      <c r="H1638" s="41"/>
      <c r="I1638" s="43" t="s">
        <v>6577</v>
      </c>
      <c r="J1638" s="41" t="str">
        <f>"TST-F "&amp;_xlfn.XLOOKUP('Test Scenarios'!M1647,'Taxonomy and Epics'!H:H,'Taxonomy and Epics'!E:E)</f>
        <v xml:space="preserve">TST-F </v>
      </c>
      <c r="K1638" s="36" t="str">
        <f>"Phase1,"&amp;_xlfn.XLOOKUP('Test Scenarios'!M1647,'Taxonomy and Epics'!H:H,'Taxonomy and Epics'!B:B)&amp;"_"&amp;_xlfn.XLOOKUP('Test Scenarios'!M1647,'Taxonomy and Epics'!H:H,'Taxonomy and Epics'!C:C)&amp;","&amp;'Test Scenarios'!M1647&amp;",Fin_Functional, Workday"</f>
        <v>Phase1,_,,Fin_Functional, Workday</v>
      </c>
      <c r="L1638" s="41"/>
      <c r="M1638" s="41"/>
      <c r="N1638" s="41"/>
      <c r="O1638" s="41"/>
      <c r="P1638" s="41"/>
      <c r="Q1638" s="41"/>
      <c r="R1638" s="41"/>
      <c r="S1638" s="41"/>
      <c r="T1638" s="38"/>
    </row>
    <row r="1639" spans="1:20" ht="128" x14ac:dyDescent="0.2">
      <c r="A1639" s="20">
        <f>'Test Scenarios'!A1648</f>
        <v>0</v>
      </c>
      <c r="B1639" s="44">
        <f>'Test Scenarios'!K1648</f>
        <v>0</v>
      </c>
      <c r="C1639" s="42">
        <f>'Test Scenarios'!B1648</f>
        <v>0</v>
      </c>
      <c r="D1639" s="43" t="str">
        <f>"F-"&amp;'Test Scenarios'!M1648&amp;"-"&amp;'Test Scenarios'!C1648&amp;"-"&amp;C1639</f>
        <v>F---0</v>
      </c>
      <c r="E1639" s="43" t="s">
        <v>6576</v>
      </c>
      <c r="F1639" s="43">
        <f>'Test Scenarios'!G1648</f>
        <v>0</v>
      </c>
      <c r="G1639" s="43" t="str">
        <f>"Objective"&amp;CHAR(10)
&amp;'Test Scenarios'!L1648&amp;CHAR(10)&amp;CHAR(10)&amp;
"Test Case Description"&amp;CHAR(10)
&amp;'Test Scenarios'!D1648&amp;CHAR(10)&amp;CHAR(10)&amp;
"Expected Results"&amp;CHAR(10)&amp;'Test Scenarios'!F1648</f>
        <v xml:space="preserve">Objective
Test Case Description
Expected Results
</v>
      </c>
      <c r="H1639" s="41"/>
      <c r="I1639" s="43" t="s">
        <v>6577</v>
      </c>
      <c r="J1639" s="41" t="str">
        <f>"TST-F "&amp;_xlfn.XLOOKUP('Test Scenarios'!M1648,'Taxonomy and Epics'!H:H,'Taxonomy and Epics'!E:E)</f>
        <v xml:space="preserve">TST-F </v>
      </c>
      <c r="K1639" s="36" t="str">
        <f>"Phase1,"&amp;_xlfn.XLOOKUP('Test Scenarios'!M1648,'Taxonomy and Epics'!H:H,'Taxonomy and Epics'!B:B)&amp;"_"&amp;_xlfn.XLOOKUP('Test Scenarios'!M1648,'Taxonomy and Epics'!H:H,'Taxonomy and Epics'!C:C)&amp;","&amp;'Test Scenarios'!M1648&amp;",Fin_Functional, Workday"</f>
        <v>Phase1,_,,Fin_Functional, Workday</v>
      </c>
      <c r="L1639" s="41"/>
      <c r="M1639" s="41"/>
      <c r="N1639" s="41"/>
      <c r="O1639" s="41"/>
      <c r="P1639" s="41"/>
      <c r="Q1639" s="41"/>
      <c r="R1639" s="41"/>
      <c r="S1639" s="41"/>
      <c r="T1639" s="38"/>
    </row>
    <row r="1640" spans="1:20" ht="128" x14ac:dyDescent="0.2">
      <c r="A1640" s="20">
        <f>'Test Scenarios'!A1649</f>
        <v>0</v>
      </c>
      <c r="B1640" s="44">
        <f>'Test Scenarios'!K1649</f>
        <v>0</v>
      </c>
      <c r="C1640" s="42">
        <f>'Test Scenarios'!B1649</f>
        <v>0</v>
      </c>
      <c r="D1640" s="43" t="str">
        <f>"F-"&amp;'Test Scenarios'!M1649&amp;"-"&amp;'Test Scenarios'!C1649&amp;"-"&amp;C1640</f>
        <v>F---0</v>
      </c>
      <c r="E1640" s="43" t="s">
        <v>6576</v>
      </c>
      <c r="F1640" s="43">
        <f>'Test Scenarios'!G1649</f>
        <v>0</v>
      </c>
      <c r="G1640" s="43" t="str">
        <f>"Objective"&amp;CHAR(10)
&amp;'Test Scenarios'!L1649&amp;CHAR(10)&amp;CHAR(10)&amp;
"Test Case Description"&amp;CHAR(10)
&amp;'Test Scenarios'!D1649&amp;CHAR(10)&amp;CHAR(10)&amp;
"Expected Results"&amp;CHAR(10)&amp;'Test Scenarios'!F1649</f>
        <v xml:space="preserve">Objective
Test Case Description
Expected Results
</v>
      </c>
      <c r="H1640" s="41"/>
      <c r="I1640" s="43" t="s">
        <v>6577</v>
      </c>
      <c r="J1640" s="41" t="str">
        <f>"TST-F "&amp;_xlfn.XLOOKUP('Test Scenarios'!M1649,'Taxonomy and Epics'!H:H,'Taxonomy and Epics'!E:E)</f>
        <v xml:space="preserve">TST-F </v>
      </c>
      <c r="K1640" s="36" t="str">
        <f>"Phase1,"&amp;_xlfn.XLOOKUP('Test Scenarios'!M1649,'Taxonomy and Epics'!H:H,'Taxonomy and Epics'!B:B)&amp;"_"&amp;_xlfn.XLOOKUP('Test Scenarios'!M1649,'Taxonomy and Epics'!H:H,'Taxonomy and Epics'!C:C)&amp;","&amp;'Test Scenarios'!M1649&amp;",Fin_Functional, Workday"</f>
        <v>Phase1,_,,Fin_Functional, Workday</v>
      </c>
      <c r="L1640" s="41"/>
      <c r="M1640" s="41"/>
      <c r="N1640" s="41"/>
      <c r="O1640" s="41"/>
      <c r="P1640" s="41"/>
      <c r="Q1640" s="41"/>
      <c r="R1640" s="41"/>
      <c r="S1640" s="41"/>
      <c r="T1640" s="38"/>
    </row>
    <row r="1641" spans="1:20" ht="128" x14ac:dyDescent="0.2">
      <c r="A1641" s="20">
        <f>'Test Scenarios'!A1650</f>
        <v>0</v>
      </c>
      <c r="B1641" s="44">
        <f>'Test Scenarios'!K1650</f>
        <v>0</v>
      </c>
      <c r="C1641" s="42">
        <f>'Test Scenarios'!B1650</f>
        <v>0</v>
      </c>
      <c r="D1641" s="43" t="str">
        <f>"F-"&amp;'Test Scenarios'!M1650&amp;"-"&amp;'Test Scenarios'!C1650&amp;"-"&amp;C1641</f>
        <v>F---0</v>
      </c>
      <c r="E1641" s="43" t="s">
        <v>6576</v>
      </c>
      <c r="F1641" s="43">
        <f>'Test Scenarios'!G1650</f>
        <v>0</v>
      </c>
      <c r="G1641" s="43" t="str">
        <f>"Objective"&amp;CHAR(10)
&amp;'Test Scenarios'!L1650&amp;CHAR(10)&amp;CHAR(10)&amp;
"Test Case Description"&amp;CHAR(10)
&amp;'Test Scenarios'!D1650&amp;CHAR(10)&amp;CHAR(10)&amp;
"Expected Results"&amp;CHAR(10)&amp;'Test Scenarios'!F1650</f>
        <v xml:space="preserve">Objective
Test Case Description
Expected Results
</v>
      </c>
      <c r="H1641" s="41"/>
      <c r="I1641" s="43" t="s">
        <v>6577</v>
      </c>
      <c r="J1641" s="41" t="str">
        <f>"TST-F "&amp;_xlfn.XLOOKUP('Test Scenarios'!M1650,'Taxonomy and Epics'!H:H,'Taxonomy and Epics'!E:E)</f>
        <v xml:space="preserve">TST-F </v>
      </c>
      <c r="K1641" s="36" t="str">
        <f>"Phase1,"&amp;_xlfn.XLOOKUP('Test Scenarios'!M1650,'Taxonomy and Epics'!H:H,'Taxonomy and Epics'!B:B)&amp;"_"&amp;_xlfn.XLOOKUP('Test Scenarios'!M1650,'Taxonomy and Epics'!H:H,'Taxonomy and Epics'!C:C)&amp;","&amp;'Test Scenarios'!M1650&amp;",Fin_Functional, Workday"</f>
        <v>Phase1,_,,Fin_Functional, Workday</v>
      </c>
      <c r="L1641" s="41"/>
      <c r="M1641" s="41"/>
      <c r="N1641" s="41"/>
      <c r="O1641" s="41"/>
      <c r="P1641" s="41"/>
      <c r="Q1641" s="41"/>
      <c r="R1641" s="41"/>
      <c r="S1641" s="41"/>
      <c r="T1641" s="38"/>
    </row>
    <row r="1642" spans="1:20" ht="128" x14ac:dyDescent="0.2">
      <c r="A1642" s="20">
        <f>'Test Scenarios'!A1651</f>
        <v>0</v>
      </c>
      <c r="B1642" s="44">
        <f>'Test Scenarios'!K1651</f>
        <v>0</v>
      </c>
      <c r="C1642" s="42">
        <f>'Test Scenarios'!B1651</f>
        <v>0</v>
      </c>
      <c r="D1642" s="43" t="str">
        <f>"F-"&amp;'Test Scenarios'!M1651&amp;"-"&amp;'Test Scenarios'!C1651&amp;"-"&amp;C1642</f>
        <v>F---0</v>
      </c>
      <c r="E1642" s="43" t="s">
        <v>6576</v>
      </c>
      <c r="F1642" s="43">
        <f>'Test Scenarios'!G1651</f>
        <v>0</v>
      </c>
      <c r="G1642" s="43" t="str">
        <f>"Objective"&amp;CHAR(10)
&amp;'Test Scenarios'!L1651&amp;CHAR(10)&amp;CHAR(10)&amp;
"Test Case Description"&amp;CHAR(10)
&amp;'Test Scenarios'!D1651&amp;CHAR(10)&amp;CHAR(10)&amp;
"Expected Results"&amp;CHAR(10)&amp;'Test Scenarios'!F1651</f>
        <v xml:space="preserve">Objective
Test Case Description
Expected Results
</v>
      </c>
      <c r="H1642" s="41"/>
      <c r="I1642" s="43" t="s">
        <v>6577</v>
      </c>
      <c r="J1642" s="41" t="str">
        <f>"TST-F "&amp;_xlfn.XLOOKUP('Test Scenarios'!M1651,'Taxonomy and Epics'!H:H,'Taxonomy and Epics'!E:E)</f>
        <v xml:space="preserve">TST-F </v>
      </c>
      <c r="K1642" s="36" t="str">
        <f>"Phase1,"&amp;_xlfn.XLOOKUP('Test Scenarios'!M1651,'Taxonomy and Epics'!H:H,'Taxonomy and Epics'!B:B)&amp;"_"&amp;_xlfn.XLOOKUP('Test Scenarios'!M1651,'Taxonomy and Epics'!H:H,'Taxonomy and Epics'!C:C)&amp;","&amp;'Test Scenarios'!M1651&amp;",Fin_Functional, Workday"</f>
        <v>Phase1,_,,Fin_Functional, Workday</v>
      </c>
      <c r="L1642" s="41"/>
      <c r="M1642" s="41"/>
      <c r="N1642" s="41"/>
      <c r="O1642" s="41"/>
      <c r="P1642" s="41"/>
      <c r="Q1642" s="41"/>
      <c r="R1642" s="41"/>
      <c r="S1642" s="41"/>
      <c r="T1642" s="38"/>
    </row>
    <row r="1643" spans="1:20" ht="128" x14ac:dyDescent="0.2">
      <c r="A1643" s="20">
        <f>'Test Scenarios'!A1652</f>
        <v>0</v>
      </c>
      <c r="B1643" s="44">
        <f>'Test Scenarios'!K1652</f>
        <v>0</v>
      </c>
      <c r="C1643" s="42">
        <f>'Test Scenarios'!B1652</f>
        <v>0</v>
      </c>
      <c r="D1643" s="43" t="str">
        <f>"F-"&amp;'Test Scenarios'!M1652&amp;"-"&amp;'Test Scenarios'!C1652&amp;"-"&amp;C1643</f>
        <v>F---0</v>
      </c>
      <c r="E1643" s="43" t="s">
        <v>6576</v>
      </c>
      <c r="F1643" s="43">
        <f>'Test Scenarios'!G1652</f>
        <v>0</v>
      </c>
      <c r="G1643" s="43" t="str">
        <f>"Objective"&amp;CHAR(10)
&amp;'Test Scenarios'!L1652&amp;CHAR(10)&amp;CHAR(10)&amp;
"Test Case Description"&amp;CHAR(10)
&amp;'Test Scenarios'!D1652&amp;CHAR(10)&amp;CHAR(10)&amp;
"Expected Results"&amp;CHAR(10)&amp;'Test Scenarios'!F1652</f>
        <v xml:space="preserve">Objective
Test Case Description
Expected Results
</v>
      </c>
      <c r="H1643" s="41"/>
      <c r="I1643" s="43" t="s">
        <v>6577</v>
      </c>
      <c r="J1643" s="41" t="str">
        <f>"TST-F "&amp;_xlfn.XLOOKUP('Test Scenarios'!M1652,'Taxonomy and Epics'!H:H,'Taxonomy and Epics'!E:E)</f>
        <v xml:space="preserve">TST-F </v>
      </c>
      <c r="K1643" s="36" t="str">
        <f>"Phase1,"&amp;_xlfn.XLOOKUP('Test Scenarios'!M1652,'Taxonomy and Epics'!H:H,'Taxonomy and Epics'!B:B)&amp;"_"&amp;_xlfn.XLOOKUP('Test Scenarios'!M1652,'Taxonomy and Epics'!H:H,'Taxonomy and Epics'!C:C)&amp;","&amp;'Test Scenarios'!M1652&amp;",Fin_Functional, Workday"</f>
        <v>Phase1,_,,Fin_Functional, Workday</v>
      </c>
      <c r="L1643" s="41"/>
      <c r="M1643" s="41"/>
      <c r="N1643" s="41"/>
      <c r="O1643" s="41"/>
      <c r="P1643" s="41"/>
      <c r="Q1643" s="41"/>
      <c r="R1643" s="41"/>
      <c r="S1643" s="41"/>
      <c r="T1643" s="38"/>
    </row>
    <row r="1644" spans="1:20" ht="128" x14ac:dyDescent="0.2">
      <c r="A1644" s="20">
        <f>'Test Scenarios'!A1653</f>
        <v>0</v>
      </c>
      <c r="B1644" s="44">
        <f>'Test Scenarios'!K1653</f>
        <v>0</v>
      </c>
      <c r="C1644" s="42">
        <f>'Test Scenarios'!B1653</f>
        <v>0</v>
      </c>
      <c r="D1644" s="43" t="str">
        <f>"F-"&amp;'Test Scenarios'!M1653&amp;"-"&amp;'Test Scenarios'!C1653&amp;"-"&amp;C1644</f>
        <v>F---0</v>
      </c>
      <c r="E1644" s="43" t="s">
        <v>6576</v>
      </c>
      <c r="F1644" s="43">
        <f>'Test Scenarios'!G1653</f>
        <v>0</v>
      </c>
      <c r="G1644" s="43" t="str">
        <f>"Objective"&amp;CHAR(10)
&amp;'Test Scenarios'!L1653&amp;CHAR(10)&amp;CHAR(10)&amp;
"Test Case Description"&amp;CHAR(10)
&amp;'Test Scenarios'!D1653&amp;CHAR(10)&amp;CHAR(10)&amp;
"Expected Results"&amp;CHAR(10)&amp;'Test Scenarios'!F1653</f>
        <v xml:space="preserve">Objective
Test Case Description
Expected Results
</v>
      </c>
      <c r="H1644" s="41"/>
      <c r="I1644" s="43" t="s">
        <v>6577</v>
      </c>
      <c r="J1644" s="41" t="str">
        <f>"TST-F "&amp;_xlfn.XLOOKUP('Test Scenarios'!M1653,'Taxonomy and Epics'!H:H,'Taxonomy and Epics'!E:E)</f>
        <v xml:space="preserve">TST-F </v>
      </c>
      <c r="K1644" s="36" t="str">
        <f>"Phase1,"&amp;_xlfn.XLOOKUP('Test Scenarios'!M1653,'Taxonomy and Epics'!H:H,'Taxonomy and Epics'!B:B)&amp;"_"&amp;_xlfn.XLOOKUP('Test Scenarios'!M1653,'Taxonomy and Epics'!H:H,'Taxonomy and Epics'!C:C)&amp;","&amp;'Test Scenarios'!M1653&amp;",Fin_Functional, Workday"</f>
        <v>Phase1,_,,Fin_Functional, Workday</v>
      </c>
      <c r="L1644" s="41"/>
      <c r="M1644" s="41"/>
      <c r="N1644" s="41"/>
      <c r="O1644" s="41"/>
      <c r="P1644" s="41"/>
      <c r="Q1644" s="41"/>
      <c r="R1644" s="41"/>
      <c r="S1644" s="41"/>
      <c r="T1644" s="38"/>
    </row>
    <row r="1645" spans="1:20" ht="128" x14ac:dyDescent="0.2">
      <c r="A1645" s="20">
        <f>'Test Scenarios'!A1654</f>
        <v>0</v>
      </c>
      <c r="B1645" s="44">
        <f>'Test Scenarios'!K1654</f>
        <v>0</v>
      </c>
      <c r="C1645" s="42">
        <f>'Test Scenarios'!B1654</f>
        <v>0</v>
      </c>
      <c r="D1645" s="43" t="str">
        <f>"F-"&amp;'Test Scenarios'!M1654&amp;"-"&amp;'Test Scenarios'!C1654&amp;"-"&amp;C1645</f>
        <v>F---0</v>
      </c>
      <c r="E1645" s="43" t="s">
        <v>6576</v>
      </c>
      <c r="F1645" s="43">
        <f>'Test Scenarios'!G1654</f>
        <v>0</v>
      </c>
      <c r="G1645" s="43" t="str">
        <f>"Objective"&amp;CHAR(10)
&amp;'Test Scenarios'!L1654&amp;CHAR(10)&amp;CHAR(10)&amp;
"Test Case Description"&amp;CHAR(10)
&amp;'Test Scenarios'!D1654&amp;CHAR(10)&amp;CHAR(10)&amp;
"Expected Results"&amp;CHAR(10)&amp;'Test Scenarios'!F1654</f>
        <v xml:space="preserve">Objective
Test Case Description
Expected Results
</v>
      </c>
      <c r="H1645" s="41"/>
      <c r="I1645" s="43" t="s">
        <v>6577</v>
      </c>
      <c r="J1645" s="41" t="str">
        <f>"TST-F "&amp;_xlfn.XLOOKUP('Test Scenarios'!M1654,'Taxonomy and Epics'!H:H,'Taxonomy and Epics'!E:E)</f>
        <v xml:space="preserve">TST-F </v>
      </c>
      <c r="K1645" s="36" t="str">
        <f>"Phase1,"&amp;_xlfn.XLOOKUP('Test Scenarios'!M1654,'Taxonomy and Epics'!H:H,'Taxonomy and Epics'!B:B)&amp;"_"&amp;_xlfn.XLOOKUP('Test Scenarios'!M1654,'Taxonomy and Epics'!H:H,'Taxonomy and Epics'!C:C)&amp;","&amp;'Test Scenarios'!M1654&amp;",Fin_Functional, Workday"</f>
        <v>Phase1,_,,Fin_Functional, Workday</v>
      </c>
      <c r="L1645" s="41"/>
      <c r="M1645" s="41"/>
      <c r="N1645" s="41"/>
      <c r="O1645" s="41"/>
      <c r="P1645" s="41"/>
      <c r="Q1645" s="41"/>
      <c r="R1645" s="41"/>
      <c r="S1645" s="41"/>
      <c r="T1645" s="38"/>
    </row>
    <row r="1646" spans="1:20" ht="128" x14ac:dyDescent="0.2">
      <c r="A1646" s="20">
        <f>'Test Scenarios'!A1655</f>
        <v>0</v>
      </c>
      <c r="B1646" s="44">
        <f>'Test Scenarios'!K1655</f>
        <v>0</v>
      </c>
      <c r="C1646" s="42">
        <f>'Test Scenarios'!B1655</f>
        <v>0</v>
      </c>
      <c r="D1646" s="43" t="str">
        <f>"F-"&amp;'Test Scenarios'!M1655&amp;"-"&amp;'Test Scenarios'!C1655&amp;"-"&amp;C1646</f>
        <v>F---0</v>
      </c>
      <c r="E1646" s="43" t="s">
        <v>6576</v>
      </c>
      <c r="F1646" s="43">
        <f>'Test Scenarios'!G1655</f>
        <v>0</v>
      </c>
      <c r="G1646" s="43" t="str">
        <f>"Objective"&amp;CHAR(10)
&amp;'Test Scenarios'!L1655&amp;CHAR(10)&amp;CHAR(10)&amp;
"Test Case Description"&amp;CHAR(10)
&amp;'Test Scenarios'!D1655&amp;CHAR(10)&amp;CHAR(10)&amp;
"Expected Results"&amp;CHAR(10)&amp;'Test Scenarios'!F1655</f>
        <v xml:space="preserve">Objective
Test Case Description
Expected Results
</v>
      </c>
      <c r="H1646" s="41"/>
      <c r="I1646" s="43" t="s">
        <v>6577</v>
      </c>
      <c r="J1646" s="41" t="str">
        <f>"TST-F "&amp;_xlfn.XLOOKUP('Test Scenarios'!M1655,'Taxonomy and Epics'!H:H,'Taxonomy and Epics'!E:E)</f>
        <v xml:space="preserve">TST-F </v>
      </c>
      <c r="K1646" s="36" t="str">
        <f>"Phase1,"&amp;_xlfn.XLOOKUP('Test Scenarios'!M1655,'Taxonomy and Epics'!H:H,'Taxonomy and Epics'!B:B)&amp;"_"&amp;_xlfn.XLOOKUP('Test Scenarios'!M1655,'Taxonomy and Epics'!H:H,'Taxonomy and Epics'!C:C)&amp;","&amp;'Test Scenarios'!M1655&amp;",Fin_Functional, Workday"</f>
        <v>Phase1,_,,Fin_Functional, Workday</v>
      </c>
      <c r="L1646" s="41"/>
      <c r="M1646" s="41"/>
      <c r="N1646" s="41"/>
      <c r="O1646" s="41"/>
      <c r="P1646" s="41"/>
      <c r="Q1646" s="41"/>
      <c r="R1646" s="41"/>
      <c r="S1646" s="41"/>
      <c r="T1646" s="38"/>
    </row>
    <row r="1647" spans="1:20" ht="128" x14ac:dyDescent="0.2">
      <c r="A1647" s="20">
        <f>'Test Scenarios'!A1656</f>
        <v>0</v>
      </c>
      <c r="B1647" s="44">
        <f>'Test Scenarios'!K1656</f>
        <v>0</v>
      </c>
      <c r="C1647" s="42">
        <f>'Test Scenarios'!B1656</f>
        <v>0</v>
      </c>
      <c r="D1647" s="43" t="str">
        <f>"F-"&amp;'Test Scenarios'!M1656&amp;"-"&amp;'Test Scenarios'!C1656&amp;"-"&amp;C1647</f>
        <v>F---0</v>
      </c>
      <c r="E1647" s="43" t="s">
        <v>6576</v>
      </c>
      <c r="F1647" s="43">
        <f>'Test Scenarios'!G1656</f>
        <v>0</v>
      </c>
      <c r="G1647" s="43" t="str">
        <f>"Objective"&amp;CHAR(10)
&amp;'Test Scenarios'!L1656&amp;CHAR(10)&amp;CHAR(10)&amp;
"Test Case Description"&amp;CHAR(10)
&amp;'Test Scenarios'!D1656&amp;CHAR(10)&amp;CHAR(10)&amp;
"Expected Results"&amp;CHAR(10)&amp;'Test Scenarios'!F1656</f>
        <v xml:space="preserve">Objective
Test Case Description
Expected Results
</v>
      </c>
      <c r="H1647" s="41"/>
      <c r="I1647" s="43" t="s">
        <v>6577</v>
      </c>
      <c r="J1647" s="41" t="str">
        <f>"TST-F "&amp;_xlfn.XLOOKUP('Test Scenarios'!M1656,'Taxonomy and Epics'!H:H,'Taxonomy and Epics'!E:E)</f>
        <v xml:space="preserve">TST-F </v>
      </c>
      <c r="K1647" s="36" t="str">
        <f>"Phase1,"&amp;_xlfn.XLOOKUP('Test Scenarios'!M1656,'Taxonomy and Epics'!H:H,'Taxonomy and Epics'!B:B)&amp;"_"&amp;_xlfn.XLOOKUP('Test Scenarios'!M1656,'Taxonomy and Epics'!H:H,'Taxonomy and Epics'!C:C)&amp;","&amp;'Test Scenarios'!M1656&amp;",Fin_Functional, Workday"</f>
        <v>Phase1,_,,Fin_Functional, Workday</v>
      </c>
      <c r="L1647" s="41"/>
      <c r="M1647" s="41"/>
      <c r="N1647" s="41"/>
      <c r="O1647" s="41"/>
      <c r="P1647" s="41"/>
      <c r="Q1647" s="41"/>
      <c r="R1647" s="41"/>
      <c r="S1647" s="41"/>
      <c r="T1647" s="38"/>
    </row>
    <row r="1648" spans="1:20" ht="128" x14ac:dyDescent="0.2">
      <c r="A1648" s="20">
        <f>'Test Scenarios'!A1657</f>
        <v>0</v>
      </c>
      <c r="B1648" s="44">
        <f>'Test Scenarios'!K1657</f>
        <v>0</v>
      </c>
      <c r="C1648" s="42">
        <f>'Test Scenarios'!B1657</f>
        <v>0</v>
      </c>
      <c r="D1648" s="43" t="str">
        <f>"F-"&amp;'Test Scenarios'!M1657&amp;"-"&amp;'Test Scenarios'!C1657&amp;"-"&amp;C1648</f>
        <v>F---0</v>
      </c>
      <c r="E1648" s="43" t="s">
        <v>6576</v>
      </c>
      <c r="F1648" s="43">
        <f>'Test Scenarios'!G1657</f>
        <v>0</v>
      </c>
      <c r="G1648" s="43" t="str">
        <f>"Objective"&amp;CHAR(10)
&amp;'Test Scenarios'!L1657&amp;CHAR(10)&amp;CHAR(10)&amp;
"Test Case Description"&amp;CHAR(10)
&amp;'Test Scenarios'!D1657&amp;CHAR(10)&amp;CHAR(10)&amp;
"Expected Results"&amp;CHAR(10)&amp;'Test Scenarios'!F1657</f>
        <v xml:space="preserve">Objective
Test Case Description
Expected Results
</v>
      </c>
      <c r="H1648" s="41"/>
      <c r="I1648" s="43" t="s">
        <v>6577</v>
      </c>
      <c r="J1648" s="41" t="str">
        <f>"TST-F "&amp;_xlfn.XLOOKUP('Test Scenarios'!M1657,'Taxonomy and Epics'!H:H,'Taxonomy and Epics'!E:E)</f>
        <v xml:space="preserve">TST-F </v>
      </c>
      <c r="K1648" s="36" t="str">
        <f>"Phase1,"&amp;_xlfn.XLOOKUP('Test Scenarios'!M1657,'Taxonomy and Epics'!H:H,'Taxonomy and Epics'!B:B)&amp;"_"&amp;_xlfn.XLOOKUP('Test Scenarios'!M1657,'Taxonomy and Epics'!H:H,'Taxonomy and Epics'!C:C)&amp;","&amp;'Test Scenarios'!M1657&amp;",Fin_Functional, Workday"</f>
        <v>Phase1,_,,Fin_Functional, Workday</v>
      </c>
      <c r="L1648" s="41"/>
      <c r="M1648" s="41"/>
      <c r="N1648" s="41"/>
      <c r="O1648" s="41"/>
      <c r="P1648" s="41"/>
      <c r="Q1648" s="41"/>
      <c r="R1648" s="41"/>
      <c r="S1648" s="41"/>
      <c r="T1648" s="38"/>
    </row>
    <row r="1649" spans="1:20" ht="128" x14ac:dyDescent="0.2">
      <c r="A1649" s="20">
        <f>'Test Scenarios'!A1658</f>
        <v>0</v>
      </c>
      <c r="B1649" s="44">
        <f>'Test Scenarios'!K1658</f>
        <v>0</v>
      </c>
      <c r="C1649" s="42">
        <f>'Test Scenarios'!B1658</f>
        <v>0</v>
      </c>
      <c r="D1649" s="43" t="str">
        <f>"F-"&amp;'Test Scenarios'!M1658&amp;"-"&amp;'Test Scenarios'!C1658&amp;"-"&amp;C1649</f>
        <v>F---0</v>
      </c>
      <c r="E1649" s="43" t="s">
        <v>6576</v>
      </c>
      <c r="F1649" s="43">
        <f>'Test Scenarios'!G1658</f>
        <v>0</v>
      </c>
      <c r="G1649" s="43" t="str">
        <f>"Objective"&amp;CHAR(10)
&amp;'Test Scenarios'!L1658&amp;CHAR(10)&amp;CHAR(10)&amp;
"Test Case Description"&amp;CHAR(10)
&amp;'Test Scenarios'!D1658&amp;CHAR(10)&amp;CHAR(10)&amp;
"Expected Results"&amp;CHAR(10)&amp;'Test Scenarios'!F1658</f>
        <v xml:space="preserve">Objective
Test Case Description
Expected Results
</v>
      </c>
      <c r="H1649" s="41"/>
      <c r="I1649" s="43" t="s">
        <v>6577</v>
      </c>
      <c r="J1649" s="41" t="str">
        <f>"TST-F "&amp;_xlfn.XLOOKUP('Test Scenarios'!M1658,'Taxonomy and Epics'!H:H,'Taxonomy and Epics'!E:E)</f>
        <v xml:space="preserve">TST-F </v>
      </c>
      <c r="K1649" s="36" t="str">
        <f>"Phase1,"&amp;_xlfn.XLOOKUP('Test Scenarios'!M1658,'Taxonomy and Epics'!H:H,'Taxonomy and Epics'!B:B)&amp;"_"&amp;_xlfn.XLOOKUP('Test Scenarios'!M1658,'Taxonomy and Epics'!H:H,'Taxonomy and Epics'!C:C)&amp;","&amp;'Test Scenarios'!M1658&amp;",Fin_Functional, Workday"</f>
        <v>Phase1,_,,Fin_Functional, Workday</v>
      </c>
      <c r="L1649" s="41"/>
      <c r="M1649" s="41"/>
      <c r="N1649" s="41"/>
      <c r="O1649" s="41"/>
      <c r="P1649" s="41"/>
      <c r="Q1649" s="41"/>
      <c r="R1649" s="41"/>
      <c r="S1649" s="41"/>
      <c r="T1649" s="38"/>
    </row>
    <row r="1650" spans="1:20" ht="128" x14ac:dyDescent="0.2">
      <c r="A1650" s="20">
        <f>'Test Scenarios'!A1659</f>
        <v>0</v>
      </c>
      <c r="B1650" s="44">
        <f>'Test Scenarios'!K1659</f>
        <v>0</v>
      </c>
      <c r="C1650" s="42">
        <f>'Test Scenarios'!B1659</f>
        <v>0</v>
      </c>
      <c r="D1650" s="43" t="str">
        <f>"F-"&amp;'Test Scenarios'!M1659&amp;"-"&amp;'Test Scenarios'!C1659&amp;"-"&amp;C1650</f>
        <v>F---0</v>
      </c>
      <c r="E1650" s="43" t="s">
        <v>6576</v>
      </c>
      <c r="F1650" s="43">
        <f>'Test Scenarios'!G1659</f>
        <v>0</v>
      </c>
      <c r="G1650" s="43" t="str">
        <f>"Objective"&amp;CHAR(10)
&amp;'Test Scenarios'!L1659&amp;CHAR(10)&amp;CHAR(10)&amp;
"Test Case Description"&amp;CHAR(10)
&amp;'Test Scenarios'!D1659&amp;CHAR(10)&amp;CHAR(10)&amp;
"Expected Results"&amp;CHAR(10)&amp;'Test Scenarios'!F1659</f>
        <v xml:space="preserve">Objective
Test Case Description
Expected Results
</v>
      </c>
      <c r="H1650" s="41"/>
      <c r="I1650" s="43" t="s">
        <v>6577</v>
      </c>
      <c r="J1650" s="41" t="str">
        <f>"TST-F "&amp;_xlfn.XLOOKUP('Test Scenarios'!M1659,'Taxonomy and Epics'!H:H,'Taxonomy and Epics'!E:E)</f>
        <v xml:space="preserve">TST-F </v>
      </c>
      <c r="K1650" s="36" t="str">
        <f>"Phase1,"&amp;_xlfn.XLOOKUP('Test Scenarios'!M1659,'Taxonomy and Epics'!H:H,'Taxonomy and Epics'!B:B)&amp;"_"&amp;_xlfn.XLOOKUP('Test Scenarios'!M1659,'Taxonomy and Epics'!H:H,'Taxonomy and Epics'!C:C)&amp;","&amp;'Test Scenarios'!M1659&amp;",Fin_Functional, Workday"</f>
        <v>Phase1,_,,Fin_Functional, Workday</v>
      </c>
      <c r="L1650" s="41"/>
      <c r="M1650" s="41"/>
      <c r="N1650" s="41"/>
      <c r="O1650" s="41"/>
      <c r="P1650" s="41"/>
      <c r="Q1650" s="41"/>
      <c r="R1650" s="41"/>
      <c r="S1650" s="41"/>
      <c r="T1650" s="38"/>
    </row>
    <row r="1651" spans="1:20" ht="128" x14ac:dyDescent="0.2">
      <c r="A1651" s="20">
        <f>'Test Scenarios'!A1660</f>
        <v>0</v>
      </c>
      <c r="B1651" s="44">
        <f>'Test Scenarios'!K1660</f>
        <v>0</v>
      </c>
      <c r="C1651" s="42">
        <f>'Test Scenarios'!B1660</f>
        <v>0</v>
      </c>
      <c r="D1651" s="43" t="str">
        <f>"F-"&amp;'Test Scenarios'!M1660&amp;"-"&amp;'Test Scenarios'!C1660&amp;"-"&amp;C1651</f>
        <v>F---0</v>
      </c>
      <c r="E1651" s="43" t="s">
        <v>6576</v>
      </c>
      <c r="F1651" s="43">
        <f>'Test Scenarios'!G1660</f>
        <v>0</v>
      </c>
      <c r="G1651" s="43" t="str">
        <f>"Objective"&amp;CHAR(10)
&amp;'Test Scenarios'!L1660&amp;CHAR(10)&amp;CHAR(10)&amp;
"Test Case Description"&amp;CHAR(10)
&amp;'Test Scenarios'!D1660&amp;CHAR(10)&amp;CHAR(10)&amp;
"Expected Results"&amp;CHAR(10)&amp;'Test Scenarios'!F1660</f>
        <v xml:space="preserve">Objective
Test Case Description
Expected Results
</v>
      </c>
      <c r="H1651" s="41"/>
      <c r="I1651" s="43" t="s">
        <v>6577</v>
      </c>
      <c r="J1651" s="41" t="str">
        <f>"TST-F "&amp;_xlfn.XLOOKUP('Test Scenarios'!M1660,'Taxonomy and Epics'!H:H,'Taxonomy and Epics'!E:E)</f>
        <v xml:space="preserve">TST-F </v>
      </c>
      <c r="K1651" s="36" t="str">
        <f>"Phase1,"&amp;_xlfn.XLOOKUP('Test Scenarios'!M1660,'Taxonomy and Epics'!H:H,'Taxonomy and Epics'!B:B)&amp;"_"&amp;_xlfn.XLOOKUP('Test Scenarios'!M1660,'Taxonomy and Epics'!H:H,'Taxonomy and Epics'!C:C)&amp;","&amp;'Test Scenarios'!M1660&amp;",Fin_Functional, Workday"</f>
        <v>Phase1,_,,Fin_Functional, Workday</v>
      </c>
      <c r="L1651" s="41"/>
      <c r="M1651" s="41"/>
      <c r="N1651" s="41"/>
      <c r="O1651" s="41"/>
      <c r="P1651" s="41"/>
      <c r="Q1651" s="41"/>
      <c r="R1651" s="41"/>
      <c r="S1651" s="41"/>
      <c r="T1651" s="38"/>
    </row>
    <row r="1652" spans="1:20" ht="128" x14ac:dyDescent="0.2">
      <c r="A1652" s="20">
        <f>'Test Scenarios'!A1661</f>
        <v>0</v>
      </c>
      <c r="B1652" s="44">
        <f>'Test Scenarios'!K1661</f>
        <v>0</v>
      </c>
      <c r="C1652" s="42">
        <f>'Test Scenarios'!B1661</f>
        <v>0</v>
      </c>
      <c r="D1652" s="43" t="str">
        <f>"F-"&amp;'Test Scenarios'!M1661&amp;"-"&amp;'Test Scenarios'!C1661&amp;"-"&amp;C1652</f>
        <v>F---0</v>
      </c>
      <c r="E1652" s="43" t="s">
        <v>6576</v>
      </c>
      <c r="F1652" s="43">
        <f>'Test Scenarios'!G1661</f>
        <v>0</v>
      </c>
      <c r="G1652" s="43" t="str">
        <f>"Objective"&amp;CHAR(10)
&amp;'Test Scenarios'!L1661&amp;CHAR(10)&amp;CHAR(10)&amp;
"Test Case Description"&amp;CHAR(10)
&amp;'Test Scenarios'!D1661&amp;CHAR(10)&amp;CHAR(10)&amp;
"Expected Results"&amp;CHAR(10)&amp;'Test Scenarios'!F1661</f>
        <v xml:space="preserve">Objective
Test Case Description
Expected Results
</v>
      </c>
      <c r="H1652" s="41"/>
      <c r="I1652" s="43" t="s">
        <v>6577</v>
      </c>
      <c r="J1652" s="41" t="str">
        <f>"TST-F "&amp;_xlfn.XLOOKUP('Test Scenarios'!M1661,'Taxonomy and Epics'!H:H,'Taxonomy and Epics'!E:E)</f>
        <v xml:space="preserve">TST-F </v>
      </c>
      <c r="K1652" s="36" t="str">
        <f>"Phase1,"&amp;_xlfn.XLOOKUP('Test Scenarios'!M1661,'Taxonomy and Epics'!H:H,'Taxonomy and Epics'!B:B)&amp;"_"&amp;_xlfn.XLOOKUP('Test Scenarios'!M1661,'Taxonomy and Epics'!H:H,'Taxonomy and Epics'!C:C)&amp;","&amp;'Test Scenarios'!M1661&amp;",Fin_Functional, Workday"</f>
        <v>Phase1,_,,Fin_Functional, Workday</v>
      </c>
      <c r="L1652" s="41"/>
      <c r="M1652" s="41"/>
      <c r="N1652" s="41"/>
      <c r="O1652" s="41"/>
      <c r="P1652" s="41"/>
      <c r="Q1652" s="41"/>
      <c r="R1652" s="41"/>
      <c r="S1652" s="41"/>
      <c r="T1652" s="38"/>
    </row>
    <row r="1653" spans="1:20" ht="128" x14ac:dyDescent="0.2">
      <c r="A1653" s="20">
        <f>'Test Scenarios'!A1662</f>
        <v>0</v>
      </c>
      <c r="B1653" s="44">
        <f>'Test Scenarios'!K1662</f>
        <v>0</v>
      </c>
      <c r="C1653" s="42">
        <f>'Test Scenarios'!B1662</f>
        <v>0</v>
      </c>
      <c r="D1653" s="43" t="str">
        <f>"F-"&amp;'Test Scenarios'!M1662&amp;"-"&amp;'Test Scenarios'!C1662&amp;"-"&amp;C1653</f>
        <v>F---0</v>
      </c>
      <c r="E1653" s="43" t="s">
        <v>6576</v>
      </c>
      <c r="F1653" s="43">
        <f>'Test Scenarios'!G1662</f>
        <v>0</v>
      </c>
      <c r="G1653" s="43" t="str">
        <f>"Objective"&amp;CHAR(10)
&amp;'Test Scenarios'!L1662&amp;CHAR(10)&amp;CHAR(10)&amp;
"Test Case Description"&amp;CHAR(10)
&amp;'Test Scenarios'!D1662&amp;CHAR(10)&amp;CHAR(10)&amp;
"Expected Results"&amp;CHAR(10)&amp;'Test Scenarios'!F1662</f>
        <v xml:space="preserve">Objective
Test Case Description
Expected Results
</v>
      </c>
      <c r="H1653" s="41"/>
      <c r="I1653" s="43" t="s">
        <v>6577</v>
      </c>
      <c r="J1653" s="41" t="str">
        <f>"TST-F "&amp;_xlfn.XLOOKUP('Test Scenarios'!M1662,'Taxonomy and Epics'!H:H,'Taxonomy and Epics'!E:E)</f>
        <v xml:space="preserve">TST-F </v>
      </c>
      <c r="K1653" s="36" t="str">
        <f>"Phase1,"&amp;_xlfn.XLOOKUP('Test Scenarios'!M1662,'Taxonomy and Epics'!H:H,'Taxonomy and Epics'!B:B)&amp;"_"&amp;_xlfn.XLOOKUP('Test Scenarios'!M1662,'Taxonomy and Epics'!H:H,'Taxonomy and Epics'!C:C)&amp;","&amp;'Test Scenarios'!M1662&amp;",Fin_Functional, Workday"</f>
        <v>Phase1,_,,Fin_Functional, Workday</v>
      </c>
      <c r="L1653" s="41"/>
      <c r="M1653" s="41"/>
      <c r="N1653" s="41"/>
      <c r="O1653" s="41"/>
      <c r="P1653" s="41"/>
      <c r="Q1653" s="41"/>
      <c r="R1653" s="41"/>
      <c r="S1653" s="41"/>
      <c r="T1653" s="38"/>
    </row>
    <row r="1654" spans="1:20" ht="128" x14ac:dyDescent="0.2">
      <c r="A1654" s="20">
        <f>'Test Scenarios'!A1663</f>
        <v>0</v>
      </c>
      <c r="B1654" s="44">
        <f>'Test Scenarios'!K1663</f>
        <v>0</v>
      </c>
      <c r="C1654" s="42">
        <f>'Test Scenarios'!B1663</f>
        <v>0</v>
      </c>
      <c r="D1654" s="43" t="str">
        <f>"F-"&amp;'Test Scenarios'!M1663&amp;"-"&amp;'Test Scenarios'!C1663&amp;"-"&amp;C1654</f>
        <v>F---0</v>
      </c>
      <c r="E1654" s="43" t="s">
        <v>6576</v>
      </c>
      <c r="F1654" s="43">
        <f>'Test Scenarios'!G1663</f>
        <v>0</v>
      </c>
      <c r="G1654" s="43" t="str">
        <f>"Objective"&amp;CHAR(10)
&amp;'Test Scenarios'!L1663&amp;CHAR(10)&amp;CHAR(10)&amp;
"Test Case Description"&amp;CHAR(10)
&amp;'Test Scenarios'!D1663&amp;CHAR(10)&amp;CHAR(10)&amp;
"Expected Results"&amp;CHAR(10)&amp;'Test Scenarios'!F1663</f>
        <v xml:space="preserve">Objective
Test Case Description
Expected Results
</v>
      </c>
      <c r="H1654" s="41"/>
      <c r="I1654" s="43" t="s">
        <v>6577</v>
      </c>
      <c r="J1654" s="41" t="str">
        <f>"TST-F "&amp;_xlfn.XLOOKUP('Test Scenarios'!M1663,'Taxonomy and Epics'!H:H,'Taxonomy and Epics'!E:E)</f>
        <v xml:space="preserve">TST-F </v>
      </c>
      <c r="K1654" s="36" t="str">
        <f>"Phase1,"&amp;_xlfn.XLOOKUP('Test Scenarios'!M1663,'Taxonomy and Epics'!H:H,'Taxonomy and Epics'!B:B)&amp;"_"&amp;_xlfn.XLOOKUP('Test Scenarios'!M1663,'Taxonomy and Epics'!H:H,'Taxonomy and Epics'!C:C)&amp;","&amp;'Test Scenarios'!M1663&amp;",Fin_Functional, Workday"</f>
        <v>Phase1,_,,Fin_Functional, Workday</v>
      </c>
      <c r="L1654" s="41"/>
      <c r="M1654" s="41"/>
      <c r="N1654" s="41"/>
      <c r="O1654" s="41"/>
      <c r="P1654" s="41"/>
      <c r="Q1654" s="41"/>
      <c r="R1654" s="41"/>
      <c r="S1654" s="41"/>
      <c r="T1654" s="38"/>
    </row>
    <row r="1655" spans="1:20" ht="128" x14ac:dyDescent="0.2">
      <c r="A1655" s="20">
        <f>'Test Scenarios'!A1664</f>
        <v>0</v>
      </c>
      <c r="B1655" s="44">
        <f>'Test Scenarios'!K1664</f>
        <v>0</v>
      </c>
      <c r="C1655" s="42">
        <f>'Test Scenarios'!B1664</f>
        <v>0</v>
      </c>
      <c r="D1655" s="43" t="str">
        <f>"F-"&amp;'Test Scenarios'!M1664&amp;"-"&amp;'Test Scenarios'!C1664&amp;"-"&amp;C1655</f>
        <v>F---0</v>
      </c>
      <c r="E1655" s="43" t="s">
        <v>6576</v>
      </c>
      <c r="F1655" s="43">
        <f>'Test Scenarios'!G1664</f>
        <v>0</v>
      </c>
      <c r="G1655" s="43" t="str">
        <f>"Objective"&amp;CHAR(10)
&amp;'Test Scenarios'!L1664&amp;CHAR(10)&amp;CHAR(10)&amp;
"Test Case Description"&amp;CHAR(10)
&amp;'Test Scenarios'!D1664&amp;CHAR(10)&amp;CHAR(10)&amp;
"Expected Results"&amp;CHAR(10)&amp;'Test Scenarios'!F1664</f>
        <v xml:space="preserve">Objective
Test Case Description
Expected Results
</v>
      </c>
      <c r="H1655" s="41"/>
      <c r="I1655" s="43" t="s">
        <v>6577</v>
      </c>
      <c r="J1655" s="41" t="str">
        <f>"TST-F "&amp;_xlfn.XLOOKUP('Test Scenarios'!M1664,'Taxonomy and Epics'!H:H,'Taxonomy and Epics'!E:E)</f>
        <v xml:space="preserve">TST-F </v>
      </c>
      <c r="K1655" s="36" t="str">
        <f>"Phase1,"&amp;_xlfn.XLOOKUP('Test Scenarios'!M1664,'Taxonomy and Epics'!H:H,'Taxonomy and Epics'!B:B)&amp;"_"&amp;_xlfn.XLOOKUP('Test Scenarios'!M1664,'Taxonomy and Epics'!H:H,'Taxonomy and Epics'!C:C)&amp;","&amp;'Test Scenarios'!M1664&amp;",Fin_Functional, Workday"</f>
        <v>Phase1,_,,Fin_Functional, Workday</v>
      </c>
      <c r="L1655" s="41"/>
      <c r="M1655" s="41"/>
      <c r="N1655" s="41"/>
      <c r="O1655" s="41"/>
      <c r="P1655" s="41"/>
      <c r="Q1655" s="41"/>
      <c r="R1655" s="41"/>
      <c r="S1655" s="41"/>
      <c r="T1655" s="38"/>
    </row>
    <row r="1656" spans="1:20" ht="128" x14ac:dyDescent="0.2">
      <c r="A1656" s="20">
        <f>'Test Scenarios'!A1665</f>
        <v>0</v>
      </c>
      <c r="B1656" s="44">
        <f>'Test Scenarios'!K1665</f>
        <v>0</v>
      </c>
      <c r="C1656" s="42">
        <f>'Test Scenarios'!B1665</f>
        <v>0</v>
      </c>
      <c r="D1656" s="43" t="str">
        <f>"F-"&amp;'Test Scenarios'!M1665&amp;"-"&amp;'Test Scenarios'!C1665&amp;"-"&amp;C1656</f>
        <v>F---0</v>
      </c>
      <c r="E1656" s="43" t="s">
        <v>6576</v>
      </c>
      <c r="F1656" s="43">
        <f>'Test Scenarios'!G1665</f>
        <v>0</v>
      </c>
      <c r="G1656" s="43" t="str">
        <f>"Objective"&amp;CHAR(10)
&amp;'Test Scenarios'!L1665&amp;CHAR(10)&amp;CHAR(10)&amp;
"Test Case Description"&amp;CHAR(10)
&amp;'Test Scenarios'!D1665&amp;CHAR(10)&amp;CHAR(10)&amp;
"Expected Results"&amp;CHAR(10)&amp;'Test Scenarios'!F1665</f>
        <v xml:space="preserve">Objective
Test Case Description
Expected Results
</v>
      </c>
      <c r="H1656" s="41"/>
      <c r="I1656" s="43" t="s">
        <v>6577</v>
      </c>
      <c r="J1656" s="41" t="str">
        <f>"TST-F "&amp;_xlfn.XLOOKUP('Test Scenarios'!M1665,'Taxonomy and Epics'!H:H,'Taxonomy and Epics'!E:E)</f>
        <v xml:space="preserve">TST-F </v>
      </c>
      <c r="K1656" s="36" t="str">
        <f>"Phase1,"&amp;_xlfn.XLOOKUP('Test Scenarios'!M1665,'Taxonomy and Epics'!H:H,'Taxonomy and Epics'!B:B)&amp;"_"&amp;_xlfn.XLOOKUP('Test Scenarios'!M1665,'Taxonomy and Epics'!H:H,'Taxonomy and Epics'!C:C)&amp;","&amp;'Test Scenarios'!M1665&amp;",Fin_Functional, Workday"</f>
        <v>Phase1,_,,Fin_Functional, Workday</v>
      </c>
      <c r="L1656" s="41"/>
      <c r="M1656" s="41"/>
      <c r="N1656" s="41"/>
      <c r="O1656" s="41"/>
      <c r="P1656" s="41"/>
      <c r="Q1656" s="41"/>
      <c r="R1656" s="41"/>
      <c r="S1656" s="41"/>
      <c r="T1656" s="38"/>
    </row>
    <row r="1657" spans="1:20" ht="128" x14ac:dyDescent="0.2">
      <c r="A1657" s="20">
        <f>'Test Scenarios'!A1666</f>
        <v>0</v>
      </c>
      <c r="B1657" s="44">
        <f>'Test Scenarios'!K1666</f>
        <v>0</v>
      </c>
      <c r="C1657" s="42">
        <f>'Test Scenarios'!B1666</f>
        <v>0</v>
      </c>
      <c r="D1657" s="43" t="str">
        <f>"F-"&amp;'Test Scenarios'!M1666&amp;"-"&amp;'Test Scenarios'!C1666&amp;"-"&amp;C1657</f>
        <v>F---0</v>
      </c>
      <c r="E1657" s="43" t="s">
        <v>6576</v>
      </c>
      <c r="F1657" s="43">
        <f>'Test Scenarios'!G1666</f>
        <v>0</v>
      </c>
      <c r="G1657" s="43" t="str">
        <f>"Objective"&amp;CHAR(10)
&amp;'Test Scenarios'!L1666&amp;CHAR(10)&amp;CHAR(10)&amp;
"Test Case Description"&amp;CHAR(10)
&amp;'Test Scenarios'!D1666&amp;CHAR(10)&amp;CHAR(10)&amp;
"Expected Results"&amp;CHAR(10)&amp;'Test Scenarios'!F1666</f>
        <v xml:space="preserve">Objective
Test Case Description
Expected Results
</v>
      </c>
      <c r="H1657" s="41"/>
      <c r="I1657" s="43" t="s">
        <v>6577</v>
      </c>
      <c r="J1657" s="41" t="str">
        <f>"TST-F "&amp;_xlfn.XLOOKUP('Test Scenarios'!M1666,'Taxonomy and Epics'!H:H,'Taxonomy and Epics'!E:E)</f>
        <v xml:space="preserve">TST-F </v>
      </c>
      <c r="K1657" s="36" t="str">
        <f>"Phase1,"&amp;_xlfn.XLOOKUP('Test Scenarios'!M1666,'Taxonomy and Epics'!H:H,'Taxonomy and Epics'!B:B)&amp;"_"&amp;_xlfn.XLOOKUP('Test Scenarios'!M1666,'Taxonomy and Epics'!H:H,'Taxonomy and Epics'!C:C)&amp;","&amp;'Test Scenarios'!M1666&amp;",Fin_Functional, Workday"</f>
        <v>Phase1,_,,Fin_Functional, Workday</v>
      </c>
      <c r="L1657" s="41"/>
      <c r="M1657" s="41"/>
      <c r="N1657" s="41"/>
      <c r="O1657" s="41"/>
      <c r="P1657" s="41"/>
      <c r="Q1657" s="41"/>
      <c r="R1657" s="41"/>
      <c r="S1657" s="41"/>
      <c r="T1657" s="38"/>
    </row>
    <row r="1658" spans="1:20" ht="128" x14ac:dyDescent="0.2">
      <c r="A1658" s="20">
        <f>'Test Scenarios'!A1667</f>
        <v>0</v>
      </c>
      <c r="B1658" s="44">
        <f>'Test Scenarios'!K1667</f>
        <v>0</v>
      </c>
      <c r="C1658" s="42">
        <f>'Test Scenarios'!B1667</f>
        <v>0</v>
      </c>
      <c r="D1658" s="43" t="str">
        <f>"F-"&amp;'Test Scenarios'!M1667&amp;"-"&amp;'Test Scenarios'!C1667&amp;"-"&amp;C1658</f>
        <v>F---0</v>
      </c>
      <c r="E1658" s="43" t="s">
        <v>6576</v>
      </c>
      <c r="F1658" s="43">
        <f>'Test Scenarios'!G1667</f>
        <v>0</v>
      </c>
      <c r="G1658" s="43" t="str">
        <f>"Objective"&amp;CHAR(10)
&amp;'Test Scenarios'!L1667&amp;CHAR(10)&amp;CHAR(10)&amp;
"Test Case Description"&amp;CHAR(10)
&amp;'Test Scenarios'!D1667&amp;CHAR(10)&amp;CHAR(10)&amp;
"Expected Results"&amp;CHAR(10)&amp;'Test Scenarios'!F1667</f>
        <v xml:space="preserve">Objective
Test Case Description
Expected Results
</v>
      </c>
      <c r="H1658" s="41"/>
      <c r="I1658" s="43" t="s">
        <v>6577</v>
      </c>
      <c r="J1658" s="41" t="str">
        <f>"TST-F "&amp;_xlfn.XLOOKUP('Test Scenarios'!M1667,'Taxonomy and Epics'!H:H,'Taxonomy and Epics'!E:E)</f>
        <v xml:space="preserve">TST-F </v>
      </c>
      <c r="K1658" s="36" t="str">
        <f>"Phase1,"&amp;_xlfn.XLOOKUP('Test Scenarios'!M1667,'Taxonomy and Epics'!H:H,'Taxonomy and Epics'!B:B)&amp;"_"&amp;_xlfn.XLOOKUP('Test Scenarios'!M1667,'Taxonomy and Epics'!H:H,'Taxonomy and Epics'!C:C)&amp;","&amp;'Test Scenarios'!M1667&amp;",Fin_Functional, Workday"</f>
        <v>Phase1,_,,Fin_Functional, Workday</v>
      </c>
      <c r="L1658" s="41"/>
      <c r="M1658" s="41"/>
      <c r="N1658" s="41"/>
      <c r="O1658" s="41"/>
      <c r="P1658" s="41"/>
      <c r="Q1658" s="41"/>
      <c r="R1658" s="41"/>
      <c r="S1658" s="41"/>
      <c r="T1658" s="38"/>
    </row>
    <row r="1659" spans="1:20" ht="128" x14ac:dyDescent="0.2">
      <c r="A1659" s="20">
        <f>'Test Scenarios'!A1668</f>
        <v>0</v>
      </c>
      <c r="B1659" s="44">
        <f>'Test Scenarios'!K1668</f>
        <v>0</v>
      </c>
      <c r="C1659" s="42">
        <f>'Test Scenarios'!B1668</f>
        <v>0</v>
      </c>
      <c r="D1659" s="43" t="str">
        <f>"F-"&amp;'Test Scenarios'!M1668&amp;"-"&amp;'Test Scenarios'!C1668&amp;"-"&amp;C1659</f>
        <v>F---0</v>
      </c>
      <c r="E1659" s="43" t="s">
        <v>6576</v>
      </c>
      <c r="F1659" s="43">
        <f>'Test Scenarios'!G1668</f>
        <v>0</v>
      </c>
      <c r="G1659" s="43" t="str">
        <f>"Objective"&amp;CHAR(10)
&amp;'Test Scenarios'!L1668&amp;CHAR(10)&amp;CHAR(10)&amp;
"Test Case Description"&amp;CHAR(10)
&amp;'Test Scenarios'!D1668&amp;CHAR(10)&amp;CHAR(10)&amp;
"Expected Results"&amp;CHAR(10)&amp;'Test Scenarios'!F1668</f>
        <v xml:space="preserve">Objective
Test Case Description
Expected Results
</v>
      </c>
      <c r="H1659" s="41"/>
      <c r="I1659" s="43" t="s">
        <v>6577</v>
      </c>
      <c r="J1659" s="41" t="str">
        <f>"TST-F "&amp;_xlfn.XLOOKUP('Test Scenarios'!M1668,'Taxonomy and Epics'!H:H,'Taxonomy and Epics'!E:E)</f>
        <v xml:space="preserve">TST-F </v>
      </c>
      <c r="K1659" s="36" t="str">
        <f>"Phase1,"&amp;_xlfn.XLOOKUP('Test Scenarios'!M1668,'Taxonomy and Epics'!H:H,'Taxonomy and Epics'!B:B)&amp;"_"&amp;_xlfn.XLOOKUP('Test Scenarios'!M1668,'Taxonomy and Epics'!H:H,'Taxonomy and Epics'!C:C)&amp;","&amp;'Test Scenarios'!M1668&amp;",Fin_Functional, Workday"</f>
        <v>Phase1,_,,Fin_Functional, Workday</v>
      </c>
      <c r="L1659" s="41"/>
      <c r="M1659" s="41"/>
      <c r="N1659" s="41"/>
      <c r="O1659" s="41"/>
      <c r="P1659" s="41"/>
      <c r="Q1659" s="41"/>
      <c r="R1659" s="41"/>
      <c r="S1659" s="41"/>
      <c r="T1659" s="38"/>
    </row>
    <row r="1660" spans="1:20" ht="128" x14ac:dyDescent="0.2">
      <c r="A1660" s="20">
        <f>'Test Scenarios'!A1669</f>
        <v>0</v>
      </c>
      <c r="B1660" s="44">
        <f>'Test Scenarios'!K1669</f>
        <v>0</v>
      </c>
      <c r="C1660" s="42">
        <f>'Test Scenarios'!B1669</f>
        <v>0</v>
      </c>
      <c r="D1660" s="43" t="str">
        <f>"F-"&amp;'Test Scenarios'!M1669&amp;"-"&amp;'Test Scenarios'!C1669&amp;"-"&amp;C1660</f>
        <v>F---0</v>
      </c>
      <c r="E1660" s="43" t="s">
        <v>6576</v>
      </c>
      <c r="F1660" s="43">
        <f>'Test Scenarios'!G1669</f>
        <v>0</v>
      </c>
      <c r="G1660" s="43" t="str">
        <f>"Objective"&amp;CHAR(10)
&amp;'Test Scenarios'!L1669&amp;CHAR(10)&amp;CHAR(10)&amp;
"Test Case Description"&amp;CHAR(10)
&amp;'Test Scenarios'!D1669&amp;CHAR(10)&amp;CHAR(10)&amp;
"Expected Results"&amp;CHAR(10)&amp;'Test Scenarios'!F1669</f>
        <v xml:space="preserve">Objective
Test Case Description
Expected Results
</v>
      </c>
      <c r="H1660" s="41"/>
      <c r="I1660" s="43" t="s">
        <v>6577</v>
      </c>
      <c r="J1660" s="41" t="str">
        <f>"TST-F "&amp;_xlfn.XLOOKUP('Test Scenarios'!M1669,'Taxonomy and Epics'!H:H,'Taxonomy and Epics'!E:E)</f>
        <v xml:space="preserve">TST-F </v>
      </c>
      <c r="K1660" s="36" t="str">
        <f>"Phase1,"&amp;_xlfn.XLOOKUP('Test Scenarios'!M1669,'Taxonomy and Epics'!H:H,'Taxonomy and Epics'!B:B)&amp;"_"&amp;_xlfn.XLOOKUP('Test Scenarios'!M1669,'Taxonomy and Epics'!H:H,'Taxonomy and Epics'!C:C)&amp;","&amp;'Test Scenarios'!M1669&amp;",Fin_Functional, Workday"</f>
        <v>Phase1,_,,Fin_Functional, Workday</v>
      </c>
      <c r="L1660" s="41"/>
      <c r="M1660" s="41"/>
      <c r="N1660" s="41"/>
      <c r="O1660" s="41"/>
      <c r="P1660" s="41"/>
      <c r="Q1660" s="41"/>
      <c r="R1660" s="41"/>
      <c r="S1660" s="41"/>
      <c r="T1660" s="38"/>
    </row>
    <row r="1661" spans="1:20" ht="128" x14ac:dyDescent="0.2">
      <c r="A1661" s="20">
        <f>'Test Scenarios'!A1670</f>
        <v>0</v>
      </c>
      <c r="B1661" s="44">
        <f>'Test Scenarios'!K1670</f>
        <v>0</v>
      </c>
      <c r="C1661" s="42">
        <f>'Test Scenarios'!B1670</f>
        <v>0</v>
      </c>
      <c r="D1661" s="43" t="str">
        <f>"F-"&amp;'Test Scenarios'!M1670&amp;"-"&amp;'Test Scenarios'!C1670&amp;"-"&amp;C1661</f>
        <v>F---0</v>
      </c>
      <c r="E1661" s="43" t="s">
        <v>6576</v>
      </c>
      <c r="F1661" s="43">
        <f>'Test Scenarios'!G1670</f>
        <v>0</v>
      </c>
      <c r="G1661" s="43" t="str">
        <f>"Objective"&amp;CHAR(10)
&amp;'Test Scenarios'!L1670&amp;CHAR(10)&amp;CHAR(10)&amp;
"Test Case Description"&amp;CHAR(10)
&amp;'Test Scenarios'!D1670&amp;CHAR(10)&amp;CHAR(10)&amp;
"Expected Results"&amp;CHAR(10)&amp;'Test Scenarios'!F1670</f>
        <v xml:space="preserve">Objective
Test Case Description
Expected Results
</v>
      </c>
      <c r="H1661" s="41"/>
      <c r="I1661" s="43" t="s">
        <v>6577</v>
      </c>
      <c r="J1661" s="41" t="str">
        <f>"TST-F "&amp;_xlfn.XLOOKUP('Test Scenarios'!M1670,'Taxonomy and Epics'!H:H,'Taxonomy and Epics'!E:E)</f>
        <v xml:space="preserve">TST-F </v>
      </c>
      <c r="K1661" s="36" t="str">
        <f>"Phase1,"&amp;_xlfn.XLOOKUP('Test Scenarios'!M1670,'Taxonomy and Epics'!H:H,'Taxonomy and Epics'!B:B)&amp;"_"&amp;_xlfn.XLOOKUP('Test Scenarios'!M1670,'Taxonomy and Epics'!H:H,'Taxonomy and Epics'!C:C)&amp;","&amp;'Test Scenarios'!M1670&amp;",Fin_Functional, Workday"</f>
        <v>Phase1,_,,Fin_Functional, Workday</v>
      </c>
      <c r="L1661" s="41"/>
      <c r="M1661" s="41"/>
      <c r="N1661" s="41"/>
      <c r="O1661" s="41"/>
      <c r="P1661" s="41"/>
      <c r="Q1661" s="41"/>
      <c r="R1661" s="41"/>
      <c r="S1661" s="41"/>
      <c r="T1661" s="38"/>
    </row>
    <row r="1662" spans="1:20" ht="128" x14ac:dyDescent="0.2">
      <c r="A1662" s="20">
        <f>'Test Scenarios'!A1671</f>
        <v>0</v>
      </c>
      <c r="B1662" s="44">
        <f>'Test Scenarios'!K1671</f>
        <v>0</v>
      </c>
      <c r="C1662" s="42">
        <f>'Test Scenarios'!B1671</f>
        <v>0</v>
      </c>
      <c r="D1662" s="43" t="str">
        <f>"F-"&amp;'Test Scenarios'!M1671&amp;"-"&amp;'Test Scenarios'!C1671&amp;"-"&amp;C1662</f>
        <v>F---0</v>
      </c>
      <c r="E1662" s="43" t="s">
        <v>6576</v>
      </c>
      <c r="F1662" s="43">
        <f>'Test Scenarios'!G1671</f>
        <v>0</v>
      </c>
      <c r="G1662" s="43" t="str">
        <f>"Objective"&amp;CHAR(10)
&amp;'Test Scenarios'!L1671&amp;CHAR(10)&amp;CHAR(10)&amp;
"Test Case Description"&amp;CHAR(10)
&amp;'Test Scenarios'!D1671&amp;CHAR(10)&amp;CHAR(10)&amp;
"Expected Results"&amp;CHAR(10)&amp;'Test Scenarios'!F1671</f>
        <v xml:space="preserve">Objective
Test Case Description
Expected Results
</v>
      </c>
      <c r="H1662" s="41"/>
      <c r="I1662" s="43" t="s">
        <v>6577</v>
      </c>
      <c r="J1662" s="41" t="str">
        <f>"TST-F "&amp;_xlfn.XLOOKUP('Test Scenarios'!M1671,'Taxonomy and Epics'!H:H,'Taxonomy and Epics'!E:E)</f>
        <v xml:space="preserve">TST-F </v>
      </c>
      <c r="K1662" s="36" t="str">
        <f>"Phase1,"&amp;_xlfn.XLOOKUP('Test Scenarios'!M1671,'Taxonomy and Epics'!H:H,'Taxonomy and Epics'!B:B)&amp;"_"&amp;_xlfn.XLOOKUP('Test Scenarios'!M1671,'Taxonomy and Epics'!H:H,'Taxonomy and Epics'!C:C)&amp;","&amp;'Test Scenarios'!M1671&amp;",Fin_Functional, Workday"</f>
        <v>Phase1,_,,Fin_Functional, Workday</v>
      </c>
      <c r="L1662" s="41"/>
      <c r="M1662" s="41"/>
      <c r="N1662" s="41"/>
      <c r="O1662" s="41"/>
      <c r="P1662" s="41"/>
      <c r="Q1662" s="41"/>
      <c r="R1662" s="41"/>
      <c r="S1662" s="41"/>
      <c r="T1662" s="38"/>
    </row>
    <row r="1663" spans="1:20" ht="128" x14ac:dyDescent="0.2">
      <c r="A1663" s="20">
        <f>'Test Scenarios'!A1672</f>
        <v>0</v>
      </c>
      <c r="B1663" s="44">
        <f>'Test Scenarios'!K1672</f>
        <v>0</v>
      </c>
      <c r="C1663" s="42">
        <f>'Test Scenarios'!B1672</f>
        <v>0</v>
      </c>
      <c r="D1663" s="43" t="str">
        <f>"F-"&amp;'Test Scenarios'!M1672&amp;"-"&amp;'Test Scenarios'!C1672&amp;"-"&amp;C1663</f>
        <v>F---0</v>
      </c>
      <c r="E1663" s="43" t="s">
        <v>6576</v>
      </c>
      <c r="F1663" s="43">
        <f>'Test Scenarios'!G1672</f>
        <v>0</v>
      </c>
      <c r="G1663" s="43" t="str">
        <f>"Objective"&amp;CHAR(10)
&amp;'Test Scenarios'!L1672&amp;CHAR(10)&amp;CHAR(10)&amp;
"Test Case Description"&amp;CHAR(10)
&amp;'Test Scenarios'!D1672&amp;CHAR(10)&amp;CHAR(10)&amp;
"Expected Results"&amp;CHAR(10)&amp;'Test Scenarios'!F1672</f>
        <v xml:space="preserve">Objective
Test Case Description
Expected Results
</v>
      </c>
      <c r="H1663" s="41"/>
      <c r="I1663" s="43" t="s">
        <v>6577</v>
      </c>
      <c r="J1663" s="41" t="str">
        <f>"TST-F "&amp;_xlfn.XLOOKUP('Test Scenarios'!M1672,'Taxonomy and Epics'!H:H,'Taxonomy and Epics'!E:E)</f>
        <v xml:space="preserve">TST-F </v>
      </c>
      <c r="K1663" s="36" t="str">
        <f>"Phase1,"&amp;_xlfn.XLOOKUP('Test Scenarios'!M1672,'Taxonomy and Epics'!H:H,'Taxonomy and Epics'!B:B)&amp;"_"&amp;_xlfn.XLOOKUP('Test Scenarios'!M1672,'Taxonomy and Epics'!H:H,'Taxonomy and Epics'!C:C)&amp;","&amp;'Test Scenarios'!M1672&amp;",Fin_Functional, Workday"</f>
        <v>Phase1,_,,Fin_Functional, Workday</v>
      </c>
      <c r="L1663" s="41"/>
      <c r="M1663" s="41"/>
      <c r="N1663" s="41"/>
      <c r="O1663" s="41"/>
      <c r="P1663" s="41"/>
      <c r="Q1663" s="41"/>
      <c r="R1663" s="41"/>
      <c r="S1663" s="41"/>
      <c r="T1663" s="38"/>
    </row>
    <row r="1664" spans="1:20" ht="128" x14ac:dyDescent="0.2">
      <c r="A1664" s="20">
        <f>'Test Scenarios'!A1673</f>
        <v>0</v>
      </c>
      <c r="B1664" s="44">
        <f>'Test Scenarios'!K1673</f>
        <v>0</v>
      </c>
      <c r="C1664" s="42">
        <f>'Test Scenarios'!B1673</f>
        <v>0</v>
      </c>
      <c r="D1664" s="43" t="str">
        <f>"F-"&amp;'Test Scenarios'!M1673&amp;"-"&amp;'Test Scenarios'!C1673&amp;"-"&amp;C1664</f>
        <v>F---0</v>
      </c>
      <c r="E1664" s="43" t="s">
        <v>6576</v>
      </c>
      <c r="F1664" s="43">
        <f>'Test Scenarios'!G1673</f>
        <v>0</v>
      </c>
      <c r="G1664" s="43" t="str">
        <f>"Objective"&amp;CHAR(10)
&amp;'Test Scenarios'!L1673&amp;CHAR(10)&amp;CHAR(10)&amp;
"Test Case Description"&amp;CHAR(10)
&amp;'Test Scenarios'!D1673&amp;CHAR(10)&amp;CHAR(10)&amp;
"Expected Results"&amp;CHAR(10)&amp;'Test Scenarios'!F1673</f>
        <v xml:space="preserve">Objective
Test Case Description
Expected Results
</v>
      </c>
      <c r="H1664" s="41"/>
      <c r="I1664" s="43" t="s">
        <v>6577</v>
      </c>
      <c r="J1664" s="41" t="str">
        <f>"TST-F "&amp;_xlfn.XLOOKUP('Test Scenarios'!M1673,'Taxonomy and Epics'!H:H,'Taxonomy and Epics'!E:E)</f>
        <v xml:space="preserve">TST-F </v>
      </c>
      <c r="K1664" s="36" t="str">
        <f>"Phase1,"&amp;_xlfn.XLOOKUP('Test Scenarios'!M1673,'Taxonomy and Epics'!H:H,'Taxonomy and Epics'!B:B)&amp;"_"&amp;_xlfn.XLOOKUP('Test Scenarios'!M1673,'Taxonomy and Epics'!H:H,'Taxonomy and Epics'!C:C)&amp;","&amp;'Test Scenarios'!M1673&amp;",Fin_Functional, Workday"</f>
        <v>Phase1,_,,Fin_Functional, Workday</v>
      </c>
      <c r="L1664" s="41"/>
      <c r="M1664" s="41"/>
      <c r="N1664" s="41"/>
      <c r="O1664" s="41"/>
      <c r="P1664" s="41"/>
      <c r="Q1664" s="41"/>
      <c r="R1664" s="41"/>
      <c r="S1664" s="41"/>
      <c r="T1664" s="38"/>
    </row>
    <row r="1665" spans="1:20" ht="128" x14ac:dyDescent="0.2">
      <c r="A1665" s="20">
        <f>'Test Scenarios'!A1674</f>
        <v>0</v>
      </c>
      <c r="B1665" s="44">
        <f>'Test Scenarios'!K1674</f>
        <v>0</v>
      </c>
      <c r="C1665" s="42">
        <f>'Test Scenarios'!B1674</f>
        <v>0</v>
      </c>
      <c r="D1665" s="43" t="str">
        <f>"F-"&amp;'Test Scenarios'!M1674&amp;"-"&amp;'Test Scenarios'!C1674&amp;"-"&amp;C1665</f>
        <v>F---0</v>
      </c>
      <c r="E1665" s="43" t="s">
        <v>6576</v>
      </c>
      <c r="F1665" s="43">
        <f>'Test Scenarios'!G1674</f>
        <v>0</v>
      </c>
      <c r="G1665" s="43" t="str">
        <f>"Objective"&amp;CHAR(10)
&amp;'Test Scenarios'!L1674&amp;CHAR(10)&amp;CHAR(10)&amp;
"Test Case Description"&amp;CHAR(10)
&amp;'Test Scenarios'!D1674&amp;CHAR(10)&amp;CHAR(10)&amp;
"Expected Results"&amp;CHAR(10)&amp;'Test Scenarios'!F1674</f>
        <v xml:space="preserve">Objective
Test Case Description
Expected Results
</v>
      </c>
      <c r="H1665" s="41"/>
      <c r="I1665" s="43" t="s">
        <v>6577</v>
      </c>
      <c r="J1665" s="41" t="str">
        <f>"TST-F "&amp;_xlfn.XLOOKUP('Test Scenarios'!M1674,'Taxonomy and Epics'!H:H,'Taxonomy and Epics'!E:E)</f>
        <v xml:space="preserve">TST-F </v>
      </c>
      <c r="K1665" s="36" t="str">
        <f>"Phase1,"&amp;_xlfn.XLOOKUP('Test Scenarios'!M1674,'Taxonomy and Epics'!H:H,'Taxonomy and Epics'!B:B)&amp;"_"&amp;_xlfn.XLOOKUP('Test Scenarios'!M1674,'Taxonomy and Epics'!H:H,'Taxonomy and Epics'!C:C)&amp;","&amp;'Test Scenarios'!M1674&amp;",Fin_Functional, Workday"</f>
        <v>Phase1,_,,Fin_Functional, Workday</v>
      </c>
      <c r="L1665" s="41"/>
      <c r="M1665" s="41"/>
      <c r="N1665" s="41"/>
      <c r="O1665" s="41"/>
      <c r="P1665" s="41"/>
      <c r="Q1665" s="41"/>
      <c r="R1665" s="41"/>
      <c r="S1665" s="41"/>
      <c r="T1665" s="38"/>
    </row>
    <row r="1666" spans="1:20" ht="128" x14ac:dyDescent="0.2">
      <c r="A1666" s="20">
        <f>'Test Scenarios'!A1675</f>
        <v>0</v>
      </c>
      <c r="B1666" s="44">
        <f>'Test Scenarios'!K1675</f>
        <v>0</v>
      </c>
      <c r="C1666" s="42">
        <f>'Test Scenarios'!B1675</f>
        <v>0</v>
      </c>
      <c r="D1666" s="43" t="str">
        <f>"F-"&amp;'Test Scenarios'!M1675&amp;"-"&amp;'Test Scenarios'!C1675&amp;"-"&amp;C1666</f>
        <v>F---0</v>
      </c>
      <c r="E1666" s="43" t="s">
        <v>6576</v>
      </c>
      <c r="F1666" s="43">
        <f>'Test Scenarios'!G1675</f>
        <v>0</v>
      </c>
      <c r="G1666" s="43" t="str">
        <f>"Objective"&amp;CHAR(10)
&amp;'Test Scenarios'!L1675&amp;CHAR(10)&amp;CHAR(10)&amp;
"Test Case Description"&amp;CHAR(10)
&amp;'Test Scenarios'!D1675&amp;CHAR(10)&amp;CHAR(10)&amp;
"Expected Results"&amp;CHAR(10)&amp;'Test Scenarios'!F1675</f>
        <v xml:space="preserve">Objective
Test Case Description
Expected Results
</v>
      </c>
      <c r="H1666" s="41"/>
      <c r="I1666" s="43" t="s">
        <v>6577</v>
      </c>
      <c r="J1666" s="41" t="str">
        <f>"TST-F "&amp;_xlfn.XLOOKUP('Test Scenarios'!M1675,'Taxonomy and Epics'!H:H,'Taxonomy and Epics'!E:E)</f>
        <v xml:space="preserve">TST-F </v>
      </c>
      <c r="K1666" s="36" t="str">
        <f>"Phase1,"&amp;_xlfn.XLOOKUP('Test Scenarios'!M1675,'Taxonomy and Epics'!H:H,'Taxonomy and Epics'!B:B)&amp;"_"&amp;_xlfn.XLOOKUP('Test Scenarios'!M1675,'Taxonomy and Epics'!H:H,'Taxonomy and Epics'!C:C)&amp;","&amp;'Test Scenarios'!M1675&amp;",Fin_Functional, Workday"</f>
        <v>Phase1,_,,Fin_Functional, Workday</v>
      </c>
      <c r="L1666" s="41"/>
      <c r="M1666" s="41"/>
      <c r="N1666" s="41"/>
      <c r="O1666" s="41"/>
      <c r="P1666" s="41"/>
      <c r="Q1666" s="41"/>
      <c r="R1666" s="41"/>
      <c r="S1666" s="41"/>
      <c r="T1666" s="38"/>
    </row>
    <row r="1667" spans="1:20" ht="128" x14ac:dyDescent="0.2">
      <c r="A1667" s="20">
        <f>'Test Scenarios'!A1676</f>
        <v>0</v>
      </c>
      <c r="B1667" s="44">
        <f>'Test Scenarios'!K1676</f>
        <v>0</v>
      </c>
      <c r="C1667" s="42">
        <f>'Test Scenarios'!B1676</f>
        <v>0</v>
      </c>
      <c r="D1667" s="43" t="str">
        <f>"F-"&amp;'Test Scenarios'!M1676&amp;"-"&amp;'Test Scenarios'!C1676&amp;"-"&amp;C1667</f>
        <v>F---0</v>
      </c>
      <c r="E1667" s="43" t="s">
        <v>6576</v>
      </c>
      <c r="F1667" s="43">
        <f>'Test Scenarios'!G1676</f>
        <v>0</v>
      </c>
      <c r="G1667" s="43" t="str">
        <f>"Objective"&amp;CHAR(10)
&amp;'Test Scenarios'!L1676&amp;CHAR(10)&amp;CHAR(10)&amp;
"Test Case Description"&amp;CHAR(10)
&amp;'Test Scenarios'!D1676&amp;CHAR(10)&amp;CHAR(10)&amp;
"Expected Results"&amp;CHAR(10)&amp;'Test Scenarios'!F1676</f>
        <v xml:space="preserve">Objective
Test Case Description
Expected Results
</v>
      </c>
      <c r="H1667" s="41"/>
      <c r="I1667" s="43" t="s">
        <v>6577</v>
      </c>
      <c r="J1667" s="41" t="str">
        <f>"TST-F "&amp;_xlfn.XLOOKUP('Test Scenarios'!M1676,'Taxonomy and Epics'!H:H,'Taxonomy and Epics'!E:E)</f>
        <v xml:space="preserve">TST-F </v>
      </c>
      <c r="K1667" s="36" t="str">
        <f>"Phase1,"&amp;_xlfn.XLOOKUP('Test Scenarios'!M1676,'Taxonomy and Epics'!H:H,'Taxonomy and Epics'!B:B)&amp;"_"&amp;_xlfn.XLOOKUP('Test Scenarios'!M1676,'Taxonomy and Epics'!H:H,'Taxonomy and Epics'!C:C)&amp;","&amp;'Test Scenarios'!M1676&amp;",Fin_Functional, Workday"</f>
        <v>Phase1,_,,Fin_Functional, Workday</v>
      </c>
      <c r="L1667" s="41"/>
      <c r="M1667" s="41"/>
      <c r="N1667" s="41"/>
      <c r="O1667" s="41"/>
      <c r="P1667" s="41"/>
      <c r="Q1667" s="41"/>
      <c r="R1667" s="41"/>
      <c r="S1667" s="41"/>
      <c r="T1667" s="38"/>
    </row>
    <row r="1668" spans="1:20" ht="128" x14ac:dyDescent="0.2">
      <c r="A1668" s="20">
        <f>'Test Scenarios'!A1677</f>
        <v>0</v>
      </c>
      <c r="B1668" s="44">
        <f>'Test Scenarios'!K1677</f>
        <v>0</v>
      </c>
      <c r="C1668" s="42">
        <f>'Test Scenarios'!B1677</f>
        <v>0</v>
      </c>
      <c r="D1668" s="43" t="str">
        <f>"F-"&amp;'Test Scenarios'!M1677&amp;"-"&amp;'Test Scenarios'!C1677&amp;"-"&amp;C1668</f>
        <v>F---0</v>
      </c>
      <c r="E1668" s="43" t="s">
        <v>6576</v>
      </c>
      <c r="F1668" s="43">
        <f>'Test Scenarios'!G1677</f>
        <v>0</v>
      </c>
      <c r="G1668" s="43" t="str">
        <f>"Objective"&amp;CHAR(10)
&amp;'Test Scenarios'!L1677&amp;CHAR(10)&amp;CHAR(10)&amp;
"Test Case Description"&amp;CHAR(10)
&amp;'Test Scenarios'!D1677&amp;CHAR(10)&amp;CHAR(10)&amp;
"Expected Results"&amp;CHAR(10)&amp;'Test Scenarios'!F1677</f>
        <v xml:space="preserve">Objective
Test Case Description
Expected Results
</v>
      </c>
      <c r="H1668" s="41"/>
      <c r="I1668" s="43" t="s">
        <v>6577</v>
      </c>
      <c r="J1668" s="41" t="str">
        <f>"TST-F "&amp;_xlfn.XLOOKUP('Test Scenarios'!M1677,'Taxonomy and Epics'!H:H,'Taxonomy and Epics'!E:E)</f>
        <v xml:space="preserve">TST-F </v>
      </c>
      <c r="K1668" s="36" t="str">
        <f>"Phase1,"&amp;_xlfn.XLOOKUP('Test Scenarios'!M1677,'Taxonomy and Epics'!H:H,'Taxonomy and Epics'!B:B)&amp;"_"&amp;_xlfn.XLOOKUP('Test Scenarios'!M1677,'Taxonomy and Epics'!H:H,'Taxonomy and Epics'!C:C)&amp;","&amp;'Test Scenarios'!M1677&amp;",Fin_Functional, Workday"</f>
        <v>Phase1,_,,Fin_Functional, Workday</v>
      </c>
      <c r="L1668" s="41"/>
      <c r="M1668" s="41"/>
      <c r="N1668" s="41"/>
      <c r="O1668" s="41"/>
      <c r="P1668" s="41"/>
      <c r="Q1668" s="41"/>
      <c r="R1668" s="41"/>
      <c r="S1668" s="41"/>
      <c r="T1668" s="38"/>
    </row>
    <row r="1669" spans="1:20" ht="128" x14ac:dyDescent="0.2">
      <c r="A1669" s="20">
        <f>'Test Scenarios'!A1678</f>
        <v>0</v>
      </c>
      <c r="B1669" s="44">
        <f>'Test Scenarios'!K1678</f>
        <v>0</v>
      </c>
      <c r="C1669" s="42">
        <f>'Test Scenarios'!B1678</f>
        <v>0</v>
      </c>
      <c r="D1669" s="43" t="str">
        <f>"F-"&amp;'Test Scenarios'!M1678&amp;"-"&amp;'Test Scenarios'!C1678&amp;"-"&amp;C1669</f>
        <v>F---0</v>
      </c>
      <c r="E1669" s="43" t="s">
        <v>6576</v>
      </c>
      <c r="F1669" s="43">
        <f>'Test Scenarios'!G1678</f>
        <v>0</v>
      </c>
      <c r="G1669" s="43" t="str">
        <f>"Objective"&amp;CHAR(10)
&amp;'Test Scenarios'!L1678&amp;CHAR(10)&amp;CHAR(10)&amp;
"Test Case Description"&amp;CHAR(10)
&amp;'Test Scenarios'!D1678&amp;CHAR(10)&amp;CHAR(10)&amp;
"Expected Results"&amp;CHAR(10)&amp;'Test Scenarios'!F1678</f>
        <v xml:space="preserve">Objective
Test Case Description
Expected Results
</v>
      </c>
      <c r="H1669" s="41"/>
      <c r="I1669" s="43" t="s">
        <v>6577</v>
      </c>
      <c r="J1669" s="41" t="str">
        <f>"TST-F "&amp;_xlfn.XLOOKUP('Test Scenarios'!M1678,'Taxonomy and Epics'!H:H,'Taxonomy and Epics'!E:E)</f>
        <v xml:space="preserve">TST-F </v>
      </c>
      <c r="K1669" s="36" t="str">
        <f>"Phase1,"&amp;_xlfn.XLOOKUP('Test Scenarios'!M1678,'Taxonomy and Epics'!H:H,'Taxonomy and Epics'!B:B)&amp;"_"&amp;_xlfn.XLOOKUP('Test Scenarios'!M1678,'Taxonomy and Epics'!H:H,'Taxonomy and Epics'!C:C)&amp;","&amp;'Test Scenarios'!M1678&amp;",Fin_Functional, Workday"</f>
        <v>Phase1,_,,Fin_Functional, Workday</v>
      </c>
      <c r="L1669" s="41"/>
      <c r="M1669" s="41"/>
      <c r="N1669" s="41"/>
      <c r="O1669" s="41"/>
      <c r="P1669" s="41"/>
      <c r="Q1669" s="41"/>
      <c r="R1669" s="41"/>
      <c r="S1669" s="41"/>
      <c r="T1669" s="38"/>
    </row>
    <row r="1670" spans="1:20" ht="128" x14ac:dyDescent="0.2">
      <c r="A1670" s="20">
        <f>'Test Scenarios'!A1679</f>
        <v>0</v>
      </c>
      <c r="B1670" s="44">
        <f>'Test Scenarios'!K1679</f>
        <v>0</v>
      </c>
      <c r="C1670" s="42">
        <f>'Test Scenarios'!B1679</f>
        <v>0</v>
      </c>
      <c r="D1670" s="43" t="str">
        <f>"F-"&amp;'Test Scenarios'!M1679&amp;"-"&amp;'Test Scenarios'!C1679&amp;"-"&amp;C1670</f>
        <v>F---0</v>
      </c>
      <c r="E1670" s="43" t="s">
        <v>6576</v>
      </c>
      <c r="F1670" s="43">
        <f>'Test Scenarios'!G1679</f>
        <v>0</v>
      </c>
      <c r="G1670" s="43" t="str">
        <f>"Objective"&amp;CHAR(10)
&amp;'Test Scenarios'!L1679&amp;CHAR(10)&amp;CHAR(10)&amp;
"Test Case Description"&amp;CHAR(10)
&amp;'Test Scenarios'!D1679&amp;CHAR(10)&amp;CHAR(10)&amp;
"Expected Results"&amp;CHAR(10)&amp;'Test Scenarios'!F1679</f>
        <v xml:space="preserve">Objective
Test Case Description
Expected Results
</v>
      </c>
      <c r="H1670" s="41"/>
      <c r="I1670" s="43" t="s">
        <v>6577</v>
      </c>
      <c r="J1670" s="41" t="str">
        <f>"TST-F "&amp;_xlfn.XLOOKUP('Test Scenarios'!M1679,'Taxonomy and Epics'!H:H,'Taxonomy and Epics'!E:E)</f>
        <v xml:space="preserve">TST-F </v>
      </c>
      <c r="K1670" s="36" t="str">
        <f>"Phase1,"&amp;_xlfn.XLOOKUP('Test Scenarios'!M1679,'Taxonomy and Epics'!H:H,'Taxonomy and Epics'!B:B)&amp;"_"&amp;_xlfn.XLOOKUP('Test Scenarios'!M1679,'Taxonomy and Epics'!H:H,'Taxonomy and Epics'!C:C)&amp;","&amp;'Test Scenarios'!M1679&amp;",Fin_Functional, Workday"</f>
        <v>Phase1,_,,Fin_Functional, Workday</v>
      </c>
      <c r="L1670" s="41"/>
      <c r="M1670" s="41"/>
      <c r="N1670" s="41"/>
      <c r="O1670" s="41"/>
      <c r="P1670" s="41"/>
      <c r="Q1670" s="41"/>
      <c r="R1670" s="41"/>
      <c r="S1670" s="41"/>
      <c r="T1670" s="38"/>
    </row>
    <row r="1671" spans="1:20" ht="128" x14ac:dyDescent="0.2">
      <c r="A1671" s="20">
        <f>'Test Scenarios'!A1680</f>
        <v>0</v>
      </c>
      <c r="B1671" s="44">
        <f>'Test Scenarios'!K1680</f>
        <v>0</v>
      </c>
      <c r="C1671" s="42">
        <f>'Test Scenarios'!B1680</f>
        <v>0</v>
      </c>
      <c r="D1671" s="43" t="str">
        <f>"F-"&amp;'Test Scenarios'!M1680&amp;"-"&amp;'Test Scenarios'!C1680&amp;"-"&amp;C1671</f>
        <v>F---0</v>
      </c>
      <c r="E1671" s="43" t="s">
        <v>6576</v>
      </c>
      <c r="F1671" s="43">
        <f>'Test Scenarios'!G1680</f>
        <v>0</v>
      </c>
      <c r="G1671" s="43" t="str">
        <f>"Objective"&amp;CHAR(10)
&amp;'Test Scenarios'!L1680&amp;CHAR(10)&amp;CHAR(10)&amp;
"Test Case Description"&amp;CHAR(10)
&amp;'Test Scenarios'!D1680&amp;CHAR(10)&amp;CHAR(10)&amp;
"Expected Results"&amp;CHAR(10)&amp;'Test Scenarios'!F1680</f>
        <v xml:space="preserve">Objective
Test Case Description
Expected Results
</v>
      </c>
      <c r="H1671" s="41"/>
      <c r="I1671" s="43" t="s">
        <v>6577</v>
      </c>
      <c r="J1671" s="41" t="str">
        <f>"TST-F "&amp;_xlfn.XLOOKUP('Test Scenarios'!M1680,'Taxonomy and Epics'!H:H,'Taxonomy and Epics'!E:E)</f>
        <v xml:space="preserve">TST-F </v>
      </c>
      <c r="K1671" s="36" t="str">
        <f>"Phase1,"&amp;_xlfn.XLOOKUP('Test Scenarios'!M1680,'Taxonomy and Epics'!H:H,'Taxonomy and Epics'!B:B)&amp;"_"&amp;_xlfn.XLOOKUP('Test Scenarios'!M1680,'Taxonomy and Epics'!H:H,'Taxonomy and Epics'!C:C)&amp;","&amp;'Test Scenarios'!M1680&amp;",Fin_Functional, Workday"</f>
        <v>Phase1,_,,Fin_Functional, Workday</v>
      </c>
      <c r="L1671" s="41"/>
      <c r="M1671" s="41"/>
      <c r="N1671" s="41"/>
      <c r="O1671" s="41"/>
      <c r="P1671" s="41"/>
      <c r="Q1671" s="41"/>
      <c r="R1671" s="41"/>
      <c r="S1671" s="41"/>
      <c r="T1671" s="38"/>
    </row>
    <row r="1672" spans="1:20" ht="128" x14ac:dyDescent="0.2">
      <c r="A1672" s="20">
        <f>'Test Scenarios'!A1681</f>
        <v>0</v>
      </c>
      <c r="B1672" s="44">
        <f>'Test Scenarios'!K1681</f>
        <v>0</v>
      </c>
      <c r="C1672" s="42">
        <f>'Test Scenarios'!B1681</f>
        <v>0</v>
      </c>
      <c r="D1672" s="43" t="str">
        <f>"F-"&amp;'Test Scenarios'!M1681&amp;"-"&amp;'Test Scenarios'!C1681&amp;"-"&amp;C1672</f>
        <v>F---0</v>
      </c>
      <c r="E1672" s="43" t="s">
        <v>6576</v>
      </c>
      <c r="F1672" s="43">
        <f>'Test Scenarios'!G1681</f>
        <v>0</v>
      </c>
      <c r="G1672" s="43" t="str">
        <f>"Objective"&amp;CHAR(10)
&amp;'Test Scenarios'!L1681&amp;CHAR(10)&amp;CHAR(10)&amp;
"Test Case Description"&amp;CHAR(10)
&amp;'Test Scenarios'!D1681&amp;CHAR(10)&amp;CHAR(10)&amp;
"Expected Results"&amp;CHAR(10)&amp;'Test Scenarios'!F1681</f>
        <v xml:space="preserve">Objective
Test Case Description
Expected Results
</v>
      </c>
      <c r="H1672" s="41"/>
      <c r="I1672" s="43" t="s">
        <v>6577</v>
      </c>
      <c r="J1672" s="41" t="str">
        <f>"TST-F "&amp;_xlfn.XLOOKUP('Test Scenarios'!M1681,'Taxonomy and Epics'!H:H,'Taxonomy and Epics'!E:E)</f>
        <v xml:space="preserve">TST-F </v>
      </c>
      <c r="K1672" s="36" t="str">
        <f>"Phase1,"&amp;_xlfn.XLOOKUP('Test Scenarios'!M1681,'Taxonomy and Epics'!H:H,'Taxonomy and Epics'!B:B)&amp;"_"&amp;_xlfn.XLOOKUP('Test Scenarios'!M1681,'Taxonomy and Epics'!H:H,'Taxonomy and Epics'!C:C)&amp;","&amp;'Test Scenarios'!M1681&amp;",Fin_Functional, Workday"</f>
        <v>Phase1,_,,Fin_Functional, Workday</v>
      </c>
      <c r="L1672" s="41"/>
      <c r="M1672" s="41"/>
      <c r="N1672" s="41"/>
      <c r="O1672" s="41"/>
      <c r="P1672" s="41"/>
      <c r="Q1672" s="41"/>
      <c r="R1672" s="41"/>
      <c r="S1672" s="41"/>
      <c r="T1672" s="38"/>
    </row>
    <row r="1673" spans="1:20" ht="128" x14ac:dyDescent="0.2">
      <c r="A1673" s="20">
        <f>'Test Scenarios'!A1682</f>
        <v>0</v>
      </c>
      <c r="B1673" s="44">
        <f>'Test Scenarios'!K1682</f>
        <v>0</v>
      </c>
      <c r="C1673" s="42">
        <f>'Test Scenarios'!B1682</f>
        <v>0</v>
      </c>
      <c r="D1673" s="43" t="str">
        <f>"F-"&amp;'Test Scenarios'!M1682&amp;"-"&amp;'Test Scenarios'!C1682&amp;"-"&amp;C1673</f>
        <v>F---0</v>
      </c>
      <c r="E1673" s="43" t="s">
        <v>6576</v>
      </c>
      <c r="F1673" s="43">
        <f>'Test Scenarios'!G1682</f>
        <v>0</v>
      </c>
      <c r="G1673" s="43" t="str">
        <f>"Objective"&amp;CHAR(10)
&amp;'Test Scenarios'!L1682&amp;CHAR(10)&amp;CHAR(10)&amp;
"Test Case Description"&amp;CHAR(10)
&amp;'Test Scenarios'!D1682&amp;CHAR(10)&amp;CHAR(10)&amp;
"Expected Results"&amp;CHAR(10)&amp;'Test Scenarios'!F1682</f>
        <v xml:space="preserve">Objective
Test Case Description
Expected Results
</v>
      </c>
      <c r="H1673" s="41"/>
      <c r="I1673" s="43" t="s">
        <v>6577</v>
      </c>
      <c r="J1673" s="41" t="str">
        <f>"TST-F "&amp;_xlfn.XLOOKUP('Test Scenarios'!M1682,'Taxonomy and Epics'!H:H,'Taxonomy and Epics'!E:E)</f>
        <v xml:space="preserve">TST-F </v>
      </c>
      <c r="K1673" s="36" t="str">
        <f>"Phase1,"&amp;_xlfn.XLOOKUP('Test Scenarios'!M1682,'Taxonomy and Epics'!H:H,'Taxonomy and Epics'!B:B)&amp;"_"&amp;_xlfn.XLOOKUP('Test Scenarios'!M1682,'Taxonomy and Epics'!H:H,'Taxonomy and Epics'!C:C)&amp;","&amp;'Test Scenarios'!M1682&amp;",Fin_Functional, Workday"</f>
        <v>Phase1,_,,Fin_Functional, Workday</v>
      </c>
      <c r="L1673" s="41"/>
      <c r="M1673" s="41"/>
      <c r="N1673" s="41"/>
      <c r="O1673" s="41"/>
      <c r="P1673" s="41"/>
      <c r="Q1673" s="41"/>
      <c r="R1673" s="41"/>
      <c r="S1673" s="41"/>
      <c r="T1673" s="38"/>
    </row>
    <row r="1674" spans="1:20" ht="128" x14ac:dyDescent="0.2">
      <c r="A1674" s="20">
        <f>'Test Scenarios'!A1683</f>
        <v>0</v>
      </c>
      <c r="B1674" s="44">
        <f>'Test Scenarios'!K1683</f>
        <v>0</v>
      </c>
      <c r="C1674" s="42">
        <f>'Test Scenarios'!B1683</f>
        <v>0</v>
      </c>
      <c r="D1674" s="43" t="str">
        <f>"F-"&amp;'Test Scenarios'!M1683&amp;"-"&amp;'Test Scenarios'!C1683&amp;"-"&amp;C1674</f>
        <v>F---0</v>
      </c>
      <c r="E1674" s="43" t="s">
        <v>6576</v>
      </c>
      <c r="F1674" s="43">
        <f>'Test Scenarios'!G1683</f>
        <v>0</v>
      </c>
      <c r="G1674" s="43" t="str">
        <f>"Objective"&amp;CHAR(10)
&amp;'Test Scenarios'!L1683&amp;CHAR(10)&amp;CHAR(10)&amp;
"Test Case Description"&amp;CHAR(10)
&amp;'Test Scenarios'!D1683&amp;CHAR(10)&amp;CHAR(10)&amp;
"Expected Results"&amp;CHAR(10)&amp;'Test Scenarios'!F1683</f>
        <v xml:space="preserve">Objective
Test Case Description
Expected Results
</v>
      </c>
      <c r="H1674" s="41"/>
      <c r="I1674" s="43" t="s">
        <v>6577</v>
      </c>
      <c r="J1674" s="41" t="str">
        <f>"TST-F "&amp;_xlfn.XLOOKUP('Test Scenarios'!M1683,'Taxonomy and Epics'!H:H,'Taxonomy and Epics'!E:E)</f>
        <v xml:space="preserve">TST-F </v>
      </c>
      <c r="K1674" s="36" t="str">
        <f>"Phase1,"&amp;_xlfn.XLOOKUP('Test Scenarios'!M1683,'Taxonomy and Epics'!H:H,'Taxonomy and Epics'!B:B)&amp;"_"&amp;_xlfn.XLOOKUP('Test Scenarios'!M1683,'Taxonomy and Epics'!H:H,'Taxonomy and Epics'!C:C)&amp;","&amp;'Test Scenarios'!M1683&amp;",Fin_Functional, Workday"</f>
        <v>Phase1,_,,Fin_Functional, Workday</v>
      </c>
      <c r="L1674" s="41"/>
      <c r="M1674" s="41"/>
      <c r="N1674" s="41"/>
      <c r="O1674" s="41"/>
      <c r="P1674" s="41"/>
      <c r="Q1674" s="41"/>
      <c r="R1674" s="41"/>
      <c r="S1674" s="41"/>
      <c r="T1674" s="38"/>
    </row>
    <row r="1675" spans="1:20" ht="128" x14ac:dyDescent="0.2">
      <c r="A1675" s="20">
        <f>'Test Scenarios'!A1684</f>
        <v>0</v>
      </c>
      <c r="B1675" s="44">
        <f>'Test Scenarios'!K1684</f>
        <v>0</v>
      </c>
      <c r="C1675" s="42">
        <f>'Test Scenarios'!B1684</f>
        <v>0</v>
      </c>
      <c r="D1675" s="43" t="str">
        <f>"F-"&amp;'Test Scenarios'!M1684&amp;"-"&amp;'Test Scenarios'!C1684&amp;"-"&amp;C1675</f>
        <v>F---0</v>
      </c>
      <c r="E1675" s="43" t="s">
        <v>6576</v>
      </c>
      <c r="F1675" s="43">
        <f>'Test Scenarios'!G1684</f>
        <v>0</v>
      </c>
      <c r="G1675" s="43" t="str">
        <f>"Objective"&amp;CHAR(10)
&amp;'Test Scenarios'!L1684&amp;CHAR(10)&amp;CHAR(10)&amp;
"Test Case Description"&amp;CHAR(10)
&amp;'Test Scenarios'!D1684&amp;CHAR(10)&amp;CHAR(10)&amp;
"Expected Results"&amp;CHAR(10)&amp;'Test Scenarios'!F1684</f>
        <v xml:space="preserve">Objective
Test Case Description
Expected Results
</v>
      </c>
      <c r="H1675" s="41"/>
      <c r="I1675" s="43" t="s">
        <v>6577</v>
      </c>
      <c r="J1675" s="41" t="str">
        <f>"TST-F "&amp;_xlfn.XLOOKUP('Test Scenarios'!M1684,'Taxonomy and Epics'!H:H,'Taxonomy and Epics'!E:E)</f>
        <v xml:space="preserve">TST-F </v>
      </c>
      <c r="K1675" s="36" t="str">
        <f>"Phase1,"&amp;_xlfn.XLOOKUP('Test Scenarios'!M1684,'Taxonomy and Epics'!H:H,'Taxonomy and Epics'!B:B)&amp;"_"&amp;_xlfn.XLOOKUP('Test Scenarios'!M1684,'Taxonomy and Epics'!H:H,'Taxonomy and Epics'!C:C)&amp;","&amp;'Test Scenarios'!M1684&amp;",Fin_Functional, Workday"</f>
        <v>Phase1,_,,Fin_Functional, Workday</v>
      </c>
      <c r="L1675" s="41"/>
      <c r="M1675" s="41"/>
      <c r="N1675" s="41"/>
      <c r="O1675" s="41"/>
      <c r="P1675" s="41"/>
      <c r="Q1675" s="41"/>
      <c r="R1675" s="41"/>
      <c r="S1675" s="41"/>
      <c r="T1675" s="38"/>
    </row>
    <row r="1676" spans="1:20" ht="128" x14ac:dyDescent="0.2">
      <c r="A1676" s="20">
        <f>'Test Scenarios'!A1685</f>
        <v>0</v>
      </c>
      <c r="B1676" s="44">
        <f>'Test Scenarios'!K1685</f>
        <v>0</v>
      </c>
      <c r="C1676" s="42">
        <f>'Test Scenarios'!B1685</f>
        <v>0</v>
      </c>
      <c r="D1676" s="43" t="str">
        <f>"F-"&amp;'Test Scenarios'!M1685&amp;"-"&amp;'Test Scenarios'!C1685&amp;"-"&amp;C1676</f>
        <v>F---0</v>
      </c>
      <c r="E1676" s="43" t="s">
        <v>6576</v>
      </c>
      <c r="F1676" s="43">
        <f>'Test Scenarios'!G1685</f>
        <v>0</v>
      </c>
      <c r="G1676" s="43" t="str">
        <f>"Objective"&amp;CHAR(10)
&amp;'Test Scenarios'!L1685&amp;CHAR(10)&amp;CHAR(10)&amp;
"Test Case Description"&amp;CHAR(10)
&amp;'Test Scenarios'!D1685&amp;CHAR(10)&amp;CHAR(10)&amp;
"Expected Results"&amp;CHAR(10)&amp;'Test Scenarios'!F1685</f>
        <v xml:space="preserve">Objective
Test Case Description
Expected Results
</v>
      </c>
      <c r="H1676" s="41"/>
      <c r="I1676" s="43" t="s">
        <v>6577</v>
      </c>
      <c r="J1676" s="41" t="str">
        <f>"TST-F "&amp;_xlfn.XLOOKUP('Test Scenarios'!M1685,'Taxonomy and Epics'!H:H,'Taxonomy and Epics'!E:E)</f>
        <v xml:space="preserve">TST-F </v>
      </c>
      <c r="K1676" s="36" t="str">
        <f>"Phase1,"&amp;_xlfn.XLOOKUP('Test Scenarios'!M1685,'Taxonomy and Epics'!H:H,'Taxonomy and Epics'!B:B)&amp;"_"&amp;_xlfn.XLOOKUP('Test Scenarios'!M1685,'Taxonomy and Epics'!H:H,'Taxonomy and Epics'!C:C)&amp;","&amp;'Test Scenarios'!M1685&amp;",Fin_Functional, Workday"</f>
        <v>Phase1,_,,Fin_Functional, Workday</v>
      </c>
      <c r="L1676" s="41"/>
      <c r="M1676" s="41"/>
      <c r="N1676" s="41"/>
      <c r="O1676" s="41"/>
      <c r="P1676" s="41"/>
      <c r="Q1676" s="41"/>
      <c r="R1676" s="41"/>
      <c r="S1676" s="41"/>
      <c r="T1676" s="38"/>
    </row>
    <row r="1677" spans="1:20" ht="128" x14ac:dyDescent="0.2">
      <c r="A1677" s="20">
        <f>'Test Scenarios'!A1686</f>
        <v>0</v>
      </c>
      <c r="B1677" s="44">
        <f>'Test Scenarios'!K1686</f>
        <v>0</v>
      </c>
      <c r="C1677" s="42">
        <f>'Test Scenarios'!B1686</f>
        <v>0</v>
      </c>
      <c r="D1677" s="43" t="str">
        <f>"F-"&amp;'Test Scenarios'!M1686&amp;"-"&amp;'Test Scenarios'!C1686&amp;"-"&amp;C1677</f>
        <v>F---0</v>
      </c>
      <c r="E1677" s="43" t="s">
        <v>6576</v>
      </c>
      <c r="F1677" s="43">
        <f>'Test Scenarios'!G1686</f>
        <v>0</v>
      </c>
      <c r="G1677" s="43" t="str">
        <f>"Objective"&amp;CHAR(10)
&amp;'Test Scenarios'!L1686&amp;CHAR(10)&amp;CHAR(10)&amp;
"Test Case Description"&amp;CHAR(10)
&amp;'Test Scenarios'!D1686&amp;CHAR(10)&amp;CHAR(10)&amp;
"Expected Results"&amp;CHAR(10)&amp;'Test Scenarios'!F1686</f>
        <v xml:space="preserve">Objective
Test Case Description
Expected Results
</v>
      </c>
      <c r="H1677" s="41"/>
      <c r="I1677" s="43" t="s">
        <v>6577</v>
      </c>
      <c r="J1677" s="41" t="str">
        <f>"TST-F "&amp;_xlfn.XLOOKUP('Test Scenarios'!M1686,'Taxonomy and Epics'!H:H,'Taxonomy and Epics'!E:E)</f>
        <v xml:space="preserve">TST-F </v>
      </c>
      <c r="K1677" s="36" t="str">
        <f>"Phase1,"&amp;_xlfn.XLOOKUP('Test Scenarios'!M1686,'Taxonomy and Epics'!H:H,'Taxonomy and Epics'!B:B)&amp;"_"&amp;_xlfn.XLOOKUP('Test Scenarios'!M1686,'Taxonomy and Epics'!H:H,'Taxonomy and Epics'!C:C)&amp;","&amp;'Test Scenarios'!M1686&amp;",Fin_Functional, Workday"</f>
        <v>Phase1,_,,Fin_Functional, Workday</v>
      </c>
      <c r="L1677" s="41"/>
      <c r="M1677" s="41"/>
      <c r="N1677" s="41"/>
      <c r="O1677" s="41"/>
      <c r="P1677" s="41"/>
      <c r="Q1677" s="41"/>
      <c r="R1677" s="41"/>
      <c r="S1677" s="41"/>
      <c r="T1677" s="38"/>
    </row>
    <row r="1678" spans="1:20" ht="128" x14ac:dyDescent="0.2">
      <c r="A1678" s="20">
        <f>'Test Scenarios'!A1687</f>
        <v>0</v>
      </c>
      <c r="B1678" s="44">
        <f>'Test Scenarios'!K1687</f>
        <v>0</v>
      </c>
      <c r="C1678" s="42">
        <f>'Test Scenarios'!B1687</f>
        <v>0</v>
      </c>
      <c r="D1678" s="43" t="str">
        <f>"F-"&amp;'Test Scenarios'!M1687&amp;"-"&amp;'Test Scenarios'!C1687&amp;"-"&amp;C1678</f>
        <v>F---0</v>
      </c>
      <c r="E1678" s="43" t="s">
        <v>6576</v>
      </c>
      <c r="F1678" s="43">
        <f>'Test Scenarios'!G1687</f>
        <v>0</v>
      </c>
      <c r="G1678" s="43" t="str">
        <f>"Objective"&amp;CHAR(10)
&amp;'Test Scenarios'!L1687&amp;CHAR(10)&amp;CHAR(10)&amp;
"Test Case Description"&amp;CHAR(10)
&amp;'Test Scenarios'!D1687&amp;CHAR(10)&amp;CHAR(10)&amp;
"Expected Results"&amp;CHAR(10)&amp;'Test Scenarios'!F1687</f>
        <v xml:space="preserve">Objective
Test Case Description
Expected Results
</v>
      </c>
      <c r="H1678" s="41"/>
      <c r="I1678" s="43" t="s">
        <v>6577</v>
      </c>
      <c r="J1678" s="41" t="str">
        <f>"TST-F "&amp;_xlfn.XLOOKUP('Test Scenarios'!M1687,'Taxonomy and Epics'!H:H,'Taxonomy and Epics'!E:E)</f>
        <v xml:space="preserve">TST-F </v>
      </c>
      <c r="K1678" s="36" t="str">
        <f>"Phase1,"&amp;_xlfn.XLOOKUP('Test Scenarios'!M1687,'Taxonomy and Epics'!H:H,'Taxonomy and Epics'!B:B)&amp;"_"&amp;_xlfn.XLOOKUP('Test Scenarios'!M1687,'Taxonomy and Epics'!H:H,'Taxonomy and Epics'!C:C)&amp;","&amp;'Test Scenarios'!M1687&amp;",Fin_Functional, Workday"</f>
        <v>Phase1,_,,Fin_Functional, Workday</v>
      </c>
      <c r="L1678" s="41"/>
      <c r="M1678" s="41"/>
      <c r="N1678" s="41"/>
      <c r="O1678" s="41"/>
      <c r="P1678" s="41"/>
      <c r="Q1678" s="41"/>
      <c r="R1678" s="41"/>
      <c r="S1678" s="41"/>
      <c r="T1678" s="38"/>
    </row>
    <row r="1679" spans="1:20" ht="128" x14ac:dyDescent="0.2">
      <c r="A1679" s="20">
        <f>'Test Scenarios'!A1688</f>
        <v>0</v>
      </c>
      <c r="B1679" s="44">
        <f>'Test Scenarios'!K1688</f>
        <v>0</v>
      </c>
      <c r="C1679" s="42">
        <f>'Test Scenarios'!B1688</f>
        <v>0</v>
      </c>
      <c r="D1679" s="43" t="str">
        <f>"F-"&amp;'Test Scenarios'!M1688&amp;"-"&amp;'Test Scenarios'!C1688&amp;"-"&amp;C1679</f>
        <v>F---0</v>
      </c>
      <c r="E1679" s="43" t="s">
        <v>6576</v>
      </c>
      <c r="F1679" s="43">
        <f>'Test Scenarios'!G1688</f>
        <v>0</v>
      </c>
      <c r="G1679" s="43" t="str">
        <f>"Objective"&amp;CHAR(10)
&amp;'Test Scenarios'!L1688&amp;CHAR(10)&amp;CHAR(10)&amp;
"Test Case Description"&amp;CHAR(10)
&amp;'Test Scenarios'!D1688&amp;CHAR(10)&amp;CHAR(10)&amp;
"Expected Results"&amp;CHAR(10)&amp;'Test Scenarios'!F1688</f>
        <v xml:space="preserve">Objective
Test Case Description
Expected Results
</v>
      </c>
      <c r="H1679" s="41"/>
      <c r="I1679" s="43" t="s">
        <v>6577</v>
      </c>
      <c r="J1679" s="41" t="str">
        <f>"TST-F "&amp;_xlfn.XLOOKUP('Test Scenarios'!M1688,'Taxonomy and Epics'!H:H,'Taxonomy and Epics'!E:E)</f>
        <v xml:space="preserve">TST-F </v>
      </c>
      <c r="K1679" s="36" t="str">
        <f>"Phase1,"&amp;_xlfn.XLOOKUP('Test Scenarios'!M1688,'Taxonomy and Epics'!H:H,'Taxonomy and Epics'!B:B)&amp;"_"&amp;_xlfn.XLOOKUP('Test Scenarios'!M1688,'Taxonomy and Epics'!H:H,'Taxonomy and Epics'!C:C)&amp;","&amp;'Test Scenarios'!M1688&amp;",Fin_Functional, Workday"</f>
        <v>Phase1,_,,Fin_Functional, Workday</v>
      </c>
      <c r="L1679" s="41"/>
      <c r="M1679" s="41"/>
      <c r="N1679" s="41"/>
      <c r="O1679" s="41"/>
      <c r="P1679" s="41"/>
      <c r="Q1679" s="41"/>
      <c r="R1679" s="41"/>
      <c r="S1679" s="41"/>
      <c r="T1679" s="38"/>
    </row>
    <row r="1680" spans="1:20" ht="128" x14ac:dyDescent="0.2">
      <c r="A1680" s="20">
        <f>'Test Scenarios'!A1689</f>
        <v>0</v>
      </c>
      <c r="B1680" s="44">
        <f>'Test Scenarios'!K1689</f>
        <v>0</v>
      </c>
      <c r="C1680" s="42">
        <f>'Test Scenarios'!B1689</f>
        <v>0</v>
      </c>
      <c r="D1680" s="43" t="str">
        <f>"F-"&amp;'Test Scenarios'!M1689&amp;"-"&amp;'Test Scenarios'!C1689&amp;"-"&amp;C1680</f>
        <v>F---0</v>
      </c>
      <c r="E1680" s="43" t="s">
        <v>6576</v>
      </c>
      <c r="F1680" s="43">
        <f>'Test Scenarios'!G1689</f>
        <v>0</v>
      </c>
      <c r="G1680" s="43" t="str">
        <f>"Objective"&amp;CHAR(10)
&amp;'Test Scenarios'!L1689&amp;CHAR(10)&amp;CHAR(10)&amp;
"Test Case Description"&amp;CHAR(10)
&amp;'Test Scenarios'!D1689&amp;CHAR(10)&amp;CHAR(10)&amp;
"Expected Results"&amp;CHAR(10)&amp;'Test Scenarios'!F1689</f>
        <v xml:space="preserve">Objective
Test Case Description
Expected Results
</v>
      </c>
      <c r="H1680" s="41"/>
      <c r="I1680" s="43" t="s">
        <v>6577</v>
      </c>
      <c r="J1680" s="41" t="str">
        <f>"TST-F "&amp;_xlfn.XLOOKUP('Test Scenarios'!M1689,'Taxonomy and Epics'!H:H,'Taxonomy and Epics'!E:E)</f>
        <v xml:space="preserve">TST-F </v>
      </c>
      <c r="K1680" s="36" t="str">
        <f>"Phase1,"&amp;_xlfn.XLOOKUP('Test Scenarios'!M1689,'Taxonomy and Epics'!H:H,'Taxonomy and Epics'!B:B)&amp;"_"&amp;_xlfn.XLOOKUP('Test Scenarios'!M1689,'Taxonomy and Epics'!H:H,'Taxonomy and Epics'!C:C)&amp;","&amp;'Test Scenarios'!M1689&amp;",Fin_Functional, Workday"</f>
        <v>Phase1,_,,Fin_Functional, Workday</v>
      </c>
      <c r="L1680" s="41"/>
      <c r="M1680" s="41"/>
      <c r="N1680" s="41"/>
      <c r="O1680" s="41"/>
      <c r="P1680" s="41"/>
      <c r="Q1680" s="41"/>
      <c r="R1680" s="41"/>
      <c r="S1680" s="41"/>
      <c r="T1680" s="38"/>
    </row>
    <row r="1681" spans="1:20" ht="128" x14ac:dyDescent="0.2">
      <c r="A1681" s="20">
        <f>'Test Scenarios'!A1690</f>
        <v>0</v>
      </c>
      <c r="B1681" s="44">
        <f>'Test Scenarios'!K1690</f>
        <v>0</v>
      </c>
      <c r="C1681" s="42">
        <f>'Test Scenarios'!B1690</f>
        <v>0</v>
      </c>
      <c r="D1681" s="43" t="str">
        <f>"F-"&amp;'Test Scenarios'!M1690&amp;"-"&amp;'Test Scenarios'!C1690&amp;"-"&amp;C1681</f>
        <v>F---0</v>
      </c>
      <c r="E1681" s="43" t="s">
        <v>6576</v>
      </c>
      <c r="F1681" s="43">
        <f>'Test Scenarios'!G1690</f>
        <v>0</v>
      </c>
      <c r="G1681" s="43" t="str">
        <f>"Objective"&amp;CHAR(10)
&amp;'Test Scenarios'!L1690&amp;CHAR(10)&amp;CHAR(10)&amp;
"Test Case Description"&amp;CHAR(10)
&amp;'Test Scenarios'!D1690&amp;CHAR(10)&amp;CHAR(10)&amp;
"Expected Results"&amp;CHAR(10)&amp;'Test Scenarios'!F1690</f>
        <v xml:space="preserve">Objective
Test Case Description
Expected Results
</v>
      </c>
      <c r="H1681" s="41"/>
      <c r="I1681" s="43" t="s">
        <v>6577</v>
      </c>
      <c r="J1681" s="41" t="str">
        <f>"TST-F "&amp;_xlfn.XLOOKUP('Test Scenarios'!M1690,'Taxonomy and Epics'!H:H,'Taxonomy and Epics'!E:E)</f>
        <v xml:space="preserve">TST-F </v>
      </c>
      <c r="K1681" s="36" t="str">
        <f>"Phase1,"&amp;_xlfn.XLOOKUP('Test Scenarios'!M1690,'Taxonomy and Epics'!H:H,'Taxonomy and Epics'!B:B)&amp;"_"&amp;_xlfn.XLOOKUP('Test Scenarios'!M1690,'Taxonomy and Epics'!H:H,'Taxonomy and Epics'!C:C)&amp;","&amp;'Test Scenarios'!M1690&amp;",Fin_Functional, Workday"</f>
        <v>Phase1,_,,Fin_Functional, Workday</v>
      </c>
      <c r="L1681" s="41"/>
      <c r="M1681" s="41"/>
      <c r="N1681" s="41"/>
      <c r="O1681" s="41"/>
      <c r="P1681" s="41"/>
      <c r="Q1681" s="41"/>
      <c r="R1681" s="41"/>
      <c r="S1681" s="41"/>
      <c r="T1681" s="38"/>
    </row>
    <row r="1682" spans="1:20" ht="128" x14ac:dyDescent="0.2">
      <c r="A1682" s="20">
        <f>'Test Scenarios'!A1691</f>
        <v>0</v>
      </c>
      <c r="B1682" s="44">
        <f>'Test Scenarios'!K1691</f>
        <v>0</v>
      </c>
      <c r="C1682" s="42">
        <f>'Test Scenarios'!B1691</f>
        <v>0</v>
      </c>
      <c r="D1682" s="43" t="str">
        <f>"F-"&amp;'Test Scenarios'!M1691&amp;"-"&amp;'Test Scenarios'!C1691&amp;"-"&amp;C1682</f>
        <v>F---0</v>
      </c>
      <c r="E1682" s="43" t="s">
        <v>6576</v>
      </c>
      <c r="F1682" s="43">
        <f>'Test Scenarios'!G1691</f>
        <v>0</v>
      </c>
      <c r="G1682" s="43" t="str">
        <f>"Objective"&amp;CHAR(10)
&amp;'Test Scenarios'!L1691&amp;CHAR(10)&amp;CHAR(10)&amp;
"Test Case Description"&amp;CHAR(10)
&amp;'Test Scenarios'!D1691&amp;CHAR(10)&amp;CHAR(10)&amp;
"Expected Results"&amp;CHAR(10)&amp;'Test Scenarios'!F1691</f>
        <v xml:space="preserve">Objective
Test Case Description
Expected Results
</v>
      </c>
      <c r="H1682" s="41"/>
      <c r="I1682" s="43" t="s">
        <v>6577</v>
      </c>
      <c r="J1682" s="41" t="str">
        <f>"TST-F "&amp;_xlfn.XLOOKUP('Test Scenarios'!M1691,'Taxonomy and Epics'!H:H,'Taxonomy and Epics'!E:E)</f>
        <v xml:space="preserve">TST-F </v>
      </c>
      <c r="K1682" s="36" t="str">
        <f>"Phase1,"&amp;_xlfn.XLOOKUP('Test Scenarios'!M1691,'Taxonomy and Epics'!H:H,'Taxonomy and Epics'!B:B)&amp;"_"&amp;_xlfn.XLOOKUP('Test Scenarios'!M1691,'Taxonomy and Epics'!H:H,'Taxonomy and Epics'!C:C)&amp;","&amp;'Test Scenarios'!M1691&amp;",Fin_Functional, Workday"</f>
        <v>Phase1,_,,Fin_Functional, Workday</v>
      </c>
      <c r="L1682" s="41"/>
      <c r="M1682" s="41"/>
      <c r="N1682" s="41"/>
      <c r="O1682" s="41"/>
      <c r="P1682" s="41"/>
      <c r="Q1682" s="41"/>
      <c r="R1682" s="41"/>
      <c r="S1682" s="41"/>
      <c r="T1682" s="38"/>
    </row>
    <row r="1683" spans="1:20" ht="128" x14ac:dyDescent="0.2">
      <c r="A1683" s="20">
        <f>'Test Scenarios'!A1692</f>
        <v>0</v>
      </c>
      <c r="B1683" s="44">
        <f>'Test Scenarios'!K1692</f>
        <v>0</v>
      </c>
      <c r="C1683" s="42">
        <f>'Test Scenarios'!B1692</f>
        <v>0</v>
      </c>
      <c r="D1683" s="43" t="str">
        <f>"F-"&amp;'Test Scenarios'!M1692&amp;"-"&amp;'Test Scenarios'!C1692&amp;"-"&amp;C1683</f>
        <v>F---0</v>
      </c>
      <c r="E1683" s="43" t="s">
        <v>6576</v>
      </c>
      <c r="F1683" s="43">
        <f>'Test Scenarios'!G1692</f>
        <v>0</v>
      </c>
      <c r="G1683" s="43" t="str">
        <f>"Objective"&amp;CHAR(10)
&amp;'Test Scenarios'!L1692&amp;CHAR(10)&amp;CHAR(10)&amp;
"Test Case Description"&amp;CHAR(10)
&amp;'Test Scenarios'!D1692&amp;CHAR(10)&amp;CHAR(10)&amp;
"Expected Results"&amp;CHAR(10)&amp;'Test Scenarios'!F1692</f>
        <v xml:space="preserve">Objective
Test Case Description
Expected Results
</v>
      </c>
      <c r="H1683" s="41"/>
      <c r="I1683" s="43" t="s">
        <v>6577</v>
      </c>
      <c r="J1683" s="41" t="str">
        <f>"TST-F "&amp;_xlfn.XLOOKUP('Test Scenarios'!M1692,'Taxonomy and Epics'!H:H,'Taxonomy and Epics'!E:E)</f>
        <v xml:space="preserve">TST-F </v>
      </c>
      <c r="K1683" s="36" t="str">
        <f>"Phase1,"&amp;_xlfn.XLOOKUP('Test Scenarios'!M1692,'Taxonomy and Epics'!H:H,'Taxonomy and Epics'!B:B)&amp;"_"&amp;_xlfn.XLOOKUP('Test Scenarios'!M1692,'Taxonomy and Epics'!H:H,'Taxonomy and Epics'!C:C)&amp;","&amp;'Test Scenarios'!M1692&amp;",Fin_Functional, Workday"</f>
        <v>Phase1,_,,Fin_Functional, Workday</v>
      </c>
      <c r="L1683" s="41"/>
      <c r="M1683" s="41"/>
      <c r="N1683" s="41"/>
      <c r="O1683" s="41"/>
      <c r="P1683" s="41"/>
      <c r="Q1683" s="41"/>
      <c r="R1683" s="41"/>
      <c r="S1683" s="41"/>
      <c r="T1683" s="38"/>
    </row>
    <row r="1684" spans="1:20" ht="128" x14ac:dyDescent="0.2">
      <c r="A1684" s="20">
        <f>'Test Scenarios'!A1693</f>
        <v>0</v>
      </c>
      <c r="B1684" s="44">
        <f>'Test Scenarios'!K1693</f>
        <v>0</v>
      </c>
      <c r="C1684" s="42">
        <f>'Test Scenarios'!B1693</f>
        <v>0</v>
      </c>
      <c r="D1684" s="43" t="str">
        <f>"F-"&amp;'Test Scenarios'!M1693&amp;"-"&amp;'Test Scenarios'!C1693&amp;"-"&amp;C1684</f>
        <v>F---0</v>
      </c>
      <c r="E1684" s="43" t="s">
        <v>6576</v>
      </c>
      <c r="F1684" s="43">
        <f>'Test Scenarios'!G1693</f>
        <v>0</v>
      </c>
      <c r="G1684" s="43" t="str">
        <f>"Objective"&amp;CHAR(10)
&amp;'Test Scenarios'!L1693&amp;CHAR(10)&amp;CHAR(10)&amp;
"Test Case Description"&amp;CHAR(10)
&amp;'Test Scenarios'!D1693&amp;CHAR(10)&amp;CHAR(10)&amp;
"Expected Results"&amp;CHAR(10)&amp;'Test Scenarios'!F1693</f>
        <v xml:space="preserve">Objective
Test Case Description
Expected Results
</v>
      </c>
      <c r="H1684" s="41"/>
      <c r="I1684" s="43" t="s">
        <v>6577</v>
      </c>
      <c r="J1684" s="41" t="str">
        <f>"TST-F "&amp;_xlfn.XLOOKUP('Test Scenarios'!M1693,'Taxonomy and Epics'!H:H,'Taxonomy and Epics'!E:E)</f>
        <v xml:space="preserve">TST-F </v>
      </c>
      <c r="K1684" s="36" t="str">
        <f>"Phase1,"&amp;_xlfn.XLOOKUP('Test Scenarios'!M1693,'Taxonomy and Epics'!H:H,'Taxonomy and Epics'!B:B)&amp;"_"&amp;_xlfn.XLOOKUP('Test Scenarios'!M1693,'Taxonomy and Epics'!H:H,'Taxonomy and Epics'!C:C)&amp;","&amp;'Test Scenarios'!M1693&amp;",Fin_Functional, Workday"</f>
        <v>Phase1,_,,Fin_Functional, Workday</v>
      </c>
      <c r="L1684" s="41"/>
      <c r="M1684" s="41"/>
      <c r="N1684" s="41"/>
      <c r="O1684" s="41"/>
      <c r="P1684" s="41"/>
      <c r="Q1684" s="41"/>
      <c r="R1684" s="41"/>
      <c r="S1684" s="41"/>
      <c r="T1684" s="38"/>
    </row>
    <row r="1685" spans="1:20" ht="128" x14ac:dyDescent="0.2">
      <c r="A1685" s="20">
        <f>'Test Scenarios'!A1694</f>
        <v>0</v>
      </c>
      <c r="B1685" s="44">
        <f>'Test Scenarios'!K1694</f>
        <v>0</v>
      </c>
      <c r="C1685" s="42">
        <f>'Test Scenarios'!B1694</f>
        <v>0</v>
      </c>
      <c r="D1685" s="43" t="str">
        <f>"F-"&amp;'Test Scenarios'!M1694&amp;"-"&amp;'Test Scenarios'!C1694&amp;"-"&amp;C1685</f>
        <v>F---0</v>
      </c>
      <c r="E1685" s="43" t="s">
        <v>6576</v>
      </c>
      <c r="F1685" s="43">
        <f>'Test Scenarios'!G1694</f>
        <v>0</v>
      </c>
      <c r="G1685" s="43" t="str">
        <f>"Objective"&amp;CHAR(10)
&amp;'Test Scenarios'!L1694&amp;CHAR(10)&amp;CHAR(10)&amp;
"Test Case Description"&amp;CHAR(10)
&amp;'Test Scenarios'!D1694&amp;CHAR(10)&amp;CHAR(10)&amp;
"Expected Results"&amp;CHAR(10)&amp;'Test Scenarios'!F1694</f>
        <v xml:space="preserve">Objective
Test Case Description
Expected Results
</v>
      </c>
      <c r="H1685" s="41"/>
      <c r="I1685" s="43" t="s">
        <v>6577</v>
      </c>
      <c r="J1685" s="41" t="str">
        <f>"TST-F "&amp;_xlfn.XLOOKUP('Test Scenarios'!M1694,'Taxonomy and Epics'!H:H,'Taxonomy and Epics'!E:E)</f>
        <v xml:space="preserve">TST-F </v>
      </c>
      <c r="K1685" s="36" t="str">
        <f>"Phase1,"&amp;_xlfn.XLOOKUP('Test Scenarios'!M1694,'Taxonomy and Epics'!H:H,'Taxonomy and Epics'!B:B)&amp;"_"&amp;_xlfn.XLOOKUP('Test Scenarios'!M1694,'Taxonomy and Epics'!H:H,'Taxonomy and Epics'!C:C)&amp;","&amp;'Test Scenarios'!M1694&amp;",Fin_Functional, Workday"</f>
        <v>Phase1,_,,Fin_Functional, Workday</v>
      </c>
      <c r="L1685" s="41"/>
      <c r="M1685" s="41"/>
      <c r="N1685" s="41"/>
      <c r="O1685" s="41"/>
      <c r="P1685" s="41"/>
      <c r="Q1685" s="41"/>
      <c r="R1685" s="41"/>
      <c r="S1685" s="41"/>
      <c r="T1685" s="38"/>
    </row>
    <row r="1686" spans="1:20" ht="128" x14ac:dyDescent="0.2">
      <c r="A1686" s="20">
        <f>'Test Scenarios'!A1695</f>
        <v>0</v>
      </c>
      <c r="B1686" s="44">
        <f>'Test Scenarios'!K1695</f>
        <v>0</v>
      </c>
      <c r="C1686" s="42">
        <f>'Test Scenarios'!B1695</f>
        <v>0</v>
      </c>
      <c r="D1686" s="43" t="str">
        <f>"F-"&amp;'Test Scenarios'!M1695&amp;"-"&amp;'Test Scenarios'!C1695&amp;"-"&amp;C1686</f>
        <v>F---0</v>
      </c>
      <c r="E1686" s="43" t="s">
        <v>6576</v>
      </c>
      <c r="F1686" s="43">
        <f>'Test Scenarios'!G1695</f>
        <v>0</v>
      </c>
      <c r="G1686" s="43" t="str">
        <f>"Objective"&amp;CHAR(10)
&amp;'Test Scenarios'!L1695&amp;CHAR(10)&amp;CHAR(10)&amp;
"Test Case Description"&amp;CHAR(10)
&amp;'Test Scenarios'!D1695&amp;CHAR(10)&amp;CHAR(10)&amp;
"Expected Results"&amp;CHAR(10)&amp;'Test Scenarios'!F1695</f>
        <v xml:space="preserve">Objective
Test Case Description
Expected Results
</v>
      </c>
      <c r="H1686" s="41"/>
      <c r="I1686" s="43" t="s">
        <v>6577</v>
      </c>
      <c r="J1686" s="41" t="str">
        <f>"TST-F "&amp;_xlfn.XLOOKUP('Test Scenarios'!M1695,'Taxonomy and Epics'!H:H,'Taxonomy and Epics'!E:E)</f>
        <v xml:space="preserve">TST-F </v>
      </c>
      <c r="K1686" s="36" t="str">
        <f>"Phase1,"&amp;_xlfn.XLOOKUP('Test Scenarios'!M1695,'Taxonomy and Epics'!H:H,'Taxonomy and Epics'!B:B)&amp;"_"&amp;_xlfn.XLOOKUP('Test Scenarios'!M1695,'Taxonomy and Epics'!H:H,'Taxonomy and Epics'!C:C)&amp;","&amp;'Test Scenarios'!M1695&amp;",Fin_Functional, Workday"</f>
        <v>Phase1,_,,Fin_Functional, Workday</v>
      </c>
      <c r="L1686" s="41"/>
      <c r="M1686" s="41"/>
      <c r="N1686" s="41"/>
      <c r="O1686" s="41"/>
      <c r="P1686" s="41"/>
      <c r="Q1686" s="41"/>
      <c r="R1686" s="41"/>
      <c r="S1686" s="41"/>
      <c r="T1686" s="38"/>
    </row>
    <row r="1687" spans="1:20" ht="128" x14ac:dyDescent="0.2">
      <c r="A1687" s="20">
        <f>'Test Scenarios'!A1696</f>
        <v>0</v>
      </c>
      <c r="B1687" s="44">
        <f>'Test Scenarios'!K1696</f>
        <v>0</v>
      </c>
      <c r="C1687" s="42">
        <f>'Test Scenarios'!B1696</f>
        <v>0</v>
      </c>
      <c r="D1687" s="43" t="str">
        <f>"F-"&amp;'Test Scenarios'!M1696&amp;"-"&amp;'Test Scenarios'!C1696&amp;"-"&amp;C1687</f>
        <v>F---0</v>
      </c>
      <c r="E1687" s="43" t="s">
        <v>6576</v>
      </c>
      <c r="F1687" s="43">
        <f>'Test Scenarios'!G1696</f>
        <v>0</v>
      </c>
      <c r="G1687" s="43" t="str">
        <f>"Objective"&amp;CHAR(10)
&amp;'Test Scenarios'!L1696&amp;CHAR(10)&amp;CHAR(10)&amp;
"Test Case Description"&amp;CHAR(10)
&amp;'Test Scenarios'!D1696&amp;CHAR(10)&amp;CHAR(10)&amp;
"Expected Results"&amp;CHAR(10)&amp;'Test Scenarios'!F1696</f>
        <v xml:space="preserve">Objective
Test Case Description
Expected Results
</v>
      </c>
      <c r="H1687" s="41"/>
      <c r="I1687" s="43" t="s">
        <v>6577</v>
      </c>
      <c r="J1687" s="41" t="str">
        <f>"TST-F "&amp;_xlfn.XLOOKUP('Test Scenarios'!M1696,'Taxonomy and Epics'!H:H,'Taxonomy and Epics'!E:E)</f>
        <v xml:space="preserve">TST-F </v>
      </c>
      <c r="K1687" s="36" t="str">
        <f>"Phase1,"&amp;_xlfn.XLOOKUP('Test Scenarios'!M1696,'Taxonomy and Epics'!H:H,'Taxonomy and Epics'!B:B)&amp;"_"&amp;_xlfn.XLOOKUP('Test Scenarios'!M1696,'Taxonomy and Epics'!H:H,'Taxonomy and Epics'!C:C)&amp;","&amp;'Test Scenarios'!M1696&amp;",Fin_Functional, Workday"</f>
        <v>Phase1,_,,Fin_Functional, Workday</v>
      </c>
      <c r="L1687" s="41"/>
      <c r="M1687" s="41"/>
      <c r="N1687" s="41"/>
      <c r="O1687" s="41"/>
      <c r="P1687" s="41"/>
      <c r="Q1687" s="41"/>
      <c r="R1687" s="41"/>
      <c r="S1687" s="41"/>
      <c r="T1687" s="38"/>
    </row>
    <row r="1688" spans="1:20" ht="128" x14ac:dyDescent="0.2">
      <c r="A1688" s="20">
        <f>'Test Scenarios'!A1697</f>
        <v>0</v>
      </c>
      <c r="B1688" s="44">
        <f>'Test Scenarios'!K1697</f>
        <v>0</v>
      </c>
      <c r="C1688" s="42">
        <f>'Test Scenarios'!B1697</f>
        <v>0</v>
      </c>
      <c r="D1688" s="43" t="str">
        <f>"F-"&amp;'Test Scenarios'!M1697&amp;"-"&amp;'Test Scenarios'!C1697&amp;"-"&amp;C1688</f>
        <v>F---0</v>
      </c>
      <c r="E1688" s="43" t="s">
        <v>6576</v>
      </c>
      <c r="F1688" s="43">
        <f>'Test Scenarios'!G1697</f>
        <v>0</v>
      </c>
      <c r="G1688" s="43" t="str">
        <f>"Objective"&amp;CHAR(10)
&amp;'Test Scenarios'!L1697&amp;CHAR(10)&amp;CHAR(10)&amp;
"Test Case Description"&amp;CHAR(10)
&amp;'Test Scenarios'!D1697&amp;CHAR(10)&amp;CHAR(10)&amp;
"Expected Results"&amp;CHAR(10)&amp;'Test Scenarios'!F1697</f>
        <v xml:space="preserve">Objective
Test Case Description
Expected Results
</v>
      </c>
      <c r="H1688" s="41"/>
      <c r="I1688" s="43" t="s">
        <v>6577</v>
      </c>
      <c r="J1688" s="41" t="str">
        <f>"TST-F "&amp;_xlfn.XLOOKUP('Test Scenarios'!M1697,'Taxonomy and Epics'!H:H,'Taxonomy and Epics'!E:E)</f>
        <v xml:space="preserve">TST-F </v>
      </c>
      <c r="K1688" s="36" t="str">
        <f>"Phase1,"&amp;_xlfn.XLOOKUP('Test Scenarios'!M1697,'Taxonomy and Epics'!H:H,'Taxonomy and Epics'!B:B)&amp;"_"&amp;_xlfn.XLOOKUP('Test Scenarios'!M1697,'Taxonomy and Epics'!H:H,'Taxonomy and Epics'!C:C)&amp;","&amp;'Test Scenarios'!M1697&amp;",Fin_Functional, Workday"</f>
        <v>Phase1,_,,Fin_Functional, Workday</v>
      </c>
      <c r="L1688" s="41"/>
      <c r="M1688" s="41"/>
      <c r="N1688" s="41"/>
      <c r="O1688" s="41"/>
      <c r="P1688" s="41"/>
      <c r="Q1688" s="41"/>
      <c r="R1688" s="41"/>
      <c r="S1688" s="41"/>
      <c r="T1688" s="38"/>
    </row>
    <row r="1689" spans="1:20" ht="128" x14ac:dyDescent="0.2">
      <c r="A1689" s="20">
        <f>'Test Scenarios'!A1698</f>
        <v>0</v>
      </c>
      <c r="B1689" s="44">
        <f>'Test Scenarios'!K1698</f>
        <v>0</v>
      </c>
      <c r="C1689" s="42">
        <f>'Test Scenarios'!B1698</f>
        <v>0</v>
      </c>
      <c r="D1689" s="43" t="str">
        <f>"F-"&amp;'Test Scenarios'!M1698&amp;"-"&amp;'Test Scenarios'!C1698&amp;"-"&amp;C1689</f>
        <v>F---0</v>
      </c>
      <c r="E1689" s="43" t="s">
        <v>6576</v>
      </c>
      <c r="F1689" s="43">
        <f>'Test Scenarios'!G1698</f>
        <v>0</v>
      </c>
      <c r="G1689" s="43" t="str">
        <f>"Objective"&amp;CHAR(10)
&amp;'Test Scenarios'!L1698&amp;CHAR(10)&amp;CHAR(10)&amp;
"Test Case Description"&amp;CHAR(10)
&amp;'Test Scenarios'!D1698&amp;CHAR(10)&amp;CHAR(10)&amp;
"Expected Results"&amp;CHAR(10)&amp;'Test Scenarios'!F1698</f>
        <v xml:space="preserve">Objective
Test Case Description
Expected Results
</v>
      </c>
      <c r="H1689" s="41"/>
      <c r="I1689" s="43" t="s">
        <v>6577</v>
      </c>
      <c r="J1689" s="41" t="str">
        <f>"TST-F "&amp;_xlfn.XLOOKUP('Test Scenarios'!M1698,'Taxonomy and Epics'!H:H,'Taxonomy and Epics'!E:E)</f>
        <v xml:space="preserve">TST-F </v>
      </c>
      <c r="K1689" s="36" t="str">
        <f>"Phase1,"&amp;_xlfn.XLOOKUP('Test Scenarios'!M1698,'Taxonomy and Epics'!H:H,'Taxonomy and Epics'!B:B)&amp;"_"&amp;_xlfn.XLOOKUP('Test Scenarios'!M1698,'Taxonomy and Epics'!H:H,'Taxonomy and Epics'!C:C)&amp;","&amp;'Test Scenarios'!M1698&amp;",Fin_Functional, Workday"</f>
        <v>Phase1,_,,Fin_Functional, Workday</v>
      </c>
      <c r="L1689" s="41"/>
      <c r="M1689" s="41"/>
      <c r="N1689" s="41"/>
      <c r="O1689" s="41"/>
      <c r="P1689" s="41"/>
      <c r="Q1689" s="41"/>
      <c r="R1689" s="41"/>
      <c r="S1689" s="41"/>
      <c r="T1689" s="38"/>
    </row>
    <row r="1690" spans="1:20" ht="128" x14ac:dyDescent="0.2">
      <c r="A1690" s="20">
        <f>'Test Scenarios'!A1699</f>
        <v>0</v>
      </c>
      <c r="B1690" s="44">
        <f>'Test Scenarios'!K1699</f>
        <v>0</v>
      </c>
      <c r="C1690" s="42">
        <f>'Test Scenarios'!B1699</f>
        <v>0</v>
      </c>
      <c r="D1690" s="43" t="str">
        <f>"F-"&amp;'Test Scenarios'!M1699&amp;"-"&amp;'Test Scenarios'!C1699&amp;"-"&amp;C1690</f>
        <v>F---0</v>
      </c>
      <c r="E1690" s="43" t="s">
        <v>6576</v>
      </c>
      <c r="F1690" s="43">
        <f>'Test Scenarios'!G1699</f>
        <v>0</v>
      </c>
      <c r="G1690" s="43" t="str">
        <f>"Objective"&amp;CHAR(10)
&amp;'Test Scenarios'!L1699&amp;CHAR(10)&amp;CHAR(10)&amp;
"Test Case Description"&amp;CHAR(10)
&amp;'Test Scenarios'!D1699&amp;CHAR(10)&amp;CHAR(10)&amp;
"Expected Results"&amp;CHAR(10)&amp;'Test Scenarios'!F1699</f>
        <v xml:space="preserve">Objective
Test Case Description
Expected Results
</v>
      </c>
      <c r="H1690" s="41"/>
      <c r="I1690" s="43" t="s">
        <v>6577</v>
      </c>
      <c r="J1690" s="41" t="str">
        <f>"TST-F "&amp;_xlfn.XLOOKUP('Test Scenarios'!M1699,'Taxonomy and Epics'!H:H,'Taxonomy and Epics'!E:E)</f>
        <v xml:space="preserve">TST-F </v>
      </c>
      <c r="K1690" s="36" t="str">
        <f>"Phase1,"&amp;_xlfn.XLOOKUP('Test Scenarios'!M1699,'Taxonomy and Epics'!H:H,'Taxonomy and Epics'!B:B)&amp;"_"&amp;_xlfn.XLOOKUP('Test Scenarios'!M1699,'Taxonomy and Epics'!H:H,'Taxonomy and Epics'!C:C)&amp;","&amp;'Test Scenarios'!M1699&amp;",Fin_Functional, Workday"</f>
        <v>Phase1,_,,Fin_Functional, Workday</v>
      </c>
      <c r="L1690" s="41"/>
      <c r="M1690" s="41"/>
      <c r="N1690" s="41"/>
      <c r="O1690" s="41"/>
      <c r="P1690" s="41"/>
      <c r="Q1690" s="41"/>
      <c r="R1690" s="41"/>
      <c r="S1690" s="41"/>
      <c r="T1690" s="38"/>
    </row>
    <row r="1691" spans="1:20" ht="128" x14ac:dyDescent="0.2">
      <c r="A1691" s="20">
        <f>'Test Scenarios'!A1700</f>
        <v>0</v>
      </c>
      <c r="B1691" s="44">
        <f>'Test Scenarios'!K1700</f>
        <v>0</v>
      </c>
      <c r="C1691" s="42">
        <f>'Test Scenarios'!B1700</f>
        <v>0</v>
      </c>
      <c r="D1691" s="43" t="str">
        <f>"F-"&amp;'Test Scenarios'!M1700&amp;"-"&amp;'Test Scenarios'!C1700&amp;"-"&amp;C1691</f>
        <v>F---0</v>
      </c>
      <c r="E1691" s="43" t="s">
        <v>6576</v>
      </c>
      <c r="F1691" s="43">
        <f>'Test Scenarios'!G1700</f>
        <v>0</v>
      </c>
      <c r="G1691" s="43" t="str">
        <f>"Objective"&amp;CHAR(10)
&amp;'Test Scenarios'!L1700&amp;CHAR(10)&amp;CHAR(10)&amp;
"Test Case Description"&amp;CHAR(10)
&amp;'Test Scenarios'!D1700&amp;CHAR(10)&amp;CHAR(10)&amp;
"Expected Results"&amp;CHAR(10)&amp;'Test Scenarios'!F1700</f>
        <v xml:space="preserve">Objective
Test Case Description
Expected Results
</v>
      </c>
      <c r="H1691" s="41"/>
      <c r="I1691" s="43" t="s">
        <v>6577</v>
      </c>
      <c r="J1691" s="41" t="str">
        <f>"TST-F "&amp;_xlfn.XLOOKUP('Test Scenarios'!M1700,'Taxonomy and Epics'!H:H,'Taxonomy and Epics'!E:E)</f>
        <v xml:space="preserve">TST-F </v>
      </c>
      <c r="K1691" s="36" t="str">
        <f>"Phase1,"&amp;_xlfn.XLOOKUP('Test Scenarios'!M1700,'Taxonomy and Epics'!H:H,'Taxonomy and Epics'!B:B)&amp;"_"&amp;_xlfn.XLOOKUP('Test Scenarios'!M1700,'Taxonomy and Epics'!H:H,'Taxonomy and Epics'!C:C)&amp;","&amp;'Test Scenarios'!M1700&amp;",Fin_Functional, Workday"</f>
        <v>Phase1,_,,Fin_Functional, Workday</v>
      </c>
      <c r="L1691" s="41"/>
      <c r="M1691" s="41"/>
      <c r="N1691" s="41"/>
      <c r="O1691" s="41"/>
      <c r="P1691" s="41"/>
      <c r="Q1691" s="41"/>
      <c r="R1691" s="41"/>
      <c r="S1691" s="41"/>
      <c r="T1691" s="38"/>
    </row>
    <row r="1692" spans="1:20" ht="128" x14ac:dyDescent="0.2">
      <c r="A1692" s="20">
        <f>'Test Scenarios'!A1701</f>
        <v>0</v>
      </c>
      <c r="B1692" s="44">
        <f>'Test Scenarios'!K1701</f>
        <v>0</v>
      </c>
      <c r="C1692" s="42">
        <f>'Test Scenarios'!B1701</f>
        <v>0</v>
      </c>
      <c r="D1692" s="43" t="str">
        <f>"F-"&amp;'Test Scenarios'!M1701&amp;"-"&amp;'Test Scenarios'!C1701&amp;"-"&amp;C1692</f>
        <v>F---0</v>
      </c>
      <c r="E1692" s="43" t="s">
        <v>6576</v>
      </c>
      <c r="F1692" s="43">
        <f>'Test Scenarios'!G1701</f>
        <v>0</v>
      </c>
      <c r="G1692" s="43" t="str">
        <f>"Objective"&amp;CHAR(10)
&amp;'Test Scenarios'!L1701&amp;CHAR(10)&amp;CHAR(10)&amp;
"Test Case Description"&amp;CHAR(10)
&amp;'Test Scenarios'!D1701&amp;CHAR(10)&amp;CHAR(10)&amp;
"Expected Results"&amp;CHAR(10)&amp;'Test Scenarios'!F1701</f>
        <v xml:space="preserve">Objective
Test Case Description
Expected Results
</v>
      </c>
      <c r="H1692" s="41"/>
      <c r="I1692" s="43" t="s">
        <v>6577</v>
      </c>
      <c r="J1692" s="41" t="str">
        <f>"TST-F "&amp;_xlfn.XLOOKUP('Test Scenarios'!M1701,'Taxonomy and Epics'!H:H,'Taxonomy and Epics'!E:E)</f>
        <v xml:space="preserve">TST-F </v>
      </c>
      <c r="K1692" s="36" t="str">
        <f>"Phase1,"&amp;_xlfn.XLOOKUP('Test Scenarios'!M1701,'Taxonomy and Epics'!H:H,'Taxonomy and Epics'!B:B)&amp;"_"&amp;_xlfn.XLOOKUP('Test Scenarios'!M1701,'Taxonomy and Epics'!H:H,'Taxonomy and Epics'!C:C)&amp;","&amp;'Test Scenarios'!M1701&amp;",Fin_Functional, Workday"</f>
        <v>Phase1,_,,Fin_Functional, Workday</v>
      </c>
      <c r="L1692" s="41"/>
      <c r="M1692" s="41"/>
      <c r="N1692" s="41"/>
      <c r="O1692" s="41"/>
      <c r="P1692" s="41"/>
      <c r="Q1692" s="41"/>
      <c r="R1692" s="41"/>
      <c r="S1692" s="41"/>
      <c r="T1692" s="38"/>
    </row>
    <row r="1693" spans="1:20" ht="128" x14ac:dyDescent="0.2">
      <c r="A1693" s="20">
        <f>'Test Scenarios'!A1702</f>
        <v>0</v>
      </c>
      <c r="B1693" s="44">
        <f>'Test Scenarios'!K1702</f>
        <v>0</v>
      </c>
      <c r="C1693" s="42">
        <f>'Test Scenarios'!B1702</f>
        <v>0</v>
      </c>
      <c r="D1693" s="43" t="str">
        <f>"F-"&amp;'Test Scenarios'!M1702&amp;"-"&amp;'Test Scenarios'!C1702&amp;"-"&amp;C1693</f>
        <v>F---0</v>
      </c>
      <c r="E1693" s="43" t="s">
        <v>6576</v>
      </c>
      <c r="F1693" s="43">
        <f>'Test Scenarios'!G1702</f>
        <v>0</v>
      </c>
      <c r="G1693" s="43" t="str">
        <f>"Objective"&amp;CHAR(10)
&amp;'Test Scenarios'!L1702&amp;CHAR(10)&amp;CHAR(10)&amp;
"Test Case Description"&amp;CHAR(10)
&amp;'Test Scenarios'!D1702&amp;CHAR(10)&amp;CHAR(10)&amp;
"Expected Results"&amp;CHAR(10)&amp;'Test Scenarios'!F1702</f>
        <v xml:space="preserve">Objective
Test Case Description
Expected Results
</v>
      </c>
      <c r="H1693" s="41"/>
      <c r="I1693" s="43" t="s">
        <v>6577</v>
      </c>
      <c r="J1693" s="41" t="str">
        <f>"TST-F "&amp;_xlfn.XLOOKUP('Test Scenarios'!M1702,'Taxonomy and Epics'!H:H,'Taxonomy and Epics'!E:E)</f>
        <v xml:space="preserve">TST-F </v>
      </c>
      <c r="K1693" s="36" t="str">
        <f>"Phase1,"&amp;_xlfn.XLOOKUP('Test Scenarios'!M1702,'Taxonomy and Epics'!H:H,'Taxonomy and Epics'!B:B)&amp;"_"&amp;_xlfn.XLOOKUP('Test Scenarios'!M1702,'Taxonomy and Epics'!H:H,'Taxonomy and Epics'!C:C)&amp;","&amp;'Test Scenarios'!M1702&amp;",Fin_Functional, Workday"</f>
        <v>Phase1,_,,Fin_Functional, Workday</v>
      </c>
      <c r="L1693" s="41"/>
      <c r="M1693" s="41"/>
      <c r="N1693" s="41"/>
      <c r="O1693" s="41"/>
      <c r="P1693" s="41"/>
      <c r="Q1693" s="41"/>
      <c r="R1693" s="41"/>
      <c r="S1693" s="41"/>
      <c r="T1693" s="38"/>
    </row>
    <row r="1694" spans="1:20" ht="128" x14ac:dyDescent="0.2">
      <c r="A1694" s="20">
        <f>'Test Scenarios'!A1703</f>
        <v>0</v>
      </c>
      <c r="B1694" s="44">
        <f>'Test Scenarios'!K1703</f>
        <v>0</v>
      </c>
      <c r="C1694" s="42">
        <f>'Test Scenarios'!B1703</f>
        <v>0</v>
      </c>
      <c r="D1694" s="43" t="str">
        <f>"F-"&amp;'Test Scenarios'!M1703&amp;"-"&amp;'Test Scenarios'!C1703&amp;"-"&amp;C1694</f>
        <v>F---0</v>
      </c>
      <c r="E1694" s="43" t="s">
        <v>6576</v>
      </c>
      <c r="F1694" s="43">
        <f>'Test Scenarios'!G1703</f>
        <v>0</v>
      </c>
      <c r="G1694" s="43" t="str">
        <f>"Objective"&amp;CHAR(10)
&amp;'Test Scenarios'!L1703&amp;CHAR(10)&amp;CHAR(10)&amp;
"Test Case Description"&amp;CHAR(10)
&amp;'Test Scenarios'!D1703&amp;CHAR(10)&amp;CHAR(10)&amp;
"Expected Results"&amp;CHAR(10)&amp;'Test Scenarios'!F1703</f>
        <v xml:space="preserve">Objective
Test Case Description
Expected Results
</v>
      </c>
      <c r="H1694" s="41"/>
      <c r="I1694" s="43" t="s">
        <v>6577</v>
      </c>
      <c r="J1694" s="41" t="str">
        <f>"TST-F "&amp;_xlfn.XLOOKUP('Test Scenarios'!M1703,'Taxonomy and Epics'!H:H,'Taxonomy and Epics'!E:E)</f>
        <v xml:space="preserve">TST-F </v>
      </c>
      <c r="K1694" s="36" t="str">
        <f>"Phase1,"&amp;_xlfn.XLOOKUP('Test Scenarios'!M1703,'Taxonomy and Epics'!H:H,'Taxonomy and Epics'!B:B)&amp;"_"&amp;_xlfn.XLOOKUP('Test Scenarios'!M1703,'Taxonomy and Epics'!H:H,'Taxonomy and Epics'!C:C)&amp;","&amp;'Test Scenarios'!M1703&amp;",Fin_Functional, Workday"</f>
        <v>Phase1,_,,Fin_Functional, Workday</v>
      </c>
      <c r="L1694" s="41"/>
      <c r="M1694" s="41"/>
      <c r="N1694" s="41"/>
      <c r="O1694" s="41"/>
      <c r="P1694" s="41"/>
      <c r="Q1694" s="41"/>
      <c r="R1694" s="41"/>
      <c r="S1694" s="41"/>
      <c r="T1694" s="38"/>
    </row>
    <row r="1695" spans="1:20" ht="128" x14ac:dyDescent="0.2">
      <c r="A1695" s="20">
        <f>'Test Scenarios'!A1704</f>
        <v>0</v>
      </c>
      <c r="B1695" s="44">
        <f>'Test Scenarios'!K1704</f>
        <v>0</v>
      </c>
      <c r="C1695" s="42">
        <f>'Test Scenarios'!B1704</f>
        <v>0</v>
      </c>
      <c r="D1695" s="43" t="str">
        <f>"F-"&amp;'Test Scenarios'!M1704&amp;"-"&amp;'Test Scenarios'!C1704&amp;"-"&amp;C1695</f>
        <v>F---0</v>
      </c>
      <c r="E1695" s="43" t="s">
        <v>6576</v>
      </c>
      <c r="F1695" s="43">
        <f>'Test Scenarios'!G1704</f>
        <v>0</v>
      </c>
      <c r="G1695" s="43" t="str">
        <f>"Objective"&amp;CHAR(10)
&amp;'Test Scenarios'!L1704&amp;CHAR(10)&amp;CHAR(10)&amp;
"Test Case Description"&amp;CHAR(10)
&amp;'Test Scenarios'!D1704&amp;CHAR(10)&amp;CHAR(10)&amp;
"Expected Results"&amp;CHAR(10)&amp;'Test Scenarios'!F1704</f>
        <v xml:space="preserve">Objective
Test Case Description
Expected Results
</v>
      </c>
      <c r="H1695" s="41"/>
      <c r="I1695" s="43" t="s">
        <v>6577</v>
      </c>
      <c r="J1695" s="41" t="str">
        <f>"TST-F "&amp;_xlfn.XLOOKUP('Test Scenarios'!M1704,'Taxonomy and Epics'!H:H,'Taxonomy and Epics'!E:E)</f>
        <v xml:space="preserve">TST-F </v>
      </c>
      <c r="K1695" s="36" t="str">
        <f>"Phase1,"&amp;_xlfn.XLOOKUP('Test Scenarios'!M1704,'Taxonomy and Epics'!H:H,'Taxonomy and Epics'!B:B)&amp;"_"&amp;_xlfn.XLOOKUP('Test Scenarios'!M1704,'Taxonomy and Epics'!H:H,'Taxonomy and Epics'!C:C)&amp;","&amp;'Test Scenarios'!M1704&amp;",Fin_Functional, Workday"</f>
        <v>Phase1,_,,Fin_Functional, Workday</v>
      </c>
      <c r="L1695" s="41"/>
      <c r="M1695" s="41"/>
      <c r="N1695" s="41"/>
      <c r="O1695" s="41"/>
      <c r="P1695" s="41"/>
      <c r="Q1695" s="41"/>
      <c r="R1695" s="41"/>
      <c r="S1695" s="41"/>
      <c r="T1695" s="38"/>
    </row>
    <row r="1696" spans="1:20" ht="128" x14ac:dyDescent="0.2">
      <c r="A1696" s="20">
        <f>'Test Scenarios'!A1705</f>
        <v>0</v>
      </c>
      <c r="B1696" s="44">
        <f>'Test Scenarios'!K1705</f>
        <v>0</v>
      </c>
      <c r="C1696" s="42">
        <f>'Test Scenarios'!B1705</f>
        <v>0</v>
      </c>
      <c r="D1696" s="43" t="str">
        <f>"F-"&amp;'Test Scenarios'!M1705&amp;"-"&amp;'Test Scenarios'!C1705&amp;"-"&amp;C1696</f>
        <v>F---0</v>
      </c>
      <c r="E1696" s="43" t="s">
        <v>6576</v>
      </c>
      <c r="F1696" s="43">
        <f>'Test Scenarios'!G1705</f>
        <v>0</v>
      </c>
      <c r="G1696" s="43" t="str">
        <f>"Objective"&amp;CHAR(10)
&amp;'Test Scenarios'!L1705&amp;CHAR(10)&amp;CHAR(10)&amp;
"Test Case Description"&amp;CHAR(10)
&amp;'Test Scenarios'!D1705&amp;CHAR(10)&amp;CHAR(10)&amp;
"Expected Results"&amp;CHAR(10)&amp;'Test Scenarios'!F1705</f>
        <v xml:space="preserve">Objective
Test Case Description
Expected Results
</v>
      </c>
      <c r="H1696" s="41"/>
      <c r="I1696" s="43" t="s">
        <v>6577</v>
      </c>
      <c r="J1696" s="41" t="str">
        <f>"TST-F "&amp;_xlfn.XLOOKUP('Test Scenarios'!M1705,'Taxonomy and Epics'!H:H,'Taxonomy and Epics'!E:E)</f>
        <v xml:space="preserve">TST-F </v>
      </c>
      <c r="K1696" s="36" t="str">
        <f>"Phase1,"&amp;_xlfn.XLOOKUP('Test Scenarios'!M1705,'Taxonomy and Epics'!H:H,'Taxonomy and Epics'!B:B)&amp;"_"&amp;_xlfn.XLOOKUP('Test Scenarios'!M1705,'Taxonomy and Epics'!H:H,'Taxonomy and Epics'!C:C)&amp;","&amp;'Test Scenarios'!M1705&amp;",Fin_Functional, Workday"</f>
        <v>Phase1,_,,Fin_Functional, Workday</v>
      </c>
      <c r="L1696" s="41"/>
      <c r="M1696" s="41"/>
      <c r="N1696" s="41"/>
      <c r="O1696" s="41"/>
      <c r="P1696" s="41"/>
      <c r="Q1696" s="41"/>
      <c r="R1696" s="41"/>
      <c r="S1696" s="41"/>
      <c r="T1696" s="38"/>
    </row>
    <row r="1697" spans="1:20" ht="128" x14ac:dyDescent="0.2">
      <c r="A1697" s="20">
        <f>'Test Scenarios'!A1706</f>
        <v>0</v>
      </c>
      <c r="B1697" s="44">
        <f>'Test Scenarios'!K1706</f>
        <v>0</v>
      </c>
      <c r="C1697" s="42">
        <f>'Test Scenarios'!B1706</f>
        <v>0</v>
      </c>
      <c r="D1697" s="43" t="str">
        <f>"F-"&amp;'Test Scenarios'!M1706&amp;"-"&amp;'Test Scenarios'!C1706&amp;"-"&amp;C1697</f>
        <v>F---0</v>
      </c>
      <c r="E1697" s="43" t="s">
        <v>6576</v>
      </c>
      <c r="F1697" s="43">
        <f>'Test Scenarios'!G1706</f>
        <v>0</v>
      </c>
      <c r="G1697" s="43" t="str">
        <f>"Objective"&amp;CHAR(10)
&amp;'Test Scenarios'!L1706&amp;CHAR(10)&amp;CHAR(10)&amp;
"Test Case Description"&amp;CHAR(10)
&amp;'Test Scenarios'!D1706&amp;CHAR(10)&amp;CHAR(10)&amp;
"Expected Results"&amp;CHAR(10)&amp;'Test Scenarios'!F1706</f>
        <v xml:space="preserve">Objective
Test Case Description
Expected Results
</v>
      </c>
      <c r="H1697" s="41"/>
      <c r="I1697" s="43" t="s">
        <v>6577</v>
      </c>
      <c r="J1697" s="41" t="str">
        <f>"TST-F "&amp;_xlfn.XLOOKUP('Test Scenarios'!M1706,'Taxonomy and Epics'!H:H,'Taxonomy and Epics'!E:E)</f>
        <v xml:space="preserve">TST-F </v>
      </c>
      <c r="K1697" s="36" t="str">
        <f>"Phase1,"&amp;_xlfn.XLOOKUP('Test Scenarios'!M1706,'Taxonomy and Epics'!H:H,'Taxonomy and Epics'!B:B)&amp;"_"&amp;_xlfn.XLOOKUP('Test Scenarios'!M1706,'Taxonomy and Epics'!H:H,'Taxonomy and Epics'!C:C)&amp;","&amp;'Test Scenarios'!M1706&amp;",Fin_Functional, Workday"</f>
        <v>Phase1,_,,Fin_Functional, Workday</v>
      </c>
      <c r="L1697" s="41"/>
      <c r="M1697" s="41"/>
      <c r="N1697" s="41"/>
      <c r="O1697" s="41"/>
      <c r="P1697" s="41"/>
      <c r="Q1697" s="41"/>
      <c r="R1697" s="41"/>
      <c r="S1697" s="41"/>
      <c r="T1697" s="38"/>
    </row>
    <row r="1698" spans="1:20" ht="128" x14ac:dyDescent="0.2">
      <c r="A1698" s="20">
        <f>'Test Scenarios'!A1707</f>
        <v>0</v>
      </c>
      <c r="B1698" s="44">
        <f>'Test Scenarios'!K1707</f>
        <v>0</v>
      </c>
      <c r="C1698" s="42">
        <f>'Test Scenarios'!B1707</f>
        <v>0</v>
      </c>
      <c r="D1698" s="43" t="str">
        <f>"F-"&amp;'Test Scenarios'!M1707&amp;"-"&amp;'Test Scenarios'!C1707&amp;"-"&amp;C1698</f>
        <v>F---0</v>
      </c>
      <c r="E1698" s="43" t="s">
        <v>6576</v>
      </c>
      <c r="F1698" s="43">
        <f>'Test Scenarios'!G1707</f>
        <v>0</v>
      </c>
      <c r="G1698" s="43" t="str">
        <f>"Objective"&amp;CHAR(10)
&amp;'Test Scenarios'!L1707&amp;CHAR(10)&amp;CHAR(10)&amp;
"Test Case Description"&amp;CHAR(10)
&amp;'Test Scenarios'!D1707&amp;CHAR(10)&amp;CHAR(10)&amp;
"Expected Results"&amp;CHAR(10)&amp;'Test Scenarios'!F1707</f>
        <v xml:space="preserve">Objective
Test Case Description
Expected Results
</v>
      </c>
      <c r="H1698" s="41"/>
      <c r="I1698" s="43" t="s">
        <v>6577</v>
      </c>
      <c r="J1698" s="41" t="str">
        <f>"TST-F "&amp;_xlfn.XLOOKUP('Test Scenarios'!M1707,'Taxonomy and Epics'!H:H,'Taxonomy and Epics'!E:E)</f>
        <v xml:space="preserve">TST-F </v>
      </c>
      <c r="K1698" s="36" t="str">
        <f>"Phase1,"&amp;_xlfn.XLOOKUP('Test Scenarios'!M1707,'Taxonomy and Epics'!H:H,'Taxonomy and Epics'!B:B)&amp;"_"&amp;_xlfn.XLOOKUP('Test Scenarios'!M1707,'Taxonomy and Epics'!H:H,'Taxonomy and Epics'!C:C)&amp;","&amp;'Test Scenarios'!M1707&amp;",Fin_Functional, Workday"</f>
        <v>Phase1,_,,Fin_Functional, Workday</v>
      </c>
      <c r="L1698" s="41"/>
      <c r="M1698" s="41"/>
      <c r="N1698" s="41"/>
      <c r="O1698" s="41"/>
      <c r="P1698" s="41"/>
      <c r="Q1698" s="41"/>
      <c r="R1698" s="41"/>
      <c r="S1698" s="41"/>
      <c r="T1698" s="38"/>
    </row>
    <row r="1699" spans="1:20" ht="128" x14ac:dyDescent="0.2">
      <c r="A1699" s="20">
        <f>'Test Scenarios'!A1708</f>
        <v>0</v>
      </c>
      <c r="B1699" s="44">
        <f>'Test Scenarios'!K1708</f>
        <v>0</v>
      </c>
      <c r="C1699" s="42">
        <f>'Test Scenarios'!B1708</f>
        <v>0</v>
      </c>
      <c r="D1699" s="43" t="str">
        <f>"F-"&amp;'Test Scenarios'!M1708&amp;"-"&amp;'Test Scenarios'!C1708&amp;"-"&amp;C1699</f>
        <v>F---0</v>
      </c>
      <c r="E1699" s="43" t="s">
        <v>6576</v>
      </c>
      <c r="F1699" s="43">
        <f>'Test Scenarios'!G1708</f>
        <v>0</v>
      </c>
      <c r="G1699" s="43" t="str">
        <f>"Objective"&amp;CHAR(10)
&amp;'Test Scenarios'!L1708&amp;CHAR(10)&amp;CHAR(10)&amp;
"Test Case Description"&amp;CHAR(10)
&amp;'Test Scenarios'!D1708&amp;CHAR(10)&amp;CHAR(10)&amp;
"Expected Results"&amp;CHAR(10)&amp;'Test Scenarios'!F1708</f>
        <v xml:space="preserve">Objective
Test Case Description
Expected Results
</v>
      </c>
      <c r="H1699" s="41"/>
      <c r="I1699" s="43" t="s">
        <v>6577</v>
      </c>
      <c r="J1699" s="41" t="str">
        <f>"TST-F "&amp;_xlfn.XLOOKUP('Test Scenarios'!M1708,'Taxonomy and Epics'!H:H,'Taxonomy and Epics'!E:E)</f>
        <v xml:space="preserve">TST-F </v>
      </c>
      <c r="K1699" s="36" t="str">
        <f>"Phase1,"&amp;_xlfn.XLOOKUP('Test Scenarios'!M1708,'Taxonomy and Epics'!H:H,'Taxonomy and Epics'!B:B)&amp;"_"&amp;_xlfn.XLOOKUP('Test Scenarios'!M1708,'Taxonomy and Epics'!H:H,'Taxonomy and Epics'!C:C)&amp;","&amp;'Test Scenarios'!M1708&amp;",Fin_Functional, Workday"</f>
        <v>Phase1,_,,Fin_Functional, Workday</v>
      </c>
      <c r="L1699" s="41"/>
      <c r="M1699" s="41"/>
      <c r="N1699" s="41"/>
      <c r="O1699" s="41"/>
      <c r="P1699" s="41"/>
      <c r="Q1699" s="41"/>
      <c r="R1699" s="41"/>
      <c r="S1699" s="41"/>
      <c r="T1699" s="38"/>
    </row>
    <row r="1700" spans="1:20" ht="128" x14ac:dyDescent="0.2">
      <c r="A1700" s="20">
        <f>'Test Scenarios'!A1709</f>
        <v>0</v>
      </c>
      <c r="B1700" s="44">
        <f>'Test Scenarios'!K1709</f>
        <v>0</v>
      </c>
      <c r="C1700" s="42">
        <f>'Test Scenarios'!B1709</f>
        <v>0</v>
      </c>
      <c r="D1700" s="43" t="str">
        <f>"F-"&amp;'Test Scenarios'!M1709&amp;"-"&amp;'Test Scenarios'!C1709&amp;"-"&amp;C1700</f>
        <v>F---0</v>
      </c>
      <c r="E1700" s="43" t="s">
        <v>6576</v>
      </c>
      <c r="F1700" s="43">
        <f>'Test Scenarios'!G1709</f>
        <v>0</v>
      </c>
      <c r="G1700" s="43" t="str">
        <f>"Objective"&amp;CHAR(10)
&amp;'Test Scenarios'!L1709&amp;CHAR(10)&amp;CHAR(10)&amp;
"Test Case Description"&amp;CHAR(10)
&amp;'Test Scenarios'!D1709&amp;CHAR(10)&amp;CHAR(10)&amp;
"Expected Results"&amp;CHAR(10)&amp;'Test Scenarios'!F1709</f>
        <v xml:space="preserve">Objective
Test Case Description
Expected Results
</v>
      </c>
      <c r="H1700" s="41"/>
      <c r="I1700" s="43" t="s">
        <v>6577</v>
      </c>
      <c r="J1700" s="41" t="str">
        <f>"TST-F "&amp;_xlfn.XLOOKUP('Test Scenarios'!M1709,'Taxonomy and Epics'!H:H,'Taxonomy and Epics'!E:E)</f>
        <v xml:space="preserve">TST-F </v>
      </c>
      <c r="K1700" s="36" t="str">
        <f>"Phase1,"&amp;_xlfn.XLOOKUP('Test Scenarios'!M1709,'Taxonomy and Epics'!H:H,'Taxonomy and Epics'!B:B)&amp;"_"&amp;_xlfn.XLOOKUP('Test Scenarios'!M1709,'Taxonomy and Epics'!H:H,'Taxonomy and Epics'!C:C)&amp;","&amp;'Test Scenarios'!M1709&amp;",Fin_Functional, Workday"</f>
        <v>Phase1,_,,Fin_Functional, Workday</v>
      </c>
      <c r="L1700" s="41"/>
      <c r="M1700" s="41"/>
      <c r="N1700" s="41"/>
      <c r="O1700" s="41"/>
      <c r="P1700" s="41"/>
      <c r="Q1700" s="41"/>
      <c r="R1700" s="41"/>
      <c r="S1700" s="41"/>
      <c r="T1700" s="38"/>
    </row>
    <row r="1701" spans="1:20" ht="128" x14ac:dyDescent="0.2">
      <c r="A1701" s="20">
        <f>'Test Scenarios'!A1710</f>
        <v>0</v>
      </c>
      <c r="B1701" s="44">
        <f>'Test Scenarios'!K1710</f>
        <v>0</v>
      </c>
      <c r="C1701" s="42">
        <f>'Test Scenarios'!B1710</f>
        <v>0</v>
      </c>
      <c r="D1701" s="43" t="str">
        <f>"F-"&amp;'Test Scenarios'!M1710&amp;"-"&amp;'Test Scenarios'!C1710&amp;"-"&amp;C1701</f>
        <v>F---0</v>
      </c>
      <c r="E1701" s="43" t="s">
        <v>6576</v>
      </c>
      <c r="F1701" s="43">
        <f>'Test Scenarios'!G1710</f>
        <v>0</v>
      </c>
      <c r="G1701" s="43" t="str">
        <f>"Objective"&amp;CHAR(10)
&amp;'Test Scenarios'!L1710&amp;CHAR(10)&amp;CHAR(10)&amp;
"Test Case Description"&amp;CHAR(10)
&amp;'Test Scenarios'!D1710&amp;CHAR(10)&amp;CHAR(10)&amp;
"Expected Results"&amp;CHAR(10)&amp;'Test Scenarios'!F1710</f>
        <v xml:space="preserve">Objective
Test Case Description
Expected Results
</v>
      </c>
      <c r="H1701" s="41"/>
      <c r="I1701" s="43" t="s">
        <v>6577</v>
      </c>
      <c r="J1701" s="41" t="str">
        <f>"TST-F "&amp;_xlfn.XLOOKUP('Test Scenarios'!M1710,'Taxonomy and Epics'!H:H,'Taxonomy and Epics'!E:E)</f>
        <v xml:space="preserve">TST-F </v>
      </c>
      <c r="K1701" s="36" t="str">
        <f>"Phase1,"&amp;_xlfn.XLOOKUP('Test Scenarios'!M1710,'Taxonomy and Epics'!H:H,'Taxonomy and Epics'!B:B)&amp;"_"&amp;_xlfn.XLOOKUP('Test Scenarios'!M1710,'Taxonomy and Epics'!H:H,'Taxonomy and Epics'!C:C)&amp;","&amp;'Test Scenarios'!M1710&amp;",Fin_Functional, Workday"</f>
        <v>Phase1,_,,Fin_Functional, Workday</v>
      </c>
      <c r="L1701" s="41"/>
      <c r="M1701" s="41"/>
      <c r="N1701" s="41"/>
      <c r="O1701" s="41"/>
      <c r="P1701" s="41"/>
      <c r="Q1701" s="41"/>
      <c r="R1701" s="41"/>
      <c r="S1701" s="41"/>
      <c r="T1701" s="38"/>
    </row>
    <row r="1702" spans="1:20" ht="128" x14ac:dyDescent="0.2">
      <c r="A1702" s="20">
        <f>'Test Scenarios'!A1711</f>
        <v>0</v>
      </c>
      <c r="B1702" s="44">
        <f>'Test Scenarios'!K1711</f>
        <v>0</v>
      </c>
      <c r="C1702" s="42">
        <f>'Test Scenarios'!B1711</f>
        <v>0</v>
      </c>
      <c r="D1702" s="43" t="str">
        <f>"F-"&amp;'Test Scenarios'!M1711&amp;"-"&amp;'Test Scenarios'!C1711&amp;"-"&amp;C1702</f>
        <v>F---0</v>
      </c>
      <c r="E1702" s="43" t="s">
        <v>6576</v>
      </c>
      <c r="F1702" s="43">
        <f>'Test Scenarios'!G1711</f>
        <v>0</v>
      </c>
      <c r="G1702" s="43" t="str">
        <f>"Objective"&amp;CHAR(10)
&amp;'Test Scenarios'!L1711&amp;CHAR(10)&amp;CHAR(10)&amp;
"Test Case Description"&amp;CHAR(10)
&amp;'Test Scenarios'!D1711&amp;CHAR(10)&amp;CHAR(10)&amp;
"Expected Results"&amp;CHAR(10)&amp;'Test Scenarios'!F1711</f>
        <v xml:space="preserve">Objective
Test Case Description
Expected Results
</v>
      </c>
      <c r="H1702" s="41"/>
      <c r="I1702" s="43" t="s">
        <v>6577</v>
      </c>
      <c r="J1702" s="41" t="str">
        <f>"TST-F "&amp;_xlfn.XLOOKUP('Test Scenarios'!M1711,'Taxonomy and Epics'!H:H,'Taxonomy and Epics'!E:E)</f>
        <v xml:space="preserve">TST-F </v>
      </c>
      <c r="K1702" s="36" t="str">
        <f>"Phase1,"&amp;_xlfn.XLOOKUP('Test Scenarios'!M1711,'Taxonomy and Epics'!H:H,'Taxonomy and Epics'!B:B)&amp;"_"&amp;_xlfn.XLOOKUP('Test Scenarios'!M1711,'Taxonomy and Epics'!H:H,'Taxonomy and Epics'!C:C)&amp;","&amp;'Test Scenarios'!M1711&amp;",Fin_Functional, Workday"</f>
        <v>Phase1,_,,Fin_Functional, Workday</v>
      </c>
      <c r="L1702" s="41"/>
      <c r="M1702" s="41"/>
      <c r="N1702" s="41"/>
      <c r="O1702" s="41"/>
      <c r="P1702" s="41"/>
      <c r="Q1702" s="41"/>
      <c r="R1702" s="41"/>
      <c r="S1702" s="41"/>
      <c r="T1702" s="38"/>
    </row>
    <row r="1703" spans="1:20" ht="128" x14ac:dyDescent="0.2">
      <c r="A1703" s="20">
        <f>'Test Scenarios'!A1712</f>
        <v>0</v>
      </c>
      <c r="B1703" s="44">
        <f>'Test Scenarios'!K1712</f>
        <v>0</v>
      </c>
      <c r="C1703" s="42">
        <f>'Test Scenarios'!B1712</f>
        <v>0</v>
      </c>
      <c r="D1703" s="43" t="str">
        <f>"F-"&amp;'Test Scenarios'!M1712&amp;"-"&amp;'Test Scenarios'!C1712&amp;"-"&amp;C1703</f>
        <v>F---0</v>
      </c>
      <c r="E1703" s="43" t="s">
        <v>6576</v>
      </c>
      <c r="F1703" s="43">
        <f>'Test Scenarios'!G1712</f>
        <v>0</v>
      </c>
      <c r="G1703" s="43" t="str">
        <f>"Objective"&amp;CHAR(10)
&amp;'Test Scenarios'!L1712&amp;CHAR(10)&amp;CHAR(10)&amp;
"Test Case Description"&amp;CHAR(10)
&amp;'Test Scenarios'!D1712&amp;CHAR(10)&amp;CHAR(10)&amp;
"Expected Results"&amp;CHAR(10)&amp;'Test Scenarios'!F1712</f>
        <v xml:space="preserve">Objective
Test Case Description
Expected Results
</v>
      </c>
      <c r="H1703" s="41"/>
      <c r="I1703" s="43" t="s">
        <v>6577</v>
      </c>
      <c r="J1703" s="41" t="str">
        <f>"TST-F "&amp;_xlfn.XLOOKUP('Test Scenarios'!M1712,'Taxonomy and Epics'!H:H,'Taxonomy and Epics'!E:E)</f>
        <v xml:space="preserve">TST-F </v>
      </c>
      <c r="K1703" s="36" t="str">
        <f>"Phase1,"&amp;_xlfn.XLOOKUP('Test Scenarios'!M1712,'Taxonomy and Epics'!H:H,'Taxonomy and Epics'!B:B)&amp;"_"&amp;_xlfn.XLOOKUP('Test Scenarios'!M1712,'Taxonomy and Epics'!H:H,'Taxonomy and Epics'!C:C)&amp;","&amp;'Test Scenarios'!M1712&amp;",Fin_Functional, Workday"</f>
        <v>Phase1,_,,Fin_Functional, Workday</v>
      </c>
      <c r="L1703" s="41"/>
      <c r="M1703" s="41"/>
      <c r="N1703" s="41"/>
      <c r="O1703" s="41"/>
      <c r="P1703" s="41"/>
      <c r="Q1703" s="41"/>
      <c r="R1703" s="41"/>
      <c r="S1703" s="41"/>
      <c r="T1703" s="38"/>
    </row>
    <row r="1704" spans="1:20" ht="128" x14ac:dyDescent="0.2">
      <c r="A1704" s="20">
        <f>'Test Scenarios'!A1713</f>
        <v>0</v>
      </c>
      <c r="B1704" s="44">
        <f>'Test Scenarios'!K1713</f>
        <v>0</v>
      </c>
      <c r="C1704" s="42">
        <f>'Test Scenarios'!B1713</f>
        <v>0</v>
      </c>
      <c r="D1704" s="43" t="str">
        <f>"F-"&amp;'Test Scenarios'!M1713&amp;"-"&amp;'Test Scenarios'!C1713&amp;"-"&amp;C1704</f>
        <v>F---0</v>
      </c>
      <c r="E1704" s="43" t="s">
        <v>6576</v>
      </c>
      <c r="F1704" s="43">
        <f>'Test Scenarios'!G1713</f>
        <v>0</v>
      </c>
      <c r="G1704" s="43" t="str">
        <f>"Objective"&amp;CHAR(10)
&amp;'Test Scenarios'!L1713&amp;CHAR(10)&amp;CHAR(10)&amp;
"Test Case Description"&amp;CHAR(10)
&amp;'Test Scenarios'!D1713&amp;CHAR(10)&amp;CHAR(10)&amp;
"Expected Results"&amp;CHAR(10)&amp;'Test Scenarios'!F1713</f>
        <v xml:space="preserve">Objective
Test Case Description
Expected Results
</v>
      </c>
      <c r="H1704" s="41"/>
      <c r="I1704" s="43" t="s">
        <v>6577</v>
      </c>
      <c r="J1704" s="41" t="str">
        <f>"TST-F "&amp;_xlfn.XLOOKUP('Test Scenarios'!M1713,'Taxonomy and Epics'!H:H,'Taxonomy and Epics'!E:E)</f>
        <v xml:space="preserve">TST-F </v>
      </c>
      <c r="K1704" s="36" t="str">
        <f>"Phase1,"&amp;_xlfn.XLOOKUP('Test Scenarios'!M1713,'Taxonomy and Epics'!H:H,'Taxonomy and Epics'!B:B)&amp;"_"&amp;_xlfn.XLOOKUP('Test Scenarios'!M1713,'Taxonomy and Epics'!H:H,'Taxonomy and Epics'!C:C)&amp;","&amp;'Test Scenarios'!M1713&amp;",Fin_Functional, Workday"</f>
        <v>Phase1,_,,Fin_Functional, Workday</v>
      </c>
      <c r="L1704" s="41"/>
      <c r="M1704" s="41"/>
      <c r="N1704" s="41"/>
      <c r="O1704" s="41"/>
      <c r="P1704" s="41"/>
      <c r="Q1704" s="41"/>
      <c r="R1704" s="41"/>
      <c r="S1704" s="41"/>
      <c r="T1704" s="38"/>
    </row>
    <row r="1705" spans="1:20" ht="128" x14ac:dyDescent="0.2">
      <c r="A1705" s="20">
        <f>'Test Scenarios'!A1714</f>
        <v>0</v>
      </c>
      <c r="B1705" s="44">
        <f>'Test Scenarios'!K1714</f>
        <v>0</v>
      </c>
      <c r="C1705" s="42">
        <f>'Test Scenarios'!B1714</f>
        <v>0</v>
      </c>
      <c r="D1705" s="43" t="str">
        <f>"F-"&amp;'Test Scenarios'!M1714&amp;"-"&amp;'Test Scenarios'!C1714&amp;"-"&amp;C1705</f>
        <v>F---0</v>
      </c>
      <c r="E1705" s="43" t="s">
        <v>6576</v>
      </c>
      <c r="F1705" s="43">
        <f>'Test Scenarios'!G1714</f>
        <v>0</v>
      </c>
      <c r="G1705" s="43" t="str">
        <f>"Objective"&amp;CHAR(10)
&amp;'Test Scenarios'!L1714&amp;CHAR(10)&amp;CHAR(10)&amp;
"Test Case Description"&amp;CHAR(10)
&amp;'Test Scenarios'!D1714&amp;CHAR(10)&amp;CHAR(10)&amp;
"Expected Results"&amp;CHAR(10)&amp;'Test Scenarios'!F1714</f>
        <v xml:space="preserve">Objective
Test Case Description
Expected Results
</v>
      </c>
      <c r="H1705" s="41"/>
      <c r="I1705" s="43" t="s">
        <v>6577</v>
      </c>
      <c r="J1705" s="41" t="str">
        <f>"TST-F "&amp;_xlfn.XLOOKUP('Test Scenarios'!M1714,'Taxonomy and Epics'!H:H,'Taxonomy and Epics'!E:E)</f>
        <v xml:space="preserve">TST-F </v>
      </c>
      <c r="K1705" s="36" t="str">
        <f>"Phase1,"&amp;_xlfn.XLOOKUP('Test Scenarios'!M1714,'Taxonomy and Epics'!H:H,'Taxonomy and Epics'!B:B)&amp;"_"&amp;_xlfn.XLOOKUP('Test Scenarios'!M1714,'Taxonomy and Epics'!H:H,'Taxonomy and Epics'!C:C)&amp;","&amp;'Test Scenarios'!M1714&amp;",Fin_Functional, Workday"</f>
        <v>Phase1,_,,Fin_Functional, Workday</v>
      </c>
      <c r="L1705" s="41"/>
      <c r="M1705" s="41"/>
      <c r="N1705" s="41"/>
      <c r="O1705" s="41"/>
      <c r="P1705" s="41"/>
      <c r="Q1705" s="41"/>
      <c r="R1705" s="41"/>
      <c r="S1705" s="41"/>
      <c r="T1705" s="38"/>
    </row>
    <row r="1706" spans="1:20" ht="128" x14ac:dyDescent="0.2">
      <c r="A1706" s="20">
        <f>'Test Scenarios'!A1715</f>
        <v>0</v>
      </c>
      <c r="B1706" s="44">
        <f>'Test Scenarios'!K1715</f>
        <v>0</v>
      </c>
      <c r="C1706" s="42">
        <f>'Test Scenarios'!B1715</f>
        <v>0</v>
      </c>
      <c r="D1706" s="43" t="str">
        <f>"F-"&amp;'Test Scenarios'!M1715&amp;"-"&amp;'Test Scenarios'!C1715&amp;"-"&amp;C1706</f>
        <v>F---0</v>
      </c>
      <c r="E1706" s="43" t="s">
        <v>6576</v>
      </c>
      <c r="F1706" s="43">
        <f>'Test Scenarios'!G1715</f>
        <v>0</v>
      </c>
      <c r="G1706" s="43" t="str">
        <f>"Objective"&amp;CHAR(10)
&amp;'Test Scenarios'!L1715&amp;CHAR(10)&amp;CHAR(10)&amp;
"Test Case Description"&amp;CHAR(10)
&amp;'Test Scenarios'!D1715&amp;CHAR(10)&amp;CHAR(10)&amp;
"Expected Results"&amp;CHAR(10)&amp;'Test Scenarios'!F1715</f>
        <v xml:space="preserve">Objective
Test Case Description
Expected Results
</v>
      </c>
      <c r="H1706" s="41"/>
      <c r="I1706" s="43" t="s">
        <v>6577</v>
      </c>
      <c r="J1706" s="41" t="str">
        <f>"TST-F "&amp;_xlfn.XLOOKUP('Test Scenarios'!M1715,'Taxonomy and Epics'!H:H,'Taxonomy and Epics'!E:E)</f>
        <v xml:space="preserve">TST-F </v>
      </c>
      <c r="K1706" s="36" t="str">
        <f>"Phase1,"&amp;_xlfn.XLOOKUP('Test Scenarios'!M1715,'Taxonomy and Epics'!H:H,'Taxonomy and Epics'!B:B)&amp;"_"&amp;_xlfn.XLOOKUP('Test Scenarios'!M1715,'Taxonomy and Epics'!H:H,'Taxonomy and Epics'!C:C)&amp;","&amp;'Test Scenarios'!M1715&amp;",Fin_Functional, Workday"</f>
        <v>Phase1,_,,Fin_Functional, Workday</v>
      </c>
      <c r="L1706" s="41"/>
      <c r="M1706" s="41"/>
      <c r="N1706" s="41"/>
      <c r="O1706" s="41"/>
      <c r="P1706" s="41"/>
      <c r="Q1706" s="41"/>
      <c r="R1706" s="41"/>
      <c r="S1706" s="41"/>
      <c r="T1706" s="38"/>
    </row>
    <row r="1707" spans="1:20" ht="128" x14ac:dyDescent="0.2">
      <c r="A1707" s="20">
        <f>'Test Scenarios'!A1716</f>
        <v>0</v>
      </c>
      <c r="B1707" s="44">
        <f>'Test Scenarios'!K1716</f>
        <v>0</v>
      </c>
      <c r="C1707" s="42">
        <f>'Test Scenarios'!B1716</f>
        <v>0</v>
      </c>
      <c r="D1707" s="43" t="str">
        <f>"F-"&amp;'Test Scenarios'!M1716&amp;"-"&amp;'Test Scenarios'!C1716&amp;"-"&amp;C1707</f>
        <v>F---0</v>
      </c>
      <c r="E1707" s="43" t="s">
        <v>6576</v>
      </c>
      <c r="F1707" s="43">
        <f>'Test Scenarios'!G1716</f>
        <v>0</v>
      </c>
      <c r="G1707" s="43" t="str">
        <f>"Objective"&amp;CHAR(10)
&amp;'Test Scenarios'!L1716&amp;CHAR(10)&amp;CHAR(10)&amp;
"Test Case Description"&amp;CHAR(10)
&amp;'Test Scenarios'!D1716&amp;CHAR(10)&amp;CHAR(10)&amp;
"Expected Results"&amp;CHAR(10)&amp;'Test Scenarios'!F1716</f>
        <v xml:space="preserve">Objective
Test Case Description
Expected Results
</v>
      </c>
      <c r="H1707" s="41"/>
      <c r="I1707" s="43" t="s">
        <v>6577</v>
      </c>
      <c r="J1707" s="41" t="str">
        <f>"TST-F "&amp;_xlfn.XLOOKUP('Test Scenarios'!M1716,'Taxonomy and Epics'!H:H,'Taxonomy and Epics'!E:E)</f>
        <v xml:space="preserve">TST-F </v>
      </c>
      <c r="K1707" s="36" t="str">
        <f>"Phase1,"&amp;_xlfn.XLOOKUP('Test Scenarios'!M1716,'Taxonomy and Epics'!H:H,'Taxonomy and Epics'!B:B)&amp;"_"&amp;_xlfn.XLOOKUP('Test Scenarios'!M1716,'Taxonomy and Epics'!H:H,'Taxonomy and Epics'!C:C)&amp;","&amp;'Test Scenarios'!M1716&amp;",Fin_Functional, Workday"</f>
        <v>Phase1,_,,Fin_Functional, Workday</v>
      </c>
      <c r="L1707" s="41"/>
      <c r="M1707" s="41"/>
      <c r="N1707" s="41"/>
      <c r="O1707" s="41"/>
      <c r="P1707" s="41"/>
      <c r="Q1707" s="41"/>
      <c r="R1707" s="41"/>
      <c r="S1707" s="41"/>
      <c r="T1707" s="38"/>
    </row>
    <row r="1708" spans="1:20" ht="128" x14ac:dyDescent="0.2">
      <c r="A1708" s="20">
        <f>'Test Scenarios'!A1717</f>
        <v>0</v>
      </c>
      <c r="B1708" s="44">
        <f>'Test Scenarios'!K1717</f>
        <v>0</v>
      </c>
      <c r="C1708" s="42">
        <f>'Test Scenarios'!B1717</f>
        <v>0</v>
      </c>
      <c r="D1708" s="43" t="str">
        <f>"F-"&amp;'Test Scenarios'!M1717&amp;"-"&amp;'Test Scenarios'!C1717&amp;"-"&amp;C1708</f>
        <v>F---0</v>
      </c>
      <c r="E1708" s="43" t="s">
        <v>6576</v>
      </c>
      <c r="F1708" s="43">
        <f>'Test Scenarios'!G1717</f>
        <v>0</v>
      </c>
      <c r="G1708" s="43" t="str">
        <f>"Objective"&amp;CHAR(10)
&amp;'Test Scenarios'!L1717&amp;CHAR(10)&amp;CHAR(10)&amp;
"Test Case Description"&amp;CHAR(10)
&amp;'Test Scenarios'!D1717&amp;CHAR(10)&amp;CHAR(10)&amp;
"Expected Results"&amp;CHAR(10)&amp;'Test Scenarios'!F1717</f>
        <v xml:space="preserve">Objective
Test Case Description
Expected Results
</v>
      </c>
      <c r="H1708" s="41"/>
      <c r="I1708" s="43" t="s">
        <v>6577</v>
      </c>
      <c r="J1708" s="41" t="str">
        <f>"TST-F "&amp;_xlfn.XLOOKUP('Test Scenarios'!M1717,'Taxonomy and Epics'!H:H,'Taxonomy and Epics'!E:E)</f>
        <v xml:space="preserve">TST-F </v>
      </c>
      <c r="K1708" s="36" t="str">
        <f>"Phase1,"&amp;_xlfn.XLOOKUP('Test Scenarios'!M1717,'Taxonomy and Epics'!H:H,'Taxonomy and Epics'!B:B)&amp;"_"&amp;_xlfn.XLOOKUP('Test Scenarios'!M1717,'Taxonomy and Epics'!H:H,'Taxonomy and Epics'!C:C)&amp;","&amp;'Test Scenarios'!M1717&amp;",Fin_Functional, Workday"</f>
        <v>Phase1,_,,Fin_Functional, Workday</v>
      </c>
      <c r="L1708" s="41"/>
      <c r="M1708" s="41"/>
      <c r="N1708" s="41"/>
      <c r="O1708" s="41"/>
      <c r="P1708" s="41"/>
      <c r="Q1708" s="41"/>
      <c r="R1708" s="41"/>
      <c r="S1708" s="41"/>
      <c r="T1708" s="38"/>
    </row>
    <row r="1709" spans="1:20" ht="128" x14ac:dyDescent="0.2">
      <c r="A1709" s="20">
        <f>'Test Scenarios'!A1718</f>
        <v>0</v>
      </c>
      <c r="B1709" s="44">
        <f>'Test Scenarios'!K1718</f>
        <v>0</v>
      </c>
      <c r="C1709" s="42">
        <f>'Test Scenarios'!B1718</f>
        <v>0</v>
      </c>
      <c r="D1709" s="43" t="str">
        <f>"F-"&amp;'Test Scenarios'!M1718&amp;"-"&amp;'Test Scenarios'!C1718&amp;"-"&amp;C1709</f>
        <v>F---0</v>
      </c>
      <c r="E1709" s="43" t="s">
        <v>6576</v>
      </c>
      <c r="F1709" s="43">
        <f>'Test Scenarios'!G1718</f>
        <v>0</v>
      </c>
      <c r="G1709" s="43" t="str">
        <f>"Objective"&amp;CHAR(10)
&amp;'Test Scenarios'!L1718&amp;CHAR(10)&amp;CHAR(10)&amp;
"Test Case Description"&amp;CHAR(10)
&amp;'Test Scenarios'!D1718&amp;CHAR(10)&amp;CHAR(10)&amp;
"Expected Results"&amp;CHAR(10)&amp;'Test Scenarios'!F1718</f>
        <v xml:space="preserve">Objective
Test Case Description
Expected Results
</v>
      </c>
      <c r="H1709" s="41"/>
      <c r="I1709" s="43" t="s">
        <v>6577</v>
      </c>
      <c r="J1709" s="41" t="str">
        <f>"TST-F "&amp;_xlfn.XLOOKUP('Test Scenarios'!M1718,'Taxonomy and Epics'!H:H,'Taxonomy and Epics'!E:E)</f>
        <v xml:space="preserve">TST-F </v>
      </c>
      <c r="K1709" s="36" t="str">
        <f>"Phase1,"&amp;_xlfn.XLOOKUP('Test Scenarios'!M1718,'Taxonomy and Epics'!H:H,'Taxonomy and Epics'!B:B)&amp;"_"&amp;_xlfn.XLOOKUP('Test Scenarios'!M1718,'Taxonomy and Epics'!H:H,'Taxonomy and Epics'!C:C)&amp;","&amp;'Test Scenarios'!M1718&amp;",Fin_Functional, Workday"</f>
        <v>Phase1,_,,Fin_Functional, Workday</v>
      </c>
      <c r="L1709" s="41"/>
      <c r="M1709" s="41"/>
      <c r="N1709" s="41"/>
      <c r="O1709" s="41"/>
      <c r="P1709" s="41"/>
      <c r="Q1709" s="41"/>
      <c r="R1709" s="41"/>
      <c r="S1709" s="41"/>
      <c r="T1709" s="38"/>
    </row>
    <row r="1710" spans="1:20" ht="128" x14ac:dyDescent="0.2">
      <c r="A1710" s="20">
        <f>'Test Scenarios'!A1719</f>
        <v>0</v>
      </c>
      <c r="B1710" s="44">
        <f>'Test Scenarios'!K1719</f>
        <v>0</v>
      </c>
      <c r="C1710" s="42">
        <f>'Test Scenarios'!B1719</f>
        <v>0</v>
      </c>
      <c r="D1710" s="43" t="str">
        <f>"F-"&amp;'Test Scenarios'!M1719&amp;"-"&amp;'Test Scenarios'!C1719&amp;"-"&amp;C1710</f>
        <v>F---0</v>
      </c>
      <c r="E1710" s="43" t="s">
        <v>6576</v>
      </c>
      <c r="F1710" s="43">
        <f>'Test Scenarios'!G1719</f>
        <v>0</v>
      </c>
      <c r="G1710" s="43" t="str">
        <f>"Objective"&amp;CHAR(10)
&amp;'Test Scenarios'!L1719&amp;CHAR(10)&amp;CHAR(10)&amp;
"Test Case Description"&amp;CHAR(10)
&amp;'Test Scenarios'!D1719&amp;CHAR(10)&amp;CHAR(10)&amp;
"Expected Results"&amp;CHAR(10)&amp;'Test Scenarios'!F1719</f>
        <v xml:space="preserve">Objective
Test Case Description
Expected Results
</v>
      </c>
      <c r="H1710" s="41"/>
      <c r="I1710" s="43" t="s">
        <v>6577</v>
      </c>
      <c r="J1710" s="41" t="str">
        <f>"TST-F "&amp;_xlfn.XLOOKUP('Test Scenarios'!M1719,'Taxonomy and Epics'!H:H,'Taxonomy and Epics'!E:E)</f>
        <v xml:space="preserve">TST-F </v>
      </c>
      <c r="K1710" s="36" t="str">
        <f>"Phase1,"&amp;_xlfn.XLOOKUP('Test Scenarios'!M1719,'Taxonomy and Epics'!H:H,'Taxonomy and Epics'!B:B)&amp;"_"&amp;_xlfn.XLOOKUP('Test Scenarios'!M1719,'Taxonomy and Epics'!H:H,'Taxonomy and Epics'!C:C)&amp;","&amp;'Test Scenarios'!M1719&amp;",Fin_Functional, Workday"</f>
        <v>Phase1,_,,Fin_Functional, Workday</v>
      </c>
      <c r="L1710" s="41"/>
      <c r="M1710" s="41"/>
      <c r="N1710" s="41"/>
      <c r="O1710" s="41"/>
      <c r="P1710" s="41"/>
      <c r="Q1710" s="41"/>
      <c r="R1710" s="41"/>
      <c r="S1710" s="41"/>
      <c r="T1710" s="38"/>
    </row>
    <row r="1711" spans="1:20" ht="128" x14ac:dyDescent="0.2">
      <c r="A1711" s="20">
        <f>'Test Scenarios'!A1720</f>
        <v>0</v>
      </c>
      <c r="B1711" s="44">
        <f>'Test Scenarios'!K1720</f>
        <v>0</v>
      </c>
      <c r="C1711" s="42">
        <f>'Test Scenarios'!B1720</f>
        <v>0</v>
      </c>
      <c r="D1711" s="43" t="str">
        <f>"F-"&amp;'Test Scenarios'!M1720&amp;"-"&amp;'Test Scenarios'!C1720&amp;"-"&amp;C1711</f>
        <v>F---0</v>
      </c>
      <c r="E1711" s="43" t="s">
        <v>6576</v>
      </c>
      <c r="F1711" s="43">
        <f>'Test Scenarios'!G1720</f>
        <v>0</v>
      </c>
      <c r="G1711" s="43" t="str">
        <f>"Objective"&amp;CHAR(10)
&amp;'Test Scenarios'!L1720&amp;CHAR(10)&amp;CHAR(10)&amp;
"Test Case Description"&amp;CHAR(10)
&amp;'Test Scenarios'!D1720&amp;CHAR(10)&amp;CHAR(10)&amp;
"Expected Results"&amp;CHAR(10)&amp;'Test Scenarios'!F1720</f>
        <v xml:space="preserve">Objective
Test Case Description
Expected Results
</v>
      </c>
      <c r="H1711" s="41"/>
      <c r="I1711" s="43" t="s">
        <v>6577</v>
      </c>
      <c r="J1711" s="41" t="str">
        <f>"TST-F "&amp;_xlfn.XLOOKUP('Test Scenarios'!M1720,'Taxonomy and Epics'!H:H,'Taxonomy and Epics'!E:E)</f>
        <v xml:space="preserve">TST-F </v>
      </c>
      <c r="K1711" s="36" t="str">
        <f>"Phase1,"&amp;_xlfn.XLOOKUP('Test Scenarios'!M1720,'Taxonomy and Epics'!H:H,'Taxonomy and Epics'!B:B)&amp;"_"&amp;_xlfn.XLOOKUP('Test Scenarios'!M1720,'Taxonomy and Epics'!H:H,'Taxonomy and Epics'!C:C)&amp;","&amp;'Test Scenarios'!M1720&amp;",Fin_Functional, Workday"</f>
        <v>Phase1,_,,Fin_Functional, Workday</v>
      </c>
      <c r="L1711" s="41"/>
      <c r="M1711" s="41"/>
      <c r="N1711" s="41"/>
      <c r="O1711" s="41"/>
      <c r="P1711" s="41"/>
      <c r="Q1711" s="41"/>
      <c r="R1711" s="41"/>
      <c r="S1711" s="41"/>
      <c r="T1711" s="38"/>
    </row>
    <row r="1712" spans="1:20" ht="128" x14ac:dyDescent="0.2">
      <c r="A1712" s="20">
        <f>'Test Scenarios'!A1721</f>
        <v>0</v>
      </c>
      <c r="B1712" s="44">
        <f>'Test Scenarios'!K1721</f>
        <v>0</v>
      </c>
      <c r="C1712" s="42">
        <f>'Test Scenarios'!B1721</f>
        <v>0</v>
      </c>
      <c r="D1712" s="43" t="str">
        <f>"F-"&amp;'Test Scenarios'!M1721&amp;"-"&amp;'Test Scenarios'!C1721&amp;"-"&amp;C1712</f>
        <v>F---0</v>
      </c>
      <c r="E1712" s="43" t="s">
        <v>6576</v>
      </c>
      <c r="F1712" s="43">
        <f>'Test Scenarios'!G1721</f>
        <v>0</v>
      </c>
      <c r="G1712" s="43" t="str">
        <f>"Objective"&amp;CHAR(10)
&amp;'Test Scenarios'!L1721&amp;CHAR(10)&amp;CHAR(10)&amp;
"Test Case Description"&amp;CHAR(10)
&amp;'Test Scenarios'!D1721&amp;CHAR(10)&amp;CHAR(10)&amp;
"Expected Results"&amp;CHAR(10)&amp;'Test Scenarios'!F1721</f>
        <v xml:space="preserve">Objective
Test Case Description
Expected Results
</v>
      </c>
      <c r="H1712" s="41"/>
      <c r="I1712" s="43" t="s">
        <v>6577</v>
      </c>
      <c r="J1712" s="41" t="str">
        <f>"TST-F "&amp;_xlfn.XLOOKUP('Test Scenarios'!M1721,'Taxonomy and Epics'!H:H,'Taxonomy and Epics'!E:E)</f>
        <v xml:space="preserve">TST-F </v>
      </c>
      <c r="K1712" s="36" t="str">
        <f>"Phase1,"&amp;_xlfn.XLOOKUP('Test Scenarios'!M1721,'Taxonomy and Epics'!H:H,'Taxonomy and Epics'!B:B)&amp;"_"&amp;_xlfn.XLOOKUP('Test Scenarios'!M1721,'Taxonomy and Epics'!H:H,'Taxonomy and Epics'!C:C)&amp;","&amp;'Test Scenarios'!M1721&amp;",Fin_Functional, Workday"</f>
        <v>Phase1,_,,Fin_Functional, Workday</v>
      </c>
      <c r="L1712" s="41"/>
      <c r="M1712" s="41"/>
      <c r="N1712" s="41"/>
      <c r="O1712" s="41"/>
      <c r="P1712" s="41"/>
      <c r="Q1712" s="41"/>
      <c r="R1712" s="41"/>
      <c r="S1712" s="41"/>
      <c r="T1712" s="38"/>
    </row>
    <row r="1713" spans="1:20" ht="128" x14ac:dyDescent="0.2">
      <c r="A1713" s="20">
        <f>'Test Scenarios'!A1722</f>
        <v>0</v>
      </c>
      <c r="B1713" s="44">
        <f>'Test Scenarios'!K1722</f>
        <v>0</v>
      </c>
      <c r="C1713" s="42">
        <f>'Test Scenarios'!B1722</f>
        <v>0</v>
      </c>
      <c r="D1713" s="43" t="str">
        <f>"F-"&amp;'Test Scenarios'!M1722&amp;"-"&amp;'Test Scenarios'!C1722&amp;"-"&amp;C1713</f>
        <v>F---0</v>
      </c>
      <c r="E1713" s="43" t="s">
        <v>6576</v>
      </c>
      <c r="F1713" s="43">
        <f>'Test Scenarios'!G1722</f>
        <v>0</v>
      </c>
      <c r="G1713" s="43" t="str">
        <f>"Objective"&amp;CHAR(10)
&amp;'Test Scenarios'!L1722&amp;CHAR(10)&amp;CHAR(10)&amp;
"Test Case Description"&amp;CHAR(10)
&amp;'Test Scenarios'!D1722&amp;CHAR(10)&amp;CHAR(10)&amp;
"Expected Results"&amp;CHAR(10)&amp;'Test Scenarios'!F1722</f>
        <v xml:space="preserve">Objective
Test Case Description
Expected Results
</v>
      </c>
      <c r="H1713" s="41"/>
      <c r="I1713" s="43" t="s">
        <v>6577</v>
      </c>
      <c r="J1713" s="41" t="str">
        <f>"TST-F "&amp;_xlfn.XLOOKUP('Test Scenarios'!M1722,'Taxonomy and Epics'!H:H,'Taxonomy and Epics'!E:E)</f>
        <v xml:space="preserve">TST-F </v>
      </c>
      <c r="K1713" s="36" t="str">
        <f>"Phase1,"&amp;_xlfn.XLOOKUP('Test Scenarios'!M1722,'Taxonomy and Epics'!H:H,'Taxonomy and Epics'!B:B)&amp;"_"&amp;_xlfn.XLOOKUP('Test Scenarios'!M1722,'Taxonomy and Epics'!H:H,'Taxonomy and Epics'!C:C)&amp;","&amp;'Test Scenarios'!M1722&amp;",Fin_Functional, Workday"</f>
        <v>Phase1,_,,Fin_Functional, Workday</v>
      </c>
      <c r="L1713" s="41"/>
      <c r="M1713" s="41"/>
      <c r="N1713" s="41"/>
      <c r="O1713" s="41"/>
      <c r="P1713" s="41"/>
      <c r="Q1713" s="41"/>
      <c r="R1713" s="41"/>
      <c r="S1713" s="41"/>
      <c r="T1713" s="38"/>
    </row>
    <row r="1714" spans="1:20" ht="128" x14ac:dyDescent="0.2">
      <c r="A1714" s="20">
        <f>'Test Scenarios'!A1723</f>
        <v>0</v>
      </c>
      <c r="B1714" s="44">
        <f>'Test Scenarios'!K1723</f>
        <v>0</v>
      </c>
      <c r="C1714" s="42">
        <f>'Test Scenarios'!B1723</f>
        <v>0</v>
      </c>
      <c r="D1714" s="43" t="str">
        <f>"F-"&amp;'Test Scenarios'!M1723&amp;"-"&amp;'Test Scenarios'!C1723&amp;"-"&amp;C1714</f>
        <v>F---0</v>
      </c>
      <c r="E1714" s="43" t="s">
        <v>6576</v>
      </c>
      <c r="F1714" s="43">
        <f>'Test Scenarios'!G1723</f>
        <v>0</v>
      </c>
      <c r="G1714" s="43" t="str">
        <f>"Objective"&amp;CHAR(10)
&amp;'Test Scenarios'!L1723&amp;CHAR(10)&amp;CHAR(10)&amp;
"Test Case Description"&amp;CHAR(10)
&amp;'Test Scenarios'!D1723&amp;CHAR(10)&amp;CHAR(10)&amp;
"Expected Results"&amp;CHAR(10)&amp;'Test Scenarios'!F1723</f>
        <v xml:space="preserve">Objective
Test Case Description
Expected Results
</v>
      </c>
      <c r="H1714" s="41"/>
      <c r="I1714" s="43" t="s">
        <v>6577</v>
      </c>
      <c r="J1714" s="41" t="str">
        <f>"TST-F "&amp;_xlfn.XLOOKUP('Test Scenarios'!M1723,'Taxonomy and Epics'!H:H,'Taxonomy and Epics'!E:E)</f>
        <v xml:space="preserve">TST-F </v>
      </c>
      <c r="K1714" s="36" t="str">
        <f>"Phase1,"&amp;_xlfn.XLOOKUP('Test Scenarios'!M1723,'Taxonomy and Epics'!H:H,'Taxonomy and Epics'!B:B)&amp;"_"&amp;_xlfn.XLOOKUP('Test Scenarios'!M1723,'Taxonomy and Epics'!H:H,'Taxonomy and Epics'!C:C)&amp;","&amp;'Test Scenarios'!M1723&amp;",Fin_Functional, Workday"</f>
        <v>Phase1,_,,Fin_Functional, Workday</v>
      </c>
      <c r="L1714" s="41"/>
      <c r="M1714" s="41"/>
      <c r="N1714" s="41"/>
      <c r="O1714" s="41"/>
      <c r="P1714" s="41"/>
      <c r="Q1714" s="41"/>
      <c r="R1714" s="41"/>
      <c r="S1714" s="41"/>
      <c r="T1714" s="38"/>
    </row>
    <row r="1715" spans="1:20" ht="128" x14ac:dyDescent="0.2">
      <c r="A1715" s="20">
        <f>'Test Scenarios'!A1724</f>
        <v>0</v>
      </c>
      <c r="B1715" s="44">
        <f>'Test Scenarios'!K1724</f>
        <v>0</v>
      </c>
      <c r="C1715" s="42">
        <f>'Test Scenarios'!B1724</f>
        <v>0</v>
      </c>
      <c r="D1715" s="43" t="str">
        <f>"F-"&amp;'Test Scenarios'!M1724&amp;"-"&amp;'Test Scenarios'!C1724&amp;"-"&amp;C1715</f>
        <v>F---0</v>
      </c>
      <c r="E1715" s="43" t="s">
        <v>6576</v>
      </c>
      <c r="F1715" s="43">
        <f>'Test Scenarios'!G1724</f>
        <v>0</v>
      </c>
      <c r="G1715" s="43" t="str">
        <f>"Objective"&amp;CHAR(10)
&amp;'Test Scenarios'!L1724&amp;CHAR(10)&amp;CHAR(10)&amp;
"Test Case Description"&amp;CHAR(10)
&amp;'Test Scenarios'!D1724&amp;CHAR(10)&amp;CHAR(10)&amp;
"Expected Results"&amp;CHAR(10)&amp;'Test Scenarios'!F1724</f>
        <v xml:space="preserve">Objective
Test Case Description
Expected Results
</v>
      </c>
      <c r="H1715" s="41"/>
      <c r="I1715" s="43" t="s">
        <v>6577</v>
      </c>
      <c r="J1715" s="41" t="str">
        <f>"TST-F "&amp;_xlfn.XLOOKUP('Test Scenarios'!M1724,'Taxonomy and Epics'!H:H,'Taxonomy and Epics'!E:E)</f>
        <v xml:space="preserve">TST-F </v>
      </c>
      <c r="K1715" s="36" t="str">
        <f>"Phase1,"&amp;_xlfn.XLOOKUP('Test Scenarios'!M1724,'Taxonomy and Epics'!H:H,'Taxonomy and Epics'!B:B)&amp;"_"&amp;_xlfn.XLOOKUP('Test Scenarios'!M1724,'Taxonomy and Epics'!H:H,'Taxonomy and Epics'!C:C)&amp;","&amp;'Test Scenarios'!M1724&amp;",Fin_Functional, Workday"</f>
        <v>Phase1,_,,Fin_Functional, Workday</v>
      </c>
      <c r="L1715" s="41"/>
      <c r="M1715" s="41"/>
      <c r="N1715" s="41"/>
      <c r="O1715" s="41"/>
      <c r="P1715" s="41"/>
      <c r="Q1715" s="41"/>
      <c r="R1715" s="41"/>
      <c r="S1715" s="41"/>
      <c r="T1715" s="38"/>
    </row>
    <row r="1716" spans="1:20" ht="128" x14ac:dyDescent="0.2">
      <c r="A1716" s="20">
        <f>'Test Scenarios'!A1725</f>
        <v>0</v>
      </c>
      <c r="B1716" s="44">
        <f>'Test Scenarios'!K1725</f>
        <v>0</v>
      </c>
      <c r="C1716" s="42">
        <f>'Test Scenarios'!B1725</f>
        <v>0</v>
      </c>
      <c r="D1716" s="43" t="str">
        <f>"F-"&amp;'Test Scenarios'!M1725&amp;"-"&amp;'Test Scenarios'!C1725&amp;"-"&amp;C1716</f>
        <v>F---0</v>
      </c>
      <c r="E1716" s="43" t="s">
        <v>6576</v>
      </c>
      <c r="F1716" s="43">
        <f>'Test Scenarios'!G1725</f>
        <v>0</v>
      </c>
      <c r="G1716" s="43" t="str">
        <f>"Objective"&amp;CHAR(10)
&amp;'Test Scenarios'!L1725&amp;CHAR(10)&amp;CHAR(10)&amp;
"Test Case Description"&amp;CHAR(10)
&amp;'Test Scenarios'!D1725&amp;CHAR(10)&amp;CHAR(10)&amp;
"Expected Results"&amp;CHAR(10)&amp;'Test Scenarios'!F1725</f>
        <v xml:space="preserve">Objective
Test Case Description
Expected Results
</v>
      </c>
      <c r="H1716" s="41"/>
      <c r="I1716" s="43" t="s">
        <v>6577</v>
      </c>
      <c r="J1716" s="41" t="str">
        <f>"TST-F "&amp;_xlfn.XLOOKUP('Test Scenarios'!M1725,'Taxonomy and Epics'!H:H,'Taxonomy and Epics'!E:E)</f>
        <v xml:space="preserve">TST-F </v>
      </c>
      <c r="K1716" s="36" t="str">
        <f>"Phase1,"&amp;_xlfn.XLOOKUP('Test Scenarios'!M1725,'Taxonomy and Epics'!H:H,'Taxonomy and Epics'!B:B)&amp;"_"&amp;_xlfn.XLOOKUP('Test Scenarios'!M1725,'Taxonomy and Epics'!H:H,'Taxonomy and Epics'!C:C)&amp;","&amp;'Test Scenarios'!M1725&amp;",Fin_Functional, Workday"</f>
        <v>Phase1,_,,Fin_Functional, Workday</v>
      </c>
      <c r="L1716" s="41"/>
      <c r="M1716" s="41"/>
      <c r="N1716" s="41"/>
      <c r="O1716" s="41"/>
      <c r="P1716" s="41"/>
      <c r="Q1716" s="41"/>
      <c r="R1716" s="41"/>
      <c r="S1716" s="41"/>
      <c r="T1716" s="38"/>
    </row>
    <row r="1717" spans="1:20" ht="128" x14ac:dyDescent="0.2">
      <c r="A1717" s="20">
        <f>'Test Scenarios'!A1726</f>
        <v>0</v>
      </c>
      <c r="B1717" s="44">
        <f>'Test Scenarios'!K1726</f>
        <v>0</v>
      </c>
      <c r="C1717" s="42">
        <f>'Test Scenarios'!B1726</f>
        <v>0</v>
      </c>
      <c r="D1717" s="43" t="str">
        <f>"F-"&amp;'Test Scenarios'!M1726&amp;"-"&amp;'Test Scenarios'!C1726&amp;"-"&amp;C1717</f>
        <v>F---0</v>
      </c>
      <c r="E1717" s="43" t="s">
        <v>6576</v>
      </c>
      <c r="F1717" s="43">
        <f>'Test Scenarios'!G1726</f>
        <v>0</v>
      </c>
      <c r="G1717" s="43" t="str">
        <f>"Objective"&amp;CHAR(10)
&amp;'Test Scenarios'!L1726&amp;CHAR(10)&amp;CHAR(10)&amp;
"Test Case Description"&amp;CHAR(10)
&amp;'Test Scenarios'!D1726&amp;CHAR(10)&amp;CHAR(10)&amp;
"Expected Results"&amp;CHAR(10)&amp;'Test Scenarios'!F1726</f>
        <v xml:space="preserve">Objective
Test Case Description
Expected Results
</v>
      </c>
      <c r="H1717" s="41"/>
      <c r="I1717" s="43" t="s">
        <v>6577</v>
      </c>
      <c r="J1717" s="41" t="str">
        <f>"TST-F "&amp;_xlfn.XLOOKUP('Test Scenarios'!M1726,'Taxonomy and Epics'!H:H,'Taxonomy and Epics'!E:E)</f>
        <v xml:space="preserve">TST-F </v>
      </c>
      <c r="K1717" s="36" t="str">
        <f>"Phase1,"&amp;_xlfn.XLOOKUP('Test Scenarios'!M1726,'Taxonomy and Epics'!H:H,'Taxonomy and Epics'!B:B)&amp;"_"&amp;_xlfn.XLOOKUP('Test Scenarios'!M1726,'Taxonomy and Epics'!H:H,'Taxonomy and Epics'!C:C)&amp;","&amp;'Test Scenarios'!M1726&amp;",Fin_Functional, Workday"</f>
        <v>Phase1,_,,Fin_Functional, Workday</v>
      </c>
      <c r="L1717" s="41"/>
      <c r="M1717" s="41"/>
      <c r="N1717" s="41"/>
      <c r="O1717" s="41"/>
      <c r="P1717" s="41"/>
      <c r="Q1717" s="41"/>
      <c r="R1717" s="41"/>
      <c r="S1717" s="41"/>
      <c r="T1717" s="38"/>
    </row>
    <row r="1718" spans="1:20" ht="128" x14ac:dyDescent="0.2">
      <c r="A1718" s="20">
        <f>'Test Scenarios'!A1727</f>
        <v>0</v>
      </c>
      <c r="B1718" s="44">
        <f>'Test Scenarios'!K1727</f>
        <v>0</v>
      </c>
      <c r="C1718" s="42">
        <f>'Test Scenarios'!B1727</f>
        <v>0</v>
      </c>
      <c r="D1718" s="43" t="str">
        <f>"F-"&amp;'Test Scenarios'!M1727&amp;"-"&amp;'Test Scenarios'!C1727&amp;"-"&amp;C1718</f>
        <v>F---0</v>
      </c>
      <c r="E1718" s="43" t="s">
        <v>6576</v>
      </c>
      <c r="F1718" s="43">
        <f>'Test Scenarios'!G1727</f>
        <v>0</v>
      </c>
      <c r="G1718" s="43" t="str">
        <f>"Objective"&amp;CHAR(10)
&amp;'Test Scenarios'!L1727&amp;CHAR(10)&amp;CHAR(10)&amp;
"Test Case Description"&amp;CHAR(10)
&amp;'Test Scenarios'!D1727&amp;CHAR(10)&amp;CHAR(10)&amp;
"Expected Results"&amp;CHAR(10)&amp;'Test Scenarios'!F1727</f>
        <v xml:space="preserve">Objective
Test Case Description
Expected Results
</v>
      </c>
      <c r="H1718" s="41"/>
      <c r="I1718" s="43" t="s">
        <v>6577</v>
      </c>
      <c r="J1718" s="41" t="str">
        <f>"TST-F "&amp;_xlfn.XLOOKUP('Test Scenarios'!M1727,'Taxonomy and Epics'!H:H,'Taxonomy and Epics'!E:E)</f>
        <v xml:space="preserve">TST-F </v>
      </c>
      <c r="K1718" s="36" t="str">
        <f>"Phase1,"&amp;_xlfn.XLOOKUP('Test Scenarios'!M1727,'Taxonomy and Epics'!H:H,'Taxonomy and Epics'!B:B)&amp;"_"&amp;_xlfn.XLOOKUP('Test Scenarios'!M1727,'Taxonomy and Epics'!H:H,'Taxonomy and Epics'!C:C)&amp;","&amp;'Test Scenarios'!M1727&amp;",Fin_Functional, Workday"</f>
        <v>Phase1,_,,Fin_Functional, Workday</v>
      </c>
      <c r="L1718" s="41"/>
      <c r="M1718" s="41"/>
      <c r="N1718" s="41"/>
      <c r="O1718" s="41"/>
      <c r="P1718" s="41"/>
      <c r="Q1718" s="41"/>
      <c r="R1718" s="41"/>
      <c r="S1718" s="41"/>
      <c r="T1718" s="38"/>
    </row>
    <row r="1719" spans="1:20" ht="128" x14ac:dyDescent="0.2">
      <c r="A1719" s="20">
        <f>'Test Scenarios'!A1728</f>
        <v>0</v>
      </c>
      <c r="B1719" s="44">
        <f>'Test Scenarios'!K1728</f>
        <v>0</v>
      </c>
      <c r="C1719" s="42">
        <f>'Test Scenarios'!B1728</f>
        <v>0</v>
      </c>
      <c r="D1719" s="43" t="str">
        <f>"F-"&amp;'Test Scenarios'!M1728&amp;"-"&amp;'Test Scenarios'!C1728&amp;"-"&amp;C1719</f>
        <v>F---0</v>
      </c>
      <c r="E1719" s="43" t="s">
        <v>6576</v>
      </c>
      <c r="F1719" s="43">
        <f>'Test Scenarios'!G1728</f>
        <v>0</v>
      </c>
      <c r="G1719" s="43" t="str">
        <f>"Objective"&amp;CHAR(10)
&amp;'Test Scenarios'!L1728&amp;CHAR(10)&amp;CHAR(10)&amp;
"Test Case Description"&amp;CHAR(10)
&amp;'Test Scenarios'!D1728&amp;CHAR(10)&amp;CHAR(10)&amp;
"Expected Results"&amp;CHAR(10)&amp;'Test Scenarios'!F1728</f>
        <v xml:space="preserve">Objective
Test Case Description
Expected Results
</v>
      </c>
      <c r="H1719" s="41"/>
      <c r="I1719" s="43" t="s">
        <v>6577</v>
      </c>
      <c r="J1719" s="41" t="str">
        <f>"TST-F "&amp;_xlfn.XLOOKUP('Test Scenarios'!M1728,'Taxonomy and Epics'!H:H,'Taxonomy and Epics'!E:E)</f>
        <v xml:space="preserve">TST-F </v>
      </c>
      <c r="K1719" s="36" t="str">
        <f>"Phase1,"&amp;_xlfn.XLOOKUP('Test Scenarios'!M1728,'Taxonomy and Epics'!H:H,'Taxonomy and Epics'!B:B)&amp;"_"&amp;_xlfn.XLOOKUP('Test Scenarios'!M1728,'Taxonomy and Epics'!H:H,'Taxonomy and Epics'!C:C)&amp;","&amp;'Test Scenarios'!M1728&amp;",Fin_Functional, Workday"</f>
        <v>Phase1,_,,Fin_Functional, Workday</v>
      </c>
      <c r="L1719" s="41"/>
      <c r="M1719" s="41"/>
      <c r="N1719" s="41"/>
      <c r="O1719" s="41"/>
      <c r="P1719" s="41"/>
      <c r="Q1719" s="41"/>
      <c r="R1719" s="41"/>
      <c r="S1719" s="41"/>
      <c r="T1719" s="38"/>
    </row>
    <row r="1720" spans="1:20" ht="128" x14ac:dyDescent="0.2">
      <c r="A1720" s="20">
        <f>'Test Scenarios'!A1729</f>
        <v>0</v>
      </c>
      <c r="B1720" s="44">
        <f>'Test Scenarios'!K1729</f>
        <v>0</v>
      </c>
      <c r="C1720" s="42">
        <f>'Test Scenarios'!B1729</f>
        <v>0</v>
      </c>
      <c r="D1720" s="43" t="str">
        <f>"F-"&amp;'Test Scenarios'!M1729&amp;"-"&amp;'Test Scenarios'!C1729&amp;"-"&amp;C1720</f>
        <v>F---0</v>
      </c>
      <c r="E1720" s="43" t="s">
        <v>6576</v>
      </c>
      <c r="F1720" s="43">
        <f>'Test Scenarios'!G1729</f>
        <v>0</v>
      </c>
      <c r="G1720" s="43" t="str">
        <f>"Objective"&amp;CHAR(10)
&amp;'Test Scenarios'!L1729&amp;CHAR(10)&amp;CHAR(10)&amp;
"Test Case Description"&amp;CHAR(10)
&amp;'Test Scenarios'!D1729&amp;CHAR(10)&amp;CHAR(10)&amp;
"Expected Results"&amp;CHAR(10)&amp;'Test Scenarios'!F1729</f>
        <v xml:space="preserve">Objective
Test Case Description
Expected Results
</v>
      </c>
      <c r="H1720" s="41"/>
      <c r="I1720" s="43" t="s">
        <v>6577</v>
      </c>
      <c r="J1720" s="41" t="str">
        <f>"TST-F "&amp;_xlfn.XLOOKUP('Test Scenarios'!M1729,'Taxonomy and Epics'!H:H,'Taxonomy and Epics'!E:E)</f>
        <v xml:space="preserve">TST-F </v>
      </c>
      <c r="K1720" s="36" t="str">
        <f>"Phase1,"&amp;_xlfn.XLOOKUP('Test Scenarios'!M1729,'Taxonomy and Epics'!H:H,'Taxonomy and Epics'!B:B)&amp;"_"&amp;_xlfn.XLOOKUP('Test Scenarios'!M1729,'Taxonomy and Epics'!H:H,'Taxonomy and Epics'!C:C)&amp;","&amp;'Test Scenarios'!M1729&amp;",Fin_Functional, Workday"</f>
        <v>Phase1,_,,Fin_Functional, Workday</v>
      </c>
      <c r="L1720" s="41"/>
      <c r="M1720" s="41"/>
      <c r="N1720" s="41"/>
      <c r="O1720" s="41"/>
      <c r="P1720" s="41"/>
      <c r="Q1720" s="41"/>
      <c r="R1720" s="41"/>
      <c r="S1720" s="41"/>
      <c r="T1720" s="38"/>
    </row>
    <row r="1721" spans="1:20" ht="128" x14ac:dyDescent="0.2">
      <c r="A1721" s="20">
        <f>'Test Scenarios'!A1730</f>
        <v>0</v>
      </c>
      <c r="B1721" s="44">
        <f>'Test Scenarios'!K1730</f>
        <v>0</v>
      </c>
      <c r="C1721" s="42">
        <f>'Test Scenarios'!B1730</f>
        <v>0</v>
      </c>
      <c r="D1721" s="43" t="str">
        <f>"F-"&amp;'Test Scenarios'!M1730&amp;"-"&amp;'Test Scenarios'!C1730&amp;"-"&amp;C1721</f>
        <v>F---0</v>
      </c>
      <c r="E1721" s="43" t="s">
        <v>6576</v>
      </c>
      <c r="F1721" s="43">
        <f>'Test Scenarios'!G1730</f>
        <v>0</v>
      </c>
      <c r="G1721" s="43" t="str">
        <f>"Objective"&amp;CHAR(10)
&amp;'Test Scenarios'!L1730&amp;CHAR(10)&amp;CHAR(10)&amp;
"Test Case Description"&amp;CHAR(10)
&amp;'Test Scenarios'!D1730&amp;CHAR(10)&amp;CHAR(10)&amp;
"Expected Results"&amp;CHAR(10)&amp;'Test Scenarios'!F1730</f>
        <v xml:space="preserve">Objective
Test Case Description
Expected Results
</v>
      </c>
      <c r="H1721" s="41"/>
      <c r="I1721" s="43" t="s">
        <v>6577</v>
      </c>
      <c r="J1721" s="41" t="str">
        <f>"TST-F "&amp;_xlfn.XLOOKUP('Test Scenarios'!M1730,'Taxonomy and Epics'!H:H,'Taxonomy and Epics'!E:E)</f>
        <v xml:space="preserve">TST-F </v>
      </c>
      <c r="K1721" s="36" t="str">
        <f>"Phase1,"&amp;_xlfn.XLOOKUP('Test Scenarios'!M1730,'Taxonomy and Epics'!H:H,'Taxonomy and Epics'!B:B)&amp;"_"&amp;_xlfn.XLOOKUP('Test Scenarios'!M1730,'Taxonomy and Epics'!H:H,'Taxonomy and Epics'!C:C)&amp;","&amp;'Test Scenarios'!M1730&amp;",Fin_Functional, Workday"</f>
        <v>Phase1,_,,Fin_Functional, Workday</v>
      </c>
      <c r="L1721" s="41"/>
      <c r="M1721" s="41"/>
      <c r="N1721" s="41"/>
      <c r="O1721" s="41"/>
      <c r="P1721" s="41"/>
      <c r="Q1721" s="41"/>
      <c r="R1721" s="41"/>
      <c r="S1721" s="41"/>
      <c r="T1721" s="38"/>
    </row>
    <row r="1722" spans="1:20" ht="128" x14ac:dyDescent="0.2">
      <c r="A1722" s="20">
        <f>'Test Scenarios'!A1731</f>
        <v>0</v>
      </c>
      <c r="B1722" s="44">
        <f>'Test Scenarios'!K1731</f>
        <v>0</v>
      </c>
      <c r="C1722" s="42">
        <f>'Test Scenarios'!B1731</f>
        <v>0</v>
      </c>
      <c r="D1722" s="43" t="str">
        <f>"F-"&amp;'Test Scenarios'!M1731&amp;"-"&amp;'Test Scenarios'!C1731&amp;"-"&amp;C1722</f>
        <v>F---0</v>
      </c>
      <c r="E1722" s="43" t="s">
        <v>6576</v>
      </c>
      <c r="F1722" s="43">
        <f>'Test Scenarios'!G1731</f>
        <v>0</v>
      </c>
      <c r="G1722" s="43" t="str">
        <f>"Objective"&amp;CHAR(10)
&amp;'Test Scenarios'!L1731&amp;CHAR(10)&amp;CHAR(10)&amp;
"Test Case Description"&amp;CHAR(10)
&amp;'Test Scenarios'!D1731&amp;CHAR(10)&amp;CHAR(10)&amp;
"Expected Results"&amp;CHAR(10)&amp;'Test Scenarios'!F1731</f>
        <v xml:space="preserve">Objective
Test Case Description
Expected Results
</v>
      </c>
      <c r="H1722" s="41"/>
      <c r="I1722" s="43" t="s">
        <v>6577</v>
      </c>
      <c r="J1722" s="41" t="str">
        <f>"TST-F "&amp;_xlfn.XLOOKUP('Test Scenarios'!M1731,'Taxonomy and Epics'!H:H,'Taxonomy and Epics'!E:E)</f>
        <v xml:space="preserve">TST-F </v>
      </c>
      <c r="K1722" s="36" t="str">
        <f>"Phase1,"&amp;_xlfn.XLOOKUP('Test Scenarios'!M1731,'Taxonomy and Epics'!H:H,'Taxonomy and Epics'!B:B)&amp;"_"&amp;_xlfn.XLOOKUP('Test Scenarios'!M1731,'Taxonomy and Epics'!H:H,'Taxonomy and Epics'!C:C)&amp;","&amp;'Test Scenarios'!M1731&amp;",Fin_Functional, Workday"</f>
        <v>Phase1,_,,Fin_Functional, Workday</v>
      </c>
      <c r="L1722" s="41"/>
      <c r="M1722" s="41"/>
      <c r="N1722" s="41"/>
      <c r="O1722" s="41"/>
      <c r="P1722" s="41"/>
      <c r="Q1722" s="41"/>
      <c r="R1722" s="41"/>
      <c r="S1722" s="41"/>
      <c r="T1722" s="38"/>
    </row>
    <row r="1723" spans="1:20" ht="128" x14ac:dyDescent="0.2">
      <c r="A1723" s="20">
        <f>'Test Scenarios'!A1732</f>
        <v>0</v>
      </c>
      <c r="B1723" s="44">
        <f>'Test Scenarios'!K1732</f>
        <v>0</v>
      </c>
      <c r="C1723" s="42">
        <f>'Test Scenarios'!B1732</f>
        <v>0</v>
      </c>
      <c r="D1723" s="43" t="str">
        <f>"F-"&amp;'Test Scenarios'!M1732&amp;"-"&amp;'Test Scenarios'!C1732&amp;"-"&amp;C1723</f>
        <v>F---0</v>
      </c>
      <c r="E1723" s="43" t="s">
        <v>6576</v>
      </c>
      <c r="F1723" s="43">
        <f>'Test Scenarios'!G1732</f>
        <v>0</v>
      </c>
      <c r="G1723" s="43" t="str">
        <f>"Objective"&amp;CHAR(10)
&amp;'Test Scenarios'!L1732&amp;CHAR(10)&amp;CHAR(10)&amp;
"Test Case Description"&amp;CHAR(10)
&amp;'Test Scenarios'!D1732&amp;CHAR(10)&amp;CHAR(10)&amp;
"Expected Results"&amp;CHAR(10)&amp;'Test Scenarios'!F1732</f>
        <v xml:space="preserve">Objective
Test Case Description
Expected Results
</v>
      </c>
      <c r="H1723" s="41"/>
      <c r="I1723" s="43" t="s">
        <v>6577</v>
      </c>
      <c r="J1723" s="41" t="str">
        <f>"TST-F "&amp;_xlfn.XLOOKUP('Test Scenarios'!M1732,'Taxonomy and Epics'!H:H,'Taxonomy and Epics'!E:E)</f>
        <v xml:space="preserve">TST-F </v>
      </c>
      <c r="K1723" s="36" t="str">
        <f>"Phase1,"&amp;_xlfn.XLOOKUP('Test Scenarios'!M1732,'Taxonomy and Epics'!H:H,'Taxonomy and Epics'!B:B)&amp;"_"&amp;_xlfn.XLOOKUP('Test Scenarios'!M1732,'Taxonomy and Epics'!H:H,'Taxonomy and Epics'!C:C)&amp;","&amp;'Test Scenarios'!M1732&amp;",Fin_Functional, Workday"</f>
        <v>Phase1,_,,Fin_Functional, Workday</v>
      </c>
      <c r="L1723" s="41"/>
      <c r="M1723" s="41"/>
      <c r="N1723" s="41"/>
      <c r="O1723" s="41"/>
      <c r="P1723" s="41"/>
      <c r="Q1723" s="41"/>
      <c r="R1723" s="41"/>
      <c r="S1723" s="41"/>
      <c r="T1723" s="38"/>
    </row>
    <row r="1724" spans="1:20" ht="128" x14ac:dyDescent="0.2">
      <c r="A1724" s="20">
        <f>'Test Scenarios'!A1733</f>
        <v>0</v>
      </c>
      <c r="B1724" s="44">
        <f>'Test Scenarios'!K1733</f>
        <v>0</v>
      </c>
      <c r="C1724" s="42">
        <f>'Test Scenarios'!B1733</f>
        <v>0</v>
      </c>
      <c r="D1724" s="43" t="str">
        <f>"F-"&amp;'Test Scenarios'!M1733&amp;"-"&amp;'Test Scenarios'!C1733&amp;"-"&amp;C1724</f>
        <v>F---0</v>
      </c>
      <c r="E1724" s="43" t="s">
        <v>6576</v>
      </c>
      <c r="F1724" s="43">
        <f>'Test Scenarios'!G1733</f>
        <v>0</v>
      </c>
      <c r="G1724" s="43" t="str">
        <f>"Objective"&amp;CHAR(10)
&amp;'Test Scenarios'!L1733&amp;CHAR(10)&amp;CHAR(10)&amp;
"Test Case Description"&amp;CHAR(10)
&amp;'Test Scenarios'!D1733&amp;CHAR(10)&amp;CHAR(10)&amp;
"Expected Results"&amp;CHAR(10)&amp;'Test Scenarios'!F1733</f>
        <v xml:space="preserve">Objective
Test Case Description
Expected Results
</v>
      </c>
      <c r="H1724" s="41"/>
      <c r="I1724" s="43" t="s">
        <v>6577</v>
      </c>
      <c r="J1724" s="41" t="str">
        <f>"TST-F "&amp;_xlfn.XLOOKUP('Test Scenarios'!M1733,'Taxonomy and Epics'!H:H,'Taxonomy and Epics'!E:E)</f>
        <v xml:space="preserve">TST-F </v>
      </c>
      <c r="K1724" s="36" t="str">
        <f>"Phase1,"&amp;_xlfn.XLOOKUP('Test Scenarios'!M1733,'Taxonomy and Epics'!H:H,'Taxonomy and Epics'!B:B)&amp;"_"&amp;_xlfn.XLOOKUP('Test Scenarios'!M1733,'Taxonomy and Epics'!H:H,'Taxonomy and Epics'!C:C)&amp;","&amp;'Test Scenarios'!M1733&amp;",Fin_Functional, Workday"</f>
        <v>Phase1,_,,Fin_Functional, Workday</v>
      </c>
      <c r="L1724" s="41"/>
      <c r="M1724" s="41"/>
      <c r="N1724" s="41"/>
      <c r="O1724" s="41"/>
      <c r="P1724" s="41"/>
      <c r="Q1724" s="41"/>
      <c r="R1724" s="41"/>
      <c r="S1724" s="41"/>
      <c r="T1724" s="38"/>
    </row>
    <row r="1725" spans="1:20" ht="128" x14ac:dyDescent="0.2">
      <c r="A1725" s="20">
        <f>'Test Scenarios'!A1734</f>
        <v>0</v>
      </c>
      <c r="B1725" s="44">
        <f>'Test Scenarios'!K1734</f>
        <v>0</v>
      </c>
      <c r="C1725" s="42">
        <f>'Test Scenarios'!B1734</f>
        <v>0</v>
      </c>
      <c r="D1725" s="43" t="str">
        <f>"F-"&amp;'Test Scenarios'!M1734&amp;"-"&amp;'Test Scenarios'!C1734&amp;"-"&amp;C1725</f>
        <v>F---0</v>
      </c>
      <c r="E1725" s="43" t="s">
        <v>6576</v>
      </c>
      <c r="F1725" s="43">
        <f>'Test Scenarios'!G1734</f>
        <v>0</v>
      </c>
      <c r="G1725" s="43" t="str">
        <f>"Objective"&amp;CHAR(10)
&amp;'Test Scenarios'!L1734&amp;CHAR(10)&amp;CHAR(10)&amp;
"Test Case Description"&amp;CHAR(10)
&amp;'Test Scenarios'!D1734&amp;CHAR(10)&amp;CHAR(10)&amp;
"Expected Results"&amp;CHAR(10)&amp;'Test Scenarios'!F1734</f>
        <v xml:space="preserve">Objective
Test Case Description
Expected Results
</v>
      </c>
      <c r="H1725" s="41"/>
      <c r="I1725" s="43" t="s">
        <v>6577</v>
      </c>
      <c r="J1725" s="41" t="str">
        <f>"TST-F "&amp;_xlfn.XLOOKUP('Test Scenarios'!M1734,'Taxonomy and Epics'!H:H,'Taxonomy and Epics'!E:E)</f>
        <v xml:space="preserve">TST-F </v>
      </c>
      <c r="K1725" s="36" t="str">
        <f>"Phase1,"&amp;_xlfn.XLOOKUP('Test Scenarios'!M1734,'Taxonomy and Epics'!H:H,'Taxonomy and Epics'!B:B)&amp;"_"&amp;_xlfn.XLOOKUP('Test Scenarios'!M1734,'Taxonomy and Epics'!H:H,'Taxonomy and Epics'!C:C)&amp;","&amp;'Test Scenarios'!M1734&amp;",Fin_Functional, Workday"</f>
        <v>Phase1,_,,Fin_Functional, Workday</v>
      </c>
      <c r="L1725" s="41"/>
      <c r="M1725" s="41"/>
      <c r="N1725" s="41"/>
      <c r="O1725" s="41"/>
      <c r="P1725" s="41"/>
      <c r="Q1725" s="41"/>
      <c r="R1725" s="41"/>
      <c r="S1725" s="41"/>
      <c r="T1725" s="38"/>
    </row>
    <row r="1726" spans="1:20" ht="128" x14ac:dyDescent="0.2">
      <c r="A1726" s="20">
        <f>'Test Scenarios'!A1735</f>
        <v>0</v>
      </c>
      <c r="B1726" s="44">
        <f>'Test Scenarios'!K1735</f>
        <v>0</v>
      </c>
      <c r="C1726" s="42">
        <f>'Test Scenarios'!B1735</f>
        <v>0</v>
      </c>
      <c r="D1726" s="43" t="str">
        <f>"F-"&amp;'Test Scenarios'!M1735&amp;"-"&amp;'Test Scenarios'!C1735&amp;"-"&amp;C1726</f>
        <v>F---0</v>
      </c>
      <c r="E1726" s="43" t="s">
        <v>6576</v>
      </c>
      <c r="F1726" s="43">
        <f>'Test Scenarios'!G1735</f>
        <v>0</v>
      </c>
      <c r="G1726" s="43" t="str">
        <f>"Objective"&amp;CHAR(10)
&amp;'Test Scenarios'!L1735&amp;CHAR(10)&amp;CHAR(10)&amp;
"Test Case Description"&amp;CHAR(10)
&amp;'Test Scenarios'!D1735&amp;CHAR(10)&amp;CHAR(10)&amp;
"Expected Results"&amp;CHAR(10)&amp;'Test Scenarios'!F1735</f>
        <v xml:space="preserve">Objective
Test Case Description
Expected Results
</v>
      </c>
      <c r="H1726" s="41"/>
      <c r="I1726" s="43" t="s">
        <v>6577</v>
      </c>
      <c r="J1726" s="41" t="str">
        <f>"TST-F "&amp;_xlfn.XLOOKUP('Test Scenarios'!M1735,'Taxonomy and Epics'!H:H,'Taxonomy and Epics'!E:E)</f>
        <v xml:space="preserve">TST-F </v>
      </c>
      <c r="K1726" s="36" t="str">
        <f>"Phase1,"&amp;_xlfn.XLOOKUP('Test Scenarios'!M1735,'Taxonomy and Epics'!H:H,'Taxonomy and Epics'!B:B)&amp;"_"&amp;_xlfn.XLOOKUP('Test Scenarios'!M1735,'Taxonomy and Epics'!H:H,'Taxonomy and Epics'!C:C)&amp;","&amp;'Test Scenarios'!M1735&amp;",Fin_Functional, Workday"</f>
        <v>Phase1,_,,Fin_Functional, Workday</v>
      </c>
      <c r="L1726" s="41"/>
      <c r="M1726" s="41"/>
      <c r="N1726" s="41"/>
      <c r="O1726" s="41"/>
      <c r="P1726" s="41"/>
      <c r="Q1726" s="41"/>
      <c r="R1726" s="41"/>
      <c r="S1726" s="41"/>
      <c r="T1726" s="38"/>
    </row>
    <row r="1727" spans="1:20" ht="128" x14ac:dyDescent="0.2">
      <c r="A1727" s="20">
        <f>'Test Scenarios'!A1736</f>
        <v>0</v>
      </c>
      <c r="B1727" s="44">
        <f>'Test Scenarios'!K1736</f>
        <v>0</v>
      </c>
      <c r="C1727" s="42">
        <f>'Test Scenarios'!B1736</f>
        <v>0</v>
      </c>
      <c r="D1727" s="43" t="str">
        <f>"F-"&amp;'Test Scenarios'!M1736&amp;"-"&amp;'Test Scenarios'!C1736&amp;"-"&amp;C1727</f>
        <v>F---0</v>
      </c>
      <c r="E1727" s="43" t="s">
        <v>6576</v>
      </c>
      <c r="F1727" s="43">
        <f>'Test Scenarios'!G1736</f>
        <v>0</v>
      </c>
      <c r="G1727" s="43" t="str">
        <f>"Objective"&amp;CHAR(10)
&amp;'Test Scenarios'!L1736&amp;CHAR(10)&amp;CHAR(10)&amp;
"Test Case Description"&amp;CHAR(10)
&amp;'Test Scenarios'!D1736&amp;CHAR(10)&amp;CHAR(10)&amp;
"Expected Results"&amp;CHAR(10)&amp;'Test Scenarios'!F1736</f>
        <v xml:space="preserve">Objective
Test Case Description
Expected Results
</v>
      </c>
      <c r="H1727" s="41"/>
      <c r="I1727" s="43" t="s">
        <v>6577</v>
      </c>
      <c r="J1727" s="41" t="str">
        <f>"TST-F "&amp;_xlfn.XLOOKUP('Test Scenarios'!M1736,'Taxonomy and Epics'!H:H,'Taxonomy and Epics'!E:E)</f>
        <v xml:space="preserve">TST-F </v>
      </c>
      <c r="K1727" s="36" t="str">
        <f>"Phase1,"&amp;_xlfn.XLOOKUP('Test Scenarios'!M1736,'Taxonomy and Epics'!H:H,'Taxonomy and Epics'!B:B)&amp;"_"&amp;_xlfn.XLOOKUP('Test Scenarios'!M1736,'Taxonomy and Epics'!H:H,'Taxonomy and Epics'!C:C)&amp;","&amp;'Test Scenarios'!M1736&amp;",Fin_Functional, Workday"</f>
        <v>Phase1,_,,Fin_Functional, Workday</v>
      </c>
      <c r="L1727" s="41"/>
      <c r="M1727" s="41"/>
      <c r="N1727" s="41"/>
      <c r="O1727" s="41"/>
      <c r="P1727" s="41"/>
      <c r="Q1727" s="41"/>
      <c r="R1727" s="41"/>
      <c r="S1727" s="41"/>
      <c r="T1727" s="38"/>
    </row>
    <row r="1728" spans="1:20" ht="128" x14ac:dyDescent="0.2">
      <c r="A1728" s="20">
        <f>'Test Scenarios'!A1737</f>
        <v>0</v>
      </c>
      <c r="B1728" s="44">
        <f>'Test Scenarios'!K1737</f>
        <v>0</v>
      </c>
      <c r="C1728" s="42">
        <f>'Test Scenarios'!B1737</f>
        <v>0</v>
      </c>
      <c r="D1728" s="43" t="str">
        <f>"F-"&amp;'Test Scenarios'!M1737&amp;"-"&amp;'Test Scenarios'!C1737&amp;"-"&amp;C1728</f>
        <v>F---0</v>
      </c>
      <c r="E1728" s="43" t="s">
        <v>6576</v>
      </c>
      <c r="F1728" s="43">
        <f>'Test Scenarios'!G1737</f>
        <v>0</v>
      </c>
      <c r="G1728" s="43" t="str">
        <f>"Objective"&amp;CHAR(10)
&amp;'Test Scenarios'!L1737&amp;CHAR(10)&amp;CHAR(10)&amp;
"Test Case Description"&amp;CHAR(10)
&amp;'Test Scenarios'!D1737&amp;CHAR(10)&amp;CHAR(10)&amp;
"Expected Results"&amp;CHAR(10)&amp;'Test Scenarios'!F1737</f>
        <v xml:space="preserve">Objective
Test Case Description
Expected Results
</v>
      </c>
      <c r="H1728" s="41"/>
      <c r="I1728" s="43" t="s">
        <v>6577</v>
      </c>
      <c r="J1728" s="41" t="str">
        <f>"TST-F "&amp;_xlfn.XLOOKUP('Test Scenarios'!M1737,'Taxonomy and Epics'!H:H,'Taxonomy and Epics'!E:E)</f>
        <v xml:space="preserve">TST-F </v>
      </c>
      <c r="K1728" s="36" t="str">
        <f>"Phase1,"&amp;_xlfn.XLOOKUP('Test Scenarios'!M1737,'Taxonomy and Epics'!H:H,'Taxonomy and Epics'!B:B)&amp;"_"&amp;_xlfn.XLOOKUP('Test Scenarios'!M1737,'Taxonomy and Epics'!H:H,'Taxonomy and Epics'!C:C)&amp;","&amp;'Test Scenarios'!M1737&amp;",Fin_Functional, Workday"</f>
        <v>Phase1,_,,Fin_Functional, Workday</v>
      </c>
      <c r="L1728" s="41"/>
      <c r="M1728" s="41"/>
      <c r="N1728" s="41"/>
      <c r="O1728" s="41"/>
      <c r="P1728" s="41"/>
      <c r="Q1728" s="41"/>
      <c r="R1728" s="41"/>
      <c r="S1728" s="41"/>
      <c r="T1728" s="38"/>
    </row>
    <row r="1729" spans="1:20" ht="128" x14ac:dyDescent="0.2">
      <c r="A1729" s="20">
        <f>'Test Scenarios'!A1738</f>
        <v>0</v>
      </c>
      <c r="B1729" s="44">
        <f>'Test Scenarios'!K1738</f>
        <v>0</v>
      </c>
      <c r="C1729" s="42">
        <f>'Test Scenarios'!B1738</f>
        <v>0</v>
      </c>
      <c r="D1729" s="43" t="str">
        <f>"F-"&amp;'Test Scenarios'!M1738&amp;"-"&amp;'Test Scenarios'!C1738&amp;"-"&amp;C1729</f>
        <v>F---0</v>
      </c>
      <c r="E1729" s="43" t="s">
        <v>6576</v>
      </c>
      <c r="F1729" s="43">
        <f>'Test Scenarios'!G1738</f>
        <v>0</v>
      </c>
      <c r="G1729" s="43" t="str">
        <f>"Objective"&amp;CHAR(10)
&amp;'Test Scenarios'!L1738&amp;CHAR(10)&amp;CHAR(10)&amp;
"Test Case Description"&amp;CHAR(10)
&amp;'Test Scenarios'!D1738&amp;CHAR(10)&amp;CHAR(10)&amp;
"Expected Results"&amp;CHAR(10)&amp;'Test Scenarios'!F1738</f>
        <v xml:space="preserve">Objective
Test Case Description
Expected Results
</v>
      </c>
      <c r="H1729" s="41"/>
      <c r="I1729" s="43" t="s">
        <v>6577</v>
      </c>
      <c r="J1729" s="41" t="str">
        <f>"TST-F "&amp;_xlfn.XLOOKUP('Test Scenarios'!M1738,'Taxonomy and Epics'!H:H,'Taxonomy and Epics'!E:E)</f>
        <v xml:space="preserve">TST-F </v>
      </c>
      <c r="K1729" s="36" t="str">
        <f>"Phase1,"&amp;_xlfn.XLOOKUP('Test Scenarios'!M1738,'Taxonomy and Epics'!H:H,'Taxonomy and Epics'!B:B)&amp;"_"&amp;_xlfn.XLOOKUP('Test Scenarios'!M1738,'Taxonomy and Epics'!H:H,'Taxonomy and Epics'!C:C)&amp;","&amp;'Test Scenarios'!M1738&amp;",Fin_Functional, Workday"</f>
        <v>Phase1,_,,Fin_Functional, Workday</v>
      </c>
      <c r="L1729" s="41"/>
      <c r="M1729" s="41"/>
      <c r="N1729" s="41"/>
      <c r="O1729" s="41"/>
      <c r="P1729" s="41"/>
      <c r="Q1729" s="41"/>
      <c r="R1729" s="41"/>
      <c r="S1729" s="41"/>
      <c r="T1729" s="38"/>
    </row>
    <row r="1730" spans="1:20" ht="128" x14ac:dyDescent="0.2">
      <c r="A1730" s="20">
        <f>'Test Scenarios'!A1739</f>
        <v>0</v>
      </c>
      <c r="B1730" s="44">
        <f>'Test Scenarios'!K1739</f>
        <v>0</v>
      </c>
      <c r="C1730" s="42">
        <f>'Test Scenarios'!B1739</f>
        <v>0</v>
      </c>
      <c r="D1730" s="43" t="str">
        <f>"F-"&amp;'Test Scenarios'!M1739&amp;"-"&amp;'Test Scenarios'!C1739&amp;"-"&amp;C1730</f>
        <v>F---0</v>
      </c>
      <c r="E1730" s="43" t="s">
        <v>6576</v>
      </c>
      <c r="F1730" s="43">
        <f>'Test Scenarios'!G1739</f>
        <v>0</v>
      </c>
      <c r="G1730" s="43" t="str">
        <f>"Objective"&amp;CHAR(10)
&amp;'Test Scenarios'!L1739&amp;CHAR(10)&amp;CHAR(10)&amp;
"Test Case Description"&amp;CHAR(10)
&amp;'Test Scenarios'!D1739&amp;CHAR(10)&amp;CHAR(10)&amp;
"Expected Results"&amp;CHAR(10)&amp;'Test Scenarios'!F1739</f>
        <v xml:space="preserve">Objective
Test Case Description
Expected Results
</v>
      </c>
      <c r="H1730" s="41"/>
      <c r="I1730" s="43" t="s">
        <v>6577</v>
      </c>
      <c r="J1730" s="41" t="str">
        <f>"TST-F "&amp;_xlfn.XLOOKUP('Test Scenarios'!M1739,'Taxonomy and Epics'!H:H,'Taxonomy and Epics'!E:E)</f>
        <v xml:space="preserve">TST-F </v>
      </c>
      <c r="K1730" s="36" t="str">
        <f>"Phase1,"&amp;_xlfn.XLOOKUP('Test Scenarios'!M1739,'Taxonomy and Epics'!H:H,'Taxonomy and Epics'!B:B)&amp;"_"&amp;_xlfn.XLOOKUP('Test Scenarios'!M1739,'Taxonomy and Epics'!H:H,'Taxonomy and Epics'!C:C)&amp;","&amp;'Test Scenarios'!M1739&amp;",Fin_Functional, Workday"</f>
        <v>Phase1,_,,Fin_Functional, Workday</v>
      </c>
      <c r="L1730" s="41"/>
      <c r="M1730" s="41"/>
      <c r="N1730" s="41"/>
      <c r="O1730" s="41"/>
      <c r="P1730" s="41"/>
      <c r="Q1730" s="41"/>
      <c r="R1730" s="41"/>
      <c r="S1730" s="41"/>
      <c r="T1730" s="38"/>
    </row>
    <row r="1731" spans="1:20" ht="128" x14ac:dyDescent="0.2">
      <c r="A1731" s="20">
        <f>'Test Scenarios'!A1740</f>
        <v>0</v>
      </c>
      <c r="B1731" s="44">
        <f>'Test Scenarios'!K1740</f>
        <v>0</v>
      </c>
      <c r="C1731" s="42">
        <f>'Test Scenarios'!B1740</f>
        <v>0</v>
      </c>
      <c r="D1731" s="43" t="str">
        <f>"F-"&amp;'Test Scenarios'!M1740&amp;"-"&amp;'Test Scenarios'!C1740&amp;"-"&amp;C1731</f>
        <v>F---0</v>
      </c>
      <c r="E1731" s="43" t="s">
        <v>6576</v>
      </c>
      <c r="F1731" s="43">
        <f>'Test Scenarios'!G1740</f>
        <v>0</v>
      </c>
      <c r="G1731" s="43" t="str">
        <f>"Objective"&amp;CHAR(10)
&amp;'Test Scenarios'!L1740&amp;CHAR(10)&amp;CHAR(10)&amp;
"Test Case Description"&amp;CHAR(10)
&amp;'Test Scenarios'!D1740&amp;CHAR(10)&amp;CHAR(10)&amp;
"Expected Results"&amp;CHAR(10)&amp;'Test Scenarios'!F1740</f>
        <v xml:space="preserve">Objective
Test Case Description
Expected Results
</v>
      </c>
      <c r="H1731" s="41"/>
      <c r="I1731" s="43" t="s">
        <v>6577</v>
      </c>
      <c r="J1731" s="41" t="str">
        <f>"TST-F "&amp;_xlfn.XLOOKUP('Test Scenarios'!M1740,'Taxonomy and Epics'!H:H,'Taxonomy and Epics'!E:E)</f>
        <v xml:space="preserve">TST-F </v>
      </c>
      <c r="K1731" s="36" t="str">
        <f>"Phase1,"&amp;_xlfn.XLOOKUP('Test Scenarios'!M1740,'Taxonomy and Epics'!H:H,'Taxonomy and Epics'!B:B)&amp;"_"&amp;_xlfn.XLOOKUP('Test Scenarios'!M1740,'Taxonomy and Epics'!H:H,'Taxonomy and Epics'!C:C)&amp;","&amp;'Test Scenarios'!M1740&amp;",Fin_Functional, Workday"</f>
        <v>Phase1,_,,Fin_Functional, Workday</v>
      </c>
      <c r="L1731" s="41"/>
      <c r="M1731" s="41"/>
      <c r="N1731" s="41"/>
      <c r="O1731" s="41"/>
      <c r="P1731" s="41"/>
      <c r="Q1731" s="41"/>
      <c r="R1731" s="41"/>
      <c r="S1731" s="41"/>
      <c r="T1731" s="38"/>
    </row>
    <row r="1732" spans="1:20" ht="128" x14ac:dyDescent="0.2">
      <c r="A1732" s="20">
        <f>'Test Scenarios'!A1741</f>
        <v>0</v>
      </c>
      <c r="B1732" s="44">
        <f>'Test Scenarios'!K1741</f>
        <v>0</v>
      </c>
      <c r="C1732" s="42">
        <f>'Test Scenarios'!B1741</f>
        <v>0</v>
      </c>
      <c r="D1732" s="43" t="str">
        <f>"F-"&amp;'Test Scenarios'!M1741&amp;"-"&amp;'Test Scenarios'!C1741&amp;"-"&amp;C1732</f>
        <v>F---0</v>
      </c>
      <c r="E1732" s="43" t="s">
        <v>6576</v>
      </c>
      <c r="F1732" s="43">
        <f>'Test Scenarios'!G1741</f>
        <v>0</v>
      </c>
      <c r="G1732" s="43" t="str">
        <f>"Objective"&amp;CHAR(10)
&amp;'Test Scenarios'!L1741&amp;CHAR(10)&amp;CHAR(10)&amp;
"Test Case Description"&amp;CHAR(10)
&amp;'Test Scenarios'!D1741&amp;CHAR(10)&amp;CHAR(10)&amp;
"Expected Results"&amp;CHAR(10)&amp;'Test Scenarios'!F1741</f>
        <v xml:space="preserve">Objective
Test Case Description
Expected Results
</v>
      </c>
      <c r="H1732" s="41"/>
      <c r="I1732" s="43" t="s">
        <v>6577</v>
      </c>
      <c r="J1732" s="41" t="str">
        <f>"TST-F "&amp;_xlfn.XLOOKUP('Test Scenarios'!M1741,'Taxonomy and Epics'!H:H,'Taxonomy and Epics'!E:E)</f>
        <v xml:space="preserve">TST-F </v>
      </c>
      <c r="K1732" s="36" t="str">
        <f>"Phase1,"&amp;_xlfn.XLOOKUP('Test Scenarios'!M1741,'Taxonomy and Epics'!H:H,'Taxonomy and Epics'!B:B)&amp;"_"&amp;_xlfn.XLOOKUP('Test Scenarios'!M1741,'Taxonomy and Epics'!H:H,'Taxonomy and Epics'!C:C)&amp;","&amp;'Test Scenarios'!M1741&amp;",Fin_Functional, Workday"</f>
        <v>Phase1,_,,Fin_Functional, Workday</v>
      </c>
      <c r="L1732" s="41"/>
      <c r="M1732" s="41"/>
      <c r="N1732" s="41"/>
      <c r="O1732" s="41"/>
      <c r="P1732" s="41"/>
      <c r="Q1732" s="41"/>
      <c r="R1732" s="41"/>
      <c r="S1732" s="41"/>
      <c r="T1732" s="38"/>
    </row>
    <row r="1733" spans="1:20" ht="128" x14ac:dyDescent="0.2">
      <c r="A1733" s="20">
        <f>'Test Scenarios'!A1742</f>
        <v>0</v>
      </c>
      <c r="B1733" s="44">
        <f>'Test Scenarios'!K1742</f>
        <v>0</v>
      </c>
      <c r="C1733" s="42">
        <f>'Test Scenarios'!B1742</f>
        <v>0</v>
      </c>
      <c r="D1733" s="43" t="str">
        <f>"F-"&amp;'Test Scenarios'!M1742&amp;"-"&amp;'Test Scenarios'!C1742&amp;"-"&amp;C1733</f>
        <v>F---0</v>
      </c>
      <c r="E1733" s="43" t="s">
        <v>6576</v>
      </c>
      <c r="F1733" s="43">
        <f>'Test Scenarios'!G1742</f>
        <v>0</v>
      </c>
      <c r="G1733" s="43" t="str">
        <f>"Objective"&amp;CHAR(10)
&amp;'Test Scenarios'!L1742&amp;CHAR(10)&amp;CHAR(10)&amp;
"Test Case Description"&amp;CHAR(10)
&amp;'Test Scenarios'!D1742&amp;CHAR(10)&amp;CHAR(10)&amp;
"Expected Results"&amp;CHAR(10)&amp;'Test Scenarios'!F1742</f>
        <v xml:space="preserve">Objective
Test Case Description
Expected Results
</v>
      </c>
      <c r="H1733" s="41"/>
      <c r="I1733" s="43" t="s">
        <v>6577</v>
      </c>
      <c r="J1733" s="41" t="str">
        <f>"TST-F "&amp;_xlfn.XLOOKUP('Test Scenarios'!M1742,'Taxonomy and Epics'!H:H,'Taxonomy and Epics'!E:E)</f>
        <v xml:space="preserve">TST-F </v>
      </c>
      <c r="K1733" s="36" t="str">
        <f>"Phase1,"&amp;_xlfn.XLOOKUP('Test Scenarios'!M1742,'Taxonomy and Epics'!H:H,'Taxonomy and Epics'!B:B)&amp;"_"&amp;_xlfn.XLOOKUP('Test Scenarios'!M1742,'Taxonomy and Epics'!H:H,'Taxonomy and Epics'!C:C)&amp;","&amp;'Test Scenarios'!M1742&amp;",Fin_Functional, Workday"</f>
        <v>Phase1,_,,Fin_Functional, Workday</v>
      </c>
      <c r="L1733" s="41"/>
      <c r="M1733" s="41"/>
      <c r="N1733" s="41"/>
      <c r="O1733" s="41"/>
      <c r="P1733" s="41"/>
      <c r="Q1733" s="41"/>
      <c r="R1733" s="41"/>
      <c r="S1733" s="41"/>
      <c r="T1733" s="38"/>
    </row>
    <row r="1734" spans="1:20" ht="128" x14ac:dyDescent="0.2">
      <c r="A1734" s="20">
        <f>'Test Scenarios'!A1743</f>
        <v>0</v>
      </c>
      <c r="B1734" s="44">
        <f>'Test Scenarios'!K1743</f>
        <v>0</v>
      </c>
      <c r="C1734" s="42">
        <f>'Test Scenarios'!B1743</f>
        <v>0</v>
      </c>
      <c r="D1734" s="43" t="str">
        <f>"F-"&amp;'Test Scenarios'!M1743&amp;"-"&amp;'Test Scenarios'!C1743&amp;"-"&amp;C1734</f>
        <v>F---0</v>
      </c>
      <c r="E1734" s="43" t="s">
        <v>6576</v>
      </c>
      <c r="F1734" s="43">
        <f>'Test Scenarios'!G1743</f>
        <v>0</v>
      </c>
      <c r="G1734" s="43" t="str">
        <f>"Objective"&amp;CHAR(10)
&amp;'Test Scenarios'!L1743&amp;CHAR(10)&amp;CHAR(10)&amp;
"Test Case Description"&amp;CHAR(10)
&amp;'Test Scenarios'!D1743&amp;CHAR(10)&amp;CHAR(10)&amp;
"Expected Results"&amp;CHAR(10)&amp;'Test Scenarios'!F1743</f>
        <v xml:space="preserve">Objective
Test Case Description
Expected Results
</v>
      </c>
      <c r="H1734" s="41"/>
      <c r="I1734" s="43" t="s">
        <v>6577</v>
      </c>
      <c r="J1734" s="41" t="str">
        <f>"TST-F "&amp;_xlfn.XLOOKUP('Test Scenarios'!M1743,'Taxonomy and Epics'!H:H,'Taxonomy and Epics'!E:E)</f>
        <v xml:space="preserve">TST-F </v>
      </c>
      <c r="K1734" s="36" t="str">
        <f>"Phase1,"&amp;_xlfn.XLOOKUP('Test Scenarios'!M1743,'Taxonomy and Epics'!H:H,'Taxonomy and Epics'!B:B)&amp;"_"&amp;_xlfn.XLOOKUP('Test Scenarios'!M1743,'Taxonomy and Epics'!H:H,'Taxonomy and Epics'!C:C)&amp;","&amp;'Test Scenarios'!M1743&amp;",Fin_Functional, Workday"</f>
        <v>Phase1,_,,Fin_Functional, Workday</v>
      </c>
      <c r="L1734" s="41"/>
      <c r="M1734" s="41"/>
      <c r="N1734" s="41"/>
      <c r="O1734" s="41"/>
      <c r="P1734" s="41"/>
      <c r="Q1734" s="41"/>
      <c r="R1734" s="41"/>
      <c r="S1734" s="41"/>
      <c r="T1734" s="38"/>
    </row>
    <row r="1735" spans="1:20" ht="128" x14ac:dyDescent="0.2">
      <c r="A1735" s="20">
        <f>'Test Scenarios'!A1744</f>
        <v>0</v>
      </c>
      <c r="B1735" s="44">
        <f>'Test Scenarios'!K1744</f>
        <v>0</v>
      </c>
      <c r="C1735" s="42">
        <f>'Test Scenarios'!B1744</f>
        <v>0</v>
      </c>
      <c r="D1735" s="43" t="str">
        <f>"F-"&amp;'Test Scenarios'!M1744&amp;"-"&amp;'Test Scenarios'!C1744&amp;"-"&amp;C1735</f>
        <v>F---0</v>
      </c>
      <c r="E1735" s="43" t="s">
        <v>6576</v>
      </c>
      <c r="F1735" s="43">
        <f>'Test Scenarios'!G1744</f>
        <v>0</v>
      </c>
      <c r="G1735" s="43" t="str">
        <f>"Objective"&amp;CHAR(10)
&amp;'Test Scenarios'!L1744&amp;CHAR(10)&amp;CHAR(10)&amp;
"Test Case Description"&amp;CHAR(10)
&amp;'Test Scenarios'!D1744&amp;CHAR(10)&amp;CHAR(10)&amp;
"Expected Results"&amp;CHAR(10)&amp;'Test Scenarios'!F1744</f>
        <v xml:space="preserve">Objective
Test Case Description
Expected Results
</v>
      </c>
      <c r="H1735" s="41"/>
      <c r="I1735" s="43" t="s">
        <v>6577</v>
      </c>
      <c r="J1735" s="41" t="str">
        <f>"TST-F "&amp;_xlfn.XLOOKUP('Test Scenarios'!M1744,'Taxonomy and Epics'!H:H,'Taxonomy and Epics'!E:E)</f>
        <v xml:space="preserve">TST-F </v>
      </c>
      <c r="K1735" s="36" t="str">
        <f>"Phase1,"&amp;_xlfn.XLOOKUP('Test Scenarios'!M1744,'Taxonomy and Epics'!H:H,'Taxonomy and Epics'!B:B)&amp;"_"&amp;_xlfn.XLOOKUP('Test Scenarios'!M1744,'Taxonomy and Epics'!H:H,'Taxonomy and Epics'!C:C)&amp;","&amp;'Test Scenarios'!M1744&amp;",Fin_Functional, Workday"</f>
        <v>Phase1,_,,Fin_Functional, Workday</v>
      </c>
      <c r="L1735" s="41"/>
      <c r="M1735" s="41"/>
      <c r="N1735" s="41"/>
      <c r="O1735" s="41"/>
      <c r="P1735" s="41"/>
      <c r="Q1735" s="41"/>
      <c r="R1735" s="41"/>
      <c r="S1735" s="41"/>
      <c r="T1735" s="38"/>
    </row>
    <row r="1736" spans="1:20" ht="128" x14ac:dyDescent="0.2">
      <c r="A1736" s="20">
        <f>'Test Scenarios'!A1745</f>
        <v>0</v>
      </c>
      <c r="B1736" s="44">
        <f>'Test Scenarios'!K1745</f>
        <v>0</v>
      </c>
      <c r="C1736" s="42">
        <f>'Test Scenarios'!B1745</f>
        <v>0</v>
      </c>
      <c r="D1736" s="43" t="str">
        <f>"F-"&amp;'Test Scenarios'!M1745&amp;"-"&amp;'Test Scenarios'!C1745&amp;"-"&amp;C1736</f>
        <v>F---0</v>
      </c>
      <c r="E1736" s="43" t="s">
        <v>6576</v>
      </c>
      <c r="F1736" s="43">
        <f>'Test Scenarios'!G1745</f>
        <v>0</v>
      </c>
      <c r="G1736" s="43" t="str">
        <f>"Objective"&amp;CHAR(10)
&amp;'Test Scenarios'!L1745&amp;CHAR(10)&amp;CHAR(10)&amp;
"Test Case Description"&amp;CHAR(10)
&amp;'Test Scenarios'!D1745&amp;CHAR(10)&amp;CHAR(10)&amp;
"Expected Results"&amp;CHAR(10)&amp;'Test Scenarios'!F1745</f>
        <v xml:space="preserve">Objective
Test Case Description
Expected Results
</v>
      </c>
      <c r="H1736" s="41"/>
      <c r="I1736" s="43" t="s">
        <v>6577</v>
      </c>
      <c r="J1736" s="41" t="str">
        <f>"TST-F "&amp;_xlfn.XLOOKUP('Test Scenarios'!M1745,'Taxonomy and Epics'!H:H,'Taxonomy and Epics'!E:E)</f>
        <v xml:space="preserve">TST-F </v>
      </c>
      <c r="K1736" s="36" t="str">
        <f>"Phase1,"&amp;_xlfn.XLOOKUP('Test Scenarios'!M1745,'Taxonomy and Epics'!H:H,'Taxonomy and Epics'!B:B)&amp;"_"&amp;_xlfn.XLOOKUP('Test Scenarios'!M1745,'Taxonomy and Epics'!H:H,'Taxonomy and Epics'!C:C)&amp;","&amp;'Test Scenarios'!M1745&amp;",Fin_Functional, Workday"</f>
        <v>Phase1,_,,Fin_Functional, Workday</v>
      </c>
      <c r="L1736" s="41"/>
      <c r="M1736" s="41"/>
      <c r="N1736" s="41"/>
      <c r="O1736" s="41"/>
      <c r="P1736" s="41"/>
      <c r="Q1736" s="41"/>
      <c r="R1736" s="41"/>
      <c r="S1736" s="41"/>
      <c r="T1736" s="38"/>
    </row>
    <row r="1737" spans="1:20" ht="128" x14ac:dyDescent="0.2">
      <c r="A1737" s="20">
        <f>'Test Scenarios'!A1746</f>
        <v>0</v>
      </c>
      <c r="B1737" s="44">
        <f>'Test Scenarios'!K1746</f>
        <v>0</v>
      </c>
      <c r="C1737" s="42">
        <f>'Test Scenarios'!B1746</f>
        <v>0</v>
      </c>
      <c r="D1737" s="43" t="str">
        <f>"F-"&amp;'Test Scenarios'!M1746&amp;"-"&amp;'Test Scenarios'!C1746&amp;"-"&amp;C1737</f>
        <v>F---0</v>
      </c>
      <c r="E1737" s="43" t="s">
        <v>6576</v>
      </c>
      <c r="F1737" s="43">
        <f>'Test Scenarios'!G1746</f>
        <v>0</v>
      </c>
      <c r="G1737" s="43" t="str">
        <f>"Objective"&amp;CHAR(10)
&amp;'Test Scenarios'!L1746&amp;CHAR(10)&amp;CHAR(10)&amp;
"Test Case Description"&amp;CHAR(10)
&amp;'Test Scenarios'!D1746&amp;CHAR(10)&amp;CHAR(10)&amp;
"Expected Results"&amp;CHAR(10)&amp;'Test Scenarios'!F1746</f>
        <v xml:space="preserve">Objective
Test Case Description
Expected Results
</v>
      </c>
      <c r="H1737" s="41"/>
      <c r="I1737" s="43" t="s">
        <v>6577</v>
      </c>
      <c r="J1737" s="41" t="str">
        <f>"TST-F "&amp;_xlfn.XLOOKUP('Test Scenarios'!M1746,'Taxonomy and Epics'!H:H,'Taxonomy and Epics'!E:E)</f>
        <v xml:space="preserve">TST-F </v>
      </c>
      <c r="K1737" s="36" t="str">
        <f>"Phase1,"&amp;_xlfn.XLOOKUP('Test Scenarios'!M1746,'Taxonomy and Epics'!H:H,'Taxonomy and Epics'!B:B)&amp;"_"&amp;_xlfn.XLOOKUP('Test Scenarios'!M1746,'Taxonomy and Epics'!H:H,'Taxonomy and Epics'!C:C)&amp;","&amp;'Test Scenarios'!M1746&amp;",Fin_Functional, Workday"</f>
        <v>Phase1,_,,Fin_Functional, Workday</v>
      </c>
      <c r="L1737" s="41"/>
      <c r="M1737" s="41"/>
      <c r="N1737" s="41"/>
      <c r="O1737" s="41"/>
      <c r="P1737" s="41"/>
      <c r="Q1737" s="41"/>
      <c r="R1737" s="41"/>
      <c r="S1737" s="41"/>
      <c r="T1737" s="38"/>
    </row>
    <row r="1738" spans="1:20" ht="128" x14ac:dyDescent="0.2">
      <c r="A1738" s="20">
        <f>'Test Scenarios'!A1747</f>
        <v>0</v>
      </c>
      <c r="B1738" s="44">
        <f>'Test Scenarios'!K1747</f>
        <v>0</v>
      </c>
      <c r="C1738" s="42">
        <f>'Test Scenarios'!B1747</f>
        <v>0</v>
      </c>
      <c r="D1738" s="43" t="str">
        <f>"F-"&amp;'Test Scenarios'!M1747&amp;"-"&amp;'Test Scenarios'!C1747&amp;"-"&amp;C1738</f>
        <v>F---0</v>
      </c>
      <c r="E1738" s="43" t="s">
        <v>6576</v>
      </c>
      <c r="F1738" s="43">
        <f>'Test Scenarios'!G1747</f>
        <v>0</v>
      </c>
      <c r="G1738" s="43" t="str">
        <f>"Objective"&amp;CHAR(10)
&amp;'Test Scenarios'!L1747&amp;CHAR(10)&amp;CHAR(10)&amp;
"Test Case Description"&amp;CHAR(10)
&amp;'Test Scenarios'!D1747&amp;CHAR(10)&amp;CHAR(10)&amp;
"Expected Results"&amp;CHAR(10)&amp;'Test Scenarios'!F1747</f>
        <v xml:space="preserve">Objective
Test Case Description
Expected Results
</v>
      </c>
      <c r="H1738" s="41"/>
      <c r="I1738" s="43" t="s">
        <v>6577</v>
      </c>
      <c r="J1738" s="41" t="str">
        <f>"TST-F "&amp;_xlfn.XLOOKUP('Test Scenarios'!M1747,'Taxonomy and Epics'!H:H,'Taxonomy and Epics'!E:E)</f>
        <v xml:space="preserve">TST-F </v>
      </c>
      <c r="K1738" s="36" t="str">
        <f>"Phase1,"&amp;_xlfn.XLOOKUP('Test Scenarios'!M1747,'Taxonomy and Epics'!H:H,'Taxonomy and Epics'!B:B)&amp;"_"&amp;_xlfn.XLOOKUP('Test Scenarios'!M1747,'Taxonomy and Epics'!H:H,'Taxonomy and Epics'!C:C)&amp;","&amp;'Test Scenarios'!M1747&amp;",Fin_Functional, Workday"</f>
        <v>Phase1,_,,Fin_Functional, Workday</v>
      </c>
      <c r="L1738" s="41"/>
      <c r="M1738" s="41"/>
      <c r="N1738" s="41"/>
      <c r="O1738" s="41"/>
      <c r="P1738" s="41"/>
      <c r="Q1738" s="41"/>
      <c r="R1738" s="41"/>
      <c r="S1738" s="41"/>
      <c r="T1738" s="38"/>
    </row>
    <row r="1739" spans="1:20" ht="128" x14ac:dyDescent="0.2">
      <c r="A1739" s="20">
        <f>'Test Scenarios'!A1748</f>
        <v>0</v>
      </c>
      <c r="B1739" s="44">
        <f>'Test Scenarios'!K1748</f>
        <v>0</v>
      </c>
      <c r="C1739" s="42">
        <f>'Test Scenarios'!B1748</f>
        <v>0</v>
      </c>
      <c r="D1739" s="43" t="str">
        <f>"F-"&amp;'Test Scenarios'!M1748&amp;"-"&amp;'Test Scenarios'!C1748&amp;"-"&amp;C1739</f>
        <v>F---0</v>
      </c>
      <c r="E1739" s="43" t="s">
        <v>6576</v>
      </c>
      <c r="F1739" s="43">
        <f>'Test Scenarios'!G1748</f>
        <v>0</v>
      </c>
      <c r="G1739" s="43" t="str">
        <f>"Objective"&amp;CHAR(10)
&amp;'Test Scenarios'!L1748&amp;CHAR(10)&amp;CHAR(10)&amp;
"Test Case Description"&amp;CHAR(10)
&amp;'Test Scenarios'!D1748&amp;CHAR(10)&amp;CHAR(10)&amp;
"Expected Results"&amp;CHAR(10)&amp;'Test Scenarios'!F1748</f>
        <v xml:space="preserve">Objective
Test Case Description
Expected Results
</v>
      </c>
      <c r="H1739" s="41"/>
      <c r="I1739" s="43" t="s">
        <v>6577</v>
      </c>
      <c r="J1739" s="41" t="str">
        <f>"TST-F "&amp;_xlfn.XLOOKUP('Test Scenarios'!M1748,'Taxonomy and Epics'!H:H,'Taxonomy and Epics'!E:E)</f>
        <v xml:space="preserve">TST-F </v>
      </c>
      <c r="K1739" s="36" t="str">
        <f>"Phase1,"&amp;_xlfn.XLOOKUP('Test Scenarios'!M1748,'Taxonomy and Epics'!H:H,'Taxonomy and Epics'!B:B)&amp;"_"&amp;_xlfn.XLOOKUP('Test Scenarios'!M1748,'Taxonomy and Epics'!H:H,'Taxonomy and Epics'!C:C)&amp;","&amp;'Test Scenarios'!M1748&amp;",Fin_Functional, Workday"</f>
        <v>Phase1,_,,Fin_Functional, Workday</v>
      </c>
      <c r="L1739" s="41"/>
      <c r="M1739" s="41"/>
      <c r="N1739" s="41"/>
      <c r="O1739" s="41"/>
      <c r="P1739" s="41"/>
      <c r="Q1739" s="41"/>
      <c r="R1739" s="41"/>
      <c r="S1739" s="41"/>
      <c r="T1739" s="38"/>
    </row>
    <row r="1740" spans="1:20" ht="128" x14ac:dyDescent="0.2">
      <c r="A1740" s="20">
        <f>'Test Scenarios'!A1749</f>
        <v>0</v>
      </c>
      <c r="B1740" s="44">
        <f>'Test Scenarios'!K1749</f>
        <v>0</v>
      </c>
      <c r="C1740" s="42">
        <f>'Test Scenarios'!B1749</f>
        <v>0</v>
      </c>
      <c r="D1740" s="43" t="str">
        <f>"F-"&amp;'Test Scenarios'!M1749&amp;"-"&amp;'Test Scenarios'!C1749&amp;"-"&amp;C1740</f>
        <v>F---0</v>
      </c>
      <c r="E1740" s="43" t="s">
        <v>6576</v>
      </c>
      <c r="F1740" s="43">
        <f>'Test Scenarios'!G1749</f>
        <v>0</v>
      </c>
      <c r="G1740" s="43" t="str">
        <f>"Objective"&amp;CHAR(10)
&amp;'Test Scenarios'!L1749&amp;CHAR(10)&amp;CHAR(10)&amp;
"Test Case Description"&amp;CHAR(10)
&amp;'Test Scenarios'!D1749&amp;CHAR(10)&amp;CHAR(10)&amp;
"Expected Results"&amp;CHAR(10)&amp;'Test Scenarios'!F1749</f>
        <v xml:space="preserve">Objective
Test Case Description
Expected Results
</v>
      </c>
      <c r="H1740" s="41"/>
      <c r="I1740" s="43" t="s">
        <v>6577</v>
      </c>
      <c r="J1740" s="41" t="str">
        <f>"TST-F "&amp;_xlfn.XLOOKUP('Test Scenarios'!M1749,'Taxonomy and Epics'!H:H,'Taxonomy and Epics'!E:E)</f>
        <v xml:space="preserve">TST-F </v>
      </c>
      <c r="K1740" s="36" t="str">
        <f>"Phase1,"&amp;_xlfn.XLOOKUP('Test Scenarios'!M1749,'Taxonomy and Epics'!H:H,'Taxonomy and Epics'!B:B)&amp;"_"&amp;_xlfn.XLOOKUP('Test Scenarios'!M1749,'Taxonomy and Epics'!H:H,'Taxonomy and Epics'!C:C)&amp;","&amp;'Test Scenarios'!M1749&amp;",Fin_Functional, Workday"</f>
        <v>Phase1,_,,Fin_Functional, Workday</v>
      </c>
      <c r="L1740" s="41"/>
      <c r="M1740" s="41"/>
      <c r="N1740" s="41"/>
      <c r="O1740" s="41"/>
      <c r="P1740" s="41"/>
      <c r="Q1740" s="41"/>
      <c r="R1740" s="41"/>
      <c r="S1740" s="41"/>
      <c r="T1740" s="38"/>
    </row>
    <row r="1741" spans="1:20" ht="128" x14ac:dyDescent="0.2">
      <c r="A1741" s="20">
        <f>'Test Scenarios'!A1750</f>
        <v>0</v>
      </c>
      <c r="B1741" s="44">
        <f>'Test Scenarios'!K1750</f>
        <v>0</v>
      </c>
      <c r="C1741" s="42">
        <f>'Test Scenarios'!B1750</f>
        <v>0</v>
      </c>
      <c r="D1741" s="43" t="str">
        <f>"F-"&amp;'Test Scenarios'!M1750&amp;"-"&amp;'Test Scenarios'!C1750&amp;"-"&amp;C1741</f>
        <v>F---0</v>
      </c>
      <c r="E1741" s="43" t="s">
        <v>6576</v>
      </c>
      <c r="F1741" s="43">
        <f>'Test Scenarios'!G1750</f>
        <v>0</v>
      </c>
      <c r="G1741" s="43" t="str">
        <f>"Objective"&amp;CHAR(10)
&amp;'Test Scenarios'!L1750&amp;CHAR(10)&amp;CHAR(10)&amp;
"Test Case Description"&amp;CHAR(10)
&amp;'Test Scenarios'!D1750&amp;CHAR(10)&amp;CHAR(10)&amp;
"Expected Results"&amp;CHAR(10)&amp;'Test Scenarios'!F1750</f>
        <v xml:space="preserve">Objective
Test Case Description
Expected Results
</v>
      </c>
      <c r="H1741" s="41"/>
      <c r="I1741" s="43" t="s">
        <v>6577</v>
      </c>
      <c r="J1741" s="41" t="str">
        <f>"TST-F "&amp;_xlfn.XLOOKUP('Test Scenarios'!M1750,'Taxonomy and Epics'!H:H,'Taxonomy and Epics'!E:E)</f>
        <v xml:space="preserve">TST-F </v>
      </c>
      <c r="K1741" s="36" t="str">
        <f>"Phase1,"&amp;_xlfn.XLOOKUP('Test Scenarios'!M1750,'Taxonomy and Epics'!H:H,'Taxonomy and Epics'!B:B)&amp;"_"&amp;_xlfn.XLOOKUP('Test Scenarios'!M1750,'Taxonomy and Epics'!H:H,'Taxonomy and Epics'!C:C)&amp;","&amp;'Test Scenarios'!M1750&amp;",Fin_Functional, Workday"</f>
        <v>Phase1,_,,Fin_Functional, Workday</v>
      </c>
      <c r="L1741" s="41"/>
      <c r="M1741" s="41"/>
      <c r="N1741" s="41"/>
      <c r="O1741" s="41"/>
      <c r="P1741" s="41"/>
      <c r="Q1741" s="41"/>
      <c r="R1741" s="41"/>
      <c r="S1741" s="41"/>
      <c r="T1741" s="38"/>
    </row>
    <row r="1742" spans="1:20" ht="128" x14ac:dyDescent="0.2">
      <c r="A1742" s="20">
        <f>'Test Scenarios'!A1751</f>
        <v>0</v>
      </c>
      <c r="B1742" s="44">
        <f>'Test Scenarios'!K1751</f>
        <v>0</v>
      </c>
      <c r="C1742" s="42">
        <f>'Test Scenarios'!B1751</f>
        <v>0</v>
      </c>
      <c r="D1742" s="43" t="str">
        <f>"F-"&amp;'Test Scenarios'!M1751&amp;"-"&amp;'Test Scenarios'!C1751&amp;"-"&amp;C1742</f>
        <v>F---0</v>
      </c>
      <c r="E1742" s="43" t="s">
        <v>6576</v>
      </c>
      <c r="F1742" s="43">
        <f>'Test Scenarios'!G1751</f>
        <v>0</v>
      </c>
      <c r="G1742" s="43" t="str">
        <f>"Objective"&amp;CHAR(10)
&amp;'Test Scenarios'!L1751&amp;CHAR(10)&amp;CHAR(10)&amp;
"Test Case Description"&amp;CHAR(10)
&amp;'Test Scenarios'!D1751&amp;CHAR(10)&amp;CHAR(10)&amp;
"Expected Results"&amp;CHAR(10)&amp;'Test Scenarios'!F1751</f>
        <v xml:space="preserve">Objective
Test Case Description
Expected Results
</v>
      </c>
      <c r="H1742" s="41"/>
      <c r="I1742" s="43" t="s">
        <v>6577</v>
      </c>
      <c r="J1742" s="41" t="str">
        <f>"TST-F "&amp;_xlfn.XLOOKUP('Test Scenarios'!M1751,'Taxonomy and Epics'!H:H,'Taxonomy and Epics'!E:E)</f>
        <v xml:space="preserve">TST-F </v>
      </c>
      <c r="K1742" s="36" t="str">
        <f>"Phase1,"&amp;_xlfn.XLOOKUP('Test Scenarios'!M1751,'Taxonomy and Epics'!H:H,'Taxonomy and Epics'!B:B)&amp;"_"&amp;_xlfn.XLOOKUP('Test Scenarios'!M1751,'Taxonomy and Epics'!H:H,'Taxonomy and Epics'!C:C)&amp;","&amp;'Test Scenarios'!M1751&amp;",Fin_Functional, Workday"</f>
        <v>Phase1,_,,Fin_Functional, Workday</v>
      </c>
      <c r="L1742" s="41"/>
      <c r="M1742" s="41"/>
      <c r="N1742" s="41"/>
      <c r="O1742" s="41"/>
      <c r="P1742" s="41"/>
      <c r="Q1742" s="41"/>
      <c r="R1742" s="41"/>
      <c r="S1742" s="41"/>
      <c r="T1742" s="38"/>
    </row>
    <row r="1743" spans="1:20" ht="128" x14ac:dyDescent="0.2">
      <c r="A1743" s="20">
        <f>'Test Scenarios'!A1752</f>
        <v>0</v>
      </c>
      <c r="B1743" s="44">
        <f>'Test Scenarios'!K1752</f>
        <v>0</v>
      </c>
      <c r="C1743" s="42">
        <f>'Test Scenarios'!B1752</f>
        <v>0</v>
      </c>
      <c r="D1743" s="43" t="str">
        <f>"F-"&amp;'Test Scenarios'!M1752&amp;"-"&amp;'Test Scenarios'!C1752&amp;"-"&amp;C1743</f>
        <v>F---0</v>
      </c>
      <c r="E1743" s="43" t="s">
        <v>6576</v>
      </c>
      <c r="F1743" s="43">
        <f>'Test Scenarios'!G1752</f>
        <v>0</v>
      </c>
      <c r="G1743" s="43" t="str">
        <f>"Objective"&amp;CHAR(10)
&amp;'Test Scenarios'!L1752&amp;CHAR(10)&amp;CHAR(10)&amp;
"Test Case Description"&amp;CHAR(10)
&amp;'Test Scenarios'!D1752&amp;CHAR(10)&amp;CHAR(10)&amp;
"Expected Results"&amp;CHAR(10)&amp;'Test Scenarios'!F1752</f>
        <v xml:space="preserve">Objective
Test Case Description
Expected Results
</v>
      </c>
      <c r="H1743" s="41"/>
      <c r="I1743" s="43" t="s">
        <v>6577</v>
      </c>
      <c r="J1743" s="41" t="str">
        <f>"TST-F "&amp;_xlfn.XLOOKUP('Test Scenarios'!M1752,'Taxonomy and Epics'!H:H,'Taxonomy and Epics'!E:E)</f>
        <v xml:space="preserve">TST-F </v>
      </c>
      <c r="K1743" s="36" t="str">
        <f>"Phase1,"&amp;_xlfn.XLOOKUP('Test Scenarios'!M1752,'Taxonomy and Epics'!H:H,'Taxonomy and Epics'!B:B)&amp;"_"&amp;_xlfn.XLOOKUP('Test Scenarios'!M1752,'Taxonomy and Epics'!H:H,'Taxonomy and Epics'!C:C)&amp;","&amp;'Test Scenarios'!M1752&amp;",Fin_Functional, Workday"</f>
        <v>Phase1,_,,Fin_Functional, Workday</v>
      </c>
      <c r="L1743" s="41"/>
      <c r="M1743" s="41"/>
      <c r="N1743" s="41"/>
      <c r="O1743" s="41"/>
      <c r="P1743" s="41"/>
      <c r="Q1743" s="41"/>
      <c r="R1743" s="41"/>
      <c r="S1743" s="41"/>
      <c r="T1743" s="38"/>
    </row>
    <row r="1744" spans="1:20" ht="128" x14ac:dyDescent="0.2">
      <c r="A1744" s="20">
        <f>'Test Scenarios'!A1753</f>
        <v>0</v>
      </c>
      <c r="B1744" s="44">
        <f>'Test Scenarios'!K1753</f>
        <v>0</v>
      </c>
      <c r="C1744" s="42">
        <f>'Test Scenarios'!B1753</f>
        <v>0</v>
      </c>
      <c r="D1744" s="43" t="str">
        <f>"F-"&amp;'Test Scenarios'!M1753&amp;"-"&amp;'Test Scenarios'!C1753&amp;"-"&amp;C1744</f>
        <v>F---0</v>
      </c>
      <c r="E1744" s="43" t="s">
        <v>6576</v>
      </c>
      <c r="F1744" s="43">
        <f>'Test Scenarios'!G1753</f>
        <v>0</v>
      </c>
      <c r="G1744" s="43" t="str">
        <f>"Objective"&amp;CHAR(10)
&amp;'Test Scenarios'!L1753&amp;CHAR(10)&amp;CHAR(10)&amp;
"Test Case Description"&amp;CHAR(10)
&amp;'Test Scenarios'!D1753&amp;CHAR(10)&amp;CHAR(10)&amp;
"Expected Results"&amp;CHAR(10)&amp;'Test Scenarios'!F1753</f>
        <v xml:space="preserve">Objective
Test Case Description
Expected Results
</v>
      </c>
      <c r="H1744" s="41"/>
      <c r="I1744" s="43" t="s">
        <v>6577</v>
      </c>
      <c r="J1744" s="41" t="str">
        <f>"TST-F "&amp;_xlfn.XLOOKUP('Test Scenarios'!M1753,'Taxonomy and Epics'!H:H,'Taxonomy and Epics'!E:E)</f>
        <v xml:space="preserve">TST-F </v>
      </c>
      <c r="K1744" s="36" t="str">
        <f>"Phase1,"&amp;_xlfn.XLOOKUP('Test Scenarios'!M1753,'Taxonomy and Epics'!H:H,'Taxonomy and Epics'!B:B)&amp;"_"&amp;_xlfn.XLOOKUP('Test Scenarios'!M1753,'Taxonomy and Epics'!H:H,'Taxonomy and Epics'!C:C)&amp;","&amp;'Test Scenarios'!M1753&amp;",Fin_Functional, Workday"</f>
        <v>Phase1,_,,Fin_Functional, Workday</v>
      </c>
      <c r="L1744" s="41"/>
      <c r="M1744" s="41"/>
      <c r="N1744" s="41"/>
      <c r="O1744" s="41"/>
      <c r="P1744" s="41"/>
      <c r="Q1744" s="41"/>
      <c r="R1744" s="41"/>
      <c r="S1744" s="41"/>
      <c r="T1744" s="38"/>
    </row>
    <row r="1745" spans="1:20" ht="128" x14ac:dyDescent="0.2">
      <c r="A1745" s="20">
        <f>'Test Scenarios'!A1754</f>
        <v>0</v>
      </c>
      <c r="B1745" s="44">
        <f>'Test Scenarios'!K1754</f>
        <v>0</v>
      </c>
      <c r="C1745" s="42">
        <f>'Test Scenarios'!B1754</f>
        <v>0</v>
      </c>
      <c r="D1745" s="43" t="str">
        <f>"F-"&amp;'Test Scenarios'!M1754&amp;"-"&amp;'Test Scenarios'!C1754&amp;"-"&amp;C1745</f>
        <v>F---0</v>
      </c>
      <c r="E1745" s="43" t="s">
        <v>6576</v>
      </c>
      <c r="F1745" s="43">
        <f>'Test Scenarios'!G1754</f>
        <v>0</v>
      </c>
      <c r="G1745" s="43" t="str">
        <f>"Objective"&amp;CHAR(10)
&amp;'Test Scenarios'!L1754&amp;CHAR(10)&amp;CHAR(10)&amp;
"Test Case Description"&amp;CHAR(10)
&amp;'Test Scenarios'!D1754&amp;CHAR(10)&amp;CHAR(10)&amp;
"Expected Results"&amp;CHAR(10)&amp;'Test Scenarios'!F1754</f>
        <v xml:space="preserve">Objective
Test Case Description
Expected Results
</v>
      </c>
      <c r="H1745" s="41"/>
      <c r="I1745" s="43" t="s">
        <v>6577</v>
      </c>
      <c r="J1745" s="41" t="str">
        <f>"TST-F "&amp;_xlfn.XLOOKUP('Test Scenarios'!M1754,'Taxonomy and Epics'!H:H,'Taxonomy and Epics'!E:E)</f>
        <v xml:space="preserve">TST-F </v>
      </c>
      <c r="K1745" s="36" t="str">
        <f>"Phase1,"&amp;_xlfn.XLOOKUP('Test Scenarios'!M1754,'Taxonomy and Epics'!H:H,'Taxonomy and Epics'!B:B)&amp;"_"&amp;_xlfn.XLOOKUP('Test Scenarios'!M1754,'Taxonomy and Epics'!H:H,'Taxonomy and Epics'!C:C)&amp;","&amp;'Test Scenarios'!M1754&amp;",Fin_Functional, Workday"</f>
        <v>Phase1,_,,Fin_Functional, Workday</v>
      </c>
      <c r="L1745" s="41"/>
      <c r="M1745" s="41"/>
      <c r="N1745" s="41"/>
      <c r="O1745" s="41"/>
      <c r="P1745" s="41"/>
      <c r="Q1745" s="41"/>
      <c r="R1745" s="41"/>
      <c r="S1745" s="41"/>
      <c r="T1745" s="38"/>
    </row>
    <row r="1746" spans="1:20" ht="128" x14ac:dyDescent="0.2">
      <c r="A1746" s="20">
        <f>'Test Scenarios'!A1755</f>
        <v>0</v>
      </c>
      <c r="B1746" s="44">
        <f>'Test Scenarios'!K1755</f>
        <v>0</v>
      </c>
      <c r="C1746" s="42">
        <f>'Test Scenarios'!B1755</f>
        <v>0</v>
      </c>
      <c r="D1746" s="43" t="str">
        <f>"F-"&amp;'Test Scenarios'!M1755&amp;"-"&amp;'Test Scenarios'!C1755&amp;"-"&amp;C1746</f>
        <v>F---0</v>
      </c>
      <c r="E1746" s="43" t="s">
        <v>6576</v>
      </c>
      <c r="F1746" s="43">
        <f>'Test Scenarios'!G1755</f>
        <v>0</v>
      </c>
      <c r="G1746" s="43" t="str">
        <f>"Objective"&amp;CHAR(10)
&amp;'Test Scenarios'!L1755&amp;CHAR(10)&amp;CHAR(10)&amp;
"Test Case Description"&amp;CHAR(10)
&amp;'Test Scenarios'!D1755&amp;CHAR(10)&amp;CHAR(10)&amp;
"Expected Results"&amp;CHAR(10)&amp;'Test Scenarios'!F1755</f>
        <v xml:space="preserve">Objective
Test Case Description
Expected Results
</v>
      </c>
      <c r="H1746" s="41"/>
      <c r="I1746" s="43" t="s">
        <v>6577</v>
      </c>
      <c r="J1746" s="41" t="str">
        <f>"TST-F "&amp;_xlfn.XLOOKUP('Test Scenarios'!M1755,'Taxonomy and Epics'!H:H,'Taxonomy and Epics'!E:E)</f>
        <v xml:space="preserve">TST-F </v>
      </c>
      <c r="K1746" s="36" t="str">
        <f>"Phase1,"&amp;_xlfn.XLOOKUP('Test Scenarios'!M1755,'Taxonomy and Epics'!H:H,'Taxonomy and Epics'!B:B)&amp;"_"&amp;_xlfn.XLOOKUP('Test Scenarios'!M1755,'Taxonomy and Epics'!H:H,'Taxonomy and Epics'!C:C)&amp;","&amp;'Test Scenarios'!M1755&amp;",Fin_Functional, Workday"</f>
        <v>Phase1,_,,Fin_Functional, Workday</v>
      </c>
      <c r="L1746" s="41"/>
      <c r="M1746" s="41"/>
      <c r="N1746" s="41"/>
      <c r="O1746" s="41"/>
      <c r="P1746" s="41"/>
      <c r="Q1746" s="41"/>
      <c r="R1746" s="41"/>
      <c r="S1746" s="41"/>
      <c r="T1746" s="38"/>
    </row>
    <row r="1747" spans="1:20" ht="128" x14ac:dyDescent="0.2">
      <c r="A1747" s="20">
        <f>'Test Scenarios'!A1756</f>
        <v>0</v>
      </c>
      <c r="B1747" s="44">
        <f>'Test Scenarios'!K1756</f>
        <v>0</v>
      </c>
      <c r="C1747" s="42">
        <f>'Test Scenarios'!B1756</f>
        <v>0</v>
      </c>
      <c r="D1747" s="43" t="str">
        <f>"F-"&amp;'Test Scenarios'!M1756&amp;"-"&amp;'Test Scenarios'!C1756&amp;"-"&amp;C1747</f>
        <v>F---0</v>
      </c>
      <c r="E1747" s="43" t="s">
        <v>6576</v>
      </c>
      <c r="F1747" s="43">
        <f>'Test Scenarios'!G1756</f>
        <v>0</v>
      </c>
      <c r="G1747" s="43" t="str">
        <f>"Objective"&amp;CHAR(10)
&amp;'Test Scenarios'!L1756&amp;CHAR(10)&amp;CHAR(10)&amp;
"Test Case Description"&amp;CHAR(10)
&amp;'Test Scenarios'!D1756&amp;CHAR(10)&amp;CHAR(10)&amp;
"Expected Results"&amp;CHAR(10)&amp;'Test Scenarios'!F1756</f>
        <v xml:space="preserve">Objective
Test Case Description
Expected Results
</v>
      </c>
      <c r="H1747" s="41"/>
      <c r="I1747" s="43" t="s">
        <v>6577</v>
      </c>
      <c r="J1747" s="41" t="str">
        <f>"TST-F "&amp;_xlfn.XLOOKUP('Test Scenarios'!M1756,'Taxonomy and Epics'!H:H,'Taxonomy and Epics'!E:E)</f>
        <v xml:space="preserve">TST-F </v>
      </c>
      <c r="K1747" s="36" t="str">
        <f>"Phase1,"&amp;_xlfn.XLOOKUP('Test Scenarios'!M1756,'Taxonomy and Epics'!H:H,'Taxonomy and Epics'!B:B)&amp;"_"&amp;_xlfn.XLOOKUP('Test Scenarios'!M1756,'Taxonomy and Epics'!H:H,'Taxonomy and Epics'!C:C)&amp;","&amp;'Test Scenarios'!M1756&amp;",Fin_Functional, Workday"</f>
        <v>Phase1,_,,Fin_Functional, Workday</v>
      </c>
      <c r="L1747" s="41"/>
      <c r="M1747" s="41"/>
      <c r="N1747" s="41"/>
      <c r="O1747" s="41"/>
      <c r="P1747" s="41"/>
      <c r="Q1747" s="41"/>
      <c r="R1747" s="41"/>
      <c r="S1747" s="41"/>
      <c r="T1747" s="38"/>
    </row>
    <row r="1748" spans="1:20" ht="128" x14ac:dyDescent="0.2">
      <c r="A1748" s="20">
        <f>'Test Scenarios'!A1757</f>
        <v>0</v>
      </c>
      <c r="B1748" s="44">
        <f>'Test Scenarios'!K1757</f>
        <v>0</v>
      </c>
      <c r="C1748" s="42">
        <f>'Test Scenarios'!B1757</f>
        <v>0</v>
      </c>
      <c r="D1748" s="43" t="str">
        <f>"F-"&amp;'Test Scenarios'!M1757&amp;"-"&amp;'Test Scenarios'!C1757&amp;"-"&amp;C1748</f>
        <v>F---0</v>
      </c>
      <c r="E1748" s="43" t="s">
        <v>6576</v>
      </c>
      <c r="F1748" s="43">
        <f>'Test Scenarios'!G1757</f>
        <v>0</v>
      </c>
      <c r="G1748" s="43" t="str">
        <f>"Objective"&amp;CHAR(10)
&amp;'Test Scenarios'!L1757&amp;CHAR(10)&amp;CHAR(10)&amp;
"Test Case Description"&amp;CHAR(10)
&amp;'Test Scenarios'!D1757&amp;CHAR(10)&amp;CHAR(10)&amp;
"Expected Results"&amp;CHAR(10)&amp;'Test Scenarios'!F1757</f>
        <v xml:space="preserve">Objective
Test Case Description
Expected Results
</v>
      </c>
      <c r="H1748" s="41"/>
      <c r="I1748" s="43" t="s">
        <v>6577</v>
      </c>
      <c r="J1748" s="41" t="str">
        <f>"TST-F "&amp;_xlfn.XLOOKUP('Test Scenarios'!M1757,'Taxonomy and Epics'!H:H,'Taxonomy and Epics'!E:E)</f>
        <v xml:space="preserve">TST-F </v>
      </c>
      <c r="K1748" s="36" t="str">
        <f>"Phase1,"&amp;_xlfn.XLOOKUP('Test Scenarios'!M1757,'Taxonomy and Epics'!H:H,'Taxonomy and Epics'!B:B)&amp;"_"&amp;_xlfn.XLOOKUP('Test Scenarios'!M1757,'Taxonomy and Epics'!H:H,'Taxonomy and Epics'!C:C)&amp;","&amp;'Test Scenarios'!M1757&amp;",Fin_Functional, Workday"</f>
        <v>Phase1,_,,Fin_Functional, Workday</v>
      </c>
      <c r="L1748" s="41"/>
      <c r="M1748" s="41"/>
      <c r="N1748" s="41"/>
      <c r="O1748" s="41"/>
      <c r="P1748" s="41"/>
      <c r="Q1748" s="41"/>
      <c r="R1748" s="41"/>
      <c r="S1748" s="41"/>
      <c r="T1748" s="38"/>
    </row>
    <row r="1749" spans="1:20" ht="128" x14ac:dyDescent="0.2">
      <c r="A1749" s="20">
        <f>'Test Scenarios'!A1758</f>
        <v>0</v>
      </c>
      <c r="B1749" s="44">
        <f>'Test Scenarios'!K1758</f>
        <v>0</v>
      </c>
      <c r="C1749" s="42">
        <f>'Test Scenarios'!B1758</f>
        <v>0</v>
      </c>
      <c r="D1749" s="43" t="str">
        <f>"F-"&amp;'Test Scenarios'!M1758&amp;"-"&amp;'Test Scenarios'!C1758&amp;"-"&amp;C1749</f>
        <v>F---0</v>
      </c>
      <c r="E1749" s="43" t="s">
        <v>6576</v>
      </c>
      <c r="F1749" s="43">
        <f>'Test Scenarios'!G1758</f>
        <v>0</v>
      </c>
      <c r="G1749" s="43" t="str">
        <f>"Objective"&amp;CHAR(10)
&amp;'Test Scenarios'!L1758&amp;CHAR(10)&amp;CHAR(10)&amp;
"Test Case Description"&amp;CHAR(10)
&amp;'Test Scenarios'!D1758&amp;CHAR(10)&amp;CHAR(10)&amp;
"Expected Results"&amp;CHAR(10)&amp;'Test Scenarios'!F1758</f>
        <v xml:space="preserve">Objective
Test Case Description
Expected Results
</v>
      </c>
      <c r="H1749" s="41"/>
      <c r="I1749" s="43" t="s">
        <v>6577</v>
      </c>
      <c r="J1749" s="41" t="str">
        <f>"TST-F "&amp;_xlfn.XLOOKUP('Test Scenarios'!M1758,'Taxonomy and Epics'!H:H,'Taxonomy and Epics'!E:E)</f>
        <v xml:space="preserve">TST-F </v>
      </c>
      <c r="K1749" s="36" t="str">
        <f>"Phase1,"&amp;_xlfn.XLOOKUP('Test Scenarios'!M1758,'Taxonomy and Epics'!H:H,'Taxonomy and Epics'!B:B)&amp;"_"&amp;_xlfn.XLOOKUP('Test Scenarios'!M1758,'Taxonomy and Epics'!H:H,'Taxonomy and Epics'!C:C)&amp;","&amp;'Test Scenarios'!M1758&amp;",Fin_Functional, Workday"</f>
        <v>Phase1,_,,Fin_Functional, Workday</v>
      </c>
      <c r="L1749" s="41"/>
      <c r="M1749" s="41"/>
      <c r="N1749" s="41"/>
      <c r="O1749" s="41"/>
      <c r="P1749" s="41"/>
      <c r="Q1749" s="41"/>
      <c r="R1749" s="41"/>
      <c r="S1749" s="41"/>
      <c r="T1749" s="38"/>
    </row>
    <row r="1750" spans="1:20" ht="128" x14ac:dyDescent="0.2">
      <c r="A1750" s="20">
        <f>'Test Scenarios'!A1759</f>
        <v>0</v>
      </c>
      <c r="B1750" s="44">
        <f>'Test Scenarios'!K1759</f>
        <v>0</v>
      </c>
      <c r="C1750" s="42">
        <f>'Test Scenarios'!B1759</f>
        <v>0</v>
      </c>
      <c r="D1750" s="43" t="str">
        <f>"F-"&amp;'Test Scenarios'!M1759&amp;"-"&amp;'Test Scenarios'!C1759&amp;"-"&amp;C1750</f>
        <v>F---0</v>
      </c>
      <c r="E1750" s="43" t="s">
        <v>6576</v>
      </c>
      <c r="F1750" s="43">
        <f>'Test Scenarios'!G1759</f>
        <v>0</v>
      </c>
      <c r="G1750" s="43" t="str">
        <f>"Objective"&amp;CHAR(10)
&amp;'Test Scenarios'!L1759&amp;CHAR(10)&amp;CHAR(10)&amp;
"Test Case Description"&amp;CHAR(10)
&amp;'Test Scenarios'!D1759&amp;CHAR(10)&amp;CHAR(10)&amp;
"Expected Results"&amp;CHAR(10)&amp;'Test Scenarios'!F1759</f>
        <v xml:space="preserve">Objective
Test Case Description
Expected Results
</v>
      </c>
      <c r="H1750" s="41"/>
      <c r="I1750" s="43" t="s">
        <v>6577</v>
      </c>
      <c r="J1750" s="41" t="str">
        <f>"TST-F "&amp;_xlfn.XLOOKUP('Test Scenarios'!M1759,'Taxonomy and Epics'!H:H,'Taxonomy and Epics'!E:E)</f>
        <v xml:space="preserve">TST-F </v>
      </c>
      <c r="K1750" s="36" t="str">
        <f>"Phase1,"&amp;_xlfn.XLOOKUP('Test Scenarios'!M1759,'Taxonomy and Epics'!H:H,'Taxonomy and Epics'!B:B)&amp;"_"&amp;_xlfn.XLOOKUP('Test Scenarios'!M1759,'Taxonomy and Epics'!H:H,'Taxonomy and Epics'!C:C)&amp;","&amp;'Test Scenarios'!M1759&amp;",Fin_Functional, Workday"</f>
        <v>Phase1,_,,Fin_Functional, Workday</v>
      </c>
      <c r="L1750" s="41"/>
      <c r="M1750" s="41"/>
      <c r="N1750" s="41"/>
      <c r="O1750" s="41"/>
      <c r="P1750" s="41"/>
      <c r="Q1750" s="41"/>
      <c r="R1750" s="41"/>
      <c r="S1750" s="41"/>
      <c r="T1750" s="38"/>
    </row>
    <row r="1751" spans="1:20" ht="128" x14ac:dyDescent="0.2">
      <c r="A1751" s="20">
        <f>'Test Scenarios'!A1760</f>
        <v>0</v>
      </c>
      <c r="B1751" s="44">
        <f>'Test Scenarios'!K1760</f>
        <v>0</v>
      </c>
      <c r="C1751" s="42">
        <f>'Test Scenarios'!B1760</f>
        <v>0</v>
      </c>
      <c r="D1751" s="43" t="str">
        <f>"F-"&amp;'Test Scenarios'!M1760&amp;"-"&amp;'Test Scenarios'!C1760&amp;"-"&amp;C1751</f>
        <v>F---0</v>
      </c>
      <c r="E1751" s="43" t="s">
        <v>6576</v>
      </c>
      <c r="F1751" s="43">
        <f>'Test Scenarios'!G1760</f>
        <v>0</v>
      </c>
      <c r="G1751" s="43" t="str">
        <f>"Objective"&amp;CHAR(10)
&amp;'Test Scenarios'!L1760&amp;CHAR(10)&amp;CHAR(10)&amp;
"Test Case Description"&amp;CHAR(10)
&amp;'Test Scenarios'!D1760&amp;CHAR(10)&amp;CHAR(10)&amp;
"Expected Results"&amp;CHAR(10)&amp;'Test Scenarios'!F1760</f>
        <v xml:space="preserve">Objective
Test Case Description
Expected Results
</v>
      </c>
      <c r="H1751" s="41"/>
      <c r="I1751" s="43" t="s">
        <v>6577</v>
      </c>
      <c r="J1751" s="41" t="str">
        <f>"TST-F "&amp;_xlfn.XLOOKUP('Test Scenarios'!M1760,'Taxonomy and Epics'!H:H,'Taxonomy and Epics'!E:E)</f>
        <v xml:space="preserve">TST-F </v>
      </c>
      <c r="K1751" s="36" t="str">
        <f>"Phase1,"&amp;_xlfn.XLOOKUP('Test Scenarios'!M1760,'Taxonomy and Epics'!H:H,'Taxonomy and Epics'!B:B)&amp;"_"&amp;_xlfn.XLOOKUP('Test Scenarios'!M1760,'Taxonomy and Epics'!H:H,'Taxonomy and Epics'!C:C)&amp;","&amp;'Test Scenarios'!M1760&amp;",Fin_Functional, Workday"</f>
        <v>Phase1,_,,Fin_Functional, Workday</v>
      </c>
      <c r="L1751" s="41"/>
      <c r="M1751" s="41"/>
      <c r="N1751" s="41"/>
      <c r="O1751" s="41"/>
      <c r="P1751" s="41"/>
      <c r="Q1751" s="41"/>
      <c r="R1751" s="41"/>
      <c r="S1751" s="41"/>
      <c r="T1751" s="38"/>
    </row>
    <row r="1752" spans="1:20" ht="128" x14ac:dyDescent="0.2">
      <c r="A1752" s="20">
        <f>'Test Scenarios'!A1761</f>
        <v>0</v>
      </c>
      <c r="B1752" s="44">
        <f>'Test Scenarios'!K1761</f>
        <v>0</v>
      </c>
      <c r="C1752" s="42">
        <f>'Test Scenarios'!B1761</f>
        <v>0</v>
      </c>
      <c r="D1752" s="43" t="str">
        <f>"F-"&amp;'Test Scenarios'!M1761&amp;"-"&amp;'Test Scenarios'!C1761&amp;"-"&amp;C1752</f>
        <v>F---0</v>
      </c>
      <c r="E1752" s="43" t="s">
        <v>6576</v>
      </c>
      <c r="F1752" s="43">
        <f>'Test Scenarios'!G1761</f>
        <v>0</v>
      </c>
      <c r="G1752" s="43" t="str">
        <f>"Objective"&amp;CHAR(10)
&amp;'Test Scenarios'!L1761&amp;CHAR(10)&amp;CHAR(10)&amp;
"Test Case Description"&amp;CHAR(10)
&amp;'Test Scenarios'!D1761&amp;CHAR(10)&amp;CHAR(10)&amp;
"Expected Results"&amp;CHAR(10)&amp;'Test Scenarios'!F1761</f>
        <v xml:space="preserve">Objective
Test Case Description
Expected Results
</v>
      </c>
      <c r="H1752" s="41"/>
      <c r="I1752" s="43" t="s">
        <v>6577</v>
      </c>
      <c r="J1752" s="41" t="str">
        <f>"TST-F "&amp;_xlfn.XLOOKUP('Test Scenarios'!M1761,'Taxonomy and Epics'!H:H,'Taxonomy and Epics'!E:E)</f>
        <v xml:space="preserve">TST-F </v>
      </c>
      <c r="K1752" s="36" t="str">
        <f>"Phase1,"&amp;_xlfn.XLOOKUP('Test Scenarios'!M1761,'Taxonomy and Epics'!H:H,'Taxonomy and Epics'!B:B)&amp;"_"&amp;_xlfn.XLOOKUP('Test Scenarios'!M1761,'Taxonomy and Epics'!H:H,'Taxonomy and Epics'!C:C)&amp;","&amp;'Test Scenarios'!M1761&amp;",Fin_Functional, Workday"</f>
        <v>Phase1,_,,Fin_Functional, Workday</v>
      </c>
      <c r="L1752" s="41"/>
      <c r="M1752" s="41"/>
      <c r="N1752" s="41"/>
      <c r="O1752" s="41"/>
      <c r="P1752" s="41"/>
      <c r="Q1752" s="41"/>
      <c r="R1752" s="41"/>
      <c r="S1752" s="41"/>
      <c r="T1752" s="38"/>
    </row>
    <row r="1753" spans="1:20" ht="128" x14ac:dyDescent="0.2">
      <c r="A1753" s="20">
        <f>'Test Scenarios'!A1762</f>
        <v>0</v>
      </c>
      <c r="B1753" s="44">
        <f>'Test Scenarios'!K1762</f>
        <v>0</v>
      </c>
      <c r="C1753" s="42">
        <f>'Test Scenarios'!B1762</f>
        <v>0</v>
      </c>
      <c r="D1753" s="43" t="str">
        <f>"F-"&amp;'Test Scenarios'!M1762&amp;"-"&amp;'Test Scenarios'!C1762&amp;"-"&amp;C1753</f>
        <v>F---0</v>
      </c>
      <c r="E1753" s="43" t="s">
        <v>6576</v>
      </c>
      <c r="F1753" s="43">
        <f>'Test Scenarios'!G1762</f>
        <v>0</v>
      </c>
      <c r="G1753" s="43" t="str">
        <f>"Objective"&amp;CHAR(10)
&amp;'Test Scenarios'!L1762&amp;CHAR(10)&amp;CHAR(10)&amp;
"Test Case Description"&amp;CHAR(10)
&amp;'Test Scenarios'!D1762&amp;CHAR(10)&amp;CHAR(10)&amp;
"Expected Results"&amp;CHAR(10)&amp;'Test Scenarios'!F1762</f>
        <v xml:space="preserve">Objective
Test Case Description
Expected Results
</v>
      </c>
      <c r="H1753" s="41"/>
      <c r="I1753" s="43" t="s">
        <v>6577</v>
      </c>
      <c r="J1753" s="41" t="str">
        <f>"TST-F "&amp;_xlfn.XLOOKUP('Test Scenarios'!M1762,'Taxonomy and Epics'!H:H,'Taxonomy and Epics'!E:E)</f>
        <v xml:space="preserve">TST-F </v>
      </c>
      <c r="K1753" s="36" t="str">
        <f>"Phase1,"&amp;_xlfn.XLOOKUP('Test Scenarios'!M1762,'Taxonomy and Epics'!H:H,'Taxonomy and Epics'!B:B)&amp;"_"&amp;_xlfn.XLOOKUP('Test Scenarios'!M1762,'Taxonomy and Epics'!H:H,'Taxonomy and Epics'!C:C)&amp;","&amp;'Test Scenarios'!M1762&amp;",Fin_Functional, Workday"</f>
        <v>Phase1,_,,Fin_Functional, Workday</v>
      </c>
      <c r="L1753" s="41"/>
      <c r="M1753" s="41"/>
      <c r="N1753" s="41"/>
      <c r="O1753" s="41"/>
      <c r="P1753" s="41"/>
      <c r="Q1753" s="41"/>
      <c r="R1753" s="41"/>
      <c r="S1753" s="41"/>
      <c r="T1753" s="38"/>
    </row>
    <row r="1754" spans="1:20" ht="128" x14ac:dyDescent="0.2">
      <c r="A1754" s="20">
        <f>'Test Scenarios'!A1763</f>
        <v>0</v>
      </c>
      <c r="B1754" s="44">
        <f>'Test Scenarios'!K1763</f>
        <v>0</v>
      </c>
      <c r="C1754" s="42">
        <f>'Test Scenarios'!B1763</f>
        <v>0</v>
      </c>
      <c r="D1754" s="43" t="str">
        <f>"F-"&amp;'Test Scenarios'!M1763&amp;"-"&amp;'Test Scenarios'!C1763&amp;"-"&amp;C1754</f>
        <v>F---0</v>
      </c>
      <c r="E1754" s="43" t="s">
        <v>6576</v>
      </c>
      <c r="F1754" s="43">
        <f>'Test Scenarios'!G1763</f>
        <v>0</v>
      </c>
      <c r="G1754" s="43" t="str">
        <f>"Objective"&amp;CHAR(10)
&amp;'Test Scenarios'!L1763&amp;CHAR(10)&amp;CHAR(10)&amp;
"Test Case Description"&amp;CHAR(10)
&amp;'Test Scenarios'!D1763&amp;CHAR(10)&amp;CHAR(10)&amp;
"Expected Results"&amp;CHAR(10)&amp;'Test Scenarios'!F1763</f>
        <v xml:space="preserve">Objective
Test Case Description
Expected Results
</v>
      </c>
      <c r="H1754" s="41"/>
      <c r="I1754" s="43" t="s">
        <v>6577</v>
      </c>
      <c r="J1754" s="41" t="str">
        <f>"TST-F "&amp;_xlfn.XLOOKUP('Test Scenarios'!M1763,'Taxonomy and Epics'!H:H,'Taxonomy and Epics'!E:E)</f>
        <v xml:space="preserve">TST-F </v>
      </c>
      <c r="K1754" s="36" t="str">
        <f>"Phase1,"&amp;_xlfn.XLOOKUP('Test Scenarios'!M1763,'Taxonomy and Epics'!H:H,'Taxonomy and Epics'!B:B)&amp;"_"&amp;_xlfn.XLOOKUP('Test Scenarios'!M1763,'Taxonomy and Epics'!H:H,'Taxonomy and Epics'!C:C)&amp;","&amp;'Test Scenarios'!M1763&amp;",Fin_Functional, Workday"</f>
        <v>Phase1,_,,Fin_Functional, Workday</v>
      </c>
      <c r="L1754" s="41"/>
      <c r="M1754" s="41"/>
      <c r="N1754" s="41"/>
      <c r="O1754" s="41"/>
      <c r="P1754" s="41"/>
      <c r="Q1754" s="41"/>
      <c r="R1754" s="41"/>
      <c r="S1754" s="41"/>
      <c r="T1754" s="38"/>
    </row>
    <row r="1755" spans="1:20" ht="128" x14ac:dyDescent="0.2">
      <c r="A1755" s="20">
        <f>'Test Scenarios'!A1764</f>
        <v>0</v>
      </c>
      <c r="B1755" s="44">
        <f>'Test Scenarios'!K1764</f>
        <v>0</v>
      </c>
      <c r="C1755" s="42">
        <f>'Test Scenarios'!B1764</f>
        <v>0</v>
      </c>
      <c r="D1755" s="43" t="str">
        <f>"F-"&amp;'Test Scenarios'!M1764&amp;"-"&amp;'Test Scenarios'!C1764&amp;"-"&amp;C1755</f>
        <v>F---0</v>
      </c>
      <c r="E1755" s="43" t="s">
        <v>6576</v>
      </c>
      <c r="F1755" s="43">
        <f>'Test Scenarios'!G1764</f>
        <v>0</v>
      </c>
      <c r="G1755" s="43" t="str">
        <f>"Objective"&amp;CHAR(10)
&amp;'Test Scenarios'!L1764&amp;CHAR(10)&amp;CHAR(10)&amp;
"Test Case Description"&amp;CHAR(10)
&amp;'Test Scenarios'!D1764&amp;CHAR(10)&amp;CHAR(10)&amp;
"Expected Results"&amp;CHAR(10)&amp;'Test Scenarios'!F1764</f>
        <v xml:space="preserve">Objective
Test Case Description
Expected Results
</v>
      </c>
      <c r="H1755" s="41"/>
      <c r="I1755" s="43" t="s">
        <v>6577</v>
      </c>
      <c r="J1755" s="41" t="str">
        <f>"TST-F "&amp;_xlfn.XLOOKUP('Test Scenarios'!M1764,'Taxonomy and Epics'!H:H,'Taxonomy and Epics'!E:E)</f>
        <v xml:space="preserve">TST-F </v>
      </c>
      <c r="K1755" s="36" t="str">
        <f>"Phase1,"&amp;_xlfn.XLOOKUP('Test Scenarios'!M1764,'Taxonomy and Epics'!H:H,'Taxonomy and Epics'!B:B)&amp;"_"&amp;_xlfn.XLOOKUP('Test Scenarios'!M1764,'Taxonomy and Epics'!H:H,'Taxonomy and Epics'!C:C)&amp;","&amp;'Test Scenarios'!M1764&amp;",Fin_Functional, Workday"</f>
        <v>Phase1,_,,Fin_Functional, Workday</v>
      </c>
      <c r="L1755" s="41"/>
      <c r="M1755" s="41"/>
      <c r="N1755" s="41"/>
      <c r="O1755" s="41"/>
      <c r="P1755" s="41"/>
      <c r="Q1755" s="41"/>
      <c r="R1755" s="41"/>
      <c r="S1755" s="41"/>
      <c r="T1755" s="38"/>
    </row>
    <row r="1756" spans="1:20" ht="128" x14ac:dyDescent="0.2">
      <c r="A1756" s="20">
        <f>'Test Scenarios'!A1765</f>
        <v>0</v>
      </c>
      <c r="B1756" s="44">
        <f>'Test Scenarios'!K1765</f>
        <v>0</v>
      </c>
      <c r="C1756" s="42">
        <f>'Test Scenarios'!B1765</f>
        <v>0</v>
      </c>
      <c r="D1756" s="43" t="str">
        <f>"F-"&amp;'Test Scenarios'!M1765&amp;"-"&amp;'Test Scenarios'!C1765&amp;"-"&amp;C1756</f>
        <v>F---0</v>
      </c>
      <c r="E1756" s="43" t="s">
        <v>6576</v>
      </c>
      <c r="F1756" s="43">
        <f>'Test Scenarios'!G1765</f>
        <v>0</v>
      </c>
      <c r="G1756" s="43" t="str">
        <f>"Objective"&amp;CHAR(10)
&amp;'Test Scenarios'!L1765&amp;CHAR(10)&amp;CHAR(10)&amp;
"Test Case Description"&amp;CHAR(10)
&amp;'Test Scenarios'!D1765&amp;CHAR(10)&amp;CHAR(10)&amp;
"Expected Results"&amp;CHAR(10)&amp;'Test Scenarios'!F1765</f>
        <v xml:space="preserve">Objective
Test Case Description
Expected Results
</v>
      </c>
      <c r="H1756" s="41"/>
      <c r="I1756" s="43" t="s">
        <v>6577</v>
      </c>
      <c r="J1756" s="41" t="str">
        <f>"TST-F "&amp;_xlfn.XLOOKUP('Test Scenarios'!M1765,'Taxonomy and Epics'!H:H,'Taxonomy and Epics'!E:E)</f>
        <v xml:space="preserve">TST-F </v>
      </c>
      <c r="K1756" s="36" t="str">
        <f>"Phase1,"&amp;_xlfn.XLOOKUP('Test Scenarios'!M1765,'Taxonomy and Epics'!H:H,'Taxonomy and Epics'!B:B)&amp;"_"&amp;_xlfn.XLOOKUP('Test Scenarios'!M1765,'Taxonomy and Epics'!H:H,'Taxonomy and Epics'!C:C)&amp;","&amp;'Test Scenarios'!M1765&amp;",Fin_Functional, Workday"</f>
        <v>Phase1,_,,Fin_Functional, Workday</v>
      </c>
      <c r="L1756" s="41"/>
      <c r="M1756" s="41"/>
      <c r="N1756" s="41"/>
      <c r="O1756" s="41"/>
      <c r="P1756" s="41"/>
      <c r="Q1756" s="41"/>
      <c r="R1756" s="41"/>
      <c r="S1756" s="41"/>
      <c r="T1756" s="38"/>
    </row>
    <row r="1757" spans="1:20" ht="128" x14ac:dyDescent="0.2">
      <c r="A1757" s="20">
        <f>'Test Scenarios'!A1766</f>
        <v>0</v>
      </c>
      <c r="B1757" s="44">
        <f>'Test Scenarios'!K1766</f>
        <v>0</v>
      </c>
      <c r="C1757" s="42">
        <f>'Test Scenarios'!B1766</f>
        <v>0</v>
      </c>
      <c r="D1757" s="43" t="str">
        <f>"F-"&amp;'Test Scenarios'!M1766&amp;"-"&amp;'Test Scenarios'!C1766&amp;"-"&amp;C1757</f>
        <v>F---0</v>
      </c>
      <c r="E1757" s="43" t="s">
        <v>6576</v>
      </c>
      <c r="F1757" s="43">
        <f>'Test Scenarios'!G1766</f>
        <v>0</v>
      </c>
      <c r="G1757" s="43" t="str">
        <f>"Objective"&amp;CHAR(10)
&amp;'Test Scenarios'!L1766&amp;CHAR(10)&amp;CHAR(10)&amp;
"Test Case Description"&amp;CHAR(10)
&amp;'Test Scenarios'!D1766&amp;CHAR(10)&amp;CHAR(10)&amp;
"Expected Results"&amp;CHAR(10)&amp;'Test Scenarios'!F1766</f>
        <v xml:space="preserve">Objective
Test Case Description
Expected Results
</v>
      </c>
      <c r="H1757" s="41"/>
      <c r="I1757" s="43" t="s">
        <v>6577</v>
      </c>
      <c r="J1757" s="41" t="str">
        <f>"TST-F "&amp;_xlfn.XLOOKUP('Test Scenarios'!M1766,'Taxonomy and Epics'!H:H,'Taxonomy and Epics'!E:E)</f>
        <v xml:space="preserve">TST-F </v>
      </c>
      <c r="K1757" s="36" t="str">
        <f>"Phase1,"&amp;_xlfn.XLOOKUP('Test Scenarios'!M1766,'Taxonomy and Epics'!H:H,'Taxonomy and Epics'!B:B)&amp;"_"&amp;_xlfn.XLOOKUP('Test Scenarios'!M1766,'Taxonomy and Epics'!H:H,'Taxonomy and Epics'!C:C)&amp;","&amp;'Test Scenarios'!M1766&amp;",Fin_Functional, Workday"</f>
        <v>Phase1,_,,Fin_Functional, Workday</v>
      </c>
      <c r="L1757" s="41"/>
      <c r="M1757" s="41"/>
      <c r="N1757" s="41"/>
      <c r="O1757" s="41"/>
      <c r="P1757" s="41"/>
      <c r="Q1757" s="41"/>
      <c r="R1757" s="41"/>
      <c r="S1757" s="41"/>
      <c r="T1757" s="38"/>
    </row>
    <row r="1758" spans="1:20" ht="128" x14ac:dyDescent="0.2">
      <c r="A1758" s="20">
        <f>'Test Scenarios'!A1767</f>
        <v>0</v>
      </c>
      <c r="B1758" s="44">
        <f>'Test Scenarios'!K1767</f>
        <v>0</v>
      </c>
      <c r="C1758" s="42">
        <f>'Test Scenarios'!B1767</f>
        <v>0</v>
      </c>
      <c r="D1758" s="43" t="str">
        <f>"F-"&amp;'Test Scenarios'!M1767&amp;"-"&amp;'Test Scenarios'!C1767&amp;"-"&amp;C1758</f>
        <v>F---0</v>
      </c>
      <c r="E1758" s="43" t="s">
        <v>6576</v>
      </c>
      <c r="F1758" s="43">
        <f>'Test Scenarios'!G1767</f>
        <v>0</v>
      </c>
      <c r="G1758" s="43" t="str">
        <f>"Objective"&amp;CHAR(10)
&amp;'Test Scenarios'!L1767&amp;CHAR(10)&amp;CHAR(10)&amp;
"Test Case Description"&amp;CHAR(10)
&amp;'Test Scenarios'!D1767&amp;CHAR(10)&amp;CHAR(10)&amp;
"Expected Results"&amp;CHAR(10)&amp;'Test Scenarios'!F1767</f>
        <v xml:space="preserve">Objective
Test Case Description
Expected Results
</v>
      </c>
      <c r="H1758" s="41"/>
      <c r="I1758" s="43" t="s">
        <v>6577</v>
      </c>
      <c r="J1758" s="41" t="str">
        <f>"TST-F "&amp;_xlfn.XLOOKUP('Test Scenarios'!M1767,'Taxonomy and Epics'!H:H,'Taxonomy and Epics'!E:E)</f>
        <v xml:space="preserve">TST-F </v>
      </c>
      <c r="K1758" s="36" t="str">
        <f>"Phase1,"&amp;_xlfn.XLOOKUP('Test Scenarios'!M1767,'Taxonomy and Epics'!H:H,'Taxonomy and Epics'!B:B)&amp;"_"&amp;_xlfn.XLOOKUP('Test Scenarios'!M1767,'Taxonomy and Epics'!H:H,'Taxonomy and Epics'!C:C)&amp;","&amp;'Test Scenarios'!M1767&amp;",Fin_Functional, Workday"</f>
        <v>Phase1,_,,Fin_Functional, Workday</v>
      </c>
      <c r="L1758" s="41"/>
      <c r="M1758" s="41"/>
      <c r="N1758" s="41"/>
      <c r="O1758" s="41"/>
      <c r="P1758" s="41"/>
      <c r="Q1758" s="41"/>
      <c r="R1758" s="41"/>
      <c r="S1758" s="41"/>
      <c r="T1758" s="38"/>
    </row>
    <row r="1759" spans="1:20" ht="128" x14ac:dyDescent="0.2">
      <c r="A1759" s="20">
        <f>'Test Scenarios'!A1768</f>
        <v>0</v>
      </c>
      <c r="B1759" s="44">
        <f>'Test Scenarios'!K1768</f>
        <v>0</v>
      </c>
      <c r="C1759" s="42">
        <f>'Test Scenarios'!B1768</f>
        <v>0</v>
      </c>
      <c r="D1759" s="43" t="str">
        <f>"F-"&amp;'Test Scenarios'!M1768&amp;"-"&amp;'Test Scenarios'!C1768&amp;"-"&amp;C1759</f>
        <v>F---0</v>
      </c>
      <c r="E1759" s="43" t="s">
        <v>6576</v>
      </c>
      <c r="F1759" s="43">
        <f>'Test Scenarios'!G1768</f>
        <v>0</v>
      </c>
      <c r="G1759" s="43" t="str">
        <f>"Objective"&amp;CHAR(10)
&amp;'Test Scenarios'!L1768&amp;CHAR(10)&amp;CHAR(10)&amp;
"Test Case Description"&amp;CHAR(10)
&amp;'Test Scenarios'!D1768&amp;CHAR(10)&amp;CHAR(10)&amp;
"Expected Results"&amp;CHAR(10)&amp;'Test Scenarios'!F1768</f>
        <v xml:space="preserve">Objective
Test Case Description
Expected Results
</v>
      </c>
      <c r="H1759" s="41"/>
      <c r="I1759" s="43" t="s">
        <v>6577</v>
      </c>
      <c r="J1759" s="41" t="str">
        <f>"TST-F "&amp;_xlfn.XLOOKUP('Test Scenarios'!M1768,'Taxonomy and Epics'!H:H,'Taxonomy and Epics'!E:E)</f>
        <v xml:space="preserve">TST-F </v>
      </c>
      <c r="K1759" s="36" t="str">
        <f>"Phase1,"&amp;_xlfn.XLOOKUP('Test Scenarios'!M1768,'Taxonomy and Epics'!H:H,'Taxonomy and Epics'!B:B)&amp;"_"&amp;_xlfn.XLOOKUP('Test Scenarios'!M1768,'Taxonomy and Epics'!H:H,'Taxonomy and Epics'!C:C)&amp;","&amp;'Test Scenarios'!M1768&amp;",Fin_Functional, Workday"</f>
        <v>Phase1,_,,Fin_Functional, Workday</v>
      </c>
      <c r="L1759" s="41"/>
      <c r="M1759" s="41"/>
      <c r="N1759" s="41"/>
      <c r="O1759" s="41"/>
      <c r="P1759" s="41"/>
      <c r="Q1759" s="41"/>
      <c r="R1759" s="41"/>
      <c r="S1759" s="41"/>
      <c r="T1759" s="38"/>
    </row>
    <row r="1760" spans="1:20" ht="128" x14ac:dyDescent="0.2">
      <c r="A1760" s="20">
        <f>'Test Scenarios'!A1769</f>
        <v>0</v>
      </c>
      <c r="B1760" s="44">
        <f>'Test Scenarios'!K1769</f>
        <v>0</v>
      </c>
      <c r="C1760" s="42">
        <f>'Test Scenarios'!B1769</f>
        <v>0</v>
      </c>
      <c r="D1760" s="43" t="str">
        <f>"F-"&amp;'Test Scenarios'!M1769&amp;"-"&amp;'Test Scenarios'!C1769&amp;"-"&amp;C1760</f>
        <v>F---0</v>
      </c>
      <c r="E1760" s="43" t="s">
        <v>6576</v>
      </c>
      <c r="F1760" s="43">
        <f>'Test Scenarios'!G1769</f>
        <v>0</v>
      </c>
      <c r="G1760" s="43" t="str">
        <f>"Objective"&amp;CHAR(10)
&amp;'Test Scenarios'!L1769&amp;CHAR(10)&amp;CHAR(10)&amp;
"Test Case Description"&amp;CHAR(10)
&amp;'Test Scenarios'!D1769&amp;CHAR(10)&amp;CHAR(10)&amp;
"Expected Results"&amp;CHAR(10)&amp;'Test Scenarios'!F1769</f>
        <v xml:space="preserve">Objective
Test Case Description
Expected Results
</v>
      </c>
      <c r="H1760" s="41"/>
      <c r="I1760" s="43" t="s">
        <v>6577</v>
      </c>
      <c r="J1760" s="41" t="str">
        <f>"TST-F "&amp;_xlfn.XLOOKUP('Test Scenarios'!M1769,'Taxonomy and Epics'!H:H,'Taxonomy and Epics'!E:E)</f>
        <v xml:space="preserve">TST-F </v>
      </c>
      <c r="K1760" s="36" t="str">
        <f>"Phase1,"&amp;_xlfn.XLOOKUP('Test Scenarios'!M1769,'Taxonomy and Epics'!H:H,'Taxonomy and Epics'!B:B)&amp;"_"&amp;_xlfn.XLOOKUP('Test Scenarios'!M1769,'Taxonomy and Epics'!H:H,'Taxonomy and Epics'!C:C)&amp;","&amp;'Test Scenarios'!M1769&amp;",Fin_Functional, Workday"</f>
        <v>Phase1,_,,Fin_Functional, Workday</v>
      </c>
      <c r="L1760" s="41"/>
      <c r="M1760" s="41"/>
      <c r="N1760" s="41"/>
      <c r="O1760" s="41"/>
      <c r="P1760" s="41"/>
      <c r="Q1760" s="41"/>
      <c r="R1760" s="41"/>
      <c r="S1760" s="41"/>
      <c r="T1760" s="38"/>
    </row>
    <row r="1761" spans="1:20" ht="128" x14ac:dyDescent="0.2">
      <c r="A1761" s="20">
        <f>'Test Scenarios'!A1770</f>
        <v>0</v>
      </c>
      <c r="B1761" s="44">
        <f>'Test Scenarios'!K1770</f>
        <v>0</v>
      </c>
      <c r="C1761" s="42">
        <f>'Test Scenarios'!B1770</f>
        <v>0</v>
      </c>
      <c r="D1761" s="43" t="str">
        <f>"F-"&amp;'Test Scenarios'!M1770&amp;"-"&amp;'Test Scenarios'!C1770&amp;"-"&amp;C1761</f>
        <v>F---0</v>
      </c>
      <c r="E1761" s="43" t="s">
        <v>6576</v>
      </c>
      <c r="F1761" s="43">
        <f>'Test Scenarios'!G1770</f>
        <v>0</v>
      </c>
      <c r="G1761" s="43" t="str">
        <f>"Objective"&amp;CHAR(10)
&amp;'Test Scenarios'!L1770&amp;CHAR(10)&amp;CHAR(10)&amp;
"Test Case Description"&amp;CHAR(10)
&amp;'Test Scenarios'!D1770&amp;CHAR(10)&amp;CHAR(10)&amp;
"Expected Results"&amp;CHAR(10)&amp;'Test Scenarios'!F1770</f>
        <v xml:space="preserve">Objective
Test Case Description
Expected Results
</v>
      </c>
      <c r="H1761" s="41"/>
      <c r="I1761" s="43" t="s">
        <v>6577</v>
      </c>
      <c r="J1761" s="41" t="str">
        <f>"TST-F "&amp;_xlfn.XLOOKUP('Test Scenarios'!M1770,'Taxonomy and Epics'!H:H,'Taxonomy and Epics'!E:E)</f>
        <v xml:space="preserve">TST-F </v>
      </c>
      <c r="K1761" s="36" t="str">
        <f>"Phase1,"&amp;_xlfn.XLOOKUP('Test Scenarios'!M1770,'Taxonomy and Epics'!H:H,'Taxonomy and Epics'!B:B)&amp;"_"&amp;_xlfn.XLOOKUP('Test Scenarios'!M1770,'Taxonomy and Epics'!H:H,'Taxonomy and Epics'!C:C)&amp;","&amp;'Test Scenarios'!M1770&amp;",Fin_Functional, Workday"</f>
        <v>Phase1,_,,Fin_Functional, Workday</v>
      </c>
      <c r="L1761" s="41"/>
      <c r="M1761" s="41"/>
      <c r="N1761" s="41"/>
      <c r="O1761" s="41"/>
      <c r="P1761" s="41"/>
      <c r="Q1761" s="41"/>
      <c r="R1761" s="41"/>
      <c r="S1761" s="41"/>
      <c r="T1761" s="38"/>
    </row>
    <row r="1762" spans="1:20" ht="128" x14ac:dyDescent="0.2">
      <c r="A1762" s="20">
        <f>'Test Scenarios'!A1771</f>
        <v>0</v>
      </c>
      <c r="B1762" s="44">
        <f>'Test Scenarios'!K1771</f>
        <v>0</v>
      </c>
      <c r="C1762" s="42">
        <f>'Test Scenarios'!B1771</f>
        <v>0</v>
      </c>
      <c r="D1762" s="43" t="str">
        <f>"F-"&amp;'Test Scenarios'!M1771&amp;"-"&amp;'Test Scenarios'!C1771&amp;"-"&amp;C1762</f>
        <v>F---0</v>
      </c>
      <c r="E1762" s="43" t="s">
        <v>6576</v>
      </c>
      <c r="F1762" s="43">
        <f>'Test Scenarios'!G1771</f>
        <v>0</v>
      </c>
      <c r="G1762" s="43" t="str">
        <f>"Objective"&amp;CHAR(10)
&amp;'Test Scenarios'!L1771&amp;CHAR(10)&amp;CHAR(10)&amp;
"Test Case Description"&amp;CHAR(10)
&amp;'Test Scenarios'!D1771&amp;CHAR(10)&amp;CHAR(10)&amp;
"Expected Results"&amp;CHAR(10)&amp;'Test Scenarios'!F1771</f>
        <v xml:space="preserve">Objective
Test Case Description
Expected Results
</v>
      </c>
      <c r="H1762" s="41"/>
      <c r="I1762" s="43" t="s">
        <v>6577</v>
      </c>
      <c r="J1762" s="41" t="str">
        <f>"TST-F "&amp;_xlfn.XLOOKUP('Test Scenarios'!M1771,'Taxonomy and Epics'!H:H,'Taxonomy and Epics'!E:E)</f>
        <v xml:space="preserve">TST-F </v>
      </c>
      <c r="K1762" s="36" t="str">
        <f>"Phase1,"&amp;_xlfn.XLOOKUP('Test Scenarios'!M1771,'Taxonomy and Epics'!H:H,'Taxonomy and Epics'!B:B)&amp;"_"&amp;_xlfn.XLOOKUP('Test Scenarios'!M1771,'Taxonomy and Epics'!H:H,'Taxonomy and Epics'!C:C)&amp;","&amp;'Test Scenarios'!M1771&amp;",Fin_Functional, Workday"</f>
        <v>Phase1,_,,Fin_Functional, Workday</v>
      </c>
      <c r="L1762" s="41"/>
      <c r="M1762" s="41"/>
      <c r="N1762" s="41"/>
      <c r="O1762" s="41"/>
      <c r="P1762" s="41"/>
      <c r="Q1762" s="41"/>
      <c r="R1762" s="41"/>
      <c r="S1762" s="41"/>
      <c r="T1762" s="38"/>
    </row>
    <row r="1763" spans="1:20" ht="128" x14ac:dyDescent="0.2">
      <c r="A1763" s="20">
        <f>'Test Scenarios'!A1772</f>
        <v>0</v>
      </c>
      <c r="B1763" s="44">
        <f>'Test Scenarios'!K1772</f>
        <v>0</v>
      </c>
      <c r="C1763" s="42">
        <f>'Test Scenarios'!B1772</f>
        <v>0</v>
      </c>
      <c r="D1763" s="43" t="str">
        <f>"F-"&amp;'Test Scenarios'!M1772&amp;"-"&amp;'Test Scenarios'!C1772&amp;"-"&amp;C1763</f>
        <v>F---0</v>
      </c>
      <c r="E1763" s="43" t="s">
        <v>6576</v>
      </c>
      <c r="F1763" s="43">
        <f>'Test Scenarios'!G1772</f>
        <v>0</v>
      </c>
      <c r="G1763" s="43" t="str">
        <f>"Objective"&amp;CHAR(10)
&amp;'Test Scenarios'!L1772&amp;CHAR(10)&amp;CHAR(10)&amp;
"Test Case Description"&amp;CHAR(10)
&amp;'Test Scenarios'!D1772&amp;CHAR(10)&amp;CHAR(10)&amp;
"Expected Results"&amp;CHAR(10)&amp;'Test Scenarios'!F1772</f>
        <v xml:space="preserve">Objective
Test Case Description
Expected Results
</v>
      </c>
      <c r="H1763" s="41"/>
      <c r="I1763" s="43" t="s">
        <v>6577</v>
      </c>
      <c r="J1763" s="41" t="str">
        <f>"TST-F "&amp;_xlfn.XLOOKUP('Test Scenarios'!M1772,'Taxonomy and Epics'!H:H,'Taxonomy and Epics'!E:E)</f>
        <v xml:space="preserve">TST-F </v>
      </c>
      <c r="K1763" s="36" t="str">
        <f>"Phase1,"&amp;_xlfn.XLOOKUP('Test Scenarios'!M1772,'Taxonomy and Epics'!H:H,'Taxonomy and Epics'!B:B)&amp;"_"&amp;_xlfn.XLOOKUP('Test Scenarios'!M1772,'Taxonomy and Epics'!H:H,'Taxonomy and Epics'!C:C)&amp;","&amp;'Test Scenarios'!M1772&amp;",Fin_Functional, Workday"</f>
        <v>Phase1,_,,Fin_Functional, Workday</v>
      </c>
      <c r="L1763" s="41"/>
      <c r="M1763" s="41"/>
      <c r="N1763" s="41"/>
      <c r="O1763" s="41"/>
      <c r="P1763" s="41"/>
      <c r="Q1763" s="41"/>
      <c r="R1763" s="41"/>
      <c r="S1763" s="41"/>
      <c r="T1763" s="38"/>
    </row>
    <row r="1764" spans="1:20" ht="128" x14ac:dyDescent="0.2">
      <c r="A1764" s="20">
        <f>'Test Scenarios'!A1773</f>
        <v>0</v>
      </c>
      <c r="B1764" s="44">
        <f>'Test Scenarios'!K1773</f>
        <v>0</v>
      </c>
      <c r="C1764" s="42">
        <f>'Test Scenarios'!B1773</f>
        <v>0</v>
      </c>
      <c r="D1764" s="43" t="str">
        <f>"F-"&amp;'Test Scenarios'!M1773&amp;"-"&amp;'Test Scenarios'!C1773&amp;"-"&amp;C1764</f>
        <v>F---0</v>
      </c>
      <c r="E1764" s="43" t="s">
        <v>6576</v>
      </c>
      <c r="F1764" s="43">
        <f>'Test Scenarios'!G1773</f>
        <v>0</v>
      </c>
      <c r="G1764" s="43" t="str">
        <f>"Objective"&amp;CHAR(10)
&amp;'Test Scenarios'!L1773&amp;CHAR(10)&amp;CHAR(10)&amp;
"Test Case Description"&amp;CHAR(10)
&amp;'Test Scenarios'!D1773&amp;CHAR(10)&amp;CHAR(10)&amp;
"Expected Results"&amp;CHAR(10)&amp;'Test Scenarios'!F1773</f>
        <v xml:space="preserve">Objective
Test Case Description
Expected Results
</v>
      </c>
      <c r="H1764" s="41"/>
      <c r="I1764" s="43" t="s">
        <v>6577</v>
      </c>
      <c r="J1764" s="41" t="str">
        <f>"TST-F "&amp;_xlfn.XLOOKUP('Test Scenarios'!M1773,'Taxonomy and Epics'!H:H,'Taxonomy and Epics'!E:E)</f>
        <v xml:space="preserve">TST-F </v>
      </c>
      <c r="K1764" s="36" t="str">
        <f>"Phase1,"&amp;_xlfn.XLOOKUP('Test Scenarios'!M1773,'Taxonomy and Epics'!H:H,'Taxonomy and Epics'!B:B)&amp;"_"&amp;_xlfn.XLOOKUP('Test Scenarios'!M1773,'Taxonomy and Epics'!H:H,'Taxonomy and Epics'!C:C)&amp;","&amp;'Test Scenarios'!M1773&amp;",Fin_Functional, Workday"</f>
        <v>Phase1,_,,Fin_Functional, Workday</v>
      </c>
      <c r="L1764" s="41"/>
      <c r="M1764" s="41"/>
      <c r="N1764" s="41"/>
      <c r="O1764" s="41"/>
      <c r="P1764" s="41"/>
      <c r="Q1764" s="41"/>
      <c r="R1764" s="41"/>
      <c r="S1764" s="41"/>
      <c r="T1764" s="38"/>
    </row>
    <row r="1765" spans="1:20" ht="128" x14ac:dyDescent="0.2">
      <c r="A1765" s="20">
        <f>'Test Scenarios'!A1774</f>
        <v>0</v>
      </c>
      <c r="B1765" s="44">
        <f>'Test Scenarios'!K1774</f>
        <v>0</v>
      </c>
      <c r="C1765" s="42">
        <f>'Test Scenarios'!B1774</f>
        <v>0</v>
      </c>
      <c r="D1765" s="43" t="str">
        <f>"F-"&amp;'Test Scenarios'!M1774&amp;"-"&amp;'Test Scenarios'!C1774&amp;"-"&amp;C1765</f>
        <v>F---0</v>
      </c>
      <c r="E1765" s="43" t="s">
        <v>6576</v>
      </c>
      <c r="F1765" s="43">
        <f>'Test Scenarios'!G1774</f>
        <v>0</v>
      </c>
      <c r="G1765" s="43" t="str">
        <f>"Objective"&amp;CHAR(10)
&amp;'Test Scenarios'!L1774&amp;CHAR(10)&amp;CHAR(10)&amp;
"Test Case Description"&amp;CHAR(10)
&amp;'Test Scenarios'!D1774&amp;CHAR(10)&amp;CHAR(10)&amp;
"Expected Results"&amp;CHAR(10)&amp;'Test Scenarios'!F1774</f>
        <v xml:space="preserve">Objective
Test Case Description
Expected Results
</v>
      </c>
      <c r="H1765" s="41"/>
      <c r="I1765" s="43" t="s">
        <v>6577</v>
      </c>
      <c r="J1765" s="41" t="str">
        <f>"TST-F "&amp;_xlfn.XLOOKUP('Test Scenarios'!M1774,'Taxonomy and Epics'!H:H,'Taxonomy and Epics'!E:E)</f>
        <v xml:space="preserve">TST-F </v>
      </c>
      <c r="K1765" s="36" t="str">
        <f>"Phase1,"&amp;_xlfn.XLOOKUP('Test Scenarios'!M1774,'Taxonomy and Epics'!H:H,'Taxonomy and Epics'!B:B)&amp;"_"&amp;_xlfn.XLOOKUP('Test Scenarios'!M1774,'Taxonomy and Epics'!H:H,'Taxonomy and Epics'!C:C)&amp;","&amp;'Test Scenarios'!M1774&amp;",Fin_Functional, Workday"</f>
        <v>Phase1,_,,Fin_Functional, Workday</v>
      </c>
      <c r="L1765" s="41"/>
      <c r="M1765" s="41"/>
      <c r="N1765" s="41"/>
      <c r="O1765" s="41"/>
      <c r="P1765" s="41"/>
      <c r="Q1765" s="41"/>
      <c r="R1765" s="41"/>
      <c r="S1765" s="41"/>
      <c r="T1765" s="38"/>
    </row>
    <row r="1766" spans="1:20" ht="128" x14ac:dyDescent="0.2">
      <c r="A1766" s="20">
        <f>'Test Scenarios'!A1775</f>
        <v>0</v>
      </c>
      <c r="B1766" s="44">
        <f>'Test Scenarios'!K1775</f>
        <v>0</v>
      </c>
      <c r="C1766" s="42">
        <f>'Test Scenarios'!B1775</f>
        <v>0</v>
      </c>
      <c r="D1766" s="43" t="str">
        <f>"F-"&amp;'Test Scenarios'!M1775&amp;"-"&amp;'Test Scenarios'!C1775&amp;"-"&amp;C1766</f>
        <v>F---0</v>
      </c>
      <c r="E1766" s="43" t="s">
        <v>6576</v>
      </c>
      <c r="F1766" s="43">
        <f>'Test Scenarios'!G1775</f>
        <v>0</v>
      </c>
      <c r="G1766" s="43" t="str">
        <f>"Objective"&amp;CHAR(10)
&amp;'Test Scenarios'!L1775&amp;CHAR(10)&amp;CHAR(10)&amp;
"Test Case Description"&amp;CHAR(10)
&amp;'Test Scenarios'!D1775&amp;CHAR(10)&amp;CHAR(10)&amp;
"Expected Results"&amp;CHAR(10)&amp;'Test Scenarios'!F1775</f>
        <v xml:space="preserve">Objective
Test Case Description
Expected Results
</v>
      </c>
      <c r="H1766" s="41"/>
      <c r="I1766" s="43" t="s">
        <v>6577</v>
      </c>
      <c r="J1766" s="41" t="str">
        <f>"TST-F "&amp;_xlfn.XLOOKUP('Test Scenarios'!M1775,'Taxonomy and Epics'!H:H,'Taxonomy and Epics'!E:E)</f>
        <v xml:space="preserve">TST-F </v>
      </c>
      <c r="K1766" s="36" t="str">
        <f>"Phase1,"&amp;_xlfn.XLOOKUP('Test Scenarios'!M1775,'Taxonomy and Epics'!H:H,'Taxonomy and Epics'!B:B)&amp;"_"&amp;_xlfn.XLOOKUP('Test Scenarios'!M1775,'Taxonomy and Epics'!H:H,'Taxonomy and Epics'!C:C)&amp;","&amp;'Test Scenarios'!M1775&amp;",Fin_Functional, Workday"</f>
        <v>Phase1,_,,Fin_Functional, Workday</v>
      </c>
      <c r="L1766" s="41"/>
      <c r="M1766" s="41"/>
      <c r="N1766" s="41"/>
      <c r="O1766" s="41"/>
      <c r="P1766" s="41"/>
      <c r="Q1766" s="41"/>
      <c r="R1766" s="41"/>
      <c r="S1766" s="41"/>
      <c r="T1766" s="38"/>
    </row>
    <row r="1767" spans="1:20" ht="128" x14ac:dyDescent="0.2">
      <c r="A1767" s="20">
        <f>'Test Scenarios'!A1776</f>
        <v>0</v>
      </c>
      <c r="B1767" s="44">
        <f>'Test Scenarios'!K1776</f>
        <v>0</v>
      </c>
      <c r="C1767" s="42">
        <f>'Test Scenarios'!B1776</f>
        <v>0</v>
      </c>
      <c r="D1767" s="43" t="str">
        <f>"F-"&amp;'Test Scenarios'!M1776&amp;"-"&amp;'Test Scenarios'!C1776&amp;"-"&amp;C1767</f>
        <v>F---0</v>
      </c>
      <c r="E1767" s="43" t="s">
        <v>6576</v>
      </c>
      <c r="F1767" s="43">
        <f>'Test Scenarios'!G1776</f>
        <v>0</v>
      </c>
      <c r="G1767" s="43" t="str">
        <f>"Objective"&amp;CHAR(10)
&amp;'Test Scenarios'!L1776&amp;CHAR(10)&amp;CHAR(10)&amp;
"Test Case Description"&amp;CHAR(10)
&amp;'Test Scenarios'!D1776&amp;CHAR(10)&amp;CHAR(10)&amp;
"Expected Results"&amp;CHAR(10)&amp;'Test Scenarios'!F1776</f>
        <v xml:space="preserve">Objective
Test Case Description
Expected Results
</v>
      </c>
      <c r="H1767" s="41"/>
      <c r="I1767" s="43" t="s">
        <v>6577</v>
      </c>
      <c r="J1767" s="41" t="str">
        <f>"TST-F "&amp;_xlfn.XLOOKUP('Test Scenarios'!M1776,'Taxonomy and Epics'!H:H,'Taxonomy and Epics'!E:E)</f>
        <v xml:space="preserve">TST-F </v>
      </c>
      <c r="K1767" s="36" t="str">
        <f>"Phase1,"&amp;_xlfn.XLOOKUP('Test Scenarios'!M1776,'Taxonomy and Epics'!H:H,'Taxonomy and Epics'!B:B)&amp;"_"&amp;_xlfn.XLOOKUP('Test Scenarios'!M1776,'Taxonomy and Epics'!H:H,'Taxonomy and Epics'!C:C)&amp;","&amp;'Test Scenarios'!M1776&amp;",Fin_Functional, Workday"</f>
        <v>Phase1,_,,Fin_Functional, Workday</v>
      </c>
      <c r="L1767" s="41"/>
      <c r="M1767" s="41"/>
      <c r="N1767" s="41"/>
      <c r="O1767" s="41"/>
      <c r="P1767" s="41"/>
      <c r="Q1767" s="41"/>
      <c r="R1767" s="41"/>
      <c r="S1767" s="41"/>
      <c r="T1767" s="38"/>
    </row>
    <row r="1768" spans="1:20" ht="128" x14ac:dyDescent="0.2">
      <c r="A1768" s="20">
        <f>'Test Scenarios'!A1777</f>
        <v>0</v>
      </c>
      <c r="B1768" s="44">
        <f>'Test Scenarios'!K1777</f>
        <v>0</v>
      </c>
      <c r="C1768" s="42">
        <f>'Test Scenarios'!B1777</f>
        <v>0</v>
      </c>
      <c r="D1768" s="43" t="str">
        <f>"F-"&amp;'Test Scenarios'!M1777&amp;"-"&amp;'Test Scenarios'!C1777&amp;"-"&amp;C1768</f>
        <v>F---0</v>
      </c>
      <c r="E1768" s="43" t="s">
        <v>6576</v>
      </c>
      <c r="F1768" s="43">
        <f>'Test Scenarios'!G1777</f>
        <v>0</v>
      </c>
      <c r="G1768" s="43" t="str">
        <f>"Objective"&amp;CHAR(10)
&amp;'Test Scenarios'!L1777&amp;CHAR(10)&amp;CHAR(10)&amp;
"Test Case Description"&amp;CHAR(10)
&amp;'Test Scenarios'!D1777&amp;CHAR(10)&amp;CHAR(10)&amp;
"Expected Results"&amp;CHAR(10)&amp;'Test Scenarios'!F1777</f>
        <v xml:space="preserve">Objective
Test Case Description
Expected Results
</v>
      </c>
      <c r="H1768" s="41"/>
      <c r="I1768" s="43" t="s">
        <v>6577</v>
      </c>
      <c r="J1768" s="41" t="str">
        <f>"TST-F "&amp;_xlfn.XLOOKUP('Test Scenarios'!M1777,'Taxonomy and Epics'!H:H,'Taxonomy and Epics'!E:E)</f>
        <v xml:space="preserve">TST-F </v>
      </c>
      <c r="K1768" s="36" t="str">
        <f>"Phase1,"&amp;_xlfn.XLOOKUP('Test Scenarios'!M1777,'Taxonomy and Epics'!H:H,'Taxonomy and Epics'!B:B)&amp;"_"&amp;_xlfn.XLOOKUP('Test Scenarios'!M1777,'Taxonomy and Epics'!H:H,'Taxonomy and Epics'!C:C)&amp;","&amp;'Test Scenarios'!M1777&amp;",Fin_Functional, Workday"</f>
        <v>Phase1,_,,Fin_Functional, Workday</v>
      </c>
      <c r="L1768" s="41"/>
      <c r="M1768" s="41"/>
      <c r="N1768" s="41"/>
      <c r="O1768" s="41"/>
      <c r="P1768" s="41"/>
      <c r="Q1768" s="41"/>
      <c r="R1768" s="41"/>
      <c r="S1768" s="41"/>
      <c r="T1768" s="38"/>
    </row>
    <row r="1769" spans="1:20" ht="128" x14ac:dyDescent="0.2">
      <c r="A1769" s="20">
        <f>'Test Scenarios'!A1778</f>
        <v>0</v>
      </c>
      <c r="B1769" s="44">
        <f>'Test Scenarios'!K1778</f>
        <v>0</v>
      </c>
      <c r="C1769" s="42">
        <f>'Test Scenarios'!B1778</f>
        <v>0</v>
      </c>
      <c r="D1769" s="43" t="str">
        <f>"F-"&amp;'Test Scenarios'!M1778&amp;"-"&amp;'Test Scenarios'!C1778&amp;"-"&amp;C1769</f>
        <v>F---0</v>
      </c>
      <c r="E1769" s="43" t="s">
        <v>6576</v>
      </c>
      <c r="F1769" s="43">
        <f>'Test Scenarios'!G1778</f>
        <v>0</v>
      </c>
      <c r="G1769" s="43" t="str">
        <f>"Objective"&amp;CHAR(10)
&amp;'Test Scenarios'!L1778&amp;CHAR(10)&amp;CHAR(10)&amp;
"Test Case Description"&amp;CHAR(10)
&amp;'Test Scenarios'!D1778&amp;CHAR(10)&amp;CHAR(10)&amp;
"Expected Results"&amp;CHAR(10)&amp;'Test Scenarios'!F1778</f>
        <v xml:space="preserve">Objective
Test Case Description
Expected Results
</v>
      </c>
      <c r="H1769" s="41"/>
      <c r="I1769" s="43" t="s">
        <v>6577</v>
      </c>
      <c r="J1769" s="41" t="str">
        <f>"TST-F "&amp;_xlfn.XLOOKUP('Test Scenarios'!M1778,'Taxonomy and Epics'!H:H,'Taxonomy and Epics'!E:E)</f>
        <v xml:space="preserve">TST-F </v>
      </c>
      <c r="K1769" s="36" t="str">
        <f>"Phase1,"&amp;_xlfn.XLOOKUP('Test Scenarios'!M1778,'Taxonomy and Epics'!H:H,'Taxonomy and Epics'!B:B)&amp;"_"&amp;_xlfn.XLOOKUP('Test Scenarios'!M1778,'Taxonomy and Epics'!H:H,'Taxonomy and Epics'!C:C)&amp;","&amp;'Test Scenarios'!M1778&amp;",Fin_Functional, Workday"</f>
        <v>Phase1,_,,Fin_Functional, Workday</v>
      </c>
      <c r="L1769" s="41"/>
      <c r="M1769" s="41"/>
      <c r="N1769" s="41"/>
      <c r="O1769" s="41"/>
      <c r="P1769" s="41"/>
      <c r="Q1769" s="41"/>
      <c r="R1769" s="41"/>
      <c r="S1769" s="41"/>
      <c r="T1769" s="38"/>
    </row>
    <row r="1770" spans="1:20" ht="128" x14ac:dyDescent="0.2">
      <c r="A1770" s="20">
        <f>'Test Scenarios'!A1779</f>
        <v>0</v>
      </c>
      <c r="B1770" s="44">
        <f>'Test Scenarios'!K1779</f>
        <v>0</v>
      </c>
      <c r="C1770" s="42">
        <f>'Test Scenarios'!B1779</f>
        <v>0</v>
      </c>
      <c r="D1770" s="43" t="str">
        <f>"F-"&amp;'Test Scenarios'!M1779&amp;"-"&amp;'Test Scenarios'!C1779&amp;"-"&amp;C1770</f>
        <v>F---0</v>
      </c>
      <c r="E1770" s="43" t="s">
        <v>6576</v>
      </c>
      <c r="F1770" s="43">
        <f>'Test Scenarios'!G1779</f>
        <v>0</v>
      </c>
      <c r="G1770" s="43" t="str">
        <f>"Objective"&amp;CHAR(10)
&amp;'Test Scenarios'!L1779&amp;CHAR(10)&amp;CHAR(10)&amp;
"Test Case Description"&amp;CHAR(10)
&amp;'Test Scenarios'!D1779&amp;CHAR(10)&amp;CHAR(10)&amp;
"Expected Results"&amp;CHAR(10)&amp;'Test Scenarios'!F1779</f>
        <v xml:space="preserve">Objective
Test Case Description
Expected Results
</v>
      </c>
      <c r="H1770" s="41"/>
      <c r="I1770" s="43" t="s">
        <v>6577</v>
      </c>
      <c r="J1770" s="41" t="str">
        <f>"TST-F "&amp;_xlfn.XLOOKUP('Test Scenarios'!M1779,'Taxonomy and Epics'!H:H,'Taxonomy and Epics'!E:E)</f>
        <v xml:space="preserve">TST-F </v>
      </c>
      <c r="K1770" s="36" t="str">
        <f>"Phase1,"&amp;_xlfn.XLOOKUP('Test Scenarios'!M1779,'Taxonomy and Epics'!H:H,'Taxonomy and Epics'!B:B)&amp;"_"&amp;_xlfn.XLOOKUP('Test Scenarios'!M1779,'Taxonomy and Epics'!H:H,'Taxonomy and Epics'!C:C)&amp;","&amp;'Test Scenarios'!M1779&amp;",Fin_Functional, Workday"</f>
        <v>Phase1,_,,Fin_Functional, Workday</v>
      </c>
      <c r="L1770" s="41"/>
      <c r="M1770" s="41"/>
      <c r="N1770" s="41"/>
      <c r="O1770" s="41"/>
      <c r="P1770" s="41"/>
      <c r="Q1770" s="41"/>
      <c r="R1770" s="41"/>
      <c r="S1770" s="41"/>
      <c r="T1770" s="38"/>
    </row>
    <row r="1771" spans="1:20" ht="128" x14ac:dyDescent="0.2">
      <c r="A1771" s="20">
        <f>'Test Scenarios'!A1780</f>
        <v>0</v>
      </c>
      <c r="B1771" s="44">
        <f>'Test Scenarios'!K1780</f>
        <v>0</v>
      </c>
      <c r="C1771" s="42">
        <f>'Test Scenarios'!B1780</f>
        <v>0</v>
      </c>
      <c r="D1771" s="43" t="str">
        <f>"F-"&amp;'Test Scenarios'!M1780&amp;"-"&amp;'Test Scenarios'!C1780&amp;"-"&amp;C1771</f>
        <v>F---0</v>
      </c>
      <c r="E1771" s="43" t="s">
        <v>6576</v>
      </c>
      <c r="F1771" s="43">
        <f>'Test Scenarios'!G1780</f>
        <v>0</v>
      </c>
      <c r="G1771" s="43" t="str">
        <f>"Objective"&amp;CHAR(10)
&amp;'Test Scenarios'!L1780&amp;CHAR(10)&amp;CHAR(10)&amp;
"Test Case Description"&amp;CHAR(10)
&amp;'Test Scenarios'!D1780&amp;CHAR(10)&amp;CHAR(10)&amp;
"Expected Results"&amp;CHAR(10)&amp;'Test Scenarios'!F1780</f>
        <v xml:space="preserve">Objective
Test Case Description
Expected Results
</v>
      </c>
      <c r="H1771" s="41"/>
      <c r="I1771" s="43" t="s">
        <v>6577</v>
      </c>
      <c r="J1771" s="41" t="str">
        <f>"TST-F "&amp;_xlfn.XLOOKUP('Test Scenarios'!M1780,'Taxonomy and Epics'!H:H,'Taxonomy and Epics'!E:E)</f>
        <v xml:space="preserve">TST-F </v>
      </c>
      <c r="K1771" s="36" t="str">
        <f>"Phase1,"&amp;_xlfn.XLOOKUP('Test Scenarios'!M1780,'Taxonomy and Epics'!H:H,'Taxonomy and Epics'!B:B)&amp;"_"&amp;_xlfn.XLOOKUP('Test Scenarios'!M1780,'Taxonomy and Epics'!H:H,'Taxonomy and Epics'!C:C)&amp;","&amp;'Test Scenarios'!M1780&amp;",Fin_Functional, Workday"</f>
        <v>Phase1,_,,Fin_Functional, Workday</v>
      </c>
      <c r="L1771" s="41"/>
      <c r="M1771" s="41"/>
      <c r="N1771" s="41"/>
      <c r="O1771" s="41"/>
      <c r="P1771" s="41"/>
      <c r="Q1771" s="41"/>
      <c r="R1771" s="41"/>
      <c r="S1771" s="41"/>
      <c r="T1771" s="38"/>
    </row>
    <row r="1772" spans="1:20" ht="128" x14ac:dyDescent="0.2">
      <c r="A1772" s="20">
        <f>'Test Scenarios'!A1781</f>
        <v>0</v>
      </c>
      <c r="B1772" s="44">
        <f>'Test Scenarios'!K1781</f>
        <v>0</v>
      </c>
      <c r="C1772" s="42">
        <f>'Test Scenarios'!B1781</f>
        <v>0</v>
      </c>
      <c r="D1772" s="43" t="str">
        <f>"F-"&amp;'Test Scenarios'!M1781&amp;"-"&amp;'Test Scenarios'!C1781&amp;"-"&amp;C1772</f>
        <v>F---0</v>
      </c>
      <c r="E1772" s="43" t="s">
        <v>6576</v>
      </c>
      <c r="F1772" s="43">
        <f>'Test Scenarios'!G1781</f>
        <v>0</v>
      </c>
      <c r="G1772" s="43" t="str">
        <f>"Objective"&amp;CHAR(10)
&amp;'Test Scenarios'!L1781&amp;CHAR(10)&amp;CHAR(10)&amp;
"Test Case Description"&amp;CHAR(10)
&amp;'Test Scenarios'!D1781&amp;CHAR(10)&amp;CHAR(10)&amp;
"Expected Results"&amp;CHAR(10)&amp;'Test Scenarios'!F1781</f>
        <v xml:space="preserve">Objective
Test Case Description
Expected Results
</v>
      </c>
      <c r="H1772" s="41"/>
      <c r="I1772" s="43" t="s">
        <v>6577</v>
      </c>
      <c r="J1772" s="41" t="str">
        <f>"TST-F "&amp;_xlfn.XLOOKUP('Test Scenarios'!M1781,'Taxonomy and Epics'!H:H,'Taxonomy and Epics'!E:E)</f>
        <v xml:space="preserve">TST-F </v>
      </c>
      <c r="K1772" s="36" t="str">
        <f>"Phase1,"&amp;_xlfn.XLOOKUP('Test Scenarios'!M1781,'Taxonomy and Epics'!H:H,'Taxonomy and Epics'!B:B)&amp;"_"&amp;_xlfn.XLOOKUP('Test Scenarios'!M1781,'Taxonomy and Epics'!H:H,'Taxonomy and Epics'!C:C)&amp;","&amp;'Test Scenarios'!M1781&amp;",Fin_Functional, Workday"</f>
        <v>Phase1,_,,Fin_Functional, Workday</v>
      </c>
      <c r="L1772" s="41"/>
      <c r="M1772" s="41"/>
      <c r="N1772" s="41"/>
      <c r="O1772" s="41"/>
      <c r="P1772" s="41"/>
      <c r="Q1772" s="41"/>
      <c r="R1772" s="41"/>
      <c r="S1772" s="41"/>
      <c r="T1772" s="38"/>
    </row>
    <row r="1773" spans="1:20" ht="128" x14ac:dyDescent="0.2">
      <c r="A1773" s="20">
        <f>'Test Scenarios'!A1782</f>
        <v>0</v>
      </c>
      <c r="B1773" s="44">
        <f>'Test Scenarios'!K1782</f>
        <v>0</v>
      </c>
      <c r="C1773" s="42">
        <f>'Test Scenarios'!B1782</f>
        <v>0</v>
      </c>
      <c r="D1773" s="43" t="str">
        <f>"F-"&amp;'Test Scenarios'!M1782&amp;"-"&amp;'Test Scenarios'!C1782&amp;"-"&amp;C1773</f>
        <v>F---0</v>
      </c>
      <c r="E1773" s="43" t="s">
        <v>6576</v>
      </c>
      <c r="F1773" s="43">
        <f>'Test Scenarios'!G1782</f>
        <v>0</v>
      </c>
      <c r="G1773" s="43" t="str">
        <f>"Objective"&amp;CHAR(10)
&amp;'Test Scenarios'!L1782&amp;CHAR(10)&amp;CHAR(10)&amp;
"Test Case Description"&amp;CHAR(10)
&amp;'Test Scenarios'!D1782&amp;CHAR(10)&amp;CHAR(10)&amp;
"Expected Results"&amp;CHAR(10)&amp;'Test Scenarios'!F1782</f>
        <v xml:space="preserve">Objective
Test Case Description
Expected Results
</v>
      </c>
      <c r="H1773" s="41"/>
      <c r="I1773" s="43" t="s">
        <v>6577</v>
      </c>
      <c r="J1773" s="41" t="str">
        <f>"TST-F "&amp;_xlfn.XLOOKUP('Test Scenarios'!M1782,'Taxonomy and Epics'!H:H,'Taxonomy and Epics'!E:E)</f>
        <v xml:space="preserve">TST-F </v>
      </c>
      <c r="K1773" s="36" t="str">
        <f>"Phase1,"&amp;_xlfn.XLOOKUP('Test Scenarios'!M1782,'Taxonomy and Epics'!H:H,'Taxonomy and Epics'!B:B)&amp;"_"&amp;_xlfn.XLOOKUP('Test Scenarios'!M1782,'Taxonomy and Epics'!H:H,'Taxonomy and Epics'!C:C)&amp;","&amp;'Test Scenarios'!M1782&amp;",Fin_Functional, Workday"</f>
        <v>Phase1,_,,Fin_Functional, Workday</v>
      </c>
      <c r="L1773" s="41"/>
      <c r="M1773" s="41"/>
      <c r="N1773" s="41"/>
      <c r="O1773" s="41"/>
      <c r="P1773" s="41"/>
      <c r="Q1773" s="41"/>
      <c r="R1773" s="41"/>
      <c r="S1773" s="41"/>
      <c r="T1773" s="38"/>
    </row>
    <row r="1774" spans="1:20" ht="128" x14ac:dyDescent="0.2">
      <c r="A1774" s="20">
        <f>'Test Scenarios'!A1783</f>
        <v>0</v>
      </c>
      <c r="B1774" s="44">
        <f>'Test Scenarios'!K1783</f>
        <v>0</v>
      </c>
      <c r="C1774" s="42">
        <f>'Test Scenarios'!B1783</f>
        <v>0</v>
      </c>
      <c r="D1774" s="43" t="str">
        <f>"F-"&amp;'Test Scenarios'!M1783&amp;"-"&amp;'Test Scenarios'!C1783&amp;"-"&amp;C1774</f>
        <v>F---0</v>
      </c>
      <c r="E1774" s="43" t="s">
        <v>6576</v>
      </c>
      <c r="F1774" s="43">
        <f>'Test Scenarios'!G1783</f>
        <v>0</v>
      </c>
      <c r="G1774" s="43" t="str">
        <f>"Objective"&amp;CHAR(10)
&amp;'Test Scenarios'!L1783&amp;CHAR(10)&amp;CHAR(10)&amp;
"Test Case Description"&amp;CHAR(10)
&amp;'Test Scenarios'!D1783&amp;CHAR(10)&amp;CHAR(10)&amp;
"Expected Results"&amp;CHAR(10)&amp;'Test Scenarios'!F1783</f>
        <v xml:space="preserve">Objective
Test Case Description
Expected Results
</v>
      </c>
      <c r="H1774" s="41"/>
      <c r="I1774" s="43" t="s">
        <v>6577</v>
      </c>
      <c r="J1774" s="41" t="str">
        <f>"TST-F "&amp;_xlfn.XLOOKUP('Test Scenarios'!M1783,'Taxonomy and Epics'!H:H,'Taxonomy and Epics'!E:E)</f>
        <v xml:space="preserve">TST-F </v>
      </c>
      <c r="K1774" s="36" t="str">
        <f>"Phase1,"&amp;_xlfn.XLOOKUP('Test Scenarios'!M1783,'Taxonomy and Epics'!H:H,'Taxonomy and Epics'!B:B)&amp;"_"&amp;_xlfn.XLOOKUP('Test Scenarios'!M1783,'Taxonomy and Epics'!H:H,'Taxonomy and Epics'!C:C)&amp;","&amp;'Test Scenarios'!M1783&amp;",Fin_Functional, Workday"</f>
        <v>Phase1,_,,Fin_Functional, Workday</v>
      </c>
      <c r="L1774" s="41"/>
      <c r="M1774" s="41"/>
      <c r="N1774" s="41"/>
      <c r="O1774" s="41"/>
      <c r="P1774" s="41"/>
      <c r="Q1774" s="41"/>
      <c r="R1774" s="41"/>
      <c r="S1774" s="41"/>
      <c r="T1774" s="38"/>
    </row>
    <row r="1775" spans="1:20" ht="128" x14ac:dyDescent="0.2">
      <c r="A1775" s="20">
        <f>'Test Scenarios'!A1784</f>
        <v>0</v>
      </c>
      <c r="B1775" s="44">
        <f>'Test Scenarios'!K1784</f>
        <v>0</v>
      </c>
      <c r="C1775" s="42">
        <f>'Test Scenarios'!B1784</f>
        <v>0</v>
      </c>
      <c r="D1775" s="43" t="str">
        <f>"F-"&amp;'Test Scenarios'!M1784&amp;"-"&amp;'Test Scenarios'!C1784&amp;"-"&amp;C1775</f>
        <v>F---0</v>
      </c>
      <c r="E1775" s="43" t="s">
        <v>6576</v>
      </c>
      <c r="F1775" s="43">
        <f>'Test Scenarios'!G1784</f>
        <v>0</v>
      </c>
      <c r="G1775" s="43" t="str">
        <f>"Objective"&amp;CHAR(10)
&amp;'Test Scenarios'!L1784&amp;CHAR(10)&amp;CHAR(10)&amp;
"Test Case Description"&amp;CHAR(10)
&amp;'Test Scenarios'!D1784&amp;CHAR(10)&amp;CHAR(10)&amp;
"Expected Results"&amp;CHAR(10)&amp;'Test Scenarios'!F1784</f>
        <v xml:space="preserve">Objective
Test Case Description
Expected Results
</v>
      </c>
      <c r="H1775" s="41"/>
      <c r="I1775" s="43" t="s">
        <v>6577</v>
      </c>
      <c r="J1775" s="41" t="str">
        <f>"TST-F "&amp;_xlfn.XLOOKUP('Test Scenarios'!M1784,'Taxonomy and Epics'!H:H,'Taxonomy and Epics'!E:E)</f>
        <v xml:space="preserve">TST-F </v>
      </c>
      <c r="K1775" s="36" t="str">
        <f>"Phase1,"&amp;_xlfn.XLOOKUP('Test Scenarios'!M1784,'Taxonomy and Epics'!H:H,'Taxonomy and Epics'!B:B)&amp;"_"&amp;_xlfn.XLOOKUP('Test Scenarios'!M1784,'Taxonomy and Epics'!H:H,'Taxonomy and Epics'!C:C)&amp;","&amp;'Test Scenarios'!M1784&amp;",Fin_Functional, Workday"</f>
        <v>Phase1,_,,Fin_Functional, Workday</v>
      </c>
      <c r="L1775" s="41"/>
      <c r="M1775" s="41"/>
      <c r="N1775" s="41"/>
      <c r="O1775" s="41"/>
      <c r="P1775" s="41"/>
      <c r="Q1775" s="41"/>
      <c r="R1775" s="41"/>
      <c r="S1775" s="41"/>
      <c r="T1775" s="38"/>
    </row>
    <row r="1776" spans="1:20" ht="128" x14ac:dyDescent="0.2">
      <c r="A1776" s="20">
        <f>'Test Scenarios'!A1785</f>
        <v>0</v>
      </c>
      <c r="B1776" s="44">
        <f>'Test Scenarios'!K1785</f>
        <v>0</v>
      </c>
      <c r="C1776" s="42">
        <f>'Test Scenarios'!B1785</f>
        <v>0</v>
      </c>
      <c r="D1776" s="43" t="str">
        <f>"F-"&amp;'Test Scenarios'!M1785&amp;"-"&amp;'Test Scenarios'!C1785&amp;"-"&amp;C1776</f>
        <v>F---0</v>
      </c>
      <c r="E1776" s="43" t="s">
        <v>6576</v>
      </c>
      <c r="F1776" s="43">
        <f>'Test Scenarios'!G1785</f>
        <v>0</v>
      </c>
      <c r="G1776" s="43" t="str">
        <f>"Objective"&amp;CHAR(10)
&amp;'Test Scenarios'!L1785&amp;CHAR(10)&amp;CHAR(10)&amp;
"Test Case Description"&amp;CHAR(10)
&amp;'Test Scenarios'!D1785&amp;CHAR(10)&amp;CHAR(10)&amp;
"Expected Results"&amp;CHAR(10)&amp;'Test Scenarios'!F1785</f>
        <v xml:space="preserve">Objective
Test Case Description
Expected Results
</v>
      </c>
      <c r="H1776" s="41"/>
      <c r="I1776" s="43" t="s">
        <v>6577</v>
      </c>
      <c r="J1776" s="41" t="str">
        <f>"TST-F "&amp;_xlfn.XLOOKUP('Test Scenarios'!M1785,'Taxonomy and Epics'!H:H,'Taxonomy and Epics'!E:E)</f>
        <v xml:space="preserve">TST-F </v>
      </c>
      <c r="K1776" s="36" t="str">
        <f>"Phase1,"&amp;_xlfn.XLOOKUP('Test Scenarios'!M1785,'Taxonomy and Epics'!H:H,'Taxonomy and Epics'!B:B)&amp;"_"&amp;_xlfn.XLOOKUP('Test Scenarios'!M1785,'Taxonomy and Epics'!H:H,'Taxonomy and Epics'!C:C)&amp;","&amp;'Test Scenarios'!M1785&amp;",Fin_Functional, Workday"</f>
        <v>Phase1,_,,Fin_Functional, Workday</v>
      </c>
      <c r="L1776" s="41"/>
      <c r="M1776" s="41"/>
      <c r="N1776" s="41"/>
      <c r="O1776" s="41"/>
      <c r="P1776" s="41"/>
      <c r="Q1776" s="41"/>
      <c r="R1776" s="41"/>
      <c r="S1776" s="41"/>
      <c r="T1776" s="38"/>
    </row>
    <row r="1777" spans="1:20" ht="128" x14ac:dyDescent="0.2">
      <c r="A1777" s="20">
        <f>'Test Scenarios'!A1786</f>
        <v>0</v>
      </c>
      <c r="B1777" s="44">
        <f>'Test Scenarios'!K1786</f>
        <v>0</v>
      </c>
      <c r="C1777" s="42">
        <f>'Test Scenarios'!B1786</f>
        <v>0</v>
      </c>
      <c r="D1777" s="43" t="str">
        <f>"F-"&amp;'Test Scenarios'!M1786&amp;"-"&amp;'Test Scenarios'!C1786&amp;"-"&amp;C1777</f>
        <v>F---0</v>
      </c>
      <c r="E1777" s="43" t="s">
        <v>6576</v>
      </c>
      <c r="F1777" s="43">
        <f>'Test Scenarios'!G1786</f>
        <v>0</v>
      </c>
      <c r="G1777" s="43" t="str">
        <f>"Objective"&amp;CHAR(10)
&amp;'Test Scenarios'!L1786&amp;CHAR(10)&amp;CHAR(10)&amp;
"Test Case Description"&amp;CHAR(10)
&amp;'Test Scenarios'!D1786&amp;CHAR(10)&amp;CHAR(10)&amp;
"Expected Results"&amp;CHAR(10)&amp;'Test Scenarios'!F1786</f>
        <v xml:space="preserve">Objective
Test Case Description
Expected Results
</v>
      </c>
      <c r="H1777" s="41"/>
      <c r="I1777" s="43" t="s">
        <v>6577</v>
      </c>
      <c r="J1777" s="41" t="str">
        <f>"TST-F "&amp;_xlfn.XLOOKUP('Test Scenarios'!M1786,'Taxonomy and Epics'!H:H,'Taxonomy and Epics'!E:E)</f>
        <v xml:space="preserve">TST-F </v>
      </c>
      <c r="K1777" s="36" t="str">
        <f>"Phase1,"&amp;_xlfn.XLOOKUP('Test Scenarios'!M1786,'Taxonomy and Epics'!H:H,'Taxonomy and Epics'!B:B)&amp;"_"&amp;_xlfn.XLOOKUP('Test Scenarios'!M1786,'Taxonomy and Epics'!H:H,'Taxonomy and Epics'!C:C)&amp;","&amp;'Test Scenarios'!M1786&amp;",Fin_Functional, Workday"</f>
        <v>Phase1,_,,Fin_Functional, Workday</v>
      </c>
      <c r="L1777" s="41"/>
      <c r="M1777" s="41"/>
      <c r="N1777" s="41"/>
      <c r="O1777" s="41"/>
      <c r="P1777" s="41"/>
      <c r="Q1777" s="41"/>
      <c r="R1777" s="41"/>
      <c r="S1777" s="41"/>
      <c r="T1777" s="38"/>
    </row>
    <row r="1778" spans="1:20" ht="128" x14ac:dyDescent="0.2">
      <c r="A1778" s="20">
        <f>'Test Scenarios'!A1787</f>
        <v>0</v>
      </c>
      <c r="B1778" s="44">
        <f>'Test Scenarios'!K1787</f>
        <v>0</v>
      </c>
      <c r="C1778" s="42">
        <f>'Test Scenarios'!B1787</f>
        <v>0</v>
      </c>
      <c r="D1778" s="43" t="str">
        <f>"F-"&amp;'Test Scenarios'!M1787&amp;"-"&amp;'Test Scenarios'!C1787&amp;"-"&amp;C1778</f>
        <v>F---0</v>
      </c>
      <c r="E1778" s="43" t="s">
        <v>6576</v>
      </c>
      <c r="F1778" s="43">
        <f>'Test Scenarios'!G1787</f>
        <v>0</v>
      </c>
      <c r="G1778" s="43" t="str">
        <f>"Objective"&amp;CHAR(10)
&amp;'Test Scenarios'!L1787&amp;CHAR(10)&amp;CHAR(10)&amp;
"Test Case Description"&amp;CHAR(10)
&amp;'Test Scenarios'!D1787&amp;CHAR(10)&amp;CHAR(10)&amp;
"Expected Results"&amp;CHAR(10)&amp;'Test Scenarios'!F1787</f>
        <v xml:space="preserve">Objective
Test Case Description
Expected Results
</v>
      </c>
      <c r="H1778" s="41"/>
      <c r="I1778" s="43" t="s">
        <v>6577</v>
      </c>
      <c r="J1778" s="41" t="str">
        <f>"TST-F "&amp;_xlfn.XLOOKUP('Test Scenarios'!M1787,'Taxonomy and Epics'!H:H,'Taxonomy and Epics'!E:E)</f>
        <v xml:space="preserve">TST-F </v>
      </c>
      <c r="K1778" s="36" t="str">
        <f>"Phase1,"&amp;_xlfn.XLOOKUP('Test Scenarios'!M1787,'Taxonomy and Epics'!H:H,'Taxonomy and Epics'!B:B)&amp;"_"&amp;_xlfn.XLOOKUP('Test Scenarios'!M1787,'Taxonomy and Epics'!H:H,'Taxonomy and Epics'!C:C)&amp;","&amp;'Test Scenarios'!M1787&amp;",Fin_Functional, Workday"</f>
        <v>Phase1,_,,Fin_Functional, Workday</v>
      </c>
      <c r="L1778" s="41"/>
      <c r="M1778" s="41"/>
      <c r="N1778" s="41"/>
      <c r="O1778" s="41"/>
      <c r="P1778" s="41"/>
      <c r="Q1778" s="41"/>
      <c r="R1778" s="41"/>
      <c r="S1778" s="41"/>
      <c r="T1778" s="38"/>
    </row>
    <row r="1779" spans="1:20" ht="128" x14ac:dyDescent="0.2">
      <c r="A1779" s="20">
        <f>'Test Scenarios'!A1788</f>
        <v>0</v>
      </c>
      <c r="B1779" s="44">
        <f>'Test Scenarios'!K1788</f>
        <v>0</v>
      </c>
      <c r="C1779" s="42">
        <f>'Test Scenarios'!B1788</f>
        <v>0</v>
      </c>
      <c r="D1779" s="43" t="str">
        <f>"F-"&amp;'Test Scenarios'!M1788&amp;"-"&amp;'Test Scenarios'!C1788&amp;"-"&amp;C1779</f>
        <v>F---0</v>
      </c>
      <c r="E1779" s="43" t="s">
        <v>6576</v>
      </c>
      <c r="F1779" s="43">
        <f>'Test Scenarios'!G1788</f>
        <v>0</v>
      </c>
      <c r="G1779" s="43" t="str">
        <f>"Objective"&amp;CHAR(10)
&amp;'Test Scenarios'!L1788&amp;CHAR(10)&amp;CHAR(10)&amp;
"Test Case Description"&amp;CHAR(10)
&amp;'Test Scenarios'!D1788&amp;CHAR(10)&amp;CHAR(10)&amp;
"Expected Results"&amp;CHAR(10)&amp;'Test Scenarios'!F1788</f>
        <v xml:space="preserve">Objective
Test Case Description
Expected Results
</v>
      </c>
      <c r="H1779" s="41"/>
      <c r="I1779" s="43" t="s">
        <v>6577</v>
      </c>
      <c r="J1779" s="41" t="str">
        <f>"TST-F "&amp;_xlfn.XLOOKUP('Test Scenarios'!M1788,'Taxonomy and Epics'!H:H,'Taxonomy and Epics'!E:E)</f>
        <v xml:space="preserve">TST-F </v>
      </c>
      <c r="K1779" s="36" t="str">
        <f>"Phase1,"&amp;_xlfn.XLOOKUP('Test Scenarios'!M1788,'Taxonomy and Epics'!H:H,'Taxonomy and Epics'!B:B)&amp;"_"&amp;_xlfn.XLOOKUP('Test Scenarios'!M1788,'Taxonomy and Epics'!H:H,'Taxonomy and Epics'!C:C)&amp;","&amp;'Test Scenarios'!M1788&amp;",Fin_Functional, Workday"</f>
        <v>Phase1,_,,Fin_Functional, Workday</v>
      </c>
      <c r="L1779" s="41"/>
      <c r="M1779" s="41"/>
      <c r="N1779" s="41"/>
      <c r="O1779" s="41"/>
      <c r="P1779" s="41"/>
      <c r="Q1779" s="41"/>
      <c r="R1779" s="41"/>
      <c r="S1779" s="41"/>
      <c r="T1779" s="38"/>
    </row>
    <row r="1780" spans="1:20" ht="128" x14ac:dyDescent="0.2">
      <c r="A1780" s="20">
        <f>'Test Scenarios'!A1789</f>
        <v>0</v>
      </c>
      <c r="B1780" s="44">
        <f>'Test Scenarios'!K1789</f>
        <v>0</v>
      </c>
      <c r="C1780" s="42">
        <f>'Test Scenarios'!B1789</f>
        <v>0</v>
      </c>
      <c r="D1780" s="43" t="str">
        <f>"F-"&amp;'Test Scenarios'!M1789&amp;"-"&amp;'Test Scenarios'!C1789&amp;"-"&amp;C1780</f>
        <v>F---0</v>
      </c>
      <c r="E1780" s="43" t="s">
        <v>6576</v>
      </c>
      <c r="F1780" s="43">
        <f>'Test Scenarios'!G1789</f>
        <v>0</v>
      </c>
      <c r="G1780" s="43" t="str">
        <f>"Objective"&amp;CHAR(10)
&amp;'Test Scenarios'!L1789&amp;CHAR(10)&amp;CHAR(10)&amp;
"Test Case Description"&amp;CHAR(10)
&amp;'Test Scenarios'!D1789&amp;CHAR(10)&amp;CHAR(10)&amp;
"Expected Results"&amp;CHAR(10)&amp;'Test Scenarios'!F1789</f>
        <v xml:space="preserve">Objective
Test Case Description
Expected Results
</v>
      </c>
      <c r="H1780" s="41"/>
      <c r="I1780" s="43" t="s">
        <v>6577</v>
      </c>
      <c r="J1780" s="41" t="str">
        <f>"TST-F "&amp;_xlfn.XLOOKUP('Test Scenarios'!M1789,'Taxonomy and Epics'!H:H,'Taxonomy and Epics'!E:E)</f>
        <v xml:space="preserve">TST-F </v>
      </c>
      <c r="K1780" s="36" t="str">
        <f>"Phase1,"&amp;_xlfn.XLOOKUP('Test Scenarios'!M1789,'Taxonomy and Epics'!H:H,'Taxonomy and Epics'!B:B)&amp;"_"&amp;_xlfn.XLOOKUP('Test Scenarios'!M1789,'Taxonomy and Epics'!H:H,'Taxonomy and Epics'!C:C)&amp;","&amp;'Test Scenarios'!M1789&amp;",Fin_Functional, Workday"</f>
        <v>Phase1,_,,Fin_Functional, Workday</v>
      </c>
      <c r="L1780" s="41"/>
      <c r="M1780" s="41"/>
      <c r="N1780" s="41"/>
      <c r="O1780" s="41"/>
      <c r="P1780" s="41"/>
      <c r="Q1780" s="41"/>
      <c r="R1780" s="41"/>
      <c r="S1780" s="41"/>
      <c r="T1780" s="38"/>
    </row>
    <row r="1781" spans="1:20" ht="128" x14ac:dyDescent="0.2">
      <c r="A1781" s="20">
        <f>'Test Scenarios'!A1790</f>
        <v>0</v>
      </c>
      <c r="B1781" s="44">
        <f>'Test Scenarios'!K1790</f>
        <v>0</v>
      </c>
      <c r="C1781" s="42">
        <f>'Test Scenarios'!B1790</f>
        <v>0</v>
      </c>
      <c r="D1781" s="43" t="str">
        <f>"F-"&amp;'Test Scenarios'!M1790&amp;"-"&amp;'Test Scenarios'!C1790&amp;"-"&amp;C1781</f>
        <v>F---0</v>
      </c>
      <c r="E1781" s="43" t="s">
        <v>6576</v>
      </c>
      <c r="F1781" s="43">
        <f>'Test Scenarios'!G1790</f>
        <v>0</v>
      </c>
      <c r="G1781" s="43" t="str">
        <f>"Objective"&amp;CHAR(10)
&amp;'Test Scenarios'!L1790&amp;CHAR(10)&amp;CHAR(10)&amp;
"Test Case Description"&amp;CHAR(10)
&amp;'Test Scenarios'!D1790&amp;CHAR(10)&amp;CHAR(10)&amp;
"Expected Results"&amp;CHAR(10)&amp;'Test Scenarios'!F1790</f>
        <v xml:space="preserve">Objective
Test Case Description
Expected Results
</v>
      </c>
      <c r="H1781" s="41"/>
      <c r="I1781" s="43" t="s">
        <v>6577</v>
      </c>
      <c r="J1781" s="41" t="str">
        <f>"TST-F "&amp;_xlfn.XLOOKUP('Test Scenarios'!M1790,'Taxonomy and Epics'!H:H,'Taxonomy and Epics'!E:E)</f>
        <v xml:space="preserve">TST-F </v>
      </c>
      <c r="K1781" s="36" t="str">
        <f>"Phase1,"&amp;_xlfn.XLOOKUP('Test Scenarios'!M1790,'Taxonomy and Epics'!H:H,'Taxonomy and Epics'!B:B)&amp;"_"&amp;_xlfn.XLOOKUP('Test Scenarios'!M1790,'Taxonomy and Epics'!H:H,'Taxonomy and Epics'!C:C)&amp;","&amp;'Test Scenarios'!M1790&amp;",Fin_Functional, Workday"</f>
        <v>Phase1,_,,Fin_Functional, Workday</v>
      </c>
      <c r="L1781" s="41"/>
      <c r="M1781" s="41"/>
      <c r="N1781" s="41"/>
      <c r="O1781" s="41"/>
      <c r="P1781" s="41"/>
      <c r="Q1781" s="41"/>
      <c r="R1781" s="41"/>
      <c r="S1781" s="41"/>
      <c r="T1781" s="38"/>
    </row>
    <row r="1782" spans="1:20" ht="128" x14ac:dyDescent="0.2">
      <c r="A1782" s="20">
        <f>'Test Scenarios'!A1791</f>
        <v>0</v>
      </c>
      <c r="B1782" s="44">
        <f>'Test Scenarios'!K1791</f>
        <v>0</v>
      </c>
      <c r="C1782" s="42">
        <f>'Test Scenarios'!B1791</f>
        <v>0</v>
      </c>
      <c r="D1782" s="43" t="str">
        <f>"F-"&amp;'Test Scenarios'!M1791&amp;"-"&amp;'Test Scenarios'!C1791&amp;"-"&amp;C1782</f>
        <v>F---0</v>
      </c>
      <c r="E1782" s="43" t="s">
        <v>6576</v>
      </c>
      <c r="F1782" s="43">
        <f>'Test Scenarios'!G1791</f>
        <v>0</v>
      </c>
      <c r="G1782" s="43" t="str">
        <f>"Objective"&amp;CHAR(10)
&amp;'Test Scenarios'!L1791&amp;CHAR(10)&amp;CHAR(10)&amp;
"Test Case Description"&amp;CHAR(10)
&amp;'Test Scenarios'!D1791&amp;CHAR(10)&amp;CHAR(10)&amp;
"Expected Results"&amp;CHAR(10)&amp;'Test Scenarios'!F1791</f>
        <v xml:space="preserve">Objective
Test Case Description
Expected Results
</v>
      </c>
      <c r="H1782" s="41"/>
      <c r="I1782" s="43" t="s">
        <v>6577</v>
      </c>
      <c r="J1782" s="41" t="str">
        <f>"TST-F "&amp;_xlfn.XLOOKUP('Test Scenarios'!M1791,'Taxonomy and Epics'!H:H,'Taxonomy and Epics'!E:E)</f>
        <v xml:space="preserve">TST-F </v>
      </c>
      <c r="K1782" s="36" t="str">
        <f>"Phase1,"&amp;_xlfn.XLOOKUP('Test Scenarios'!M1791,'Taxonomy and Epics'!H:H,'Taxonomy and Epics'!B:B)&amp;"_"&amp;_xlfn.XLOOKUP('Test Scenarios'!M1791,'Taxonomy and Epics'!H:H,'Taxonomy and Epics'!C:C)&amp;","&amp;'Test Scenarios'!M1791&amp;",Fin_Functional, Workday"</f>
        <v>Phase1,_,,Fin_Functional, Workday</v>
      </c>
      <c r="L1782" s="41"/>
      <c r="M1782" s="41"/>
      <c r="N1782" s="41"/>
      <c r="O1782" s="41"/>
      <c r="P1782" s="41"/>
      <c r="Q1782" s="41"/>
      <c r="R1782" s="41"/>
      <c r="S1782" s="41"/>
      <c r="T1782" s="38"/>
    </row>
    <row r="1783" spans="1:20" ht="128" x14ac:dyDescent="0.2">
      <c r="A1783" s="20">
        <f>'Test Scenarios'!A1792</f>
        <v>0</v>
      </c>
      <c r="B1783" s="44">
        <f>'Test Scenarios'!K1792</f>
        <v>0</v>
      </c>
      <c r="C1783" s="42">
        <f>'Test Scenarios'!B1792</f>
        <v>0</v>
      </c>
      <c r="D1783" s="43" t="str">
        <f>"F-"&amp;'Test Scenarios'!M1792&amp;"-"&amp;'Test Scenarios'!C1792&amp;"-"&amp;C1783</f>
        <v>F---0</v>
      </c>
      <c r="E1783" s="43" t="s">
        <v>6576</v>
      </c>
      <c r="F1783" s="43">
        <f>'Test Scenarios'!G1792</f>
        <v>0</v>
      </c>
      <c r="G1783" s="43" t="str">
        <f>"Objective"&amp;CHAR(10)
&amp;'Test Scenarios'!L1792&amp;CHAR(10)&amp;CHAR(10)&amp;
"Test Case Description"&amp;CHAR(10)
&amp;'Test Scenarios'!D1792&amp;CHAR(10)&amp;CHAR(10)&amp;
"Expected Results"&amp;CHAR(10)&amp;'Test Scenarios'!F1792</f>
        <v xml:space="preserve">Objective
Test Case Description
Expected Results
</v>
      </c>
      <c r="H1783" s="41"/>
      <c r="I1783" s="43" t="s">
        <v>6577</v>
      </c>
      <c r="J1783" s="41" t="str">
        <f>"TST-F "&amp;_xlfn.XLOOKUP('Test Scenarios'!M1792,'Taxonomy and Epics'!H:H,'Taxonomy and Epics'!E:E)</f>
        <v xml:space="preserve">TST-F </v>
      </c>
      <c r="K1783" s="36" t="str">
        <f>"Phase1,"&amp;_xlfn.XLOOKUP('Test Scenarios'!M1792,'Taxonomy and Epics'!H:H,'Taxonomy and Epics'!B:B)&amp;"_"&amp;_xlfn.XLOOKUP('Test Scenarios'!M1792,'Taxonomy and Epics'!H:H,'Taxonomy and Epics'!C:C)&amp;","&amp;'Test Scenarios'!M1792&amp;",Fin_Functional, Workday"</f>
        <v>Phase1,_,,Fin_Functional, Workday</v>
      </c>
      <c r="L1783" s="41"/>
      <c r="M1783" s="41"/>
      <c r="N1783" s="41"/>
      <c r="O1783" s="41"/>
      <c r="P1783" s="41"/>
      <c r="Q1783" s="41"/>
      <c r="R1783" s="41"/>
      <c r="S1783" s="41"/>
      <c r="T1783" s="38"/>
    </row>
    <row r="1784" spans="1:20" ht="128" x14ac:dyDescent="0.2">
      <c r="A1784" s="20">
        <f>'Test Scenarios'!A1793</f>
        <v>0</v>
      </c>
      <c r="B1784" s="44">
        <f>'Test Scenarios'!K1793</f>
        <v>0</v>
      </c>
      <c r="C1784" s="42">
        <f>'Test Scenarios'!B1793</f>
        <v>0</v>
      </c>
      <c r="D1784" s="43" t="str">
        <f>"F-"&amp;'Test Scenarios'!M1793&amp;"-"&amp;'Test Scenarios'!C1793&amp;"-"&amp;C1784</f>
        <v>F---0</v>
      </c>
      <c r="E1784" s="43" t="s">
        <v>6576</v>
      </c>
      <c r="F1784" s="43">
        <f>'Test Scenarios'!G1793</f>
        <v>0</v>
      </c>
      <c r="G1784" s="43" t="str">
        <f>"Objective"&amp;CHAR(10)
&amp;'Test Scenarios'!L1793&amp;CHAR(10)&amp;CHAR(10)&amp;
"Test Case Description"&amp;CHAR(10)
&amp;'Test Scenarios'!D1793&amp;CHAR(10)&amp;CHAR(10)&amp;
"Expected Results"&amp;CHAR(10)&amp;'Test Scenarios'!F1793</f>
        <v xml:space="preserve">Objective
Test Case Description
Expected Results
</v>
      </c>
      <c r="H1784" s="41"/>
      <c r="I1784" s="43" t="s">
        <v>6577</v>
      </c>
      <c r="J1784" s="41" t="str">
        <f>"TST-F "&amp;_xlfn.XLOOKUP('Test Scenarios'!M1793,'Taxonomy and Epics'!H:H,'Taxonomy and Epics'!E:E)</f>
        <v xml:space="preserve">TST-F </v>
      </c>
      <c r="K1784" s="36" t="str">
        <f>"Phase1,"&amp;_xlfn.XLOOKUP('Test Scenarios'!M1793,'Taxonomy and Epics'!H:H,'Taxonomy and Epics'!B:B)&amp;"_"&amp;_xlfn.XLOOKUP('Test Scenarios'!M1793,'Taxonomy and Epics'!H:H,'Taxonomy and Epics'!C:C)&amp;","&amp;'Test Scenarios'!M1793&amp;",Fin_Functional, Workday"</f>
        <v>Phase1,_,,Fin_Functional, Workday</v>
      </c>
      <c r="L1784" s="41"/>
      <c r="M1784" s="41"/>
      <c r="N1784" s="41"/>
      <c r="O1784" s="41"/>
      <c r="P1784" s="41"/>
      <c r="Q1784" s="41"/>
      <c r="R1784" s="41"/>
      <c r="S1784" s="41"/>
      <c r="T1784" s="38"/>
    </row>
    <row r="1785" spans="1:20" ht="128" x14ac:dyDescent="0.2">
      <c r="A1785" s="20">
        <f>'Test Scenarios'!A1794</f>
        <v>0</v>
      </c>
      <c r="B1785" s="44">
        <f>'Test Scenarios'!K1794</f>
        <v>0</v>
      </c>
      <c r="C1785" s="42">
        <f>'Test Scenarios'!B1794</f>
        <v>0</v>
      </c>
      <c r="D1785" s="43" t="str">
        <f>"F-"&amp;'Test Scenarios'!M1794&amp;"-"&amp;'Test Scenarios'!C1794&amp;"-"&amp;C1785</f>
        <v>F---0</v>
      </c>
      <c r="E1785" s="43" t="s">
        <v>6576</v>
      </c>
      <c r="F1785" s="43">
        <f>'Test Scenarios'!G1794</f>
        <v>0</v>
      </c>
      <c r="G1785" s="43" t="str">
        <f>"Objective"&amp;CHAR(10)
&amp;'Test Scenarios'!L1794&amp;CHAR(10)&amp;CHAR(10)&amp;
"Test Case Description"&amp;CHAR(10)
&amp;'Test Scenarios'!D1794&amp;CHAR(10)&amp;CHAR(10)&amp;
"Expected Results"&amp;CHAR(10)&amp;'Test Scenarios'!F1794</f>
        <v xml:space="preserve">Objective
Test Case Description
Expected Results
</v>
      </c>
      <c r="H1785" s="41"/>
      <c r="I1785" s="43" t="s">
        <v>6577</v>
      </c>
      <c r="J1785" s="41" t="str">
        <f>"TST-F "&amp;_xlfn.XLOOKUP('Test Scenarios'!M1794,'Taxonomy and Epics'!H:H,'Taxonomy and Epics'!E:E)</f>
        <v xml:space="preserve">TST-F </v>
      </c>
      <c r="K1785" s="36" t="str">
        <f>"Phase1,"&amp;_xlfn.XLOOKUP('Test Scenarios'!M1794,'Taxonomy and Epics'!H:H,'Taxonomy and Epics'!B:B)&amp;"_"&amp;_xlfn.XLOOKUP('Test Scenarios'!M1794,'Taxonomy and Epics'!H:H,'Taxonomy and Epics'!C:C)&amp;","&amp;'Test Scenarios'!M1794&amp;",Fin_Functional, Workday"</f>
        <v>Phase1,_,,Fin_Functional, Workday</v>
      </c>
      <c r="L1785" s="41"/>
      <c r="M1785" s="41"/>
      <c r="N1785" s="41"/>
      <c r="O1785" s="41"/>
      <c r="P1785" s="41"/>
      <c r="Q1785" s="41"/>
      <c r="R1785" s="41"/>
      <c r="S1785" s="41"/>
      <c r="T1785" s="38"/>
    </row>
    <row r="1786" spans="1:20" ht="128" x14ac:dyDescent="0.2">
      <c r="A1786" s="20">
        <f>'Test Scenarios'!A1795</f>
        <v>0</v>
      </c>
      <c r="B1786" s="44">
        <f>'Test Scenarios'!K1795</f>
        <v>0</v>
      </c>
      <c r="C1786" s="42">
        <f>'Test Scenarios'!B1795</f>
        <v>0</v>
      </c>
      <c r="D1786" s="43" t="str">
        <f>"F-"&amp;'Test Scenarios'!M1795&amp;"-"&amp;'Test Scenarios'!C1795&amp;"-"&amp;C1786</f>
        <v>F---0</v>
      </c>
      <c r="E1786" s="43" t="s">
        <v>6576</v>
      </c>
      <c r="F1786" s="43">
        <f>'Test Scenarios'!G1795</f>
        <v>0</v>
      </c>
      <c r="G1786" s="43" t="str">
        <f>"Objective"&amp;CHAR(10)
&amp;'Test Scenarios'!L1795&amp;CHAR(10)&amp;CHAR(10)&amp;
"Test Case Description"&amp;CHAR(10)
&amp;'Test Scenarios'!D1795&amp;CHAR(10)&amp;CHAR(10)&amp;
"Expected Results"&amp;CHAR(10)&amp;'Test Scenarios'!F1795</f>
        <v xml:space="preserve">Objective
Test Case Description
Expected Results
</v>
      </c>
      <c r="H1786" s="41"/>
      <c r="I1786" s="43" t="s">
        <v>6577</v>
      </c>
      <c r="J1786" s="41" t="str">
        <f>"TST-F "&amp;_xlfn.XLOOKUP('Test Scenarios'!M1795,'Taxonomy and Epics'!H:H,'Taxonomy and Epics'!E:E)</f>
        <v xml:space="preserve">TST-F </v>
      </c>
      <c r="K1786" s="36" t="str">
        <f>"Phase1,"&amp;_xlfn.XLOOKUP('Test Scenarios'!M1795,'Taxonomy and Epics'!H:H,'Taxonomy and Epics'!B:B)&amp;"_"&amp;_xlfn.XLOOKUP('Test Scenarios'!M1795,'Taxonomy and Epics'!H:H,'Taxonomy and Epics'!C:C)&amp;","&amp;'Test Scenarios'!M1795&amp;",Fin_Functional, Workday"</f>
        <v>Phase1,_,,Fin_Functional, Workday</v>
      </c>
      <c r="L1786" s="41"/>
      <c r="M1786" s="41"/>
      <c r="N1786" s="41"/>
      <c r="O1786" s="41"/>
      <c r="P1786" s="41"/>
      <c r="Q1786" s="41"/>
      <c r="R1786" s="41"/>
      <c r="S1786" s="41"/>
      <c r="T1786" s="38"/>
    </row>
    <row r="1787" spans="1:20" ht="128" x14ac:dyDescent="0.2">
      <c r="A1787" s="20">
        <f>'Test Scenarios'!A1796</f>
        <v>0</v>
      </c>
      <c r="B1787" s="44">
        <f>'Test Scenarios'!K1796</f>
        <v>0</v>
      </c>
      <c r="C1787" s="42">
        <f>'Test Scenarios'!B1796</f>
        <v>0</v>
      </c>
      <c r="D1787" s="43" t="str">
        <f>"F-"&amp;'Test Scenarios'!M1796&amp;"-"&amp;'Test Scenarios'!C1796&amp;"-"&amp;C1787</f>
        <v>F---0</v>
      </c>
      <c r="E1787" s="43" t="s">
        <v>6576</v>
      </c>
      <c r="F1787" s="43">
        <f>'Test Scenarios'!G1796</f>
        <v>0</v>
      </c>
      <c r="G1787" s="43" t="str">
        <f>"Objective"&amp;CHAR(10)
&amp;'Test Scenarios'!L1796&amp;CHAR(10)&amp;CHAR(10)&amp;
"Test Case Description"&amp;CHAR(10)
&amp;'Test Scenarios'!D1796&amp;CHAR(10)&amp;CHAR(10)&amp;
"Expected Results"&amp;CHAR(10)&amp;'Test Scenarios'!F1796</f>
        <v xml:space="preserve">Objective
Test Case Description
Expected Results
</v>
      </c>
      <c r="H1787" s="41"/>
      <c r="I1787" s="43" t="s">
        <v>6577</v>
      </c>
      <c r="J1787" s="41" t="str">
        <f>"TST-F "&amp;_xlfn.XLOOKUP('Test Scenarios'!M1796,'Taxonomy and Epics'!H:H,'Taxonomy and Epics'!E:E)</f>
        <v xml:space="preserve">TST-F </v>
      </c>
      <c r="K1787" s="36" t="str">
        <f>"Phase1,"&amp;_xlfn.XLOOKUP('Test Scenarios'!M1796,'Taxonomy and Epics'!H:H,'Taxonomy and Epics'!B:B)&amp;"_"&amp;_xlfn.XLOOKUP('Test Scenarios'!M1796,'Taxonomy and Epics'!H:H,'Taxonomy and Epics'!C:C)&amp;","&amp;'Test Scenarios'!M1796&amp;",Fin_Functional, Workday"</f>
        <v>Phase1,_,,Fin_Functional, Workday</v>
      </c>
      <c r="L1787" s="41"/>
      <c r="M1787" s="41"/>
      <c r="N1787" s="41"/>
      <c r="O1787" s="41"/>
      <c r="P1787" s="41"/>
      <c r="Q1787" s="41"/>
      <c r="R1787" s="41"/>
      <c r="S1787" s="41"/>
      <c r="T1787" s="38"/>
    </row>
    <row r="1788" spans="1:20" ht="128" x14ac:dyDescent="0.2">
      <c r="A1788" s="20">
        <f>'Test Scenarios'!A1797</f>
        <v>0</v>
      </c>
      <c r="B1788" s="44">
        <f>'Test Scenarios'!K1797</f>
        <v>0</v>
      </c>
      <c r="C1788" s="42">
        <f>'Test Scenarios'!B1797</f>
        <v>0</v>
      </c>
      <c r="D1788" s="43" t="str">
        <f>"F-"&amp;'Test Scenarios'!M1797&amp;"-"&amp;'Test Scenarios'!C1797&amp;"-"&amp;C1788</f>
        <v>F---0</v>
      </c>
      <c r="E1788" s="43" t="s">
        <v>6576</v>
      </c>
      <c r="F1788" s="43">
        <f>'Test Scenarios'!G1797</f>
        <v>0</v>
      </c>
      <c r="G1788" s="43" t="str">
        <f>"Objective"&amp;CHAR(10)
&amp;'Test Scenarios'!L1797&amp;CHAR(10)&amp;CHAR(10)&amp;
"Test Case Description"&amp;CHAR(10)
&amp;'Test Scenarios'!D1797&amp;CHAR(10)&amp;CHAR(10)&amp;
"Expected Results"&amp;CHAR(10)&amp;'Test Scenarios'!F1797</f>
        <v xml:space="preserve">Objective
Test Case Description
Expected Results
</v>
      </c>
      <c r="H1788" s="41"/>
      <c r="I1788" s="43" t="s">
        <v>6577</v>
      </c>
      <c r="J1788" s="41" t="str">
        <f>"TST-F "&amp;_xlfn.XLOOKUP('Test Scenarios'!M1797,'Taxonomy and Epics'!H:H,'Taxonomy and Epics'!E:E)</f>
        <v xml:space="preserve">TST-F </v>
      </c>
      <c r="K1788" s="36" t="str">
        <f>"Phase1,"&amp;_xlfn.XLOOKUP('Test Scenarios'!M1797,'Taxonomy and Epics'!H:H,'Taxonomy and Epics'!B:B)&amp;"_"&amp;_xlfn.XLOOKUP('Test Scenarios'!M1797,'Taxonomy and Epics'!H:H,'Taxonomy and Epics'!C:C)&amp;","&amp;'Test Scenarios'!M1797&amp;",Fin_Functional, Workday"</f>
        <v>Phase1,_,,Fin_Functional, Workday</v>
      </c>
      <c r="L1788" s="41"/>
      <c r="M1788" s="41"/>
      <c r="N1788" s="41"/>
      <c r="O1788" s="41"/>
      <c r="P1788" s="41"/>
      <c r="Q1788" s="41"/>
      <c r="R1788" s="41"/>
      <c r="S1788" s="41"/>
      <c r="T1788" s="38"/>
    </row>
    <row r="1789" spans="1:20" ht="128" x14ac:dyDescent="0.2">
      <c r="A1789" s="20">
        <f>'Test Scenarios'!A1798</f>
        <v>0</v>
      </c>
      <c r="B1789" s="44">
        <f>'Test Scenarios'!K1798</f>
        <v>0</v>
      </c>
      <c r="C1789" s="42">
        <f>'Test Scenarios'!B1798</f>
        <v>0</v>
      </c>
      <c r="D1789" s="43" t="str">
        <f>"F-"&amp;'Test Scenarios'!M1798&amp;"-"&amp;'Test Scenarios'!C1798&amp;"-"&amp;C1789</f>
        <v>F---0</v>
      </c>
      <c r="E1789" s="43" t="s">
        <v>6576</v>
      </c>
      <c r="F1789" s="43">
        <f>'Test Scenarios'!G1798</f>
        <v>0</v>
      </c>
      <c r="G1789" s="43" t="str">
        <f>"Objective"&amp;CHAR(10)
&amp;'Test Scenarios'!L1798&amp;CHAR(10)&amp;CHAR(10)&amp;
"Test Case Description"&amp;CHAR(10)
&amp;'Test Scenarios'!D1798&amp;CHAR(10)&amp;CHAR(10)&amp;
"Expected Results"&amp;CHAR(10)&amp;'Test Scenarios'!F1798</f>
        <v xml:space="preserve">Objective
Test Case Description
Expected Results
</v>
      </c>
      <c r="H1789" s="41"/>
      <c r="I1789" s="43" t="s">
        <v>6577</v>
      </c>
      <c r="J1789" s="41" t="str">
        <f>"TST-F "&amp;_xlfn.XLOOKUP('Test Scenarios'!M1798,'Taxonomy and Epics'!H:H,'Taxonomy and Epics'!E:E)</f>
        <v xml:space="preserve">TST-F </v>
      </c>
      <c r="K1789" s="36" t="str">
        <f>"Phase1,"&amp;_xlfn.XLOOKUP('Test Scenarios'!M1798,'Taxonomy and Epics'!H:H,'Taxonomy and Epics'!B:B)&amp;"_"&amp;_xlfn.XLOOKUP('Test Scenarios'!M1798,'Taxonomy and Epics'!H:H,'Taxonomy and Epics'!C:C)&amp;","&amp;'Test Scenarios'!M1798&amp;",Fin_Functional, Workday"</f>
        <v>Phase1,_,,Fin_Functional, Workday</v>
      </c>
      <c r="L1789" s="41"/>
      <c r="M1789" s="41"/>
      <c r="N1789" s="41"/>
      <c r="O1789" s="41"/>
      <c r="P1789" s="41"/>
      <c r="Q1789" s="41"/>
      <c r="R1789" s="41"/>
      <c r="S1789" s="41"/>
      <c r="T1789" s="38"/>
    </row>
    <row r="1790" spans="1:20" ht="128" x14ac:dyDescent="0.2">
      <c r="A1790" s="20">
        <f>'Test Scenarios'!A1799</f>
        <v>0</v>
      </c>
      <c r="B1790" s="44">
        <f>'Test Scenarios'!K1799</f>
        <v>0</v>
      </c>
      <c r="C1790" s="42">
        <f>'Test Scenarios'!B1799</f>
        <v>0</v>
      </c>
      <c r="D1790" s="43" t="str">
        <f>"F-"&amp;'Test Scenarios'!M1799&amp;"-"&amp;'Test Scenarios'!C1799&amp;"-"&amp;C1790</f>
        <v>F---0</v>
      </c>
      <c r="E1790" s="43" t="s">
        <v>6576</v>
      </c>
      <c r="F1790" s="43">
        <f>'Test Scenarios'!G1799</f>
        <v>0</v>
      </c>
      <c r="G1790" s="43" t="str">
        <f>"Objective"&amp;CHAR(10)
&amp;'Test Scenarios'!L1799&amp;CHAR(10)&amp;CHAR(10)&amp;
"Test Case Description"&amp;CHAR(10)
&amp;'Test Scenarios'!D1799&amp;CHAR(10)&amp;CHAR(10)&amp;
"Expected Results"&amp;CHAR(10)&amp;'Test Scenarios'!F1799</f>
        <v xml:space="preserve">Objective
Test Case Description
Expected Results
</v>
      </c>
      <c r="H1790" s="41"/>
      <c r="I1790" s="43" t="s">
        <v>6577</v>
      </c>
      <c r="J1790" s="41" t="str">
        <f>"TST-F "&amp;_xlfn.XLOOKUP('Test Scenarios'!M1799,'Taxonomy and Epics'!H:H,'Taxonomy and Epics'!E:E)</f>
        <v xml:space="preserve">TST-F </v>
      </c>
      <c r="K1790" s="36" t="str">
        <f>"Phase1,"&amp;_xlfn.XLOOKUP('Test Scenarios'!M1799,'Taxonomy and Epics'!H:H,'Taxonomy and Epics'!B:B)&amp;"_"&amp;_xlfn.XLOOKUP('Test Scenarios'!M1799,'Taxonomy and Epics'!H:H,'Taxonomy and Epics'!C:C)&amp;","&amp;'Test Scenarios'!M1799&amp;",Fin_Functional, Workday"</f>
        <v>Phase1,_,,Fin_Functional, Workday</v>
      </c>
      <c r="L1790" s="41"/>
      <c r="M1790" s="41"/>
      <c r="N1790" s="41"/>
      <c r="O1790" s="41"/>
      <c r="P1790" s="41"/>
      <c r="Q1790" s="41"/>
      <c r="R1790" s="41"/>
      <c r="S1790" s="41"/>
      <c r="T1790" s="38"/>
    </row>
    <row r="1791" spans="1:20" ht="128" x14ac:dyDescent="0.2">
      <c r="A1791" s="20">
        <f>'Test Scenarios'!A1800</f>
        <v>0</v>
      </c>
      <c r="B1791" s="44">
        <f>'Test Scenarios'!K1800</f>
        <v>0</v>
      </c>
      <c r="C1791" s="42">
        <f>'Test Scenarios'!B1800</f>
        <v>0</v>
      </c>
      <c r="D1791" s="43" t="str">
        <f>"F-"&amp;'Test Scenarios'!M1800&amp;"-"&amp;'Test Scenarios'!C1800&amp;"-"&amp;C1791</f>
        <v>F---0</v>
      </c>
      <c r="E1791" s="43" t="s">
        <v>6576</v>
      </c>
      <c r="F1791" s="43">
        <f>'Test Scenarios'!G1800</f>
        <v>0</v>
      </c>
      <c r="G1791" s="43" t="str">
        <f>"Objective"&amp;CHAR(10)
&amp;'Test Scenarios'!L1800&amp;CHAR(10)&amp;CHAR(10)&amp;
"Test Case Description"&amp;CHAR(10)
&amp;'Test Scenarios'!D1800&amp;CHAR(10)&amp;CHAR(10)&amp;
"Expected Results"&amp;CHAR(10)&amp;'Test Scenarios'!F1800</f>
        <v xml:space="preserve">Objective
Test Case Description
Expected Results
</v>
      </c>
      <c r="H1791" s="41"/>
      <c r="I1791" s="43" t="s">
        <v>6577</v>
      </c>
      <c r="J1791" s="41" t="str">
        <f>"TST-F "&amp;_xlfn.XLOOKUP('Test Scenarios'!M1800,'Taxonomy and Epics'!H:H,'Taxonomy and Epics'!E:E)</f>
        <v xml:space="preserve">TST-F </v>
      </c>
      <c r="K1791" s="36" t="str">
        <f>"Phase1,"&amp;_xlfn.XLOOKUP('Test Scenarios'!M1800,'Taxonomy and Epics'!H:H,'Taxonomy and Epics'!B:B)&amp;"_"&amp;_xlfn.XLOOKUP('Test Scenarios'!M1800,'Taxonomy and Epics'!H:H,'Taxonomy and Epics'!C:C)&amp;","&amp;'Test Scenarios'!M1800&amp;",Fin_Functional, Workday"</f>
        <v>Phase1,_,,Fin_Functional, Workday</v>
      </c>
      <c r="L1791" s="41"/>
      <c r="M1791" s="41"/>
      <c r="N1791" s="41"/>
      <c r="O1791" s="41"/>
      <c r="P1791" s="41"/>
      <c r="Q1791" s="41"/>
      <c r="R1791" s="41"/>
      <c r="S1791" s="41"/>
      <c r="T1791" s="38"/>
    </row>
    <row r="1792" spans="1:20" ht="128" x14ac:dyDescent="0.2">
      <c r="A1792" s="20">
        <f>'Test Scenarios'!A1801</f>
        <v>0</v>
      </c>
      <c r="B1792" s="44">
        <f>'Test Scenarios'!K1801</f>
        <v>0</v>
      </c>
      <c r="C1792" s="42">
        <f>'Test Scenarios'!B1801</f>
        <v>0</v>
      </c>
      <c r="D1792" s="43" t="str">
        <f>"F-"&amp;'Test Scenarios'!M1801&amp;"-"&amp;'Test Scenarios'!C1801&amp;"-"&amp;C1792</f>
        <v>F---0</v>
      </c>
      <c r="E1792" s="43" t="s">
        <v>6576</v>
      </c>
      <c r="F1792" s="43">
        <f>'Test Scenarios'!G1801</f>
        <v>0</v>
      </c>
      <c r="G1792" s="43" t="str">
        <f>"Objective"&amp;CHAR(10)
&amp;'Test Scenarios'!L1801&amp;CHAR(10)&amp;CHAR(10)&amp;
"Test Case Description"&amp;CHAR(10)
&amp;'Test Scenarios'!D1801&amp;CHAR(10)&amp;CHAR(10)&amp;
"Expected Results"&amp;CHAR(10)&amp;'Test Scenarios'!F1801</f>
        <v xml:space="preserve">Objective
Test Case Description
Expected Results
</v>
      </c>
      <c r="H1792" s="41"/>
      <c r="I1792" s="43" t="s">
        <v>6577</v>
      </c>
      <c r="J1792" s="41" t="str">
        <f>"TST-F "&amp;_xlfn.XLOOKUP('Test Scenarios'!M1801,'Taxonomy and Epics'!H:H,'Taxonomy and Epics'!E:E)</f>
        <v xml:space="preserve">TST-F </v>
      </c>
      <c r="K1792" s="36" t="str">
        <f>"Phase1,"&amp;_xlfn.XLOOKUP('Test Scenarios'!M1801,'Taxonomy and Epics'!H:H,'Taxonomy and Epics'!B:B)&amp;"_"&amp;_xlfn.XLOOKUP('Test Scenarios'!M1801,'Taxonomy and Epics'!H:H,'Taxonomy and Epics'!C:C)&amp;","&amp;'Test Scenarios'!M1801&amp;",Fin_Functional, Workday"</f>
        <v>Phase1,_,,Fin_Functional, Workday</v>
      </c>
      <c r="L1792" s="41"/>
      <c r="M1792" s="41"/>
      <c r="N1792" s="41"/>
      <c r="O1792" s="41"/>
      <c r="P1792" s="41"/>
      <c r="Q1792" s="41"/>
      <c r="R1792" s="41"/>
      <c r="S1792" s="41"/>
      <c r="T1792" s="38"/>
    </row>
    <row r="1793" spans="1:20" ht="128" x14ac:dyDescent="0.2">
      <c r="A1793" s="20">
        <f>'Test Scenarios'!A1802</f>
        <v>0</v>
      </c>
      <c r="B1793" s="44">
        <f>'Test Scenarios'!K1802</f>
        <v>0</v>
      </c>
      <c r="C1793" s="42">
        <f>'Test Scenarios'!B1802</f>
        <v>0</v>
      </c>
      <c r="D1793" s="43" t="str">
        <f>"F-"&amp;'Test Scenarios'!M1802&amp;"-"&amp;'Test Scenarios'!C1802&amp;"-"&amp;C1793</f>
        <v>F---0</v>
      </c>
      <c r="E1793" s="43" t="s">
        <v>6576</v>
      </c>
      <c r="F1793" s="43">
        <f>'Test Scenarios'!G1802</f>
        <v>0</v>
      </c>
      <c r="G1793" s="43" t="str">
        <f>"Objective"&amp;CHAR(10)
&amp;'Test Scenarios'!L1802&amp;CHAR(10)&amp;CHAR(10)&amp;
"Test Case Description"&amp;CHAR(10)
&amp;'Test Scenarios'!D1802&amp;CHAR(10)&amp;CHAR(10)&amp;
"Expected Results"&amp;CHAR(10)&amp;'Test Scenarios'!F1802</f>
        <v xml:space="preserve">Objective
Test Case Description
Expected Results
</v>
      </c>
      <c r="H1793" s="41"/>
      <c r="I1793" s="43" t="s">
        <v>6577</v>
      </c>
      <c r="J1793" s="41" t="str">
        <f>"TST-F "&amp;_xlfn.XLOOKUP('Test Scenarios'!M1802,'Taxonomy and Epics'!H:H,'Taxonomy and Epics'!E:E)</f>
        <v xml:space="preserve">TST-F </v>
      </c>
      <c r="K1793" s="36" t="str">
        <f>"Phase1,"&amp;_xlfn.XLOOKUP('Test Scenarios'!M1802,'Taxonomy and Epics'!H:H,'Taxonomy and Epics'!B:B)&amp;"_"&amp;_xlfn.XLOOKUP('Test Scenarios'!M1802,'Taxonomy and Epics'!H:H,'Taxonomy and Epics'!C:C)&amp;","&amp;'Test Scenarios'!M1802&amp;",Fin_Functional, Workday"</f>
        <v>Phase1,_,,Fin_Functional, Workday</v>
      </c>
      <c r="L1793" s="41"/>
      <c r="M1793" s="41"/>
      <c r="N1793" s="41"/>
      <c r="O1793" s="41"/>
      <c r="P1793" s="41"/>
      <c r="Q1793" s="41"/>
      <c r="R1793" s="41"/>
      <c r="S1793" s="41"/>
      <c r="T1793" s="38"/>
    </row>
    <row r="1794" spans="1:20" ht="128" x14ac:dyDescent="0.2">
      <c r="A1794" s="20">
        <f>'Test Scenarios'!A1803</f>
        <v>0</v>
      </c>
      <c r="B1794" s="44">
        <f>'Test Scenarios'!K1803</f>
        <v>0</v>
      </c>
      <c r="C1794" s="42">
        <f>'Test Scenarios'!B1803</f>
        <v>0</v>
      </c>
      <c r="D1794" s="43" t="str">
        <f>"F-"&amp;'Test Scenarios'!M1803&amp;"-"&amp;'Test Scenarios'!C1803&amp;"-"&amp;C1794</f>
        <v>F---0</v>
      </c>
      <c r="E1794" s="43" t="s">
        <v>6576</v>
      </c>
      <c r="F1794" s="43">
        <f>'Test Scenarios'!G1803</f>
        <v>0</v>
      </c>
      <c r="G1794" s="43" t="str">
        <f>"Objective"&amp;CHAR(10)
&amp;'Test Scenarios'!L1803&amp;CHAR(10)&amp;CHAR(10)&amp;
"Test Case Description"&amp;CHAR(10)
&amp;'Test Scenarios'!D1803&amp;CHAR(10)&amp;CHAR(10)&amp;
"Expected Results"&amp;CHAR(10)&amp;'Test Scenarios'!F1803</f>
        <v xml:space="preserve">Objective
Test Case Description
Expected Results
</v>
      </c>
      <c r="H1794" s="41"/>
      <c r="I1794" s="43" t="s">
        <v>6577</v>
      </c>
      <c r="J1794" s="41" t="str">
        <f>"TST-F "&amp;_xlfn.XLOOKUP('Test Scenarios'!M1803,'Taxonomy and Epics'!H:H,'Taxonomy and Epics'!E:E)</f>
        <v xml:space="preserve">TST-F </v>
      </c>
      <c r="K1794" s="36" t="str">
        <f>"Phase1,"&amp;_xlfn.XLOOKUP('Test Scenarios'!M1803,'Taxonomy and Epics'!H:H,'Taxonomy and Epics'!B:B)&amp;"_"&amp;_xlfn.XLOOKUP('Test Scenarios'!M1803,'Taxonomy and Epics'!H:H,'Taxonomy and Epics'!C:C)&amp;","&amp;'Test Scenarios'!M1803&amp;",Fin_Functional, Workday"</f>
        <v>Phase1,_,,Fin_Functional, Workday</v>
      </c>
      <c r="L1794" s="41"/>
      <c r="M1794" s="41"/>
      <c r="N1794" s="41"/>
      <c r="O1794" s="41"/>
      <c r="P1794" s="41"/>
      <c r="Q1794" s="41"/>
      <c r="R1794" s="41"/>
      <c r="S1794" s="41"/>
      <c r="T1794" s="38"/>
    </row>
    <row r="1795" spans="1:20" ht="128" x14ac:dyDescent="0.2">
      <c r="A1795" s="20">
        <f>'Test Scenarios'!A1804</f>
        <v>0</v>
      </c>
      <c r="B1795" s="44">
        <f>'Test Scenarios'!K1804</f>
        <v>0</v>
      </c>
      <c r="C1795" s="42">
        <f>'Test Scenarios'!B1804</f>
        <v>0</v>
      </c>
      <c r="D1795" s="43" t="str">
        <f>"F-"&amp;'Test Scenarios'!M1804&amp;"-"&amp;'Test Scenarios'!C1804&amp;"-"&amp;C1795</f>
        <v>F---0</v>
      </c>
      <c r="E1795" s="43" t="s">
        <v>6576</v>
      </c>
      <c r="F1795" s="43">
        <f>'Test Scenarios'!G1804</f>
        <v>0</v>
      </c>
      <c r="G1795" s="43" t="str">
        <f>"Objective"&amp;CHAR(10)
&amp;'Test Scenarios'!L1804&amp;CHAR(10)&amp;CHAR(10)&amp;
"Test Case Description"&amp;CHAR(10)
&amp;'Test Scenarios'!D1804&amp;CHAR(10)&amp;CHAR(10)&amp;
"Expected Results"&amp;CHAR(10)&amp;'Test Scenarios'!F1804</f>
        <v xml:space="preserve">Objective
Test Case Description
Expected Results
</v>
      </c>
      <c r="H1795" s="41"/>
      <c r="I1795" s="43" t="s">
        <v>6577</v>
      </c>
      <c r="J1795" s="41" t="str">
        <f>"TST-F "&amp;_xlfn.XLOOKUP('Test Scenarios'!M1804,'Taxonomy and Epics'!H:H,'Taxonomy and Epics'!E:E)</f>
        <v xml:space="preserve">TST-F </v>
      </c>
      <c r="K1795" s="36" t="str">
        <f>"Phase1,"&amp;_xlfn.XLOOKUP('Test Scenarios'!M1804,'Taxonomy and Epics'!H:H,'Taxonomy and Epics'!B:B)&amp;"_"&amp;_xlfn.XLOOKUP('Test Scenarios'!M1804,'Taxonomy and Epics'!H:H,'Taxonomy and Epics'!C:C)&amp;","&amp;'Test Scenarios'!M1804&amp;",Fin_Functional, Workday"</f>
        <v>Phase1,_,,Fin_Functional, Workday</v>
      </c>
      <c r="L1795" s="41"/>
      <c r="M1795" s="41"/>
      <c r="N1795" s="41"/>
      <c r="O1795" s="41"/>
      <c r="P1795" s="41"/>
      <c r="Q1795" s="41"/>
      <c r="R1795" s="41"/>
      <c r="S1795" s="41"/>
      <c r="T1795" s="38"/>
    </row>
    <row r="1796" spans="1:20" ht="128" x14ac:dyDescent="0.2">
      <c r="A1796" s="20">
        <f>'Test Scenarios'!A1805</f>
        <v>0</v>
      </c>
      <c r="B1796" s="44">
        <f>'Test Scenarios'!K1805</f>
        <v>0</v>
      </c>
      <c r="C1796" s="42">
        <f>'Test Scenarios'!B1805</f>
        <v>0</v>
      </c>
      <c r="D1796" s="43" t="str">
        <f>"F-"&amp;'Test Scenarios'!M1805&amp;"-"&amp;'Test Scenarios'!C1805&amp;"-"&amp;C1796</f>
        <v>F---0</v>
      </c>
      <c r="E1796" s="43" t="s">
        <v>6576</v>
      </c>
      <c r="F1796" s="43">
        <f>'Test Scenarios'!G1805</f>
        <v>0</v>
      </c>
      <c r="G1796" s="43" t="str">
        <f>"Objective"&amp;CHAR(10)
&amp;'Test Scenarios'!L1805&amp;CHAR(10)&amp;CHAR(10)&amp;
"Test Case Description"&amp;CHAR(10)
&amp;'Test Scenarios'!D1805&amp;CHAR(10)&amp;CHAR(10)&amp;
"Expected Results"&amp;CHAR(10)&amp;'Test Scenarios'!F1805</f>
        <v xml:space="preserve">Objective
Test Case Description
Expected Results
</v>
      </c>
      <c r="H1796" s="41"/>
      <c r="I1796" s="43" t="s">
        <v>6577</v>
      </c>
      <c r="J1796" s="41" t="str">
        <f>"TST-F "&amp;_xlfn.XLOOKUP('Test Scenarios'!M1805,'Taxonomy and Epics'!H:H,'Taxonomy and Epics'!E:E)</f>
        <v xml:space="preserve">TST-F </v>
      </c>
      <c r="K1796" s="36" t="str">
        <f>"Phase1,"&amp;_xlfn.XLOOKUP('Test Scenarios'!M1805,'Taxonomy and Epics'!H:H,'Taxonomy and Epics'!B:B)&amp;"_"&amp;_xlfn.XLOOKUP('Test Scenarios'!M1805,'Taxonomy and Epics'!H:H,'Taxonomy and Epics'!C:C)&amp;","&amp;'Test Scenarios'!M1805&amp;",Fin_Functional, Workday"</f>
        <v>Phase1,_,,Fin_Functional, Workday</v>
      </c>
      <c r="L1796" s="41"/>
      <c r="M1796" s="41"/>
      <c r="N1796" s="41"/>
      <c r="O1796" s="41"/>
      <c r="P1796" s="41"/>
      <c r="Q1796" s="41"/>
      <c r="R1796" s="41"/>
      <c r="S1796" s="41"/>
      <c r="T1796" s="38"/>
    </row>
    <row r="1797" spans="1:20" ht="128" x14ac:dyDescent="0.2">
      <c r="A1797" s="20">
        <f>'Test Scenarios'!A1806</f>
        <v>0</v>
      </c>
      <c r="B1797" s="44">
        <f>'Test Scenarios'!K1806</f>
        <v>0</v>
      </c>
      <c r="C1797" s="42">
        <f>'Test Scenarios'!B1806</f>
        <v>0</v>
      </c>
      <c r="D1797" s="43" t="str">
        <f>"F-"&amp;'Test Scenarios'!M1806&amp;"-"&amp;'Test Scenarios'!C1806&amp;"-"&amp;C1797</f>
        <v>F---0</v>
      </c>
      <c r="E1797" s="43" t="s">
        <v>6576</v>
      </c>
      <c r="F1797" s="43">
        <f>'Test Scenarios'!G1806</f>
        <v>0</v>
      </c>
      <c r="G1797" s="43" t="str">
        <f>"Objective"&amp;CHAR(10)
&amp;'Test Scenarios'!L1806&amp;CHAR(10)&amp;CHAR(10)&amp;
"Test Case Description"&amp;CHAR(10)
&amp;'Test Scenarios'!D1806&amp;CHAR(10)&amp;CHAR(10)&amp;
"Expected Results"&amp;CHAR(10)&amp;'Test Scenarios'!F1806</f>
        <v xml:space="preserve">Objective
Test Case Description
Expected Results
</v>
      </c>
      <c r="H1797" s="41"/>
      <c r="I1797" s="43" t="s">
        <v>6577</v>
      </c>
      <c r="J1797" s="41" t="str">
        <f>"TST-F "&amp;_xlfn.XLOOKUP('Test Scenarios'!M1806,'Taxonomy and Epics'!H:H,'Taxonomy and Epics'!E:E)</f>
        <v xml:space="preserve">TST-F </v>
      </c>
      <c r="K1797" s="36" t="str">
        <f>"Phase1,"&amp;_xlfn.XLOOKUP('Test Scenarios'!M1806,'Taxonomy and Epics'!H:H,'Taxonomy and Epics'!B:B)&amp;"_"&amp;_xlfn.XLOOKUP('Test Scenarios'!M1806,'Taxonomy and Epics'!H:H,'Taxonomy and Epics'!C:C)&amp;","&amp;'Test Scenarios'!M1806&amp;",Fin_Functional, Workday"</f>
        <v>Phase1,_,,Fin_Functional, Workday</v>
      </c>
      <c r="L1797" s="41"/>
      <c r="M1797" s="41"/>
      <c r="N1797" s="41"/>
      <c r="O1797" s="41"/>
      <c r="P1797" s="41"/>
      <c r="Q1797" s="41"/>
      <c r="R1797" s="41"/>
      <c r="S1797" s="41"/>
      <c r="T1797" s="38"/>
    </row>
    <row r="1798" spans="1:20" ht="128" x14ac:dyDescent="0.2">
      <c r="A1798" s="20">
        <f>'Test Scenarios'!A1807</f>
        <v>0</v>
      </c>
      <c r="B1798" s="44">
        <f>'Test Scenarios'!K1807</f>
        <v>0</v>
      </c>
      <c r="C1798" s="42">
        <f>'Test Scenarios'!B1807</f>
        <v>0</v>
      </c>
      <c r="D1798" s="43" t="str">
        <f>"F-"&amp;'Test Scenarios'!M1807&amp;"-"&amp;'Test Scenarios'!C1807&amp;"-"&amp;C1798</f>
        <v>F---0</v>
      </c>
      <c r="E1798" s="43" t="s">
        <v>6576</v>
      </c>
      <c r="F1798" s="43">
        <f>'Test Scenarios'!G1807</f>
        <v>0</v>
      </c>
      <c r="G1798" s="43" t="str">
        <f>"Objective"&amp;CHAR(10)
&amp;'Test Scenarios'!L1807&amp;CHAR(10)&amp;CHAR(10)&amp;
"Test Case Description"&amp;CHAR(10)
&amp;'Test Scenarios'!D1807&amp;CHAR(10)&amp;CHAR(10)&amp;
"Expected Results"&amp;CHAR(10)&amp;'Test Scenarios'!F1807</f>
        <v xml:space="preserve">Objective
Test Case Description
Expected Results
</v>
      </c>
      <c r="H1798" s="41"/>
      <c r="I1798" s="43" t="s">
        <v>6577</v>
      </c>
      <c r="J1798" s="41" t="str">
        <f>"TST-F "&amp;_xlfn.XLOOKUP('Test Scenarios'!M1807,'Taxonomy and Epics'!H:H,'Taxonomy and Epics'!E:E)</f>
        <v xml:space="preserve">TST-F </v>
      </c>
      <c r="K1798" s="36" t="str">
        <f>"Phase1,"&amp;_xlfn.XLOOKUP('Test Scenarios'!M1807,'Taxonomy and Epics'!H:H,'Taxonomy and Epics'!B:B)&amp;"_"&amp;_xlfn.XLOOKUP('Test Scenarios'!M1807,'Taxonomy and Epics'!H:H,'Taxonomy and Epics'!C:C)&amp;","&amp;'Test Scenarios'!M1807&amp;",Fin_Functional, Workday"</f>
        <v>Phase1,_,,Fin_Functional, Workday</v>
      </c>
      <c r="L1798" s="41"/>
      <c r="M1798" s="41"/>
      <c r="N1798" s="41"/>
      <c r="O1798" s="41"/>
      <c r="P1798" s="41"/>
      <c r="Q1798" s="41"/>
      <c r="R1798" s="41"/>
      <c r="S1798" s="41"/>
      <c r="T1798" s="38"/>
    </row>
    <row r="1799" spans="1:20" ht="128" x14ac:dyDescent="0.2">
      <c r="A1799" s="20">
        <f>'Test Scenarios'!A1808</f>
        <v>0</v>
      </c>
      <c r="B1799" s="44">
        <f>'Test Scenarios'!K1808</f>
        <v>0</v>
      </c>
      <c r="C1799" s="42">
        <f>'Test Scenarios'!B1808</f>
        <v>0</v>
      </c>
      <c r="D1799" s="43" t="str">
        <f>"F-"&amp;'Test Scenarios'!M1808&amp;"-"&amp;'Test Scenarios'!C1808&amp;"-"&amp;C1799</f>
        <v>F---0</v>
      </c>
      <c r="E1799" s="43" t="s">
        <v>6576</v>
      </c>
      <c r="F1799" s="43">
        <f>'Test Scenarios'!G1808</f>
        <v>0</v>
      </c>
      <c r="G1799" s="43" t="str">
        <f>"Objective"&amp;CHAR(10)
&amp;'Test Scenarios'!L1808&amp;CHAR(10)&amp;CHAR(10)&amp;
"Test Case Description"&amp;CHAR(10)
&amp;'Test Scenarios'!D1808&amp;CHAR(10)&amp;CHAR(10)&amp;
"Expected Results"&amp;CHAR(10)&amp;'Test Scenarios'!F1808</f>
        <v xml:space="preserve">Objective
Test Case Description
Expected Results
</v>
      </c>
      <c r="H1799" s="41"/>
      <c r="I1799" s="43" t="s">
        <v>6577</v>
      </c>
      <c r="J1799" s="41" t="str">
        <f>"TST-F "&amp;_xlfn.XLOOKUP('Test Scenarios'!M1808,'Taxonomy and Epics'!H:H,'Taxonomy and Epics'!E:E)</f>
        <v xml:space="preserve">TST-F </v>
      </c>
      <c r="K1799" s="36" t="str">
        <f>"Phase1,"&amp;_xlfn.XLOOKUP('Test Scenarios'!M1808,'Taxonomy and Epics'!H:H,'Taxonomy and Epics'!B:B)&amp;"_"&amp;_xlfn.XLOOKUP('Test Scenarios'!M1808,'Taxonomy and Epics'!H:H,'Taxonomy and Epics'!C:C)&amp;","&amp;'Test Scenarios'!M1808&amp;",Fin_Functional, Workday"</f>
        <v>Phase1,_,,Fin_Functional, Workday</v>
      </c>
      <c r="L1799" s="41"/>
      <c r="M1799" s="41"/>
      <c r="N1799" s="41"/>
      <c r="O1799" s="41"/>
      <c r="P1799" s="41"/>
      <c r="Q1799" s="41"/>
      <c r="R1799" s="41"/>
      <c r="S1799" s="41"/>
      <c r="T1799" s="38"/>
    </row>
    <row r="1800" spans="1:20" ht="128" x14ac:dyDescent="0.2">
      <c r="A1800" s="20">
        <f>'Test Scenarios'!A1809</f>
        <v>0</v>
      </c>
      <c r="B1800" s="44">
        <f>'Test Scenarios'!K1809</f>
        <v>0</v>
      </c>
      <c r="C1800" s="42">
        <f>'Test Scenarios'!B1809</f>
        <v>0</v>
      </c>
      <c r="D1800" s="43" t="str">
        <f>"F-"&amp;'Test Scenarios'!M1809&amp;"-"&amp;'Test Scenarios'!C1809&amp;"-"&amp;C1800</f>
        <v>F---0</v>
      </c>
      <c r="E1800" s="43" t="s">
        <v>6576</v>
      </c>
      <c r="F1800" s="43">
        <f>'Test Scenarios'!G1809</f>
        <v>0</v>
      </c>
      <c r="G1800" s="43" t="str">
        <f>"Objective"&amp;CHAR(10)
&amp;'Test Scenarios'!L1809&amp;CHAR(10)&amp;CHAR(10)&amp;
"Test Case Description"&amp;CHAR(10)
&amp;'Test Scenarios'!D1809&amp;CHAR(10)&amp;CHAR(10)&amp;
"Expected Results"&amp;CHAR(10)&amp;'Test Scenarios'!F1809</f>
        <v xml:space="preserve">Objective
Test Case Description
Expected Results
</v>
      </c>
      <c r="H1800" s="41"/>
      <c r="I1800" s="43" t="s">
        <v>6577</v>
      </c>
      <c r="J1800" s="41" t="str">
        <f>"TST-F "&amp;_xlfn.XLOOKUP('Test Scenarios'!M1809,'Taxonomy and Epics'!H:H,'Taxonomy and Epics'!E:E)</f>
        <v xml:space="preserve">TST-F </v>
      </c>
      <c r="K1800" s="36" t="str">
        <f>"Phase1,"&amp;_xlfn.XLOOKUP('Test Scenarios'!M1809,'Taxonomy and Epics'!H:H,'Taxonomy and Epics'!B:B)&amp;"_"&amp;_xlfn.XLOOKUP('Test Scenarios'!M1809,'Taxonomy and Epics'!H:H,'Taxonomy and Epics'!C:C)&amp;","&amp;'Test Scenarios'!M1809&amp;",Fin_Functional, Workday"</f>
        <v>Phase1,_,,Fin_Functional, Workday</v>
      </c>
      <c r="L1800" s="41"/>
      <c r="M1800" s="41"/>
      <c r="N1800" s="41"/>
      <c r="O1800" s="41"/>
      <c r="P1800" s="41"/>
      <c r="Q1800" s="41"/>
      <c r="R1800" s="41"/>
      <c r="S1800" s="41"/>
      <c r="T1800" s="38"/>
    </row>
    <row r="1801" spans="1:20" ht="128" x14ac:dyDescent="0.2">
      <c r="A1801" s="20">
        <f>'Test Scenarios'!A1810</f>
        <v>0</v>
      </c>
      <c r="B1801" s="44">
        <f>'Test Scenarios'!K1810</f>
        <v>0</v>
      </c>
      <c r="C1801" s="42">
        <f>'Test Scenarios'!B1810</f>
        <v>0</v>
      </c>
      <c r="D1801" s="43" t="str">
        <f>"F-"&amp;'Test Scenarios'!M1810&amp;"-"&amp;'Test Scenarios'!C1810&amp;"-"&amp;C1801</f>
        <v>F---0</v>
      </c>
      <c r="E1801" s="43" t="s">
        <v>6576</v>
      </c>
      <c r="F1801" s="43">
        <f>'Test Scenarios'!G1810</f>
        <v>0</v>
      </c>
      <c r="G1801" s="43" t="str">
        <f>"Objective"&amp;CHAR(10)
&amp;'Test Scenarios'!L1810&amp;CHAR(10)&amp;CHAR(10)&amp;
"Test Case Description"&amp;CHAR(10)
&amp;'Test Scenarios'!D1810&amp;CHAR(10)&amp;CHAR(10)&amp;
"Expected Results"&amp;CHAR(10)&amp;'Test Scenarios'!F1810</f>
        <v xml:space="preserve">Objective
Test Case Description
Expected Results
</v>
      </c>
      <c r="H1801" s="41"/>
      <c r="I1801" s="43" t="s">
        <v>6577</v>
      </c>
      <c r="J1801" s="41" t="str">
        <f>"TST-F "&amp;_xlfn.XLOOKUP('Test Scenarios'!M1810,'Taxonomy and Epics'!H:H,'Taxonomy and Epics'!E:E)</f>
        <v xml:space="preserve">TST-F </v>
      </c>
      <c r="K1801" s="36" t="str">
        <f>"Phase1,"&amp;_xlfn.XLOOKUP('Test Scenarios'!M1810,'Taxonomy and Epics'!H:H,'Taxonomy and Epics'!B:B)&amp;"_"&amp;_xlfn.XLOOKUP('Test Scenarios'!M1810,'Taxonomy and Epics'!H:H,'Taxonomy and Epics'!C:C)&amp;","&amp;'Test Scenarios'!M1810&amp;",Fin_Functional, Workday"</f>
        <v>Phase1,_,,Fin_Functional, Workday</v>
      </c>
      <c r="L1801" s="41"/>
      <c r="M1801" s="41"/>
      <c r="N1801" s="41"/>
      <c r="O1801" s="41"/>
      <c r="P1801" s="41"/>
      <c r="Q1801" s="41"/>
      <c r="R1801" s="41"/>
      <c r="S1801" s="41"/>
      <c r="T1801" s="38"/>
    </row>
    <row r="1802" spans="1:20" ht="128" x14ac:dyDescent="0.2">
      <c r="A1802" s="20">
        <f>'Test Scenarios'!A1811</f>
        <v>0</v>
      </c>
      <c r="B1802" s="44">
        <f>'Test Scenarios'!K1811</f>
        <v>0</v>
      </c>
      <c r="C1802" s="42">
        <f>'Test Scenarios'!B1811</f>
        <v>0</v>
      </c>
      <c r="D1802" s="43" t="str">
        <f>"F-"&amp;'Test Scenarios'!M1811&amp;"-"&amp;'Test Scenarios'!C1811&amp;"-"&amp;C1802</f>
        <v>F---0</v>
      </c>
      <c r="E1802" s="43" t="s">
        <v>6576</v>
      </c>
      <c r="F1802" s="43">
        <f>'Test Scenarios'!G1811</f>
        <v>0</v>
      </c>
      <c r="G1802" s="43" t="str">
        <f>"Objective"&amp;CHAR(10)
&amp;'Test Scenarios'!L1811&amp;CHAR(10)&amp;CHAR(10)&amp;
"Test Case Description"&amp;CHAR(10)
&amp;'Test Scenarios'!D1811&amp;CHAR(10)&amp;CHAR(10)&amp;
"Expected Results"&amp;CHAR(10)&amp;'Test Scenarios'!F1811</f>
        <v xml:space="preserve">Objective
Test Case Description
Expected Results
</v>
      </c>
      <c r="H1802" s="41"/>
      <c r="I1802" s="43" t="s">
        <v>6577</v>
      </c>
      <c r="J1802" s="41" t="str">
        <f>"TST-F "&amp;_xlfn.XLOOKUP('Test Scenarios'!M1811,'Taxonomy and Epics'!H:H,'Taxonomy and Epics'!E:E)</f>
        <v xml:space="preserve">TST-F </v>
      </c>
      <c r="K1802" s="36" t="str">
        <f>"Phase1,"&amp;_xlfn.XLOOKUP('Test Scenarios'!M1811,'Taxonomy and Epics'!H:H,'Taxonomy and Epics'!B:B)&amp;"_"&amp;_xlfn.XLOOKUP('Test Scenarios'!M1811,'Taxonomy and Epics'!H:H,'Taxonomy and Epics'!C:C)&amp;","&amp;'Test Scenarios'!M1811&amp;",Fin_Functional, Workday"</f>
        <v>Phase1,_,,Fin_Functional, Workday</v>
      </c>
      <c r="L1802" s="41"/>
      <c r="M1802" s="41"/>
      <c r="N1802" s="41"/>
      <c r="O1802" s="41"/>
      <c r="P1802" s="41"/>
      <c r="Q1802" s="41"/>
      <c r="R1802" s="41"/>
      <c r="S1802" s="41"/>
      <c r="T1802" s="38"/>
    </row>
    <row r="1803" spans="1:20" ht="128" x14ac:dyDescent="0.2">
      <c r="A1803" s="20">
        <f>'Test Scenarios'!A1812</f>
        <v>0</v>
      </c>
      <c r="B1803" s="44">
        <f>'Test Scenarios'!K1812</f>
        <v>0</v>
      </c>
      <c r="C1803" s="42">
        <f>'Test Scenarios'!B1812</f>
        <v>0</v>
      </c>
      <c r="D1803" s="43" t="str">
        <f>"F-"&amp;'Test Scenarios'!M1812&amp;"-"&amp;'Test Scenarios'!C1812&amp;"-"&amp;C1803</f>
        <v>F---0</v>
      </c>
      <c r="E1803" s="43" t="s">
        <v>6576</v>
      </c>
      <c r="F1803" s="43">
        <f>'Test Scenarios'!G1812</f>
        <v>0</v>
      </c>
      <c r="G1803" s="43" t="str">
        <f>"Objective"&amp;CHAR(10)
&amp;'Test Scenarios'!L1812&amp;CHAR(10)&amp;CHAR(10)&amp;
"Test Case Description"&amp;CHAR(10)
&amp;'Test Scenarios'!D1812&amp;CHAR(10)&amp;CHAR(10)&amp;
"Expected Results"&amp;CHAR(10)&amp;'Test Scenarios'!F1812</f>
        <v xml:space="preserve">Objective
Test Case Description
Expected Results
</v>
      </c>
      <c r="H1803" s="41"/>
      <c r="I1803" s="43" t="s">
        <v>6577</v>
      </c>
      <c r="J1803" s="41" t="str">
        <f>"TST-F "&amp;_xlfn.XLOOKUP('Test Scenarios'!M1812,'Taxonomy and Epics'!H:H,'Taxonomy and Epics'!E:E)</f>
        <v xml:space="preserve">TST-F </v>
      </c>
      <c r="K1803" s="36" t="str">
        <f>"Phase1,"&amp;_xlfn.XLOOKUP('Test Scenarios'!M1812,'Taxonomy and Epics'!H:H,'Taxonomy and Epics'!B:B)&amp;"_"&amp;_xlfn.XLOOKUP('Test Scenarios'!M1812,'Taxonomy and Epics'!H:H,'Taxonomy and Epics'!C:C)&amp;","&amp;'Test Scenarios'!M1812&amp;",Fin_Functional, Workday"</f>
        <v>Phase1,_,,Fin_Functional, Workday</v>
      </c>
      <c r="L1803" s="41"/>
      <c r="M1803" s="41"/>
      <c r="N1803" s="41"/>
      <c r="O1803" s="41"/>
      <c r="P1803" s="41"/>
      <c r="Q1803" s="41"/>
      <c r="R1803" s="41"/>
      <c r="S1803" s="41"/>
      <c r="T1803" s="38"/>
    </row>
    <row r="1804" spans="1:20" ht="128" x14ac:dyDescent="0.2">
      <c r="A1804" s="20">
        <f>'Test Scenarios'!A1813</f>
        <v>0</v>
      </c>
      <c r="B1804" s="44">
        <f>'Test Scenarios'!K1813</f>
        <v>0</v>
      </c>
      <c r="C1804" s="42">
        <f>'Test Scenarios'!B1813</f>
        <v>0</v>
      </c>
      <c r="D1804" s="43" t="str">
        <f>"F-"&amp;'Test Scenarios'!M1813&amp;"-"&amp;'Test Scenarios'!C1813&amp;"-"&amp;C1804</f>
        <v>F---0</v>
      </c>
      <c r="E1804" s="43" t="s">
        <v>6576</v>
      </c>
      <c r="F1804" s="43">
        <f>'Test Scenarios'!G1813</f>
        <v>0</v>
      </c>
      <c r="G1804" s="43" t="str">
        <f>"Objective"&amp;CHAR(10)
&amp;'Test Scenarios'!L1813&amp;CHAR(10)&amp;CHAR(10)&amp;
"Test Case Description"&amp;CHAR(10)
&amp;'Test Scenarios'!D1813&amp;CHAR(10)&amp;CHAR(10)&amp;
"Expected Results"&amp;CHAR(10)&amp;'Test Scenarios'!F1813</f>
        <v xml:space="preserve">Objective
Test Case Description
Expected Results
</v>
      </c>
      <c r="H1804" s="41"/>
      <c r="I1804" s="43" t="s">
        <v>6577</v>
      </c>
      <c r="J1804" s="41" t="str">
        <f>"TST-F "&amp;_xlfn.XLOOKUP('Test Scenarios'!M1813,'Taxonomy and Epics'!H:H,'Taxonomy and Epics'!E:E)</f>
        <v xml:space="preserve">TST-F </v>
      </c>
      <c r="K1804" s="36" t="str">
        <f>"Phase1,"&amp;_xlfn.XLOOKUP('Test Scenarios'!M1813,'Taxonomy and Epics'!H:H,'Taxonomy and Epics'!B:B)&amp;"_"&amp;_xlfn.XLOOKUP('Test Scenarios'!M1813,'Taxonomy and Epics'!H:H,'Taxonomy and Epics'!C:C)&amp;","&amp;'Test Scenarios'!M1813&amp;",Fin_Functional, Workday"</f>
        <v>Phase1,_,,Fin_Functional, Workday</v>
      </c>
      <c r="L1804" s="41"/>
      <c r="M1804" s="41"/>
      <c r="N1804" s="41"/>
      <c r="O1804" s="41"/>
      <c r="P1804" s="41"/>
      <c r="Q1804" s="41"/>
      <c r="R1804" s="41"/>
      <c r="S1804" s="41"/>
      <c r="T1804" s="38"/>
    </row>
    <row r="1805" spans="1:20" ht="128" x14ac:dyDescent="0.2">
      <c r="A1805" s="20">
        <f>'Test Scenarios'!A1814</f>
        <v>0</v>
      </c>
      <c r="B1805" s="44">
        <f>'Test Scenarios'!K1814</f>
        <v>0</v>
      </c>
      <c r="C1805" s="42">
        <f>'Test Scenarios'!B1814</f>
        <v>0</v>
      </c>
      <c r="D1805" s="43" t="str">
        <f>"F-"&amp;'Test Scenarios'!M1814&amp;"-"&amp;'Test Scenarios'!C1814&amp;"-"&amp;C1805</f>
        <v>F---0</v>
      </c>
      <c r="E1805" s="43" t="s">
        <v>6576</v>
      </c>
      <c r="F1805" s="43">
        <f>'Test Scenarios'!G1814</f>
        <v>0</v>
      </c>
      <c r="G1805" s="43" t="str">
        <f>"Objective"&amp;CHAR(10)
&amp;'Test Scenarios'!L1814&amp;CHAR(10)&amp;CHAR(10)&amp;
"Test Case Description"&amp;CHAR(10)
&amp;'Test Scenarios'!D1814&amp;CHAR(10)&amp;CHAR(10)&amp;
"Expected Results"&amp;CHAR(10)&amp;'Test Scenarios'!F1814</f>
        <v xml:space="preserve">Objective
Test Case Description
Expected Results
</v>
      </c>
      <c r="H1805" s="41"/>
      <c r="I1805" s="43" t="s">
        <v>6577</v>
      </c>
      <c r="J1805" s="41" t="str">
        <f>"TST-F "&amp;_xlfn.XLOOKUP('Test Scenarios'!M1814,'Taxonomy and Epics'!H:H,'Taxonomy and Epics'!E:E)</f>
        <v xml:space="preserve">TST-F </v>
      </c>
      <c r="K1805" s="36" t="str">
        <f>"Phase1,"&amp;_xlfn.XLOOKUP('Test Scenarios'!M1814,'Taxonomy and Epics'!H:H,'Taxonomy and Epics'!B:B)&amp;"_"&amp;_xlfn.XLOOKUP('Test Scenarios'!M1814,'Taxonomy and Epics'!H:H,'Taxonomy and Epics'!C:C)&amp;","&amp;'Test Scenarios'!M1814&amp;",Fin_Functional, Workday"</f>
        <v>Phase1,_,,Fin_Functional, Workday</v>
      </c>
      <c r="L1805" s="41"/>
      <c r="M1805" s="41"/>
      <c r="N1805" s="41"/>
      <c r="O1805" s="41"/>
      <c r="P1805" s="41"/>
      <c r="Q1805" s="41"/>
      <c r="R1805" s="41"/>
      <c r="S1805" s="41"/>
      <c r="T1805" s="38"/>
    </row>
    <row r="1806" spans="1:20" ht="128" x14ac:dyDescent="0.2">
      <c r="A1806" s="20">
        <f>'Test Scenarios'!A1815</f>
        <v>0</v>
      </c>
      <c r="B1806" s="44">
        <f>'Test Scenarios'!K1815</f>
        <v>0</v>
      </c>
      <c r="C1806" s="42">
        <f>'Test Scenarios'!B1815</f>
        <v>0</v>
      </c>
      <c r="D1806" s="43" t="str">
        <f>"F-"&amp;'Test Scenarios'!M1815&amp;"-"&amp;'Test Scenarios'!C1815&amp;"-"&amp;C1806</f>
        <v>F---0</v>
      </c>
      <c r="E1806" s="43" t="s">
        <v>6576</v>
      </c>
      <c r="F1806" s="43">
        <f>'Test Scenarios'!G1815</f>
        <v>0</v>
      </c>
      <c r="G1806" s="43" t="str">
        <f>"Objective"&amp;CHAR(10)
&amp;'Test Scenarios'!L1815&amp;CHAR(10)&amp;CHAR(10)&amp;
"Test Case Description"&amp;CHAR(10)
&amp;'Test Scenarios'!D1815&amp;CHAR(10)&amp;CHAR(10)&amp;
"Expected Results"&amp;CHAR(10)&amp;'Test Scenarios'!F1815</f>
        <v xml:space="preserve">Objective
Test Case Description
Expected Results
</v>
      </c>
      <c r="H1806" s="41"/>
      <c r="I1806" s="43" t="s">
        <v>6577</v>
      </c>
      <c r="J1806" s="41" t="str">
        <f>"TST-F "&amp;_xlfn.XLOOKUP('Test Scenarios'!M1815,'Taxonomy and Epics'!H:H,'Taxonomy and Epics'!E:E)</f>
        <v xml:space="preserve">TST-F </v>
      </c>
      <c r="K1806" s="36" t="str">
        <f>"Phase1,"&amp;_xlfn.XLOOKUP('Test Scenarios'!M1815,'Taxonomy and Epics'!H:H,'Taxonomy and Epics'!B:B)&amp;"_"&amp;_xlfn.XLOOKUP('Test Scenarios'!M1815,'Taxonomy and Epics'!H:H,'Taxonomy and Epics'!C:C)&amp;","&amp;'Test Scenarios'!M1815&amp;",Fin_Functional, Workday"</f>
        <v>Phase1,_,,Fin_Functional, Workday</v>
      </c>
      <c r="L1806" s="41"/>
      <c r="M1806" s="41"/>
      <c r="N1806" s="41"/>
      <c r="O1806" s="41"/>
      <c r="P1806" s="41"/>
      <c r="Q1806" s="41"/>
      <c r="R1806" s="41"/>
      <c r="S1806" s="41"/>
      <c r="T1806" s="38"/>
    </row>
    <row r="1807" spans="1:20" ht="128" x14ac:dyDescent="0.2">
      <c r="A1807" s="20">
        <f>'Test Scenarios'!A1816</f>
        <v>0</v>
      </c>
      <c r="B1807" s="44">
        <f>'Test Scenarios'!K1816</f>
        <v>0</v>
      </c>
      <c r="C1807" s="42">
        <f>'Test Scenarios'!B1816</f>
        <v>0</v>
      </c>
      <c r="D1807" s="43" t="str">
        <f>"F-"&amp;'Test Scenarios'!M1816&amp;"-"&amp;'Test Scenarios'!C1816&amp;"-"&amp;C1807</f>
        <v>F---0</v>
      </c>
      <c r="E1807" s="43" t="s">
        <v>6576</v>
      </c>
      <c r="F1807" s="43">
        <f>'Test Scenarios'!G1816</f>
        <v>0</v>
      </c>
      <c r="G1807" s="43" t="str">
        <f>"Objective"&amp;CHAR(10)
&amp;'Test Scenarios'!L1816&amp;CHAR(10)&amp;CHAR(10)&amp;
"Test Case Description"&amp;CHAR(10)
&amp;'Test Scenarios'!D1816&amp;CHAR(10)&amp;CHAR(10)&amp;
"Expected Results"&amp;CHAR(10)&amp;'Test Scenarios'!F1816</f>
        <v xml:space="preserve">Objective
Test Case Description
Expected Results
</v>
      </c>
      <c r="H1807" s="41"/>
      <c r="I1807" s="43" t="s">
        <v>6577</v>
      </c>
      <c r="J1807" s="41" t="str">
        <f>"TST-F "&amp;_xlfn.XLOOKUP('Test Scenarios'!M1816,'Taxonomy and Epics'!H:H,'Taxonomy and Epics'!E:E)</f>
        <v xml:space="preserve">TST-F </v>
      </c>
      <c r="K1807" s="36" t="str">
        <f>"Phase1,"&amp;_xlfn.XLOOKUP('Test Scenarios'!M1816,'Taxonomy and Epics'!H:H,'Taxonomy and Epics'!B:B)&amp;"_"&amp;_xlfn.XLOOKUP('Test Scenarios'!M1816,'Taxonomy and Epics'!H:H,'Taxonomy and Epics'!C:C)&amp;","&amp;'Test Scenarios'!M1816&amp;",Fin_Functional, Workday"</f>
        <v>Phase1,_,,Fin_Functional, Workday</v>
      </c>
      <c r="L1807" s="41"/>
      <c r="M1807" s="41"/>
      <c r="N1807" s="41"/>
      <c r="O1807" s="41"/>
      <c r="P1807" s="41"/>
      <c r="Q1807" s="41"/>
      <c r="R1807" s="41"/>
      <c r="S1807" s="41"/>
      <c r="T1807" s="38"/>
    </row>
    <row r="1808" spans="1:20" ht="128" x14ac:dyDescent="0.2">
      <c r="A1808" s="20">
        <f>'Test Scenarios'!A1817</f>
        <v>0</v>
      </c>
      <c r="B1808" s="44">
        <f>'Test Scenarios'!K1817</f>
        <v>0</v>
      </c>
      <c r="C1808" s="42">
        <f>'Test Scenarios'!B1817</f>
        <v>0</v>
      </c>
      <c r="D1808" s="43" t="str">
        <f>"F-"&amp;'Test Scenarios'!M1817&amp;"-"&amp;'Test Scenarios'!C1817&amp;"-"&amp;C1808</f>
        <v>F---0</v>
      </c>
      <c r="E1808" s="43" t="s">
        <v>6576</v>
      </c>
      <c r="F1808" s="43">
        <f>'Test Scenarios'!G1817</f>
        <v>0</v>
      </c>
      <c r="G1808" s="43" t="str">
        <f>"Objective"&amp;CHAR(10)
&amp;'Test Scenarios'!L1817&amp;CHAR(10)&amp;CHAR(10)&amp;
"Test Case Description"&amp;CHAR(10)
&amp;'Test Scenarios'!D1817&amp;CHAR(10)&amp;CHAR(10)&amp;
"Expected Results"&amp;CHAR(10)&amp;'Test Scenarios'!F1817</f>
        <v xml:space="preserve">Objective
Test Case Description
Expected Results
</v>
      </c>
      <c r="H1808" s="41"/>
      <c r="I1808" s="43" t="s">
        <v>6577</v>
      </c>
      <c r="J1808" s="41" t="str">
        <f>"TST-F "&amp;_xlfn.XLOOKUP('Test Scenarios'!M1817,'Taxonomy and Epics'!H:H,'Taxonomy and Epics'!E:E)</f>
        <v xml:space="preserve">TST-F </v>
      </c>
      <c r="K1808" s="36" t="str">
        <f>"Phase1,"&amp;_xlfn.XLOOKUP('Test Scenarios'!M1817,'Taxonomy and Epics'!H:H,'Taxonomy and Epics'!B:B)&amp;"_"&amp;_xlfn.XLOOKUP('Test Scenarios'!M1817,'Taxonomy and Epics'!H:H,'Taxonomy and Epics'!C:C)&amp;","&amp;'Test Scenarios'!M1817&amp;",Fin_Functional, Workday"</f>
        <v>Phase1,_,,Fin_Functional, Workday</v>
      </c>
      <c r="L1808" s="41"/>
      <c r="M1808" s="41"/>
      <c r="N1808" s="41"/>
      <c r="O1808" s="41"/>
      <c r="P1808" s="41"/>
      <c r="Q1808" s="41"/>
      <c r="R1808" s="41"/>
      <c r="S1808" s="41"/>
      <c r="T1808" s="38"/>
    </row>
    <row r="1809" spans="1:20" ht="128" x14ac:dyDescent="0.2">
      <c r="A1809" s="20">
        <f>'Test Scenarios'!A1818</f>
        <v>0</v>
      </c>
      <c r="B1809" s="44">
        <f>'Test Scenarios'!K1818</f>
        <v>0</v>
      </c>
      <c r="C1809" s="42">
        <f>'Test Scenarios'!B1818</f>
        <v>0</v>
      </c>
      <c r="D1809" s="43" t="str">
        <f>"F-"&amp;'Test Scenarios'!M1818&amp;"-"&amp;'Test Scenarios'!C1818&amp;"-"&amp;C1809</f>
        <v>F---0</v>
      </c>
      <c r="E1809" s="43" t="s">
        <v>6576</v>
      </c>
      <c r="F1809" s="43">
        <f>'Test Scenarios'!G1818</f>
        <v>0</v>
      </c>
      <c r="G1809" s="43" t="str">
        <f>"Objective"&amp;CHAR(10)
&amp;'Test Scenarios'!L1818&amp;CHAR(10)&amp;CHAR(10)&amp;
"Test Case Description"&amp;CHAR(10)
&amp;'Test Scenarios'!D1818&amp;CHAR(10)&amp;CHAR(10)&amp;
"Expected Results"&amp;CHAR(10)&amp;'Test Scenarios'!F1818</f>
        <v xml:space="preserve">Objective
Test Case Description
Expected Results
</v>
      </c>
      <c r="H1809" s="41"/>
      <c r="I1809" s="43" t="s">
        <v>6577</v>
      </c>
      <c r="J1809" s="41" t="str">
        <f>"TST-F "&amp;_xlfn.XLOOKUP('Test Scenarios'!M1818,'Taxonomy and Epics'!H:H,'Taxonomy and Epics'!E:E)</f>
        <v xml:space="preserve">TST-F </v>
      </c>
      <c r="K1809" s="36" t="str">
        <f>"Phase1,"&amp;_xlfn.XLOOKUP('Test Scenarios'!M1818,'Taxonomy and Epics'!H:H,'Taxonomy and Epics'!B:B)&amp;"_"&amp;_xlfn.XLOOKUP('Test Scenarios'!M1818,'Taxonomy and Epics'!H:H,'Taxonomy and Epics'!C:C)&amp;","&amp;'Test Scenarios'!M1818&amp;",Fin_Functional, Workday"</f>
        <v>Phase1,_,,Fin_Functional, Workday</v>
      </c>
      <c r="L1809" s="41"/>
      <c r="M1809" s="41"/>
      <c r="N1809" s="41"/>
      <c r="O1809" s="41"/>
      <c r="P1809" s="41"/>
      <c r="Q1809" s="41"/>
      <c r="R1809" s="41"/>
      <c r="S1809" s="41"/>
      <c r="T1809" s="38"/>
    </row>
    <row r="1810" spans="1:20" ht="128" x14ac:dyDescent="0.2">
      <c r="A1810" s="20">
        <f>'Test Scenarios'!A1819</f>
        <v>0</v>
      </c>
      <c r="B1810" s="44">
        <f>'Test Scenarios'!K1819</f>
        <v>0</v>
      </c>
      <c r="C1810" s="42">
        <f>'Test Scenarios'!B1819</f>
        <v>0</v>
      </c>
      <c r="D1810" s="43" t="str">
        <f>"F-"&amp;'Test Scenarios'!M1819&amp;"-"&amp;'Test Scenarios'!C1819&amp;"-"&amp;C1810</f>
        <v>F---0</v>
      </c>
      <c r="E1810" s="43" t="s">
        <v>6576</v>
      </c>
      <c r="F1810" s="43">
        <f>'Test Scenarios'!G1819</f>
        <v>0</v>
      </c>
      <c r="G1810" s="43" t="str">
        <f>"Objective"&amp;CHAR(10)
&amp;'Test Scenarios'!L1819&amp;CHAR(10)&amp;CHAR(10)&amp;
"Test Case Description"&amp;CHAR(10)
&amp;'Test Scenarios'!D1819&amp;CHAR(10)&amp;CHAR(10)&amp;
"Expected Results"&amp;CHAR(10)&amp;'Test Scenarios'!F1819</f>
        <v xml:space="preserve">Objective
Test Case Description
Expected Results
</v>
      </c>
      <c r="H1810" s="41"/>
      <c r="I1810" s="43" t="s">
        <v>6577</v>
      </c>
      <c r="J1810" s="41" t="str">
        <f>"TST-F "&amp;_xlfn.XLOOKUP('Test Scenarios'!M1819,'Taxonomy and Epics'!H:H,'Taxonomy and Epics'!E:E)</f>
        <v xml:space="preserve">TST-F </v>
      </c>
      <c r="K1810" s="36" t="str">
        <f>"Phase1,"&amp;_xlfn.XLOOKUP('Test Scenarios'!M1819,'Taxonomy and Epics'!H:H,'Taxonomy and Epics'!B:B)&amp;"_"&amp;_xlfn.XLOOKUP('Test Scenarios'!M1819,'Taxonomy and Epics'!H:H,'Taxonomy and Epics'!C:C)&amp;","&amp;'Test Scenarios'!M1819&amp;",Fin_Functional, Workday"</f>
        <v>Phase1,_,,Fin_Functional, Workday</v>
      </c>
      <c r="L1810" s="41"/>
      <c r="M1810" s="41"/>
      <c r="N1810" s="41"/>
      <c r="O1810" s="41"/>
      <c r="P1810" s="41"/>
      <c r="Q1810" s="41"/>
      <c r="R1810" s="41"/>
      <c r="S1810" s="41"/>
      <c r="T1810" s="38"/>
    </row>
    <row r="1811" spans="1:20" ht="128" x14ac:dyDescent="0.2">
      <c r="A1811" s="20">
        <f>'Test Scenarios'!A1820</f>
        <v>0</v>
      </c>
      <c r="B1811" s="44">
        <f>'Test Scenarios'!K1820</f>
        <v>0</v>
      </c>
      <c r="C1811" s="42">
        <f>'Test Scenarios'!B1820</f>
        <v>0</v>
      </c>
      <c r="D1811" s="43" t="str">
        <f>"F-"&amp;'Test Scenarios'!M1820&amp;"-"&amp;'Test Scenarios'!C1820&amp;"-"&amp;C1811</f>
        <v>F---0</v>
      </c>
      <c r="E1811" s="43" t="s">
        <v>6576</v>
      </c>
      <c r="F1811" s="43">
        <f>'Test Scenarios'!G1820</f>
        <v>0</v>
      </c>
      <c r="G1811" s="43" t="str">
        <f>"Objective"&amp;CHAR(10)
&amp;'Test Scenarios'!L1820&amp;CHAR(10)&amp;CHAR(10)&amp;
"Test Case Description"&amp;CHAR(10)
&amp;'Test Scenarios'!D1820&amp;CHAR(10)&amp;CHAR(10)&amp;
"Expected Results"&amp;CHAR(10)&amp;'Test Scenarios'!F1820</f>
        <v xml:space="preserve">Objective
Test Case Description
Expected Results
</v>
      </c>
      <c r="H1811" s="41"/>
      <c r="I1811" s="43" t="s">
        <v>6577</v>
      </c>
      <c r="J1811" s="41" t="str">
        <f>"TST-F "&amp;_xlfn.XLOOKUP('Test Scenarios'!M1820,'Taxonomy and Epics'!H:H,'Taxonomy and Epics'!E:E)</f>
        <v xml:space="preserve">TST-F </v>
      </c>
      <c r="K1811" s="36" t="str">
        <f>"Phase1,"&amp;_xlfn.XLOOKUP('Test Scenarios'!M1820,'Taxonomy and Epics'!H:H,'Taxonomy and Epics'!B:B)&amp;"_"&amp;_xlfn.XLOOKUP('Test Scenarios'!M1820,'Taxonomy and Epics'!H:H,'Taxonomy and Epics'!C:C)&amp;","&amp;'Test Scenarios'!M1820&amp;",Fin_Functional, Workday"</f>
        <v>Phase1,_,,Fin_Functional, Workday</v>
      </c>
      <c r="L1811" s="41"/>
      <c r="M1811" s="41"/>
      <c r="N1811" s="41"/>
      <c r="O1811" s="41"/>
      <c r="P1811" s="41"/>
      <c r="Q1811" s="41"/>
      <c r="R1811" s="41"/>
      <c r="S1811" s="41"/>
      <c r="T1811" s="38"/>
    </row>
    <row r="1812" spans="1:20" ht="128" x14ac:dyDescent="0.2">
      <c r="A1812" s="20">
        <f>'Test Scenarios'!A1821</f>
        <v>0</v>
      </c>
      <c r="B1812" s="44">
        <f>'Test Scenarios'!K1821</f>
        <v>0</v>
      </c>
      <c r="C1812" s="42">
        <f>'Test Scenarios'!B1821</f>
        <v>0</v>
      </c>
      <c r="D1812" s="43" t="str">
        <f>"F-"&amp;'Test Scenarios'!M1821&amp;"-"&amp;'Test Scenarios'!C1821&amp;"-"&amp;C1812</f>
        <v>F---0</v>
      </c>
      <c r="E1812" s="43" t="s">
        <v>6576</v>
      </c>
      <c r="F1812" s="43">
        <f>'Test Scenarios'!G1821</f>
        <v>0</v>
      </c>
      <c r="G1812" s="43" t="str">
        <f>"Objective"&amp;CHAR(10)
&amp;'Test Scenarios'!L1821&amp;CHAR(10)&amp;CHAR(10)&amp;
"Test Case Description"&amp;CHAR(10)
&amp;'Test Scenarios'!D1821&amp;CHAR(10)&amp;CHAR(10)&amp;
"Expected Results"&amp;CHAR(10)&amp;'Test Scenarios'!F1821</f>
        <v xml:space="preserve">Objective
Test Case Description
Expected Results
</v>
      </c>
      <c r="H1812" s="41"/>
      <c r="I1812" s="43" t="s">
        <v>6577</v>
      </c>
      <c r="J1812" s="41" t="str">
        <f>"TST-F "&amp;_xlfn.XLOOKUP('Test Scenarios'!M1821,'Taxonomy and Epics'!H:H,'Taxonomy and Epics'!E:E)</f>
        <v xml:space="preserve">TST-F </v>
      </c>
      <c r="K1812" s="36" t="str">
        <f>"Phase1,"&amp;_xlfn.XLOOKUP('Test Scenarios'!M1821,'Taxonomy and Epics'!H:H,'Taxonomy and Epics'!B:B)&amp;"_"&amp;_xlfn.XLOOKUP('Test Scenarios'!M1821,'Taxonomy and Epics'!H:H,'Taxonomy and Epics'!C:C)&amp;","&amp;'Test Scenarios'!M1821&amp;",Fin_Functional, Workday"</f>
        <v>Phase1,_,,Fin_Functional, Workday</v>
      </c>
      <c r="L1812" s="41"/>
      <c r="M1812" s="41"/>
      <c r="N1812" s="41"/>
      <c r="O1812" s="41"/>
      <c r="P1812" s="41"/>
      <c r="Q1812" s="41"/>
      <c r="R1812" s="41"/>
      <c r="S1812" s="41"/>
      <c r="T1812" s="38"/>
    </row>
    <row r="1813" spans="1:20" ht="128" x14ac:dyDescent="0.2">
      <c r="A1813" s="20">
        <f>'Test Scenarios'!A1822</f>
        <v>0</v>
      </c>
      <c r="B1813" s="44">
        <f>'Test Scenarios'!K1822</f>
        <v>0</v>
      </c>
      <c r="C1813" s="42">
        <f>'Test Scenarios'!B1822</f>
        <v>0</v>
      </c>
      <c r="D1813" s="43" t="str">
        <f>"F-"&amp;'Test Scenarios'!M1822&amp;"-"&amp;'Test Scenarios'!C1822&amp;"-"&amp;C1813</f>
        <v>F---0</v>
      </c>
      <c r="E1813" s="43" t="s">
        <v>6576</v>
      </c>
      <c r="F1813" s="43">
        <f>'Test Scenarios'!G1822</f>
        <v>0</v>
      </c>
      <c r="G1813" s="43" t="str">
        <f>"Objective"&amp;CHAR(10)
&amp;'Test Scenarios'!L1822&amp;CHAR(10)&amp;CHAR(10)&amp;
"Test Case Description"&amp;CHAR(10)
&amp;'Test Scenarios'!D1822&amp;CHAR(10)&amp;CHAR(10)&amp;
"Expected Results"&amp;CHAR(10)&amp;'Test Scenarios'!F1822</f>
        <v xml:space="preserve">Objective
Test Case Description
Expected Results
</v>
      </c>
      <c r="H1813" s="41"/>
      <c r="I1813" s="43" t="s">
        <v>6577</v>
      </c>
      <c r="J1813" s="41" t="str">
        <f>"TST-F "&amp;_xlfn.XLOOKUP('Test Scenarios'!M1822,'Taxonomy and Epics'!H:H,'Taxonomy and Epics'!E:E)</f>
        <v xml:space="preserve">TST-F </v>
      </c>
      <c r="K1813" s="36" t="str">
        <f>"Phase1,"&amp;_xlfn.XLOOKUP('Test Scenarios'!M1822,'Taxonomy and Epics'!H:H,'Taxonomy and Epics'!B:B)&amp;"_"&amp;_xlfn.XLOOKUP('Test Scenarios'!M1822,'Taxonomy and Epics'!H:H,'Taxonomy and Epics'!C:C)&amp;","&amp;'Test Scenarios'!M1822&amp;",Fin_Functional, Workday"</f>
        <v>Phase1,_,,Fin_Functional, Workday</v>
      </c>
      <c r="L1813" s="41"/>
      <c r="M1813" s="41"/>
      <c r="N1813" s="41"/>
      <c r="O1813" s="41"/>
      <c r="P1813" s="41"/>
      <c r="Q1813" s="41"/>
      <c r="R1813" s="41"/>
      <c r="S1813" s="41"/>
      <c r="T1813" s="38"/>
    </row>
    <row r="1814" spans="1:20" ht="128" x14ac:dyDescent="0.2">
      <c r="A1814" s="20">
        <f>'Test Scenarios'!A1823</f>
        <v>0</v>
      </c>
      <c r="B1814" s="44">
        <f>'Test Scenarios'!K1823</f>
        <v>0</v>
      </c>
      <c r="C1814" s="42">
        <f>'Test Scenarios'!B1823</f>
        <v>0</v>
      </c>
      <c r="D1814" s="43" t="str">
        <f>"F-"&amp;'Test Scenarios'!M1823&amp;"-"&amp;'Test Scenarios'!C1823&amp;"-"&amp;C1814</f>
        <v>F---0</v>
      </c>
      <c r="E1814" s="43" t="s">
        <v>6576</v>
      </c>
      <c r="F1814" s="43">
        <f>'Test Scenarios'!G1823</f>
        <v>0</v>
      </c>
      <c r="G1814" s="43" t="str">
        <f>"Objective"&amp;CHAR(10)
&amp;'Test Scenarios'!L1823&amp;CHAR(10)&amp;CHAR(10)&amp;
"Test Case Description"&amp;CHAR(10)
&amp;'Test Scenarios'!D1823&amp;CHAR(10)&amp;CHAR(10)&amp;
"Expected Results"&amp;CHAR(10)&amp;'Test Scenarios'!F1823</f>
        <v xml:space="preserve">Objective
Test Case Description
Expected Results
</v>
      </c>
      <c r="H1814" s="41"/>
      <c r="I1814" s="43" t="s">
        <v>6577</v>
      </c>
      <c r="J1814" s="41" t="str">
        <f>"TST-F "&amp;_xlfn.XLOOKUP('Test Scenarios'!M1823,'Taxonomy and Epics'!H:H,'Taxonomy and Epics'!E:E)</f>
        <v xml:space="preserve">TST-F </v>
      </c>
      <c r="K1814" s="36" t="str">
        <f>"Phase1,"&amp;_xlfn.XLOOKUP('Test Scenarios'!M1823,'Taxonomy and Epics'!H:H,'Taxonomy and Epics'!B:B)&amp;"_"&amp;_xlfn.XLOOKUP('Test Scenarios'!M1823,'Taxonomy and Epics'!H:H,'Taxonomy and Epics'!C:C)&amp;","&amp;'Test Scenarios'!M1823&amp;",Fin_Functional, Workday"</f>
        <v>Phase1,_,,Fin_Functional, Workday</v>
      </c>
      <c r="L1814" s="41"/>
      <c r="M1814" s="41"/>
      <c r="N1814" s="41"/>
      <c r="O1814" s="41"/>
      <c r="P1814" s="41"/>
      <c r="Q1814" s="41"/>
      <c r="R1814" s="41"/>
      <c r="S1814" s="41"/>
      <c r="T1814" s="38"/>
    </row>
    <row r="1815" spans="1:20" ht="128" x14ac:dyDescent="0.2">
      <c r="A1815" s="20">
        <f>'Test Scenarios'!A1824</f>
        <v>0</v>
      </c>
      <c r="B1815" s="44">
        <f>'Test Scenarios'!K1824</f>
        <v>0</v>
      </c>
      <c r="C1815" s="42">
        <f>'Test Scenarios'!B1824</f>
        <v>0</v>
      </c>
      <c r="D1815" s="43" t="str">
        <f>"F-"&amp;'Test Scenarios'!M1824&amp;"-"&amp;'Test Scenarios'!C1824&amp;"-"&amp;C1815</f>
        <v>F---0</v>
      </c>
      <c r="E1815" s="43" t="s">
        <v>6576</v>
      </c>
      <c r="F1815" s="43">
        <f>'Test Scenarios'!G1824</f>
        <v>0</v>
      </c>
      <c r="G1815" s="43" t="str">
        <f>"Objective"&amp;CHAR(10)
&amp;'Test Scenarios'!L1824&amp;CHAR(10)&amp;CHAR(10)&amp;
"Test Case Description"&amp;CHAR(10)
&amp;'Test Scenarios'!D1824&amp;CHAR(10)&amp;CHAR(10)&amp;
"Expected Results"&amp;CHAR(10)&amp;'Test Scenarios'!F1824</f>
        <v xml:space="preserve">Objective
Test Case Description
Expected Results
</v>
      </c>
      <c r="H1815" s="41"/>
      <c r="I1815" s="43" t="s">
        <v>6577</v>
      </c>
      <c r="J1815" s="41" t="str">
        <f>"TST-F "&amp;_xlfn.XLOOKUP('Test Scenarios'!M1824,'Taxonomy and Epics'!H:H,'Taxonomy and Epics'!E:E)</f>
        <v xml:space="preserve">TST-F </v>
      </c>
      <c r="K1815" s="36" t="str">
        <f>"Phase1,"&amp;_xlfn.XLOOKUP('Test Scenarios'!M1824,'Taxonomy and Epics'!H:H,'Taxonomy and Epics'!B:B)&amp;"_"&amp;_xlfn.XLOOKUP('Test Scenarios'!M1824,'Taxonomy and Epics'!H:H,'Taxonomy and Epics'!C:C)&amp;","&amp;'Test Scenarios'!M1824&amp;",Fin_Functional, Workday"</f>
        <v>Phase1,_,,Fin_Functional, Workday</v>
      </c>
      <c r="L1815" s="41"/>
      <c r="M1815" s="41"/>
      <c r="N1815" s="41"/>
      <c r="O1815" s="41"/>
      <c r="P1815" s="41"/>
      <c r="Q1815" s="41"/>
      <c r="R1815" s="41"/>
      <c r="S1815" s="41"/>
      <c r="T1815" s="38"/>
    </row>
    <row r="1816" spans="1:20" ht="128" x14ac:dyDescent="0.2">
      <c r="A1816" s="20">
        <f>'Test Scenarios'!A1825</f>
        <v>0</v>
      </c>
      <c r="B1816" s="44">
        <f>'Test Scenarios'!K1825</f>
        <v>0</v>
      </c>
      <c r="C1816" s="42">
        <f>'Test Scenarios'!B1825</f>
        <v>0</v>
      </c>
      <c r="D1816" s="43" t="str">
        <f>"F-"&amp;'Test Scenarios'!M1825&amp;"-"&amp;'Test Scenarios'!C1825&amp;"-"&amp;C1816</f>
        <v>F---0</v>
      </c>
      <c r="E1816" s="43" t="s">
        <v>6576</v>
      </c>
      <c r="F1816" s="43">
        <f>'Test Scenarios'!G1825</f>
        <v>0</v>
      </c>
      <c r="G1816" s="43" t="str">
        <f>"Objective"&amp;CHAR(10)
&amp;'Test Scenarios'!L1825&amp;CHAR(10)&amp;CHAR(10)&amp;
"Test Case Description"&amp;CHAR(10)
&amp;'Test Scenarios'!D1825&amp;CHAR(10)&amp;CHAR(10)&amp;
"Expected Results"&amp;CHAR(10)&amp;'Test Scenarios'!F1825</f>
        <v xml:space="preserve">Objective
Test Case Description
Expected Results
</v>
      </c>
      <c r="H1816" s="41"/>
      <c r="I1816" s="43" t="s">
        <v>6577</v>
      </c>
      <c r="J1816" s="41" t="str">
        <f>"TST-F "&amp;_xlfn.XLOOKUP('Test Scenarios'!M1825,'Taxonomy and Epics'!H:H,'Taxonomy and Epics'!E:E)</f>
        <v xml:space="preserve">TST-F </v>
      </c>
      <c r="K1816" s="36" t="str">
        <f>"Phase1,"&amp;_xlfn.XLOOKUP('Test Scenarios'!M1825,'Taxonomy and Epics'!H:H,'Taxonomy and Epics'!B:B)&amp;"_"&amp;_xlfn.XLOOKUP('Test Scenarios'!M1825,'Taxonomy and Epics'!H:H,'Taxonomy and Epics'!C:C)&amp;","&amp;'Test Scenarios'!M1825&amp;",Fin_Functional, Workday"</f>
        <v>Phase1,_,,Fin_Functional, Workday</v>
      </c>
      <c r="L1816" s="41"/>
      <c r="M1816" s="41"/>
      <c r="N1816" s="41"/>
      <c r="O1816" s="41"/>
      <c r="P1816" s="41"/>
      <c r="Q1816" s="41"/>
      <c r="R1816" s="41"/>
      <c r="S1816" s="41"/>
      <c r="T1816" s="38"/>
    </row>
    <row r="1817" spans="1:20" ht="128" x14ac:dyDescent="0.2">
      <c r="A1817" s="20">
        <f>'Test Scenarios'!A1826</f>
        <v>0</v>
      </c>
      <c r="B1817" s="44">
        <f>'Test Scenarios'!K1826</f>
        <v>0</v>
      </c>
      <c r="C1817" s="42">
        <f>'Test Scenarios'!B1826</f>
        <v>0</v>
      </c>
      <c r="D1817" s="43" t="str">
        <f>"F-"&amp;'Test Scenarios'!M1826&amp;"-"&amp;'Test Scenarios'!C1826&amp;"-"&amp;C1817</f>
        <v>F---0</v>
      </c>
      <c r="E1817" s="43" t="s">
        <v>6576</v>
      </c>
      <c r="F1817" s="43">
        <f>'Test Scenarios'!G1826</f>
        <v>0</v>
      </c>
      <c r="G1817" s="43" t="str">
        <f>"Objective"&amp;CHAR(10)
&amp;'Test Scenarios'!L1826&amp;CHAR(10)&amp;CHAR(10)&amp;
"Test Case Description"&amp;CHAR(10)
&amp;'Test Scenarios'!D1826&amp;CHAR(10)&amp;CHAR(10)&amp;
"Expected Results"&amp;CHAR(10)&amp;'Test Scenarios'!F1826</f>
        <v xml:space="preserve">Objective
Test Case Description
Expected Results
</v>
      </c>
      <c r="H1817" s="41"/>
      <c r="I1817" s="43" t="s">
        <v>6577</v>
      </c>
      <c r="J1817" s="41" t="str">
        <f>"TST-F "&amp;_xlfn.XLOOKUP('Test Scenarios'!M1826,'Taxonomy and Epics'!H:H,'Taxonomy and Epics'!E:E)</f>
        <v xml:space="preserve">TST-F </v>
      </c>
      <c r="K1817" s="36" t="str">
        <f>"Phase1,"&amp;_xlfn.XLOOKUP('Test Scenarios'!M1826,'Taxonomy and Epics'!H:H,'Taxonomy and Epics'!B:B)&amp;"_"&amp;_xlfn.XLOOKUP('Test Scenarios'!M1826,'Taxonomy and Epics'!H:H,'Taxonomy and Epics'!C:C)&amp;","&amp;'Test Scenarios'!M1826&amp;",Fin_Functional, Workday"</f>
        <v>Phase1,_,,Fin_Functional, Workday</v>
      </c>
      <c r="L1817" s="41"/>
      <c r="M1817" s="41"/>
      <c r="N1817" s="41"/>
      <c r="O1817" s="41"/>
      <c r="P1817" s="41"/>
      <c r="Q1817" s="41"/>
      <c r="R1817" s="41"/>
      <c r="S1817" s="41"/>
      <c r="T1817" s="38"/>
    </row>
    <row r="1818" spans="1:20" ht="128" x14ac:dyDescent="0.2">
      <c r="A1818" s="20">
        <f>'Test Scenarios'!A1827</f>
        <v>0</v>
      </c>
      <c r="B1818" s="44">
        <f>'Test Scenarios'!K1827</f>
        <v>0</v>
      </c>
      <c r="C1818" s="42">
        <f>'Test Scenarios'!B1827</f>
        <v>0</v>
      </c>
      <c r="D1818" s="43" t="str">
        <f>"F-"&amp;'Test Scenarios'!M1827&amp;"-"&amp;'Test Scenarios'!C1827&amp;"-"&amp;C1818</f>
        <v>F---0</v>
      </c>
      <c r="E1818" s="43" t="s">
        <v>6576</v>
      </c>
      <c r="F1818" s="43">
        <f>'Test Scenarios'!G1827</f>
        <v>0</v>
      </c>
      <c r="G1818" s="43" t="str">
        <f>"Objective"&amp;CHAR(10)
&amp;'Test Scenarios'!L1827&amp;CHAR(10)&amp;CHAR(10)&amp;
"Test Case Description"&amp;CHAR(10)
&amp;'Test Scenarios'!D1827&amp;CHAR(10)&amp;CHAR(10)&amp;
"Expected Results"&amp;CHAR(10)&amp;'Test Scenarios'!F1827</f>
        <v xml:space="preserve">Objective
Test Case Description
Expected Results
</v>
      </c>
      <c r="H1818" s="41"/>
      <c r="I1818" s="43" t="s">
        <v>6577</v>
      </c>
      <c r="J1818" s="41" t="str">
        <f>"TST-F "&amp;_xlfn.XLOOKUP('Test Scenarios'!M1827,'Taxonomy and Epics'!H:H,'Taxonomy and Epics'!E:E)</f>
        <v xml:space="preserve">TST-F </v>
      </c>
      <c r="K1818" s="36" t="str">
        <f>"Phase1,"&amp;_xlfn.XLOOKUP('Test Scenarios'!M1827,'Taxonomy and Epics'!H:H,'Taxonomy and Epics'!B:B)&amp;"_"&amp;_xlfn.XLOOKUP('Test Scenarios'!M1827,'Taxonomy and Epics'!H:H,'Taxonomy and Epics'!C:C)&amp;","&amp;'Test Scenarios'!M1827&amp;",Fin_Functional, Workday"</f>
        <v>Phase1,_,,Fin_Functional, Workday</v>
      </c>
      <c r="L1818" s="41"/>
      <c r="M1818" s="41"/>
      <c r="N1818" s="41"/>
      <c r="O1818" s="41"/>
      <c r="P1818" s="41"/>
      <c r="Q1818" s="41"/>
      <c r="R1818" s="41"/>
      <c r="S1818" s="41"/>
      <c r="T1818" s="38"/>
    </row>
    <row r="1819" spans="1:20" ht="128" x14ac:dyDescent="0.2">
      <c r="A1819" s="20">
        <f>'Test Scenarios'!A1828</f>
        <v>0</v>
      </c>
      <c r="B1819" s="44">
        <f>'Test Scenarios'!K1828</f>
        <v>0</v>
      </c>
      <c r="C1819" s="42">
        <f>'Test Scenarios'!B1828</f>
        <v>0</v>
      </c>
      <c r="D1819" s="43" t="str">
        <f>"F-"&amp;'Test Scenarios'!M1828&amp;"-"&amp;'Test Scenarios'!C1828&amp;"-"&amp;C1819</f>
        <v>F---0</v>
      </c>
      <c r="E1819" s="43" t="s">
        <v>6576</v>
      </c>
      <c r="F1819" s="43">
        <f>'Test Scenarios'!G1828</f>
        <v>0</v>
      </c>
      <c r="G1819" s="43" t="str">
        <f>"Objective"&amp;CHAR(10)
&amp;'Test Scenarios'!L1828&amp;CHAR(10)&amp;CHAR(10)&amp;
"Test Case Description"&amp;CHAR(10)
&amp;'Test Scenarios'!D1828&amp;CHAR(10)&amp;CHAR(10)&amp;
"Expected Results"&amp;CHAR(10)&amp;'Test Scenarios'!F1828</f>
        <v xml:space="preserve">Objective
Test Case Description
Expected Results
</v>
      </c>
      <c r="H1819" s="41"/>
      <c r="I1819" s="43" t="s">
        <v>6577</v>
      </c>
      <c r="J1819" s="41" t="str">
        <f>"TST-F "&amp;_xlfn.XLOOKUP('Test Scenarios'!M1828,'Taxonomy and Epics'!H:H,'Taxonomy and Epics'!E:E)</f>
        <v xml:space="preserve">TST-F </v>
      </c>
      <c r="K1819" s="36" t="str">
        <f>"Phase1,"&amp;_xlfn.XLOOKUP('Test Scenarios'!M1828,'Taxonomy and Epics'!H:H,'Taxonomy and Epics'!B:B)&amp;"_"&amp;_xlfn.XLOOKUP('Test Scenarios'!M1828,'Taxonomy and Epics'!H:H,'Taxonomy and Epics'!C:C)&amp;","&amp;'Test Scenarios'!M1828&amp;",Fin_Functional, Workday"</f>
        <v>Phase1,_,,Fin_Functional, Workday</v>
      </c>
      <c r="L1819" s="41"/>
      <c r="M1819" s="41"/>
      <c r="N1819" s="41"/>
      <c r="O1819" s="41"/>
      <c r="P1819" s="41"/>
      <c r="Q1819" s="41"/>
      <c r="R1819" s="41"/>
      <c r="S1819" s="41"/>
      <c r="T1819" s="38"/>
    </row>
    <row r="1820" spans="1:20" ht="128" x14ac:dyDescent="0.2">
      <c r="A1820" s="20">
        <f>'Test Scenarios'!A1829</f>
        <v>0</v>
      </c>
      <c r="B1820" s="44">
        <f>'Test Scenarios'!K1829</f>
        <v>0</v>
      </c>
      <c r="C1820" s="42">
        <f>'Test Scenarios'!B1829</f>
        <v>0</v>
      </c>
      <c r="D1820" s="43" t="str">
        <f>"F-"&amp;'Test Scenarios'!M1829&amp;"-"&amp;'Test Scenarios'!C1829&amp;"-"&amp;C1820</f>
        <v>F---0</v>
      </c>
      <c r="E1820" s="43" t="s">
        <v>6576</v>
      </c>
      <c r="F1820" s="43">
        <f>'Test Scenarios'!G1829</f>
        <v>0</v>
      </c>
      <c r="G1820" s="43" t="str">
        <f>"Objective"&amp;CHAR(10)
&amp;'Test Scenarios'!L1829&amp;CHAR(10)&amp;CHAR(10)&amp;
"Test Case Description"&amp;CHAR(10)
&amp;'Test Scenarios'!D1829&amp;CHAR(10)&amp;CHAR(10)&amp;
"Expected Results"&amp;CHAR(10)&amp;'Test Scenarios'!F1829</f>
        <v xml:space="preserve">Objective
Test Case Description
Expected Results
</v>
      </c>
      <c r="H1820" s="41"/>
      <c r="I1820" s="43" t="s">
        <v>6577</v>
      </c>
      <c r="J1820" s="41" t="str">
        <f>"TST-F "&amp;_xlfn.XLOOKUP('Test Scenarios'!M1829,'Taxonomy and Epics'!H:H,'Taxonomy and Epics'!E:E)</f>
        <v xml:space="preserve">TST-F </v>
      </c>
      <c r="K1820" s="36" t="str">
        <f>"Phase1,"&amp;_xlfn.XLOOKUP('Test Scenarios'!M1829,'Taxonomy and Epics'!H:H,'Taxonomy and Epics'!B:B)&amp;"_"&amp;_xlfn.XLOOKUP('Test Scenarios'!M1829,'Taxonomy and Epics'!H:H,'Taxonomy and Epics'!C:C)&amp;","&amp;'Test Scenarios'!M1829&amp;",Fin_Functional, Workday"</f>
        <v>Phase1,_,,Fin_Functional, Workday</v>
      </c>
      <c r="L1820" s="41"/>
      <c r="M1820" s="41"/>
      <c r="N1820" s="41"/>
      <c r="O1820" s="41"/>
      <c r="P1820" s="41"/>
      <c r="Q1820" s="41"/>
      <c r="R1820" s="41"/>
      <c r="S1820" s="41"/>
      <c r="T1820" s="38"/>
    </row>
    <row r="1821" spans="1:20" ht="128" x14ac:dyDescent="0.2">
      <c r="A1821" s="20">
        <f>'Test Scenarios'!A1830</f>
        <v>0</v>
      </c>
      <c r="B1821" s="44">
        <f>'Test Scenarios'!K1830</f>
        <v>0</v>
      </c>
      <c r="C1821" s="42">
        <f>'Test Scenarios'!B1830</f>
        <v>0</v>
      </c>
      <c r="D1821" s="43" t="str">
        <f>"F-"&amp;'Test Scenarios'!M1830&amp;"-"&amp;'Test Scenarios'!C1830&amp;"-"&amp;C1821</f>
        <v>F---0</v>
      </c>
      <c r="E1821" s="43" t="s">
        <v>6576</v>
      </c>
      <c r="F1821" s="43">
        <f>'Test Scenarios'!G1830</f>
        <v>0</v>
      </c>
      <c r="G1821" s="43" t="str">
        <f>"Objective"&amp;CHAR(10)
&amp;'Test Scenarios'!L1830&amp;CHAR(10)&amp;CHAR(10)&amp;
"Test Case Description"&amp;CHAR(10)
&amp;'Test Scenarios'!D1830&amp;CHAR(10)&amp;CHAR(10)&amp;
"Expected Results"&amp;CHAR(10)&amp;'Test Scenarios'!F1830</f>
        <v xml:space="preserve">Objective
Test Case Description
Expected Results
</v>
      </c>
      <c r="H1821" s="41"/>
      <c r="I1821" s="43" t="s">
        <v>6577</v>
      </c>
      <c r="J1821" s="41" t="str">
        <f>"TST-F "&amp;_xlfn.XLOOKUP('Test Scenarios'!M1830,'Taxonomy and Epics'!H:H,'Taxonomy and Epics'!E:E)</f>
        <v xml:space="preserve">TST-F </v>
      </c>
      <c r="K1821" s="36" t="str">
        <f>"Phase1,"&amp;_xlfn.XLOOKUP('Test Scenarios'!M1830,'Taxonomy and Epics'!H:H,'Taxonomy and Epics'!B:B)&amp;"_"&amp;_xlfn.XLOOKUP('Test Scenarios'!M1830,'Taxonomy and Epics'!H:H,'Taxonomy and Epics'!C:C)&amp;","&amp;'Test Scenarios'!M1830&amp;",Fin_Functional, Workday"</f>
        <v>Phase1,_,,Fin_Functional, Workday</v>
      </c>
      <c r="L1821" s="41"/>
      <c r="M1821" s="41"/>
      <c r="N1821" s="41"/>
      <c r="O1821" s="41"/>
      <c r="P1821" s="41"/>
      <c r="Q1821" s="41"/>
      <c r="R1821" s="41"/>
      <c r="S1821" s="41"/>
      <c r="T1821" s="38"/>
    </row>
    <row r="1822" spans="1:20" ht="128" x14ac:dyDescent="0.2">
      <c r="A1822" s="20">
        <f>'Test Scenarios'!A1831</f>
        <v>0</v>
      </c>
      <c r="B1822" s="44">
        <f>'Test Scenarios'!K1831</f>
        <v>0</v>
      </c>
      <c r="C1822" s="42">
        <f>'Test Scenarios'!B1831</f>
        <v>0</v>
      </c>
      <c r="D1822" s="43" t="str">
        <f>"F-"&amp;'Test Scenarios'!M1831&amp;"-"&amp;'Test Scenarios'!C1831&amp;"-"&amp;C1822</f>
        <v>F---0</v>
      </c>
      <c r="E1822" s="43" t="s">
        <v>6576</v>
      </c>
      <c r="F1822" s="43">
        <f>'Test Scenarios'!G1831</f>
        <v>0</v>
      </c>
      <c r="G1822" s="43" t="str">
        <f>"Objective"&amp;CHAR(10)
&amp;'Test Scenarios'!L1831&amp;CHAR(10)&amp;CHAR(10)&amp;
"Test Case Description"&amp;CHAR(10)
&amp;'Test Scenarios'!D1831&amp;CHAR(10)&amp;CHAR(10)&amp;
"Expected Results"&amp;CHAR(10)&amp;'Test Scenarios'!F1831</f>
        <v xml:space="preserve">Objective
Test Case Description
Expected Results
</v>
      </c>
      <c r="H1822" s="41"/>
      <c r="I1822" s="43" t="s">
        <v>6577</v>
      </c>
      <c r="J1822" s="41" t="str">
        <f>"TST-F "&amp;_xlfn.XLOOKUP('Test Scenarios'!M1831,'Taxonomy and Epics'!H:H,'Taxonomy and Epics'!E:E)</f>
        <v xml:space="preserve">TST-F </v>
      </c>
      <c r="K1822" s="36" t="str">
        <f>"Phase1,"&amp;_xlfn.XLOOKUP('Test Scenarios'!M1831,'Taxonomy and Epics'!H:H,'Taxonomy and Epics'!B:B)&amp;"_"&amp;_xlfn.XLOOKUP('Test Scenarios'!M1831,'Taxonomy and Epics'!H:H,'Taxonomy and Epics'!C:C)&amp;","&amp;'Test Scenarios'!M1831&amp;",Fin_Functional, Workday"</f>
        <v>Phase1,_,,Fin_Functional, Workday</v>
      </c>
      <c r="L1822" s="41"/>
      <c r="M1822" s="41"/>
      <c r="N1822" s="41"/>
      <c r="O1822" s="41"/>
      <c r="P1822" s="41"/>
      <c r="Q1822" s="41"/>
      <c r="R1822" s="41"/>
      <c r="S1822" s="41"/>
      <c r="T1822" s="38"/>
    </row>
    <row r="1823" spans="1:20" ht="128" x14ac:dyDescent="0.2">
      <c r="A1823" s="20">
        <f>'Test Scenarios'!A1832</f>
        <v>0</v>
      </c>
      <c r="B1823" s="44">
        <f>'Test Scenarios'!K1832</f>
        <v>0</v>
      </c>
      <c r="C1823" s="42">
        <f>'Test Scenarios'!B1832</f>
        <v>0</v>
      </c>
      <c r="D1823" s="43" t="str">
        <f>"F-"&amp;'Test Scenarios'!M1832&amp;"-"&amp;'Test Scenarios'!C1832&amp;"-"&amp;C1823</f>
        <v>F---0</v>
      </c>
      <c r="E1823" s="43" t="s">
        <v>6576</v>
      </c>
      <c r="F1823" s="43">
        <f>'Test Scenarios'!G1832</f>
        <v>0</v>
      </c>
      <c r="G1823" s="43" t="str">
        <f>"Objective"&amp;CHAR(10)
&amp;'Test Scenarios'!L1832&amp;CHAR(10)&amp;CHAR(10)&amp;
"Test Case Description"&amp;CHAR(10)
&amp;'Test Scenarios'!D1832&amp;CHAR(10)&amp;CHAR(10)&amp;
"Expected Results"&amp;CHAR(10)&amp;'Test Scenarios'!F1832</f>
        <v xml:space="preserve">Objective
Test Case Description
Expected Results
</v>
      </c>
      <c r="H1823" s="41"/>
      <c r="I1823" s="43" t="s">
        <v>6577</v>
      </c>
      <c r="J1823" s="41" t="str">
        <f>"TST-F "&amp;_xlfn.XLOOKUP('Test Scenarios'!M1832,'Taxonomy and Epics'!H:H,'Taxonomy and Epics'!E:E)</f>
        <v xml:space="preserve">TST-F </v>
      </c>
      <c r="K1823" s="36" t="str">
        <f>"Phase1,"&amp;_xlfn.XLOOKUP('Test Scenarios'!M1832,'Taxonomy and Epics'!H:H,'Taxonomy and Epics'!B:B)&amp;"_"&amp;_xlfn.XLOOKUP('Test Scenarios'!M1832,'Taxonomy and Epics'!H:H,'Taxonomy and Epics'!C:C)&amp;","&amp;'Test Scenarios'!M1832&amp;",Fin_Functional, Workday"</f>
        <v>Phase1,_,,Fin_Functional, Workday</v>
      </c>
      <c r="L1823" s="41"/>
      <c r="M1823" s="41"/>
      <c r="N1823" s="41"/>
      <c r="O1823" s="41"/>
      <c r="P1823" s="41"/>
      <c r="Q1823" s="41"/>
      <c r="R1823" s="41"/>
      <c r="S1823" s="41"/>
      <c r="T1823" s="38"/>
    </row>
    <row r="1824" spans="1:20" ht="128" x14ac:dyDescent="0.2">
      <c r="A1824" s="20">
        <f>'Test Scenarios'!A1833</f>
        <v>0</v>
      </c>
      <c r="B1824" s="44">
        <f>'Test Scenarios'!K1833</f>
        <v>0</v>
      </c>
      <c r="C1824" s="42">
        <f>'Test Scenarios'!B1833</f>
        <v>0</v>
      </c>
      <c r="D1824" s="43" t="str">
        <f>"F-"&amp;'Test Scenarios'!M1833&amp;"-"&amp;'Test Scenarios'!C1833&amp;"-"&amp;C1824</f>
        <v>F---0</v>
      </c>
      <c r="E1824" s="43" t="s">
        <v>6576</v>
      </c>
      <c r="F1824" s="43">
        <f>'Test Scenarios'!G1833</f>
        <v>0</v>
      </c>
      <c r="G1824" s="43" t="str">
        <f>"Objective"&amp;CHAR(10)
&amp;'Test Scenarios'!L1833&amp;CHAR(10)&amp;CHAR(10)&amp;
"Test Case Description"&amp;CHAR(10)
&amp;'Test Scenarios'!D1833&amp;CHAR(10)&amp;CHAR(10)&amp;
"Expected Results"&amp;CHAR(10)&amp;'Test Scenarios'!F1833</f>
        <v xml:space="preserve">Objective
Test Case Description
Expected Results
</v>
      </c>
      <c r="H1824" s="41"/>
      <c r="I1824" s="43" t="s">
        <v>6577</v>
      </c>
      <c r="J1824" s="41" t="str">
        <f>"TST-F "&amp;_xlfn.XLOOKUP('Test Scenarios'!M1833,'Taxonomy and Epics'!H:H,'Taxonomy and Epics'!E:E)</f>
        <v xml:space="preserve">TST-F </v>
      </c>
      <c r="K1824" s="36" t="str">
        <f>"Phase1,"&amp;_xlfn.XLOOKUP('Test Scenarios'!M1833,'Taxonomy and Epics'!H:H,'Taxonomy and Epics'!B:B)&amp;"_"&amp;_xlfn.XLOOKUP('Test Scenarios'!M1833,'Taxonomy and Epics'!H:H,'Taxonomy and Epics'!C:C)&amp;","&amp;'Test Scenarios'!M1833&amp;",Fin_Functional, Workday"</f>
        <v>Phase1,_,,Fin_Functional, Workday</v>
      </c>
      <c r="L1824" s="41"/>
      <c r="M1824" s="41"/>
      <c r="N1824" s="41"/>
      <c r="O1824" s="41"/>
      <c r="P1824" s="41"/>
      <c r="Q1824" s="41"/>
      <c r="R1824" s="41"/>
      <c r="S1824" s="41"/>
      <c r="T1824" s="38"/>
    </row>
    <row r="1825" spans="1:20" ht="128" x14ac:dyDescent="0.2">
      <c r="A1825" s="20">
        <f>'Test Scenarios'!A1834</f>
        <v>0</v>
      </c>
      <c r="B1825" s="44">
        <f>'Test Scenarios'!K1834</f>
        <v>0</v>
      </c>
      <c r="C1825" s="42">
        <f>'Test Scenarios'!B1834</f>
        <v>0</v>
      </c>
      <c r="D1825" s="43" t="str">
        <f>"F-"&amp;'Test Scenarios'!M1834&amp;"-"&amp;'Test Scenarios'!C1834&amp;"-"&amp;C1825</f>
        <v>F---0</v>
      </c>
      <c r="E1825" s="43" t="s">
        <v>6576</v>
      </c>
      <c r="F1825" s="43">
        <f>'Test Scenarios'!G1834</f>
        <v>0</v>
      </c>
      <c r="G1825" s="43" t="str">
        <f>"Objective"&amp;CHAR(10)
&amp;'Test Scenarios'!L1834&amp;CHAR(10)&amp;CHAR(10)&amp;
"Test Case Description"&amp;CHAR(10)
&amp;'Test Scenarios'!D1834&amp;CHAR(10)&amp;CHAR(10)&amp;
"Expected Results"&amp;CHAR(10)&amp;'Test Scenarios'!F1834</f>
        <v xml:space="preserve">Objective
Test Case Description
Expected Results
</v>
      </c>
      <c r="H1825" s="41"/>
      <c r="I1825" s="43" t="s">
        <v>6577</v>
      </c>
      <c r="J1825" s="41" t="str">
        <f>"TST-F "&amp;_xlfn.XLOOKUP('Test Scenarios'!M1834,'Taxonomy and Epics'!H:H,'Taxonomy and Epics'!E:E)</f>
        <v xml:space="preserve">TST-F </v>
      </c>
      <c r="K1825" s="36" t="str">
        <f>"Phase1,"&amp;_xlfn.XLOOKUP('Test Scenarios'!M1834,'Taxonomy and Epics'!H:H,'Taxonomy and Epics'!B:B)&amp;"_"&amp;_xlfn.XLOOKUP('Test Scenarios'!M1834,'Taxonomy and Epics'!H:H,'Taxonomy and Epics'!C:C)&amp;","&amp;'Test Scenarios'!M1834&amp;",Fin_Functional, Workday"</f>
        <v>Phase1,_,,Fin_Functional, Workday</v>
      </c>
      <c r="L1825" s="41"/>
      <c r="M1825" s="41"/>
      <c r="N1825" s="41"/>
      <c r="O1825" s="41"/>
      <c r="P1825" s="41"/>
      <c r="Q1825" s="41"/>
      <c r="R1825" s="41"/>
      <c r="S1825" s="41"/>
      <c r="T1825" s="38"/>
    </row>
    <row r="1826" spans="1:20" ht="128" x14ac:dyDescent="0.2">
      <c r="A1826" s="20">
        <f>'Test Scenarios'!A1835</f>
        <v>0</v>
      </c>
      <c r="B1826" s="44">
        <f>'Test Scenarios'!K1835</f>
        <v>0</v>
      </c>
      <c r="C1826" s="42">
        <f>'Test Scenarios'!B1835</f>
        <v>0</v>
      </c>
      <c r="D1826" s="43" t="str">
        <f>"F-"&amp;'Test Scenarios'!M1835&amp;"-"&amp;'Test Scenarios'!C1835&amp;"-"&amp;C1826</f>
        <v>F---0</v>
      </c>
      <c r="E1826" s="43" t="s">
        <v>6576</v>
      </c>
      <c r="F1826" s="43">
        <f>'Test Scenarios'!G1835</f>
        <v>0</v>
      </c>
      <c r="G1826" s="43" t="str">
        <f>"Objective"&amp;CHAR(10)
&amp;'Test Scenarios'!L1835&amp;CHAR(10)&amp;CHAR(10)&amp;
"Test Case Description"&amp;CHAR(10)
&amp;'Test Scenarios'!D1835&amp;CHAR(10)&amp;CHAR(10)&amp;
"Expected Results"&amp;CHAR(10)&amp;'Test Scenarios'!F1835</f>
        <v xml:space="preserve">Objective
Test Case Description
Expected Results
</v>
      </c>
      <c r="H1826" s="41"/>
      <c r="I1826" s="43" t="s">
        <v>6577</v>
      </c>
      <c r="J1826" s="41" t="str">
        <f>"TST-F "&amp;_xlfn.XLOOKUP('Test Scenarios'!M1835,'Taxonomy and Epics'!H:H,'Taxonomy and Epics'!E:E)</f>
        <v xml:space="preserve">TST-F </v>
      </c>
      <c r="K1826" s="36" t="str">
        <f>"Phase1,"&amp;_xlfn.XLOOKUP('Test Scenarios'!M1835,'Taxonomy and Epics'!H:H,'Taxonomy and Epics'!B:B)&amp;"_"&amp;_xlfn.XLOOKUP('Test Scenarios'!M1835,'Taxonomy and Epics'!H:H,'Taxonomy and Epics'!C:C)&amp;","&amp;'Test Scenarios'!M1835&amp;",Fin_Functional, Workday"</f>
        <v>Phase1,_,,Fin_Functional, Workday</v>
      </c>
      <c r="L1826" s="41"/>
      <c r="M1826" s="41"/>
      <c r="N1826" s="41"/>
      <c r="O1826" s="41"/>
      <c r="P1826" s="41"/>
      <c r="Q1826" s="41"/>
      <c r="R1826" s="41"/>
      <c r="S1826" s="41"/>
      <c r="T1826" s="38"/>
    </row>
    <row r="1827" spans="1:20" ht="128" x14ac:dyDescent="0.2">
      <c r="A1827" s="20">
        <f>'Test Scenarios'!A1836</f>
        <v>0</v>
      </c>
      <c r="B1827" s="44">
        <f>'Test Scenarios'!K1836</f>
        <v>0</v>
      </c>
      <c r="C1827" s="42">
        <f>'Test Scenarios'!B1836</f>
        <v>0</v>
      </c>
      <c r="D1827" s="43" t="str">
        <f>"F-"&amp;'Test Scenarios'!M1836&amp;"-"&amp;'Test Scenarios'!C1836&amp;"-"&amp;C1827</f>
        <v>F---0</v>
      </c>
      <c r="E1827" s="43" t="s">
        <v>6576</v>
      </c>
      <c r="F1827" s="43">
        <f>'Test Scenarios'!G1836</f>
        <v>0</v>
      </c>
      <c r="G1827" s="43" t="str">
        <f>"Objective"&amp;CHAR(10)
&amp;'Test Scenarios'!L1836&amp;CHAR(10)&amp;CHAR(10)&amp;
"Test Case Description"&amp;CHAR(10)
&amp;'Test Scenarios'!D1836&amp;CHAR(10)&amp;CHAR(10)&amp;
"Expected Results"&amp;CHAR(10)&amp;'Test Scenarios'!F1836</f>
        <v xml:space="preserve">Objective
Test Case Description
Expected Results
</v>
      </c>
      <c r="H1827" s="41"/>
      <c r="I1827" s="43" t="s">
        <v>6577</v>
      </c>
      <c r="J1827" s="41" t="str">
        <f>"TST-F "&amp;_xlfn.XLOOKUP('Test Scenarios'!M1836,'Taxonomy and Epics'!H:H,'Taxonomy and Epics'!E:E)</f>
        <v xml:space="preserve">TST-F </v>
      </c>
      <c r="K1827" s="36" t="str">
        <f>"Phase1,"&amp;_xlfn.XLOOKUP('Test Scenarios'!M1836,'Taxonomy and Epics'!H:H,'Taxonomy and Epics'!B:B)&amp;"_"&amp;_xlfn.XLOOKUP('Test Scenarios'!M1836,'Taxonomy and Epics'!H:H,'Taxonomy and Epics'!C:C)&amp;","&amp;'Test Scenarios'!M1836&amp;",Fin_Functional, Workday"</f>
        <v>Phase1,_,,Fin_Functional, Workday</v>
      </c>
      <c r="L1827" s="41"/>
      <c r="M1827" s="41"/>
      <c r="N1827" s="41"/>
      <c r="O1827" s="41"/>
      <c r="P1827" s="41"/>
      <c r="Q1827" s="41"/>
      <c r="R1827" s="41"/>
      <c r="S1827" s="41"/>
      <c r="T1827" s="38"/>
    </row>
    <row r="1828" spans="1:20" ht="128" x14ac:dyDescent="0.2">
      <c r="A1828" s="20">
        <f>'Test Scenarios'!A1837</f>
        <v>0</v>
      </c>
      <c r="B1828" s="44">
        <f>'Test Scenarios'!K1837</f>
        <v>0</v>
      </c>
      <c r="C1828" s="42">
        <f>'Test Scenarios'!B1837</f>
        <v>0</v>
      </c>
      <c r="D1828" s="43" t="str">
        <f>"F-"&amp;'Test Scenarios'!M1837&amp;"-"&amp;'Test Scenarios'!C1837&amp;"-"&amp;C1828</f>
        <v>F---0</v>
      </c>
      <c r="E1828" s="43" t="s">
        <v>6576</v>
      </c>
      <c r="F1828" s="43">
        <f>'Test Scenarios'!G1837</f>
        <v>0</v>
      </c>
      <c r="G1828" s="43" t="str">
        <f>"Objective"&amp;CHAR(10)
&amp;'Test Scenarios'!L1837&amp;CHAR(10)&amp;CHAR(10)&amp;
"Test Case Description"&amp;CHAR(10)
&amp;'Test Scenarios'!D1837&amp;CHAR(10)&amp;CHAR(10)&amp;
"Expected Results"&amp;CHAR(10)&amp;'Test Scenarios'!F1837</f>
        <v xml:space="preserve">Objective
Test Case Description
Expected Results
</v>
      </c>
      <c r="H1828" s="41"/>
      <c r="I1828" s="43" t="s">
        <v>6577</v>
      </c>
      <c r="J1828" s="41" t="str">
        <f>"TST-F "&amp;_xlfn.XLOOKUP('Test Scenarios'!M1837,'Taxonomy and Epics'!H:H,'Taxonomy and Epics'!E:E)</f>
        <v xml:space="preserve">TST-F </v>
      </c>
      <c r="K1828" s="36" t="str">
        <f>"Phase1,"&amp;_xlfn.XLOOKUP('Test Scenarios'!M1837,'Taxonomy and Epics'!H:H,'Taxonomy and Epics'!B:B)&amp;"_"&amp;_xlfn.XLOOKUP('Test Scenarios'!M1837,'Taxonomy and Epics'!H:H,'Taxonomy and Epics'!C:C)&amp;","&amp;'Test Scenarios'!M1837&amp;",Fin_Functional, Workday"</f>
        <v>Phase1,_,,Fin_Functional, Workday</v>
      </c>
      <c r="L1828" s="41"/>
      <c r="M1828" s="41"/>
      <c r="N1828" s="41"/>
      <c r="O1828" s="41"/>
      <c r="P1828" s="41"/>
      <c r="Q1828" s="41"/>
      <c r="R1828" s="41"/>
      <c r="S1828" s="41"/>
      <c r="T1828" s="38"/>
    </row>
    <row r="1829" spans="1:20" ht="128" x14ac:dyDescent="0.2">
      <c r="A1829" s="20">
        <f>'Test Scenarios'!A1838</f>
        <v>0</v>
      </c>
      <c r="B1829" s="44">
        <f>'Test Scenarios'!K1838</f>
        <v>0</v>
      </c>
      <c r="C1829" s="42">
        <f>'Test Scenarios'!B1838</f>
        <v>0</v>
      </c>
      <c r="D1829" s="43" t="str">
        <f>"F-"&amp;'Test Scenarios'!M1838&amp;"-"&amp;'Test Scenarios'!C1838&amp;"-"&amp;C1829</f>
        <v>F---0</v>
      </c>
      <c r="E1829" s="43" t="s">
        <v>6576</v>
      </c>
      <c r="F1829" s="43">
        <f>'Test Scenarios'!G1838</f>
        <v>0</v>
      </c>
      <c r="G1829" s="43" t="str">
        <f>"Objective"&amp;CHAR(10)
&amp;'Test Scenarios'!L1838&amp;CHAR(10)&amp;CHAR(10)&amp;
"Test Case Description"&amp;CHAR(10)
&amp;'Test Scenarios'!D1838&amp;CHAR(10)&amp;CHAR(10)&amp;
"Expected Results"&amp;CHAR(10)&amp;'Test Scenarios'!F1838</f>
        <v xml:space="preserve">Objective
Test Case Description
Expected Results
</v>
      </c>
      <c r="H1829" s="41"/>
      <c r="I1829" s="43" t="s">
        <v>6577</v>
      </c>
      <c r="J1829" s="41" t="str">
        <f>"TST-F "&amp;_xlfn.XLOOKUP('Test Scenarios'!M1838,'Taxonomy and Epics'!H:H,'Taxonomy and Epics'!E:E)</f>
        <v xml:space="preserve">TST-F </v>
      </c>
      <c r="K1829" s="36" t="str">
        <f>"Phase1,"&amp;_xlfn.XLOOKUP('Test Scenarios'!M1838,'Taxonomy and Epics'!H:H,'Taxonomy and Epics'!B:B)&amp;"_"&amp;_xlfn.XLOOKUP('Test Scenarios'!M1838,'Taxonomy and Epics'!H:H,'Taxonomy and Epics'!C:C)&amp;","&amp;'Test Scenarios'!M1838&amp;",Fin_Functional, Workday"</f>
        <v>Phase1,_,,Fin_Functional, Workday</v>
      </c>
      <c r="L1829" s="41"/>
      <c r="M1829" s="41"/>
      <c r="N1829" s="41"/>
      <c r="O1829" s="41"/>
      <c r="P1829" s="41"/>
      <c r="Q1829" s="41"/>
      <c r="R1829" s="41"/>
      <c r="S1829" s="41"/>
      <c r="T1829" s="38"/>
    </row>
    <row r="1830" spans="1:20" ht="128" x14ac:dyDescent="0.2">
      <c r="A1830" s="20">
        <f>'Test Scenarios'!A1839</f>
        <v>0</v>
      </c>
      <c r="B1830" s="44">
        <f>'Test Scenarios'!K1839</f>
        <v>0</v>
      </c>
      <c r="C1830" s="42">
        <f>'Test Scenarios'!B1839</f>
        <v>0</v>
      </c>
      <c r="D1830" s="43" t="str">
        <f>"F-"&amp;'Test Scenarios'!M1839&amp;"-"&amp;'Test Scenarios'!C1839&amp;"-"&amp;C1830</f>
        <v>F---0</v>
      </c>
      <c r="E1830" s="43" t="s">
        <v>6576</v>
      </c>
      <c r="F1830" s="43">
        <f>'Test Scenarios'!G1839</f>
        <v>0</v>
      </c>
      <c r="G1830" s="43" t="str">
        <f>"Objective"&amp;CHAR(10)
&amp;'Test Scenarios'!L1839&amp;CHAR(10)&amp;CHAR(10)&amp;
"Test Case Description"&amp;CHAR(10)
&amp;'Test Scenarios'!D1839&amp;CHAR(10)&amp;CHAR(10)&amp;
"Expected Results"&amp;CHAR(10)&amp;'Test Scenarios'!F1839</f>
        <v xml:space="preserve">Objective
Test Case Description
Expected Results
</v>
      </c>
      <c r="H1830" s="41"/>
      <c r="I1830" s="43" t="s">
        <v>6577</v>
      </c>
      <c r="J1830" s="41" t="str">
        <f>"TST-F "&amp;_xlfn.XLOOKUP('Test Scenarios'!M1839,'Taxonomy and Epics'!H:H,'Taxonomy and Epics'!E:E)</f>
        <v xml:space="preserve">TST-F </v>
      </c>
      <c r="K1830" s="36" t="str">
        <f>"Phase1,"&amp;_xlfn.XLOOKUP('Test Scenarios'!M1839,'Taxonomy and Epics'!H:H,'Taxonomy and Epics'!B:B)&amp;"_"&amp;_xlfn.XLOOKUP('Test Scenarios'!M1839,'Taxonomy and Epics'!H:H,'Taxonomy and Epics'!C:C)&amp;","&amp;'Test Scenarios'!M1839&amp;",Fin_Functional, Workday"</f>
        <v>Phase1,_,,Fin_Functional, Workday</v>
      </c>
      <c r="L1830" s="41"/>
      <c r="M1830" s="41"/>
      <c r="N1830" s="41"/>
      <c r="O1830" s="41"/>
      <c r="P1830" s="41"/>
      <c r="Q1830" s="41"/>
      <c r="R1830" s="41"/>
      <c r="S1830" s="41"/>
      <c r="T1830" s="38"/>
    </row>
    <row r="1831" spans="1:20" ht="128" x14ac:dyDescent="0.2">
      <c r="A1831" s="20">
        <f>'Test Scenarios'!A1840</f>
        <v>0</v>
      </c>
      <c r="B1831" s="44">
        <f>'Test Scenarios'!K1840</f>
        <v>0</v>
      </c>
      <c r="C1831" s="42">
        <f>'Test Scenarios'!B1840</f>
        <v>0</v>
      </c>
      <c r="D1831" s="43" t="str">
        <f>"F-"&amp;'Test Scenarios'!M1840&amp;"-"&amp;'Test Scenarios'!C1840&amp;"-"&amp;C1831</f>
        <v>F---0</v>
      </c>
      <c r="E1831" s="43" t="s">
        <v>6576</v>
      </c>
      <c r="F1831" s="43">
        <f>'Test Scenarios'!G1840</f>
        <v>0</v>
      </c>
      <c r="G1831" s="43" t="str">
        <f>"Objective"&amp;CHAR(10)
&amp;'Test Scenarios'!L1840&amp;CHAR(10)&amp;CHAR(10)&amp;
"Test Case Description"&amp;CHAR(10)
&amp;'Test Scenarios'!D1840&amp;CHAR(10)&amp;CHAR(10)&amp;
"Expected Results"&amp;CHAR(10)&amp;'Test Scenarios'!F1840</f>
        <v xml:space="preserve">Objective
Test Case Description
Expected Results
</v>
      </c>
      <c r="H1831" s="41"/>
      <c r="I1831" s="43" t="s">
        <v>6577</v>
      </c>
      <c r="J1831" s="41" t="str">
        <f>"TST-F "&amp;_xlfn.XLOOKUP('Test Scenarios'!M1840,'Taxonomy and Epics'!H:H,'Taxonomy and Epics'!E:E)</f>
        <v xml:space="preserve">TST-F </v>
      </c>
      <c r="K1831" s="36" t="str">
        <f>"Phase1,"&amp;_xlfn.XLOOKUP('Test Scenarios'!M1840,'Taxonomy and Epics'!H:H,'Taxonomy and Epics'!B:B)&amp;"_"&amp;_xlfn.XLOOKUP('Test Scenarios'!M1840,'Taxonomy and Epics'!H:H,'Taxonomy and Epics'!C:C)&amp;","&amp;'Test Scenarios'!M1840&amp;",Fin_Functional, Workday"</f>
        <v>Phase1,_,,Fin_Functional, Workday</v>
      </c>
      <c r="L1831" s="41"/>
      <c r="M1831" s="41"/>
      <c r="N1831" s="41"/>
      <c r="O1831" s="41"/>
      <c r="P1831" s="41"/>
      <c r="Q1831" s="41"/>
      <c r="R1831" s="41"/>
      <c r="S1831" s="41"/>
      <c r="T1831" s="38"/>
    </row>
    <row r="1832" spans="1:20" ht="128" x14ac:dyDescent="0.2">
      <c r="A1832" s="20">
        <f>'Test Scenarios'!A1841</f>
        <v>0</v>
      </c>
      <c r="B1832" s="44">
        <f>'Test Scenarios'!K1841</f>
        <v>0</v>
      </c>
      <c r="C1832" s="42">
        <f>'Test Scenarios'!B1841</f>
        <v>0</v>
      </c>
      <c r="D1832" s="43" t="str">
        <f>"F-"&amp;'Test Scenarios'!M1841&amp;"-"&amp;'Test Scenarios'!C1841&amp;"-"&amp;C1832</f>
        <v>F---0</v>
      </c>
      <c r="E1832" s="43" t="s">
        <v>6576</v>
      </c>
      <c r="F1832" s="43">
        <f>'Test Scenarios'!G1841</f>
        <v>0</v>
      </c>
      <c r="G1832" s="43" t="str">
        <f>"Objective"&amp;CHAR(10)
&amp;'Test Scenarios'!L1841&amp;CHAR(10)&amp;CHAR(10)&amp;
"Test Case Description"&amp;CHAR(10)
&amp;'Test Scenarios'!D1841&amp;CHAR(10)&amp;CHAR(10)&amp;
"Expected Results"&amp;CHAR(10)&amp;'Test Scenarios'!F1841</f>
        <v xml:space="preserve">Objective
Test Case Description
Expected Results
</v>
      </c>
      <c r="H1832" s="41"/>
      <c r="I1832" s="43" t="s">
        <v>6577</v>
      </c>
      <c r="J1832" s="41" t="str">
        <f>"TST-F "&amp;_xlfn.XLOOKUP('Test Scenarios'!M1841,'Taxonomy and Epics'!H:H,'Taxonomy and Epics'!E:E)</f>
        <v xml:space="preserve">TST-F </v>
      </c>
      <c r="K1832" s="36" t="str">
        <f>"Phase1,"&amp;_xlfn.XLOOKUP('Test Scenarios'!M1841,'Taxonomy and Epics'!H:H,'Taxonomy and Epics'!B:B)&amp;"_"&amp;_xlfn.XLOOKUP('Test Scenarios'!M1841,'Taxonomy and Epics'!H:H,'Taxonomy and Epics'!C:C)&amp;","&amp;'Test Scenarios'!M1841&amp;",Fin_Functional, Workday"</f>
        <v>Phase1,_,,Fin_Functional, Workday</v>
      </c>
      <c r="L1832" s="41"/>
      <c r="M1832" s="41"/>
      <c r="N1832" s="41"/>
      <c r="O1832" s="41"/>
      <c r="P1832" s="41"/>
      <c r="Q1832" s="41"/>
      <c r="R1832" s="41"/>
      <c r="S1832" s="41"/>
      <c r="T1832" s="38"/>
    </row>
    <row r="1833" spans="1:20" ht="128" x14ac:dyDescent="0.2">
      <c r="A1833" s="20">
        <f>'Test Scenarios'!A1842</f>
        <v>0</v>
      </c>
      <c r="B1833" s="44">
        <f>'Test Scenarios'!K1842</f>
        <v>0</v>
      </c>
      <c r="C1833" s="42">
        <f>'Test Scenarios'!B1842</f>
        <v>0</v>
      </c>
      <c r="D1833" s="43" t="str">
        <f>"F-"&amp;'Test Scenarios'!M1842&amp;"-"&amp;'Test Scenarios'!C1842&amp;"-"&amp;C1833</f>
        <v>F---0</v>
      </c>
      <c r="E1833" s="43" t="s">
        <v>6576</v>
      </c>
      <c r="F1833" s="43">
        <f>'Test Scenarios'!G1842</f>
        <v>0</v>
      </c>
      <c r="G1833" s="43" t="str">
        <f>"Objective"&amp;CHAR(10)
&amp;'Test Scenarios'!L1842&amp;CHAR(10)&amp;CHAR(10)&amp;
"Test Case Description"&amp;CHAR(10)
&amp;'Test Scenarios'!D1842&amp;CHAR(10)&amp;CHAR(10)&amp;
"Expected Results"&amp;CHAR(10)&amp;'Test Scenarios'!F1842</f>
        <v xml:space="preserve">Objective
Test Case Description
Expected Results
</v>
      </c>
      <c r="H1833" s="41"/>
      <c r="I1833" s="43" t="s">
        <v>6577</v>
      </c>
      <c r="J1833" s="41" t="str">
        <f>"TST-F "&amp;_xlfn.XLOOKUP('Test Scenarios'!M1842,'Taxonomy and Epics'!H:H,'Taxonomy and Epics'!E:E)</f>
        <v xml:space="preserve">TST-F </v>
      </c>
      <c r="K1833" s="36" t="str">
        <f>"Phase1,"&amp;_xlfn.XLOOKUP('Test Scenarios'!M1842,'Taxonomy and Epics'!H:H,'Taxonomy and Epics'!B:B)&amp;"_"&amp;_xlfn.XLOOKUP('Test Scenarios'!M1842,'Taxonomy and Epics'!H:H,'Taxonomy and Epics'!C:C)&amp;","&amp;'Test Scenarios'!M1842&amp;",Fin_Functional, Workday"</f>
        <v>Phase1,_,,Fin_Functional, Workday</v>
      </c>
      <c r="L1833" s="41"/>
      <c r="M1833" s="41"/>
      <c r="N1833" s="41"/>
      <c r="O1833" s="41"/>
      <c r="P1833" s="41"/>
      <c r="Q1833" s="41"/>
      <c r="R1833" s="41"/>
      <c r="S1833" s="41"/>
      <c r="T1833" s="38"/>
    </row>
    <row r="1834" spans="1:20" ht="128" x14ac:dyDescent="0.2">
      <c r="A1834" s="20">
        <f>'Test Scenarios'!A1843</f>
        <v>0</v>
      </c>
      <c r="B1834" s="44">
        <f>'Test Scenarios'!K1843</f>
        <v>0</v>
      </c>
      <c r="C1834" s="42">
        <f>'Test Scenarios'!B1843</f>
        <v>0</v>
      </c>
      <c r="D1834" s="43" t="str">
        <f>"F-"&amp;'Test Scenarios'!M1843&amp;"-"&amp;'Test Scenarios'!C1843&amp;"-"&amp;C1834</f>
        <v>F---0</v>
      </c>
      <c r="E1834" s="43" t="s">
        <v>6576</v>
      </c>
      <c r="F1834" s="43">
        <f>'Test Scenarios'!G1843</f>
        <v>0</v>
      </c>
      <c r="G1834" s="43" t="str">
        <f>"Objective"&amp;CHAR(10)
&amp;'Test Scenarios'!L1843&amp;CHAR(10)&amp;CHAR(10)&amp;
"Test Case Description"&amp;CHAR(10)
&amp;'Test Scenarios'!D1843&amp;CHAR(10)&amp;CHAR(10)&amp;
"Expected Results"&amp;CHAR(10)&amp;'Test Scenarios'!F1843</f>
        <v xml:space="preserve">Objective
Test Case Description
Expected Results
</v>
      </c>
      <c r="H1834" s="41"/>
      <c r="I1834" s="43" t="s">
        <v>6577</v>
      </c>
      <c r="J1834" s="41" t="str">
        <f>"TST-F "&amp;_xlfn.XLOOKUP('Test Scenarios'!M1843,'Taxonomy and Epics'!H:H,'Taxonomy and Epics'!E:E)</f>
        <v xml:space="preserve">TST-F </v>
      </c>
      <c r="K1834" s="36" t="str">
        <f>"Phase1,"&amp;_xlfn.XLOOKUP('Test Scenarios'!M1843,'Taxonomy and Epics'!H:H,'Taxonomy and Epics'!B:B)&amp;"_"&amp;_xlfn.XLOOKUP('Test Scenarios'!M1843,'Taxonomy and Epics'!H:H,'Taxonomy and Epics'!C:C)&amp;","&amp;'Test Scenarios'!M1843&amp;",Fin_Functional, Workday"</f>
        <v>Phase1,_,,Fin_Functional, Workday</v>
      </c>
      <c r="L1834" s="41"/>
      <c r="M1834" s="41"/>
      <c r="N1834" s="41"/>
      <c r="O1834" s="41"/>
      <c r="P1834" s="41"/>
      <c r="Q1834" s="41"/>
      <c r="R1834" s="41"/>
      <c r="S1834" s="41"/>
      <c r="T1834" s="38"/>
    </row>
    <row r="1835" spans="1:20" ht="128" x14ac:dyDescent="0.2">
      <c r="A1835" s="20">
        <f>'Test Scenarios'!A1844</f>
        <v>0</v>
      </c>
      <c r="B1835" s="44">
        <f>'Test Scenarios'!K1844</f>
        <v>0</v>
      </c>
      <c r="C1835" s="42">
        <f>'Test Scenarios'!B1844</f>
        <v>0</v>
      </c>
      <c r="D1835" s="43" t="str">
        <f>"F-"&amp;'Test Scenarios'!M1844&amp;"-"&amp;'Test Scenarios'!C1844&amp;"-"&amp;C1835</f>
        <v>F---0</v>
      </c>
      <c r="E1835" s="43" t="s">
        <v>6576</v>
      </c>
      <c r="F1835" s="43">
        <f>'Test Scenarios'!G1844</f>
        <v>0</v>
      </c>
      <c r="G1835" s="43" t="str">
        <f>"Objective"&amp;CHAR(10)
&amp;'Test Scenarios'!L1844&amp;CHAR(10)&amp;CHAR(10)&amp;
"Test Case Description"&amp;CHAR(10)
&amp;'Test Scenarios'!D1844&amp;CHAR(10)&amp;CHAR(10)&amp;
"Expected Results"&amp;CHAR(10)&amp;'Test Scenarios'!F1844</f>
        <v xml:space="preserve">Objective
Test Case Description
Expected Results
</v>
      </c>
      <c r="H1835" s="41"/>
      <c r="I1835" s="43" t="s">
        <v>6577</v>
      </c>
      <c r="J1835" s="41" t="str">
        <f>"TST-F "&amp;_xlfn.XLOOKUP('Test Scenarios'!M1844,'Taxonomy and Epics'!H:H,'Taxonomy and Epics'!E:E)</f>
        <v xml:space="preserve">TST-F </v>
      </c>
      <c r="K1835" s="36" t="str">
        <f>"Phase1,"&amp;_xlfn.XLOOKUP('Test Scenarios'!M1844,'Taxonomy and Epics'!H:H,'Taxonomy and Epics'!B:B)&amp;"_"&amp;_xlfn.XLOOKUP('Test Scenarios'!M1844,'Taxonomy and Epics'!H:H,'Taxonomy and Epics'!C:C)&amp;","&amp;'Test Scenarios'!M1844&amp;",Fin_Functional, Workday"</f>
        <v>Phase1,_,,Fin_Functional, Workday</v>
      </c>
      <c r="L1835" s="41"/>
      <c r="M1835" s="41"/>
      <c r="N1835" s="41"/>
      <c r="O1835" s="41"/>
      <c r="P1835" s="41"/>
      <c r="Q1835" s="41"/>
      <c r="R1835" s="41"/>
      <c r="S1835" s="41"/>
      <c r="T1835" s="38"/>
    </row>
    <row r="1836" spans="1:20" ht="128" x14ac:dyDescent="0.2">
      <c r="A1836" s="20">
        <f>'Test Scenarios'!A1845</f>
        <v>0</v>
      </c>
      <c r="B1836" s="44">
        <f>'Test Scenarios'!K1845</f>
        <v>0</v>
      </c>
      <c r="C1836" s="42">
        <f>'Test Scenarios'!B1845</f>
        <v>0</v>
      </c>
      <c r="D1836" s="43" t="str">
        <f>"F-"&amp;'Test Scenarios'!M1845&amp;"-"&amp;'Test Scenarios'!C1845&amp;"-"&amp;C1836</f>
        <v>F---0</v>
      </c>
      <c r="E1836" s="43" t="s">
        <v>6576</v>
      </c>
      <c r="F1836" s="43">
        <f>'Test Scenarios'!G1845</f>
        <v>0</v>
      </c>
      <c r="G1836" s="43" t="str">
        <f>"Objective"&amp;CHAR(10)
&amp;'Test Scenarios'!L1845&amp;CHAR(10)&amp;CHAR(10)&amp;
"Test Case Description"&amp;CHAR(10)
&amp;'Test Scenarios'!D1845&amp;CHAR(10)&amp;CHAR(10)&amp;
"Expected Results"&amp;CHAR(10)&amp;'Test Scenarios'!F1845</f>
        <v xml:space="preserve">Objective
Test Case Description
Expected Results
</v>
      </c>
      <c r="H1836" s="41"/>
      <c r="I1836" s="43" t="s">
        <v>6577</v>
      </c>
      <c r="J1836" s="41" t="str">
        <f>"TST-F "&amp;_xlfn.XLOOKUP('Test Scenarios'!M1845,'Taxonomy and Epics'!H:H,'Taxonomy and Epics'!E:E)</f>
        <v xml:space="preserve">TST-F </v>
      </c>
      <c r="K1836" s="36" t="str">
        <f>"Phase1,"&amp;_xlfn.XLOOKUP('Test Scenarios'!M1845,'Taxonomy and Epics'!H:H,'Taxonomy and Epics'!B:B)&amp;"_"&amp;_xlfn.XLOOKUP('Test Scenarios'!M1845,'Taxonomy and Epics'!H:H,'Taxonomy and Epics'!C:C)&amp;","&amp;'Test Scenarios'!M1845&amp;",Fin_Functional, Workday"</f>
        <v>Phase1,_,,Fin_Functional, Workday</v>
      </c>
      <c r="L1836" s="41"/>
      <c r="M1836" s="41"/>
      <c r="N1836" s="41"/>
      <c r="O1836" s="41"/>
      <c r="P1836" s="41"/>
      <c r="Q1836" s="41"/>
      <c r="R1836" s="41"/>
      <c r="S1836" s="41"/>
      <c r="T1836" s="38"/>
    </row>
    <row r="1837" spans="1:20" ht="128" x14ac:dyDescent="0.2">
      <c r="A1837" s="20">
        <f>'Test Scenarios'!A1846</f>
        <v>0</v>
      </c>
      <c r="B1837" s="44">
        <f>'Test Scenarios'!K1846</f>
        <v>0</v>
      </c>
      <c r="C1837" s="42">
        <f>'Test Scenarios'!B1846</f>
        <v>0</v>
      </c>
      <c r="D1837" s="43" t="str">
        <f>"F-"&amp;'Test Scenarios'!M1846&amp;"-"&amp;'Test Scenarios'!C1846&amp;"-"&amp;C1837</f>
        <v>F---0</v>
      </c>
      <c r="E1837" s="43" t="s">
        <v>6576</v>
      </c>
      <c r="F1837" s="43">
        <f>'Test Scenarios'!G1846</f>
        <v>0</v>
      </c>
      <c r="G1837" s="43" t="str">
        <f>"Objective"&amp;CHAR(10)
&amp;'Test Scenarios'!L1846&amp;CHAR(10)&amp;CHAR(10)&amp;
"Test Case Description"&amp;CHAR(10)
&amp;'Test Scenarios'!D1846&amp;CHAR(10)&amp;CHAR(10)&amp;
"Expected Results"&amp;CHAR(10)&amp;'Test Scenarios'!F1846</f>
        <v xml:space="preserve">Objective
Test Case Description
Expected Results
</v>
      </c>
      <c r="H1837" s="41"/>
      <c r="I1837" s="43" t="s">
        <v>6577</v>
      </c>
      <c r="J1837" s="41" t="str">
        <f>"TST-F "&amp;_xlfn.XLOOKUP('Test Scenarios'!M1846,'Taxonomy and Epics'!H:H,'Taxonomy and Epics'!E:E)</f>
        <v xml:space="preserve">TST-F </v>
      </c>
      <c r="K1837" s="36" t="str">
        <f>"Phase1,"&amp;_xlfn.XLOOKUP('Test Scenarios'!M1846,'Taxonomy and Epics'!H:H,'Taxonomy and Epics'!B:B)&amp;"_"&amp;_xlfn.XLOOKUP('Test Scenarios'!M1846,'Taxonomy and Epics'!H:H,'Taxonomy and Epics'!C:C)&amp;","&amp;'Test Scenarios'!M1846&amp;",Fin_Functional, Workday"</f>
        <v>Phase1,_,,Fin_Functional, Workday</v>
      </c>
      <c r="L1837" s="41"/>
      <c r="M1837" s="41"/>
      <c r="N1837" s="41"/>
      <c r="O1837" s="41"/>
      <c r="P1837" s="41"/>
      <c r="Q1837" s="41"/>
      <c r="R1837" s="41"/>
      <c r="S1837" s="41"/>
      <c r="T1837" s="38"/>
    </row>
    <row r="1838" spans="1:20" ht="128" x14ac:dyDescent="0.2">
      <c r="A1838" s="20">
        <f>'Test Scenarios'!A1847</f>
        <v>0</v>
      </c>
      <c r="B1838" s="44">
        <f>'Test Scenarios'!K1847</f>
        <v>0</v>
      </c>
      <c r="C1838" s="42">
        <f>'Test Scenarios'!B1847</f>
        <v>0</v>
      </c>
      <c r="D1838" s="43" t="str">
        <f>"F-"&amp;'Test Scenarios'!M1847&amp;"-"&amp;'Test Scenarios'!C1847&amp;"-"&amp;C1838</f>
        <v>F---0</v>
      </c>
      <c r="E1838" s="43" t="s">
        <v>6576</v>
      </c>
      <c r="F1838" s="43">
        <f>'Test Scenarios'!G1847</f>
        <v>0</v>
      </c>
      <c r="G1838" s="43" t="str">
        <f>"Objective"&amp;CHAR(10)
&amp;'Test Scenarios'!L1847&amp;CHAR(10)&amp;CHAR(10)&amp;
"Test Case Description"&amp;CHAR(10)
&amp;'Test Scenarios'!D1847&amp;CHAR(10)&amp;CHAR(10)&amp;
"Expected Results"&amp;CHAR(10)&amp;'Test Scenarios'!F1847</f>
        <v xml:space="preserve">Objective
Test Case Description
Expected Results
</v>
      </c>
      <c r="H1838" s="41"/>
      <c r="I1838" s="43" t="s">
        <v>6577</v>
      </c>
      <c r="J1838" s="41" t="str">
        <f>"TST-F "&amp;_xlfn.XLOOKUP('Test Scenarios'!M1847,'Taxonomy and Epics'!H:H,'Taxonomy and Epics'!E:E)</f>
        <v xml:space="preserve">TST-F </v>
      </c>
      <c r="K1838" s="36" t="str">
        <f>"Phase1,"&amp;_xlfn.XLOOKUP('Test Scenarios'!M1847,'Taxonomy and Epics'!H:H,'Taxonomy and Epics'!B:B)&amp;"_"&amp;_xlfn.XLOOKUP('Test Scenarios'!M1847,'Taxonomy and Epics'!H:H,'Taxonomy and Epics'!C:C)&amp;","&amp;'Test Scenarios'!M1847&amp;",Fin_Functional, Workday"</f>
        <v>Phase1,_,,Fin_Functional, Workday</v>
      </c>
      <c r="L1838" s="41"/>
      <c r="M1838" s="41"/>
      <c r="N1838" s="41"/>
      <c r="O1838" s="41"/>
      <c r="P1838" s="41"/>
      <c r="Q1838" s="41"/>
      <c r="R1838" s="41"/>
      <c r="S1838" s="41"/>
      <c r="T1838" s="38"/>
    </row>
    <row r="1839" spans="1:20" ht="128" x14ac:dyDescent="0.2">
      <c r="A1839" s="20">
        <f>'Test Scenarios'!A1848</f>
        <v>0</v>
      </c>
      <c r="B1839" s="44">
        <f>'Test Scenarios'!K1848</f>
        <v>0</v>
      </c>
      <c r="C1839" s="42">
        <f>'Test Scenarios'!B1848</f>
        <v>0</v>
      </c>
      <c r="D1839" s="43" t="str">
        <f>"F-"&amp;'Test Scenarios'!M1848&amp;"-"&amp;'Test Scenarios'!C1848&amp;"-"&amp;C1839</f>
        <v>F---0</v>
      </c>
      <c r="E1839" s="43" t="s">
        <v>6576</v>
      </c>
      <c r="F1839" s="43">
        <f>'Test Scenarios'!G1848</f>
        <v>0</v>
      </c>
      <c r="G1839" s="43" t="str">
        <f>"Objective"&amp;CHAR(10)
&amp;'Test Scenarios'!L1848&amp;CHAR(10)&amp;CHAR(10)&amp;
"Test Case Description"&amp;CHAR(10)
&amp;'Test Scenarios'!D1848&amp;CHAR(10)&amp;CHAR(10)&amp;
"Expected Results"&amp;CHAR(10)&amp;'Test Scenarios'!F1848</f>
        <v xml:space="preserve">Objective
Test Case Description
Expected Results
</v>
      </c>
      <c r="H1839" s="41"/>
      <c r="I1839" s="43" t="s">
        <v>6577</v>
      </c>
      <c r="J1839" s="41" t="str">
        <f>"TST-F "&amp;_xlfn.XLOOKUP('Test Scenarios'!M1848,'Taxonomy and Epics'!H:H,'Taxonomy and Epics'!E:E)</f>
        <v xml:space="preserve">TST-F </v>
      </c>
      <c r="K1839" s="36" t="str">
        <f>"Phase1,"&amp;_xlfn.XLOOKUP('Test Scenarios'!M1848,'Taxonomy and Epics'!H:H,'Taxonomy and Epics'!B:B)&amp;"_"&amp;_xlfn.XLOOKUP('Test Scenarios'!M1848,'Taxonomy and Epics'!H:H,'Taxonomy and Epics'!C:C)&amp;","&amp;'Test Scenarios'!M1848&amp;",Fin_Functional, Workday"</f>
        <v>Phase1,_,,Fin_Functional, Workday</v>
      </c>
      <c r="L1839" s="41"/>
      <c r="M1839" s="41"/>
      <c r="N1839" s="41"/>
      <c r="O1839" s="41"/>
      <c r="P1839" s="41"/>
      <c r="Q1839" s="41"/>
      <c r="R1839" s="41"/>
      <c r="S1839" s="41"/>
      <c r="T1839" s="38"/>
    </row>
    <row r="1840" spans="1:20" ht="128" x14ac:dyDescent="0.2">
      <c r="A1840" s="20">
        <f>'Test Scenarios'!A1849</f>
        <v>0</v>
      </c>
      <c r="B1840" s="44">
        <f>'Test Scenarios'!K1849</f>
        <v>0</v>
      </c>
      <c r="C1840" s="42">
        <f>'Test Scenarios'!B1849</f>
        <v>0</v>
      </c>
      <c r="D1840" s="43" t="str">
        <f>"F-"&amp;'Test Scenarios'!M1849&amp;"-"&amp;'Test Scenarios'!C1849&amp;"-"&amp;C1840</f>
        <v>F---0</v>
      </c>
      <c r="E1840" s="43" t="s">
        <v>6576</v>
      </c>
      <c r="F1840" s="43">
        <f>'Test Scenarios'!G1849</f>
        <v>0</v>
      </c>
      <c r="G1840" s="43" t="str">
        <f>"Objective"&amp;CHAR(10)
&amp;'Test Scenarios'!L1849&amp;CHAR(10)&amp;CHAR(10)&amp;
"Test Case Description"&amp;CHAR(10)
&amp;'Test Scenarios'!D1849&amp;CHAR(10)&amp;CHAR(10)&amp;
"Expected Results"&amp;CHAR(10)&amp;'Test Scenarios'!F1849</f>
        <v xml:space="preserve">Objective
Test Case Description
Expected Results
</v>
      </c>
      <c r="H1840" s="41"/>
      <c r="I1840" s="43" t="s">
        <v>6577</v>
      </c>
      <c r="J1840" s="41" t="str">
        <f>"TST-F "&amp;_xlfn.XLOOKUP('Test Scenarios'!M1849,'Taxonomy and Epics'!H:H,'Taxonomy and Epics'!E:E)</f>
        <v xml:space="preserve">TST-F </v>
      </c>
      <c r="K1840" s="36" t="str">
        <f>"Phase1,"&amp;_xlfn.XLOOKUP('Test Scenarios'!M1849,'Taxonomy and Epics'!H:H,'Taxonomy and Epics'!B:B)&amp;"_"&amp;_xlfn.XLOOKUP('Test Scenarios'!M1849,'Taxonomy and Epics'!H:H,'Taxonomy and Epics'!C:C)&amp;","&amp;'Test Scenarios'!M1849&amp;",Fin_Functional, Workday"</f>
        <v>Phase1,_,,Fin_Functional, Workday</v>
      </c>
      <c r="L1840" s="41"/>
      <c r="M1840" s="41"/>
      <c r="N1840" s="41"/>
      <c r="O1840" s="41"/>
      <c r="P1840" s="41"/>
      <c r="Q1840" s="41"/>
      <c r="R1840" s="41"/>
      <c r="S1840" s="41"/>
      <c r="T1840" s="38"/>
    </row>
    <row r="1841" spans="1:20" ht="128" x14ac:dyDescent="0.2">
      <c r="A1841" s="20">
        <f>'Test Scenarios'!A1850</f>
        <v>0</v>
      </c>
      <c r="B1841" s="44">
        <f>'Test Scenarios'!K1850</f>
        <v>0</v>
      </c>
      <c r="C1841" s="42">
        <f>'Test Scenarios'!B1850</f>
        <v>0</v>
      </c>
      <c r="D1841" s="43" t="str">
        <f>"F-"&amp;'Test Scenarios'!M1850&amp;"-"&amp;'Test Scenarios'!C1850&amp;"-"&amp;C1841</f>
        <v>F---0</v>
      </c>
      <c r="E1841" s="43" t="s">
        <v>6576</v>
      </c>
      <c r="F1841" s="43">
        <f>'Test Scenarios'!G1850</f>
        <v>0</v>
      </c>
      <c r="G1841" s="43" t="str">
        <f>"Objective"&amp;CHAR(10)
&amp;'Test Scenarios'!L1850&amp;CHAR(10)&amp;CHAR(10)&amp;
"Test Case Description"&amp;CHAR(10)
&amp;'Test Scenarios'!D1850&amp;CHAR(10)&amp;CHAR(10)&amp;
"Expected Results"&amp;CHAR(10)&amp;'Test Scenarios'!F1850</f>
        <v xml:space="preserve">Objective
Test Case Description
Expected Results
</v>
      </c>
      <c r="H1841" s="41"/>
      <c r="I1841" s="43" t="s">
        <v>6577</v>
      </c>
      <c r="J1841" s="41" t="str">
        <f>"TST-F "&amp;_xlfn.XLOOKUP('Test Scenarios'!M1850,'Taxonomy and Epics'!H:H,'Taxonomy and Epics'!E:E)</f>
        <v xml:space="preserve">TST-F </v>
      </c>
      <c r="K1841" s="36" t="str">
        <f>"Phase1,"&amp;_xlfn.XLOOKUP('Test Scenarios'!M1850,'Taxonomy and Epics'!H:H,'Taxonomy and Epics'!B:B)&amp;"_"&amp;_xlfn.XLOOKUP('Test Scenarios'!M1850,'Taxonomy and Epics'!H:H,'Taxonomy and Epics'!C:C)&amp;","&amp;'Test Scenarios'!M1850&amp;",Fin_Functional, Workday"</f>
        <v>Phase1,_,,Fin_Functional, Workday</v>
      </c>
      <c r="L1841" s="41"/>
      <c r="M1841" s="41"/>
      <c r="N1841" s="41"/>
      <c r="O1841" s="41"/>
      <c r="P1841" s="41"/>
      <c r="Q1841" s="41"/>
      <c r="R1841" s="41"/>
      <c r="S1841" s="41"/>
      <c r="T1841" s="38"/>
    </row>
    <row r="1842" spans="1:20" ht="128" x14ac:dyDescent="0.2">
      <c r="A1842" s="20">
        <f>'Test Scenarios'!A1851</f>
        <v>0</v>
      </c>
      <c r="B1842" s="44">
        <f>'Test Scenarios'!K1851</f>
        <v>0</v>
      </c>
      <c r="C1842" s="42">
        <f>'Test Scenarios'!B1851</f>
        <v>0</v>
      </c>
      <c r="D1842" s="43" t="str">
        <f>"F-"&amp;'Test Scenarios'!M1851&amp;"-"&amp;'Test Scenarios'!C1851&amp;"-"&amp;C1842</f>
        <v>F---0</v>
      </c>
      <c r="E1842" s="43" t="s">
        <v>6576</v>
      </c>
      <c r="F1842" s="43">
        <f>'Test Scenarios'!G1851</f>
        <v>0</v>
      </c>
      <c r="G1842" s="43" t="str">
        <f>"Objective"&amp;CHAR(10)
&amp;'Test Scenarios'!L1851&amp;CHAR(10)&amp;CHAR(10)&amp;
"Test Case Description"&amp;CHAR(10)
&amp;'Test Scenarios'!D1851&amp;CHAR(10)&amp;CHAR(10)&amp;
"Expected Results"&amp;CHAR(10)&amp;'Test Scenarios'!F1851</f>
        <v xml:space="preserve">Objective
Test Case Description
Expected Results
</v>
      </c>
      <c r="H1842" s="41"/>
      <c r="I1842" s="43" t="s">
        <v>6577</v>
      </c>
      <c r="J1842" s="41" t="str">
        <f>"TST-F "&amp;_xlfn.XLOOKUP('Test Scenarios'!M1851,'Taxonomy and Epics'!H:H,'Taxonomy and Epics'!E:E)</f>
        <v xml:space="preserve">TST-F </v>
      </c>
      <c r="K1842" s="36" t="str">
        <f>"Phase1,"&amp;_xlfn.XLOOKUP('Test Scenarios'!M1851,'Taxonomy and Epics'!H:H,'Taxonomy and Epics'!B:B)&amp;"_"&amp;_xlfn.XLOOKUP('Test Scenarios'!M1851,'Taxonomy and Epics'!H:H,'Taxonomy and Epics'!C:C)&amp;","&amp;'Test Scenarios'!M1851&amp;",Fin_Functional, Workday"</f>
        <v>Phase1,_,,Fin_Functional, Workday</v>
      </c>
      <c r="L1842" s="41"/>
      <c r="M1842" s="41"/>
      <c r="N1842" s="41"/>
      <c r="O1842" s="41"/>
      <c r="P1842" s="41"/>
      <c r="Q1842" s="41"/>
      <c r="R1842" s="41"/>
      <c r="S1842" s="41"/>
      <c r="T1842" s="38"/>
    </row>
    <row r="1843" spans="1:20" ht="128" x14ac:dyDescent="0.2">
      <c r="A1843" s="20">
        <f>'Test Scenarios'!A1852</f>
        <v>0</v>
      </c>
      <c r="B1843" s="44">
        <f>'Test Scenarios'!K1852</f>
        <v>0</v>
      </c>
      <c r="C1843" s="42">
        <f>'Test Scenarios'!B1852</f>
        <v>0</v>
      </c>
      <c r="D1843" s="43" t="str">
        <f>"F-"&amp;'Test Scenarios'!M1852&amp;"-"&amp;'Test Scenarios'!C1852&amp;"-"&amp;C1843</f>
        <v>F---0</v>
      </c>
      <c r="E1843" s="43" t="s">
        <v>6576</v>
      </c>
      <c r="F1843" s="43">
        <f>'Test Scenarios'!G1852</f>
        <v>0</v>
      </c>
      <c r="G1843" s="43" t="str">
        <f>"Objective"&amp;CHAR(10)
&amp;'Test Scenarios'!L1852&amp;CHAR(10)&amp;CHAR(10)&amp;
"Test Case Description"&amp;CHAR(10)
&amp;'Test Scenarios'!D1852&amp;CHAR(10)&amp;CHAR(10)&amp;
"Expected Results"&amp;CHAR(10)&amp;'Test Scenarios'!F1852</f>
        <v xml:space="preserve">Objective
Test Case Description
Expected Results
</v>
      </c>
      <c r="H1843" s="41"/>
      <c r="I1843" s="43" t="s">
        <v>6577</v>
      </c>
      <c r="J1843" s="41" t="str">
        <f>"TST-F "&amp;_xlfn.XLOOKUP('Test Scenarios'!M1852,'Taxonomy and Epics'!H:H,'Taxonomy and Epics'!E:E)</f>
        <v xml:space="preserve">TST-F </v>
      </c>
      <c r="K1843" s="36" t="str">
        <f>"Phase1,"&amp;_xlfn.XLOOKUP('Test Scenarios'!M1852,'Taxonomy and Epics'!H:H,'Taxonomy and Epics'!B:B)&amp;"_"&amp;_xlfn.XLOOKUP('Test Scenarios'!M1852,'Taxonomy and Epics'!H:H,'Taxonomy and Epics'!C:C)&amp;","&amp;'Test Scenarios'!M1852&amp;",Fin_Functional, Workday"</f>
        <v>Phase1,_,,Fin_Functional, Workday</v>
      </c>
      <c r="L1843" s="41"/>
      <c r="M1843" s="41"/>
      <c r="N1843" s="41"/>
      <c r="O1843" s="41"/>
      <c r="P1843" s="41"/>
      <c r="Q1843" s="41"/>
      <c r="R1843" s="41"/>
      <c r="S1843" s="41"/>
      <c r="T1843" s="38"/>
    </row>
    <row r="1844" spans="1:20" ht="128" x14ac:dyDescent="0.2">
      <c r="A1844" s="20">
        <f>'Test Scenarios'!A1853</f>
        <v>0</v>
      </c>
      <c r="B1844" s="44">
        <f>'Test Scenarios'!K1853</f>
        <v>0</v>
      </c>
      <c r="C1844" s="42">
        <f>'Test Scenarios'!B1853</f>
        <v>0</v>
      </c>
      <c r="D1844" s="43" t="str">
        <f>"F-"&amp;'Test Scenarios'!M1853&amp;"-"&amp;'Test Scenarios'!C1853&amp;"-"&amp;C1844</f>
        <v>F---0</v>
      </c>
      <c r="E1844" s="43" t="s">
        <v>6576</v>
      </c>
      <c r="F1844" s="43">
        <f>'Test Scenarios'!G1853</f>
        <v>0</v>
      </c>
      <c r="G1844" s="43" t="str">
        <f>"Objective"&amp;CHAR(10)
&amp;'Test Scenarios'!L1853&amp;CHAR(10)&amp;CHAR(10)&amp;
"Test Case Description"&amp;CHAR(10)
&amp;'Test Scenarios'!D1853&amp;CHAR(10)&amp;CHAR(10)&amp;
"Expected Results"&amp;CHAR(10)&amp;'Test Scenarios'!F1853</f>
        <v xml:space="preserve">Objective
Test Case Description
Expected Results
</v>
      </c>
      <c r="H1844" s="41"/>
      <c r="I1844" s="43" t="s">
        <v>6577</v>
      </c>
      <c r="J1844" s="41" t="str">
        <f>"TST-F "&amp;_xlfn.XLOOKUP('Test Scenarios'!M1853,'Taxonomy and Epics'!H:H,'Taxonomy and Epics'!E:E)</f>
        <v xml:space="preserve">TST-F </v>
      </c>
      <c r="K1844" s="36" t="str">
        <f>"Phase1,"&amp;_xlfn.XLOOKUP('Test Scenarios'!M1853,'Taxonomy and Epics'!H:H,'Taxonomy and Epics'!B:B)&amp;"_"&amp;_xlfn.XLOOKUP('Test Scenarios'!M1853,'Taxonomy and Epics'!H:H,'Taxonomy and Epics'!C:C)&amp;","&amp;'Test Scenarios'!M1853&amp;",Fin_Functional, Workday"</f>
        <v>Phase1,_,,Fin_Functional, Workday</v>
      </c>
      <c r="L1844" s="41"/>
      <c r="M1844" s="41"/>
      <c r="N1844" s="41"/>
      <c r="O1844" s="41"/>
      <c r="P1844" s="41"/>
      <c r="Q1844" s="41"/>
      <c r="R1844" s="41"/>
      <c r="S1844" s="41"/>
      <c r="T1844" s="38"/>
    </row>
    <row r="1845" spans="1:20" ht="128" x14ac:dyDescent="0.2">
      <c r="A1845" s="20">
        <f>'Test Scenarios'!A1854</f>
        <v>0</v>
      </c>
      <c r="B1845" s="44">
        <f>'Test Scenarios'!K1854</f>
        <v>0</v>
      </c>
      <c r="C1845" s="42">
        <f>'Test Scenarios'!B1854</f>
        <v>0</v>
      </c>
      <c r="D1845" s="43" t="str">
        <f>"F-"&amp;'Test Scenarios'!M1854&amp;"-"&amp;'Test Scenarios'!C1854&amp;"-"&amp;C1845</f>
        <v>F---0</v>
      </c>
      <c r="E1845" s="43" t="s">
        <v>6576</v>
      </c>
      <c r="F1845" s="43">
        <f>'Test Scenarios'!G1854</f>
        <v>0</v>
      </c>
      <c r="G1845" s="43" t="str">
        <f>"Objective"&amp;CHAR(10)
&amp;'Test Scenarios'!L1854&amp;CHAR(10)&amp;CHAR(10)&amp;
"Test Case Description"&amp;CHAR(10)
&amp;'Test Scenarios'!D1854&amp;CHAR(10)&amp;CHAR(10)&amp;
"Expected Results"&amp;CHAR(10)&amp;'Test Scenarios'!F1854</f>
        <v xml:space="preserve">Objective
Test Case Description
Expected Results
</v>
      </c>
      <c r="H1845" s="41"/>
      <c r="I1845" s="43" t="s">
        <v>6577</v>
      </c>
      <c r="J1845" s="41" t="str">
        <f>"TST-F "&amp;_xlfn.XLOOKUP('Test Scenarios'!M1854,'Taxonomy and Epics'!H:H,'Taxonomy and Epics'!E:E)</f>
        <v xml:space="preserve">TST-F </v>
      </c>
      <c r="K1845" s="36" t="str">
        <f>"Phase1,"&amp;_xlfn.XLOOKUP('Test Scenarios'!M1854,'Taxonomy and Epics'!H:H,'Taxonomy and Epics'!B:B)&amp;"_"&amp;_xlfn.XLOOKUP('Test Scenarios'!M1854,'Taxonomy and Epics'!H:H,'Taxonomy and Epics'!C:C)&amp;","&amp;'Test Scenarios'!M1854&amp;",Fin_Functional, Workday"</f>
        <v>Phase1,_,,Fin_Functional, Workday</v>
      </c>
      <c r="L1845" s="41"/>
      <c r="M1845" s="41"/>
      <c r="N1845" s="41"/>
      <c r="O1845" s="41"/>
      <c r="P1845" s="41"/>
      <c r="Q1845" s="41"/>
      <c r="R1845" s="41"/>
      <c r="S1845" s="41"/>
      <c r="T1845" s="38"/>
    </row>
    <row r="1846" spans="1:20" ht="128" x14ac:dyDescent="0.2">
      <c r="A1846" s="20">
        <f>'Test Scenarios'!A1855</f>
        <v>0</v>
      </c>
      <c r="B1846" s="44">
        <f>'Test Scenarios'!K1855</f>
        <v>0</v>
      </c>
      <c r="C1846" s="42">
        <f>'Test Scenarios'!B1855</f>
        <v>0</v>
      </c>
      <c r="D1846" s="43" t="str">
        <f>"F-"&amp;'Test Scenarios'!M1855&amp;"-"&amp;'Test Scenarios'!C1855&amp;"-"&amp;C1846</f>
        <v>F---0</v>
      </c>
      <c r="E1846" s="43" t="s">
        <v>6576</v>
      </c>
      <c r="F1846" s="43">
        <f>'Test Scenarios'!G1855</f>
        <v>0</v>
      </c>
      <c r="G1846" s="43" t="str">
        <f>"Objective"&amp;CHAR(10)
&amp;'Test Scenarios'!L1855&amp;CHAR(10)&amp;CHAR(10)&amp;
"Test Case Description"&amp;CHAR(10)
&amp;'Test Scenarios'!D1855&amp;CHAR(10)&amp;CHAR(10)&amp;
"Expected Results"&amp;CHAR(10)&amp;'Test Scenarios'!F1855</f>
        <v xml:space="preserve">Objective
Test Case Description
Expected Results
</v>
      </c>
      <c r="H1846" s="41"/>
      <c r="I1846" s="43" t="s">
        <v>6577</v>
      </c>
      <c r="J1846" s="41" t="str">
        <f>"TST-F "&amp;_xlfn.XLOOKUP('Test Scenarios'!M1855,'Taxonomy and Epics'!H:H,'Taxonomy and Epics'!E:E)</f>
        <v xml:space="preserve">TST-F </v>
      </c>
      <c r="K1846" s="36" t="str">
        <f>"Phase1,"&amp;_xlfn.XLOOKUP('Test Scenarios'!M1855,'Taxonomy and Epics'!H:H,'Taxonomy and Epics'!B:B)&amp;"_"&amp;_xlfn.XLOOKUP('Test Scenarios'!M1855,'Taxonomy and Epics'!H:H,'Taxonomy and Epics'!C:C)&amp;","&amp;'Test Scenarios'!M1855&amp;",Fin_Functional, Workday"</f>
        <v>Phase1,_,,Fin_Functional, Workday</v>
      </c>
      <c r="L1846" s="41"/>
      <c r="M1846" s="41"/>
      <c r="N1846" s="41"/>
      <c r="O1846" s="41"/>
      <c r="P1846" s="41"/>
      <c r="Q1846" s="41"/>
      <c r="R1846" s="41"/>
      <c r="S1846" s="41"/>
      <c r="T1846" s="38"/>
    </row>
    <row r="1847" spans="1:20" ht="128" x14ac:dyDescent="0.2">
      <c r="A1847" s="20">
        <f>'Test Scenarios'!A1856</f>
        <v>0</v>
      </c>
      <c r="B1847" s="44">
        <f>'Test Scenarios'!K1856</f>
        <v>0</v>
      </c>
      <c r="C1847" s="42">
        <f>'Test Scenarios'!B1856</f>
        <v>0</v>
      </c>
      <c r="D1847" s="43" t="str">
        <f>"F-"&amp;'Test Scenarios'!M1856&amp;"-"&amp;'Test Scenarios'!C1856&amp;"-"&amp;C1847</f>
        <v>F---0</v>
      </c>
      <c r="E1847" s="43" t="s">
        <v>6576</v>
      </c>
      <c r="F1847" s="43">
        <f>'Test Scenarios'!G1856</f>
        <v>0</v>
      </c>
      <c r="G1847" s="43" t="str">
        <f>"Objective"&amp;CHAR(10)
&amp;'Test Scenarios'!L1856&amp;CHAR(10)&amp;CHAR(10)&amp;
"Test Case Description"&amp;CHAR(10)
&amp;'Test Scenarios'!D1856&amp;CHAR(10)&amp;CHAR(10)&amp;
"Expected Results"&amp;CHAR(10)&amp;'Test Scenarios'!F1856</f>
        <v xml:space="preserve">Objective
Test Case Description
Expected Results
</v>
      </c>
      <c r="H1847" s="41"/>
      <c r="I1847" s="43" t="s">
        <v>6577</v>
      </c>
      <c r="J1847" s="41" t="str">
        <f>"TST-F "&amp;_xlfn.XLOOKUP('Test Scenarios'!M1856,'Taxonomy and Epics'!H:H,'Taxonomy and Epics'!E:E)</f>
        <v xml:space="preserve">TST-F </v>
      </c>
      <c r="K1847" s="36" t="str">
        <f>"Phase1,"&amp;_xlfn.XLOOKUP('Test Scenarios'!M1856,'Taxonomy and Epics'!H:H,'Taxonomy and Epics'!B:B)&amp;"_"&amp;_xlfn.XLOOKUP('Test Scenarios'!M1856,'Taxonomy and Epics'!H:H,'Taxonomy and Epics'!C:C)&amp;","&amp;'Test Scenarios'!M1856&amp;",Fin_Functional, Workday"</f>
        <v>Phase1,_,,Fin_Functional, Workday</v>
      </c>
      <c r="L1847" s="41"/>
      <c r="M1847" s="41"/>
      <c r="N1847" s="41"/>
      <c r="O1847" s="41"/>
      <c r="P1847" s="41"/>
      <c r="Q1847" s="41"/>
      <c r="R1847" s="41"/>
      <c r="S1847" s="41"/>
      <c r="T1847" s="38"/>
    </row>
    <row r="1848" spans="1:20" ht="128" x14ac:dyDescent="0.2">
      <c r="A1848" s="20">
        <f>'Test Scenarios'!A1857</f>
        <v>0</v>
      </c>
      <c r="B1848" s="44">
        <f>'Test Scenarios'!K1857</f>
        <v>0</v>
      </c>
      <c r="C1848" s="42">
        <f>'Test Scenarios'!B1857</f>
        <v>0</v>
      </c>
      <c r="D1848" s="43" t="str">
        <f>"F-"&amp;'Test Scenarios'!M1857&amp;"-"&amp;'Test Scenarios'!C1857&amp;"-"&amp;C1848</f>
        <v>F---0</v>
      </c>
      <c r="E1848" s="43" t="s">
        <v>6576</v>
      </c>
      <c r="F1848" s="43">
        <f>'Test Scenarios'!G1857</f>
        <v>0</v>
      </c>
      <c r="G1848" s="43" t="str">
        <f>"Objective"&amp;CHAR(10)
&amp;'Test Scenarios'!L1857&amp;CHAR(10)&amp;CHAR(10)&amp;
"Test Case Description"&amp;CHAR(10)
&amp;'Test Scenarios'!D1857&amp;CHAR(10)&amp;CHAR(10)&amp;
"Expected Results"&amp;CHAR(10)&amp;'Test Scenarios'!F1857</f>
        <v xml:space="preserve">Objective
Test Case Description
Expected Results
</v>
      </c>
      <c r="H1848" s="41"/>
      <c r="I1848" s="43" t="s">
        <v>6577</v>
      </c>
      <c r="J1848" s="41" t="str">
        <f>"TST-F "&amp;_xlfn.XLOOKUP('Test Scenarios'!M1857,'Taxonomy and Epics'!H:H,'Taxonomy and Epics'!E:E)</f>
        <v xml:space="preserve">TST-F </v>
      </c>
      <c r="K1848" s="36" t="str">
        <f>"Phase1,"&amp;_xlfn.XLOOKUP('Test Scenarios'!M1857,'Taxonomy and Epics'!H:H,'Taxonomy and Epics'!B:B)&amp;"_"&amp;_xlfn.XLOOKUP('Test Scenarios'!M1857,'Taxonomy and Epics'!H:H,'Taxonomy and Epics'!C:C)&amp;","&amp;'Test Scenarios'!M1857&amp;",Fin_Functional, Workday"</f>
        <v>Phase1,_,,Fin_Functional, Workday</v>
      </c>
      <c r="L1848" s="41"/>
      <c r="M1848" s="41"/>
      <c r="N1848" s="41"/>
      <c r="O1848" s="41"/>
      <c r="P1848" s="41"/>
      <c r="Q1848" s="41"/>
      <c r="R1848" s="41"/>
      <c r="S1848" s="41"/>
      <c r="T1848" s="38"/>
    </row>
    <row r="1849" spans="1:20" ht="128" x14ac:dyDescent="0.2">
      <c r="A1849" s="20">
        <f>'Test Scenarios'!A1858</f>
        <v>0</v>
      </c>
      <c r="B1849" s="44">
        <f>'Test Scenarios'!K1858</f>
        <v>0</v>
      </c>
      <c r="C1849" s="42">
        <f>'Test Scenarios'!B1858</f>
        <v>0</v>
      </c>
      <c r="D1849" s="43" t="str">
        <f>"F-"&amp;'Test Scenarios'!M1858&amp;"-"&amp;'Test Scenarios'!C1858&amp;"-"&amp;C1849</f>
        <v>F---0</v>
      </c>
      <c r="E1849" s="43" t="s">
        <v>6576</v>
      </c>
      <c r="F1849" s="43">
        <f>'Test Scenarios'!G1858</f>
        <v>0</v>
      </c>
      <c r="G1849" s="43" t="str">
        <f>"Objective"&amp;CHAR(10)
&amp;'Test Scenarios'!L1858&amp;CHAR(10)&amp;CHAR(10)&amp;
"Test Case Description"&amp;CHAR(10)
&amp;'Test Scenarios'!D1858&amp;CHAR(10)&amp;CHAR(10)&amp;
"Expected Results"&amp;CHAR(10)&amp;'Test Scenarios'!F1858</f>
        <v xml:space="preserve">Objective
Test Case Description
Expected Results
</v>
      </c>
      <c r="H1849" s="41"/>
      <c r="I1849" s="43" t="s">
        <v>6577</v>
      </c>
      <c r="J1849" s="41" t="str">
        <f>"TST-F "&amp;_xlfn.XLOOKUP('Test Scenarios'!M1858,'Taxonomy and Epics'!H:H,'Taxonomy and Epics'!E:E)</f>
        <v xml:space="preserve">TST-F </v>
      </c>
      <c r="K1849" s="36" t="str">
        <f>"Phase1,"&amp;_xlfn.XLOOKUP('Test Scenarios'!M1858,'Taxonomy and Epics'!H:H,'Taxonomy and Epics'!B:B)&amp;"_"&amp;_xlfn.XLOOKUP('Test Scenarios'!M1858,'Taxonomy and Epics'!H:H,'Taxonomy and Epics'!C:C)&amp;","&amp;'Test Scenarios'!M1858&amp;",Fin_Functional, Workday"</f>
        <v>Phase1,_,,Fin_Functional, Workday</v>
      </c>
      <c r="L1849" s="41"/>
      <c r="M1849" s="41"/>
      <c r="N1849" s="41"/>
      <c r="O1849" s="41"/>
      <c r="P1849" s="41"/>
      <c r="Q1849" s="41"/>
      <c r="R1849" s="41"/>
      <c r="S1849" s="41"/>
      <c r="T1849" s="38"/>
    </row>
    <row r="1850" spans="1:20" ht="128" x14ac:dyDescent="0.2">
      <c r="A1850" s="20">
        <f>'Test Scenarios'!A1859</f>
        <v>0</v>
      </c>
      <c r="B1850" s="44">
        <f>'Test Scenarios'!K1859</f>
        <v>0</v>
      </c>
      <c r="C1850" s="42">
        <f>'Test Scenarios'!B1859</f>
        <v>0</v>
      </c>
      <c r="D1850" s="43" t="str">
        <f>"F-"&amp;'Test Scenarios'!M1859&amp;"-"&amp;'Test Scenarios'!C1859&amp;"-"&amp;C1850</f>
        <v>F---0</v>
      </c>
      <c r="E1850" s="43" t="s">
        <v>6576</v>
      </c>
      <c r="F1850" s="43">
        <f>'Test Scenarios'!G1859</f>
        <v>0</v>
      </c>
      <c r="G1850" s="43" t="str">
        <f>"Objective"&amp;CHAR(10)
&amp;'Test Scenarios'!L1859&amp;CHAR(10)&amp;CHAR(10)&amp;
"Test Case Description"&amp;CHAR(10)
&amp;'Test Scenarios'!D1859&amp;CHAR(10)&amp;CHAR(10)&amp;
"Expected Results"&amp;CHAR(10)&amp;'Test Scenarios'!F1859</f>
        <v xml:space="preserve">Objective
Test Case Description
Expected Results
</v>
      </c>
      <c r="H1850" s="41"/>
      <c r="I1850" s="43" t="s">
        <v>6577</v>
      </c>
      <c r="J1850" s="41" t="str">
        <f>"TST-F "&amp;_xlfn.XLOOKUP('Test Scenarios'!M1859,'Taxonomy and Epics'!H:H,'Taxonomy and Epics'!E:E)</f>
        <v xml:space="preserve">TST-F </v>
      </c>
      <c r="K1850" s="36" t="str">
        <f>"Phase1,"&amp;_xlfn.XLOOKUP('Test Scenarios'!M1859,'Taxonomy and Epics'!H:H,'Taxonomy and Epics'!B:B)&amp;"_"&amp;_xlfn.XLOOKUP('Test Scenarios'!M1859,'Taxonomy and Epics'!H:H,'Taxonomy and Epics'!C:C)&amp;","&amp;'Test Scenarios'!M1859&amp;",Fin_Functional, Workday"</f>
        <v>Phase1,_,,Fin_Functional, Workday</v>
      </c>
      <c r="L1850" s="41"/>
      <c r="M1850" s="41"/>
      <c r="N1850" s="41"/>
      <c r="O1850" s="41"/>
      <c r="P1850" s="41"/>
      <c r="Q1850" s="41"/>
      <c r="R1850" s="41"/>
      <c r="S1850" s="41"/>
      <c r="T1850" s="38"/>
    </row>
    <row r="1851" spans="1:20" ht="128" x14ac:dyDescent="0.2">
      <c r="A1851" s="20">
        <f>'Test Scenarios'!A1860</f>
        <v>0</v>
      </c>
      <c r="B1851" s="44">
        <f>'Test Scenarios'!K1860</f>
        <v>0</v>
      </c>
      <c r="C1851" s="42">
        <f>'Test Scenarios'!B1860</f>
        <v>0</v>
      </c>
      <c r="D1851" s="43" t="str">
        <f>"F-"&amp;'Test Scenarios'!M1860&amp;"-"&amp;'Test Scenarios'!C1860&amp;"-"&amp;C1851</f>
        <v>F---0</v>
      </c>
      <c r="E1851" s="43" t="s">
        <v>6576</v>
      </c>
      <c r="F1851" s="43">
        <f>'Test Scenarios'!G1860</f>
        <v>0</v>
      </c>
      <c r="G1851" s="43" t="str">
        <f>"Objective"&amp;CHAR(10)
&amp;'Test Scenarios'!L1860&amp;CHAR(10)&amp;CHAR(10)&amp;
"Test Case Description"&amp;CHAR(10)
&amp;'Test Scenarios'!D1860&amp;CHAR(10)&amp;CHAR(10)&amp;
"Expected Results"&amp;CHAR(10)&amp;'Test Scenarios'!F1860</f>
        <v xml:space="preserve">Objective
Test Case Description
Expected Results
</v>
      </c>
      <c r="H1851" s="41"/>
      <c r="I1851" s="43" t="s">
        <v>6577</v>
      </c>
      <c r="J1851" s="41" t="str">
        <f>"TST-F "&amp;_xlfn.XLOOKUP('Test Scenarios'!M1860,'Taxonomy and Epics'!H:H,'Taxonomy and Epics'!E:E)</f>
        <v xml:space="preserve">TST-F </v>
      </c>
      <c r="K1851" s="36" t="str">
        <f>"Phase1,"&amp;_xlfn.XLOOKUP('Test Scenarios'!M1860,'Taxonomy and Epics'!H:H,'Taxonomy and Epics'!B:B)&amp;"_"&amp;_xlfn.XLOOKUP('Test Scenarios'!M1860,'Taxonomy and Epics'!H:H,'Taxonomy and Epics'!C:C)&amp;","&amp;'Test Scenarios'!M1860&amp;",Fin_Functional, Workday"</f>
        <v>Phase1,_,,Fin_Functional, Workday</v>
      </c>
      <c r="L1851" s="41"/>
      <c r="M1851" s="41"/>
      <c r="N1851" s="41"/>
      <c r="O1851" s="41"/>
      <c r="P1851" s="41"/>
      <c r="Q1851" s="41"/>
      <c r="R1851" s="41"/>
      <c r="S1851" s="41"/>
      <c r="T1851" s="38"/>
    </row>
    <row r="1852" spans="1:20" ht="128" x14ac:dyDescent="0.2">
      <c r="A1852" s="20">
        <f>'Test Scenarios'!A1861</f>
        <v>0</v>
      </c>
      <c r="B1852" s="44">
        <f>'Test Scenarios'!K1861</f>
        <v>0</v>
      </c>
      <c r="C1852" s="42">
        <f>'Test Scenarios'!B1861</f>
        <v>0</v>
      </c>
      <c r="D1852" s="43" t="str">
        <f>"F-"&amp;'Test Scenarios'!M1861&amp;"-"&amp;'Test Scenarios'!C1861&amp;"-"&amp;C1852</f>
        <v>F---0</v>
      </c>
      <c r="E1852" s="43" t="s">
        <v>6576</v>
      </c>
      <c r="F1852" s="43">
        <f>'Test Scenarios'!G1861</f>
        <v>0</v>
      </c>
      <c r="G1852" s="43" t="str">
        <f>"Objective"&amp;CHAR(10)
&amp;'Test Scenarios'!L1861&amp;CHAR(10)&amp;CHAR(10)&amp;
"Test Case Description"&amp;CHAR(10)
&amp;'Test Scenarios'!D1861&amp;CHAR(10)&amp;CHAR(10)&amp;
"Expected Results"&amp;CHAR(10)&amp;'Test Scenarios'!F1861</f>
        <v xml:space="preserve">Objective
Test Case Description
Expected Results
</v>
      </c>
      <c r="H1852" s="41"/>
      <c r="I1852" s="43" t="s">
        <v>6577</v>
      </c>
      <c r="J1852" s="41" t="str">
        <f>"TST-F "&amp;_xlfn.XLOOKUP('Test Scenarios'!M1861,'Taxonomy and Epics'!H:H,'Taxonomy and Epics'!E:E)</f>
        <v xml:space="preserve">TST-F </v>
      </c>
      <c r="K1852" s="36" t="str">
        <f>"Phase1,"&amp;_xlfn.XLOOKUP('Test Scenarios'!M1861,'Taxonomy and Epics'!H:H,'Taxonomy and Epics'!B:B)&amp;"_"&amp;_xlfn.XLOOKUP('Test Scenarios'!M1861,'Taxonomy and Epics'!H:H,'Taxonomy and Epics'!C:C)&amp;","&amp;'Test Scenarios'!M1861&amp;",Fin_Functional, Workday"</f>
        <v>Phase1,_,,Fin_Functional, Workday</v>
      </c>
      <c r="L1852" s="41"/>
      <c r="M1852" s="41"/>
      <c r="N1852" s="41"/>
      <c r="O1852" s="41"/>
      <c r="P1852" s="41"/>
      <c r="Q1852" s="41"/>
      <c r="R1852" s="41"/>
      <c r="S1852" s="41"/>
      <c r="T1852" s="38"/>
    </row>
    <row r="1853" spans="1:20" ht="128" x14ac:dyDescent="0.2">
      <c r="A1853" s="20">
        <f>'Test Scenarios'!A1862</f>
        <v>0</v>
      </c>
      <c r="B1853" s="44">
        <f>'Test Scenarios'!K1862</f>
        <v>0</v>
      </c>
      <c r="C1853" s="42">
        <f>'Test Scenarios'!B1862</f>
        <v>0</v>
      </c>
      <c r="D1853" s="43" t="str">
        <f>"F-"&amp;'Test Scenarios'!M1862&amp;"-"&amp;'Test Scenarios'!C1862&amp;"-"&amp;C1853</f>
        <v>F---0</v>
      </c>
      <c r="E1853" s="43" t="s">
        <v>6576</v>
      </c>
      <c r="F1853" s="43">
        <f>'Test Scenarios'!G1862</f>
        <v>0</v>
      </c>
      <c r="G1853" s="43" t="str">
        <f>"Objective"&amp;CHAR(10)
&amp;'Test Scenarios'!L1862&amp;CHAR(10)&amp;CHAR(10)&amp;
"Test Case Description"&amp;CHAR(10)
&amp;'Test Scenarios'!D1862&amp;CHAR(10)&amp;CHAR(10)&amp;
"Expected Results"&amp;CHAR(10)&amp;'Test Scenarios'!F1862</f>
        <v xml:space="preserve">Objective
Test Case Description
Expected Results
</v>
      </c>
      <c r="H1853" s="41"/>
      <c r="I1853" s="43" t="s">
        <v>6577</v>
      </c>
      <c r="J1853" s="41" t="str">
        <f>"TST-F "&amp;_xlfn.XLOOKUP('Test Scenarios'!M1862,'Taxonomy and Epics'!H:H,'Taxonomy and Epics'!E:E)</f>
        <v xml:space="preserve">TST-F </v>
      </c>
      <c r="K1853" s="36" t="str">
        <f>"Phase1,"&amp;_xlfn.XLOOKUP('Test Scenarios'!M1862,'Taxonomy and Epics'!H:H,'Taxonomy and Epics'!B:B)&amp;"_"&amp;_xlfn.XLOOKUP('Test Scenarios'!M1862,'Taxonomy and Epics'!H:H,'Taxonomy and Epics'!C:C)&amp;","&amp;'Test Scenarios'!M1862&amp;",Fin_Functional, Workday"</f>
        <v>Phase1,_,,Fin_Functional, Workday</v>
      </c>
      <c r="L1853" s="41"/>
      <c r="M1853" s="41"/>
      <c r="N1853" s="41"/>
      <c r="O1853" s="41"/>
      <c r="P1853" s="41"/>
      <c r="Q1853" s="41"/>
      <c r="R1853" s="41"/>
      <c r="S1853" s="41"/>
      <c r="T1853" s="38"/>
    </row>
    <row r="1854" spans="1:20" ht="128" x14ac:dyDescent="0.2">
      <c r="A1854" s="20">
        <f>'Test Scenarios'!A1863</f>
        <v>0</v>
      </c>
      <c r="B1854" s="44">
        <f>'Test Scenarios'!K1863</f>
        <v>0</v>
      </c>
      <c r="C1854" s="42">
        <f>'Test Scenarios'!B1863</f>
        <v>0</v>
      </c>
      <c r="D1854" s="43" t="str">
        <f>"F-"&amp;'Test Scenarios'!M1863&amp;"-"&amp;'Test Scenarios'!C1863&amp;"-"&amp;C1854</f>
        <v>F---0</v>
      </c>
      <c r="E1854" s="43" t="s">
        <v>6576</v>
      </c>
      <c r="F1854" s="43">
        <f>'Test Scenarios'!G1863</f>
        <v>0</v>
      </c>
      <c r="G1854" s="43" t="str">
        <f>"Objective"&amp;CHAR(10)
&amp;'Test Scenarios'!L1863&amp;CHAR(10)&amp;CHAR(10)&amp;
"Test Case Description"&amp;CHAR(10)
&amp;'Test Scenarios'!D1863&amp;CHAR(10)&amp;CHAR(10)&amp;
"Expected Results"&amp;CHAR(10)&amp;'Test Scenarios'!F1863</f>
        <v xml:space="preserve">Objective
Test Case Description
Expected Results
</v>
      </c>
      <c r="H1854" s="41"/>
      <c r="I1854" s="43" t="s">
        <v>6577</v>
      </c>
      <c r="J1854" s="41" t="str">
        <f>"TST-F "&amp;_xlfn.XLOOKUP('Test Scenarios'!M1863,'Taxonomy and Epics'!H:H,'Taxonomy and Epics'!E:E)</f>
        <v xml:space="preserve">TST-F </v>
      </c>
      <c r="K1854" s="36" t="str">
        <f>"Phase1,"&amp;_xlfn.XLOOKUP('Test Scenarios'!M1863,'Taxonomy and Epics'!H:H,'Taxonomy and Epics'!B:B)&amp;"_"&amp;_xlfn.XLOOKUP('Test Scenarios'!M1863,'Taxonomy and Epics'!H:H,'Taxonomy and Epics'!C:C)&amp;","&amp;'Test Scenarios'!M1863&amp;",Fin_Functional, Workday"</f>
        <v>Phase1,_,,Fin_Functional, Workday</v>
      </c>
      <c r="L1854" s="41"/>
      <c r="M1854" s="41"/>
      <c r="N1854" s="41"/>
      <c r="O1854" s="41"/>
      <c r="P1854" s="41"/>
      <c r="Q1854" s="41"/>
      <c r="R1854" s="41"/>
      <c r="S1854" s="41"/>
      <c r="T1854" s="38"/>
    </row>
    <row r="1855" spans="1:20" ht="128" x14ac:dyDescent="0.2">
      <c r="A1855" s="20">
        <f>'Test Scenarios'!A1864</f>
        <v>0</v>
      </c>
      <c r="B1855" s="44">
        <f>'Test Scenarios'!K1864</f>
        <v>0</v>
      </c>
      <c r="C1855" s="42">
        <f>'Test Scenarios'!B1864</f>
        <v>0</v>
      </c>
      <c r="D1855" s="43" t="str">
        <f>"F-"&amp;'Test Scenarios'!M1864&amp;"-"&amp;'Test Scenarios'!C1864&amp;"-"&amp;C1855</f>
        <v>F---0</v>
      </c>
      <c r="E1855" s="43" t="s">
        <v>6576</v>
      </c>
      <c r="F1855" s="43">
        <f>'Test Scenarios'!G1864</f>
        <v>0</v>
      </c>
      <c r="G1855" s="43" t="str">
        <f>"Objective"&amp;CHAR(10)
&amp;'Test Scenarios'!L1864&amp;CHAR(10)&amp;CHAR(10)&amp;
"Test Case Description"&amp;CHAR(10)
&amp;'Test Scenarios'!D1864&amp;CHAR(10)&amp;CHAR(10)&amp;
"Expected Results"&amp;CHAR(10)&amp;'Test Scenarios'!F1864</f>
        <v xml:space="preserve">Objective
Test Case Description
Expected Results
</v>
      </c>
      <c r="H1855" s="41"/>
      <c r="I1855" s="43" t="s">
        <v>6577</v>
      </c>
      <c r="J1855" s="41" t="str">
        <f>"TST-F "&amp;_xlfn.XLOOKUP('Test Scenarios'!M1864,'Taxonomy and Epics'!H:H,'Taxonomy and Epics'!E:E)</f>
        <v xml:space="preserve">TST-F </v>
      </c>
      <c r="K1855" s="36" t="str">
        <f>"Phase1,"&amp;_xlfn.XLOOKUP('Test Scenarios'!M1864,'Taxonomy and Epics'!H:H,'Taxonomy and Epics'!B:B)&amp;"_"&amp;_xlfn.XLOOKUP('Test Scenarios'!M1864,'Taxonomy and Epics'!H:H,'Taxonomy and Epics'!C:C)&amp;","&amp;'Test Scenarios'!M1864&amp;",Fin_Functional, Workday"</f>
        <v>Phase1,_,,Fin_Functional, Workday</v>
      </c>
      <c r="L1855" s="41"/>
      <c r="M1855" s="41"/>
      <c r="N1855" s="41"/>
      <c r="O1855" s="41"/>
      <c r="P1855" s="41"/>
      <c r="Q1855" s="41"/>
      <c r="R1855" s="41"/>
      <c r="S1855" s="41"/>
      <c r="T1855" s="38"/>
    </row>
    <row r="1856" spans="1:20" ht="128" x14ac:dyDescent="0.2">
      <c r="A1856" s="20">
        <f>'Test Scenarios'!A1865</f>
        <v>0</v>
      </c>
      <c r="B1856" s="44">
        <f>'Test Scenarios'!K1865</f>
        <v>0</v>
      </c>
      <c r="C1856" s="42">
        <f>'Test Scenarios'!B1865</f>
        <v>0</v>
      </c>
      <c r="D1856" s="43" t="str">
        <f>"F-"&amp;'Test Scenarios'!M1865&amp;"-"&amp;'Test Scenarios'!C1865&amp;"-"&amp;C1856</f>
        <v>F---0</v>
      </c>
      <c r="E1856" s="43" t="s">
        <v>6576</v>
      </c>
      <c r="F1856" s="43">
        <f>'Test Scenarios'!G1865</f>
        <v>0</v>
      </c>
      <c r="G1856" s="43" t="str">
        <f>"Objective"&amp;CHAR(10)
&amp;'Test Scenarios'!L1865&amp;CHAR(10)&amp;CHAR(10)&amp;
"Test Case Description"&amp;CHAR(10)
&amp;'Test Scenarios'!D1865&amp;CHAR(10)&amp;CHAR(10)&amp;
"Expected Results"&amp;CHAR(10)&amp;'Test Scenarios'!F1865</f>
        <v xml:space="preserve">Objective
Test Case Description
Expected Results
</v>
      </c>
      <c r="H1856" s="41"/>
      <c r="I1856" s="43" t="s">
        <v>6577</v>
      </c>
      <c r="J1856" s="41" t="str">
        <f>"TST-F "&amp;_xlfn.XLOOKUP('Test Scenarios'!M1865,'Taxonomy and Epics'!H:H,'Taxonomy and Epics'!E:E)</f>
        <v xml:space="preserve">TST-F </v>
      </c>
      <c r="K1856" s="36" t="str">
        <f>"Phase1,"&amp;_xlfn.XLOOKUP('Test Scenarios'!M1865,'Taxonomy and Epics'!H:H,'Taxonomy and Epics'!B:B)&amp;"_"&amp;_xlfn.XLOOKUP('Test Scenarios'!M1865,'Taxonomy and Epics'!H:H,'Taxonomy and Epics'!C:C)&amp;","&amp;'Test Scenarios'!M1865&amp;",Fin_Functional, Workday"</f>
        <v>Phase1,_,,Fin_Functional, Workday</v>
      </c>
      <c r="L1856" s="41"/>
      <c r="M1856" s="41"/>
      <c r="N1856" s="41"/>
      <c r="O1856" s="41"/>
      <c r="P1856" s="41"/>
      <c r="Q1856" s="41"/>
      <c r="R1856" s="41"/>
      <c r="S1856" s="41"/>
      <c r="T1856" s="38"/>
    </row>
    <row r="1857" spans="1:20" ht="128" x14ac:dyDescent="0.2">
      <c r="A1857" s="20">
        <f>'Test Scenarios'!A1866</f>
        <v>0</v>
      </c>
      <c r="B1857" s="44">
        <f>'Test Scenarios'!K1866</f>
        <v>0</v>
      </c>
      <c r="C1857" s="42">
        <f>'Test Scenarios'!B1866</f>
        <v>0</v>
      </c>
      <c r="D1857" s="43" t="str">
        <f>"F-"&amp;'Test Scenarios'!M1866&amp;"-"&amp;'Test Scenarios'!C1866&amp;"-"&amp;C1857</f>
        <v>F---0</v>
      </c>
      <c r="E1857" s="43" t="s">
        <v>6576</v>
      </c>
      <c r="F1857" s="43">
        <f>'Test Scenarios'!G1866</f>
        <v>0</v>
      </c>
      <c r="G1857" s="43" t="str">
        <f>"Objective"&amp;CHAR(10)
&amp;'Test Scenarios'!L1866&amp;CHAR(10)&amp;CHAR(10)&amp;
"Test Case Description"&amp;CHAR(10)
&amp;'Test Scenarios'!D1866&amp;CHAR(10)&amp;CHAR(10)&amp;
"Expected Results"&amp;CHAR(10)&amp;'Test Scenarios'!F1866</f>
        <v xml:space="preserve">Objective
Test Case Description
Expected Results
</v>
      </c>
      <c r="H1857" s="41"/>
      <c r="I1857" s="43" t="s">
        <v>6577</v>
      </c>
      <c r="J1857" s="41" t="str">
        <f>"TST-F "&amp;_xlfn.XLOOKUP('Test Scenarios'!M1866,'Taxonomy and Epics'!H:H,'Taxonomy and Epics'!E:E)</f>
        <v xml:space="preserve">TST-F </v>
      </c>
      <c r="K1857" s="36" t="str">
        <f>"Phase1,"&amp;_xlfn.XLOOKUP('Test Scenarios'!M1866,'Taxonomy and Epics'!H:H,'Taxonomy and Epics'!B:B)&amp;"_"&amp;_xlfn.XLOOKUP('Test Scenarios'!M1866,'Taxonomy and Epics'!H:H,'Taxonomy and Epics'!C:C)&amp;","&amp;'Test Scenarios'!M1866&amp;",Fin_Functional, Workday"</f>
        <v>Phase1,_,,Fin_Functional, Workday</v>
      </c>
      <c r="L1857" s="41"/>
      <c r="M1857" s="41"/>
      <c r="N1857" s="41"/>
      <c r="O1857" s="41"/>
      <c r="P1857" s="41"/>
      <c r="Q1857" s="41"/>
      <c r="R1857" s="41"/>
      <c r="S1857" s="41"/>
      <c r="T1857" s="38"/>
    </row>
    <row r="1858" spans="1:20" ht="128" x14ac:dyDescent="0.2">
      <c r="A1858" s="20">
        <f>'Test Scenarios'!A1867</f>
        <v>0</v>
      </c>
      <c r="B1858" s="44">
        <f>'Test Scenarios'!K1867</f>
        <v>0</v>
      </c>
      <c r="C1858" s="42">
        <f>'Test Scenarios'!B1867</f>
        <v>0</v>
      </c>
      <c r="D1858" s="43" t="str">
        <f>"F-"&amp;'Test Scenarios'!M1867&amp;"-"&amp;'Test Scenarios'!C1867&amp;"-"&amp;C1858</f>
        <v>F---0</v>
      </c>
      <c r="E1858" s="43" t="s">
        <v>6576</v>
      </c>
      <c r="F1858" s="43">
        <f>'Test Scenarios'!G1867</f>
        <v>0</v>
      </c>
      <c r="G1858" s="43" t="str">
        <f>"Objective"&amp;CHAR(10)
&amp;'Test Scenarios'!L1867&amp;CHAR(10)&amp;CHAR(10)&amp;
"Test Case Description"&amp;CHAR(10)
&amp;'Test Scenarios'!D1867&amp;CHAR(10)&amp;CHAR(10)&amp;
"Expected Results"&amp;CHAR(10)&amp;'Test Scenarios'!F1867</f>
        <v xml:space="preserve">Objective
Test Case Description
Expected Results
</v>
      </c>
      <c r="H1858" s="41"/>
      <c r="I1858" s="43" t="s">
        <v>6577</v>
      </c>
      <c r="J1858" s="41" t="str">
        <f>"TST-F "&amp;_xlfn.XLOOKUP('Test Scenarios'!M1867,'Taxonomy and Epics'!H:H,'Taxonomy and Epics'!E:E)</f>
        <v xml:space="preserve">TST-F </v>
      </c>
      <c r="K1858" s="36" t="str">
        <f>"Phase1,"&amp;_xlfn.XLOOKUP('Test Scenarios'!M1867,'Taxonomy and Epics'!H:H,'Taxonomy and Epics'!B:B)&amp;"_"&amp;_xlfn.XLOOKUP('Test Scenarios'!M1867,'Taxonomy and Epics'!H:H,'Taxonomy and Epics'!C:C)&amp;","&amp;'Test Scenarios'!M1867&amp;",Fin_Functional, Workday"</f>
        <v>Phase1,_,,Fin_Functional, Workday</v>
      </c>
      <c r="L1858" s="41"/>
      <c r="M1858" s="41"/>
      <c r="N1858" s="41"/>
      <c r="O1858" s="41"/>
      <c r="P1858" s="41"/>
      <c r="Q1858" s="41"/>
      <c r="R1858" s="41"/>
      <c r="S1858" s="41"/>
      <c r="T1858" s="38"/>
    </row>
    <row r="1859" spans="1:20" ht="128" x14ac:dyDescent="0.2">
      <c r="A1859" s="20">
        <f>'Test Scenarios'!A1868</f>
        <v>0</v>
      </c>
      <c r="B1859" s="44">
        <f>'Test Scenarios'!K1868</f>
        <v>0</v>
      </c>
      <c r="C1859" s="42">
        <f>'Test Scenarios'!B1868</f>
        <v>0</v>
      </c>
      <c r="D1859" s="43" t="str">
        <f>"F-"&amp;'Test Scenarios'!M1868&amp;"-"&amp;'Test Scenarios'!C1868&amp;"-"&amp;C1859</f>
        <v>F---0</v>
      </c>
      <c r="E1859" s="43" t="s">
        <v>6576</v>
      </c>
      <c r="F1859" s="43">
        <f>'Test Scenarios'!G1868</f>
        <v>0</v>
      </c>
      <c r="G1859" s="43" t="str">
        <f>"Objective"&amp;CHAR(10)
&amp;'Test Scenarios'!L1868&amp;CHAR(10)&amp;CHAR(10)&amp;
"Test Case Description"&amp;CHAR(10)
&amp;'Test Scenarios'!D1868&amp;CHAR(10)&amp;CHAR(10)&amp;
"Expected Results"&amp;CHAR(10)&amp;'Test Scenarios'!F1868</f>
        <v xml:space="preserve">Objective
Test Case Description
Expected Results
</v>
      </c>
      <c r="H1859" s="41"/>
      <c r="I1859" s="43" t="s">
        <v>6577</v>
      </c>
      <c r="J1859" s="41" t="str">
        <f>"TST-F "&amp;_xlfn.XLOOKUP('Test Scenarios'!M1868,'Taxonomy and Epics'!H:H,'Taxonomy and Epics'!E:E)</f>
        <v xml:space="preserve">TST-F </v>
      </c>
      <c r="K1859" s="36" t="str">
        <f>"Phase1,"&amp;_xlfn.XLOOKUP('Test Scenarios'!M1868,'Taxonomy and Epics'!H:H,'Taxonomy and Epics'!B:B)&amp;"_"&amp;_xlfn.XLOOKUP('Test Scenarios'!M1868,'Taxonomy and Epics'!H:H,'Taxonomy and Epics'!C:C)&amp;","&amp;'Test Scenarios'!M1868&amp;",Fin_Functional, Workday"</f>
        <v>Phase1,_,,Fin_Functional, Workday</v>
      </c>
      <c r="L1859" s="41"/>
      <c r="M1859" s="41"/>
      <c r="N1859" s="41"/>
      <c r="O1859" s="41"/>
      <c r="P1859" s="41"/>
      <c r="Q1859" s="41"/>
      <c r="R1859" s="41"/>
      <c r="S1859" s="41"/>
      <c r="T1859" s="38"/>
    </row>
    <row r="1860" spans="1:20" ht="128" x14ac:dyDescent="0.2">
      <c r="A1860" s="20">
        <f>'Test Scenarios'!A1869</f>
        <v>0</v>
      </c>
      <c r="B1860" s="44">
        <f>'Test Scenarios'!K1869</f>
        <v>0</v>
      </c>
      <c r="C1860" s="42">
        <f>'Test Scenarios'!B1869</f>
        <v>0</v>
      </c>
      <c r="D1860" s="43" t="str">
        <f>"F-"&amp;'Test Scenarios'!M1869&amp;"-"&amp;'Test Scenarios'!C1869&amp;"-"&amp;C1860</f>
        <v>F---0</v>
      </c>
      <c r="E1860" s="43" t="s">
        <v>6576</v>
      </c>
      <c r="F1860" s="43">
        <f>'Test Scenarios'!G1869</f>
        <v>0</v>
      </c>
      <c r="G1860" s="43" t="str">
        <f>"Objective"&amp;CHAR(10)
&amp;'Test Scenarios'!L1869&amp;CHAR(10)&amp;CHAR(10)&amp;
"Test Case Description"&amp;CHAR(10)
&amp;'Test Scenarios'!D1869&amp;CHAR(10)&amp;CHAR(10)&amp;
"Expected Results"&amp;CHAR(10)&amp;'Test Scenarios'!F1869</f>
        <v xml:space="preserve">Objective
Test Case Description
Expected Results
</v>
      </c>
      <c r="H1860" s="41"/>
      <c r="I1860" s="43" t="s">
        <v>6577</v>
      </c>
      <c r="J1860" s="41" t="str">
        <f>"TST-F "&amp;_xlfn.XLOOKUP('Test Scenarios'!M1869,'Taxonomy and Epics'!H:H,'Taxonomy and Epics'!E:E)</f>
        <v xml:space="preserve">TST-F </v>
      </c>
      <c r="K1860" s="36" t="str">
        <f>"Phase1,"&amp;_xlfn.XLOOKUP('Test Scenarios'!M1869,'Taxonomy and Epics'!H:H,'Taxonomy and Epics'!B:B)&amp;"_"&amp;_xlfn.XLOOKUP('Test Scenarios'!M1869,'Taxonomy and Epics'!H:H,'Taxonomy and Epics'!C:C)&amp;","&amp;'Test Scenarios'!M1869&amp;",Fin_Functional, Workday"</f>
        <v>Phase1,_,,Fin_Functional, Workday</v>
      </c>
      <c r="L1860" s="41"/>
      <c r="M1860" s="41"/>
      <c r="N1860" s="41"/>
      <c r="O1860" s="41"/>
      <c r="P1860" s="41"/>
      <c r="Q1860" s="41"/>
      <c r="R1860" s="41"/>
      <c r="S1860" s="41"/>
      <c r="T1860" s="38"/>
    </row>
    <row r="1861" spans="1:20" ht="128" x14ac:dyDescent="0.2">
      <c r="A1861" s="20">
        <f>'Test Scenarios'!A1870</f>
        <v>0</v>
      </c>
      <c r="B1861" s="44">
        <f>'Test Scenarios'!K1870</f>
        <v>0</v>
      </c>
      <c r="C1861" s="42">
        <f>'Test Scenarios'!B1870</f>
        <v>0</v>
      </c>
      <c r="D1861" s="43" t="str">
        <f>"F-"&amp;'Test Scenarios'!M1870&amp;"-"&amp;'Test Scenarios'!C1870&amp;"-"&amp;C1861</f>
        <v>F---0</v>
      </c>
      <c r="E1861" s="43" t="s">
        <v>6576</v>
      </c>
      <c r="F1861" s="43">
        <f>'Test Scenarios'!G1870</f>
        <v>0</v>
      </c>
      <c r="G1861" s="43" t="str">
        <f>"Objective"&amp;CHAR(10)
&amp;'Test Scenarios'!L1870&amp;CHAR(10)&amp;CHAR(10)&amp;
"Test Case Description"&amp;CHAR(10)
&amp;'Test Scenarios'!D1870&amp;CHAR(10)&amp;CHAR(10)&amp;
"Expected Results"&amp;CHAR(10)&amp;'Test Scenarios'!F1870</f>
        <v xml:space="preserve">Objective
Test Case Description
Expected Results
</v>
      </c>
      <c r="H1861" s="41"/>
      <c r="I1861" s="43" t="s">
        <v>6577</v>
      </c>
      <c r="J1861" s="41" t="str">
        <f>"TST-F "&amp;_xlfn.XLOOKUP('Test Scenarios'!M1870,'Taxonomy and Epics'!H:H,'Taxonomy and Epics'!E:E)</f>
        <v xml:space="preserve">TST-F </v>
      </c>
      <c r="K1861" s="36" t="str">
        <f>"Phase1,"&amp;_xlfn.XLOOKUP('Test Scenarios'!M1870,'Taxonomy and Epics'!H:H,'Taxonomy and Epics'!B:B)&amp;"_"&amp;_xlfn.XLOOKUP('Test Scenarios'!M1870,'Taxonomy and Epics'!H:H,'Taxonomy and Epics'!C:C)&amp;","&amp;'Test Scenarios'!M1870&amp;",Fin_Functional, Workday"</f>
        <v>Phase1,_,,Fin_Functional, Workday</v>
      </c>
      <c r="L1861" s="41"/>
      <c r="M1861" s="41"/>
      <c r="N1861" s="41"/>
      <c r="O1861" s="41"/>
      <c r="P1861" s="41"/>
      <c r="Q1861" s="41"/>
      <c r="R1861" s="41"/>
      <c r="S1861" s="41"/>
      <c r="T1861" s="38"/>
    </row>
    <row r="1862" spans="1:20" ht="128" x14ac:dyDescent="0.2">
      <c r="A1862" s="20">
        <f>'Test Scenarios'!A1871</f>
        <v>0</v>
      </c>
      <c r="B1862" s="44">
        <f>'Test Scenarios'!K1871</f>
        <v>0</v>
      </c>
      <c r="C1862" s="42">
        <f>'Test Scenarios'!B1871</f>
        <v>0</v>
      </c>
      <c r="D1862" s="43" t="str">
        <f>"F-"&amp;'Test Scenarios'!M1871&amp;"-"&amp;'Test Scenarios'!C1871&amp;"-"&amp;C1862</f>
        <v>F---0</v>
      </c>
      <c r="E1862" s="43" t="s">
        <v>6576</v>
      </c>
      <c r="F1862" s="43">
        <f>'Test Scenarios'!G1871</f>
        <v>0</v>
      </c>
      <c r="G1862" s="43" t="str">
        <f>"Objective"&amp;CHAR(10)
&amp;'Test Scenarios'!L1871&amp;CHAR(10)&amp;CHAR(10)&amp;
"Test Case Description"&amp;CHAR(10)
&amp;'Test Scenarios'!D1871&amp;CHAR(10)&amp;CHAR(10)&amp;
"Expected Results"&amp;CHAR(10)&amp;'Test Scenarios'!F1871</f>
        <v xml:space="preserve">Objective
Test Case Description
Expected Results
</v>
      </c>
      <c r="H1862" s="41"/>
      <c r="I1862" s="43" t="s">
        <v>6577</v>
      </c>
      <c r="J1862" s="41" t="str">
        <f>"TST-F "&amp;_xlfn.XLOOKUP('Test Scenarios'!M1871,'Taxonomy and Epics'!H:H,'Taxonomy and Epics'!E:E)</f>
        <v xml:space="preserve">TST-F </v>
      </c>
      <c r="K1862" s="36" t="str">
        <f>"Phase1,"&amp;_xlfn.XLOOKUP('Test Scenarios'!M1871,'Taxonomy and Epics'!H:H,'Taxonomy and Epics'!B:B)&amp;"_"&amp;_xlfn.XLOOKUP('Test Scenarios'!M1871,'Taxonomy and Epics'!H:H,'Taxonomy and Epics'!C:C)&amp;","&amp;'Test Scenarios'!M1871&amp;",Fin_Functional, Workday"</f>
        <v>Phase1,_,,Fin_Functional, Workday</v>
      </c>
      <c r="L1862" s="41"/>
      <c r="M1862" s="41"/>
      <c r="N1862" s="41"/>
      <c r="O1862" s="41"/>
      <c r="P1862" s="41"/>
      <c r="Q1862" s="41"/>
      <c r="R1862" s="41"/>
      <c r="S1862" s="41"/>
      <c r="T1862" s="38"/>
    </row>
    <row r="1863" spans="1:20" ht="128" x14ac:dyDescent="0.2">
      <c r="A1863" s="20">
        <f>'Test Scenarios'!A1872</f>
        <v>0</v>
      </c>
      <c r="B1863" s="44">
        <f>'Test Scenarios'!K1872</f>
        <v>0</v>
      </c>
      <c r="C1863" s="42">
        <f>'Test Scenarios'!B1872</f>
        <v>0</v>
      </c>
      <c r="D1863" s="43" t="str">
        <f>"F-"&amp;'Test Scenarios'!M1872&amp;"-"&amp;'Test Scenarios'!C1872&amp;"-"&amp;C1863</f>
        <v>F---0</v>
      </c>
      <c r="E1863" s="43" t="s">
        <v>6576</v>
      </c>
      <c r="F1863" s="43">
        <f>'Test Scenarios'!G1872</f>
        <v>0</v>
      </c>
      <c r="G1863" s="43" t="str">
        <f>"Objective"&amp;CHAR(10)
&amp;'Test Scenarios'!L1872&amp;CHAR(10)&amp;CHAR(10)&amp;
"Test Case Description"&amp;CHAR(10)
&amp;'Test Scenarios'!D1872&amp;CHAR(10)&amp;CHAR(10)&amp;
"Expected Results"&amp;CHAR(10)&amp;'Test Scenarios'!F1872</f>
        <v xml:space="preserve">Objective
Test Case Description
Expected Results
</v>
      </c>
      <c r="H1863" s="41"/>
      <c r="I1863" s="43" t="s">
        <v>6577</v>
      </c>
      <c r="J1863" s="41" t="str">
        <f>"TST-F "&amp;_xlfn.XLOOKUP('Test Scenarios'!M1872,'Taxonomy and Epics'!H:H,'Taxonomy and Epics'!E:E)</f>
        <v xml:space="preserve">TST-F </v>
      </c>
      <c r="K1863" s="36" t="str">
        <f>"Phase1,"&amp;_xlfn.XLOOKUP('Test Scenarios'!M1872,'Taxonomy and Epics'!H:H,'Taxonomy and Epics'!B:B)&amp;"_"&amp;_xlfn.XLOOKUP('Test Scenarios'!M1872,'Taxonomy and Epics'!H:H,'Taxonomy and Epics'!C:C)&amp;","&amp;'Test Scenarios'!M1872&amp;",Fin_Functional, Workday"</f>
        <v>Phase1,_,,Fin_Functional, Workday</v>
      </c>
      <c r="L1863" s="41"/>
      <c r="M1863" s="41"/>
      <c r="N1863" s="41"/>
      <c r="O1863" s="41"/>
      <c r="P1863" s="41"/>
      <c r="Q1863" s="41"/>
      <c r="R1863" s="41"/>
      <c r="S1863" s="41"/>
      <c r="T1863" s="38"/>
    </row>
    <row r="1864" spans="1:20" ht="128" x14ac:dyDescent="0.2">
      <c r="A1864" s="20">
        <f>'Test Scenarios'!A1873</f>
        <v>0</v>
      </c>
      <c r="B1864" s="44">
        <f>'Test Scenarios'!K1873</f>
        <v>0</v>
      </c>
      <c r="C1864" s="42">
        <f>'Test Scenarios'!B1873</f>
        <v>0</v>
      </c>
      <c r="D1864" s="43" t="str">
        <f>"F-"&amp;'Test Scenarios'!M1873&amp;"-"&amp;'Test Scenarios'!C1873&amp;"-"&amp;C1864</f>
        <v>F---0</v>
      </c>
      <c r="E1864" s="43" t="s">
        <v>6576</v>
      </c>
      <c r="F1864" s="43">
        <f>'Test Scenarios'!G1873</f>
        <v>0</v>
      </c>
      <c r="G1864" s="43" t="str">
        <f>"Objective"&amp;CHAR(10)
&amp;'Test Scenarios'!L1873&amp;CHAR(10)&amp;CHAR(10)&amp;
"Test Case Description"&amp;CHAR(10)
&amp;'Test Scenarios'!D1873&amp;CHAR(10)&amp;CHAR(10)&amp;
"Expected Results"&amp;CHAR(10)&amp;'Test Scenarios'!F1873</f>
        <v xml:space="preserve">Objective
Test Case Description
Expected Results
</v>
      </c>
      <c r="H1864" s="41"/>
      <c r="I1864" s="43" t="s">
        <v>6577</v>
      </c>
      <c r="J1864" s="41" t="str">
        <f>"TST-F "&amp;_xlfn.XLOOKUP('Test Scenarios'!M1873,'Taxonomy and Epics'!H:H,'Taxonomy and Epics'!E:E)</f>
        <v xml:space="preserve">TST-F </v>
      </c>
      <c r="K1864" s="36" t="str">
        <f>"Phase1,"&amp;_xlfn.XLOOKUP('Test Scenarios'!M1873,'Taxonomy and Epics'!H:H,'Taxonomy and Epics'!B:B)&amp;"_"&amp;_xlfn.XLOOKUP('Test Scenarios'!M1873,'Taxonomy and Epics'!H:H,'Taxonomy and Epics'!C:C)&amp;","&amp;'Test Scenarios'!M1873&amp;",Fin_Functional, Workday"</f>
        <v>Phase1,_,,Fin_Functional, Workday</v>
      </c>
      <c r="L1864" s="41"/>
      <c r="M1864" s="41"/>
      <c r="N1864" s="41"/>
      <c r="O1864" s="41"/>
      <c r="P1864" s="41"/>
      <c r="Q1864" s="41"/>
      <c r="R1864" s="41"/>
      <c r="S1864" s="41"/>
      <c r="T1864" s="38"/>
    </row>
    <row r="1865" spans="1:20" ht="128" x14ac:dyDescent="0.2">
      <c r="A1865" s="20">
        <f>'Test Scenarios'!A1874</f>
        <v>0</v>
      </c>
      <c r="B1865" s="44">
        <f>'Test Scenarios'!K1874</f>
        <v>0</v>
      </c>
      <c r="C1865" s="42">
        <f>'Test Scenarios'!B1874</f>
        <v>0</v>
      </c>
      <c r="D1865" s="43" t="str">
        <f>"F-"&amp;'Test Scenarios'!M1874&amp;"-"&amp;'Test Scenarios'!C1874&amp;"-"&amp;C1865</f>
        <v>F---0</v>
      </c>
      <c r="E1865" s="43" t="s">
        <v>6576</v>
      </c>
      <c r="F1865" s="43">
        <f>'Test Scenarios'!G1874</f>
        <v>0</v>
      </c>
      <c r="G1865" s="43" t="str">
        <f>"Objective"&amp;CHAR(10)
&amp;'Test Scenarios'!L1874&amp;CHAR(10)&amp;CHAR(10)&amp;
"Test Case Description"&amp;CHAR(10)
&amp;'Test Scenarios'!D1874&amp;CHAR(10)&amp;CHAR(10)&amp;
"Expected Results"&amp;CHAR(10)&amp;'Test Scenarios'!F1874</f>
        <v xml:space="preserve">Objective
Test Case Description
Expected Results
</v>
      </c>
      <c r="H1865" s="41"/>
      <c r="I1865" s="43" t="s">
        <v>6577</v>
      </c>
      <c r="J1865" s="41" t="str">
        <f>"TST-F "&amp;_xlfn.XLOOKUP('Test Scenarios'!M1874,'Taxonomy and Epics'!H:H,'Taxonomy and Epics'!E:E)</f>
        <v xml:space="preserve">TST-F </v>
      </c>
      <c r="K1865" s="36" t="str">
        <f>"Phase1,"&amp;_xlfn.XLOOKUP('Test Scenarios'!M1874,'Taxonomy and Epics'!H:H,'Taxonomy and Epics'!B:B)&amp;"_"&amp;_xlfn.XLOOKUP('Test Scenarios'!M1874,'Taxonomy and Epics'!H:H,'Taxonomy and Epics'!C:C)&amp;","&amp;'Test Scenarios'!M1874&amp;",Fin_Functional, Workday"</f>
        <v>Phase1,_,,Fin_Functional, Workday</v>
      </c>
      <c r="L1865" s="41"/>
      <c r="M1865" s="41"/>
      <c r="N1865" s="41"/>
      <c r="O1865" s="41"/>
      <c r="P1865" s="41"/>
      <c r="Q1865" s="41"/>
      <c r="R1865" s="41"/>
      <c r="S1865" s="41"/>
      <c r="T1865" s="38"/>
    </row>
    <row r="1866" spans="1:20" ht="128" x14ac:dyDescent="0.2">
      <c r="A1866" s="20">
        <f>'Test Scenarios'!A1875</f>
        <v>0</v>
      </c>
      <c r="B1866" s="44">
        <f>'Test Scenarios'!K1875</f>
        <v>0</v>
      </c>
      <c r="C1866" s="42">
        <f>'Test Scenarios'!B1875</f>
        <v>0</v>
      </c>
      <c r="D1866" s="43" t="str">
        <f>"F-"&amp;'Test Scenarios'!M1875&amp;"-"&amp;'Test Scenarios'!C1875&amp;"-"&amp;C1866</f>
        <v>F---0</v>
      </c>
      <c r="E1866" s="43" t="s">
        <v>6576</v>
      </c>
      <c r="F1866" s="43">
        <f>'Test Scenarios'!G1875</f>
        <v>0</v>
      </c>
      <c r="G1866" s="43" t="str">
        <f>"Objective"&amp;CHAR(10)
&amp;'Test Scenarios'!L1875&amp;CHAR(10)&amp;CHAR(10)&amp;
"Test Case Description"&amp;CHAR(10)
&amp;'Test Scenarios'!D1875&amp;CHAR(10)&amp;CHAR(10)&amp;
"Expected Results"&amp;CHAR(10)&amp;'Test Scenarios'!F1875</f>
        <v xml:space="preserve">Objective
Test Case Description
Expected Results
</v>
      </c>
      <c r="H1866" s="41"/>
      <c r="I1866" s="43" t="s">
        <v>6577</v>
      </c>
      <c r="J1866" s="41" t="str">
        <f>"TST-F "&amp;_xlfn.XLOOKUP('Test Scenarios'!M1875,'Taxonomy and Epics'!H:H,'Taxonomy and Epics'!E:E)</f>
        <v xml:space="preserve">TST-F </v>
      </c>
      <c r="K1866" s="36" t="str">
        <f>"Phase1,"&amp;_xlfn.XLOOKUP('Test Scenarios'!M1875,'Taxonomy and Epics'!H:H,'Taxonomy and Epics'!B:B)&amp;"_"&amp;_xlfn.XLOOKUP('Test Scenarios'!M1875,'Taxonomy and Epics'!H:H,'Taxonomy and Epics'!C:C)&amp;","&amp;'Test Scenarios'!M1875&amp;",Fin_Functional, Workday"</f>
        <v>Phase1,_,,Fin_Functional, Workday</v>
      </c>
      <c r="L1866" s="41"/>
      <c r="M1866" s="41"/>
      <c r="N1866" s="41"/>
      <c r="O1866" s="41"/>
      <c r="P1866" s="41"/>
      <c r="Q1866" s="41"/>
      <c r="R1866" s="41"/>
      <c r="S1866" s="41"/>
      <c r="T1866" s="38"/>
    </row>
    <row r="1867" spans="1:20" ht="128" x14ac:dyDescent="0.2">
      <c r="A1867" s="20">
        <f>'Test Scenarios'!A1876</f>
        <v>0</v>
      </c>
      <c r="B1867" s="44">
        <f>'Test Scenarios'!K1876</f>
        <v>0</v>
      </c>
      <c r="C1867" s="42">
        <f>'Test Scenarios'!B1876</f>
        <v>0</v>
      </c>
      <c r="D1867" s="43" t="str">
        <f>"F-"&amp;'Test Scenarios'!M1876&amp;"-"&amp;'Test Scenarios'!C1876&amp;"-"&amp;C1867</f>
        <v>F---0</v>
      </c>
      <c r="E1867" s="43" t="s">
        <v>6576</v>
      </c>
      <c r="F1867" s="43">
        <f>'Test Scenarios'!G1876</f>
        <v>0</v>
      </c>
      <c r="G1867" s="43" t="str">
        <f>"Objective"&amp;CHAR(10)
&amp;'Test Scenarios'!L1876&amp;CHAR(10)&amp;CHAR(10)&amp;
"Test Case Description"&amp;CHAR(10)
&amp;'Test Scenarios'!D1876&amp;CHAR(10)&amp;CHAR(10)&amp;
"Expected Results"&amp;CHAR(10)&amp;'Test Scenarios'!F1876</f>
        <v xml:space="preserve">Objective
Test Case Description
Expected Results
</v>
      </c>
      <c r="H1867" s="41"/>
      <c r="I1867" s="43" t="s">
        <v>6577</v>
      </c>
      <c r="J1867" s="41" t="str">
        <f>"TST-F "&amp;_xlfn.XLOOKUP('Test Scenarios'!M1876,'Taxonomy and Epics'!H:H,'Taxonomy and Epics'!E:E)</f>
        <v xml:space="preserve">TST-F </v>
      </c>
      <c r="K1867" s="36" t="str">
        <f>"Phase1,"&amp;_xlfn.XLOOKUP('Test Scenarios'!M1876,'Taxonomy and Epics'!H:H,'Taxonomy and Epics'!B:B)&amp;"_"&amp;_xlfn.XLOOKUP('Test Scenarios'!M1876,'Taxonomy and Epics'!H:H,'Taxonomy and Epics'!C:C)&amp;","&amp;'Test Scenarios'!M1876&amp;",Fin_Functional, Workday"</f>
        <v>Phase1,_,,Fin_Functional, Workday</v>
      </c>
      <c r="L1867" s="41"/>
      <c r="M1867" s="41"/>
      <c r="N1867" s="41"/>
      <c r="O1867" s="41"/>
      <c r="P1867" s="41"/>
      <c r="Q1867" s="41"/>
      <c r="R1867" s="41"/>
      <c r="S1867" s="41"/>
      <c r="T1867" s="38"/>
    </row>
    <row r="1868" spans="1:20" ht="128" x14ac:dyDescent="0.2">
      <c r="A1868" s="20">
        <f>'Test Scenarios'!A1877</f>
        <v>0</v>
      </c>
      <c r="B1868" s="44">
        <f>'Test Scenarios'!K1877</f>
        <v>0</v>
      </c>
      <c r="C1868" s="42">
        <f>'Test Scenarios'!B1877</f>
        <v>0</v>
      </c>
      <c r="D1868" s="43" t="str">
        <f>"F-"&amp;'Test Scenarios'!M1877&amp;"-"&amp;'Test Scenarios'!C1877&amp;"-"&amp;C1868</f>
        <v>F---0</v>
      </c>
      <c r="E1868" s="43" t="s">
        <v>6576</v>
      </c>
      <c r="F1868" s="43">
        <f>'Test Scenarios'!G1877</f>
        <v>0</v>
      </c>
      <c r="G1868" s="43" t="str">
        <f>"Objective"&amp;CHAR(10)
&amp;'Test Scenarios'!L1877&amp;CHAR(10)&amp;CHAR(10)&amp;
"Test Case Description"&amp;CHAR(10)
&amp;'Test Scenarios'!D1877&amp;CHAR(10)&amp;CHAR(10)&amp;
"Expected Results"&amp;CHAR(10)&amp;'Test Scenarios'!F1877</f>
        <v xml:space="preserve">Objective
Test Case Description
Expected Results
</v>
      </c>
      <c r="H1868" s="41"/>
      <c r="I1868" s="43" t="s">
        <v>6577</v>
      </c>
      <c r="J1868" s="41" t="str">
        <f>"TST-F "&amp;_xlfn.XLOOKUP('Test Scenarios'!M1877,'Taxonomy and Epics'!H:H,'Taxonomy and Epics'!E:E)</f>
        <v xml:space="preserve">TST-F </v>
      </c>
      <c r="K1868" s="36" t="str">
        <f>"Phase1,"&amp;_xlfn.XLOOKUP('Test Scenarios'!M1877,'Taxonomy and Epics'!H:H,'Taxonomy and Epics'!B:B)&amp;"_"&amp;_xlfn.XLOOKUP('Test Scenarios'!M1877,'Taxonomy and Epics'!H:H,'Taxonomy and Epics'!C:C)&amp;","&amp;'Test Scenarios'!M1877&amp;",Fin_Functional, Workday"</f>
        <v>Phase1,_,,Fin_Functional, Workday</v>
      </c>
      <c r="L1868" s="41"/>
      <c r="M1868" s="41"/>
      <c r="N1868" s="41"/>
      <c r="O1868" s="41"/>
      <c r="P1868" s="41"/>
      <c r="Q1868" s="41"/>
      <c r="R1868" s="41"/>
      <c r="S1868" s="41"/>
      <c r="T1868" s="38"/>
    </row>
    <row r="1869" spans="1:20" ht="128" x14ac:dyDescent="0.2">
      <c r="A1869" s="20">
        <f>'Test Scenarios'!A1878</f>
        <v>0</v>
      </c>
      <c r="B1869" s="44">
        <f>'Test Scenarios'!K1878</f>
        <v>0</v>
      </c>
      <c r="C1869" s="42">
        <f>'Test Scenarios'!B1878</f>
        <v>0</v>
      </c>
      <c r="D1869" s="43" t="str">
        <f>"F-"&amp;'Test Scenarios'!M1878&amp;"-"&amp;'Test Scenarios'!C1878&amp;"-"&amp;C1869</f>
        <v>F---0</v>
      </c>
      <c r="E1869" s="43" t="s">
        <v>6576</v>
      </c>
      <c r="F1869" s="43">
        <f>'Test Scenarios'!G1878</f>
        <v>0</v>
      </c>
      <c r="G1869" s="43" t="str">
        <f>"Objective"&amp;CHAR(10)
&amp;'Test Scenarios'!L1878&amp;CHAR(10)&amp;CHAR(10)&amp;
"Test Case Description"&amp;CHAR(10)
&amp;'Test Scenarios'!D1878&amp;CHAR(10)&amp;CHAR(10)&amp;
"Expected Results"&amp;CHAR(10)&amp;'Test Scenarios'!F1878</f>
        <v xml:space="preserve">Objective
Test Case Description
Expected Results
</v>
      </c>
      <c r="H1869" s="41"/>
      <c r="I1869" s="43" t="s">
        <v>6577</v>
      </c>
      <c r="J1869" s="41" t="str">
        <f>"TST-F "&amp;_xlfn.XLOOKUP('Test Scenarios'!M1878,'Taxonomy and Epics'!H:H,'Taxonomy and Epics'!E:E)</f>
        <v xml:space="preserve">TST-F </v>
      </c>
      <c r="K1869" s="36" t="str">
        <f>"Phase1,"&amp;_xlfn.XLOOKUP('Test Scenarios'!M1878,'Taxonomy and Epics'!H:H,'Taxonomy and Epics'!B:B)&amp;"_"&amp;_xlfn.XLOOKUP('Test Scenarios'!M1878,'Taxonomy and Epics'!H:H,'Taxonomy and Epics'!C:C)&amp;","&amp;'Test Scenarios'!M1878&amp;",Fin_Functional, Workday"</f>
        <v>Phase1,_,,Fin_Functional, Workday</v>
      </c>
      <c r="L1869" s="41"/>
      <c r="M1869" s="41"/>
      <c r="N1869" s="41"/>
      <c r="O1869" s="41"/>
      <c r="P1869" s="41"/>
      <c r="Q1869" s="41"/>
      <c r="R1869" s="41"/>
      <c r="S1869" s="41"/>
      <c r="T1869" s="38"/>
    </row>
    <row r="1870" spans="1:20" ht="128" x14ac:dyDescent="0.2">
      <c r="A1870" s="20">
        <f>'Test Scenarios'!A1879</f>
        <v>0</v>
      </c>
      <c r="B1870" s="44">
        <f>'Test Scenarios'!K1879</f>
        <v>0</v>
      </c>
      <c r="C1870" s="42">
        <f>'Test Scenarios'!B1879</f>
        <v>0</v>
      </c>
      <c r="D1870" s="43" t="str">
        <f>"F-"&amp;'Test Scenarios'!M1879&amp;"-"&amp;'Test Scenarios'!C1879&amp;"-"&amp;C1870</f>
        <v>F---0</v>
      </c>
      <c r="E1870" s="43" t="s">
        <v>6576</v>
      </c>
      <c r="F1870" s="43">
        <f>'Test Scenarios'!G1879</f>
        <v>0</v>
      </c>
      <c r="G1870" s="43" t="str">
        <f>"Objective"&amp;CHAR(10)
&amp;'Test Scenarios'!L1879&amp;CHAR(10)&amp;CHAR(10)&amp;
"Test Case Description"&amp;CHAR(10)
&amp;'Test Scenarios'!D1879&amp;CHAR(10)&amp;CHAR(10)&amp;
"Expected Results"&amp;CHAR(10)&amp;'Test Scenarios'!F1879</f>
        <v xml:space="preserve">Objective
Test Case Description
Expected Results
</v>
      </c>
      <c r="H1870" s="41"/>
      <c r="I1870" s="43" t="s">
        <v>6577</v>
      </c>
      <c r="J1870" s="41" t="str">
        <f>"TST-F "&amp;_xlfn.XLOOKUP('Test Scenarios'!M1879,'Taxonomy and Epics'!H:H,'Taxonomy and Epics'!E:E)</f>
        <v xml:space="preserve">TST-F </v>
      </c>
      <c r="K1870" s="36" t="str">
        <f>"Phase1,"&amp;_xlfn.XLOOKUP('Test Scenarios'!M1879,'Taxonomy and Epics'!H:H,'Taxonomy and Epics'!B:B)&amp;"_"&amp;_xlfn.XLOOKUP('Test Scenarios'!M1879,'Taxonomy and Epics'!H:H,'Taxonomy and Epics'!C:C)&amp;","&amp;'Test Scenarios'!M1879&amp;",Fin_Functional, Workday"</f>
        <v>Phase1,_,,Fin_Functional, Workday</v>
      </c>
      <c r="L1870" s="41"/>
      <c r="M1870" s="41"/>
      <c r="N1870" s="41"/>
      <c r="O1870" s="41"/>
      <c r="P1870" s="41"/>
      <c r="Q1870" s="41"/>
      <c r="R1870" s="41"/>
      <c r="S1870" s="41"/>
      <c r="T1870" s="38"/>
    </row>
    <row r="1871" spans="1:20" ht="128" x14ac:dyDescent="0.2">
      <c r="A1871" s="20">
        <f>'Test Scenarios'!A1880</f>
        <v>0</v>
      </c>
      <c r="B1871" s="44">
        <f>'Test Scenarios'!K1880</f>
        <v>0</v>
      </c>
      <c r="C1871" s="42">
        <f>'Test Scenarios'!B1880</f>
        <v>0</v>
      </c>
      <c r="D1871" s="43" t="str">
        <f>"F-"&amp;'Test Scenarios'!M1880&amp;"-"&amp;'Test Scenarios'!C1880&amp;"-"&amp;C1871</f>
        <v>F---0</v>
      </c>
      <c r="E1871" s="43" t="s">
        <v>6576</v>
      </c>
      <c r="F1871" s="43">
        <f>'Test Scenarios'!G1880</f>
        <v>0</v>
      </c>
      <c r="G1871" s="43" t="str">
        <f>"Objective"&amp;CHAR(10)
&amp;'Test Scenarios'!L1880&amp;CHAR(10)&amp;CHAR(10)&amp;
"Test Case Description"&amp;CHAR(10)
&amp;'Test Scenarios'!D1880&amp;CHAR(10)&amp;CHAR(10)&amp;
"Expected Results"&amp;CHAR(10)&amp;'Test Scenarios'!F1880</f>
        <v xml:space="preserve">Objective
Test Case Description
Expected Results
</v>
      </c>
      <c r="H1871" s="41"/>
      <c r="I1871" s="43" t="s">
        <v>6577</v>
      </c>
      <c r="J1871" s="41" t="str">
        <f>"TST-F "&amp;_xlfn.XLOOKUP('Test Scenarios'!M1880,'Taxonomy and Epics'!H:H,'Taxonomy and Epics'!E:E)</f>
        <v xml:space="preserve">TST-F </v>
      </c>
      <c r="K1871" s="36" t="str">
        <f>"Phase1,"&amp;_xlfn.XLOOKUP('Test Scenarios'!M1880,'Taxonomy and Epics'!H:H,'Taxonomy and Epics'!B:B)&amp;"_"&amp;_xlfn.XLOOKUP('Test Scenarios'!M1880,'Taxonomy and Epics'!H:H,'Taxonomy and Epics'!C:C)&amp;","&amp;'Test Scenarios'!M1880&amp;",Fin_Functional, Workday"</f>
        <v>Phase1,_,,Fin_Functional, Workday</v>
      </c>
      <c r="L1871" s="41"/>
      <c r="M1871" s="41"/>
      <c r="N1871" s="41"/>
      <c r="O1871" s="41"/>
      <c r="P1871" s="41"/>
      <c r="Q1871" s="41"/>
      <c r="R1871" s="41"/>
      <c r="S1871" s="41"/>
      <c r="T1871" s="38"/>
    </row>
    <row r="1872" spans="1:20" ht="128" x14ac:dyDescent="0.2">
      <c r="A1872" s="20">
        <f>'Test Scenarios'!A1881</f>
        <v>0</v>
      </c>
      <c r="B1872" s="44">
        <f>'Test Scenarios'!K1881</f>
        <v>0</v>
      </c>
      <c r="C1872" s="42">
        <f>'Test Scenarios'!B1881</f>
        <v>0</v>
      </c>
      <c r="D1872" s="43" t="str">
        <f>"F-"&amp;'Test Scenarios'!M1881&amp;"-"&amp;'Test Scenarios'!C1881&amp;"-"&amp;C1872</f>
        <v>F---0</v>
      </c>
      <c r="E1872" s="43" t="s">
        <v>6576</v>
      </c>
      <c r="F1872" s="43">
        <f>'Test Scenarios'!G1881</f>
        <v>0</v>
      </c>
      <c r="G1872" s="43" t="str">
        <f>"Objective"&amp;CHAR(10)
&amp;'Test Scenarios'!L1881&amp;CHAR(10)&amp;CHAR(10)&amp;
"Test Case Description"&amp;CHAR(10)
&amp;'Test Scenarios'!D1881&amp;CHAR(10)&amp;CHAR(10)&amp;
"Expected Results"&amp;CHAR(10)&amp;'Test Scenarios'!F1881</f>
        <v xml:space="preserve">Objective
Test Case Description
Expected Results
</v>
      </c>
      <c r="H1872" s="41"/>
      <c r="I1872" s="43" t="s">
        <v>6577</v>
      </c>
      <c r="J1872" s="41" t="str">
        <f>"TST-F "&amp;_xlfn.XLOOKUP('Test Scenarios'!M1881,'Taxonomy and Epics'!H:H,'Taxonomy and Epics'!E:E)</f>
        <v xml:space="preserve">TST-F </v>
      </c>
      <c r="K1872" s="36" t="str">
        <f>"Phase1,"&amp;_xlfn.XLOOKUP('Test Scenarios'!M1881,'Taxonomy and Epics'!H:H,'Taxonomy and Epics'!B:B)&amp;"_"&amp;_xlfn.XLOOKUP('Test Scenarios'!M1881,'Taxonomy and Epics'!H:H,'Taxonomy and Epics'!C:C)&amp;","&amp;'Test Scenarios'!M1881&amp;",Fin_Functional, Workday"</f>
        <v>Phase1,_,,Fin_Functional, Workday</v>
      </c>
      <c r="L1872" s="41"/>
      <c r="M1872" s="41"/>
      <c r="N1872" s="41"/>
      <c r="O1872" s="41"/>
      <c r="P1872" s="41"/>
      <c r="Q1872" s="41"/>
      <c r="R1872" s="41"/>
      <c r="S1872" s="41"/>
      <c r="T1872" s="38"/>
    </row>
    <row r="1873" spans="1:20" ht="128" x14ac:dyDescent="0.2">
      <c r="A1873" s="20">
        <f>'Test Scenarios'!A1882</f>
        <v>0</v>
      </c>
      <c r="B1873" s="44">
        <f>'Test Scenarios'!K1882</f>
        <v>0</v>
      </c>
      <c r="C1873" s="42">
        <f>'Test Scenarios'!B1882</f>
        <v>0</v>
      </c>
      <c r="D1873" s="43" t="str">
        <f>"F-"&amp;'Test Scenarios'!M1882&amp;"-"&amp;'Test Scenarios'!C1882&amp;"-"&amp;C1873</f>
        <v>F---0</v>
      </c>
      <c r="E1873" s="43" t="s">
        <v>6576</v>
      </c>
      <c r="F1873" s="43">
        <f>'Test Scenarios'!G1882</f>
        <v>0</v>
      </c>
      <c r="G1873" s="43" t="str">
        <f>"Objective"&amp;CHAR(10)
&amp;'Test Scenarios'!L1882&amp;CHAR(10)&amp;CHAR(10)&amp;
"Test Case Description"&amp;CHAR(10)
&amp;'Test Scenarios'!D1882&amp;CHAR(10)&amp;CHAR(10)&amp;
"Expected Results"&amp;CHAR(10)&amp;'Test Scenarios'!F1882</f>
        <v xml:space="preserve">Objective
Test Case Description
Expected Results
</v>
      </c>
      <c r="H1873" s="41"/>
      <c r="I1873" s="43" t="s">
        <v>6577</v>
      </c>
      <c r="J1873" s="41" t="str">
        <f>"TST-F "&amp;_xlfn.XLOOKUP('Test Scenarios'!M1882,'Taxonomy and Epics'!H:H,'Taxonomy and Epics'!E:E)</f>
        <v xml:space="preserve">TST-F </v>
      </c>
      <c r="K1873" s="36" t="str">
        <f>"Phase1,"&amp;_xlfn.XLOOKUP('Test Scenarios'!M1882,'Taxonomy and Epics'!H:H,'Taxonomy and Epics'!B:B)&amp;"_"&amp;_xlfn.XLOOKUP('Test Scenarios'!M1882,'Taxonomy and Epics'!H:H,'Taxonomy and Epics'!C:C)&amp;","&amp;'Test Scenarios'!M1882&amp;",Fin_Functional, Workday"</f>
        <v>Phase1,_,,Fin_Functional, Workday</v>
      </c>
      <c r="L1873" s="41"/>
      <c r="M1873" s="41"/>
      <c r="N1873" s="41"/>
      <c r="O1873" s="41"/>
      <c r="P1873" s="41"/>
      <c r="Q1873" s="41"/>
      <c r="R1873" s="41"/>
      <c r="S1873" s="41"/>
      <c r="T1873" s="38"/>
    </row>
    <row r="1874" spans="1:20" ht="128" x14ac:dyDescent="0.2">
      <c r="A1874" s="20">
        <f>'Test Scenarios'!A1883</f>
        <v>0</v>
      </c>
      <c r="B1874" s="44">
        <f>'Test Scenarios'!K1883</f>
        <v>0</v>
      </c>
      <c r="C1874" s="42">
        <f>'Test Scenarios'!B1883</f>
        <v>0</v>
      </c>
      <c r="D1874" s="43" t="str">
        <f>"F-"&amp;'Test Scenarios'!M1883&amp;"-"&amp;'Test Scenarios'!C1883&amp;"-"&amp;C1874</f>
        <v>F---0</v>
      </c>
      <c r="E1874" s="43" t="s">
        <v>6576</v>
      </c>
      <c r="F1874" s="43">
        <f>'Test Scenarios'!G1883</f>
        <v>0</v>
      </c>
      <c r="G1874" s="43" t="str">
        <f>"Objective"&amp;CHAR(10)
&amp;'Test Scenarios'!L1883&amp;CHAR(10)&amp;CHAR(10)&amp;
"Test Case Description"&amp;CHAR(10)
&amp;'Test Scenarios'!D1883&amp;CHAR(10)&amp;CHAR(10)&amp;
"Expected Results"&amp;CHAR(10)&amp;'Test Scenarios'!F1883</f>
        <v xml:space="preserve">Objective
Test Case Description
Expected Results
</v>
      </c>
      <c r="H1874" s="41"/>
      <c r="I1874" s="43" t="s">
        <v>6577</v>
      </c>
      <c r="J1874" s="41" t="str">
        <f>"TST-F "&amp;_xlfn.XLOOKUP('Test Scenarios'!M1883,'Taxonomy and Epics'!H:H,'Taxonomy and Epics'!E:E)</f>
        <v xml:space="preserve">TST-F </v>
      </c>
      <c r="K1874" s="36" t="str">
        <f>"Phase1,"&amp;_xlfn.XLOOKUP('Test Scenarios'!M1883,'Taxonomy and Epics'!H:H,'Taxonomy and Epics'!B:B)&amp;"_"&amp;_xlfn.XLOOKUP('Test Scenarios'!M1883,'Taxonomy and Epics'!H:H,'Taxonomy and Epics'!C:C)&amp;","&amp;'Test Scenarios'!M1883&amp;",Fin_Functional, Workday"</f>
        <v>Phase1,_,,Fin_Functional, Workday</v>
      </c>
      <c r="L1874" s="41"/>
      <c r="M1874" s="41"/>
      <c r="N1874" s="41"/>
      <c r="O1874" s="41"/>
      <c r="P1874" s="41"/>
      <c r="Q1874" s="41"/>
      <c r="R1874" s="41"/>
      <c r="S1874" s="41"/>
      <c r="T1874" s="38"/>
    </row>
    <row r="1875" spans="1:20" ht="128" x14ac:dyDescent="0.2">
      <c r="A1875" s="20">
        <f>'Test Scenarios'!A1884</f>
        <v>0</v>
      </c>
      <c r="B1875" s="44">
        <f>'Test Scenarios'!K1884</f>
        <v>0</v>
      </c>
      <c r="C1875" s="42">
        <f>'Test Scenarios'!B1884</f>
        <v>0</v>
      </c>
      <c r="D1875" s="43" t="str">
        <f>"F-"&amp;'Test Scenarios'!M1884&amp;"-"&amp;'Test Scenarios'!C1884&amp;"-"&amp;C1875</f>
        <v>F---0</v>
      </c>
      <c r="E1875" s="43" t="s">
        <v>6576</v>
      </c>
      <c r="F1875" s="43">
        <f>'Test Scenarios'!G1884</f>
        <v>0</v>
      </c>
      <c r="G1875" s="43" t="str">
        <f>"Objective"&amp;CHAR(10)
&amp;'Test Scenarios'!L1884&amp;CHAR(10)&amp;CHAR(10)&amp;
"Test Case Description"&amp;CHAR(10)
&amp;'Test Scenarios'!D1884&amp;CHAR(10)&amp;CHAR(10)&amp;
"Expected Results"&amp;CHAR(10)&amp;'Test Scenarios'!F1884</f>
        <v xml:space="preserve">Objective
Test Case Description
Expected Results
</v>
      </c>
      <c r="H1875" s="41"/>
      <c r="I1875" s="43" t="s">
        <v>6577</v>
      </c>
      <c r="J1875" s="41" t="str">
        <f>"TST-F "&amp;_xlfn.XLOOKUP('Test Scenarios'!M1884,'Taxonomy and Epics'!H:H,'Taxonomy and Epics'!E:E)</f>
        <v xml:space="preserve">TST-F </v>
      </c>
      <c r="K1875" s="36" t="str">
        <f>"Phase1,"&amp;_xlfn.XLOOKUP('Test Scenarios'!M1884,'Taxonomy and Epics'!H:H,'Taxonomy and Epics'!B:B)&amp;"_"&amp;_xlfn.XLOOKUP('Test Scenarios'!M1884,'Taxonomy and Epics'!H:H,'Taxonomy and Epics'!C:C)&amp;","&amp;'Test Scenarios'!M1884&amp;",Fin_Functional, Workday"</f>
        <v>Phase1,_,,Fin_Functional, Workday</v>
      </c>
      <c r="L1875" s="41"/>
      <c r="M1875" s="41"/>
      <c r="N1875" s="41"/>
      <c r="O1875" s="41"/>
      <c r="P1875" s="41"/>
      <c r="Q1875" s="41"/>
      <c r="R1875" s="41"/>
      <c r="S1875" s="41"/>
      <c r="T1875" s="38"/>
    </row>
    <row r="1876" spans="1:20" ht="128" x14ac:dyDescent="0.2">
      <c r="A1876" s="20">
        <f>'Test Scenarios'!A1885</f>
        <v>0</v>
      </c>
      <c r="B1876" s="44">
        <f>'Test Scenarios'!K1885</f>
        <v>0</v>
      </c>
      <c r="C1876" s="42">
        <f>'Test Scenarios'!B1885</f>
        <v>0</v>
      </c>
      <c r="D1876" s="43" t="str">
        <f>"F-"&amp;'Test Scenarios'!M1885&amp;"-"&amp;'Test Scenarios'!C1885&amp;"-"&amp;C1876</f>
        <v>F---0</v>
      </c>
      <c r="E1876" s="43" t="s">
        <v>6576</v>
      </c>
      <c r="F1876" s="43">
        <f>'Test Scenarios'!G1885</f>
        <v>0</v>
      </c>
      <c r="G1876" s="43" t="str">
        <f>"Objective"&amp;CHAR(10)
&amp;'Test Scenarios'!L1885&amp;CHAR(10)&amp;CHAR(10)&amp;
"Test Case Description"&amp;CHAR(10)
&amp;'Test Scenarios'!D1885&amp;CHAR(10)&amp;CHAR(10)&amp;
"Expected Results"&amp;CHAR(10)&amp;'Test Scenarios'!F1885</f>
        <v xml:space="preserve">Objective
Test Case Description
Expected Results
</v>
      </c>
      <c r="H1876" s="41"/>
      <c r="I1876" s="43" t="s">
        <v>6577</v>
      </c>
      <c r="J1876" s="41" t="str">
        <f>"TST-F "&amp;_xlfn.XLOOKUP('Test Scenarios'!M1885,'Taxonomy and Epics'!H:H,'Taxonomy and Epics'!E:E)</f>
        <v xml:space="preserve">TST-F </v>
      </c>
      <c r="K1876" s="36" t="str">
        <f>"Phase1,"&amp;_xlfn.XLOOKUP('Test Scenarios'!M1885,'Taxonomy and Epics'!H:H,'Taxonomy and Epics'!B:B)&amp;"_"&amp;_xlfn.XLOOKUP('Test Scenarios'!M1885,'Taxonomy and Epics'!H:H,'Taxonomy and Epics'!C:C)&amp;","&amp;'Test Scenarios'!M1885&amp;",Fin_Functional, Workday"</f>
        <v>Phase1,_,,Fin_Functional, Workday</v>
      </c>
      <c r="L1876" s="41"/>
      <c r="M1876" s="41"/>
      <c r="N1876" s="41"/>
      <c r="O1876" s="41"/>
      <c r="P1876" s="41"/>
      <c r="Q1876" s="41"/>
      <c r="R1876" s="41"/>
      <c r="S1876" s="41"/>
      <c r="T1876" s="38"/>
    </row>
    <row r="1877" spans="1:20" ht="128" x14ac:dyDescent="0.2">
      <c r="A1877" s="20">
        <f>'Test Scenarios'!A1886</f>
        <v>0</v>
      </c>
      <c r="B1877" s="44">
        <f>'Test Scenarios'!K1886</f>
        <v>0</v>
      </c>
      <c r="C1877" s="42">
        <f>'Test Scenarios'!B1886</f>
        <v>0</v>
      </c>
      <c r="D1877" s="43" t="str">
        <f>"F-"&amp;'Test Scenarios'!M1886&amp;"-"&amp;'Test Scenarios'!C1886&amp;"-"&amp;C1877</f>
        <v>F---0</v>
      </c>
      <c r="E1877" s="43" t="s">
        <v>6576</v>
      </c>
      <c r="F1877" s="43">
        <f>'Test Scenarios'!G1886</f>
        <v>0</v>
      </c>
      <c r="G1877" s="43" t="str">
        <f>"Objective"&amp;CHAR(10)
&amp;'Test Scenarios'!L1886&amp;CHAR(10)&amp;CHAR(10)&amp;
"Test Case Description"&amp;CHAR(10)
&amp;'Test Scenarios'!D1886&amp;CHAR(10)&amp;CHAR(10)&amp;
"Expected Results"&amp;CHAR(10)&amp;'Test Scenarios'!F1886</f>
        <v xml:space="preserve">Objective
Test Case Description
Expected Results
</v>
      </c>
      <c r="H1877" s="41"/>
      <c r="I1877" s="43" t="s">
        <v>6577</v>
      </c>
      <c r="J1877" s="41" t="str">
        <f>"TST-F "&amp;_xlfn.XLOOKUP('Test Scenarios'!M1886,'Taxonomy and Epics'!H:H,'Taxonomy and Epics'!E:E)</f>
        <v xml:space="preserve">TST-F </v>
      </c>
      <c r="K1877" s="36" t="str">
        <f>"Phase1,"&amp;_xlfn.XLOOKUP('Test Scenarios'!M1886,'Taxonomy and Epics'!H:H,'Taxonomy and Epics'!B:B)&amp;"_"&amp;_xlfn.XLOOKUP('Test Scenarios'!M1886,'Taxonomy and Epics'!H:H,'Taxonomy and Epics'!C:C)&amp;","&amp;'Test Scenarios'!M1886&amp;",Fin_Functional, Workday"</f>
        <v>Phase1,_,,Fin_Functional, Workday</v>
      </c>
      <c r="L1877" s="41"/>
      <c r="M1877" s="41"/>
      <c r="N1877" s="41"/>
      <c r="O1877" s="41"/>
      <c r="P1877" s="41"/>
      <c r="Q1877" s="41"/>
      <c r="R1877" s="41"/>
      <c r="S1877" s="41"/>
      <c r="T1877" s="38"/>
    </row>
    <row r="1878" spans="1:20" ht="128" x14ac:dyDescent="0.2">
      <c r="A1878" s="20">
        <f>'Test Scenarios'!A1887</f>
        <v>0</v>
      </c>
      <c r="B1878" s="44">
        <f>'Test Scenarios'!K1887</f>
        <v>0</v>
      </c>
      <c r="C1878" s="42">
        <f>'Test Scenarios'!B1887</f>
        <v>0</v>
      </c>
      <c r="D1878" s="43" t="str">
        <f>"F-"&amp;'Test Scenarios'!M1887&amp;"-"&amp;'Test Scenarios'!C1887&amp;"-"&amp;C1878</f>
        <v>F---0</v>
      </c>
      <c r="E1878" s="43" t="s">
        <v>6576</v>
      </c>
      <c r="F1878" s="43">
        <f>'Test Scenarios'!G1887</f>
        <v>0</v>
      </c>
      <c r="G1878" s="43" t="str">
        <f>"Objective"&amp;CHAR(10)
&amp;'Test Scenarios'!L1887&amp;CHAR(10)&amp;CHAR(10)&amp;
"Test Case Description"&amp;CHAR(10)
&amp;'Test Scenarios'!D1887&amp;CHAR(10)&amp;CHAR(10)&amp;
"Expected Results"&amp;CHAR(10)&amp;'Test Scenarios'!F1887</f>
        <v xml:space="preserve">Objective
Test Case Description
Expected Results
</v>
      </c>
      <c r="H1878" s="41"/>
      <c r="I1878" s="43" t="s">
        <v>6577</v>
      </c>
      <c r="J1878" s="41" t="str">
        <f>"TST-F "&amp;_xlfn.XLOOKUP('Test Scenarios'!M1887,'Taxonomy and Epics'!H:H,'Taxonomy and Epics'!E:E)</f>
        <v xml:space="preserve">TST-F </v>
      </c>
      <c r="K1878" s="36" t="str">
        <f>"Phase1,"&amp;_xlfn.XLOOKUP('Test Scenarios'!M1887,'Taxonomy and Epics'!H:H,'Taxonomy and Epics'!B:B)&amp;"_"&amp;_xlfn.XLOOKUP('Test Scenarios'!M1887,'Taxonomy and Epics'!H:H,'Taxonomy and Epics'!C:C)&amp;","&amp;'Test Scenarios'!M1887&amp;",Fin_Functional, Workday"</f>
        <v>Phase1,_,,Fin_Functional, Workday</v>
      </c>
      <c r="L1878" s="41"/>
      <c r="M1878" s="41"/>
      <c r="N1878" s="41"/>
      <c r="O1878" s="41"/>
      <c r="P1878" s="41"/>
      <c r="Q1878" s="41"/>
      <c r="R1878" s="41"/>
      <c r="S1878" s="41"/>
      <c r="T1878" s="38"/>
    </row>
    <row r="1879" spans="1:20" ht="128" x14ac:dyDescent="0.2">
      <c r="A1879" s="20">
        <f>'Test Scenarios'!A1888</f>
        <v>0</v>
      </c>
      <c r="B1879" s="44">
        <f>'Test Scenarios'!K1888</f>
        <v>0</v>
      </c>
      <c r="C1879" s="42">
        <f>'Test Scenarios'!B1888</f>
        <v>0</v>
      </c>
      <c r="D1879" s="43" t="str">
        <f>"F-"&amp;'Test Scenarios'!M1888&amp;"-"&amp;'Test Scenarios'!C1888&amp;"-"&amp;C1879</f>
        <v>F---0</v>
      </c>
      <c r="E1879" s="43" t="s">
        <v>6576</v>
      </c>
      <c r="F1879" s="43">
        <f>'Test Scenarios'!G1888</f>
        <v>0</v>
      </c>
      <c r="G1879" s="43" t="str">
        <f>"Objective"&amp;CHAR(10)
&amp;'Test Scenarios'!L1888&amp;CHAR(10)&amp;CHAR(10)&amp;
"Test Case Description"&amp;CHAR(10)
&amp;'Test Scenarios'!D1888&amp;CHAR(10)&amp;CHAR(10)&amp;
"Expected Results"&amp;CHAR(10)&amp;'Test Scenarios'!F1888</f>
        <v xml:space="preserve">Objective
Test Case Description
Expected Results
</v>
      </c>
      <c r="H1879" s="41"/>
      <c r="I1879" s="43" t="s">
        <v>6577</v>
      </c>
      <c r="J1879" s="41" t="str">
        <f>"TST-F "&amp;_xlfn.XLOOKUP('Test Scenarios'!M1888,'Taxonomy and Epics'!H:H,'Taxonomy and Epics'!E:E)</f>
        <v xml:space="preserve">TST-F </v>
      </c>
      <c r="K1879" s="36" t="str">
        <f>"Phase1,"&amp;_xlfn.XLOOKUP('Test Scenarios'!M1888,'Taxonomy and Epics'!H:H,'Taxonomy and Epics'!B:B)&amp;"_"&amp;_xlfn.XLOOKUP('Test Scenarios'!M1888,'Taxonomy and Epics'!H:H,'Taxonomy and Epics'!C:C)&amp;","&amp;'Test Scenarios'!M1888&amp;",Fin_Functional, Workday"</f>
        <v>Phase1,_,,Fin_Functional, Workday</v>
      </c>
      <c r="L1879" s="41"/>
      <c r="M1879" s="41"/>
      <c r="N1879" s="41"/>
      <c r="O1879" s="41"/>
      <c r="P1879" s="41"/>
      <c r="Q1879" s="41"/>
      <c r="R1879" s="41"/>
      <c r="S1879" s="41"/>
      <c r="T1879" s="38"/>
    </row>
    <row r="1880" spans="1:20" ht="128" x14ac:dyDescent="0.2">
      <c r="A1880" s="20">
        <f>'Test Scenarios'!A1889</f>
        <v>0</v>
      </c>
      <c r="B1880" s="44">
        <f>'Test Scenarios'!K1889</f>
        <v>0</v>
      </c>
      <c r="C1880" s="42">
        <f>'Test Scenarios'!B1889</f>
        <v>0</v>
      </c>
      <c r="D1880" s="43" t="str">
        <f>"F-"&amp;'Test Scenarios'!M1889&amp;"-"&amp;'Test Scenarios'!C1889&amp;"-"&amp;C1880</f>
        <v>F---0</v>
      </c>
      <c r="E1880" s="43" t="s">
        <v>6576</v>
      </c>
      <c r="F1880" s="43">
        <f>'Test Scenarios'!G1889</f>
        <v>0</v>
      </c>
      <c r="G1880" s="43" t="str">
        <f>"Objective"&amp;CHAR(10)
&amp;'Test Scenarios'!L1889&amp;CHAR(10)&amp;CHAR(10)&amp;
"Test Case Description"&amp;CHAR(10)
&amp;'Test Scenarios'!D1889&amp;CHAR(10)&amp;CHAR(10)&amp;
"Expected Results"&amp;CHAR(10)&amp;'Test Scenarios'!F1889</f>
        <v xml:space="preserve">Objective
Test Case Description
Expected Results
</v>
      </c>
      <c r="H1880" s="41"/>
      <c r="I1880" s="43" t="s">
        <v>6577</v>
      </c>
      <c r="J1880" s="41" t="str">
        <f>"TST-F "&amp;_xlfn.XLOOKUP('Test Scenarios'!M1889,'Taxonomy and Epics'!H:H,'Taxonomy and Epics'!E:E)</f>
        <v xml:space="preserve">TST-F </v>
      </c>
      <c r="K1880" s="36" t="str">
        <f>"Phase1,"&amp;_xlfn.XLOOKUP('Test Scenarios'!M1889,'Taxonomy and Epics'!H:H,'Taxonomy and Epics'!B:B)&amp;"_"&amp;_xlfn.XLOOKUP('Test Scenarios'!M1889,'Taxonomy and Epics'!H:H,'Taxonomy and Epics'!C:C)&amp;","&amp;'Test Scenarios'!M1889&amp;",Fin_Functional, Workday"</f>
        <v>Phase1,_,,Fin_Functional, Workday</v>
      </c>
      <c r="L1880" s="41"/>
      <c r="M1880" s="41"/>
      <c r="N1880" s="41"/>
      <c r="O1880" s="41"/>
      <c r="P1880" s="41"/>
      <c r="Q1880" s="41"/>
      <c r="R1880" s="41"/>
      <c r="S1880" s="41"/>
      <c r="T1880" s="38"/>
    </row>
    <row r="1881" spans="1:20" ht="128" x14ac:dyDescent="0.2">
      <c r="A1881" s="20">
        <f>'Test Scenarios'!A1890</f>
        <v>0</v>
      </c>
      <c r="B1881" s="44">
        <f>'Test Scenarios'!K1890</f>
        <v>0</v>
      </c>
      <c r="C1881" s="42">
        <f>'Test Scenarios'!B1890</f>
        <v>0</v>
      </c>
      <c r="D1881" s="43" t="str">
        <f>"F-"&amp;'Test Scenarios'!M1890&amp;"-"&amp;'Test Scenarios'!C1890&amp;"-"&amp;C1881</f>
        <v>F---0</v>
      </c>
      <c r="E1881" s="43" t="s">
        <v>6576</v>
      </c>
      <c r="F1881" s="43">
        <f>'Test Scenarios'!G1890</f>
        <v>0</v>
      </c>
      <c r="G1881" s="43" t="str">
        <f>"Objective"&amp;CHAR(10)
&amp;'Test Scenarios'!L1890&amp;CHAR(10)&amp;CHAR(10)&amp;
"Test Case Description"&amp;CHAR(10)
&amp;'Test Scenarios'!D1890&amp;CHAR(10)&amp;CHAR(10)&amp;
"Expected Results"&amp;CHAR(10)&amp;'Test Scenarios'!F1890</f>
        <v xml:space="preserve">Objective
Test Case Description
Expected Results
</v>
      </c>
      <c r="H1881" s="41"/>
      <c r="I1881" s="43" t="s">
        <v>6577</v>
      </c>
      <c r="J1881" s="41" t="str">
        <f>"TST-F "&amp;_xlfn.XLOOKUP('Test Scenarios'!M1890,'Taxonomy and Epics'!H:H,'Taxonomy and Epics'!E:E)</f>
        <v xml:space="preserve">TST-F </v>
      </c>
      <c r="K1881" s="36" t="str">
        <f>"Phase1,"&amp;_xlfn.XLOOKUP('Test Scenarios'!M1890,'Taxonomy and Epics'!H:H,'Taxonomy and Epics'!B:B)&amp;"_"&amp;_xlfn.XLOOKUP('Test Scenarios'!M1890,'Taxonomy and Epics'!H:H,'Taxonomy and Epics'!C:C)&amp;","&amp;'Test Scenarios'!M1890&amp;",Fin_Functional, Workday"</f>
        <v>Phase1,_,,Fin_Functional, Workday</v>
      </c>
      <c r="L1881" s="41"/>
      <c r="M1881" s="41"/>
      <c r="N1881" s="41"/>
      <c r="O1881" s="41"/>
      <c r="P1881" s="41"/>
      <c r="Q1881" s="41"/>
      <c r="R1881" s="41"/>
      <c r="S1881" s="41"/>
      <c r="T1881" s="38"/>
    </row>
    <row r="1882" spans="1:20" ht="128" x14ac:dyDescent="0.2">
      <c r="A1882" s="20">
        <f>'Test Scenarios'!A1891</f>
        <v>0</v>
      </c>
      <c r="B1882" s="44">
        <f>'Test Scenarios'!K1891</f>
        <v>0</v>
      </c>
      <c r="C1882" s="42">
        <f>'Test Scenarios'!B1891</f>
        <v>0</v>
      </c>
      <c r="D1882" s="43" t="str">
        <f>"F-"&amp;'Test Scenarios'!M1891&amp;"-"&amp;'Test Scenarios'!C1891&amp;"-"&amp;C1882</f>
        <v>F---0</v>
      </c>
      <c r="E1882" s="43" t="s">
        <v>6576</v>
      </c>
      <c r="F1882" s="43">
        <f>'Test Scenarios'!G1891</f>
        <v>0</v>
      </c>
      <c r="G1882" s="43" t="str">
        <f>"Objective"&amp;CHAR(10)
&amp;'Test Scenarios'!L1891&amp;CHAR(10)&amp;CHAR(10)&amp;
"Test Case Description"&amp;CHAR(10)
&amp;'Test Scenarios'!D1891&amp;CHAR(10)&amp;CHAR(10)&amp;
"Expected Results"&amp;CHAR(10)&amp;'Test Scenarios'!F1891</f>
        <v xml:space="preserve">Objective
Test Case Description
Expected Results
</v>
      </c>
      <c r="H1882" s="41"/>
      <c r="I1882" s="43" t="s">
        <v>6577</v>
      </c>
      <c r="J1882" s="41" t="str">
        <f>"TST-F "&amp;_xlfn.XLOOKUP('Test Scenarios'!M1891,'Taxonomy and Epics'!H:H,'Taxonomy and Epics'!E:E)</f>
        <v xml:space="preserve">TST-F </v>
      </c>
      <c r="K1882" s="36" t="str">
        <f>"Phase1,"&amp;_xlfn.XLOOKUP('Test Scenarios'!M1891,'Taxonomy and Epics'!H:H,'Taxonomy and Epics'!B:B)&amp;"_"&amp;_xlfn.XLOOKUP('Test Scenarios'!M1891,'Taxonomy and Epics'!H:H,'Taxonomy and Epics'!C:C)&amp;","&amp;'Test Scenarios'!M1891&amp;",Fin_Functional, Workday"</f>
        <v>Phase1,_,,Fin_Functional, Workday</v>
      </c>
      <c r="L1882" s="41"/>
      <c r="M1882" s="41"/>
      <c r="N1882" s="41"/>
      <c r="O1882" s="41"/>
      <c r="P1882" s="41"/>
      <c r="Q1882" s="41"/>
      <c r="R1882" s="41"/>
      <c r="S1882" s="41"/>
      <c r="T1882" s="38"/>
    </row>
    <row r="1883" spans="1:20" ht="128" x14ac:dyDescent="0.2">
      <c r="A1883" s="20">
        <f>'Test Scenarios'!A1892</f>
        <v>0</v>
      </c>
      <c r="B1883" s="44">
        <f>'Test Scenarios'!K1892</f>
        <v>0</v>
      </c>
      <c r="C1883" s="42">
        <f>'Test Scenarios'!B1892</f>
        <v>0</v>
      </c>
      <c r="D1883" s="43" t="str">
        <f>"F-"&amp;'Test Scenarios'!M1892&amp;"-"&amp;'Test Scenarios'!C1892&amp;"-"&amp;C1883</f>
        <v>F---0</v>
      </c>
      <c r="E1883" s="43" t="s">
        <v>6576</v>
      </c>
      <c r="F1883" s="43">
        <f>'Test Scenarios'!G1892</f>
        <v>0</v>
      </c>
      <c r="G1883" s="43" t="str">
        <f>"Objective"&amp;CHAR(10)
&amp;'Test Scenarios'!L1892&amp;CHAR(10)&amp;CHAR(10)&amp;
"Test Case Description"&amp;CHAR(10)
&amp;'Test Scenarios'!D1892&amp;CHAR(10)&amp;CHAR(10)&amp;
"Expected Results"&amp;CHAR(10)&amp;'Test Scenarios'!F1892</f>
        <v xml:space="preserve">Objective
Test Case Description
Expected Results
</v>
      </c>
      <c r="H1883" s="41"/>
      <c r="I1883" s="43" t="s">
        <v>6577</v>
      </c>
      <c r="J1883" s="41" t="str">
        <f>"TST-F "&amp;_xlfn.XLOOKUP('Test Scenarios'!M1892,'Taxonomy and Epics'!H:H,'Taxonomy and Epics'!E:E)</f>
        <v xml:space="preserve">TST-F </v>
      </c>
      <c r="K1883" s="36" t="str">
        <f>"Phase1,"&amp;_xlfn.XLOOKUP('Test Scenarios'!M1892,'Taxonomy and Epics'!H:H,'Taxonomy and Epics'!B:B)&amp;"_"&amp;_xlfn.XLOOKUP('Test Scenarios'!M1892,'Taxonomy and Epics'!H:H,'Taxonomy and Epics'!C:C)&amp;","&amp;'Test Scenarios'!M1892&amp;",Fin_Functional, Workday"</f>
        <v>Phase1,_,,Fin_Functional, Workday</v>
      </c>
      <c r="L1883" s="41"/>
      <c r="M1883" s="41"/>
      <c r="N1883" s="41"/>
      <c r="O1883" s="41"/>
      <c r="P1883" s="41"/>
      <c r="Q1883" s="41"/>
      <c r="R1883" s="41"/>
      <c r="S1883" s="41"/>
      <c r="T1883" s="38"/>
    </row>
    <row r="1884" spans="1:20" ht="128" x14ac:dyDescent="0.2">
      <c r="A1884" s="20">
        <f>'Test Scenarios'!A1893</f>
        <v>0</v>
      </c>
      <c r="B1884" s="44">
        <f>'Test Scenarios'!K1893</f>
        <v>0</v>
      </c>
      <c r="C1884" s="42">
        <f>'Test Scenarios'!B1893</f>
        <v>0</v>
      </c>
      <c r="D1884" s="43" t="str">
        <f>"F-"&amp;'Test Scenarios'!M1893&amp;"-"&amp;'Test Scenarios'!C1893&amp;"-"&amp;C1884</f>
        <v>F---0</v>
      </c>
      <c r="E1884" s="43" t="s">
        <v>6576</v>
      </c>
      <c r="F1884" s="43">
        <f>'Test Scenarios'!G1893</f>
        <v>0</v>
      </c>
      <c r="G1884" s="43" t="str">
        <f>"Objective"&amp;CHAR(10)
&amp;'Test Scenarios'!L1893&amp;CHAR(10)&amp;CHAR(10)&amp;
"Test Case Description"&amp;CHAR(10)
&amp;'Test Scenarios'!D1893&amp;CHAR(10)&amp;CHAR(10)&amp;
"Expected Results"&amp;CHAR(10)&amp;'Test Scenarios'!F1893</f>
        <v xml:space="preserve">Objective
Test Case Description
Expected Results
</v>
      </c>
      <c r="H1884" s="41"/>
      <c r="I1884" s="43" t="s">
        <v>6577</v>
      </c>
      <c r="J1884" s="41" t="str">
        <f>"TST-F "&amp;_xlfn.XLOOKUP('Test Scenarios'!M1893,'Taxonomy and Epics'!H:H,'Taxonomy and Epics'!E:E)</f>
        <v xml:space="preserve">TST-F </v>
      </c>
      <c r="K1884" s="36" t="str">
        <f>"Phase1,"&amp;_xlfn.XLOOKUP('Test Scenarios'!M1893,'Taxonomy and Epics'!H:H,'Taxonomy and Epics'!B:B)&amp;"_"&amp;_xlfn.XLOOKUP('Test Scenarios'!M1893,'Taxonomy and Epics'!H:H,'Taxonomy and Epics'!C:C)&amp;","&amp;'Test Scenarios'!M1893&amp;",Fin_Functional, Workday"</f>
        <v>Phase1,_,,Fin_Functional, Workday</v>
      </c>
      <c r="L1884" s="41"/>
      <c r="M1884" s="41"/>
      <c r="N1884" s="41"/>
      <c r="O1884" s="41"/>
      <c r="P1884" s="41"/>
      <c r="Q1884" s="41"/>
      <c r="R1884" s="41"/>
      <c r="S1884" s="41"/>
      <c r="T1884" s="38"/>
    </row>
    <row r="1885" spans="1:20" ht="128" x14ac:dyDescent="0.2">
      <c r="A1885" s="20">
        <f>'Test Scenarios'!A1894</f>
        <v>0</v>
      </c>
      <c r="B1885" s="44">
        <f>'Test Scenarios'!K1894</f>
        <v>0</v>
      </c>
      <c r="C1885" s="42">
        <f>'Test Scenarios'!B1894</f>
        <v>0</v>
      </c>
      <c r="D1885" s="43" t="str">
        <f>"F-"&amp;'Test Scenarios'!M1894&amp;"-"&amp;'Test Scenarios'!C1894&amp;"-"&amp;C1885</f>
        <v>F---0</v>
      </c>
      <c r="E1885" s="43" t="s">
        <v>6576</v>
      </c>
      <c r="F1885" s="43">
        <f>'Test Scenarios'!G1894</f>
        <v>0</v>
      </c>
      <c r="G1885" s="43" t="str">
        <f>"Objective"&amp;CHAR(10)
&amp;'Test Scenarios'!L1894&amp;CHAR(10)&amp;CHAR(10)&amp;
"Test Case Description"&amp;CHAR(10)
&amp;'Test Scenarios'!D1894&amp;CHAR(10)&amp;CHAR(10)&amp;
"Expected Results"&amp;CHAR(10)&amp;'Test Scenarios'!F1894</f>
        <v xml:space="preserve">Objective
Test Case Description
Expected Results
</v>
      </c>
      <c r="H1885" s="41"/>
      <c r="I1885" s="43" t="s">
        <v>6577</v>
      </c>
      <c r="J1885" s="41" t="str">
        <f>"TST-F "&amp;_xlfn.XLOOKUP('Test Scenarios'!M1894,'Taxonomy and Epics'!H:H,'Taxonomy and Epics'!E:E)</f>
        <v xml:space="preserve">TST-F </v>
      </c>
      <c r="K1885" s="36" t="str">
        <f>"Phase1,"&amp;_xlfn.XLOOKUP('Test Scenarios'!M1894,'Taxonomy and Epics'!H:H,'Taxonomy and Epics'!B:B)&amp;"_"&amp;_xlfn.XLOOKUP('Test Scenarios'!M1894,'Taxonomy and Epics'!H:H,'Taxonomy and Epics'!C:C)&amp;","&amp;'Test Scenarios'!M1894&amp;",Fin_Functional, Workday"</f>
        <v>Phase1,_,,Fin_Functional, Workday</v>
      </c>
      <c r="L1885" s="41"/>
      <c r="M1885" s="41"/>
      <c r="N1885" s="41"/>
      <c r="O1885" s="41"/>
      <c r="P1885" s="41"/>
      <c r="Q1885" s="41"/>
      <c r="R1885" s="41"/>
      <c r="S1885" s="41"/>
      <c r="T1885" s="38"/>
    </row>
    <row r="1886" spans="1:20" ht="128" x14ac:dyDescent="0.2">
      <c r="A1886" s="20">
        <f>'Test Scenarios'!A1895</f>
        <v>0</v>
      </c>
      <c r="B1886" s="44">
        <f>'Test Scenarios'!K1895</f>
        <v>0</v>
      </c>
      <c r="C1886" s="42">
        <f>'Test Scenarios'!B1895</f>
        <v>0</v>
      </c>
      <c r="D1886" s="43" t="str">
        <f>"F-"&amp;'Test Scenarios'!M1895&amp;"-"&amp;'Test Scenarios'!C1895&amp;"-"&amp;C1886</f>
        <v>F---0</v>
      </c>
      <c r="E1886" s="43" t="s">
        <v>6576</v>
      </c>
      <c r="F1886" s="43">
        <f>'Test Scenarios'!G1895</f>
        <v>0</v>
      </c>
      <c r="G1886" s="43" t="str">
        <f>"Objective"&amp;CHAR(10)
&amp;'Test Scenarios'!L1895&amp;CHAR(10)&amp;CHAR(10)&amp;
"Test Case Description"&amp;CHAR(10)
&amp;'Test Scenarios'!D1895&amp;CHAR(10)&amp;CHAR(10)&amp;
"Expected Results"&amp;CHAR(10)&amp;'Test Scenarios'!F1895</f>
        <v xml:space="preserve">Objective
Test Case Description
Expected Results
</v>
      </c>
      <c r="H1886" s="41"/>
      <c r="I1886" s="43" t="s">
        <v>6577</v>
      </c>
      <c r="J1886" s="41" t="str">
        <f>"TST-F "&amp;_xlfn.XLOOKUP('Test Scenarios'!M1895,'Taxonomy and Epics'!H:H,'Taxonomy and Epics'!E:E)</f>
        <v xml:space="preserve">TST-F </v>
      </c>
      <c r="K1886" s="36" t="str">
        <f>"Phase1,"&amp;_xlfn.XLOOKUP('Test Scenarios'!M1895,'Taxonomy and Epics'!H:H,'Taxonomy and Epics'!B:B)&amp;"_"&amp;_xlfn.XLOOKUP('Test Scenarios'!M1895,'Taxonomy and Epics'!H:H,'Taxonomy and Epics'!C:C)&amp;","&amp;'Test Scenarios'!M1895&amp;",Fin_Functional, Workday"</f>
        <v>Phase1,_,,Fin_Functional, Workday</v>
      </c>
      <c r="L1886" s="41"/>
      <c r="M1886" s="41"/>
      <c r="N1886" s="41"/>
      <c r="O1886" s="41"/>
      <c r="P1886" s="41"/>
      <c r="Q1886" s="41"/>
      <c r="R1886" s="41"/>
      <c r="S1886" s="41"/>
      <c r="T1886" s="38"/>
    </row>
    <row r="1887" spans="1:20" ht="128" x14ac:dyDescent="0.2">
      <c r="A1887" s="20">
        <f>'Test Scenarios'!A1896</f>
        <v>0</v>
      </c>
      <c r="B1887" s="44">
        <f>'Test Scenarios'!K1896</f>
        <v>0</v>
      </c>
      <c r="C1887" s="42">
        <f>'Test Scenarios'!B1896</f>
        <v>0</v>
      </c>
      <c r="D1887" s="43" t="str">
        <f>"F-"&amp;'Test Scenarios'!M1896&amp;"-"&amp;'Test Scenarios'!C1896&amp;"-"&amp;C1887</f>
        <v>F---0</v>
      </c>
      <c r="E1887" s="43" t="s">
        <v>6576</v>
      </c>
      <c r="F1887" s="43">
        <f>'Test Scenarios'!G1896</f>
        <v>0</v>
      </c>
      <c r="G1887" s="43" t="str">
        <f>"Objective"&amp;CHAR(10)
&amp;'Test Scenarios'!L1896&amp;CHAR(10)&amp;CHAR(10)&amp;
"Test Case Description"&amp;CHAR(10)
&amp;'Test Scenarios'!D1896&amp;CHAR(10)&amp;CHAR(10)&amp;
"Expected Results"&amp;CHAR(10)&amp;'Test Scenarios'!F1896</f>
        <v xml:space="preserve">Objective
Test Case Description
Expected Results
</v>
      </c>
      <c r="H1887" s="41"/>
      <c r="I1887" s="43" t="s">
        <v>6577</v>
      </c>
      <c r="J1887" s="41" t="str">
        <f>"TST-F "&amp;_xlfn.XLOOKUP('Test Scenarios'!M1896,'Taxonomy and Epics'!H:H,'Taxonomy and Epics'!E:E)</f>
        <v xml:space="preserve">TST-F </v>
      </c>
      <c r="K1887" s="36" t="str">
        <f>"Phase1,"&amp;_xlfn.XLOOKUP('Test Scenarios'!M1896,'Taxonomy and Epics'!H:H,'Taxonomy and Epics'!B:B)&amp;"_"&amp;_xlfn.XLOOKUP('Test Scenarios'!M1896,'Taxonomy and Epics'!H:H,'Taxonomy and Epics'!C:C)&amp;","&amp;'Test Scenarios'!M1896&amp;",Fin_Functional, Workday"</f>
        <v>Phase1,_,,Fin_Functional, Workday</v>
      </c>
      <c r="L1887" s="41"/>
      <c r="M1887" s="41"/>
      <c r="N1887" s="41"/>
      <c r="O1887" s="41"/>
      <c r="P1887" s="41"/>
      <c r="Q1887" s="41"/>
      <c r="R1887" s="41"/>
      <c r="S1887" s="41"/>
      <c r="T1887" s="38"/>
    </row>
    <row r="1888" spans="1:20" ht="128" x14ac:dyDescent="0.2">
      <c r="A1888" s="20">
        <f>'Test Scenarios'!A1897</f>
        <v>0</v>
      </c>
      <c r="B1888" s="44">
        <f>'Test Scenarios'!K1897</f>
        <v>0</v>
      </c>
      <c r="C1888" s="42">
        <f>'Test Scenarios'!B1897</f>
        <v>0</v>
      </c>
      <c r="D1888" s="43" t="str">
        <f>"F-"&amp;'Test Scenarios'!M1897&amp;"-"&amp;'Test Scenarios'!C1897&amp;"-"&amp;C1888</f>
        <v>F---0</v>
      </c>
      <c r="E1888" s="43" t="s">
        <v>6576</v>
      </c>
      <c r="F1888" s="43">
        <f>'Test Scenarios'!G1897</f>
        <v>0</v>
      </c>
      <c r="G1888" s="43" t="str">
        <f>"Objective"&amp;CHAR(10)
&amp;'Test Scenarios'!L1897&amp;CHAR(10)&amp;CHAR(10)&amp;
"Test Case Description"&amp;CHAR(10)
&amp;'Test Scenarios'!D1897&amp;CHAR(10)&amp;CHAR(10)&amp;
"Expected Results"&amp;CHAR(10)&amp;'Test Scenarios'!F1897</f>
        <v xml:space="preserve">Objective
Test Case Description
Expected Results
</v>
      </c>
      <c r="H1888" s="41"/>
      <c r="I1888" s="43" t="s">
        <v>6577</v>
      </c>
      <c r="J1888" s="41" t="str">
        <f>"TST-F "&amp;_xlfn.XLOOKUP('Test Scenarios'!M1897,'Taxonomy and Epics'!H:H,'Taxonomy and Epics'!E:E)</f>
        <v xml:space="preserve">TST-F </v>
      </c>
      <c r="K1888" s="36" t="str">
        <f>"Phase1,"&amp;_xlfn.XLOOKUP('Test Scenarios'!M1897,'Taxonomy and Epics'!H:H,'Taxonomy and Epics'!B:B)&amp;"_"&amp;_xlfn.XLOOKUP('Test Scenarios'!M1897,'Taxonomy and Epics'!H:H,'Taxonomy and Epics'!C:C)&amp;","&amp;'Test Scenarios'!M1897&amp;",Fin_Functional, Workday"</f>
        <v>Phase1,_,,Fin_Functional, Workday</v>
      </c>
      <c r="L1888" s="41"/>
      <c r="M1888" s="41"/>
      <c r="N1888" s="41"/>
      <c r="O1888" s="41"/>
      <c r="P1888" s="41"/>
      <c r="Q1888" s="41"/>
      <c r="R1888" s="41"/>
      <c r="S1888" s="41"/>
      <c r="T1888" s="38"/>
    </row>
    <row r="1889" spans="1:20" ht="128" x14ac:dyDescent="0.2">
      <c r="A1889" s="20">
        <f>'Test Scenarios'!A1898</f>
        <v>0</v>
      </c>
      <c r="B1889" s="44">
        <f>'Test Scenarios'!K1898</f>
        <v>0</v>
      </c>
      <c r="C1889" s="42">
        <f>'Test Scenarios'!B1898</f>
        <v>0</v>
      </c>
      <c r="D1889" s="43" t="str">
        <f>"F-"&amp;'Test Scenarios'!M1898&amp;"-"&amp;'Test Scenarios'!C1898&amp;"-"&amp;C1889</f>
        <v>F---0</v>
      </c>
      <c r="E1889" s="43" t="s">
        <v>6576</v>
      </c>
      <c r="F1889" s="43">
        <f>'Test Scenarios'!G1898</f>
        <v>0</v>
      </c>
      <c r="G1889" s="43" t="str">
        <f>"Objective"&amp;CHAR(10)
&amp;'Test Scenarios'!L1898&amp;CHAR(10)&amp;CHAR(10)&amp;
"Test Case Description"&amp;CHAR(10)
&amp;'Test Scenarios'!D1898&amp;CHAR(10)&amp;CHAR(10)&amp;
"Expected Results"&amp;CHAR(10)&amp;'Test Scenarios'!F1898</f>
        <v xml:space="preserve">Objective
Test Case Description
Expected Results
</v>
      </c>
      <c r="H1889" s="41"/>
      <c r="I1889" s="43" t="s">
        <v>6577</v>
      </c>
      <c r="J1889" s="41" t="str">
        <f>"TST-F "&amp;_xlfn.XLOOKUP('Test Scenarios'!M1898,'Taxonomy and Epics'!H:H,'Taxonomy and Epics'!E:E)</f>
        <v xml:space="preserve">TST-F </v>
      </c>
      <c r="K1889" s="36" t="str">
        <f>"Phase1,"&amp;_xlfn.XLOOKUP('Test Scenarios'!M1898,'Taxonomy and Epics'!H:H,'Taxonomy and Epics'!B:B)&amp;"_"&amp;_xlfn.XLOOKUP('Test Scenarios'!M1898,'Taxonomy and Epics'!H:H,'Taxonomy and Epics'!C:C)&amp;","&amp;'Test Scenarios'!M1898&amp;",Fin_Functional, Workday"</f>
        <v>Phase1,_,,Fin_Functional, Workday</v>
      </c>
      <c r="L1889" s="41"/>
      <c r="M1889" s="41"/>
      <c r="N1889" s="41"/>
      <c r="O1889" s="41"/>
      <c r="P1889" s="41"/>
      <c r="Q1889" s="41"/>
      <c r="R1889" s="41"/>
      <c r="S1889" s="41"/>
      <c r="T1889" s="38"/>
    </row>
    <row r="1890" spans="1:20" ht="128" x14ac:dyDescent="0.2">
      <c r="A1890" s="20">
        <f>'Test Scenarios'!A1899</f>
        <v>0</v>
      </c>
      <c r="B1890" s="44">
        <f>'Test Scenarios'!K1899</f>
        <v>0</v>
      </c>
      <c r="C1890" s="42">
        <f>'Test Scenarios'!B1899</f>
        <v>0</v>
      </c>
      <c r="D1890" s="43" t="str">
        <f>"F-"&amp;'Test Scenarios'!M1899&amp;"-"&amp;'Test Scenarios'!C1899&amp;"-"&amp;C1890</f>
        <v>F---0</v>
      </c>
      <c r="E1890" s="43" t="s">
        <v>6576</v>
      </c>
      <c r="F1890" s="43">
        <f>'Test Scenarios'!G1899</f>
        <v>0</v>
      </c>
      <c r="G1890" s="43" t="str">
        <f>"Objective"&amp;CHAR(10)
&amp;'Test Scenarios'!L1899&amp;CHAR(10)&amp;CHAR(10)&amp;
"Test Case Description"&amp;CHAR(10)
&amp;'Test Scenarios'!D1899&amp;CHAR(10)&amp;CHAR(10)&amp;
"Expected Results"&amp;CHAR(10)&amp;'Test Scenarios'!F1899</f>
        <v xml:space="preserve">Objective
Test Case Description
Expected Results
</v>
      </c>
      <c r="H1890" s="41"/>
      <c r="I1890" s="43" t="s">
        <v>6577</v>
      </c>
      <c r="J1890" s="41" t="str">
        <f>"TST-F "&amp;_xlfn.XLOOKUP('Test Scenarios'!M1899,'Taxonomy and Epics'!H:H,'Taxonomy and Epics'!E:E)</f>
        <v xml:space="preserve">TST-F </v>
      </c>
      <c r="K1890" s="36" t="str">
        <f>"Phase1,"&amp;_xlfn.XLOOKUP('Test Scenarios'!M1899,'Taxonomy and Epics'!H:H,'Taxonomy and Epics'!B:B)&amp;"_"&amp;_xlfn.XLOOKUP('Test Scenarios'!M1899,'Taxonomy and Epics'!H:H,'Taxonomy and Epics'!C:C)&amp;","&amp;'Test Scenarios'!M1899&amp;",Fin_Functional, Workday"</f>
        <v>Phase1,_,,Fin_Functional, Workday</v>
      </c>
      <c r="L1890" s="41"/>
      <c r="M1890" s="41"/>
      <c r="N1890" s="41"/>
      <c r="O1890" s="41"/>
      <c r="P1890" s="41"/>
      <c r="Q1890" s="41"/>
      <c r="R1890" s="41"/>
      <c r="S1890" s="41"/>
      <c r="T1890" s="38"/>
    </row>
    <row r="1891" spans="1:20" ht="128" x14ac:dyDescent="0.2">
      <c r="A1891" s="20">
        <f>'Test Scenarios'!A1900</f>
        <v>0</v>
      </c>
      <c r="B1891" s="44">
        <f>'Test Scenarios'!K1900</f>
        <v>0</v>
      </c>
      <c r="C1891" s="42">
        <f>'Test Scenarios'!B1900</f>
        <v>0</v>
      </c>
      <c r="D1891" s="43" t="str">
        <f>"F-"&amp;'Test Scenarios'!M1900&amp;"-"&amp;'Test Scenarios'!C1900&amp;"-"&amp;C1891</f>
        <v>F---0</v>
      </c>
      <c r="E1891" s="43" t="s">
        <v>6576</v>
      </c>
      <c r="F1891" s="43">
        <f>'Test Scenarios'!G1900</f>
        <v>0</v>
      </c>
      <c r="G1891" s="43" t="str">
        <f>"Objective"&amp;CHAR(10)
&amp;'Test Scenarios'!L1900&amp;CHAR(10)&amp;CHAR(10)&amp;
"Test Case Description"&amp;CHAR(10)
&amp;'Test Scenarios'!D1900&amp;CHAR(10)&amp;CHAR(10)&amp;
"Expected Results"&amp;CHAR(10)&amp;'Test Scenarios'!F1900</f>
        <v xml:space="preserve">Objective
Test Case Description
Expected Results
</v>
      </c>
      <c r="H1891" s="41"/>
      <c r="I1891" s="43" t="s">
        <v>6577</v>
      </c>
      <c r="J1891" s="41" t="str">
        <f>"TST-F "&amp;_xlfn.XLOOKUP('Test Scenarios'!M1900,'Taxonomy and Epics'!H:H,'Taxonomy and Epics'!E:E)</f>
        <v xml:space="preserve">TST-F </v>
      </c>
      <c r="K1891" s="36" t="str">
        <f>"Phase1,"&amp;_xlfn.XLOOKUP('Test Scenarios'!M1900,'Taxonomy and Epics'!H:H,'Taxonomy and Epics'!B:B)&amp;"_"&amp;_xlfn.XLOOKUP('Test Scenarios'!M1900,'Taxonomy and Epics'!H:H,'Taxonomy and Epics'!C:C)&amp;","&amp;'Test Scenarios'!M1900&amp;",Fin_Functional, Workday"</f>
        <v>Phase1,_,,Fin_Functional, Workday</v>
      </c>
      <c r="L1891" s="41"/>
      <c r="M1891" s="41"/>
      <c r="N1891" s="41"/>
      <c r="O1891" s="41"/>
      <c r="P1891" s="41"/>
      <c r="Q1891" s="41"/>
      <c r="R1891" s="41"/>
      <c r="S1891" s="41"/>
      <c r="T1891" s="38"/>
    </row>
    <row r="1892" spans="1:20" ht="128" x14ac:dyDescent="0.2">
      <c r="A1892" s="20">
        <f>'Test Scenarios'!A1901</f>
        <v>0</v>
      </c>
      <c r="B1892" s="44">
        <f>'Test Scenarios'!K1901</f>
        <v>0</v>
      </c>
      <c r="C1892" s="42">
        <f>'Test Scenarios'!B1901</f>
        <v>0</v>
      </c>
      <c r="D1892" s="43" t="str">
        <f>"F-"&amp;'Test Scenarios'!M1901&amp;"-"&amp;'Test Scenarios'!C1901&amp;"-"&amp;C1892</f>
        <v>F---0</v>
      </c>
      <c r="E1892" s="43" t="s">
        <v>6576</v>
      </c>
      <c r="F1892" s="43">
        <f>'Test Scenarios'!G1901</f>
        <v>0</v>
      </c>
      <c r="G1892" s="43" t="str">
        <f>"Objective"&amp;CHAR(10)
&amp;'Test Scenarios'!L1901&amp;CHAR(10)&amp;CHAR(10)&amp;
"Test Case Description"&amp;CHAR(10)
&amp;'Test Scenarios'!D1901&amp;CHAR(10)&amp;CHAR(10)&amp;
"Expected Results"&amp;CHAR(10)&amp;'Test Scenarios'!F1901</f>
        <v xml:space="preserve">Objective
Test Case Description
Expected Results
</v>
      </c>
      <c r="H1892" s="41"/>
      <c r="I1892" s="43" t="s">
        <v>6577</v>
      </c>
      <c r="J1892" s="41" t="str">
        <f>"TST-F "&amp;_xlfn.XLOOKUP('Test Scenarios'!M1901,'Taxonomy and Epics'!H:H,'Taxonomy and Epics'!E:E)</f>
        <v xml:space="preserve">TST-F </v>
      </c>
      <c r="K1892" s="36" t="str">
        <f>"Phase1,"&amp;_xlfn.XLOOKUP('Test Scenarios'!M1901,'Taxonomy and Epics'!H:H,'Taxonomy and Epics'!B:B)&amp;"_"&amp;_xlfn.XLOOKUP('Test Scenarios'!M1901,'Taxonomy and Epics'!H:H,'Taxonomy and Epics'!C:C)&amp;","&amp;'Test Scenarios'!M1901&amp;",Fin_Functional, Workday"</f>
        <v>Phase1,_,,Fin_Functional, Workday</v>
      </c>
      <c r="L1892" s="41"/>
      <c r="M1892" s="41"/>
      <c r="N1892" s="41"/>
      <c r="O1892" s="41"/>
      <c r="P1892" s="41"/>
      <c r="Q1892" s="41"/>
      <c r="R1892" s="41"/>
      <c r="S1892" s="41"/>
      <c r="T1892" s="38"/>
    </row>
    <row r="1893" spans="1:20" ht="128" x14ac:dyDescent="0.2">
      <c r="A1893" s="20">
        <f>'Test Scenarios'!A1902</f>
        <v>0</v>
      </c>
      <c r="B1893" s="44">
        <f>'Test Scenarios'!K1902</f>
        <v>0</v>
      </c>
      <c r="C1893" s="42">
        <f>'Test Scenarios'!B1902</f>
        <v>0</v>
      </c>
      <c r="D1893" s="43" t="str">
        <f>"F-"&amp;'Test Scenarios'!M1902&amp;"-"&amp;'Test Scenarios'!C1902&amp;"-"&amp;C1893</f>
        <v>F---0</v>
      </c>
      <c r="E1893" s="43" t="s">
        <v>6576</v>
      </c>
      <c r="F1893" s="43">
        <f>'Test Scenarios'!G1902</f>
        <v>0</v>
      </c>
      <c r="G1893" s="43" t="str">
        <f>"Objective"&amp;CHAR(10)
&amp;'Test Scenarios'!L1902&amp;CHAR(10)&amp;CHAR(10)&amp;
"Test Case Description"&amp;CHAR(10)
&amp;'Test Scenarios'!D1902&amp;CHAR(10)&amp;CHAR(10)&amp;
"Expected Results"&amp;CHAR(10)&amp;'Test Scenarios'!F1902</f>
        <v xml:space="preserve">Objective
Test Case Description
Expected Results
</v>
      </c>
      <c r="H1893" s="41"/>
      <c r="I1893" s="43" t="s">
        <v>6577</v>
      </c>
      <c r="J1893" s="41" t="str">
        <f>"TST-F "&amp;_xlfn.XLOOKUP('Test Scenarios'!M1902,'Taxonomy and Epics'!H:H,'Taxonomy and Epics'!E:E)</f>
        <v xml:space="preserve">TST-F </v>
      </c>
      <c r="K1893" s="36" t="str">
        <f>"Phase1,"&amp;_xlfn.XLOOKUP('Test Scenarios'!M1902,'Taxonomy and Epics'!H:H,'Taxonomy and Epics'!B:B)&amp;"_"&amp;_xlfn.XLOOKUP('Test Scenarios'!M1902,'Taxonomy and Epics'!H:H,'Taxonomy and Epics'!C:C)&amp;","&amp;'Test Scenarios'!M1902&amp;",Fin_Functional, Workday"</f>
        <v>Phase1,_,,Fin_Functional, Workday</v>
      </c>
      <c r="L1893" s="41"/>
      <c r="M1893" s="41"/>
      <c r="N1893" s="41"/>
      <c r="O1893" s="41"/>
      <c r="P1893" s="41"/>
      <c r="Q1893" s="41"/>
      <c r="R1893" s="41"/>
      <c r="S1893" s="41"/>
      <c r="T1893" s="38"/>
    </row>
    <row r="1894" spans="1:20" ht="128" x14ac:dyDescent="0.2">
      <c r="A1894" s="20">
        <f>'Test Scenarios'!A1903</f>
        <v>0</v>
      </c>
      <c r="B1894" s="44">
        <f>'Test Scenarios'!K1903</f>
        <v>0</v>
      </c>
      <c r="C1894" s="42">
        <f>'Test Scenarios'!B1903</f>
        <v>0</v>
      </c>
      <c r="D1894" s="43" t="str">
        <f>"F-"&amp;'Test Scenarios'!M1903&amp;"-"&amp;'Test Scenarios'!C1903&amp;"-"&amp;C1894</f>
        <v>F---0</v>
      </c>
      <c r="E1894" s="43" t="s">
        <v>6576</v>
      </c>
      <c r="F1894" s="43">
        <f>'Test Scenarios'!G1903</f>
        <v>0</v>
      </c>
      <c r="G1894" s="43" t="str">
        <f>"Objective"&amp;CHAR(10)
&amp;'Test Scenarios'!L1903&amp;CHAR(10)&amp;CHAR(10)&amp;
"Test Case Description"&amp;CHAR(10)
&amp;'Test Scenarios'!D1903&amp;CHAR(10)&amp;CHAR(10)&amp;
"Expected Results"&amp;CHAR(10)&amp;'Test Scenarios'!F1903</f>
        <v xml:space="preserve">Objective
Test Case Description
Expected Results
</v>
      </c>
      <c r="H1894" s="41"/>
      <c r="I1894" s="43" t="s">
        <v>6577</v>
      </c>
      <c r="J1894" s="41" t="str">
        <f>"TST-F "&amp;_xlfn.XLOOKUP('Test Scenarios'!M1903,'Taxonomy and Epics'!H:H,'Taxonomy and Epics'!E:E)</f>
        <v xml:space="preserve">TST-F </v>
      </c>
      <c r="K1894" s="36" t="str">
        <f>"Phase1,"&amp;_xlfn.XLOOKUP('Test Scenarios'!M1903,'Taxonomy and Epics'!H:H,'Taxonomy and Epics'!B:B)&amp;"_"&amp;_xlfn.XLOOKUP('Test Scenarios'!M1903,'Taxonomy and Epics'!H:H,'Taxonomy and Epics'!C:C)&amp;","&amp;'Test Scenarios'!M1903&amp;",Fin_Functional, Workday"</f>
        <v>Phase1,_,,Fin_Functional, Workday</v>
      </c>
      <c r="L1894" s="41"/>
      <c r="M1894" s="41"/>
      <c r="N1894" s="41"/>
      <c r="O1894" s="41"/>
      <c r="P1894" s="41"/>
      <c r="Q1894" s="41"/>
      <c r="R1894" s="41"/>
      <c r="S1894" s="41"/>
      <c r="T1894" s="38"/>
    </row>
    <row r="1895" spans="1:20" ht="128" x14ac:dyDescent="0.2">
      <c r="A1895" s="20">
        <f>'Test Scenarios'!A1904</f>
        <v>0</v>
      </c>
      <c r="B1895" s="44">
        <f>'Test Scenarios'!K1904</f>
        <v>0</v>
      </c>
      <c r="C1895" s="42">
        <f>'Test Scenarios'!B1904</f>
        <v>0</v>
      </c>
      <c r="D1895" s="43" t="str">
        <f>"F-"&amp;'Test Scenarios'!M1904&amp;"-"&amp;'Test Scenarios'!C1904&amp;"-"&amp;C1895</f>
        <v>F---0</v>
      </c>
      <c r="E1895" s="43" t="s">
        <v>6576</v>
      </c>
      <c r="F1895" s="43">
        <f>'Test Scenarios'!G1904</f>
        <v>0</v>
      </c>
      <c r="G1895" s="43" t="str">
        <f>"Objective"&amp;CHAR(10)
&amp;'Test Scenarios'!L1904&amp;CHAR(10)&amp;CHAR(10)&amp;
"Test Case Description"&amp;CHAR(10)
&amp;'Test Scenarios'!D1904&amp;CHAR(10)&amp;CHAR(10)&amp;
"Expected Results"&amp;CHAR(10)&amp;'Test Scenarios'!F1904</f>
        <v xml:space="preserve">Objective
Test Case Description
Expected Results
</v>
      </c>
      <c r="H1895" s="41"/>
      <c r="I1895" s="43" t="s">
        <v>6577</v>
      </c>
      <c r="J1895" s="41" t="str">
        <f>"TST-F "&amp;_xlfn.XLOOKUP('Test Scenarios'!M1904,'Taxonomy and Epics'!H:H,'Taxonomy and Epics'!E:E)</f>
        <v xml:space="preserve">TST-F </v>
      </c>
      <c r="K1895" s="36" t="str">
        <f>"Phase1,"&amp;_xlfn.XLOOKUP('Test Scenarios'!M1904,'Taxonomy and Epics'!H:H,'Taxonomy and Epics'!B:B)&amp;"_"&amp;_xlfn.XLOOKUP('Test Scenarios'!M1904,'Taxonomy and Epics'!H:H,'Taxonomy and Epics'!C:C)&amp;","&amp;'Test Scenarios'!M1904&amp;",Fin_Functional, Workday"</f>
        <v>Phase1,_,,Fin_Functional, Workday</v>
      </c>
      <c r="L1895" s="41"/>
      <c r="M1895" s="41"/>
      <c r="N1895" s="41"/>
      <c r="O1895" s="41"/>
      <c r="P1895" s="41"/>
      <c r="Q1895" s="41"/>
      <c r="R1895" s="41"/>
      <c r="S1895" s="41"/>
      <c r="T1895" s="38"/>
    </row>
    <row r="1896" spans="1:20" ht="128" x14ac:dyDescent="0.2">
      <c r="A1896" s="20">
        <f>'Test Scenarios'!A1905</f>
        <v>0</v>
      </c>
      <c r="B1896" s="44">
        <f>'Test Scenarios'!K1905</f>
        <v>0</v>
      </c>
      <c r="C1896" s="42">
        <f>'Test Scenarios'!B1905</f>
        <v>0</v>
      </c>
      <c r="D1896" s="43" t="str">
        <f>"F-"&amp;'Test Scenarios'!M1905&amp;"-"&amp;'Test Scenarios'!C1905&amp;"-"&amp;C1896</f>
        <v>F---0</v>
      </c>
      <c r="E1896" s="43" t="s">
        <v>6576</v>
      </c>
      <c r="F1896" s="43">
        <f>'Test Scenarios'!G1905</f>
        <v>0</v>
      </c>
      <c r="G1896" s="43" t="str">
        <f>"Objective"&amp;CHAR(10)
&amp;'Test Scenarios'!L1905&amp;CHAR(10)&amp;CHAR(10)&amp;
"Test Case Description"&amp;CHAR(10)
&amp;'Test Scenarios'!D1905&amp;CHAR(10)&amp;CHAR(10)&amp;
"Expected Results"&amp;CHAR(10)&amp;'Test Scenarios'!F1905</f>
        <v xml:space="preserve">Objective
Test Case Description
Expected Results
</v>
      </c>
      <c r="H1896" s="41"/>
      <c r="I1896" s="43" t="s">
        <v>6577</v>
      </c>
      <c r="J1896" s="41" t="str">
        <f>"TST-F "&amp;_xlfn.XLOOKUP('Test Scenarios'!M1905,'Taxonomy and Epics'!H:H,'Taxonomy and Epics'!E:E)</f>
        <v xml:space="preserve">TST-F </v>
      </c>
      <c r="K1896" s="36" t="str">
        <f>"Phase1,"&amp;_xlfn.XLOOKUP('Test Scenarios'!M1905,'Taxonomy and Epics'!H:H,'Taxonomy and Epics'!B:B)&amp;"_"&amp;_xlfn.XLOOKUP('Test Scenarios'!M1905,'Taxonomy and Epics'!H:H,'Taxonomy and Epics'!C:C)&amp;","&amp;'Test Scenarios'!M1905&amp;",Fin_Functional, Workday"</f>
        <v>Phase1,_,,Fin_Functional, Workday</v>
      </c>
      <c r="L1896" s="41"/>
      <c r="M1896" s="41"/>
      <c r="N1896" s="41"/>
      <c r="O1896" s="41"/>
      <c r="P1896" s="41"/>
      <c r="Q1896" s="41"/>
      <c r="R1896" s="41"/>
      <c r="S1896" s="41"/>
      <c r="T1896" s="38"/>
    </row>
    <row r="1897" spans="1:20" ht="128" x14ac:dyDescent="0.2">
      <c r="A1897" s="20">
        <f>'Test Scenarios'!A1906</f>
        <v>0</v>
      </c>
      <c r="B1897" s="44">
        <f>'Test Scenarios'!K1906</f>
        <v>0</v>
      </c>
      <c r="C1897" s="42">
        <f>'Test Scenarios'!B1906</f>
        <v>0</v>
      </c>
      <c r="D1897" s="43" t="str">
        <f>"F-"&amp;'Test Scenarios'!M1906&amp;"-"&amp;'Test Scenarios'!C1906&amp;"-"&amp;C1897</f>
        <v>F---0</v>
      </c>
      <c r="E1897" s="43" t="s">
        <v>6576</v>
      </c>
      <c r="F1897" s="43">
        <f>'Test Scenarios'!G1906</f>
        <v>0</v>
      </c>
      <c r="G1897" s="43" t="str">
        <f>"Objective"&amp;CHAR(10)
&amp;'Test Scenarios'!L1906&amp;CHAR(10)&amp;CHAR(10)&amp;
"Test Case Description"&amp;CHAR(10)
&amp;'Test Scenarios'!D1906&amp;CHAR(10)&amp;CHAR(10)&amp;
"Expected Results"&amp;CHAR(10)&amp;'Test Scenarios'!F1906</f>
        <v xml:space="preserve">Objective
Test Case Description
Expected Results
</v>
      </c>
      <c r="H1897" s="41"/>
      <c r="I1897" s="43" t="s">
        <v>6577</v>
      </c>
      <c r="J1897" s="41" t="str">
        <f>"TST-F "&amp;_xlfn.XLOOKUP('Test Scenarios'!M1906,'Taxonomy and Epics'!H:H,'Taxonomy and Epics'!E:E)</f>
        <v xml:space="preserve">TST-F </v>
      </c>
      <c r="K1897" s="36" t="str">
        <f>"Phase1,"&amp;_xlfn.XLOOKUP('Test Scenarios'!M1906,'Taxonomy and Epics'!H:H,'Taxonomy and Epics'!B:B)&amp;"_"&amp;_xlfn.XLOOKUP('Test Scenarios'!M1906,'Taxonomy and Epics'!H:H,'Taxonomy and Epics'!C:C)&amp;","&amp;'Test Scenarios'!M1906&amp;",Fin_Functional, Workday"</f>
        <v>Phase1,_,,Fin_Functional, Workday</v>
      </c>
      <c r="L1897" s="41"/>
      <c r="M1897" s="41"/>
      <c r="N1897" s="41"/>
      <c r="O1897" s="41"/>
      <c r="P1897" s="41"/>
      <c r="Q1897" s="41"/>
      <c r="R1897" s="41"/>
      <c r="S1897" s="41"/>
      <c r="T1897" s="38"/>
    </row>
    <row r="1898" spans="1:20" ht="128" x14ac:dyDescent="0.2">
      <c r="A1898" s="20">
        <f>'Test Scenarios'!A1907</f>
        <v>0</v>
      </c>
      <c r="B1898" s="44">
        <f>'Test Scenarios'!K1907</f>
        <v>0</v>
      </c>
      <c r="C1898" s="42">
        <f>'Test Scenarios'!B1907</f>
        <v>0</v>
      </c>
      <c r="D1898" s="43" t="str">
        <f>"F-"&amp;'Test Scenarios'!M1907&amp;"-"&amp;'Test Scenarios'!C1907&amp;"-"&amp;C1898</f>
        <v>F---0</v>
      </c>
      <c r="E1898" s="43" t="s">
        <v>6576</v>
      </c>
      <c r="F1898" s="43">
        <f>'Test Scenarios'!G1907</f>
        <v>0</v>
      </c>
      <c r="G1898" s="43" t="str">
        <f>"Objective"&amp;CHAR(10)
&amp;'Test Scenarios'!L1907&amp;CHAR(10)&amp;CHAR(10)&amp;
"Test Case Description"&amp;CHAR(10)
&amp;'Test Scenarios'!D1907&amp;CHAR(10)&amp;CHAR(10)&amp;
"Expected Results"&amp;CHAR(10)&amp;'Test Scenarios'!F1907</f>
        <v xml:space="preserve">Objective
Test Case Description
Expected Results
</v>
      </c>
      <c r="H1898" s="41"/>
      <c r="I1898" s="43" t="s">
        <v>6577</v>
      </c>
      <c r="J1898" s="41" t="str">
        <f>"TST-F "&amp;_xlfn.XLOOKUP('Test Scenarios'!M1907,'Taxonomy and Epics'!H:H,'Taxonomy and Epics'!E:E)</f>
        <v xml:space="preserve">TST-F </v>
      </c>
      <c r="K1898" s="36" t="str">
        <f>"Phase1,"&amp;_xlfn.XLOOKUP('Test Scenarios'!M1907,'Taxonomy and Epics'!H:H,'Taxonomy and Epics'!B:B)&amp;"_"&amp;_xlfn.XLOOKUP('Test Scenarios'!M1907,'Taxonomy and Epics'!H:H,'Taxonomy and Epics'!C:C)&amp;","&amp;'Test Scenarios'!M1907&amp;",Fin_Functional, Workday"</f>
        <v>Phase1,_,,Fin_Functional, Workday</v>
      </c>
      <c r="L1898" s="41"/>
      <c r="M1898" s="41"/>
      <c r="N1898" s="41"/>
      <c r="O1898" s="41"/>
      <c r="P1898" s="41"/>
      <c r="Q1898" s="41"/>
      <c r="R1898" s="41"/>
      <c r="S1898" s="41"/>
      <c r="T1898" s="38"/>
    </row>
    <row r="1899" spans="1:20" ht="128" x14ac:dyDescent="0.2">
      <c r="A1899" s="20">
        <f>'Test Scenarios'!A1908</f>
        <v>0</v>
      </c>
      <c r="B1899" s="44">
        <f>'Test Scenarios'!K1908</f>
        <v>0</v>
      </c>
      <c r="C1899" s="42">
        <f>'Test Scenarios'!B1908</f>
        <v>0</v>
      </c>
      <c r="D1899" s="43" t="str">
        <f>"F-"&amp;'Test Scenarios'!M1908&amp;"-"&amp;'Test Scenarios'!C1908&amp;"-"&amp;C1899</f>
        <v>F---0</v>
      </c>
      <c r="E1899" s="43" t="s">
        <v>6576</v>
      </c>
      <c r="F1899" s="43">
        <f>'Test Scenarios'!G1908</f>
        <v>0</v>
      </c>
      <c r="G1899" s="43" t="str">
        <f>"Objective"&amp;CHAR(10)
&amp;'Test Scenarios'!L1908&amp;CHAR(10)&amp;CHAR(10)&amp;
"Test Case Description"&amp;CHAR(10)
&amp;'Test Scenarios'!D1908&amp;CHAR(10)&amp;CHAR(10)&amp;
"Expected Results"&amp;CHAR(10)&amp;'Test Scenarios'!F1908</f>
        <v xml:space="preserve">Objective
Test Case Description
Expected Results
</v>
      </c>
      <c r="H1899" s="41"/>
      <c r="I1899" s="43" t="s">
        <v>6577</v>
      </c>
      <c r="J1899" s="41" t="str">
        <f>"TST-F "&amp;_xlfn.XLOOKUP('Test Scenarios'!M1908,'Taxonomy and Epics'!H:H,'Taxonomy and Epics'!E:E)</f>
        <v xml:space="preserve">TST-F </v>
      </c>
      <c r="K1899" s="36" t="str">
        <f>"Phase1,"&amp;_xlfn.XLOOKUP('Test Scenarios'!M1908,'Taxonomy and Epics'!H:H,'Taxonomy and Epics'!B:B)&amp;"_"&amp;_xlfn.XLOOKUP('Test Scenarios'!M1908,'Taxonomy and Epics'!H:H,'Taxonomy and Epics'!C:C)&amp;","&amp;'Test Scenarios'!M1908&amp;",Fin_Functional, Workday"</f>
        <v>Phase1,_,,Fin_Functional, Workday</v>
      </c>
      <c r="L1899" s="41"/>
      <c r="M1899" s="41"/>
      <c r="N1899" s="41"/>
      <c r="O1899" s="41"/>
      <c r="P1899" s="41"/>
      <c r="Q1899" s="41"/>
      <c r="R1899" s="41"/>
      <c r="S1899" s="41"/>
      <c r="T1899" s="38"/>
    </row>
    <row r="1900" spans="1:20" ht="128" x14ac:dyDescent="0.2">
      <c r="A1900" s="20">
        <f>'Test Scenarios'!A1909</f>
        <v>0</v>
      </c>
      <c r="B1900" s="44">
        <f>'Test Scenarios'!K1909</f>
        <v>0</v>
      </c>
      <c r="C1900" s="42">
        <f>'Test Scenarios'!B1909</f>
        <v>0</v>
      </c>
      <c r="D1900" s="43" t="str">
        <f>"F-"&amp;'Test Scenarios'!M1909&amp;"-"&amp;'Test Scenarios'!C1909&amp;"-"&amp;C1900</f>
        <v>F---0</v>
      </c>
      <c r="E1900" s="43" t="s">
        <v>6576</v>
      </c>
      <c r="F1900" s="43">
        <f>'Test Scenarios'!G1909</f>
        <v>0</v>
      </c>
      <c r="G1900" s="43" t="str">
        <f>"Objective"&amp;CHAR(10)
&amp;'Test Scenarios'!L1909&amp;CHAR(10)&amp;CHAR(10)&amp;
"Test Case Description"&amp;CHAR(10)
&amp;'Test Scenarios'!D1909&amp;CHAR(10)&amp;CHAR(10)&amp;
"Expected Results"&amp;CHAR(10)&amp;'Test Scenarios'!F1909</f>
        <v xml:space="preserve">Objective
Test Case Description
Expected Results
</v>
      </c>
      <c r="H1900" s="41"/>
      <c r="I1900" s="43" t="s">
        <v>6577</v>
      </c>
      <c r="J1900" s="41" t="str">
        <f>"TST-F "&amp;_xlfn.XLOOKUP('Test Scenarios'!M1909,'Taxonomy and Epics'!H:H,'Taxonomy and Epics'!E:E)</f>
        <v xml:space="preserve">TST-F </v>
      </c>
      <c r="K1900" s="36" t="str">
        <f>"Phase1,"&amp;_xlfn.XLOOKUP('Test Scenarios'!M1909,'Taxonomy and Epics'!H:H,'Taxonomy and Epics'!B:B)&amp;"_"&amp;_xlfn.XLOOKUP('Test Scenarios'!M1909,'Taxonomy and Epics'!H:H,'Taxonomy and Epics'!C:C)&amp;","&amp;'Test Scenarios'!M1909&amp;",Fin_Functional, Workday"</f>
        <v>Phase1,_,,Fin_Functional, Workday</v>
      </c>
      <c r="L1900" s="41"/>
      <c r="M1900" s="41"/>
      <c r="N1900" s="41"/>
      <c r="O1900" s="41"/>
      <c r="P1900" s="41"/>
      <c r="Q1900" s="41"/>
      <c r="R1900" s="41"/>
      <c r="S1900" s="41"/>
      <c r="T1900" s="38"/>
    </row>
    <row r="1901" spans="1:20" ht="128" x14ac:dyDescent="0.2">
      <c r="A1901" s="20">
        <f>'Test Scenarios'!A1910</f>
        <v>0</v>
      </c>
      <c r="B1901" s="44">
        <f>'Test Scenarios'!K1910</f>
        <v>0</v>
      </c>
      <c r="C1901" s="42">
        <f>'Test Scenarios'!B1910</f>
        <v>0</v>
      </c>
      <c r="D1901" s="43" t="str">
        <f>"F-"&amp;'Test Scenarios'!M1910&amp;"-"&amp;'Test Scenarios'!C1910&amp;"-"&amp;C1901</f>
        <v>F---0</v>
      </c>
      <c r="E1901" s="43" t="s">
        <v>6576</v>
      </c>
      <c r="F1901" s="43">
        <f>'Test Scenarios'!G1910</f>
        <v>0</v>
      </c>
      <c r="G1901" s="43" t="str">
        <f>"Objective"&amp;CHAR(10)
&amp;'Test Scenarios'!L1910&amp;CHAR(10)&amp;CHAR(10)&amp;
"Test Case Description"&amp;CHAR(10)
&amp;'Test Scenarios'!D1910&amp;CHAR(10)&amp;CHAR(10)&amp;
"Expected Results"&amp;CHAR(10)&amp;'Test Scenarios'!F1910</f>
        <v xml:space="preserve">Objective
Test Case Description
Expected Results
</v>
      </c>
      <c r="H1901" s="41"/>
      <c r="I1901" s="43" t="s">
        <v>6577</v>
      </c>
      <c r="J1901" s="41" t="str">
        <f>"TST-F "&amp;_xlfn.XLOOKUP('Test Scenarios'!M1910,'Taxonomy and Epics'!H:H,'Taxonomy and Epics'!E:E)</f>
        <v xml:space="preserve">TST-F </v>
      </c>
      <c r="K1901" s="36" t="str">
        <f>"Phase1,"&amp;_xlfn.XLOOKUP('Test Scenarios'!M1910,'Taxonomy and Epics'!H:H,'Taxonomy and Epics'!B:B)&amp;"_"&amp;_xlfn.XLOOKUP('Test Scenarios'!M1910,'Taxonomy and Epics'!H:H,'Taxonomy and Epics'!C:C)&amp;","&amp;'Test Scenarios'!M1910&amp;",Fin_Functional, Workday"</f>
        <v>Phase1,_,,Fin_Functional, Workday</v>
      </c>
      <c r="L1901" s="41"/>
      <c r="M1901" s="41"/>
      <c r="N1901" s="41"/>
      <c r="O1901" s="41"/>
      <c r="P1901" s="41"/>
      <c r="Q1901" s="41"/>
      <c r="R1901" s="41"/>
      <c r="S1901" s="41"/>
      <c r="T1901" s="38"/>
    </row>
    <row r="1902" spans="1:20" ht="128" x14ac:dyDescent="0.2">
      <c r="A1902" s="20">
        <f>'Test Scenarios'!A1911</f>
        <v>0</v>
      </c>
      <c r="B1902" s="44">
        <f>'Test Scenarios'!K1911</f>
        <v>0</v>
      </c>
      <c r="C1902" s="42">
        <f>'Test Scenarios'!B1911</f>
        <v>0</v>
      </c>
      <c r="D1902" s="43" t="str">
        <f>"F-"&amp;'Test Scenarios'!M1911&amp;"-"&amp;'Test Scenarios'!C1911&amp;"-"&amp;C1902</f>
        <v>F---0</v>
      </c>
      <c r="E1902" s="43" t="s">
        <v>6576</v>
      </c>
      <c r="F1902" s="43">
        <f>'Test Scenarios'!G1911</f>
        <v>0</v>
      </c>
      <c r="G1902" s="43" t="str">
        <f>"Objective"&amp;CHAR(10)
&amp;'Test Scenarios'!L1911&amp;CHAR(10)&amp;CHAR(10)&amp;
"Test Case Description"&amp;CHAR(10)
&amp;'Test Scenarios'!D1911&amp;CHAR(10)&amp;CHAR(10)&amp;
"Expected Results"&amp;CHAR(10)&amp;'Test Scenarios'!F1911</f>
        <v xml:space="preserve">Objective
Test Case Description
Expected Results
</v>
      </c>
      <c r="H1902" s="41"/>
      <c r="I1902" s="43" t="s">
        <v>6577</v>
      </c>
      <c r="J1902" s="41" t="str">
        <f>"TST-F "&amp;_xlfn.XLOOKUP('Test Scenarios'!M1911,'Taxonomy and Epics'!H:H,'Taxonomy and Epics'!E:E)</f>
        <v xml:space="preserve">TST-F </v>
      </c>
      <c r="K1902" s="36" t="str">
        <f>"Phase1,"&amp;_xlfn.XLOOKUP('Test Scenarios'!M1911,'Taxonomy and Epics'!H:H,'Taxonomy and Epics'!B:B)&amp;"_"&amp;_xlfn.XLOOKUP('Test Scenarios'!M1911,'Taxonomy and Epics'!H:H,'Taxonomy and Epics'!C:C)&amp;","&amp;'Test Scenarios'!M1911&amp;",Fin_Functional, Workday"</f>
        <v>Phase1,_,,Fin_Functional, Workday</v>
      </c>
      <c r="L1902" s="41"/>
      <c r="M1902" s="41"/>
      <c r="N1902" s="41"/>
      <c r="O1902" s="41"/>
      <c r="P1902" s="41"/>
      <c r="Q1902" s="41"/>
      <c r="R1902" s="41"/>
      <c r="S1902" s="41"/>
      <c r="T1902" s="38"/>
    </row>
    <row r="1903" spans="1:20" ht="128" x14ac:dyDescent="0.2">
      <c r="A1903" s="20">
        <f>'Test Scenarios'!A1912</f>
        <v>0</v>
      </c>
      <c r="B1903" s="44">
        <f>'Test Scenarios'!K1912</f>
        <v>0</v>
      </c>
      <c r="C1903" s="42">
        <f>'Test Scenarios'!B1912</f>
        <v>0</v>
      </c>
      <c r="D1903" s="43" t="str">
        <f>"F-"&amp;'Test Scenarios'!M1912&amp;"-"&amp;'Test Scenarios'!C1912&amp;"-"&amp;C1903</f>
        <v>F---0</v>
      </c>
      <c r="E1903" s="43" t="s">
        <v>6576</v>
      </c>
      <c r="F1903" s="43">
        <f>'Test Scenarios'!G1912</f>
        <v>0</v>
      </c>
      <c r="G1903" s="43" t="str">
        <f>"Objective"&amp;CHAR(10)
&amp;'Test Scenarios'!L1912&amp;CHAR(10)&amp;CHAR(10)&amp;
"Test Case Description"&amp;CHAR(10)
&amp;'Test Scenarios'!D1912&amp;CHAR(10)&amp;CHAR(10)&amp;
"Expected Results"&amp;CHAR(10)&amp;'Test Scenarios'!F1912</f>
        <v xml:space="preserve">Objective
Test Case Description
Expected Results
</v>
      </c>
      <c r="H1903" s="41"/>
      <c r="I1903" s="43" t="s">
        <v>6577</v>
      </c>
      <c r="J1903" s="41" t="str">
        <f>"TST-F "&amp;_xlfn.XLOOKUP('Test Scenarios'!M1912,'Taxonomy and Epics'!H:H,'Taxonomy and Epics'!E:E)</f>
        <v xml:space="preserve">TST-F </v>
      </c>
      <c r="K1903" s="36" t="str">
        <f>"Phase1,"&amp;_xlfn.XLOOKUP('Test Scenarios'!M1912,'Taxonomy and Epics'!H:H,'Taxonomy and Epics'!B:B)&amp;"_"&amp;_xlfn.XLOOKUP('Test Scenarios'!M1912,'Taxonomy and Epics'!H:H,'Taxonomy and Epics'!C:C)&amp;","&amp;'Test Scenarios'!M1912&amp;",Fin_Functional, Workday"</f>
        <v>Phase1,_,,Fin_Functional, Workday</v>
      </c>
      <c r="L1903" s="41"/>
      <c r="M1903" s="41"/>
      <c r="N1903" s="41"/>
      <c r="O1903" s="41"/>
      <c r="P1903" s="41"/>
      <c r="Q1903" s="41"/>
      <c r="R1903" s="41"/>
      <c r="S1903" s="41"/>
      <c r="T1903" s="38"/>
    </row>
    <row r="1904" spans="1:20" ht="128" x14ac:dyDescent="0.2">
      <c r="A1904" s="20">
        <f>'Test Scenarios'!A1913</f>
        <v>0</v>
      </c>
      <c r="B1904" s="44">
        <f>'Test Scenarios'!K1913</f>
        <v>0</v>
      </c>
      <c r="C1904" s="42">
        <f>'Test Scenarios'!B1913</f>
        <v>0</v>
      </c>
      <c r="D1904" s="43" t="str">
        <f>"F-"&amp;'Test Scenarios'!M1913&amp;"-"&amp;'Test Scenarios'!C1913&amp;"-"&amp;C1904</f>
        <v>F---0</v>
      </c>
      <c r="E1904" s="43" t="s">
        <v>6576</v>
      </c>
      <c r="F1904" s="43">
        <f>'Test Scenarios'!G1913</f>
        <v>0</v>
      </c>
      <c r="G1904" s="43" t="str">
        <f>"Objective"&amp;CHAR(10)
&amp;'Test Scenarios'!L1913&amp;CHAR(10)&amp;CHAR(10)&amp;
"Test Case Description"&amp;CHAR(10)
&amp;'Test Scenarios'!D1913&amp;CHAR(10)&amp;CHAR(10)&amp;
"Expected Results"&amp;CHAR(10)&amp;'Test Scenarios'!F1913</f>
        <v xml:space="preserve">Objective
Test Case Description
Expected Results
</v>
      </c>
      <c r="H1904" s="41"/>
      <c r="I1904" s="43" t="s">
        <v>6577</v>
      </c>
      <c r="J1904" s="41" t="str">
        <f>"TST-F "&amp;_xlfn.XLOOKUP('Test Scenarios'!M1913,'Taxonomy and Epics'!H:H,'Taxonomy and Epics'!E:E)</f>
        <v xml:space="preserve">TST-F </v>
      </c>
      <c r="K1904" s="36" t="str">
        <f>"Phase1,"&amp;_xlfn.XLOOKUP('Test Scenarios'!M1913,'Taxonomy and Epics'!H:H,'Taxonomy and Epics'!B:B)&amp;"_"&amp;_xlfn.XLOOKUP('Test Scenarios'!M1913,'Taxonomy and Epics'!H:H,'Taxonomy and Epics'!C:C)&amp;","&amp;'Test Scenarios'!M1913&amp;",Fin_Functional, Workday"</f>
        <v>Phase1,_,,Fin_Functional, Workday</v>
      </c>
      <c r="L1904" s="41"/>
      <c r="M1904" s="41"/>
      <c r="N1904" s="41"/>
      <c r="O1904" s="41"/>
      <c r="P1904" s="41"/>
      <c r="Q1904" s="41"/>
      <c r="R1904" s="41"/>
      <c r="S1904" s="41"/>
      <c r="T1904" s="38"/>
    </row>
    <row r="1905" spans="1:20" ht="128" x14ac:dyDescent="0.2">
      <c r="A1905" s="20">
        <f>'Test Scenarios'!A1914</f>
        <v>0</v>
      </c>
      <c r="B1905" s="44">
        <f>'Test Scenarios'!K1914</f>
        <v>0</v>
      </c>
      <c r="C1905" s="42">
        <f>'Test Scenarios'!B1914</f>
        <v>0</v>
      </c>
      <c r="D1905" s="43" t="str">
        <f>"F-"&amp;'Test Scenarios'!M1914&amp;"-"&amp;'Test Scenarios'!C1914&amp;"-"&amp;C1905</f>
        <v>F---0</v>
      </c>
      <c r="E1905" s="43" t="s">
        <v>6576</v>
      </c>
      <c r="F1905" s="43">
        <f>'Test Scenarios'!G1914</f>
        <v>0</v>
      </c>
      <c r="G1905" s="43" t="str">
        <f>"Objective"&amp;CHAR(10)
&amp;'Test Scenarios'!L1914&amp;CHAR(10)&amp;CHAR(10)&amp;
"Test Case Description"&amp;CHAR(10)
&amp;'Test Scenarios'!D1914&amp;CHAR(10)&amp;CHAR(10)&amp;
"Expected Results"&amp;CHAR(10)&amp;'Test Scenarios'!F1914</f>
        <v xml:space="preserve">Objective
Test Case Description
Expected Results
</v>
      </c>
      <c r="H1905" s="41"/>
      <c r="I1905" s="43" t="s">
        <v>6577</v>
      </c>
      <c r="J1905" s="41" t="str">
        <f>"TST-F "&amp;_xlfn.XLOOKUP('Test Scenarios'!M1914,'Taxonomy and Epics'!H:H,'Taxonomy and Epics'!E:E)</f>
        <v xml:space="preserve">TST-F </v>
      </c>
      <c r="K1905" s="36" t="str">
        <f>"Phase1,"&amp;_xlfn.XLOOKUP('Test Scenarios'!M1914,'Taxonomy and Epics'!H:H,'Taxonomy and Epics'!B:B)&amp;"_"&amp;_xlfn.XLOOKUP('Test Scenarios'!M1914,'Taxonomy and Epics'!H:H,'Taxonomy and Epics'!C:C)&amp;","&amp;'Test Scenarios'!M1914&amp;",Fin_Functional, Workday"</f>
        <v>Phase1,_,,Fin_Functional, Workday</v>
      </c>
      <c r="L1905" s="41"/>
      <c r="M1905" s="41"/>
      <c r="N1905" s="41"/>
      <c r="O1905" s="41"/>
      <c r="P1905" s="41"/>
      <c r="Q1905" s="41"/>
      <c r="R1905" s="41"/>
      <c r="S1905" s="41"/>
      <c r="T1905" s="38"/>
    </row>
    <row r="1906" spans="1:20" ht="128" x14ac:dyDescent="0.2">
      <c r="A1906" s="20">
        <f>'Test Scenarios'!A1915</f>
        <v>0</v>
      </c>
      <c r="B1906" s="44">
        <f>'Test Scenarios'!K1915</f>
        <v>0</v>
      </c>
      <c r="C1906" s="42">
        <f>'Test Scenarios'!B1915</f>
        <v>0</v>
      </c>
      <c r="D1906" s="43" t="str">
        <f>"F-"&amp;'Test Scenarios'!M1915&amp;"-"&amp;'Test Scenarios'!C1915&amp;"-"&amp;C1906</f>
        <v>F---0</v>
      </c>
      <c r="E1906" s="43" t="s">
        <v>6576</v>
      </c>
      <c r="F1906" s="43">
        <f>'Test Scenarios'!G1915</f>
        <v>0</v>
      </c>
      <c r="G1906" s="43" t="str">
        <f>"Objective"&amp;CHAR(10)
&amp;'Test Scenarios'!L1915&amp;CHAR(10)&amp;CHAR(10)&amp;
"Test Case Description"&amp;CHAR(10)
&amp;'Test Scenarios'!D1915&amp;CHAR(10)&amp;CHAR(10)&amp;
"Expected Results"&amp;CHAR(10)&amp;'Test Scenarios'!F1915</f>
        <v xml:space="preserve">Objective
Test Case Description
Expected Results
</v>
      </c>
      <c r="H1906" s="41"/>
      <c r="I1906" s="43" t="s">
        <v>6577</v>
      </c>
      <c r="J1906" s="41" t="str">
        <f>"TST-F "&amp;_xlfn.XLOOKUP('Test Scenarios'!M1915,'Taxonomy and Epics'!H:H,'Taxonomy and Epics'!E:E)</f>
        <v xml:space="preserve">TST-F </v>
      </c>
      <c r="K1906" s="36" t="str">
        <f>"Phase1,"&amp;_xlfn.XLOOKUP('Test Scenarios'!M1915,'Taxonomy and Epics'!H:H,'Taxonomy and Epics'!B:B)&amp;"_"&amp;_xlfn.XLOOKUP('Test Scenarios'!M1915,'Taxonomy and Epics'!H:H,'Taxonomy and Epics'!C:C)&amp;","&amp;'Test Scenarios'!M1915&amp;",Fin_Functional, Workday"</f>
        <v>Phase1,_,,Fin_Functional, Workday</v>
      </c>
      <c r="L1906" s="41"/>
      <c r="M1906" s="41"/>
      <c r="N1906" s="41"/>
      <c r="O1906" s="41"/>
      <c r="P1906" s="41"/>
      <c r="Q1906" s="41"/>
      <c r="R1906" s="41"/>
      <c r="S1906" s="41"/>
      <c r="T1906" s="38"/>
    </row>
    <row r="1907" spans="1:20" ht="128" x14ac:dyDescent="0.2">
      <c r="A1907" s="20">
        <f>'Test Scenarios'!A1916</f>
        <v>0</v>
      </c>
      <c r="B1907" s="44">
        <f>'Test Scenarios'!K1916</f>
        <v>0</v>
      </c>
      <c r="C1907" s="42">
        <f>'Test Scenarios'!B1916</f>
        <v>0</v>
      </c>
      <c r="D1907" s="43" t="str">
        <f>"F-"&amp;'Test Scenarios'!M1916&amp;"-"&amp;'Test Scenarios'!C1916&amp;"-"&amp;C1907</f>
        <v>F---0</v>
      </c>
      <c r="E1907" s="43" t="s">
        <v>6576</v>
      </c>
      <c r="F1907" s="43">
        <f>'Test Scenarios'!G1916</f>
        <v>0</v>
      </c>
      <c r="G1907" s="43" t="str">
        <f>"Objective"&amp;CHAR(10)
&amp;'Test Scenarios'!L1916&amp;CHAR(10)&amp;CHAR(10)&amp;
"Test Case Description"&amp;CHAR(10)
&amp;'Test Scenarios'!D1916&amp;CHAR(10)&amp;CHAR(10)&amp;
"Expected Results"&amp;CHAR(10)&amp;'Test Scenarios'!F1916</f>
        <v xml:space="preserve">Objective
Test Case Description
Expected Results
</v>
      </c>
      <c r="H1907" s="41"/>
      <c r="I1907" s="43" t="s">
        <v>6577</v>
      </c>
      <c r="J1907" s="41" t="str">
        <f>"TST-F "&amp;_xlfn.XLOOKUP('Test Scenarios'!M1916,'Taxonomy and Epics'!H:H,'Taxonomy and Epics'!E:E)</f>
        <v xml:space="preserve">TST-F </v>
      </c>
      <c r="K1907" s="36" t="str">
        <f>"Phase1,"&amp;_xlfn.XLOOKUP('Test Scenarios'!M1916,'Taxonomy and Epics'!H:H,'Taxonomy and Epics'!B:B)&amp;"_"&amp;_xlfn.XLOOKUP('Test Scenarios'!M1916,'Taxonomy and Epics'!H:H,'Taxonomy and Epics'!C:C)&amp;","&amp;'Test Scenarios'!M1916&amp;",Fin_Functional, Workday"</f>
        <v>Phase1,_,,Fin_Functional, Workday</v>
      </c>
      <c r="L1907" s="41"/>
      <c r="M1907" s="41"/>
      <c r="N1907" s="41"/>
      <c r="O1907" s="41"/>
      <c r="P1907" s="41"/>
      <c r="Q1907" s="41"/>
      <c r="R1907" s="41"/>
      <c r="S1907" s="41"/>
      <c r="T1907" s="38"/>
    </row>
    <row r="1908" spans="1:20" ht="128" x14ac:dyDescent="0.2">
      <c r="A1908" s="20">
        <f>'Test Scenarios'!A1917</f>
        <v>0</v>
      </c>
      <c r="B1908" s="44">
        <f>'Test Scenarios'!K1917</f>
        <v>0</v>
      </c>
      <c r="C1908" s="42">
        <f>'Test Scenarios'!B1917</f>
        <v>0</v>
      </c>
      <c r="D1908" s="43" t="str">
        <f>"F-"&amp;'Test Scenarios'!M1917&amp;"-"&amp;'Test Scenarios'!C1917&amp;"-"&amp;C1908</f>
        <v>F---0</v>
      </c>
      <c r="E1908" s="43" t="s">
        <v>6576</v>
      </c>
      <c r="F1908" s="43">
        <f>'Test Scenarios'!G1917</f>
        <v>0</v>
      </c>
      <c r="G1908" s="43" t="str">
        <f>"Objective"&amp;CHAR(10)
&amp;'Test Scenarios'!L1917&amp;CHAR(10)&amp;CHAR(10)&amp;
"Test Case Description"&amp;CHAR(10)
&amp;'Test Scenarios'!D1917&amp;CHAR(10)&amp;CHAR(10)&amp;
"Expected Results"&amp;CHAR(10)&amp;'Test Scenarios'!F1917</f>
        <v xml:space="preserve">Objective
Test Case Description
Expected Results
</v>
      </c>
      <c r="H1908" s="41"/>
      <c r="I1908" s="43" t="s">
        <v>6577</v>
      </c>
      <c r="J1908" s="41" t="str">
        <f>"TST-F "&amp;_xlfn.XLOOKUP('Test Scenarios'!M1917,'Taxonomy and Epics'!H:H,'Taxonomy and Epics'!E:E)</f>
        <v xml:space="preserve">TST-F </v>
      </c>
      <c r="K1908" s="36" t="str">
        <f>"Phase1,"&amp;_xlfn.XLOOKUP('Test Scenarios'!M1917,'Taxonomy and Epics'!H:H,'Taxonomy and Epics'!B:B)&amp;"_"&amp;_xlfn.XLOOKUP('Test Scenarios'!M1917,'Taxonomy and Epics'!H:H,'Taxonomy and Epics'!C:C)&amp;","&amp;'Test Scenarios'!M1917&amp;",Fin_Functional, Workday"</f>
        <v>Phase1,_,,Fin_Functional, Workday</v>
      </c>
      <c r="L1908" s="41"/>
      <c r="M1908" s="41"/>
      <c r="N1908" s="41"/>
      <c r="O1908" s="41"/>
      <c r="P1908" s="41"/>
      <c r="Q1908" s="41"/>
      <c r="R1908" s="41"/>
      <c r="S1908" s="41"/>
      <c r="T1908" s="38"/>
    </row>
    <row r="1909" spans="1:20" ht="128" x14ac:dyDescent="0.2">
      <c r="A1909" s="20">
        <f>'Test Scenarios'!A1918</f>
        <v>0</v>
      </c>
      <c r="B1909" s="44">
        <f>'Test Scenarios'!K1918</f>
        <v>0</v>
      </c>
      <c r="C1909" s="42">
        <f>'Test Scenarios'!B1918</f>
        <v>0</v>
      </c>
      <c r="D1909" s="43" t="str">
        <f>"F-"&amp;'Test Scenarios'!M1918&amp;"-"&amp;'Test Scenarios'!C1918&amp;"-"&amp;C1909</f>
        <v>F---0</v>
      </c>
      <c r="E1909" s="43" t="s">
        <v>6576</v>
      </c>
      <c r="F1909" s="43">
        <f>'Test Scenarios'!G1918</f>
        <v>0</v>
      </c>
      <c r="G1909" s="43" t="str">
        <f>"Objective"&amp;CHAR(10)
&amp;'Test Scenarios'!L1918&amp;CHAR(10)&amp;CHAR(10)&amp;
"Test Case Description"&amp;CHAR(10)
&amp;'Test Scenarios'!D1918&amp;CHAR(10)&amp;CHAR(10)&amp;
"Expected Results"&amp;CHAR(10)&amp;'Test Scenarios'!F1918</f>
        <v xml:space="preserve">Objective
Test Case Description
Expected Results
</v>
      </c>
      <c r="H1909" s="41"/>
      <c r="I1909" s="43" t="s">
        <v>6577</v>
      </c>
      <c r="J1909" s="41" t="str">
        <f>"TST-F "&amp;_xlfn.XLOOKUP('Test Scenarios'!M1918,'Taxonomy and Epics'!H:H,'Taxonomy and Epics'!E:E)</f>
        <v xml:space="preserve">TST-F </v>
      </c>
      <c r="K1909" s="36" t="str">
        <f>"Phase1,"&amp;_xlfn.XLOOKUP('Test Scenarios'!M1918,'Taxonomy and Epics'!H:H,'Taxonomy and Epics'!B:B)&amp;"_"&amp;_xlfn.XLOOKUP('Test Scenarios'!M1918,'Taxonomy and Epics'!H:H,'Taxonomy and Epics'!C:C)&amp;","&amp;'Test Scenarios'!M1918&amp;",Fin_Functional, Workday"</f>
        <v>Phase1,_,,Fin_Functional, Workday</v>
      </c>
      <c r="L1909" s="41"/>
      <c r="M1909" s="41"/>
      <c r="N1909" s="41"/>
      <c r="O1909" s="41"/>
      <c r="P1909" s="41"/>
      <c r="Q1909" s="41"/>
      <c r="R1909" s="41"/>
      <c r="S1909" s="41"/>
      <c r="T1909" s="38"/>
    </row>
    <row r="1910" spans="1:20" ht="128" x14ac:dyDescent="0.2">
      <c r="A1910" s="20">
        <f>'Test Scenarios'!A1919</f>
        <v>0</v>
      </c>
      <c r="B1910" s="44">
        <f>'Test Scenarios'!K1919</f>
        <v>0</v>
      </c>
      <c r="C1910" s="42">
        <f>'Test Scenarios'!B1919</f>
        <v>0</v>
      </c>
      <c r="D1910" s="43" t="str">
        <f>"F-"&amp;'Test Scenarios'!M1919&amp;"-"&amp;'Test Scenarios'!C1919&amp;"-"&amp;C1910</f>
        <v>F---0</v>
      </c>
      <c r="E1910" s="43" t="s">
        <v>6576</v>
      </c>
      <c r="F1910" s="43">
        <f>'Test Scenarios'!G1919</f>
        <v>0</v>
      </c>
      <c r="G1910" s="43" t="str">
        <f>"Objective"&amp;CHAR(10)
&amp;'Test Scenarios'!L1919&amp;CHAR(10)&amp;CHAR(10)&amp;
"Test Case Description"&amp;CHAR(10)
&amp;'Test Scenarios'!D1919&amp;CHAR(10)&amp;CHAR(10)&amp;
"Expected Results"&amp;CHAR(10)&amp;'Test Scenarios'!F1919</f>
        <v xml:space="preserve">Objective
Test Case Description
Expected Results
</v>
      </c>
      <c r="H1910" s="41"/>
      <c r="I1910" s="43" t="s">
        <v>6577</v>
      </c>
      <c r="J1910" s="41" t="str">
        <f>"TST-F "&amp;_xlfn.XLOOKUP('Test Scenarios'!M1919,'Taxonomy and Epics'!H:H,'Taxonomy and Epics'!E:E)</f>
        <v xml:space="preserve">TST-F </v>
      </c>
      <c r="K1910" s="36" t="str">
        <f>"Phase1,"&amp;_xlfn.XLOOKUP('Test Scenarios'!M1919,'Taxonomy and Epics'!H:H,'Taxonomy and Epics'!B:B)&amp;"_"&amp;_xlfn.XLOOKUP('Test Scenarios'!M1919,'Taxonomy and Epics'!H:H,'Taxonomy and Epics'!C:C)&amp;","&amp;'Test Scenarios'!M1919&amp;",Fin_Functional, Workday"</f>
        <v>Phase1,_,,Fin_Functional, Workday</v>
      </c>
      <c r="L1910" s="41"/>
      <c r="M1910" s="41"/>
      <c r="N1910" s="41"/>
      <c r="O1910" s="41"/>
      <c r="P1910" s="41"/>
      <c r="Q1910" s="41"/>
      <c r="R1910" s="41"/>
      <c r="S1910" s="41"/>
      <c r="T1910" s="38"/>
    </row>
    <row r="1911" spans="1:20" ht="128" x14ac:dyDescent="0.2">
      <c r="A1911" s="20">
        <f>'Test Scenarios'!A1920</f>
        <v>0</v>
      </c>
      <c r="B1911" s="44">
        <f>'Test Scenarios'!K1920</f>
        <v>0</v>
      </c>
      <c r="C1911" s="42">
        <f>'Test Scenarios'!B1920</f>
        <v>0</v>
      </c>
      <c r="D1911" s="43" t="str">
        <f>"F-"&amp;'Test Scenarios'!M1920&amp;"-"&amp;'Test Scenarios'!C1920&amp;"-"&amp;C1911</f>
        <v>F---0</v>
      </c>
      <c r="E1911" s="43" t="s">
        <v>6576</v>
      </c>
      <c r="F1911" s="43">
        <f>'Test Scenarios'!G1920</f>
        <v>0</v>
      </c>
      <c r="G1911" s="43" t="str">
        <f>"Objective"&amp;CHAR(10)
&amp;'Test Scenarios'!L1920&amp;CHAR(10)&amp;CHAR(10)&amp;
"Test Case Description"&amp;CHAR(10)
&amp;'Test Scenarios'!D1920&amp;CHAR(10)&amp;CHAR(10)&amp;
"Expected Results"&amp;CHAR(10)&amp;'Test Scenarios'!F1920</f>
        <v xml:space="preserve">Objective
Test Case Description
Expected Results
</v>
      </c>
      <c r="H1911" s="41"/>
      <c r="I1911" s="43" t="s">
        <v>6577</v>
      </c>
      <c r="J1911" s="41" t="str">
        <f>"TST-F "&amp;_xlfn.XLOOKUP('Test Scenarios'!M1920,'Taxonomy and Epics'!H:H,'Taxonomy and Epics'!E:E)</f>
        <v xml:space="preserve">TST-F </v>
      </c>
      <c r="K1911" s="36" t="str">
        <f>"Phase1,"&amp;_xlfn.XLOOKUP('Test Scenarios'!M1920,'Taxonomy and Epics'!H:H,'Taxonomy and Epics'!B:B)&amp;"_"&amp;_xlfn.XLOOKUP('Test Scenarios'!M1920,'Taxonomy and Epics'!H:H,'Taxonomy and Epics'!C:C)&amp;","&amp;'Test Scenarios'!M1920&amp;",Fin_Functional, Workday"</f>
        <v>Phase1,_,,Fin_Functional, Workday</v>
      </c>
      <c r="L1911" s="41"/>
      <c r="M1911" s="41"/>
      <c r="N1911" s="41"/>
      <c r="O1911" s="41"/>
      <c r="P1911" s="41"/>
      <c r="Q1911" s="41"/>
      <c r="R1911" s="41"/>
      <c r="S1911" s="41"/>
      <c r="T1911" s="38"/>
    </row>
    <row r="1912" spans="1:20" ht="128" x14ac:dyDescent="0.2">
      <c r="A1912" s="20">
        <f>'Test Scenarios'!A1921</f>
        <v>0</v>
      </c>
      <c r="B1912" s="44">
        <f>'Test Scenarios'!K1921</f>
        <v>0</v>
      </c>
      <c r="C1912" s="42">
        <f>'Test Scenarios'!B1921</f>
        <v>0</v>
      </c>
      <c r="D1912" s="43" t="str">
        <f>"F-"&amp;'Test Scenarios'!M1921&amp;"-"&amp;'Test Scenarios'!C1921&amp;"-"&amp;C1912</f>
        <v>F---0</v>
      </c>
      <c r="E1912" s="43" t="s">
        <v>6576</v>
      </c>
      <c r="F1912" s="43">
        <f>'Test Scenarios'!G1921</f>
        <v>0</v>
      </c>
      <c r="G1912" s="43" t="str">
        <f>"Objective"&amp;CHAR(10)
&amp;'Test Scenarios'!L1921&amp;CHAR(10)&amp;CHAR(10)&amp;
"Test Case Description"&amp;CHAR(10)
&amp;'Test Scenarios'!D1921&amp;CHAR(10)&amp;CHAR(10)&amp;
"Expected Results"&amp;CHAR(10)&amp;'Test Scenarios'!F1921</f>
        <v xml:space="preserve">Objective
Test Case Description
Expected Results
</v>
      </c>
      <c r="H1912" s="41"/>
      <c r="I1912" s="43" t="s">
        <v>6577</v>
      </c>
      <c r="J1912" s="41" t="str">
        <f>"TST-F "&amp;_xlfn.XLOOKUP('Test Scenarios'!M1921,'Taxonomy and Epics'!H:H,'Taxonomy and Epics'!E:E)</f>
        <v xml:space="preserve">TST-F </v>
      </c>
      <c r="K1912" s="36" t="str">
        <f>"Phase1,"&amp;_xlfn.XLOOKUP('Test Scenarios'!M1921,'Taxonomy and Epics'!H:H,'Taxonomy and Epics'!B:B)&amp;"_"&amp;_xlfn.XLOOKUP('Test Scenarios'!M1921,'Taxonomy and Epics'!H:H,'Taxonomy and Epics'!C:C)&amp;","&amp;'Test Scenarios'!M1921&amp;",Fin_Functional, Workday"</f>
        <v>Phase1,_,,Fin_Functional, Workday</v>
      </c>
      <c r="L1912" s="41"/>
      <c r="M1912" s="41"/>
      <c r="N1912" s="41"/>
      <c r="O1912" s="41"/>
      <c r="P1912" s="41"/>
      <c r="Q1912" s="41"/>
      <c r="R1912" s="41"/>
      <c r="S1912" s="41"/>
      <c r="T1912" s="38"/>
    </row>
    <row r="1913" spans="1:20" ht="128" x14ac:dyDescent="0.2">
      <c r="A1913" s="20">
        <f>'Test Scenarios'!A1922</f>
        <v>0</v>
      </c>
      <c r="B1913" s="44">
        <f>'Test Scenarios'!K1922</f>
        <v>0</v>
      </c>
      <c r="C1913" s="42">
        <f>'Test Scenarios'!B1922</f>
        <v>0</v>
      </c>
      <c r="D1913" s="43" t="str">
        <f>"F-"&amp;'Test Scenarios'!M1922&amp;"-"&amp;'Test Scenarios'!C1922&amp;"-"&amp;C1913</f>
        <v>F---0</v>
      </c>
      <c r="E1913" s="43" t="s">
        <v>6576</v>
      </c>
      <c r="F1913" s="43">
        <f>'Test Scenarios'!G1922</f>
        <v>0</v>
      </c>
      <c r="G1913" s="43" t="str">
        <f>"Objective"&amp;CHAR(10)
&amp;'Test Scenarios'!L1922&amp;CHAR(10)&amp;CHAR(10)&amp;
"Test Case Description"&amp;CHAR(10)
&amp;'Test Scenarios'!D1922&amp;CHAR(10)&amp;CHAR(10)&amp;
"Expected Results"&amp;CHAR(10)&amp;'Test Scenarios'!F1922</f>
        <v xml:space="preserve">Objective
Test Case Description
Expected Results
</v>
      </c>
      <c r="H1913" s="41"/>
      <c r="I1913" s="43" t="s">
        <v>6577</v>
      </c>
      <c r="J1913" s="41" t="str">
        <f>"TST-F "&amp;_xlfn.XLOOKUP('Test Scenarios'!M1922,'Taxonomy and Epics'!H:H,'Taxonomy and Epics'!E:E)</f>
        <v xml:space="preserve">TST-F </v>
      </c>
      <c r="K1913" s="36" t="str">
        <f>"Phase1,"&amp;_xlfn.XLOOKUP('Test Scenarios'!M1922,'Taxonomy and Epics'!H:H,'Taxonomy and Epics'!B:B)&amp;"_"&amp;_xlfn.XLOOKUP('Test Scenarios'!M1922,'Taxonomy and Epics'!H:H,'Taxonomy and Epics'!C:C)&amp;","&amp;'Test Scenarios'!M1922&amp;",Fin_Functional, Workday"</f>
        <v>Phase1,_,,Fin_Functional, Workday</v>
      </c>
      <c r="L1913" s="41"/>
      <c r="M1913" s="41"/>
      <c r="N1913" s="41"/>
      <c r="O1913" s="41"/>
      <c r="P1913" s="41"/>
      <c r="Q1913" s="41"/>
      <c r="R1913" s="41"/>
      <c r="S1913" s="41"/>
      <c r="T1913" s="38"/>
    </row>
    <row r="1914" spans="1:20" ht="128" x14ac:dyDescent="0.2">
      <c r="A1914" s="20">
        <f>'Test Scenarios'!A1923</f>
        <v>0</v>
      </c>
      <c r="B1914" s="44">
        <f>'Test Scenarios'!K1923</f>
        <v>0</v>
      </c>
      <c r="C1914" s="42">
        <f>'Test Scenarios'!B1923</f>
        <v>0</v>
      </c>
      <c r="D1914" s="43" t="str">
        <f>"F-"&amp;'Test Scenarios'!M1923&amp;"-"&amp;'Test Scenarios'!C1923&amp;"-"&amp;C1914</f>
        <v>F---0</v>
      </c>
      <c r="E1914" s="43" t="s">
        <v>6576</v>
      </c>
      <c r="F1914" s="43">
        <f>'Test Scenarios'!G1923</f>
        <v>0</v>
      </c>
      <c r="G1914" s="43" t="str">
        <f>"Objective"&amp;CHAR(10)
&amp;'Test Scenarios'!L1923&amp;CHAR(10)&amp;CHAR(10)&amp;
"Test Case Description"&amp;CHAR(10)
&amp;'Test Scenarios'!D1923&amp;CHAR(10)&amp;CHAR(10)&amp;
"Expected Results"&amp;CHAR(10)&amp;'Test Scenarios'!F1923</f>
        <v xml:space="preserve">Objective
Test Case Description
Expected Results
</v>
      </c>
      <c r="H1914" s="41"/>
      <c r="I1914" s="43" t="s">
        <v>6577</v>
      </c>
      <c r="J1914" s="41" t="str">
        <f>"TST-F "&amp;_xlfn.XLOOKUP('Test Scenarios'!M1923,'Taxonomy and Epics'!H:H,'Taxonomy and Epics'!E:E)</f>
        <v xml:space="preserve">TST-F </v>
      </c>
      <c r="K1914" s="36" t="str">
        <f>"Phase1,"&amp;_xlfn.XLOOKUP('Test Scenarios'!M1923,'Taxonomy and Epics'!H:H,'Taxonomy and Epics'!B:B)&amp;"_"&amp;_xlfn.XLOOKUP('Test Scenarios'!M1923,'Taxonomy and Epics'!H:H,'Taxonomy and Epics'!C:C)&amp;","&amp;'Test Scenarios'!M1923&amp;",Fin_Functional, Workday"</f>
        <v>Phase1,_,,Fin_Functional, Workday</v>
      </c>
      <c r="L1914" s="41"/>
      <c r="M1914" s="41"/>
      <c r="N1914" s="41"/>
      <c r="O1914" s="41"/>
      <c r="P1914" s="41"/>
      <c r="Q1914" s="41"/>
      <c r="R1914" s="41"/>
      <c r="S1914" s="41"/>
      <c r="T1914" s="38"/>
    </row>
    <row r="1915" spans="1:20" ht="128" x14ac:dyDescent="0.2">
      <c r="A1915" s="20">
        <f>'Test Scenarios'!A1924</f>
        <v>0</v>
      </c>
      <c r="B1915" s="44">
        <f>'Test Scenarios'!K1924</f>
        <v>0</v>
      </c>
      <c r="C1915" s="42">
        <f>'Test Scenarios'!B1924</f>
        <v>0</v>
      </c>
      <c r="D1915" s="43" t="str">
        <f>"F-"&amp;'Test Scenarios'!M1924&amp;"-"&amp;'Test Scenarios'!C1924&amp;"-"&amp;C1915</f>
        <v>F---0</v>
      </c>
      <c r="E1915" s="43" t="s">
        <v>6576</v>
      </c>
      <c r="F1915" s="43">
        <f>'Test Scenarios'!G1924</f>
        <v>0</v>
      </c>
      <c r="G1915" s="43" t="str">
        <f>"Objective"&amp;CHAR(10)
&amp;'Test Scenarios'!L1924&amp;CHAR(10)&amp;CHAR(10)&amp;
"Test Case Description"&amp;CHAR(10)
&amp;'Test Scenarios'!D1924&amp;CHAR(10)&amp;CHAR(10)&amp;
"Expected Results"&amp;CHAR(10)&amp;'Test Scenarios'!F1924</f>
        <v xml:space="preserve">Objective
Test Case Description
Expected Results
</v>
      </c>
      <c r="H1915" s="41"/>
      <c r="I1915" s="43" t="s">
        <v>6577</v>
      </c>
      <c r="J1915" s="41" t="str">
        <f>"TST-F "&amp;_xlfn.XLOOKUP('Test Scenarios'!M1924,'Taxonomy and Epics'!H:H,'Taxonomy and Epics'!E:E)</f>
        <v xml:space="preserve">TST-F </v>
      </c>
      <c r="K1915" s="36" t="str">
        <f>"Phase1,"&amp;_xlfn.XLOOKUP('Test Scenarios'!M1924,'Taxonomy and Epics'!H:H,'Taxonomy and Epics'!B:B)&amp;"_"&amp;_xlfn.XLOOKUP('Test Scenarios'!M1924,'Taxonomy and Epics'!H:H,'Taxonomy and Epics'!C:C)&amp;","&amp;'Test Scenarios'!M1924&amp;",Fin_Functional, Workday"</f>
        <v>Phase1,_,,Fin_Functional, Workday</v>
      </c>
      <c r="L1915" s="41"/>
      <c r="M1915" s="41"/>
      <c r="N1915" s="41"/>
      <c r="O1915" s="41"/>
      <c r="P1915" s="41"/>
      <c r="Q1915" s="41"/>
      <c r="R1915" s="41"/>
      <c r="S1915" s="41"/>
      <c r="T1915" s="38"/>
    </row>
    <row r="1916" spans="1:20" ht="128" x14ac:dyDescent="0.2">
      <c r="A1916" s="20">
        <f>'Test Scenarios'!A1925</f>
        <v>0</v>
      </c>
      <c r="B1916" s="44">
        <f>'Test Scenarios'!K1925</f>
        <v>0</v>
      </c>
      <c r="C1916" s="42">
        <f>'Test Scenarios'!B1925</f>
        <v>0</v>
      </c>
      <c r="D1916" s="43" t="str">
        <f>"F-"&amp;'Test Scenarios'!M1925&amp;"-"&amp;'Test Scenarios'!C1925&amp;"-"&amp;C1916</f>
        <v>F---0</v>
      </c>
      <c r="E1916" s="43" t="s">
        <v>6576</v>
      </c>
      <c r="F1916" s="43">
        <f>'Test Scenarios'!G1925</f>
        <v>0</v>
      </c>
      <c r="G1916" s="43" t="str">
        <f>"Objective"&amp;CHAR(10)
&amp;'Test Scenarios'!L1925&amp;CHAR(10)&amp;CHAR(10)&amp;
"Test Case Description"&amp;CHAR(10)
&amp;'Test Scenarios'!D1925&amp;CHAR(10)&amp;CHAR(10)&amp;
"Expected Results"&amp;CHAR(10)&amp;'Test Scenarios'!F1925</f>
        <v xml:space="preserve">Objective
Test Case Description
Expected Results
</v>
      </c>
      <c r="H1916" s="41"/>
      <c r="I1916" s="43" t="s">
        <v>6577</v>
      </c>
      <c r="J1916" s="41" t="str">
        <f>"TST-F "&amp;_xlfn.XLOOKUP('Test Scenarios'!M1925,'Taxonomy and Epics'!H:H,'Taxonomy and Epics'!E:E)</f>
        <v xml:space="preserve">TST-F </v>
      </c>
      <c r="K1916" s="36" t="str">
        <f>"Phase1,"&amp;_xlfn.XLOOKUP('Test Scenarios'!M1925,'Taxonomy and Epics'!H:H,'Taxonomy and Epics'!B:B)&amp;"_"&amp;_xlfn.XLOOKUP('Test Scenarios'!M1925,'Taxonomy and Epics'!H:H,'Taxonomy and Epics'!C:C)&amp;","&amp;'Test Scenarios'!M1925&amp;",Fin_Functional, Workday"</f>
        <v>Phase1,_,,Fin_Functional, Workday</v>
      </c>
      <c r="L1916" s="41"/>
      <c r="M1916" s="41"/>
      <c r="N1916" s="41"/>
      <c r="O1916" s="41"/>
      <c r="P1916" s="41"/>
      <c r="Q1916" s="41"/>
      <c r="R1916" s="41"/>
      <c r="S1916" s="41"/>
      <c r="T1916" s="38"/>
    </row>
    <row r="1917" spans="1:20" ht="128" x14ac:dyDescent="0.2">
      <c r="A1917" s="20">
        <f>'Test Scenarios'!A1926</f>
        <v>0</v>
      </c>
      <c r="B1917" s="44">
        <f>'Test Scenarios'!K1926</f>
        <v>0</v>
      </c>
      <c r="C1917" s="42">
        <f>'Test Scenarios'!B1926</f>
        <v>0</v>
      </c>
      <c r="D1917" s="43" t="str">
        <f>"F-"&amp;'Test Scenarios'!M1926&amp;"-"&amp;'Test Scenarios'!C1926&amp;"-"&amp;C1917</f>
        <v>F---0</v>
      </c>
      <c r="E1917" s="43" t="s">
        <v>6576</v>
      </c>
      <c r="F1917" s="43">
        <f>'Test Scenarios'!G1926</f>
        <v>0</v>
      </c>
      <c r="G1917" s="43" t="str">
        <f>"Objective"&amp;CHAR(10)
&amp;'Test Scenarios'!L1926&amp;CHAR(10)&amp;CHAR(10)&amp;
"Test Case Description"&amp;CHAR(10)
&amp;'Test Scenarios'!D1926&amp;CHAR(10)&amp;CHAR(10)&amp;
"Expected Results"&amp;CHAR(10)&amp;'Test Scenarios'!F1926</f>
        <v xml:space="preserve">Objective
Test Case Description
Expected Results
</v>
      </c>
      <c r="H1917" s="41"/>
      <c r="I1917" s="43" t="s">
        <v>6577</v>
      </c>
      <c r="J1917" s="41" t="str">
        <f>"TST-F "&amp;_xlfn.XLOOKUP('Test Scenarios'!M1926,'Taxonomy and Epics'!H:H,'Taxonomy and Epics'!E:E)</f>
        <v xml:space="preserve">TST-F </v>
      </c>
      <c r="K1917" s="36" t="str">
        <f>"Phase1,"&amp;_xlfn.XLOOKUP('Test Scenarios'!M1926,'Taxonomy and Epics'!H:H,'Taxonomy and Epics'!B:B)&amp;"_"&amp;_xlfn.XLOOKUP('Test Scenarios'!M1926,'Taxonomy and Epics'!H:H,'Taxonomy and Epics'!C:C)&amp;","&amp;'Test Scenarios'!M1926&amp;",Fin_Functional, Workday"</f>
        <v>Phase1,_,,Fin_Functional, Workday</v>
      </c>
      <c r="L1917" s="41"/>
      <c r="M1917" s="41"/>
      <c r="N1917" s="41"/>
      <c r="O1917" s="41"/>
      <c r="P1917" s="41"/>
      <c r="Q1917" s="41"/>
      <c r="R1917" s="41"/>
      <c r="S1917" s="41"/>
      <c r="T1917" s="38"/>
    </row>
    <row r="1918" spans="1:20" ht="128" x14ac:dyDescent="0.2">
      <c r="A1918" s="20">
        <f>'Test Scenarios'!A1927</f>
        <v>0</v>
      </c>
      <c r="B1918" s="44">
        <f>'Test Scenarios'!K1927</f>
        <v>0</v>
      </c>
      <c r="C1918" s="42">
        <f>'Test Scenarios'!B1927</f>
        <v>0</v>
      </c>
      <c r="D1918" s="43" t="str">
        <f>"F-"&amp;'Test Scenarios'!M1927&amp;"-"&amp;'Test Scenarios'!C1927&amp;"-"&amp;C1918</f>
        <v>F---0</v>
      </c>
      <c r="E1918" s="43" t="s">
        <v>6576</v>
      </c>
      <c r="F1918" s="43">
        <f>'Test Scenarios'!G1927</f>
        <v>0</v>
      </c>
      <c r="G1918" s="43" t="str">
        <f>"Objective"&amp;CHAR(10)
&amp;'Test Scenarios'!L1927&amp;CHAR(10)&amp;CHAR(10)&amp;
"Test Case Description"&amp;CHAR(10)
&amp;'Test Scenarios'!D1927&amp;CHAR(10)&amp;CHAR(10)&amp;
"Expected Results"&amp;CHAR(10)&amp;'Test Scenarios'!F1927</f>
        <v xml:space="preserve">Objective
Test Case Description
Expected Results
</v>
      </c>
      <c r="H1918" s="41"/>
      <c r="I1918" s="43" t="s">
        <v>6577</v>
      </c>
      <c r="J1918" s="41" t="str">
        <f>"TST-F "&amp;_xlfn.XLOOKUP('Test Scenarios'!M1927,'Taxonomy and Epics'!H:H,'Taxonomy and Epics'!E:E)</f>
        <v xml:space="preserve">TST-F </v>
      </c>
      <c r="K1918" s="36" t="str">
        <f>"Phase1,"&amp;_xlfn.XLOOKUP('Test Scenarios'!M1927,'Taxonomy and Epics'!H:H,'Taxonomy and Epics'!B:B)&amp;"_"&amp;_xlfn.XLOOKUP('Test Scenarios'!M1927,'Taxonomy and Epics'!H:H,'Taxonomy and Epics'!C:C)&amp;","&amp;'Test Scenarios'!M1927&amp;",Fin_Functional, Workday"</f>
        <v>Phase1,_,,Fin_Functional, Workday</v>
      </c>
      <c r="L1918" s="41"/>
      <c r="M1918" s="41"/>
      <c r="N1918" s="41"/>
      <c r="O1918" s="41"/>
      <c r="P1918" s="41"/>
      <c r="Q1918" s="41"/>
      <c r="R1918" s="41"/>
      <c r="S1918" s="41"/>
      <c r="T1918" s="38"/>
    </row>
    <row r="1919" spans="1:20" ht="128" x14ac:dyDescent="0.2">
      <c r="A1919" s="20">
        <f>'Test Scenarios'!A1928</f>
        <v>0</v>
      </c>
      <c r="B1919" s="44">
        <f>'Test Scenarios'!K1928</f>
        <v>0</v>
      </c>
      <c r="C1919" s="42">
        <f>'Test Scenarios'!B1928</f>
        <v>0</v>
      </c>
      <c r="D1919" s="43" t="str">
        <f>"F-"&amp;'Test Scenarios'!M1928&amp;"-"&amp;'Test Scenarios'!C1928&amp;"-"&amp;C1919</f>
        <v>F---0</v>
      </c>
      <c r="E1919" s="43" t="s">
        <v>6576</v>
      </c>
      <c r="F1919" s="43">
        <f>'Test Scenarios'!G1928</f>
        <v>0</v>
      </c>
      <c r="G1919" s="43" t="str">
        <f>"Objective"&amp;CHAR(10)
&amp;'Test Scenarios'!L1928&amp;CHAR(10)&amp;CHAR(10)&amp;
"Test Case Description"&amp;CHAR(10)
&amp;'Test Scenarios'!D1928&amp;CHAR(10)&amp;CHAR(10)&amp;
"Expected Results"&amp;CHAR(10)&amp;'Test Scenarios'!F1928</f>
        <v xml:space="preserve">Objective
Test Case Description
Expected Results
</v>
      </c>
      <c r="H1919" s="41"/>
      <c r="I1919" s="43" t="s">
        <v>6577</v>
      </c>
      <c r="J1919" s="41" t="str">
        <f>"TST-F "&amp;_xlfn.XLOOKUP('Test Scenarios'!M1928,'Taxonomy and Epics'!H:H,'Taxonomy and Epics'!E:E)</f>
        <v xml:space="preserve">TST-F </v>
      </c>
      <c r="K1919" s="36" t="str">
        <f>"Phase1,"&amp;_xlfn.XLOOKUP('Test Scenarios'!M1928,'Taxonomy and Epics'!H:H,'Taxonomy and Epics'!B:B)&amp;"_"&amp;_xlfn.XLOOKUP('Test Scenarios'!M1928,'Taxonomy and Epics'!H:H,'Taxonomy and Epics'!C:C)&amp;","&amp;'Test Scenarios'!M1928&amp;",Fin_Functional, Workday"</f>
        <v>Phase1,_,,Fin_Functional, Workday</v>
      </c>
      <c r="L1919" s="41"/>
      <c r="M1919" s="41"/>
      <c r="N1919" s="41"/>
      <c r="O1919" s="41"/>
      <c r="P1919" s="41"/>
      <c r="Q1919" s="41"/>
      <c r="R1919" s="41"/>
      <c r="S1919" s="41"/>
      <c r="T1919" s="38"/>
    </row>
    <row r="1920" spans="1:20" ht="128" x14ac:dyDescent="0.2">
      <c r="A1920" s="20">
        <f>'Test Scenarios'!A1929</f>
        <v>0</v>
      </c>
      <c r="B1920" s="44">
        <f>'Test Scenarios'!K1929</f>
        <v>0</v>
      </c>
      <c r="C1920" s="42">
        <f>'Test Scenarios'!B1929</f>
        <v>0</v>
      </c>
      <c r="D1920" s="43" t="str">
        <f>"F-"&amp;'Test Scenarios'!M1929&amp;"-"&amp;'Test Scenarios'!C1929&amp;"-"&amp;C1920</f>
        <v>F---0</v>
      </c>
      <c r="E1920" s="43" t="s">
        <v>6576</v>
      </c>
      <c r="F1920" s="43">
        <f>'Test Scenarios'!G1929</f>
        <v>0</v>
      </c>
      <c r="G1920" s="43" t="str">
        <f>"Objective"&amp;CHAR(10)
&amp;'Test Scenarios'!L1929&amp;CHAR(10)&amp;CHAR(10)&amp;
"Test Case Description"&amp;CHAR(10)
&amp;'Test Scenarios'!D1929&amp;CHAR(10)&amp;CHAR(10)&amp;
"Expected Results"&amp;CHAR(10)&amp;'Test Scenarios'!F1929</f>
        <v xml:space="preserve">Objective
Test Case Description
Expected Results
</v>
      </c>
      <c r="H1920" s="41"/>
      <c r="I1920" s="43" t="s">
        <v>6577</v>
      </c>
      <c r="J1920" s="41" t="str">
        <f>"TST-F "&amp;_xlfn.XLOOKUP('Test Scenarios'!M1929,'Taxonomy and Epics'!H:H,'Taxonomy and Epics'!E:E)</f>
        <v xml:space="preserve">TST-F </v>
      </c>
      <c r="K1920" s="36" t="str">
        <f>"Phase1,"&amp;_xlfn.XLOOKUP('Test Scenarios'!M1929,'Taxonomy and Epics'!H:H,'Taxonomy and Epics'!B:B)&amp;"_"&amp;_xlfn.XLOOKUP('Test Scenarios'!M1929,'Taxonomy and Epics'!H:H,'Taxonomy and Epics'!C:C)&amp;","&amp;'Test Scenarios'!M1929&amp;",Fin_Functional, Workday"</f>
        <v>Phase1,_,,Fin_Functional, Workday</v>
      </c>
      <c r="L1920" s="41"/>
      <c r="M1920" s="41"/>
      <c r="N1920" s="41"/>
      <c r="O1920" s="41"/>
      <c r="P1920" s="41"/>
      <c r="Q1920" s="41"/>
      <c r="R1920" s="41"/>
      <c r="S1920" s="41"/>
      <c r="T1920" s="38"/>
    </row>
    <row r="1921" spans="1:20" ht="128" x14ac:dyDescent="0.2">
      <c r="A1921" s="20">
        <f>'Test Scenarios'!A1930</f>
        <v>0</v>
      </c>
      <c r="B1921" s="44">
        <f>'Test Scenarios'!K1930</f>
        <v>0</v>
      </c>
      <c r="C1921" s="42">
        <f>'Test Scenarios'!B1930</f>
        <v>0</v>
      </c>
      <c r="D1921" s="43" t="str">
        <f>"F-"&amp;'Test Scenarios'!M1930&amp;"-"&amp;'Test Scenarios'!C1930&amp;"-"&amp;C1921</f>
        <v>F---0</v>
      </c>
      <c r="E1921" s="43" t="s">
        <v>6576</v>
      </c>
      <c r="F1921" s="43">
        <f>'Test Scenarios'!G1930</f>
        <v>0</v>
      </c>
      <c r="G1921" s="43" t="str">
        <f>"Objective"&amp;CHAR(10)
&amp;'Test Scenarios'!L1930&amp;CHAR(10)&amp;CHAR(10)&amp;
"Test Case Description"&amp;CHAR(10)
&amp;'Test Scenarios'!D1930&amp;CHAR(10)&amp;CHAR(10)&amp;
"Expected Results"&amp;CHAR(10)&amp;'Test Scenarios'!F1930</f>
        <v xml:space="preserve">Objective
Test Case Description
Expected Results
</v>
      </c>
      <c r="H1921" s="41"/>
      <c r="I1921" s="43" t="s">
        <v>6577</v>
      </c>
      <c r="J1921" s="41" t="str">
        <f>"TST-F "&amp;_xlfn.XLOOKUP('Test Scenarios'!M1930,'Taxonomy and Epics'!H:H,'Taxonomy and Epics'!E:E)</f>
        <v xml:space="preserve">TST-F </v>
      </c>
      <c r="K1921" s="36" t="str">
        <f>"Phase1,"&amp;_xlfn.XLOOKUP('Test Scenarios'!M1930,'Taxonomy and Epics'!H:H,'Taxonomy and Epics'!B:B)&amp;"_"&amp;_xlfn.XLOOKUP('Test Scenarios'!M1930,'Taxonomy and Epics'!H:H,'Taxonomy and Epics'!C:C)&amp;","&amp;'Test Scenarios'!M1930&amp;",Fin_Functional, Workday"</f>
        <v>Phase1,_,,Fin_Functional, Workday</v>
      </c>
      <c r="L1921" s="41"/>
      <c r="M1921" s="41"/>
      <c r="N1921" s="41"/>
      <c r="O1921" s="41"/>
      <c r="P1921" s="41"/>
      <c r="Q1921" s="41"/>
      <c r="R1921" s="41"/>
      <c r="S1921" s="41"/>
      <c r="T1921" s="38"/>
    </row>
    <row r="1922" spans="1:20" ht="128" x14ac:dyDescent="0.2">
      <c r="A1922" s="20">
        <f>'Test Scenarios'!A1931</f>
        <v>0</v>
      </c>
      <c r="B1922" s="44">
        <f>'Test Scenarios'!K1931</f>
        <v>0</v>
      </c>
      <c r="C1922" s="42">
        <f>'Test Scenarios'!B1931</f>
        <v>0</v>
      </c>
      <c r="D1922" s="43" t="str">
        <f>"F-"&amp;'Test Scenarios'!M1931&amp;"-"&amp;'Test Scenarios'!C1931&amp;"-"&amp;C1922</f>
        <v>F---0</v>
      </c>
      <c r="E1922" s="43" t="s">
        <v>6576</v>
      </c>
      <c r="F1922" s="43">
        <f>'Test Scenarios'!G1931</f>
        <v>0</v>
      </c>
      <c r="G1922" s="43" t="str">
        <f>"Objective"&amp;CHAR(10)
&amp;'Test Scenarios'!L1931&amp;CHAR(10)&amp;CHAR(10)&amp;
"Test Case Description"&amp;CHAR(10)
&amp;'Test Scenarios'!D1931&amp;CHAR(10)&amp;CHAR(10)&amp;
"Expected Results"&amp;CHAR(10)&amp;'Test Scenarios'!F1931</f>
        <v xml:space="preserve">Objective
Test Case Description
Expected Results
</v>
      </c>
      <c r="H1922" s="41"/>
      <c r="I1922" s="43" t="s">
        <v>6577</v>
      </c>
      <c r="J1922" s="41" t="str">
        <f>"TST-F "&amp;_xlfn.XLOOKUP('Test Scenarios'!M1931,'Taxonomy and Epics'!H:H,'Taxonomy and Epics'!E:E)</f>
        <v xml:space="preserve">TST-F </v>
      </c>
      <c r="K1922" s="36" t="str">
        <f>"Phase1,"&amp;_xlfn.XLOOKUP('Test Scenarios'!M1931,'Taxonomy and Epics'!H:H,'Taxonomy and Epics'!B:B)&amp;"_"&amp;_xlfn.XLOOKUP('Test Scenarios'!M1931,'Taxonomy and Epics'!H:H,'Taxonomy and Epics'!C:C)&amp;","&amp;'Test Scenarios'!M1931&amp;",Fin_Functional, Workday"</f>
        <v>Phase1,_,,Fin_Functional, Workday</v>
      </c>
      <c r="L1922" s="41"/>
      <c r="M1922" s="41"/>
      <c r="N1922" s="41"/>
      <c r="O1922" s="41"/>
      <c r="P1922" s="41"/>
      <c r="Q1922" s="41"/>
      <c r="R1922" s="41"/>
      <c r="S1922" s="41"/>
      <c r="T1922" s="38"/>
    </row>
    <row r="1923" spans="1:20" ht="128" x14ac:dyDescent="0.2">
      <c r="A1923" s="20">
        <f>'Test Scenarios'!A1932</f>
        <v>0</v>
      </c>
      <c r="B1923" s="44">
        <f>'Test Scenarios'!K1932</f>
        <v>0</v>
      </c>
      <c r="C1923" s="42">
        <f>'Test Scenarios'!B1932</f>
        <v>0</v>
      </c>
      <c r="D1923" s="43" t="str">
        <f>"F-"&amp;'Test Scenarios'!M1932&amp;"-"&amp;'Test Scenarios'!C1932&amp;"-"&amp;C1923</f>
        <v>F---0</v>
      </c>
      <c r="E1923" s="43" t="s">
        <v>6576</v>
      </c>
      <c r="F1923" s="43">
        <f>'Test Scenarios'!G1932</f>
        <v>0</v>
      </c>
      <c r="G1923" s="43" t="str">
        <f>"Objective"&amp;CHAR(10)
&amp;'Test Scenarios'!L1932&amp;CHAR(10)&amp;CHAR(10)&amp;
"Test Case Description"&amp;CHAR(10)
&amp;'Test Scenarios'!D1932&amp;CHAR(10)&amp;CHAR(10)&amp;
"Expected Results"&amp;CHAR(10)&amp;'Test Scenarios'!F1932</f>
        <v xml:space="preserve">Objective
Test Case Description
Expected Results
</v>
      </c>
      <c r="H1923" s="41"/>
      <c r="I1923" s="43" t="s">
        <v>6577</v>
      </c>
      <c r="J1923" s="41" t="str">
        <f>"TST-F "&amp;_xlfn.XLOOKUP('Test Scenarios'!M1932,'Taxonomy and Epics'!H:H,'Taxonomy and Epics'!E:E)</f>
        <v xml:space="preserve">TST-F </v>
      </c>
      <c r="K1923" s="36" t="str">
        <f>"Phase1,"&amp;_xlfn.XLOOKUP('Test Scenarios'!M1932,'Taxonomy and Epics'!H:H,'Taxonomy and Epics'!B:B)&amp;"_"&amp;_xlfn.XLOOKUP('Test Scenarios'!M1932,'Taxonomy and Epics'!H:H,'Taxonomy and Epics'!C:C)&amp;","&amp;'Test Scenarios'!M1932&amp;",Fin_Functional, Workday"</f>
        <v>Phase1,_,,Fin_Functional, Workday</v>
      </c>
      <c r="L1923" s="41"/>
      <c r="M1923" s="41"/>
      <c r="N1923" s="41"/>
      <c r="O1923" s="41"/>
      <c r="P1923" s="41"/>
      <c r="Q1923" s="41"/>
      <c r="R1923" s="41"/>
      <c r="S1923" s="41"/>
      <c r="T1923" s="38"/>
    </row>
    <row r="1924" spans="1:20" ht="128" x14ac:dyDescent="0.2">
      <c r="A1924" s="20">
        <f>'Test Scenarios'!A1933</f>
        <v>0</v>
      </c>
      <c r="B1924" s="44">
        <f>'Test Scenarios'!K1933</f>
        <v>0</v>
      </c>
      <c r="C1924" s="42">
        <f>'Test Scenarios'!B1933</f>
        <v>0</v>
      </c>
      <c r="D1924" s="43" t="str">
        <f>"F-"&amp;'Test Scenarios'!M1933&amp;"-"&amp;'Test Scenarios'!C1933&amp;"-"&amp;C1924</f>
        <v>F---0</v>
      </c>
      <c r="E1924" s="43" t="s">
        <v>6576</v>
      </c>
      <c r="F1924" s="43">
        <f>'Test Scenarios'!G1933</f>
        <v>0</v>
      </c>
      <c r="G1924" s="43" t="str">
        <f>"Objective"&amp;CHAR(10)
&amp;'Test Scenarios'!L1933&amp;CHAR(10)&amp;CHAR(10)&amp;
"Test Case Description"&amp;CHAR(10)
&amp;'Test Scenarios'!D1933&amp;CHAR(10)&amp;CHAR(10)&amp;
"Expected Results"&amp;CHAR(10)&amp;'Test Scenarios'!F1933</f>
        <v xml:space="preserve">Objective
Test Case Description
Expected Results
</v>
      </c>
      <c r="H1924" s="41"/>
      <c r="I1924" s="43" t="s">
        <v>6577</v>
      </c>
      <c r="J1924" s="41" t="str">
        <f>"TST-F "&amp;_xlfn.XLOOKUP('Test Scenarios'!M1933,'Taxonomy and Epics'!H:H,'Taxonomy and Epics'!E:E)</f>
        <v xml:space="preserve">TST-F </v>
      </c>
      <c r="K1924" s="36" t="str">
        <f>"Phase1,"&amp;_xlfn.XLOOKUP('Test Scenarios'!M1933,'Taxonomy and Epics'!H:H,'Taxonomy and Epics'!B:B)&amp;"_"&amp;_xlfn.XLOOKUP('Test Scenarios'!M1933,'Taxonomy and Epics'!H:H,'Taxonomy and Epics'!C:C)&amp;","&amp;'Test Scenarios'!M1933&amp;",Fin_Functional, Workday"</f>
        <v>Phase1,_,,Fin_Functional, Workday</v>
      </c>
      <c r="L1924" s="41"/>
      <c r="M1924" s="41"/>
      <c r="N1924" s="41"/>
      <c r="O1924" s="41"/>
      <c r="P1924" s="41"/>
      <c r="Q1924" s="41"/>
      <c r="R1924" s="41"/>
      <c r="S1924" s="41"/>
      <c r="T1924" s="38"/>
    </row>
    <row r="1925" spans="1:20" ht="128" x14ac:dyDescent="0.2">
      <c r="A1925" s="20">
        <f>'Test Scenarios'!A1934</f>
        <v>0</v>
      </c>
      <c r="B1925" s="44">
        <f>'Test Scenarios'!K1934</f>
        <v>0</v>
      </c>
      <c r="C1925" s="42">
        <f>'Test Scenarios'!B1934</f>
        <v>0</v>
      </c>
      <c r="D1925" s="43" t="str">
        <f>"F-"&amp;'Test Scenarios'!M1934&amp;"-"&amp;'Test Scenarios'!C1934&amp;"-"&amp;C1925</f>
        <v>F---0</v>
      </c>
      <c r="E1925" s="43" t="s">
        <v>6576</v>
      </c>
      <c r="F1925" s="43">
        <f>'Test Scenarios'!G1934</f>
        <v>0</v>
      </c>
      <c r="G1925" s="43" t="str">
        <f>"Objective"&amp;CHAR(10)
&amp;'Test Scenarios'!L1934&amp;CHAR(10)&amp;CHAR(10)&amp;
"Test Case Description"&amp;CHAR(10)
&amp;'Test Scenarios'!D1934&amp;CHAR(10)&amp;CHAR(10)&amp;
"Expected Results"&amp;CHAR(10)&amp;'Test Scenarios'!F1934</f>
        <v xml:space="preserve">Objective
Test Case Description
Expected Results
</v>
      </c>
      <c r="H1925" s="41"/>
      <c r="I1925" s="43" t="s">
        <v>6577</v>
      </c>
      <c r="J1925" s="41" t="str">
        <f>"TST-F "&amp;_xlfn.XLOOKUP('Test Scenarios'!M1934,'Taxonomy and Epics'!H:H,'Taxonomy and Epics'!E:E)</f>
        <v xml:space="preserve">TST-F </v>
      </c>
      <c r="K1925" s="36" t="str">
        <f>"Phase1,"&amp;_xlfn.XLOOKUP('Test Scenarios'!M1934,'Taxonomy and Epics'!H:H,'Taxonomy and Epics'!B:B)&amp;"_"&amp;_xlfn.XLOOKUP('Test Scenarios'!M1934,'Taxonomy and Epics'!H:H,'Taxonomy and Epics'!C:C)&amp;","&amp;'Test Scenarios'!M1934&amp;",Fin_Functional, Workday"</f>
        <v>Phase1,_,,Fin_Functional, Workday</v>
      </c>
      <c r="L1925" s="41"/>
      <c r="M1925" s="41"/>
      <c r="N1925" s="41"/>
      <c r="O1925" s="41"/>
      <c r="P1925" s="41"/>
      <c r="Q1925" s="41"/>
      <c r="R1925" s="41"/>
      <c r="S1925" s="41"/>
      <c r="T1925" s="38"/>
    </row>
    <row r="1926" spans="1:20" ht="128" x14ac:dyDescent="0.2">
      <c r="A1926" s="20">
        <f>'Test Scenarios'!A1935</f>
        <v>0</v>
      </c>
      <c r="B1926" s="44">
        <f>'Test Scenarios'!K1935</f>
        <v>0</v>
      </c>
      <c r="C1926" s="42">
        <f>'Test Scenarios'!B1935</f>
        <v>0</v>
      </c>
      <c r="D1926" s="43" t="str">
        <f>"F-"&amp;'Test Scenarios'!M1935&amp;"-"&amp;'Test Scenarios'!C1935&amp;"-"&amp;C1926</f>
        <v>F---0</v>
      </c>
      <c r="E1926" s="43" t="s">
        <v>6576</v>
      </c>
      <c r="F1926" s="43">
        <f>'Test Scenarios'!G1935</f>
        <v>0</v>
      </c>
      <c r="G1926" s="43" t="str">
        <f>"Objective"&amp;CHAR(10)
&amp;'Test Scenarios'!L1935&amp;CHAR(10)&amp;CHAR(10)&amp;
"Test Case Description"&amp;CHAR(10)
&amp;'Test Scenarios'!D1935&amp;CHAR(10)&amp;CHAR(10)&amp;
"Expected Results"&amp;CHAR(10)&amp;'Test Scenarios'!F1935</f>
        <v xml:space="preserve">Objective
Test Case Description
Expected Results
</v>
      </c>
      <c r="H1926" s="41"/>
      <c r="I1926" s="43" t="s">
        <v>6577</v>
      </c>
      <c r="J1926" s="41" t="str">
        <f>"TST-F "&amp;_xlfn.XLOOKUP('Test Scenarios'!M1935,'Taxonomy and Epics'!H:H,'Taxonomy and Epics'!E:E)</f>
        <v xml:space="preserve">TST-F </v>
      </c>
      <c r="K1926" s="36" t="str">
        <f>"Phase1,"&amp;_xlfn.XLOOKUP('Test Scenarios'!M1935,'Taxonomy and Epics'!H:H,'Taxonomy and Epics'!B:B)&amp;"_"&amp;_xlfn.XLOOKUP('Test Scenarios'!M1935,'Taxonomy and Epics'!H:H,'Taxonomy and Epics'!C:C)&amp;","&amp;'Test Scenarios'!M1935&amp;",Fin_Functional, Workday"</f>
        <v>Phase1,_,,Fin_Functional, Workday</v>
      </c>
      <c r="L1926" s="41"/>
      <c r="M1926" s="41"/>
      <c r="N1926" s="41"/>
      <c r="O1926" s="41"/>
      <c r="P1926" s="41"/>
      <c r="Q1926" s="41"/>
      <c r="R1926" s="41"/>
      <c r="S1926" s="41"/>
      <c r="T1926" s="38"/>
    </row>
    <row r="1927" spans="1:20" ht="128" x14ac:dyDescent="0.2">
      <c r="A1927" s="20">
        <f>'Test Scenarios'!A1936</f>
        <v>0</v>
      </c>
      <c r="B1927" s="44">
        <f>'Test Scenarios'!K1936</f>
        <v>0</v>
      </c>
      <c r="C1927" s="42">
        <f>'Test Scenarios'!B1936</f>
        <v>0</v>
      </c>
      <c r="D1927" s="43" t="str">
        <f>"F-"&amp;'Test Scenarios'!M1936&amp;"-"&amp;'Test Scenarios'!C1936&amp;"-"&amp;C1927</f>
        <v>F---0</v>
      </c>
      <c r="E1927" s="43" t="s">
        <v>6576</v>
      </c>
      <c r="F1927" s="43">
        <f>'Test Scenarios'!G1936</f>
        <v>0</v>
      </c>
      <c r="G1927" s="43" t="str">
        <f>"Objective"&amp;CHAR(10)
&amp;'Test Scenarios'!L1936&amp;CHAR(10)&amp;CHAR(10)&amp;
"Test Case Description"&amp;CHAR(10)
&amp;'Test Scenarios'!D1936&amp;CHAR(10)&amp;CHAR(10)&amp;
"Expected Results"&amp;CHAR(10)&amp;'Test Scenarios'!F1936</f>
        <v xml:space="preserve">Objective
Test Case Description
Expected Results
</v>
      </c>
      <c r="H1927" s="41"/>
      <c r="I1927" s="43" t="s">
        <v>6577</v>
      </c>
      <c r="J1927" s="41" t="str">
        <f>"TST-F "&amp;_xlfn.XLOOKUP('Test Scenarios'!M1936,'Taxonomy and Epics'!H:H,'Taxonomy and Epics'!E:E)</f>
        <v xml:space="preserve">TST-F </v>
      </c>
      <c r="K1927" s="36" t="str">
        <f>"Phase1,"&amp;_xlfn.XLOOKUP('Test Scenarios'!M1936,'Taxonomy and Epics'!H:H,'Taxonomy and Epics'!B:B)&amp;"_"&amp;_xlfn.XLOOKUP('Test Scenarios'!M1936,'Taxonomy and Epics'!H:H,'Taxonomy and Epics'!C:C)&amp;","&amp;'Test Scenarios'!M1936&amp;",Fin_Functional, Workday"</f>
        <v>Phase1,_,,Fin_Functional, Workday</v>
      </c>
      <c r="L1927" s="41"/>
      <c r="M1927" s="41"/>
      <c r="N1927" s="41"/>
      <c r="O1927" s="41"/>
      <c r="P1927" s="41"/>
      <c r="Q1927" s="41"/>
      <c r="R1927" s="41"/>
      <c r="S1927" s="41"/>
      <c r="T1927" s="38"/>
    </row>
    <row r="1928" spans="1:20" ht="128" x14ac:dyDescent="0.2">
      <c r="A1928" s="20">
        <f>'Test Scenarios'!A1937</f>
        <v>0</v>
      </c>
      <c r="B1928" s="44">
        <f>'Test Scenarios'!K1937</f>
        <v>0</v>
      </c>
      <c r="C1928" s="42">
        <f>'Test Scenarios'!B1937</f>
        <v>0</v>
      </c>
      <c r="D1928" s="43" t="str">
        <f>"F-"&amp;'Test Scenarios'!M1937&amp;"-"&amp;'Test Scenarios'!C1937&amp;"-"&amp;C1928</f>
        <v>F---0</v>
      </c>
      <c r="E1928" s="43" t="s">
        <v>6576</v>
      </c>
      <c r="F1928" s="43">
        <f>'Test Scenarios'!G1937</f>
        <v>0</v>
      </c>
      <c r="G1928" s="43" t="str">
        <f>"Objective"&amp;CHAR(10)
&amp;'Test Scenarios'!L1937&amp;CHAR(10)&amp;CHAR(10)&amp;
"Test Case Description"&amp;CHAR(10)
&amp;'Test Scenarios'!D1937&amp;CHAR(10)&amp;CHAR(10)&amp;
"Expected Results"&amp;CHAR(10)&amp;'Test Scenarios'!F1937</f>
        <v xml:space="preserve">Objective
Test Case Description
Expected Results
</v>
      </c>
      <c r="H1928" s="41"/>
      <c r="I1928" s="43" t="s">
        <v>6577</v>
      </c>
      <c r="J1928" s="41" t="str">
        <f>"TST-F "&amp;_xlfn.XLOOKUP('Test Scenarios'!M1937,'Taxonomy and Epics'!H:H,'Taxonomy and Epics'!E:E)</f>
        <v xml:space="preserve">TST-F </v>
      </c>
      <c r="K1928" s="36" t="str">
        <f>"Phase1,"&amp;_xlfn.XLOOKUP('Test Scenarios'!M1937,'Taxonomy and Epics'!H:H,'Taxonomy and Epics'!B:B)&amp;"_"&amp;_xlfn.XLOOKUP('Test Scenarios'!M1937,'Taxonomy and Epics'!H:H,'Taxonomy and Epics'!C:C)&amp;","&amp;'Test Scenarios'!M1937&amp;",Fin_Functional, Workday"</f>
        <v>Phase1,_,,Fin_Functional, Workday</v>
      </c>
      <c r="L1928" s="41"/>
      <c r="M1928" s="41"/>
      <c r="N1928" s="41"/>
      <c r="O1928" s="41"/>
      <c r="P1928" s="41"/>
      <c r="Q1928" s="41"/>
      <c r="R1928" s="41"/>
      <c r="S1928" s="41"/>
      <c r="T1928" s="38"/>
    </row>
    <row r="1929" spans="1:20" ht="128" x14ac:dyDescent="0.2">
      <c r="A1929" s="20">
        <f>'Test Scenarios'!A1938</f>
        <v>0</v>
      </c>
      <c r="B1929" s="44">
        <f>'Test Scenarios'!K1938</f>
        <v>0</v>
      </c>
      <c r="C1929" s="42">
        <f>'Test Scenarios'!B1938</f>
        <v>0</v>
      </c>
      <c r="D1929" s="43" t="str">
        <f>"F-"&amp;'Test Scenarios'!M1938&amp;"-"&amp;'Test Scenarios'!C1938&amp;"-"&amp;C1929</f>
        <v>F---0</v>
      </c>
      <c r="E1929" s="43" t="s">
        <v>6576</v>
      </c>
      <c r="F1929" s="43">
        <f>'Test Scenarios'!G1938</f>
        <v>0</v>
      </c>
      <c r="G1929" s="43" t="str">
        <f>"Objective"&amp;CHAR(10)
&amp;'Test Scenarios'!L1938&amp;CHAR(10)&amp;CHAR(10)&amp;
"Test Case Description"&amp;CHAR(10)
&amp;'Test Scenarios'!D1938&amp;CHAR(10)&amp;CHAR(10)&amp;
"Expected Results"&amp;CHAR(10)&amp;'Test Scenarios'!F1938</f>
        <v xml:space="preserve">Objective
Test Case Description
Expected Results
</v>
      </c>
      <c r="H1929" s="41"/>
      <c r="I1929" s="43" t="s">
        <v>6577</v>
      </c>
      <c r="J1929" s="41" t="str">
        <f>"TST-F "&amp;_xlfn.XLOOKUP('Test Scenarios'!M1938,'Taxonomy and Epics'!H:H,'Taxonomy and Epics'!E:E)</f>
        <v xml:space="preserve">TST-F </v>
      </c>
      <c r="K1929" s="36" t="str">
        <f>"Phase1,"&amp;_xlfn.XLOOKUP('Test Scenarios'!M1938,'Taxonomy and Epics'!H:H,'Taxonomy and Epics'!B:B)&amp;"_"&amp;_xlfn.XLOOKUP('Test Scenarios'!M1938,'Taxonomy and Epics'!H:H,'Taxonomy and Epics'!C:C)&amp;","&amp;'Test Scenarios'!M1938&amp;",Fin_Functional, Workday"</f>
        <v>Phase1,_,,Fin_Functional, Workday</v>
      </c>
      <c r="L1929" s="41"/>
      <c r="M1929" s="41"/>
      <c r="N1929" s="41"/>
      <c r="O1929" s="41"/>
      <c r="P1929" s="41"/>
      <c r="Q1929" s="41"/>
      <c r="R1929" s="41"/>
      <c r="S1929" s="41"/>
      <c r="T1929" s="38"/>
    </row>
    <row r="1930" spans="1:20" ht="128" x14ac:dyDescent="0.2">
      <c r="A1930" s="20">
        <f>'Test Scenarios'!A1939</f>
        <v>0</v>
      </c>
      <c r="B1930" s="44">
        <f>'Test Scenarios'!K1939</f>
        <v>0</v>
      </c>
      <c r="C1930" s="42">
        <f>'Test Scenarios'!B1939</f>
        <v>0</v>
      </c>
      <c r="D1930" s="43" t="str">
        <f>"F-"&amp;'Test Scenarios'!M1939&amp;"-"&amp;'Test Scenarios'!C1939&amp;"-"&amp;C1930</f>
        <v>F---0</v>
      </c>
      <c r="E1930" s="43" t="s">
        <v>6576</v>
      </c>
      <c r="F1930" s="43">
        <f>'Test Scenarios'!G1939</f>
        <v>0</v>
      </c>
      <c r="G1930" s="43" t="str">
        <f>"Objective"&amp;CHAR(10)
&amp;'Test Scenarios'!L1939&amp;CHAR(10)&amp;CHAR(10)&amp;
"Test Case Description"&amp;CHAR(10)
&amp;'Test Scenarios'!D1939&amp;CHAR(10)&amp;CHAR(10)&amp;
"Expected Results"&amp;CHAR(10)&amp;'Test Scenarios'!F1939</f>
        <v xml:space="preserve">Objective
Test Case Description
Expected Results
</v>
      </c>
      <c r="H1930" s="41"/>
      <c r="I1930" s="43" t="s">
        <v>6577</v>
      </c>
      <c r="J1930" s="41" t="str">
        <f>"TST-F "&amp;_xlfn.XLOOKUP('Test Scenarios'!M1939,'Taxonomy and Epics'!H:H,'Taxonomy and Epics'!E:E)</f>
        <v xml:space="preserve">TST-F </v>
      </c>
      <c r="K1930" s="36" t="str">
        <f>"Phase1,"&amp;_xlfn.XLOOKUP('Test Scenarios'!M1939,'Taxonomy and Epics'!H:H,'Taxonomy and Epics'!B:B)&amp;"_"&amp;_xlfn.XLOOKUP('Test Scenarios'!M1939,'Taxonomy and Epics'!H:H,'Taxonomy and Epics'!C:C)&amp;","&amp;'Test Scenarios'!M1939&amp;",Fin_Functional, Workday"</f>
        <v>Phase1,_,,Fin_Functional, Workday</v>
      </c>
      <c r="L1930" s="41"/>
      <c r="M1930" s="41"/>
      <c r="N1930" s="41"/>
      <c r="O1930" s="41"/>
      <c r="P1930" s="41"/>
      <c r="Q1930" s="41"/>
      <c r="R1930" s="41"/>
      <c r="S1930" s="41"/>
      <c r="T1930" s="38"/>
    </row>
    <row r="1931" spans="1:20" ht="128" x14ac:dyDescent="0.2">
      <c r="A1931" s="20">
        <f>'Test Scenarios'!A1940</f>
        <v>0</v>
      </c>
      <c r="B1931" s="44">
        <f>'Test Scenarios'!K1940</f>
        <v>0</v>
      </c>
      <c r="C1931" s="42">
        <f>'Test Scenarios'!B1940</f>
        <v>0</v>
      </c>
      <c r="D1931" s="43" t="str">
        <f>"F-"&amp;'Test Scenarios'!M1940&amp;"-"&amp;'Test Scenarios'!C1940&amp;"-"&amp;C1931</f>
        <v>F---0</v>
      </c>
      <c r="E1931" s="43" t="s">
        <v>6576</v>
      </c>
      <c r="F1931" s="43">
        <f>'Test Scenarios'!G1940</f>
        <v>0</v>
      </c>
      <c r="G1931" s="43" t="str">
        <f>"Objective"&amp;CHAR(10)
&amp;'Test Scenarios'!L1940&amp;CHAR(10)&amp;CHAR(10)&amp;
"Test Case Description"&amp;CHAR(10)
&amp;'Test Scenarios'!D1940&amp;CHAR(10)&amp;CHAR(10)&amp;
"Expected Results"&amp;CHAR(10)&amp;'Test Scenarios'!F1940</f>
        <v xml:space="preserve">Objective
Test Case Description
Expected Results
</v>
      </c>
      <c r="H1931" s="41"/>
      <c r="I1931" s="43" t="s">
        <v>6577</v>
      </c>
      <c r="J1931" s="41" t="str">
        <f>"TST-F "&amp;_xlfn.XLOOKUP('Test Scenarios'!M1940,'Taxonomy and Epics'!H:H,'Taxonomy and Epics'!E:E)</f>
        <v xml:space="preserve">TST-F </v>
      </c>
      <c r="K1931" s="36" t="str">
        <f>"Phase1,"&amp;_xlfn.XLOOKUP('Test Scenarios'!M1940,'Taxonomy and Epics'!H:H,'Taxonomy and Epics'!B:B)&amp;"_"&amp;_xlfn.XLOOKUP('Test Scenarios'!M1940,'Taxonomy and Epics'!H:H,'Taxonomy and Epics'!C:C)&amp;","&amp;'Test Scenarios'!M1940&amp;",Fin_Functional, Workday"</f>
        <v>Phase1,_,,Fin_Functional, Workday</v>
      </c>
      <c r="L1931" s="41"/>
      <c r="M1931" s="41"/>
      <c r="N1931" s="41"/>
      <c r="O1931" s="41"/>
      <c r="P1931" s="41"/>
      <c r="Q1931" s="41"/>
      <c r="R1931" s="41"/>
      <c r="S1931" s="41"/>
      <c r="T1931" s="38"/>
    </row>
    <row r="1932" spans="1:20" ht="128" x14ac:dyDescent="0.2">
      <c r="A1932" s="20">
        <f>'Test Scenarios'!A1941</f>
        <v>0</v>
      </c>
      <c r="B1932" s="44">
        <f>'Test Scenarios'!K1941</f>
        <v>0</v>
      </c>
      <c r="C1932" s="42">
        <f>'Test Scenarios'!B1941</f>
        <v>0</v>
      </c>
      <c r="D1932" s="43" t="str">
        <f>"F-"&amp;'Test Scenarios'!M1941&amp;"-"&amp;'Test Scenarios'!C1941&amp;"-"&amp;C1932</f>
        <v>F---0</v>
      </c>
      <c r="E1932" s="43" t="s">
        <v>6576</v>
      </c>
      <c r="F1932" s="43">
        <f>'Test Scenarios'!G1941</f>
        <v>0</v>
      </c>
      <c r="G1932" s="43" t="str">
        <f>"Objective"&amp;CHAR(10)
&amp;'Test Scenarios'!L1941&amp;CHAR(10)&amp;CHAR(10)&amp;
"Test Case Description"&amp;CHAR(10)
&amp;'Test Scenarios'!D1941&amp;CHAR(10)&amp;CHAR(10)&amp;
"Expected Results"&amp;CHAR(10)&amp;'Test Scenarios'!F1941</f>
        <v xml:space="preserve">Objective
Test Case Description
Expected Results
</v>
      </c>
      <c r="H1932" s="41"/>
      <c r="I1932" s="43" t="s">
        <v>6577</v>
      </c>
      <c r="J1932" s="41" t="str">
        <f>"TST-F "&amp;_xlfn.XLOOKUP('Test Scenarios'!M1941,'Taxonomy and Epics'!H:H,'Taxonomy and Epics'!E:E)</f>
        <v xml:space="preserve">TST-F </v>
      </c>
      <c r="K1932" s="36" t="str">
        <f>"Phase1,"&amp;_xlfn.XLOOKUP('Test Scenarios'!M1941,'Taxonomy and Epics'!H:H,'Taxonomy and Epics'!B:B)&amp;"_"&amp;_xlfn.XLOOKUP('Test Scenarios'!M1941,'Taxonomy and Epics'!H:H,'Taxonomy and Epics'!C:C)&amp;","&amp;'Test Scenarios'!M1941&amp;",Fin_Functional, Workday"</f>
        <v>Phase1,_,,Fin_Functional, Workday</v>
      </c>
      <c r="L1932" s="41"/>
      <c r="M1932" s="41"/>
      <c r="N1932" s="41"/>
      <c r="O1932" s="41"/>
      <c r="P1932" s="41"/>
      <c r="Q1932" s="41"/>
      <c r="R1932" s="41"/>
      <c r="S1932" s="41"/>
      <c r="T1932" s="38"/>
    </row>
    <row r="1933" spans="1:20" ht="128" x14ac:dyDescent="0.2">
      <c r="A1933" s="20">
        <f>'Test Scenarios'!A1942</f>
        <v>0</v>
      </c>
      <c r="B1933" s="44">
        <f>'Test Scenarios'!K1942</f>
        <v>0</v>
      </c>
      <c r="C1933" s="42">
        <f>'Test Scenarios'!B1942</f>
        <v>0</v>
      </c>
      <c r="D1933" s="43" t="str">
        <f>"F-"&amp;'Test Scenarios'!M1942&amp;"-"&amp;'Test Scenarios'!C1942&amp;"-"&amp;C1933</f>
        <v>F---0</v>
      </c>
      <c r="E1933" s="43" t="s">
        <v>6576</v>
      </c>
      <c r="F1933" s="43">
        <f>'Test Scenarios'!G1942</f>
        <v>0</v>
      </c>
      <c r="G1933" s="43" t="str">
        <f>"Objective"&amp;CHAR(10)
&amp;'Test Scenarios'!L1942&amp;CHAR(10)&amp;CHAR(10)&amp;
"Test Case Description"&amp;CHAR(10)
&amp;'Test Scenarios'!D1942&amp;CHAR(10)&amp;CHAR(10)&amp;
"Expected Results"&amp;CHAR(10)&amp;'Test Scenarios'!F1942</f>
        <v xml:space="preserve">Objective
Test Case Description
Expected Results
</v>
      </c>
      <c r="H1933" s="41"/>
      <c r="I1933" s="43" t="s">
        <v>6577</v>
      </c>
      <c r="J1933" s="41" t="str">
        <f>"TST-F "&amp;_xlfn.XLOOKUP('Test Scenarios'!M1942,'Taxonomy and Epics'!H:H,'Taxonomy and Epics'!E:E)</f>
        <v xml:space="preserve">TST-F </v>
      </c>
      <c r="K1933" s="36" t="str">
        <f>"Phase1,"&amp;_xlfn.XLOOKUP('Test Scenarios'!M1942,'Taxonomy and Epics'!H:H,'Taxonomy and Epics'!B:B)&amp;"_"&amp;_xlfn.XLOOKUP('Test Scenarios'!M1942,'Taxonomy and Epics'!H:H,'Taxonomy and Epics'!C:C)&amp;","&amp;'Test Scenarios'!M1942&amp;",Fin_Functional, Workday"</f>
        <v>Phase1,_,,Fin_Functional, Workday</v>
      </c>
      <c r="L1933" s="41"/>
      <c r="M1933" s="41"/>
      <c r="N1933" s="41"/>
      <c r="O1933" s="41"/>
      <c r="P1933" s="41"/>
      <c r="Q1933" s="41"/>
      <c r="R1933" s="41"/>
      <c r="S1933" s="41"/>
      <c r="T1933" s="38"/>
    </row>
    <row r="1934" spans="1:20" ht="128" x14ac:dyDescent="0.2">
      <c r="A1934" s="20">
        <f>'Test Scenarios'!A1943</f>
        <v>0</v>
      </c>
      <c r="B1934" s="44">
        <f>'Test Scenarios'!K1943</f>
        <v>0</v>
      </c>
      <c r="C1934" s="42">
        <f>'Test Scenarios'!B1943</f>
        <v>0</v>
      </c>
      <c r="D1934" s="43" t="str">
        <f>"F-"&amp;'Test Scenarios'!M1943&amp;"-"&amp;'Test Scenarios'!C1943&amp;"-"&amp;C1934</f>
        <v>F---0</v>
      </c>
      <c r="E1934" s="43" t="s">
        <v>6576</v>
      </c>
      <c r="F1934" s="43">
        <f>'Test Scenarios'!G1943</f>
        <v>0</v>
      </c>
      <c r="G1934" s="43" t="str">
        <f>"Objective"&amp;CHAR(10)
&amp;'Test Scenarios'!L1943&amp;CHAR(10)&amp;CHAR(10)&amp;
"Test Case Description"&amp;CHAR(10)
&amp;'Test Scenarios'!D1943&amp;CHAR(10)&amp;CHAR(10)&amp;
"Expected Results"&amp;CHAR(10)&amp;'Test Scenarios'!F1943</f>
        <v xml:space="preserve">Objective
Test Case Description
Expected Results
</v>
      </c>
      <c r="H1934" s="41"/>
      <c r="I1934" s="43" t="s">
        <v>6577</v>
      </c>
      <c r="J1934" s="41" t="str">
        <f>"TST-F "&amp;_xlfn.XLOOKUP('Test Scenarios'!M1943,'Taxonomy and Epics'!H:H,'Taxonomy and Epics'!E:E)</f>
        <v xml:space="preserve">TST-F </v>
      </c>
      <c r="K1934" s="36" t="str">
        <f>"Phase1,"&amp;_xlfn.XLOOKUP('Test Scenarios'!M1943,'Taxonomy and Epics'!H:H,'Taxonomy and Epics'!B:B)&amp;"_"&amp;_xlfn.XLOOKUP('Test Scenarios'!M1943,'Taxonomy and Epics'!H:H,'Taxonomy and Epics'!C:C)&amp;","&amp;'Test Scenarios'!M1943&amp;",Fin_Functional, Workday"</f>
        <v>Phase1,_,,Fin_Functional, Workday</v>
      </c>
      <c r="L1934" s="41"/>
      <c r="M1934" s="41"/>
      <c r="N1934" s="41"/>
      <c r="O1934" s="41"/>
      <c r="P1934" s="41"/>
      <c r="Q1934" s="41"/>
      <c r="R1934" s="41"/>
      <c r="S1934" s="41"/>
      <c r="T1934" s="38"/>
    </row>
    <row r="1935" spans="1:20" ht="128" x14ac:dyDescent="0.2">
      <c r="A1935" s="20">
        <f>'Test Scenarios'!A1944</f>
        <v>0</v>
      </c>
      <c r="B1935" s="44">
        <f>'Test Scenarios'!K1944</f>
        <v>0</v>
      </c>
      <c r="C1935" s="42">
        <f>'Test Scenarios'!B1944</f>
        <v>0</v>
      </c>
      <c r="D1935" s="43" t="str">
        <f>"F-"&amp;'Test Scenarios'!M1944&amp;"-"&amp;'Test Scenarios'!C1944&amp;"-"&amp;C1935</f>
        <v>F---0</v>
      </c>
      <c r="E1935" s="43" t="s">
        <v>6576</v>
      </c>
      <c r="F1935" s="43">
        <f>'Test Scenarios'!G1944</f>
        <v>0</v>
      </c>
      <c r="G1935" s="43" t="str">
        <f>"Objective"&amp;CHAR(10)
&amp;'Test Scenarios'!L1944&amp;CHAR(10)&amp;CHAR(10)&amp;
"Test Case Description"&amp;CHAR(10)
&amp;'Test Scenarios'!D1944&amp;CHAR(10)&amp;CHAR(10)&amp;
"Expected Results"&amp;CHAR(10)&amp;'Test Scenarios'!F1944</f>
        <v xml:space="preserve">Objective
Test Case Description
Expected Results
</v>
      </c>
      <c r="H1935" s="41"/>
      <c r="I1935" s="43" t="s">
        <v>6577</v>
      </c>
      <c r="J1935" s="41" t="str">
        <f>"TST-F "&amp;_xlfn.XLOOKUP('Test Scenarios'!M1944,'Taxonomy and Epics'!H:H,'Taxonomy and Epics'!E:E)</f>
        <v xml:space="preserve">TST-F </v>
      </c>
      <c r="K1935" s="36" t="str">
        <f>"Phase1,"&amp;_xlfn.XLOOKUP('Test Scenarios'!M1944,'Taxonomy and Epics'!H:H,'Taxonomy and Epics'!B:B)&amp;"_"&amp;_xlfn.XLOOKUP('Test Scenarios'!M1944,'Taxonomy and Epics'!H:H,'Taxonomy and Epics'!C:C)&amp;","&amp;'Test Scenarios'!M1944&amp;",Fin_Functional, Workday"</f>
        <v>Phase1,_,,Fin_Functional, Workday</v>
      </c>
      <c r="L1935" s="41"/>
      <c r="M1935" s="41"/>
      <c r="N1935" s="41"/>
      <c r="O1935" s="41"/>
      <c r="P1935" s="41"/>
      <c r="Q1935" s="41"/>
      <c r="R1935" s="41"/>
      <c r="S1935" s="41"/>
      <c r="T1935" s="38"/>
    </row>
    <row r="1936" spans="1:20" ht="128" x14ac:dyDescent="0.2">
      <c r="A1936" s="20">
        <f>'Test Scenarios'!A1945</f>
        <v>0</v>
      </c>
      <c r="B1936" s="44">
        <f>'Test Scenarios'!K1945</f>
        <v>0</v>
      </c>
      <c r="C1936" s="42">
        <f>'Test Scenarios'!B1945</f>
        <v>0</v>
      </c>
      <c r="D1936" s="43" t="str">
        <f>"F-"&amp;'Test Scenarios'!M1945&amp;"-"&amp;'Test Scenarios'!C1945&amp;"-"&amp;C1936</f>
        <v>F---0</v>
      </c>
      <c r="E1936" s="43" t="s">
        <v>6576</v>
      </c>
      <c r="F1936" s="43">
        <f>'Test Scenarios'!G1945</f>
        <v>0</v>
      </c>
      <c r="G1936" s="43" t="str">
        <f>"Objective"&amp;CHAR(10)
&amp;'Test Scenarios'!L1945&amp;CHAR(10)&amp;CHAR(10)&amp;
"Test Case Description"&amp;CHAR(10)
&amp;'Test Scenarios'!D1945&amp;CHAR(10)&amp;CHAR(10)&amp;
"Expected Results"&amp;CHAR(10)&amp;'Test Scenarios'!F1945</f>
        <v xml:space="preserve">Objective
Test Case Description
Expected Results
</v>
      </c>
      <c r="H1936" s="41"/>
      <c r="I1936" s="43" t="s">
        <v>6577</v>
      </c>
      <c r="J1936" s="41" t="str">
        <f>"TST-F "&amp;_xlfn.XLOOKUP('Test Scenarios'!M1945,'Taxonomy and Epics'!H:H,'Taxonomy and Epics'!E:E)</f>
        <v xml:space="preserve">TST-F </v>
      </c>
      <c r="K1936" s="36" t="str">
        <f>"Phase1,"&amp;_xlfn.XLOOKUP('Test Scenarios'!M1945,'Taxonomy and Epics'!H:H,'Taxonomy and Epics'!B:B)&amp;"_"&amp;_xlfn.XLOOKUP('Test Scenarios'!M1945,'Taxonomy and Epics'!H:H,'Taxonomy and Epics'!C:C)&amp;","&amp;'Test Scenarios'!M1945&amp;",Fin_Functional, Workday"</f>
        <v>Phase1,_,,Fin_Functional, Workday</v>
      </c>
      <c r="L1936" s="41"/>
      <c r="M1936" s="41"/>
      <c r="N1936" s="41"/>
      <c r="O1936" s="41"/>
      <c r="P1936" s="41"/>
      <c r="Q1936" s="41"/>
      <c r="R1936" s="41"/>
      <c r="S1936" s="41"/>
      <c r="T1936" s="38"/>
    </row>
    <row r="1937" spans="1:20" ht="128" x14ac:dyDescent="0.2">
      <c r="A1937" s="20">
        <f>'Test Scenarios'!A1946</f>
        <v>0</v>
      </c>
      <c r="B1937" s="44">
        <f>'Test Scenarios'!K1946</f>
        <v>0</v>
      </c>
      <c r="C1937" s="42">
        <f>'Test Scenarios'!B1946</f>
        <v>0</v>
      </c>
      <c r="D1937" s="43" t="str">
        <f>"F-"&amp;'Test Scenarios'!M1946&amp;"-"&amp;'Test Scenarios'!C1946&amp;"-"&amp;C1937</f>
        <v>F---0</v>
      </c>
      <c r="E1937" s="43" t="s">
        <v>6576</v>
      </c>
      <c r="F1937" s="43">
        <f>'Test Scenarios'!G1946</f>
        <v>0</v>
      </c>
      <c r="G1937" s="43" t="str">
        <f>"Objective"&amp;CHAR(10)
&amp;'Test Scenarios'!L1946&amp;CHAR(10)&amp;CHAR(10)&amp;
"Test Case Description"&amp;CHAR(10)
&amp;'Test Scenarios'!D1946&amp;CHAR(10)&amp;CHAR(10)&amp;
"Expected Results"&amp;CHAR(10)&amp;'Test Scenarios'!F1946</f>
        <v xml:space="preserve">Objective
Test Case Description
Expected Results
</v>
      </c>
      <c r="H1937" s="41"/>
      <c r="I1937" s="43" t="s">
        <v>6577</v>
      </c>
      <c r="J1937" s="41" t="str">
        <f>"TST-F "&amp;_xlfn.XLOOKUP('Test Scenarios'!M1946,'Taxonomy and Epics'!H:H,'Taxonomy and Epics'!E:E)</f>
        <v xml:space="preserve">TST-F </v>
      </c>
      <c r="K1937" s="36" t="str">
        <f>"Phase1,"&amp;_xlfn.XLOOKUP('Test Scenarios'!M1946,'Taxonomy and Epics'!H:H,'Taxonomy and Epics'!B:B)&amp;"_"&amp;_xlfn.XLOOKUP('Test Scenarios'!M1946,'Taxonomy and Epics'!H:H,'Taxonomy and Epics'!C:C)&amp;","&amp;'Test Scenarios'!M1946&amp;",Fin_Functional, Workday"</f>
        <v>Phase1,_,,Fin_Functional, Workday</v>
      </c>
      <c r="L1937" s="41"/>
      <c r="M1937" s="41"/>
      <c r="N1937" s="41"/>
      <c r="O1937" s="41"/>
      <c r="P1937" s="41"/>
      <c r="Q1937" s="41"/>
      <c r="R1937" s="41"/>
      <c r="S1937" s="41"/>
      <c r="T1937" s="38"/>
    </row>
    <row r="1938" spans="1:20" ht="128" x14ac:dyDescent="0.2">
      <c r="A1938" s="20">
        <f>'Test Scenarios'!A1947</f>
        <v>0</v>
      </c>
      <c r="B1938" s="44">
        <f>'Test Scenarios'!K1947</f>
        <v>0</v>
      </c>
      <c r="C1938" s="42">
        <f>'Test Scenarios'!B1947</f>
        <v>0</v>
      </c>
      <c r="D1938" s="43" t="str">
        <f>"F-"&amp;'Test Scenarios'!M1947&amp;"-"&amp;'Test Scenarios'!C1947&amp;"-"&amp;C1938</f>
        <v>F---0</v>
      </c>
      <c r="E1938" s="43" t="s">
        <v>6576</v>
      </c>
      <c r="F1938" s="43">
        <f>'Test Scenarios'!G1947</f>
        <v>0</v>
      </c>
      <c r="G1938" s="43" t="str">
        <f>"Objective"&amp;CHAR(10)
&amp;'Test Scenarios'!L1947&amp;CHAR(10)&amp;CHAR(10)&amp;
"Test Case Description"&amp;CHAR(10)
&amp;'Test Scenarios'!D1947&amp;CHAR(10)&amp;CHAR(10)&amp;
"Expected Results"&amp;CHAR(10)&amp;'Test Scenarios'!F1947</f>
        <v xml:space="preserve">Objective
Test Case Description
Expected Results
</v>
      </c>
      <c r="H1938" s="41"/>
      <c r="I1938" s="43" t="s">
        <v>6577</v>
      </c>
      <c r="J1938" s="41" t="str">
        <f>"TST-F "&amp;_xlfn.XLOOKUP('Test Scenarios'!M1947,'Taxonomy and Epics'!H:H,'Taxonomy and Epics'!E:E)</f>
        <v xml:space="preserve">TST-F </v>
      </c>
      <c r="K1938" s="36" t="str">
        <f>"Phase1,"&amp;_xlfn.XLOOKUP('Test Scenarios'!M1947,'Taxonomy and Epics'!H:H,'Taxonomy and Epics'!B:B)&amp;"_"&amp;_xlfn.XLOOKUP('Test Scenarios'!M1947,'Taxonomy and Epics'!H:H,'Taxonomy and Epics'!C:C)&amp;","&amp;'Test Scenarios'!M1947&amp;",Fin_Functional, Workday"</f>
        <v>Phase1,_,,Fin_Functional, Workday</v>
      </c>
      <c r="L1938" s="41"/>
      <c r="M1938" s="41"/>
      <c r="N1938" s="41"/>
      <c r="O1938" s="41"/>
      <c r="P1938" s="41"/>
      <c r="Q1938" s="41"/>
      <c r="R1938" s="41"/>
      <c r="S1938" s="41"/>
      <c r="T1938" s="38"/>
    </row>
    <row r="1939" spans="1:20" ht="128" x14ac:dyDescent="0.2">
      <c r="A1939" s="20">
        <f>'Test Scenarios'!A1948</f>
        <v>0</v>
      </c>
      <c r="B1939" s="44">
        <f>'Test Scenarios'!K1948</f>
        <v>0</v>
      </c>
      <c r="C1939" s="42">
        <f>'Test Scenarios'!B1948</f>
        <v>0</v>
      </c>
      <c r="D1939" s="43" t="str">
        <f>"F-"&amp;'Test Scenarios'!M1948&amp;"-"&amp;'Test Scenarios'!C1948&amp;"-"&amp;C1939</f>
        <v>F---0</v>
      </c>
      <c r="E1939" s="43" t="s">
        <v>6576</v>
      </c>
      <c r="F1939" s="43">
        <f>'Test Scenarios'!G1948</f>
        <v>0</v>
      </c>
      <c r="G1939" s="43" t="str">
        <f>"Objective"&amp;CHAR(10)
&amp;'Test Scenarios'!L1948&amp;CHAR(10)&amp;CHAR(10)&amp;
"Test Case Description"&amp;CHAR(10)
&amp;'Test Scenarios'!D1948&amp;CHAR(10)&amp;CHAR(10)&amp;
"Expected Results"&amp;CHAR(10)&amp;'Test Scenarios'!F1948</f>
        <v xml:space="preserve">Objective
Test Case Description
Expected Results
</v>
      </c>
      <c r="H1939" s="41"/>
      <c r="I1939" s="43" t="s">
        <v>6577</v>
      </c>
      <c r="J1939" s="41" t="str">
        <f>"TST-F "&amp;_xlfn.XLOOKUP('Test Scenarios'!M1948,'Taxonomy and Epics'!H:H,'Taxonomy and Epics'!E:E)</f>
        <v xml:space="preserve">TST-F </v>
      </c>
      <c r="K1939" s="36" t="str">
        <f>"Phase1,"&amp;_xlfn.XLOOKUP('Test Scenarios'!M1948,'Taxonomy and Epics'!H:H,'Taxonomy and Epics'!B:B)&amp;"_"&amp;_xlfn.XLOOKUP('Test Scenarios'!M1948,'Taxonomy and Epics'!H:H,'Taxonomy and Epics'!C:C)&amp;","&amp;'Test Scenarios'!M1948&amp;",Fin_Functional, Workday"</f>
        <v>Phase1,_,,Fin_Functional, Workday</v>
      </c>
      <c r="L1939" s="41"/>
      <c r="M1939" s="41"/>
      <c r="N1939" s="41"/>
      <c r="O1939" s="41"/>
      <c r="P1939" s="41"/>
      <c r="Q1939" s="41"/>
      <c r="R1939" s="41"/>
      <c r="S1939" s="41"/>
      <c r="T1939" s="38"/>
    </row>
    <row r="1940" spans="1:20" ht="128" x14ac:dyDescent="0.2">
      <c r="A1940" s="20">
        <f>'Test Scenarios'!A1949</f>
        <v>0</v>
      </c>
      <c r="B1940" s="44">
        <f>'Test Scenarios'!K1949</f>
        <v>0</v>
      </c>
      <c r="C1940" s="42">
        <f>'Test Scenarios'!B1949</f>
        <v>0</v>
      </c>
      <c r="D1940" s="43" t="str">
        <f>"F-"&amp;'Test Scenarios'!M1949&amp;"-"&amp;'Test Scenarios'!C1949&amp;"-"&amp;C1940</f>
        <v>F---0</v>
      </c>
      <c r="E1940" s="43" t="s">
        <v>6576</v>
      </c>
      <c r="F1940" s="43">
        <f>'Test Scenarios'!G1949</f>
        <v>0</v>
      </c>
      <c r="G1940" s="43" t="str">
        <f>"Objective"&amp;CHAR(10)
&amp;'Test Scenarios'!L1949&amp;CHAR(10)&amp;CHAR(10)&amp;
"Test Case Description"&amp;CHAR(10)
&amp;'Test Scenarios'!D1949&amp;CHAR(10)&amp;CHAR(10)&amp;
"Expected Results"&amp;CHAR(10)&amp;'Test Scenarios'!F1949</f>
        <v xml:space="preserve">Objective
Test Case Description
Expected Results
</v>
      </c>
      <c r="H1940" s="41"/>
      <c r="I1940" s="43" t="s">
        <v>6577</v>
      </c>
      <c r="J1940" s="41" t="str">
        <f>"TST-F "&amp;_xlfn.XLOOKUP('Test Scenarios'!M1949,'Taxonomy and Epics'!H:H,'Taxonomy and Epics'!E:E)</f>
        <v xml:space="preserve">TST-F </v>
      </c>
      <c r="K1940" s="36" t="str">
        <f>"Phase1,"&amp;_xlfn.XLOOKUP('Test Scenarios'!M1949,'Taxonomy and Epics'!H:H,'Taxonomy and Epics'!B:B)&amp;"_"&amp;_xlfn.XLOOKUP('Test Scenarios'!M1949,'Taxonomy and Epics'!H:H,'Taxonomy and Epics'!C:C)&amp;","&amp;'Test Scenarios'!M1949&amp;",Fin_Functional, Workday"</f>
        <v>Phase1,_,,Fin_Functional, Workday</v>
      </c>
      <c r="L1940" s="41"/>
      <c r="M1940" s="41"/>
      <c r="N1940" s="41"/>
      <c r="O1940" s="41"/>
      <c r="P1940" s="41"/>
      <c r="Q1940" s="41"/>
      <c r="R1940" s="41"/>
      <c r="S1940" s="41"/>
      <c r="T1940" s="38"/>
    </row>
    <row r="1941" spans="1:20" ht="128" x14ac:dyDescent="0.2">
      <c r="A1941" s="20">
        <f>'Test Scenarios'!A1950</f>
        <v>0</v>
      </c>
      <c r="B1941" s="44">
        <f>'Test Scenarios'!K1950</f>
        <v>0</v>
      </c>
      <c r="C1941" s="42">
        <f>'Test Scenarios'!B1950</f>
        <v>0</v>
      </c>
      <c r="D1941" s="43" t="str">
        <f>"F-"&amp;'Test Scenarios'!M1950&amp;"-"&amp;'Test Scenarios'!C1950&amp;"-"&amp;C1941</f>
        <v>F---0</v>
      </c>
      <c r="E1941" s="43" t="s">
        <v>6576</v>
      </c>
      <c r="F1941" s="43">
        <f>'Test Scenarios'!G1950</f>
        <v>0</v>
      </c>
      <c r="G1941" s="43" t="str">
        <f>"Objective"&amp;CHAR(10)
&amp;'Test Scenarios'!L1950&amp;CHAR(10)&amp;CHAR(10)&amp;
"Test Case Description"&amp;CHAR(10)
&amp;'Test Scenarios'!D1950&amp;CHAR(10)&amp;CHAR(10)&amp;
"Expected Results"&amp;CHAR(10)&amp;'Test Scenarios'!F1950</f>
        <v xml:space="preserve">Objective
Test Case Description
Expected Results
</v>
      </c>
      <c r="H1941" s="41"/>
      <c r="I1941" s="43" t="s">
        <v>6577</v>
      </c>
      <c r="J1941" s="41" t="str">
        <f>"TST-F "&amp;_xlfn.XLOOKUP('Test Scenarios'!M1950,'Taxonomy and Epics'!H:H,'Taxonomy and Epics'!E:E)</f>
        <v xml:space="preserve">TST-F </v>
      </c>
      <c r="K1941" s="36" t="str">
        <f>"Phase1,"&amp;_xlfn.XLOOKUP('Test Scenarios'!M1950,'Taxonomy and Epics'!H:H,'Taxonomy and Epics'!B:B)&amp;"_"&amp;_xlfn.XLOOKUP('Test Scenarios'!M1950,'Taxonomy and Epics'!H:H,'Taxonomy and Epics'!C:C)&amp;","&amp;'Test Scenarios'!M1950&amp;",Fin_Functional, Workday"</f>
        <v>Phase1,_,,Fin_Functional, Workday</v>
      </c>
      <c r="L1941" s="41"/>
      <c r="M1941" s="41"/>
      <c r="N1941" s="41"/>
      <c r="O1941" s="41"/>
      <c r="P1941" s="41"/>
      <c r="Q1941" s="41"/>
      <c r="R1941" s="41"/>
      <c r="S1941" s="41"/>
      <c r="T1941" s="38"/>
    </row>
    <row r="1942" spans="1:20" ht="128" x14ac:dyDescent="0.2">
      <c r="A1942" s="20">
        <f>'Test Scenarios'!A1951</f>
        <v>0</v>
      </c>
      <c r="B1942" s="44">
        <f>'Test Scenarios'!K1951</f>
        <v>0</v>
      </c>
      <c r="C1942" s="42">
        <f>'Test Scenarios'!B1951</f>
        <v>0</v>
      </c>
      <c r="D1942" s="43" t="str">
        <f>"F-"&amp;'Test Scenarios'!M1951&amp;"-"&amp;'Test Scenarios'!C1951&amp;"-"&amp;C1942</f>
        <v>F---0</v>
      </c>
      <c r="E1942" s="43" t="s">
        <v>6576</v>
      </c>
      <c r="F1942" s="43">
        <f>'Test Scenarios'!G1951</f>
        <v>0</v>
      </c>
      <c r="G1942" s="43" t="str">
        <f>"Objective"&amp;CHAR(10)
&amp;'Test Scenarios'!L1951&amp;CHAR(10)&amp;CHAR(10)&amp;
"Test Case Description"&amp;CHAR(10)
&amp;'Test Scenarios'!D1951&amp;CHAR(10)&amp;CHAR(10)&amp;
"Expected Results"&amp;CHAR(10)&amp;'Test Scenarios'!F1951</f>
        <v xml:space="preserve">Objective
Test Case Description
Expected Results
</v>
      </c>
      <c r="H1942" s="41"/>
      <c r="I1942" s="43" t="s">
        <v>6577</v>
      </c>
      <c r="J1942" s="41" t="str">
        <f>"TST-F "&amp;_xlfn.XLOOKUP('Test Scenarios'!M1951,'Taxonomy and Epics'!H:H,'Taxonomy and Epics'!E:E)</f>
        <v xml:space="preserve">TST-F </v>
      </c>
      <c r="K1942" s="36" t="str">
        <f>"Phase1,"&amp;_xlfn.XLOOKUP('Test Scenarios'!M1951,'Taxonomy and Epics'!H:H,'Taxonomy and Epics'!B:B)&amp;"_"&amp;_xlfn.XLOOKUP('Test Scenarios'!M1951,'Taxonomy and Epics'!H:H,'Taxonomy and Epics'!C:C)&amp;","&amp;'Test Scenarios'!M1951&amp;",Fin_Functional, Workday"</f>
        <v>Phase1,_,,Fin_Functional, Workday</v>
      </c>
      <c r="L1942" s="41"/>
      <c r="M1942" s="41"/>
      <c r="N1942" s="41"/>
      <c r="O1942" s="41"/>
      <c r="P1942" s="41"/>
      <c r="Q1942" s="41"/>
      <c r="R1942" s="41"/>
      <c r="S1942" s="41"/>
      <c r="T1942" s="38"/>
    </row>
    <row r="1943" spans="1:20" ht="128" x14ac:dyDescent="0.2">
      <c r="A1943" s="20">
        <f>'Test Scenarios'!A1952</f>
        <v>0</v>
      </c>
      <c r="B1943" s="44">
        <f>'Test Scenarios'!K1952</f>
        <v>0</v>
      </c>
      <c r="C1943" s="42">
        <f>'Test Scenarios'!B1952</f>
        <v>0</v>
      </c>
      <c r="D1943" s="43" t="str">
        <f>"F-"&amp;'Test Scenarios'!M1952&amp;"-"&amp;'Test Scenarios'!C1952&amp;"-"&amp;C1943</f>
        <v>F---0</v>
      </c>
      <c r="E1943" s="43" t="s">
        <v>6576</v>
      </c>
      <c r="F1943" s="43">
        <f>'Test Scenarios'!G1952</f>
        <v>0</v>
      </c>
      <c r="G1943" s="43" t="str">
        <f>"Objective"&amp;CHAR(10)
&amp;'Test Scenarios'!L1952&amp;CHAR(10)&amp;CHAR(10)&amp;
"Test Case Description"&amp;CHAR(10)
&amp;'Test Scenarios'!D1952&amp;CHAR(10)&amp;CHAR(10)&amp;
"Expected Results"&amp;CHAR(10)&amp;'Test Scenarios'!F1952</f>
        <v xml:space="preserve">Objective
Test Case Description
Expected Results
</v>
      </c>
      <c r="H1943" s="41"/>
      <c r="I1943" s="43" t="s">
        <v>6577</v>
      </c>
      <c r="J1943" s="41" t="str">
        <f>"TST-F "&amp;_xlfn.XLOOKUP('Test Scenarios'!M1952,'Taxonomy and Epics'!H:H,'Taxonomy and Epics'!E:E)</f>
        <v xml:space="preserve">TST-F </v>
      </c>
      <c r="K1943" s="36" t="str">
        <f>"Phase1,"&amp;_xlfn.XLOOKUP('Test Scenarios'!M1952,'Taxonomy and Epics'!H:H,'Taxonomy and Epics'!B:B)&amp;"_"&amp;_xlfn.XLOOKUP('Test Scenarios'!M1952,'Taxonomy and Epics'!H:H,'Taxonomy and Epics'!C:C)&amp;","&amp;'Test Scenarios'!M1952&amp;",Fin_Functional, Workday"</f>
        <v>Phase1,_,,Fin_Functional, Workday</v>
      </c>
      <c r="L1943" s="41"/>
      <c r="M1943" s="41"/>
      <c r="N1943" s="41"/>
      <c r="O1943" s="41"/>
      <c r="P1943" s="41"/>
      <c r="Q1943" s="41"/>
      <c r="R1943" s="41"/>
      <c r="S1943" s="41"/>
      <c r="T1943" s="38"/>
    </row>
    <row r="1944" spans="1:20" ht="128" x14ac:dyDescent="0.2">
      <c r="A1944" s="20">
        <f>'Test Scenarios'!A1953</f>
        <v>0</v>
      </c>
      <c r="B1944" s="44">
        <f>'Test Scenarios'!K1953</f>
        <v>0</v>
      </c>
      <c r="C1944" s="42">
        <f>'Test Scenarios'!B1953</f>
        <v>0</v>
      </c>
      <c r="D1944" s="43" t="str">
        <f>"F-"&amp;'Test Scenarios'!M1953&amp;"-"&amp;'Test Scenarios'!C1953&amp;"-"&amp;C1944</f>
        <v>F---0</v>
      </c>
      <c r="E1944" s="43" t="s">
        <v>6576</v>
      </c>
      <c r="F1944" s="43">
        <f>'Test Scenarios'!G1953</f>
        <v>0</v>
      </c>
      <c r="G1944" s="43" t="str">
        <f>"Objective"&amp;CHAR(10)
&amp;'Test Scenarios'!L1953&amp;CHAR(10)&amp;CHAR(10)&amp;
"Test Case Description"&amp;CHAR(10)
&amp;'Test Scenarios'!D1953&amp;CHAR(10)&amp;CHAR(10)&amp;
"Expected Results"&amp;CHAR(10)&amp;'Test Scenarios'!F1953</f>
        <v xml:space="preserve">Objective
Test Case Description
Expected Results
</v>
      </c>
      <c r="H1944" s="41"/>
      <c r="I1944" s="43" t="s">
        <v>6577</v>
      </c>
      <c r="J1944" s="41" t="str">
        <f>"TST-F "&amp;_xlfn.XLOOKUP('Test Scenarios'!M1953,'Taxonomy and Epics'!H:H,'Taxonomy and Epics'!E:E)</f>
        <v xml:space="preserve">TST-F </v>
      </c>
      <c r="K1944" s="36" t="str">
        <f>"Phase1,"&amp;_xlfn.XLOOKUP('Test Scenarios'!M1953,'Taxonomy and Epics'!H:H,'Taxonomy and Epics'!B:B)&amp;"_"&amp;_xlfn.XLOOKUP('Test Scenarios'!M1953,'Taxonomy and Epics'!H:H,'Taxonomy and Epics'!C:C)&amp;","&amp;'Test Scenarios'!M1953&amp;",Fin_Functional, Workday"</f>
        <v>Phase1,_,,Fin_Functional, Workday</v>
      </c>
      <c r="L1944" s="41"/>
      <c r="M1944" s="41"/>
      <c r="N1944" s="41"/>
      <c r="O1944" s="41"/>
      <c r="P1944" s="41"/>
      <c r="Q1944" s="41"/>
      <c r="R1944" s="41"/>
      <c r="S1944" s="41"/>
      <c r="T1944" s="38"/>
    </row>
    <row r="1945" spans="1:20" ht="128" x14ac:dyDescent="0.2">
      <c r="A1945" s="20">
        <f>'Test Scenarios'!A1954</f>
        <v>0</v>
      </c>
      <c r="B1945" s="44">
        <f>'Test Scenarios'!K1954</f>
        <v>0</v>
      </c>
      <c r="C1945" s="42">
        <f>'Test Scenarios'!B1954</f>
        <v>0</v>
      </c>
      <c r="D1945" s="43" t="str">
        <f>"F-"&amp;'Test Scenarios'!M1954&amp;"-"&amp;'Test Scenarios'!C1954&amp;"-"&amp;C1945</f>
        <v>F---0</v>
      </c>
      <c r="E1945" s="43" t="s">
        <v>6576</v>
      </c>
      <c r="F1945" s="43">
        <f>'Test Scenarios'!G1954</f>
        <v>0</v>
      </c>
      <c r="G1945" s="43" t="str">
        <f>"Objective"&amp;CHAR(10)
&amp;'Test Scenarios'!L1954&amp;CHAR(10)&amp;CHAR(10)&amp;
"Test Case Description"&amp;CHAR(10)
&amp;'Test Scenarios'!D1954&amp;CHAR(10)&amp;CHAR(10)&amp;
"Expected Results"&amp;CHAR(10)&amp;'Test Scenarios'!F1954</f>
        <v xml:space="preserve">Objective
Test Case Description
Expected Results
</v>
      </c>
      <c r="H1945" s="41"/>
      <c r="I1945" s="43" t="s">
        <v>6577</v>
      </c>
      <c r="J1945" s="41" t="str">
        <f>"TST-F "&amp;_xlfn.XLOOKUP('Test Scenarios'!M1954,'Taxonomy and Epics'!H:H,'Taxonomy and Epics'!E:E)</f>
        <v xml:space="preserve">TST-F </v>
      </c>
      <c r="K1945" s="36" t="str">
        <f>"Phase1,"&amp;_xlfn.XLOOKUP('Test Scenarios'!M1954,'Taxonomy and Epics'!H:H,'Taxonomy and Epics'!B:B)&amp;"_"&amp;_xlfn.XLOOKUP('Test Scenarios'!M1954,'Taxonomy and Epics'!H:H,'Taxonomy and Epics'!C:C)&amp;","&amp;'Test Scenarios'!M1954&amp;",Fin_Functional, Workday"</f>
        <v>Phase1,_,,Fin_Functional, Workday</v>
      </c>
      <c r="L1945" s="41"/>
      <c r="M1945" s="41"/>
      <c r="N1945" s="41"/>
      <c r="O1945" s="41"/>
      <c r="P1945" s="41"/>
      <c r="Q1945" s="41"/>
      <c r="R1945" s="41"/>
      <c r="S1945" s="41"/>
      <c r="T1945" s="38"/>
    </row>
    <row r="1946" spans="1:20" ht="128" x14ac:dyDescent="0.2">
      <c r="A1946" s="20">
        <f>'Test Scenarios'!A1955</f>
        <v>0</v>
      </c>
      <c r="B1946" s="44">
        <f>'Test Scenarios'!K1955</f>
        <v>0</v>
      </c>
      <c r="C1946" s="42">
        <f>'Test Scenarios'!B1955</f>
        <v>0</v>
      </c>
      <c r="D1946" s="43" t="str">
        <f>"F-"&amp;'Test Scenarios'!M1955&amp;"-"&amp;'Test Scenarios'!C1955&amp;"-"&amp;C1946</f>
        <v>F---0</v>
      </c>
      <c r="E1946" s="43" t="s">
        <v>6576</v>
      </c>
      <c r="F1946" s="43">
        <f>'Test Scenarios'!G1955</f>
        <v>0</v>
      </c>
      <c r="G1946" s="43" t="str">
        <f>"Objective"&amp;CHAR(10)
&amp;'Test Scenarios'!L1955&amp;CHAR(10)&amp;CHAR(10)&amp;
"Test Case Description"&amp;CHAR(10)
&amp;'Test Scenarios'!D1955&amp;CHAR(10)&amp;CHAR(10)&amp;
"Expected Results"&amp;CHAR(10)&amp;'Test Scenarios'!F1955</f>
        <v xml:space="preserve">Objective
Test Case Description
Expected Results
</v>
      </c>
      <c r="H1946" s="41"/>
      <c r="I1946" s="43" t="s">
        <v>6577</v>
      </c>
      <c r="J1946" s="41" t="str">
        <f>"TST-F "&amp;_xlfn.XLOOKUP('Test Scenarios'!M1955,'Taxonomy and Epics'!H:H,'Taxonomy and Epics'!E:E)</f>
        <v xml:space="preserve">TST-F </v>
      </c>
      <c r="K1946" s="36" t="str">
        <f>"Phase1,"&amp;_xlfn.XLOOKUP('Test Scenarios'!M1955,'Taxonomy and Epics'!H:H,'Taxonomy and Epics'!B:B)&amp;"_"&amp;_xlfn.XLOOKUP('Test Scenarios'!M1955,'Taxonomy and Epics'!H:H,'Taxonomy and Epics'!C:C)&amp;","&amp;'Test Scenarios'!M1955&amp;",Fin_Functional, Workday"</f>
        <v>Phase1,_,,Fin_Functional, Workday</v>
      </c>
      <c r="L1946" s="41"/>
      <c r="M1946" s="41"/>
      <c r="N1946" s="41"/>
      <c r="O1946" s="41"/>
      <c r="P1946" s="41"/>
      <c r="Q1946" s="41"/>
      <c r="R1946" s="41"/>
      <c r="S1946" s="41"/>
      <c r="T1946" s="38"/>
    </row>
    <row r="1947" spans="1:20" ht="128" x14ac:dyDescent="0.2">
      <c r="A1947" s="20">
        <f>'Test Scenarios'!A1956</f>
        <v>0</v>
      </c>
      <c r="B1947" s="44">
        <f>'Test Scenarios'!K1956</f>
        <v>0</v>
      </c>
      <c r="C1947" s="42">
        <f>'Test Scenarios'!B1956</f>
        <v>0</v>
      </c>
      <c r="D1947" s="43" t="str">
        <f>"F-"&amp;'Test Scenarios'!M1956&amp;"-"&amp;'Test Scenarios'!C1956&amp;"-"&amp;C1947</f>
        <v>F---0</v>
      </c>
      <c r="E1947" s="43" t="s">
        <v>6576</v>
      </c>
      <c r="F1947" s="43">
        <f>'Test Scenarios'!G1956</f>
        <v>0</v>
      </c>
      <c r="G1947" s="43" t="str">
        <f>"Objective"&amp;CHAR(10)
&amp;'Test Scenarios'!L1956&amp;CHAR(10)&amp;CHAR(10)&amp;
"Test Case Description"&amp;CHAR(10)
&amp;'Test Scenarios'!D1956&amp;CHAR(10)&amp;CHAR(10)&amp;
"Expected Results"&amp;CHAR(10)&amp;'Test Scenarios'!F1956</f>
        <v xml:space="preserve">Objective
Test Case Description
Expected Results
</v>
      </c>
      <c r="H1947" s="41"/>
      <c r="I1947" s="43" t="s">
        <v>6577</v>
      </c>
      <c r="J1947" s="41" t="str">
        <f>"TST-F "&amp;_xlfn.XLOOKUP('Test Scenarios'!M1956,'Taxonomy and Epics'!H:H,'Taxonomy and Epics'!E:E)</f>
        <v xml:space="preserve">TST-F </v>
      </c>
      <c r="K1947" s="36" t="str">
        <f>"Phase1,"&amp;_xlfn.XLOOKUP('Test Scenarios'!M1956,'Taxonomy and Epics'!H:H,'Taxonomy and Epics'!B:B)&amp;"_"&amp;_xlfn.XLOOKUP('Test Scenarios'!M1956,'Taxonomy and Epics'!H:H,'Taxonomy and Epics'!C:C)&amp;","&amp;'Test Scenarios'!M1956&amp;",Fin_Functional, Workday"</f>
        <v>Phase1,_,,Fin_Functional, Workday</v>
      </c>
      <c r="L1947" s="41"/>
      <c r="M1947" s="41"/>
      <c r="N1947" s="41"/>
      <c r="O1947" s="41"/>
      <c r="P1947" s="41"/>
      <c r="Q1947" s="41"/>
      <c r="R1947" s="41"/>
      <c r="S1947" s="41"/>
      <c r="T1947" s="38"/>
    </row>
    <row r="1948" spans="1:20" ht="128" x14ac:dyDescent="0.2">
      <c r="A1948" s="20">
        <f>'Test Scenarios'!A1957</f>
        <v>0</v>
      </c>
      <c r="B1948" s="44">
        <f>'Test Scenarios'!K1957</f>
        <v>0</v>
      </c>
      <c r="C1948" s="42">
        <f>'Test Scenarios'!B1957</f>
        <v>0</v>
      </c>
      <c r="D1948" s="43" t="str">
        <f>"F-"&amp;'Test Scenarios'!M1957&amp;"-"&amp;'Test Scenarios'!C1957&amp;"-"&amp;C1948</f>
        <v>F---0</v>
      </c>
      <c r="E1948" s="43" t="s">
        <v>6576</v>
      </c>
      <c r="F1948" s="43">
        <f>'Test Scenarios'!G1957</f>
        <v>0</v>
      </c>
      <c r="G1948" s="43" t="str">
        <f>"Objective"&amp;CHAR(10)
&amp;'Test Scenarios'!L1957&amp;CHAR(10)&amp;CHAR(10)&amp;
"Test Case Description"&amp;CHAR(10)
&amp;'Test Scenarios'!D1957&amp;CHAR(10)&amp;CHAR(10)&amp;
"Expected Results"&amp;CHAR(10)&amp;'Test Scenarios'!F1957</f>
        <v xml:space="preserve">Objective
Test Case Description
Expected Results
</v>
      </c>
      <c r="H1948" s="41"/>
      <c r="I1948" s="43" t="s">
        <v>6577</v>
      </c>
      <c r="J1948" s="41" t="str">
        <f>"TST-F "&amp;_xlfn.XLOOKUP('Test Scenarios'!M1957,'Taxonomy and Epics'!H:H,'Taxonomy and Epics'!E:E)</f>
        <v xml:space="preserve">TST-F </v>
      </c>
      <c r="K1948" s="36" t="str">
        <f>"Phase1,"&amp;_xlfn.XLOOKUP('Test Scenarios'!M1957,'Taxonomy and Epics'!H:H,'Taxonomy and Epics'!B:B)&amp;"_"&amp;_xlfn.XLOOKUP('Test Scenarios'!M1957,'Taxonomy and Epics'!H:H,'Taxonomy and Epics'!C:C)&amp;","&amp;'Test Scenarios'!M1957&amp;",Fin_Functional, Workday"</f>
        <v>Phase1,_,,Fin_Functional, Workday</v>
      </c>
      <c r="L1948" s="41"/>
      <c r="M1948" s="41"/>
      <c r="N1948" s="41"/>
      <c r="O1948" s="41"/>
      <c r="P1948" s="41"/>
      <c r="Q1948" s="41"/>
      <c r="R1948" s="41"/>
      <c r="S1948" s="41"/>
      <c r="T1948" s="38"/>
    </row>
    <row r="1949" spans="1:20" ht="128" x14ac:dyDescent="0.2">
      <c r="A1949" s="20">
        <f>'Test Scenarios'!A1958</f>
        <v>0</v>
      </c>
      <c r="B1949" s="44">
        <f>'Test Scenarios'!K1958</f>
        <v>0</v>
      </c>
      <c r="C1949" s="42">
        <f>'Test Scenarios'!B1958</f>
        <v>0</v>
      </c>
      <c r="D1949" s="43" t="str">
        <f>"F-"&amp;'Test Scenarios'!M1958&amp;"-"&amp;'Test Scenarios'!C1958&amp;"-"&amp;C1949</f>
        <v>F---0</v>
      </c>
      <c r="E1949" s="43" t="s">
        <v>6576</v>
      </c>
      <c r="F1949" s="43">
        <f>'Test Scenarios'!G1958</f>
        <v>0</v>
      </c>
      <c r="G1949" s="43" t="str">
        <f>"Objective"&amp;CHAR(10)
&amp;'Test Scenarios'!L1958&amp;CHAR(10)&amp;CHAR(10)&amp;
"Test Case Description"&amp;CHAR(10)
&amp;'Test Scenarios'!D1958&amp;CHAR(10)&amp;CHAR(10)&amp;
"Expected Results"&amp;CHAR(10)&amp;'Test Scenarios'!F1958</f>
        <v xml:space="preserve">Objective
Test Case Description
Expected Results
</v>
      </c>
      <c r="H1949" s="41"/>
      <c r="I1949" s="43" t="s">
        <v>6577</v>
      </c>
      <c r="J1949" s="41" t="str">
        <f>"TST-F "&amp;_xlfn.XLOOKUP('Test Scenarios'!M1958,'Taxonomy and Epics'!H:H,'Taxonomy and Epics'!E:E)</f>
        <v xml:space="preserve">TST-F </v>
      </c>
      <c r="K1949" s="36" t="str">
        <f>"Phase1,"&amp;_xlfn.XLOOKUP('Test Scenarios'!M1958,'Taxonomy and Epics'!H:H,'Taxonomy and Epics'!B:B)&amp;"_"&amp;_xlfn.XLOOKUP('Test Scenarios'!M1958,'Taxonomy and Epics'!H:H,'Taxonomy and Epics'!C:C)&amp;","&amp;'Test Scenarios'!M1958&amp;",Fin_Functional, Workday"</f>
        <v>Phase1,_,,Fin_Functional, Workday</v>
      </c>
      <c r="L1949" s="41"/>
      <c r="M1949" s="41"/>
      <c r="N1949" s="41"/>
      <c r="O1949" s="41"/>
      <c r="P1949" s="41"/>
      <c r="Q1949" s="41"/>
      <c r="R1949" s="41"/>
      <c r="S1949" s="41"/>
      <c r="T1949" s="38"/>
    </row>
    <row r="1950" spans="1:20" ht="128" x14ac:dyDescent="0.2">
      <c r="A1950" s="20">
        <f>'Test Scenarios'!A1959</f>
        <v>0</v>
      </c>
      <c r="B1950" s="44">
        <f>'Test Scenarios'!K1959</f>
        <v>0</v>
      </c>
      <c r="C1950" s="42">
        <f>'Test Scenarios'!B1959</f>
        <v>0</v>
      </c>
      <c r="D1950" s="43" t="str">
        <f>"F-"&amp;'Test Scenarios'!M1959&amp;"-"&amp;'Test Scenarios'!C1959&amp;"-"&amp;C1950</f>
        <v>F---0</v>
      </c>
      <c r="E1950" s="43" t="s">
        <v>6576</v>
      </c>
      <c r="F1950" s="43">
        <f>'Test Scenarios'!G1959</f>
        <v>0</v>
      </c>
      <c r="G1950" s="43" t="str">
        <f>"Objective"&amp;CHAR(10)
&amp;'Test Scenarios'!L1959&amp;CHAR(10)&amp;CHAR(10)&amp;
"Test Case Description"&amp;CHAR(10)
&amp;'Test Scenarios'!D1959&amp;CHAR(10)&amp;CHAR(10)&amp;
"Expected Results"&amp;CHAR(10)&amp;'Test Scenarios'!F1959</f>
        <v xml:space="preserve">Objective
Test Case Description
Expected Results
</v>
      </c>
      <c r="H1950" s="41"/>
      <c r="I1950" s="43" t="s">
        <v>6577</v>
      </c>
      <c r="J1950" s="41" t="str">
        <f>"TST-F "&amp;_xlfn.XLOOKUP('Test Scenarios'!M1959,'Taxonomy and Epics'!H:H,'Taxonomy and Epics'!E:E)</f>
        <v xml:space="preserve">TST-F </v>
      </c>
      <c r="K1950" s="36" t="str">
        <f>"Phase1,"&amp;_xlfn.XLOOKUP('Test Scenarios'!M1959,'Taxonomy and Epics'!H:H,'Taxonomy and Epics'!B:B)&amp;"_"&amp;_xlfn.XLOOKUP('Test Scenarios'!M1959,'Taxonomy and Epics'!H:H,'Taxonomy and Epics'!C:C)&amp;","&amp;'Test Scenarios'!M1959&amp;",Fin_Functional, Workday"</f>
        <v>Phase1,_,,Fin_Functional, Workday</v>
      </c>
      <c r="L1950" s="41"/>
      <c r="M1950" s="41"/>
      <c r="N1950" s="41"/>
      <c r="O1950" s="41"/>
      <c r="P1950" s="41"/>
      <c r="Q1950" s="41"/>
      <c r="R1950" s="41"/>
      <c r="S1950" s="41"/>
      <c r="T1950" s="38"/>
    </row>
    <row r="1951" spans="1:20" ht="128" x14ac:dyDescent="0.2">
      <c r="A1951" s="20">
        <f>'Test Scenarios'!A1960</f>
        <v>0</v>
      </c>
      <c r="B1951" s="44">
        <f>'Test Scenarios'!K1960</f>
        <v>0</v>
      </c>
      <c r="C1951" s="42">
        <f>'Test Scenarios'!B1960</f>
        <v>0</v>
      </c>
      <c r="D1951" s="43" t="str">
        <f>"F-"&amp;'Test Scenarios'!M1960&amp;"-"&amp;'Test Scenarios'!C1960&amp;"-"&amp;C1951</f>
        <v>F---0</v>
      </c>
      <c r="E1951" s="43" t="s">
        <v>6576</v>
      </c>
      <c r="F1951" s="43">
        <f>'Test Scenarios'!G1960</f>
        <v>0</v>
      </c>
      <c r="G1951" s="43" t="str">
        <f>"Objective"&amp;CHAR(10)
&amp;'Test Scenarios'!L1960&amp;CHAR(10)&amp;CHAR(10)&amp;
"Test Case Description"&amp;CHAR(10)
&amp;'Test Scenarios'!D1960&amp;CHAR(10)&amp;CHAR(10)&amp;
"Expected Results"&amp;CHAR(10)&amp;'Test Scenarios'!F1960</f>
        <v xml:space="preserve">Objective
Test Case Description
Expected Results
</v>
      </c>
      <c r="H1951" s="41"/>
      <c r="I1951" s="43" t="s">
        <v>6577</v>
      </c>
      <c r="J1951" s="41" t="str">
        <f>"TST-F "&amp;_xlfn.XLOOKUP('Test Scenarios'!M1960,'Taxonomy and Epics'!H:H,'Taxonomy and Epics'!E:E)</f>
        <v xml:space="preserve">TST-F </v>
      </c>
      <c r="K1951" s="36" t="str">
        <f>"Phase1,"&amp;_xlfn.XLOOKUP('Test Scenarios'!M1960,'Taxonomy and Epics'!H:H,'Taxonomy and Epics'!B:B)&amp;"_"&amp;_xlfn.XLOOKUP('Test Scenarios'!M1960,'Taxonomy and Epics'!H:H,'Taxonomy and Epics'!C:C)&amp;","&amp;'Test Scenarios'!M1960&amp;",Fin_Functional, Workday"</f>
        <v>Phase1,_,,Fin_Functional, Workday</v>
      </c>
      <c r="L1951" s="41"/>
      <c r="M1951" s="41"/>
      <c r="N1951" s="41"/>
      <c r="O1951" s="41"/>
      <c r="P1951" s="41"/>
      <c r="Q1951" s="41"/>
      <c r="R1951" s="41"/>
      <c r="S1951" s="41"/>
      <c r="T1951" s="38"/>
    </row>
    <row r="1952" spans="1:20" ht="128" x14ac:dyDescent="0.2">
      <c r="A1952" s="20">
        <f>'Test Scenarios'!A1961</f>
        <v>0</v>
      </c>
      <c r="B1952" s="44">
        <f>'Test Scenarios'!K1961</f>
        <v>0</v>
      </c>
      <c r="C1952" s="42">
        <f>'Test Scenarios'!B1961</f>
        <v>0</v>
      </c>
      <c r="D1952" s="43" t="str">
        <f>"F-"&amp;'Test Scenarios'!M1961&amp;"-"&amp;'Test Scenarios'!C1961&amp;"-"&amp;C1952</f>
        <v>F---0</v>
      </c>
      <c r="E1952" s="43" t="s">
        <v>6576</v>
      </c>
      <c r="F1952" s="43">
        <f>'Test Scenarios'!G1961</f>
        <v>0</v>
      </c>
      <c r="G1952" s="43" t="str">
        <f>"Objective"&amp;CHAR(10)
&amp;'Test Scenarios'!L1961&amp;CHAR(10)&amp;CHAR(10)&amp;
"Test Case Description"&amp;CHAR(10)
&amp;'Test Scenarios'!D1961&amp;CHAR(10)&amp;CHAR(10)&amp;
"Expected Results"&amp;CHAR(10)&amp;'Test Scenarios'!F1961</f>
        <v xml:space="preserve">Objective
Test Case Description
Expected Results
</v>
      </c>
      <c r="H1952" s="41"/>
      <c r="I1952" s="43" t="s">
        <v>6577</v>
      </c>
      <c r="J1952" s="41" t="str">
        <f>"TST-F "&amp;_xlfn.XLOOKUP('Test Scenarios'!M1961,'Taxonomy and Epics'!H:H,'Taxonomy and Epics'!E:E)</f>
        <v xml:space="preserve">TST-F </v>
      </c>
      <c r="K1952" s="36" t="str">
        <f>"Phase1,"&amp;_xlfn.XLOOKUP('Test Scenarios'!M1961,'Taxonomy and Epics'!H:H,'Taxonomy and Epics'!B:B)&amp;"_"&amp;_xlfn.XLOOKUP('Test Scenarios'!M1961,'Taxonomy and Epics'!H:H,'Taxonomy and Epics'!C:C)&amp;","&amp;'Test Scenarios'!M1961&amp;",Fin_Functional, Workday"</f>
        <v>Phase1,_,,Fin_Functional, Workday</v>
      </c>
      <c r="L1952" s="41"/>
      <c r="M1952" s="41"/>
      <c r="N1952" s="41"/>
      <c r="O1952" s="41"/>
      <c r="P1952" s="41"/>
      <c r="Q1952" s="41"/>
      <c r="R1952" s="41"/>
      <c r="S1952" s="41"/>
      <c r="T1952" s="38"/>
    </row>
    <row r="1953" spans="1:20" ht="128" x14ac:dyDescent="0.2">
      <c r="A1953" s="20">
        <f>'Test Scenarios'!A1962</f>
        <v>0</v>
      </c>
      <c r="B1953" s="44">
        <f>'Test Scenarios'!K1962</f>
        <v>0</v>
      </c>
      <c r="C1953" s="42">
        <f>'Test Scenarios'!B1962</f>
        <v>0</v>
      </c>
      <c r="D1953" s="43" t="str">
        <f>"F-"&amp;'Test Scenarios'!M1962&amp;"-"&amp;'Test Scenarios'!C1962&amp;"-"&amp;C1953</f>
        <v>F---0</v>
      </c>
      <c r="E1953" s="43" t="s">
        <v>6576</v>
      </c>
      <c r="F1953" s="43">
        <f>'Test Scenarios'!G1962</f>
        <v>0</v>
      </c>
      <c r="G1953" s="43" t="str">
        <f>"Objective"&amp;CHAR(10)
&amp;'Test Scenarios'!L1962&amp;CHAR(10)&amp;CHAR(10)&amp;
"Test Case Description"&amp;CHAR(10)
&amp;'Test Scenarios'!D1962&amp;CHAR(10)&amp;CHAR(10)&amp;
"Expected Results"&amp;CHAR(10)&amp;'Test Scenarios'!F1962</f>
        <v xml:space="preserve">Objective
Test Case Description
Expected Results
</v>
      </c>
      <c r="H1953" s="41"/>
      <c r="I1953" s="43" t="s">
        <v>6577</v>
      </c>
      <c r="J1953" s="41" t="str">
        <f>"TST-F "&amp;_xlfn.XLOOKUP('Test Scenarios'!M1962,'Taxonomy and Epics'!H:H,'Taxonomy and Epics'!E:E)</f>
        <v xml:space="preserve">TST-F </v>
      </c>
      <c r="K1953" s="36" t="str">
        <f>"Phase1,"&amp;_xlfn.XLOOKUP('Test Scenarios'!M1962,'Taxonomy and Epics'!H:H,'Taxonomy and Epics'!B:B)&amp;"_"&amp;_xlfn.XLOOKUP('Test Scenarios'!M1962,'Taxonomy and Epics'!H:H,'Taxonomy and Epics'!C:C)&amp;","&amp;'Test Scenarios'!M1962&amp;",Fin_Functional, Workday"</f>
        <v>Phase1,_,,Fin_Functional, Workday</v>
      </c>
      <c r="L1953" s="41"/>
      <c r="M1953" s="41"/>
      <c r="N1953" s="41"/>
      <c r="O1953" s="41"/>
      <c r="P1953" s="41"/>
      <c r="Q1953" s="41"/>
      <c r="R1953" s="41"/>
      <c r="S1953" s="41"/>
      <c r="T1953" s="38"/>
    </row>
    <row r="1954" spans="1:20" ht="128" x14ac:dyDescent="0.2">
      <c r="A1954" s="20">
        <f>'Test Scenarios'!A1963</f>
        <v>0</v>
      </c>
      <c r="B1954" s="44">
        <f>'Test Scenarios'!K1963</f>
        <v>0</v>
      </c>
      <c r="C1954" s="42">
        <f>'Test Scenarios'!B1963</f>
        <v>0</v>
      </c>
      <c r="D1954" s="43" t="str">
        <f>"F-"&amp;'Test Scenarios'!M1963&amp;"-"&amp;'Test Scenarios'!C1963&amp;"-"&amp;C1954</f>
        <v>F---0</v>
      </c>
      <c r="E1954" s="43" t="s">
        <v>6576</v>
      </c>
      <c r="F1954" s="43">
        <f>'Test Scenarios'!G1963</f>
        <v>0</v>
      </c>
      <c r="G1954" s="43" t="str">
        <f>"Objective"&amp;CHAR(10)
&amp;'Test Scenarios'!L1963&amp;CHAR(10)&amp;CHAR(10)&amp;
"Test Case Description"&amp;CHAR(10)
&amp;'Test Scenarios'!D1963&amp;CHAR(10)&amp;CHAR(10)&amp;
"Expected Results"&amp;CHAR(10)&amp;'Test Scenarios'!F1963</f>
        <v xml:space="preserve">Objective
Test Case Description
Expected Results
</v>
      </c>
      <c r="H1954" s="41"/>
      <c r="I1954" s="43" t="s">
        <v>6577</v>
      </c>
      <c r="J1954" s="41" t="str">
        <f>"TST-F "&amp;_xlfn.XLOOKUP('Test Scenarios'!M1963,'Taxonomy and Epics'!H:H,'Taxonomy and Epics'!E:E)</f>
        <v xml:space="preserve">TST-F </v>
      </c>
      <c r="K1954" s="36" t="str">
        <f>"Phase1,"&amp;_xlfn.XLOOKUP('Test Scenarios'!M1963,'Taxonomy and Epics'!H:H,'Taxonomy and Epics'!B:B)&amp;"_"&amp;_xlfn.XLOOKUP('Test Scenarios'!M1963,'Taxonomy and Epics'!H:H,'Taxonomy and Epics'!C:C)&amp;","&amp;'Test Scenarios'!M1963&amp;",Fin_Functional, Workday"</f>
        <v>Phase1,_,,Fin_Functional, Workday</v>
      </c>
      <c r="L1954" s="41"/>
      <c r="M1954" s="41"/>
      <c r="N1954" s="41"/>
      <c r="O1954" s="41"/>
      <c r="P1954" s="41"/>
      <c r="Q1954" s="41"/>
      <c r="R1954" s="41"/>
      <c r="S1954" s="41"/>
      <c r="T1954" s="38"/>
    </row>
    <row r="1955" spans="1:20" ht="128" x14ac:dyDescent="0.2">
      <c r="A1955" s="20">
        <f>'Test Scenarios'!A1964</f>
        <v>0</v>
      </c>
      <c r="B1955" s="44">
        <f>'Test Scenarios'!K1964</f>
        <v>0</v>
      </c>
      <c r="C1955" s="42">
        <f>'Test Scenarios'!B1964</f>
        <v>0</v>
      </c>
      <c r="D1955" s="43" t="str">
        <f>"F-"&amp;'Test Scenarios'!M1964&amp;"-"&amp;'Test Scenarios'!C1964&amp;"-"&amp;C1955</f>
        <v>F---0</v>
      </c>
      <c r="E1955" s="43" t="s">
        <v>6576</v>
      </c>
      <c r="F1955" s="43">
        <f>'Test Scenarios'!G1964</f>
        <v>0</v>
      </c>
      <c r="G1955" s="43" t="str">
        <f>"Objective"&amp;CHAR(10)
&amp;'Test Scenarios'!L1964&amp;CHAR(10)&amp;CHAR(10)&amp;
"Test Case Description"&amp;CHAR(10)
&amp;'Test Scenarios'!D1964&amp;CHAR(10)&amp;CHAR(10)&amp;
"Expected Results"&amp;CHAR(10)&amp;'Test Scenarios'!F1964</f>
        <v xml:space="preserve">Objective
Test Case Description
Expected Results
</v>
      </c>
      <c r="H1955" s="41"/>
      <c r="I1955" s="43" t="s">
        <v>6577</v>
      </c>
      <c r="J1955" s="41" t="str">
        <f>"TST-F "&amp;_xlfn.XLOOKUP('Test Scenarios'!M1964,'Taxonomy and Epics'!H:H,'Taxonomy and Epics'!E:E)</f>
        <v xml:space="preserve">TST-F </v>
      </c>
      <c r="K1955" s="36" t="str">
        <f>"Phase1,"&amp;_xlfn.XLOOKUP('Test Scenarios'!M1964,'Taxonomy and Epics'!H:H,'Taxonomy and Epics'!B:B)&amp;"_"&amp;_xlfn.XLOOKUP('Test Scenarios'!M1964,'Taxonomy and Epics'!H:H,'Taxonomy and Epics'!C:C)&amp;","&amp;'Test Scenarios'!M1964&amp;",Fin_Functional, Workday"</f>
        <v>Phase1,_,,Fin_Functional, Workday</v>
      </c>
      <c r="L1955" s="41"/>
      <c r="M1955" s="41"/>
      <c r="N1955" s="41"/>
      <c r="O1955" s="41"/>
      <c r="P1955" s="41"/>
      <c r="Q1955" s="41"/>
      <c r="R1955" s="41"/>
      <c r="S1955" s="41"/>
      <c r="T1955" s="38"/>
    </row>
    <row r="1956" spans="1:20" ht="128" x14ac:dyDescent="0.2">
      <c r="A1956" s="20">
        <f>'Test Scenarios'!A1965</f>
        <v>0</v>
      </c>
      <c r="B1956" s="44">
        <f>'Test Scenarios'!K1965</f>
        <v>0</v>
      </c>
      <c r="C1956" s="42">
        <f>'Test Scenarios'!B1965</f>
        <v>0</v>
      </c>
      <c r="D1956" s="43" t="str">
        <f>"F-"&amp;'Test Scenarios'!M1965&amp;"-"&amp;'Test Scenarios'!C1965&amp;"-"&amp;C1956</f>
        <v>F---0</v>
      </c>
      <c r="E1956" s="43" t="s">
        <v>6576</v>
      </c>
      <c r="F1956" s="43">
        <f>'Test Scenarios'!G1965</f>
        <v>0</v>
      </c>
      <c r="G1956" s="43" t="str">
        <f>"Objective"&amp;CHAR(10)
&amp;'Test Scenarios'!L1965&amp;CHAR(10)&amp;CHAR(10)&amp;
"Test Case Description"&amp;CHAR(10)
&amp;'Test Scenarios'!D1965&amp;CHAR(10)&amp;CHAR(10)&amp;
"Expected Results"&amp;CHAR(10)&amp;'Test Scenarios'!F1965</f>
        <v xml:space="preserve">Objective
Test Case Description
Expected Results
</v>
      </c>
      <c r="H1956" s="41"/>
      <c r="I1956" s="43" t="s">
        <v>6577</v>
      </c>
      <c r="J1956" s="41" t="str">
        <f>"TST-F "&amp;_xlfn.XLOOKUP('Test Scenarios'!M1965,'Taxonomy and Epics'!H:H,'Taxonomy and Epics'!E:E)</f>
        <v xml:space="preserve">TST-F </v>
      </c>
      <c r="K1956" s="36" t="str">
        <f>"Phase1,"&amp;_xlfn.XLOOKUP('Test Scenarios'!M1965,'Taxonomy and Epics'!H:H,'Taxonomy and Epics'!B:B)&amp;"_"&amp;_xlfn.XLOOKUP('Test Scenarios'!M1965,'Taxonomy and Epics'!H:H,'Taxonomy and Epics'!C:C)&amp;","&amp;'Test Scenarios'!M1965&amp;",Fin_Functional, Workday"</f>
        <v>Phase1,_,,Fin_Functional, Workday</v>
      </c>
      <c r="L1956" s="41"/>
      <c r="M1956" s="41"/>
      <c r="N1956" s="41"/>
      <c r="O1956" s="41"/>
      <c r="P1956" s="41"/>
      <c r="Q1956" s="41"/>
      <c r="R1956" s="41"/>
      <c r="S1956" s="41"/>
      <c r="T1956" s="38"/>
    </row>
    <row r="1957" spans="1:20" ht="128" x14ac:dyDescent="0.2">
      <c r="A1957" s="20">
        <f>'Test Scenarios'!A1966</f>
        <v>0</v>
      </c>
      <c r="B1957" s="44">
        <f>'Test Scenarios'!K1966</f>
        <v>0</v>
      </c>
      <c r="C1957" s="42">
        <f>'Test Scenarios'!B1966</f>
        <v>0</v>
      </c>
      <c r="D1957" s="43" t="str">
        <f>"F-"&amp;'Test Scenarios'!M1966&amp;"-"&amp;'Test Scenarios'!C1966&amp;"-"&amp;C1957</f>
        <v>F---0</v>
      </c>
      <c r="E1957" s="43" t="s">
        <v>6576</v>
      </c>
      <c r="F1957" s="43">
        <f>'Test Scenarios'!G1966</f>
        <v>0</v>
      </c>
      <c r="G1957" s="43" t="str">
        <f>"Objective"&amp;CHAR(10)
&amp;'Test Scenarios'!L1966&amp;CHAR(10)&amp;CHAR(10)&amp;
"Test Case Description"&amp;CHAR(10)
&amp;'Test Scenarios'!D1966&amp;CHAR(10)&amp;CHAR(10)&amp;
"Expected Results"&amp;CHAR(10)&amp;'Test Scenarios'!F1966</f>
        <v xml:space="preserve">Objective
Test Case Description
Expected Results
</v>
      </c>
      <c r="H1957" s="41"/>
      <c r="I1957" s="43" t="s">
        <v>6577</v>
      </c>
      <c r="J1957" s="41" t="str">
        <f>"TST-F "&amp;_xlfn.XLOOKUP('Test Scenarios'!M1966,'Taxonomy and Epics'!H:H,'Taxonomy and Epics'!E:E)</f>
        <v xml:space="preserve">TST-F </v>
      </c>
      <c r="K1957" s="36" t="str">
        <f>"Phase1,"&amp;_xlfn.XLOOKUP('Test Scenarios'!M1966,'Taxonomy and Epics'!H:H,'Taxonomy and Epics'!B:B)&amp;"_"&amp;_xlfn.XLOOKUP('Test Scenarios'!M1966,'Taxonomy and Epics'!H:H,'Taxonomy and Epics'!C:C)&amp;","&amp;'Test Scenarios'!M1966&amp;",Fin_Functional, Workday"</f>
        <v>Phase1,_,,Fin_Functional, Workday</v>
      </c>
      <c r="L1957" s="41"/>
      <c r="M1957" s="41"/>
      <c r="N1957" s="41"/>
      <c r="O1957" s="41"/>
      <c r="P1957" s="41"/>
      <c r="Q1957" s="41"/>
      <c r="R1957" s="41"/>
      <c r="S1957" s="41"/>
      <c r="T1957" s="38"/>
    </row>
    <row r="1958" spans="1:20" ht="128" x14ac:dyDescent="0.2">
      <c r="A1958" s="20">
        <f>'Test Scenarios'!A1967</f>
        <v>0</v>
      </c>
      <c r="B1958" s="44">
        <f>'Test Scenarios'!K1967</f>
        <v>0</v>
      </c>
      <c r="C1958" s="42">
        <f>'Test Scenarios'!B1967</f>
        <v>0</v>
      </c>
      <c r="D1958" s="43" t="str">
        <f>"F-"&amp;'Test Scenarios'!M1967&amp;"-"&amp;'Test Scenarios'!C1967&amp;"-"&amp;C1958</f>
        <v>F---0</v>
      </c>
      <c r="E1958" s="43" t="s">
        <v>6576</v>
      </c>
      <c r="F1958" s="43">
        <f>'Test Scenarios'!G1967</f>
        <v>0</v>
      </c>
      <c r="G1958" s="43" t="str">
        <f>"Objective"&amp;CHAR(10)
&amp;'Test Scenarios'!L1967&amp;CHAR(10)&amp;CHAR(10)&amp;
"Test Case Description"&amp;CHAR(10)
&amp;'Test Scenarios'!D1967&amp;CHAR(10)&amp;CHAR(10)&amp;
"Expected Results"&amp;CHAR(10)&amp;'Test Scenarios'!F1967</f>
        <v xml:space="preserve">Objective
Test Case Description
Expected Results
</v>
      </c>
      <c r="H1958" s="41"/>
      <c r="I1958" s="43" t="s">
        <v>6577</v>
      </c>
      <c r="J1958" s="41" t="str">
        <f>"TST-F "&amp;_xlfn.XLOOKUP('Test Scenarios'!M1967,'Taxonomy and Epics'!H:H,'Taxonomy and Epics'!E:E)</f>
        <v xml:space="preserve">TST-F </v>
      </c>
      <c r="K1958" s="36" t="str">
        <f>"Phase1,"&amp;_xlfn.XLOOKUP('Test Scenarios'!M1967,'Taxonomy and Epics'!H:H,'Taxonomy and Epics'!B:B)&amp;"_"&amp;_xlfn.XLOOKUP('Test Scenarios'!M1967,'Taxonomy and Epics'!H:H,'Taxonomy and Epics'!C:C)&amp;","&amp;'Test Scenarios'!M1967&amp;",Fin_Functional, Workday"</f>
        <v>Phase1,_,,Fin_Functional, Workday</v>
      </c>
      <c r="L1958" s="41"/>
      <c r="M1958" s="41"/>
      <c r="N1958" s="41"/>
      <c r="O1958" s="41"/>
      <c r="P1958" s="41"/>
      <c r="Q1958" s="41"/>
      <c r="R1958" s="41"/>
      <c r="S1958" s="41"/>
      <c r="T1958" s="38"/>
    </row>
    <row r="1959" spans="1:20" ht="128" x14ac:dyDescent="0.2">
      <c r="A1959" s="20">
        <f>'Test Scenarios'!A1968</f>
        <v>0</v>
      </c>
      <c r="B1959" s="44">
        <f>'Test Scenarios'!K1968</f>
        <v>0</v>
      </c>
      <c r="C1959" s="42">
        <f>'Test Scenarios'!B1968</f>
        <v>0</v>
      </c>
      <c r="D1959" s="43" t="str">
        <f>"F-"&amp;'Test Scenarios'!M1968&amp;"-"&amp;'Test Scenarios'!C1968&amp;"-"&amp;C1959</f>
        <v>F---0</v>
      </c>
      <c r="E1959" s="43" t="s">
        <v>6576</v>
      </c>
      <c r="F1959" s="43">
        <f>'Test Scenarios'!G1968</f>
        <v>0</v>
      </c>
      <c r="G1959" s="43" t="str">
        <f>"Objective"&amp;CHAR(10)
&amp;'Test Scenarios'!L1968&amp;CHAR(10)&amp;CHAR(10)&amp;
"Test Case Description"&amp;CHAR(10)
&amp;'Test Scenarios'!D1968&amp;CHAR(10)&amp;CHAR(10)&amp;
"Expected Results"&amp;CHAR(10)&amp;'Test Scenarios'!F1968</f>
        <v xml:space="preserve">Objective
Test Case Description
Expected Results
</v>
      </c>
      <c r="H1959" s="41"/>
      <c r="I1959" s="43" t="s">
        <v>6577</v>
      </c>
      <c r="J1959" s="41" t="str">
        <f>"TST-F "&amp;_xlfn.XLOOKUP('Test Scenarios'!M1968,'Taxonomy and Epics'!H:H,'Taxonomy and Epics'!E:E)</f>
        <v xml:space="preserve">TST-F </v>
      </c>
      <c r="K1959" s="36" t="str">
        <f>"Phase1,"&amp;_xlfn.XLOOKUP('Test Scenarios'!M1968,'Taxonomy and Epics'!H:H,'Taxonomy and Epics'!B:B)&amp;"_"&amp;_xlfn.XLOOKUP('Test Scenarios'!M1968,'Taxonomy and Epics'!H:H,'Taxonomy and Epics'!C:C)&amp;","&amp;'Test Scenarios'!M1968&amp;",Fin_Functional, Workday"</f>
        <v>Phase1,_,,Fin_Functional, Workday</v>
      </c>
      <c r="L1959" s="41"/>
      <c r="M1959" s="41"/>
      <c r="N1959" s="41"/>
      <c r="O1959" s="41"/>
      <c r="P1959" s="41"/>
      <c r="Q1959" s="41"/>
      <c r="R1959" s="41"/>
      <c r="S1959" s="41"/>
      <c r="T1959" s="38"/>
    </row>
    <row r="1960" spans="1:20" ht="128" x14ac:dyDescent="0.2">
      <c r="A1960" s="20">
        <f>'Test Scenarios'!A1969</f>
        <v>0</v>
      </c>
      <c r="B1960" s="44">
        <f>'Test Scenarios'!K1969</f>
        <v>0</v>
      </c>
      <c r="C1960" s="42">
        <f>'Test Scenarios'!B1969</f>
        <v>0</v>
      </c>
      <c r="D1960" s="43" t="str">
        <f>"F-"&amp;'Test Scenarios'!M1969&amp;"-"&amp;'Test Scenarios'!C1969&amp;"-"&amp;C1960</f>
        <v>F---0</v>
      </c>
      <c r="E1960" s="43" t="s">
        <v>6576</v>
      </c>
      <c r="F1960" s="43">
        <f>'Test Scenarios'!G1969</f>
        <v>0</v>
      </c>
      <c r="G1960" s="43" t="str">
        <f>"Objective"&amp;CHAR(10)
&amp;'Test Scenarios'!L1969&amp;CHAR(10)&amp;CHAR(10)&amp;
"Test Case Description"&amp;CHAR(10)
&amp;'Test Scenarios'!D1969&amp;CHAR(10)&amp;CHAR(10)&amp;
"Expected Results"&amp;CHAR(10)&amp;'Test Scenarios'!F1969</f>
        <v xml:space="preserve">Objective
Test Case Description
Expected Results
</v>
      </c>
      <c r="H1960" s="41"/>
      <c r="I1960" s="43" t="s">
        <v>6577</v>
      </c>
      <c r="J1960" s="41" t="str">
        <f>"TST-F "&amp;_xlfn.XLOOKUP('Test Scenarios'!M1969,'Taxonomy and Epics'!H:H,'Taxonomy and Epics'!E:E)</f>
        <v xml:space="preserve">TST-F </v>
      </c>
      <c r="K1960" s="36" t="str">
        <f>"Phase1,"&amp;_xlfn.XLOOKUP('Test Scenarios'!M1969,'Taxonomy and Epics'!H:H,'Taxonomy and Epics'!B:B)&amp;"_"&amp;_xlfn.XLOOKUP('Test Scenarios'!M1969,'Taxonomy and Epics'!H:H,'Taxonomy and Epics'!C:C)&amp;","&amp;'Test Scenarios'!M1969&amp;",Fin_Functional, Workday"</f>
        <v>Phase1,_,,Fin_Functional, Workday</v>
      </c>
      <c r="L1960" s="41"/>
      <c r="M1960" s="41"/>
      <c r="N1960" s="41"/>
      <c r="O1960" s="41"/>
      <c r="P1960" s="41"/>
      <c r="Q1960" s="41"/>
      <c r="R1960" s="41"/>
      <c r="S1960" s="41"/>
      <c r="T1960" s="38"/>
    </row>
    <row r="1961" spans="1:20" ht="128" x14ac:dyDescent="0.2">
      <c r="A1961" s="20">
        <f>'Test Scenarios'!A1970</f>
        <v>0</v>
      </c>
      <c r="B1961" s="44">
        <f>'Test Scenarios'!K1970</f>
        <v>0</v>
      </c>
      <c r="C1961" s="42">
        <f>'Test Scenarios'!B1970</f>
        <v>0</v>
      </c>
      <c r="D1961" s="43" t="str">
        <f>"F-"&amp;'Test Scenarios'!M1970&amp;"-"&amp;'Test Scenarios'!C1970&amp;"-"&amp;C1961</f>
        <v>F---0</v>
      </c>
      <c r="E1961" s="43" t="s">
        <v>6576</v>
      </c>
      <c r="F1961" s="43">
        <f>'Test Scenarios'!G1970</f>
        <v>0</v>
      </c>
      <c r="G1961" s="43" t="str">
        <f>"Objective"&amp;CHAR(10)
&amp;'Test Scenarios'!L1970&amp;CHAR(10)&amp;CHAR(10)&amp;
"Test Case Description"&amp;CHAR(10)
&amp;'Test Scenarios'!D1970&amp;CHAR(10)&amp;CHAR(10)&amp;
"Expected Results"&amp;CHAR(10)&amp;'Test Scenarios'!F1970</f>
        <v xml:space="preserve">Objective
Test Case Description
Expected Results
</v>
      </c>
      <c r="H1961" s="41"/>
      <c r="I1961" s="43" t="s">
        <v>6577</v>
      </c>
      <c r="J1961" s="41" t="str">
        <f>"TST-F "&amp;_xlfn.XLOOKUP('Test Scenarios'!M1970,'Taxonomy and Epics'!H:H,'Taxonomy and Epics'!E:E)</f>
        <v xml:space="preserve">TST-F </v>
      </c>
      <c r="K1961" s="36" t="str">
        <f>"Phase1,"&amp;_xlfn.XLOOKUP('Test Scenarios'!M1970,'Taxonomy and Epics'!H:H,'Taxonomy and Epics'!B:B)&amp;"_"&amp;_xlfn.XLOOKUP('Test Scenarios'!M1970,'Taxonomy and Epics'!H:H,'Taxonomy and Epics'!C:C)&amp;","&amp;'Test Scenarios'!M1970&amp;",Fin_Functional, Workday"</f>
        <v>Phase1,_,,Fin_Functional, Workday</v>
      </c>
      <c r="L1961" s="41"/>
      <c r="M1961" s="41"/>
      <c r="N1961" s="41"/>
      <c r="O1961" s="41"/>
      <c r="P1961" s="41"/>
      <c r="Q1961" s="41"/>
      <c r="R1961" s="41"/>
      <c r="S1961" s="41"/>
      <c r="T1961" s="38"/>
    </row>
    <row r="1962" spans="1:20" ht="128" x14ac:dyDescent="0.2">
      <c r="A1962" s="20">
        <f>'Test Scenarios'!A1971</f>
        <v>0</v>
      </c>
      <c r="B1962" s="44">
        <f>'Test Scenarios'!K1971</f>
        <v>0</v>
      </c>
      <c r="C1962" s="42">
        <f>'Test Scenarios'!B1971</f>
        <v>0</v>
      </c>
      <c r="D1962" s="43" t="str">
        <f>"F-"&amp;'Test Scenarios'!M1971&amp;"-"&amp;'Test Scenarios'!C1971&amp;"-"&amp;C1962</f>
        <v>F---0</v>
      </c>
      <c r="E1962" s="43" t="s">
        <v>6576</v>
      </c>
      <c r="F1962" s="43">
        <f>'Test Scenarios'!G1971</f>
        <v>0</v>
      </c>
      <c r="G1962" s="43" t="str">
        <f>"Objective"&amp;CHAR(10)
&amp;'Test Scenarios'!L1971&amp;CHAR(10)&amp;CHAR(10)&amp;
"Test Case Description"&amp;CHAR(10)
&amp;'Test Scenarios'!D1971&amp;CHAR(10)&amp;CHAR(10)&amp;
"Expected Results"&amp;CHAR(10)&amp;'Test Scenarios'!F1971</f>
        <v xml:space="preserve">Objective
Test Case Description
Expected Results
</v>
      </c>
      <c r="H1962" s="41"/>
      <c r="I1962" s="43" t="s">
        <v>6577</v>
      </c>
      <c r="J1962" s="41" t="str">
        <f>"TST-F "&amp;_xlfn.XLOOKUP('Test Scenarios'!M1971,'Taxonomy and Epics'!H:H,'Taxonomy and Epics'!E:E)</f>
        <v xml:space="preserve">TST-F </v>
      </c>
      <c r="K1962" s="36" t="str">
        <f>"Phase1,"&amp;_xlfn.XLOOKUP('Test Scenarios'!M1971,'Taxonomy and Epics'!H:H,'Taxonomy and Epics'!B:B)&amp;"_"&amp;_xlfn.XLOOKUP('Test Scenarios'!M1971,'Taxonomy and Epics'!H:H,'Taxonomy and Epics'!C:C)&amp;","&amp;'Test Scenarios'!M1971&amp;",Fin_Functional, Workday"</f>
        <v>Phase1,_,,Fin_Functional, Workday</v>
      </c>
      <c r="L1962" s="41"/>
      <c r="M1962" s="41"/>
      <c r="N1962" s="41"/>
      <c r="O1962" s="41"/>
      <c r="P1962" s="41"/>
      <c r="Q1962" s="41"/>
      <c r="R1962" s="41"/>
      <c r="S1962" s="41"/>
      <c r="T1962" s="38"/>
    </row>
    <row r="1963" spans="1:20" ht="128" x14ac:dyDescent="0.2">
      <c r="A1963" s="20">
        <f>'Test Scenarios'!A1972</f>
        <v>0</v>
      </c>
      <c r="B1963" s="44">
        <f>'Test Scenarios'!K1972</f>
        <v>0</v>
      </c>
      <c r="C1963" s="42">
        <f>'Test Scenarios'!B1972</f>
        <v>0</v>
      </c>
      <c r="D1963" s="43" t="str">
        <f>"F-"&amp;'Test Scenarios'!M1972&amp;"-"&amp;'Test Scenarios'!C1972&amp;"-"&amp;C1963</f>
        <v>F---0</v>
      </c>
      <c r="E1963" s="43" t="s">
        <v>6576</v>
      </c>
      <c r="F1963" s="43">
        <f>'Test Scenarios'!G1972</f>
        <v>0</v>
      </c>
      <c r="G1963" s="43" t="str">
        <f>"Objective"&amp;CHAR(10)
&amp;'Test Scenarios'!L1972&amp;CHAR(10)&amp;CHAR(10)&amp;
"Test Case Description"&amp;CHAR(10)
&amp;'Test Scenarios'!D1972&amp;CHAR(10)&amp;CHAR(10)&amp;
"Expected Results"&amp;CHAR(10)&amp;'Test Scenarios'!F1972</f>
        <v xml:space="preserve">Objective
Test Case Description
Expected Results
</v>
      </c>
      <c r="H1963" s="41"/>
      <c r="I1963" s="43" t="s">
        <v>6577</v>
      </c>
      <c r="J1963" s="41" t="str">
        <f>"TST-F "&amp;_xlfn.XLOOKUP('Test Scenarios'!M1972,'Taxonomy and Epics'!H:H,'Taxonomy and Epics'!E:E)</f>
        <v xml:space="preserve">TST-F </v>
      </c>
      <c r="K1963" s="36" t="str">
        <f>"Phase1,"&amp;_xlfn.XLOOKUP('Test Scenarios'!M1972,'Taxonomy and Epics'!H:H,'Taxonomy and Epics'!B:B)&amp;"_"&amp;_xlfn.XLOOKUP('Test Scenarios'!M1972,'Taxonomy and Epics'!H:H,'Taxonomy and Epics'!C:C)&amp;","&amp;'Test Scenarios'!M1972&amp;",Fin_Functional, Workday"</f>
        <v>Phase1,_,,Fin_Functional, Workday</v>
      </c>
      <c r="L1963" s="41"/>
      <c r="M1963" s="41"/>
      <c r="N1963" s="41"/>
      <c r="O1963" s="41"/>
      <c r="P1963" s="41"/>
      <c r="Q1963" s="41"/>
      <c r="R1963" s="41"/>
      <c r="S1963" s="41"/>
      <c r="T1963" s="38"/>
    </row>
    <row r="1964" spans="1:20" ht="128" x14ac:dyDescent="0.2">
      <c r="A1964" s="20">
        <f>'Test Scenarios'!A1973</f>
        <v>0</v>
      </c>
      <c r="B1964" s="44">
        <f>'Test Scenarios'!K1973</f>
        <v>0</v>
      </c>
      <c r="C1964" s="42">
        <f>'Test Scenarios'!B1973</f>
        <v>0</v>
      </c>
      <c r="D1964" s="43" t="str">
        <f>"F-"&amp;'Test Scenarios'!M1973&amp;"-"&amp;'Test Scenarios'!C1973&amp;"-"&amp;C1964</f>
        <v>F---0</v>
      </c>
      <c r="E1964" s="43" t="s">
        <v>6576</v>
      </c>
      <c r="F1964" s="43">
        <f>'Test Scenarios'!G1973</f>
        <v>0</v>
      </c>
      <c r="G1964" s="43" t="str">
        <f>"Objective"&amp;CHAR(10)
&amp;'Test Scenarios'!L1973&amp;CHAR(10)&amp;CHAR(10)&amp;
"Test Case Description"&amp;CHAR(10)
&amp;'Test Scenarios'!D1973&amp;CHAR(10)&amp;CHAR(10)&amp;
"Expected Results"&amp;CHAR(10)&amp;'Test Scenarios'!F1973</f>
        <v xml:space="preserve">Objective
Test Case Description
Expected Results
</v>
      </c>
      <c r="H1964" s="41"/>
      <c r="I1964" s="43" t="s">
        <v>6577</v>
      </c>
      <c r="J1964" s="41" t="str">
        <f>"TST-F "&amp;_xlfn.XLOOKUP('Test Scenarios'!M1973,'Taxonomy and Epics'!H:H,'Taxonomy and Epics'!E:E)</f>
        <v xml:space="preserve">TST-F </v>
      </c>
      <c r="K1964" s="36" t="str">
        <f>"Phase1,"&amp;_xlfn.XLOOKUP('Test Scenarios'!M1973,'Taxonomy and Epics'!H:H,'Taxonomy and Epics'!B:B)&amp;"_"&amp;_xlfn.XLOOKUP('Test Scenarios'!M1973,'Taxonomy and Epics'!H:H,'Taxonomy and Epics'!C:C)&amp;","&amp;'Test Scenarios'!M1973&amp;",Fin_Functional, Workday"</f>
        <v>Phase1,_,,Fin_Functional, Workday</v>
      </c>
      <c r="L1964" s="41"/>
      <c r="M1964" s="41"/>
      <c r="N1964" s="41"/>
      <c r="O1964" s="41"/>
      <c r="P1964" s="41"/>
      <c r="Q1964" s="41"/>
      <c r="R1964" s="41"/>
      <c r="S1964" s="41"/>
      <c r="T1964" s="38"/>
    </row>
    <row r="1965" spans="1:20" ht="128" x14ac:dyDescent="0.2">
      <c r="A1965" s="20">
        <f>'Test Scenarios'!A1974</f>
        <v>0</v>
      </c>
      <c r="B1965" s="44">
        <f>'Test Scenarios'!K1974</f>
        <v>0</v>
      </c>
      <c r="C1965" s="42">
        <f>'Test Scenarios'!B1974</f>
        <v>0</v>
      </c>
      <c r="D1965" s="43" t="str">
        <f>"F-"&amp;'Test Scenarios'!M1974&amp;"-"&amp;'Test Scenarios'!C1974&amp;"-"&amp;C1965</f>
        <v>F---0</v>
      </c>
      <c r="E1965" s="43" t="s">
        <v>6576</v>
      </c>
      <c r="F1965" s="43">
        <f>'Test Scenarios'!G1974</f>
        <v>0</v>
      </c>
      <c r="G1965" s="43" t="str">
        <f>"Objective"&amp;CHAR(10)
&amp;'Test Scenarios'!L1974&amp;CHAR(10)&amp;CHAR(10)&amp;
"Test Case Description"&amp;CHAR(10)
&amp;'Test Scenarios'!D1974&amp;CHAR(10)&amp;CHAR(10)&amp;
"Expected Results"&amp;CHAR(10)&amp;'Test Scenarios'!F1974</f>
        <v xml:space="preserve">Objective
Test Case Description
Expected Results
</v>
      </c>
      <c r="H1965" s="41"/>
      <c r="I1965" s="43" t="s">
        <v>6577</v>
      </c>
      <c r="J1965" s="41" t="str">
        <f>"TST-F "&amp;_xlfn.XLOOKUP('Test Scenarios'!M1974,'Taxonomy and Epics'!H:H,'Taxonomy and Epics'!E:E)</f>
        <v xml:space="preserve">TST-F </v>
      </c>
      <c r="K1965" s="36" t="str">
        <f>"Phase1,"&amp;_xlfn.XLOOKUP('Test Scenarios'!M1974,'Taxonomy and Epics'!H:H,'Taxonomy and Epics'!B:B)&amp;"_"&amp;_xlfn.XLOOKUP('Test Scenarios'!M1974,'Taxonomy and Epics'!H:H,'Taxonomy and Epics'!C:C)&amp;","&amp;'Test Scenarios'!M1974&amp;",Fin_Functional, Workday"</f>
        <v>Phase1,_,,Fin_Functional, Workday</v>
      </c>
      <c r="L1965" s="41"/>
      <c r="M1965" s="41"/>
      <c r="N1965" s="41"/>
      <c r="O1965" s="41"/>
      <c r="P1965" s="41"/>
      <c r="Q1965" s="41"/>
      <c r="R1965" s="41"/>
      <c r="S1965" s="41"/>
      <c r="T1965" s="38"/>
    </row>
    <row r="1966" spans="1:20" ht="128" x14ac:dyDescent="0.2">
      <c r="A1966" s="20">
        <f>'Test Scenarios'!A1975</f>
        <v>0</v>
      </c>
      <c r="B1966" s="44">
        <f>'Test Scenarios'!K1975</f>
        <v>0</v>
      </c>
      <c r="C1966" s="42">
        <f>'Test Scenarios'!B1975</f>
        <v>0</v>
      </c>
      <c r="D1966" s="43" t="str">
        <f>"F-"&amp;'Test Scenarios'!M1975&amp;"-"&amp;'Test Scenarios'!C1975&amp;"-"&amp;C1966</f>
        <v>F---0</v>
      </c>
      <c r="E1966" s="43" t="s">
        <v>6576</v>
      </c>
      <c r="F1966" s="43">
        <f>'Test Scenarios'!G1975</f>
        <v>0</v>
      </c>
      <c r="G1966" s="43" t="str">
        <f>"Objective"&amp;CHAR(10)
&amp;'Test Scenarios'!L1975&amp;CHAR(10)&amp;CHAR(10)&amp;
"Test Case Description"&amp;CHAR(10)
&amp;'Test Scenarios'!D1975&amp;CHAR(10)&amp;CHAR(10)&amp;
"Expected Results"&amp;CHAR(10)&amp;'Test Scenarios'!F1975</f>
        <v xml:space="preserve">Objective
Test Case Description
Expected Results
</v>
      </c>
      <c r="H1966" s="41"/>
      <c r="I1966" s="43" t="s">
        <v>6577</v>
      </c>
      <c r="J1966" s="41" t="str">
        <f>"TST-F "&amp;_xlfn.XLOOKUP('Test Scenarios'!M1975,'Taxonomy and Epics'!H:H,'Taxonomy and Epics'!E:E)</f>
        <v xml:space="preserve">TST-F </v>
      </c>
      <c r="K1966" s="36" t="str">
        <f>"Phase1,"&amp;_xlfn.XLOOKUP('Test Scenarios'!M1975,'Taxonomy and Epics'!H:H,'Taxonomy and Epics'!B:B)&amp;"_"&amp;_xlfn.XLOOKUP('Test Scenarios'!M1975,'Taxonomy and Epics'!H:H,'Taxonomy and Epics'!C:C)&amp;","&amp;'Test Scenarios'!M1975&amp;",Fin_Functional, Workday"</f>
        <v>Phase1,_,,Fin_Functional, Workday</v>
      </c>
      <c r="L1966" s="41"/>
      <c r="M1966" s="41"/>
      <c r="N1966" s="41"/>
      <c r="O1966" s="41"/>
      <c r="P1966" s="41"/>
      <c r="Q1966" s="41"/>
      <c r="R1966" s="41"/>
      <c r="S1966" s="41"/>
      <c r="T1966" s="38"/>
    </row>
    <row r="1967" spans="1:20" ht="128" x14ac:dyDescent="0.2">
      <c r="A1967" s="20">
        <f>'Test Scenarios'!A1976</f>
        <v>0</v>
      </c>
      <c r="B1967" s="44">
        <f>'Test Scenarios'!K1976</f>
        <v>0</v>
      </c>
      <c r="C1967" s="42">
        <f>'Test Scenarios'!B1976</f>
        <v>0</v>
      </c>
      <c r="D1967" s="43" t="str">
        <f>"F-"&amp;'Test Scenarios'!M1976&amp;"-"&amp;'Test Scenarios'!C1976&amp;"-"&amp;C1967</f>
        <v>F---0</v>
      </c>
      <c r="E1967" s="43" t="s">
        <v>6576</v>
      </c>
      <c r="F1967" s="43">
        <f>'Test Scenarios'!G1976</f>
        <v>0</v>
      </c>
      <c r="G1967" s="43" t="str">
        <f>"Objective"&amp;CHAR(10)
&amp;'Test Scenarios'!L1976&amp;CHAR(10)&amp;CHAR(10)&amp;
"Test Case Description"&amp;CHAR(10)
&amp;'Test Scenarios'!D1976&amp;CHAR(10)&amp;CHAR(10)&amp;
"Expected Results"&amp;CHAR(10)&amp;'Test Scenarios'!F1976</f>
        <v xml:space="preserve">Objective
Test Case Description
Expected Results
</v>
      </c>
      <c r="H1967" s="41"/>
      <c r="I1967" s="43" t="s">
        <v>6577</v>
      </c>
      <c r="J1967" s="41" t="str">
        <f>"TST-F "&amp;_xlfn.XLOOKUP('Test Scenarios'!M1976,'Taxonomy and Epics'!H:H,'Taxonomy and Epics'!E:E)</f>
        <v xml:space="preserve">TST-F </v>
      </c>
      <c r="K1967" s="36" t="str">
        <f>"Phase1,"&amp;_xlfn.XLOOKUP('Test Scenarios'!M1976,'Taxonomy and Epics'!H:H,'Taxonomy and Epics'!B:B)&amp;"_"&amp;_xlfn.XLOOKUP('Test Scenarios'!M1976,'Taxonomy and Epics'!H:H,'Taxonomy and Epics'!C:C)&amp;","&amp;'Test Scenarios'!M1976&amp;",Fin_Functional, Workday"</f>
        <v>Phase1,_,,Fin_Functional, Workday</v>
      </c>
      <c r="L1967" s="41"/>
      <c r="M1967" s="41"/>
      <c r="N1967" s="41"/>
      <c r="O1967" s="41"/>
      <c r="P1967" s="41"/>
      <c r="Q1967" s="41"/>
      <c r="R1967" s="41"/>
      <c r="S1967" s="41"/>
      <c r="T1967" s="38"/>
    </row>
    <row r="1968" spans="1:20" ht="128" x14ac:dyDescent="0.2">
      <c r="A1968" s="20">
        <f>'Test Scenarios'!A1977</f>
        <v>0</v>
      </c>
      <c r="B1968" s="44">
        <f>'Test Scenarios'!K1977</f>
        <v>0</v>
      </c>
      <c r="C1968" s="42">
        <f>'Test Scenarios'!B1977</f>
        <v>0</v>
      </c>
      <c r="D1968" s="43" t="str">
        <f>"F-"&amp;'Test Scenarios'!M1977&amp;"-"&amp;'Test Scenarios'!C1977&amp;"-"&amp;C1968</f>
        <v>F---0</v>
      </c>
      <c r="E1968" s="43" t="s">
        <v>6576</v>
      </c>
      <c r="F1968" s="43">
        <f>'Test Scenarios'!G1977</f>
        <v>0</v>
      </c>
      <c r="G1968" s="43" t="str">
        <f>"Objective"&amp;CHAR(10)
&amp;'Test Scenarios'!L1977&amp;CHAR(10)&amp;CHAR(10)&amp;
"Test Case Description"&amp;CHAR(10)
&amp;'Test Scenarios'!D1977&amp;CHAR(10)&amp;CHAR(10)&amp;
"Expected Results"&amp;CHAR(10)&amp;'Test Scenarios'!F1977</f>
        <v xml:space="preserve">Objective
Test Case Description
Expected Results
</v>
      </c>
      <c r="H1968" s="41"/>
      <c r="I1968" s="43" t="s">
        <v>6577</v>
      </c>
      <c r="J1968" s="41" t="str">
        <f>"TST-F "&amp;_xlfn.XLOOKUP('Test Scenarios'!M1977,'Taxonomy and Epics'!H:H,'Taxonomy and Epics'!E:E)</f>
        <v xml:space="preserve">TST-F </v>
      </c>
      <c r="K1968" s="36" t="str">
        <f>"Phase1,"&amp;_xlfn.XLOOKUP('Test Scenarios'!M1977,'Taxonomy and Epics'!H:H,'Taxonomy and Epics'!B:B)&amp;"_"&amp;_xlfn.XLOOKUP('Test Scenarios'!M1977,'Taxonomy and Epics'!H:H,'Taxonomy and Epics'!C:C)&amp;","&amp;'Test Scenarios'!M1977&amp;",Fin_Functional, Workday"</f>
        <v>Phase1,_,,Fin_Functional, Workday</v>
      </c>
      <c r="L1968" s="41"/>
      <c r="M1968" s="41"/>
      <c r="N1968" s="41"/>
      <c r="O1968" s="41"/>
      <c r="P1968" s="41"/>
      <c r="Q1968" s="41"/>
      <c r="R1968" s="41"/>
      <c r="S1968" s="41"/>
      <c r="T1968" s="38"/>
    </row>
    <row r="1969" spans="1:20" ht="128" x14ac:dyDescent="0.2">
      <c r="A1969" s="20">
        <f>'Test Scenarios'!A1978</f>
        <v>0</v>
      </c>
      <c r="B1969" s="44">
        <f>'Test Scenarios'!K1978</f>
        <v>0</v>
      </c>
      <c r="C1969" s="42">
        <f>'Test Scenarios'!B1978</f>
        <v>0</v>
      </c>
      <c r="D1969" s="43" t="str">
        <f>"F-"&amp;'Test Scenarios'!M1978&amp;"-"&amp;'Test Scenarios'!C1978&amp;"-"&amp;C1969</f>
        <v>F---0</v>
      </c>
      <c r="E1969" s="43" t="s">
        <v>6576</v>
      </c>
      <c r="F1969" s="43">
        <f>'Test Scenarios'!G1978</f>
        <v>0</v>
      </c>
      <c r="G1969" s="43" t="str">
        <f>"Objective"&amp;CHAR(10)
&amp;'Test Scenarios'!L1978&amp;CHAR(10)&amp;CHAR(10)&amp;
"Test Case Description"&amp;CHAR(10)
&amp;'Test Scenarios'!D1978&amp;CHAR(10)&amp;CHAR(10)&amp;
"Expected Results"&amp;CHAR(10)&amp;'Test Scenarios'!F1978</f>
        <v xml:space="preserve">Objective
Test Case Description
Expected Results
</v>
      </c>
      <c r="H1969" s="41"/>
      <c r="I1969" s="43" t="s">
        <v>6577</v>
      </c>
      <c r="J1969" s="41" t="str">
        <f>"TST-F "&amp;_xlfn.XLOOKUP('Test Scenarios'!M1978,'Taxonomy and Epics'!H:H,'Taxonomy and Epics'!E:E)</f>
        <v xml:space="preserve">TST-F </v>
      </c>
      <c r="K1969" s="36" t="str">
        <f>"Phase1,"&amp;_xlfn.XLOOKUP('Test Scenarios'!M1978,'Taxonomy and Epics'!H:H,'Taxonomy and Epics'!B:B)&amp;"_"&amp;_xlfn.XLOOKUP('Test Scenarios'!M1978,'Taxonomy and Epics'!H:H,'Taxonomy and Epics'!C:C)&amp;","&amp;'Test Scenarios'!M1978&amp;",Fin_Functional, Workday"</f>
        <v>Phase1,_,,Fin_Functional, Workday</v>
      </c>
      <c r="L1969" s="41"/>
      <c r="M1969" s="41"/>
      <c r="N1969" s="41"/>
      <c r="O1969" s="41"/>
      <c r="P1969" s="41"/>
      <c r="Q1969" s="41"/>
      <c r="R1969" s="41"/>
      <c r="S1969" s="41"/>
      <c r="T1969" s="38"/>
    </row>
    <row r="1970" spans="1:20" ht="128" x14ac:dyDescent="0.2">
      <c r="A1970" s="20">
        <f>'Test Scenarios'!A1979</f>
        <v>0</v>
      </c>
      <c r="B1970" s="44">
        <f>'Test Scenarios'!K1979</f>
        <v>0</v>
      </c>
      <c r="C1970" s="42">
        <f>'Test Scenarios'!B1979</f>
        <v>0</v>
      </c>
      <c r="D1970" s="43" t="str">
        <f>"F-"&amp;'Test Scenarios'!M1979&amp;"-"&amp;'Test Scenarios'!C1979&amp;"-"&amp;C1970</f>
        <v>F---0</v>
      </c>
      <c r="E1970" s="43" t="s">
        <v>6576</v>
      </c>
      <c r="F1970" s="43">
        <f>'Test Scenarios'!G1979</f>
        <v>0</v>
      </c>
      <c r="G1970" s="43" t="str">
        <f>"Objective"&amp;CHAR(10)
&amp;'Test Scenarios'!L1979&amp;CHAR(10)&amp;CHAR(10)&amp;
"Test Case Description"&amp;CHAR(10)
&amp;'Test Scenarios'!D1979&amp;CHAR(10)&amp;CHAR(10)&amp;
"Expected Results"&amp;CHAR(10)&amp;'Test Scenarios'!F1979</f>
        <v xml:space="preserve">Objective
Test Case Description
Expected Results
</v>
      </c>
      <c r="H1970" s="41"/>
      <c r="I1970" s="43" t="s">
        <v>6577</v>
      </c>
      <c r="J1970" s="41" t="str">
        <f>"TST-F "&amp;_xlfn.XLOOKUP('Test Scenarios'!M1979,'Taxonomy and Epics'!H:H,'Taxonomy and Epics'!E:E)</f>
        <v xml:space="preserve">TST-F </v>
      </c>
      <c r="K1970" s="36" t="str">
        <f>"Phase1,"&amp;_xlfn.XLOOKUP('Test Scenarios'!M1979,'Taxonomy and Epics'!H:H,'Taxonomy and Epics'!B:B)&amp;"_"&amp;_xlfn.XLOOKUP('Test Scenarios'!M1979,'Taxonomy and Epics'!H:H,'Taxonomy and Epics'!C:C)&amp;","&amp;'Test Scenarios'!M1979&amp;",Fin_Functional, Workday"</f>
        <v>Phase1,_,,Fin_Functional, Workday</v>
      </c>
      <c r="L1970" s="41"/>
      <c r="M1970" s="41"/>
      <c r="N1970" s="41"/>
      <c r="O1970" s="41"/>
      <c r="P1970" s="41"/>
      <c r="Q1970" s="41"/>
      <c r="R1970" s="41"/>
      <c r="S1970" s="41"/>
      <c r="T1970" s="38"/>
    </row>
    <row r="1971" spans="1:20" ht="128" x14ac:dyDescent="0.2">
      <c r="A1971" s="20">
        <f>'Test Scenarios'!A1980</f>
        <v>0</v>
      </c>
      <c r="B1971" s="44">
        <f>'Test Scenarios'!K1980</f>
        <v>0</v>
      </c>
      <c r="C1971" s="42">
        <f>'Test Scenarios'!B1980</f>
        <v>0</v>
      </c>
      <c r="D1971" s="43" t="str">
        <f>"F-"&amp;'Test Scenarios'!M1980&amp;"-"&amp;'Test Scenarios'!C1980&amp;"-"&amp;C1971</f>
        <v>F---0</v>
      </c>
      <c r="E1971" s="43" t="s">
        <v>6576</v>
      </c>
      <c r="F1971" s="43">
        <f>'Test Scenarios'!G1980</f>
        <v>0</v>
      </c>
      <c r="G1971" s="43" t="str">
        <f>"Objective"&amp;CHAR(10)
&amp;'Test Scenarios'!L1980&amp;CHAR(10)&amp;CHAR(10)&amp;
"Test Case Description"&amp;CHAR(10)
&amp;'Test Scenarios'!D1980&amp;CHAR(10)&amp;CHAR(10)&amp;
"Expected Results"&amp;CHAR(10)&amp;'Test Scenarios'!F1980</f>
        <v xml:space="preserve">Objective
Test Case Description
Expected Results
</v>
      </c>
      <c r="H1971" s="41"/>
      <c r="I1971" s="43" t="s">
        <v>6577</v>
      </c>
      <c r="J1971" s="41" t="str">
        <f>"TST-F "&amp;_xlfn.XLOOKUP('Test Scenarios'!M1980,'Taxonomy and Epics'!H:H,'Taxonomy and Epics'!E:E)</f>
        <v xml:space="preserve">TST-F </v>
      </c>
      <c r="K1971" s="36" t="str">
        <f>"Phase1,"&amp;_xlfn.XLOOKUP('Test Scenarios'!M1980,'Taxonomy and Epics'!H:H,'Taxonomy and Epics'!B:B)&amp;"_"&amp;_xlfn.XLOOKUP('Test Scenarios'!M1980,'Taxonomy and Epics'!H:H,'Taxonomy and Epics'!C:C)&amp;","&amp;'Test Scenarios'!M1980&amp;",Fin_Functional, Workday"</f>
        <v>Phase1,_,,Fin_Functional, Workday</v>
      </c>
      <c r="L1971" s="41"/>
      <c r="M1971" s="41"/>
      <c r="N1971" s="41"/>
      <c r="O1971" s="41"/>
      <c r="P1971" s="41"/>
      <c r="Q1971" s="41"/>
      <c r="R1971" s="41"/>
      <c r="S1971" s="41"/>
      <c r="T1971" s="38"/>
    </row>
    <row r="1972" spans="1:20" ht="128" x14ac:dyDescent="0.2">
      <c r="A1972" s="20">
        <f>'Test Scenarios'!A1981</f>
        <v>0</v>
      </c>
      <c r="B1972" s="44">
        <f>'Test Scenarios'!K1981</f>
        <v>0</v>
      </c>
      <c r="C1972" s="42">
        <f>'Test Scenarios'!B1981</f>
        <v>0</v>
      </c>
      <c r="D1972" s="43" t="str">
        <f>"F-"&amp;'Test Scenarios'!M1981&amp;"-"&amp;'Test Scenarios'!C1981&amp;"-"&amp;C1972</f>
        <v>F---0</v>
      </c>
      <c r="E1972" s="43" t="s">
        <v>6576</v>
      </c>
      <c r="F1972" s="43">
        <f>'Test Scenarios'!G1981</f>
        <v>0</v>
      </c>
      <c r="G1972" s="43" t="str">
        <f>"Objective"&amp;CHAR(10)
&amp;'Test Scenarios'!L1981&amp;CHAR(10)&amp;CHAR(10)&amp;
"Test Case Description"&amp;CHAR(10)
&amp;'Test Scenarios'!D1981&amp;CHAR(10)&amp;CHAR(10)&amp;
"Expected Results"&amp;CHAR(10)&amp;'Test Scenarios'!F1981</f>
        <v xml:space="preserve">Objective
Test Case Description
Expected Results
</v>
      </c>
      <c r="H1972" s="41"/>
      <c r="I1972" s="43" t="s">
        <v>6577</v>
      </c>
      <c r="J1972" s="41" t="str">
        <f>"TST-F "&amp;_xlfn.XLOOKUP('Test Scenarios'!M1981,'Taxonomy and Epics'!H:H,'Taxonomy and Epics'!E:E)</f>
        <v xml:space="preserve">TST-F </v>
      </c>
      <c r="K1972" s="36" t="str">
        <f>"Phase1,"&amp;_xlfn.XLOOKUP('Test Scenarios'!M1981,'Taxonomy and Epics'!H:H,'Taxonomy and Epics'!B:B)&amp;"_"&amp;_xlfn.XLOOKUP('Test Scenarios'!M1981,'Taxonomy and Epics'!H:H,'Taxonomy and Epics'!C:C)&amp;","&amp;'Test Scenarios'!M1981&amp;",Fin_Functional, Workday"</f>
        <v>Phase1,_,,Fin_Functional, Workday</v>
      </c>
      <c r="L1972" s="41"/>
      <c r="M1972" s="41"/>
      <c r="N1972" s="41"/>
      <c r="O1972" s="41"/>
      <c r="P1972" s="41"/>
      <c r="Q1972" s="41"/>
      <c r="R1972" s="41"/>
      <c r="S1972" s="41"/>
      <c r="T1972" s="38"/>
    </row>
    <row r="1973" spans="1:20" ht="128" x14ac:dyDescent="0.2">
      <c r="A1973" s="20">
        <f>'Test Scenarios'!A1982</f>
        <v>0</v>
      </c>
      <c r="B1973" s="44">
        <f>'Test Scenarios'!K1982</f>
        <v>0</v>
      </c>
      <c r="C1973" s="42">
        <f>'Test Scenarios'!B1982</f>
        <v>0</v>
      </c>
      <c r="D1973" s="43" t="str">
        <f>"F-"&amp;'Test Scenarios'!M1982&amp;"-"&amp;'Test Scenarios'!C1982&amp;"-"&amp;C1973</f>
        <v>F---0</v>
      </c>
      <c r="E1973" s="43" t="s">
        <v>6576</v>
      </c>
      <c r="F1973" s="43">
        <f>'Test Scenarios'!G1982</f>
        <v>0</v>
      </c>
      <c r="G1973" s="43" t="str">
        <f>"Objective"&amp;CHAR(10)
&amp;'Test Scenarios'!L1982&amp;CHAR(10)&amp;CHAR(10)&amp;
"Test Case Description"&amp;CHAR(10)
&amp;'Test Scenarios'!D1982&amp;CHAR(10)&amp;CHAR(10)&amp;
"Expected Results"&amp;CHAR(10)&amp;'Test Scenarios'!F1982</f>
        <v xml:space="preserve">Objective
Test Case Description
Expected Results
</v>
      </c>
      <c r="H1973" s="41"/>
      <c r="I1973" s="43" t="s">
        <v>6577</v>
      </c>
      <c r="J1973" s="41" t="str">
        <f>"TST-F "&amp;_xlfn.XLOOKUP('Test Scenarios'!M1982,'Taxonomy and Epics'!H:H,'Taxonomy and Epics'!E:E)</f>
        <v xml:space="preserve">TST-F </v>
      </c>
      <c r="K1973" s="36" t="str">
        <f>"Phase1,"&amp;_xlfn.XLOOKUP('Test Scenarios'!M1982,'Taxonomy and Epics'!H:H,'Taxonomy and Epics'!B:B)&amp;"_"&amp;_xlfn.XLOOKUP('Test Scenarios'!M1982,'Taxonomy and Epics'!H:H,'Taxonomy and Epics'!C:C)&amp;","&amp;'Test Scenarios'!M1982&amp;",Fin_Functional, Workday"</f>
        <v>Phase1,_,,Fin_Functional, Workday</v>
      </c>
      <c r="L1973" s="41"/>
      <c r="M1973" s="41"/>
      <c r="N1973" s="41"/>
      <c r="O1973" s="41"/>
      <c r="P1973" s="41"/>
      <c r="Q1973" s="41"/>
      <c r="R1973" s="41"/>
      <c r="S1973" s="41"/>
      <c r="T1973" s="38"/>
    </row>
    <row r="1974" spans="1:20" ht="128" x14ac:dyDescent="0.2">
      <c r="A1974" s="20">
        <f>'Test Scenarios'!A1983</f>
        <v>0</v>
      </c>
      <c r="B1974" s="44">
        <f>'Test Scenarios'!K1983</f>
        <v>0</v>
      </c>
      <c r="C1974" s="42">
        <f>'Test Scenarios'!B1983</f>
        <v>0</v>
      </c>
      <c r="D1974" s="43" t="str">
        <f>"F-"&amp;'Test Scenarios'!M1983&amp;"-"&amp;'Test Scenarios'!C1983&amp;"-"&amp;C1974</f>
        <v>F---0</v>
      </c>
      <c r="E1974" s="43" t="s">
        <v>6576</v>
      </c>
      <c r="F1974" s="43">
        <f>'Test Scenarios'!G1983</f>
        <v>0</v>
      </c>
      <c r="G1974" s="43" t="str">
        <f>"Objective"&amp;CHAR(10)
&amp;'Test Scenarios'!L1983&amp;CHAR(10)&amp;CHAR(10)&amp;
"Test Case Description"&amp;CHAR(10)
&amp;'Test Scenarios'!D1983&amp;CHAR(10)&amp;CHAR(10)&amp;
"Expected Results"&amp;CHAR(10)&amp;'Test Scenarios'!F1983</f>
        <v xml:space="preserve">Objective
Test Case Description
Expected Results
</v>
      </c>
      <c r="H1974" s="41"/>
      <c r="I1974" s="43" t="s">
        <v>6577</v>
      </c>
      <c r="J1974" s="41" t="str">
        <f>"TST-F "&amp;_xlfn.XLOOKUP('Test Scenarios'!M1983,'Taxonomy and Epics'!H:H,'Taxonomy and Epics'!E:E)</f>
        <v xml:space="preserve">TST-F </v>
      </c>
      <c r="K1974" s="36" t="str">
        <f>"Phase1,"&amp;_xlfn.XLOOKUP('Test Scenarios'!M1983,'Taxonomy and Epics'!H:H,'Taxonomy and Epics'!B:B)&amp;"_"&amp;_xlfn.XLOOKUP('Test Scenarios'!M1983,'Taxonomy and Epics'!H:H,'Taxonomy and Epics'!C:C)&amp;","&amp;'Test Scenarios'!M1983&amp;",Fin_Functional, Workday"</f>
        <v>Phase1,_,,Fin_Functional, Workday</v>
      </c>
      <c r="L1974" s="41"/>
      <c r="M1974" s="41"/>
      <c r="N1974" s="41"/>
      <c r="O1974" s="41"/>
      <c r="P1974" s="41"/>
      <c r="Q1974" s="41"/>
      <c r="R1974" s="41"/>
      <c r="S1974" s="41"/>
      <c r="T1974" s="38"/>
    </row>
    <row r="1975" spans="1:20" ht="128" x14ac:dyDescent="0.2">
      <c r="A1975" s="20">
        <f>'Test Scenarios'!A1984</f>
        <v>0</v>
      </c>
      <c r="B1975" s="44">
        <f>'Test Scenarios'!K1984</f>
        <v>0</v>
      </c>
      <c r="C1975" s="42">
        <f>'Test Scenarios'!B1984</f>
        <v>0</v>
      </c>
      <c r="D1975" s="43" t="str">
        <f>"F-"&amp;'Test Scenarios'!M1984&amp;"-"&amp;'Test Scenarios'!C1984&amp;"-"&amp;C1975</f>
        <v>F---0</v>
      </c>
      <c r="E1975" s="43" t="s">
        <v>6576</v>
      </c>
      <c r="F1975" s="43">
        <f>'Test Scenarios'!G1984</f>
        <v>0</v>
      </c>
      <c r="G1975" s="43" t="str">
        <f>"Objective"&amp;CHAR(10)
&amp;'Test Scenarios'!L1984&amp;CHAR(10)&amp;CHAR(10)&amp;
"Test Case Description"&amp;CHAR(10)
&amp;'Test Scenarios'!D1984&amp;CHAR(10)&amp;CHAR(10)&amp;
"Expected Results"&amp;CHAR(10)&amp;'Test Scenarios'!F1984</f>
        <v xml:space="preserve">Objective
Test Case Description
Expected Results
</v>
      </c>
      <c r="H1975" s="41"/>
      <c r="I1975" s="43" t="s">
        <v>6577</v>
      </c>
      <c r="J1975" s="41" t="str">
        <f>"TST-F "&amp;_xlfn.XLOOKUP('Test Scenarios'!M1984,'Taxonomy and Epics'!H:H,'Taxonomy and Epics'!E:E)</f>
        <v xml:space="preserve">TST-F </v>
      </c>
      <c r="K1975" s="36" t="str">
        <f>"Phase1,"&amp;_xlfn.XLOOKUP('Test Scenarios'!M1984,'Taxonomy and Epics'!H:H,'Taxonomy and Epics'!B:B)&amp;"_"&amp;_xlfn.XLOOKUP('Test Scenarios'!M1984,'Taxonomy and Epics'!H:H,'Taxonomy and Epics'!C:C)&amp;","&amp;'Test Scenarios'!M1984&amp;",Fin_Functional, Workday"</f>
        <v>Phase1,_,,Fin_Functional, Workday</v>
      </c>
      <c r="L1975" s="41"/>
      <c r="M1975" s="41"/>
      <c r="N1975" s="41"/>
      <c r="O1975" s="41"/>
      <c r="P1975" s="41"/>
      <c r="Q1975" s="41"/>
      <c r="R1975" s="41"/>
      <c r="S1975" s="41"/>
      <c r="T1975" s="38"/>
    </row>
    <row r="1976" spans="1:20" ht="128" x14ac:dyDescent="0.2">
      <c r="A1976" s="20">
        <f>'Test Scenarios'!A1985</f>
        <v>0</v>
      </c>
      <c r="B1976" s="44">
        <f>'Test Scenarios'!K1985</f>
        <v>0</v>
      </c>
      <c r="C1976" s="42">
        <f>'Test Scenarios'!B1985</f>
        <v>0</v>
      </c>
      <c r="D1976" s="43" t="str">
        <f>"F-"&amp;'Test Scenarios'!M1985&amp;"-"&amp;'Test Scenarios'!C1985&amp;"-"&amp;C1976</f>
        <v>F---0</v>
      </c>
      <c r="E1976" s="43" t="s">
        <v>6576</v>
      </c>
      <c r="F1976" s="43">
        <f>'Test Scenarios'!G1985</f>
        <v>0</v>
      </c>
      <c r="G1976" s="43" t="str">
        <f>"Objective"&amp;CHAR(10)
&amp;'Test Scenarios'!L1985&amp;CHAR(10)&amp;CHAR(10)&amp;
"Test Case Description"&amp;CHAR(10)
&amp;'Test Scenarios'!D1985&amp;CHAR(10)&amp;CHAR(10)&amp;
"Expected Results"&amp;CHAR(10)&amp;'Test Scenarios'!F1985</f>
        <v xml:space="preserve">Objective
Test Case Description
Expected Results
</v>
      </c>
      <c r="H1976" s="41"/>
      <c r="I1976" s="43" t="s">
        <v>6577</v>
      </c>
      <c r="J1976" s="41" t="str">
        <f>"TST-F "&amp;_xlfn.XLOOKUP('Test Scenarios'!M1985,'Taxonomy and Epics'!H:H,'Taxonomy and Epics'!E:E)</f>
        <v xml:space="preserve">TST-F </v>
      </c>
      <c r="K1976" s="36" t="str">
        <f>"Phase1,"&amp;_xlfn.XLOOKUP('Test Scenarios'!M1985,'Taxonomy and Epics'!H:H,'Taxonomy and Epics'!B:B)&amp;"_"&amp;_xlfn.XLOOKUP('Test Scenarios'!M1985,'Taxonomy and Epics'!H:H,'Taxonomy and Epics'!C:C)&amp;","&amp;'Test Scenarios'!M1985&amp;",Fin_Functional, Workday"</f>
        <v>Phase1,_,,Fin_Functional, Workday</v>
      </c>
      <c r="L1976" s="41"/>
      <c r="M1976" s="41"/>
      <c r="N1976" s="41"/>
      <c r="O1976" s="41"/>
      <c r="P1976" s="41"/>
      <c r="Q1976" s="41"/>
      <c r="R1976" s="41"/>
      <c r="S1976" s="41"/>
      <c r="T1976" s="38"/>
    </row>
    <row r="1977" spans="1:20" ht="128" x14ac:dyDescent="0.2">
      <c r="A1977" s="20">
        <f>'Test Scenarios'!A1986</f>
        <v>0</v>
      </c>
      <c r="B1977" s="44">
        <f>'Test Scenarios'!K1986</f>
        <v>0</v>
      </c>
      <c r="C1977" s="42">
        <f>'Test Scenarios'!B1986</f>
        <v>0</v>
      </c>
      <c r="D1977" s="43" t="str">
        <f>"F-"&amp;'Test Scenarios'!M1986&amp;"-"&amp;'Test Scenarios'!C1986&amp;"-"&amp;C1977</f>
        <v>F---0</v>
      </c>
      <c r="E1977" s="43" t="s">
        <v>6576</v>
      </c>
      <c r="F1977" s="43">
        <f>'Test Scenarios'!G1986</f>
        <v>0</v>
      </c>
      <c r="G1977" s="43" t="str">
        <f>"Objective"&amp;CHAR(10)
&amp;'Test Scenarios'!L1986&amp;CHAR(10)&amp;CHAR(10)&amp;
"Test Case Description"&amp;CHAR(10)
&amp;'Test Scenarios'!D1986&amp;CHAR(10)&amp;CHAR(10)&amp;
"Expected Results"&amp;CHAR(10)&amp;'Test Scenarios'!F1986</f>
        <v xml:space="preserve">Objective
Test Case Description
Expected Results
</v>
      </c>
      <c r="H1977" s="41"/>
      <c r="I1977" s="43" t="s">
        <v>6577</v>
      </c>
      <c r="J1977" s="41" t="str">
        <f>"TST-F "&amp;_xlfn.XLOOKUP('Test Scenarios'!M1986,'Taxonomy and Epics'!H:H,'Taxonomy and Epics'!E:E)</f>
        <v xml:space="preserve">TST-F </v>
      </c>
      <c r="K1977" s="36" t="str">
        <f>"Phase1,"&amp;_xlfn.XLOOKUP('Test Scenarios'!M1986,'Taxonomy and Epics'!H:H,'Taxonomy and Epics'!B:B)&amp;"_"&amp;_xlfn.XLOOKUP('Test Scenarios'!M1986,'Taxonomy and Epics'!H:H,'Taxonomy and Epics'!C:C)&amp;","&amp;'Test Scenarios'!M1986&amp;",Fin_Functional, Workday"</f>
        <v>Phase1,_,,Fin_Functional, Workday</v>
      </c>
      <c r="L1977" s="41"/>
      <c r="M1977" s="41"/>
      <c r="N1977" s="41"/>
      <c r="O1977" s="41"/>
      <c r="P1977" s="41"/>
      <c r="Q1977" s="41"/>
      <c r="R1977" s="41"/>
      <c r="S1977" s="41"/>
      <c r="T1977" s="38"/>
    </row>
    <row r="1978" spans="1:20" ht="128" x14ac:dyDescent="0.2">
      <c r="A1978" s="20">
        <f>'Test Scenarios'!A1987</f>
        <v>0</v>
      </c>
      <c r="B1978" s="44">
        <f>'Test Scenarios'!K1987</f>
        <v>0</v>
      </c>
      <c r="C1978" s="42">
        <f>'Test Scenarios'!B1987</f>
        <v>0</v>
      </c>
      <c r="D1978" s="43" t="str">
        <f>"F-"&amp;'Test Scenarios'!M1987&amp;"-"&amp;'Test Scenarios'!C1987&amp;"-"&amp;C1978</f>
        <v>F---0</v>
      </c>
      <c r="E1978" s="43" t="s">
        <v>6576</v>
      </c>
      <c r="F1978" s="43">
        <f>'Test Scenarios'!G1987</f>
        <v>0</v>
      </c>
      <c r="G1978" s="43" t="str">
        <f>"Objective"&amp;CHAR(10)
&amp;'Test Scenarios'!L1987&amp;CHAR(10)&amp;CHAR(10)&amp;
"Test Case Description"&amp;CHAR(10)
&amp;'Test Scenarios'!D1987&amp;CHAR(10)&amp;CHAR(10)&amp;
"Expected Results"&amp;CHAR(10)&amp;'Test Scenarios'!F1987</f>
        <v xml:space="preserve">Objective
Test Case Description
Expected Results
</v>
      </c>
      <c r="H1978" s="41"/>
      <c r="I1978" s="43" t="s">
        <v>6577</v>
      </c>
      <c r="J1978" s="41" t="str">
        <f>"TST-F "&amp;_xlfn.XLOOKUP('Test Scenarios'!M1987,'Taxonomy and Epics'!H:H,'Taxonomy and Epics'!E:E)</f>
        <v xml:space="preserve">TST-F </v>
      </c>
      <c r="K1978" s="36" t="str">
        <f>"Phase1,"&amp;_xlfn.XLOOKUP('Test Scenarios'!M1987,'Taxonomy and Epics'!H:H,'Taxonomy and Epics'!B:B)&amp;"_"&amp;_xlfn.XLOOKUP('Test Scenarios'!M1987,'Taxonomy and Epics'!H:H,'Taxonomy and Epics'!C:C)&amp;","&amp;'Test Scenarios'!M1987&amp;",Fin_Functional, Workday"</f>
        <v>Phase1,_,,Fin_Functional, Workday</v>
      </c>
      <c r="L1978" s="41"/>
      <c r="M1978" s="41"/>
      <c r="N1978" s="41"/>
      <c r="O1978" s="41"/>
      <c r="P1978" s="41"/>
      <c r="Q1978" s="41"/>
      <c r="R1978" s="41"/>
      <c r="S1978" s="41"/>
      <c r="T1978" s="38"/>
    </row>
    <row r="1979" spans="1:20" ht="128" x14ac:dyDescent="0.2">
      <c r="A1979" s="20">
        <f>'Test Scenarios'!A1988</f>
        <v>0</v>
      </c>
      <c r="B1979" s="44">
        <f>'Test Scenarios'!K1988</f>
        <v>0</v>
      </c>
      <c r="C1979" s="42">
        <f>'Test Scenarios'!B1988</f>
        <v>0</v>
      </c>
      <c r="D1979" s="43" t="str">
        <f>"F-"&amp;'Test Scenarios'!M1988&amp;"-"&amp;'Test Scenarios'!C1988&amp;"-"&amp;C1979</f>
        <v>F---0</v>
      </c>
      <c r="E1979" s="43" t="s">
        <v>6576</v>
      </c>
      <c r="F1979" s="43">
        <f>'Test Scenarios'!G1988</f>
        <v>0</v>
      </c>
      <c r="G1979" s="43" t="str">
        <f>"Objective"&amp;CHAR(10)
&amp;'Test Scenarios'!L1988&amp;CHAR(10)&amp;CHAR(10)&amp;
"Test Case Description"&amp;CHAR(10)
&amp;'Test Scenarios'!D1988&amp;CHAR(10)&amp;CHAR(10)&amp;
"Expected Results"&amp;CHAR(10)&amp;'Test Scenarios'!F1988</f>
        <v xml:space="preserve">Objective
Test Case Description
Expected Results
</v>
      </c>
      <c r="H1979" s="41"/>
      <c r="I1979" s="43" t="s">
        <v>6577</v>
      </c>
      <c r="J1979" s="41" t="str">
        <f>"TST-F "&amp;_xlfn.XLOOKUP('Test Scenarios'!M1988,'Taxonomy and Epics'!H:H,'Taxonomy and Epics'!E:E)</f>
        <v xml:space="preserve">TST-F </v>
      </c>
      <c r="K1979" s="36" t="str">
        <f>"Phase1,"&amp;_xlfn.XLOOKUP('Test Scenarios'!M1988,'Taxonomy and Epics'!H:H,'Taxonomy and Epics'!B:B)&amp;"_"&amp;_xlfn.XLOOKUP('Test Scenarios'!M1988,'Taxonomy and Epics'!H:H,'Taxonomy and Epics'!C:C)&amp;","&amp;'Test Scenarios'!M1988&amp;",Fin_Functional, Workday"</f>
        <v>Phase1,_,,Fin_Functional, Workday</v>
      </c>
      <c r="L1979" s="41"/>
      <c r="M1979" s="41"/>
      <c r="N1979" s="41"/>
      <c r="O1979" s="41"/>
      <c r="P1979" s="41"/>
      <c r="Q1979" s="41"/>
      <c r="R1979" s="41"/>
      <c r="S1979" s="41"/>
      <c r="T1979" s="38"/>
    </row>
    <row r="1980" spans="1:20" ht="128" x14ac:dyDescent="0.2">
      <c r="A1980" s="20">
        <f>'Test Scenarios'!A1989</f>
        <v>0</v>
      </c>
      <c r="B1980" s="44">
        <f>'Test Scenarios'!K1989</f>
        <v>0</v>
      </c>
      <c r="C1980" s="42">
        <f>'Test Scenarios'!B1989</f>
        <v>0</v>
      </c>
      <c r="D1980" s="43" t="str">
        <f>"F-"&amp;'Test Scenarios'!M1989&amp;"-"&amp;'Test Scenarios'!C1989&amp;"-"&amp;C1980</f>
        <v>F---0</v>
      </c>
      <c r="E1980" s="43" t="s">
        <v>6576</v>
      </c>
      <c r="F1980" s="43">
        <f>'Test Scenarios'!G1989</f>
        <v>0</v>
      </c>
      <c r="G1980" s="43" t="str">
        <f>"Objective"&amp;CHAR(10)
&amp;'Test Scenarios'!L1989&amp;CHAR(10)&amp;CHAR(10)&amp;
"Test Case Description"&amp;CHAR(10)
&amp;'Test Scenarios'!D1989&amp;CHAR(10)&amp;CHAR(10)&amp;
"Expected Results"&amp;CHAR(10)&amp;'Test Scenarios'!F1989</f>
        <v xml:space="preserve">Objective
Test Case Description
Expected Results
</v>
      </c>
      <c r="H1980" s="41"/>
      <c r="I1980" s="43" t="s">
        <v>6577</v>
      </c>
      <c r="J1980" s="41" t="str">
        <f>"TST-F "&amp;_xlfn.XLOOKUP('Test Scenarios'!M1989,'Taxonomy and Epics'!H:H,'Taxonomy and Epics'!E:E)</f>
        <v xml:space="preserve">TST-F </v>
      </c>
      <c r="K1980" s="36" t="str">
        <f>"Phase1,"&amp;_xlfn.XLOOKUP('Test Scenarios'!M1989,'Taxonomy and Epics'!H:H,'Taxonomy and Epics'!B:B)&amp;"_"&amp;_xlfn.XLOOKUP('Test Scenarios'!M1989,'Taxonomy and Epics'!H:H,'Taxonomy and Epics'!C:C)&amp;","&amp;'Test Scenarios'!M1989&amp;",Fin_Functional, Workday"</f>
        <v>Phase1,_,,Fin_Functional, Workday</v>
      </c>
      <c r="L1980" s="41"/>
      <c r="M1980" s="41"/>
      <c r="N1980" s="41"/>
      <c r="O1980" s="41"/>
      <c r="P1980" s="41"/>
      <c r="Q1980" s="41"/>
      <c r="R1980" s="41"/>
      <c r="S1980" s="41"/>
      <c r="T1980" s="38"/>
    </row>
    <row r="1981" spans="1:20" ht="128" x14ac:dyDescent="0.2">
      <c r="A1981" s="20">
        <f>'Test Scenarios'!A1990</f>
        <v>0</v>
      </c>
      <c r="B1981" s="44">
        <f>'Test Scenarios'!K1990</f>
        <v>0</v>
      </c>
      <c r="C1981" s="42">
        <f>'Test Scenarios'!B1990</f>
        <v>0</v>
      </c>
      <c r="D1981" s="43" t="str">
        <f>"F-"&amp;'Test Scenarios'!M1990&amp;"-"&amp;'Test Scenarios'!C1990&amp;"-"&amp;C1981</f>
        <v>F---0</v>
      </c>
      <c r="E1981" s="43" t="s">
        <v>6576</v>
      </c>
      <c r="F1981" s="43">
        <f>'Test Scenarios'!G1990</f>
        <v>0</v>
      </c>
      <c r="G1981" s="43" t="str">
        <f>"Objective"&amp;CHAR(10)
&amp;'Test Scenarios'!L1990&amp;CHAR(10)&amp;CHAR(10)&amp;
"Test Case Description"&amp;CHAR(10)
&amp;'Test Scenarios'!D1990&amp;CHAR(10)&amp;CHAR(10)&amp;
"Expected Results"&amp;CHAR(10)&amp;'Test Scenarios'!F1990</f>
        <v xml:space="preserve">Objective
Test Case Description
Expected Results
</v>
      </c>
      <c r="H1981" s="41"/>
      <c r="I1981" s="43" t="s">
        <v>6577</v>
      </c>
      <c r="J1981" s="41" t="str">
        <f>"TST-F "&amp;_xlfn.XLOOKUP('Test Scenarios'!M1990,'Taxonomy and Epics'!H:H,'Taxonomy and Epics'!E:E)</f>
        <v xml:space="preserve">TST-F </v>
      </c>
      <c r="K1981" s="36" t="str">
        <f>"Phase1,"&amp;_xlfn.XLOOKUP('Test Scenarios'!M1990,'Taxonomy and Epics'!H:H,'Taxonomy and Epics'!B:B)&amp;"_"&amp;_xlfn.XLOOKUP('Test Scenarios'!M1990,'Taxonomy and Epics'!H:H,'Taxonomy and Epics'!C:C)&amp;","&amp;'Test Scenarios'!M1990&amp;",Fin_Functional, Workday"</f>
        <v>Phase1,_,,Fin_Functional, Workday</v>
      </c>
      <c r="L1981" s="41"/>
      <c r="M1981" s="41"/>
      <c r="N1981" s="41"/>
      <c r="O1981" s="41"/>
      <c r="P1981" s="41"/>
      <c r="Q1981" s="41"/>
      <c r="R1981" s="41"/>
      <c r="S1981" s="41"/>
      <c r="T1981" s="38"/>
    </row>
    <row r="1982" spans="1:20" ht="128" x14ac:dyDescent="0.2">
      <c r="A1982" s="20">
        <f>'Test Scenarios'!A1991</f>
        <v>0</v>
      </c>
      <c r="B1982" s="44">
        <f>'Test Scenarios'!K1991</f>
        <v>0</v>
      </c>
      <c r="C1982" s="42">
        <f>'Test Scenarios'!B1991</f>
        <v>0</v>
      </c>
      <c r="D1982" s="43" t="str">
        <f>"F-"&amp;'Test Scenarios'!M1991&amp;"-"&amp;'Test Scenarios'!C1991&amp;"-"&amp;C1982</f>
        <v>F---0</v>
      </c>
      <c r="E1982" s="43" t="s">
        <v>6576</v>
      </c>
      <c r="F1982" s="43">
        <f>'Test Scenarios'!G1991</f>
        <v>0</v>
      </c>
      <c r="G1982" s="43" t="str">
        <f>"Objective"&amp;CHAR(10)
&amp;'Test Scenarios'!L1991&amp;CHAR(10)&amp;CHAR(10)&amp;
"Test Case Description"&amp;CHAR(10)
&amp;'Test Scenarios'!D1991&amp;CHAR(10)&amp;CHAR(10)&amp;
"Expected Results"&amp;CHAR(10)&amp;'Test Scenarios'!F1991</f>
        <v xml:space="preserve">Objective
Test Case Description
Expected Results
</v>
      </c>
      <c r="H1982" s="41"/>
      <c r="I1982" s="43" t="s">
        <v>6577</v>
      </c>
      <c r="J1982" s="41" t="str">
        <f>"TST-F "&amp;_xlfn.XLOOKUP('Test Scenarios'!M1991,'Taxonomy and Epics'!H:H,'Taxonomy and Epics'!E:E)</f>
        <v xml:space="preserve">TST-F </v>
      </c>
      <c r="K1982" s="36" t="str">
        <f>"Phase1,"&amp;_xlfn.XLOOKUP('Test Scenarios'!M1991,'Taxonomy and Epics'!H:H,'Taxonomy and Epics'!B:B)&amp;"_"&amp;_xlfn.XLOOKUP('Test Scenarios'!M1991,'Taxonomy and Epics'!H:H,'Taxonomy and Epics'!C:C)&amp;","&amp;'Test Scenarios'!M1991&amp;",Fin_Functional, Workday"</f>
        <v>Phase1,_,,Fin_Functional, Workday</v>
      </c>
      <c r="L1982" s="41"/>
      <c r="M1982" s="41"/>
      <c r="N1982" s="41"/>
      <c r="O1982" s="41"/>
      <c r="P1982" s="41"/>
      <c r="Q1982" s="41"/>
      <c r="R1982" s="41"/>
      <c r="S1982" s="41"/>
      <c r="T1982" s="38"/>
    </row>
    <row r="1983" spans="1:20" ht="128" x14ac:dyDescent="0.2">
      <c r="A1983" s="20">
        <f>'Test Scenarios'!A1992</f>
        <v>0</v>
      </c>
      <c r="B1983" s="44">
        <f>'Test Scenarios'!K1992</f>
        <v>0</v>
      </c>
      <c r="C1983" s="42">
        <f>'Test Scenarios'!B1992</f>
        <v>0</v>
      </c>
      <c r="D1983" s="43" t="str">
        <f>"F-"&amp;'Test Scenarios'!M1992&amp;"-"&amp;'Test Scenarios'!C1992&amp;"-"&amp;C1983</f>
        <v>F---0</v>
      </c>
      <c r="E1983" s="43" t="s">
        <v>6576</v>
      </c>
      <c r="F1983" s="43">
        <f>'Test Scenarios'!G1992</f>
        <v>0</v>
      </c>
      <c r="G1983" s="43" t="str">
        <f>"Objective"&amp;CHAR(10)
&amp;'Test Scenarios'!L1992&amp;CHAR(10)&amp;CHAR(10)&amp;
"Test Case Description"&amp;CHAR(10)
&amp;'Test Scenarios'!D1992&amp;CHAR(10)&amp;CHAR(10)&amp;
"Expected Results"&amp;CHAR(10)&amp;'Test Scenarios'!F1992</f>
        <v xml:space="preserve">Objective
Test Case Description
Expected Results
</v>
      </c>
      <c r="H1983" s="41"/>
      <c r="I1983" s="43" t="s">
        <v>6577</v>
      </c>
      <c r="J1983" s="41" t="str">
        <f>"TST-F "&amp;_xlfn.XLOOKUP('Test Scenarios'!M1992,'Taxonomy and Epics'!H:H,'Taxonomy and Epics'!E:E)</f>
        <v xml:space="preserve">TST-F </v>
      </c>
      <c r="K1983" s="36" t="str">
        <f>"Phase1,"&amp;_xlfn.XLOOKUP('Test Scenarios'!M1992,'Taxonomy and Epics'!H:H,'Taxonomy and Epics'!B:B)&amp;"_"&amp;_xlfn.XLOOKUP('Test Scenarios'!M1992,'Taxonomy and Epics'!H:H,'Taxonomy and Epics'!C:C)&amp;","&amp;'Test Scenarios'!M1992&amp;",Fin_Functional, Workday"</f>
        <v>Phase1,_,,Fin_Functional, Workday</v>
      </c>
      <c r="L1983" s="41"/>
      <c r="M1983" s="41"/>
      <c r="N1983" s="41"/>
      <c r="O1983" s="41"/>
      <c r="P1983" s="41"/>
      <c r="Q1983" s="41"/>
      <c r="R1983" s="41"/>
      <c r="S1983" s="41"/>
      <c r="T1983" s="38"/>
    </row>
    <row r="1984" spans="1:20" ht="128" x14ac:dyDescent="0.2">
      <c r="A1984" s="20">
        <f>'Test Scenarios'!A1993</f>
        <v>0</v>
      </c>
      <c r="B1984" s="44">
        <f>'Test Scenarios'!K1993</f>
        <v>0</v>
      </c>
      <c r="C1984" s="42">
        <f>'Test Scenarios'!B1993</f>
        <v>0</v>
      </c>
      <c r="D1984" s="43" t="str">
        <f>"F-"&amp;'Test Scenarios'!M1993&amp;"-"&amp;'Test Scenarios'!C1993&amp;"-"&amp;C1984</f>
        <v>F---0</v>
      </c>
      <c r="E1984" s="43" t="s">
        <v>6576</v>
      </c>
      <c r="F1984" s="43">
        <f>'Test Scenarios'!G1993</f>
        <v>0</v>
      </c>
      <c r="G1984" s="43" t="str">
        <f>"Objective"&amp;CHAR(10)
&amp;'Test Scenarios'!L1993&amp;CHAR(10)&amp;CHAR(10)&amp;
"Test Case Description"&amp;CHAR(10)
&amp;'Test Scenarios'!D1993&amp;CHAR(10)&amp;CHAR(10)&amp;
"Expected Results"&amp;CHAR(10)&amp;'Test Scenarios'!F1993</f>
        <v xml:space="preserve">Objective
Test Case Description
Expected Results
</v>
      </c>
      <c r="H1984" s="41"/>
      <c r="I1984" s="43" t="s">
        <v>6577</v>
      </c>
      <c r="J1984" s="41" t="str">
        <f>"TST-F "&amp;_xlfn.XLOOKUP('Test Scenarios'!M1993,'Taxonomy and Epics'!H:H,'Taxonomy and Epics'!E:E)</f>
        <v xml:space="preserve">TST-F </v>
      </c>
      <c r="K1984" s="36" t="str">
        <f>"Phase1,"&amp;_xlfn.XLOOKUP('Test Scenarios'!M1993,'Taxonomy and Epics'!H:H,'Taxonomy and Epics'!B:B)&amp;"_"&amp;_xlfn.XLOOKUP('Test Scenarios'!M1993,'Taxonomy and Epics'!H:H,'Taxonomy and Epics'!C:C)&amp;","&amp;'Test Scenarios'!M1993&amp;",Fin_Functional, Workday"</f>
        <v>Phase1,_,,Fin_Functional, Workday</v>
      </c>
      <c r="L1984" s="41"/>
      <c r="M1984" s="41"/>
      <c r="N1984" s="41"/>
      <c r="O1984" s="41"/>
      <c r="P1984" s="41"/>
      <c r="Q1984" s="41"/>
      <c r="R1984" s="41"/>
      <c r="S1984" s="41"/>
      <c r="T1984" s="38"/>
    </row>
    <row r="1985" spans="1:20" ht="128" x14ac:dyDescent="0.2">
      <c r="A1985" s="20">
        <f>'Test Scenarios'!A1994</f>
        <v>0</v>
      </c>
      <c r="B1985" s="44">
        <f>'Test Scenarios'!K1994</f>
        <v>0</v>
      </c>
      <c r="C1985" s="42">
        <f>'Test Scenarios'!B1994</f>
        <v>0</v>
      </c>
      <c r="D1985" s="43" t="str">
        <f>"F-"&amp;'Test Scenarios'!M1994&amp;"-"&amp;'Test Scenarios'!C1994&amp;"-"&amp;C1985</f>
        <v>F---0</v>
      </c>
      <c r="E1985" s="43" t="s">
        <v>6576</v>
      </c>
      <c r="F1985" s="43">
        <f>'Test Scenarios'!G1994</f>
        <v>0</v>
      </c>
      <c r="G1985" s="43" t="str">
        <f>"Objective"&amp;CHAR(10)
&amp;'Test Scenarios'!L1994&amp;CHAR(10)&amp;CHAR(10)&amp;
"Test Case Description"&amp;CHAR(10)
&amp;'Test Scenarios'!D1994&amp;CHAR(10)&amp;CHAR(10)&amp;
"Expected Results"&amp;CHAR(10)&amp;'Test Scenarios'!F1994</f>
        <v xml:space="preserve">Objective
Test Case Description
Expected Results
</v>
      </c>
      <c r="H1985" s="41"/>
      <c r="I1985" s="43" t="s">
        <v>6577</v>
      </c>
      <c r="J1985" s="41" t="str">
        <f>"TST-F "&amp;_xlfn.XLOOKUP('Test Scenarios'!M1994,'Taxonomy and Epics'!H:H,'Taxonomy and Epics'!E:E)</f>
        <v xml:space="preserve">TST-F </v>
      </c>
      <c r="K1985" s="36" t="str">
        <f>"Phase1,"&amp;_xlfn.XLOOKUP('Test Scenarios'!M1994,'Taxonomy and Epics'!H:H,'Taxonomy and Epics'!B:B)&amp;"_"&amp;_xlfn.XLOOKUP('Test Scenarios'!M1994,'Taxonomy and Epics'!H:H,'Taxonomy and Epics'!C:C)&amp;","&amp;'Test Scenarios'!M1994&amp;",Fin_Functional, Workday"</f>
        <v>Phase1,_,,Fin_Functional, Workday</v>
      </c>
      <c r="L1985" s="41"/>
      <c r="M1985" s="41"/>
      <c r="N1985" s="41"/>
      <c r="O1985" s="41"/>
      <c r="P1985" s="41"/>
      <c r="Q1985" s="41"/>
      <c r="R1985" s="41"/>
      <c r="S1985" s="41"/>
      <c r="T1985" s="38"/>
    </row>
    <row r="1986" spans="1:20" ht="128" x14ac:dyDescent="0.2">
      <c r="A1986" s="20">
        <f>'Test Scenarios'!A1995</f>
        <v>0</v>
      </c>
      <c r="B1986" s="44">
        <f>'Test Scenarios'!K1995</f>
        <v>0</v>
      </c>
      <c r="C1986" s="42">
        <f>'Test Scenarios'!B1995</f>
        <v>0</v>
      </c>
      <c r="D1986" s="43" t="str">
        <f>"F-"&amp;'Test Scenarios'!M1995&amp;"-"&amp;'Test Scenarios'!C1995&amp;"-"&amp;C1986</f>
        <v>F---0</v>
      </c>
      <c r="E1986" s="43" t="s">
        <v>6576</v>
      </c>
      <c r="F1986" s="43">
        <f>'Test Scenarios'!G1995</f>
        <v>0</v>
      </c>
      <c r="G1986" s="43" t="str">
        <f>"Objective"&amp;CHAR(10)
&amp;'Test Scenarios'!L1995&amp;CHAR(10)&amp;CHAR(10)&amp;
"Test Case Description"&amp;CHAR(10)
&amp;'Test Scenarios'!D1995&amp;CHAR(10)&amp;CHAR(10)&amp;
"Expected Results"&amp;CHAR(10)&amp;'Test Scenarios'!F1995</f>
        <v xml:space="preserve">Objective
Test Case Description
Expected Results
</v>
      </c>
      <c r="H1986" s="41"/>
      <c r="I1986" s="43" t="s">
        <v>6577</v>
      </c>
      <c r="J1986" s="41" t="str">
        <f>"TST-F "&amp;_xlfn.XLOOKUP('Test Scenarios'!M1995,'Taxonomy and Epics'!H:H,'Taxonomy and Epics'!E:E)</f>
        <v xml:space="preserve">TST-F </v>
      </c>
      <c r="K1986" s="36" t="str">
        <f>"Phase1,"&amp;_xlfn.XLOOKUP('Test Scenarios'!M1995,'Taxonomy and Epics'!H:H,'Taxonomy and Epics'!B:B)&amp;"_"&amp;_xlfn.XLOOKUP('Test Scenarios'!M1995,'Taxonomy and Epics'!H:H,'Taxonomy and Epics'!C:C)&amp;","&amp;'Test Scenarios'!M1995&amp;",Fin_Functional, Workday"</f>
        <v>Phase1,_,,Fin_Functional, Workday</v>
      </c>
      <c r="L1986" s="41"/>
      <c r="M1986" s="41"/>
      <c r="N1986" s="41"/>
      <c r="O1986" s="41"/>
      <c r="P1986" s="41"/>
      <c r="Q1986" s="41"/>
      <c r="R1986" s="41"/>
      <c r="S1986" s="41"/>
      <c r="T1986" s="38"/>
    </row>
    <row r="1987" spans="1:20" ht="128" x14ac:dyDescent="0.2">
      <c r="A1987" s="20">
        <f>'Test Scenarios'!A1996</f>
        <v>0</v>
      </c>
      <c r="B1987" s="44">
        <f>'Test Scenarios'!K1996</f>
        <v>0</v>
      </c>
      <c r="C1987" s="42">
        <f>'Test Scenarios'!B1996</f>
        <v>0</v>
      </c>
      <c r="D1987" s="43" t="str">
        <f>"F-"&amp;'Test Scenarios'!M1996&amp;"-"&amp;'Test Scenarios'!C1996&amp;"-"&amp;C1987</f>
        <v>F---0</v>
      </c>
      <c r="E1987" s="43" t="s">
        <v>6576</v>
      </c>
      <c r="F1987" s="43">
        <f>'Test Scenarios'!G1996</f>
        <v>0</v>
      </c>
      <c r="G1987" s="43" t="str">
        <f>"Objective"&amp;CHAR(10)
&amp;'Test Scenarios'!L1996&amp;CHAR(10)&amp;CHAR(10)&amp;
"Test Case Description"&amp;CHAR(10)
&amp;'Test Scenarios'!D1996&amp;CHAR(10)&amp;CHAR(10)&amp;
"Expected Results"&amp;CHAR(10)&amp;'Test Scenarios'!F1996</f>
        <v xml:space="preserve">Objective
Test Case Description
Expected Results
</v>
      </c>
      <c r="H1987" s="41"/>
      <c r="I1987" s="43" t="s">
        <v>6577</v>
      </c>
      <c r="J1987" s="41" t="str">
        <f>"TST-F "&amp;_xlfn.XLOOKUP('Test Scenarios'!M1996,'Taxonomy and Epics'!H:H,'Taxonomy and Epics'!E:E)</f>
        <v xml:space="preserve">TST-F </v>
      </c>
      <c r="K1987" s="36" t="str">
        <f>"Phase1,"&amp;_xlfn.XLOOKUP('Test Scenarios'!M1996,'Taxonomy and Epics'!H:H,'Taxonomy and Epics'!B:B)&amp;"_"&amp;_xlfn.XLOOKUP('Test Scenarios'!M1996,'Taxonomy and Epics'!H:H,'Taxonomy and Epics'!C:C)&amp;","&amp;'Test Scenarios'!M1996&amp;",Fin_Functional, Workday"</f>
        <v>Phase1,_,,Fin_Functional, Workday</v>
      </c>
      <c r="L1987" s="41"/>
      <c r="M1987" s="41"/>
      <c r="N1987" s="41"/>
      <c r="O1987" s="41"/>
      <c r="P1987" s="41"/>
      <c r="Q1987" s="41"/>
      <c r="R1987" s="41"/>
      <c r="S1987" s="41"/>
      <c r="T1987" s="38"/>
    </row>
    <row r="1988" spans="1:20" ht="128" x14ac:dyDescent="0.2">
      <c r="A1988" s="20">
        <f>'Test Scenarios'!A1997</f>
        <v>0</v>
      </c>
      <c r="B1988" s="44">
        <f>'Test Scenarios'!K1997</f>
        <v>0</v>
      </c>
      <c r="C1988" s="42">
        <f>'Test Scenarios'!B1997</f>
        <v>0</v>
      </c>
      <c r="D1988" s="43" t="str">
        <f>"F-"&amp;'Test Scenarios'!M1997&amp;"-"&amp;'Test Scenarios'!C1997&amp;"-"&amp;C1988</f>
        <v>F---0</v>
      </c>
      <c r="E1988" s="43" t="s">
        <v>6576</v>
      </c>
      <c r="F1988" s="43">
        <f>'Test Scenarios'!G1997</f>
        <v>0</v>
      </c>
      <c r="G1988" s="43" t="str">
        <f>"Objective"&amp;CHAR(10)
&amp;'Test Scenarios'!L1997&amp;CHAR(10)&amp;CHAR(10)&amp;
"Test Case Description"&amp;CHAR(10)
&amp;'Test Scenarios'!D1997&amp;CHAR(10)&amp;CHAR(10)&amp;
"Expected Results"&amp;CHAR(10)&amp;'Test Scenarios'!F1997</f>
        <v xml:space="preserve">Objective
Test Case Description
Expected Results
</v>
      </c>
      <c r="H1988" s="41"/>
      <c r="I1988" s="43" t="s">
        <v>6577</v>
      </c>
      <c r="J1988" s="41" t="str">
        <f>"TST-F "&amp;_xlfn.XLOOKUP('Test Scenarios'!M1997,'Taxonomy and Epics'!H:H,'Taxonomy and Epics'!E:E)</f>
        <v xml:space="preserve">TST-F </v>
      </c>
      <c r="K1988" s="36" t="str">
        <f>"Phase1,"&amp;_xlfn.XLOOKUP('Test Scenarios'!M1997,'Taxonomy and Epics'!H:H,'Taxonomy and Epics'!B:B)&amp;"_"&amp;_xlfn.XLOOKUP('Test Scenarios'!M1997,'Taxonomy and Epics'!H:H,'Taxonomy and Epics'!C:C)&amp;","&amp;'Test Scenarios'!M1997&amp;",Fin_Functional, Workday"</f>
        <v>Phase1,_,,Fin_Functional, Workday</v>
      </c>
      <c r="L1988" s="41"/>
      <c r="M1988" s="41"/>
      <c r="N1988" s="41"/>
      <c r="O1988" s="41"/>
      <c r="P1988" s="41"/>
      <c r="Q1988" s="41"/>
      <c r="R1988" s="41"/>
      <c r="S1988" s="41"/>
      <c r="T1988" s="38"/>
    </row>
    <row r="1989" spans="1:20" ht="128" x14ac:dyDescent="0.2">
      <c r="A1989" s="20">
        <f>'Test Scenarios'!A1998</f>
        <v>0</v>
      </c>
      <c r="B1989" s="44">
        <f>'Test Scenarios'!K1998</f>
        <v>0</v>
      </c>
      <c r="C1989" s="42">
        <f>'Test Scenarios'!B1998</f>
        <v>0</v>
      </c>
      <c r="D1989" s="43" t="str">
        <f>"F-"&amp;'Test Scenarios'!M1998&amp;"-"&amp;'Test Scenarios'!C1998&amp;"-"&amp;C1989</f>
        <v>F---0</v>
      </c>
      <c r="E1989" s="43" t="s">
        <v>6576</v>
      </c>
      <c r="F1989" s="43">
        <f>'Test Scenarios'!G1998</f>
        <v>0</v>
      </c>
      <c r="G1989" s="43" t="str">
        <f>"Objective"&amp;CHAR(10)
&amp;'Test Scenarios'!L1998&amp;CHAR(10)&amp;CHAR(10)&amp;
"Test Case Description"&amp;CHAR(10)
&amp;'Test Scenarios'!D1998&amp;CHAR(10)&amp;CHAR(10)&amp;
"Expected Results"&amp;CHAR(10)&amp;'Test Scenarios'!F1998</f>
        <v xml:space="preserve">Objective
Test Case Description
Expected Results
</v>
      </c>
      <c r="H1989" s="41"/>
      <c r="I1989" s="43" t="s">
        <v>6577</v>
      </c>
      <c r="J1989" s="41" t="str">
        <f>"TST-F "&amp;_xlfn.XLOOKUP('Test Scenarios'!M1998,'Taxonomy and Epics'!H:H,'Taxonomy and Epics'!E:E)</f>
        <v xml:space="preserve">TST-F </v>
      </c>
      <c r="K1989" s="36" t="str">
        <f>"Phase1,"&amp;_xlfn.XLOOKUP('Test Scenarios'!M1998,'Taxonomy and Epics'!H:H,'Taxonomy and Epics'!B:B)&amp;"_"&amp;_xlfn.XLOOKUP('Test Scenarios'!M1998,'Taxonomy and Epics'!H:H,'Taxonomy and Epics'!C:C)&amp;","&amp;'Test Scenarios'!M1998&amp;",Fin_Functional, Workday"</f>
        <v>Phase1,_,,Fin_Functional, Workday</v>
      </c>
      <c r="L1989" s="41"/>
      <c r="M1989" s="41"/>
      <c r="N1989" s="41"/>
      <c r="O1989" s="41"/>
      <c r="P1989" s="41"/>
      <c r="Q1989" s="41"/>
      <c r="R1989" s="41"/>
      <c r="S1989" s="41"/>
      <c r="T1989" s="38"/>
    </row>
    <row r="1990" spans="1:20" ht="128" x14ac:dyDescent="0.2">
      <c r="A1990" s="20">
        <f>'Test Scenarios'!A1999</f>
        <v>0</v>
      </c>
      <c r="B1990" s="44">
        <f>'Test Scenarios'!K1999</f>
        <v>0</v>
      </c>
      <c r="C1990" s="42">
        <f>'Test Scenarios'!B1999</f>
        <v>0</v>
      </c>
      <c r="D1990" s="43" t="str">
        <f>"F-"&amp;'Test Scenarios'!M1999&amp;"-"&amp;'Test Scenarios'!C1999&amp;"-"&amp;C1990</f>
        <v>F---0</v>
      </c>
      <c r="E1990" s="43" t="s">
        <v>6576</v>
      </c>
      <c r="F1990" s="43">
        <f>'Test Scenarios'!G1999</f>
        <v>0</v>
      </c>
      <c r="G1990" s="43" t="str">
        <f>"Objective"&amp;CHAR(10)
&amp;'Test Scenarios'!L1999&amp;CHAR(10)&amp;CHAR(10)&amp;
"Test Case Description"&amp;CHAR(10)
&amp;'Test Scenarios'!D1999&amp;CHAR(10)&amp;CHAR(10)&amp;
"Expected Results"&amp;CHAR(10)&amp;'Test Scenarios'!F1999</f>
        <v xml:space="preserve">Objective
Test Case Description
Expected Results
</v>
      </c>
      <c r="H1990" s="41"/>
      <c r="I1990" s="43" t="s">
        <v>6577</v>
      </c>
      <c r="J1990" s="41" t="str">
        <f>"TST-F "&amp;_xlfn.XLOOKUP('Test Scenarios'!M1999,'Taxonomy and Epics'!H:H,'Taxonomy and Epics'!E:E)</f>
        <v xml:space="preserve">TST-F </v>
      </c>
      <c r="K1990" s="36" t="str">
        <f>"Phase1,"&amp;_xlfn.XLOOKUP('Test Scenarios'!M1999,'Taxonomy and Epics'!H:H,'Taxonomy and Epics'!B:B)&amp;"_"&amp;_xlfn.XLOOKUP('Test Scenarios'!M1999,'Taxonomy and Epics'!H:H,'Taxonomy and Epics'!C:C)&amp;","&amp;'Test Scenarios'!M1999&amp;",Fin_Functional, Workday"</f>
        <v>Phase1,_,,Fin_Functional, Workday</v>
      </c>
      <c r="L1990" s="41"/>
      <c r="M1990" s="41"/>
      <c r="N1990" s="41"/>
      <c r="O1990" s="41"/>
      <c r="P1990" s="41"/>
      <c r="Q1990" s="41"/>
      <c r="R1990" s="41"/>
      <c r="S1990" s="41"/>
      <c r="T1990" s="38"/>
    </row>
    <row r="1991" spans="1:20" ht="128" x14ac:dyDescent="0.2">
      <c r="A1991" s="20">
        <f>'Test Scenarios'!A2000</f>
        <v>0</v>
      </c>
      <c r="B1991" s="44">
        <f>'Test Scenarios'!K2000</f>
        <v>0</v>
      </c>
      <c r="C1991" s="42">
        <f>'Test Scenarios'!B2000</f>
        <v>0</v>
      </c>
      <c r="D1991" s="43" t="str">
        <f>"F-"&amp;'Test Scenarios'!M2000&amp;"-"&amp;'Test Scenarios'!C2000&amp;"-"&amp;C1991</f>
        <v>F---0</v>
      </c>
      <c r="E1991" s="43" t="s">
        <v>6576</v>
      </c>
      <c r="F1991" s="43">
        <f>'Test Scenarios'!G2000</f>
        <v>0</v>
      </c>
      <c r="G1991" s="43" t="str">
        <f>"Objective"&amp;CHAR(10)
&amp;'Test Scenarios'!L2000&amp;CHAR(10)&amp;CHAR(10)&amp;
"Test Case Description"&amp;CHAR(10)
&amp;'Test Scenarios'!D2000&amp;CHAR(10)&amp;CHAR(10)&amp;
"Expected Results"&amp;CHAR(10)&amp;'Test Scenarios'!F2000</f>
        <v xml:space="preserve">Objective
Test Case Description
Expected Results
</v>
      </c>
      <c r="H1991" s="41"/>
      <c r="I1991" s="43" t="s">
        <v>6577</v>
      </c>
      <c r="J1991" s="41" t="str">
        <f>"TST-F "&amp;_xlfn.XLOOKUP('Test Scenarios'!M2000,'Taxonomy and Epics'!H:H,'Taxonomy and Epics'!E:E)</f>
        <v xml:space="preserve">TST-F </v>
      </c>
      <c r="K1991" s="36" t="str">
        <f>"Phase1,"&amp;_xlfn.XLOOKUP('Test Scenarios'!M2000,'Taxonomy and Epics'!H:H,'Taxonomy and Epics'!B:B)&amp;"_"&amp;_xlfn.XLOOKUP('Test Scenarios'!M2000,'Taxonomy and Epics'!H:H,'Taxonomy and Epics'!C:C)&amp;","&amp;'Test Scenarios'!M2000&amp;",Fin_Functional, Workday"</f>
        <v>Phase1,_,,Fin_Functional, Workday</v>
      </c>
      <c r="L1991" s="41"/>
      <c r="M1991" s="41"/>
      <c r="N1991" s="41"/>
      <c r="O1991" s="41"/>
      <c r="P1991" s="41"/>
      <c r="Q1991" s="41"/>
      <c r="R1991" s="41"/>
      <c r="S1991" s="41"/>
      <c r="T1991" s="38"/>
    </row>
    <row r="1992" spans="1:20" ht="128" x14ac:dyDescent="0.2">
      <c r="A1992" s="20">
        <f>'Test Scenarios'!A2001</f>
        <v>0</v>
      </c>
      <c r="B1992" s="44">
        <f>'Test Scenarios'!K2001</f>
        <v>0</v>
      </c>
      <c r="C1992" s="42">
        <f>'Test Scenarios'!B2001</f>
        <v>0</v>
      </c>
      <c r="D1992" s="43" t="str">
        <f>"F-"&amp;'Test Scenarios'!M2001&amp;"-"&amp;'Test Scenarios'!C2001&amp;"-"&amp;C1992</f>
        <v>F---0</v>
      </c>
      <c r="E1992" s="43" t="s">
        <v>6576</v>
      </c>
      <c r="F1992" s="43">
        <f>'Test Scenarios'!G2001</f>
        <v>0</v>
      </c>
      <c r="G1992" s="43" t="str">
        <f>"Objective"&amp;CHAR(10)
&amp;'Test Scenarios'!L2001&amp;CHAR(10)&amp;CHAR(10)&amp;
"Test Case Description"&amp;CHAR(10)
&amp;'Test Scenarios'!D2001&amp;CHAR(10)&amp;CHAR(10)&amp;
"Expected Results"&amp;CHAR(10)&amp;'Test Scenarios'!F2001</f>
        <v xml:space="preserve">Objective
Test Case Description
Expected Results
</v>
      </c>
      <c r="H1992" s="41"/>
      <c r="I1992" s="43" t="s">
        <v>6577</v>
      </c>
      <c r="J1992" s="41" t="str">
        <f>"TST-F "&amp;_xlfn.XLOOKUP('Test Scenarios'!M2001,'Taxonomy and Epics'!H:H,'Taxonomy and Epics'!E:E)</f>
        <v xml:space="preserve">TST-F </v>
      </c>
      <c r="K1992" s="36" t="str">
        <f>"Phase1,"&amp;_xlfn.XLOOKUP('Test Scenarios'!M2001,'Taxonomy and Epics'!H:H,'Taxonomy and Epics'!B:B)&amp;"_"&amp;_xlfn.XLOOKUP('Test Scenarios'!M2001,'Taxonomy and Epics'!H:H,'Taxonomy and Epics'!C:C)&amp;","&amp;'Test Scenarios'!M2001&amp;",Fin_Functional, Workday"</f>
        <v>Phase1,_,,Fin_Functional, Workday</v>
      </c>
      <c r="L1992" s="41"/>
      <c r="M1992" s="41"/>
      <c r="N1992" s="41"/>
      <c r="O1992" s="41"/>
      <c r="P1992" s="41"/>
      <c r="Q1992" s="41"/>
      <c r="R1992" s="41"/>
      <c r="S1992" s="41"/>
      <c r="T1992" s="38"/>
    </row>
    <row r="1993" spans="1:20" ht="128" x14ac:dyDescent="0.2">
      <c r="A1993" s="20">
        <f>'Test Scenarios'!A2002</f>
        <v>0</v>
      </c>
      <c r="B1993" s="44">
        <f>'Test Scenarios'!K2002</f>
        <v>0</v>
      </c>
      <c r="C1993" s="42">
        <f>'Test Scenarios'!B2002</f>
        <v>0</v>
      </c>
      <c r="D1993" s="43" t="str">
        <f>"F-"&amp;'Test Scenarios'!M2002&amp;"-"&amp;'Test Scenarios'!C2002&amp;"-"&amp;C1993</f>
        <v>F---0</v>
      </c>
      <c r="E1993" s="43" t="s">
        <v>6576</v>
      </c>
      <c r="F1993" s="43">
        <f>'Test Scenarios'!G2002</f>
        <v>0</v>
      </c>
      <c r="G1993" s="43" t="str">
        <f>"Objective"&amp;CHAR(10)
&amp;'Test Scenarios'!L2002&amp;CHAR(10)&amp;CHAR(10)&amp;
"Test Case Description"&amp;CHAR(10)
&amp;'Test Scenarios'!D2002&amp;CHAR(10)&amp;CHAR(10)&amp;
"Expected Results"&amp;CHAR(10)&amp;'Test Scenarios'!F2002</f>
        <v xml:space="preserve">Objective
Test Case Description
Expected Results
</v>
      </c>
      <c r="H1993" s="41"/>
      <c r="I1993" s="43" t="s">
        <v>6577</v>
      </c>
      <c r="J1993" s="41" t="str">
        <f>"TST-F "&amp;_xlfn.XLOOKUP('Test Scenarios'!M2002,'Taxonomy and Epics'!H:H,'Taxonomy and Epics'!E:E)</f>
        <v xml:space="preserve">TST-F </v>
      </c>
      <c r="K1993" s="36" t="str">
        <f>"Phase1,"&amp;_xlfn.XLOOKUP('Test Scenarios'!M2002,'Taxonomy and Epics'!H:H,'Taxonomy and Epics'!B:B)&amp;"_"&amp;_xlfn.XLOOKUP('Test Scenarios'!M2002,'Taxonomy and Epics'!H:H,'Taxonomy and Epics'!C:C)&amp;","&amp;'Test Scenarios'!M2002&amp;",Fin_Functional, Workday"</f>
        <v>Phase1,_,,Fin_Functional, Workday</v>
      </c>
      <c r="L1993" s="41"/>
      <c r="M1993" s="41"/>
      <c r="N1993" s="41"/>
      <c r="O1993" s="41"/>
      <c r="P1993" s="41"/>
      <c r="Q1993" s="41"/>
      <c r="R1993" s="41"/>
      <c r="S1993" s="41"/>
      <c r="T1993" s="38"/>
    </row>
    <row r="1994" spans="1:20" ht="128" x14ac:dyDescent="0.2">
      <c r="A1994" s="20">
        <f>'Test Scenarios'!A2003</f>
        <v>0</v>
      </c>
      <c r="B1994" s="44">
        <f>'Test Scenarios'!K2003</f>
        <v>0</v>
      </c>
      <c r="C1994" s="42">
        <f>'Test Scenarios'!B2003</f>
        <v>0</v>
      </c>
      <c r="D1994" s="43" t="str">
        <f>"F-"&amp;'Test Scenarios'!M2003&amp;"-"&amp;'Test Scenarios'!C2003&amp;"-"&amp;C1994</f>
        <v>F---0</v>
      </c>
      <c r="E1994" s="43" t="s">
        <v>6576</v>
      </c>
      <c r="F1994" s="43">
        <f>'Test Scenarios'!G2003</f>
        <v>0</v>
      </c>
      <c r="G1994" s="43" t="str">
        <f>"Objective"&amp;CHAR(10)
&amp;'Test Scenarios'!L2003&amp;CHAR(10)&amp;CHAR(10)&amp;
"Test Case Description"&amp;CHAR(10)
&amp;'Test Scenarios'!D2003&amp;CHAR(10)&amp;CHAR(10)&amp;
"Expected Results"&amp;CHAR(10)&amp;'Test Scenarios'!F2003</f>
        <v xml:space="preserve">Objective
Test Case Description
Expected Results
</v>
      </c>
      <c r="H1994" s="41"/>
      <c r="I1994" s="43" t="s">
        <v>6577</v>
      </c>
      <c r="J1994" s="41" t="str">
        <f>"TST-F "&amp;_xlfn.XLOOKUP('Test Scenarios'!M2003,'Taxonomy and Epics'!H:H,'Taxonomy and Epics'!E:E)</f>
        <v xml:space="preserve">TST-F </v>
      </c>
      <c r="K1994" s="36" t="str">
        <f>"Phase1,"&amp;_xlfn.XLOOKUP('Test Scenarios'!M2003,'Taxonomy and Epics'!H:H,'Taxonomy and Epics'!B:B)&amp;"_"&amp;_xlfn.XLOOKUP('Test Scenarios'!M2003,'Taxonomy and Epics'!H:H,'Taxonomy and Epics'!C:C)&amp;","&amp;'Test Scenarios'!M2003&amp;",Fin_Functional, Workday"</f>
        <v>Phase1,_,,Fin_Functional, Workday</v>
      </c>
      <c r="L1994" s="41"/>
      <c r="M1994" s="41"/>
      <c r="N1994" s="41"/>
      <c r="O1994" s="41"/>
      <c r="P1994" s="41"/>
      <c r="Q1994" s="41"/>
      <c r="R1994" s="41"/>
      <c r="S1994" s="41"/>
      <c r="T1994" s="38"/>
    </row>
    <row r="1995" spans="1:20" ht="128" x14ac:dyDescent="0.2">
      <c r="A1995" s="20">
        <f>'Test Scenarios'!A2004</f>
        <v>0</v>
      </c>
      <c r="B1995" s="44">
        <f>'Test Scenarios'!K2004</f>
        <v>0</v>
      </c>
      <c r="C1995" s="42">
        <f>'Test Scenarios'!B2004</f>
        <v>0</v>
      </c>
      <c r="D1995" s="43" t="str">
        <f>"F-"&amp;'Test Scenarios'!M2004&amp;"-"&amp;'Test Scenarios'!C2004&amp;"-"&amp;C1995</f>
        <v>F---0</v>
      </c>
      <c r="E1995" s="43" t="s">
        <v>6576</v>
      </c>
      <c r="F1995" s="43">
        <f>'Test Scenarios'!G2004</f>
        <v>0</v>
      </c>
      <c r="G1995" s="43" t="str">
        <f>"Objective"&amp;CHAR(10)
&amp;'Test Scenarios'!L2004&amp;CHAR(10)&amp;CHAR(10)&amp;
"Test Case Description"&amp;CHAR(10)
&amp;'Test Scenarios'!D2004&amp;CHAR(10)&amp;CHAR(10)&amp;
"Expected Results"&amp;CHAR(10)&amp;'Test Scenarios'!F2004</f>
        <v xml:space="preserve">Objective
Test Case Description
Expected Results
</v>
      </c>
      <c r="H1995" s="41"/>
      <c r="I1995" s="43" t="s">
        <v>6577</v>
      </c>
      <c r="J1995" s="41" t="str">
        <f>"TST-F "&amp;_xlfn.XLOOKUP('Test Scenarios'!M2004,'Taxonomy and Epics'!H:H,'Taxonomy and Epics'!E:E)</f>
        <v xml:space="preserve">TST-F </v>
      </c>
      <c r="K1995" s="36" t="str">
        <f>"Phase1,"&amp;_xlfn.XLOOKUP('Test Scenarios'!M2004,'Taxonomy and Epics'!H:H,'Taxonomy and Epics'!B:B)&amp;"_"&amp;_xlfn.XLOOKUP('Test Scenarios'!M2004,'Taxonomy and Epics'!H:H,'Taxonomy and Epics'!C:C)&amp;","&amp;'Test Scenarios'!M2004&amp;",Fin_Functional, Workday"</f>
        <v>Phase1,_,,Fin_Functional, Workday</v>
      </c>
      <c r="L1995" s="41"/>
      <c r="M1995" s="41"/>
      <c r="N1995" s="41"/>
      <c r="O1995" s="41"/>
      <c r="P1995" s="41"/>
      <c r="Q1995" s="41"/>
      <c r="R1995" s="41"/>
      <c r="S1995" s="41"/>
      <c r="T1995" s="38"/>
    </row>
    <row r="1996" spans="1:20" ht="128" x14ac:dyDescent="0.2">
      <c r="A1996" s="20">
        <f>'Test Scenarios'!A2005</f>
        <v>0</v>
      </c>
      <c r="B1996" s="44">
        <f>'Test Scenarios'!K2005</f>
        <v>0</v>
      </c>
      <c r="C1996" s="42">
        <f>'Test Scenarios'!B2005</f>
        <v>0</v>
      </c>
      <c r="D1996" s="43" t="str">
        <f>"F-"&amp;'Test Scenarios'!M2005&amp;"-"&amp;'Test Scenarios'!C2005&amp;"-"&amp;C1996</f>
        <v>F---0</v>
      </c>
      <c r="E1996" s="43" t="s">
        <v>6576</v>
      </c>
      <c r="F1996" s="43">
        <f>'Test Scenarios'!G2005</f>
        <v>0</v>
      </c>
      <c r="G1996" s="43" t="str">
        <f>"Objective"&amp;CHAR(10)
&amp;'Test Scenarios'!L2005&amp;CHAR(10)&amp;CHAR(10)&amp;
"Test Case Description"&amp;CHAR(10)
&amp;'Test Scenarios'!D2005&amp;CHAR(10)&amp;CHAR(10)&amp;
"Expected Results"&amp;CHAR(10)&amp;'Test Scenarios'!F2005</f>
        <v xml:space="preserve">Objective
Test Case Description
Expected Results
</v>
      </c>
      <c r="H1996" s="41"/>
      <c r="I1996" s="43" t="s">
        <v>6577</v>
      </c>
      <c r="J1996" s="41" t="str">
        <f>"TST-F "&amp;_xlfn.XLOOKUP('Test Scenarios'!M2005,'Taxonomy and Epics'!H:H,'Taxonomy and Epics'!E:E)</f>
        <v xml:space="preserve">TST-F </v>
      </c>
      <c r="K1996" s="36" t="str">
        <f>"Phase1,"&amp;_xlfn.XLOOKUP('Test Scenarios'!M2005,'Taxonomy and Epics'!H:H,'Taxonomy and Epics'!B:B)&amp;"_"&amp;_xlfn.XLOOKUP('Test Scenarios'!M2005,'Taxonomy and Epics'!H:H,'Taxonomy and Epics'!C:C)&amp;","&amp;'Test Scenarios'!M2005&amp;",Fin_Functional, Workday"</f>
        <v>Phase1,_,,Fin_Functional, Workday</v>
      </c>
      <c r="L1996" s="41"/>
      <c r="M1996" s="41"/>
      <c r="N1996" s="41"/>
      <c r="O1996" s="41"/>
      <c r="P1996" s="41"/>
      <c r="Q1996" s="41"/>
      <c r="R1996" s="41"/>
      <c r="S1996" s="41"/>
      <c r="T1996" s="38"/>
    </row>
    <row r="1997" spans="1:20" ht="128" x14ac:dyDescent="0.2">
      <c r="A1997" s="20">
        <f>'Test Scenarios'!A2006</f>
        <v>0</v>
      </c>
      <c r="B1997" s="44">
        <f>'Test Scenarios'!K2006</f>
        <v>0</v>
      </c>
      <c r="C1997" s="42">
        <f>'Test Scenarios'!B2006</f>
        <v>0</v>
      </c>
      <c r="D1997" s="43" t="str">
        <f>"F-"&amp;'Test Scenarios'!M2006&amp;"-"&amp;'Test Scenarios'!C2006&amp;"-"&amp;C1997</f>
        <v>F---0</v>
      </c>
      <c r="E1997" s="43" t="s">
        <v>6576</v>
      </c>
      <c r="F1997" s="43">
        <f>'Test Scenarios'!G2006</f>
        <v>0</v>
      </c>
      <c r="G1997" s="43" t="str">
        <f>"Objective"&amp;CHAR(10)
&amp;'Test Scenarios'!L2006&amp;CHAR(10)&amp;CHAR(10)&amp;
"Test Case Description"&amp;CHAR(10)
&amp;'Test Scenarios'!D2006&amp;CHAR(10)&amp;CHAR(10)&amp;
"Expected Results"&amp;CHAR(10)&amp;'Test Scenarios'!F2006</f>
        <v xml:space="preserve">Objective
Test Case Description
Expected Results
</v>
      </c>
      <c r="H1997" s="41"/>
      <c r="I1997" s="43" t="s">
        <v>6577</v>
      </c>
      <c r="J1997" s="41" t="str">
        <f>"TST-F "&amp;_xlfn.XLOOKUP('Test Scenarios'!M2006,'Taxonomy and Epics'!H:H,'Taxonomy and Epics'!E:E)</f>
        <v xml:space="preserve">TST-F </v>
      </c>
      <c r="K1997" s="36" t="str">
        <f>"Phase1,"&amp;_xlfn.XLOOKUP('Test Scenarios'!M2006,'Taxonomy and Epics'!H:H,'Taxonomy and Epics'!B:B)&amp;"_"&amp;_xlfn.XLOOKUP('Test Scenarios'!M2006,'Taxonomy and Epics'!H:H,'Taxonomy and Epics'!C:C)&amp;","&amp;'Test Scenarios'!M2006&amp;",Fin_Functional, Workday"</f>
        <v>Phase1,_,,Fin_Functional, Workday</v>
      </c>
      <c r="L1997" s="41"/>
      <c r="M1997" s="41"/>
      <c r="N1997" s="41"/>
      <c r="O1997" s="41"/>
      <c r="P1997" s="41"/>
      <c r="Q1997" s="41"/>
      <c r="R1997" s="41"/>
      <c r="S1997" s="41"/>
      <c r="T1997" s="38"/>
    </row>
    <row r="1998" spans="1:20" ht="128" x14ac:dyDescent="0.2">
      <c r="A1998" s="20">
        <f>'Test Scenarios'!A2007</f>
        <v>0</v>
      </c>
      <c r="B1998" s="44">
        <f>'Test Scenarios'!K2007</f>
        <v>0</v>
      </c>
      <c r="C1998" s="42">
        <f>'Test Scenarios'!B2007</f>
        <v>0</v>
      </c>
      <c r="D1998" s="43" t="str">
        <f>"F-"&amp;'Test Scenarios'!M2007&amp;"-"&amp;'Test Scenarios'!C2007&amp;"-"&amp;C1998</f>
        <v>F---0</v>
      </c>
      <c r="E1998" s="43" t="s">
        <v>6576</v>
      </c>
      <c r="F1998" s="43">
        <f>'Test Scenarios'!G2007</f>
        <v>0</v>
      </c>
      <c r="G1998" s="43" t="str">
        <f>"Objective"&amp;CHAR(10)
&amp;'Test Scenarios'!L2007&amp;CHAR(10)&amp;CHAR(10)&amp;
"Test Case Description"&amp;CHAR(10)
&amp;'Test Scenarios'!D2007&amp;CHAR(10)&amp;CHAR(10)&amp;
"Expected Results"&amp;CHAR(10)&amp;'Test Scenarios'!F2007</f>
        <v xml:space="preserve">Objective
Test Case Description
Expected Results
</v>
      </c>
      <c r="H1998" s="41"/>
      <c r="I1998" s="43" t="s">
        <v>6577</v>
      </c>
      <c r="J1998" s="41" t="str">
        <f>"TST-F "&amp;_xlfn.XLOOKUP('Test Scenarios'!M2007,'Taxonomy and Epics'!H:H,'Taxonomy and Epics'!E:E)</f>
        <v xml:space="preserve">TST-F </v>
      </c>
      <c r="K1998" s="36" t="str">
        <f>"Phase1,"&amp;_xlfn.XLOOKUP('Test Scenarios'!M2007,'Taxonomy and Epics'!H:H,'Taxonomy and Epics'!B:B)&amp;"_"&amp;_xlfn.XLOOKUP('Test Scenarios'!M2007,'Taxonomy and Epics'!H:H,'Taxonomy and Epics'!C:C)&amp;","&amp;'Test Scenarios'!M2007&amp;",Fin_Functional, Workday"</f>
        <v>Phase1,_,,Fin_Functional, Workday</v>
      </c>
      <c r="L1998" s="41"/>
      <c r="M1998" s="41"/>
      <c r="N1998" s="41"/>
      <c r="O1998" s="41"/>
      <c r="P1998" s="41"/>
      <c r="Q1998" s="41"/>
      <c r="R1998" s="41"/>
      <c r="S1998" s="41"/>
      <c r="T1998" s="38"/>
    </row>
    <row r="1999" spans="1:20" ht="128" x14ac:dyDescent="0.2">
      <c r="A1999" s="20">
        <f>'Test Scenarios'!A2008</f>
        <v>0</v>
      </c>
      <c r="B1999" s="44">
        <f>'Test Scenarios'!K2008</f>
        <v>0</v>
      </c>
      <c r="C1999" s="42">
        <f>'Test Scenarios'!B2008</f>
        <v>0</v>
      </c>
      <c r="D1999" s="43" t="str">
        <f>"F-"&amp;'Test Scenarios'!M2008&amp;"-"&amp;'Test Scenarios'!C2008&amp;"-"&amp;C1999</f>
        <v>F---0</v>
      </c>
      <c r="E1999" s="43" t="s">
        <v>6576</v>
      </c>
      <c r="F1999" s="43">
        <f>'Test Scenarios'!G2008</f>
        <v>0</v>
      </c>
      <c r="G1999" s="43" t="str">
        <f>"Objective"&amp;CHAR(10)
&amp;'Test Scenarios'!L2008&amp;CHAR(10)&amp;CHAR(10)&amp;
"Test Case Description"&amp;CHAR(10)
&amp;'Test Scenarios'!D2008&amp;CHAR(10)&amp;CHAR(10)&amp;
"Expected Results"&amp;CHAR(10)&amp;'Test Scenarios'!F2008</f>
        <v xml:space="preserve">Objective
Test Case Description
Expected Results
</v>
      </c>
      <c r="H1999" s="41"/>
      <c r="I1999" s="43" t="s">
        <v>6577</v>
      </c>
      <c r="J1999" s="41" t="str">
        <f>"TST-F "&amp;_xlfn.XLOOKUP('Test Scenarios'!M2008,'Taxonomy and Epics'!H:H,'Taxonomy and Epics'!E:E)</f>
        <v xml:space="preserve">TST-F </v>
      </c>
      <c r="K1999" s="36" t="str">
        <f>"Phase1,"&amp;_xlfn.XLOOKUP('Test Scenarios'!M2008,'Taxonomy and Epics'!H:H,'Taxonomy and Epics'!B:B)&amp;"_"&amp;_xlfn.XLOOKUP('Test Scenarios'!M2008,'Taxonomy and Epics'!H:H,'Taxonomy and Epics'!C:C)&amp;","&amp;'Test Scenarios'!M2008&amp;",Fin_Functional, Workday"</f>
        <v>Phase1,_,,Fin_Functional, Workday</v>
      </c>
      <c r="L1999" s="41"/>
      <c r="M1999" s="41"/>
      <c r="N1999" s="41"/>
      <c r="O1999" s="41"/>
      <c r="P1999" s="41"/>
      <c r="Q1999" s="41"/>
      <c r="R1999" s="41"/>
      <c r="S1999" s="41"/>
      <c r="T1999" s="38"/>
    </row>
    <row r="2000" spans="1:20" ht="128" x14ac:dyDescent="0.2">
      <c r="A2000" s="20">
        <f>'Test Scenarios'!A2009</f>
        <v>0</v>
      </c>
      <c r="B2000" s="44">
        <f>'Test Scenarios'!K2009</f>
        <v>0</v>
      </c>
      <c r="C2000" s="42">
        <f>'Test Scenarios'!B2009</f>
        <v>0</v>
      </c>
      <c r="D2000" s="43" t="str">
        <f>"F-"&amp;'Test Scenarios'!M2009&amp;"-"&amp;'Test Scenarios'!C2009&amp;"-"&amp;C2000</f>
        <v>F---0</v>
      </c>
      <c r="E2000" s="43" t="s">
        <v>6576</v>
      </c>
      <c r="F2000" s="43">
        <f>'Test Scenarios'!G2009</f>
        <v>0</v>
      </c>
      <c r="G2000" s="43" t="str">
        <f>"Objective"&amp;CHAR(10)
&amp;'Test Scenarios'!L2009&amp;CHAR(10)&amp;CHAR(10)&amp;
"Test Case Description"&amp;CHAR(10)
&amp;'Test Scenarios'!D2009&amp;CHAR(10)&amp;CHAR(10)&amp;
"Expected Results"&amp;CHAR(10)&amp;'Test Scenarios'!F2009</f>
        <v xml:space="preserve">Objective
Test Case Description
Expected Results
</v>
      </c>
      <c r="H2000" s="41"/>
      <c r="I2000" s="43" t="s">
        <v>6577</v>
      </c>
      <c r="J2000" s="41" t="str">
        <f>"TST-F "&amp;_xlfn.XLOOKUP('Test Scenarios'!M2009,'Taxonomy and Epics'!H:H,'Taxonomy and Epics'!E:E)</f>
        <v xml:space="preserve">TST-F </v>
      </c>
      <c r="K2000" s="36" t="str">
        <f>"Phase1,"&amp;_xlfn.XLOOKUP('Test Scenarios'!M2009,'Taxonomy and Epics'!H:H,'Taxonomy and Epics'!B:B)&amp;"_"&amp;_xlfn.XLOOKUP('Test Scenarios'!M2009,'Taxonomy and Epics'!H:H,'Taxonomy and Epics'!C:C)&amp;","&amp;'Test Scenarios'!M2009&amp;",Fin_Functional, Workday"</f>
        <v>Phase1,_,,Fin_Functional, Workday</v>
      </c>
      <c r="L2000" s="41"/>
      <c r="M2000" s="41"/>
      <c r="N2000" s="41"/>
      <c r="O2000" s="41"/>
      <c r="P2000" s="41"/>
      <c r="Q2000" s="41"/>
      <c r="R2000" s="41"/>
      <c r="S2000" s="41"/>
      <c r="T2000" s="38"/>
    </row>
    <row r="2001" spans="1:20" ht="128" x14ac:dyDescent="0.2">
      <c r="A2001" s="20">
        <f>'Test Scenarios'!A2010</f>
        <v>0</v>
      </c>
      <c r="B2001" s="44">
        <f>'Test Scenarios'!K2010</f>
        <v>0</v>
      </c>
      <c r="C2001" s="42">
        <f>'Test Scenarios'!B2010</f>
        <v>0</v>
      </c>
      <c r="D2001" s="43" t="str">
        <f>"F-"&amp;'Test Scenarios'!M2010&amp;"-"&amp;'Test Scenarios'!C2010&amp;"-"&amp;C2001</f>
        <v>F---0</v>
      </c>
      <c r="E2001" s="43" t="s">
        <v>6576</v>
      </c>
      <c r="F2001" s="43">
        <f>'Test Scenarios'!G2010</f>
        <v>0</v>
      </c>
      <c r="G2001" s="43" t="str">
        <f>"Objective"&amp;CHAR(10)
&amp;'Test Scenarios'!L2010&amp;CHAR(10)&amp;CHAR(10)&amp;
"Test Case Description"&amp;CHAR(10)
&amp;'Test Scenarios'!D2010&amp;CHAR(10)&amp;CHAR(10)&amp;
"Expected Results"&amp;CHAR(10)&amp;'Test Scenarios'!F2010</f>
        <v xml:space="preserve">Objective
Test Case Description
Expected Results
</v>
      </c>
      <c r="H2001" s="41"/>
      <c r="I2001" s="43" t="s">
        <v>6577</v>
      </c>
      <c r="J2001" s="41" t="str">
        <f>"TST-F "&amp;_xlfn.XLOOKUP('Test Scenarios'!M2010,'Taxonomy and Epics'!H:H,'Taxonomy and Epics'!E:E)</f>
        <v xml:space="preserve">TST-F </v>
      </c>
      <c r="K2001" s="36" t="str">
        <f>"Phase1,"&amp;_xlfn.XLOOKUP('Test Scenarios'!M2010,'Taxonomy and Epics'!H:H,'Taxonomy and Epics'!B:B)&amp;"_"&amp;_xlfn.XLOOKUP('Test Scenarios'!M2010,'Taxonomy and Epics'!H:H,'Taxonomy and Epics'!C:C)&amp;","&amp;'Test Scenarios'!M2010&amp;",Fin_Functional, Workday"</f>
        <v>Phase1,_,,Fin_Functional, Workday</v>
      </c>
      <c r="L2001" s="41"/>
      <c r="M2001" s="41"/>
      <c r="N2001" s="41"/>
      <c r="O2001" s="41"/>
      <c r="P2001" s="41"/>
      <c r="Q2001" s="41"/>
      <c r="R2001" s="41"/>
      <c r="S2001" s="41"/>
      <c r="T2001" s="38"/>
    </row>
    <row r="2002" spans="1:20" ht="128" x14ac:dyDescent="0.2">
      <c r="A2002" s="20">
        <f>'Test Scenarios'!A2011</f>
        <v>0</v>
      </c>
      <c r="B2002" s="44">
        <f>'Test Scenarios'!K2011</f>
        <v>0</v>
      </c>
      <c r="C2002" s="42">
        <f>'Test Scenarios'!B2011</f>
        <v>0</v>
      </c>
      <c r="D2002" s="43" t="str">
        <f>"F-"&amp;'Test Scenarios'!M2011&amp;"-"&amp;'Test Scenarios'!C2011&amp;"-"&amp;C2002</f>
        <v>F---0</v>
      </c>
      <c r="E2002" s="43" t="s">
        <v>6576</v>
      </c>
      <c r="F2002" s="43">
        <f>'Test Scenarios'!G2011</f>
        <v>0</v>
      </c>
      <c r="G2002" s="43" t="str">
        <f>"Objective"&amp;CHAR(10)
&amp;'Test Scenarios'!L2011&amp;CHAR(10)&amp;CHAR(10)&amp;
"Test Case Description"&amp;CHAR(10)
&amp;'Test Scenarios'!D2011&amp;CHAR(10)&amp;CHAR(10)&amp;
"Expected Results"&amp;CHAR(10)&amp;'Test Scenarios'!F2011</f>
        <v xml:space="preserve">Objective
Test Case Description
Expected Results
</v>
      </c>
      <c r="H2002" s="41"/>
      <c r="I2002" s="43" t="s">
        <v>6577</v>
      </c>
      <c r="J2002" s="41" t="str">
        <f>"TST-F "&amp;_xlfn.XLOOKUP('Test Scenarios'!M2011,'Taxonomy and Epics'!H:H,'Taxonomy and Epics'!E:E)</f>
        <v xml:space="preserve">TST-F </v>
      </c>
      <c r="K2002" s="36" t="str">
        <f>"Phase1,"&amp;_xlfn.XLOOKUP('Test Scenarios'!M2011,'Taxonomy and Epics'!H:H,'Taxonomy and Epics'!B:B)&amp;"_"&amp;_xlfn.XLOOKUP('Test Scenarios'!M2011,'Taxonomy and Epics'!H:H,'Taxonomy and Epics'!C:C)&amp;","&amp;'Test Scenarios'!M2011&amp;",Fin_Functional, Workday"</f>
        <v>Phase1,_,,Fin_Functional, Workday</v>
      </c>
      <c r="L2002" s="41"/>
      <c r="M2002" s="41"/>
      <c r="N2002" s="41"/>
      <c r="O2002" s="41"/>
      <c r="P2002" s="41"/>
      <c r="Q2002" s="41"/>
      <c r="R2002" s="41"/>
      <c r="S2002" s="41"/>
      <c r="T2002" s="38"/>
    </row>
    <row r="2003" spans="1:20" ht="128" x14ac:dyDescent="0.2">
      <c r="A2003" s="20">
        <f>'Test Scenarios'!A2012</f>
        <v>0</v>
      </c>
      <c r="B2003" s="44">
        <f>'Test Scenarios'!K2012</f>
        <v>0</v>
      </c>
      <c r="C2003" s="42">
        <f>'Test Scenarios'!B2012</f>
        <v>0</v>
      </c>
      <c r="D2003" s="43" t="str">
        <f>"F-"&amp;'Test Scenarios'!M2012&amp;"-"&amp;'Test Scenarios'!C2012&amp;"-"&amp;C2003</f>
        <v>F---0</v>
      </c>
      <c r="E2003" s="43" t="s">
        <v>6576</v>
      </c>
      <c r="F2003" s="43">
        <f>'Test Scenarios'!G2012</f>
        <v>0</v>
      </c>
      <c r="G2003" s="43" t="str">
        <f>"Objective"&amp;CHAR(10)
&amp;'Test Scenarios'!L2012&amp;CHAR(10)&amp;CHAR(10)&amp;
"Test Case Description"&amp;CHAR(10)
&amp;'Test Scenarios'!D2012&amp;CHAR(10)&amp;CHAR(10)&amp;
"Expected Results"&amp;CHAR(10)&amp;'Test Scenarios'!F2012</f>
        <v xml:space="preserve">Objective
Test Case Description
Expected Results
</v>
      </c>
      <c r="H2003" s="41"/>
      <c r="I2003" s="43" t="s">
        <v>6577</v>
      </c>
      <c r="J2003" s="41" t="str">
        <f>"TST-F "&amp;_xlfn.XLOOKUP('Test Scenarios'!M2012,'Taxonomy and Epics'!H:H,'Taxonomy and Epics'!E:E)</f>
        <v xml:space="preserve">TST-F </v>
      </c>
      <c r="K2003" s="36" t="str">
        <f>"Phase1,"&amp;_xlfn.XLOOKUP('Test Scenarios'!M2012,'Taxonomy and Epics'!H:H,'Taxonomy and Epics'!B:B)&amp;"_"&amp;_xlfn.XLOOKUP('Test Scenarios'!M2012,'Taxonomy and Epics'!H:H,'Taxonomy and Epics'!C:C)&amp;","&amp;'Test Scenarios'!M2012&amp;",Fin_Functional, Workday"</f>
        <v>Phase1,_,,Fin_Functional, Workday</v>
      </c>
      <c r="L2003" s="41"/>
      <c r="M2003" s="41"/>
      <c r="N2003" s="41"/>
      <c r="O2003" s="41"/>
      <c r="P2003" s="41"/>
      <c r="Q2003" s="41"/>
      <c r="R2003" s="41"/>
      <c r="S2003" s="41"/>
      <c r="T2003" s="38"/>
    </row>
    <row r="2004" spans="1:20" ht="128" x14ac:dyDescent="0.2">
      <c r="A2004" s="20">
        <f>'Test Scenarios'!A2013</f>
        <v>0</v>
      </c>
      <c r="B2004" s="44">
        <f>'Test Scenarios'!K2013</f>
        <v>0</v>
      </c>
      <c r="C2004" s="42">
        <f>'Test Scenarios'!B2013</f>
        <v>0</v>
      </c>
      <c r="D2004" s="43" t="str">
        <f>"F-"&amp;'Test Scenarios'!M2013&amp;"-"&amp;'Test Scenarios'!C2013&amp;"-"&amp;C2004</f>
        <v>F---0</v>
      </c>
      <c r="E2004" s="43" t="s">
        <v>6576</v>
      </c>
      <c r="F2004" s="43">
        <f>'Test Scenarios'!G2013</f>
        <v>0</v>
      </c>
      <c r="G2004" s="43" t="str">
        <f>"Objective"&amp;CHAR(10)
&amp;'Test Scenarios'!L2013&amp;CHAR(10)&amp;CHAR(10)&amp;
"Test Case Description"&amp;CHAR(10)
&amp;'Test Scenarios'!D2013&amp;CHAR(10)&amp;CHAR(10)&amp;
"Expected Results"&amp;CHAR(10)&amp;'Test Scenarios'!F2013</f>
        <v xml:space="preserve">Objective
Test Case Description
Expected Results
</v>
      </c>
      <c r="H2004" s="41"/>
      <c r="I2004" s="43" t="s">
        <v>6577</v>
      </c>
      <c r="J2004" s="41" t="str">
        <f>"TST-F "&amp;_xlfn.XLOOKUP('Test Scenarios'!M2013,'Taxonomy and Epics'!H:H,'Taxonomy and Epics'!E:E)</f>
        <v xml:space="preserve">TST-F </v>
      </c>
      <c r="K2004" s="36" t="str">
        <f>"Phase1,"&amp;_xlfn.XLOOKUP('Test Scenarios'!M2013,'Taxonomy and Epics'!H:H,'Taxonomy and Epics'!B:B)&amp;"_"&amp;_xlfn.XLOOKUP('Test Scenarios'!M2013,'Taxonomy and Epics'!H:H,'Taxonomy and Epics'!C:C)&amp;","&amp;'Test Scenarios'!M2013&amp;",Fin_Functional, Workday"</f>
        <v>Phase1,_,,Fin_Functional, Workday</v>
      </c>
      <c r="L2004" s="41"/>
      <c r="M2004" s="41"/>
      <c r="N2004" s="41"/>
      <c r="O2004" s="41"/>
      <c r="P2004" s="41"/>
      <c r="Q2004" s="41"/>
      <c r="R2004" s="41"/>
      <c r="S2004" s="41"/>
      <c r="T2004" s="38"/>
    </row>
    <row r="2005" spans="1:20" ht="128" x14ac:dyDescent="0.2">
      <c r="A2005" s="20">
        <f>'Test Scenarios'!A2014</f>
        <v>0</v>
      </c>
      <c r="B2005" s="44">
        <f>'Test Scenarios'!K2014</f>
        <v>0</v>
      </c>
      <c r="C2005" s="42">
        <f>'Test Scenarios'!B2014</f>
        <v>0</v>
      </c>
      <c r="D2005" s="43" t="str">
        <f>"F-"&amp;'Test Scenarios'!M2014&amp;"-"&amp;'Test Scenarios'!C2014&amp;"-"&amp;C2005</f>
        <v>F---0</v>
      </c>
      <c r="E2005" s="43" t="s">
        <v>6576</v>
      </c>
      <c r="F2005" s="43">
        <f>'Test Scenarios'!G2014</f>
        <v>0</v>
      </c>
      <c r="G2005" s="43" t="str">
        <f>"Objective"&amp;CHAR(10)
&amp;'Test Scenarios'!L2014&amp;CHAR(10)&amp;CHAR(10)&amp;
"Test Case Description"&amp;CHAR(10)
&amp;'Test Scenarios'!D2014&amp;CHAR(10)&amp;CHAR(10)&amp;
"Expected Results"&amp;CHAR(10)&amp;'Test Scenarios'!F2014</f>
        <v xml:space="preserve">Objective
Test Case Description
Expected Results
</v>
      </c>
      <c r="H2005" s="41"/>
      <c r="I2005" s="43" t="s">
        <v>6577</v>
      </c>
      <c r="J2005" s="41" t="str">
        <f>"TST-F "&amp;_xlfn.XLOOKUP('Test Scenarios'!M2014,'Taxonomy and Epics'!H:H,'Taxonomy and Epics'!E:E)</f>
        <v xml:space="preserve">TST-F </v>
      </c>
      <c r="K2005" s="36" t="str">
        <f>"Phase1,"&amp;_xlfn.XLOOKUP('Test Scenarios'!M2014,'Taxonomy and Epics'!H:H,'Taxonomy and Epics'!B:B)&amp;"_"&amp;_xlfn.XLOOKUP('Test Scenarios'!M2014,'Taxonomy and Epics'!H:H,'Taxonomy and Epics'!C:C)&amp;","&amp;'Test Scenarios'!M2014&amp;",Fin_Functional, Workday"</f>
        <v>Phase1,_,,Fin_Functional, Workday</v>
      </c>
      <c r="L2005" s="41"/>
      <c r="M2005" s="41"/>
      <c r="N2005" s="41"/>
      <c r="O2005" s="41"/>
      <c r="P2005" s="41"/>
      <c r="Q2005" s="41"/>
      <c r="R2005" s="41"/>
      <c r="S2005" s="41"/>
      <c r="T2005" s="38"/>
    </row>
    <row r="2006" spans="1:20" ht="128" x14ac:dyDescent="0.2">
      <c r="A2006" s="20">
        <f>'Test Scenarios'!A2015</f>
        <v>0</v>
      </c>
      <c r="B2006" s="44">
        <f>'Test Scenarios'!K2015</f>
        <v>0</v>
      </c>
      <c r="C2006" s="42">
        <f>'Test Scenarios'!B2015</f>
        <v>0</v>
      </c>
      <c r="D2006" s="43" t="str">
        <f>"F-"&amp;'Test Scenarios'!M2015&amp;"-"&amp;'Test Scenarios'!C2015&amp;"-"&amp;C2006</f>
        <v>F---0</v>
      </c>
      <c r="E2006" s="43" t="s">
        <v>6576</v>
      </c>
      <c r="F2006" s="43">
        <f>'Test Scenarios'!G2015</f>
        <v>0</v>
      </c>
      <c r="G2006" s="43" t="str">
        <f>"Objective"&amp;CHAR(10)
&amp;'Test Scenarios'!L2015&amp;CHAR(10)&amp;CHAR(10)&amp;
"Test Case Description"&amp;CHAR(10)
&amp;'Test Scenarios'!D2015&amp;CHAR(10)&amp;CHAR(10)&amp;
"Expected Results"&amp;CHAR(10)&amp;'Test Scenarios'!F2015</f>
        <v xml:space="preserve">Objective
Test Case Description
Expected Results
</v>
      </c>
      <c r="H2006" s="41"/>
      <c r="I2006" s="43" t="s">
        <v>6577</v>
      </c>
      <c r="J2006" s="41" t="str">
        <f>"TST-F "&amp;_xlfn.XLOOKUP('Test Scenarios'!M2015,'Taxonomy and Epics'!H:H,'Taxonomy and Epics'!E:E)</f>
        <v xml:space="preserve">TST-F </v>
      </c>
      <c r="K2006" s="36" t="str">
        <f>"Phase1,"&amp;_xlfn.XLOOKUP('Test Scenarios'!M2015,'Taxonomy and Epics'!H:H,'Taxonomy and Epics'!B:B)&amp;"_"&amp;_xlfn.XLOOKUP('Test Scenarios'!M2015,'Taxonomy and Epics'!H:H,'Taxonomy and Epics'!C:C)&amp;","&amp;'Test Scenarios'!M2015&amp;",Fin_Functional, Workday"</f>
        <v>Phase1,_,,Fin_Functional, Workday</v>
      </c>
      <c r="L2006" s="41"/>
      <c r="M2006" s="41"/>
      <c r="N2006" s="41"/>
      <c r="O2006" s="41"/>
      <c r="P2006" s="41"/>
      <c r="Q2006" s="41"/>
      <c r="R2006" s="41"/>
      <c r="S2006" s="41"/>
      <c r="T2006" s="38"/>
    </row>
    <row r="2007" spans="1:20" ht="128" x14ac:dyDescent="0.2">
      <c r="A2007" s="20">
        <f>'Test Scenarios'!A2016</f>
        <v>0</v>
      </c>
      <c r="B2007" s="44">
        <f>'Test Scenarios'!K2016</f>
        <v>0</v>
      </c>
      <c r="C2007" s="42">
        <f>'Test Scenarios'!B2016</f>
        <v>0</v>
      </c>
      <c r="D2007" s="43" t="str">
        <f>"F-"&amp;'Test Scenarios'!M2016&amp;"-"&amp;'Test Scenarios'!C2016&amp;"-"&amp;C2007</f>
        <v>F---0</v>
      </c>
      <c r="E2007" s="43" t="s">
        <v>6576</v>
      </c>
      <c r="F2007" s="43">
        <f>'Test Scenarios'!G2016</f>
        <v>0</v>
      </c>
      <c r="G2007" s="43" t="str">
        <f>"Objective"&amp;CHAR(10)
&amp;'Test Scenarios'!L2016&amp;CHAR(10)&amp;CHAR(10)&amp;
"Test Case Description"&amp;CHAR(10)
&amp;'Test Scenarios'!D2016&amp;CHAR(10)&amp;CHAR(10)&amp;
"Expected Results"&amp;CHAR(10)&amp;'Test Scenarios'!F2016</f>
        <v xml:space="preserve">Objective
Test Case Description
Expected Results
</v>
      </c>
      <c r="H2007" s="41"/>
      <c r="I2007" s="43" t="s">
        <v>6577</v>
      </c>
      <c r="J2007" s="41" t="str">
        <f>"TST-F "&amp;_xlfn.XLOOKUP('Test Scenarios'!M2016,'Taxonomy and Epics'!H:H,'Taxonomy and Epics'!E:E)</f>
        <v xml:space="preserve">TST-F </v>
      </c>
      <c r="K2007" s="36" t="str">
        <f>"Phase1,"&amp;_xlfn.XLOOKUP('Test Scenarios'!M2016,'Taxonomy and Epics'!H:H,'Taxonomy and Epics'!B:B)&amp;"_"&amp;_xlfn.XLOOKUP('Test Scenarios'!M2016,'Taxonomy and Epics'!H:H,'Taxonomy and Epics'!C:C)&amp;","&amp;'Test Scenarios'!M2016&amp;",Fin_Functional, Workday"</f>
        <v>Phase1,_,,Fin_Functional, Workday</v>
      </c>
      <c r="L2007" s="41"/>
      <c r="M2007" s="41"/>
      <c r="N2007" s="41"/>
      <c r="O2007" s="41"/>
      <c r="P2007" s="41"/>
      <c r="Q2007" s="41"/>
      <c r="R2007" s="41"/>
      <c r="S2007" s="41"/>
      <c r="T2007" s="38"/>
    </row>
    <row r="2008" spans="1:20" ht="128" x14ac:dyDescent="0.2">
      <c r="A2008" s="20">
        <f>'Test Scenarios'!A2017</f>
        <v>0</v>
      </c>
      <c r="B2008" s="44">
        <f>'Test Scenarios'!K2017</f>
        <v>0</v>
      </c>
      <c r="C2008" s="42">
        <f>'Test Scenarios'!B2017</f>
        <v>0</v>
      </c>
      <c r="D2008" s="43" t="str">
        <f>"F-"&amp;'Test Scenarios'!M2017&amp;"-"&amp;'Test Scenarios'!C2017&amp;"-"&amp;C2008</f>
        <v>F---0</v>
      </c>
      <c r="E2008" s="43" t="s">
        <v>6576</v>
      </c>
      <c r="F2008" s="43">
        <f>'Test Scenarios'!G2017</f>
        <v>0</v>
      </c>
      <c r="G2008" s="43" t="str">
        <f>"Objective"&amp;CHAR(10)
&amp;'Test Scenarios'!L2017&amp;CHAR(10)&amp;CHAR(10)&amp;
"Test Case Description"&amp;CHAR(10)
&amp;'Test Scenarios'!D2017&amp;CHAR(10)&amp;CHAR(10)&amp;
"Expected Results"&amp;CHAR(10)&amp;'Test Scenarios'!F2017</f>
        <v xml:space="preserve">Objective
Test Case Description
Expected Results
</v>
      </c>
      <c r="H2008" s="41"/>
      <c r="I2008" s="43" t="s">
        <v>6577</v>
      </c>
      <c r="J2008" s="41" t="str">
        <f>"TST-F "&amp;_xlfn.XLOOKUP('Test Scenarios'!M2017,'Taxonomy and Epics'!H:H,'Taxonomy and Epics'!E:E)</f>
        <v xml:space="preserve">TST-F </v>
      </c>
      <c r="K2008" s="36" t="str">
        <f>"Phase1,"&amp;_xlfn.XLOOKUP('Test Scenarios'!M2017,'Taxonomy and Epics'!H:H,'Taxonomy and Epics'!B:B)&amp;"_"&amp;_xlfn.XLOOKUP('Test Scenarios'!M2017,'Taxonomy and Epics'!H:H,'Taxonomy and Epics'!C:C)&amp;","&amp;'Test Scenarios'!M2017&amp;",Fin_Functional, Workday"</f>
        <v>Phase1,_,,Fin_Functional, Workday</v>
      </c>
      <c r="L2008" s="41"/>
      <c r="M2008" s="41"/>
      <c r="N2008" s="41"/>
      <c r="O2008" s="41"/>
      <c r="P2008" s="41"/>
      <c r="Q2008" s="41"/>
      <c r="R2008" s="41"/>
      <c r="S2008" s="41"/>
      <c r="T2008" s="38"/>
    </row>
    <row r="2009" spans="1:20" ht="128" x14ac:dyDescent="0.2">
      <c r="A2009" s="20">
        <f>'Test Scenarios'!A2018</f>
        <v>0</v>
      </c>
      <c r="B2009" s="44">
        <f>'Test Scenarios'!K2018</f>
        <v>0</v>
      </c>
      <c r="C2009" s="42">
        <f>'Test Scenarios'!B2018</f>
        <v>0</v>
      </c>
      <c r="D2009" s="43" t="str">
        <f>"F-"&amp;'Test Scenarios'!M2018&amp;"-"&amp;'Test Scenarios'!C2018&amp;"-"&amp;C2009</f>
        <v>F---0</v>
      </c>
      <c r="E2009" s="43" t="s">
        <v>6576</v>
      </c>
      <c r="F2009" s="43">
        <f>'Test Scenarios'!G2018</f>
        <v>0</v>
      </c>
      <c r="G2009" s="43" t="str">
        <f>"Objective"&amp;CHAR(10)
&amp;'Test Scenarios'!L2018&amp;CHAR(10)&amp;CHAR(10)&amp;
"Test Case Description"&amp;CHAR(10)
&amp;'Test Scenarios'!D2018&amp;CHAR(10)&amp;CHAR(10)&amp;
"Expected Results"&amp;CHAR(10)&amp;'Test Scenarios'!F2018</f>
        <v xml:space="preserve">Objective
Test Case Description
Expected Results
</v>
      </c>
      <c r="H2009" s="41"/>
      <c r="I2009" s="43" t="s">
        <v>6577</v>
      </c>
      <c r="J2009" s="41" t="str">
        <f>"TST-F "&amp;_xlfn.XLOOKUP('Test Scenarios'!M2018,'Taxonomy and Epics'!H:H,'Taxonomy and Epics'!E:E)</f>
        <v xml:space="preserve">TST-F </v>
      </c>
      <c r="K2009" s="36" t="str">
        <f>"Phase1,"&amp;_xlfn.XLOOKUP('Test Scenarios'!M2018,'Taxonomy and Epics'!H:H,'Taxonomy and Epics'!B:B)&amp;"_"&amp;_xlfn.XLOOKUP('Test Scenarios'!M2018,'Taxonomy and Epics'!H:H,'Taxonomy and Epics'!C:C)&amp;","&amp;'Test Scenarios'!M2018&amp;",Fin_Functional, Workday"</f>
        <v>Phase1,_,,Fin_Functional, Workday</v>
      </c>
      <c r="L2009" s="41"/>
      <c r="M2009" s="41"/>
      <c r="N2009" s="41"/>
      <c r="O2009" s="41"/>
      <c r="P2009" s="41"/>
      <c r="Q2009" s="41"/>
      <c r="R2009" s="41"/>
      <c r="S2009" s="41"/>
      <c r="T2009" s="38"/>
    </row>
    <row r="2010" spans="1:20" ht="128" x14ac:dyDescent="0.2">
      <c r="A2010" s="20">
        <f>'Test Scenarios'!A2019</f>
        <v>0</v>
      </c>
      <c r="B2010" s="44">
        <f>'Test Scenarios'!K2019</f>
        <v>0</v>
      </c>
      <c r="C2010" s="42">
        <f>'Test Scenarios'!B2019</f>
        <v>0</v>
      </c>
      <c r="D2010" s="43" t="str">
        <f>"F-"&amp;'Test Scenarios'!M2019&amp;"-"&amp;'Test Scenarios'!C2019&amp;"-"&amp;C2010</f>
        <v>F---0</v>
      </c>
      <c r="E2010" s="43" t="s">
        <v>6576</v>
      </c>
      <c r="F2010" s="43">
        <f>'Test Scenarios'!G2019</f>
        <v>0</v>
      </c>
      <c r="G2010" s="43" t="str">
        <f>"Objective"&amp;CHAR(10)
&amp;'Test Scenarios'!L2019&amp;CHAR(10)&amp;CHAR(10)&amp;
"Test Case Description"&amp;CHAR(10)
&amp;'Test Scenarios'!D2019&amp;CHAR(10)&amp;CHAR(10)&amp;
"Expected Results"&amp;CHAR(10)&amp;'Test Scenarios'!F2019</f>
        <v xml:space="preserve">Objective
Test Case Description
Expected Results
</v>
      </c>
      <c r="H2010" s="41"/>
      <c r="I2010" s="43" t="s">
        <v>6577</v>
      </c>
      <c r="J2010" s="41" t="str">
        <f>"TST-F "&amp;_xlfn.XLOOKUP('Test Scenarios'!M2019,'Taxonomy and Epics'!H:H,'Taxonomy and Epics'!E:E)</f>
        <v xml:space="preserve">TST-F </v>
      </c>
      <c r="K2010" s="36" t="str">
        <f>"Phase1,"&amp;_xlfn.XLOOKUP('Test Scenarios'!M2019,'Taxonomy and Epics'!H:H,'Taxonomy and Epics'!B:B)&amp;"_"&amp;_xlfn.XLOOKUP('Test Scenarios'!M2019,'Taxonomy and Epics'!H:H,'Taxonomy and Epics'!C:C)&amp;","&amp;'Test Scenarios'!M2019&amp;",Fin_Functional, Workday"</f>
        <v>Phase1,_,,Fin_Functional, Workday</v>
      </c>
      <c r="L2010" s="41"/>
      <c r="M2010" s="41"/>
      <c r="N2010" s="41"/>
      <c r="O2010" s="41"/>
      <c r="P2010" s="41"/>
      <c r="Q2010" s="41"/>
      <c r="R2010" s="41"/>
      <c r="S2010" s="41"/>
      <c r="T2010" s="38"/>
    </row>
    <row r="2011" spans="1:20" ht="128" x14ac:dyDescent="0.2">
      <c r="A2011" s="20">
        <f>'Test Scenarios'!A2020</f>
        <v>0</v>
      </c>
      <c r="B2011" s="44">
        <f>'Test Scenarios'!K2020</f>
        <v>0</v>
      </c>
      <c r="C2011" s="42">
        <f>'Test Scenarios'!B2020</f>
        <v>0</v>
      </c>
      <c r="D2011" s="43" t="str">
        <f>"F-"&amp;'Test Scenarios'!M2020&amp;"-"&amp;'Test Scenarios'!C2020&amp;"-"&amp;C2011</f>
        <v>F---0</v>
      </c>
      <c r="E2011" s="43" t="s">
        <v>6576</v>
      </c>
      <c r="F2011" s="43">
        <f>'Test Scenarios'!G2020</f>
        <v>0</v>
      </c>
      <c r="G2011" s="43" t="str">
        <f>"Objective"&amp;CHAR(10)
&amp;'Test Scenarios'!L2020&amp;CHAR(10)&amp;CHAR(10)&amp;
"Test Case Description"&amp;CHAR(10)
&amp;'Test Scenarios'!D2020&amp;CHAR(10)&amp;CHAR(10)&amp;
"Expected Results"&amp;CHAR(10)&amp;'Test Scenarios'!F2020</f>
        <v xml:space="preserve">Objective
Test Case Description
Expected Results
</v>
      </c>
      <c r="H2011" s="41"/>
      <c r="I2011" s="43" t="s">
        <v>6577</v>
      </c>
      <c r="J2011" s="41" t="str">
        <f>"TST-F "&amp;_xlfn.XLOOKUP('Test Scenarios'!M2020,'Taxonomy and Epics'!H:H,'Taxonomy and Epics'!E:E)</f>
        <v xml:space="preserve">TST-F </v>
      </c>
      <c r="K2011" s="36" t="str">
        <f>"Phase1,"&amp;_xlfn.XLOOKUP('Test Scenarios'!M2020,'Taxonomy and Epics'!H:H,'Taxonomy and Epics'!B:B)&amp;"_"&amp;_xlfn.XLOOKUP('Test Scenarios'!M2020,'Taxonomy and Epics'!H:H,'Taxonomy and Epics'!C:C)&amp;","&amp;'Test Scenarios'!M2020&amp;",Fin_Functional, Workday"</f>
        <v>Phase1,_,,Fin_Functional, Workday</v>
      </c>
      <c r="L2011" s="41"/>
      <c r="M2011" s="41"/>
      <c r="N2011" s="41"/>
      <c r="O2011" s="41"/>
      <c r="P2011" s="41"/>
      <c r="Q2011" s="41"/>
      <c r="R2011" s="41"/>
      <c r="S2011" s="41"/>
      <c r="T2011" s="38"/>
    </row>
    <row r="2012" spans="1:20" ht="128" x14ac:dyDescent="0.2">
      <c r="A2012" s="20">
        <f>'Test Scenarios'!A2021</f>
        <v>0</v>
      </c>
      <c r="B2012" s="44">
        <f>'Test Scenarios'!K2021</f>
        <v>0</v>
      </c>
      <c r="C2012" s="42">
        <f>'Test Scenarios'!B2021</f>
        <v>0</v>
      </c>
      <c r="D2012" s="43" t="str">
        <f>"F-"&amp;'Test Scenarios'!M2021&amp;"-"&amp;'Test Scenarios'!C2021&amp;"-"&amp;C2012</f>
        <v>F---0</v>
      </c>
      <c r="E2012" s="43" t="s">
        <v>6576</v>
      </c>
      <c r="F2012" s="43">
        <f>'Test Scenarios'!G2021</f>
        <v>0</v>
      </c>
      <c r="G2012" s="43" t="str">
        <f>"Objective"&amp;CHAR(10)
&amp;'Test Scenarios'!L2021&amp;CHAR(10)&amp;CHAR(10)&amp;
"Test Case Description"&amp;CHAR(10)
&amp;'Test Scenarios'!D2021&amp;CHAR(10)&amp;CHAR(10)&amp;
"Expected Results"&amp;CHAR(10)&amp;'Test Scenarios'!F2021</f>
        <v xml:space="preserve">Objective
Test Case Description
Expected Results
</v>
      </c>
      <c r="H2012" s="41"/>
      <c r="I2012" s="43" t="s">
        <v>6577</v>
      </c>
      <c r="J2012" s="41" t="str">
        <f>"TST-F "&amp;_xlfn.XLOOKUP('Test Scenarios'!M2021,'Taxonomy and Epics'!H:H,'Taxonomy and Epics'!E:E)</f>
        <v xml:space="preserve">TST-F </v>
      </c>
      <c r="K2012" s="36" t="str">
        <f>"Phase1,"&amp;_xlfn.XLOOKUP('Test Scenarios'!M2021,'Taxonomy and Epics'!H:H,'Taxonomy and Epics'!B:B)&amp;"_"&amp;_xlfn.XLOOKUP('Test Scenarios'!M2021,'Taxonomy and Epics'!H:H,'Taxonomy and Epics'!C:C)&amp;","&amp;'Test Scenarios'!M2021&amp;",Fin_Functional, Workday"</f>
        <v>Phase1,_,,Fin_Functional, Workday</v>
      </c>
      <c r="L2012" s="41"/>
      <c r="M2012" s="41"/>
      <c r="N2012" s="41"/>
      <c r="O2012" s="41"/>
      <c r="P2012" s="41"/>
      <c r="Q2012" s="41"/>
      <c r="R2012" s="41"/>
      <c r="S2012" s="41"/>
      <c r="T2012" s="38"/>
    </row>
    <row r="2013" spans="1:20" ht="128" x14ac:dyDescent="0.2">
      <c r="A2013" s="20">
        <f>'Test Scenarios'!A2022</f>
        <v>0</v>
      </c>
      <c r="B2013" s="44">
        <f>'Test Scenarios'!K2022</f>
        <v>0</v>
      </c>
      <c r="C2013" s="42">
        <f>'Test Scenarios'!B2022</f>
        <v>0</v>
      </c>
      <c r="D2013" s="43" t="str">
        <f>"F-"&amp;'Test Scenarios'!M2022&amp;"-"&amp;'Test Scenarios'!C2022&amp;"-"&amp;C2013</f>
        <v>F---0</v>
      </c>
      <c r="E2013" s="43" t="s">
        <v>6576</v>
      </c>
      <c r="F2013" s="43">
        <f>'Test Scenarios'!G2022</f>
        <v>0</v>
      </c>
      <c r="G2013" s="43" t="str">
        <f>"Objective"&amp;CHAR(10)
&amp;'Test Scenarios'!L2022&amp;CHAR(10)&amp;CHAR(10)&amp;
"Test Case Description"&amp;CHAR(10)
&amp;'Test Scenarios'!D2022&amp;CHAR(10)&amp;CHAR(10)&amp;
"Expected Results"&amp;CHAR(10)&amp;'Test Scenarios'!F2022</f>
        <v xml:space="preserve">Objective
Test Case Description
Expected Results
</v>
      </c>
      <c r="H2013" s="41"/>
      <c r="I2013" s="43" t="s">
        <v>6577</v>
      </c>
      <c r="J2013" s="41" t="str">
        <f>"TST-F "&amp;_xlfn.XLOOKUP('Test Scenarios'!M2022,'Taxonomy and Epics'!H:H,'Taxonomy and Epics'!E:E)</f>
        <v xml:space="preserve">TST-F </v>
      </c>
      <c r="K2013" s="36" t="str">
        <f>"Phase1,"&amp;_xlfn.XLOOKUP('Test Scenarios'!M2022,'Taxonomy and Epics'!H:H,'Taxonomy and Epics'!B:B)&amp;"_"&amp;_xlfn.XLOOKUP('Test Scenarios'!M2022,'Taxonomy and Epics'!H:H,'Taxonomy and Epics'!C:C)&amp;","&amp;'Test Scenarios'!M2022&amp;",Fin_Functional, Workday"</f>
        <v>Phase1,_,,Fin_Functional, Workday</v>
      </c>
      <c r="L2013" s="41"/>
      <c r="M2013" s="41"/>
      <c r="N2013" s="41"/>
      <c r="O2013" s="41"/>
      <c r="P2013" s="41"/>
      <c r="Q2013" s="41"/>
      <c r="R2013" s="41"/>
      <c r="S2013" s="41"/>
      <c r="T2013" s="38"/>
    </row>
    <row r="2014" spans="1:20" ht="128" x14ac:dyDescent="0.2">
      <c r="A2014" s="20">
        <f>'Test Scenarios'!A2023</f>
        <v>0</v>
      </c>
      <c r="B2014" s="44">
        <f>'Test Scenarios'!K2023</f>
        <v>0</v>
      </c>
      <c r="C2014" s="42">
        <f>'Test Scenarios'!B2023</f>
        <v>0</v>
      </c>
      <c r="D2014" s="43" t="str">
        <f>"F-"&amp;'Test Scenarios'!M2023&amp;"-"&amp;'Test Scenarios'!C2023&amp;"-"&amp;C2014</f>
        <v>F---0</v>
      </c>
      <c r="E2014" s="43" t="s">
        <v>6576</v>
      </c>
      <c r="F2014" s="43">
        <f>'Test Scenarios'!G2023</f>
        <v>0</v>
      </c>
      <c r="G2014" s="43" t="str">
        <f>"Objective"&amp;CHAR(10)
&amp;'Test Scenarios'!L2023&amp;CHAR(10)&amp;CHAR(10)&amp;
"Test Case Description"&amp;CHAR(10)
&amp;'Test Scenarios'!D2023&amp;CHAR(10)&amp;CHAR(10)&amp;
"Expected Results"&amp;CHAR(10)&amp;'Test Scenarios'!F2023</f>
        <v xml:space="preserve">Objective
Test Case Description
Expected Results
</v>
      </c>
      <c r="H2014" s="41"/>
      <c r="I2014" s="43" t="s">
        <v>6577</v>
      </c>
      <c r="J2014" s="41" t="str">
        <f>"TST-F "&amp;_xlfn.XLOOKUP('Test Scenarios'!M2023,'Taxonomy and Epics'!H:H,'Taxonomy and Epics'!E:E)</f>
        <v xml:space="preserve">TST-F </v>
      </c>
      <c r="K2014" s="36" t="str">
        <f>"Phase1,"&amp;_xlfn.XLOOKUP('Test Scenarios'!M2023,'Taxonomy and Epics'!H:H,'Taxonomy and Epics'!B:B)&amp;"_"&amp;_xlfn.XLOOKUP('Test Scenarios'!M2023,'Taxonomy and Epics'!H:H,'Taxonomy and Epics'!C:C)&amp;","&amp;'Test Scenarios'!M2023&amp;",Fin_Functional, Workday"</f>
        <v>Phase1,_,,Fin_Functional, Workday</v>
      </c>
      <c r="L2014" s="41"/>
      <c r="M2014" s="41"/>
      <c r="N2014" s="41"/>
      <c r="O2014" s="41"/>
      <c r="P2014" s="41"/>
      <c r="Q2014" s="41"/>
      <c r="R2014" s="41"/>
      <c r="S2014" s="41"/>
      <c r="T2014" s="38"/>
    </row>
    <row r="2015" spans="1:20" ht="128" x14ac:dyDescent="0.2">
      <c r="A2015" s="20">
        <f>'Test Scenarios'!A2024</f>
        <v>0</v>
      </c>
      <c r="B2015" s="44">
        <f>'Test Scenarios'!K2024</f>
        <v>0</v>
      </c>
      <c r="C2015" s="42">
        <f>'Test Scenarios'!B2024</f>
        <v>0</v>
      </c>
      <c r="D2015" s="43" t="str">
        <f>"F-"&amp;'Test Scenarios'!M2024&amp;"-"&amp;'Test Scenarios'!C2024&amp;"-"&amp;C2015</f>
        <v>F---0</v>
      </c>
      <c r="E2015" s="43" t="s">
        <v>6576</v>
      </c>
      <c r="F2015" s="43">
        <f>'Test Scenarios'!G2024</f>
        <v>0</v>
      </c>
      <c r="G2015" s="43" t="str">
        <f>"Objective"&amp;CHAR(10)
&amp;'Test Scenarios'!L2024&amp;CHAR(10)&amp;CHAR(10)&amp;
"Test Case Description"&amp;CHAR(10)
&amp;'Test Scenarios'!D2024&amp;CHAR(10)&amp;CHAR(10)&amp;
"Expected Results"&amp;CHAR(10)&amp;'Test Scenarios'!F2024</f>
        <v xml:space="preserve">Objective
Test Case Description
Expected Results
</v>
      </c>
      <c r="H2015" s="41"/>
      <c r="I2015" s="43" t="s">
        <v>6577</v>
      </c>
      <c r="J2015" s="41" t="str">
        <f>"TST-F "&amp;_xlfn.XLOOKUP('Test Scenarios'!M2024,'Taxonomy and Epics'!H:H,'Taxonomy and Epics'!E:E)</f>
        <v xml:space="preserve">TST-F </v>
      </c>
      <c r="K2015" s="36" t="str">
        <f>"Phase1,"&amp;_xlfn.XLOOKUP('Test Scenarios'!M2024,'Taxonomy and Epics'!H:H,'Taxonomy and Epics'!B:B)&amp;"_"&amp;_xlfn.XLOOKUP('Test Scenarios'!M2024,'Taxonomy and Epics'!H:H,'Taxonomy and Epics'!C:C)&amp;","&amp;'Test Scenarios'!M2024&amp;",Fin_Functional, Workday"</f>
        <v>Phase1,_,,Fin_Functional, Workday</v>
      </c>
      <c r="L2015" s="41"/>
      <c r="M2015" s="41"/>
      <c r="N2015" s="41"/>
      <c r="O2015" s="41"/>
      <c r="P2015" s="41"/>
      <c r="Q2015" s="41"/>
      <c r="R2015" s="41"/>
      <c r="S2015" s="41"/>
      <c r="T2015" s="38"/>
    </row>
    <row r="2016" spans="1:20" ht="128" x14ac:dyDescent="0.2">
      <c r="A2016" s="20">
        <f>'Test Scenarios'!A2025</f>
        <v>0</v>
      </c>
      <c r="B2016" s="44">
        <f>'Test Scenarios'!K2025</f>
        <v>0</v>
      </c>
      <c r="C2016" s="42">
        <f>'Test Scenarios'!B2025</f>
        <v>0</v>
      </c>
      <c r="D2016" s="43" t="str">
        <f>"F-"&amp;'Test Scenarios'!M2025&amp;"-"&amp;'Test Scenarios'!C2025&amp;"-"&amp;C2016</f>
        <v>F---0</v>
      </c>
      <c r="E2016" s="43" t="s">
        <v>6576</v>
      </c>
      <c r="F2016" s="43">
        <f>'Test Scenarios'!G2025</f>
        <v>0</v>
      </c>
      <c r="G2016" s="43" t="str">
        <f>"Objective"&amp;CHAR(10)
&amp;'Test Scenarios'!L2025&amp;CHAR(10)&amp;CHAR(10)&amp;
"Test Case Description"&amp;CHAR(10)
&amp;'Test Scenarios'!D2025&amp;CHAR(10)&amp;CHAR(10)&amp;
"Expected Results"&amp;CHAR(10)&amp;'Test Scenarios'!F2025</f>
        <v xml:space="preserve">Objective
Test Case Description
Expected Results
</v>
      </c>
      <c r="H2016" s="41"/>
      <c r="I2016" s="43" t="s">
        <v>6577</v>
      </c>
      <c r="J2016" s="41" t="str">
        <f>"TST-F "&amp;_xlfn.XLOOKUP('Test Scenarios'!M2025,'Taxonomy and Epics'!H:H,'Taxonomy and Epics'!E:E)</f>
        <v xml:space="preserve">TST-F </v>
      </c>
      <c r="K2016" s="36" t="str">
        <f>"Phase1,"&amp;_xlfn.XLOOKUP('Test Scenarios'!M2025,'Taxonomy and Epics'!H:H,'Taxonomy and Epics'!B:B)&amp;"_"&amp;_xlfn.XLOOKUP('Test Scenarios'!M2025,'Taxonomy and Epics'!H:H,'Taxonomy and Epics'!C:C)&amp;","&amp;'Test Scenarios'!M2025&amp;",Fin_Functional, Workday"</f>
        <v>Phase1,_,,Fin_Functional, Workday</v>
      </c>
      <c r="L2016" s="41"/>
      <c r="M2016" s="41"/>
      <c r="N2016" s="41"/>
      <c r="O2016" s="41"/>
      <c r="P2016" s="41"/>
      <c r="Q2016" s="41"/>
      <c r="R2016" s="41"/>
      <c r="S2016" s="41"/>
      <c r="T2016" s="38"/>
    </row>
    <row r="2017" spans="1:20" ht="128" x14ac:dyDescent="0.2">
      <c r="A2017" s="20">
        <f>'Test Scenarios'!A2026</f>
        <v>0</v>
      </c>
      <c r="B2017" s="44">
        <f>'Test Scenarios'!K2026</f>
        <v>0</v>
      </c>
      <c r="C2017" s="42">
        <f>'Test Scenarios'!B2026</f>
        <v>0</v>
      </c>
      <c r="D2017" s="43" t="str">
        <f>"F-"&amp;'Test Scenarios'!M2026&amp;"-"&amp;'Test Scenarios'!C2026&amp;"-"&amp;C2017</f>
        <v>F---0</v>
      </c>
      <c r="E2017" s="43" t="s">
        <v>6576</v>
      </c>
      <c r="F2017" s="43">
        <f>'Test Scenarios'!G2026</f>
        <v>0</v>
      </c>
      <c r="G2017" s="43" t="str">
        <f>"Objective"&amp;CHAR(10)
&amp;'Test Scenarios'!L2026&amp;CHAR(10)&amp;CHAR(10)&amp;
"Test Case Description"&amp;CHAR(10)
&amp;'Test Scenarios'!D2026&amp;CHAR(10)&amp;CHAR(10)&amp;
"Expected Results"&amp;CHAR(10)&amp;'Test Scenarios'!F2026</f>
        <v xml:space="preserve">Objective
Test Case Description
Expected Results
</v>
      </c>
      <c r="H2017" s="41"/>
      <c r="I2017" s="43" t="s">
        <v>6577</v>
      </c>
      <c r="J2017" s="41" t="str">
        <f>"TST-F "&amp;_xlfn.XLOOKUP('Test Scenarios'!M2026,'Taxonomy and Epics'!H:H,'Taxonomy and Epics'!E:E)</f>
        <v xml:space="preserve">TST-F </v>
      </c>
      <c r="K2017" s="36" t="str">
        <f>"Phase1,"&amp;_xlfn.XLOOKUP('Test Scenarios'!M2026,'Taxonomy and Epics'!H:H,'Taxonomy and Epics'!B:B)&amp;"_"&amp;_xlfn.XLOOKUP('Test Scenarios'!M2026,'Taxonomy and Epics'!H:H,'Taxonomy and Epics'!C:C)&amp;","&amp;'Test Scenarios'!M2026&amp;",Fin_Functional, Workday"</f>
        <v>Phase1,_,,Fin_Functional, Workday</v>
      </c>
      <c r="L2017" s="41"/>
      <c r="M2017" s="41"/>
      <c r="N2017" s="41"/>
      <c r="O2017" s="41"/>
      <c r="P2017" s="41"/>
      <c r="Q2017" s="41"/>
      <c r="R2017" s="41"/>
      <c r="S2017" s="41"/>
      <c r="T2017" s="38"/>
    </row>
    <row r="2018" spans="1:20" ht="128" x14ac:dyDescent="0.2">
      <c r="A2018" s="20">
        <f>'Test Scenarios'!A2027</f>
        <v>0</v>
      </c>
      <c r="B2018" s="44">
        <f>'Test Scenarios'!K2027</f>
        <v>0</v>
      </c>
      <c r="C2018" s="42">
        <f>'Test Scenarios'!B2027</f>
        <v>0</v>
      </c>
      <c r="D2018" s="43" t="str">
        <f>"F-"&amp;'Test Scenarios'!M2027&amp;"-"&amp;'Test Scenarios'!C2027&amp;"-"&amp;C2018</f>
        <v>F---0</v>
      </c>
      <c r="E2018" s="43" t="s">
        <v>6576</v>
      </c>
      <c r="F2018" s="43">
        <f>'Test Scenarios'!G2027</f>
        <v>0</v>
      </c>
      <c r="G2018" s="43" t="str">
        <f>"Objective"&amp;CHAR(10)
&amp;'Test Scenarios'!L2027&amp;CHAR(10)&amp;CHAR(10)&amp;
"Test Case Description"&amp;CHAR(10)
&amp;'Test Scenarios'!D2027&amp;CHAR(10)&amp;CHAR(10)&amp;
"Expected Results"&amp;CHAR(10)&amp;'Test Scenarios'!F2027</f>
        <v xml:space="preserve">Objective
Test Case Description
Expected Results
</v>
      </c>
      <c r="H2018" s="41"/>
      <c r="I2018" s="43" t="s">
        <v>6577</v>
      </c>
      <c r="J2018" s="41" t="str">
        <f>"TST-F "&amp;_xlfn.XLOOKUP('Test Scenarios'!M2027,'Taxonomy and Epics'!H:H,'Taxonomy and Epics'!E:E)</f>
        <v xml:space="preserve">TST-F </v>
      </c>
      <c r="K2018" s="36" t="str">
        <f>"Phase1,"&amp;_xlfn.XLOOKUP('Test Scenarios'!M2027,'Taxonomy and Epics'!H:H,'Taxonomy and Epics'!B:B)&amp;"_"&amp;_xlfn.XLOOKUP('Test Scenarios'!M2027,'Taxonomy and Epics'!H:H,'Taxonomy and Epics'!C:C)&amp;","&amp;'Test Scenarios'!M2027&amp;",Fin_Functional, Workday"</f>
        <v>Phase1,_,,Fin_Functional, Workday</v>
      </c>
      <c r="L2018" s="41"/>
      <c r="M2018" s="41"/>
      <c r="N2018" s="41"/>
      <c r="O2018" s="41"/>
      <c r="P2018" s="41"/>
      <c r="Q2018" s="41"/>
      <c r="R2018" s="41"/>
      <c r="S2018" s="41"/>
      <c r="T2018" s="38"/>
    </row>
    <row r="2019" spans="1:20" ht="128" x14ac:dyDescent="0.2">
      <c r="A2019" s="20">
        <f>'Test Scenarios'!A2028</f>
        <v>0</v>
      </c>
      <c r="B2019" s="44">
        <f>'Test Scenarios'!K2028</f>
        <v>0</v>
      </c>
      <c r="C2019" s="42">
        <f>'Test Scenarios'!B2028</f>
        <v>0</v>
      </c>
      <c r="D2019" s="43" t="str">
        <f>"F-"&amp;'Test Scenarios'!M2028&amp;"-"&amp;'Test Scenarios'!C2028&amp;"-"&amp;C2019</f>
        <v>F---0</v>
      </c>
      <c r="E2019" s="43" t="s">
        <v>6576</v>
      </c>
      <c r="F2019" s="43">
        <f>'Test Scenarios'!G2028</f>
        <v>0</v>
      </c>
      <c r="G2019" s="43" t="str">
        <f>"Objective"&amp;CHAR(10)
&amp;'Test Scenarios'!L2028&amp;CHAR(10)&amp;CHAR(10)&amp;
"Test Case Description"&amp;CHAR(10)
&amp;'Test Scenarios'!D2028&amp;CHAR(10)&amp;CHAR(10)&amp;
"Expected Results"&amp;CHAR(10)&amp;'Test Scenarios'!F2028</f>
        <v xml:space="preserve">Objective
Test Case Description
Expected Results
</v>
      </c>
      <c r="H2019" s="41"/>
      <c r="I2019" s="43" t="s">
        <v>6577</v>
      </c>
      <c r="J2019" s="41" t="str">
        <f>"TST-F "&amp;_xlfn.XLOOKUP('Test Scenarios'!M2028,'Taxonomy and Epics'!H:H,'Taxonomy and Epics'!E:E)</f>
        <v xml:space="preserve">TST-F </v>
      </c>
      <c r="K2019" s="36" t="str">
        <f>"Phase1,"&amp;_xlfn.XLOOKUP('Test Scenarios'!M2028,'Taxonomy and Epics'!H:H,'Taxonomy and Epics'!B:B)&amp;"_"&amp;_xlfn.XLOOKUP('Test Scenarios'!M2028,'Taxonomy and Epics'!H:H,'Taxonomy and Epics'!C:C)&amp;","&amp;'Test Scenarios'!M2028&amp;",Fin_Functional, Workday"</f>
        <v>Phase1,_,,Fin_Functional, Workday</v>
      </c>
      <c r="L2019" s="41"/>
      <c r="M2019" s="41"/>
      <c r="N2019" s="41"/>
      <c r="O2019" s="41"/>
      <c r="P2019" s="41"/>
      <c r="Q2019" s="41"/>
      <c r="R2019" s="41"/>
      <c r="S2019" s="41"/>
      <c r="T2019" s="38"/>
    </row>
    <row r="2020" spans="1:20" ht="128" x14ac:dyDescent="0.2">
      <c r="A2020" s="20">
        <f>'Test Scenarios'!A2029</f>
        <v>0</v>
      </c>
      <c r="B2020" s="44">
        <f>'Test Scenarios'!K2029</f>
        <v>0</v>
      </c>
      <c r="C2020" s="42">
        <f>'Test Scenarios'!B2029</f>
        <v>0</v>
      </c>
      <c r="D2020" s="43" t="str">
        <f>"F-"&amp;'Test Scenarios'!M2029&amp;"-"&amp;'Test Scenarios'!C2029&amp;"-"&amp;C2020</f>
        <v>F---0</v>
      </c>
      <c r="E2020" s="43" t="s">
        <v>6576</v>
      </c>
      <c r="F2020" s="43">
        <f>'Test Scenarios'!G2029</f>
        <v>0</v>
      </c>
      <c r="G2020" s="43" t="str">
        <f>"Objective"&amp;CHAR(10)
&amp;'Test Scenarios'!L2029&amp;CHAR(10)&amp;CHAR(10)&amp;
"Test Case Description"&amp;CHAR(10)
&amp;'Test Scenarios'!D2029&amp;CHAR(10)&amp;CHAR(10)&amp;
"Expected Results"&amp;CHAR(10)&amp;'Test Scenarios'!F2029</f>
        <v xml:space="preserve">Objective
Test Case Description
Expected Results
</v>
      </c>
      <c r="H2020" s="41"/>
      <c r="I2020" s="43" t="s">
        <v>6577</v>
      </c>
      <c r="J2020" s="41" t="str">
        <f>"TST-F "&amp;_xlfn.XLOOKUP('Test Scenarios'!M2029,'Taxonomy and Epics'!H:H,'Taxonomy and Epics'!E:E)</f>
        <v xml:space="preserve">TST-F </v>
      </c>
      <c r="K2020" s="36" t="str">
        <f>"Phase1,"&amp;_xlfn.XLOOKUP('Test Scenarios'!M2029,'Taxonomy and Epics'!H:H,'Taxonomy and Epics'!B:B)&amp;"_"&amp;_xlfn.XLOOKUP('Test Scenarios'!M2029,'Taxonomy and Epics'!H:H,'Taxonomy and Epics'!C:C)&amp;","&amp;'Test Scenarios'!M2029&amp;",Fin_Functional, Workday"</f>
        <v>Phase1,_,,Fin_Functional, Workday</v>
      </c>
      <c r="L2020" s="41"/>
      <c r="M2020" s="41"/>
      <c r="N2020" s="41"/>
      <c r="O2020" s="41"/>
      <c r="P2020" s="41"/>
      <c r="Q2020" s="41"/>
      <c r="R2020" s="41"/>
      <c r="S2020" s="41"/>
      <c r="T2020" s="38"/>
    </row>
    <row r="2021" spans="1:20" ht="128" x14ac:dyDescent="0.2">
      <c r="A2021" s="20">
        <f>'Test Scenarios'!A2030</f>
        <v>0</v>
      </c>
      <c r="B2021" s="44">
        <f>'Test Scenarios'!K2030</f>
        <v>0</v>
      </c>
      <c r="C2021" s="42">
        <f>'Test Scenarios'!B2030</f>
        <v>0</v>
      </c>
      <c r="D2021" s="43" t="str">
        <f>"F-"&amp;'Test Scenarios'!M2030&amp;"-"&amp;'Test Scenarios'!C2030&amp;"-"&amp;C2021</f>
        <v>F---0</v>
      </c>
      <c r="E2021" s="43" t="s">
        <v>6576</v>
      </c>
      <c r="F2021" s="43">
        <f>'Test Scenarios'!G2030</f>
        <v>0</v>
      </c>
      <c r="G2021" s="43" t="str">
        <f>"Objective"&amp;CHAR(10)
&amp;'Test Scenarios'!L2030&amp;CHAR(10)&amp;CHAR(10)&amp;
"Test Case Description"&amp;CHAR(10)
&amp;'Test Scenarios'!D2030&amp;CHAR(10)&amp;CHAR(10)&amp;
"Expected Results"&amp;CHAR(10)&amp;'Test Scenarios'!F2030</f>
        <v xml:space="preserve">Objective
Test Case Description
Expected Results
</v>
      </c>
      <c r="H2021" s="41"/>
      <c r="I2021" s="43" t="s">
        <v>6577</v>
      </c>
      <c r="J2021" s="41" t="str">
        <f>"TST-F "&amp;_xlfn.XLOOKUP('Test Scenarios'!M2030,'Taxonomy and Epics'!H:H,'Taxonomy and Epics'!E:E)</f>
        <v xml:space="preserve">TST-F </v>
      </c>
      <c r="K2021" s="36" t="str">
        <f>"Phase1,"&amp;_xlfn.XLOOKUP('Test Scenarios'!M2030,'Taxonomy and Epics'!H:H,'Taxonomy and Epics'!B:B)&amp;"_"&amp;_xlfn.XLOOKUP('Test Scenarios'!M2030,'Taxonomy and Epics'!H:H,'Taxonomy and Epics'!C:C)&amp;","&amp;'Test Scenarios'!M2030&amp;",Fin_Functional, Workday"</f>
        <v>Phase1,_,,Fin_Functional, Workday</v>
      </c>
      <c r="L2021" s="41"/>
      <c r="M2021" s="41"/>
      <c r="N2021" s="41"/>
      <c r="O2021" s="41"/>
      <c r="P2021" s="41"/>
      <c r="Q2021" s="41"/>
      <c r="R2021" s="41"/>
      <c r="S2021" s="41"/>
      <c r="T2021" s="38"/>
    </row>
    <row r="2022" spans="1:20" ht="128" x14ac:dyDescent="0.2">
      <c r="A2022" s="20">
        <f>'Test Scenarios'!A2031</f>
        <v>0</v>
      </c>
      <c r="B2022" s="44">
        <f>'Test Scenarios'!K2031</f>
        <v>0</v>
      </c>
      <c r="C2022" s="42">
        <f>'Test Scenarios'!B2031</f>
        <v>0</v>
      </c>
      <c r="D2022" s="43" t="str">
        <f>"F-"&amp;'Test Scenarios'!M2031&amp;"-"&amp;'Test Scenarios'!C2031&amp;"-"&amp;C2022</f>
        <v>F---0</v>
      </c>
      <c r="E2022" s="43" t="s">
        <v>6576</v>
      </c>
      <c r="F2022" s="43">
        <f>'Test Scenarios'!G2031</f>
        <v>0</v>
      </c>
      <c r="G2022" s="43" t="str">
        <f>"Objective"&amp;CHAR(10)
&amp;'Test Scenarios'!L2031&amp;CHAR(10)&amp;CHAR(10)&amp;
"Test Case Description"&amp;CHAR(10)
&amp;'Test Scenarios'!D2031&amp;CHAR(10)&amp;CHAR(10)&amp;
"Expected Results"&amp;CHAR(10)&amp;'Test Scenarios'!F2031</f>
        <v xml:space="preserve">Objective
Test Case Description
Expected Results
</v>
      </c>
      <c r="H2022" s="41"/>
      <c r="I2022" s="43" t="s">
        <v>6577</v>
      </c>
      <c r="J2022" s="41" t="str">
        <f>"TST-F "&amp;_xlfn.XLOOKUP('Test Scenarios'!M2031,'Taxonomy and Epics'!H:H,'Taxonomy and Epics'!E:E)</f>
        <v xml:space="preserve">TST-F </v>
      </c>
      <c r="K2022" s="36" t="str">
        <f>"Phase1,"&amp;_xlfn.XLOOKUP('Test Scenarios'!M2031,'Taxonomy and Epics'!H:H,'Taxonomy and Epics'!B:B)&amp;"_"&amp;_xlfn.XLOOKUP('Test Scenarios'!M2031,'Taxonomy and Epics'!H:H,'Taxonomy and Epics'!C:C)&amp;","&amp;'Test Scenarios'!M2031&amp;",Fin_Functional, Workday"</f>
        <v>Phase1,_,,Fin_Functional, Workday</v>
      </c>
      <c r="L2022" s="41"/>
      <c r="M2022" s="41"/>
      <c r="N2022" s="41"/>
      <c r="O2022" s="41"/>
      <c r="P2022" s="41"/>
      <c r="Q2022" s="41"/>
      <c r="R2022" s="41"/>
      <c r="S2022" s="41"/>
      <c r="T2022" s="38"/>
    </row>
    <row r="2023" spans="1:20" ht="128" x14ac:dyDescent="0.2">
      <c r="A2023" s="20">
        <f>'Test Scenarios'!A2032</f>
        <v>0</v>
      </c>
      <c r="B2023" s="44">
        <f>'Test Scenarios'!K2032</f>
        <v>0</v>
      </c>
      <c r="C2023" s="42">
        <f>'Test Scenarios'!B2032</f>
        <v>0</v>
      </c>
      <c r="D2023" s="43" t="str">
        <f>"F-"&amp;'Test Scenarios'!M2032&amp;"-"&amp;'Test Scenarios'!C2032&amp;"-"&amp;C2023</f>
        <v>F---0</v>
      </c>
      <c r="E2023" s="43" t="s">
        <v>6576</v>
      </c>
      <c r="F2023" s="43">
        <f>'Test Scenarios'!G2032</f>
        <v>0</v>
      </c>
      <c r="G2023" s="43" t="str">
        <f>"Objective"&amp;CHAR(10)
&amp;'Test Scenarios'!L2032&amp;CHAR(10)&amp;CHAR(10)&amp;
"Test Case Description"&amp;CHAR(10)
&amp;'Test Scenarios'!D2032&amp;CHAR(10)&amp;CHAR(10)&amp;
"Expected Results"&amp;CHAR(10)&amp;'Test Scenarios'!F2032</f>
        <v xml:space="preserve">Objective
Test Case Description
Expected Results
</v>
      </c>
      <c r="H2023" s="41"/>
      <c r="I2023" s="43" t="s">
        <v>6577</v>
      </c>
      <c r="J2023" s="41" t="str">
        <f>"TST-F "&amp;_xlfn.XLOOKUP('Test Scenarios'!M2032,'Taxonomy and Epics'!H:H,'Taxonomy and Epics'!E:E)</f>
        <v xml:space="preserve">TST-F </v>
      </c>
      <c r="K2023" s="36" t="str">
        <f>"Phase1,"&amp;_xlfn.XLOOKUP('Test Scenarios'!M2032,'Taxonomy and Epics'!H:H,'Taxonomy and Epics'!B:B)&amp;"_"&amp;_xlfn.XLOOKUP('Test Scenarios'!M2032,'Taxonomy and Epics'!H:H,'Taxonomy and Epics'!C:C)&amp;","&amp;'Test Scenarios'!M2032&amp;",Fin_Functional, Workday"</f>
        <v>Phase1,_,,Fin_Functional, Workday</v>
      </c>
      <c r="L2023" s="41"/>
      <c r="M2023" s="41"/>
      <c r="N2023" s="41"/>
      <c r="O2023" s="41"/>
      <c r="P2023" s="41"/>
      <c r="Q2023" s="41"/>
      <c r="R2023" s="41"/>
      <c r="S2023" s="41"/>
      <c r="T2023" s="38"/>
    </row>
    <row r="2024" spans="1:20" ht="128" x14ac:dyDescent="0.2">
      <c r="A2024" s="20">
        <f>'Test Scenarios'!A2033</f>
        <v>0</v>
      </c>
      <c r="B2024" s="44">
        <f>'Test Scenarios'!K2033</f>
        <v>0</v>
      </c>
      <c r="C2024" s="42">
        <f>'Test Scenarios'!B2033</f>
        <v>0</v>
      </c>
      <c r="D2024" s="43" t="str">
        <f>"F-"&amp;'Test Scenarios'!M2033&amp;"-"&amp;'Test Scenarios'!C2033&amp;"-"&amp;C2024</f>
        <v>F---0</v>
      </c>
      <c r="E2024" s="43" t="s">
        <v>6576</v>
      </c>
      <c r="F2024" s="43">
        <f>'Test Scenarios'!G2033</f>
        <v>0</v>
      </c>
      <c r="G2024" s="43" t="str">
        <f>"Objective"&amp;CHAR(10)
&amp;'Test Scenarios'!L2033&amp;CHAR(10)&amp;CHAR(10)&amp;
"Test Case Description"&amp;CHAR(10)
&amp;'Test Scenarios'!D2033&amp;CHAR(10)&amp;CHAR(10)&amp;
"Expected Results"&amp;CHAR(10)&amp;'Test Scenarios'!F2033</f>
        <v xml:space="preserve">Objective
Test Case Description
Expected Results
</v>
      </c>
      <c r="H2024" s="41"/>
      <c r="I2024" s="43" t="s">
        <v>6577</v>
      </c>
      <c r="J2024" s="41" t="str">
        <f>"TST-F "&amp;_xlfn.XLOOKUP('Test Scenarios'!M2033,'Taxonomy and Epics'!H:H,'Taxonomy and Epics'!E:E)</f>
        <v xml:space="preserve">TST-F </v>
      </c>
      <c r="K2024" s="36" t="str">
        <f>"Phase1,"&amp;_xlfn.XLOOKUP('Test Scenarios'!M2033,'Taxonomy and Epics'!H:H,'Taxonomy and Epics'!B:B)&amp;"_"&amp;_xlfn.XLOOKUP('Test Scenarios'!M2033,'Taxonomy and Epics'!H:H,'Taxonomy and Epics'!C:C)&amp;","&amp;'Test Scenarios'!M2033&amp;",Fin_Functional, Workday"</f>
        <v>Phase1,_,,Fin_Functional, Workday</v>
      </c>
      <c r="L2024" s="41"/>
      <c r="M2024" s="41"/>
      <c r="N2024" s="41"/>
      <c r="O2024" s="41"/>
      <c r="P2024" s="41"/>
      <c r="Q2024" s="41"/>
      <c r="R2024" s="41"/>
      <c r="S2024" s="41"/>
      <c r="T2024" s="38"/>
    </row>
    <row r="2025" spans="1:20" ht="128" x14ac:dyDescent="0.2">
      <c r="A2025" s="20">
        <f>'Test Scenarios'!A2034</f>
        <v>0</v>
      </c>
      <c r="B2025" s="44">
        <f>'Test Scenarios'!K2034</f>
        <v>0</v>
      </c>
      <c r="C2025" s="42">
        <f>'Test Scenarios'!B2034</f>
        <v>0</v>
      </c>
      <c r="D2025" s="43" t="str">
        <f>"F-"&amp;'Test Scenarios'!M2034&amp;"-"&amp;'Test Scenarios'!C2034&amp;"-"&amp;C2025</f>
        <v>F---0</v>
      </c>
      <c r="E2025" s="43" t="s">
        <v>6576</v>
      </c>
      <c r="F2025" s="43">
        <f>'Test Scenarios'!G2034</f>
        <v>0</v>
      </c>
      <c r="G2025" s="43" t="str">
        <f>"Objective"&amp;CHAR(10)
&amp;'Test Scenarios'!L2034&amp;CHAR(10)&amp;CHAR(10)&amp;
"Test Case Description"&amp;CHAR(10)
&amp;'Test Scenarios'!D2034&amp;CHAR(10)&amp;CHAR(10)&amp;
"Expected Results"&amp;CHAR(10)&amp;'Test Scenarios'!F2034</f>
        <v xml:space="preserve">Objective
Test Case Description
Expected Results
</v>
      </c>
      <c r="H2025" s="41"/>
      <c r="I2025" s="43" t="s">
        <v>6577</v>
      </c>
      <c r="J2025" s="41" t="str">
        <f>"TST-F "&amp;_xlfn.XLOOKUP('Test Scenarios'!M2034,'Taxonomy and Epics'!H:H,'Taxonomy and Epics'!E:E)</f>
        <v xml:space="preserve">TST-F </v>
      </c>
      <c r="K2025" s="36" t="str">
        <f>"Phase1,"&amp;_xlfn.XLOOKUP('Test Scenarios'!M2034,'Taxonomy and Epics'!H:H,'Taxonomy and Epics'!B:B)&amp;"_"&amp;_xlfn.XLOOKUP('Test Scenarios'!M2034,'Taxonomy and Epics'!H:H,'Taxonomy and Epics'!C:C)&amp;","&amp;'Test Scenarios'!M2034&amp;",Fin_Functional, Workday"</f>
        <v>Phase1,_,,Fin_Functional, Workday</v>
      </c>
      <c r="L2025" s="41"/>
      <c r="M2025" s="41"/>
      <c r="N2025" s="41"/>
      <c r="O2025" s="41"/>
      <c r="P2025" s="41"/>
      <c r="Q2025" s="41"/>
      <c r="R2025" s="41"/>
      <c r="S2025" s="41"/>
      <c r="T2025" s="38"/>
    </row>
    <row r="2026" spans="1:20" ht="128" x14ac:dyDescent="0.2">
      <c r="A2026" s="20">
        <f>'Test Scenarios'!A2035</f>
        <v>0</v>
      </c>
      <c r="B2026" s="44">
        <f>'Test Scenarios'!K2035</f>
        <v>0</v>
      </c>
      <c r="C2026" s="42">
        <f>'Test Scenarios'!B2035</f>
        <v>0</v>
      </c>
      <c r="D2026" s="43" t="str">
        <f>"F-"&amp;'Test Scenarios'!M2035&amp;"-"&amp;'Test Scenarios'!C2035&amp;"-"&amp;C2026</f>
        <v>F---0</v>
      </c>
      <c r="E2026" s="43" t="s">
        <v>6576</v>
      </c>
      <c r="F2026" s="43">
        <f>'Test Scenarios'!G2035</f>
        <v>0</v>
      </c>
      <c r="G2026" s="43" t="str">
        <f>"Objective"&amp;CHAR(10)
&amp;'Test Scenarios'!L2035&amp;CHAR(10)&amp;CHAR(10)&amp;
"Test Case Description"&amp;CHAR(10)
&amp;'Test Scenarios'!D2035&amp;CHAR(10)&amp;CHAR(10)&amp;
"Expected Results"&amp;CHAR(10)&amp;'Test Scenarios'!F2035</f>
        <v xml:space="preserve">Objective
Test Case Description
Expected Results
</v>
      </c>
      <c r="H2026" s="41"/>
      <c r="I2026" s="43" t="s">
        <v>6577</v>
      </c>
      <c r="J2026" s="41" t="str">
        <f>"TST-F "&amp;_xlfn.XLOOKUP('Test Scenarios'!M2035,'Taxonomy and Epics'!H:H,'Taxonomy and Epics'!E:E)</f>
        <v xml:space="preserve">TST-F </v>
      </c>
      <c r="K2026" s="36" t="str">
        <f>"Phase1,"&amp;_xlfn.XLOOKUP('Test Scenarios'!M2035,'Taxonomy and Epics'!H:H,'Taxonomy and Epics'!B:B)&amp;"_"&amp;_xlfn.XLOOKUP('Test Scenarios'!M2035,'Taxonomy and Epics'!H:H,'Taxonomy and Epics'!C:C)&amp;","&amp;'Test Scenarios'!M2035&amp;",Fin_Functional, Workday"</f>
        <v>Phase1,_,,Fin_Functional, Workday</v>
      </c>
      <c r="L2026" s="41"/>
      <c r="M2026" s="41"/>
      <c r="N2026" s="41"/>
      <c r="O2026" s="41"/>
      <c r="P2026" s="41"/>
      <c r="Q2026" s="41"/>
      <c r="R2026" s="41"/>
      <c r="S2026" s="41"/>
      <c r="T2026" s="38"/>
    </row>
    <row r="2027" spans="1:20" ht="128" x14ac:dyDescent="0.2">
      <c r="A2027" s="20">
        <f>'Test Scenarios'!A2036</f>
        <v>0</v>
      </c>
      <c r="B2027" s="44">
        <f>'Test Scenarios'!K2036</f>
        <v>0</v>
      </c>
      <c r="C2027" s="42">
        <f>'Test Scenarios'!B2036</f>
        <v>0</v>
      </c>
      <c r="D2027" s="43" t="str">
        <f>"F-"&amp;'Test Scenarios'!M2036&amp;"-"&amp;'Test Scenarios'!C2036&amp;"-"&amp;C2027</f>
        <v>F---0</v>
      </c>
      <c r="E2027" s="43" t="s">
        <v>6576</v>
      </c>
      <c r="F2027" s="43">
        <f>'Test Scenarios'!G2036</f>
        <v>0</v>
      </c>
      <c r="G2027" s="43" t="str">
        <f>"Objective"&amp;CHAR(10)
&amp;'Test Scenarios'!L2036&amp;CHAR(10)&amp;CHAR(10)&amp;
"Test Case Description"&amp;CHAR(10)
&amp;'Test Scenarios'!D2036&amp;CHAR(10)&amp;CHAR(10)&amp;
"Expected Results"&amp;CHAR(10)&amp;'Test Scenarios'!F2036</f>
        <v xml:space="preserve">Objective
Test Case Description
Expected Results
</v>
      </c>
      <c r="H2027" s="41"/>
      <c r="I2027" s="43" t="s">
        <v>6577</v>
      </c>
      <c r="J2027" s="41" t="str">
        <f>"TST-F "&amp;_xlfn.XLOOKUP('Test Scenarios'!M2036,'Taxonomy and Epics'!H:H,'Taxonomy and Epics'!E:E)</f>
        <v xml:space="preserve">TST-F </v>
      </c>
      <c r="K2027" s="36" t="str">
        <f>"Phase1,"&amp;_xlfn.XLOOKUP('Test Scenarios'!M2036,'Taxonomy and Epics'!H:H,'Taxonomy and Epics'!B:B)&amp;"_"&amp;_xlfn.XLOOKUP('Test Scenarios'!M2036,'Taxonomy and Epics'!H:H,'Taxonomy and Epics'!C:C)&amp;","&amp;'Test Scenarios'!M2036&amp;",Fin_Functional, Workday"</f>
        <v>Phase1,_,,Fin_Functional, Workday</v>
      </c>
      <c r="L2027" s="41"/>
      <c r="M2027" s="41"/>
      <c r="N2027" s="41"/>
      <c r="O2027" s="41"/>
      <c r="P2027" s="41"/>
      <c r="Q2027" s="41"/>
      <c r="R2027" s="41"/>
      <c r="S2027" s="41"/>
      <c r="T2027" s="38"/>
    </row>
    <row r="2028" spans="1:20" ht="128" x14ac:dyDescent="0.2">
      <c r="A2028" s="20">
        <f>'Test Scenarios'!A2037</f>
        <v>0</v>
      </c>
      <c r="B2028" s="44">
        <f>'Test Scenarios'!K2037</f>
        <v>0</v>
      </c>
      <c r="C2028" s="42">
        <f>'Test Scenarios'!B2037</f>
        <v>0</v>
      </c>
      <c r="D2028" s="43" t="str">
        <f>"F-"&amp;'Test Scenarios'!M2037&amp;"-"&amp;'Test Scenarios'!C2037&amp;"-"&amp;C2028</f>
        <v>F---0</v>
      </c>
      <c r="E2028" s="43" t="s">
        <v>6576</v>
      </c>
      <c r="F2028" s="43">
        <f>'Test Scenarios'!G2037</f>
        <v>0</v>
      </c>
      <c r="G2028" s="43" t="str">
        <f>"Objective"&amp;CHAR(10)
&amp;'Test Scenarios'!L2037&amp;CHAR(10)&amp;CHAR(10)&amp;
"Test Case Description"&amp;CHAR(10)
&amp;'Test Scenarios'!D2037&amp;CHAR(10)&amp;CHAR(10)&amp;
"Expected Results"&amp;CHAR(10)&amp;'Test Scenarios'!F2037</f>
        <v xml:space="preserve">Objective
Test Case Description
Expected Results
</v>
      </c>
      <c r="H2028" s="41"/>
      <c r="I2028" s="43" t="s">
        <v>6577</v>
      </c>
      <c r="J2028" s="41" t="str">
        <f>"TST-F "&amp;_xlfn.XLOOKUP('Test Scenarios'!M2037,'Taxonomy and Epics'!H:H,'Taxonomy and Epics'!E:E)</f>
        <v xml:space="preserve">TST-F </v>
      </c>
      <c r="K2028" s="36" t="str">
        <f>"Phase1,"&amp;_xlfn.XLOOKUP('Test Scenarios'!M2037,'Taxonomy and Epics'!H:H,'Taxonomy and Epics'!B:B)&amp;"_"&amp;_xlfn.XLOOKUP('Test Scenarios'!M2037,'Taxonomy and Epics'!H:H,'Taxonomy and Epics'!C:C)&amp;","&amp;'Test Scenarios'!M2037&amp;",Fin_Functional, Workday"</f>
        <v>Phase1,_,,Fin_Functional, Workday</v>
      </c>
      <c r="L2028" s="41"/>
      <c r="M2028" s="41"/>
      <c r="N2028" s="41"/>
      <c r="O2028" s="41"/>
      <c r="P2028" s="41"/>
      <c r="Q2028" s="41"/>
      <c r="R2028" s="41"/>
      <c r="S2028" s="41"/>
      <c r="T2028" s="38"/>
    </row>
    <row r="2029" spans="1:20" ht="128" x14ac:dyDescent="0.2">
      <c r="A2029" s="20">
        <f>'Test Scenarios'!A2038</f>
        <v>0</v>
      </c>
      <c r="B2029" s="44">
        <f>'Test Scenarios'!K2038</f>
        <v>0</v>
      </c>
      <c r="C2029" s="42">
        <f>'Test Scenarios'!B2038</f>
        <v>0</v>
      </c>
      <c r="D2029" s="43" t="str">
        <f>"F-"&amp;'Test Scenarios'!M2038&amp;"-"&amp;'Test Scenarios'!C2038&amp;"-"&amp;C2029</f>
        <v>F---0</v>
      </c>
      <c r="E2029" s="43" t="s">
        <v>6576</v>
      </c>
      <c r="F2029" s="43">
        <f>'Test Scenarios'!G2038</f>
        <v>0</v>
      </c>
      <c r="G2029" s="43" t="str">
        <f>"Objective"&amp;CHAR(10)
&amp;'Test Scenarios'!L2038&amp;CHAR(10)&amp;CHAR(10)&amp;
"Test Case Description"&amp;CHAR(10)
&amp;'Test Scenarios'!D2038&amp;CHAR(10)&amp;CHAR(10)&amp;
"Expected Results"&amp;CHAR(10)&amp;'Test Scenarios'!F2038</f>
        <v xml:space="preserve">Objective
Test Case Description
Expected Results
</v>
      </c>
      <c r="H2029" s="41"/>
      <c r="I2029" s="43" t="s">
        <v>6577</v>
      </c>
      <c r="J2029" s="41" t="str">
        <f>"TST-F "&amp;_xlfn.XLOOKUP('Test Scenarios'!M2038,'Taxonomy and Epics'!H:H,'Taxonomy and Epics'!E:E)</f>
        <v xml:space="preserve">TST-F </v>
      </c>
      <c r="K2029" s="36" t="str">
        <f>"Phase1,"&amp;_xlfn.XLOOKUP('Test Scenarios'!M2038,'Taxonomy and Epics'!H:H,'Taxonomy and Epics'!B:B)&amp;"_"&amp;_xlfn.XLOOKUP('Test Scenarios'!M2038,'Taxonomy and Epics'!H:H,'Taxonomy and Epics'!C:C)&amp;","&amp;'Test Scenarios'!M2038&amp;",Fin_Functional, Workday"</f>
        <v>Phase1,_,,Fin_Functional, Workday</v>
      </c>
      <c r="L2029" s="41"/>
      <c r="M2029" s="41"/>
      <c r="N2029" s="41"/>
      <c r="O2029" s="41"/>
      <c r="P2029" s="41"/>
      <c r="Q2029" s="41"/>
      <c r="R2029" s="41"/>
      <c r="S2029" s="41"/>
      <c r="T2029" s="38"/>
    </row>
    <row r="2030" spans="1:20" ht="128" x14ac:dyDescent="0.2">
      <c r="A2030" s="20">
        <f>'Test Scenarios'!A2039</f>
        <v>0</v>
      </c>
      <c r="B2030" s="44">
        <f>'Test Scenarios'!K2039</f>
        <v>0</v>
      </c>
      <c r="C2030" s="42">
        <f>'Test Scenarios'!B2039</f>
        <v>0</v>
      </c>
      <c r="D2030" s="43" t="str">
        <f>"F-"&amp;'Test Scenarios'!M2039&amp;"-"&amp;'Test Scenarios'!C2039&amp;"-"&amp;C2030</f>
        <v>F---0</v>
      </c>
      <c r="E2030" s="43" t="s">
        <v>6576</v>
      </c>
      <c r="F2030" s="43">
        <f>'Test Scenarios'!G2039</f>
        <v>0</v>
      </c>
      <c r="G2030" s="43" t="str">
        <f>"Objective"&amp;CHAR(10)
&amp;'Test Scenarios'!L2039&amp;CHAR(10)&amp;CHAR(10)&amp;
"Test Case Description"&amp;CHAR(10)
&amp;'Test Scenarios'!D2039&amp;CHAR(10)&amp;CHAR(10)&amp;
"Expected Results"&amp;CHAR(10)&amp;'Test Scenarios'!F2039</f>
        <v xml:space="preserve">Objective
Test Case Description
Expected Results
</v>
      </c>
      <c r="H2030" s="41"/>
      <c r="I2030" s="43" t="s">
        <v>6577</v>
      </c>
      <c r="J2030" s="41" t="str">
        <f>"TST-F "&amp;_xlfn.XLOOKUP('Test Scenarios'!M2039,'Taxonomy and Epics'!H:H,'Taxonomy and Epics'!E:E)</f>
        <v xml:space="preserve">TST-F </v>
      </c>
      <c r="K2030" s="36" t="str">
        <f>"Phase1,"&amp;_xlfn.XLOOKUP('Test Scenarios'!M2039,'Taxonomy and Epics'!H:H,'Taxonomy and Epics'!B:B)&amp;"_"&amp;_xlfn.XLOOKUP('Test Scenarios'!M2039,'Taxonomy and Epics'!H:H,'Taxonomy and Epics'!C:C)&amp;","&amp;'Test Scenarios'!M2039&amp;",Fin_Functional, Workday"</f>
        <v>Phase1,_,,Fin_Functional, Workday</v>
      </c>
      <c r="L2030" s="41"/>
      <c r="M2030" s="41"/>
      <c r="N2030" s="41"/>
      <c r="O2030" s="41"/>
      <c r="P2030" s="41"/>
      <c r="Q2030" s="41"/>
      <c r="R2030" s="41"/>
      <c r="S2030" s="41"/>
      <c r="T2030" s="38"/>
    </row>
    <row r="2031" spans="1:20" ht="128" x14ac:dyDescent="0.2">
      <c r="A2031" s="20">
        <f>'Test Scenarios'!A2040</f>
        <v>0</v>
      </c>
      <c r="B2031" s="44">
        <f>'Test Scenarios'!K2040</f>
        <v>0</v>
      </c>
      <c r="C2031" s="42">
        <f>'Test Scenarios'!B2040</f>
        <v>0</v>
      </c>
      <c r="D2031" s="43" t="str">
        <f>"F-"&amp;'Test Scenarios'!M2040&amp;"-"&amp;'Test Scenarios'!C2040&amp;"-"&amp;C2031</f>
        <v>F---0</v>
      </c>
      <c r="E2031" s="43" t="s">
        <v>6576</v>
      </c>
      <c r="F2031" s="43">
        <f>'Test Scenarios'!G2040</f>
        <v>0</v>
      </c>
      <c r="G2031" s="43" t="str">
        <f>"Objective"&amp;CHAR(10)
&amp;'Test Scenarios'!L2040&amp;CHAR(10)&amp;CHAR(10)&amp;
"Test Case Description"&amp;CHAR(10)
&amp;'Test Scenarios'!D2040&amp;CHAR(10)&amp;CHAR(10)&amp;
"Expected Results"&amp;CHAR(10)&amp;'Test Scenarios'!F2040</f>
        <v xml:space="preserve">Objective
Test Case Description
Expected Results
</v>
      </c>
      <c r="H2031" s="41"/>
      <c r="I2031" s="43" t="s">
        <v>6577</v>
      </c>
      <c r="J2031" s="41" t="str">
        <f>"TST-F "&amp;_xlfn.XLOOKUP('Test Scenarios'!M2040,'Taxonomy and Epics'!H:H,'Taxonomy and Epics'!E:E)</f>
        <v xml:space="preserve">TST-F </v>
      </c>
      <c r="K2031" s="36" t="str">
        <f>"Phase1,"&amp;_xlfn.XLOOKUP('Test Scenarios'!M2040,'Taxonomy and Epics'!H:H,'Taxonomy and Epics'!B:B)&amp;"_"&amp;_xlfn.XLOOKUP('Test Scenarios'!M2040,'Taxonomy and Epics'!H:H,'Taxonomy and Epics'!C:C)&amp;","&amp;'Test Scenarios'!M2040&amp;",Fin_Functional, Workday"</f>
        <v>Phase1,_,,Fin_Functional, Workday</v>
      </c>
      <c r="L2031" s="41"/>
      <c r="M2031" s="41"/>
      <c r="N2031" s="41"/>
      <c r="O2031" s="41"/>
      <c r="P2031" s="41"/>
      <c r="Q2031" s="41"/>
      <c r="R2031" s="41"/>
      <c r="S2031" s="41"/>
      <c r="T2031" s="38"/>
    </row>
    <row r="2032" spans="1:20" ht="128" x14ac:dyDescent="0.2">
      <c r="A2032" s="20">
        <f>'Test Scenarios'!A2041</f>
        <v>0</v>
      </c>
      <c r="B2032" s="44">
        <f>'Test Scenarios'!K2041</f>
        <v>0</v>
      </c>
      <c r="C2032" s="42">
        <f>'Test Scenarios'!B2041</f>
        <v>0</v>
      </c>
      <c r="D2032" s="43" t="str">
        <f>"F-"&amp;'Test Scenarios'!M2041&amp;"-"&amp;'Test Scenarios'!C2041&amp;"-"&amp;C2032</f>
        <v>F---0</v>
      </c>
      <c r="E2032" s="43" t="s">
        <v>6576</v>
      </c>
      <c r="F2032" s="43">
        <f>'Test Scenarios'!G2041</f>
        <v>0</v>
      </c>
      <c r="G2032" s="43" t="str">
        <f>"Objective"&amp;CHAR(10)
&amp;'Test Scenarios'!L2041&amp;CHAR(10)&amp;CHAR(10)&amp;
"Test Case Description"&amp;CHAR(10)
&amp;'Test Scenarios'!D2041&amp;CHAR(10)&amp;CHAR(10)&amp;
"Expected Results"&amp;CHAR(10)&amp;'Test Scenarios'!F2041</f>
        <v xml:space="preserve">Objective
Test Case Description
Expected Results
</v>
      </c>
      <c r="H2032" s="41"/>
      <c r="I2032" s="43" t="s">
        <v>6577</v>
      </c>
      <c r="J2032" s="41" t="str">
        <f>"TST-F "&amp;_xlfn.XLOOKUP('Test Scenarios'!M2041,'Taxonomy and Epics'!H:H,'Taxonomy and Epics'!E:E)</f>
        <v xml:space="preserve">TST-F </v>
      </c>
      <c r="K2032" s="36" t="str">
        <f>"Phase1,"&amp;_xlfn.XLOOKUP('Test Scenarios'!M2041,'Taxonomy and Epics'!H:H,'Taxonomy and Epics'!B:B)&amp;"_"&amp;_xlfn.XLOOKUP('Test Scenarios'!M2041,'Taxonomy and Epics'!H:H,'Taxonomy and Epics'!C:C)&amp;","&amp;'Test Scenarios'!M2041&amp;",Fin_Functional, Workday"</f>
        <v>Phase1,_,,Fin_Functional, Workday</v>
      </c>
      <c r="L2032" s="41"/>
      <c r="M2032" s="41"/>
      <c r="N2032" s="41"/>
      <c r="O2032" s="41"/>
      <c r="P2032" s="41"/>
      <c r="Q2032" s="41"/>
      <c r="R2032" s="41"/>
      <c r="S2032" s="41"/>
      <c r="T2032" s="38"/>
    </row>
    <row r="2033" spans="1:20" ht="128" x14ac:dyDescent="0.2">
      <c r="A2033" s="20">
        <f>'Test Scenarios'!A2042</f>
        <v>0</v>
      </c>
      <c r="B2033" s="44">
        <f>'Test Scenarios'!K2042</f>
        <v>0</v>
      </c>
      <c r="C2033" s="42">
        <f>'Test Scenarios'!B2042</f>
        <v>0</v>
      </c>
      <c r="D2033" s="43" t="str">
        <f>"F-"&amp;'Test Scenarios'!M2042&amp;"-"&amp;'Test Scenarios'!C2042&amp;"-"&amp;C2033</f>
        <v>F---0</v>
      </c>
      <c r="E2033" s="43" t="s">
        <v>6576</v>
      </c>
      <c r="F2033" s="43">
        <f>'Test Scenarios'!G2042</f>
        <v>0</v>
      </c>
      <c r="G2033" s="43" t="str">
        <f>"Objective"&amp;CHAR(10)
&amp;'Test Scenarios'!L2042&amp;CHAR(10)&amp;CHAR(10)&amp;
"Test Case Description"&amp;CHAR(10)
&amp;'Test Scenarios'!D2042&amp;CHAR(10)&amp;CHAR(10)&amp;
"Expected Results"&amp;CHAR(10)&amp;'Test Scenarios'!F2042</f>
        <v xml:space="preserve">Objective
Test Case Description
Expected Results
</v>
      </c>
      <c r="H2033" s="41"/>
      <c r="I2033" s="43" t="s">
        <v>6577</v>
      </c>
      <c r="J2033" s="41" t="str">
        <f>"TST-F "&amp;_xlfn.XLOOKUP('Test Scenarios'!M2042,'Taxonomy and Epics'!H:H,'Taxonomy and Epics'!E:E)</f>
        <v xml:space="preserve">TST-F </v>
      </c>
      <c r="K2033" s="36" t="str">
        <f>"Phase1,"&amp;_xlfn.XLOOKUP('Test Scenarios'!M2042,'Taxonomy and Epics'!H:H,'Taxonomy and Epics'!B:B)&amp;"_"&amp;_xlfn.XLOOKUP('Test Scenarios'!M2042,'Taxonomy and Epics'!H:H,'Taxonomy and Epics'!C:C)&amp;","&amp;'Test Scenarios'!M2042&amp;",Fin_Functional, Workday"</f>
        <v>Phase1,_,,Fin_Functional, Workday</v>
      </c>
      <c r="L2033" s="41"/>
      <c r="M2033" s="41"/>
      <c r="N2033" s="41"/>
      <c r="O2033" s="41"/>
      <c r="P2033" s="41"/>
      <c r="Q2033" s="41"/>
      <c r="R2033" s="41"/>
      <c r="S2033" s="41"/>
      <c r="T2033" s="38"/>
    </row>
    <row r="2034" spans="1:20" ht="128" x14ac:dyDescent="0.2">
      <c r="A2034" s="20">
        <f>'Test Scenarios'!A2043</f>
        <v>0</v>
      </c>
      <c r="B2034" s="44">
        <f>'Test Scenarios'!K2043</f>
        <v>0</v>
      </c>
      <c r="C2034" s="42">
        <f>'Test Scenarios'!B2043</f>
        <v>0</v>
      </c>
      <c r="D2034" s="43" t="str">
        <f>"F-"&amp;'Test Scenarios'!M2043&amp;"-"&amp;'Test Scenarios'!C2043&amp;"-"&amp;C2034</f>
        <v>F---0</v>
      </c>
      <c r="E2034" s="43" t="s">
        <v>6576</v>
      </c>
      <c r="F2034" s="43">
        <f>'Test Scenarios'!G2043</f>
        <v>0</v>
      </c>
      <c r="G2034" s="43" t="str">
        <f>"Objective"&amp;CHAR(10)
&amp;'Test Scenarios'!L2043&amp;CHAR(10)&amp;CHAR(10)&amp;
"Test Case Description"&amp;CHAR(10)
&amp;'Test Scenarios'!D2043&amp;CHAR(10)&amp;CHAR(10)&amp;
"Expected Results"&amp;CHAR(10)&amp;'Test Scenarios'!F2043</f>
        <v xml:space="preserve">Objective
Test Case Description
Expected Results
</v>
      </c>
      <c r="H2034" s="41"/>
      <c r="I2034" s="43" t="s">
        <v>6577</v>
      </c>
      <c r="J2034" s="41" t="str">
        <f>"TST-F "&amp;_xlfn.XLOOKUP('Test Scenarios'!M2043,'Taxonomy and Epics'!H:H,'Taxonomy and Epics'!E:E)</f>
        <v xml:space="preserve">TST-F </v>
      </c>
      <c r="K2034" s="36" t="str">
        <f>"Phase1,"&amp;_xlfn.XLOOKUP('Test Scenarios'!M2043,'Taxonomy and Epics'!H:H,'Taxonomy and Epics'!B:B)&amp;"_"&amp;_xlfn.XLOOKUP('Test Scenarios'!M2043,'Taxonomy and Epics'!H:H,'Taxonomy and Epics'!C:C)&amp;","&amp;'Test Scenarios'!M2043&amp;",Fin_Functional, Workday"</f>
        <v>Phase1,_,,Fin_Functional, Workday</v>
      </c>
      <c r="L2034" s="41"/>
      <c r="M2034" s="41"/>
      <c r="N2034" s="41"/>
      <c r="O2034" s="41"/>
      <c r="P2034" s="41"/>
      <c r="Q2034" s="41"/>
      <c r="R2034" s="41"/>
      <c r="S2034" s="41"/>
      <c r="T2034" s="38"/>
    </row>
    <row r="2035" spans="1:20" ht="128" x14ac:dyDescent="0.2">
      <c r="A2035" s="20">
        <f>'Test Scenarios'!A2044</f>
        <v>0</v>
      </c>
      <c r="B2035" s="44">
        <f>'Test Scenarios'!K2044</f>
        <v>0</v>
      </c>
      <c r="C2035" s="42">
        <f>'Test Scenarios'!B2044</f>
        <v>0</v>
      </c>
      <c r="D2035" s="43" t="str">
        <f>"F-"&amp;'Test Scenarios'!M2044&amp;"-"&amp;'Test Scenarios'!C2044&amp;"-"&amp;C2035</f>
        <v>F---0</v>
      </c>
      <c r="E2035" s="43" t="s">
        <v>6576</v>
      </c>
      <c r="F2035" s="43">
        <f>'Test Scenarios'!G2044</f>
        <v>0</v>
      </c>
      <c r="G2035" s="43" t="str">
        <f>"Objective"&amp;CHAR(10)
&amp;'Test Scenarios'!L2044&amp;CHAR(10)&amp;CHAR(10)&amp;
"Test Case Description"&amp;CHAR(10)
&amp;'Test Scenarios'!D2044&amp;CHAR(10)&amp;CHAR(10)&amp;
"Expected Results"&amp;CHAR(10)&amp;'Test Scenarios'!F2044</f>
        <v xml:space="preserve">Objective
Test Case Description
Expected Results
</v>
      </c>
      <c r="H2035" s="41"/>
      <c r="I2035" s="43" t="s">
        <v>6577</v>
      </c>
      <c r="J2035" s="41" t="str">
        <f>"TST-F "&amp;_xlfn.XLOOKUP('Test Scenarios'!M2044,'Taxonomy and Epics'!H:H,'Taxonomy and Epics'!E:E)</f>
        <v xml:space="preserve">TST-F </v>
      </c>
      <c r="K2035" s="36" t="str">
        <f>"Phase1,"&amp;_xlfn.XLOOKUP('Test Scenarios'!M2044,'Taxonomy and Epics'!H:H,'Taxonomy and Epics'!B:B)&amp;"_"&amp;_xlfn.XLOOKUP('Test Scenarios'!M2044,'Taxonomy and Epics'!H:H,'Taxonomy and Epics'!C:C)&amp;","&amp;'Test Scenarios'!M2044&amp;",Fin_Functional, Workday"</f>
        <v>Phase1,_,,Fin_Functional, Workday</v>
      </c>
      <c r="L2035" s="41"/>
      <c r="M2035" s="41"/>
      <c r="N2035" s="41"/>
      <c r="O2035" s="41"/>
      <c r="P2035" s="41"/>
      <c r="Q2035" s="41"/>
      <c r="R2035" s="41"/>
      <c r="S2035" s="41"/>
      <c r="T2035" s="38"/>
    </row>
    <row r="2036" spans="1:20" ht="128" x14ac:dyDescent="0.2">
      <c r="A2036" s="20">
        <f>'Test Scenarios'!A2045</f>
        <v>0</v>
      </c>
      <c r="B2036" s="44">
        <f>'Test Scenarios'!K2045</f>
        <v>0</v>
      </c>
      <c r="C2036" s="42">
        <f>'Test Scenarios'!B2045</f>
        <v>0</v>
      </c>
      <c r="D2036" s="43" t="str">
        <f>"F-"&amp;'Test Scenarios'!M2045&amp;"-"&amp;'Test Scenarios'!C2045&amp;"-"&amp;C2036</f>
        <v>F---0</v>
      </c>
      <c r="E2036" s="43" t="s">
        <v>6576</v>
      </c>
      <c r="F2036" s="43">
        <f>'Test Scenarios'!G2045</f>
        <v>0</v>
      </c>
      <c r="G2036" s="43" t="str">
        <f>"Objective"&amp;CHAR(10)
&amp;'Test Scenarios'!L2045&amp;CHAR(10)&amp;CHAR(10)&amp;
"Test Case Description"&amp;CHAR(10)
&amp;'Test Scenarios'!D2045&amp;CHAR(10)&amp;CHAR(10)&amp;
"Expected Results"&amp;CHAR(10)&amp;'Test Scenarios'!F2045</f>
        <v xml:space="preserve">Objective
Test Case Description
Expected Results
</v>
      </c>
      <c r="H2036" s="41"/>
      <c r="I2036" s="43" t="s">
        <v>6577</v>
      </c>
      <c r="J2036" s="41" t="str">
        <f>"TST-F "&amp;_xlfn.XLOOKUP('Test Scenarios'!M2045,'Taxonomy and Epics'!H:H,'Taxonomy and Epics'!E:E)</f>
        <v xml:space="preserve">TST-F </v>
      </c>
      <c r="K2036" s="36" t="str">
        <f>"Phase1,"&amp;_xlfn.XLOOKUP('Test Scenarios'!M2045,'Taxonomy and Epics'!H:H,'Taxonomy and Epics'!B:B)&amp;"_"&amp;_xlfn.XLOOKUP('Test Scenarios'!M2045,'Taxonomy and Epics'!H:H,'Taxonomy and Epics'!C:C)&amp;","&amp;'Test Scenarios'!M2045&amp;",Fin_Functional, Workday"</f>
        <v>Phase1,_,,Fin_Functional, Workday</v>
      </c>
      <c r="L2036" s="41"/>
      <c r="M2036" s="41"/>
      <c r="N2036" s="41"/>
      <c r="O2036" s="41"/>
      <c r="P2036" s="41"/>
      <c r="Q2036" s="41"/>
      <c r="R2036" s="41"/>
      <c r="S2036" s="41"/>
      <c r="T2036" s="38"/>
    </row>
    <row r="2037" spans="1:20" ht="128" x14ac:dyDescent="0.2">
      <c r="A2037" s="20">
        <f>'Test Scenarios'!A2046</f>
        <v>0</v>
      </c>
      <c r="B2037" s="44">
        <f>'Test Scenarios'!K2046</f>
        <v>0</v>
      </c>
      <c r="C2037" s="42">
        <f>'Test Scenarios'!B2046</f>
        <v>0</v>
      </c>
      <c r="D2037" s="43" t="str">
        <f>"F-"&amp;'Test Scenarios'!M2046&amp;"-"&amp;'Test Scenarios'!C2046&amp;"-"&amp;C2037</f>
        <v>F---0</v>
      </c>
      <c r="E2037" s="43" t="s">
        <v>6576</v>
      </c>
      <c r="F2037" s="43">
        <f>'Test Scenarios'!G2046</f>
        <v>0</v>
      </c>
      <c r="G2037" s="43" t="str">
        <f>"Objective"&amp;CHAR(10)
&amp;'Test Scenarios'!L2046&amp;CHAR(10)&amp;CHAR(10)&amp;
"Test Case Description"&amp;CHAR(10)
&amp;'Test Scenarios'!D2046&amp;CHAR(10)&amp;CHAR(10)&amp;
"Expected Results"&amp;CHAR(10)&amp;'Test Scenarios'!F2046</f>
        <v xml:space="preserve">Objective
Test Case Description
Expected Results
</v>
      </c>
      <c r="H2037" s="41"/>
      <c r="I2037" s="43" t="s">
        <v>6577</v>
      </c>
      <c r="J2037" s="41" t="str">
        <f>"TST-F "&amp;_xlfn.XLOOKUP('Test Scenarios'!M2046,'Taxonomy and Epics'!H:H,'Taxonomy and Epics'!E:E)</f>
        <v xml:space="preserve">TST-F </v>
      </c>
      <c r="K2037" s="36" t="str">
        <f>"Phase1,"&amp;_xlfn.XLOOKUP('Test Scenarios'!M2046,'Taxonomy and Epics'!H:H,'Taxonomy and Epics'!B:B)&amp;"_"&amp;_xlfn.XLOOKUP('Test Scenarios'!M2046,'Taxonomy and Epics'!H:H,'Taxonomy and Epics'!C:C)&amp;","&amp;'Test Scenarios'!M2046&amp;",Fin_Functional, Workday"</f>
        <v>Phase1,_,,Fin_Functional, Workday</v>
      </c>
      <c r="L2037" s="41"/>
      <c r="M2037" s="41"/>
      <c r="N2037" s="41"/>
      <c r="O2037" s="41"/>
      <c r="P2037" s="41"/>
      <c r="Q2037" s="41"/>
      <c r="R2037" s="41"/>
      <c r="S2037" s="41"/>
      <c r="T2037" s="38"/>
    </row>
    <row r="2038" spans="1:20" ht="128" x14ac:dyDescent="0.2">
      <c r="A2038" s="20">
        <f>'Test Scenarios'!A2047</f>
        <v>0</v>
      </c>
      <c r="B2038" s="44">
        <f>'Test Scenarios'!K2047</f>
        <v>0</v>
      </c>
      <c r="C2038" s="42">
        <f>'Test Scenarios'!B2047</f>
        <v>0</v>
      </c>
      <c r="D2038" s="43" t="str">
        <f>"F-"&amp;'Test Scenarios'!M2047&amp;"-"&amp;'Test Scenarios'!C2047&amp;"-"&amp;C2038</f>
        <v>F---0</v>
      </c>
      <c r="E2038" s="43" t="s">
        <v>6576</v>
      </c>
      <c r="F2038" s="43">
        <f>'Test Scenarios'!G2047</f>
        <v>0</v>
      </c>
      <c r="G2038" s="43" t="str">
        <f>"Objective"&amp;CHAR(10)
&amp;'Test Scenarios'!L2047&amp;CHAR(10)&amp;CHAR(10)&amp;
"Test Case Description"&amp;CHAR(10)
&amp;'Test Scenarios'!D2047&amp;CHAR(10)&amp;CHAR(10)&amp;
"Expected Results"&amp;CHAR(10)&amp;'Test Scenarios'!F2047</f>
        <v xml:space="preserve">Objective
Test Case Description
Expected Results
</v>
      </c>
      <c r="H2038" s="41"/>
      <c r="I2038" s="43" t="s">
        <v>6577</v>
      </c>
      <c r="J2038" s="41" t="str">
        <f>"TST-F "&amp;_xlfn.XLOOKUP('Test Scenarios'!M2047,'Taxonomy and Epics'!H:H,'Taxonomy and Epics'!E:E)</f>
        <v xml:space="preserve">TST-F </v>
      </c>
      <c r="K2038" s="36" t="str">
        <f>"Phase1,"&amp;_xlfn.XLOOKUP('Test Scenarios'!M2047,'Taxonomy and Epics'!H:H,'Taxonomy and Epics'!B:B)&amp;"_"&amp;_xlfn.XLOOKUP('Test Scenarios'!M2047,'Taxonomy and Epics'!H:H,'Taxonomy and Epics'!C:C)&amp;","&amp;'Test Scenarios'!M2047&amp;",Fin_Functional, Workday"</f>
        <v>Phase1,_,,Fin_Functional, Workday</v>
      </c>
      <c r="L2038" s="41"/>
      <c r="M2038" s="41"/>
      <c r="N2038" s="41"/>
      <c r="O2038" s="41"/>
      <c r="P2038" s="41"/>
      <c r="Q2038" s="41"/>
      <c r="R2038" s="41"/>
      <c r="S2038" s="41"/>
      <c r="T2038" s="38"/>
    </row>
    <row r="2039" spans="1:20" ht="128" x14ac:dyDescent="0.2">
      <c r="A2039" s="20">
        <f>'Test Scenarios'!A2048</f>
        <v>0</v>
      </c>
      <c r="B2039" s="44">
        <f>'Test Scenarios'!K2048</f>
        <v>0</v>
      </c>
      <c r="C2039" s="42">
        <f>'Test Scenarios'!B2048</f>
        <v>0</v>
      </c>
      <c r="D2039" s="43" t="str">
        <f>"F-"&amp;'Test Scenarios'!M2048&amp;"-"&amp;'Test Scenarios'!C2048&amp;"-"&amp;C2039</f>
        <v>F---0</v>
      </c>
      <c r="E2039" s="43" t="s">
        <v>6576</v>
      </c>
      <c r="F2039" s="43">
        <f>'Test Scenarios'!G2048</f>
        <v>0</v>
      </c>
      <c r="G2039" s="43" t="str">
        <f>"Objective"&amp;CHAR(10)
&amp;'Test Scenarios'!L2048&amp;CHAR(10)&amp;CHAR(10)&amp;
"Test Case Description"&amp;CHAR(10)
&amp;'Test Scenarios'!D2048&amp;CHAR(10)&amp;CHAR(10)&amp;
"Expected Results"&amp;CHAR(10)&amp;'Test Scenarios'!F2048</f>
        <v xml:space="preserve">Objective
Test Case Description
Expected Results
</v>
      </c>
      <c r="H2039" s="41"/>
      <c r="I2039" s="43" t="s">
        <v>6577</v>
      </c>
      <c r="J2039" s="41" t="str">
        <f>"TST-F "&amp;_xlfn.XLOOKUP('Test Scenarios'!M2048,'Taxonomy and Epics'!H:H,'Taxonomy and Epics'!E:E)</f>
        <v xml:space="preserve">TST-F </v>
      </c>
      <c r="K2039" s="36" t="str">
        <f>"Phase1,"&amp;_xlfn.XLOOKUP('Test Scenarios'!M2048,'Taxonomy and Epics'!H:H,'Taxonomy and Epics'!B:B)&amp;"_"&amp;_xlfn.XLOOKUP('Test Scenarios'!M2048,'Taxonomy and Epics'!H:H,'Taxonomy and Epics'!C:C)&amp;","&amp;'Test Scenarios'!M2048&amp;",Fin_Functional, Workday"</f>
        <v>Phase1,_,,Fin_Functional, Workday</v>
      </c>
      <c r="L2039" s="41"/>
      <c r="M2039" s="41"/>
      <c r="N2039" s="41"/>
      <c r="O2039" s="41"/>
      <c r="P2039" s="41"/>
      <c r="Q2039" s="41"/>
      <c r="R2039" s="41"/>
      <c r="S2039" s="41"/>
      <c r="T2039" s="38"/>
    </row>
    <row r="2040" spans="1:20" ht="128" x14ac:dyDescent="0.2">
      <c r="A2040" s="20">
        <f>'Test Scenarios'!A2049</f>
        <v>0</v>
      </c>
      <c r="B2040" s="44">
        <f>'Test Scenarios'!K2049</f>
        <v>0</v>
      </c>
      <c r="C2040" s="42">
        <f>'Test Scenarios'!B2049</f>
        <v>0</v>
      </c>
      <c r="D2040" s="43" t="str">
        <f>"F-"&amp;'Test Scenarios'!M2049&amp;"-"&amp;'Test Scenarios'!C2049&amp;"-"&amp;C2040</f>
        <v>F---0</v>
      </c>
      <c r="E2040" s="43" t="s">
        <v>6576</v>
      </c>
      <c r="F2040" s="43">
        <f>'Test Scenarios'!G2049</f>
        <v>0</v>
      </c>
      <c r="G2040" s="43" t="str">
        <f>"Objective"&amp;CHAR(10)
&amp;'Test Scenarios'!L2049&amp;CHAR(10)&amp;CHAR(10)&amp;
"Test Case Description"&amp;CHAR(10)
&amp;'Test Scenarios'!D2049&amp;CHAR(10)&amp;CHAR(10)&amp;
"Expected Results"&amp;CHAR(10)&amp;'Test Scenarios'!F2049</f>
        <v xml:space="preserve">Objective
Test Case Description
Expected Results
</v>
      </c>
      <c r="H2040" s="41"/>
      <c r="I2040" s="43" t="s">
        <v>6577</v>
      </c>
      <c r="J2040" s="41" t="str">
        <f>"TST-F "&amp;_xlfn.XLOOKUP('Test Scenarios'!M2049,'Taxonomy and Epics'!H:H,'Taxonomy and Epics'!E:E)</f>
        <v xml:space="preserve">TST-F </v>
      </c>
      <c r="K2040" s="36" t="str">
        <f>"Phase1,"&amp;_xlfn.XLOOKUP('Test Scenarios'!M2049,'Taxonomy and Epics'!H:H,'Taxonomy and Epics'!B:B)&amp;"_"&amp;_xlfn.XLOOKUP('Test Scenarios'!M2049,'Taxonomy and Epics'!H:H,'Taxonomy and Epics'!C:C)&amp;","&amp;'Test Scenarios'!M2049&amp;",Fin_Functional, Workday"</f>
        <v>Phase1,_,,Fin_Functional, Workday</v>
      </c>
      <c r="L2040" s="41"/>
      <c r="M2040" s="41"/>
      <c r="N2040" s="41"/>
      <c r="O2040" s="41"/>
      <c r="P2040" s="41"/>
      <c r="Q2040" s="41"/>
      <c r="R2040" s="41"/>
      <c r="S2040" s="41"/>
      <c r="T2040" s="38"/>
    </row>
    <row r="2041" spans="1:20" ht="128" x14ac:dyDescent="0.2">
      <c r="A2041" s="20">
        <f>'Test Scenarios'!A2050</f>
        <v>0</v>
      </c>
      <c r="B2041" s="44">
        <f>'Test Scenarios'!K2050</f>
        <v>0</v>
      </c>
      <c r="C2041" s="42">
        <f>'Test Scenarios'!B2050</f>
        <v>0</v>
      </c>
      <c r="D2041" s="43" t="str">
        <f>"F-"&amp;'Test Scenarios'!M2050&amp;"-"&amp;'Test Scenarios'!C2050&amp;"-"&amp;C2041</f>
        <v>F---0</v>
      </c>
      <c r="E2041" s="43" t="s">
        <v>6576</v>
      </c>
      <c r="F2041" s="43">
        <f>'Test Scenarios'!G2050</f>
        <v>0</v>
      </c>
      <c r="G2041" s="43" t="str">
        <f>"Objective"&amp;CHAR(10)
&amp;'Test Scenarios'!L2050&amp;CHAR(10)&amp;CHAR(10)&amp;
"Test Case Description"&amp;CHAR(10)
&amp;'Test Scenarios'!D2050&amp;CHAR(10)&amp;CHAR(10)&amp;
"Expected Results"&amp;CHAR(10)&amp;'Test Scenarios'!F2050</f>
        <v xml:space="preserve">Objective
Test Case Description
Expected Results
</v>
      </c>
      <c r="H2041" s="41"/>
      <c r="I2041" s="43" t="s">
        <v>6577</v>
      </c>
      <c r="J2041" s="41" t="str">
        <f>"TST-F "&amp;_xlfn.XLOOKUP('Test Scenarios'!M2050,'Taxonomy and Epics'!H:H,'Taxonomy and Epics'!E:E)</f>
        <v xml:space="preserve">TST-F </v>
      </c>
      <c r="K2041" s="36" t="str">
        <f>"Phase1,"&amp;_xlfn.XLOOKUP('Test Scenarios'!M2050,'Taxonomy and Epics'!H:H,'Taxonomy and Epics'!B:B)&amp;"_"&amp;_xlfn.XLOOKUP('Test Scenarios'!M2050,'Taxonomy and Epics'!H:H,'Taxonomy and Epics'!C:C)&amp;","&amp;'Test Scenarios'!M2050&amp;",Fin_Functional, Workday"</f>
        <v>Phase1,_,,Fin_Functional, Workday</v>
      </c>
      <c r="L2041" s="41"/>
      <c r="M2041" s="41"/>
      <c r="N2041" s="41"/>
      <c r="O2041" s="41"/>
      <c r="P2041" s="41"/>
      <c r="Q2041" s="41"/>
      <c r="R2041" s="41"/>
      <c r="S2041" s="41"/>
      <c r="T2041" s="38"/>
    </row>
    <row r="2042" spans="1:20" ht="128" x14ac:dyDescent="0.2">
      <c r="A2042" s="20">
        <f>'Test Scenarios'!A2051</f>
        <v>0</v>
      </c>
      <c r="B2042" s="44">
        <f>'Test Scenarios'!K2051</f>
        <v>0</v>
      </c>
      <c r="C2042" s="42">
        <f>'Test Scenarios'!B2051</f>
        <v>0</v>
      </c>
      <c r="D2042" s="43" t="str">
        <f>"F-"&amp;'Test Scenarios'!M2051&amp;"-"&amp;'Test Scenarios'!C2051&amp;"-"&amp;C2042</f>
        <v>F---0</v>
      </c>
      <c r="E2042" s="43" t="s">
        <v>6576</v>
      </c>
      <c r="F2042" s="43">
        <f>'Test Scenarios'!G2051</f>
        <v>0</v>
      </c>
      <c r="G2042" s="43" t="str">
        <f>"Objective"&amp;CHAR(10)
&amp;'Test Scenarios'!L2051&amp;CHAR(10)&amp;CHAR(10)&amp;
"Test Case Description"&amp;CHAR(10)
&amp;'Test Scenarios'!D2051&amp;CHAR(10)&amp;CHAR(10)&amp;
"Expected Results"&amp;CHAR(10)&amp;'Test Scenarios'!F2051</f>
        <v xml:space="preserve">Objective
Test Case Description
Expected Results
</v>
      </c>
      <c r="H2042" s="41"/>
      <c r="I2042" s="43" t="s">
        <v>6577</v>
      </c>
      <c r="J2042" s="41" t="str">
        <f>"TST-F "&amp;_xlfn.XLOOKUP('Test Scenarios'!M2051,'Taxonomy and Epics'!H:H,'Taxonomy and Epics'!E:E)</f>
        <v xml:space="preserve">TST-F </v>
      </c>
      <c r="K2042" s="36" t="str">
        <f>"Phase1,"&amp;_xlfn.XLOOKUP('Test Scenarios'!M2051,'Taxonomy and Epics'!H:H,'Taxonomy and Epics'!B:B)&amp;"_"&amp;_xlfn.XLOOKUP('Test Scenarios'!M2051,'Taxonomy and Epics'!H:H,'Taxonomy and Epics'!C:C)&amp;","&amp;'Test Scenarios'!M2051&amp;",Fin_Functional, Workday"</f>
        <v>Phase1,_,,Fin_Functional, Workday</v>
      </c>
      <c r="L2042" s="41"/>
      <c r="M2042" s="41"/>
      <c r="N2042" s="41"/>
      <c r="O2042" s="41"/>
      <c r="P2042" s="41"/>
      <c r="Q2042" s="41"/>
      <c r="R2042" s="41"/>
      <c r="S2042" s="41"/>
      <c r="T2042" s="38"/>
    </row>
    <row r="2043" spans="1:20" ht="128" x14ac:dyDescent="0.2">
      <c r="A2043" s="20">
        <f>'Test Scenarios'!A2052</f>
        <v>0</v>
      </c>
      <c r="B2043" s="44">
        <f>'Test Scenarios'!K2052</f>
        <v>0</v>
      </c>
      <c r="C2043" s="42">
        <f>'Test Scenarios'!B2052</f>
        <v>0</v>
      </c>
      <c r="D2043" s="43" t="str">
        <f>"F-"&amp;'Test Scenarios'!M2052&amp;"-"&amp;'Test Scenarios'!C2052&amp;"-"&amp;C2043</f>
        <v>F---0</v>
      </c>
      <c r="E2043" s="43" t="s">
        <v>6576</v>
      </c>
      <c r="F2043" s="43">
        <f>'Test Scenarios'!G2052</f>
        <v>0</v>
      </c>
      <c r="G2043" s="43" t="str">
        <f>"Objective"&amp;CHAR(10)
&amp;'Test Scenarios'!L2052&amp;CHAR(10)&amp;CHAR(10)&amp;
"Test Case Description"&amp;CHAR(10)
&amp;'Test Scenarios'!D2052&amp;CHAR(10)&amp;CHAR(10)&amp;
"Expected Results"&amp;CHAR(10)&amp;'Test Scenarios'!F2052</f>
        <v xml:space="preserve">Objective
Test Case Description
Expected Results
</v>
      </c>
      <c r="H2043" s="41"/>
      <c r="I2043" s="43" t="s">
        <v>6577</v>
      </c>
      <c r="J2043" s="41" t="str">
        <f>"TST-F "&amp;_xlfn.XLOOKUP('Test Scenarios'!M2052,'Taxonomy and Epics'!H:H,'Taxonomy and Epics'!E:E)</f>
        <v xml:space="preserve">TST-F </v>
      </c>
      <c r="K2043" s="36" t="str">
        <f>"Phase1,"&amp;_xlfn.XLOOKUP('Test Scenarios'!M2052,'Taxonomy and Epics'!H:H,'Taxonomy and Epics'!B:B)&amp;"_"&amp;_xlfn.XLOOKUP('Test Scenarios'!M2052,'Taxonomy and Epics'!H:H,'Taxonomy and Epics'!C:C)&amp;","&amp;'Test Scenarios'!M2052&amp;",Fin_Functional, Workday"</f>
        <v>Phase1,_,,Fin_Functional, Workday</v>
      </c>
      <c r="L2043" s="41"/>
      <c r="M2043" s="41"/>
      <c r="N2043" s="41"/>
      <c r="O2043" s="41"/>
      <c r="P2043" s="41"/>
      <c r="Q2043" s="41"/>
      <c r="R2043" s="41"/>
      <c r="S2043" s="41"/>
      <c r="T2043" s="38"/>
    </row>
    <row r="2044" spans="1:20" ht="128" x14ac:dyDescent="0.2">
      <c r="A2044" s="20">
        <f>'Test Scenarios'!A2053</f>
        <v>0</v>
      </c>
      <c r="B2044" s="44">
        <f>'Test Scenarios'!K2053</f>
        <v>0</v>
      </c>
      <c r="C2044" s="42">
        <f>'Test Scenarios'!B2053</f>
        <v>0</v>
      </c>
      <c r="D2044" s="43" t="str">
        <f>"F-"&amp;'Test Scenarios'!M2053&amp;"-"&amp;'Test Scenarios'!C2053&amp;"-"&amp;C2044</f>
        <v>F---0</v>
      </c>
      <c r="E2044" s="43" t="s">
        <v>6576</v>
      </c>
      <c r="F2044" s="43">
        <f>'Test Scenarios'!G2053</f>
        <v>0</v>
      </c>
      <c r="G2044" s="43" t="str">
        <f>"Objective"&amp;CHAR(10)
&amp;'Test Scenarios'!L2053&amp;CHAR(10)&amp;CHAR(10)&amp;
"Test Case Description"&amp;CHAR(10)
&amp;'Test Scenarios'!D2053&amp;CHAR(10)&amp;CHAR(10)&amp;
"Expected Results"&amp;CHAR(10)&amp;'Test Scenarios'!F2053</f>
        <v xml:space="preserve">Objective
Test Case Description
Expected Results
</v>
      </c>
      <c r="H2044" s="41"/>
      <c r="I2044" s="43" t="s">
        <v>6577</v>
      </c>
      <c r="J2044" s="41" t="str">
        <f>"TST-F "&amp;_xlfn.XLOOKUP('Test Scenarios'!M2053,'Taxonomy and Epics'!H:H,'Taxonomy and Epics'!E:E)</f>
        <v xml:space="preserve">TST-F </v>
      </c>
      <c r="K2044" s="36" t="str">
        <f>"Phase1,"&amp;_xlfn.XLOOKUP('Test Scenarios'!M2053,'Taxonomy and Epics'!H:H,'Taxonomy and Epics'!B:B)&amp;"_"&amp;_xlfn.XLOOKUP('Test Scenarios'!M2053,'Taxonomy and Epics'!H:H,'Taxonomy and Epics'!C:C)&amp;","&amp;'Test Scenarios'!M2053&amp;",Fin_Functional, Workday"</f>
        <v>Phase1,_,,Fin_Functional, Workday</v>
      </c>
      <c r="L2044" s="41"/>
      <c r="M2044" s="41"/>
      <c r="N2044" s="41"/>
      <c r="O2044" s="41"/>
      <c r="P2044" s="41"/>
      <c r="Q2044" s="41"/>
      <c r="R2044" s="41"/>
      <c r="S2044" s="41"/>
      <c r="T2044" s="38"/>
    </row>
    <row r="2045" spans="1:20" ht="128" x14ac:dyDescent="0.2">
      <c r="A2045" s="20">
        <f>'Test Scenarios'!A2054</f>
        <v>0</v>
      </c>
      <c r="B2045" s="44">
        <f>'Test Scenarios'!K2054</f>
        <v>0</v>
      </c>
      <c r="C2045" s="42">
        <f>'Test Scenarios'!B2054</f>
        <v>0</v>
      </c>
      <c r="D2045" s="43" t="str">
        <f>"F-"&amp;'Test Scenarios'!M2054&amp;"-"&amp;'Test Scenarios'!C2054&amp;"-"&amp;C2045</f>
        <v>F---0</v>
      </c>
      <c r="E2045" s="43" t="s">
        <v>6576</v>
      </c>
      <c r="F2045" s="43">
        <f>'Test Scenarios'!G2054</f>
        <v>0</v>
      </c>
      <c r="G2045" s="43" t="str">
        <f>"Objective"&amp;CHAR(10)
&amp;'Test Scenarios'!L2054&amp;CHAR(10)&amp;CHAR(10)&amp;
"Test Case Description"&amp;CHAR(10)
&amp;'Test Scenarios'!D2054&amp;CHAR(10)&amp;CHAR(10)&amp;
"Expected Results"&amp;CHAR(10)&amp;'Test Scenarios'!F2054</f>
        <v xml:space="preserve">Objective
Test Case Description
Expected Results
</v>
      </c>
      <c r="H2045" s="41"/>
      <c r="I2045" s="43" t="s">
        <v>6577</v>
      </c>
      <c r="J2045" s="41" t="str">
        <f>"TST-F "&amp;_xlfn.XLOOKUP('Test Scenarios'!M2054,'Taxonomy and Epics'!H:H,'Taxonomy and Epics'!E:E)</f>
        <v xml:space="preserve">TST-F </v>
      </c>
      <c r="K2045" s="36" t="str">
        <f>"Phase1,"&amp;_xlfn.XLOOKUP('Test Scenarios'!M2054,'Taxonomy and Epics'!H:H,'Taxonomy and Epics'!B:B)&amp;"_"&amp;_xlfn.XLOOKUP('Test Scenarios'!M2054,'Taxonomy and Epics'!H:H,'Taxonomy and Epics'!C:C)&amp;","&amp;'Test Scenarios'!M2054&amp;",Fin_Functional, Workday"</f>
        <v>Phase1,_,,Fin_Functional, Workday</v>
      </c>
      <c r="L2045" s="41"/>
      <c r="M2045" s="41"/>
      <c r="N2045" s="41"/>
      <c r="O2045" s="41"/>
      <c r="P2045" s="41"/>
      <c r="Q2045" s="41"/>
      <c r="R2045" s="41"/>
      <c r="S2045" s="41"/>
      <c r="T2045" s="38"/>
    </row>
    <row r="2046" spans="1:20" ht="128" x14ac:dyDescent="0.2">
      <c r="A2046" s="20">
        <f>'Test Scenarios'!A2055</f>
        <v>0</v>
      </c>
      <c r="B2046" s="44">
        <f>'Test Scenarios'!K2055</f>
        <v>0</v>
      </c>
      <c r="C2046" s="42">
        <f>'Test Scenarios'!B2055</f>
        <v>0</v>
      </c>
      <c r="D2046" s="43" t="str">
        <f>"F-"&amp;'Test Scenarios'!M2055&amp;"-"&amp;'Test Scenarios'!C2055&amp;"-"&amp;C2046</f>
        <v>F---0</v>
      </c>
      <c r="E2046" s="43" t="s">
        <v>6576</v>
      </c>
      <c r="F2046" s="43">
        <f>'Test Scenarios'!G2055</f>
        <v>0</v>
      </c>
      <c r="G2046" s="43" t="str">
        <f>"Objective"&amp;CHAR(10)
&amp;'Test Scenarios'!L2055&amp;CHAR(10)&amp;CHAR(10)&amp;
"Test Case Description"&amp;CHAR(10)
&amp;'Test Scenarios'!D2055&amp;CHAR(10)&amp;CHAR(10)&amp;
"Expected Results"&amp;CHAR(10)&amp;'Test Scenarios'!F2055</f>
        <v xml:space="preserve">Objective
Test Case Description
Expected Results
</v>
      </c>
      <c r="H2046" s="41"/>
      <c r="I2046" s="43" t="s">
        <v>6577</v>
      </c>
      <c r="J2046" s="41" t="str">
        <f>"TST-F "&amp;_xlfn.XLOOKUP('Test Scenarios'!M2055,'Taxonomy and Epics'!H:H,'Taxonomy and Epics'!E:E)</f>
        <v xml:space="preserve">TST-F </v>
      </c>
      <c r="K2046" s="36" t="str">
        <f>"Phase1,"&amp;_xlfn.XLOOKUP('Test Scenarios'!M2055,'Taxonomy and Epics'!H:H,'Taxonomy and Epics'!B:B)&amp;"_"&amp;_xlfn.XLOOKUP('Test Scenarios'!M2055,'Taxonomy and Epics'!H:H,'Taxonomy and Epics'!C:C)&amp;","&amp;'Test Scenarios'!M2055&amp;",Fin_Functional, Workday"</f>
        <v>Phase1,_,,Fin_Functional, Workday</v>
      </c>
      <c r="L2046" s="41"/>
      <c r="M2046" s="41"/>
      <c r="N2046" s="41"/>
      <c r="O2046" s="41"/>
      <c r="P2046" s="41"/>
      <c r="Q2046" s="41"/>
      <c r="R2046" s="41"/>
      <c r="S2046" s="41"/>
      <c r="T2046" s="38"/>
    </row>
    <row r="2047" spans="1:20" ht="128" x14ac:dyDescent="0.2">
      <c r="A2047" s="20">
        <f>'Test Scenarios'!A2056</f>
        <v>0</v>
      </c>
      <c r="B2047" s="44">
        <f>'Test Scenarios'!K2056</f>
        <v>0</v>
      </c>
      <c r="C2047" s="42">
        <f>'Test Scenarios'!B2056</f>
        <v>0</v>
      </c>
      <c r="D2047" s="43" t="str">
        <f>"F-"&amp;'Test Scenarios'!M2056&amp;"-"&amp;'Test Scenarios'!C2056&amp;"-"&amp;C2047</f>
        <v>F---0</v>
      </c>
      <c r="E2047" s="43" t="s">
        <v>6576</v>
      </c>
      <c r="F2047" s="43">
        <f>'Test Scenarios'!G2056</f>
        <v>0</v>
      </c>
      <c r="G2047" s="43" t="str">
        <f>"Objective"&amp;CHAR(10)
&amp;'Test Scenarios'!L2056&amp;CHAR(10)&amp;CHAR(10)&amp;
"Test Case Description"&amp;CHAR(10)
&amp;'Test Scenarios'!D2056&amp;CHAR(10)&amp;CHAR(10)&amp;
"Expected Results"&amp;CHAR(10)&amp;'Test Scenarios'!F2056</f>
        <v xml:space="preserve">Objective
Test Case Description
Expected Results
</v>
      </c>
      <c r="H2047" s="41"/>
      <c r="I2047" s="43" t="s">
        <v>6577</v>
      </c>
      <c r="J2047" s="41" t="str">
        <f>"TST-F "&amp;_xlfn.XLOOKUP('Test Scenarios'!M2056,'Taxonomy and Epics'!H:H,'Taxonomy and Epics'!E:E)</f>
        <v xml:space="preserve">TST-F </v>
      </c>
      <c r="K2047" s="36" t="str">
        <f>"Phase1,"&amp;_xlfn.XLOOKUP('Test Scenarios'!M2056,'Taxonomy and Epics'!H:H,'Taxonomy and Epics'!B:B)&amp;"_"&amp;_xlfn.XLOOKUP('Test Scenarios'!M2056,'Taxonomy and Epics'!H:H,'Taxonomy and Epics'!C:C)&amp;","&amp;'Test Scenarios'!M2056&amp;",Fin_Functional, Workday"</f>
        <v>Phase1,_,,Fin_Functional, Workday</v>
      </c>
      <c r="L2047" s="41"/>
      <c r="M2047" s="41"/>
      <c r="N2047" s="41"/>
      <c r="O2047" s="41"/>
      <c r="P2047" s="41"/>
      <c r="Q2047" s="41"/>
      <c r="R2047" s="41"/>
      <c r="S2047" s="41"/>
      <c r="T2047" s="38"/>
    </row>
    <row r="2048" spans="1:20" ht="128" x14ac:dyDescent="0.2">
      <c r="A2048" s="20">
        <f>'Test Scenarios'!A2057</f>
        <v>0</v>
      </c>
      <c r="B2048" s="44">
        <f>'Test Scenarios'!K2057</f>
        <v>0</v>
      </c>
      <c r="C2048" s="42">
        <f>'Test Scenarios'!B2057</f>
        <v>0</v>
      </c>
      <c r="D2048" s="43" t="str">
        <f>"F-"&amp;'Test Scenarios'!M2057&amp;"-"&amp;'Test Scenarios'!C2057&amp;"-"&amp;C2048</f>
        <v>F---0</v>
      </c>
      <c r="E2048" s="43" t="s">
        <v>6576</v>
      </c>
      <c r="F2048" s="43">
        <f>'Test Scenarios'!G2057</f>
        <v>0</v>
      </c>
      <c r="G2048" s="43" t="str">
        <f>"Objective"&amp;CHAR(10)
&amp;'Test Scenarios'!L2057&amp;CHAR(10)&amp;CHAR(10)&amp;
"Test Case Description"&amp;CHAR(10)
&amp;'Test Scenarios'!D2057&amp;CHAR(10)&amp;CHAR(10)&amp;
"Expected Results"&amp;CHAR(10)&amp;'Test Scenarios'!F2057</f>
        <v xml:space="preserve">Objective
Test Case Description
Expected Results
</v>
      </c>
      <c r="H2048" s="41"/>
      <c r="I2048" s="43" t="s">
        <v>6577</v>
      </c>
      <c r="J2048" s="41" t="str">
        <f>"TST-F "&amp;_xlfn.XLOOKUP('Test Scenarios'!M2057,'Taxonomy and Epics'!H:H,'Taxonomy and Epics'!E:E)</f>
        <v xml:space="preserve">TST-F </v>
      </c>
      <c r="K2048" s="36" t="str">
        <f>"Phase1,"&amp;_xlfn.XLOOKUP('Test Scenarios'!M2057,'Taxonomy and Epics'!H:H,'Taxonomy and Epics'!B:B)&amp;"_"&amp;_xlfn.XLOOKUP('Test Scenarios'!M2057,'Taxonomy and Epics'!H:H,'Taxonomy and Epics'!C:C)&amp;","&amp;'Test Scenarios'!M2057&amp;",Fin_Functional, Workday"</f>
        <v>Phase1,_,,Fin_Functional, Workday</v>
      </c>
      <c r="L2048" s="41"/>
      <c r="M2048" s="41"/>
      <c r="N2048" s="41"/>
      <c r="O2048" s="41"/>
      <c r="P2048" s="41"/>
      <c r="Q2048" s="41"/>
      <c r="R2048" s="41"/>
      <c r="S2048" s="41"/>
      <c r="T2048" s="38"/>
    </row>
    <row r="2049" spans="1:20" ht="128" x14ac:dyDescent="0.2">
      <c r="A2049" s="20">
        <f>'Test Scenarios'!A2058</f>
        <v>0</v>
      </c>
      <c r="B2049" s="44">
        <f>'Test Scenarios'!K2058</f>
        <v>0</v>
      </c>
      <c r="C2049" s="42">
        <f>'Test Scenarios'!B2058</f>
        <v>0</v>
      </c>
      <c r="D2049" s="43" t="str">
        <f>"F-"&amp;'Test Scenarios'!M2058&amp;"-"&amp;'Test Scenarios'!C2058&amp;"-"&amp;C2049</f>
        <v>F---0</v>
      </c>
      <c r="E2049" s="43" t="s">
        <v>6576</v>
      </c>
      <c r="F2049" s="43">
        <f>'Test Scenarios'!G2058</f>
        <v>0</v>
      </c>
      <c r="G2049" s="43" t="str">
        <f>"Objective"&amp;CHAR(10)
&amp;'Test Scenarios'!L2058&amp;CHAR(10)&amp;CHAR(10)&amp;
"Test Case Description"&amp;CHAR(10)
&amp;'Test Scenarios'!D2058&amp;CHAR(10)&amp;CHAR(10)&amp;
"Expected Results"&amp;CHAR(10)&amp;'Test Scenarios'!F2058</f>
        <v xml:space="preserve">Objective
Test Case Description
Expected Results
</v>
      </c>
      <c r="H2049" s="41"/>
      <c r="I2049" s="43" t="s">
        <v>6577</v>
      </c>
      <c r="J2049" s="41" t="str">
        <f>"TST-F "&amp;_xlfn.XLOOKUP('Test Scenarios'!M2058,'Taxonomy and Epics'!H:H,'Taxonomy and Epics'!E:E)</f>
        <v xml:space="preserve">TST-F </v>
      </c>
      <c r="K2049" s="36" t="str">
        <f>"Phase1,"&amp;_xlfn.XLOOKUP('Test Scenarios'!M2058,'Taxonomy and Epics'!H:H,'Taxonomy and Epics'!B:B)&amp;"_"&amp;_xlfn.XLOOKUP('Test Scenarios'!M2058,'Taxonomy and Epics'!H:H,'Taxonomy and Epics'!C:C)&amp;","&amp;'Test Scenarios'!M2058&amp;",Fin_Functional, Workday"</f>
        <v>Phase1,_,,Fin_Functional, Workday</v>
      </c>
      <c r="L2049" s="41"/>
      <c r="M2049" s="41"/>
      <c r="N2049" s="41"/>
      <c r="O2049" s="41"/>
      <c r="P2049" s="41"/>
      <c r="Q2049" s="41"/>
      <c r="R2049" s="41"/>
      <c r="S2049" s="41"/>
      <c r="T2049" s="38"/>
    </row>
    <row r="2050" spans="1:20" ht="128" x14ac:dyDescent="0.2">
      <c r="A2050" s="20">
        <f>'Test Scenarios'!A2059</f>
        <v>0</v>
      </c>
      <c r="B2050" s="44">
        <f>'Test Scenarios'!K2059</f>
        <v>0</v>
      </c>
      <c r="C2050" s="42">
        <f>'Test Scenarios'!B2059</f>
        <v>0</v>
      </c>
      <c r="D2050" s="43" t="str">
        <f>"F-"&amp;'Test Scenarios'!M2059&amp;"-"&amp;'Test Scenarios'!C2059&amp;"-"&amp;C2050</f>
        <v>F---0</v>
      </c>
      <c r="E2050" s="43" t="s">
        <v>6576</v>
      </c>
      <c r="F2050" s="43">
        <f>'Test Scenarios'!G2059</f>
        <v>0</v>
      </c>
      <c r="G2050" s="43" t="str">
        <f>"Objective"&amp;CHAR(10)
&amp;'Test Scenarios'!L2059&amp;CHAR(10)&amp;CHAR(10)&amp;
"Test Case Description"&amp;CHAR(10)
&amp;'Test Scenarios'!D2059&amp;CHAR(10)&amp;CHAR(10)&amp;
"Expected Results"&amp;CHAR(10)&amp;'Test Scenarios'!F2059</f>
        <v xml:space="preserve">Objective
Test Case Description
Expected Results
</v>
      </c>
      <c r="H2050" s="41"/>
      <c r="I2050" s="43" t="s">
        <v>6577</v>
      </c>
      <c r="J2050" s="41" t="str">
        <f>"TST-F "&amp;_xlfn.XLOOKUP('Test Scenarios'!M2059,'Taxonomy and Epics'!H:H,'Taxonomy and Epics'!E:E)</f>
        <v xml:space="preserve">TST-F </v>
      </c>
      <c r="K2050" s="36" t="str">
        <f>"Phase1,"&amp;_xlfn.XLOOKUP('Test Scenarios'!M2059,'Taxonomy and Epics'!H:H,'Taxonomy and Epics'!B:B)&amp;"_"&amp;_xlfn.XLOOKUP('Test Scenarios'!M2059,'Taxonomy and Epics'!H:H,'Taxonomy and Epics'!C:C)&amp;","&amp;'Test Scenarios'!M2059&amp;",Fin_Functional, Workday"</f>
        <v>Phase1,_,,Fin_Functional, Workday</v>
      </c>
      <c r="L2050" s="41"/>
      <c r="M2050" s="41"/>
      <c r="N2050" s="41"/>
      <c r="O2050" s="41"/>
      <c r="P2050" s="41"/>
      <c r="Q2050" s="41"/>
      <c r="R2050" s="41"/>
      <c r="S2050" s="41"/>
      <c r="T2050" s="38"/>
    </row>
    <row r="2051" spans="1:20" ht="128" x14ac:dyDescent="0.2">
      <c r="A2051" s="20">
        <f>'Test Scenarios'!A2060</f>
        <v>0</v>
      </c>
      <c r="B2051" s="44">
        <f>'Test Scenarios'!K2060</f>
        <v>0</v>
      </c>
      <c r="C2051" s="42">
        <f>'Test Scenarios'!B2060</f>
        <v>0</v>
      </c>
      <c r="D2051" s="43" t="str">
        <f>"F-"&amp;'Test Scenarios'!M2060&amp;"-"&amp;'Test Scenarios'!C2060&amp;"-"&amp;C2051</f>
        <v>F---0</v>
      </c>
      <c r="E2051" s="43" t="s">
        <v>6576</v>
      </c>
      <c r="F2051" s="43">
        <f>'Test Scenarios'!G2060</f>
        <v>0</v>
      </c>
      <c r="G2051" s="43" t="str">
        <f>"Objective"&amp;CHAR(10)
&amp;'Test Scenarios'!L2060&amp;CHAR(10)&amp;CHAR(10)&amp;
"Test Case Description"&amp;CHAR(10)
&amp;'Test Scenarios'!D2060&amp;CHAR(10)&amp;CHAR(10)&amp;
"Expected Results"&amp;CHAR(10)&amp;'Test Scenarios'!F2060</f>
        <v xml:space="preserve">Objective
Test Case Description
Expected Results
</v>
      </c>
      <c r="H2051" s="41"/>
      <c r="I2051" s="43" t="s">
        <v>6577</v>
      </c>
      <c r="J2051" s="41" t="str">
        <f>"TST-F "&amp;_xlfn.XLOOKUP('Test Scenarios'!M2060,'Taxonomy and Epics'!H:H,'Taxonomy and Epics'!E:E)</f>
        <v xml:space="preserve">TST-F </v>
      </c>
      <c r="K2051" s="36" t="str">
        <f>"Phase1,"&amp;_xlfn.XLOOKUP('Test Scenarios'!M2060,'Taxonomy and Epics'!H:H,'Taxonomy and Epics'!B:B)&amp;"_"&amp;_xlfn.XLOOKUP('Test Scenarios'!M2060,'Taxonomy and Epics'!H:H,'Taxonomy and Epics'!C:C)&amp;","&amp;'Test Scenarios'!M2060&amp;",Fin_Functional, Workday"</f>
        <v>Phase1,_,,Fin_Functional, Workday</v>
      </c>
      <c r="L2051" s="41"/>
      <c r="M2051" s="41"/>
      <c r="N2051" s="41"/>
      <c r="O2051" s="41"/>
      <c r="P2051" s="41"/>
      <c r="Q2051" s="41"/>
      <c r="R2051" s="41"/>
      <c r="S2051" s="41"/>
      <c r="T2051" s="38"/>
    </row>
    <row r="2052" spans="1:20" ht="128" x14ac:dyDescent="0.2">
      <c r="A2052" s="20">
        <f>'Test Scenarios'!A2061</f>
        <v>0</v>
      </c>
      <c r="B2052" s="44">
        <f>'Test Scenarios'!K2061</f>
        <v>0</v>
      </c>
      <c r="C2052" s="42">
        <f>'Test Scenarios'!B2061</f>
        <v>0</v>
      </c>
      <c r="D2052" s="43" t="str">
        <f>"F-"&amp;'Test Scenarios'!M2061&amp;"-"&amp;'Test Scenarios'!C2061&amp;"-"&amp;C2052</f>
        <v>F---0</v>
      </c>
      <c r="E2052" s="43" t="s">
        <v>6576</v>
      </c>
      <c r="F2052" s="43">
        <f>'Test Scenarios'!G2061</f>
        <v>0</v>
      </c>
      <c r="G2052" s="43" t="str">
        <f>"Objective"&amp;CHAR(10)
&amp;'Test Scenarios'!L2061&amp;CHAR(10)&amp;CHAR(10)&amp;
"Test Case Description"&amp;CHAR(10)
&amp;'Test Scenarios'!D2061&amp;CHAR(10)&amp;CHAR(10)&amp;
"Expected Results"&amp;CHAR(10)&amp;'Test Scenarios'!F2061</f>
        <v xml:space="preserve">Objective
Test Case Description
Expected Results
</v>
      </c>
      <c r="H2052" s="41"/>
      <c r="I2052" s="43" t="s">
        <v>6577</v>
      </c>
      <c r="J2052" s="41" t="str">
        <f>"TST-F "&amp;_xlfn.XLOOKUP('Test Scenarios'!M2061,'Taxonomy and Epics'!H:H,'Taxonomy and Epics'!E:E)</f>
        <v xml:space="preserve">TST-F </v>
      </c>
      <c r="K2052" s="36" t="str">
        <f>"Phase1,"&amp;_xlfn.XLOOKUP('Test Scenarios'!M2061,'Taxonomy and Epics'!H:H,'Taxonomy and Epics'!B:B)&amp;"_"&amp;_xlfn.XLOOKUP('Test Scenarios'!M2061,'Taxonomy and Epics'!H:H,'Taxonomy and Epics'!C:C)&amp;","&amp;'Test Scenarios'!M2061&amp;",Fin_Functional, Workday"</f>
        <v>Phase1,_,,Fin_Functional, Workday</v>
      </c>
      <c r="L2052" s="41"/>
      <c r="M2052" s="41"/>
      <c r="N2052" s="41"/>
      <c r="O2052" s="41"/>
      <c r="P2052" s="41"/>
      <c r="Q2052" s="41"/>
      <c r="R2052" s="41"/>
      <c r="S2052" s="41"/>
      <c r="T2052" s="38"/>
    </row>
    <row r="2053" spans="1:20" ht="128" x14ac:dyDescent="0.2">
      <c r="A2053" s="20">
        <f>'Test Scenarios'!A2062</f>
        <v>0</v>
      </c>
      <c r="B2053" s="44">
        <f>'Test Scenarios'!K2062</f>
        <v>0</v>
      </c>
      <c r="C2053" s="42">
        <f>'Test Scenarios'!B2062</f>
        <v>0</v>
      </c>
      <c r="D2053" s="43" t="str">
        <f>"F-"&amp;'Test Scenarios'!M2062&amp;"-"&amp;'Test Scenarios'!C2062&amp;"-"&amp;C2053</f>
        <v>F---0</v>
      </c>
      <c r="E2053" s="43" t="s">
        <v>6576</v>
      </c>
      <c r="F2053" s="43">
        <f>'Test Scenarios'!G2062</f>
        <v>0</v>
      </c>
      <c r="G2053" s="43" t="str">
        <f>"Objective"&amp;CHAR(10)
&amp;'Test Scenarios'!L2062&amp;CHAR(10)&amp;CHAR(10)&amp;
"Test Case Description"&amp;CHAR(10)
&amp;'Test Scenarios'!D2062&amp;CHAR(10)&amp;CHAR(10)&amp;
"Expected Results"&amp;CHAR(10)&amp;'Test Scenarios'!F2062</f>
        <v xml:space="preserve">Objective
Test Case Description
Expected Results
</v>
      </c>
      <c r="H2053" s="41"/>
      <c r="I2053" s="43" t="s">
        <v>6577</v>
      </c>
      <c r="J2053" s="41" t="str">
        <f>"TST-F "&amp;_xlfn.XLOOKUP('Test Scenarios'!M2062,'Taxonomy and Epics'!H:H,'Taxonomy and Epics'!E:E)</f>
        <v xml:space="preserve">TST-F </v>
      </c>
      <c r="K2053" s="36" t="str">
        <f>"Phase1,"&amp;_xlfn.XLOOKUP('Test Scenarios'!M2062,'Taxonomy and Epics'!H:H,'Taxonomy and Epics'!B:B)&amp;"_"&amp;_xlfn.XLOOKUP('Test Scenarios'!M2062,'Taxonomy and Epics'!H:H,'Taxonomy and Epics'!C:C)&amp;","&amp;'Test Scenarios'!M2062&amp;",Fin_Functional, Workday"</f>
        <v>Phase1,_,,Fin_Functional, Workday</v>
      </c>
      <c r="L2053" s="41"/>
      <c r="M2053" s="41"/>
      <c r="N2053" s="41"/>
      <c r="O2053" s="41"/>
      <c r="P2053" s="41"/>
      <c r="Q2053" s="41"/>
      <c r="R2053" s="41"/>
      <c r="S2053" s="41"/>
      <c r="T2053" s="38"/>
    </row>
    <row r="2054" spans="1:20" ht="128" x14ac:dyDescent="0.2">
      <c r="A2054" s="20">
        <f>'Test Scenarios'!A2063</f>
        <v>0</v>
      </c>
      <c r="B2054" s="44">
        <f>'Test Scenarios'!K2063</f>
        <v>0</v>
      </c>
      <c r="C2054" s="42">
        <f>'Test Scenarios'!B2063</f>
        <v>0</v>
      </c>
      <c r="D2054" s="43" t="str">
        <f>"F-"&amp;'Test Scenarios'!M2063&amp;"-"&amp;'Test Scenarios'!C2063&amp;"-"&amp;C2054</f>
        <v>F---0</v>
      </c>
      <c r="E2054" s="43" t="s">
        <v>6576</v>
      </c>
      <c r="F2054" s="43">
        <f>'Test Scenarios'!G2063</f>
        <v>0</v>
      </c>
      <c r="G2054" s="43" t="str">
        <f>"Objective"&amp;CHAR(10)
&amp;'Test Scenarios'!L2063&amp;CHAR(10)&amp;CHAR(10)&amp;
"Test Case Description"&amp;CHAR(10)
&amp;'Test Scenarios'!D2063&amp;CHAR(10)&amp;CHAR(10)&amp;
"Expected Results"&amp;CHAR(10)&amp;'Test Scenarios'!F2063</f>
        <v xml:space="preserve">Objective
Test Case Description
Expected Results
</v>
      </c>
      <c r="H2054" s="41"/>
      <c r="I2054" s="43" t="s">
        <v>6577</v>
      </c>
      <c r="J2054" s="41" t="str">
        <f>"TST-F "&amp;_xlfn.XLOOKUP('Test Scenarios'!M2063,'Taxonomy and Epics'!H:H,'Taxonomy and Epics'!E:E)</f>
        <v xml:space="preserve">TST-F </v>
      </c>
      <c r="K2054" s="36" t="str">
        <f>"Phase1,"&amp;_xlfn.XLOOKUP('Test Scenarios'!M2063,'Taxonomy and Epics'!H:H,'Taxonomy and Epics'!B:B)&amp;"_"&amp;_xlfn.XLOOKUP('Test Scenarios'!M2063,'Taxonomy and Epics'!H:H,'Taxonomy and Epics'!C:C)&amp;","&amp;'Test Scenarios'!M2063&amp;",Fin_Functional, Workday"</f>
        <v>Phase1,_,,Fin_Functional, Workday</v>
      </c>
      <c r="L2054" s="41"/>
      <c r="M2054" s="41"/>
      <c r="N2054" s="41"/>
      <c r="O2054" s="41"/>
      <c r="P2054" s="41"/>
      <c r="Q2054" s="41"/>
      <c r="R2054" s="41"/>
      <c r="S2054" s="41"/>
      <c r="T2054" s="38"/>
    </row>
    <row r="2055" spans="1:20" ht="128" x14ac:dyDescent="0.2">
      <c r="A2055" s="20">
        <f>'Test Scenarios'!A2064</f>
        <v>0</v>
      </c>
      <c r="B2055" s="44">
        <f>'Test Scenarios'!K2064</f>
        <v>0</v>
      </c>
      <c r="C2055" s="42">
        <f>'Test Scenarios'!B2064</f>
        <v>0</v>
      </c>
      <c r="D2055" s="43" t="str">
        <f>"F-"&amp;'Test Scenarios'!M2064&amp;"-"&amp;'Test Scenarios'!C2064&amp;"-"&amp;C2055</f>
        <v>F---0</v>
      </c>
      <c r="E2055" s="43" t="s">
        <v>6576</v>
      </c>
      <c r="F2055" s="43">
        <f>'Test Scenarios'!G2064</f>
        <v>0</v>
      </c>
      <c r="G2055" s="43" t="str">
        <f>"Objective"&amp;CHAR(10)
&amp;'Test Scenarios'!L2064&amp;CHAR(10)&amp;CHAR(10)&amp;
"Test Case Description"&amp;CHAR(10)
&amp;'Test Scenarios'!D2064&amp;CHAR(10)&amp;CHAR(10)&amp;
"Expected Results"&amp;CHAR(10)&amp;'Test Scenarios'!F2064</f>
        <v xml:space="preserve">Objective
Test Case Description
Expected Results
</v>
      </c>
      <c r="H2055" s="41"/>
      <c r="I2055" s="43" t="s">
        <v>6577</v>
      </c>
      <c r="J2055" s="41" t="str">
        <f>"TST-F "&amp;_xlfn.XLOOKUP('Test Scenarios'!M2064,'Taxonomy and Epics'!H:H,'Taxonomy and Epics'!E:E)</f>
        <v xml:space="preserve">TST-F </v>
      </c>
      <c r="K2055" s="36" t="str">
        <f>"Phase1,"&amp;_xlfn.XLOOKUP('Test Scenarios'!M2064,'Taxonomy and Epics'!H:H,'Taxonomy and Epics'!B:B)&amp;"_"&amp;_xlfn.XLOOKUP('Test Scenarios'!M2064,'Taxonomy and Epics'!H:H,'Taxonomy and Epics'!C:C)&amp;","&amp;'Test Scenarios'!M2064&amp;",Fin_Functional, Workday"</f>
        <v>Phase1,_,,Fin_Functional, Workday</v>
      </c>
      <c r="L2055" s="41"/>
      <c r="M2055" s="41"/>
      <c r="N2055" s="41"/>
      <c r="O2055" s="41"/>
      <c r="P2055" s="41"/>
      <c r="Q2055" s="41"/>
      <c r="R2055" s="41"/>
      <c r="S2055" s="41"/>
      <c r="T2055" s="38"/>
    </row>
    <row r="2056" spans="1:20" ht="128" x14ac:dyDescent="0.2">
      <c r="A2056" s="20">
        <f>'Test Scenarios'!A2065</f>
        <v>0</v>
      </c>
      <c r="B2056" s="44">
        <f>'Test Scenarios'!K2065</f>
        <v>0</v>
      </c>
      <c r="C2056" s="42">
        <f>'Test Scenarios'!B2065</f>
        <v>0</v>
      </c>
      <c r="D2056" s="43" t="str">
        <f>"F-"&amp;'Test Scenarios'!M2065&amp;"-"&amp;'Test Scenarios'!C2065&amp;"-"&amp;C2056</f>
        <v>F---0</v>
      </c>
      <c r="E2056" s="43" t="s">
        <v>6576</v>
      </c>
      <c r="F2056" s="43">
        <f>'Test Scenarios'!G2065</f>
        <v>0</v>
      </c>
      <c r="G2056" s="43" t="str">
        <f>"Objective"&amp;CHAR(10)
&amp;'Test Scenarios'!L2065&amp;CHAR(10)&amp;CHAR(10)&amp;
"Test Case Description"&amp;CHAR(10)
&amp;'Test Scenarios'!D2065&amp;CHAR(10)&amp;CHAR(10)&amp;
"Expected Results"&amp;CHAR(10)&amp;'Test Scenarios'!F2065</f>
        <v xml:space="preserve">Objective
Test Case Description
Expected Results
</v>
      </c>
      <c r="H2056" s="41"/>
      <c r="I2056" s="43" t="s">
        <v>6577</v>
      </c>
      <c r="J2056" s="41" t="str">
        <f>"TST-F "&amp;_xlfn.XLOOKUP('Test Scenarios'!M2065,'Taxonomy and Epics'!H:H,'Taxonomy and Epics'!E:E)</f>
        <v xml:space="preserve">TST-F </v>
      </c>
      <c r="K2056" s="36" t="str">
        <f>"Phase1,"&amp;_xlfn.XLOOKUP('Test Scenarios'!M2065,'Taxonomy and Epics'!H:H,'Taxonomy and Epics'!B:B)&amp;"_"&amp;_xlfn.XLOOKUP('Test Scenarios'!M2065,'Taxonomy and Epics'!H:H,'Taxonomy and Epics'!C:C)&amp;","&amp;'Test Scenarios'!M2065&amp;",Fin_Functional, Workday"</f>
        <v>Phase1,_,,Fin_Functional, Workday</v>
      </c>
      <c r="L2056" s="41"/>
      <c r="M2056" s="41"/>
      <c r="N2056" s="41"/>
      <c r="O2056" s="41"/>
      <c r="P2056" s="41"/>
      <c r="Q2056" s="41"/>
      <c r="R2056" s="41"/>
      <c r="S2056" s="41"/>
      <c r="T2056" s="38"/>
    </row>
    <row r="2057" spans="1:20" ht="128" x14ac:dyDescent="0.2">
      <c r="A2057" s="20">
        <f>'Test Scenarios'!A2066</f>
        <v>0</v>
      </c>
      <c r="B2057" s="44">
        <f>'Test Scenarios'!K2066</f>
        <v>0</v>
      </c>
      <c r="C2057" s="42">
        <f>'Test Scenarios'!B2066</f>
        <v>0</v>
      </c>
      <c r="D2057" s="43" t="str">
        <f>"F-"&amp;'Test Scenarios'!M2066&amp;"-"&amp;'Test Scenarios'!C2066&amp;"-"&amp;C2057</f>
        <v>F---0</v>
      </c>
      <c r="E2057" s="43" t="s">
        <v>6576</v>
      </c>
      <c r="F2057" s="43">
        <f>'Test Scenarios'!G2066</f>
        <v>0</v>
      </c>
      <c r="G2057" s="43" t="str">
        <f>"Objective"&amp;CHAR(10)
&amp;'Test Scenarios'!L2066&amp;CHAR(10)&amp;CHAR(10)&amp;
"Test Case Description"&amp;CHAR(10)
&amp;'Test Scenarios'!D2066&amp;CHAR(10)&amp;CHAR(10)&amp;
"Expected Results"&amp;CHAR(10)&amp;'Test Scenarios'!F2066</f>
        <v xml:space="preserve">Objective
Test Case Description
Expected Results
</v>
      </c>
      <c r="H2057" s="41"/>
      <c r="I2057" s="43" t="s">
        <v>6577</v>
      </c>
      <c r="J2057" s="41" t="str">
        <f>"TST-F "&amp;_xlfn.XLOOKUP('Test Scenarios'!M2066,'Taxonomy and Epics'!H:H,'Taxonomy and Epics'!E:E)</f>
        <v xml:space="preserve">TST-F </v>
      </c>
      <c r="K2057" s="36" t="str">
        <f>"Phase1,"&amp;_xlfn.XLOOKUP('Test Scenarios'!M2066,'Taxonomy and Epics'!H:H,'Taxonomy and Epics'!B:B)&amp;"_"&amp;_xlfn.XLOOKUP('Test Scenarios'!M2066,'Taxonomy and Epics'!H:H,'Taxonomy and Epics'!C:C)&amp;","&amp;'Test Scenarios'!M2066&amp;",Fin_Functional, Workday"</f>
        <v>Phase1,_,,Fin_Functional, Workday</v>
      </c>
      <c r="L2057" s="41"/>
      <c r="M2057" s="41"/>
      <c r="N2057" s="41"/>
      <c r="O2057" s="41"/>
      <c r="P2057" s="41"/>
      <c r="Q2057" s="41"/>
      <c r="R2057" s="41"/>
      <c r="S2057" s="41"/>
      <c r="T2057" s="38"/>
    </row>
    <row r="2058" spans="1:20" ht="128" x14ac:dyDescent="0.2">
      <c r="A2058" s="20">
        <f>'Test Scenarios'!A2067</f>
        <v>0</v>
      </c>
      <c r="B2058" s="44">
        <f>'Test Scenarios'!K2067</f>
        <v>0</v>
      </c>
      <c r="C2058" s="42">
        <f>'Test Scenarios'!B2067</f>
        <v>0</v>
      </c>
      <c r="D2058" s="43" t="str">
        <f>"F-"&amp;'Test Scenarios'!M2067&amp;"-"&amp;'Test Scenarios'!C2067&amp;"-"&amp;C2058</f>
        <v>F---0</v>
      </c>
      <c r="E2058" s="43" t="s">
        <v>6576</v>
      </c>
      <c r="F2058" s="43">
        <f>'Test Scenarios'!G2067</f>
        <v>0</v>
      </c>
      <c r="G2058" s="43" t="str">
        <f>"Objective"&amp;CHAR(10)
&amp;'Test Scenarios'!L2067&amp;CHAR(10)&amp;CHAR(10)&amp;
"Test Case Description"&amp;CHAR(10)
&amp;'Test Scenarios'!D2067&amp;CHAR(10)&amp;CHAR(10)&amp;
"Expected Results"&amp;CHAR(10)&amp;'Test Scenarios'!F2067</f>
        <v xml:space="preserve">Objective
Test Case Description
Expected Results
</v>
      </c>
      <c r="H2058" s="41"/>
      <c r="I2058" s="43" t="s">
        <v>6577</v>
      </c>
      <c r="J2058" s="41" t="str">
        <f>"TST-F "&amp;_xlfn.XLOOKUP('Test Scenarios'!M2067,'Taxonomy and Epics'!H:H,'Taxonomy and Epics'!E:E)</f>
        <v xml:space="preserve">TST-F </v>
      </c>
      <c r="K2058" s="36" t="str">
        <f>"Phase1,"&amp;_xlfn.XLOOKUP('Test Scenarios'!M2067,'Taxonomy and Epics'!H:H,'Taxonomy and Epics'!B:B)&amp;"_"&amp;_xlfn.XLOOKUP('Test Scenarios'!M2067,'Taxonomy and Epics'!H:H,'Taxonomy and Epics'!C:C)&amp;","&amp;'Test Scenarios'!M2067&amp;",Fin_Functional, Workday"</f>
        <v>Phase1,_,,Fin_Functional, Workday</v>
      </c>
      <c r="L2058" s="41"/>
      <c r="M2058" s="41"/>
      <c r="N2058" s="41"/>
      <c r="O2058" s="41"/>
      <c r="P2058" s="41"/>
      <c r="Q2058" s="41"/>
      <c r="R2058" s="41"/>
      <c r="S2058" s="41"/>
      <c r="T2058" s="38"/>
    </row>
    <row r="2059" spans="1:20" ht="128" x14ac:dyDescent="0.2">
      <c r="A2059" s="20">
        <f>'Test Scenarios'!A2068</f>
        <v>0</v>
      </c>
      <c r="B2059" s="44">
        <f>'Test Scenarios'!K2068</f>
        <v>0</v>
      </c>
      <c r="C2059" s="42">
        <f>'Test Scenarios'!B2068</f>
        <v>0</v>
      </c>
      <c r="D2059" s="43" t="str">
        <f>"F-"&amp;'Test Scenarios'!M2068&amp;"-"&amp;'Test Scenarios'!C2068&amp;"-"&amp;C2059</f>
        <v>F---0</v>
      </c>
      <c r="E2059" s="43" t="s">
        <v>6576</v>
      </c>
      <c r="F2059" s="43">
        <f>'Test Scenarios'!G2068</f>
        <v>0</v>
      </c>
      <c r="G2059" s="43" t="str">
        <f>"Objective"&amp;CHAR(10)
&amp;'Test Scenarios'!L2068&amp;CHAR(10)&amp;CHAR(10)&amp;
"Test Case Description"&amp;CHAR(10)
&amp;'Test Scenarios'!D2068&amp;CHAR(10)&amp;CHAR(10)&amp;
"Expected Results"&amp;CHAR(10)&amp;'Test Scenarios'!F2068</f>
        <v xml:space="preserve">Objective
Test Case Description
Expected Results
</v>
      </c>
      <c r="H2059" s="41"/>
      <c r="I2059" s="43" t="s">
        <v>6577</v>
      </c>
      <c r="J2059" s="41" t="str">
        <f>"TST-F "&amp;_xlfn.XLOOKUP('Test Scenarios'!M2068,'Taxonomy and Epics'!H:H,'Taxonomy and Epics'!E:E)</f>
        <v xml:space="preserve">TST-F </v>
      </c>
      <c r="K2059" s="36" t="str">
        <f>"Phase1,"&amp;_xlfn.XLOOKUP('Test Scenarios'!M2068,'Taxonomy and Epics'!H:H,'Taxonomy and Epics'!B:B)&amp;"_"&amp;_xlfn.XLOOKUP('Test Scenarios'!M2068,'Taxonomy and Epics'!H:H,'Taxonomy and Epics'!C:C)&amp;","&amp;'Test Scenarios'!M2068&amp;",Fin_Functional, Workday"</f>
        <v>Phase1,_,,Fin_Functional, Workday</v>
      </c>
      <c r="L2059" s="41"/>
      <c r="M2059" s="41"/>
      <c r="N2059" s="41"/>
      <c r="O2059" s="41"/>
      <c r="P2059" s="41"/>
      <c r="Q2059" s="41"/>
      <c r="R2059" s="41"/>
      <c r="S2059" s="41"/>
      <c r="T2059" s="38"/>
    </row>
    <row r="2060" spans="1:20" ht="128" x14ac:dyDescent="0.2">
      <c r="A2060" s="20">
        <f>'Test Scenarios'!A2069</f>
        <v>0</v>
      </c>
      <c r="B2060" s="44">
        <f>'Test Scenarios'!K2069</f>
        <v>0</v>
      </c>
      <c r="C2060" s="42">
        <f>'Test Scenarios'!B2069</f>
        <v>0</v>
      </c>
      <c r="D2060" s="43" t="str">
        <f>"F-"&amp;'Test Scenarios'!M2069&amp;"-"&amp;'Test Scenarios'!C2069&amp;"-"&amp;C2060</f>
        <v>F---0</v>
      </c>
      <c r="E2060" s="43" t="s">
        <v>6576</v>
      </c>
      <c r="F2060" s="43">
        <f>'Test Scenarios'!G2069</f>
        <v>0</v>
      </c>
      <c r="G2060" s="43" t="str">
        <f>"Objective"&amp;CHAR(10)
&amp;'Test Scenarios'!L2069&amp;CHAR(10)&amp;CHAR(10)&amp;
"Test Case Description"&amp;CHAR(10)
&amp;'Test Scenarios'!D2069&amp;CHAR(10)&amp;CHAR(10)&amp;
"Expected Results"&amp;CHAR(10)&amp;'Test Scenarios'!F2069</f>
        <v xml:space="preserve">Objective
Test Case Description
Expected Results
</v>
      </c>
      <c r="H2060" s="41"/>
      <c r="I2060" s="43" t="s">
        <v>6577</v>
      </c>
      <c r="J2060" s="41" t="str">
        <f>"TST-F "&amp;_xlfn.XLOOKUP('Test Scenarios'!M2069,'Taxonomy and Epics'!H:H,'Taxonomy and Epics'!E:E)</f>
        <v xml:space="preserve">TST-F </v>
      </c>
      <c r="K2060" s="36" t="str">
        <f>"Phase1,"&amp;_xlfn.XLOOKUP('Test Scenarios'!M2069,'Taxonomy and Epics'!H:H,'Taxonomy and Epics'!B:B)&amp;"_"&amp;_xlfn.XLOOKUP('Test Scenarios'!M2069,'Taxonomy and Epics'!H:H,'Taxonomy and Epics'!C:C)&amp;","&amp;'Test Scenarios'!M2069&amp;",Fin_Functional, Workday"</f>
        <v>Phase1,_,,Fin_Functional, Workday</v>
      </c>
      <c r="L2060" s="41"/>
      <c r="M2060" s="41"/>
      <c r="N2060" s="41"/>
      <c r="O2060" s="41"/>
      <c r="P2060" s="41"/>
      <c r="Q2060" s="41"/>
      <c r="R2060" s="41"/>
      <c r="S2060" s="41"/>
      <c r="T2060" s="38"/>
    </row>
    <row r="2061" spans="1:20" ht="128" x14ac:dyDescent="0.2">
      <c r="A2061" s="20">
        <f>'Test Scenarios'!A2070</f>
        <v>0</v>
      </c>
      <c r="B2061" s="44">
        <f>'Test Scenarios'!K2070</f>
        <v>0</v>
      </c>
      <c r="C2061" s="42">
        <f>'Test Scenarios'!B2070</f>
        <v>0</v>
      </c>
      <c r="D2061" s="43" t="str">
        <f>"F-"&amp;'Test Scenarios'!M2070&amp;"-"&amp;'Test Scenarios'!C2070&amp;"-"&amp;C2061</f>
        <v>F---0</v>
      </c>
      <c r="E2061" s="43" t="s">
        <v>6576</v>
      </c>
      <c r="F2061" s="43">
        <f>'Test Scenarios'!G2070</f>
        <v>0</v>
      </c>
      <c r="G2061" s="43" t="str">
        <f>"Objective"&amp;CHAR(10)
&amp;'Test Scenarios'!L2070&amp;CHAR(10)&amp;CHAR(10)&amp;
"Test Case Description"&amp;CHAR(10)
&amp;'Test Scenarios'!D2070&amp;CHAR(10)&amp;CHAR(10)&amp;
"Expected Results"&amp;CHAR(10)&amp;'Test Scenarios'!F2070</f>
        <v xml:space="preserve">Objective
Test Case Description
Expected Results
</v>
      </c>
      <c r="H2061" s="41"/>
      <c r="I2061" s="43" t="s">
        <v>6577</v>
      </c>
      <c r="J2061" s="41" t="str">
        <f>"TST-F "&amp;_xlfn.XLOOKUP('Test Scenarios'!M2070,'Taxonomy and Epics'!H:H,'Taxonomy and Epics'!E:E)</f>
        <v xml:space="preserve">TST-F </v>
      </c>
      <c r="K2061" s="36" t="str">
        <f>"Phase1,"&amp;_xlfn.XLOOKUP('Test Scenarios'!M2070,'Taxonomy and Epics'!H:H,'Taxonomy and Epics'!B:B)&amp;"_"&amp;_xlfn.XLOOKUP('Test Scenarios'!M2070,'Taxonomy and Epics'!H:H,'Taxonomy and Epics'!C:C)&amp;","&amp;'Test Scenarios'!M2070&amp;",Fin_Functional, Workday"</f>
        <v>Phase1,_,,Fin_Functional, Workday</v>
      </c>
      <c r="L2061" s="41"/>
      <c r="M2061" s="41"/>
      <c r="N2061" s="41"/>
      <c r="O2061" s="41"/>
      <c r="P2061" s="41"/>
      <c r="Q2061" s="41"/>
      <c r="R2061" s="41"/>
      <c r="S2061" s="41"/>
      <c r="T2061" s="38"/>
    </row>
    <row r="2062" spans="1:20" ht="128" x14ac:dyDescent="0.2">
      <c r="A2062" s="20">
        <f>'Test Scenarios'!A2071</f>
        <v>0</v>
      </c>
      <c r="B2062" s="44">
        <f>'Test Scenarios'!K2071</f>
        <v>0</v>
      </c>
      <c r="C2062" s="42">
        <f>'Test Scenarios'!B2071</f>
        <v>0</v>
      </c>
      <c r="D2062" s="43" t="str">
        <f>"F-"&amp;'Test Scenarios'!M2071&amp;"-"&amp;'Test Scenarios'!C2071&amp;"-"&amp;C2062</f>
        <v>F---0</v>
      </c>
      <c r="E2062" s="43" t="s">
        <v>6576</v>
      </c>
      <c r="F2062" s="43">
        <f>'Test Scenarios'!G2071</f>
        <v>0</v>
      </c>
      <c r="G2062" s="43" t="str">
        <f>"Objective"&amp;CHAR(10)
&amp;'Test Scenarios'!L2071&amp;CHAR(10)&amp;CHAR(10)&amp;
"Test Case Description"&amp;CHAR(10)
&amp;'Test Scenarios'!D2071&amp;CHAR(10)&amp;CHAR(10)&amp;
"Expected Results"&amp;CHAR(10)&amp;'Test Scenarios'!F2071</f>
        <v xml:space="preserve">Objective
Test Case Description
Expected Results
</v>
      </c>
      <c r="H2062" s="41"/>
      <c r="I2062" s="43" t="s">
        <v>6577</v>
      </c>
      <c r="J2062" s="41" t="str">
        <f>"TST-F "&amp;_xlfn.XLOOKUP('Test Scenarios'!M2071,'Taxonomy and Epics'!H:H,'Taxonomy and Epics'!E:E)</f>
        <v xml:space="preserve">TST-F </v>
      </c>
      <c r="K2062" s="36" t="str">
        <f>"Phase1,"&amp;_xlfn.XLOOKUP('Test Scenarios'!M2071,'Taxonomy and Epics'!H:H,'Taxonomy and Epics'!B:B)&amp;"_"&amp;_xlfn.XLOOKUP('Test Scenarios'!M2071,'Taxonomy and Epics'!H:H,'Taxonomy and Epics'!C:C)&amp;","&amp;'Test Scenarios'!M2071&amp;",Fin_Functional, Workday"</f>
        <v>Phase1,_,,Fin_Functional, Workday</v>
      </c>
      <c r="L2062" s="41"/>
      <c r="M2062" s="41"/>
      <c r="N2062" s="41"/>
      <c r="O2062" s="41"/>
      <c r="P2062" s="41"/>
      <c r="Q2062" s="41"/>
      <c r="R2062" s="41"/>
      <c r="S2062" s="41"/>
      <c r="T2062" s="38"/>
    </row>
    <row r="2063" spans="1:20" ht="128" x14ac:dyDescent="0.2">
      <c r="A2063" s="20">
        <f>'Test Scenarios'!A2072</f>
        <v>0</v>
      </c>
      <c r="B2063" s="44">
        <f>'Test Scenarios'!K2072</f>
        <v>0</v>
      </c>
      <c r="C2063" s="42">
        <f>'Test Scenarios'!B2072</f>
        <v>0</v>
      </c>
      <c r="D2063" s="43" t="str">
        <f>"F-"&amp;'Test Scenarios'!M2072&amp;"-"&amp;'Test Scenarios'!C2072&amp;"-"&amp;C2063</f>
        <v>F---0</v>
      </c>
      <c r="E2063" s="43" t="s">
        <v>6576</v>
      </c>
      <c r="F2063" s="43">
        <f>'Test Scenarios'!G2072</f>
        <v>0</v>
      </c>
      <c r="G2063" s="43" t="str">
        <f>"Objective"&amp;CHAR(10)
&amp;'Test Scenarios'!L2072&amp;CHAR(10)&amp;CHAR(10)&amp;
"Test Case Description"&amp;CHAR(10)
&amp;'Test Scenarios'!D2072&amp;CHAR(10)&amp;CHAR(10)&amp;
"Expected Results"&amp;CHAR(10)&amp;'Test Scenarios'!F2072</f>
        <v xml:space="preserve">Objective
Test Case Description
Expected Results
</v>
      </c>
      <c r="H2063" s="41"/>
      <c r="I2063" s="43" t="s">
        <v>6577</v>
      </c>
      <c r="J2063" s="41" t="str">
        <f>"TST-F "&amp;_xlfn.XLOOKUP('Test Scenarios'!M2072,'Taxonomy and Epics'!H:H,'Taxonomy and Epics'!E:E)</f>
        <v xml:space="preserve">TST-F </v>
      </c>
      <c r="K2063" s="36" t="str">
        <f>"Phase1,"&amp;_xlfn.XLOOKUP('Test Scenarios'!M2072,'Taxonomy and Epics'!H:H,'Taxonomy and Epics'!B:B)&amp;"_"&amp;_xlfn.XLOOKUP('Test Scenarios'!M2072,'Taxonomy and Epics'!H:H,'Taxonomy and Epics'!C:C)&amp;","&amp;'Test Scenarios'!M2072&amp;",Fin_Functional, Workday"</f>
        <v>Phase1,_,,Fin_Functional, Workday</v>
      </c>
      <c r="L2063" s="41"/>
      <c r="M2063" s="41"/>
      <c r="N2063" s="41"/>
      <c r="O2063" s="41"/>
      <c r="P2063" s="41"/>
      <c r="Q2063" s="41"/>
      <c r="R2063" s="41"/>
      <c r="S2063" s="41"/>
      <c r="T2063" s="38"/>
    </row>
    <row r="2064" spans="1:20" ht="128" x14ac:dyDescent="0.2">
      <c r="A2064" s="20">
        <f>'Test Scenarios'!A2073</f>
        <v>0</v>
      </c>
      <c r="B2064" s="44">
        <f>'Test Scenarios'!K2073</f>
        <v>0</v>
      </c>
      <c r="C2064" s="42">
        <f>'Test Scenarios'!B2073</f>
        <v>0</v>
      </c>
      <c r="D2064" s="43" t="str">
        <f>"F-"&amp;'Test Scenarios'!M2073&amp;"-"&amp;'Test Scenarios'!C2073&amp;"-"&amp;C2064</f>
        <v>F---0</v>
      </c>
      <c r="E2064" s="43" t="s">
        <v>6576</v>
      </c>
      <c r="F2064" s="43">
        <f>'Test Scenarios'!G2073</f>
        <v>0</v>
      </c>
      <c r="G2064" s="43" t="str">
        <f>"Objective"&amp;CHAR(10)
&amp;'Test Scenarios'!L2073&amp;CHAR(10)&amp;CHAR(10)&amp;
"Test Case Description"&amp;CHAR(10)
&amp;'Test Scenarios'!D2073&amp;CHAR(10)&amp;CHAR(10)&amp;
"Expected Results"&amp;CHAR(10)&amp;'Test Scenarios'!F2073</f>
        <v xml:space="preserve">Objective
Test Case Description
Expected Results
</v>
      </c>
      <c r="H2064" s="41"/>
      <c r="I2064" s="43" t="s">
        <v>6577</v>
      </c>
      <c r="J2064" s="41" t="str">
        <f>"TST-F "&amp;_xlfn.XLOOKUP('Test Scenarios'!M2073,'Taxonomy and Epics'!H:H,'Taxonomy and Epics'!E:E)</f>
        <v xml:space="preserve">TST-F </v>
      </c>
      <c r="K2064" s="36" t="str">
        <f>"Phase1,"&amp;_xlfn.XLOOKUP('Test Scenarios'!M2073,'Taxonomy and Epics'!H:H,'Taxonomy and Epics'!B:B)&amp;"_"&amp;_xlfn.XLOOKUP('Test Scenarios'!M2073,'Taxonomy and Epics'!H:H,'Taxonomy and Epics'!C:C)&amp;","&amp;'Test Scenarios'!M2073&amp;",Fin_Functional, Workday"</f>
        <v>Phase1,_,,Fin_Functional, Workday</v>
      </c>
      <c r="L2064" s="41"/>
      <c r="M2064" s="41"/>
      <c r="N2064" s="41"/>
      <c r="O2064" s="41"/>
      <c r="P2064" s="41"/>
      <c r="Q2064" s="41"/>
      <c r="R2064" s="41"/>
      <c r="S2064" s="41"/>
      <c r="T2064" s="38"/>
    </row>
    <row r="2065" spans="1:20" ht="128" x14ac:dyDescent="0.2">
      <c r="A2065" s="20">
        <f>'Test Scenarios'!A2074</f>
        <v>0</v>
      </c>
      <c r="B2065" s="44">
        <f>'Test Scenarios'!K2074</f>
        <v>0</v>
      </c>
      <c r="C2065" s="42">
        <f>'Test Scenarios'!B2074</f>
        <v>0</v>
      </c>
      <c r="D2065" s="43" t="str">
        <f>"F-"&amp;'Test Scenarios'!M2074&amp;"-"&amp;'Test Scenarios'!C2074&amp;"-"&amp;C2065</f>
        <v>F---0</v>
      </c>
      <c r="E2065" s="43" t="s">
        <v>6576</v>
      </c>
      <c r="F2065" s="43">
        <f>'Test Scenarios'!G2074</f>
        <v>0</v>
      </c>
      <c r="G2065" s="43" t="str">
        <f>"Objective"&amp;CHAR(10)
&amp;'Test Scenarios'!L2074&amp;CHAR(10)&amp;CHAR(10)&amp;
"Test Case Description"&amp;CHAR(10)
&amp;'Test Scenarios'!D2074&amp;CHAR(10)&amp;CHAR(10)&amp;
"Expected Results"&amp;CHAR(10)&amp;'Test Scenarios'!F2074</f>
        <v xml:space="preserve">Objective
Test Case Description
Expected Results
</v>
      </c>
      <c r="H2065" s="41"/>
      <c r="I2065" s="43" t="s">
        <v>6577</v>
      </c>
      <c r="J2065" s="41" t="str">
        <f>"TST-F "&amp;_xlfn.XLOOKUP('Test Scenarios'!M2074,'Taxonomy and Epics'!H:H,'Taxonomy and Epics'!E:E)</f>
        <v xml:space="preserve">TST-F </v>
      </c>
      <c r="K2065" s="36" t="str">
        <f>"Phase1,"&amp;_xlfn.XLOOKUP('Test Scenarios'!M2074,'Taxonomy and Epics'!H:H,'Taxonomy and Epics'!B:B)&amp;"_"&amp;_xlfn.XLOOKUP('Test Scenarios'!M2074,'Taxonomy and Epics'!H:H,'Taxonomy and Epics'!C:C)&amp;","&amp;'Test Scenarios'!M2074&amp;",Fin_Functional, Workday"</f>
        <v>Phase1,_,,Fin_Functional, Workday</v>
      </c>
      <c r="L2065" s="41"/>
      <c r="M2065" s="41"/>
      <c r="N2065" s="41"/>
      <c r="O2065" s="41"/>
      <c r="P2065" s="41"/>
      <c r="Q2065" s="41"/>
      <c r="R2065" s="41"/>
      <c r="S2065" s="41"/>
      <c r="T2065" s="38"/>
    </row>
    <row r="2066" spans="1:20" ht="128" x14ac:dyDescent="0.2">
      <c r="A2066" s="20">
        <f>'Test Scenarios'!A2075</f>
        <v>0</v>
      </c>
      <c r="B2066" s="44">
        <f>'Test Scenarios'!K2075</f>
        <v>0</v>
      </c>
      <c r="C2066" s="42">
        <f>'Test Scenarios'!B2075</f>
        <v>0</v>
      </c>
      <c r="D2066" s="43" t="str">
        <f>"F-"&amp;'Test Scenarios'!M2075&amp;"-"&amp;'Test Scenarios'!C2075&amp;"-"&amp;C2066</f>
        <v>F---0</v>
      </c>
      <c r="E2066" s="43" t="s">
        <v>6576</v>
      </c>
      <c r="F2066" s="43">
        <f>'Test Scenarios'!G2075</f>
        <v>0</v>
      </c>
      <c r="G2066" s="43" t="str">
        <f>"Objective"&amp;CHAR(10)
&amp;'Test Scenarios'!L2075&amp;CHAR(10)&amp;CHAR(10)&amp;
"Test Case Description"&amp;CHAR(10)
&amp;'Test Scenarios'!D2075&amp;CHAR(10)&amp;CHAR(10)&amp;
"Expected Results"&amp;CHAR(10)&amp;'Test Scenarios'!F2075</f>
        <v xml:space="preserve">Objective
Test Case Description
Expected Results
</v>
      </c>
      <c r="H2066" s="41"/>
      <c r="I2066" s="43" t="s">
        <v>6577</v>
      </c>
      <c r="J2066" s="41" t="str">
        <f>"TST-F "&amp;_xlfn.XLOOKUP('Test Scenarios'!M2075,'Taxonomy and Epics'!H:H,'Taxonomy and Epics'!E:E)</f>
        <v xml:space="preserve">TST-F </v>
      </c>
      <c r="K2066" s="36" t="str">
        <f>"Phase1,"&amp;_xlfn.XLOOKUP('Test Scenarios'!M2075,'Taxonomy and Epics'!H:H,'Taxonomy and Epics'!B:B)&amp;"_"&amp;_xlfn.XLOOKUP('Test Scenarios'!M2075,'Taxonomy and Epics'!H:H,'Taxonomy and Epics'!C:C)&amp;","&amp;'Test Scenarios'!M2075&amp;",Fin_Functional, Workday"</f>
        <v>Phase1,_,,Fin_Functional, Workday</v>
      </c>
      <c r="L2066" s="41"/>
      <c r="M2066" s="41"/>
      <c r="N2066" s="41"/>
      <c r="O2066" s="41"/>
      <c r="P2066" s="41"/>
      <c r="Q2066" s="41"/>
      <c r="R2066" s="41"/>
      <c r="S2066" s="41"/>
      <c r="T2066" s="38"/>
    </row>
    <row r="2067" spans="1:20" ht="128" x14ac:dyDescent="0.2">
      <c r="A2067" s="20">
        <f>'Test Scenarios'!A2076</f>
        <v>0</v>
      </c>
      <c r="B2067" s="44">
        <f>'Test Scenarios'!K2076</f>
        <v>0</v>
      </c>
      <c r="C2067" s="42">
        <f>'Test Scenarios'!B2076</f>
        <v>0</v>
      </c>
      <c r="D2067" s="43" t="str">
        <f>"F-"&amp;'Test Scenarios'!M2076&amp;"-"&amp;'Test Scenarios'!C2076&amp;"-"&amp;C2067</f>
        <v>F---0</v>
      </c>
      <c r="E2067" s="43" t="s">
        <v>6576</v>
      </c>
      <c r="F2067" s="43">
        <f>'Test Scenarios'!G2076</f>
        <v>0</v>
      </c>
      <c r="G2067" s="43" t="str">
        <f>"Objective"&amp;CHAR(10)
&amp;'Test Scenarios'!L2076&amp;CHAR(10)&amp;CHAR(10)&amp;
"Test Case Description"&amp;CHAR(10)
&amp;'Test Scenarios'!D2076&amp;CHAR(10)&amp;CHAR(10)&amp;
"Expected Results"&amp;CHAR(10)&amp;'Test Scenarios'!F2076</f>
        <v xml:space="preserve">Objective
Test Case Description
Expected Results
</v>
      </c>
      <c r="H2067" s="41"/>
      <c r="I2067" s="43" t="s">
        <v>6577</v>
      </c>
      <c r="J2067" s="41" t="str">
        <f>"TST-F "&amp;_xlfn.XLOOKUP('Test Scenarios'!M2076,'Taxonomy and Epics'!H:H,'Taxonomy and Epics'!E:E)</f>
        <v xml:space="preserve">TST-F </v>
      </c>
      <c r="K2067" s="36" t="str">
        <f>"Phase1,"&amp;_xlfn.XLOOKUP('Test Scenarios'!M2076,'Taxonomy and Epics'!H:H,'Taxonomy and Epics'!B:B)&amp;"_"&amp;_xlfn.XLOOKUP('Test Scenarios'!M2076,'Taxonomy and Epics'!H:H,'Taxonomy and Epics'!C:C)&amp;","&amp;'Test Scenarios'!M2076&amp;",Fin_Functional, Workday"</f>
        <v>Phase1,_,,Fin_Functional, Workday</v>
      </c>
      <c r="L2067" s="41"/>
      <c r="M2067" s="41"/>
      <c r="N2067" s="41"/>
      <c r="O2067" s="41"/>
      <c r="P2067" s="41"/>
      <c r="Q2067" s="41"/>
      <c r="R2067" s="41"/>
      <c r="S2067" s="41"/>
      <c r="T2067" s="38"/>
    </row>
    <row r="2068" spans="1:20" ht="128" x14ac:dyDescent="0.2">
      <c r="A2068" s="20">
        <f>'Test Scenarios'!A2077</f>
        <v>0</v>
      </c>
      <c r="B2068" s="44">
        <f>'Test Scenarios'!K2077</f>
        <v>0</v>
      </c>
      <c r="C2068" s="42">
        <f>'Test Scenarios'!B2077</f>
        <v>0</v>
      </c>
      <c r="D2068" s="43" t="str">
        <f>"F-"&amp;'Test Scenarios'!M2077&amp;"-"&amp;'Test Scenarios'!C2077&amp;"-"&amp;C2068</f>
        <v>F---0</v>
      </c>
      <c r="E2068" s="43" t="s">
        <v>6576</v>
      </c>
      <c r="F2068" s="43">
        <f>'Test Scenarios'!G2077</f>
        <v>0</v>
      </c>
      <c r="G2068" s="43" t="str">
        <f>"Objective"&amp;CHAR(10)
&amp;'Test Scenarios'!L2077&amp;CHAR(10)&amp;CHAR(10)&amp;
"Test Case Description"&amp;CHAR(10)
&amp;'Test Scenarios'!D2077&amp;CHAR(10)&amp;CHAR(10)&amp;
"Expected Results"&amp;CHAR(10)&amp;'Test Scenarios'!F2077</f>
        <v xml:space="preserve">Objective
Test Case Description
Expected Results
</v>
      </c>
      <c r="H2068" s="41"/>
      <c r="I2068" s="43" t="s">
        <v>6577</v>
      </c>
      <c r="J2068" s="41" t="str">
        <f>"TST-F "&amp;_xlfn.XLOOKUP('Test Scenarios'!M2077,'Taxonomy and Epics'!H:H,'Taxonomy and Epics'!E:E)</f>
        <v xml:space="preserve">TST-F </v>
      </c>
      <c r="K2068" s="36" t="str">
        <f>"Phase1,"&amp;_xlfn.XLOOKUP('Test Scenarios'!M2077,'Taxonomy and Epics'!H:H,'Taxonomy and Epics'!B:B)&amp;"_"&amp;_xlfn.XLOOKUP('Test Scenarios'!M2077,'Taxonomy and Epics'!H:H,'Taxonomy and Epics'!C:C)&amp;","&amp;'Test Scenarios'!M2077&amp;",Fin_Functional, Workday"</f>
        <v>Phase1,_,,Fin_Functional, Workday</v>
      </c>
      <c r="L2068" s="41"/>
      <c r="M2068" s="41"/>
      <c r="N2068" s="41"/>
      <c r="O2068" s="41"/>
      <c r="P2068" s="41"/>
      <c r="Q2068" s="41"/>
      <c r="R2068" s="41"/>
      <c r="S2068" s="41"/>
      <c r="T2068" s="38"/>
    </row>
    <row r="2069" spans="1:20" ht="128" x14ac:dyDescent="0.2">
      <c r="A2069" s="20">
        <f>'Test Scenarios'!A2078</f>
        <v>0</v>
      </c>
      <c r="B2069" s="44">
        <f>'Test Scenarios'!K2078</f>
        <v>0</v>
      </c>
      <c r="C2069" s="42">
        <f>'Test Scenarios'!B2078</f>
        <v>0</v>
      </c>
      <c r="D2069" s="43" t="str">
        <f>"F-"&amp;'Test Scenarios'!M2078&amp;"-"&amp;'Test Scenarios'!C2078&amp;"-"&amp;C2069</f>
        <v>F---0</v>
      </c>
      <c r="E2069" s="43" t="s">
        <v>6576</v>
      </c>
      <c r="F2069" s="43">
        <f>'Test Scenarios'!G2078</f>
        <v>0</v>
      </c>
      <c r="G2069" s="43" t="str">
        <f>"Objective"&amp;CHAR(10)
&amp;'Test Scenarios'!L2078&amp;CHAR(10)&amp;CHAR(10)&amp;
"Test Case Description"&amp;CHAR(10)
&amp;'Test Scenarios'!D2078&amp;CHAR(10)&amp;CHAR(10)&amp;
"Expected Results"&amp;CHAR(10)&amp;'Test Scenarios'!F2078</f>
        <v xml:space="preserve">Objective
Test Case Description
Expected Results
</v>
      </c>
      <c r="H2069" s="41"/>
      <c r="I2069" s="43" t="s">
        <v>6577</v>
      </c>
      <c r="J2069" s="41" t="str">
        <f>"TST-F "&amp;_xlfn.XLOOKUP('Test Scenarios'!M2078,'Taxonomy and Epics'!H:H,'Taxonomy and Epics'!E:E)</f>
        <v xml:space="preserve">TST-F </v>
      </c>
      <c r="K2069" s="36" t="str">
        <f>"Phase1,"&amp;_xlfn.XLOOKUP('Test Scenarios'!M2078,'Taxonomy and Epics'!H:H,'Taxonomy and Epics'!B:B)&amp;"_"&amp;_xlfn.XLOOKUP('Test Scenarios'!M2078,'Taxonomy and Epics'!H:H,'Taxonomy and Epics'!C:C)&amp;","&amp;'Test Scenarios'!M2078&amp;",Fin_Functional, Workday"</f>
        <v>Phase1,_,,Fin_Functional, Workday</v>
      </c>
      <c r="L2069" s="41"/>
      <c r="M2069" s="41"/>
      <c r="N2069" s="41"/>
      <c r="O2069" s="41"/>
      <c r="P2069" s="41"/>
      <c r="Q2069" s="41"/>
      <c r="R2069" s="41"/>
      <c r="S2069" s="41"/>
      <c r="T2069" s="38"/>
    </row>
    <row r="2070" spans="1:20" ht="128" x14ac:dyDescent="0.2">
      <c r="A2070" s="20">
        <f>'Test Scenarios'!A2079</f>
        <v>0</v>
      </c>
      <c r="B2070" s="44">
        <f>'Test Scenarios'!K2079</f>
        <v>0</v>
      </c>
      <c r="C2070" s="42">
        <f>'Test Scenarios'!B2079</f>
        <v>0</v>
      </c>
      <c r="D2070" s="43" t="str">
        <f>"F-"&amp;'Test Scenarios'!M2079&amp;"-"&amp;'Test Scenarios'!C2079&amp;"-"&amp;C2070</f>
        <v>F---0</v>
      </c>
      <c r="E2070" s="43" t="s">
        <v>6576</v>
      </c>
      <c r="F2070" s="43">
        <f>'Test Scenarios'!G2079</f>
        <v>0</v>
      </c>
      <c r="G2070" s="43" t="str">
        <f>"Objective"&amp;CHAR(10)
&amp;'Test Scenarios'!L2079&amp;CHAR(10)&amp;CHAR(10)&amp;
"Test Case Description"&amp;CHAR(10)
&amp;'Test Scenarios'!D2079&amp;CHAR(10)&amp;CHAR(10)&amp;
"Expected Results"&amp;CHAR(10)&amp;'Test Scenarios'!F2079</f>
        <v xml:space="preserve">Objective
Test Case Description
Expected Results
</v>
      </c>
      <c r="H2070" s="41"/>
      <c r="I2070" s="43" t="s">
        <v>6577</v>
      </c>
      <c r="J2070" s="41" t="str">
        <f>"TST-F "&amp;_xlfn.XLOOKUP('Test Scenarios'!M2079,'Taxonomy and Epics'!H:H,'Taxonomy and Epics'!E:E)</f>
        <v xml:space="preserve">TST-F </v>
      </c>
      <c r="K2070" s="36" t="str">
        <f>"Phase1,"&amp;_xlfn.XLOOKUP('Test Scenarios'!M2079,'Taxonomy and Epics'!H:H,'Taxonomy and Epics'!B:B)&amp;"_"&amp;_xlfn.XLOOKUP('Test Scenarios'!M2079,'Taxonomy and Epics'!H:H,'Taxonomy and Epics'!C:C)&amp;","&amp;'Test Scenarios'!M2079&amp;",Fin_Functional, Workday"</f>
        <v>Phase1,_,,Fin_Functional, Workday</v>
      </c>
      <c r="L2070" s="41"/>
      <c r="M2070" s="41"/>
      <c r="N2070" s="41"/>
      <c r="O2070" s="41"/>
      <c r="P2070" s="41"/>
      <c r="Q2070" s="41"/>
      <c r="R2070" s="41"/>
      <c r="S2070" s="41"/>
      <c r="T2070" s="38"/>
    </row>
    <row r="2071" spans="1:20" ht="128" x14ac:dyDescent="0.2">
      <c r="A2071" s="20">
        <f>'Test Scenarios'!A2080</f>
        <v>0</v>
      </c>
      <c r="B2071" s="44">
        <f>'Test Scenarios'!K2080</f>
        <v>0</v>
      </c>
      <c r="C2071" s="42">
        <f>'Test Scenarios'!B2080</f>
        <v>0</v>
      </c>
      <c r="D2071" s="43" t="str">
        <f>"F-"&amp;'Test Scenarios'!M2080&amp;"-"&amp;'Test Scenarios'!C2080&amp;"-"&amp;C2071</f>
        <v>F---0</v>
      </c>
      <c r="E2071" s="43" t="s">
        <v>6576</v>
      </c>
      <c r="F2071" s="43">
        <f>'Test Scenarios'!G2080</f>
        <v>0</v>
      </c>
      <c r="G2071" s="43" t="str">
        <f>"Objective"&amp;CHAR(10)
&amp;'Test Scenarios'!L2080&amp;CHAR(10)&amp;CHAR(10)&amp;
"Test Case Description"&amp;CHAR(10)
&amp;'Test Scenarios'!D2080&amp;CHAR(10)&amp;CHAR(10)&amp;
"Expected Results"&amp;CHAR(10)&amp;'Test Scenarios'!F2080</f>
        <v xml:space="preserve">Objective
Test Case Description
Expected Results
</v>
      </c>
      <c r="H2071" s="41"/>
      <c r="I2071" s="43" t="s">
        <v>6577</v>
      </c>
      <c r="J2071" s="41" t="str">
        <f>"TST-F "&amp;_xlfn.XLOOKUP('Test Scenarios'!M2080,'Taxonomy and Epics'!H:H,'Taxonomy and Epics'!E:E)</f>
        <v xml:space="preserve">TST-F </v>
      </c>
      <c r="K2071" s="36" t="str">
        <f>"Phase1,"&amp;_xlfn.XLOOKUP('Test Scenarios'!M2080,'Taxonomy and Epics'!H:H,'Taxonomy and Epics'!B:B)&amp;"_"&amp;_xlfn.XLOOKUP('Test Scenarios'!M2080,'Taxonomy and Epics'!H:H,'Taxonomy and Epics'!C:C)&amp;","&amp;'Test Scenarios'!M2080&amp;",Fin_Functional, Workday"</f>
        <v>Phase1,_,,Fin_Functional, Workday</v>
      </c>
      <c r="L2071" s="41"/>
      <c r="M2071" s="41"/>
      <c r="N2071" s="41"/>
      <c r="O2071" s="41"/>
      <c r="P2071" s="41"/>
      <c r="Q2071" s="41"/>
      <c r="R2071" s="41"/>
      <c r="S2071" s="41"/>
      <c r="T2071" s="38"/>
    </row>
    <row r="2072" spans="1:20" ht="128" x14ac:dyDescent="0.2">
      <c r="A2072" s="20">
        <f>'Test Scenarios'!A2081</f>
        <v>0</v>
      </c>
      <c r="B2072" s="44">
        <f>'Test Scenarios'!K2081</f>
        <v>0</v>
      </c>
      <c r="C2072" s="42">
        <f>'Test Scenarios'!B2081</f>
        <v>0</v>
      </c>
      <c r="D2072" s="43" t="str">
        <f>"F-"&amp;'Test Scenarios'!M2081&amp;"-"&amp;'Test Scenarios'!C2081&amp;"-"&amp;C2072</f>
        <v>F---0</v>
      </c>
      <c r="E2072" s="43" t="s">
        <v>6576</v>
      </c>
      <c r="F2072" s="43">
        <f>'Test Scenarios'!G2081</f>
        <v>0</v>
      </c>
      <c r="G2072" s="43" t="str">
        <f>"Objective"&amp;CHAR(10)
&amp;'Test Scenarios'!L2081&amp;CHAR(10)&amp;CHAR(10)&amp;
"Test Case Description"&amp;CHAR(10)
&amp;'Test Scenarios'!D2081&amp;CHAR(10)&amp;CHAR(10)&amp;
"Expected Results"&amp;CHAR(10)&amp;'Test Scenarios'!F2081</f>
        <v xml:space="preserve">Objective
Test Case Description
Expected Results
</v>
      </c>
      <c r="H2072" s="41"/>
      <c r="I2072" s="43" t="s">
        <v>6577</v>
      </c>
      <c r="J2072" s="41" t="str">
        <f>"TST-F "&amp;_xlfn.XLOOKUP('Test Scenarios'!M2081,'Taxonomy and Epics'!H:H,'Taxonomy and Epics'!E:E)</f>
        <v xml:space="preserve">TST-F </v>
      </c>
      <c r="K2072" s="36" t="str">
        <f>"Phase1,"&amp;_xlfn.XLOOKUP('Test Scenarios'!M2081,'Taxonomy and Epics'!H:H,'Taxonomy and Epics'!B:B)&amp;"_"&amp;_xlfn.XLOOKUP('Test Scenarios'!M2081,'Taxonomy and Epics'!H:H,'Taxonomy and Epics'!C:C)&amp;","&amp;'Test Scenarios'!M2081&amp;",Fin_Functional, Workday"</f>
        <v>Phase1,_,,Fin_Functional, Workday</v>
      </c>
      <c r="L2072" s="41"/>
      <c r="M2072" s="41"/>
      <c r="N2072" s="41"/>
      <c r="O2072" s="41"/>
      <c r="P2072" s="41"/>
      <c r="Q2072" s="41"/>
      <c r="R2072" s="41"/>
      <c r="S2072" s="41"/>
      <c r="T2072" s="38"/>
    </row>
    <row r="2073" spans="1:20" ht="128" x14ac:dyDescent="0.2">
      <c r="A2073" s="20">
        <f>'Test Scenarios'!A2082</f>
        <v>0</v>
      </c>
      <c r="B2073" s="44">
        <f>'Test Scenarios'!K2082</f>
        <v>0</v>
      </c>
      <c r="C2073" s="42">
        <f>'Test Scenarios'!B2082</f>
        <v>0</v>
      </c>
      <c r="D2073" s="43" t="str">
        <f>"F-"&amp;'Test Scenarios'!M2082&amp;"-"&amp;'Test Scenarios'!C2082&amp;"-"&amp;C2073</f>
        <v>F---0</v>
      </c>
      <c r="E2073" s="43" t="s">
        <v>6576</v>
      </c>
      <c r="F2073" s="43">
        <f>'Test Scenarios'!G2082</f>
        <v>0</v>
      </c>
      <c r="G2073" s="43" t="str">
        <f>"Objective"&amp;CHAR(10)
&amp;'Test Scenarios'!L2082&amp;CHAR(10)&amp;CHAR(10)&amp;
"Test Case Description"&amp;CHAR(10)
&amp;'Test Scenarios'!D2082&amp;CHAR(10)&amp;CHAR(10)&amp;
"Expected Results"&amp;CHAR(10)&amp;'Test Scenarios'!F2082</f>
        <v xml:space="preserve">Objective
Test Case Description
Expected Results
</v>
      </c>
      <c r="H2073" s="41"/>
      <c r="I2073" s="43" t="s">
        <v>6577</v>
      </c>
      <c r="J2073" s="41" t="str">
        <f>"TST-F "&amp;_xlfn.XLOOKUP('Test Scenarios'!M2082,'Taxonomy and Epics'!H:H,'Taxonomy and Epics'!E:E)</f>
        <v xml:space="preserve">TST-F </v>
      </c>
      <c r="K2073" s="36" t="str">
        <f>"Phase1,"&amp;_xlfn.XLOOKUP('Test Scenarios'!M2082,'Taxonomy and Epics'!H:H,'Taxonomy and Epics'!B:B)&amp;"_"&amp;_xlfn.XLOOKUP('Test Scenarios'!M2082,'Taxonomy and Epics'!H:H,'Taxonomy and Epics'!C:C)&amp;","&amp;'Test Scenarios'!M2082&amp;",Fin_Functional, Workday"</f>
        <v>Phase1,_,,Fin_Functional, Workday</v>
      </c>
      <c r="L2073" s="41"/>
      <c r="M2073" s="41"/>
      <c r="N2073" s="41"/>
      <c r="O2073" s="41"/>
      <c r="P2073" s="41"/>
      <c r="Q2073" s="41"/>
      <c r="R2073" s="41"/>
      <c r="S2073" s="41"/>
      <c r="T2073" s="38"/>
    </row>
    <row r="2074" spans="1:20" ht="128" x14ac:dyDescent="0.2">
      <c r="A2074" s="20">
        <f>'Test Scenarios'!A2083</f>
        <v>0</v>
      </c>
      <c r="B2074" s="44">
        <f>'Test Scenarios'!K2083</f>
        <v>0</v>
      </c>
      <c r="C2074" s="42">
        <f>'Test Scenarios'!B2083</f>
        <v>0</v>
      </c>
      <c r="D2074" s="43" t="str">
        <f>"F-"&amp;'Test Scenarios'!M2083&amp;"-"&amp;'Test Scenarios'!C2083&amp;"-"&amp;C2074</f>
        <v>F---0</v>
      </c>
      <c r="E2074" s="43" t="s">
        <v>6576</v>
      </c>
      <c r="F2074" s="43">
        <f>'Test Scenarios'!G2083</f>
        <v>0</v>
      </c>
      <c r="G2074" s="43" t="str">
        <f>"Objective"&amp;CHAR(10)
&amp;'Test Scenarios'!L2083&amp;CHAR(10)&amp;CHAR(10)&amp;
"Test Case Description"&amp;CHAR(10)
&amp;'Test Scenarios'!D2083&amp;CHAR(10)&amp;CHAR(10)&amp;
"Expected Results"&amp;CHAR(10)&amp;'Test Scenarios'!F2083</f>
        <v xml:space="preserve">Objective
Test Case Description
Expected Results
</v>
      </c>
      <c r="H2074" s="41"/>
      <c r="I2074" s="43" t="s">
        <v>6577</v>
      </c>
      <c r="J2074" s="41" t="str">
        <f>"TST-F "&amp;_xlfn.XLOOKUP('Test Scenarios'!M2083,'Taxonomy and Epics'!H:H,'Taxonomy and Epics'!E:E)</f>
        <v xml:space="preserve">TST-F </v>
      </c>
      <c r="K2074" s="36" t="str">
        <f>"Phase1,"&amp;_xlfn.XLOOKUP('Test Scenarios'!M2083,'Taxonomy and Epics'!H:H,'Taxonomy and Epics'!B:B)&amp;"_"&amp;_xlfn.XLOOKUP('Test Scenarios'!M2083,'Taxonomy and Epics'!H:H,'Taxonomy and Epics'!C:C)&amp;","&amp;'Test Scenarios'!M2083&amp;",Fin_Functional, Workday"</f>
        <v>Phase1,_,,Fin_Functional, Workday</v>
      </c>
      <c r="L2074" s="41"/>
      <c r="M2074" s="41"/>
      <c r="N2074" s="41"/>
      <c r="O2074" s="41"/>
      <c r="P2074" s="41"/>
      <c r="Q2074" s="41"/>
      <c r="R2074" s="41"/>
      <c r="S2074" s="41"/>
      <c r="T2074" s="38"/>
    </row>
    <row r="2075" spans="1:20" ht="128" x14ac:dyDescent="0.2">
      <c r="A2075" s="20">
        <f>'Test Scenarios'!A2084</f>
        <v>0</v>
      </c>
      <c r="B2075" s="44">
        <f>'Test Scenarios'!K2084</f>
        <v>0</v>
      </c>
      <c r="C2075" s="42">
        <f>'Test Scenarios'!B2084</f>
        <v>0</v>
      </c>
      <c r="D2075" s="43" t="str">
        <f>"F-"&amp;'Test Scenarios'!M2084&amp;"-"&amp;'Test Scenarios'!C2084&amp;"-"&amp;C2075</f>
        <v>F---0</v>
      </c>
      <c r="E2075" s="43" t="s">
        <v>6576</v>
      </c>
      <c r="F2075" s="43">
        <f>'Test Scenarios'!G2084</f>
        <v>0</v>
      </c>
      <c r="G2075" s="43" t="str">
        <f>"Objective"&amp;CHAR(10)
&amp;'Test Scenarios'!L2084&amp;CHAR(10)&amp;CHAR(10)&amp;
"Test Case Description"&amp;CHAR(10)
&amp;'Test Scenarios'!D2084&amp;CHAR(10)&amp;CHAR(10)&amp;
"Expected Results"&amp;CHAR(10)&amp;'Test Scenarios'!F2084</f>
        <v xml:space="preserve">Objective
Test Case Description
Expected Results
</v>
      </c>
      <c r="H2075" s="41"/>
      <c r="I2075" s="43" t="s">
        <v>6577</v>
      </c>
      <c r="J2075" s="41" t="str">
        <f>"TST-F "&amp;_xlfn.XLOOKUP('Test Scenarios'!M2084,'Taxonomy and Epics'!H:H,'Taxonomy and Epics'!E:E)</f>
        <v xml:space="preserve">TST-F </v>
      </c>
      <c r="K2075" s="36" t="str">
        <f>"Phase1,"&amp;_xlfn.XLOOKUP('Test Scenarios'!M2084,'Taxonomy and Epics'!H:H,'Taxonomy and Epics'!B:B)&amp;"_"&amp;_xlfn.XLOOKUP('Test Scenarios'!M2084,'Taxonomy and Epics'!H:H,'Taxonomy and Epics'!C:C)&amp;","&amp;'Test Scenarios'!M2084&amp;",Fin_Functional, Workday"</f>
        <v>Phase1,_,,Fin_Functional, Workday</v>
      </c>
      <c r="L2075" s="41"/>
      <c r="M2075" s="41"/>
      <c r="N2075" s="41"/>
      <c r="O2075" s="41"/>
      <c r="P2075" s="41"/>
      <c r="Q2075" s="41"/>
      <c r="R2075" s="41"/>
      <c r="S2075" s="41"/>
      <c r="T2075" s="38"/>
    </row>
    <row r="2076" spans="1:20" ht="128" x14ac:dyDescent="0.2">
      <c r="A2076" s="20">
        <f>'Test Scenarios'!A2085</f>
        <v>0</v>
      </c>
      <c r="B2076" s="44">
        <f>'Test Scenarios'!K2085</f>
        <v>0</v>
      </c>
      <c r="C2076" s="42">
        <f>'Test Scenarios'!B2085</f>
        <v>0</v>
      </c>
      <c r="D2076" s="43" t="str">
        <f>"F-"&amp;'Test Scenarios'!M2085&amp;"-"&amp;'Test Scenarios'!C2085&amp;"-"&amp;C2076</f>
        <v>F---0</v>
      </c>
      <c r="E2076" s="43" t="s">
        <v>6576</v>
      </c>
      <c r="F2076" s="43">
        <f>'Test Scenarios'!G2085</f>
        <v>0</v>
      </c>
      <c r="G2076" s="43" t="str">
        <f>"Objective"&amp;CHAR(10)
&amp;'Test Scenarios'!L2085&amp;CHAR(10)&amp;CHAR(10)&amp;
"Test Case Description"&amp;CHAR(10)
&amp;'Test Scenarios'!D2085&amp;CHAR(10)&amp;CHAR(10)&amp;
"Expected Results"&amp;CHAR(10)&amp;'Test Scenarios'!F2085</f>
        <v xml:space="preserve">Objective
Test Case Description
Expected Results
</v>
      </c>
      <c r="H2076" s="41"/>
      <c r="I2076" s="43" t="s">
        <v>6577</v>
      </c>
      <c r="J2076" s="41" t="str">
        <f>"TST-F "&amp;_xlfn.XLOOKUP('Test Scenarios'!M2085,'Taxonomy and Epics'!H:H,'Taxonomy and Epics'!E:E)</f>
        <v xml:space="preserve">TST-F </v>
      </c>
      <c r="K2076" s="36" t="str">
        <f>"Phase1,"&amp;_xlfn.XLOOKUP('Test Scenarios'!M2085,'Taxonomy and Epics'!H:H,'Taxonomy and Epics'!B:B)&amp;"_"&amp;_xlfn.XLOOKUP('Test Scenarios'!M2085,'Taxonomy and Epics'!H:H,'Taxonomy and Epics'!C:C)&amp;","&amp;'Test Scenarios'!M2085&amp;",Fin_Functional, Workday"</f>
        <v>Phase1,_,,Fin_Functional, Workday</v>
      </c>
      <c r="L2076" s="41"/>
      <c r="M2076" s="41"/>
      <c r="N2076" s="41"/>
      <c r="O2076" s="41"/>
      <c r="P2076" s="41"/>
      <c r="Q2076" s="41"/>
      <c r="R2076" s="41"/>
      <c r="S2076" s="41"/>
      <c r="T2076" s="38"/>
    </row>
    <row r="2077" spans="1:20" ht="128" x14ac:dyDescent="0.2">
      <c r="A2077" s="20">
        <f>'Test Scenarios'!A2086</f>
        <v>0</v>
      </c>
      <c r="B2077" s="44">
        <f>'Test Scenarios'!K2086</f>
        <v>0</v>
      </c>
      <c r="C2077" s="42">
        <f>'Test Scenarios'!B2086</f>
        <v>0</v>
      </c>
      <c r="D2077" s="43" t="str">
        <f>"F-"&amp;'Test Scenarios'!M2086&amp;"-"&amp;'Test Scenarios'!C2086&amp;"-"&amp;C2077</f>
        <v>F---0</v>
      </c>
      <c r="E2077" s="43" t="s">
        <v>6576</v>
      </c>
      <c r="F2077" s="43">
        <f>'Test Scenarios'!G2086</f>
        <v>0</v>
      </c>
      <c r="G2077" s="43" t="str">
        <f>"Objective"&amp;CHAR(10)
&amp;'Test Scenarios'!L2086&amp;CHAR(10)&amp;CHAR(10)&amp;
"Test Case Description"&amp;CHAR(10)
&amp;'Test Scenarios'!D2086&amp;CHAR(10)&amp;CHAR(10)&amp;
"Expected Results"&amp;CHAR(10)&amp;'Test Scenarios'!F2086</f>
        <v xml:space="preserve">Objective
Test Case Description
Expected Results
</v>
      </c>
      <c r="H2077" s="41"/>
      <c r="I2077" s="43" t="s">
        <v>6577</v>
      </c>
      <c r="J2077" s="41" t="str">
        <f>"TST-F "&amp;_xlfn.XLOOKUP('Test Scenarios'!M2086,'Taxonomy and Epics'!H:H,'Taxonomy and Epics'!E:E)</f>
        <v xml:space="preserve">TST-F </v>
      </c>
      <c r="K2077" s="36" t="str">
        <f>"Phase1,"&amp;_xlfn.XLOOKUP('Test Scenarios'!M2086,'Taxonomy and Epics'!H:H,'Taxonomy and Epics'!B:B)&amp;"_"&amp;_xlfn.XLOOKUP('Test Scenarios'!M2086,'Taxonomy and Epics'!H:H,'Taxonomy and Epics'!C:C)&amp;","&amp;'Test Scenarios'!M2086&amp;",Fin_Functional, Workday"</f>
        <v>Phase1,_,,Fin_Functional, Workday</v>
      </c>
      <c r="L2077" s="41"/>
      <c r="M2077" s="41"/>
      <c r="N2077" s="41"/>
      <c r="O2077" s="41"/>
      <c r="P2077" s="41"/>
      <c r="Q2077" s="41"/>
      <c r="R2077" s="41"/>
      <c r="S2077" s="41"/>
      <c r="T2077" s="38"/>
    </row>
    <row r="2078" spans="1:20" ht="128" x14ac:dyDescent="0.2">
      <c r="A2078" s="20">
        <f>'Test Scenarios'!A2087</f>
        <v>0</v>
      </c>
      <c r="B2078" s="44">
        <f>'Test Scenarios'!K2087</f>
        <v>0</v>
      </c>
      <c r="C2078" s="42">
        <f>'Test Scenarios'!B2087</f>
        <v>0</v>
      </c>
      <c r="D2078" s="43" t="str">
        <f>"F-"&amp;'Test Scenarios'!M2087&amp;"-"&amp;'Test Scenarios'!C2087&amp;"-"&amp;C2078</f>
        <v>F---0</v>
      </c>
      <c r="E2078" s="43" t="s">
        <v>6576</v>
      </c>
      <c r="F2078" s="43">
        <f>'Test Scenarios'!G2087</f>
        <v>0</v>
      </c>
      <c r="G2078" s="43" t="str">
        <f>"Objective"&amp;CHAR(10)
&amp;'Test Scenarios'!L2087&amp;CHAR(10)&amp;CHAR(10)&amp;
"Test Case Description"&amp;CHAR(10)
&amp;'Test Scenarios'!D2087&amp;CHAR(10)&amp;CHAR(10)&amp;
"Expected Results"&amp;CHAR(10)&amp;'Test Scenarios'!F2087</f>
        <v xml:space="preserve">Objective
Test Case Description
Expected Results
</v>
      </c>
      <c r="H2078" s="41"/>
      <c r="I2078" s="43" t="s">
        <v>6577</v>
      </c>
      <c r="J2078" s="41" t="str">
        <f>"TST-F "&amp;_xlfn.XLOOKUP('Test Scenarios'!M2087,'Taxonomy and Epics'!H:H,'Taxonomy and Epics'!E:E)</f>
        <v xml:space="preserve">TST-F </v>
      </c>
      <c r="K2078" s="36" t="str">
        <f>"Phase1,"&amp;_xlfn.XLOOKUP('Test Scenarios'!M2087,'Taxonomy and Epics'!H:H,'Taxonomy and Epics'!B:B)&amp;"_"&amp;_xlfn.XLOOKUP('Test Scenarios'!M2087,'Taxonomy and Epics'!H:H,'Taxonomy and Epics'!C:C)&amp;","&amp;'Test Scenarios'!M2087&amp;",Fin_Functional, Workday"</f>
        <v>Phase1,_,,Fin_Functional, Workday</v>
      </c>
      <c r="L2078" s="41"/>
      <c r="M2078" s="41"/>
      <c r="N2078" s="41"/>
      <c r="O2078" s="41"/>
      <c r="P2078" s="41"/>
      <c r="Q2078" s="41"/>
      <c r="R2078" s="41"/>
      <c r="S2078" s="41"/>
      <c r="T2078" s="38"/>
    </row>
    <row r="2079" spans="1:20" ht="128" x14ac:dyDescent="0.2">
      <c r="A2079" s="20">
        <f>'Test Scenarios'!A2088</f>
        <v>0</v>
      </c>
      <c r="B2079" s="44">
        <f>'Test Scenarios'!K2088</f>
        <v>0</v>
      </c>
      <c r="C2079" s="42">
        <f>'Test Scenarios'!B2088</f>
        <v>0</v>
      </c>
      <c r="D2079" s="43" t="str">
        <f>"F-"&amp;'Test Scenarios'!M2088&amp;"-"&amp;'Test Scenarios'!C2088&amp;"-"&amp;C2079</f>
        <v>F---0</v>
      </c>
      <c r="E2079" s="43" t="s">
        <v>6576</v>
      </c>
      <c r="F2079" s="43">
        <f>'Test Scenarios'!G2088</f>
        <v>0</v>
      </c>
      <c r="G2079" s="43" t="str">
        <f>"Objective"&amp;CHAR(10)
&amp;'Test Scenarios'!L2088&amp;CHAR(10)&amp;CHAR(10)&amp;
"Test Case Description"&amp;CHAR(10)
&amp;'Test Scenarios'!D2088&amp;CHAR(10)&amp;CHAR(10)&amp;
"Expected Results"&amp;CHAR(10)&amp;'Test Scenarios'!F2088</f>
        <v xml:space="preserve">Objective
Test Case Description
Expected Results
</v>
      </c>
      <c r="H2079" s="41"/>
      <c r="I2079" s="43" t="s">
        <v>6577</v>
      </c>
      <c r="J2079" s="41" t="str">
        <f>"TST-F "&amp;_xlfn.XLOOKUP('Test Scenarios'!M2088,'Taxonomy and Epics'!H:H,'Taxonomy and Epics'!E:E)</f>
        <v xml:space="preserve">TST-F </v>
      </c>
      <c r="K2079" s="36" t="str">
        <f>"Phase1,"&amp;_xlfn.XLOOKUP('Test Scenarios'!M2088,'Taxonomy and Epics'!H:H,'Taxonomy and Epics'!B:B)&amp;"_"&amp;_xlfn.XLOOKUP('Test Scenarios'!M2088,'Taxonomy and Epics'!H:H,'Taxonomy and Epics'!C:C)&amp;","&amp;'Test Scenarios'!M2088&amp;",Fin_Functional, Workday"</f>
        <v>Phase1,_,,Fin_Functional, Workday</v>
      </c>
      <c r="L2079" s="41"/>
      <c r="M2079" s="41"/>
      <c r="N2079" s="41"/>
      <c r="O2079" s="41"/>
      <c r="P2079" s="41"/>
      <c r="Q2079" s="41"/>
      <c r="R2079" s="41"/>
      <c r="S2079" s="41"/>
      <c r="T2079" s="38"/>
    </row>
    <row r="2080" spans="1:20" ht="128" x14ac:dyDescent="0.2">
      <c r="A2080" s="20">
        <f>'Test Scenarios'!A2089</f>
        <v>0</v>
      </c>
      <c r="B2080" s="44">
        <f>'Test Scenarios'!K2089</f>
        <v>0</v>
      </c>
      <c r="C2080" s="42">
        <f>'Test Scenarios'!B2089</f>
        <v>0</v>
      </c>
      <c r="D2080" s="43" t="str">
        <f>"F-"&amp;'Test Scenarios'!M2089&amp;"-"&amp;'Test Scenarios'!C2089&amp;"-"&amp;C2080</f>
        <v>F---0</v>
      </c>
      <c r="E2080" s="43" t="s">
        <v>6576</v>
      </c>
      <c r="F2080" s="43">
        <f>'Test Scenarios'!G2089</f>
        <v>0</v>
      </c>
      <c r="G2080" s="43" t="str">
        <f>"Objective"&amp;CHAR(10)
&amp;'Test Scenarios'!L2089&amp;CHAR(10)&amp;CHAR(10)&amp;
"Test Case Description"&amp;CHAR(10)
&amp;'Test Scenarios'!D2089&amp;CHAR(10)&amp;CHAR(10)&amp;
"Expected Results"&amp;CHAR(10)&amp;'Test Scenarios'!F2089</f>
        <v xml:space="preserve">Objective
Test Case Description
Expected Results
</v>
      </c>
      <c r="H2080" s="41"/>
      <c r="I2080" s="43" t="s">
        <v>6577</v>
      </c>
      <c r="J2080" s="41" t="str">
        <f>"TST-F "&amp;_xlfn.XLOOKUP('Test Scenarios'!M2089,'Taxonomy and Epics'!H:H,'Taxonomy and Epics'!E:E)</f>
        <v xml:space="preserve">TST-F </v>
      </c>
      <c r="K2080" s="36" t="str">
        <f>"Phase1,"&amp;_xlfn.XLOOKUP('Test Scenarios'!M2089,'Taxonomy and Epics'!H:H,'Taxonomy and Epics'!B:B)&amp;"_"&amp;_xlfn.XLOOKUP('Test Scenarios'!M2089,'Taxonomy and Epics'!H:H,'Taxonomy and Epics'!C:C)&amp;","&amp;'Test Scenarios'!M2089&amp;",Fin_Functional, Workday"</f>
        <v>Phase1,_,,Fin_Functional, Workday</v>
      </c>
      <c r="L2080" s="41"/>
      <c r="M2080" s="41"/>
      <c r="N2080" s="41"/>
      <c r="O2080" s="41"/>
      <c r="P2080" s="41"/>
      <c r="Q2080" s="41"/>
      <c r="R2080" s="41"/>
      <c r="S2080" s="41"/>
      <c r="T2080" s="38"/>
    </row>
    <row r="2081" spans="1:20" ht="128" x14ac:dyDescent="0.2">
      <c r="A2081" s="20">
        <f>'Test Scenarios'!A2090</f>
        <v>0</v>
      </c>
      <c r="B2081" s="44">
        <f>'Test Scenarios'!K2090</f>
        <v>0</v>
      </c>
      <c r="C2081" s="42">
        <f>'Test Scenarios'!B2090</f>
        <v>0</v>
      </c>
      <c r="D2081" s="43" t="str">
        <f>"F-"&amp;'Test Scenarios'!M2090&amp;"-"&amp;'Test Scenarios'!C2090&amp;"-"&amp;C2081</f>
        <v>F---0</v>
      </c>
      <c r="E2081" s="43" t="s">
        <v>6576</v>
      </c>
      <c r="F2081" s="43">
        <f>'Test Scenarios'!G2090</f>
        <v>0</v>
      </c>
      <c r="G2081" s="43" t="str">
        <f>"Objective"&amp;CHAR(10)
&amp;'Test Scenarios'!L2090&amp;CHAR(10)&amp;CHAR(10)&amp;
"Test Case Description"&amp;CHAR(10)
&amp;'Test Scenarios'!D2090&amp;CHAR(10)&amp;CHAR(10)&amp;
"Expected Results"&amp;CHAR(10)&amp;'Test Scenarios'!F2090</f>
        <v xml:space="preserve">Objective
Test Case Description
Expected Results
</v>
      </c>
      <c r="H2081" s="41"/>
      <c r="I2081" s="43" t="s">
        <v>6577</v>
      </c>
      <c r="J2081" s="41" t="str">
        <f>"TST-F "&amp;_xlfn.XLOOKUP('Test Scenarios'!M2090,'Taxonomy and Epics'!H:H,'Taxonomy and Epics'!E:E)</f>
        <v xml:space="preserve">TST-F </v>
      </c>
      <c r="K2081" s="36" t="str">
        <f>"Phase1,"&amp;_xlfn.XLOOKUP('Test Scenarios'!M2090,'Taxonomy and Epics'!H:H,'Taxonomy and Epics'!B:B)&amp;"_"&amp;_xlfn.XLOOKUP('Test Scenarios'!M2090,'Taxonomy and Epics'!H:H,'Taxonomy and Epics'!C:C)&amp;","&amp;'Test Scenarios'!M2090&amp;",Fin_Functional, Workday"</f>
        <v>Phase1,_,,Fin_Functional, Workday</v>
      </c>
      <c r="L2081" s="41"/>
      <c r="M2081" s="41"/>
      <c r="N2081" s="41"/>
      <c r="O2081" s="41"/>
      <c r="P2081" s="41"/>
      <c r="Q2081" s="41"/>
      <c r="R2081" s="41"/>
      <c r="S2081" s="41"/>
      <c r="T2081" s="38"/>
    </row>
    <row r="2082" spans="1:20" ht="128" x14ac:dyDescent="0.2">
      <c r="A2082" s="20">
        <f>'Test Scenarios'!A2091</f>
        <v>0</v>
      </c>
      <c r="B2082" s="44">
        <f>'Test Scenarios'!K2091</f>
        <v>0</v>
      </c>
      <c r="C2082" s="42">
        <f>'Test Scenarios'!B2091</f>
        <v>0</v>
      </c>
      <c r="D2082" s="43" t="str">
        <f>"F-"&amp;'Test Scenarios'!M2091&amp;"-"&amp;'Test Scenarios'!C2091&amp;"-"&amp;C2082</f>
        <v>F---0</v>
      </c>
      <c r="E2082" s="43" t="s">
        <v>6576</v>
      </c>
      <c r="F2082" s="43">
        <f>'Test Scenarios'!G2091</f>
        <v>0</v>
      </c>
      <c r="G2082" s="43" t="str">
        <f>"Objective"&amp;CHAR(10)
&amp;'Test Scenarios'!L2091&amp;CHAR(10)&amp;CHAR(10)&amp;
"Test Case Description"&amp;CHAR(10)
&amp;'Test Scenarios'!D2091&amp;CHAR(10)&amp;CHAR(10)&amp;
"Expected Results"&amp;CHAR(10)&amp;'Test Scenarios'!F2091</f>
        <v xml:space="preserve">Objective
Test Case Description
Expected Results
</v>
      </c>
      <c r="H2082" s="41"/>
      <c r="I2082" s="43" t="s">
        <v>6577</v>
      </c>
      <c r="J2082" s="41" t="str">
        <f>"TST-F "&amp;_xlfn.XLOOKUP('Test Scenarios'!M2091,'Taxonomy and Epics'!H:H,'Taxonomy and Epics'!E:E)</f>
        <v xml:space="preserve">TST-F </v>
      </c>
      <c r="K2082" s="36" t="str">
        <f>"Phase1,"&amp;_xlfn.XLOOKUP('Test Scenarios'!M2091,'Taxonomy and Epics'!H:H,'Taxonomy and Epics'!B:B)&amp;"_"&amp;_xlfn.XLOOKUP('Test Scenarios'!M2091,'Taxonomy and Epics'!H:H,'Taxonomy and Epics'!C:C)&amp;","&amp;'Test Scenarios'!M2091&amp;",Fin_Functional, Workday"</f>
        <v>Phase1,_,,Fin_Functional, Workday</v>
      </c>
      <c r="L2082" s="41"/>
      <c r="M2082" s="41"/>
      <c r="N2082" s="41"/>
      <c r="O2082" s="41"/>
      <c r="P2082" s="41"/>
      <c r="Q2082" s="41"/>
      <c r="R2082" s="41"/>
      <c r="S2082" s="41"/>
      <c r="T2082" s="38"/>
    </row>
    <row r="2083" spans="1:20" ht="128" x14ac:dyDescent="0.2">
      <c r="A2083" s="20">
        <f>'Test Scenarios'!A2092</f>
        <v>0</v>
      </c>
      <c r="B2083" s="44">
        <f>'Test Scenarios'!K2092</f>
        <v>0</v>
      </c>
      <c r="C2083" s="42">
        <f>'Test Scenarios'!B2092</f>
        <v>0</v>
      </c>
      <c r="D2083" s="43" t="str">
        <f>"F-"&amp;'Test Scenarios'!M2092&amp;"-"&amp;'Test Scenarios'!C2092&amp;"-"&amp;C2083</f>
        <v>F---0</v>
      </c>
      <c r="E2083" s="43" t="s">
        <v>6576</v>
      </c>
      <c r="F2083" s="43">
        <f>'Test Scenarios'!G2092</f>
        <v>0</v>
      </c>
      <c r="G2083" s="43" t="str">
        <f>"Objective"&amp;CHAR(10)
&amp;'Test Scenarios'!L2092&amp;CHAR(10)&amp;CHAR(10)&amp;
"Test Case Description"&amp;CHAR(10)
&amp;'Test Scenarios'!D2092&amp;CHAR(10)&amp;CHAR(10)&amp;
"Expected Results"&amp;CHAR(10)&amp;'Test Scenarios'!F2092</f>
        <v xml:space="preserve">Objective
Test Case Description
Expected Results
</v>
      </c>
      <c r="H2083" s="41"/>
      <c r="I2083" s="43" t="s">
        <v>6577</v>
      </c>
      <c r="J2083" s="41" t="str">
        <f>"TST-F "&amp;_xlfn.XLOOKUP('Test Scenarios'!M2092,'Taxonomy and Epics'!H:H,'Taxonomy and Epics'!E:E)</f>
        <v xml:space="preserve">TST-F </v>
      </c>
      <c r="K2083" s="36" t="str">
        <f>"Phase1,"&amp;_xlfn.XLOOKUP('Test Scenarios'!M2092,'Taxonomy and Epics'!H:H,'Taxonomy and Epics'!B:B)&amp;"_"&amp;_xlfn.XLOOKUP('Test Scenarios'!M2092,'Taxonomy and Epics'!H:H,'Taxonomy and Epics'!C:C)&amp;","&amp;'Test Scenarios'!M2092&amp;",Fin_Functional, Workday"</f>
        <v>Phase1,_,,Fin_Functional, Workday</v>
      </c>
      <c r="L2083" s="41"/>
      <c r="M2083" s="41"/>
      <c r="N2083" s="41"/>
      <c r="O2083" s="41"/>
      <c r="P2083" s="41"/>
      <c r="Q2083" s="41"/>
      <c r="R2083" s="41"/>
      <c r="S2083" s="41"/>
      <c r="T2083" s="38"/>
    </row>
    <row r="2084" spans="1:20" ht="128" x14ac:dyDescent="0.2">
      <c r="A2084" s="20">
        <f>'Test Scenarios'!A2093</f>
        <v>0</v>
      </c>
      <c r="B2084" s="44">
        <f>'Test Scenarios'!K2093</f>
        <v>0</v>
      </c>
      <c r="C2084" s="42">
        <f>'Test Scenarios'!B2093</f>
        <v>0</v>
      </c>
      <c r="D2084" s="43" t="str">
        <f>"F-"&amp;'Test Scenarios'!M2093&amp;"-"&amp;'Test Scenarios'!C2093&amp;"-"&amp;C2084</f>
        <v>F---0</v>
      </c>
      <c r="E2084" s="43" t="s">
        <v>6576</v>
      </c>
      <c r="F2084" s="43">
        <f>'Test Scenarios'!G2093</f>
        <v>0</v>
      </c>
      <c r="G2084" s="43" t="str">
        <f>"Objective"&amp;CHAR(10)
&amp;'Test Scenarios'!L2093&amp;CHAR(10)&amp;CHAR(10)&amp;
"Test Case Description"&amp;CHAR(10)
&amp;'Test Scenarios'!D2093&amp;CHAR(10)&amp;CHAR(10)&amp;
"Expected Results"&amp;CHAR(10)&amp;'Test Scenarios'!F2093</f>
        <v xml:space="preserve">Objective
Test Case Description
Expected Results
</v>
      </c>
      <c r="H2084" s="41"/>
      <c r="I2084" s="43" t="s">
        <v>6577</v>
      </c>
      <c r="J2084" s="41" t="str">
        <f>"TST-F "&amp;_xlfn.XLOOKUP('Test Scenarios'!M2093,'Taxonomy and Epics'!H:H,'Taxonomy and Epics'!E:E)</f>
        <v xml:space="preserve">TST-F </v>
      </c>
      <c r="K2084" s="36" t="str">
        <f>"Phase1,"&amp;_xlfn.XLOOKUP('Test Scenarios'!M2093,'Taxonomy and Epics'!H:H,'Taxonomy and Epics'!B:B)&amp;"_"&amp;_xlfn.XLOOKUP('Test Scenarios'!M2093,'Taxonomy and Epics'!H:H,'Taxonomy and Epics'!C:C)&amp;","&amp;'Test Scenarios'!M2093&amp;",Fin_Functional, Workday"</f>
        <v>Phase1,_,,Fin_Functional, Workday</v>
      </c>
      <c r="L2084" s="41"/>
      <c r="M2084" s="41"/>
      <c r="N2084" s="41"/>
      <c r="O2084" s="41"/>
      <c r="P2084" s="41"/>
      <c r="Q2084" s="41"/>
      <c r="R2084" s="41"/>
      <c r="S2084" s="41"/>
      <c r="T2084" s="38"/>
    </row>
    <row r="2085" spans="1:20" ht="128" x14ac:dyDescent="0.2">
      <c r="A2085" s="20">
        <f>'Test Scenarios'!A2094</f>
        <v>0</v>
      </c>
      <c r="B2085" s="44">
        <f>'Test Scenarios'!K2094</f>
        <v>0</v>
      </c>
      <c r="C2085" s="42">
        <f>'Test Scenarios'!B2094</f>
        <v>0</v>
      </c>
      <c r="D2085" s="43" t="str">
        <f>"F-"&amp;'Test Scenarios'!M2094&amp;"-"&amp;'Test Scenarios'!C2094&amp;"-"&amp;C2085</f>
        <v>F---0</v>
      </c>
      <c r="E2085" s="43" t="s">
        <v>6576</v>
      </c>
      <c r="F2085" s="43">
        <f>'Test Scenarios'!G2094</f>
        <v>0</v>
      </c>
      <c r="G2085" s="43" t="str">
        <f>"Objective"&amp;CHAR(10)
&amp;'Test Scenarios'!L2094&amp;CHAR(10)&amp;CHAR(10)&amp;
"Test Case Description"&amp;CHAR(10)
&amp;'Test Scenarios'!D2094&amp;CHAR(10)&amp;CHAR(10)&amp;
"Expected Results"&amp;CHAR(10)&amp;'Test Scenarios'!F2094</f>
        <v xml:space="preserve">Objective
Test Case Description
Expected Results
</v>
      </c>
      <c r="H2085" s="41"/>
      <c r="I2085" s="43" t="s">
        <v>6577</v>
      </c>
      <c r="J2085" s="41" t="str">
        <f>"TST-F "&amp;_xlfn.XLOOKUP('Test Scenarios'!M2094,'Taxonomy and Epics'!H:H,'Taxonomy and Epics'!E:E)</f>
        <v xml:space="preserve">TST-F </v>
      </c>
      <c r="K2085" s="36" t="str">
        <f>"Phase1,"&amp;_xlfn.XLOOKUP('Test Scenarios'!M2094,'Taxonomy and Epics'!H:H,'Taxonomy and Epics'!B:B)&amp;"_"&amp;_xlfn.XLOOKUP('Test Scenarios'!M2094,'Taxonomy and Epics'!H:H,'Taxonomy and Epics'!C:C)&amp;","&amp;'Test Scenarios'!M2094&amp;",Fin_Functional, Workday"</f>
        <v>Phase1,_,,Fin_Functional, Workday</v>
      </c>
      <c r="L2085" s="41"/>
      <c r="M2085" s="41"/>
      <c r="N2085" s="41"/>
      <c r="O2085" s="41"/>
      <c r="P2085" s="41"/>
      <c r="Q2085" s="41"/>
      <c r="R2085" s="41"/>
      <c r="S2085" s="41"/>
      <c r="T2085" s="38"/>
    </row>
    <row r="2086" spans="1:20" ht="128" x14ac:dyDescent="0.2">
      <c r="A2086" s="20">
        <f>'Test Scenarios'!A2095</f>
        <v>0</v>
      </c>
      <c r="B2086" s="44">
        <f>'Test Scenarios'!K2095</f>
        <v>0</v>
      </c>
      <c r="C2086" s="42">
        <f>'Test Scenarios'!B2095</f>
        <v>0</v>
      </c>
      <c r="D2086" s="43" t="str">
        <f>"F-"&amp;'Test Scenarios'!M2095&amp;"-"&amp;'Test Scenarios'!C2095&amp;"-"&amp;C2086</f>
        <v>F---0</v>
      </c>
      <c r="E2086" s="43" t="s">
        <v>6576</v>
      </c>
      <c r="F2086" s="43">
        <f>'Test Scenarios'!G2095</f>
        <v>0</v>
      </c>
      <c r="G2086" s="43" t="str">
        <f>"Objective"&amp;CHAR(10)
&amp;'Test Scenarios'!L2095&amp;CHAR(10)&amp;CHAR(10)&amp;
"Test Case Description"&amp;CHAR(10)
&amp;'Test Scenarios'!D2095&amp;CHAR(10)&amp;CHAR(10)&amp;
"Expected Results"&amp;CHAR(10)&amp;'Test Scenarios'!F2095</f>
        <v xml:space="preserve">Objective
Test Case Description
Expected Results
</v>
      </c>
      <c r="H2086" s="41"/>
      <c r="I2086" s="43" t="s">
        <v>6577</v>
      </c>
      <c r="J2086" s="41" t="str">
        <f>"TST-F "&amp;_xlfn.XLOOKUP('Test Scenarios'!M2095,'Taxonomy and Epics'!H:H,'Taxonomy and Epics'!E:E)</f>
        <v xml:space="preserve">TST-F </v>
      </c>
      <c r="K2086" s="36" t="str">
        <f>"Phase1,"&amp;_xlfn.XLOOKUP('Test Scenarios'!M2095,'Taxonomy and Epics'!H:H,'Taxonomy and Epics'!B:B)&amp;"_"&amp;_xlfn.XLOOKUP('Test Scenarios'!M2095,'Taxonomy and Epics'!H:H,'Taxonomy and Epics'!C:C)&amp;","&amp;'Test Scenarios'!M2095&amp;",Fin_Functional, Workday"</f>
        <v>Phase1,_,,Fin_Functional, Workday</v>
      </c>
      <c r="L2086" s="41"/>
      <c r="M2086" s="41"/>
      <c r="N2086" s="41"/>
      <c r="O2086" s="41"/>
      <c r="P2086" s="41"/>
      <c r="Q2086" s="41"/>
      <c r="R2086" s="41"/>
      <c r="S2086" s="41"/>
      <c r="T2086" s="38"/>
    </row>
    <row r="2087" spans="1:20" ht="128" x14ac:dyDescent="0.2">
      <c r="A2087" s="20">
        <f>'Test Scenarios'!A2096</f>
        <v>0</v>
      </c>
      <c r="B2087" s="44">
        <f>'Test Scenarios'!K2096</f>
        <v>0</v>
      </c>
      <c r="C2087" s="42">
        <f>'Test Scenarios'!B2096</f>
        <v>0</v>
      </c>
      <c r="D2087" s="43" t="str">
        <f>"F-"&amp;'Test Scenarios'!M2096&amp;"-"&amp;'Test Scenarios'!C2096&amp;"-"&amp;C2087</f>
        <v>F---0</v>
      </c>
      <c r="E2087" s="43" t="s">
        <v>6576</v>
      </c>
      <c r="F2087" s="43">
        <f>'Test Scenarios'!G2096</f>
        <v>0</v>
      </c>
      <c r="G2087" s="43" t="str">
        <f>"Objective"&amp;CHAR(10)
&amp;'Test Scenarios'!L2096&amp;CHAR(10)&amp;CHAR(10)&amp;
"Test Case Description"&amp;CHAR(10)
&amp;'Test Scenarios'!D2096&amp;CHAR(10)&amp;CHAR(10)&amp;
"Expected Results"&amp;CHAR(10)&amp;'Test Scenarios'!F2096</f>
        <v xml:space="preserve">Objective
Test Case Description
Expected Results
</v>
      </c>
      <c r="H2087" s="41"/>
      <c r="I2087" s="43" t="s">
        <v>6577</v>
      </c>
      <c r="J2087" s="41" t="str">
        <f>"TST-F "&amp;_xlfn.XLOOKUP('Test Scenarios'!M2096,'Taxonomy and Epics'!H:H,'Taxonomy and Epics'!E:E)</f>
        <v xml:space="preserve">TST-F </v>
      </c>
      <c r="K2087" s="36" t="str">
        <f>"Phase1,"&amp;_xlfn.XLOOKUP('Test Scenarios'!M2096,'Taxonomy and Epics'!H:H,'Taxonomy and Epics'!B:B)&amp;"_"&amp;_xlfn.XLOOKUP('Test Scenarios'!M2096,'Taxonomy and Epics'!H:H,'Taxonomy and Epics'!C:C)&amp;","&amp;'Test Scenarios'!M2096&amp;",Fin_Functional, Workday"</f>
        <v>Phase1,_,,Fin_Functional, Workday</v>
      </c>
      <c r="L2087" s="41"/>
      <c r="M2087" s="41"/>
      <c r="N2087" s="41"/>
      <c r="O2087" s="41"/>
      <c r="P2087" s="41"/>
      <c r="Q2087" s="41"/>
      <c r="R2087" s="41"/>
      <c r="S2087" s="41"/>
      <c r="T2087" s="38"/>
    </row>
    <row r="2088" spans="1:20" ht="128" x14ac:dyDescent="0.2">
      <c r="A2088" s="20">
        <f>'Test Scenarios'!A2097</f>
        <v>0</v>
      </c>
      <c r="B2088" s="44">
        <f>'Test Scenarios'!K2097</f>
        <v>0</v>
      </c>
      <c r="C2088" s="42">
        <f>'Test Scenarios'!B2097</f>
        <v>0</v>
      </c>
      <c r="D2088" s="43" t="str">
        <f>"F-"&amp;'Test Scenarios'!M2097&amp;"-"&amp;'Test Scenarios'!C2097&amp;"-"&amp;C2088</f>
        <v>F---0</v>
      </c>
      <c r="E2088" s="43" t="s">
        <v>6576</v>
      </c>
      <c r="F2088" s="43">
        <f>'Test Scenarios'!G2097</f>
        <v>0</v>
      </c>
      <c r="G2088" s="43" t="str">
        <f>"Objective"&amp;CHAR(10)
&amp;'Test Scenarios'!L2097&amp;CHAR(10)&amp;CHAR(10)&amp;
"Test Case Description"&amp;CHAR(10)
&amp;'Test Scenarios'!D2097&amp;CHAR(10)&amp;CHAR(10)&amp;
"Expected Results"&amp;CHAR(10)&amp;'Test Scenarios'!F2097</f>
        <v xml:space="preserve">Objective
Test Case Description
Expected Results
</v>
      </c>
      <c r="H2088" s="41"/>
      <c r="I2088" s="43" t="s">
        <v>6577</v>
      </c>
      <c r="J2088" s="41" t="str">
        <f>"TST-F "&amp;_xlfn.XLOOKUP('Test Scenarios'!M2097,'Taxonomy and Epics'!H:H,'Taxonomy and Epics'!E:E)</f>
        <v xml:space="preserve">TST-F </v>
      </c>
      <c r="K2088" s="36" t="str">
        <f>"Phase1,"&amp;_xlfn.XLOOKUP('Test Scenarios'!M2097,'Taxonomy and Epics'!H:H,'Taxonomy and Epics'!B:B)&amp;"_"&amp;_xlfn.XLOOKUP('Test Scenarios'!M2097,'Taxonomy and Epics'!H:H,'Taxonomy and Epics'!C:C)&amp;","&amp;'Test Scenarios'!M2097&amp;",Fin_Functional, Workday"</f>
        <v>Phase1,_,,Fin_Functional, Workday</v>
      </c>
      <c r="L2088" s="41"/>
      <c r="M2088" s="41"/>
      <c r="N2088" s="41"/>
      <c r="O2088" s="41"/>
      <c r="P2088" s="41"/>
      <c r="Q2088" s="41"/>
      <c r="R2088" s="41"/>
      <c r="S2088" s="41"/>
      <c r="T2088" s="38"/>
    </row>
    <row r="2089" spans="1:20" ht="128" x14ac:dyDescent="0.2">
      <c r="A2089" s="20">
        <f>'Test Scenarios'!A2098</f>
        <v>0</v>
      </c>
      <c r="B2089" s="44">
        <f>'Test Scenarios'!K2098</f>
        <v>0</v>
      </c>
      <c r="C2089" s="42">
        <f>'Test Scenarios'!B2098</f>
        <v>0</v>
      </c>
      <c r="D2089" s="43" t="str">
        <f>"F-"&amp;'Test Scenarios'!M2098&amp;"-"&amp;'Test Scenarios'!C2098&amp;"-"&amp;C2089</f>
        <v>F---0</v>
      </c>
      <c r="E2089" s="43" t="s">
        <v>6576</v>
      </c>
      <c r="F2089" s="43">
        <f>'Test Scenarios'!G2098</f>
        <v>0</v>
      </c>
      <c r="G2089" s="43" t="str">
        <f>"Objective"&amp;CHAR(10)
&amp;'Test Scenarios'!L2098&amp;CHAR(10)&amp;CHAR(10)&amp;
"Test Case Description"&amp;CHAR(10)
&amp;'Test Scenarios'!D2098&amp;CHAR(10)&amp;CHAR(10)&amp;
"Expected Results"&amp;CHAR(10)&amp;'Test Scenarios'!F2098</f>
        <v xml:space="preserve">Objective
Test Case Description
Expected Results
</v>
      </c>
      <c r="H2089" s="41"/>
      <c r="I2089" s="43" t="s">
        <v>6577</v>
      </c>
      <c r="J2089" s="41" t="str">
        <f>"TST-F "&amp;_xlfn.XLOOKUP('Test Scenarios'!M2098,'Taxonomy and Epics'!H:H,'Taxonomy and Epics'!E:E)</f>
        <v xml:space="preserve">TST-F </v>
      </c>
      <c r="K2089" s="36" t="str">
        <f>"Phase1,"&amp;_xlfn.XLOOKUP('Test Scenarios'!M2098,'Taxonomy and Epics'!H:H,'Taxonomy and Epics'!B:B)&amp;"_"&amp;_xlfn.XLOOKUP('Test Scenarios'!M2098,'Taxonomy and Epics'!H:H,'Taxonomy and Epics'!C:C)&amp;","&amp;'Test Scenarios'!M2098&amp;",Fin_Functional, Workday"</f>
        <v>Phase1,_,,Fin_Functional, Workday</v>
      </c>
      <c r="L2089" s="41"/>
      <c r="M2089" s="41"/>
      <c r="N2089" s="41"/>
      <c r="O2089" s="41"/>
      <c r="P2089" s="41"/>
      <c r="Q2089" s="41"/>
      <c r="R2089" s="41"/>
      <c r="S2089" s="41"/>
      <c r="T2089" s="38"/>
    </row>
    <row r="2090" spans="1:20" ht="128" x14ac:dyDescent="0.2">
      <c r="A2090" s="20">
        <f>'Test Scenarios'!A2099</f>
        <v>0</v>
      </c>
      <c r="B2090" s="44">
        <f>'Test Scenarios'!K2099</f>
        <v>0</v>
      </c>
      <c r="C2090" s="42">
        <f>'Test Scenarios'!B2099</f>
        <v>0</v>
      </c>
      <c r="D2090" s="43" t="str">
        <f>"F-"&amp;'Test Scenarios'!M2099&amp;"-"&amp;'Test Scenarios'!C2099&amp;"-"&amp;C2090</f>
        <v>F---0</v>
      </c>
      <c r="E2090" s="43" t="s">
        <v>6576</v>
      </c>
      <c r="F2090" s="43">
        <f>'Test Scenarios'!G2099</f>
        <v>0</v>
      </c>
      <c r="G2090" s="43" t="str">
        <f>"Objective"&amp;CHAR(10)
&amp;'Test Scenarios'!L2099&amp;CHAR(10)&amp;CHAR(10)&amp;
"Test Case Description"&amp;CHAR(10)
&amp;'Test Scenarios'!D2099&amp;CHAR(10)&amp;CHAR(10)&amp;
"Expected Results"&amp;CHAR(10)&amp;'Test Scenarios'!F2099</f>
        <v xml:space="preserve">Objective
Test Case Description
Expected Results
</v>
      </c>
      <c r="H2090" s="41"/>
      <c r="I2090" s="43" t="s">
        <v>6577</v>
      </c>
      <c r="J2090" s="41" t="str">
        <f>"TST-F "&amp;_xlfn.XLOOKUP('Test Scenarios'!M2099,'Taxonomy and Epics'!H:H,'Taxonomy and Epics'!E:E)</f>
        <v xml:space="preserve">TST-F </v>
      </c>
      <c r="K2090" s="36" t="str">
        <f>"Phase1,"&amp;_xlfn.XLOOKUP('Test Scenarios'!M2099,'Taxonomy and Epics'!H:H,'Taxonomy and Epics'!B:B)&amp;"_"&amp;_xlfn.XLOOKUP('Test Scenarios'!M2099,'Taxonomy and Epics'!H:H,'Taxonomy and Epics'!C:C)&amp;","&amp;'Test Scenarios'!M2099&amp;",Fin_Functional, Workday"</f>
        <v>Phase1,_,,Fin_Functional, Workday</v>
      </c>
      <c r="L2090" s="41"/>
      <c r="M2090" s="41"/>
      <c r="N2090" s="41"/>
      <c r="O2090" s="41"/>
      <c r="P2090" s="41"/>
      <c r="Q2090" s="41"/>
      <c r="R2090" s="41"/>
      <c r="S2090" s="41"/>
      <c r="T2090" s="38"/>
    </row>
    <row r="2091" spans="1:20" ht="128" x14ac:dyDescent="0.2">
      <c r="A2091" s="20">
        <f>'Test Scenarios'!A2100</f>
        <v>0</v>
      </c>
      <c r="B2091" s="44">
        <f>'Test Scenarios'!K2100</f>
        <v>0</v>
      </c>
      <c r="C2091" s="42">
        <f>'Test Scenarios'!B2100</f>
        <v>0</v>
      </c>
      <c r="D2091" s="43" t="str">
        <f>"F-"&amp;'Test Scenarios'!M2100&amp;"-"&amp;'Test Scenarios'!C2100&amp;"-"&amp;C2091</f>
        <v>F---0</v>
      </c>
      <c r="E2091" s="43" t="s">
        <v>6576</v>
      </c>
      <c r="F2091" s="43">
        <f>'Test Scenarios'!G2100</f>
        <v>0</v>
      </c>
      <c r="G2091" s="43" t="str">
        <f>"Objective"&amp;CHAR(10)
&amp;'Test Scenarios'!L2100&amp;CHAR(10)&amp;CHAR(10)&amp;
"Test Case Description"&amp;CHAR(10)
&amp;'Test Scenarios'!D2100&amp;CHAR(10)&amp;CHAR(10)&amp;
"Expected Results"&amp;CHAR(10)&amp;'Test Scenarios'!F2100</f>
        <v xml:space="preserve">Objective
Test Case Description
Expected Results
</v>
      </c>
      <c r="H2091" s="41"/>
      <c r="I2091" s="43" t="s">
        <v>6577</v>
      </c>
      <c r="J2091" s="41" t="str">
        <f>"TST-F "&amp;_xlfn.XLOOKUP('Test Scenarios'!M2100,'Taxonomy and Epics'!H:H,'Taxonomy and Epics'!E:E)</f>
        <v xml:space="preserve">TST-F </v>
      </c>
      <c r="K2091" s="36" t="str">
        <f>"Phase1,"&amp;_xlfn.XLOOKUP('Test Scenarios'!M2100,'Taxonomy and Epics'!H:H,'Taxonomy and Epics'!B:B)&amp;"_"&amp;_xlfn.XLOOKUP('Test Scenarios'!M2100,'Taxonomy and Epics'!H:H,'Taxonomy and Epics'!C:C)&amp;","&amp;'Test Scenarios'!M2100&amp;",Fin_Functional, Workday"</f>
        <v>Phase1,_,,Fin_Functional, Workday</v>
      </c>
      <c r="L2091" s="41"/>
      <c r="M2091" s="41"/>
      <c r="N2091" s="41"/>
      <c r="O2091" s="41"/>
      <c r="P2091" s="41"/>
      <c r="Q2091" s="41"/>
      <c r="R2091" s="41"/>
      <c r="S2091" s="41"/>
      <c r="T2091" s="38"/>
    </row>
    <row r="2092" spans="1:20" ht="128" x14ac:dyDescent="0.2">
      <c r="A2092" s="20">
        <f>'Test Scenarios'!A2101</f>
        <v>0</v>
      </c>
      <c r="B2092" s="44">
        <f>'Test Scenarios'!K2101</f>
        <v>0</v>
      </c>
      <c r="C2092" s="42">
        <f>'Test Scenarios'!B2101</f>
        <v>0</v>
      </c>
      <c r="D2092" s="43" t="str">
        <f>"F-"&amp;'Test Scenarios'!M2101&amp;"-"&amp;'Test Scenarios'!C2101&amp;"-"&amp;C2092</f>
        <v>F---0</v>
      </c>
      <c r="E2092" s="43" t="s">
        <v>6576</v>
      </c>
      <c r="F2092" s="43">
        <f>'Test Scenarios'!G2101</f>
        <v>0</v>
      </c>
      <c r="G2092" s="43" t="str">
        <f>"Objective"&amp;CHAR(10)
&amp;'Test Scenarios'!L2101&amp;CHAR(10)&amp;CHAR(10)&amp;
"Test Case Description"&amp;CHAR(10)
&amp;'Test Scenarios'!D2101&amp;CHAR(10)&amp;CHAR(10)&amp;
"Expected Results"&amp;CHAR(10)&amp;'Test Scenarios'!F2101</f>
        <v xml:space="preserve">Objective
Test Case Description
Expected Results
</v>
      </c>
      <c r="H2092" s="41"/>
      <c r="I2092" s="43" t="s">
        <v>6577</v>
      </c>
      <c r="J2092" s="41" t="str">
        <f>"TST-F "&amp;_xlfn.XLOOKUP('Test Scenarios'!M2101,'Taxonomy and Epics'!H:H,'Taxonomy and Epics'!E:E)</f>
        <v xml:space="preserve">TST-F </v>
      </c>
      <c r="K2092" s="36" t="str">
        <f>"Phase1,"&amp;_xlfn.XLOOKUP('Test Scenarios'!M2101,'Taxonomy and Epics'!H:H,'Taxonomy and Epics'!B:B)&amp;"_"&amp;_xlfn.XLOOKUP('Test Scenarios'!M2101,'Taxonomy and Epics'!H:H,'Taxonomy and Epics'!C:C)&amp;","&amp;'Test Scenarios'!M2101&amp;",Fin_Functional, Workday"</f>
        <v>Phase1,_,,Fin_Functional, Workday</v>
      </c>
      <c r="L2092" s="41"/>
      <c r="M2092" s="41"/>
      <c r="N2092" s="41"/>
      <c r="O2092" s="41"/>
      <c r="P2092" s="41"/>
      <c r="Q2092" s="41"/>
      <c r="R2092" s="41"/>
      <c r="S2092" s="41"/>
      <c r="T2092" s="38"/>
    </row>
    <row r="2093" spans="1:20" ht="128" x14ac:dyDescent="0.2">
      <c r="A2093" s="20">
        <f>'Test Scenarios'!A2102</f>
        <v>0</v>
      </c>
      <c r="B2093" s="44">
        <f>'Test Scenarios'!K2102</f>
        <v>0</v>
      </c>
      <c r="C2093" s="42">
        <f>'Test Scenarios'!B2102</f>
        <v>0</v>
      </c>
      <c r="D2093" s="43" t="str">
        <f>"F-"&amp;'Test Scenarios'!M2102&amp;"-"&amp;'Test Scenarios'!C2102&amp;"-"&amp;C2093</f>
        <v>F---0</v>
      </c>
      <c r="E2093" s="43" t="s">
        <v>6576</v>
      </c>
      <c r="F2093" s="43">
        <f>'Test Scenarios'!G2102</f>
        <v>0</v>
      </c>
      <c r="G2093" s="43" t="str">
        <f>"Objective"&amp;CHAR(10)
&amp;'Test Scenarios'!L2102&amp;CHAR(10)&amp;CHAR(10)&amp;
"Test Case Description"&amp;CHAR(10)
&amp;'Test Scenarios'!D2102&amp;CHAR(10)&amp;CHAR(10)&amp;
"Expected Results"&amp;CHAR(10)&amp;'Test Scenarios'!F2102</f>
        <v xml:space="preserve">Objective
Test Case Description
Expected Results
</v>
      </c>
      <c r="H2093" s="41"/>
      <c r="I2093" s="43" t="s">
        <v>6577</v>
      </c>
      <c r="J2093" s="41" t="str">
        <f>"TST-F "&amp;_xlfn.XLOOKUP('Test Scenarios'!M2102,'Taxonomy and Epics'!H:H,'Taxonomy and Epics'!E:E)</f>
        <v xml:space="preserve">TST-F </v>
      </c>
      <c r="K2093" s="36" t="str">
        <f>"Phase1,"&amp;_xlfn.XLOOKUP('Test Scenarios'!M2102,'Taxonomy and Epics'!H:H,'Taxonomy and Epics'!B:B)&amp;"_"&amp;_xlfn.XLOOKUP('Test Scenarios'!M2102,'Taxonomy and Epics'!H:H,'Taxonomy and Epics'!C:C)&amp;","&amp;'Test Scenarios'!M2102&amp;",Fin_Functional, Workday"</f>
        <v>Phase1,_,,Fin_Functional, Workday</v>
      </c>
      <c r="L2093" s="41"/>
      <c r="M2093" s="41"/>
      <c r="N2093" s="41"/>
      <c r="O2093" s="41"/>
      <c r="P2093" s="41"/>
      <c r="Q2093" s="41"/>
      <c r="R2093" s="41"/>
      <c r="S2093" s="41"/>
      <c r="T2093" s="38"/>
    </row>
    <row r="2094" spans="1:20" ht="128" x14ac:dyDescent="0.2">
      <c r="A2094" s="20">
        <f>'Test Scenarios'!A2103</f>
        <v>0</v>
      </c>
      <c r="B2094" s="44">
        <f>'Test Scenarios'!K2103</f>
        <v>0</v>
      </c>
      <c r="C2094" s="42">
        <f>'Test Scenarios'!B2103</f>
        <v>0</v>
      </c>
      <c r="D2094" s="43" t="str">
        <f>"F-"&amp;'Test Scenarios'!M2103&amp;"-"&amp;'Test Scenarios'!C2103&amp;"-"&amp;C2094</f>
        <v>F---0</v>
      </c>
      <c r="E2094" s="43" t="s">
        <v>6576</v>
      </c>
      <c r="F2094" s="43">
        <f>'Test Scenarios'!G2103</f>
        <v>0</v>
      </c>
      <c r="G2094" s="43" t="str">
        <f>"Objective"&amp;CHAR(10)
&amp;'Test Scenarios'!L2103&amp;CHAR(10)&amp;CHAR(10)&amp;
"Test Case Description"&amp;CHAR(10)
&amp;'Test Scenarios'!D2103&amp;CHAR(10)&amp;CHAR(10)&amp;
"Expected Results"&amp;CHAR(10)&amp;'Test Scenarios'!F2103</f>
        <v xml:space="preserve">Objective
Test Case Description
Expected Results
</v>
      </c>
      <c r="H2094" s="41"/>
      <c r="I2094" s="43" t="s">
        <v>6577</v>
      </c>
      <c r="J2094" s="41" t="str">
        <f>"TST-F "&amp;_xlfn.XLOOKUP('Test Scenarios'!M2103,'Taxonomy and Epics'!H:H,'Taxonomy and Epics'!E:E)</f>
        <v xml:space="preserve">TST-F </v>
      </c>
      <c r="K2094" s="36" t="str">
        <f>"Phase1,"&amp;_xlfn.XLOOKUP('Test Scenarios'!M2103,'Taxonomy and Epics'!H:H,'Taxonomy and Epics'!B:B)&amp;"_"&amp;_xlfn.XLOOKUP('Test Scenarios'!M2103,'Taxonomy and Epics'!H:H,'Taxonomy and Epics'!C:C)&amp;","&amp;'Test Scenarios'!M2103&amp;",Fin_Functional, Workday"</f>
        <v>Phase1,_,,Fin_Functional, Workday</v>
      </c>
      <c r="L2094" s="41"/>
      <c r="M2094" s="41"/>
      <c r="N2094" s="41"/>
      <c r="O2094" s="41"/>
      <c r="P2094" s="41"/>
      <c r="Q2094" s="41"/>
      <c r="R2094" s="41"/>
      <c r="S2094" s="41"/>
      <c r="T2094" s="38"/>
    </row>
    <row r="2095" spans="1:20" ht="128" x14ac:dyDescent="0.2">
      <c r="A2095" s="20">
        <f>'Test Scenarios'!A2104</f>
        <v>0</v>
      </c>
      <c r="B2095" s="44">
        <f>'Test Scenarios'!K2104</f>
        <v>0</v>
      </c>
      <c r="C2095" s="42">
        <f>'Test Scenarios'!B2104</f>
        <v>0</v>
      </c>
      <c r="D2095" s="43" t="str">
        <f>"F-"&amp;'Test Scenarios'!M2104&amp;"-"&amp;'Test Scenarios'!C2104&amp;"-"&amp;C2095</f>
        <v>F---0</v>
      </c>
      <c r="E2095" s="43" t="s">
        <v>6576</v>
      </c>
      <c r="F2095" s="43">
        <f>'Test Scenarios'!G2104</f>
        <v>0</v>
      </c>
      <c r="G2095" s="43" t="str">
        <f>"Objective"&amp;CHAR(10)
&amp;'Test Scenarios'!L2104&amp;CHAR(10)&amp;CHAR(10)&amp;
"Test Case Description"&amp;CHAR(10)
&amp;'Test Scenarios'!D2104&amp;CHAR(10)&amp;CHAR(10)&amp;
"Expected Results"&amp;CHAR(10)&amp;'Test Scenarios'!F2104</f>
        <v xml:space="preserve">Objective
Test Case Description
Expected Results
</v>
      </c>
      <c r="H2095" s="41"/>
      <c r="I2095" s="43" t="s">
        <v>6577</v>
      </c>
      <c r="J2095" s="41" t="str">
        <f>"TST-F "&amp;_xlfn.XLOOKUP('Test Scenarios'!M2104,'Taxonomy and Epics'!H:H,'Taxonomy and Epics'!E:E)</f>
        <v xml:space="preserve">TST-F </v>
      </c>
      <c r="K2095" s="36" t="str">
        <f>"Phase1,"&amp;_xlfn.XLOOKUP('Test Scenarios'!M2104,'Taxonomy and Epics'!H:H,'Taxonomy and Epics'!B:B)&amp;"_"&amp;_xlfn.XLOOKUP('Test Scenarios'!M2104,'Taxonomy and Epics'!H:H,'Taxonomy and Epics'!C:C)&amp;","&amp;'Test Scenarios'!M2104&amp;",Fin_Functional, Workday"</f>
        <v>Phase1,_,,Fin_Functional, Workday</v>
      </c>
      <c r="L2095" s="41"/>
      <c r="M2095" s="41"/>
      <c r="N2095" s="41"/>
      <c r="O2095" s="41"/>
      <c r="P2095" s="41"/>
      <c r="Q2095" s="41"/>
      <c r="R2095" s="41"/>
      <c r="S2095" s="41"/>
      <c r="T2095" s="38"/>
    </row>
    <row r="2096" spans="1:20" ht="128" x14ac:dyDescent="0.2">
      <c r="A2096" s="20">
        <f>'Test Scenarios'!A2105</f>
        <v>0</v>
      </c>
      <c r="B2096" s="44">
        <f>'Test Scenarios'!K2105</f>
        <v>0</v>
      </c>
      <c r="C2096" s="42">
        <f>'Test Scenarios'!B2105</f>
        <v>0</v>
      </c>
      <c r="D2096" s="43" t="str">
        <f>"F-"&amp;'Test Scenarios'!M2105&amp;"-"&amp;'Test Scenarios'!C2105&amp;"-"&amp;C2096</f>
        <v>F---0</v>
      </c>
      <c r="E2096" s="43" t="s">
        <v>6576</v>
      </c>
      <c r="F2096" s="43">
        <f>'Test Scenarios'!G2105</f>
        <v>0</v>
      </c>
      <c r="G2096" s="43" t="str">
        <f>"Objective"&amp;CHAR(10)
&amp;'Test Scenarios'!L2105&amp;CHAR(10)&amp;CHAR(10)&amp;
"Test Case Description"&amp;CHAR(10)
&amp;'Test Scenarios'!D2105&amp;CHAR(10)&amp;CHAR(10)&amp;
"Expected Results"&amp;CHAR(10)&amp;'Test Scenarios'!F2105</f>
        <v xml:space="preserve">Objective
Test Case Description
Expected Results
</v>
      </c>
      <c r="H2096" s="41"/>
      <c r="I2096" s="43" t="s">
        <v>6577</v>
      </c>
      <c r="J2096" s="41" t="str">
        <f>"TST-F "&amp;_xlfn.XLOOKUP('Test Scenarios'!M2105,'Taxonomy and Epics'!H:H,'Taxonomy and Epics'!E:E)</f>
        <v xml:space="preserve">TST-F </v>
      </c>
      <c r="K2096" s="36" t="str">
        <f>"Phase1,"&amp;_xlfn.XLOOKUP('Test Scenarios'!M2105,'Taxonomy and Epics'!H:H,'Taxonomy and Epics'!B:B)&amp;"_"&amp;_xlfn.XLOOKUP('Test Scenarios'!M2105,'Taxonomy and Epics'!H:H,'Taxonomy and Epics'!C:C)&amp;","&amp;'Test Scenarios'!M2105&amp;",Fin_Functional, Workday"</f>
        <v>Phase1,_,,Fin_Functional, Workday</v>
      </c>
      <c r="L2096" s="41"/>
      <c r="M2096" s="41"/>
      <c r="N2096" s="41"/>
      <c r="O2096" s="41"/>
      <c r="P2096" s="41"/>
      <c r="Q2096" s="41"/>
      <c r="R2096" s="41"/>
      <c r="S2096" s="41"/>
      <c r="T2096" s="38"/>
    </row>
    <row r="2097" spans="1:20" ht="128" x14ac:dyDescent="0.2">
      <c r="A2097" s="20">
        <f>'Test Scenarios'!A2106</f>
        <v>0</v>
      </c>
      <c r="B2097" s="44">
        <f>'Test Scenarios'!K2106</f>
        <v>0</v>
      </c>
      <c r="C2097" s="42">
        <f>'Test Scenarios'!B2106</f>
        <v>0</v>
      </c>
      <c r="D2097" s="43" t="str">
        <f>"F-"&amp;'Test Scenarios'!M2106&amp;"-"&amp;'Test Scenarios'!C2106&amp;"-"&amp;C2097</f>
        <v>F---0</v>
      </c>
      <c r="E2097" s="43" t="s">
        <v>6576</v>
      </c>
      <c r="F2097" s="43">
        <f>'Test Scenarios'!G2106</f>
        <v>0</v>
      </c>
      <c r="G2097" s="43" t="str">
        <f>"Objective"&amp;CHAR(10)
&amp;'Test Scenarios'!L2106&amp;CHAR(10)&amp;CHAR(10)&amp;
"Test Case Description"&amp;CHAR(10)
&amp;'Test Scenarios'!D2106&amp;CHAR(10)&amp;CHAR(10)&amp;
"Expected Results"&amp;CHAR(10)&amp;'Test Scenarios'!F2106</f>
        <v xml:space="preserve">Objective
Test Case Description
Expected Results
</v>
      </c>
      <c r="H2097" s="41"/>
      <c r="I2097" s="43" t="s">
        <v>6577</v>
      </c>
      <c r="J2097" s="41" t="str">
        <f>"TST-F "&amp;_xlfn.XLOOKUP('Test Scenarios'!M2106,'Taxonomy and Epics'!H:H,'Taxonomy and Epics'!E:E)</f>
        <v xml:space="preserve">TST-F </v>
      </c>
      <c r="K2097" s="36" t="str">
        <f>"Phase1,"&amp;_xlfn.XLOOKUP('Test Scenarios'!M2106,'Taxonomy and Epics'!H:H,'Taxonomy and Epics'!B:B)&amp;"_"&amp;_xlfn.XLOOKUP('Test Scenarios'!M2106,'Taxonomy and Epics'!H:H,'Taxonomy and Epics'!C:C)&amp;","&amp;'Test Scenarios'!M2106&amp;",Fin_Functional, Workday"</f>
        <v>Phase1,_,,Fin_Functional, Workday</v>
      </c>
      <c r="L2097" s="41"/>
      <c r="M2097" s="41"/>
      <c r="N2097" s="41"/>
      <c r="O2097" s="41"/>
      <c r="P2097" s="41"/>
      <c r="Q2097" s="41"/>
      <c r="R2097" s="41"/>
      <c r="S2097" s="41"/>
      <c r="T2097" s="38"/>
    </row>
    <row r="2098" spans="1:20" ht="128" x14ac:dyDescent="0.2">
      <c r="A2098" s="20">
        <f>'Test Scenarios'!A2107</f>
        <v>0</v>
      </c>
      <c r="B2098" s="44">
        <f>'Test Scenarios'!K2107</f>
        <v>0</v>
      </c>
      <c r="C2098" s="42">
        <f>'Test Scenarios'!B2107</f>
        <v>0</v>
      </c>
      <c r="D2098" s="43" t="str">
        <f>"F-"&amp;'Test Scenarios'!M2107&amp;"-"&amp;'Test Scenarios'!C2107&amp;"-"&amp;C2098</f>
        <v>F---0</v>
      </c>
      <c r="E2098" s="43" t="s">
        <v>6576</v>
      </c>
      <c r="F2098" s="43">
        <f>'Test Scenarios'!G2107</f>
        <v>0</v>
      </c>
      <c r="G2098" s="43" t="str">
        <f>"Objective"&amp;CHAR(10)
&amp;'Test Scenarios'!L2107&amp;CHAR(10)&amp;CHAR(10)&amp;
"Test Case Description"&amp;CHAR(10)
&amp;'Test Scenarios'!D2107&amp;CHAR(10)&amp;CHAR(10)&amp;
"Expected Results"&amp;CHAR(10)&amp;'Test Scenarios'!F2107</f>
        <v xml:space="preserve">Objective
Test Case Description
Expected Results
</v>
      </c>
      <c r="H2098" s="41"/>
      <c r="I2098" s="43" t="s">
        <v>6577</v>
      </c>
      <c r="J2098" s="41" t="str">
        <f>"TST-F "&amp;_xlfn.XLOOKUP('Test Scenarios'!M2107,'Taxonomy and Epics'!H:H,'Taxonomy and Epics'!E:E)</f>
        <v xml:space="preserve">TST-F </v>
      </c>
      <c r="K2098" s="36" t="str">
        <f>"Phase1,"&amp;_xlfn.XLOOKUP('Test Scenarios'!M2107,'Taxonomy and Epics'!H:H,'Taxonomy and Epics'!B:B)&amp;"_"&amp;_xlfn.XLOOKUP('Test Scenarios'!M2107,'Taxonomy and Epics'!H:H,'Taxonomy and Epics'!C:C)&amp;","&amp;'Test Scenarios'!M2107&amp;",Fin_Functional, Workday"</f>
        <v>Phase1,_,,Fin_Functional, Workday</v>
      </c>
      <c r="L2098" s="41"/>
      <c r="M2098" s="41"/>
      <c r="N2098" s="41"/>
      <c r="O2098" s="41"/>
      <c r="P2098" s="41"/>
      <c r="Q2098" s="41"/>
      <c r="R2098" s="41"/>
      <c r="S2098" s="41"/>
      <c r="T2098" s="38"/>
    </row>
    <row r="2099" spans="1:20" ht="128" x14ac:dyDescent="0.2">
      <c r="A2099" s="20">
        <f>'Test Scenarios'!A2108</f>
        <v>0</v>
      </c>
      <c r="B2099" s="44">
        <f>'Test Scenarios'!K2108</f>
        <v>0</v>
      </c>
      <c r="C2099" s="42">
        <f>'Test Scenarios'!B2108</f>
        <v>0</v>
      </c>
      <c r="D2099" s="43" t="str">
        <f>"F-"&amp;'Test Scenarios'!M2108&amp;"-"&amp;'Test Scenarios'!C2108&amp;"-"&amp;C2099</f>
        <v>F---0</v>
      </c>
      <c r="E2099" s="43" t="s">
        <v>6576</v>
      </c>
      <c r="F2099" s="43">
        <f>'Test Scenarios'!G2108</f>
        <v>0</v>
      </c>
      <c r="G2099" s="43" t="str">
        <f>"Objective"&amp;CHAR(10)
&amp;'Test Scenarios'!L2108&amp;CHAR(10)&amp;CHAR(10)&amp;
"Test Case Description"&amp;CHAR(10)
&amp;'Test Scenarios'!D2108&amp;CHAR(10)&amp;CHAR(10)&amp;
"Expected Results"&amp;CHAR(10)&amp;'Test Scenarios'!F2108</f>
        <v xml:space="preserve">Objective
Test Case Description
Expected Results
</v>
      </c>
      <c r="H2099" s="41"/>
      <c r="I2099" s="43" t="s">
        <v>6577</v>
      </c>
      <c r="J2099" s="41" t="str">
        <f>"TST-F "&amp;_xlfn.XLOOKUP('Test Scenarios'!M2108,'Taxonomy and Epics'!H:H,'Taxonomy and Epics'!E:E)</f>
        <v xml:space="preserve">TST-F </v>
      </c>
      <c r="K2099" s="36" t="str">
        <f>"Phase1,"&amp;_xlfn.XLOOKUP('Test Scenarios'!M2108,'Taxonomy and Epics'!H:H,'Taxonomy and Epics'!B:B)&amp;"_"&amp;_xlfn.XLOOKUP('Test Scenarios'!M2108,'Taxonomy and Epics'!H:H,'Taxonomy and Epics'!C:C)&amp;","&amp;'Test Scenarios'!M2108&amp;",Fin_Functional, Workday"</f>
        <v>Phase1,_,,Fin_Functional, Workday</v>
      </c>
      <c r="L2099" s="41"/>
      <c r="M2099" s="41"/>
      <c r="N2099" s="41"/>
      <c r="O2099" s="41"/>
      <c r="P2099" s="41"/>
      <c r="Q2099" s="41"/>
      <c r="R2099" s="41"/>
      <c r="S2099" s="41"/>
      <c r="T2099" s="38"/>
    </row>
    <row r="2100" spans="1:20" ht="128" x14ac:dyDescent="0.2">
      <c r="A2100" s="20">
        <f>'Test Scenarios'!A2109</f>
        <v>0</v>
      </c>
      <c r="B2100" s="44">
        <f>'Test Scenarios'!K2109</f>
        <v>0</v>
      </c>
      <c r="C2100" s="42">
        <f>'Test Scenarios'!B2109</f>
        <v>0</v>
      </c>
      <c r="D2100" s="43" t="str">
        <f>"F-"&amp;'Test Scenarios'!M2109&amp;"-"&amp;'Test Scenarios'!C2109&amp;"-"&amp;C2100</f>
        <v>F---0</v>
      </c>
      <c r="E2100" s="43" t="s">
        <v>6576</v>
      </c>
      <c r="F2100" s="43">
        <f>'Test Scenarios'!G2109</f>
        <v>0</v>
      </c>
      <c r="G2100" s="43" t="str">
        <f>"Objective"&amp;CHAR(10)
&amp;'Test Scenarios'!L2109&amp;CHAR(10)&amp;CHAR(10)&amp;
"Test Case Description"&amp;CHAR(10)
&amp;'Test Scenarios'!D2109&amp;CHAR(10)&amp;CHAR(10)&amp;
"Expected Results"&amp;CHAR(10)&amp;'Test Scenarios'!F2109</f>
        <v xml:space="preserve">Objective
Test Case Description
Expected Results
</v>
      </c>
      <c r="H2100" s="41"/>
      <c r="I2100" s="43" t="s">
        <v>6577</v>
      </c>
      <c r="J2100" s="41" t="str">
        <f>"TST-F "&amp;_xlfn.XLOOKUP('Test Scenarios'!M2109,'Taxonomy and Epics'!H:H,'Taxonomy and Epics'!E:E)</f>
        <v xml:space="preserve">TST-F </v>
      </c>
      <c r="K2100" s="36" t="str">
        <f>"Phase1,"&amp;_xlfn.XLOOKUP('Test Scenarios'!M2109,'Taxonomy and Epics'!H:H,'Taxonomy and Epics'!B:B)&amp;"_"&amp;_xlfn.XLOOKUP('Test Scenarios'!M2109,'Taxonomy and Epics'!H:H,'Taxonomy and Epics'!C:C)&amp;","&amp;'Test Scenarios'!M2109&amp;",Fin_Functional, Workday"</f>
        <v>Phase1,_,,Fin_Functional, Workday</v>
      </c>
      <c r="L2100" s="41"/>
      <c r="M2100" s="41"/>
      <c r="N2100" s="41"/>
      <c r="O2100" s="41"/>
      <c r="P2100" s="41"/>
      <c r="Q2100" s="41"/>
      <c r="R2100" s="41"/>
      <c r="S2100" s="41"/>
      <c r="T2100" s="38"/>
    </row>
    <row r="2101" spans="1:20" ht="128" x14ac:dyDescent="0.2">
      <c r="A2101" s="20">
        <f>'Test Scenarios'!A2110</f>
        <v>0</v>
      </c>
      <c r="B2101" s="44">
        <f>'Test Scenarios'!K2110</f>
        <v>0</v>
      </c>
      <c r="C2101" s="42">
        <f>'Test Scenarios'!B2110</f>
        <v>0</v>
      </c>
      <c r="D2101" s="43" t="str">
        <f>"F-"&amp;'Test Scenarios'!M2110&amp;"-"&amp;'Test Scenarios'!C2110&amp;"-"&amp;C2101</f>
        <v>F---0</v>
      </c>
      <c r="E2101" s="43" t="s">
        <v>6576</v>
      </c>
      <c r="F2101" s="43">
        <f>'Test Scenarios'!G2110</f>
        <v>0</v>
      </c>
      <c r="G2101" s="43" t="str">
        <f>"Objective"&amp;CHAR(10)
&amp;'Test Scenarios'!L2110&amp;CHAR(10)&amp;CHAR(10)&amp;
"Test Case Description"&amp;CHAR(10)
&amp;'Test Scenarios'!D2110&amp;CHAR(10)&amp;CHAR(10)&amp;
"Expected Results"&amp;CHAR(10)&amp;'Test Scenarios'!F2110</f>
        <v xml:space="preserve">Objective
Test Case Description
Expected Results
</v>
      </c>
      <c r="H2101" s="41"/>
      <c r="I2101" s="43" t="s">
        <v>6577</v>
      </c>
      <c r="J2101" s="41" t="str">
        <f>"TST-F "&amp;_xlfn.XLOOKUP('Test Scenarios'!M2110,'Taxonomy and Epics'!H:H,'Taxonomy and Epics'!E:E)</f>
        <v xml:space="preserve">TST-F </v>
      </c>
      <c r="K2101" s="36" t="str">
        <f>"Phase1,"&amp;_xlfn.XLOOKUP('Test Scenarios'!M2110,'Taxonomy and Epics'!H:H,'Taxonomy and Epics'!B:B)&amp;"_"&amp;_xlfn.XLOOKUP('Test Scenarios'!M2110,'Taxonomy and Epics'!H:H,'Taxonomy and Epics'!C:C)&amp;","&amp;'Test Scenarios'!M2110&amp;",Fin_Functional, Workday"</f>
        <v>Phase1,_,,Fin_Functional, Workday</v>
      </c>
      <c r="L2101" s="41"/>
      <c r="M2101" s="41"/>
      <c r="N2101" s="41"/>
      <c r="O2101" s="41"/>
      <c r="P2101" s="41"/>
      <c r="Q2101" s="41"/>
      <c r="R2101" s="41"/>
      <c r="S2101" s="41"/>
      <c r="T2101" s="38"/>
    </row>
    <row r="2102" spans="1:20" ht="128" x14ac:dyDescent="0.2">
      <c r="A2102" s="20">
        <f>'Test Scenarios'!A2111</f>
        <v>0</v>
      </c>
      <c r="B2102" s="44">
        <f>'Test Scenarios'!K2111</f>
        <v>0</v>
      </c>
      <c r="C2102" s="42">
        <f>'Test Scenarios'!B2111</f>
        <v>0</v>
      </c>
      <c r="D2102" s="43" t="str">
        <f>"F-"&amp;'Test Scenarios'!M2111&amp;"-"&amp;'Test Scenarios'!C2111&amp;"-"&amp;C2102</f>
        <v>F---0</v>
      </c>
      <c r="E2102" s="43" t="s">
        <v>6576</v>
      </c>
      <c r="F2102" s="43">
        <f>'Test Scenarios'!G2111</f>
        <v>0</v>
      </c>
      <c r="G2102" s="43" t="str">
        <f>"Objective"&amp;CHAR(10)
&amp;'Test Scenarios'!L2111&amp;CHAR(10)&amp;CHAR(10)&amp;
"Test Case Description"&amp;CHAR(10)
&amp;'Test Scenarios'!D2111&amp;CHAR(10)&amp;CHAR(10)&amp;
"Expected Results"&amp;CHAR(10)&amp;'Test Scenarios'!F2111</f>
        <v xml:space="preserve">Objective
Test Case Description
Expected Results
</v>
      </c>
      <c r="H2102" s="41"/>
      <c r="I2102" s="43" t="s">
        <v>6577</v>
      </c>
      <c r="J2102" s="41" t="str">
        <f>"TST-F "&amp;_xlfn.XLOOKUP('Test Scenarios'!M2111,'Taxonomy and Epics'!H:H,'Taxonomy and Epics'!E:E)</f>
        <v xml:space="preserve">TST-F </v>
      </c>
      <c r="K2102" s="36" t="str">
        <f>"Phase1,"&amp;_xlfn.XLOOKUP('Test Scenarios'!M2111,'Taxonomy and Epics'!H:H,'Taxonomy and Epics'!B:B)&amp;"_"&amp;_xlfn.XLOOKUP('Test Scenarios'!M2111,'Taxonomy and Epics'!H:H,'Taxonomy and Epics'!C:C)&amp;","&amp;'Test Scenarios'!M2111&amp;",Fin_Functional, Workday"</f>
        <v>Phase1,_,,Fin_Functional, Workday</v>
      </c>
      <c r="L2102" s="41"/>
      <c r="M2102" s="41"/>
      <c r="N2102" s="41"/>
      <c r="O2102" s="41"/>
      <c r="P2102" s="41"/>
      <c r="Q2102" s="41"/>
      <c r="R2102" s="41"/>
      <c r="S2102" s="41"/>
      <c r="T2102" s="38"/>
    </row>
    <row r="2103" spans="1:20" ht="128" x14ac:dyDescent="0.2">
      <c r="A2103" s="20">
        <f>'Test Scenarios'!A2112</f>
        <v>0</v>
      </c>
      <c r="B2103" s="44">
        <f>'Test Scenarios'!K2112</f>
        <v>0</v>
      </c>
      <c r="C2103" s="42">
        <f>'Test Scenarios'!B2112</f>
        <v>0</v>
      </c>
      <c r="D2103" s="43" t="str">
        <f>"F-"&amp;'Test Scenarios'!M2112&amp;"-"&amp;'Test Scenarios'!C2112&amp;"-"&amp;C2103</f>
        <v>F---0</v>
      </c>
      <c r="E2103" s="43" t="s">
        <v>6576</v>
      </c>
      <c r="F2103" s="43">
        <f>'Test Scenarios'!G2112</f>
        <v>0</v>
      </c>
      <c r="G2103" s="43" t="str">
        <f>"Objective"&amp;CHAR(10)
&amp;'Test Scenarios'!L2112&amp;CHAR(10)&amp;CHAR(10)&amp;
"Test Case Description"&amp;CHAR(10)
&amp;'Test Scenarios'!D2112&amp;CHAR(10)&amp;CHAR(10)&amp;
"Expected Results"&amp;CHAR(10)&amp;'Test Scenarios'!F2112</f>
        <v xml:space="preserve">Objective
Test Case Description
Expected Results
</v>
      </c>
      <c r="H2103" s="41"/>
      <c r="I2103" s="43" t="s">
        <v>6577</v>
      </c>
      <c r="J2103" s="41" t="str">
        <f>"TST-F "&amp;_xlfn.XLOOKUP('Test Scenarios'!M2112,'Taxonomy and Epics'!H:H,'Taxonomy and Epics'!E:E)</f>
        <v xml:space="preserve">TST-F </v>
      </c>
      <c r="K2103" s="36" t="str">
        <f>"Phase1,"&amp;_xlfn.XLOOKUP('Test Scenarios'!M2112,'Taxonomy and Epics'!H:H,'Taxonomy and Epics'!B:B)&amp;"_"&amp;_xlfn.XLOOKUP('Test Scenarios'!M2112,'Taxonomy and Epics'!H:H,'Taxonomy and Epics'!C:C)&amp;","&amp;'Test Scenarios'!M2112&amp;",Fin_Functional, Workday"</f>
        <v>Phase1,_,,Fin_Functional, Workday</v>
      </c>
      <c r="L2103" s="41"/>
      <c r="M2103" s="41"/>
      <c r="N2103" s="41"/>
      <c r="O2103" s="41"/>
      <c r="P2103" s="41"/>
      <c r="Q2103" s="41"/>
      <c r="R2103" s="41"/>
      <c r="S2103" s="41"/>
      <c r="T2103" s="38"/>
    </row>
    <row r="2104" spans="1:20" ht="128" x14ac:dyDescent="0.2">
      <c r="A2104" s="20">
        <f>'Test Scenarios'!A2113</f>
        <v>0</v>
      </c>
      <c r="B2104" s="44">
        <f>'Test Scenarios'!K2113</f>
        <v>0</v>
      </c>
      <c r="C2104" s="42">
        <f>'Test Scenarios'!B2113</f>
        <v>0</v>
      </c>
      <c r="D2104" s="43" t="str">
        <f>"F-"&amp;'Test Scenarios'!M2113&amp;"-"&amp;'Test Scenarios'!C2113&amp;"-"&amp;C2104</f>
        <v>F---0</v>
      </c>
      <c r="E2104" s="43" t="s">
        <v>6576</v>
      </c>
      <c r="F2104" s="43">
        <f>'Test Scenarios'!G2113</f>
        <v>0</v>
      </c>
      <c r="G2104" s="43" t="str">
        <f>"Objective"&amp;CHAR(10)
&amp;'Test Scenarios'!L2113&amp;CHAR(10)&amp;CHAR(10)&amp;
"Test Case Description"&amp;CHAR(10)
&amp;'Test Scenarios'!D2113&amp;CHAR(10)&amp;CHAR(10)&amp;
"Expected Results"&amp;CHAR(10)&amp;'Test Scenarios'!F2113</f>
        <v xml:space="preserve">Objective
Test Case Description
Expected Results
</v>
      </c>
      <c r="H2104" s="41"/>
      <c r="I2104" s="43" t="s">
        <v>6577</v>
      </c>
      <c r="J2104" s="41" t="str">
        <f>"TST-F "&amp;_xlfn.XLOOKUP('Test Scenarios'!M2113,'Taxonomy and Epics'!H:H,'Taxonomy and Epics'!E:E)</f>
        <v xml:space="preserve">TST-F </v>
      </c>
      <c r="K2104" s="36" t="str">
        <f>"Phase1,"&amp;_xlfn.XLOOKUP('Test Scenarios'!M2113,'Taxonomy and Epics'!H:H,'Taxonomy and Epics'!B:B)&amp;"_"&amp;_xlfn.XLOOKUP('Test Scenarios'!M2113,'Taxonomy and Epics'!H:H,'Taxonomy and Epics'!C:C)&amp;","&amp;'Test Scenarios'!M2113&amp;",Fin_Functional, Workday"</f>
        <v>Phase1,_,,Fin_Functional, Workday</v>
      </c>
      <c r="L2104" s="41"/>
      <c r="M2104" s="41"/>
      <c r="N2104" s="41"/>
      <c r="O2104" s="41"/>
      <c r="P2104" s="41"/>
      <c r="Q2104" s="41"/>
      <c r="R2104" s="41"/>
      <c r="S2104" s="41"/>
      <c r="T2104" s="38"/>
    </row>
    <row r="2105" spans="1:20" ht="128" x14ac:dyDescent="0.2">
      <c r="A2105" s="20">
        <f>'Test Scenarios'!A2114</f>
        <v>0</v>
      </c>
      <c r="B2105" s="44">
        <f>'Test Scenarios'!K2114</f>
        <v>0</v>
      </c>
      <c r="C2105" s="42">
        <f>'Test Scenarios'!B2114</f>
        <v>0</v>
      </c>
      <c r="D2105" s="43" t="str">
        <f>"F-"&amp;'Test Scenarios'!M2114&amp;"-"&amp;'Test Scenarios'!C2114&amp;"-"&amp;C2105</f>
        <v>F---0</v>
      </c>
      <c r="E2105" s="43" t="s">
        <v>6576</v>
      </c>
      <c r="F2105" s="43">
        <f>'Test Scenarios'!G2114</f>
        <v>0</v>
      </c>
      <c r="G2105" s="43" t="str">
        <f>"Objective"&amp;CHAR(10)
&amp;'Test Scenarios'!L2114&amp;CHAR(10)&amp;CHAR(10)&amp;
"Test Case Description"&amp;CHAR(10)
&amp;'Test Scenarios'!D2114&amp;CHAR(10)&amp;CHAR(10)&amp;
"Expected Results"&amp;CHAR(10)&amp;'Test Scenarios'!F2114</f>
        <v xml:space="preserve">Objective
Test Case Description
Expected Results
</v>
      </c>
      <c r="H2105" s="41"/>
      <c r="I2105" s="43" t="s">
        <v>6577</v>
      </c>
      <c r="J2105" s="41" t="str">
        <f>"TST-F "&amp;_xlfn.XLOOKUP('Test Scenarios'!M2114,'Taxonomy and Epics'!H:H,'Taxonomy and Epics'!E:E)</f>
        <v xml:space="preserve">TST-F </v>
      </c>
      <c r="K2105" s="36" t="str">
        <f>"Phase1,"&amp;_xlfn.XLOOKUP('Test Scenarios'!M2114,'Taxonomy and Epics'!H:H,'Taxonomy and Epics'!B:B)&amp;"_"&amp;_xlfn.XLOOKUP('Test Scenarios'!M2114,'Taxonomy and Epics'!H:H,'Taxonomy and Epics'!C:C)&amp;","&amp;'Test Scenarios'!M2114&amp;",Fin_Functional, Workday"</f>
        <v>Phase1,_,,Fin_Functional, Workday</v>
      </c>
      <c r="L2105" s="41"/>
      <c r="M2105" s="41"/>
      <c r="N2105" s="41"/>
      <c r="O2105" s="41"/>
      <c r="P2105" s="41"/>
      <c r="Q2105" s="41"/>
      <c r="R2105" s="41"/>
      <c r="S2105" s="41"/>
      <c r="T2105" s="38"/>
    </row>
    <row r="2106" spans="1:20" ht="128" x14ac:dyDescent="0.2">
      <c r="A2106" s="20">
        <f>'Test Scenarios'!A2115</f>
        <v>0</v>
      </c>
      <c r="B2106" s="44">
        <f>'Test Scenarios'!K2115</f>
        <v>0</v>
      </c>
      <c r="C2106" s="42">
        <f>'Test Scenarios'!B2115</f>
        <v>0</v>
      </c>
      <c r="D2106" s="43" t="str">
        <f>"F-"&amp;'Test Scenarios'!M2115&amp;"-"&amp;'Test Scenarios'!C2115&amp;"-"&amp;C2106</f>
        <v>F---0</v>
      </c>
      <c r="E2106" s="43" t="s">
        <v>6576</v>
      </c>
      <c r="F2106" s="43">
        <f>'Test Scenarios'!G2115</f>
        <v>0</v>
      </c>
      <c r="G2106" s="43" t="str">
        <f>"Objective"&amp;CHAR(10)
&amp;'Test Scenarios'!L2115&amp;CHAR(10)&amp;CHAR(10)&amp;
"Test Case Description"&amp;CHAR(10)
&amp;'Test Scenarios'!D2115&amp;CHAR(10)&amp;CHAR(10)&amp;
"Expected Results"&amp;CHAR(10)&amp;'Test Scenarios'!F2115</f>
        <v xml:space="preserve">Objective
Test Case Description
Expected Results
</v>
      </c>
      <c r="H2106" s="41"/>
      <c r="I2106" s="43" t="s">
        <v>6577</v>
      </c>
      <c r="J2106" s="41" t="str">
        <f>"TST-F "&amp;_xlfn.XLOOKUP('Test Scenarios'!M2115,'Taxonomy and Epics'!H:H,'Taxonomy and Epics'!E:E)</f>
        <v xml:space="preserve">TST-F </v>
      </c>
      <c r="K2106" s="36" t="str">
        <f>"Phase1,"&amp;_xlfn.XLOOKUP('Test Scenarios'!M2115,'Taxonomy and Epics'!H:H,'Taxonomy and Epics'!B:B)&amp;"_"&amp;_xlfn.XLOOKUP('Test Scenarios'!M2115,'Taxonomy and Epics'!H:H,'Taxonomy and Epics'!C:C)&amp;","&amp;'Test Scenarios'!M2115&amp;",Fin_Functional, Workday"</f>
        <v>Phase1,_,,Fin_Functional, Workday</v>
      </c>
      <c r="L2106" s="41"/>
      <c r="M2106" s="41"/>
      <c r="N2106" s="41"/>
      <c r="O2106" s="41"/>
      <c r="P2106" s="41"/>
      <c r="Q2106" s="41"/>
      <c r="R2106" s="41"/>
      <c r="S2106" s="41"/>
      <c r="T2106" s="38"/>
    </row>
    <row r="2107" spans="1:20" ht="128" x14ac:dyDescent="0.2">
      <c r="A2107" s="20">
        <f>'Test Scenarios'!A2116</f>
        <v>0</v>
      </c>
      <c r="B2107" s="44">
        <f>'Test Scenarios'!K2116</f>
        <v>0</v>
      </c>
      <c r="C2107" s="42">
        <f>'Test Scenarios'!B2116</f>
        <v>0</v>
      </c>
      <c r="D2107" s="43" t="str">
        <f>"F-"&amp;'Test Scenarios'!M2116&amp;"-"&amp;'Test Scenarios'!C2116&amp;"-"&amp;C2107</f>
        <v>F---0</v>
      </c>
      <c r="E2107" s="43" t="s">
        <v>6576</v>
      </c>
      <c r="F2107" s="43">
        <f>'Test Scenarios'!G2116</f>
        <v>0</v>
      </c>
      <c r="G2107" s="43" t="str">
        <f>"Objective"&amp;CHAR(10)
&amp;'Test Scenarios'!L2116&amp;CHAR(10)&amp;CHAR(10)&amp;
"Test Case Description"&amp;CHAR(10)
&amp;'Test Scenarios'!D2116&amp;CHAR(10)&amp;CHAR(10)&amp;
"Expected Results"&amp;CHAR(10)&amp;'Test Scenarios'!F2116</f>
        <v xml:space="preserve">Objective
Test Case Description
Expected Results
</v>
      </c>
      <c r="H2107" s="41"/>
      <c r="I2107" s="43" t="s">
        <v>6577</v>
      </c>
      <c r="J2107" s="41" t="str">
        <f>"TST-F "&amp;_xlfn.XLOOKUP('Test Scenarios'!M2116,'Taxonomy and Epics'!H:H,'Taxonomy and Epics'!E:E)</f>
        <v xml:space="preserve">TST-F </v>
      </c>
      <c r="K2107" s="36" t="str">
        <f>"Phase1,"&amp;_xlfn.XLOOKUP('Test Scenarios'!M2116,'Taxonomy and Epics'!H:H,'Taxonomy and Epics'!B:B)&amp;"_"&amp;_xlfn.XLOOKUP('Test Scenarios'!M2116,'Taxonomy and Epics'!H:H,'Taxonomy and Epics'!C:C)&amp;","&amp;'Test Scenarios'!M2116&amp;",Fin_Functional, Workday"</f>
        <v>Phase1,_,,Fin_Functional, Workday</v>
      </c>
      <c r="L2107" s="41"/>
      <c r="M2107" s="41"/>
      <c r="N2107" s="41"/>
      <c r="O2107" s="41"/>
      <c r="P2107" s="41"/>
      <c r="Q2107" s="41"/>
      <c r="R2107" s="41"/>
      <c r="S2107" s="41"/>
      <c r="T2107" s="38"/>
    </row>
    <row r="2108" spans="1:20" ht="128" x14ac:dyDescent="0.2">
      <c r="A2108" s="20">
        <f>'Test Scenarios'!A2117</f>
        <v>0</v>
      </c>
      <c r="B2108" s="44">
        <f>'Test Scenarios'!K2117</f>
        <v>0</v>
      </c>
      <c r="C2108" s="42">
        <f>'Test Scenarios'!B2117</f>
        <v>0</v>
      </c>
      <c r="D2108" s="43" t="str">
        <f>"F-"&amp;'Test Scenarios'!M2117&amp;"-"&amp;'Test Scenarios'!C2117&amp;"-"&amp;C2108</f>
        <v>F---0</v>
      </c>
      <c r="E2108" s="43" t="s">
        <v>6576</v>
      </c>
      <c r="F2108" s="43">
        <f>'Test Scenarios'!G2117</f>
        <v>0</v>
      </c>
      <c r="G2108" s="43" t="str">
        <f>"Objective"&amp;CHAR(10)
&amp;'Test Scenarios'!L2117&amp;CHAR(10)&amp;CHAR(10)&amp;
"Test Case Description"&amp;CHAR(10)
&amp;'Test Scenarios'!D2117&amp;CHAR(10)&amp;CHAR(10)&amp;
"Expected Results"&amp;CHAR(10)&amp;'Test Scenarios'!F2117</f>
        <v xml:space="preserve">Objective
Test Case Description
Expected Results
</v>
      </c>
      <c r="H2108" s="41"/>
      <c r="I2108" s="43" t="s">
        <v>6577</v>
      </c>
      <c r="J2108" s="41" t="str">
        <f>"TST-F "&amp;_xlfn.XLOOKUP('Test Scenarios'!M2117,'Taxonomy and Epics'!H:H,'Taxonomy and Epics'!E:E)</f>
        <v xml:space="preserve">TST-F </v>
      </c>
      <c r="K2108" s="36" t="str">
        <f>"Phase1,"&amp;_xlfn.XLOOKUP('Test Scenarios'!M2117,'Taxonomy and Epics'!H:H,'Taxonomy and Epics'!B:B)&amp;"_"&amp;_xlfn.XLOOKUP('Test Scenarios'!M2117,'Taxonomy and Epics'!H:H,'Taxonomy and Epics'!C:C)&amp;","&amp;'Test Scenarios'!M2117&amp;",Fin_Functional, Workday"</f>
        <v>Phase1,_,,Fin_Functional, Workday</v>
      </c>
      <c r="L2108" s="41"/>
      <c r="M2108" s="41"/>
      <c r="N2108" s="41"/>
      <c r="O2108" s="41"/>
      <c r="P2108" s="41"/>
      <c r="Q2108" s="41"/>
      <c r="R2108" s="41"/>
      <c r="S2108" s="41"/>
      <c r="T2108" s="38"/>
    </row>
    <row r="2109" spans="1:20" ht="128" x14ac:dyDescent="0.2">
      <c r="A2109" s="20">
        <f>'Test Scenarios'!A2118</f>
        <v>0</v>
      </c>
      <c r="B2109" s="44">
        <f>'Test Scenarios'!K2118</f>
        <v>0</v>
      </c>
      <c r="C2109" s="42">
        <f>'Test Scenarios'!B2118</f>
        <v>0</v>
      </c>
      <c r="D2109" s="43" t="str">
        <f>"F-"&amp;'Test Scenarios'!M2118&amp;"-"&amp;'Test Scenarios'!C2118&amp;"-"&amp;C2109</f>
        <v>F---0</v>
      </c>
      <c r="E2109" s="43" t="s">
        <v>6576</v>
      </c>
      <c r="F2109" s="43">
        <f>'Test Scenarios'!G2118</f>
        <v>0</v>
      </c>
      <c r="G2109" s="43" t="str">
        <f>"Objective"&amp;CHAR(10)
&amp;'Test Scenarios'!L2118&amp;CHAR(10)&amp;CHAR(10)&amp;
"Test Case Description"&amp;CHAR(10)
&amp;'Test Scenarios'!D2118&amp;CHAR(10)&amp;CHAR(10)&amp;
"Expected Results"&amp;CHAR(10)&amp;'Test Scenarios'!F2118</f>
        <v xml:space="preserve">Objective
Test Case Description
Expected Results
</v>
      </c>
      <c r="H2109" s="41"/>
      <c r="I2109" s="43" t="s">
        <v>6577</v>
      </c>
      <c r="J2109" s="41" t="str">
        <f>"TST-F "&amp;_xlfn.XLOOKUP('Test Scenarios'!M2118,'Taxonomy and Epics'!H:H,'Taxonomy and Epics'!E:E)</f>
        <v xml:space="preserve">TST-F </v>
      </c>
      <c r="K2109" s="36" t="str">
        <f>"Phase1,"&amp;_xlfn.XLOOKUP('Test Scenarios'!M2118,'Taxonomy and Epics'!H:H,'Taxonomy and Epics'!B:B)&amp;"_"&amp;_xlfn.XLOOKUP('Test Scenarios'!M2118,'Taxonomy and Epics'!H:H,'Taxonomy and Epics'!C:C)&amp;","&amp;'Test Scenarios'!M2118&amp;",Fin_Functional, Workday"</f>
        <v>Phase1,_,,Fin_Functional, Workday</v>
      </c>
      <c r="L2109" s="41"/>
      <c r="M2109" s="41"/>
      <c r="N2109" s="41"/>
      <c r="O2109" s="41"/>
      <c r="P2109" s="41"/>
      <c r="Q2109" s="41"/>
      <c r="R2109" s="41"/>
      <c r="S2109" s="41"/>
      <c r="T2109" s="38"/>
    </row>
    <row r="2110" spans="1:20" ht="128" x14ac:dyDescent="0.2">
      <c r="A2110" s="20">
        <f>'Test Scenarios'!A2119</f>
        <v>0</v>
      </c>
      <c r="B2110" s="44">
        <f>'Test Scenarios'!K2119</f>
        <v>0</v>
      </c>
      <c r="C2110" s="42">
        <f>'Test Scenarios'!B2119</f>
        <v>0</v>
      </c>
      <c r="D2110" s="43" t="str">
        <f>"F-"&amp;'Test Scenarios'!M2119&amp;"-"&amp;'Test Scenarios'!C2119&amp;"-"&amp;C2110</f>
        <v>F---0</v>
      </c>
      <c r="E2110" s="43" t="s">
        <v>6576</v>
      </c>
      <c r="F2110" s="43">
        <f>'Test Scenarios'!G2119</f>
        <v>0</v>
      </c>
      <c r="G2110" s="43" t="str">
        <f>"Objective"&amp;CHAR(10)
&amp;'Test Scenarios'!L2119&amp;CHAR(10)&amp;CHAR(10)&amp;
"Test Case Description"&amp;CHAR(10)
&amp;'Test Scenarios'!D2119&amp;CHAR(10)&amp;CHAR(10)&amp;
"Expected Results"&amp;CHAR(10)&amp;'Test Scenarios'!F2119</f>
        <v xml:space="preserve">Objective
Test Case Description
Expected Results
</v>
      </c>
      <c r="H2110" s="41"/>
      <c r="I2110" s="43" t="s">
        <v>6577</v>
      </c>
      <c r="J2110" s="41" t="str">
        <f>"TST-F "&amp;_xlfn.XLOOKUP('Test Scenarios'!M2119,'Taxonomy and Epics'!H:H,'Taxonomy and Epics'!E:E)</f>
        <v xml:space="preserve">TST-F </v>
      </c>
      <c r="K2110" s="36" t="str">
        <f>"Phase1,"&amp;_xlfn.XLOOKUP('Test Scenarios'!M2119,'Taxonomy and Epics'!H:H,'Taxonomy and Epics'!B:B)&amp;"_"&amp;_xlfn.XLOOKUP('Test Scenarios'!M2119,'Taxonomy and Epics'!H:H,'Taxonomy and Epics'!C:C)&amp;","&amp;'Test Scenarios'!M2119&amp;",Fin_Functional, Workday"</f>
        <v>Phase1,_,,Fin_Functional, Workday</v>
      </c>
      <c r="L2110" s="41"/>
      <c r="M2110" s="41"/>
      <c r="N2110" s="41"/>
      <c r="O2110" s="41"/>
      <c r="P2110" s="41"/>
      <c r="Q2110" s="41"/>
      <c r="R2110" s="41"/>
      <c r="S2110" s="41"/>
      <c r="T2110" s="38"/>
    </row>
    <row r="2111" spans="1:20" ht="128" x14ac:dyDescent="0.2">
      <c r="A2111" s="20">
        <f>'Test Scenarios'!A2120</f>
        <v>0</v>
      </c>
      <c r="B2111" s="44">
        <f>'Test Scenarios'!K2120</f>
        <v>0</v>
      </c>
      <c r="C2111" s="42">
        <f>'Test Scenarios'!B2120</f>
        <v>0</v>
      </c>
      <c r="D2111" s="43" t="str">
        <f>"F-"&amp;'Test Scenarios'!M2120&amp;"-"&amp;'Test Scenarios'!C2120&amp;"-"&amp;C2111</f>
        <v>F---0</v>
      </c>
      <c r="E2111" s="43" t="s">
        <v>6576</v>
      </c>
      <c r="F2111" s="43">
        <f>'Test Scenarios'!G2120</f>
        <v>0</v>
      </c>
      <c r="G2111" s="43" t="str">
        <f>"Objective"&amp;CHAR(10)
&amp;'Test Scenarios'!L2120&amp;CHAR(10)&amp;CHAR(10)&amp;
"Test Case Description"&amp;CHAR(10)
&amp;'Test Scenarios'!D2120&amp;CHAR(10)&amp;CHAR(10)&amp;
"Expected Results"&amp;CHAR(10)&amp;'Test Scenarios'!F2120</f>
        <v xml:space="preserve">Objective
Test Case Description
Expected Results
</v>
      </c>
      <c r="H2111" s="41"/>
      <c r="I2111" s="43" t="s">
        <v>6577</v>
      </c>
      <c r="J2111" s="41" t="str">
        <f>"TST-F "&amp;_xlfn.XLOOKUP('Test Scenarios'!M2120,'Taxonomy and Epics'!H:H,'Taxonomy and Epics'!E:E)</f>
        <v xml:space="preserve">TST-F </v>
      </c>
      <c r="K2111" s="36" t="str">
        <f>"Phase1,"&amp;_xlfn.XLOOKUP('Test Scenarios'!M2120,'Taxonomy and Epics'!H:H,'Taxonomy and Epics'!B:B)&amp;"_"&amp;_xlfn.XLOOKUP('Test Scenarios'!M2120,'Taxonomy and Epics'!H:H,'Taxonomy and Epics'!C:C)&amp;","&amp;'Test Scenarios'!M2120&amp;",Fin_Functional, Workday"</f>
        <v>Phase1,_,,Fin_Functional, Workday</v>
      </c>
      <c r="L2111" s="41"/>
      <c r="M2111" s="41"/>
      <c r="N2111" s="41"/>
      <c r="O2111" s="41"/>
      <c r="P2111" s="41"/>
      <c r="Q2111" s="41"/>
      <c r="R2111" s="41"/>
      <c r="S2111" s="41"/>
      <c r="T2111" s="38"/>
    </row>
    <row r="2112" spans="1:20" ht="128" x14ac:dyDescent="0.2">
      <c r="A2112" s="20">
        <f>'Test Scenarios'!A2121</f>
        <v>0</v>
      </c>
      <c r="B2112" s="44">
        <f>'Test Scenarios'!K2121</f>
        <v>0</v>
      </c>
      <c r="C2112" s="42">
        <f>'Test Scenarios'!B2121</f>
        <v>0</v>
      </c>
      <c r="D2112" s="43" t="str">
        <f>"F-"&amp;'Test Scenarios'!M2121&amp;"-"&amp;'Test Scenarios'!C2121&amp;"-"&amp;C2112</f>
        <v>F---0</v>
      </c>
      <c r="E2112" s="43" t="s">
        <v>6576</v>
      </c>
      <c r="F2112" s="43">
        <f>'Test Scenarios'!G2121</f>
        <v>0</v>
      </c>
      <c r="G2112" s="43" t="str">
        <f>"Objective"&amp;CHAR(10)
&amp;'Test Scenarios'!L2121&amp;CHAR(10)&amp;CHAR(10)&amp;
"Test Case Description"&amp;CHAR(10)
&amp;'Test Scenarios'!D2121&amp;CHAR(10)&amp;CHAR(10)&amp;
"Expected Results"&amp;CHAR(10)&amp;'Test Scenarios'!F2121</f>
        <v xml:space="preserve">Objective
Test Case Description
Expected Results
</v>
      </c>
      <c r="H2112" s="41"/>
      <c r="I2112" s="43" t="s">
        <v>6577</v>
      </c>
      <c r="J2112" s="41" t="str">
        <f>"TST-F "&amp;_xlfn.XLOOKUP('Test Scenarios'!M2121,'Taxonomy and Epics'!H:H,'Taxonomy and Epics'!E:E)</f>
        <v xml:space="preserve">TST-F </v>
      </c>
      <c r="K2112" s="36" t="str">
        <f>"Phase1,"&amp;_xlfn.XLOOKUP('Test Scenarios'!M2121,'Taxonomy and Epics'!H:H,'Taxonomy and Epics'!B:B)&amp;"_"&amp;_xlfn.XLOOKUP('Test Scenarios'!M2121,'Taxonomy and Epics'!H:H,'Taxonomy and Epics'!C:C)&amp;","&amp;'Test Scenarios'!M2121&amp;",Fin_Functional, Workday"</f>
        <v>Phase1,_,,Fin_Functional, Workday</v>
      </c>
      <c r="L2112" s="41"/>
      <c r="M2112" s="41"/>
      <c r="N2112" s="41"/>
      <c r="O2112" s="41"/>
      <c r="P2112" s="41"/>
      <c r="Q2112" s="41"/>
      <c r="R2112" s="41"/>
      <c r="S2112" s="41"/>
      <c r="T2112" s="38"/>
    </row>
    <row r="2113" spans="1:20" ht="128" x14ac:dyDescent="0.2">
      <c r="A2113" s="20">
        <f>'Test Scenarios'!A2122</f>
        <v>0</v>
      </c>
      <c r="B2113" s="44">
        <f>'Test Scenarios'!K2122</f>
        <v>0</v>
      </c>
      <c r="C2113" s="42">
        <f>'Test Scenarios'!B2122</f>
        <v>0</v>
      </c>
      <c r="D2113" s="43" t="str">
        <f>"F-"&amp;'Test Scenarios'!M2122&amp;"-"&amp;'Test Scenarios'!C2122&amp;"-"&amp;C2113</f>
        <v>F---0</v>
      </c>
      <c r="E2113" s="43" t="s">
        <v>6576</v>
      </c>
      <c r="F2113" s="43">
        <f>'Test Scenarios'!G2122</f>
        <v>0</v>
      </c>
      <c r="G2113" s="43" t="str">
        <f>"Objective"&amp;CHAR(10)
&amp;'Test Scenarios'!L2122&amp;CHAR(10)&amp;CHAR(10)&amp;
"Test Case Description"&amp;CHAR(10)
&amp;'Test Scenarios'!D2122&amp;CHAR(10)&amp;CHAR(10)&amp;
"Expected Results"&amp;CHAR(10)&amp;'Test Scenarios'!F2122</f>
        <v xml:space="preserve">Objective
Test Case Description
Expected Results
</v>
      </c>
      <c r="H2113" s="41"/>
      <c r="I2113" s="43" t="s">
        <v>6577</v>
      </c>
      <c r="J2113" s="41" t="str">
        <f>"TST-F "&amp;_xlfn.XLOOKUP('Test Scenarios'!M2122,'Taxonomy and Epics'!H:H,'Taxonomy and Epics'!E:E)</f>
        <v xml:space="preserve">TST-F </v>
      </c>
      <c r="K2113" s="36" t="str">
        <f>"Phase1,"&amp;_xlfn.XLOOKUP('Test Scenarios'!M2122,'Taxonomy and Epics'!H:H,'Taxonomy and Epics'!B:B)&amp;"_"&amp;_xlfn.XLOOKUP('Test Scenarios'!M2122,'Taxonomy and Epics'!H:H,'Taxonomy and Epics'!C:C)&amp;","&amp;'Test Scenarios'!M2122&amp;",Fin_Functional, Workday"</f>
        <v>Phase1,_,,Fin_Functional, Workday</v>
      </c>
      <c r="L2113" s="41"/>
      <c r="M2113" s="41"/>
      <c r="N2113" s="41"/>
      <c r="O2113" s="41"/>
      <c r="P2113" s="41"/>
      <c r="Q2113" s="41"/>
      <c r="R2113" s="41"/>
      <c r="S2113" s="41"/>
      <c r="T2113" s="38"/>
    </row>
    <row r="2114" spans="1:20" ht="128" x14ac:dyDescent="0.2">
      <c r="A2114" s="20">
        <f>'Test Scenarios'!A2123</f>
        <v>0</v>
      </c>
      <c r="B2114" s="44">
        <f>'Test Scenarios'!K2123</f>
        <v>0</v>
      </c>
      <c r="C2114" s="42">
        <f>'Test Scenarios'!B2123</f>
        <v>0</v>
      </c>
      <c r="D2114" s="43" t="str">
        <f>"F-"&amp;'Test Scenarios'!M2123&amp;"-"&amp;'Test Scenarios'!C2123&amp;"-"&amp;C2114</f>
        <v>F---0</v>
      </c>
      <c r="E2114" s="43" t="s">
        <v>6576</v>
      </c>
      <c r="F2114" s="43">
        <f>'Test Scenarios'!G2123</f>
        <v>0</v>
      </c>
      <c r="G2114" s="43" t="str">
        <f>"Objective"&amp;CHAR(10)
&amp;'Test Scenarios'!L2123&amp;CHAR(10)&amp;CHAR(10)&amp;
"Test Case Description"&amp;CHAR(10)
&amp;'Test Scenarios'!D2123&amp;CHAR(10)&amp;CHAR(10)&amp;
"Expected Results"&amp;CHAR(10)&amp;'Test Scenarios'!F2123</f>
        <v xml:space="preserve">Objective
Test Case Description
Expected Results
</v>
      </c>
      <c r="H2114" s="41"/>
      <c r="I2114" s="43" t="s">
        <v>6577</v>
      </c>
      <c r="J2114" s="41" t="str">
        <f>"TST-F "&amp;_xlfn.XLOOKUP('Test Scenarios'!M2123,'Taxonomy and Epics'!H:H,'Taxonomy and Epics'!E:E)</f>
        <v xml:space="preserve">TST-F </v>
      </c>
      <c r="K2114" s="36" t="str">
        <f>"Phase1,"&amp;_xlfn.XLOOKUP('Test Scenarios'!M2123,'Taxonomy and Epics'!H:H,'Taxonomy and Epics'!B:B)&amp;"_"&amp;_xlfn.XLOOKUP('Test Scenarios'!M2123,'Taxonomy and Epics'!H:H,'Taxonomy and Epics'!C:C)&amp;","&amp;'Test Scenarios'!M2123&amp;",Fin_Functional, Workday"</f>
        <v>Phase1,_,,Fin_Functional, Workday</v>
      </c>
      <c r="L2114" s="41"/>
      <c r="M2114" s="41"/>
      <c r="N2114" s="41"/>
      <c r="O2114" s="41"/>
      <c r="P2114" s="41"/>
      <c r="Q2114" s="41"/>
      <c r="R2114" s="41"/>
      <c r="S2114" s="41"/>
      <c r="T2114" s="38"/>
    </row>
    <row r="2115" spans="1:20" ht="128" x14ac:dyDescent="0.2">
      <c r="A2115" s="20">
        <f>'Test Scenarios'!A2124</f>
        <v>0</v>
      </c>
      <c r="B2115" s="44">
        <f>'Test Scenarios'!K2124</f>
        <v>0</v>
      </c>
      <c r="C2115" s="42">
        <f>'Test Scenarios'!B2124</f>
        <v>0</v>
      </c>
      <c r="D2115" s="43" t="str">
        <f>"F-"&amp;'Test Scenarios'!M2124&amp;"-"&amp;'Test Scenarios'!C2124&amp;"-"&amp;C2115</f>
        <v>F---0</v>
      </c>
      <c r="E2115" s="43" t="s">
        <v>6576</v>
      </c>
      <c r="F2115" s="43">
        <f>'Test Scenarios'!G2124</f>
        <v>0</v>
      </c>
      <c r="G2115" s="43" t="str">
        <f>"Objective"&amp;CHAR(10)
&amp;'Test Scenarios'!L2124&amp;CHAR(10)&amp;CHAR(10)&amp;
"Test Case Description"&amp;CHAR(10)
&amp;'Test Scenarios'!D2124&amp;CHAR(10)&amp;CHAR(10)&amp;
"Expected Results"&amp;CHAR(10)&amp;'Test Scenarios'!F2124</f>
        <v xml:space="preserve">Objective
Test Case Description
Expected Results
</v>
      </c>
      <c r="H2115" s="41"/>
      <c r="I2115" s="43" t="s">
        <v>6577</v>
      </c>
      <c r="J2115" s="41" t="str">
        <f>"TST-F "&amp;_xlfn.XLOOKUP('Test Scenarios'!M2124,'Taxonomy and Epics'!H:H,'Taxonomy and Epics'!E:E)</f>
        <v xml:space="preserve">TST-F </v>
      </c>
      <c r="K2115" s="36" t="str">
        <f>"Phase1,"&amp;_xlfn.XLOOKUP('Test Scenarios'!M2124,'Taxonomy and Epics'!H:H,'Taxonomy and Epics'!B:B)&amp;"_"&amp;_xlfn.XLOOKUP('Test Scenarios'!M2124,'Taxonomy and Epics'!H:H,'Taxonomy and Epics'!C:C)&amp;","&amp;'Test Scenarios'!M2124&amp;",Fin_Functional, Workday"</f>
        <v>Phase1,_,,Fin_Functional, Workday</v>
      </c>
      <c r="L2115" s="41"/>
      <c r="M2115" s="41"/>
      <c r="N2115" s="41"/>
      <c r="O2115" s="41"/>
      <c r="P2115" s="41"/>
      <c r="Q2115" s="41"/>
      <c r="R2115" s="41"/>
      <c r="S2115" s="41"/>
      <c r="T2115" s="38"/>
    </row>
    <row r="2116" spans="1:20" ht="128" x14ac:dyDescent="0.2">
      <c r="A2116" s="20">
        <f>'Test Scenarios'!A2125</f>
        <v>0</v>
      </c>
      <c r="B2116" s="44">
        <f>'Test Scenarios'!K2125</f>
        <v>0</v>
      </c>
      <c r="C2116" s="42">
        <f>'Test Scenarios'!B2125</f>
        <v>0</v>
      </c>
      <c r="D2116" s="43" t="str">
        <f>"F-"&amp;'Test Scenarios'!M2125&amp;"-"&amp;'Test Scenarios'!C2125&amp;"-"&amp;C2116</f>
        <v>F---0</v>
      </c>
      <c r="E2116" s="43" t="s">
        <v>6576</v>
      </c>
      <c r="F2116" s="43">
        <f>'Test Scenarios'!G2125</f>
        <v>0</v>
      </c>
      <c r="G2116" s="43" t="str">
        <f>"Objective"&amp;CHAR(10)
&amp;'Test Scenarios'!L2125&amp;CHAR(10)&amp;CHAR(10)&amp;
"Test Case Description"&amp;CHAR(10)
&amp;'Test Scenarios'!D2125&amp;CHAR(10)&amp;CHAR(10)&amp;
"Expected Results"&amp;CHAR(10)&amp;'Test Scenarios'!F2125</f>
        <v xml:space="preserve">Objective
Test Case Description
Expected Results
</v>
      </c>
      <c r="H2116" s="41"/>
      <c r="I2116" s="43" t="s">
        <v>6577</v>
      </c>
      <c r="J2116" s="41" t="str">
        <f>"TST-F "&amp;_xlfn.XLOOKUP('Test Scenarios'!M2125,'Taxonomy and Epics'!H:H,'Taxonomy and Epics'!E:E)</f>
        <v xml:space="preserve">TST-F </v>
      </c>
      <c r="K2116" s="36" t="str">
        <f>"Phase1,"&amp;_xlfn.XLOOKUP('Test Scenarios'!M2125,'Taxonomy and Epics'!H:H,'Taxonomy and Epics'!B:B)&amp;"_"&amp;_xlfn.XLOOKUP('Test Scenarios'!M2125,'Taxonomy and Epics'!H:H,'Taxonomy and Epics'!C:C)&amp;","&amp;'Test Scenarios'!M2125&amp;",Fin_Functional, Workday"</f>
        <v>Phase1,_,,Fin_Functional, Workday</v>
      </c>
      <c r="L2116" s="41"/>
      <c r="M2116" s="41"/>
      <c r="N2116" s="41"/>
      <c r="O2116" s="41"/>
      <c r="P2116" s="41"/>
      <c r="Q2116" s="41"/>
      <c r="R2116" s="41"/>
      <c r="S2116" s="41"/>
      <c r="T2116" s="38"/>
    </row>
    <row r="2117" spans="1:20" ht="128" x14ac:dyDescent="0.2">
      <c r="A2117" s="20">
        <f>'Test Scenarios'!A2126</f>
        <v>0</v>
      </c>
      <c r="B2117" s="44">
        <f>'Test Scenarios'!K2126</f>
        <v>0</v>
      </c>
      <c r="C2117" s="42">
        <f>'Test Scenarios'!B2126</f>
        <v>0</v>
      </c>
      <c r="D2117" s="43" t="str">
        <f>"F-"&amp;'Test Scenarios'!M2126&amp;"-"&amp;'Test Scenarios'!C2126&amp;"-"&amp;C2117</f>
        <v>F---0</v>
      </c>
      <c r="E2117" s="43" t="s">
        <v>6576</v>
      </c>
      <c r="F2117" s="43">
        <f>'Test Scenarios'!G2126</f>
        <v>0</v>
      </c>
      <c r="G2117" s="43" t="str">
        <f>"Objective"&amp;CHAR(10)
&amp;'Test Scenarios'!L2126&amp;CHAR(10)&amp;CHAR(10)&amp;
"Test Case Description"&amp;CHAR(10)
&amp;'Test Scenarios'!D2126&amp;CHAR(10)&amp;CHAR(10)&amp;
"Expected Results"&amp;CHAR(10)&amp;'Test Scenarios'!F2126</f>
        <v xml:space="preserve">Objective
Test Case Description
Expected Results
</v>
      </c>
      <c r="H2117" s="41"/>
      <c r="I2117" s="43" t="s">
        <v>6577</v>
      </c>
      <c r="J2117" s="41" t="str">
        <f>"TST-F "&amp;_xlfn.XLOOKUP('Test Scenarios'!M2126,'Taxonomy and Epics'!H:H,'Taxonomy and Epics'!E:E)</f>
        <v xml:space="preserve">TST-F </v>
      </c>
      <c r="K2117" s="36" t="str">
        <f>"Phase1,"&amp;_xlfn.XLOOKUP('Test Scenarios'!M2126,'Taxonomy and Epics'!H:H,'Taxonomy and Epics'!B:B)&amp;"_"&amp;_xlfn.XLOOKUP('Test Scenarios'!M2126,'Taxonomy and Epics'!H:H,'Taxonomy and Epics'!C:C)&amp;","&amp;'Test Scenarios'!M2126&amp;",Fin_Functional, Workday"</f>
        <v>Phase1,_,,Fin_Functional, Workday</v>
      </c>
      <c r="L2117" s="41"/>
      <c r="M2117" s="41"/>
      <c r="N2117" s="41"/>
      <c r="O2117" s="41"/>
      <c r="P2117" s="41"/>
      <c r="Q2117" s="41"/>
      <c r="R2117" s="41"/>
      <c r="S2117" s="41"/>
      <c r="T2117" s="38"/>
    </row>
    <row r="2118" spans="1:20" ht="128" x14ac:dyDescent="0.2">
      <c r="A2118" s="20">
        <f>'Test Scenarios'!A2127</f>
        <v>0</v>
      </c>
      <c r="B2118" s="44">
        <f>'Test Scenarios'!K2127</f>
        <v>0</v>
      </c>
      <c r="C2118" s="42">
        <f>'Test Scenarios'!B2127</f>
        <v>0</v>
      </c>
      <c r="D2118" s="43" t="str">
        <f>"F-"&amp;'Test Scenarios'!M2127&amp;"-"&amp;'Test Scenarios'!C2127&amp;"-"&amp;C2118</f>
        <v>F---0</v>
      </c>
      <c r="E2118" s="43" t="s">
        <v>6576</v>
      </c>
      <c r="F2118" s="43">
        <f>'Test Scenarios'!G2127</f>
        <v>0</v>
      </c>
      <c r="G2118" s="43" t="str">
        <f>"Objective"&amp;CHAR(10)
&amp;'Test Scenarios'!L2127&amp;CHAR(10)&amp;CHAR(10)&amp;
"Test Case Description"&amp;CHAR(10)
&amp;'Test Scenarios'!D2127&amp;CHAR(10)&amp;CHAR(10)&amp;
"Expected Results"&amp;CHAR(10)&amp;'Test Scenarios'!F2127</f>
        <v xml:space="preserve">Objective
Test Case Description
Expected Results
</v>
      </c>
      <c r="H2118" s="41"/>
      <c r="I2118" s="43" t="s">
        <v>6577</v>
      </c>
      <c r="J2118" s="41" t="str">
        <f>"TST-F "&amp;_xlfn.XLOOKUP('Test Scenarios'!M2127,'Taxonomy and Epics'!H:H,'Taxonomy and Epics'!E:E)</f>
        <v xml:space="preserve">TST-F </v>
      </c>
      <c r="K2118" s="36" t="str">
        <f>"Phase1,"&amp;_xlfn.XLOOKUP('Test Scenarios'!M2127,'Taxonomy and Epics'!H:H,'Taxonomy and Epics'!B:B)&amp;"_"&amp;_xlfn.XLOOKUP('Test Scenarios'!M2127,'Taxonomy and Epics'!H:H,'Taxonomy and Epics'!C:C)&amp;","&amp;'Test Scenarios'!M2127&amp;",Fin_Functional, Workday"</f>
        <v>Phase1,_,,Fin_Functional, Workday</v>
      </c>
      <c r="L2118" s="41"/>
      <c r="M2118" s="41"/>
      <c r="N2118" s="41"/>
      <c r="O2118" s="41"/>
      <c r="P2118" s="41"/>
      <c r="Q2118" s="41"/>
      <c r="R2118" s="41"/>
      <c r="S2118" s="41"/>
      <c r="T2118" s="38"/>
    </row>
    <row r="2119" spans="1:20" ht="128" x14ac:dyDescent="0.2">
      <c r="A2119" s="20">
        <f>'Test Scenarios'!A2128</f>
        <v>0</v>
      </c>
      <c r="B2119" s="44">
        <f>'Test Scenarios'!K2128</f>
        <v>0</v>
      </c>
      <c r="C2119" s="42">
        <f>'Test Scenarios'!B2128</f>
        <v>0</v>
      </c>
      <c r="D2119" s="43" t="str">
        <f>"F-"&amp;'Test Scenarios'!M2128&amp;"-"&amp;'Test Scenarios'!C2128&amp;"-"&amp;C2119</f>
        <v>F---0</v>
      </c>
      <c r="E2119" s="43" t="s">
        <v>6576</v>
      </c>
      <c r="F2119" s="43">
        <f>'Test Scenarios'!G2128</f>
        <v>0</v>
      </c>
      <c r="G2119" s="43" t="str">
        <f>"Objective"&amp;CHAR(10)
&amp;'Test Scenarios'!L2128&amp;CHAR(10)&amp;CHAR(10)&amp;
"Test Case Description"&amp;CHAR(10)
&amp;'Test Scenarios'!D2128&amp;CHAR(10)&amp;CHAR(10)&amp;
"Expected Results"&amp;CHAR(10)&amp;'Test Scenarios'!F2128</f>
        <v xml:space="preserve">Objective
Test Case Description
Expected Results
</v>
      </c>
      <c r="H2119" s="41"/>
      <c r="I2119" s="43" t="s">
        <v>6577</v>
      </c>
      <c r="J2119" s="41" t="str">
        <f>"TST-F "&amp;_xlfn.XLOOKUP('Test Scenarios'!M2128,'Taxonomy and Epics'!H:H,'Taxonomy and Epics'!E:E)</f>
        <v xml:space="preserve">TST-F </v>
      </c>
      <c r="K2119" s="36" t="str">
        <f>"Phase1,"&amp;_xlfn.XLOOKUP('Test Scenarios'!M2128,'Taxonomy and Epics'!H:H,'Taxonomy and Epics'!B:B)&amp;"_"&amp;_xlfn.XLOOKUP('Test Scenarios'!M2128,'Taxonomy and Epics'!H:H,'Taxonomy and Epics'!C:C)&amp;","&amp;'Test Scenarios'!M2128&amp;",Fin_Functional, Workday"</f>
        <v>Phase1,_,,Fin_Functional, Workday</v>
      </c>
      <c r="L2119" s="41"/>
      <c r="M2119" s="41"/>
      <c r="N2119" s="41"/>
      <c r="O2119" s="41"/>
      <c r="P2119" s="41"/>
      <c r="Q2119" s="41"/>
      <c r="R2119" s="41"/>
      <c r="S2119" s="41"/>
      <c r="T2119" s="38"/>
    </row>
    <row r="2120" spans="1:20" ht="128" x14ac:dyDescent="0.2">
      <c r="A2120" s="20">
        <f>'Test Scenarios'!A2129</f>
        <v>0</v>
      </c>
      <c r="B2120" s="44">
        <f>'Test Scenarios'!K2129</f>
        <v>0</v>
      </c>
      <c r="C2120" s="42">
        <f>'Test Scenarios'!B2129</f>
        <v>0</v>
      </c>
      <c r="D2120" s="43" t="str">
        <f>"F-"&amp;'Test Scenarios'!M2129&amp;"-"&amp;'Test Scenarios'!C2129&amp;"-"&amp;C2120</f>
        <v>F---0</v>
      </c>
      <c r="E2120" s="43" t="s">
        <v>6576</v>
      </c>
      <c r="F2120" s="43">
        <f>'Test Scenarios'!G2129</f>
        <v>0</v>
      </c>
      <c r="G2120" s="43" t="str">
        <f>"Objective"&amp;CHAR(10)
&amp;'Test Scenarios'!L2129&amp;CHAR(10)&amp;CHAR(10)&amp;
"Test Case Description"&amp;CHAR(10)
&amp;'Test Scenarios'!D2129&amp;CHAR(10)&amp;CHAR(10)&amp;
"Expected Results"&amp;CHAR(10)&amp;'Test Scenarios'!F2129</f>
        <v xml:space="preserve">Objective
Test Case Description
Expected Results
</v>
      </c>
      <c r="H2120" s="41"/>
      <c r="I2120" s="43" t="s">
        <v>6577</v>
      </c>
      <c r="J2120" s="41" t="str">
        <f>"TST-F "&amp;_xlfn.XLOOKUP('Test Scenarios'!M2129,'Taxonomy and Epics'!H:H,'Taxonomy and Epics'!E:E)</f>
        <v xml:space="preserve">TST-F </v>
      </c>
      <c r="K2120" s="36" t="str">
        <f>"Phase1,"&amp;_xlfn.XLOOKUP('Test Scenarios'!M2129,'Taxonomy and Epics'!H:H,'Taxonomy and Epics'!B:B)&amp;"_"&amp;_xlfn.XLOOKUP('Test Scenarios'!M2129,'Taxonomy and Epics'!H:H,'Taxonomy and Epics'!C:C)&amp;","&amp;'Test Scenarios'!M2129&amp;",Fin_Functional, Workday"</f>
        <v>Phase1,_,,Fin_Functional, Workday</v>
      </c>
      <c r="L2120" s="41"/>
      <c r="M2120" s="41"/>
      <c r="N2120" s="41"/>
      <c r="O2120" s="41"/>
      <c r="P2120" s="41"/>
      <c r="Q2120" s="41"/>
      <c r="R2120" s="41"/>
      <c r="S2120" s="41"/>
      <c r="T2120" s="38"/>
    </row>
    <row r="2121" spans="1:20" ht="128" x14ac:dyDescent="0.2">
      <c r="A2121" s="20">
        <f>'Test Scenarios'!A2130</f>
        <v>0</v>
      </c>
      <c r="B2121" s="44">
        <f>'Test Scenarios'!K2130</f>
        <v>0</v>
      </c>
      <c r="C2121" s="42">
        <f>'Test Scenarios'!B2130</f>
        <v>0</v>
      </c>
      <c r="D2121" s="43" t="str">
        <f>"F-"&amp;'Test Scenarios'!M2130&amp;"-"&amp;'Test Scenarios'!C2130&amp;"-"&amp;C2121</f>
        <v>F---0</v>
      </c>
      <c r="E2121" s="43" t="s">
        <v>6576</v>
      </c>
      <c r="F2121" s="43">
        <f>'Test Scenarios'!G2130</f>
        <v>0</v>
      </c>
      <c r="G2121" s="43" t="str">
        <f>"Objective"&amp;CHAR(10)
&amp;'Test Scenarios'!L2130&amp;CHAR(10)&amp;CHAR(10)&amp;
"Test Case Description"&amp;CHAR(10)
&amp;'Test Scenarios'!D2130&amp;CHAR(10)&amp;CHAR(10)&amp;
"Expected Results"&amp;CHAR(10)&amp;'Test Scenarios'!F2130</f>
        <v xml:space="preserve">Objective
Test Case Description
Expected Results
</v>
      </c>
      <c r="H2121" s="41"/>
      <c r="I2121" s="43" t="s">
        <v>6577</v>
      </c>
      <c r="J2121" s="41" t="str">
        <f>"TST-F "&amp;_xlfn.XLOOKUP('Test Scenarios'!M2130,'Taxonomy and Epics'!H:H,'Taxonomy and Epics'!E:E)</f>
        <v xml:space="preserve">TST-F </v>
      </c>
      <c r="K2121" s="36" t="str">
        <f>"Phase1,"&amp;_xlfn.XLOOKUP('Test Scenarios'!M2130,'Taxonomy and Epics'!H:H,'Taxonomy and Epics'!B:B)&amp;"_"&amp;_xlfn.XLOOKUP('Test Scenarios'!M2130,'Taxonomy and Epics'!H:H,'Taxonomy and Epics'!C:C)&amp;","&amp;'Test Scenarios'!M2130&amp;",Fin_Functional, Workday"</f>
        <v>Phase1,_,,Fin_Functional, Workday</v>
      </c>
      <c r="L2121" s="41"/>
      <c r="M2121" s="41"/>
      <c r="N2121" s="41"/>
      <c r="O2121" s="41"/>
      <c r="P2121" s="41"/>
      <c r="Q2121" s="41"/>
      <c r="R2121" s="41"/>
      <c r="S2121" s="41"/>
      <c r="T2121" s="38"/>
    </row>
    <row r="2122" spans="1:20" ht="128" x14ac:dyDescent="0.2">
      <c r="A2122" s="20">
        <f>'Test Scenarios'!A2131</f>
        <v>0</v>
      </c>
      <c r="B2122" s="44">
        <f>'Test Scenarios'!K2131</f>
        <v>0</v>
      </c>
      <c r="C2122" s="42">
        <f>'Test Scenarios'!B2131</f>
        <v>0</v>
      </c>
      <c r="D2122" s="43" t="str">
        <f>"F-"&amp;'Test Scenarios'!M2131&amp;"-"&amp;'Test Scenarios'!C2131&amp;"-"&amp;C2122</f>
        <v>F---0</v>
      </c>
      <c r="E2122" s="43" t="s">
        <v>6576</v>
      </c>
      <c r="F2122" s="43">
        <f>'Test Scenarios'!G2131</f>
        <v>0</v>
      </c>
      <c r="G2122" s="43" t="str">
        <f>"Objective"&amp;CHAR(10)
&amp;'Test Scenarios'!L2131&amp;CHAR(10)&amp;CHAR(10)&amp;
"Test Case Description"&amp;CHAR(10)
&amp;'Test Scenarios'!D2131&amp;CHAR(10)&amp;CHAR(10)&amp;
"Expected Results"&amp;CHAR(10)&amp;'Test Scenarios'!F2131</f>
        <v xml:space="preserve">Objective
Test Case Description
Expected Results
</v>
      </c>
      <c r="H2122" s="41"/>
      <c r="I2122" s="43" t="s">
        <v>6577</v>
      </c>
      <c r="J2122" s="41" t="str">
        <f>"TST-F "&amp;_xlfn.XLOOKUP('Test Scenarios'!M2131,'Taxonomy and Epics'!H:H,'Taxonomy and Epics'!E:E)</f>
        <v xml:space="preserve">TST-F </v>
      </c>
      <c r="K2122" s="36" t="str">
        <f>"Phase1,"&amp;_xlfn.XLOOKUP('Test Scenarios'!M2131,'Taxonomy and Epics'!H:H,'Taxonomy and Epics'!B:B)&amp;"_"&amp;_xlfn.XLOOKUP('Test Scenarios'!M2131,'Taxonomy and Epics'!H:H,'Taxonomy and Epics'!C:C)&amp;","&amp;'Test Scenarios'!M2131&amp;",Fin_Functional, Workday"</f>
        <v>Phase1,_,,Fin_Functional, Workday</v>
      </c>
      <c r="L2122" s="41"/>
      <c r="M2122" s="41"/>
      <c r="N2122" s="41"/>
      <c r="O2122" s="41"/>
      <c r="P2122" s="41"/>
      <c r="Q2122" s="41"/>
      <c r="R2122" s="41"/>
      <c r="S2122" s="41"/>
      <c r="T2122" s="38"/>
    </row>
    <row r="2123" spans="1:20" ht="128" x14ac:dyDescent="0.2">
      <c r="A2123" s="20">
        <f>'Test Scenarios'!A2132</f>
        <v>0</v>
      </c>
      <c r="B2123" s="44">
        <f>'Test Scenarios'!K2132</f>
        <v>0</v>
      </c>
      <c r="C2123" s="42">
        <f>'Test Scenarios'!B2132</f>
        <v>0</v>
      </c>
      <c r="D2123" s="43" t="str">
        <f>"F-"&amp;'Test Scenarios'!M2132&amp;"-"&amp;'Test Scenarios'!C2132&amp;"-"&amp;C2123</f>
        <v>F---0</v>
      </c>
      <c r="E2123" s="43" t="s">
        <v>6576</v>
      </c>
      <c r="F2123" s="43">
        <f>'Test Scenarios'!G2132</f>
        <v>0</v>
      </c>
      <c r="G2123" s="43" t="str">
        <f>"Objective"&amp;CHAR(10)
&amp;'Test Scenarios'!L2132&amp;CHAR(10)&amp;CHAR(10)&amp;
"Test Case Description"&amp;CHAR(10)
&amp;'Test Scenarios'!D2132&amp;CHAR(10)&amp;CHAR(10)&amp;
"Expected Results"&amp;CHAR(10)&amp;'Test Scenarios'!F2132</f>
        <v xml:space="preserve">Objective
Test Case Description
Expected Results
</v>
      </c>
      <c r="H2123" s="41"/>
      <c r="I2123" s="43" t="s">
        <v>6577</v>
      </c>
      <c r="J2123" s="41" t="str">
        <f>"TST-F "&amp;_xlfn.XLOOKUP('Test Scenarios'!M2132,'Taxonomy and Epics'!H:H,'Taxonomy and Epics'!E:E)</f>
        <v xml:space="preserve">TST-F </v>
      </c>
      <c r="K2123" s="36" t="str">
        <f>"Phase1,"&amp;_xlfn.XLOOKUP('Test Scenarios'!M2132,'Taxonomy and Epics'!H:H,'Taxonomy and Epics'!B:B)&amp;"_"&amp;_xlfn.XLOOKUP('Test Scenarios'!M2132,'Taxonomy and Epics'!H:H,'Taxonomy and Epics'!C:C)&amp;","&amp;'Test Scenarios'!M2132&amp;",Fin_Functional, Workday"</f>
        <v>Phase1,_,,Fin_Functional, Workday</v>
      </c>
      <c r="L2123" s="41"/>
      <c r="M2123" s="41"/>
      <c r="N2123" s="41"/>
      <c r="O2123" s="41"/>
      <c r="P2123" s="41"/>
      <c r="Q2123" s="41"/>
      <c r="R2123" s="41"/>
      <c r="S2123" s="41"/>
      <c r="T2123" s="38"/>
    </row>
    <row r="2124" spans="1:20" ht="128" x14ac:dyDescent="0.2">
      <c r="A2124" s="20">
        <f>'Test Scenarios'!A2133</f>
        <v>0</v>
      </c>
      <c r="B2124" s="44">
        <f>'Test Scenarios'!K2133</f>
        <v>0</v>
      </c>
      <c r="C2124" s="42">
        <f>'Test Scenarios'!B2133</f>
        <v>0</v>
      </c>
      <c r="D2124" s="43" t="str">
        <f>"F-"&amp;'Test Scenarios'!M2133&amp;"-"&amp;'Test Scenarios'!C2133&amp;"-"&amp;C2124</f>
        <v>F---0</v>
      </c>
      <c r="E2124" s="43" t="s">
        <v>6576</v>
      </c>
      <c r="F2124" s="43">
        <f>'Test Scenarios'!G2133</f>
        <v>0</v>
      </c>
      <c r="G2124" s="43" t="str">
        <f>"Objective"&amp;CHAR(10)
&amp;'Test Scenarios'!L2133&amp;CHAR(10)&amp;CHAR(10)&amp;
"Test Case Description"&amp;CHAR(10)
&amp;'Test Scenarios'!D2133&amp;CHAR(10)&amp;CHAR(10)&amp;
"Expected Results"&amp;CHAR(10)&amp;'Test Scenarios'!F2133</f>
        <v xml:space="preserve">Objective
Test Case Description
Expected Results
</v>
      </c>
      <c r="H2124" s="41"/>
      <c r="I2124" s="43" t="s">
        <v>6577</v>
      </c>
      <c r="J2124" s="41" t="str">
        <f>"TST-F "&amp;_xlfn.XLOOKUP('Test Scenarios'!M2133,'Taxonomy and Epics'!H:H,'Taxonomy and Epics'!E:E)</f>
        <v xml:space="preserve">TST-F </v>
      </c>
      <c r="K2124" s="36" t="str">
        <f>"Phase1,"&amp;_xlfn.XLOOKUP('Test Scenarios'!M2133,'Taxonomy and Epics'!H:H,'Taxonomy and Epics'!B:B)&amp;"_"&amp;_xlfn.XLOOKUP('Test Scenarios'!M2133,'Taxonomy and Epics'!H:H,'Taxonomy and Epics'!C:C)&amp;","&amp;'Test Scenarios'!M2133&amp;",Fin_Functional, Workday"</f>
        <v>Phase1,_,,Fin_Functional, Workday</v>
      </c>
      <c r="L2124" s="41"/>
      <c r="M2124" s="41"/>
      <c r="N2124" s="41"/>
      <c r="O2124" s="41"/>
      <c r="P2124" s="41"/>
      <c r="Q2124" s="41"/>
      <c r="R2124" s="41"/>
      <c r="S2124" s="41"/>
      <c r="T2124" s="38"/>
    </row>
    <row r="2125" spans="1:20" ht="128" x14ac:dyDescent="0.2">
      <c r="A2125" s="20">
        <f>'Test Scenarios'!A2134</f>
        <v>0</v>
      </c>
      <c r="B2125" s="44">
        <f>'Test Scenarios'!K2134</f>
        <v>0</v>
      </c>
      <c r="C2125" s="42">
        <f>'Test Scenarios'!B2134</f>
        <v>0</v>
      </c>
      <c r="D2125" s="43" t="str">
        <f>"F-"&amp;'Test Scenarios'!M2134&amp;"-"&amp;'Test Scenarios'!C2134&amp;"-"&amp;C2125</f>
        <v>F---0</v>
      </c>
      <c r="E2125" s="43" t="s">
        <v>6576</v>
      </c>
      <c r="F2125" s="43">
        <f>'Test Scenarios'!G2134</f>
        <v>0</v>
      </c>
      <c r="G2125" s="43" t="str">
        <f>"Objective"&amp;CHAR(10)
&amp;'Test Scenarios'!L2134&amp;CHAR(10)&amp;CHAR(10)&amp;
"Test Case Description"&amp;CHAR(10)
&amp;'Test Scenarios'!D2134&amp;CHAR(10)&amp;CHAR(10)&amp;
"Expected Results"&amp;CHAR(10)&amp;'Test Scenarios'!F2134</f>
        <v xml:space="preserve">Objective
Test Case Description
Expected Results
</v>
      </c>
      <c r="H2125" s="41"/>
      <c r="I2125" s="43" t="s">
        <v>6577</v>
      </c>
      <c r="J2125" s="41" t="str">
        <f>"TST-F "&amp;_xlfn.XLOOKUP('Test Scenarios'!M2134,'Taxonomy and Epics'!H:H,'Taxonomy and Epics'!E:E)</f>
        <v xml:space="preserve">TST-F </v>
      </c>
      <c r="K2125" s="36" t="str">
        <f>"Phase1,"&amp;_xlfn.XLOOKUP('Test Scenarios'!M2134,'Taxonomy and Epics'!H:H,'Taxonomy and Epics'!B:B)&amp;"_"&amp;_xlfn.XLOOKUP('Test Scenarios'!M2134,'Taxonomy and Epics'!H:H,'Taxonomy and Epics'!C:C)&amp;","&amp;'Test Scenarios'!M2134&amp;",Fin_Functional, Workday"</f>
        <v>Phase1,_,,Fin_Functional, Workday</v>
      </c>
      <c r="L2125" s="41"/>
      <c r="M2125" s="41"/>
      <c r="N2125" s="41"/>
      <c r="O2125" s="41"/>
      <c r="P2125" s="41"/>
      <c r="Q2125" s="41"/>
      <c r="R2125" s="41"/>
      <c r="S2125" s="41"/>
      <c r="T2125" s="38"/>
    </row>
    <row r="2126" spans="1:20" ht="128" x14ac:dyDescent="0.2">
      <c r="A2126" s="20">
        <f>'Test Scenarios'!A2135</f>
        <v>0</v>
      </c>
      <c r="B2126" s="44">
        <f>'Test Scenarios'!K2135</f>
        <v>0</v>
      </c>
      <c r="C2126" s="42">
        <f>'Test Scenarios'!B2135</f>
        <v>0</v>
      </c>
      <c r="D2126" s="43" t="str">
        <f>"F-"&amp;'Test Scenarios'!M2135&amp;"-"&amp;'Test Scenarios'!C2135&amp;"-"&amp;C2126</f>
        <v>F---0</v>
      </c>
      <c r="E2126" s="43" t="s">
        <v>6576</v>
      </c>
      <c r="F2126" s="43">
        <f>'Test Scenarios'!G2135</f>
        <v>0</v>
      </c>
      <c r="G2126" s="43" t="str">
        <f>"Objective"&amp;CHAR(10)
&amp;'Test Scenarios'!L2135&amp;CHAR(10)&amp;CHAR(10)&amp;
"Test Case Description"&amp;CHAR(10)
&amp;'Test Scenarios'!D2135&amp;CHAR(10)&amp;CHAR(10)&amp;
"Expected Results"&amp;CHAR(10)&amp;'Test Scenarios'!F2135</f>
        <v xml:space="preserve">Objective
Test Case Description
Expected Results
</v>
      </c>
      <c r="H2126" s="41"/>
      <c r="I2126" s="43" t="s">
        <v>6577</v>
      </c>
      <c r="J2126" s="41" t="str">
        <f>"TST-F "&amp;_xlfn.XLOOKUP('Test Scenarios'!M2135,'Taxonomy and Epics'!H:H,'Taxonomy and Epics'!E:E)</f>
        <v xml:space="preserve">TST-F </v>
      </c>
      <c r="K2126" s="36" t="str">
        <f>"Phase1,"&amp;_xlfn.XLOOKUP('Test Scenarios'!M2135,'Taxonomy and Epics'!H:H,'Taxonomy and Epics'!B:B)&amp;"_"&amp;_xlfn.XLOOKUP('Test Scenarios'!M2135,'Taxonomy and Epics'!H:H,'Taxonomy and Epics'!C:C)&amp;","&amp;'Test Scenarios'!M2135&amp;",Fin_Functional, Workday"</f>
        <v>Phase1,_,,Fin_Functional, Workday</v>
      </c>
      <c r="L2126" s="41"/>
      <c r="M2126" s="41"/>
      <c r="N2126" s="41"/>
      <c r="O2126" s="41"/>
      <c r="P2126" s="41"/>
      <c r="Q2126" s="41"/>
      <c r="R2126" s="41"/>
      <c r="S2126" s="41"/>
      <c r="T2126" s="38"/>
    </row>
    <row r="2127" spans="1:20" ht="128" x14ac:dyDescent="0.2">
      <c r="A2127" s="20">
        <f>'Test Scenarios'!A2136</f>
        <v>0</v>
      </c>
      <c r="B2127" s="44">
        <f>'Test Scenarios'!K2136</f>
        <v>0</v>
      </c>
      <c r="C2127" s="42">
        <f>'Test Scenarios'!B2136</f>
        <v>0</v>
      </c>
      <c r="D2127" s="43" t="str">
        <f>"F-"&amp;'Test Scenarios'!M2136&amp;"-"&amp;'Test Scenarios'!C2136&amp;"-"&amp;C2127</f>
        <v>F---0</v>
      </c>
      <c r="E2127" s="43" t="s">
        <v>6576</v>
      </c>
      <c r="F2127" s="43">
        <f>'Test Scenarios'!G2136</f>
        <v>0</v>
      </c>
      <c r="G2127" s="43" t="str">
        <f>"Objective"&amp;CHAR(10)
&amp;'Test Scenarios'!L2136&amp;CHAR(10)&amp;CHAR(10)&amp;
"Test Case Description"&amp;CHAR(10)
&amp;'Test Scenarios'!D2136&amp;CHAR(10)&amp;CHAR(10)&amp;
"Expected Results"&amp;CHAR(10)&amp;'Test Scenarios'!F2136</f>
        <v xml:space="preserve">Objective
Test Case Description
Expected Results
</v>
      </c>
      <c r="H2127" s="41"/>
      <c r="I2127" s="43" t="s">
        <v>6577</v>
      </c>
      <c r="J2127" s="41" t="str">
        <f>"TST-F "&amp;_xlfn.XLOOKUP('Test Scenarios'!M2136,'Taxonomy and Epics'!H:H,'Taxonomy and Epics'!E:E)</f>
        <v xml:space="preserve">TST-F </v>
      </c>
      <c r="K2127" s="36" t="str">
        <f>"Phase1,"&amp;_xlfn.XLOOKUP('Test Scenarios'!M2136,'Taxonomy and Epics'!H:H,'Taxonomy and Epics'!B:B)&amp;"_"&amp;_xlfn.XLOOKUP('Test Scenarios'!M2136,'Taxonomy and Epics'!H:H,'Taxonomy and Epics'!C:C)&amp;","&amp;'Test Scenarios'!M2136&amp;",Fin_Functional, Workday"</f>
        <v>Phase1,_,,Fin_Functional, Workday</v>
      </c>
      <c r="L2127" s="41"/>
      <c r="M2127" s="41"/>
      <c r="N2127" s="41"/>
      <c r="O2127" s="41"/>
      <c r="P2127" s="41"/>
      <c r="Q2127" s="41"/>
      <c r="R2127" s="41"/>
      <c r="S2127" s="41"/>
      <c r="T2127" s="38"/>
    </row>
    <row r="2128" spans="1:20" ht="128" x14ac:dyDescent="0.2">
      <c r="A2128" s="20">
        <f>'Test Scenarios'!A2137</f>
        <v>0</v>
      </c>
      <c r="B2128" s="44">
        <f>'Test Scenarios'!K2137</f>
        <v>0</v>
      </c>
      <c r="C2128" s="42">
        <f>'Test Scenarios'!B2137</f>
        <v>0</v>
      </c>
      <c r="D2128" s="43" t="str">
        <f>"F-"&amp;'Test Scenarios'!M2137&amp;"-"&amp;'Test Scenarios'!C2137&amp;"-"&amp;C2128</f>
        <v>F---0</v>
      </c>
      <c r="E2128" s="43" t="s">
        <v>6576</v>
      </c>
      <c r="F2128" s="43">
        <f>'Test Scenarios'!G2137</f>
        <v>0</v>
      </c>
      <c r="G2128" s="43" t="str">
        <f>"Objective"&amp;CHAR(10)
&amp;'Test Scenarios'!L2137&amp;CHAR(10)&amp;CHAR(10)&amp;
"Test Case Description"&amp;CHAR(10)
&amp;'Test Scenarios'!D2137&amp;CHAR(10)&amp;CHAR(10)&amp;
"Expected Results"&amp;CHAR(10)&amp;'Test Scenarios'!F2137</f>
        <v xml:space="preserve">Objective
Test Case Description
Expected Results
</v>
      </c>
      <c r="H2128" s="41"/>
      <c r="I2128" s="43" t="s">
        <v>6577</v>
      </c>
      <c r="J2128" s="41" t="str">
        <f>"TST-F "&amp;_xlfn.XLOOKUP('Test Scenarios'!M2137,'Taxonomy and Epics'!H:H,'Taxonomy and Epics'!E:E)</f>
        <v xml:space="preserve">TST-F </v>
      </c>
      <c r="K2128" s="36" t="str">
        <f>"Phase1,"&amp;_xlfn.XLOOKUP('Test Scenarios'!M2137,'Taxonomy and Epics'!H:H,'Taxonomy and Epics'!B:B)&amp;"_"&amp;_xlfn.XLOOKUP('Test Scenarios'!M2137,'Taxonomy and Epics'!H:H,'Taxonomy and Epics'!C:C)&amp;","&amp;'Test Scenarios'!M2137&amp;",Fin_Functional, Workday"</f>
        <v>Phase1,_,,Fin_Functional, Workday</v>
      </c>
      <c r="L2128" s="41"/>
      <c r="M2128" s="41"/>
      <c r="N2128" s="41"/>
      <c r="O2128" s="41"/>
      <c r="P2128" s="41"/>
      <c r="Q2128" s="41"/>
      <c r="R2128" s="41"/>
      <c r="S2128" s="41"/>
      <c r="T2128" s="38"/>
    </row>
    <row r="2129" spans="1:20" ht="128" x14ac:dyDescent="0.2">
      <c r="A2129" s="20">
        <f>'Test Scenarios'!A2138</f>
        <v>0</v>
      </c>
      <c r="B2129" s="44">
        <f>'Test Scenarios'!K2138</f>
        <v>0</v>
      </c>
      <c r="C2129" s="42">
        <f>'Test Scenarios'!B2138</f>
        <v>0</v>
      </c>
      <c r="D2129" s="43" t="str">
        <f>"F-"&amp;'Test Scenarios'!M2138&amp;"-"&amp;'Test Scenarios'!C2138&amp;"-"&amp;C2129</f>
        <v>F---0</v>
      </c>
      <c r="E2129" s="43" t="s">
        <v>6576</v>
      </c>
      <c r="F2129" s="43">
        <f>'Test Scenarios'!G2138</f>
        <v>0</v>
      </c>
      <c r="G2129" s="43" t="str">
        <f>"Objective"&amp;CHAR(10)
&amp;'Test Scenarios'!L2138&amp;CHAR(10)&amp;CHAR(10)&amp;
"Test Case Description"&amp;CHAR(10)
&amp;'Test Scenarios'!D2138&amp;CHAR(10)&amp;CHAR(10)&amp;
"Expected Results"&amp;CHAR(10)&amp;'Test Scenarios'!F2138</f>
        <v xml:space="preserve">Objective
Test Case Description
Expected Results
</v>
      </c>
      <c r="H2129" s="41"/>
      <c r="I2129" s="43" t="s">
        <v>6577</v>
      </c>
      <c r="J2129" s="41" t="str">
        <f>"TST-F "&amp;_xlfn.XLOOKUP('Test Scenarios'!M2138,'Taxonomy and Epics'!H:H,'Taxonomy and Epics'!E:E)</f>
        <v xml:space="preserve">TST-F </v>
      </c>
      <c r="K2129" s="36" t="str">
        <f>"Phase1,"&amp;_xlfn.XLOOKUP('Test Scenarios'!M2138,'Taxonomy and Epics'!H:H,'Taxonomy and Epics'!B:B)&amp;"_"&amp;_xlfn.XLOOKUP('Test Scenarios'!M2138,'Taxonomy and Epics'!H:H,'Taxonomy and Epics'!C:C)&amp;","&amp;'Test Scenarios'!M2138&amp;",Fin_Functional, Workday"</f>
        <v>Phase1,_,,Fin_Functional, Workday</v>
      </c>
      <c r="L2129" s="41"/>
      <c r="M2129" s="41"/>
      <c r="N2129" s="41"/>
      <c r="O2129" s="41"/>
      <c r="P2129" s="41"/>
      <c r="Q2129" s="41"/>
      <c r="R2129" s="41"/>
      <c r="S2129" s="41"/>
      <c r="T2129" s="38"/>
    </row>
    <row r="2130" spans="1:20" ht="128" x14ac:dyDescent="0.2">
      <c r="A2130" s="20">
        <f>'Test Scenarios'!A2139</f>
        <v>0</v>
      </c>
      <c r="B2130" s="44">
        <f>'Test Scenarios'!K2139</f>
        <v>0</v>
      </c>
      <c r="C2130" s="42">
        <f>'Test Scenarios'!B2139</f>
        <v>0</v>
      </c>
      <c r="D2130" s="43" t="str">
        <f>"F-"&amp;'Test Scenarios'!M2139&amp;"-"&amp;'Test Scenarios'!C2139&amp;"-"&amp;C2130</f>
        <v>F---0</v>
      </c>
      <c r="E2130" s="43" t="s">
        <v>6576</v>
      </c>
      <c r="F2130" s="43">
        <f>'Test Scenarios'!G2139</f>
        <v>0</v>
      </c>
      <c r="G2130" s="43" t="str">
        <f>"Objective"&amp;CHAR(10)
&amp;'Test Scenarios'!L2139&amp;CHAR(10)&amp;CHAR(10)&amp;
"Test Case Description"&amp;CHAR(10)
&amp;'Test Scenarios'!D2139&amp;CHAR(10)&amp;CHAR(10)&amp;
"Expected Results"&amp;CHAR(10)&amp;'Test Scenarios'!F2139</f>
        <v xml:space="preserve">Objective
Test Case Description
Expected Results
</v>
      </c>
      <c r="H2130" s="41"/>
      <c r="I2130" s="43" t="s">
        <v>6577</v>
      </c>
      <c r="J2130" s="41" t="str">
        <f>"TST-F "&amp;_xlfn.XLOOKUP('Test Scenarios'!M2139,'Taxonomy and Epics'!H:H,'Taxonomy and Epics'!E:E)</f>
        <v xml:space="preserve">TST-F </v>
      </c>
      <c r="K2130" s="36" t="str">
        <f>"Phase1,"&amp;_xlfn.XLOOKUP('Test Scenarios'!M2139,'Taxonomy and Epics'!H:H,'Taxonomy and Epics'!B:B)&amp;"_"&amp;_xlfn.XLOOKUP('Test Scenarios'!M2139,'Taxonomy and Epics'!H:H,'Taxonomy and Epics'!C:C)&amp;","&amp;'Test Scenarios'!M2139&amp;",Fin_Functional, Workday"</f>
        <v>Phase1,_,,Fin_Functional, Workday</v>
      </c>
      <c r="L2130" s="41"/>
      <c r="M2130" s="41"/>
      <c r="N2130" s="41"/>
      <c r="O2130" s="41"/>
      <c r="P2130" s="41"/>
      <c r="Q2130" s="41"/>
      <c r="R2130" s="41"/>
      <c r="S2130" s="41"/>
      <c r="T2130" s="38"/>
    </row>
    <row r="2131" spans="1:20" ht="128" x14ac:dyDescent="0.2">
      <c r="A2131" s="20">
        <f>'Test Scenarios'!A2140</f>
        <v>0</v>
      </c>
      <c r="B2131" s="44">
        <f>'Test Scenarios'!K2140</f>
        <v>0</v>
      </c>
      <c r="C2131" s="42">
        <f>'Test Scenarios'!B2140</f>
        <v>0</v>
      </c>
      <c r="D2131" s="43" t="str">
        <f>"F-"&amp;'Test Scenarios'!M2140&amp;"-"&amp;'Test Scenarios'!C2140&amp;"-"&amp;C2131</f>
        <v>F---0</v>
      </c>
      <c r="E2131" s="43" t="s">
        <v>6576</v>
      </c>
      <c r="F2131" s="43">
        <f>'Test Scenarios'!G2140</f>
        <v>0</v>
      </c>
      <c r="G2131" s="43" t="str">
        <f>"Objective"&amp;CHAR(10)
&amp;'Test Scenarios'!L2140&amp;CHAR(10)&amp;CHAR(10)&amp;
"Test Case Description"&amp;CHAR(10)
&amp;'Test Scenarios'!D2140&amp;CHAR(10)&amp;CHAR(10)&amp;
"Expected Results"&amp;CHAR(10)&amp;'Test Scenarios'!F2140</f>
        <v xml:space="preserve">Objective
Test Case Description
Expected Results
</v>
      </c>
      <c r="H2131" s="41"/>
      <c r="I2131" s="43" t="s">
        <v>6577</v>
      </c>
      <c r="J2131" s="41" t="str">
        <f>"TST-F "&amp;_xlfn.XLOOKUP('Test Scenarios'!M2140,'Taxonomy and Epics'!H:H,'Taxonomy and Epics'!E:E)</f>
        <v xml:space="preserve">TST-F </v>
      </c>
      <c r="K2131" s="36" t="str">
        <f>"Phase1,"&amp;_xlfn.XLOOKUP('Test Scenarios'!M2140,'Taxonomy and Epics'!H:H,'Taxonomy and Epics'!B:B)&amp;"_"&amp;_xlfn.XLOOKUP('Test Scenarios'!M2140,'Taxonomy and Epics'!H:H,'Taxonomy and Epics'!C:C)&amp;","&amp;'Test Scenarios'!M2140&amp;",Fin_Functional, Workday"</f>
        <v>Phase1,_,,Fin_Functional, Workday</v>
      </c>
      <c r="L2131" s="41"/>
      <c r="M2131" s="41"/>
      <c r="N2131" s="41"/>
      <c r="O2131" s="41"/>
      <c r="P2131" s="41"/>
      <c r="Q2131" s="41"/>
      <c r="R2131" s="41"/>
      <c r="S2131" s="41"/>
      <c r="T2131" s="38"/>
    </row>
    <row r="2132" spans="1:20" ht="128" x14ac:dyDescent="0.2">
      <c r="A2132" s="20">
        <f>'Test Scenarios'!A2141</f>
        <v>0</v>
      </c>
      <c r="B2132" s="44">
        <f>'Test Scenarios'!K2141</f>
        <v>0</v>
      </c>
      <c r="C2132" s="42">
        <f>'Test Scenarios'!B2141</f>
        <v>0</v>
      </c>
      <c r="D2132" s="43" t="str">
        <f>"F-"&amp;'Test Scenarios'!M2141&amp;"-"&amp;'Test Scenarios'!C2141&amp;"-"&amp;C2132</f>
        <v>F---0</v>
      </c>
      <c r="E2132" s="43" t="s">
        <v>6576</v>
      </c>
      <c r="F2132" s="43">
        <f>'Test Scenarios'!G2141</f>
        <v>0</v>
      </c>
      <c r="G2132" s="43" t="str">
        <f>"Objective"&amp;CHAR(10)
&amp;'Test Scenarios'!L2141&amp;CHAR(10)&amp;CHAR(10)&amp;
"Test Case Description"&amp;CHAR(10)
&amp;'Test Scenarios'!D2141&amp;CHAR(10)&amp;CHAR(10)&amp;
"Expected Results"&amp;CHAR(10)&amp;'Test Scenarios'!F2141</f>
        <v xml:space="preserve">Objective
Test Case Description
Expected Results
</v>
      </c>
      <c r="H2132" s="41"/>
      <c r="I2132" s="43" t="s">
        <v>6577</v>
      </c>
      <c r="J2132" s="41" t="str">
        <f>"TST-F "&amp;_xlfn.XLOOKUP('Test Scenarios'!M2141,'Taxonomy and Epics'!H:H,'Taxonomy and Epics'!E:E)</f>
        <v xml:space="preserve">TST-F </v>
      </c>
      <c r="K2132" s="36" t="str">
        <f>"Phase1,"&amp;_xlfn.XLOOKUP('Test Scenarios'!M2141,'Taxonomy and Epics'!H:H,'Taxonomy and Epics'!B:B)&amp;"_"&amp;_xlfn.XLOOKUP('Test Scenarios'!M2141,'Taxonomy and Epics'!H:H,'Taxonomy and Epics'!C:C)&amp;","&amp;'Test Scenarios'!M2141&amp;",Fin_Functional, Workday"</f>
        <v>Phase1,_,,Fin_Functional, Workday</v>
      </c>
      <c r="L2132" s="41"/>
      <c r="M2132" s="41"/>
      <c r="N2132" s="41"/>
      <c r="O2132" s="41"/>
      <c r="P2132" s="41"/>
      <c r="Q2132" s="41"/>
      <c r="R2132" s="41"/>
      <c r="S2132" s="41"/>
      <c r="T2132" s="38"/>
    </row>
    <row r="2133" spans="1:20" ht="128" x14ac:dyDescent="0.2">
      <c r="A2133" s="20">
        <f>'Test Scenarios'!A2142</f>
        <v>0</v>
      </c>
      <c r="B2133" s="44">
        <f>'Test Scenarios'!K2142</f>
        <v>0</v>
      </c>
      <c r="C2133" s="42">
        <f>'Test Scenarios'!B2142</f>
        <v>0</v>
      </c>
      <c r="D2133" s="43" t="str">
        <f>"F-"&amp;'Test Scenarios'!M2142&amp;"-"&amp;'Test Scenarios'!C2142&amp;"-"&amp;C2133</f>
        <v>F---0</v>
      </c>
      <c r="E2133" s="43" t="s">
        <v>6576</v>
      </c>
      <c r="F2133" s="43">
        <f>'Test Scenarios'!G2142</f>
        <v>0</v>
      </c>
      <c r="G2133" s="43" t="str">
        <f>"Objective"&amp;CHAR(10)
&amp;'Test Scenarios'!L2142&amp;CHAR(10)&amp;CHAR(10)&amp;
"Test Case Description"&amp;CHAR(10)
&amp;'Test Scenarios'!D2142&amp;CHAR(10)&amp;CHAR(10)&amp;
"Expected Results"&amp;CHAR(10)&amp;'Test Scenarios'!F2142</f>
        <v xml:space="preserve">Objective
Test Case Description
Expected Results
</v>
      </c>
      <c r="H2133" s="41"/>
      <c r="I2133" s="43" t="s">
        <v>6577</v>
      </c>
      <c r="J2133" s="41" t="str">
        <f>"TST-F "&amp;_xlfn.XLOOKUP('Test Scenarios'!M2142,'Taxonomy and Epics'!H:H,'Taxonomy and Epics'!E:E)</f>
        <v xml:space="preserve">TST-F </v>
      </c>
      <c r="K2133" s="36" t="str">
        <f>"Phase1,"&amp;_xlfn.XLOOKUP('Test Scenarios'!M2142,'Taxonomy and Epics'!H:H,'Taxonomy and Epics'!B:B)&amp;"_"&amp;_xlfn.XLOOKUP('Test Scenarios'!M2142,'Taxonomy and Epics'!H:H,'Taxonomy and Epics'!C:C)&amp;","&amp;'Test Scenarios'!M2142&amp;",Fin_Functional, Workday"</f>
        <v>Phase1,_,,Fin_Functional, Workday</v>
      </c>
      <c r="L2133" s="41"/>
      <c r="M2133" s="41"/>
      <c r="N2133" s="41"/>
      <c r="O2133" s="41"/>
      <c r="P2133" s="41"/>
      <c r="Q2133" s="41"/>
      <c r="R2133" s="41"/>
      <c r="S2133" s="41"/>
      <c r="T2133" s="38"/>
    </row>
    <row r="2134" spans="1:20" ht="128" x14ac:dyDescent="0.2">
      <c r="A2134" s="20">
        <f>'Test Scenarios'!A2143</f>
        <v>0</v>
      </c>
      <c r="B2134" s="44">
        <f>'Test Scenarios'!K2143</f>
        <v>0</v>
      </c>
      <c r="C2134" s="42">
        <f>'Test Scenarios'!B2143</f>
        <v>0</v>
      </c>
      <c r="D2134" s="43" t="str">
        <f>"F-"&amp;'Test Scenarios'!M2143&amp;"-"&amp;'Test Scenarios'!C2143&amp;"-"&amp;C2134</f>
        <v>F---0</v>
      </c>
      <c r="E2134" s="43" t="s">
        <v>6576</v>
      </c>
      <c r="F2134" s="43">
        <f>'Test Scenarios'!G2143</f>
        <v>0</v>
      </c>
      <c r="G2134" s="43" t="str">
        <f>"Objective"&amp;CHAR(10)
&amp;'Test Scenarios'!L2143&amp;CHAR(10)&amp;CHAR(10)&amp;
"Test Case Description"&amp;CHAR(10)
&amp;'Test Scenarios'!D2143&amp;CHAR(10)&amp;CHAR(10)&amp;
"Expected Results"&amp;CHAR(10)&amp;'Test Scenarios'!F2143</f>
        <v xml:space="preserve">Objective
Test Case Description
Expected Results
</v>
      </c>
      <c r="H2134" s="41"/>
      <c r="I2134" s="43" t="s">
        <v>6577</v>
      </c>
      <c r="J2134" s="41" t="str">
        <f>"TST-F "&amp;_xlfn.XLOOKUP('Test Scenarios'!M2143,'Taxonomy and Epics'!H:H,'Taxonomy and Epics'!E:E)</f>
        <v xml:space="preserve">TST-F </v>
      </c>
      <c r="K2134" s="36" t="str">
        <f>"Phase1,"&amp;_xlfn.XLOOKUP('Test Scenarios'!M2143,'Taxonomy and Epics'!H:H,'Taxonomy and Epics'!B:B)&amp;"_"&amp;_xlfn.XLOOKUP('Test Scenarios'!M2143,'Taxonomy and Epics'!H:H,'Taxonomy and Epics'!C:C)&amp;","&amp;'Test Scenarios'!M2143&amp;",Fin_Functional, Workday"</f>
        <v>Phase1,_,,Fin_Functional, Workday</v>
      </c>
      <c r="L2134" s="41"/>
      <c r="M2134" s="41"/>
      <c r="N2134" s="41"/>
      <c r="O2134" s="41"/>
      <c r="P2134" s="41"/>
      <c r="Q2134" s="41"/>
      <c r="R2134" s="41"/>
      <c r="S2134" s="41"/>
      <c r="T2134" s="38"/>
    </row>
    <row r="2135" spans="1:20" ht="128" x14ac:dyDescent="0.2">
      <c r="A2135" s="20">
        <f>'Test Scenarios'!A2144</f>
        <v>0</v>
      </c>
      <c r="B2135" s="44">
        <f>'Test Scenarios'!K2144</f>
        <v>0</v>
      </c>
      <c r="C2135" s="42">
        <f>'Test Scenarios'!B2144</f>
        <v>0</v>
      </c>
      <c r="D2135" s="43" t="str">
        <f>"F-"&amp;'Test Scenarios'!M2144&amp;"-"&amp;'Test Scenarios'!C2144&amp;"-"&amp;C2135</f>
        <v>F---0</v>
      </c>
      <c r="E2135" s="43" t="s">
        <v>6576</v>
      </c>
      <c r="F2135" s="43">
        <f>'Test Scenarios'!G2144</f>
        <v>0</v>
      </c>
      <c r="G2135" s="43" t="str">
        <f>"Objective"&amp;CHAR(10)
&amp;'Test Scenarios'!L2144&amp;CHAR(10)&amp;CHAR(10)&amp;
"Test Case Description"&amp;CHAR(10)
&amp;'Test Scenarios'!D2144&amp;CHAR(10)&amp;CHAR(10)&amp;
"Expected Results"&amp;CHAR(10)&amp;'Test Scenarios'!F2144</f>
        <v xml:space="preserve">Objective
Test Case Description
Expected Results
</v>
      </c>
      <c r="H2135" s="41"/>
      <c r="I2135" s="43" t="s">
        <v>6577</v>
      </c>
      <c r="J2135" s="41" t="str">
        <f>"TST-F "&amp;_xlfn.XLOOKUP('Test Scenarios'!M2144,'Taxonomy and Epics'!H:H,'Taxonomy and Epics'!E:E)</f>
        <v xml:space="preserve">TST-F </v>
      </c>
      <c r="K2135" s="36" t="str">
        <f>"Phase1,"&amp;_xlfn.XLOOKUP('Test Scenarios'!M2144,'Taxonomy and Epics'!H:H,'Taxonomy and Epics'!B:B)&amp;"_"&amp;_xlfn.XLOOKUP('Test Scenarios'!M2144,'Taxonomy and Epics'!H:H,'Taxonomy and Epics'!C:C)&amp;","&amp;'Test Scenarios'!M2144&amp;",Fin_Functional, Workday"</f>
        <v>Phase1,_,,Fin_Functional, Workday</v>
      </c>
      <c r="L2135" s="41"/>
      <c r="M2135" s="41"/>
      <c r="N2135" s="41"/>
      <c r="O2135" s="41"/>
      <c r="P2135" s="41"/>
      <c r="Q2135" s="41"/>
      <c r="R2135" s="41"/>
      <c r="S2135" s="41"/>
      <c r="T2135" s="38"/>
    </row>
    <row r="2136" spans="1:20" ht="128" x14ac:dyDescent="0.2">
      <c r="A2136" s="20">
        <f>'Test Scenarios'!A2145</f>
        <v>0</v>
      </c>
      <c r="B2136" s="44">
        <f>'Test Scenarios'!K2145</f>
        <v>0</v>
      </c>
      <c r="C2136" s="42">
        <f>'Test Scenarios'!B2145</f>
        <v>0</v>
      </c>
      <c r="D2136" s="43" t="str">
        <f>"F-"&amp;'Test Scenarios'!M2145&amp;"-"&amp;'Test Scenarios'!C2145&amp;"-"&amp;C2136</f>
        <v>F---0</v>
      </c>
      <c r="E2136" s="43" t="s">
        <v>6576</v>
      </c>
      <c r="F2136" s="43">
        <f>'Test Scenarios'!G2145</f>
        <v>0</v>
      </c>
      <c r="G2136" s="43" t="str">
        <f>"Objective"&amp;CHAR(10)
&amp;'Test Scenarios'!L2145&amp;CHAR(10)&amp;CHAR(10)&amp;
"Test Case Description"&amp;CHAR(10)
&amp;'Test Scenarios'!D2145&amp;CHAR(10)&amp;CHAR(10)&amp;
"Expected Results"&amp;CHAR(10)&amp;'Test Scenarios'!F2145</f>
        <v xml:space="preserve">Objective
Test Case Description
Expected Results
</v>
      </c>
      <c r="H2136" s="41"/>
      <c r="I2136" s="43" t="s">
        <v>6577</v>
      </c>
      <c r="J2136" s="41" t="str">
        <f>"TST-F "&amp;_xlfn.XLOOKUP('Test Scenarios'!M2145,'Taxonomy and Epics'!H:H,'Taxonomy and Epics'!E:E)</f>
        <v xml:space="preserve">TST-F </v>
      </c>
      <c r="K2136" s="36" t="str">
        <f>"Phase1,"&amp;_xlfn.XLOOKUP('Test Scenarios'!M2145,'Taxonomy and Epics'!H:H,'Taxonomy and Epics'!B:B)&amp;"_"&amp;_xlfn.XLOOKUP('Test Scenarios'!M2145,'Taxonomy and Epics'!H:H,'Taxonomy and Epics'!C:C)&amp;","&amp;'Test Scenarios'!M2145&amp;",Fin_Functional, Workday"</f>
        <v>Phase1,_,,Fin_Functional, Workday</v>
      </c>
      <c r="L2136" s="41"/>
      <c r="M2136" s="41"/>
      <c r="N2136" s="41"/>
      <c r="O2136" s="41"/>
      <c r="P2136" s="41"/>
      <c r="Q2136" s="41"/>
      <c r="R2136" s="41"/>
      <c r="S2136" s="41"/>
      <c r="T2136" s="38"/>
    </row>
    <row r="2137" spans="1:20" ht="128" x14ac:dyDescent="0.2">
      <c r="A2137" s="20">
        <f>'Test Scenarios'!A2146</f>
        <v>0</v>
      </c>
      <c r="B2137" s="44">
        <f>'Test Scenarios'!K2146</f>
        <v>0</v>
      </c>
      <c r="C2137" s="42">
        <f>'Test Scenarios'!B2146</f>
        <v>0</v>
      </c>
      <c r="D2137" s="43" t="str">
        <f>"F-"&amp;'Test Scenarios'!M2146&amp;"-"&amp;'Test Scenarios'!C2146&amp;"-"&amp;C2137</f>
        <v>F---0</v>
      </c>
      <c r="E2137" s="43" t="s">
        <v>6576</v>
      </c>
      <c r="F2137" s="43">
        <f>'Test Scenarios'!G2146</f>
        <v>0</v>
      </c>
      <c r="G2137" s="43" t="str">
        <f>"Objective"&amp;CHAR(10)
&amp;'Test Scenarios'!L2146&amp;CHAR(10)&amp;CHAR(10)&amp;
"Test Case Description"&amp;CHAR(10)
&amp;'Test Scenarios'!D2146&amp;CHAR(10)&amp;CHAR(10)&amp;
"Expected Results"&amp;CHAR(10)&amp;'Test Scenarios'!F2146</f>
        <v xml:space="preserve">Objective
Test Case Description
Expected Results
</v>
      </c>
      <c r="H2137" s="41"/>
      <c r="I2137" s="43" t="s">
        <v>6577</v>
      </c>
      <c r="J2137" s="41" t="str">
        <f>"TST-F "&amp;_xlfn.XLOOKUP('Test Scenarios'!M2146,'Taxonomy and Epics'!H:H,'Taxonomy and Epics'!E:E)</f>
        <v xml:space="preserve">TST-F </v>
      </c>
      <c r="K2137" s="36" t="str">
        <f>"Phase1,"&amp;_xlfn.XLOOKUP('Test Scenarios'!M2146,'Taxonomy and Epics'!H:H,'Taxonomy and Epics'!B:B)&amp;"_"&amp;_xlfn.XLOOKUP('Test Scenarios'!M2146,'Taxonomy and Epics'!H:H,'Taxonomy and Epics'!C:C)&amp;","&amp;'Test Scenarios'!M2146&amp;",Fin_Functional, Workday"</f>
        <v>Phase1,_,,Fin_Functional, Workday</v>
      </c>
      <c r="L2137" s="41"/>
      <c r="M2137" s="41"/>
      <c r="N2137" s="41"/>
      <c r="O2137" s="41"/>
      <c r="P2137" s="41"/>
      <c r="Q2137" s="41"/>
      <c r="R2137" s="41"/>
      <c r="S2137" s="41"/>
      <c r="T2137" s="38"/>
    </row>
    <row r="2138" spans="1:20" ht="128" x14ac:dyDescent="0.2">
      <c r="A2138" s="20">
        <f>'Test Scenarios'!A2147</f>
        <v>0</v>
      </c>
      <c r="B2138" s="44">
        <f>'Test Scenarios'!K2147</f>
        <v>0</v>
      </c>
      <c r="C2138" s="42">
        <f>'Test Scenarios'!B2147</f>
        <v>0</v>
      </c>
      <c r="D2138" s="43" t="str">
        <f>"F-"&amp;'Test Scenarios'!M2147&amp;"-"&amp;'Test Scenarios'!C2147&amp;"-"&amp;C2138</f>
        <v>F---0</v>
      </c>
      <c r="E2138" s="43" t="s">
        <v>6576</v>
      </c>
      <c r="F2138" s="43">
        <f>'Test Scenarios'!G2147</f>
        <v>0</v>
      </c>
      <c r="G2138" s="43" t="str">
        <f>"Objective"&amp;CHAR(10)
&amp;'Test Scenarios'!L2147&amp;CHAR(10)&amp;CHAR(10)&amp;
"Test Case Description"&amp;CHAR(10)
&amp;'Test Scenarios'!D2147&amp;CHAR(10)&amp;CHAR(10)&amp;
"Expected Results"&amp;CHAR(10)&amp;'Test Scenarios'!F2147</f>
        <v xml:space="preserve">Objective
Test Case Description
Expected Results
</v>
      </c>
      <c r="H2138" s="41"/>
      <c r="I2138" s="43" t="s">
        <v>6577</v>
      </c>
      <c r="J2138" s="41" t="str">
        <f>"TST-F "&amp;_xlfn.XLOOKUP('Test Scenarios'!M2147,'Taxonomy and Epics'!H:H,'Taxonomy and Epics'!E:E)</f>
        <v xml:space="preserve">TST-F </v>
      </c>
      <c r="K2138" s="36" t="str">
        <f>"Phase1,"&amp;_xlfn.XLOOKUP('Test Scenarios'!M2147,'Taxonomy and Epics'!H:H,'Taxonomy and Epics'!B:B)&amp;"_"&amp;_xlfn.XLOOKUP('Test Scenarios'!M2147,'Taxonomy and Epics'!H:H,'Taxonomy and Epics'!C:C)&amp;","&amp;'Test Scenarios'!M2147&amp;",Fin_Functional, Workday"</f>
        <v>Phase1,_,,Fin_Functional, Workday</v>
      </c>
      <c r="L2138" s="41"/>
      <c r="M2138" s="41"/>
      <c r="N2138" s="41"/>
      <c r="O2138" s="41"/>
      <c r="P2138" s="41"/>
      <c r="Q2138" s="41"/>
      <c r="R2138" s="41"/>
      <c r="S2138" s="41"/>
      <c r="T2138" s="38"/>
    </row>
    <row r="2139" spans="1:20" ht="128" x14ac:dyDescent="0.2">
      <c r="A2139" s="20">
        <f>'Test Scenarios'!A2148</f>
        <v>0</v>
      </c>
      <c r="B2139" s="44">
        <f>'Test Scenarios'!K2148</f>
        <v>0</v>
      </c>
      <c r="C2139" s="42">
        <f>'Test Scenarios'!B2148</f>
        <v>0</v>
      </c>
      <c r="D2139" s="43" t="str">
        <f>"F-"&amp;'Test Scenarios'!M2148&amp;"-"&amp;'Test Scenarios'!C2148&amp;"-"&amp;C2139</f>
        <v>F---0</v>
      </c>
      <c r="E2139" s="43" t="s">
        <v>6576</v>
      </c>
      <c r="F2139" s="43">
        <f>'Test Scenarios'!G2148</f>
        <v>0</v>
      </c>
      <c r="G2139" s="43" t="str">
        <f>"Objective"&amp;CHAR(10)
&amp;'Test Scenarios'!L2148&amp;CHAR(10)&amp;CHAR(10)&amp;
"Test Case Description"&amp;CHAR(10)
&amp;'Test Scenarios'!D2148&amp;CHAR(10)&amp;CHAR(10)&amp;
"Expected Results"&amp;CHAR(10)&amp;'Test Scenarios'!F2148</f>
        <v xml:space="preserve">Objective
Test Case Description
Expected Results
</v>
      </c>
      <c r="H2139" s="41"/>
      <c r="I2139" s="43" t="s">
        <v>6577</v>
      </c>
      <c r="J2139" s="41" t="str">
        <f>"TST-F "&amp;_xlfn.XLOOKUP('Test Scenarios'!M2148,'Taxonomy and Epics'!H:H,'Taxonomy and Epics'!E:E)</f>
        <v xml:space="preserve">TST-F </v>
      </c>
      <c r="K2139" s="36" t="str">
        <f>"Phase1,"&amp;_xlfn.XLOOKUP('Test Scenarios'!M2148,'Taxonomy and Epics'!H:H,'Taxonomy and Epics'!B:B)&amp;"_"&amp;_xlfn.XLOOKUP('Test Scenarios'!M2148,'Taxonomy and Epics'!H:H,'Taxonomy and Epics'!C:C)&amp;","&amp;'Test Scenarios'!M2148&amp;",Fin_Functional, Workday"</f>
        <v>Phase1,_,,Fin_Functional, Workday</v>
      </c>
      <c r="L2139" s="41"/>
      <c r="M2139" s="41"/>
      <c r="N2139" s="41"/>
      <c r="O2139" s="41"/>
      <c r="P2139" s="41"/>
      <c r="Q2139" s="41"/>
      <c r="R2139" s="41"/>
      <c r="S2139" s="41"/>
      <c r="T2139" s="38"/>
    </row>
    <row r="2140" spans="1:20" ht="128" x14ac:dyDescent="0.2">
      <c r="A2140" s="20">
        <f>'Test Scenarios'!A2149</f>
        <v>0</v>
      </c>
      <c r="B2140" s="44">
        <f>'Test Scenarios'!K2149</f>
        <v>0</v>
      </c>
      <c r="C2140" s="42">
        <f>'Test Scenarios'!B2149</f>
        <v>0</v>
      </c>
      <c r="D2140" s="43" t="str">
        <f>"F-"&amp;'Test Scenarios'!M2149&amp;"-"&amp;'Test Scenarios'!C2149&amp;"-"&amp;C2140</f>
        <v>F---0</v>
      </c>
      <c r="E2140" s="43" t="s">
        <v>6576</v>
      </c>
      <c r="F2140" s="43">
        <f>'Test Scenarios'!G2149</f>
        <v>0</v>
      </c>
      <c r="G2140" s="43" t="str">
        <f>"Objective"&amp;CHAR(10)
&amp;'Test Scenarios'!L2149&amp;CHAR(10)&amp;CHAR(10)&amp;
"Test Case Description"&amp;CHAR(10)
&amp;'Test Scenarios'!D2149&amp;CHAR(10)&amp;CHAR(10)&amp;
"Expected Results"&amp;CHAR(10)&amp;'Test Scenarios'!F2149</f>
        <v xml:space="preserve">Objective
Test Case Description
Expected Results
</v>
      </c>
      <c r="H2140" s="41"/>
      <c r="I2140" s="43" t="s">
        <v>6577</v>
      </c>
      <c r="J2140" s="41" t="str">
        <f>"TST-F "&amp;_xlfn.XLOOKUP('Test Scenarios'!M2149,'Taxonomy and Epics'!H:H,'Taxonomy and Epics'!E:E)</f>
        <v xml:space="preserve">TST-F </v>
      </c>
      <c r="K2140" s="36" t="str">
        <f>"Phase1,"&amp;_xlfn.XLOOKUP('Test Scenarios'!M2149,'Taxonomy and Epics'!H:H,'Taxonomy and Epics'!B:B)&amp;"_"&amp;_xlfn.XLOOKUP('Test Scenarios'!M2149,'Taxonomy and Epics'!H:H,'Taxonomy and Epics'!C:C)&amp;","&amp;'Test Scenarios'!M2149&amp;",Fin_Functional, Workday"</f>
        <v>Phase1,_,,Fin_Functional, Workday</v>
      </c>
      <c r="L2140" s="41"/>
      <c r="M2140" s="41"/>
      <c r="N2140" s="41"/>
      <c r="O2140" s="41"/>
      <c r="P2140" s="41"/>
      <c r="Q2140" s="41"/>
      <c r="R2140" s="41"/>
      <c r="S2140" s="41"/>
      <c r="T2140" s="38"/>
    </row>
    <row r="2141" spans="1:20" ht="128" x14ac:dyDescent="0.2">
      <c r="A2141" s="20">
        <f>'Test Scenarios'!A2150</f>
        <v>0</v>
      </c>
      <c r="B2141" s="44">
        <f>'Test Scenarios'!K2150</f>
        <v>0</v>
      </c>
      <c r="C2141" s="42">
        <f>'Test Scenarios'!B2150</f>
        <v>0</v>
      </c>
      <c r="D2141" s="43" t="str">
        <f>"F-"&amp;'Test Scenarios'!M2150&amp;"-"&amp;'Test Scenarios'!C2150&amp;"-"&amp;C2141</f>
        <v>F---0</v>
      </c>
      <c r="E2141" s="43" t="s">
        <v>6576</v>
      </c>
      <c r="F2141" s="43">
        <f>'Test Scenarios'!G2150</f>
        <v>0</v>
      </c>
      <c r="G2141" s="43" t="str">
        <f>"Objective"&amp;CHAR(10)
&amp;'Test Scenarios'!L2150&amp;CHAR(10)&amp;CHAR(10)&amp;
"Test Case Description"&amp;CHAR(10)
&amp;'Test Scenarios'!D2150&amp;CHAR(10)&amp;CHAR(10)&amp;
"Expected Results"&amp;CHAR(10)&amp;'Test Scenarios'!F2150</f>
        <v xml:space="preserve">Objective
Test Case Description
Expected Results
</v>
      </c>
      <c r="H2141" s="41"/>
      <c r="I2141" s="43" t="s">
        <v>6577</v>
      </c>
      <c r="J2141" s="41" t="str">
        <f>"TST-F "&amp;_xlfn.XLOOKUP('Test Scenarios'!M2150,'Taxonomy and Epics'!H:H,'Taxonomy and Epics'!E:E)</f>
        <v xml:space="preserve">TST-F </v>
      </c>
      <c r="K2141" s="36" t="str">
        <f>"Phase1,"&amp;_xlfn.XLOOKUP('Test Scenarios'!M2150,'Taxonomy and Epics'!H:H,'Taxonomy and Epics'!B:B)&amp;"_"&amp;_xlfn.XLOOKUP('Test Scenarios'!M2150,'Taxonomy and Epics'!H:H,'Taxonomy and Epics'!C:C)&amp;","&amp;'Test Scenarios'!M2150&amp;",Fin_Functional, Workday"</f>
        <v>Phase1,_,,Fin_Functional, Workday</v>
      </c>
      <c r="L2141" s="41"/>
      <c r="M2141" s="41"/>
      <c r="N2141" s="41"/>
      <c r="O2141" s="41"/>
      <c r="P2141" s="41"/>
      <c r="Q2141" s="41"/>
      <c r="R2141" s="41"/>
      <c r="S2141" s="41"/>
      <c r="T2141" s="38"/>
    </row>
    <row r="2142" spans="1:20" ht="128" x14ac:dyDescent="0.2">
      <c r="A2142" s="20">
        <f>'Test Scenarios'!A2151</f>
        <v>0</v>
      </c>
      <c r="B2142" s="44">
        <f>'Test Scenarios'!K2151</f>
        <v>0</v>
      </c>
      <c r="C2142" s="42">
        <f>'Test Scenarios'!B2151</f>
        <v>0</v>
      </c>
      <c r="D2142" s="43" t="str">
        <f>"F-"&amp;'Test Scenarios'!M2151&amp;"-"&amp;'Test Scenarios'!C2151&amp;"-"&amp;C2142</f>
        <v>F---0</v>
      </c>
      <c r="E2142" s="43" t="s">
        <v>6576</v>
      </c>
      <c r="F2142" s="43">
        <f>'Test Scenarios'!G2151</f>
        <v>0</v>
      </c>
      <c r="G2142" s="43" t="str">
        <f>"Objective"&amp;CHAR(10)
&amp;'Test Scenarios'!L2151&amp;CHAR(10)&amp;CHAR(10)&amp;
"Test Case Description"&amp;CHAR(10)
&amp;'Test Scenarios'!D2151&amp;CHAR(10)&amp;CHAR(10)&amp;
"Expected Results"&amp;CHAR(10)&amp;'Test Scenarios'!F2151</f>
        <v xml:space="preserve">Objective
Test Case Description
Expected Results
</v>
      </c>
      <c r="H2142" s="41"/>
      <c r="I2142" s="43" t="s">
        <v>6577</v>
      </c>
      <c r="J2142" s="41" t="str">
        <f>"TST-F "&amp;_xlfn.XLOOKUP('Test Scenarios'!M2151,'Taxonomy and Epics'!H:H,'Taxonomy and Epics'!E:E)</f>
        <v xml:space="preserve">TST-F </v>
      </c>
      <c r="K2142" s="36" t="str">
        <f>"Phase1,"&amp;_xlfn.XLOOKUP('Test Scenarios'!M2151,'Taxonomy and Epics'!H:H,'Taxonomy and Epics'!B:B)&amp;"_"&amp;_xlfn.XLOOKUP('Test Scenarios'!M2151,'Taxonomy and Epics'!H:H,'Taxonomy and Epics'!C:C)&amp;","&amp;'Test Scenarios'!M2151&amp;",Fin_Functional, Workday"</f>
        <v>Phase1,_,,Fin_Functional, Workday</v>
      </c>
      <c r="L2142" s="41"/>
      <c r="M2142" s="41"/>
      <c r="N2142" s="41"/>
      <c r="O2142" s="41"/>
      <c r="P2142" s="41"/>
      <c r="Q2142" s="41"/>
      <c r="R2142" s="41"/>
      <c r="S2142" s="41"/>
      <c r="T2142" s="38"/>
    </row>
    <row r="2143" spans="1:20" ht="128" x14ac:dyDescent="0.2">
      <c r="A2143" s="20">
        <f>'Test Scenarios'!A2152</f>
        <v>0</v>
      </c>
      <c r="B2143" s="44">
        <f>'Test Scenarios'!K2152</f>
        <v>0</v>
      </c>
      <c r="C2143" s="42">
        <f>'Test Scenarios'!B2152</f>
        <v>0</v>
      </c>
      <c r="D2143" s="43" t="str">
        <f>"F-"&amp;'Test Scenarios'!M2152&amp;"-"&amp;'Test Scenarios'!C2152&amp;"-"&amp;C2143</f>
        <v>F---0</v>
      </c>
      <c r="E2143" s="43" t="s">
        <v>6576</v>
      </c>
      <c r="F2143" s="43">
        <f>'Test Scenarios'!G2152</f>
        <v>0</v>
      </c>
      <c r="G2143" s="43" t="str">
        <f>"Objective"&amp;CHAR(10)
&amp;'Test Scenarios'!L2152&amp;CHAR(10)&amp;CHAR(10)&amp;
"Test Case Description"&amp;CHAR(10)
&amp;'Test Scenarios'!D2152&amp;CHAR(10)&amp;CHAR(10)&amp;
"Expected Results"&amp;CHAR(10)&amp;'Test Scenarios'!F2152</f>
        <v xml:space="preserve">Objective
Test Case Description
Expected Results
</v>
      </c>
      <c r="H2143" s="41"/>
      <c r="I2143" s="43" t="s">
        <v>6577</v>
      </c>
      <c r="J2143" s="41" t="str">
        <f>"TST-F "&amp;_xlfn.XLOOKUP('Test Scenarios'!M2152,'Taxonomy and Epics'!H:H,'Taxonomy and Epics'!E:E)</f>
        <v xml:space="preserve">TST-F </v>
      </c>
      <c r="K2143" s="36" t="str">
        <f>"Phase1,"&amp;_xlfn.XLOOKUP('Test Scenarios'!M2152,'Taxonomy and Epics'!H:H,'Taxonomy and Epics'!B:B)&amp;"_"&amp;_xlfn.XLOOKUP('Test Scenarios'!M2152,'Taxonomy and Epics'!H:H,'Taxonomy and Epics'!C:C)&amp;","&amp;'Test Scenarios'!M2152&amp;",Fin_Functional, Workday"</f>
        <v>Phase1,_,,Fin_Functional, Workday</v>
      </c>
      <c r="L2143" s="41"/>
      <c r="M2143" s="41"/>
      <c r="N2143" s="41"/>
      <c r="O2143" s="41"/>
      <c r="P2143" s="41"/>
      <c r="Q2143" s="41"/>
      <c r="R2143" s="41"/>
      <c r="S2143" s="41"/>
      <c r="T2143" s="38"/>
    </row>
    <row r="2144" spans="1:20" ht="128" x14ac:dyDescent="0.2">
      <c r="A2144" s="20">
        <f>'Test Scenarios'!A2153</f>
        <v>0</v>
      </c>
      <c r="B2144" s="44">
        <f>'Test Scenarios'!K2153</f>
        <v>0</v>
      </c>
      <c r="C2144" s="42">
        <f>'Test Scenarios'!B2153</f>
        <v>0</v>
      </c>
      <c r="D2144" s="43" t="str">
        <f>"F-"&amp;'Test Scenarios'!M2153&amp;"-"&amp;'Test Scenarios'!C2153&amp;"-"&amp;C2144</f>
        <v>F---0</v>
      </c>
      <c r="E2144" s="43" t="s">
        <v>6576</v>
      </c>
      <c r="F2144" s="43">
        <f>'Test Scenarios'!G2153</f>
        <v>0</v>
      </c>
      <c r="G2144" s="43" t="str">
        <f>"Objective"&amp;CHAR(10)
&amp;'Test Scenarios'!L2153&amp;CHAR(10)&amp;CHAR(10)&amp;
"Test Case Description"&amp;CHAR(10)
&amp;'Test Scenarios'!D2153&amp;CHAR(10)&amp;CHAR(10)&amp;
"Expected Results"&amp;CHAR(10)&amp;'Test Scenarios'!F2153</f>
        <v xml:space="preserve">Objective
Test Case Description
Expected Results
</v>
      </c>
      <c r="H2144" s="41"/>
      <c r="I2144" s="43" t="s">
        <v>6577</v>
      </c>
      <c r="J2144" s="41" t="str">
        <f>"TST-F "&amp;_xlfn.XLOOKUP('Test Scenarios'!M2153,'Taxonomy and Epics'!H:H,'Taxonomy and Epics'!E:E)</f>
        <v xml:space="preserve">TST-F </v>
      </c>
      <c r="K2144" s="36" t="str">
        <f>"Phase1,"&amp;_xlfn.XLOOKUP('Test Scenarios'!M2153,'Taxonomy and Epics'!H:H,'Taxonomy and Epics'!B:B)&amp;"_"&amp;_xlfn.XLOOKUP('Test Scenarios'!M2153,'Taxonomy and Epics'!H:H,'Taxonomy and Epics'!C:C)&amp;","&amp;'Test Scenarios'!M2153&amp;",Fin_Functional, Workday"</f>
        <v>Phase1,_,,Fin_Functional, Workday</v>
      </c>
      <c r="L2144" s="41"/>
      <c r="M2144" s="41"/>
      <c r="N2144" s="41"/>
      <c r="O2144" s="41"/>
      <c r="P2144" s="41"/>
      <c r="Q2144" s="41"/>
      <c r="R2144" s="41"/>
      <c r="S2144" s="41"/>
      <c r="T2144" s="38"/>
    </row>
    <row r="2145" spans="1:20" ht="128" x14ac:dyDescent="0.2">
      <c r="A2145" s="20">
        <f>'Test Scenarios'!A2154</f>
        <v>0</v>
      </c>
      <c r="B2145" s="44">
        <f>'Test Scenarios'!K2154</f>
        <v>0</v>
      </c>
      <c r="C2145" s="42">
        <f>'Test Scenarios'!B2154</f>
        <v>0</v>
      </c>
      <c r="D2145" s="43" t="str">
        <f>"F-"&amp;'Test Scenarios'!M2154&amp;"-"&amp;'Test Scenarios'!C2154&amp;"-"&amp;C2145</f>
        <v>F---0</v>
      </c>
      <c r="E2145" s="43" t="s">
        <v>6576</v>
      </c>
      <c r="F2145" s="43">
        <f>'Test Scenarios'!G2154</f>
        <v>0</v>
      </c>
      <c r="G2145" s="43" t="str">
        <f>"Objective"&amp;CHAR(10)
&amp;'Test Scenarios'!L2154&amp;CHAR(10)&amp;CHAR(10)&amp;
"Test Case Description"&amp;CHAR(10)
&amp;'Test Scenarios'!D2154&amp;CHAR(10)&amp;CHAR(10)&amp;
"Expected Results"&amp;CHAR(10)&amp;'Test Scenarios'!F2154</f>
        <v xml:space="preserve">Objective
Test Case Description
Expected Results
</v>
      </c>
      <c r="H2145" s="41"/>
      <c r="I2145" s="43" t="s">
        <v>6577</v>
      </c>
      <c r="J2145" s="41" t="str">
        <f>"TST-F "&amp;_xlfn.XLOOKUP('Test Scenarios'!M2154,'Taxonomy and Epics'!H:H,'Taxonomy and Epics'!E:E)</f>
        <v xml:space="preserve">TST-F </v>
      </c>
      <c r="K2145" s="36" t="str">
        <f>"Phase1,"&amp;_xlfn.XLOOKUP('Test Scenarios'!M2154,'Taxonomy and Epics'!H:H,'Taxonomy and Epics'!B:B)&amp;"_"&amp;_xlfn.XLOOKUP('Test Scenarios'!M2154,'Taxonomy and Epics'!H:H,'Taxonomy and Epics'!C:C)&amp;","&amp;'Test Scenarios'!M2154&amp;",Fin_Functional, Workday"</f>
        <v>Phase1,_,,Fin_Functional, Workday</v>
      </c>
      <c r="L2145" s="41"/>
      <c r="M2145" s="41"/>
      <c r="N2145" s="41"/>
      <c r="O2145" s="41"/>
      <c r="P2145" s="41"/>
      <c r="Q2145" s="41"/>
      <c r="R2145" s="41"/>
      <c r="S2145" s="41"/>
      <c r="T2145" s="38"/>
    </row>
    <row r="2146" spans="1:20" ht="128" x14ac:dyDescent="0.2">
      <c r="A2146" s="20">
        <f>'Test Scenarios'!A2155</f>
        <v>0</v>
      </c>
      <c r="B2146" s="44">
        <f>'Test Scenarios'!K2155</f>
        <v>0</v>
      </c>
      <c r="C2146" s="42">
        <f>'Test Scenarios'!B2155</f>
        <v>0</v>
      </c>
      <c r="D2146" s="43" t="str">
        <f>"F-"&amp;'Test Scenarios'!M2155&amp;"-"&amp;'Test Scenarios'!C2155&amp;"-"&amp;C2146</f>
        <v>F---0</v>
      </c>
      <c r="E2146" s="43" t="s">
        <v>6576</v>
      </c>
      <c r="F2146" s="43">
        <f>'Test Scenarios'!G2155</f>
        <v>0</v>
      </c>
      <c r="G2146" s="43" t="str">
        <f>"Objective"&amp;CHAR(10)
&amp;'Test Scenarios'!L2155&amp;CHAR(10)&amp;CHAR(10)&amp;
"Test Case Description"&amp;CHAR(10)
&amp;'Test Scenarios'!D2155&amp;CHAR(10)&amp;CHAR(10)&amp;
"Expected Results"&amp;CHAR(10)&amp;'Test Scenarios'!F2155</f>
        <v xml:space="preserve">Objective
Test Case Description
Expected Results
</v>
      </c>
      <c r="H2146" s="41"/>
      <c r="I2146" s="43" t="s">
        <v>6577</v>
      </c>
      <c r="J2146" s="41" t="str">
        <f>"TST-F "&amp;_xlfn.XLOOKUP('Test Scenarios'!M2155,'Taxonomy and Epics'!H:H,'Taxonomy and Epics'!E:E)</f>
        <v xml:space="preserve">TST-F </v>
      </c>
      <c r="K2146" s="36" t="str">
        <f>"Phase1,"&amp;_xlfn.XLOOKUP('Test Scenarios'!M2155,'Taxonomy and Epics'!H:H,'Taxonomy and Epics'!B:B)&amp;"_"&amp;_xlfn.XLOOKUP('Test Scenarios'!M2155,'Taxonomy and Epics'!H:H,'Taxonomy and Epics'!C:C)&amp;","&amp;'Test Scenarios'!M2155&amp;",Fin_Functional, Workday"</f>
        <v>Phase1,_,,Fin_Functional, Workday</v>
      </c>
      <c r="L2146" s="41"/>
      <c r="M2146" s="41"/>
      <c r="N2146" s="41"/>
      <c r="O2146" s="41"/>
      <c r="P2146" s="41"/>
      <c r="Q2146" s="41"/>
      <c r="R2146" s="41"/>
      <c r="S2146" s="41"/>
      <c r="T2146" s="38"/>
    </row>
    <row r="2147" spans="1:20" ht="128" x14ac:dyDescent="0.2">
      <c r="A2147" s="20">
        <f>'Test Scenarios'!A2156</f>
        <v>0</v>
      </c>
      <c r="B2147" s="44">
        <f>'Test Scenarios'!K2156</f>
        <v>0</v>
      </c>
      <c r="C2147" s="42">
        <f>'Test Scenarios'!B2156</f>
        <v>0</v>
      </c>
      <c r="D2147" s="43" t="str">
        <f>"F-"&amp;'Test Scenarios'!M2156&amp;"-"&amp;'Test Scenarios'!C2156&amp;"-"&amp;C2147</f>
        <v>F---0</v>
      </c>
      <c r="E2147" s="43" t="s">
        <v>6576</v>
      </c>
      <c r="F2147" s="43">
        <f>'Test Scenarios'!G2156</f>
        <v>0</v>
      </c>
      <c r="G2147" s="43" t="str">
        <f>"Objective"&amp;CHAR(10)
&amp;'Test Scenarios'!L2156&amp;CHAR(10)&amp;CHAR(10)&amp;
"Test Case Description"&amp;CHAR(10)
&amp;'Test Scenarios'!D2156&amp;CHAR(10)&amp;CHAR(10)&amp;
"Expected Results"&amp;CHAR(10)&amp;'Test Scenarios'!F2156</f>
        <v xml:space="preserve">Objective
Test Case Description
Expected Results
</v>
      </c>
      <c r="H2147" s="41"/>
      <c r="I2147" s="43" t="s">
        <v>6577</v>
      </c>
      <c r="J2147" s="41" t="str">
        <f>"TST-F "&amp;_xlfn.XLOOKUP('Test Scenarios'!M2156,'Taxonomy and Epics'!H:H,'Taxonomy and Epics'!E:E)</f>
        <v xml:space="preserve">TST-F </v>
      </c>
      <c r="K2147" s="36" t="str">
        <f>"Phase1,"&amp;_xlfn.XLOOKUP('Test Scenarios'!M2156,'Taxonomy and Epics'!H:H,'Taxonomy and Epics'!B:B)&amp;"_"&amp;_xlfn.XLOOKUP('Test Scenarios'!M2156,'Taxonomy and Epics'!H:H,'Taxonomy and Epics'!C:C)&amp;","&amp;'Test Scenarios'!M2156&amp;",Fin_Functional, Workday"</f>
        <v>Phase1,_,,Fin_Functional, Workday</v>
      </c>
      <c r="L2147" s="41"/>
      <c r="M2147" s="41"/>
      <c r="N2147" s="41"/>
      <c r="O2147" s="41"/>
      <c r="P2147" s="41"/>
      <c r="Q2147" s="41"/>
      <c r="R2147" s="41"/>
      <c r="S2147" s="41"/>
      <c r="T2147" s="38"/>
    </row>
    <row r="2148" spans="1:20" ht="128" x14ac:dyDescent="0.2">
      <c r="A2148" s="20">
        <f>'Test Scenarios'!A2157</f>
        <v>0</v>
      </c>
      <c r="B2148" s="44">
        <f>'Test Scenarios'!K2157</f>
        <v>0</v>
      </c>
      <c r="C2148" s="42">
        <f>'Test Scenarios'!B2157</f>
        <v>0</v>
      </c>
      <c r="D2148" s="43" t="str">
        <f>"F-"&amp;'Test Scenarios'!M2157&amp;"-"&amp;'Test Scenarios'!C2157&amp;"-"&amp;C2148</f>
        <v>F---0</v>
      </c>
      <c r="E2148" s="43" t="s">
        <v>6576</v>
      </c>
      <c r="F2148" s="43">
        <f>'Test Scenarios'!G2157</f>
        <v>0</v>
      </c>
      <c r="G2148" s="43" t="str">
        <f>"Objective"&amp;CHAR(10)
&amp;'Test Scenarios'!L2157&amp;CHAR(10)&amp;CHAR(10)&amp;
"Test Case Description"&amp;CHAR(10)
&amp;'Test Scenarios'!D2157&amp;CHAR(10)&amp;CHAR(10)&amp;
"Expected Results"&amp;CHAR(10)&amp;'Test Scenarios'!F2157</f>
        <v xml:space="preserve">Objective
Test Case Description
Expected Results
</v>
      </c>
      <c r="H2148" s="41"/>
      <c r="I2148" s="43" t="s">
        <v>6577</v>
      </c>
      <c r="J2148" s="41" t="str">
        <f>"TST-F "&amp;_xlfn.XLOOKUP('Test Scenarios'!M2157,'Taxonomy and Epics'!H:H,'Taxonomy and Epics'!E:E)</f>
        <v xml:space="preserve">TST-F </v>
      </c>
      <c r="K2148" s="36" t="str">
        <f>"Phase1,"&amp;_xlfn.XLOOKUP('Test Scenarios'!M2157,'Taxonomy and Epics'!H:H,'Taxonomy and Epics'!B:B)&amp;"_"&amp;_xlfn.XLOOKUP('Test Scenarios'!M2157,'Taxonomy and Epics'!H:H,'Taxonomy and Epics'!C:C)&amp;","&amp;'Test Scenarios'!M2157&amp;",Fin_Functional, Workday"</f>
        <v>Phase1,_,,Fin_Functional, Workday</v>
      </c>
      <c r="L2148" s="41"/>
      <c r="M2148" s="41"/>
      <c r="N2148" s="41"/>
      <c r="O2148" s="41"/>
      <c r="P2148" s="41"/>
      <c r="Q2148" s="41"/>
      <c r="R2148" s="41"/>
      <c r="S2148" s="41"/>
      <c r="T2148" s="38"/>
    </row>
    <row r="2149" spans="1:20" ht="128" x14ac:dyDescent="0.2">
      <c r="A2149" s="20">
        <f>'Test Scenarios'!A2158</f>
        <v>0</v>
      </c>
      <c r="B2149" s="44">
        <f>'Test Scenarios'!K2158</f>
        <v>0</v>
      </c>
      <c r="C2149" s="42">
        <f>'Test Scenarios'!B2158</f>
        <v>0</v>
      </c>
      <c r="D2149" s="43" t="str">
        <f>"F-"&amp;'Test Scenarios'!M2158&amp;"-"&amp;'Test Scenarios'!C2158&amp;"-"&amp;C2149</f>
        <v>F---0</v>
      </c>
      <c r="E2149" s="43" t="s">
        <v>6576</v>
      </c>
      <c r="F2149" s="43">
        <f>'Test Scenarios'!G2158</f>
        <v>0</v>
      </c>
      <c r="G2149" s="43" t="str">
        <f>"Objective"&amp;CHAR(10)
&amp;'Test Scenarios'!L2158&amp;CHAR(10)&amp;CHAR(10)&amp;
"Test Case Description"&amp;CHAR(10)
&amp;'Test Scenarios'!D2158&amp;CHAR(10)&amp;CHAR(10)&amp;
"Expected Results"&amp;CHAR(10)&amp;'Test Scenarios'!F2158</f>
        <v xml:space="preserve">Objective
Test Case Description
Expected Results
</v>
      </c>
      <c r="H2149" s="41"/>
      <c r="I2149" s="43" t="s">
        <v>6577</v>
      </c>
      <c r="J2149" s="41" t="str">
        <f>"TST-F "&amp;_xlfn.XLOOKUP('Test Scenarios'!M2158,'Taxonomy and Epics'!H:H,'Taxonomy and Epics'!E:E)</f>
        <v xml:space="preserve">TST-F </v>
      </c>
      <c r="K2149" s="36" t="str">
        <f>"Phase1,"&amp;_xlfn.XLOOKUP('Test Scenarios'!M2158,'Taxonomy and Epics'!H:H,'Taxonomy and Epics'!B:B)&amp;"_"&amp;_xlfn.XLOOKUP('Test Scenarios'!M2158,'Taxonomy and Epics'!H:H,'Taxonomy and Epics'!C:C)&amp;","&amp;'Test Scenarios'!M2158&amp;",Fin_Functional, Workday"</f>
        <v>Phase1,_,,Fin_Functional, Workday</v>
      </c>
      <c r="L2149" s="41"/>
      <c r="M2149" s="41"/>
      <c r="N2149" s="41"/>
      <c r="O2149" s="41"/>
      <c r="P2149" s="41"/>
      <c r="Q2149" s="41"/>
      <c r="R2149" s="41"/>
      <c r="S2149" s="41"/>
      <c r="T2149" s="38"/>
    </row>
    <row r="2150" spans="1:20" ht="128" x14ac:dyDescent="0.2">
      <c r="A2150" s="20">
        <f>'Test Scenarios'!A2159</f>
        <v>0</v>
      </c>
      <c r="B2150" s="44">
        <f>'Test Scenarios'!K2159</f>
        <v>0</v>
      </c>
      <c r="C2150" s="42">
        <f>'Test Scenarios'!B2159</f>
        <v>0</v>
      </c>
      <c r="D2150" s="43" t="str">
        <f>"F-"&amp;'Test Scenarios'!M2159&amp;"-"&amp;'Test Scenarios'!C2159&amp;"-"&amp;C2150</f>
        <v>F---0</v>
      </c>
      <c r="E2150" s="43" t="s">
        <v>6576</v>
      </c>
      <c r="F2150" s="43">
        <f>'Test Scenarios'!G2159</f>
        <v>0</v>
      </c>
      <c r="G2150" s="43" t="str">
        <f>"Objective"&amp;CHAR(10)
&amp;'Test Scenarios'!L2159&amp;CHAR(10)&amp;CHAR(10)&amp;
"Test Case Description"&amp;CHAR(10)
&amp;'Test Scenarios'!D2159&amp;CHAR(10)&amp;CHAR(10)&amp;
"Expected Results"&amp;CHAR(10)&amp;'Test Scenarios'!F2159</f>
        <v xml:space="preserve">Objective
Test Case Description
Expected Results
</v>
      </c>
      <c r="H2150" s="41"/>
      <c r="I2150" s="43" t="s">
        <v>6577</v>
      </c>
      <c r="J2150" s="41" t="str">
        <f>"TST-F "&amp;_xlfn.XLOOKUP('Test Scenarios'!M2159,'Taxonomy and Epics'!H:H,'Taxonomy and Epics'!E:E)</f>
        <v xml:space="preserve">TST-F </v>
      </c>
      <c r="K2150" s="36" t="str">
        <f>"Phase1,"&amp;_xlfn.XLOOKUP('Test Scenarios'!M2159,'Taxonomy and Epics'!H:H,'Taxonomy and Epics'!B:B)&amp;"_"&amp;_xlfn.XLOOKUP('Test Scenarios'!M2159,'Taxonomy and Epics'!H:H,'Taxonomy and Epics'!C:C)&amp;","&amp;'Test Scenarios'!M2159&amp;",Fin_Functional, Workday"</f>
        <v>Phase1,_,,Fin_Functional, Workday</v>
      </c>
      <c r="L2150" s="41"/>
      <c r="M2150" s="41"/>
      <c r="N2150" s="41"/>
      <c r="O2150" s="41"/>
      <c r="P2150" s="41"/>
      <c r="Q2150" s="41"/>
      <c r="R2150" s="41"/>
      <c r="S2150" s="41"/>
      <c r="T2150" s="38"/>
    </row>
    <row r="2151" spans="1:20" ht="128" x14ac:dyDescent="0.2">
      <c r="A2151" s="20">
        <f>'Test Scenarios'!A2160</f>
        <v>0</v>
      </c>
      <c r="B2151" s="44">
        <f>'Test Scenarios'!K2160</f>
        <v>0</v>
      </c>
      <c r="C2151" s="42">
        <f>'Test Scenarios'!B2160</f>
        <v>0</v>
      </c>
      <c r="D2151" s="43" t="str">
        <f>"F-"&amp;'Test Scenarios'!M2160&amp;"-"&amp;'Test Scenarios'!C2160&amp;"-"&amp;C2151</f>
        <v>F---0</v>
      </c>
      <c r="E2151" s="43" t="s">
        <v>6576</v>
      </c>
      <c r="F2151" s="43">
        <f>'Test Scenarios'!G2160</f>
        <v>0</v>
      </c>
      <c r="G2151" s="43" t="str">
        <f>"Objective"&amp;CHAR(10)
&amp;'Test Scenarios'!L2160&amp;CHAR(10)&amp;CHAR(10)&amp;
"Test Case Description"&amp;CHAR(10)
&amp;'Test Scenarios'!D2160&amp;CHAR(10)&amp;CHAR(10)&amp;
"Expected Results"&amp;CHAR(10)&amp;'Test Scenarios'!F2160</f>
        <v xml:space="preserve">Objective
Test Case Description
Expected Results
</v>
      </c>
      <c r="H2151" s="41"/>
      <c r="I2151" s="43" t="s">
        <v>6577</v>
      </c>
      <c r="J2151" s="41" t="str">
        <f>"TST-F "&amp;_xlfn.XLOOKUP('Test Scenarios'!M2160,'Taxonomy and Epics'!H:H,'Taxonomy and Epics'!E:E)</f>
        <v xml:space="preserve">TST-F </v>
      </c>
      <c r="K2151" s="36" t="str">
        <f>"Phase1,"&amp;_xlfn.XLOOKUP('Test Scenarios'!M2160,'Taxonomy and Epics'!H:H,'Taxonomy and Epics'!B:B)&amp;"_"&amp;_xlfn.XLOOKUP('Test Scenarios'!M2160,'Taxonomy and Epics'!H:H,'Taxonomy and Epics'!C:C)&amp;","&amp;'Test Scenarios'!M2160&amp;",Fin_Functional, Workday"</f>
        <v>Phase1,_,,Fin_Functional, Workday</v>
      </c>
      <c r="L2151" s="41"/>
      <c r="M2151" s="41"/>
      <c r="N2151" s="41"/>
      <c r="O2151" s="41"/>
      <c r="P2151" s="41"/>
      <c r="Q2151" s="41"/>
      <c r="R2151" s="41"/>
      <c r="S2151" s="41"/>
      <c r="T2151" s="38"/>
    </row>
    <row r="2152" spans="1:20" ht="128" x14ac:dyDescent="0.2">
      <c r="A2152" s="20">
        <f>'Test Scenarios'!A2161</f>
        <v>0</v>
      </c>
      <c r="B2152" s="44">
        <f>'Test Scenarios'!K2161</f>
        <v>0</v>
      </c>
      <c r="C2152" s="42">
        <f>'Test Scenarios'!B2161</f>
        <v>0</v>
      </c>
      <c r="D2152" s="43" t="str">
        <f>"F-"&amp;'Test Scenarios'!M2161&amp;"-"&amp;'Test Scenarios'!C2161&amp;"-"&amp;C2152</f>
        <v>F---0</v>
      </c>
      <c r="E2152" s="43" t="s">
        <v>6576</v>
      </c>
      <c r="F2152" s="43">
        <f>'Test Scenarios'!G2161</f>
        <v>0</v>
      </c>
      <c r="G2152" s="43" t="str">
        <f>"Objective"&amp;CHAR(10)
&amp;'Test Scenarios'!L2161&amp;CHAR(10)&amp;CHAR(10)&amp;
"Test Case Description"&amp;CHAR(10)
&amp;'Test Scenarios'!D2161&amp;CHAR(10)&amp;CHAR(10)&amp;
"Expected Results"&amp;CHAR(10)&amp;'Test Scenarios'!F2161</f>
        <v xml:space="preserve">Objective
Test Case Description
Expected Results
</v>
      </c>
      <c r="H2152" s="41"/>
      <c r="I2152" s="43" t="s">
        <v>6577</v>
      </c>
      <c r="J2152" s="41" t="str">
        <f>"TST-F "&amp;_xlfn.XLOOKUP('Test Scenarios'!M2161,'Taxonomy and Epics'!H:H,'Taxonomy and Epics'!E:E)</f>
        <v xml:space="preserve">TST-F </v>
      </c>
      <c r="K2152" s="36" t="str">
        <f>"Phase1,"&amp;_xlfn.XLOOKUP('Test Scenarios'!M2161,'Taxonomy and Epics'!H:H,'Taxonomy and Epics'!B:B)&amp;"_"&amp;_xlfn.XLOOKUP('Test Scenarios'!M2161,'Taxonomy and Epics'!H:H,'Taxonomy and Epics'!C:C)&amp;","&amp;'Test Scenarios'!M2161&amp;",Fin_Functional, Workday"</f>
        <v>Phase1,_,,Fin_Functional, Workday</v>
      </c>
      <c r="L2152" s="41"/>
      <c r="M2152" s="41"/>
      <c r="N2152" s="41"/>
      <c r="O2152" s="41"/>
      <c r="P2152" s="41"/>
      <c r="Q2152" s="41"/>
      <c r="R2152" s="41"/>
      <c r="S2152" s="41"/>
      <c r="T2152" s="38"/>
    </row>
    <row r="2153" spans="1:20" ht="128" x14ac:dyDescent="0.2">
      <c r="A2153" s="20">
        <f>'Test Scenarios'!A2162</f>
        <v>0</v>
      </c>
      <c r="B2153" s="44">
        <f>'Test Scenarios'!K2162</f>
        <v>0</v>
      </c>
      <c r="C2153" s="42">
        <f>'Test Scenarios'!B2162</f>
        <v>0</v>
      </c>
      <c r="D2153" s="43" t="str">
        <f>"F-"&amp;'Test Scenarios'!M2162&amp;"-"&amp;'Test Scenarios'!C2162&amp;"-"&amp;C2153</f>
        <v>F---0</v>
      </c>
      <c r="E2153" s="43" t="s">
        <v>6576</v>
      </c>
      <c r="F2153" s="43">
        <f>'Test Scenarios'!G2162</f>
        <v>0</v>
      </c>
      <c r="G2153" s="43" t="str">
        <f>"Objective"&amp;CHAR(10)
&amp;'Test Scenarios'!L2162&amp;CHAR(10)&amp;CHAR(10)&amp;
"Test Case Description"&amp;CHAR(10)
&amp;'Test Scenarios'!D2162&amp;CHAR(10)&amp;CHAR(10)&amp;
"Expected Results"&amp;CHAR(10)&amp;'Test Scenarios'!F2162</f>
        <v xml:space="preserve">Objective
Test Case Description
Expected Results
</v>
      </c>
      <c r="H2153" s="41"/>
      <c r="I2153" s="43" t="s">
        <v>6577</v>
      </c>
      <c r="J2153" s="41" t="str">
        <f>"TST-F "&amp;_xlfn.XLOOKUP('Test Scenarios'!M2162,'Taxonomy and Epics'!H:H,'Taxonomy and Epics'!E:E)</f>
        <v xml:space="preserve">TST-F </v>
      </c>
      <c r="K2153" s="36" t="str">
        <f>"Phase1,"&amp;_xlfn.XLOOKUP('Test Scenarios'!M2162,'Taxonomy and Epics'!H:H,'Taxonomy and Epics'!B:B)&amp;"_"&amp;_xlfn.XLOOKUP('Test Scenarios'!M2162,'Taxonomy and Epics'!H:H,'Taxonomy and Epics'!C:C)&amp;","&amp;'Test Scenarios'!M2162&amp;",Fin_Functional, Workday"</f>
        <v>Phase1,_,,Fin_Functional, Workday</v>
      </c>
      <c r="L2153" s="41"/>
      <c r="M2153" s="41"/>
      <c r="N2153" s="41"/>
      <c r="O2153" s="41"/>
      <c r="P2153" s="41"/>
      <c r="Q2153" s="41"/>
      <c r="R2153" s="41"/>
      <c r="S2153" s="41"/>
      <c r="T2153" s="38"/>
    </row>
    <row r="2154" spans="1:20" ht="128" x14ac:dyDescent="0.2">
      <c r="A2154" s="20">
        <f>'Test Scenarios'!A2163</f>
        <v>0</v>
      </c>
      <c r="B2154" s="44">
        <f>'Test Scenarios'!K2163</f>
        <v>0</v>
      </c>
      <c r="C2154" s="42">
        <f>'Test Scenarios'!B2163</f>
        <v>0</v>
      </c>
      <c r="D2154" s="43" t="str">
        <f>"F-"&amp;'Test Scenarios'!M2163&amp;"-"&amp;'Test Scenarios'!C2163&amp;"-"&amp;C2154</f>
        <v>F---0</v>
      </c>
      <c r="E2154" s="43" t="s">
        <v>6576</v>
      </c>
      <c r="F2154" s="43">
        <f>'Test Scenarios'!G2163</f>
        <v>0</v>
      </c>
      <c r="G2154" s="43" t="str">
        <f>"Objective"&amp;CHAR(10)
&amp;'Test Scenarios'!L2163&amp;CHAR(10)&amp;CHAR(10)&amp;
"Test Case Description"&amp;CHAR(10)
&amp;'Test Scenarios'!D2163&amp;CHAR(10)&amp;CHAR(10)&amp;
"Expected Results"&amp;CHAR(10)&amp;'Test Scenarios'!F2163</f>
        <v xml:space="preserve">Objective
Test Case Description
Expected Results
</v>
      </c>
      <c r="H2154" s="41"/>
      <c r="I2154" s="43" t="s">
        <v>6577</v>
      </c>
      <c r="J2154" s="41" t="str">
        <f>"TST-F "&amp;_xlfn.XLOOKUP('Test Scenarios'!M2163,'Taxonomy and Epics'!H:H,'Taxonomy and Epics'!E:E)</f>
        <v xml:space="preserve">TST-F </v>
      </c>
      <c r="K2154" s="36" t="str">
        <f>"Phase1,"&amp;_xlfn.XLOOKUP('Test Scenarios'!M2163,'Taxonomy and Epics'!H:H,'Taxonomy and Epics'!B:B)&amp;"_"&amp;_xlfn.XLOOKUP('Test Scenarios'!M2163,'Taxonomy and Epics'!H:H,'Taxonomy and Epics'!C:C)&amp;","&amp;'Test Scenarios'!M2163&amp;",Fin_Functional, Workday"</f>
        <v>Phase1,_,,Fin_Functional, Workday</v>
      </c>
      <c r="L2154" s="41"/>
      <c r="M2154" s="41"/>
      <c r="N2154" s="41"/>
      <c r="O2154" s="41"/>
      <c r="P2154" s="41"/>
      <c r="Q2154" s="41"/>
      <c r="R2154" s="41"/>
      <c r="S2154" s="41"/>
      <c r="T2154" s="38"/>
    </row>
    <row r="2155" spans="1:20" ht="128" x14ac:dyDescent="0.2">
      <c r="A2155" s="20">
        <f>'Test Scenarios'!A2164</f>
        <v>0</v>
      </c>
      <c r="B2155" s="44">
        <f>'Test Scenarios'!K2164</f>
        <v>0</v>
      </c>
      <c r="C2155" s="42">
        <f>'Test Scenarios'!B2164</f>
        <v>0</v>
      </c>
      <c r="D2155" s="43" t="str">
        <f>"F-"&amp;'Test Scenarios'!M2164&amp;"-"&amp;'Test Scenarios'!C2164&amp;"-"&amp;C2155</f>
        <v>F---0</v>
      </c>
      <c r="E2155" s="43" t="s">
        <v>6576</v>
      </c>
      <c r="F2155" s="43">
        <f>'Test Scenarios'!G2164</f>
        <v>0</v>
      </c>
      <c r="G2155" s="43" t="str">
        <f>"Objective"&amp;CHAR(10)
&amp;'Test Scenarios'!L2164&amp;CHAR(10)&amp;CHAR(10)&amp;
"Test Case Description"&amp;CHAR(10)
&amp;'Test Scenarios'!D2164&amp;CHAR(10)&amp;CHAR(10)&amp;
"Expected Results"&amp;CHAR(10)&amp;'Test Scenarios'!F2164</f>
        <v xml:space="preserve">Objective
Test Case Description
Expected Results
</v>
      </c>
      <c r="H2155" s="41"/>
      <c r="I2155" s="43" t="s">
        <v>6577</v>
      </c>
      <c r="J2155" s="41" t="str">
        <f>"TST-F "&amp;_xlfn.XLOOKUP('Test Scenarios'!M2164,'Taxonomy and Epics'!H:H,'Taxonomy and Epics'!E:E)</f>
        <v xml:space="preserve">TST-F </v>
      </c>
      <c r="K2155" s="36" t="str">
        <f>"Phase1,"&amp;_xlfn.XLOOKUP('Test Scenarios'!M2164,'Taxonomy and Epics'!H:H,'Taxonomy and Epics'!B:B)&amp;"_"&amp;_xlfn.XLOOKUP('Test Scenarios'!M2164,'Taxonomy and Epics'!H:H,'Taxonomy and Epics'!C:C)&amp;","&amp;'Test Scenarios'!M2164&amp;",Fin_Functional, Workday"</f>
        <v>Phase1,_,,Fin_Functional, Workday</v>
      </c>
      <c r="L2155" s="41"/>
      <c r="M2155" s="41"/>
      <c r="N2155" s="41"/>
      <c r="O2155" s="41"/>
      <c r="P2155" s="41"/>
      <c r="Q2155" s="41"/>
      <c r="R2155" s="41"/>
      <c r="S2155" s="41"/>
      <c r="T2155" s="38"/>
    </row>
    <row r="2156" spans="1:20" ht="128" x14ac:dyDescent="0.2">
      <c r="A2156" s="20">
        <f>'Test Scenarios'!A2165</f>
        <v>0</v>
      </c>
      <c r="B2156" s="44">
        <f>'Test Scenarios'!K2165</f>
        <v>0</v>
      </c>
      <c r="C2156" s="42">
        <f>'Test Scenarios'!B2165</f>
        <v>0</v>
      </c>
      <c r="D2156" s="43" t="str">
        <f>"F-"&amp;'Test Scenarios'!M2165&amp;"-"&amp;'Test Scenarios'!C2165&amp;"-"&amp;C2156</f>
        <v>F---0</v>
      </c>
      <c r="E2156" s="43" t="s">
        <v>6576</v>
      </c>
      <c r="F2156" s="43">
        <f>'Test Scenarios'!G2165</f>
        <v>0</v>
      </c>
      <c r="G2156" s="43" t="str">
        <f>"Objective"&amp;CHAR(10)
&amp;'Test Scenarios'!L2165&amp;CHAR(10)&amp;CHAR(10)&amp;
"Test Case Description"&amp;CHAR(10)
&amp;'Test Scenarios'!D2165&amp;CHAR(10)&amp;CHAR(10)&amp;
"Expected Results"&amp;CHAR(10)&amp;'Test Scenarios'!F2165</f>
        <v xml:space="preserve">Objective
Test Case Description
Expected Results
</v>
      </c>
      <c r="H2156" s="41"/>
      <c r="I2156" s="43" t="s">
        <v>6577</v>
      </c>
      <c r="J2156" s="41" t="str">
        <f>"TST-F "&amp;_xlfn.XLOOKUP('Test Scenarios'!M2165,'Taxonomy and Epics'!H:H,'Taxonomy and Epics'!E:E)</f>
        <v xml:space="preserve">TST-F </v>
      </c>
      <c r="K2156" s="36" t="str">
        <f>"Phase1,"&amp;_xlfn.XLOOKUP('Test Scenarios'!M2165,'Taxonomy and Epics'!H:H,'Taxonomy and Epics'!B:B)&amp;"_"&amp;_xlfn.XLOOKUP('Test Scenarios'!M2165,'Taxonomy and Epics'!H:H,'Taxonomy and Epics'!C:C)&amp;","&amp;'Test Scenarios'!M2165&amp;",Fin_Functional, Workday"</f>
        <v>Phase1,_,,Fin_Functional, Workday</v>
      </c>
      <c r="L2156" s="41"/>
      <c r="M2156" s="41"/>
      <c r="N2156" s="41"/>
      <c r="O2156" s="41"/>
      <c r="P2156" s="41"/>
      <c r="Q2156" s="41"/>
      <c r="R2156" s="41"/>
      <c r="S2156" s="41"/>
      <c r="T2156" s="38"/>
    </row>
    <row r="2157" spans="1:20" ht="128" x14ac:dyDescent="0.2">
      <c r="A2157" s="20">
        <f>'Test Scenarios'!A2166</f>
        <v>0</v>
      </c>
      <c r="B2157" s="44">
        <f>'Test Scenarios'!K2166</f>
        <v>0</v>
      </c>
      <c r="C2157" s="42">
        <f>'Test Scenarios'!B2166</f>
        <v>0</v>
      </c>
      <c r="D2157" s="43" t="str">
        <f>"F-"&amp;'Test Scenarios'!M2166&amp;"-"&amp;'Test Scenarios'!C2166&amp;"-"&amp;C2157</f>
        <v>F---0</v>
      </c>
      <c r="E2157" s="43" t="s">
        <v>6576</v>
      </c>
      <c r="F2157" s="43">
        <f>'Test Scenarios'!G2166</f>
        <v>0</v>
      </c>
      <c r="G2157" s="43" t="str">
        <f>"Objective"&amp;CHAR(10)
&amp;'Test Scenarios'!L2166&amp;CHAR(10)&amp;CHAR(10)&amp;
"Test Case Description"&amp;CHAR(10)
&amp;'Test Scenarios'!D2166&amp;CHAR(10)&amp;CHAR(10)&amp;
"Expected Results"&amp;CHAR(10)&amp;'Test Scenarios'!F2166</f>
        <v xml:space="preserve">Objective
Test Case Description
Expected Results
</v>
      </c>
      <c r="H2157" s="41"/>
      <c r="I2157" s="43" t="s">
        <v>6577</v>
      </c>
      <c r="J2157" s="41" t="str">
        <f>"TST-F "&amp;_xlfn.XLOOKUP('Test Scenarios'!M2166,'Taxonomy and Epics'!H:H,'Taxonomy and Epics'!E:E)</f>
        <v xml:space="preserve">TST-F </v>
      </c>
      <c r="K2157" s="36" t="str">
        <f>"Phase1,"&amp;_xlfn.XLOOKUP('Test Scenarios'!M2166,'Taxonomy and Epics'!H:H,'Taxonomy and Epics'!B:B)&amp;"_"&amp;_xlfn.XLOOKUP('Test Scenarios'!M2166,'Taxonomy and Epics'!H:H,'Taxonomy and Epics'!C:C)&amp;","&amp;'Test Scenarios'!M2166&amp;",Fin_Functional, Workday"</f>
        <v>Phase1,_,,Fin_Functional, Workday</v>
      </c>
      <c r="L2157" s="41"/>
      <c r="M2157" s="41"/>
      <c r="N2157" s="41"/>
      <c r="O2157" s="41"/>
      <c r="P2157" s="41"/>
      <c r="Q2157" s="41"/>
      <c r="R2157" s="41"/>
      <c r="S2157" s="41"/>
      <c r="T2157" s="38"/>
    </row>
    <row r="2158" spans="1:20" ht="128" x14ac:dyDescent="0.2">
      <c r="A2158" s="20">
        <f>'Test Scenarios'!A2167</f>
        <v>0</v>
      </c>
      <c r="B2158" s="44">
        <f>'Test Scenarios'!K2167</f>
        <v>0</v>
      </c>
      <c r="C2158" s="42">
        <f>'Test Scenarios'!B2167</f>
        <v>0</v>
      </c>
      <c r="D2158" s="43" t="str">
        <f>"F-"&amp;'Test Scenarios'!M2167&amp;"-"&amp;'Test Scenarios'!C2167&amp;"-"&amp;C2158</f>
        <v>F---0</v>
      </c>
      <c r="E2158" s="43" t="s">
        <v>6576</v>
      </c>
      <c r="F2158" s="43">
        <f>'Test Scenarios'!G2167</f>
        <v>0</v>
      </c>
      <c r="G2158" s="43" t="str">
        <f>"Objective"&amp;CHAR(10)
&amp;'Test Scenarios'!L2167&amp;CHAR(10)&amp;CHAR(10)&amp;
"Test Case Description"&amp;CHAR(10)
&amp;'Test Scenarios'!D2167&amp;CHAR(10)&amp;CHAR(10)&amp;
"Expected Results"&amp;CHAR(10)&amp;'Test Scenarios'!F2167</f>
        <v xml:space="preserve">Objective
Test Case Description
Expected Results
</v>
      </c>
      <c r="H2158" s="41"/>
      <c r="I2158" s="43" t="s">
        <v>6577</v>
      </c>
      <c r="J2158" s="41" t="str">
        <f>"TST-F "&amp;_xlfn.XLOOKUP('Test Scenarios'!M2167,'Taxonomy and Epics'!H:H,'Taxonomy and Epics'!E:E)</f>
        <v xml:space="preserve">TST-F </v>
      </c>
      <c r="K2158" s="36" t="str">
        <f>"Phase1,"&amp;_xlfn.XLOOKUP('Test Scenarios'!M2167,'Taxonomy and Epics'!H:H,'Taxonomy and Epics'!B:B)&amp;"_"&amp;_xlfn.XLOOKUP('Test Scenarios'!M2167,'Taxonomy and Epics'!H:H,'Taxonomy and Epics'!C:C)&amp;","&amp;'Test Scenarios'!M2167&amp;",Fin_Functional, Workday"</f>
        <v>Phase1,_,,Fin_Functional, Workday</v>
      </c>
      <c r="L2158" s="41"/>
      <c r="M2158" s="41"/>
      <c r="N2158" s="41"/>
      <c r="O2158" s="41"/>
      <c r="P2158" s="41"/>
      <c r="Q2158" s="41"/>
      <c r="R2158" s="41"/>
      <c r="S2158" s="41"/>
      <c r="T2158" s="38"/>
    </row>
    <row r="2159" spans="1:20" ht="128" x14ac:dyDescent="0.2">
      <c r="A2159" s="20">
        <f>'Test Scenarios'!A2168</f>
        <v>0</v>
      </c>
      <c r="B2159" s="44">
        <f>'Test Scenarios'!K2168</f>
        <v>0</v>
      </c>
      <c r="C2159" s="42">
        <f>'Test Scenarios'!B2168</f>
        <v>0</v>
      </c>
      <c r="D2159" s="43" t="str">
        <f>"F-"&amp;'Test Scenarios'!M2168&amp;"-"&amp;'Test Scenarios'!C2168&amp;"-"&amp;C2159</f>
        <v>F---0</v>
      </c>
      <c r="E2159" s="43" t="s">
        <v>6576</v>
      </c>
      <c r="F2159" s="43">
        <f>'Test Scenarios'!G2168</f>
        <v>0</v>
      </c>
      <c r="G2159" s="43" t="str">
        <f>"Objective"&amp;CHAR(10)
&amp;'Test Scenarios'!L2168&amp;CHAR(10)&amp;CHAR(10)&amp;
"Test Case Description"&amp;CHAR(10)
&amp;'Test Scenarios'!D2168&amp;CHAR(10)&amp;CHAR(10)&amp;
"Expected Results"&amp;CHAR(10)&amp;'Test Scenarios'!F2168</f>
        <v xml:space="preserve">Objective
Test Case Description
Expected Results
</v>
      </c>
      <c r="H2159" s="41"/>
      <c r="I2159" s="43" t="s">
        <v>6577</v>
      </c>
      <c r="J2159" s="41" t="str">
        <f>"TST-F "&amp;_xlfn.XLOOKUP('Test Scenarios'!M2168,'Taxonomy and Epics'!H:H,'Taxonomy and Epics'!E:E)</f>
        <v xml:space="preserve">TST-F </v>
      </c>
      <c r="K2159" s="36" t="str">
        <f>"Phase1,"&amp;_xlfn.XLOOKUP('Test Scenarios'!M2168,'Taxonomy and Epics'!H:H,'Taxonomy and Epics'!B:B)&amp;"_"&amp;_xlfn.XLOOKUP('Test Scenarios'!M2168,'Taxonomy and Epics'!H:H,'Taxonomy and Epics'!C:C)&amp;","&amp;'Test Scenarios'!M2168&amp;",Fin_Functional, Workday"</f>
        <v>Phase1,_,,Fin_Functional, Workday</v>
      </c>
      <c r="L2159" s="41"/>
      <c r="M2159" s="41"/>
      <c r="N2159" s="41"/>
      <c r="O2159" s="41"/>
      <c r="P2159" s="41"/>
      <c r="Q2159" s="41"/>
      <c r="R2159" s="41"/>
      <c r="S2159" s="41"/>
      <c r="T2159" s="38"/>
    </row>
    <row r="2160" spans="1:20" ht="128" x14ac:dyDescent="0.2">
      <c r="A2160" s="20">
        <f>'Test Scenarios'!A2169</f>
        <v>0</v>
      </c>
      <c r="B2160" s="44">
        <f>'Test Scenarios'!K2169</f>
        <v>0</v>
      </c>
      <c r="C2160" s="42">
        <f>'Test Scenarios'!B2169</f>
        <v>0</v>
      </c>
      <c r="D2160" s="43" t="str">
        <f>"F-"&amp;'Test Scenarios'!M2169&amp;"-"&amp;'Test Scenarios'!C2169&amp;"-"&amp;C2160</f>
        <v>F---0</v>
      </c>
      <c r="E2160" s="43" t="s">
        <v>6576</v>
      </c>
      <c r="F2160" s="43">
        <f>'Test Scenarios'!G2169</f>
        <v>0</v>
      </c>
      <c r="G2160" s="43" t="str">
        <f>"Objective"&amp;CHAR(10)
&amp;'Test Scenarios'!L2169&amp;CHAR(10)&amp;CHAR(10)&amp;
"Test Case Description"&amp;CHAR(10)
&amp;'Test Scenarios'!D2169&amp;CHAR(10)&amp;CHAR(10)&amp;
"Expected Results"&amp;CHAR(10)&amp;'Test Scenarios'!F2169</f>
        <v xml:space="preserve">Objective
Test Case Description
Expected Results
</v>
      </c>
      <c r="H2160" s="41"/>
      <c r="I2160" s="43" t="s">
        <v>6577</v>
      </c>
      <c r="J2160" s="41" t="str">
        <f>"TST-F "&amp;_xlfn.XLOOKUP('Test Scenarios'!M2169,'Taxonomy and Epics'!H:H,'Taxonomy and Epics'!E:E)</f>
        <v xml:space="preserve">TST-F </v>
      </c>
      <c r="K2160" s="36" t="str">
        <f>"Phase1,"&amp;_xlfn.XLOOKUP('Test Scenarios'!M2169,'Taxonomy and Epics'!H:H,'Taxonomy and Epics'!B:B)&amp;"_"&amp;_xlfn.XLOOKUP('Test Scenarios'!M2169,'Taxonomy and Epics'!H:H,'Taxonomy and Epics'!C:C)&amp;","&amp;'Test Scenarios'!M2169&amp;",Fin_Functional, Workday"</f>
        <v>Phase1,_,,Fin_Functional, Workday</v>
      </c>
      <c r="L2160" s="41"/>
      <c r="M2160" s="41"/>
      <c r="N2160" s="41"/>
      <c r="O2160" s="41"/>
      <c r="P2160" s="41"/>
      <c r="Q2160" s="41"/>
      <c r="R2160" s="41"/>
      <c r="S2160" s="41"/>
      <c r="T2160" s="38"/>
    </row>
    <row r="2161" spans="1:20" ht="128" x14ac:dyDescent="0.2">
      <c r="A2161" s="20">
        <f>'Test Scenarios'!A2170</f>
        <v>0</v>
      </c>
      <c r="B2161" s="44">
        <f>'Test Scenarios'!K2170</f>
        <v>0</v>
      </c>
      <c r="C2161" s="42">
        <f>'Test Scenarios'!B2170</f>
        <v>0</v>
      </c>
      <c r="D2161" s="43" t="str">
        <f>"F-"&amp;'Test Scenarios'!M2170&amp;"-"&amp;'Test Scenarios'!C2170&amp;"-"&amp;C2161</f>
        <v>F---0</v>
      </c>
      <c r="E2161" s="43" t="s">
        <v>6576</v>
      </c>
      <c r="F2161" s="43">
        <f>'Test Scenarios'!G2170</f>
        <v>0</v>
      </c>
      <c r="G2161" s="43" t="str">
        <f>"Objective"&amp;CHAR(10)
&amp;'Test Scenarios'!L2170&amp;CHAR(10)&amp;CHAR(10)&amp;
"Test Case Description"&amp;CHAR(10)
&amp;'Test Scenarios'!D2170&amp;CHAR(10)&amp;CHAR(10)&amp;
"Expected Results"&amp;CHAR(10)&amp;'Test Scenarios'!F2170</f>
        <v xml:space="preserve">Objective
Test Case Description
Expected Results
</v>
      </c>
      <c r="H2161" s="41"/>
      <c r="I2161" s="43" t="s">
        <v>6577</v>
      </c>
      <c r="J2161" s="41" t="str">
        <f>"TST-F "&amp;_xlfn.XLOOKUP('Test Scenarios'!M2170,'Taxonomy and Epics'!H:H,'Taxonomy and Epics'!E:E)</f>
        <v xml:space="preserve">TST-F </v>
      </c>
      <c r="K2161" s="36" t="str">
        <f>"Phase1,"&amp;_xlfn.XLOOKUP('Test Scenarios'!M2170,'Taxonomy and Epics'!H:H,'Taxonomy and Epics'!B:B)&amp;"_"&amp;_xlfn.XLOOKUP('Test Scenarios'!M2170,'Taxonomy and Epics'!H:H,'Taxonomy and Epics'!C:C)&amp;","&amp;'Test Scenarios'!M2170&amp;",Fin_Functional, Workday"</f>
        <v>Phase1,_,,Fin_Functional, Workday</v>
      </c>
      <c r="L2161" s="41"/>
      <c r="M2161" s="41"/>
      <c r="N2161" s="41"/>
      <c r="O2161" s="41"/>
      <c r="P2161" s="41"/>
      <c r="Q2161" s="41"/>
      <c r="R2161" s="41"/>
      <c r="S2161" s="41"/>
      <c r="T2161" s="38"/>
    </row>
    <row r="2162" spans="1:20" ht="128" x14ac:dyDescent="0.2">
      <c r="A2162" s="20">
        <f>'Test Scenarios'!A2171</f>
        <v>0</v>
      </c>
      <c r="B2162" s="44">
        <f>'Test Scenarios'!K2171</f>
        <v>0</v>
      </c>
      <c r="C2162" s="42">
        <f>'Test Scenarios'!B2171</f>
        <v>0</v>
      </c>
      <c r="D2162" s="43" t="str">
        <f>"F-"&amp;'Test Scenarios'!M2171&amp;"-"&amp;'Test Scenarios'!C2171&amp;"-"&amp;C2162</f>
        <v>F---0</v>
      </c>
      <c r="E2162" s="43" t="s">
        <v>6576</v>
      </c>
      <c r="F2162" s="43">
        <f>'Test Scenarios'!G2171</f>
        <v>0</v>
      </c>
      <c r="G2162" s="43" t="str">
        <f>"Objective"&amp;CHAR(10)
&amp;'Test Scenarios'!L2171&amp;CHAR(10)&amp;CHAR(10)&amp;
"Test Case Description"&amp;CHAR(10)
&amp;'Test Scenarios'!D2171&amp;CHAR(10)&amp;CHAR(10)&amp;
"Expected Results"&amp;CHAR(10)&amp;'Test Scenarios'!F2171</f>
        <v xml:space="preserve">Objective
Test Case Description
Expected Results
</v>
      </c>
      <c r="H2162" s="41"/>
      <c r="I2162" s="43" t="s">
        <v>6577</v>
      </c>
      <c r="J2162" s="41" t="str">
        <f>"TST-F "&amp;_xlfn.XLOOKUP('Test Scenarios'!M2171,'Taxonomy and Epics'!H:H,'Taxonomy and Epics'!E:E)</f>
        <v xml:space="preserve">TST-F </v>
      </c>
      <c r="K2162" s="36" t="str">
        <f>"Phase1,"&amp;_xlfn.XLOOKUP('Test Scenarios'!M2171,'Taxonomy and Epics'!H:H,'Taxonomy and Epics'!B:B)&amp;"_"&amp;_xlfn.XLOOKUP('Test Scenarios'!M2171,'Taxonomy and Epics'!H:H,'Taxonomy and Epics'!C:C)&amp;","&amp;'Test Scenarios'!M2171&amp;",Fin_Functional, Workday"</f>
        <v>Phase1,_,,Fin_Functional, Workday</v>
      </c>
      <c r="L2162" s="41"/>
      <c r="M2162" s="41"/>
      <c r="N2162" s="41"/>
      <c r="O2162" s="41"/>
      <c r="P2162" s="41"/>
      <c r="Q2162" s="41"/>
      <c r="R2162" s="41"/>
      <c r="S2162" s="41"/>
      <c r="T2162" s="38"/>
    </row>
    <row r="2163" spans="1:20" ht="128" x14ac:dyDescent="0.2">
      <c r="A2163" s="20">
        <f>'Test Scenarios'!A2172</f>
        <v>0</v>
      </c>
      <c r="B2163" s="44">
        <f>'Test Scenarios'!K2172</f>
        <v>0</v>
      </c>
      <c r="C2163" s="42">
        <f>'Test Scenarios'!B2172</f>
        <v>0</v>
      </c>
      <c r="D2163" s="43" t="str">
        <f>"F-"&amp;'Test Scenarios'!M2172&amp;"-"&amp;'Test Scenarios'!C2172&amp;"-"&amp;C2163</f>
        <v>F---0</v>
      </c>
      <c r="E2163" s="43" t="s">
        <v>6576</v>
      </c>
      <c r="F2163" s="43">
        <f>'Test Scenarios'!G2172</f>
        <v>0</v>
      </c>
      <c r="G2163" s="43" t="str">
        <f>"Objective"&amp;CHAR(10)
&amp;'Test Scenarios'!L2172&amp;CHAR(10)&amp;CHAR(10)&amp;
"Test Case Description"&amp;CHAR(10)
&amp;'Test Scenarios'!D2172&amp;CHAR(10)&amp;CHAR(10)&amp;
"Expected Results"&amp;CHAR(10)&amp;'Test Scenarios'!F2172</f>
        <v xml:space="preserve">Objective
Test Case Description
Expected Results
</v>
      </c>
      <c r="H2163" s="41"/>
      <c r="I2163" s="43" t="s">
        <v>6577</v>
      </c>
      <c r="J2163" s="41" t="str">
        <f>"TST-F "&amp;_xlfn.XLOOKUP('Test Scenarios'!M2172,'Taxonomy and Epics'!H:H,'Taxonomy and Epics'!E:E)</f>
        <v xml:space="preserve">TST-F </v>
      </c>
      <c r="K2163" s="36" t="str">
        <f>"Phase1,"&amp;_xlfn.XLOOKUP('Test Scenarios'!M2172,'Taxonomy and Epics'!H:H,'Taxonomy and Epics'!B:B)&amp;"_"&amp;_xlfn.XLOOKUP('Test Scenarios'!M2172,'Taxonomy and Epics'!H:H,'Taxonomy and Epics'!C:C)&amp;","&amp;'Test Scenarios'!M2172&amp;",Fin_Functional, Workday"</f>
        <v>Phase1,_,,Fin_Functional, Workday</v>
      </c>
      <c r="L2163" s="41"/>
      <c r="M2163" s="41"/>
      <c r="N2163" s="41"/>
      <c r="O2163" s="41"/>
      <c r="P2163" s="41"/>
      <c r="Q2163" s="41"/>
      <c r="R2163" s="41"/>
      <c r="S2163" s="41"/>
      <c r="T2163" s="38"/>
    </row>
    <row r="2164" spans="1:20" ht="128" x14ac:dyDescent="0.2">
      <c r="A2164" s="20">
        <f>'Test Scenarios'!A2173</f>
        <v>0</v>
      </c>
      <c r="B2164" s="44">
        <f>'Test Scenarios'!K2173</f>
        <v>0</v>
      </c>
      <c r="C2164" s="42">
        <f>'Test Scenarios'!B2173</f>
        <v>0</v>
      </c>
      <c r="D2164" s="43" t="str">
        <f>"F-"&amp;'Test Scenarios'!M2173&amp;"-"&amp;'Test Scenarios'!C2173&amp;"-"&amp;C2164</f>
        <v>F---0</v>
      </c>
      <c r="E2164" s="43" t="s">
        <v>6576</v>
      </c>
      <c r="F2164" s="43">
        <f>'Test Scenarios'!G2173</f>
        <v>0</v>
      </c>
      <c r="G2164" s="43" t="str">
        <f>"Objective"&amp;CHAR(10)
&amp;'Test Scenarios'!L2173&amp;CHAR(10)&amp;CHAR(10)&amp;
"Test Case Description"&amp;CHAR(10)
&amp;'Test Scenarios'!D2173&amp;CHAR(10)&amp;CHAR(10)&amp;
"Expected Results"&amp;CHAR(10)&amp;'Test Scenarios'!F2173</f>
        <v xml:space="preserve">Objective
Test Case Description
Expected Results
</v>
      </c>
      <c r="H2164" s="41"/>
      <c r="I2164" s="43" t="s">
        <v>6577</v>
      </c>
      <c r="J2164" s="41" t="str">
        <f>"TST-F "&amp;_xlfn.XLOOKUP('Test Scenarios'!M2173,'Taxonomy and Epics'!H:H,'Taxonomy and Epics'!E:E)</f>
        <v xml:space="preserve">TST-F </v>
      </c>
      <c r="K2164" s="36" t="str">
        <f>"Phase1,"&amp;_xlfn.XLOOKUP('Test Scenarios'!M2173,'Taxonomy and Epics'!H:H,'Taxonomy and Epics'!B:B)&amp;"_"&amp;_xlfn.XLOOKUP('Test Scenarios'!M2173,'Taxonomy and Epics'!H:H,'Taxonomy and Epics'!C:C)&amp;","&amp;'Test Scenarios'!M2173&amp;",Fin_Functional, Workday"</f>
        <v>Phase1,_,,Fin_Functional, Workday</v>
      </c>
      <c r="L2164" s="41"/>
      <c r="M2164" s="41"/>
      <c r="N2164" s="41"/>
      <c r="O2164" s="41"/>
      <c r="P2164" s="41"/>
      <c r="Q2164" s="41"/>
      <c r="R2164" s="41"/>
      <c r="S2164" s="41"/>
      <c r="T2164" s="38"/>
    </row>
    <row r="2165" spans="1:20" ht="128" x14ac:dyDescent="0.2">
      <c r="A2165" s="20">
        <f>'Test Scenarios'!A2174</f>
        <v>0</v>
      </c>
      <c r="B2165" s="44">
        <f>'Test Scenarios'!K2174</f>
        <v>0</v>
      </c>
      <c r="C2165" s="42">
        <f>'Test Scenarios'!B2174</f>
        <v>0</v>
      </c>
      <c r="D2165" s="43" t="str">
        <f>"F-"&amp;'Test Scenarios'!M2174&amp;"-"&amp;'Test Scenarios'!C2174&amp;"-"&amp;C2165</f>
        <v>F---0</v>
      </c>
      <c r="E2165" s="43" t="s">
        <v>6576</v>
      </c>
      <c r="F2165" s="43">
        <f>'Test Scenarios'!G2174</f>
        <v>0</v>
      </c>
      <c r="G2165" s="43" t="str">
        <f>"Objective"&amp;CHAR(10)
&amp;'Test Scenarios'!L2174&amp;CHAR(10)&amp;CHAR(10)&amp;
"Test Case Description"&amp;CHAR(10)
&amp;'Test Scenarios'!D2174&amp;CHAR(10)&amp;CHAR(10)&amp;
"Expected Results"&amp;CHAR(10)&amp;'Test Scenarios'!F2174</f>
        <v xml:space="preserve">Objective
Test Case Description
Expected Results
</v>
      </c>
      <c r="H2165" s="41"/>
      <c r="I2165" s="43" t="s">
        <v>6577</v>
      </c>
      <c r="J2165" s="41" t="str">
        <f>"TST-F "&amp;_xlfn.XLOOKUP('Test Scenarios'!M2174,'Taxonomy and Epics'!H:H,'Taxonomy and Epics'!E:E)</f>
        <v xml:space="preserve">TST-F </v>
      </c>
      <c r="K2165" s="36" t="str">
        <f>"Phase1,"&amp;_xlfn.XLOOKUP('Test Scenarios'!M2174,'Taxonomy and Epics'!H:H,'Taxonomy and Epics'!B:B)&amp;"_"&amp;_xlfn.XLOOKUP('Test Scenarios'!M2174,'Taxonomy and Epics'!H:H,'Taxonomy and Epics'!C:C)&amp;","&amp;'Test Scenarios'!M2174&amp;",Fin_Functional, Workday"</f>
        <v>Phase1,_,,Fin_Functional, Workday</v>
      </c>
      <c r="L2165" s="41"/>
      <c r="M2165" s="41"/>
      <c r="N2165" s="41"/>
      <c r="O2165" s="41"/>
      <c r="P2165" s="41"/>
      <c r="Q2165" s="41"/>
      <c r="R2165" s="41"/>
      <c r="S2165" s="41"/>
      <c r="T2165" s="38"/>
    </row>
    <row r="2166" spans="1:20" ht="128" x14ac:dyDescent="0.2">
      <c r="A2166" s="20">
        <f>'Test Scenarios'!A2175</f>
        <v>0</v>
      </c>
      <c r="B2166" s="44">
        <f>'Test Scenarios'!K2175</f>
        <v>0</v>
      </c>
      <c r="C2166" s="42">
        <f>'Test Scenarios'!B2175</f>
        <v>0</v>
      </c>
      <c r="D2166" s="43" t="str">
        <f>"F-"&amp;'Test Scenarios'!M2175&amp;"-"&amp;'Test Scenarios'!C2175&amp;"-"&amp;C2166</f>
        <v>F---0</v>
      </c>
      <c r="E2166" s="43" t="s">
        <v>6576</v>
      </c>
      <c r="F2166" s="43">
        <f>'Test Scenarios'!G2175</f>
        <v>0</v>
      </c>
      <c r="G2166" s="43" t="str">
        <f>"Objective"&amp;CHAR(10)
&amp;'Test Scenarios'!L2175&amp;CHAR(10)&amp;CHAR(10)&amp;
"Test Case Description"&amp;CHAR(10)
&amp;'Test Scenarios'!D2175&amp;CHAR(10)&amp;CHAR(10)&amp;
"Expected Results"&amp;CHAR(10)&amp;'Test Scenarios'!F2175</f>
        <v xml:space="preserve">Objective
Test Case Description
Expected Results
</v>
      </c>
      <c r="H2166" s="41"/>
      <c r="I2166" s="43" t="s">
        <v>6577</v>
      </c>
      <c r="J2166" s="41" t="str">
        <f>"TST-F "&amp;_xlfn.XLOOKUP('Test Scenarios'!M2175,'Taxonomy and Epics'!H:H,'Taxonomy and Epics'!E:E)</f>
        <v xml:space="preserve">TST-F </v>
      </c>
      <c r="K2166" s="36" t="str">
        <f>"Phase1,"&amp;_xlfn.XLOOKUP('Test Scenarios'!M2175,'Taxonomy and Epics'!H:H,'Taxonomy and Epics'!B:B)&amp;"_"&amp;_xlfn.XLOOKUP('Test Scenarios'!M2175,'Taxonomy and Epics'!H:H,'Taxonomy and Epics'!C:C)&amp;","&amp;'Test Scenarios'!M2175&amp;",Fin_Functional, Workday"</f>
        <v>Phase1,_,,Fin_Functional, Workday</v>
      </c>
      <c r="L2166" s="41"/>
      <c r="M2166" s="41"/>
      <c r="N2166" s="41"/>
      <c r="O2166" s="41"/>
      <c r="P2166" s="41"/>
      <c r="Q2166" s="41"/>
      <c r="R2166" s="41"/>
      <c r="S2166" s="41"/>
      <c r="T2166" s="38"/>
    </row>
    <row r="2167" spans="1:20" ht="128" x14ac:dyDescent="0.2">
      <c r="A2167" s="20">
        <f>'Test Scenarios'!A2176</f>
        <v>0</v>
      </c>
      <c r="B2167" s="44">
        <f>'Test Scenarios'!K2176</f>
        <v>0</v>
      </c>
      <c r="C2167" s="42">
        <f>'Test Scenarios'!B2176</f>
        <v>0</v>
      </c>
      <c r="D2167" s="43" t="str">
        <f>"F-"&amp;'Test Scenarios'!M2176&amp;"-"&amp;'Test Scenarios'!C2176&amp;"-"&amp;C2167</f>
        <v>F---0</v>
      </c>
      <c r="E2167" s="43" t="s">
        <v>6576</v>
      </c>
      <c r="F2167" s="43">
        <f>'Test Scenarios'!G2176</f>
        <v>0</v>
      </c>
      <c r="G2167" s="43" t="str">
        <f>"Objective"&amp;CHAR(10)
&amp;'Test Scenarios'!L2176&amp;CHAR(10)&amp;CHAR(10)&amp;
"Test Case Description"&amp;CHAR(10)
&amp;'Test Scenarios'!D2176&amp;CHAR(10)&amp;CHAR(10)&amp;
"Expected Results"&amp;CHAR(10)&amp;'Test Scenarios'!F2176</f>
        <v xml:space="preserve">Objective
Test Case Description
Expected Results
</v>
      </c>
      <c r="H2167" s="41"/>
      <c r="I2167" s="43" t="s">
        <v>6577</v>
      </c>
      <c r="J2167" s="41" t="str">
        <f>"TST-F "&amp;_xlfn.XLOOKUP('Test Scenarios'!M2176,'Taxonomy and Epics'!H:H,'Taxonomy and Epics'!E:E)</f>
        <v xml:space="preserve">TST-F </v>
      </c>
      <c r="K2167" s="36" t="str">
        <f>"Phase1,"&amp;_xlfn.XLOOKUP('Test Scenarios'!M2176,'Taxonomy and Epics'!H:H,'Taxonomy and Epics'!B:B)&amp;"_"&amp;_xlfn.XLOOKUP('Test Scenarios'!M2176,'Taxonomy and Epics'!H:H,'Taxonomy and Epics'!C:C)&amp;","&amp;'Test Scenarios'!M2176&amp;",Fin_Functional, Workday"</f>
        <v>Phase1,_,,Fin_Functional, Workday</v>
      </c>
      <c r="L2167" s="41"/>
      <c r="M2167" s="41"/>
      <c r="N2167" s="41"/>
      <c r="O2167" s="41"/>
      <c r="P2167" s="41"/>
      <c r="Q2167" s="41"/>
      <c r="R2167" s="41"/>
      <c r="S2167" s="41"/>
      <c r="T2167" s="38"/>
    </row>
    <row r="2168" spans="1:20" ht="128" x14ac:dyDescent="0.2">
      <c r="A2168" s="20">
        <f>'Test Scenarios'!A2177</f>
        <v>0</v>
      </c>
      <c r="B2168" s="44">
        <f>'Test Scenarios'!K2177</f>
        <v>0</v>
      </c>
      <c r="C2168" s="42">
        <f>'Test Scenarios'!B2177</f>
        <v>0</v>
      </c>
      <c r="D2168" s="43" t="str">
        <f>"F-"&amp;'Test Scenarios'!M2177&amp;"-"&amp;'Test Scenarios'!C2177&amp;"-"&amp;C2168</f>
        <v>F---0</v>
      </c>
      <c r="E2168" s="43" t="s">
        <v>6576</v>
      </c>
      <c r="F2168" s="43">
        <f>'Test Scenarios'!G2177</f>
        <v>0</v>
      </c>
      <c r="G2168" s="43" t="str">
        <f>"Objective"&amp;CHAR(10)
&amp;'Test Scenarios'!L2177&amp;CHAR(10)&amp;CHAR(10)&amp;
"Test Case Description"&amp;CHAR(10)
&amp;'Test Scenarios'!D2177&amp;CHAR(10)&amp;CHAR(10)&amp;
"Expected Results"&amp;CHAR(10)&amp;'Test Scenarios'!F2177</f>
        <v xml:space="preserve">Objective
Test Case Description
Expected Results
</v>
      </c>
      <c r="H2168" s="41"/>
      <c r="I2168" s="43" t="s">
        <v>6577</v>
      </c>
      <c r="J2168" s="41" t="str">
        <f>"TST-F "&amp;_xlfn.XLOOKUP('Test Scenarios'!M2177,'Taxonomy and Epics'!H:H,'Taxonomy and Epics'!E:E)</f>
        <v xml:space="preserve">TST-F </v>
      </c>
      <c r="K2168" s="36" t="str">
        <f>"Phase1,"&amp;_xlfn.XLOOKUP('Test Scenarios'!M2177,'Taxonomy and Epics'!H:H,'Taxonomy and Epics'!B:B)&amp;"_"&amp;_xlfn.XLOOKUP('Test Scenarios'!M2177,'Taxonomy and Epics'!H:H,'Taxonomy and Epics'!C:C)&amp;","&amp;'Test Scenarios'!M2177&amp;",Fin_Functional, Workday"</f>
        <v>Phase1,_,,Fin_Functional, Workday</v>
      </c>
      <c r="L2168" s="41"/>
      <c r="M2168" s="41"/>
      <c r="N2168" s="41"/>
      <c r="O2168" s="41"/>
      <c r="P2168" s="41"/>
      <c r="Q2168" s="41"/>
      <c r="R2168" s="41"/>
      <c r="S2168" s="41"/>
      <c r="T2168" s="38"/>
    </row>
    <row r="2169" spans="1:20" ht="128" x14ac:dyDescent="0.2">
      <c r="A2169" s="20">
        <f>'Test Scenarios'!A2178</f>
        <v>0</v>
      </c>
      <c r="B2169" s="44">
        <f>'Test Scenarios'!K2178</f>
        <v>0</v>
      </c>
      <c r="C2169" s="42">
        <f>'Test Scenarios'!B2178</f>
        <v>0</v>
      </c>
      <c r="D2169" s="43" t="str">
        <f>"F-"&amp;'Test Scenarios'!M2178&amp;"-"&amp;'Test Scenarios'!C2178&amp;"-"&amp;C2169</f>
        <v>F---0</v>
      </c>
      <c r="E2169" s="43" t="s">
        <v>6576</v>
      </c>
      <c r="F2169" s="43">
        <f>'Test Scenarios'!G2178</f>
        <v>0</v>
      </c>
      <c r="G2169" s="43" t="str">
        <f>"Objective"&amp;CHAR(10)
&amp;'Test Scenarios'!L2178&amp;CHAR(10)&amp;CHAR(10)&amp;
"Test Case Description"&amp;CHAR(10)
&amp;'Test Scenarios'!D2178&amp;CHAR(10)&amp;CHAR(10)&amp;
"Expected Results"&amp;CHAR(10)&amp;'Test Scenarios'!F2178</f>
        <v xml:space="preserve">Objective
Test Case Description
Expected Results
</v>
      </c>
      <c r="H2169" s="41"/>
      <c r="I2169" s="43" t="s">
        <v>6577</v>
      </c>
      <c r="J2169" s="41" t="str">
        <f>"TST-F "&amp;_xlfn.XLOOKUP('Test Scenarios'!M2178,'Taxonomy and Epics'!H:H,'Taxonomy and Epics'!E:E)</f>
        <v xml:space="preserve">TST-F </v>
      </c>
      <c r="K2169" s="36" t="str">
        <f>"Phase1,"&amp;_xlfn.XLOOKUP('Test Scenarios'!M2178,'Taxonomy and Epics'!H:H,'Taxonomy and Epics'!B:B)&amp;"_"&amp;_xlfn.XLOOKUP('Test Scenarios'!M2178,'Taxonomy and Epics'!H:H,'Taxonomy and Epics'!C:C)&amp;","&amp;'Test Scenarios'!M2178&amp;",Fin_Functional, Workday"</f>
        <v>Phase1,_,,Fin_Functional, Workday</v>
      </c>
      <c r="L2169" s="41"/>
      <c r="M2169" s="41"/>
      <c r="N2169" s="41"/>
      <c r="O2169" s="41"/>
      <c r="P2169" s="41"/>
      <c r="Q2169" s="41"/>
      <c r="R2169" s="41"/>
      <c r="S2169" s="41"/>
      <c r="T2169" s="38"/>
    </row>
    <row r="2170" spans="1:20" ht="128" x14ac:dyDescent="0.2">
      <c r="A2170" s="20">
        <f>'Test Scenarios'!A2179</f>
        <v>0</v>
      </c>
      <c r="B2170" s="44">
        <f>'Test Scenarios'!K2179</f>
        <v>0</v>
      </c>
      <c r="C2170" s="42">
        <f>'Test Scenarios'!B2179</f>
        <v>0</v>
      </c>
      <c r="D2170" s="43" t="str">
        <f>"F-"&amp;'Test Scenarios'!M2179&amp;"-"&amp;'Test Scenarios'!C2179&amp;"-"&amp;C2170</f>
        <v>F---0</v>
      </c>
      <c r="E2170" s="43" t="s">
        <v>6576</v>
      </c>
      <c r="F2170" s="43">
        <f>'Test Scenarios'!G2179</f>
        <v>0</v>
      </c>
      <c r="G2170" s="43" t="str">
        <f>"Objective"&amp;CHAR(10)
&amp;'Test Scenarios'!L2179&amp;CHAR(10)&amp;CHAR(10)&amp;
"Test Case Description"&amp;CHAR(10)
&amp;'Test Scenarios'!D2179&amp;CHAR(10)&amp;CHAR(10)&amp;
"Expected Results"&amp;CHAR(10)&amp;'Test Scenarios'!F2179</f>
        <v xml:space="preserve">Objective
Test Case Description
Expected Results
</v>
      </c>
      <c r="H2170" s="41"/>
      <c r="I2170" s="43" t="s">
        <v>6577</v>
      </c>
      <c r="J2170" s="41" t="str">
        <f>"TST-F "&amp;_xlfn.XLOOKUP('Test Scenarios'!M2179,'Taxonomy and Epics'!H:H,'Taxonomy and Epics'!E:E)</f>
        <v xml:space="preserve">TST-F </v>
      </c>
      <c r="K2170" s="36" t="str">
        <f>"Phase1,"&amp;_xlfn.XLOOKUP('Test Scenarios'!M2179,'Taxonomy and Epics'!H:H,'Taxonomy and Epics'!B:B)&amp;"_"&amp;_xlfn.XLOOKUP('Test Scenarios'!M2179,'Taxonomy and Epics'!H:H,'Taxonomy and Epics'!C:C)&amp;","&amp;'Test Scenarios'!M2179&amp;",Fin_Functional, Workday"</f>
        <v>Phase1,_,,Fin_Functional, Workday</v>
      </c>
      <c r="L2170" s="41"/>
      <c r="M2170" s="41"/>
      <c r="N2170" s="41"/>
      <c r="O2170" s="41"/>
      <c r="P2170" s="41"/>
      <c r="Q2170" s="41"/>
      <c r="R2170" s="41"/>
      <c r="S2170" s="41"/>
      <c r="T2170" s="38"/>
    </row>
    <row r="2171" spans="1:20" ht="128" x14ac:dyDescent="0.2">
      <c r="A2171" s="20">
        <f>'Test Scenarios'!A2180</f>
        <v>0</v>
      </c>
      <c r="B2171" s="44">
        <f>'Test Scenarios'!K2180</f>
        <v>0</v>
      </c>
      <c r="C2171" s="42">
        <f>'Test Scenarios'!B2180</f>
        <v>0</v>
      </c>
      <c r="D2171" s="43" t="str">
        <f>"F-"&amp;'Test Scenarios'!M2180&amp;"-"&amp;'Test Scenarios'!C2180&amp;"-"&amp;C2171</f>
        <v>F---0</v>
      </c>
      <c r="E2171" s="43" t="s">
        <v>6576</v>
      </c>
      <c r="F2171" s="43">
        <f>'Test Scenarios'!G2180</f>
        <v>0</v>
      </c>
      <c r="G2171" s="43" t="str">
        <f>"Objective"&amp;CHAR(10)
&amp;'Test Scenarios'!L2180&amp;CHAR(10)&amp;CHAR(10)&amp;
"Test Case Description"&amp;CHAR(10)
&amp;'Test Scenarios'!D2180&amp;CHAR(10)&amp;CHAR(10)&amp;
"Expected Results"&amp;CHAR(10)&amp;'Test Scenarios'!F2180</f>
        <v xml:space="preserve">Objective
Test Case Description
Expected Results
</v>
      </c>
      <c r="H2171" s="41"/>
      <c r="I2171" s="43" t="s">
        <v>6577</v>
      </c>
      <c r="J2171" s="41" t="str">
        <f>"TST-F "&amp;_xlfn.XLOOKUP('Test Scenarios'!M2180,'Taxonomy and Epics'!H:H,'Taxonomy and Epics'!E:E)</f>
        <v xml:space="preserve">TST-F </v>
      </c>
      <c r="K2171" s="36" t="str">
        <f>"Phase1,"&amp;_xlfn.XLOOKUP('Test Scenarios'!M2180,'Taxonomy and Epics'!H:H,'Taxonomy and Epics'!B:B)&amp;"_"&amp;_xlfn.XLOOKUP('Test Scenarios'!M2180,'Taxonomy and Epics'!H:H,'Taxonomy and Epics'!C:C)&amp;","&amp;'Test Scenarios'!M2180&amp;",Fin_Functional, Workday"</f>
        <v>Phase1,_,,Fin_Functional, Workday</v>
      </c>
      <c r="L2171" s="41"/>
      <c r="M2171" s="41"/>
      <c r="N2171" s="41"/>
      <c r="O2171" s="41"/>
      <c r="P2171" s="41"/>
      <c r="Q2171" s="41"/>
      <c r="R2171" s="41"/>
      <c r="S2171" s="41"/>
      <c r="T2171" s="38"/>
    </row>
    <row r="2172" spans="1:20" ht="128" x14ac:dyDescent="0.2">
      <c r="A2172" s="20">
        <f>'Test Scenarios'!A2181</f>
        <v>0</v>
      </c>
      <c r="B2172" s="44">
        <f>'Test Scenarios'!K2181</f>
        <v>0</v>
      </c>
      <c r="C2172" s="42">
        <f>'Test Scenarios'!B2181</f>
        <v>0</v>
      </c>
      <c r="D2172" s="43" t="str">
        <f>"F-"&amp;'Test Scenarios'!M2181&amp;"-"&amp;'Test Scenarios'!C2181&amp;"-"&amp;C2172</f>
        <v>F---0</v>
      </c>
      <c r="E2172" s="43" t="s">
        <v>6576</v>
      </c>
      <c r="F2172" s="43">
        <f>'Test Scenarios'!G2181</f>
        <v>0</v>
      </c>
      <c r="G2172" s="43" t="str">
        <f>"Objective"&amp;CHAR(10)
&amp;'Test Scenarios'!L2181&amp;CHAR(10)&amp;CHAR(10)&amp;
"Test Case Description"&amp;CHAR(10)
&amp;'Test Scenarios'!D2181&amp;CHAR(10)&amp;CHAR(10)&amp;
"Expected Results"&amp;CHAR(10)&amp;'Test Scenarios'!F2181</f>
        <v xml:space="preserve">Objective
Test Case Description
Expected Results
</v>
      </c>
      <c r="H2172" s="41"/>
      <c r="I2172" s="43" t="s">
        <v>6577</v>
      </c>
      <c r="J2172" s="41" t="str">
        <f>"TST-F "&amp;_xlfn.XLOOKUP('Test Scenarios'!M2181,'Taxonomy and Epics'!H:H,'Taxonomy and Epics'!E:E)</f>
        <v xml:space="preserve">TST-F </v>
      </c>
      <c r="K2172" s="36" t="str">
        <f>"Phase1,"&amp;_xlfn.XLOOKUP('Test Scenarios'!M2181,'Taxonomy and Epics'!H:H,'Taxonomy and Epics'!B:B)&amp;"_"&amp;_xlfn.XLOOKUP('Test Scenarios'!M2181,'Taxonomy and Epics'!H:H,'Taxonomy and Epics'!C:C)&amp;","&amp;'Test Scenarios'!M2181&amp;",Fin_Functional, Workday"</f>
        <v>Phase1,_,,Fin_Functional, Workday</v>
      </c>
      <c r="L2172" s="41"/>
      <c r="M2172" s="41"/>
      <c r="N2172" s="41"/>
      <c r="O2172" s="41"/>
      <c r="P2172" s="41"/>
      <c r="Q2172" s="41"/>
      <c r="R2172" s="41"/>
      <c r="S2172" s="41"/>
      <c r="T2172" s="38"/>
    </row>
    <row r="2173" spans="1:20" ht="128" x14ac:dyDescent="0.2">
      <c r="A2173" s="20">
        <f>'Test Scenarios'!A2182</f>
        <v>0</v>
      </c>
      <c r="B2173" s="44">
        <f>'Test Scenarios'!K2182</f>
        <v>0</v>
      </c>
      <c r="C2173" s="42">
        <f>'Test Scenarios'!B2182</f>
        <v>0</v>
      </c>
      <c r="D2173" s="43" t="str">
        <f>"F-"&amp;'Test Scenarios'!M2182&amp;"-"&amp;'Test Scenarios'!C2182&amp;"-"&amp;C2173</f>
        <v>F---0</v>
      </c>
      <c r="E2173" s="43" t="s">
        <v>6576</v>
      </c>
      <c r="F2173" s="43">
        <f>'Test Scenarios'!G2182</f>
        <v>0</v>
      </c>
      <c r="G2173" s="43" t="str">
        <f>"Objective"&amp;CHAR(10)
&amp;'Test Scenarios'!L2182&amp;CHAR(10)&amp;CHAR(10)&amp;
"Test Case Description"&amp;CHAR(10)
&amp;'Test Scenarios'!D2182&amp;CHAR(10)&amp;CHAR(10)&amp;
"Expected Results"&amp;CHAR(10)&amp;'Test Scenarios'!F2182</f>
        <v xml:space="preserve">Objective
Test Case Description
Expected Results
</v>
      </c>
      <c r="H2173" s="41"/>
      <c r="I2173" s="43" t="s">
        <v>6577</v>
      </c>
      <c r="J2173" s="41" t="str">
        <f>"TST-F "&amp;_xlfn.XLOOKUP('Test Scenarios'!M2182,'Taxonomy and Epics'!H:H,'Taxonomy and Epics'!E:E)</f>
        <v xml:space="preserve">TST-F </v>
      </c>
      <c r="K2173" s="36" t="str">
        <f>"Phase1,"&amp;_xlfn.XLOOKUP('Test Scenarios'!M2182,'Taxonomy and Epics'!H:H,'Taxonomy and Epics'!B:B)&amp;"_"&amp;_xlfn.XLOOKUP('Test Scenarios'!M2182,'Taxonomy and Epics'!H:H,'Taxonomy and Epics'!C:C)&amp;","&amp;'Test Scenarios'!M2182&amp;",Fin_Functional, Workday"</f>
        <v>Phase1,_,,Fin_Functional, Workday</v>
      </c>
      <c r="L2173" s="41"/>
      <c r="M2173" s="41"/>
      <c r="N2173" s="41"/>
      <c r="O2173" s="41"/>
      <c r="P2173" s="41"/>
      <c r="Q2173" s="41"/>
      <c r="R2173" s="41"/>
      <c r="S2173" s="41"/>
      <c r="T2173" s="38"/>
    </row>
    <row r="2174" spans="1:20" ht="128" x14ac:dyDescent="0.2">
      <c r="A2174" s="20">
        <f>'Test Scenarios'!A2183</f>
        <v>0</v>
      </c>
      <c r="B2174" s="44">
        <f>'Test Scenarios'!K2183</f>
        <v>0</v>
      </c>
      <c r="C2174" s="42">
        <f>'Test Scenarios'!B2183</f>
        <v>0</v>
      </c>
      <c r="D2174" s="43" t="str">
        <f>"F-"&amp;'Test Scenarios'!M2183&amp;"-"&amp;'Test Scenarios'!C2183&amp;"-"&amp;C2174</f>
        <v>F---0</v>
      </c>
      <c r="E2174" s="43" t="s">
        <v>6576</v>
      </c>
      <c r="F2174" s="43">
        <f>'Test Scenarios'!G2183</f>
        <v>0</v>
      </c>
      <c r="G2174" s="43" t="str">
        <f>"Objective"&amp;CHAR(10)
&amp;'Test Scenarios'!L2183&amp;CHAR(10)&amp;CHAR(10)&amp;
"Test Case Description"&amp;CHAR(10)
&amp;'Test Scenarios'!D2183&amp;CHAR(10)&amp;CHAR(10)&amp;
"Expected Results"&amp;CHAR(10)&amp;'Test Scenarios'!F2183</f>
        <v xml:space="preserve">Objective
Test Case Description
Expected Results
</v>
      </c>
      <c r="H2174" s="41"/>
      <c r="I2174" s="43" t="s">
        <v>6577</v>
      </c>
      <c r="J2174" s="41" t="str">
        <f>"TST-F "&amp;_xlfn.XLOOKUP('Test Scenarios'!M2183,'Taxonomy and Epics'!H:H,'Taxonomy and Epics'!E:E)</f>
        <v xml:space="preserve">TST-F </v>
      </c>
      <c r="K2174" s="36" t="str">
        <f>"Phase1,"&amp;_xlfn.XLOOKUP('Test Scenarios'!M2183,'Taxonomy and Epics'!H:H,'Taxonomy and Epics'!B:B)&amp;"_"&amp;_xlfn.XLOOKUP('Test Scenarios'!M2183,'Taxonomy and Epics'!H:H,'Taxonomy and Epics'!C:C)&amp;","&amp;'Test Scenarios'!M2183&amp;",Fin_Functional, Workday"</f>
        <v>Phase1,_,,Fin_Functional, Workday</v>
      </c>
      <c r="L2174" s="41"/>
      <c r="M2174" s="41"/>
      <c r="N2174" s="41"/>
      <c r="O2174" s="41"/>
      <c r="P2174" s="41"/>
      <c r="Q2174" s="41"/>
      <c r="R2174" s="41"/>
      <c r="S2174" s="41"/>
      <c r="T2174" s="38"/>
    </row>
    <row r="2175" spans="1:20" ht="128" x14ac:dyDescent="0.2">
      <c r="A2175" s="20">
        <f>'Test Scenarios'!A2184</f>
        <v>0</v>
      </c>
      <c r="B2175" s="44">
        <f>'Test Scenarios'!K2184</f>
        <v>0</v>
      </c>
      <c r="C2175" s="42">
        <f>'Test Scenarios'!B2184</f>
        <v>0</v>
      </c>
      <c r="D2175" s="43" t="str">
        <f>"F-"&amp;'Test Scenarios'!M2184&amp;"-"&amp;'Test Scenarios'!C2184&amp;"-"&amp;C2175</f>
        <v>F---0</v>
      </c>
      <c r="E2175" s="43" t="s">
        <v>6576</v>
      </c>
      <c r="F2175" s="43">
        <f>'Test Scenarios'!G2184</f>
        <v>0</v>
      </c>
      <c r="G2175" s="43" t="str">
        <f>"Objective"&amp;CHAR(10)
&amp;'Test Scenarios'!L2184&amp;CHAR(10)&amp;CHAR(10)&amp;
"Test Case Description"&amp;CHAR(10)
&amp;'Test Scenarios'!D2184&amp;CHAR(10)&amp;CHAR(10)&amp;
"Expected Results"&amp;CHAR(10)&amp;'Test Scenarios'!F2184</f>
        <v xml:space="preserve">Objective
Test Case Description
Expected Results
</v>
      </c>
      <c r="H2175" s="41"/>
      <c r="I2175" s="43" t="s">
        <v>6577</v>
      </c>
      <c r="J2175" s="41" t="str">
        <f>"TST-F "&amp;_xlfn.XLOOKUP('Test Scenarios'!M2184,'Taxonomy and Epics'!H:H,'Taxonomy and Epics'!E:E)</f>
        <v xml:space="preserve">TST-F </v>
      </c>
      <c r="K2175" s="36" t="str">
        <f>"Phase1,"&amp;_xlfn.XLOOKUP('Test Scenarios'!M2184,'Taxonomy and Epics'!H:H,'Taxonomy and Epics'!B:B)&amp;"_"&amp;_xlfn.XLOOKUP('Test Scenarios'!M2184,'Taxonomy and Epics'!H:H,'Taxonomy and Epics'!C:C)&amp;","&amp;'Test Scenarios'!M2184&amp;",Fin_Functional, Workday"</f>
        <v>Phase1,_,,Fin_Functional, Workday</v>
      </c>
      <c r="L2175" s="41"/>
      <c r="M2175" s="41"/>
      <c r="N2175" s="41"/>
      <c r="O2175" s="41"/>
      <c r="P2175" s="41"/>
      <c r="Q2175" s="41"/>
      <c r="R2175" s="41"/>
      <c r="S2175" s="41"/>
      <c r="T2175" s="38"/>
    </row>
    <row r="2176" spans="1:20" ht="128" x14ac:dyDescent="0.2">
      <c r="A2176" s="20">
        <f>'Test Scenarios'!A2185</f>
        <v>0</v>
      </c>
      <c r="B2176" s="44">
        <f>'Test Scenarios'!K2185</f>
        <v>0</v>
      </c>
      <c r="C2176" s="42">
        <f>'Test Scenarios'!B2185</f>
        <v>0</v>
      </c>
      <c r="D2176" s="43" t="str">
        <f>"F-"&amp;'Test Scenarios'!M2185&amp;"-"&amp;'Test Scenarios'!C2185&amp;"-"&amp;C2176</f>
        <v>F---0</v>
      </c>
      <c r="E2176" s="43" t="s">
        <v>6576</v>
      </c>
      <c r="F2176" s="43">
        <f>'Test Scenarios'!G2185</f>
        <v>0</v>
      </c>
      <c r="G2176" s="43" t="str">
        <f>"Objective"&amp;CHAR(10)
&amp;'Test Scenarios'!L2185&amp;CHAR(10)&amp;CHAR(10)&amp;
"Test Case Description"&amp;CHAR(10)
&amp;'Test Scenarios'!D2185&amp;CHAR(10)&amp;CHAR(10)&amp;
"Expected Results"&amp;CHAR(10)&amp;'Test Scenarios'!F2185</f>
        <v xml:space="preserve">Objective
Test Case Description
Expected Results
</v>
      </c>
      <c r="H2176" s="41"/>
      <c r="I2176" s="43" t="s">
        <v>6577</v>
      </c>
      <c r="J2176" s="41" t="str">
        <f>"TST-F "&amp;_xlfn.XLOOKUP('Test Scenarios'!M2185,'Taxonomy and Epics'!H:H,'Taxonomy and Epics'!E:E)</f>
        <v xml:space="preserve">TST-F </v>
      </c>
      <c r="K2176" s="36" t="str">
        <f>"Phase1,"&amp;_xlfn.XLOOKUP('Test Scenarios'!M2185,'Taxonomy and Epics'!H:H,'Taxonomy and Epics'!B:B)&amp;"_"&amp;_xlfn.XLOOKUP('Test Scenarios'!M2185,'Taxonomy and Epics'!H:H,'Taxonomy and Epics'!C:C)&amp;","&amp;'Test Scenarios'!M2185&amp;",Fin_Functional, Workday"</f>
        <v>Phase1,_,,Fin_Functional, Workday</v>
      </c>
      <c r="L2176" s="41"/>
      <c r="M2176" s="41"/>
      <c r="N2176" s="41"/>
      <c r="O2176" s="41"/>
      <c r="P2176" s="41"/>
      <c r="Q2176" s="41"/>
      <c r="R2176" s="41"/>
      <c r="S2176" s="41"/>
      <c r="T2176" s="38"/>
    </row>
    <row r="2177" spans="1:20" ht="128" x14ac:dyDescent="0.2">
      <c r="A2177" s="20">
        <f>'Test Scenarios'!A2186</f>
        <v>0</v>
      </c>
      <c r="B2177" s="44">
        <f>'Test Scenarios'!K2186</f>
        <v>0</v>
      </c>
      <c r="C2177" s="42">
        <f>'Test Scenarios'!B2186</f>
        <v>0</v>
      </c>
      <c r="D2177" s="43" t="str">
        <f>"F-"&amp;'Test Scenarios'!M2186&amp;"-"&amp;'Test Scenarios'!C2186&amp;"-"&amp;C2177</f>
        <v>F---0</v>
      </c>
      <c r="E2177" s="43" t="s">
        <v>6576</v>
      </c>
      <c r="F2177" s="43">
        <f>'Test Scenarios'!G2186</f>
        <v>0</v>
      </c>
      <c r="G2177" s="43" t="str">
        <f>"Objective"&amp;CHAR(10)
&amp;'Test Scenarios'!L2186&amp;CHAR(10)&amp;CHAR(10)&amp;
"Test Case Description"&amp;CHAR(10)
&amp;'Test Scenarios'!D2186&amp;CHAR(10)&amp;CHAR(10)&amp;
"Expected Results"&amp;CHAR(10)&amp;'Test Scenarios'!F2186</f>
        <v xml:space="preserve">Objective
Test Case Description
Expected Results
</v>
      </c>
      <c r="H2177" s="41"/>
      <c r="I2177" s="43" t="s">
        <v>6577</v>
      </c>
      <c r="J2177" s="41" t="str">
        <f>"TST-F "&amp;_xlfn.XLOOKUP('Test Scenarios'!M2186,'Taxonomy and Epics'!H:H,'Taxonomy and Epics'!E:E)</f>
        <v xml:space="preserve">TST-F </v>
      </c>
      <c r="K2177" s="36" t="str">
        <f>"Phase1,"&amp;_xlfn.XLOOKUP('Test Scenarios'!M2186,'Taxonomy and Epics'!H:H,'Taxonomy and Epics'!B:B)&amp;"_"&amp;_xlfn.XLOOKUP('Test Scenarios'!M2186,'Taxonomy and Epics'!H:H,'Taxonomy and Epics'!C:C)&amp;","&amp;'Test Scenarios'!M2186&amp;",Fin_Functional, Workday"</f>
        <v>Phase1,_,,Fin_Functional, Workday</v>
      </c>
      <c r="L2177" s="41"/>
      <c r="M2177" s="41"/>
      <c r="N2177" s="41"/>
      <c r="O2177" s="41"/>
      <c r="P2177" s="41"/>
      <c r="Q2177" s="41"/>
      <c r="R2177" s="41"/>
      <c r="S2177" s="41"/>
      <c r="T2177" s="38"/>
    </row>
    <row r="2178" spans="1:20" ht="128" x14ac:dyDescent="0.2">
      <c r="A2178" s="20">
        <f>'Test Scenarios'!A2187</f>
        <v>0</v>
      </c>
      <c r="B2178" s="44">
        <f>'Test Scenarios'!K2187</f>
        <v>0</v>
      </c>
      <c r="C2178" s="42">
        <f>'Test Scenarios'!B2187</f>
        <v>0</v>
      </c>
      <c r="D2178" s="43" t="str">
        <f>"F-"&amp;'Test Scenarios'!M2187&amp;"-"&amp;'Test Scenarios'!C2187&amp;"-"&amp;C2178</f>
        <v>F---0</v>
      </c>
      <c r="E2178" s="43" t="s">
        <v>6576</v>
      </c>
      <c r="F2178" s="43">
        <f>'Test Scenarios'!G2187</f>
        <v>0</v>
      </c>
      <c r="G2178" s="43" t="str">
        <f>"Objective"&amp;CHAR(10)
&amp;'Test Scenarios'!L2187&amp;CHAR(10)&amp;CHAR(10)&amp;
"Test Case Description"&amp;CHAR(10)
&amp;'Test Scenarios'!D2187&amp;CHAR(10)&amp;CHAR(10)&amp;
"Expected Results"&amp;CHAR(10)&amp;'Test Scenarios'!F2187</f>
        <v xml:space="preserve">Objective
Test Case Description
Expected Results
</v>
      </c>
      <c r="H2178" s="41"/>
      <c r="I2178" s="43" t="s">
        <v>6577</v>
      </c>
      <c r="J2178" s="41" t="str">
        <f>"TST-F "&amp;_xlfn.XLOOKUP('Test Scenarios'!M2187,'Taxonomy and Epics'!H:H,'Taxonomy and Epics'!E:E)</f>
        <v xml:space="preserve">TST-F </v>
      </c>
      <c r="K2178" s="36" t="str">
        <f>"Phase1,"&amp;_xlfn.XLOOKUP('Test Scenarios'!M2187,'Taxonomy and Epics'!H:H,'Taxonomy and Epics'!B:B)&amp;"_"&amp;_xlfn.XLOOKUP('Test Scenarios'!M2187,'Taxonomy and Epics'!H:H,'Taxonomy and Epics'!C:C)&amp;","&amp;'Test Scenarios'!M2187&amp;",Fin_Functional, Workday"</f>
        <v>Phase1,_,,Fin_Functional, Workday</v>
      </c>
      <c r="L2178" s="41"/>
      <c r="M2178" s="41"/>
      <c r="N2178" s="41"/>
      <c r="O2178" s="41"/>
      <c r="P2178" s="41"/>
      <c r="Q2178" s="41"/>
      <c r="R2178" s="41"/>
      <c r="S2178" s="41"/>
      <c r="T2178" s="38"/>
    </row>
    <row r="2179" spans="1:20" ht="128" x14ac:dyDescent="0.2">
      <c r="A2179" s="20">
        <f>'Test Scenarios'!A2188</f>
        <v>0</v>
      </c>
      <c r="B2179" s="44">
        <f>'Test Scenarios'!K2188</f>
        <v>0</v>
      </c>
      <c r="C2179" s="42">
        <f>'Test Scenarios'!B2188</f>
        <v>0</v>
      </c>
      <c r="D2179" s="43" t="str">
        <f>"F-"&amp;'Test Scenarios'!M2188&amp;"-"&amp;'Test Scenarios'!C2188&amp;"-"&amp;C2179</f>
        <v>F---0</v>
      </c>
      <c r="E2179" s="43" t="s">
        <v>6576</v>
      </c>
      <c r="F2179" s="43">
        <f>'Test Scenarios'!G2188</f>
        <v>0</v>
      </c>
      <c r="G2179" s="43" t="str">
        <f>"Objective"&amp;CHAR(10)
&amp;'Test Scenarios'!L2188&amp;CHAR(10)&amp;CHAR(10)&amp;
"Test Case Description"&amp;CHAR(10)
&amp;'Test Scenarios'!D2188&amp;CHAR(10)&amp;CHAR(10)&amp;
"Expected Results"&amp;CHAR(10)&amp;'Test Scenarios'!F2188</f>
        <v xml:space="preserve">Objective
Test Case Description
Expected Results
</v>
      </c>
      <c r="H2179" s="41"/>
      <c r="I2179" s="43" t="s">
        <v>6577</v>
      </c>
      <c r="J2179" s="41" t="str">
        <f>"TST-F "&amp;_xlfn.XLOOKUP('Test Scenarios'!M2188,'Taxonomy and Epics'!H:H,'Taxonomy and Epics'!E:E)</f>
        <v xml:space="preserve">TST-F </v>
      </c>
      <c r="K2179" s="36" t="str">
        <f>"Phase1,"&amp;_xlfn.XLOOKUP('Test Scenarios'!M2188,'Taxonomy and Epics'!H:H,'Taxonomy and Epics'!B:B)&amp;"_"&amp;_xlfn.XLOOKUP('Test Scenarios'!M2188,'Taxonomy and Epics'!H:H,'Taxonomy and Epics'!C:C)&amp;","&amp;'Test Scenarios'!M2188&amp;",Fin_Functional, Workday"</f>
        <v>Phase1,_,,Fin_Functional, Workday</v>
      </c>
      <c r="L2179" s="41"/>
      <c r="M2179" s="41"/>
      <c r="N2179" s="41"/>
      <c r="O2179" s="41"/>
      <c r="P2179" s="41"/>
      <c r="Q2179" s="41"/>
      <c r="R2179" s="41"/>
      <c r="S2179" s="41"/>
      <c r="T2179" s="38"/>
    </row>
    <row r="2180" spans="1:20" ht="128" x14ac:dyDescent="0.2">
      <c r="A2180" s="20">
        <f>'Test Scenarios'!A2189</f>
        <v>0</v>
      </c>
      <c r="B2180" s="44">
        <f>'Test Scenarios'!K2189</f>
        <v>0</v>
      </c>
      <c r="C2180" s="42">
        <f>'Test Scenarios'!B2189</f>
        <v>0</v>
      </c>
      <c r="D2180" s="43" t="str">
        <f>"F-"&amp;'Test Scenarios'!M2189&amp;"-"&amp;'Test Scenarios'!C2189&amp;"-"&amp;C2180</f>
        <v>F---0</v>
      </c>
      <c r="E2180" s="43" t="s">
        <v>6576</v>
      </c>
      <c r="F2180" s="43">
        <f>'Test Scenarios'!G2189</f>
        <v>0</v>
      </c>
      <c r="G2180" s="43" t="str">
        <f>"Objective"&amp;CHAR(10)
&amp;'Test Scenarios'!L2189&amp;CHAR(10)&amp;CHAR(10)&amp;
"Test Case Description"&amp;CHAR(10)
&amp;'Test Scenarios'!D2189&amp;CHAR(10)&amp;CHAR(10)&amp;
"Expected Results"&amp;CHAR(10)&amp;'Test Scenarios'!F2189</f>
        <v xml:space="preserve">Objective
Test Case Description
Expected Results
</v>
      </c>
      <c r="H2180" s="41"/>
      <c r="I2180" s="43" t="s">
        <v>6577</v>
      </c>
      <c r="J2180" s="41" t="str">
        <f>"TST-F "&amp;_xlfn.XLOOKUP('Test Scenarios'!M2189,'Taxonomy and Epics'!H:H,'Taxonomy and Epics'!E:E)</f>
        <v xml:space="preserve">TST-F </v>
      </c>
      <c r="K2180" s="36" t="str">
        <f>"Phase1,"&amp;_xlfn.XLOOKUP('Test Scenarios'!M2189,'Taxonomy and Epics'!H:H,'Taxonomy and Epics'!B:B)&amp;"_"&amp;_xlfn.XLOOKUP('Test Scenarios'!M2189,'Taxonomy and Epics'!H:H,'Taxonomy and Epics'!C:C)&amp;","&amp;'Test Scenarios'!M2189&amp;",Fin_Functional, Workday"</f>
        <v>Phase1,_,,Fin_Functional, Workday</v>
      </c>
      <c r="L2180" s="41"/>
      <c r="M2180" s="41"/>
      <c r="N2180" s="41"/>
      <c r="O2180" s="41"/>
      <c r="P2180" s="41"/>
      <c r="Q2180" s="41"/>
      <c r="R2180" s="41"/>
      <c r="S2180" s="41"/>
      <c r="T2180" s="38"/>
    </row>
    <row r="2181" spans="1:20" ht="128" x14ac:dyDescent="0.2">
      <c r="A2181" s="20">
        <f>'Test Scenarios'!A2190</f>
        <v>0</v>
      </c>
      <c r="B2181" s="44">
        <f>'Test Scenarios'!K2190</f>
        <v>0</v>
      </c>
      <c r="C2181" s="42">
        <f>'Test Scenarios'!B2190</f>
        <v>0</v>
      </c>
      <c r="D2181" s="43" t="str">
        <f>"F-"&amp;'Test Scenarios'!M2190&amp;"-"&amp;'Test Scenarios'!C2190&amp;"-"&amp;C2181</f>
        <v>F---0</v>
      </c>
      <c r="E2181" s="43" t="s">
        <v>6576</v>
      </c>
      <c r="F2181" s="43">
        <f>'Test Scenarios'!G2190</f>
        <v>0</v>
      </c>
      <c r="G2181" s="43" t="str">
        <f>"Objective"&amp;CHAR(10)
&amp;'Test Scenarios'!L2190&amp;CHAR(10)&amp;CHAR(10)&amp;
"Test Case Description"&amp;CHAR(10)
&amp;'Test Scenarios'!D2190&amp;CHAR(10)&amp;CHAR(10)&amp;
"Expected Results"&amp;CHAR(10)&amp;'Test Scenarios'!F2190</f>
        <v xml:space="preserve">Objective
Test Case Description
Expected Results
</v>
      </c>
      <c r="H2181" s="41"/>
      <c r="I2181" s="43" t="s">
        <v>6577</v>
      </c>
      <c r="J2181" s="41" t="str">
        <f>"TST-F "&amp;_xlfn.XLOOKUP('Test Scenarios'!M2190,'Taxonomy and Epics'!H:H,'Taxonomy and Epics'!E:E)</f>
        <v xml:space="preserve">TST-F </v>
      </c>
      <c r="K2181" s="36" t="str">
        <f>"Phase1,"&amp;_xlfn.XLOOKUP('Test Scenarios'!M2190,'Taxonomy and Epics'!H:H,'Taxonomy and Epics'!B:B)&amp;"_"&amp;_xlfn.XLOOKUP('Test Scenarios'!M2190,'Taxonomy and Epics'!H:H,'Taxonomy and Epics'!C:C)&amp;","&amp;'Test Scenarios'!M2190&amp;",Fin_Functional, Workday"</f>
        <v>Phase1,_,,Fin_Functional, Workday</v>
      </c>
      <c r="L2181" s="41"/>
      <c r="M2181" s="41"/>
      <c r="N2181" s="41"/>
      <c r="O2181" s="41"/>
      <c r="P2181" s="41"/>
      <c r="Q2181" s="41"/>
      <c r="R2181" s="41"/>
      <c r="S2181" s="41"/>
      <c r="T2181" s="38"/>
    </row>
    <row r="2182" spans="1:20" ht="128" x14ac:dyDescent="0.2">
      <c r="A2182" s="20">
        <f>'Test Scenarios'!A2191</f>
        <v>0</v>
      </c>
      <c r="B2182" s="44">
        <f>'Test Scenarios'!K2191</f>
        <v>0</v>
      </c>
      <c r="C2182" s="42">
        <f>'Test Scenarios'!B2191</f>
        <v>0</v>
      </c>
      <c r="D2182" s="43" t="str">
        <f>"F-"&amp;'Test Scenarios'!M2191&amp;"-"&amp;'Test Scenarios'!C2191&amp;"-"&amp;C2182</f>
        <v>F---0</v>
      </c>
      <c r="E2182" s="43" t="s">
        <v>6576</v>
      </c>
      <c r="F2182" s="43">
        <f>'Test Scenarios'!G2191</f>
        <v>0</v>
      </c>
      <c r="G2182" s="43" t="str">
        <f>"Objective"&amp;CHAR(10)
&amp;'Test Scenarios'!L2191&amp;CHAR(10)&amp;CHAR(10)&amp;
"Test Case Description"&amp;CHAR(10)
&amp;'Test Scenarios'!D2191&amp;CHAR(10)&amp;CHAR(10)&amp;
"Expected Results"&amp;CHAR(10)&amp;'Test Scenarios'!F2191</f>
        <v xml:space="preserve">Objective
Test Case Description
Expected Results
</v>
      </c>
      <c r="H2182" s="41"/>
      <c r="I2182" s="43" t="s">
        <v>6577</v>
      </c>
      <c r="J2182" s="41" t="str">
        <f>"TST-F "&amp;_xlfn.XLOOKUP('Test Scenarios'!M2191,'Taxonomy and Epics'!H:H,'Taxonomy and Epics'!E:E)</f>
        <v xml:space="preserve">TST-F </v>
      </c>
      <c r="K2182" s="36" t="str">
        <f>"Phase1,"&amp;_xlfn.XLOOKUP('Test Scenarios'!M2191,'Taxonomy and Epics'!H:H,'Taxonomy and Epics'!B:B)&amp;"_"&amp;_xlfn.XLOOKUP('Test Scenarios'!M2191,'Taxonomy and Epics'!H:H,'Taxonomy and Epics'!C:C)&amp;","&amp;'Test Scenarios'!M2191&amp;",Fin_Functional, Workday"</f>
        <v>Phase1,_,,Fin_Functional, Workday</v>
      </c>
      <c r="L2182" s="41"/>
      <c r="M2182" s="41"/>
      <c r="N2182" s="41"/>
      <c r="O2182" s="41"/>
      <c r="P2182" s="41"/>
      <c r="Q2182" s="41"/>
      <c r="R2182" s="41"/>
      <c r="S2182" s="41"/>
      <c r="T2182" s="38"/>
    </row>
    <row r="2183" spans="1:20" ht="128" x14ac:dyDescent="0.2">
      <c r="A2183" s="20">
        <f>'Test Scenarios'!A2192</f>
        <v>0</v>
      </c>
      <c r="B2183" s="44">
        <f>'Test Scenarios'!K2192</f>
        <v>0</v>
      </c>
      <c r="C2183" s="42">
        <f>'Test Scenarios'!B2192</f>
        <v>0</v>
      </c>
      <c r="D2183" s="43" t="str">
        <f>"F-"&amp;'Test Scenarios'!M2192&amp;"-"&amp;'Test Scenarios'!C2192&amp;"-"&amp;C2183</f>
        <v>F---0</v>
      </c>
      <c r="E2183" s="43" t="s">
        <v>6576</v>
      </c>
      <c r="F2183" s="43">
        <f>'Test Scenarios'!G2192</f>
        <v>0</v>
      </c>
      <c r="G2183" s="43" t="str">
        <f>"Objective"&amp;CHAR(10)
&amp;'Test Scenarios'!L2192&amp;CHAR(10)&amp;CHAR(10)&amp;
"Test Case Description"&amp;CHAR(10)
&amp;'Test Scenarios'!D2192&amp;CHAR(10)&amp;CHAR(10)&amp;
"Expected Results"&amp;CHAR(10)&amp;'Test Scenarios'!F2192</f>
        <v xml:space="preserve">Objective
Test Case Description
Expected Results
</v>
      </c>
      <c r="H2183" s="41"/>
      <c r="I2183" s="43" t="s">
        <v>6577</v>
      </c>
      <c r="J2183" s="41" t="str">
        <f>"TST-F "&amp;_xlfn.XLOOKUP('Test Scenarios'!M2192,'Taxonomy and Epics'!H:H,'Taxonomy and Epics'!E:E)</f>
        <v xml:space="preserve">TST-F </v>
      </c>
      <c r="K2183" s="36" t="str">
        <f>"Phase1,"&amp;_xlfn.XLOOKUP('Test Scenarios'!M2192,'Taxonomy and Epics'!H:H,'Taxonomy and Epics'!B:B)&amp;"_"&amp;_xlfn.XLOOKUP('Test Scenarios'!M2192,'Taxonomy and Epics'!H:H,'Taxonomy and Epics'!C:C)&amp;","&amp;'Test Scenarios'!M2192&amp;",Fin_Functional, Workday"</f>
        <v>Phase1,_,,Fin_Functional, Workday</v>
      </c>
      <c r="L2183" s="41"/>
      <c r="M2183" s="41"/>
      <c r="N2183" s="41"/>
      <c r="O2183" s="41"/>
      <c r="P2183" s="41"/>
      <c r="Q2183" s="41"/>
      <c r="R2183" s="41"/>
      <c r="S2183" s="41"/>
      <c r="T2183" s="38"/>
    </row>
    <row r="2184" spans="1:20" ht="128" x14ac:dyDescent="0.2">
      <c r="A2184" s="20">
        <f>'Test Scenarios'!A2193</f>
        <v>0</v>
      </c>
      <c r="B2184" s="44">
        <f>'Test Scenarios'!K2193</f>
        <v>0</v>
      </c>
      <c r="C2184" s="42">
        <f>'Test Scenarios'!B2193</f>
        <v>0</v>
      </c>
      <c r="D2184" s="43" t="str">
        <f>"F-"&amp;'Test Scenarios'!M2193&amp;"-"&amp;'Test Scenarios'!C2193&amp;"-"&amp;C2184</f>
        <v>F---0</v>
      </c>
      <c r="E2184" s="43" t="s">
        <v>6576</v>
      </c>
      <c r="F2184" s="43">
        <f>'Test Scenarios'!G2193</f>
        <v>0</v>
      </c>
      <c r="G2184" s="43" t="str">
        <f>"Objective"&amp;CHAR(10)
&amp;'Test Scenarios'!L2193&amp;CHAR(10)&amp;CHAR(10)&amp;
"Test Case Description"&amp;CHAR(10)
&amp;'Test Scenarios'!D2193&amp;CHAR(10)&amp;CHAR(10)&amp;
"Expected Results"&amp;CHAR(10)&amp;'Test Scenarios'!F2193</f>
        <v xml:space="preserve">Objective
Test Case Description
Expected Results
</v>
      </c>
      <c r="H2184" s="41"/>
      <c r="I2184" s="43" t="s">
        <v>6577</v>
      </c>
      <c r="J2184" s="41" t="str">
        <f>"TST-F "&amp;_xlfn.XLOOKUP('Test Scenarios'!M2193,'Taxonomy and Epics'!H:H,'Taxonomy and Epics'!E:E)</f>
        <v xml:space="preserve">TST-F </v>
      </c>
      <c r="K2184" s="36" t="str">
        <f>"Phase1,"&amp;_xlfn.XLOOKUP('Test Scenarios'!M2193,'Taxonomy and Epics'!H:H,'Taxonomy and Epics'!B:B)&amp;"_"&amp;_xlfn.XLOOKUP('Test Scenarios'!M2193,'Taxonomy and Epics'!H:H,'Taxonomy and Epics'!C:C)&amp;","&amp;'Test Scenarios'!M2193&amp;",Fin_Functional, Workday"</f>
        <v>Phase1,_,,Fin_Functional, Workday</v>
      </c>
      <c r="L2184" s="41"/>
      <c r="M2184" s="41"/>
      <c r="N2184" s="41"/>
      <c r="O2184" s="41"/>
      <c r="P2184" s="41"/>
      <c r="Q2184" s="41"/>
      <c r="R2184" s="41"/>
      <c r="S2184" s="41"/>
      <c r="T2184" s="38"/>
    </row>
    <row r="2185" spans="1:20" ht="128" x14ac:dyDescent="0.2">
      <c r="A2185" s="20">
        <f>'Test Scenarios'!A2194</f>
        <v>0</v>
      </c>
      <c r="B2185" s="44">
        <f>'Test Scenarios'!K2194</f>
        <v>0</v>
      </c>
      <c r="C2185" s="42">
        <f>'Test Scenarios'!B2194</f>
        <v>0</v>
      </c>
      <c r="D2185" s="43" t="str">
        <f>"F-"&amp;'Test Scenarios'!M2194&amp;"-"&amp;'Test Scenarios'!C2194&amp;"-"&amp;C2185</f>
        <v>F---0</v>
      </c>
      <c r="E2185" s="43" t="s">
        <v>6576</v>
      </c>
      <c r="F2185" s="43">
        <f>'Test Scenarios'!G2194</f>
        <v>0</v>
      </c>
      <c r="G2185" s="43" t="str">
        <f>"Objective"&amp;CHAR(10)
&amp;'Test Scenarios'!L2194&amp;CHAR(10)&amp;CHAR(10)&amp;
"Test Case Description"&amp;CHAR(10)
&amp;'Test Scenarios'!D2194&amp;CHAR(10)&amp;CHAR(10)&amp;
"Expected Results"&amp;CHAR(10)&amp;'Test Scenarios'!F2194</f>
        <v xml:space="preserve">Objective
Test Case Description
Expected Results
</v>
      </c>
      <c r="H2185" s="41"/>
      <c r="I2185" s="43" t="s">
        <v>6577</v>
      </c>
      <c r="J2185" s="41" t="str">
        <f>"TST-F "&amp;_xlfn.XLOOKUP('Test Scenarios'!M2194,'Taxonomy and Epics'!H:H,'Taxonomy and Epics'!E:E)</f>
        <v xml:space="preserve">TST-F </v>
      </c>
      <c r="K2185" s="36" t="str">
        <f>"Phase1,"&amp;_xlfn.XLOOKUP('Test Scenarios'!M2194,'Taxonomy and Epics'!H:H,'Taxonomy and Epics'!B:B)&amp;"_"&amp;_xlfn.XLOOKUP('Test Scenarios'!M2194,'Taxonomy and Epics'!H:H,'Taxonomy and Epics'!C:C)&amp;","&amp;'Test Scenarios'!M2194&amp;",Fin_Functional, Workday"</f>
        <v>Phase1,_,,Fin_Functional, Workday</v>
      </c>
      <c r="L2185" s="41"/>
      <c r="M2185" s="41"/>
      <c r="N2185" s="41"/>
      <c r="O2185" s="41"/>
      <c r="P2185" s="41"/>
      <c r="Q2185" s="41"/>
      <c r="R2185" s="41"/>
      <c r="S2185" s="41"/>
      <c r="T2185" s="38"/>
    </row>
    <row r="2186" spans="1:20" ht="128" x14ac:dyDescent="0.2">
      <c r="A2186" s="20">
        <f>'Test Scenarios'!A2195</f>
        <v>0</v>
      </c>
      <c r="B2186" s="44">
        <f>'Test Scenarios'!K2195</f>
        <v>0</v>
      </c>
      <c r="C2186" s="42">
        <f>'Test Scenarios'!B2195</f>
        <v>0</v>
      </c>
      <c r="D2186" s="43" t="str">
        <f>"F-"&amp;'Test Scenarios'!M2195&amp;"-"&amp;'Test Scenarios'!C2195&amp;"-"&amp;C2186</f>
        <v>F---0</v>
      </c>
      <c r="E2186" s="43" t="s">
        <v>6576</v>
      </c>
      <c r="F2186" s="43">
        <f>'Test Scenarios'!G2195</f>
        <v>0</v>
      </c>
      <c r="G2186" s="43" t="str">
        <f>"Objective"&amp;CHAR(10)
&amp;'Test Scenarios'!L2195&amp;CHAR(10)&amp;CHAR(10)&amp;
"Test Case Description"&amp;CHAR(10)
&amp;'Test Scenarios'!D2195&amp;CHAR(10)&amp;CHAR(10)&amp;
"Expected Results"&amp;CHAR(10)&amp;'Test Scenarios'!F2195</f>
        <v xml:space="preserve">Objective
Test Case Description
Expected Results
</v>
      </c>
      <c r="H2186" s="41"/>
      <c r="I2186" s="43" t="s">
        <v>6577</v>
      </c>
      <c r="J2186" s="41" t="str">
        <f>"TST-F "&amp;_xlfn.XLOOKUP('Test Scenarios'!M2195,'Taxonomy and Epics'!H:H,'Taxonomy and Epics'!E:E)</f>
        <v xml:space="preserve">TST-F </v>
      </c>
      <c r="K2186" s="36" t="str">
        <f>"Phase1,"&amp;_xlfn.XLOOKUP('Test Scenarios'!M2195,'Taxonomy and Epics'!H:H,'Taxonomy and Epics'!B:B)&amp;"_"&amp;_xlfn.XLOOKUP('Test Scenarios'!M2195,'Taxonomy and Epics'!H:H,'Taxonomy and Epics'!C:C)&amp;","&amp;'Test Scenarios'!M2195&amp;",Fin_Functional, Workday"</f>
        <v>Phase1,_,,Fin_Functional, Workday</v>
      </c>
      <c r="L2186" s="41"/>
      <c r="M2186" s="41"/>
      <c r="N2186" s="41"/>
      <c r="O2186" s="41"/>
      <c r="P2186" s="41"/>
      <c r="Q2186" s="41"/>
      <c r="R2186" s="41"/>
      <c r="S2186" s="41"/>
      <c r="T2186" s="38"/>
    </row>
    <row r="2187" spans="1:20" ht="128" x14ac:dyDescent="0.2">
      <c r="A2187" s="20">
        <f>'Test Scenarios'!A2196</f>
        <v>0</v>
      </c>
      <c r="B2187" s="44">
        <f>'Test Scenarios'!K2196</f>
        <v>0</v>
      </c>
      <c r="C2187" s="42">
        <f>'Test Scenarios'!B2196</f>
        <v>0</v>
      </c>
      <c r="D2187" s="43" t="str">
        <f>"F-"&amp;'Test Scenarios'!M2196&amp;"-"&amp;'Test Scenarios'!C2196&amp;"-"&amp;C2187</f>
        <v>F---0</v>
      </c>
      <c r="E2187" s="43" t="s">
        <v>6576</v>
      </c>
      <c r="F2187" s="43">
        <f>'Test Scenarios'!G2196</f>
        <v>0</v>
      </c>
      <c r="G2187" s="43" t="str">
        <f>"Objective"&amp;CHAR(10)
&amp;'Test Scenarios'!L2196&amp;CHAR(10)&amp;CHAR(10)&amp;
"Test Case Description"&amp;CHAR(10)
&amp;'Test Scenarios'!D2196&amp;CHAR(10)&amp;CHAR(10)&amp;
"Expected Results"&amp;CHAR(10)&amp;'Test Scenarios'!F2196</f>
        <v xml:space="preserve">Objective
Test Case Description
Expected Results
</v>
      </c>
      <c r="H2187" s="41"/>
      <c r="I2187" s="43" t="s">
        <v>6577</v>
      </c>
      <c r="J2187" s="41" t="str">
        <f>"TST-F "&amp;_xlfn.XLOOKUP('Test Scenarios'!M2196,'Taxonomy and Epics'!H:H,'Taxonomy and Epics'!E:E)</f>
        <v xml:space="preserve">TST-F </v>
      </c>
      <c r="K2187" s="36" t="str">
        <f>"Phase1,"&amp;_xlfn.XLOOKUP('Test Scenarios'!M2196,'Taxonomy and Epics'!H:H,'Taxonomy and Epics'!B:B)&amp;"_"&amp;_xlfn.XLOOKUP('Test Scenarios'!M2196,'Taxonomy and Epics'!H:H,'Taxonomy and Epics'!C:C)&amp;","&amp;'Test Scenarios'!M2196&amp;",Fin_Functional, Workday"</f>
        <v>Phase1,_,,Fin_Functional, Workday</v>
      </c>
      <c r="L2187" s="41"/>
      <c r="M2187" s="41"/>
      <c r="N2187" s="41"/>
      <c r="O2187" s="41"/>
      <c r="P2187" s="41"/>
      <c r="Q2187" s="41"/>
      <c r="R2187" s="41"/>
      <c r="S2187" s="41"/>
      <c r="T2187" s="38"/>
    </row>
    <row r="2188" spans="1:20" ht="128" x14ac:dyDescent="0.2">
      <c r="A2188" s="20">
        <f>'Test Scenarios'!A2197</f>
        <v>0</v>
      </c>
      <c r="B2188" s="44">
        <f>'Test Scenarios'!K2197</f>
        <v>0</v>
      </c>
      <c r="C2188" s="42">
        <f>'Test Scenarios'!B2197</f>
        <v>0</v>
      </c>
      <c r="D2188" s="43" t="str">
        <f>"F-"&amp;'Test Scenarios'!M2197&amp;"-"&amp;'Test Scenarios'!C2197&amp;"-"&amp;C2188</f>
        <v>F---0</v>
      </c>
      <c r="E2188" s="43" t="s">
        <v>6576</v>
      </c>
      <c r="F2188" s="43">
        <f>'Test Scenarios'!G2197</f>
        <v>0</v>
      </c>
      <c r="G2188" s="43" t="str">
        <f>"Objective"&amp;CHAR(10)
&amp;'Test Scenarios'!L2197&amp;CHAR(10)&amp;CHAR(10)&amp;
"Test Case Description"&amp;CHAR(10)
&amp;'Test Scenarios'!D2197&amp;CHAR(10)&amp;CHAR(10)&amp;
"Expected Results"&amp;CHAR(10)&amp;'Test Scenarios'!F2197</f>
        <v xml:space="preserve">Objective
Test Case Description
Expected Results
</v>
      </c>
      <c r="H2188" s="41"/>
      <c r="I2188" s="43" t="s">
        <v>6577</v>
      </c>
      <c r="J2188" s="41" t="str">
        <f>"TST-F "&amp;_xlfn.XLOOKUP('Test Scenarios'!M2197,'Taxonomy and Epics'!H:H,'Taxonomy and Epics'!E:E)</f>
        <v xml:space="preserve">TST-F </v>
      </c>
      <c r="K2188" s="36" t="str">
        <f>"Phase1,"&amp;_xlfn.XLOOKUP('Test Scenarios'!M2197,'Taxonomy and Epics'!H:H,'Taxonomy and Epics'!B:B)&amp;"_"&amp;_xlfn.XLOOKUP('Test Scenarios'!M2197,'Taxonomy and Epics'!H:H,'Taxonomy and Epics'!C:C)&amp;","&amp;'Test Scenarios'!M2197&amp;",Fin_Functional, Workday"</f>
        <v>Phase1,_,,Fin_Functional, Workday</v>
      </c>
      <c r="L2188" s="41"/>
      <c r="M2188" s="41"/>
      <c r="N2188" s="41"/>
      <c r="O2188" s="41"/>
      <c r="P2188" s="41"/>
      <c r="Q2188" s="41"/>
      <c r="R2188" s="41"/>
      <c r="S2188" s="41"/>
      <c r="T2188" s="38"/>
    </row>
    <row r="2189" spans="1:20" ht="128" x14ac:dyDescent="0.2">
      <c r="A2189" s="20">
        <f>'Test Scenarios'!A2198</f>
        <v>0</v>
      </c>
      <c r="B2189" s="44">
        <f>'Test Scenarios'!K2198</f>
        <v>0</v>
      </c>
      <c r="C2189" s="42">
        <f>'Test Scenarios'!B2198</f>
        <v>0</v>
      </c>
      <c r="D2189" s="43" t="str">
        <f>"F-"&amp;'Test Scenarios'!M2198&amp;"-"&amp;'Test Scenarios'!C2198&amp;"-"&amp;C2189</f>
        <v>F---0</v>
      </c>
      <c r="E2189" s="43" t="s">
        <v>6576</v>
      </c>
      <c r="F2189" s="43">
        <f>'Test Scenarios'!G2198</f>
        <v>0</v>
      </c>
      <c r="G2189" s="43" t="str">
        <f>"Objective"&amp;CHAR(10)
&amp;'Test Scenarios'!L2198&amp;CHAR(10)&amp;CHAR(10)&amp;
"Test Case Description"&amp;CHAR(10)
&amp;'Test Scenarios'!D2198&amp;CHAR(10)&amp;CHAR(10)&amp;
"Expected Results"&amp;CHAR(10)&amp;'Test Scenarios'!F2198</f>
        <v xml:space="preserve">Objective
Test Case Description
Expected Results
</v>
      </c>
      <c r="H2189" s="41"/>
      <c r="I2189" s="43" t="s">
        <v>6577</v>
      </c>
      <c r="J2189" s="41" t="str">
        <f>"TST-F "&amp;_xlfn.XLOOKUP('Test Scenarios'!M2198,'Taxonomy and Epics'!H:H,'Taxonomy and Epics'!E:E)</f>
        <v xml:space="preserve">TST-F </v>
      </c>
      <c r="K2189" s="36" t="str">
        <f>"Phase1,"&amp;_xlfn.XLOOKUP('Test Scenarios'!M2198,'Taxonomy and Epics'!H:H,'Taxonomy and Epics'!B:B)&amp;"_"&amp;_xlfn.XLOOKUP('Test Scenarios'!M2198,'Taxonomy and Epics'!H:H,'Taxonomy and Epics'!C:C)&amp;","&amp;'Test Scenarios'!M2198&amp;",Fin_Functional, Workday"</f>
        <v>Phase1,_,,Fin_Functional, Workday</v>
      </c>
      <c r="L2189" s="41"/>
      <c r="M2189" s="41"/>
      <c r="N2189" s="41"/>
      <c r="O2189" s="41"/>
      <c r="P2189" s="41"/>
      <c r="Q2189" s="41"/>
      <c r="R2189" s="41"/>
      <c r="S2189" s="41"/>
      <c r="T2189" s="38"/>
    </row>
    <row r="2190" spans="1:20" ht="128" x14ac:dyDescent="0.2">
      <c r="A2190" s="20">
        <f>'Test Scenarios'!A2199</f>
        <v>0</v>
      </c>
      <c r="B2190" s="44">
        <f>'Test Scenarios'!K2199</f>
        <v>0</v>
      </c>
      <c r="C2190" s="42">
        <f>'Test Scenarios'!B2199</f>
        <v>0</v>
      </c>
      <c r="D2190" s="43" t="str">
        <f>"F-"&amp;'Test Scenarios'!M2199&amp;"-"&amp;'Test Scenarios'!C2199&amp;"-"&amp;C2190</f>
        <v>F---0</v>
      </c>
      <c r="E2190" s="43" t="s">
        <v>6576</v>
      </c>
      <c r="F2190" s="43">
        <f>'Test Scenarios'!G2199</f>
        <v>0</v>
      </c>
      <c r="G2190" s="43" t="str">
        <f>"Objective"&amp;CHAR(10)
&amp;'Test Scenarios'!L2199&amp;CHAR(10)&amp;CHAR(10)&amp;
"Test Case Description"&amp;CHAR(10)
&amp;'Test Scenarios'!D2199&amp;CHAR(10)&amp;CHAR(10)&amp;
"Expected Results"&amp;CHAR(10)&amp;'Test Scenarios'!F2199</f>
        <v xml:space="preserve">Objective
Test Case Description
Expected Results
</v>
      </c>
      <c r="H2190" s="41"/>
      <c r="I2190" s="43" t="s">
        <v>6577</v>
      </c>
      <c r="J2190" s="41" t="str">
        <f>"TST-F "&amp;_xlfn.XLOOKUP('Test Scenarios'!M2199,'Taxonomy and Epics'!H:H,'Taxonomy and Epics'!E:E)</f>
        <v xml:space="preserve">TST-F </v>
      </c>
      <c r="K2190" s="36" t="str">
        <f>"Phase1,"&amp;_xlfn.XLOOKUP('Test Scenarios'!M2199,'Taxonomy and Epics'!H:H,'Taxonomy and Epics'!B:B)&amp;"_"&amp;_xlfn.XLOOKUP('Test Scenarios'!M2199,'Taxonomy and Epics'!H:H,'Taxonomy and Epics'!C:C)&amp;","&amp;'Test Scenarios'!M2199&amp;",Fin_Functional, Workday"</f>
        <v>Phase1,_,,Fin_Functional, Workday</v>
      </c>
      <c r="L2190" s="41"/>
      <c r="M2190" s="41"/>
      <c r="N2190" s="41"/>
      <c r="O2190" s="41"/>
      <c r="P2190" s="41"/>
      <c r="Q2190" s="41"/>
      <c r="R2190" s="41"/>
      <c r="S2190" s="41"/>
      <c r="T2190" s="38"/>
    </row>
    <row r="2191" spans="1:20" ht="128" x14ac:dyDescent="0.2">
      <c r="A2191" s="20">
        <f>'Test Scenarios'!A2200</f>
        <v>0</v>
      </c>
      <c r="B2191" s="44">
        <f>'Test Scenarios'!K2200</f>
        <v>0</v>
      </c>
      <c r="C2191" s="42">
        <f>'Test Scenarios'!B2200</f>
        <v>0</v>
      </c>
      <c r="D2191" s="43" t="str">
        <f>"F-"&amp;'Test Scenarios'!M2200&amp;"-"&amp;'Test Scenarios'!C2200&amp;"-"&amp;C2191</f>
        <v>F---0</v>
      </c>
      <c r="E2191" s="43" t="s">
        <v>6576</v>
      </c>
      <c r="F2191" s="43">
        <f>'Test Scenarios'!G2200</f>
        <v>0</v>
      </c>
      <c r="G2191" s="43" t="str">
        <f>"Objective"&amp;CHAR(10)
&amp;'Test Scenarios'!L2200&amp;CHAR(10)&amp;CHAR(10)&amp;
"Test Case Description"&amp;CHAR(10)
&amp;'Test Scenarios'!D2200&amp;CHAR(10)&amp;CHAR(10)&amp;
"Expected Results"&amp;CHAR(10)&amp;'Test Scenarios'!F2200</f>
        <v xml:space="preserve">Objective
Test Case Description
Expected Results
</v>
      </c>
      <c r="H2191" s="41"/>
      <c r="I2191" s="43" t="s">
        <v>6577</v>
      </c>
      <c r="J2191" s="41" t="str">
        <f>"TST-F "&amp;_xlfn.XLOOKUP('Test Scenarios'!M2200,'Taxonomy and Epics'!H:H,'Taxonomy and Epics'!E:E)</f>
        <v xml:space="preserve">TST-F </v>
      </c>
      <c r="K2191" s="36" t="str">
        <f>"Phase1,"&amp;_xlfn.XLOOKUP('Test Scenarios'!M2200,'Taxonomy and Epics'!H:H,'Taxonomy and Epics'!B:B)&amp;"_"&amp;_xlfn.XLOOKUP('Test Scenarios'!M2200,'Taxonomy and Epics'!H:H,'Taxonomy and Epics'!C:C)&amp;","&amp;'Test Scenarios'!M2200&amp;",Fin_Functional, Workday"</f>
        <v>Phase1,_,,Fin_Functional, Workday</v>
      </c>
      <c r="L2191" s="41"/>
      <c r="M2191" s="41"/>
      <c r="N2191" s="41"/>
      <c r="O2191" s="41"/>
      <c r="P2191" s="41"/>
      <c r="Q2191" s="41"/>
      <c r="R2191" s="41"/>
      <c r="S2191" s="41"/>
      <c r="T2191" s="38"/>
    </row>
    <row r="2192" spans="1:20" ht="128" x14ac:dyDescent="0.2">
      <c r="A2192" s="20">
        <f>'Test Scenarios'!A2201</f>
        <v>0</v>
      </c>
      <c r="B2192" s="44">
        <f>'Test Scenarios'!K2201</f>
        <v>0</v>
      </c>
      <c r="C2192" s="42">
        <f>'Test Scenarios'!B2201</f>
        <v>0</v>
      </c>
      <c r="D2192" s="43" t="str">
        <f>"F-"&amp;'Test Scenarios'!M2201&amp;"-"&amp;'Test Scenarios'!C2201&amp;"-"&amp;C2192</f>
        <v>F---0</v>
      </c>
      <c r="E2192" s="43" t="s">
        <v>6576</v>
      </c>
      <c r="F2192" s="43">
        <f>'Test Scenarios'!G2201</f>
        <v>0</v>
      </c>
      <c r="G2192" s="43" t="str">
        <f>"Objective"&amp;CHAR(10)
&amp;'Test Scenarios'!L2201&amp;CHAR(10)&amp;CHAR(10)&amp;
"Test Case Description"&amp;CHAR(10)
&amp;'Test Scenarios'!D2201&amp;CHAR(10)&amp;CHAR(10)&amp;
"Expected Results"&amp;CHAR(10)&amp;'Test Scenarios'!F2201</f>
        <v xml:space="preserve">Objective
Test Case Description
Expected Results
</v>
      </c>
      <c r="H2192" s="41"/>
      <c r="I2192" s="43" t="s">
        <v>6577</v>
      </c>
      <c r="J2192" s="41" t="str">
        <f>"TST-F "&amp;_xlfn.XLOOKUP('Test Scenarios'!M2201,'Taxonomy and Epics'!H:H,'Taxonomy and Epics'!E:E)</f>
        <v xml:space="preserve">TST-F </v>
      </c>
      <c r="K2192" s="36" t="str">
        <f>"Phase1,"&amp;_xlfn.XLOOKUP('Test Scenarios'!M2201,'Taxonomy and Epics'!H:H,'Taxonomy and Epics'!B:B)&amp;"_"&amp;_xlfn.XLOOKUP('Test Scenarios'!M2201,'Taxonomy and Epics'!H:H,'Taxonomy and Epics'!C:C)&amp;","&amp;'Test Scenarios'!M2201&amp;",Fin_Functional, Workday"</f>
        <v>Phase1,_,,Fin_Functional, Workday</v>
      </c>
      <c r="L2192" s="41"/>
      <c r="M2192" s="41"/>
      <c r="N2192" s="41"/>
      <c r="O2192" s="41"/>
      <c r="P2192" s="41"/>
      <c r="Q2192" s="41"/>
      <c r="R2192" s="41"/>
      <c r="S2192" s="41"/>
      <c r="T2192" s="38"/>
    </row>
    <row r="2193" spans="1:20" ht="128" x14ac:dyDescent="0.2">
      <c r="A2193" s="20">
        <f>'Test Scenarios'!A2202</f>
        <v>0</v>
      </c>
      <c r="B2193" s="44">
        <f>'Test Scenarios'!K2202</f>
        <v>0</v>
      </c>
      <c r="C2193" s="42">
        <f>'Test Scenarios'!B2202</f>
        <v>0</v>
      </c>
      <c r="D2193" s="43" t="str">
        <f>"F-"&amp;'Test Scenarios'!M2202&amp;"-"&amp;'Test Scenarios'!C2202&amp;"-"&amp;C2193</f>
        <v>F---0</v>
      </c>
      <c r="E2193" s="43" t="s">
        <v>6576</v>
      </c>
      <c r="F2193" s="43">
        <f>'Test Scenarios'!G2202</f>
        <v>0</v>
      </c>
      <c r="G2193" s="43" t="str">
        <f>"Objective"&amp;CHAR(10)
&amp;'Test Scenarios'!L2202&amp;CHAR(10)&amp;CHAR(10)&amp;
"Test Case Description"&amp;CHAR(10)
&amp;'Test Scenarios'!D2202&amp;CHAR(10)&amp;CHAR(10)&amp;
"Expected Results"&amp;CHAR(10)&amp;'Test Scenarios'!F2202</f>
        <v xml:space="preserve">Objective
Test Case Description
Expected Results
</v>
      </c>
      <c r="H2193" s="41"/>
      <c r="I2193" s="43" t="s">
        <v>6577</v>
      </c>
      <c r="J2193" s="41" t="str">
        <f>"TST-F "&amp;_xlfn.XLOOKUP('Test Scenarios'!M2202,'Taxonomy and Epics'!H:H,'Taxonomy and Epics'!E:E)</f>
        <v xml:space="preserve">TST-F </v>
      </c>
      <c r="K2193" s="36" t="str">
        <f>"Phase1,"&amp;_xlfn.XLOOKUP('Test Scenarios'!M2202,'Taxonomy and Epics'!H:H,'Taxonomy and Epics'!B:B)&amp;"_"&amp;_xlfn.XLOOKUP('Test Scenarios'!M2202,'Taxonomy and Epics'!H:H,'Taxonomy and Epics'!C:C)&amp;","&amp;'Test Scenarios'!M2202&amp;",Fin_Functional, Workday"</f>
        <v>Phase1,_,,Fin_Functional, Workday</v>
      </c>
      <c r="L2193" s="41"/>
      <c r="M2193" s="41"/>
      <c r="N2193" s="41"/>
      <c r="O2193" s="41"/>
      <c r="P2193" s="41"/>
      <c r="Q2193" s="41"/>
      <c r="R2193" s="41"/>
      <c r="S2193" s="41"/>
      <c r="T2193" s="38"/>
    </row>
    <row r="2194" spans="1:20" ht="128" x14ac:dyDescent="0.2">
      <c r="A2194" s="20">
        <f>'Test Scenarios'!A2203</f>
        <v>0</v>
      </c>
      <c r="B2194" s="44">
        <f>'Test Scenarios'!K2203</f>
        <v>0</v>
      </c>
      <c r="C2194" s="42">
        <f>'Test Scenarios'!B2203</f>
        <v>0</v>
      </c>
      <c r="D2194" s="43" t="str">
        <f>"F-"&amp;'Test Scenarios'!M2203&amp;"-"&amp;'Test Scenarios'!C2203&amp;"-"&amp;C2194</f>
        <v>F---0</v>
      </c>
      <c r="E2194" s="43" t="s">
        <v>6576</v>
      </c>
      <c r="F2194" s="43">
        <f>'Test Scenarios'!G2203</f>
        <v>0</v>
      </c>
      <c r="G2194" s="43" t="str">
        <f>"Objective"&amp;CHAR(10)
&amp;'Test Scenarios'!L2203&amp;CHAR(10)&amp;CHAR(10)&amp;
"Test Case Description"&amp;CHAR(10)
&amp;'Test Scenarios'!D2203&amp;CHAR(10)&amp;CHAR(10)&amp;
"Expected Results"&amp;CHAR(10)&amp;'Test Scenarios'!F2203</f>
        <v xml:space="preserve">Objective
Test Case Description
Expected Results
</v>
      </c>
      <c r="H2194" s="41"/>
      <c r="I2194" s="43" t="s">
        <v>6577</v>
      </c>
      <c r="J2194" s="41" t="str">
        <f>"TST-F "&amp;_xlfn.XLOOKUP('Test Scenarios'!M2203,'Taxonomy and Epics'!H:H,'Taxonomy and Epics'!E:E)</f>
        <v xml:space="preserve">TST-F </v>
      </c>
      <c r="K2194" s="36" t="str">
        <f>"Phase1,"&amp;_xlfn.XLOOKUP('Test Scenarios'!M2203,'Taxonomy and Epics'!H:H,'Taxonomy and Epics'!B:B)&amp;"_"&amp;_xlfn.XLOOKUP('Test Scenarios'!M2203,'Taxonomy and Epics'!H:H,'Taxonomy and Epics'!C:C)&amp;","&amp;'Test Scenarios'!M2203&amp;",Fin_Functional, Workday"</f>
        <v>Phase1,_,,Fin_Functional, Workday</v>
      </c>
      <c r="L2194" s="41"/>
      <c r="M2194" s="41"/>
      <c r="N2194" s="41"/>
      <c r="O2194" s="41"/>
      <c r="P2194" s="41"/>
      <c r="Q2194" s="41"/>
      <c r="R2194" s="41"/>
      <c r="S2194" s="41"/>
      <c r="T2194" s="38"/>
    </row>
    <row r="2195" spans="1:20" ht="128" x14ac:dyDescent="0.2">
      <c r="A2195" s="20">
        <f>'Test Scenarios'!A2204</f>
        <v>0</v>
      </c>
      <c r="B2195" s="44">
        <f>'Test Scenarios'!K2204</f>
        <v>0</v>
      </c>
      <c r="C2195" s="42">
        <f>'Test Scenarios'!B2204</f>
        <v>0</v>
      </c>
      <c r="D2195" s="43" t="str">
        <f>"F-"&amp;'Test Scenarios'!M2204&amp;"-"&amp;'Test Scenarios'!C2204&amp;"-"&amp;C2195</f>
        <v>F---0</v>
      </c>
      <c r="E2195" s="43" t="s">
        <v>6576</v>
      </c>
      <c r="F2195" s="43">
        <f>'Test Scenarios'!G2204</f>
        <v>0</v>
      </c>
      <c r="G2195" s="43" t="str">
        <f>"Objective"&amp;CHAR(10)
&amp;'Test Scenarios'!L2204&amp;CHAR(10)&amp;CHAR(10)&amp;
"Test Case Description"&amp;CHAR(10)
&amp;'Test Scenarios'!D2204&amp;CHAR(10)&amp;CHAR(10)&amp;
"Expected Results"&amp;CHAR(10)&amp;'Test Scenarios'!F2204</f>
        <v xml:space="preserve">Objective
Test Case Description
Expected Results
</v>
      </c>
      <c r="H2195" s="41"/>
      <c r="I2195" s="43" t="s">
        <v>6577</v>
      </c>
      <c r="J2195" s="41" t="str">
        <f>"TST-F "&amp;_xlfn.XLOOKUP('Test Scenarios'!M2204,'Taxonomy and Epics'!H:H,'Taxonomy and Epics'!E:E)</f>
        <v xml:space="preserve">TST-F </v>
      </c>
      <c r="K2195" s="36" t="str">
        <f>"Phase1,"&amp;_xlfn.XLOOKUP('Test Scenarios'!M2204,'Taxonomy and Epics'!H:H,'Taxonomy and Epics'!B:B)&amp;"_"&amp;_xlfn.XLOOKUP('Test Scenarios'!M2204,'Taxonomy and Epics'!H:H,'Taxonomy and Epics'!C:C)&amp;","&amp;'Test Scenarios'!M2204&amp;",Fin_Functional, Workday"</f>
        <v>Phase1,_,,Fin_Functional, Workday</v>
      </c>
      <c r="L2195" s="41"/>
      <c r="M2195" s="41"/>
      <c r="N2195" s="41"/>
      <c r="O2195" s="41"/>
      <c r="P2195" s="41"/>
      <c r="Q2195" s="41"/>
      <c r="R2195" s="41"/>
      <c r="S2195" s="41"/>
      <c r="T2195" s="38"/>
    </row>
    <row r="2196" spans="1:20" ht="128" x14ac:dyDescent="0.2">
      <c r="A2196" s="20">
        <f>'Test Scenarios'!A2205</f>
        <v>0</v>
      </c>
      <c r="B2196" s="44">
        <f>'Test Scenarios'!K2205</f>
        <v>0</v>
      </c>
      <c r="C2196" s="42">
        <f>'Test Scenarios'!B2205</f>
        <v>0</v>
      </c>
      <c r="D2196" s="43" t="str">
        <f>"F-"&amp;'Test Scenarios'!M2205&amp;"-"&amp;'Test Scenarios'!C2205&amp;"-"&amp;C2196</f>
        <v>F---0</v>
      </c>
      <c r="E2196" s="43" t="s">
        <v>6576</v>
      </c>
      <c r="F2196" s="43">
        <f>'Test Scenarios'!G2205</f>
        <v>0</v>
      </c>
      <c r="G2196" s="43" t="str">
        <f>"Objective"&amp;CHAR(10)
&amp;'Test Scenarios'!L2205&amp;CHAR(10)&amp;CHAR(10)&amp;
"Test Case Description"&amp;CHAR(10)
&amp;'Test Scenarios'!D2205&amp;CHAR(10)&amp;CHAR(10)&amp;
"Expected Results"&amp;CHAR(10)&amp;'Test Scenarios'!F2205</f>
        <v xml:space="preserve">Objective
Test Case Description
Expected Results
</v>
      </c>
      <c r="H2196" s="41"/>
      <c r="I2196" s="43" t="s">
        <v>6577</v>
      </c>
      <c r="J2196" s="41" t="str">
        <f>"TST-F "&amp;_xlfn.XLOOKUP('Test Scenarios'!M2205,'Taxonomy and Epics'!H:H,'Taxonomy and Epics'!E:E)</f>
        <v xml:space="preserve">TST-F </v>
      </c>
      <c r="K2196" s="36" t="str">
        <f>"Phase1,"&amp;_xlfn.XLOOKUP('Test Scenarios'!M2205,'Taxonomy and Epics'!H:H,'Taxonomy and Epics'!B:B)&amp;"_"&amp;_xlfn.XLOOKUP('Test Scenarios'!M2205,'Taxonomy and Epics'!H:H,'Taxonomy and Epics'!C:C)&amp;","&amp;'Test Scenarios'!M2205&amp;",Fin_Functional, Workday"</f>
        <v>Phase1,_,,Fin_Functional, Workday</v>
      </c>
      <c r="L2196" s="41"/>
      <c r="M2196" s="41"/>
      <c r="N2196" s="41"/>
      <c r="O2196" s="41"/>
      <c r="P2196" s="41"/>
      <c r="Q2196" s="41"/>
      <c r="R2196" s="41"/>
      <c r="S2196" s="41"/>
      <c r="T2196" s="38"/>
    </row>
    <row r="2197" spans="1:20" ht="128" x14ac:dyDescent="0.2">
      <c r="A2197" s="20">
        <f>'Test Scenarios'!A2206</f>
        <v>0</v>
      </c>
      <c r="B2197" s="44">
        <f>'Test Scenarios'!K2206</f>
        <v>0</v>
      </c>
      <c r="C2197" s="42">
        <f>'Test Scenarios'!B2206</f>
        <v>0</v>
      </c>
      <c r="D2197" s="43" t="str">
        <f>"F-"&amp;'Test Scenarios'!M2206&amp;"-"&amp;'Test Scenarios'!C2206&amp;"-"&amp;C2197</f>
        <v>F---0</v>
      </c>
      <c r="E2197" s="43" t="s">
        <v>6576</v>
      </c>
      <c r="F2197" s="43">
        <f>'Test Scenarios'!G2206</f>
        <v>0</v>
      </c>
      <c r="G2197" s="43" t="str">
        <f>"Objective"&amp;CHAR(10)
&amp;'Test Scenarios'!L2206&amp;CHAR(10)&amp;CHAR(10)&amp;
"Test Case Description"&amp;CHAR(10)
&amp;'Test Scenarios'!D2206&amp;CHAR(10)&amp;CHAR(10)&amp;
"Expected Results"&amp;CHAR(10)&amp;'Test Scenarios'!F2206</f>
        <v xml:space="preserve">Objective
Test Case Description
Expected Results
</v>
      </c>
      <c r="H2197" s="41"/>
      <c r="I2197" s="43" t="s">
        <v>6577</v>
      </c>
      <c r="J2197" s="41" t="str">
        <f>"TST-F "&amp;_xlfn.XLOOKUP('Test Scenarios'!M2206,'Taxonomy and Epics'!H:H,'Taxonomy and Epics'!E:E)</f>
        <v xml:space="preserve">TST-F </v>
      </c>
      <c r="K2197" s="36" t="str">
        <f>"Phase1,"&amp;_xlfn.XLOOKUP('Test Scenarios'!M2206,'Taxonomy and Epics'!H:H,'Taxonomy and Epics'!B:B)&amp;"_"&amp;_xlfn.XLOOKUP('Test Scenarios'!M2206,'Taxonomy and Epics'!H:H,'Taxonomy and Epics'!C:C)&amp;","&amp;'Test Scenarios'!M2206&amp;",Fin_Functional, Workday"</f>
        <v>Phase1,_,,Fin_Functional, Workday</v>
      </c>
      <c r="L2197" s="41"/>
      <c r="M2197" s="41"/>
      <c r="N2197" s="41"/>
      <c r="O2197" s="41"/>
      <c r="P2197" s="41"/>
      <c r="Q2197" s="41"/>
      <c r="R2197" s="41"/>
      <c r="S2197" s="41"/>
      <c r="T2197" s="38"/>
    </row>
    <row r="2198" spans="1:20" ht="128" x14ac:dyDescent="0.2">
      <c r="A2198" s="20">
        <f>'Test Scenarios'!A2207</f>
        <v>0</v>
      </c>
      <c r="B2198" s="44">
        <f>'Test Scenarios'!K2207</f>
        <v>0</v>
      </c>
      <c r="C2198" s="42">
        <f>'Test Scenarios'!B2207</f>
        <v>0</v>
      </c>
      <c r="D2198" s="43" t="str">
        <f>"F-"&amp;'Test Scenarios'!M2207&amp;"-"&amp;'Test Scenarios'!C2207&amp;"-"&amp;C2198</f>
        <v>F---0</v>
      </c>
      <c r="E2198" s="43" t="s">
        <v>6576</v>
      </c>
      <c r="F2198" s="43">
        <f>'Test Scenarios'!G2207</f>
        <v>0</v>
      </c>
      <c r="G2198" s="43" t="str">
        <f>"Objective"&amp;CHAR(10)
&amp;'Test Scenarios'!L2207&amp;CHAR(10)&amp;CHAR(10)&amp;
"Test Case Description"&amp;CHAR(10)
&amp;'Test Scenarios'!D2207&amp;CHAR(10)&amp;CHAR(10)&amp;
"Expected Results"&amp;CHAR(10)&amp;'Test Scenarios'!F2207</f>
        <v xml:space="preserve">Objective
Test Case Description
Expected Results
</v>
      </c>
      <c r="H2198" s="41"/>
      <c r="I2198" s="43" t="s">
        <v>6577</v>
      </c>
      <c r="J2198" s="41" t="str">
        <f>"TST-F "&amp;_xlfn.XLOOKUP('Test Scenarios'!M2207,'Taxonomy and Epics'!H:H,'Taxonomy and Epics'!E:E)</f>
        <v xml:space="preserve">TST-F </v>
      </c>
      <c r="K2198" s="36" t="str">
        <f>"Phase1,"&amp;_xlfn.XLOOKUP('Test Scenarios'!M2207,'Taxonomy and Epics'!H:H,'Taxonomy and Epics'!B:B)&amp;"_"&amp;_xlfn.XLOOKUP('Test Scenarios'!M2207,'Taxonomy and Epics'!H:H,'Taxonomy and Epics'!C:C)&amp;","&amp;'Test Scenarios'!M2207&amp;",Fin_Functional, Workday"</f>
        <v>Phase1,_,,Fin_Functional, Workday</v>
      </c>
      <c r="L2198" s="41"/>
      <c r="M2198" s="41"/>
      <c r="N2198" s="41"/>
      <c r="O2198" s="41"/>
      <c r="P2198" s="41"/>
      <c r="Q2198" s="41"/>
      <c r="R2198" s="41"/>
      <c r="S2198" s="41"/>
      <c r="T2198" s="38"/>
    </row>
    <row r="2199" spans="1:20" ht="128" x14ac:dyDescent="0.2">
      <c r="A2199" s="20">
        <f>'Test Scenarios'!A2208</f>
        <v>0</v>
      </c>
      <c r="B2199" s="44">
        <f>'Test Scenarios'!K2208</f>
        <v>0</v>
      </c>
      <c r="C2199" s="42">
        <f>'Test Scenarios'!B2208</f>
        <v>0</v>
      </c>
      <c r="D2199" s="43" t="str">
        <f>"F-"&amp;'Test Scenarios'!M2208&amp;"-"&amp;'Test Scenarios'!C2208&amp;"-"&amp;C2199</f>
        <v>F---0</v>
      </c>
      <c r="E2199" s="43" t="s">
        <v>6576</v>
      </c>
      <c r="F2199" s="43">
        <f>'Test Scenarios'!G2208</f>
        <v>0</v>
      </c>
      <c r="G2199" s="43" t="str">
        <f>"Objective"&amp;CHAR(10)
&amp;'Test Scenarios'!L2208&amp;CHAR(10)&amp;CHAR(10)&amp;
"Test Case Description"&amp;CHAR(10)
&amp;'Test Scenarios'!D2208&amp;CHAR(10)&amp;CHAR(10)&amp;
"Expected Results"&amp;CHAR(10)&amp;'Test Scenarios'!F2208</f>
        <v xml:space="preserve">Objective
Test Case Description
Expected Results
</v>
      </c>
      <c r="H2199" s="41"/>
      <c r="I2199" s="43" t="s">
        <v>6577</v>
      </c>
      <c r="J2199" s="41" t="str">
        <f>"TST-F "&amp;_xlfn.XLOOKUP('Test Scenarios'!M2208,'Taxonomy and Epics'!H:H,'Taxonomy and Epics'!E:E)</f>
        <v xml:space="preserve">TST-F </v>
      </c>
      <c r="K2199" s="36" t="str">
        <f>"Phase1,"&amp;_xlfn.XLOOKUP('Test Scenarios'!M2208,'Taxonomy and Epics'!H:H,'Taxonomy and Epics'!B:B)&amp;"_"&amp;_xlfn.XLOOKUP('Test Scenarios'!M2208,'Taxonomy and Epics'!H:H,'Taxonomy and Epics'!C:C)&amp;","&amp;'Test Scenarios'!M2208&amp;",Fin_Functional, Workday"</f>
        <v>Phase1,_,,Fin_Functional, Workday</v>
      </c>
      <c r="L2199" s="41"/>
      <c r="M2199" s="41"/>
      <c r="N2199" s="41"/>
      <c r="O2199" s="41"/>
      <c r="P2199" s="41"/>
      <c r="Q2199" s="41"/>
      <c r="R2199" s="41"/>
      <c r="S2199" s="41"/>
      <c r="T2199" s="38"/>
    </row>
    <row r="2200" spans="1:20" ht="128" x14ac:dyDescent="0.2">
      <c r="A2200" s="20">
        <f>'Test Scenarios'!A2209</f>
        <v>0</v>
      </c>
      <c r="B2200" s="44">
        <f>'Test Scenarios'!K2209</f>
        <v>0</v>
      </c>
      <c r="C2200" s="42">
        <f>'Test Scenarios'!B2209</f>
        <v>0</v>
      </c>
      <c r="D2200" s="43" t="str">
        <f>"F-"&amp;'Test Scenarios'!M2209&amp;"-"&amp;'Test Scenarios'!C2209&amp;"-"&amp;C2200</f>
        <v>F---0</v>
      </c>
      <c r="E2200" s="43" t="s">
        <v>6576</v>
      </c>
      <c r="F2200" s="43">
        <f>'Test Scenarios'!G2209</f>
        <v>0</v>
      </c>
      <c r="G2200" s="43" t="str">
        <f>"Objective"&amp;CHAR(10)
&amp;'Test Scenarios'!L2209&amp;CHAR(10)&amp;CHAR(10)&amp;
"Test Case Description"&amp;CHAR(10)
&amp;'Test Scenarios'!D2209&amp;CHAR(10)&amp;CHAR(10)&amp;
"Expected Results"&amp;CHAR(10)&amp;'Test Scenarios'!F2209</f>
        <v xml:space="preserve">Objective
Test Case Description
Expected Results
</v>
      </c>
      <c r="H2200" s="41"/>
      <c r="I2200" s="43" t="s">
        <v>6577</v>
      </c>
      <c r="J2200" s="41" t="str">
        <f>"TST-F "&amp;_xlfn.XLOOKUP('Test Scenarios'!M2209,'Taxonomy and Epics'!H:H,'Taxonomy and Epics'!E:E)</f>
        <v xml:space="preserve">TST-F </v>
      </c>
      <c r="K2200" s="36" t="str">
        <f>"Phase1,"&amp;_xlfn.XLOOKUP('Test Scenarios'!M2209,'Taxonomy and Epics'!H:H,'Taxonomy and Epics'!B:B)&amp;"_"&amp;_xlfn.XLOOKUP('Test Scenarios'!M2209,'Taxonomy and Epics'!H:H,'Taxonomy and Epics'!C:C)&amp;","&amp;'Test Scenarios'!M2209&amp;",Fin_Functional, Workday"</f>
        <v>Phase1,_,,Fin_Functional, Workday</v>
      </c>
      <c r="L2200" s="41"/>
      <c r="M2200" s="41"/>
      <c r="N2200" s="41"/>
      <c r="O2200" s="41"/>
      <c r="P2200" s="41"/>
      <c r="Q2200" s="41"/>
      <c r="R2200" s="41"/>
      <c r="S2200" s="41"/>
      <c r="T2200" s="38"/>
    </row>
    <row r="2201" spans="1:20" ht="128" x14ac:dyDescent="0.2">
      <c r="A2201" s="20">
        <f>'Test Scenarios'!A2210</f>
        <v>0</v>
      </c>
      <c r="B2201" s="44">
        <f>'Test Scenarios'!K2210</f>
        <v>0</v>
      </c>
      <c r="C2201" s="42">
        <f>'Test Scenarios'!B2210</f>
        <v>0</v>
      </c>
      <c r="D2201" s="43" t="str">
        <f>"F-"&amp;'Test Scenarios'!M2210&amp;"-"&amp;'Test Scenarios'!C2210&amp;"-"&amp;C2201</f>
        <v>F---0</v>
      </c>
      <c r="E2201" s="43" t="s">
        <v>6576</v>
      </c>
      <c r="F2201" s="43">
        <f>'Test Scenarios'!G2210</f>
        <v>0</v>
      </c>
      <c r="G2201" s="43" t="str">
        <f>"Objective"&amp;CHAR(10)
&amp;'Test Scenarios'!L2210&amp;CHAR(10)&amp;CHAR(10)&amp;
"Test Case Description"&amp;CHAR(10)
&amp;'Test Scenarios'!D2210&amp;CHAR(10)&amp;CHAR(10)&amp;
"Expected Results"&amp;CHAR(10)&amp;'Test Scenarios'!F2210</f>
        <v xml:space="preserve">Objective
Test Case Description
Expected Results
</v>
      </c>
      <c r="H2201" s="41"/>
      <c r="I2201" s="43" t="s">
        <v>6577</v>
      </c>
      <c r="J2201" s="41" t="str">
        <f>"TST-F "&amp;_xlfn.XLOOKUP('Test Scenarios'!M2210,'Taxonomy and Epics'!H:H,'Taxonomy and Epics'!E:E)</f>
        <v xml:space="preserve">TST-F </v>
      </c>
      <c r="K2201" s="36" t="str">
        <f>"Phase1,"&amp;_xlfn.XLOOKUP('Test Scenarios'!M2210,'Taxonomy and Epics'!H:H,'Taxonomy and Epics'!B:B)&amp;"_"&amp;_xlfn.XLOOKUP('Test Scenarios'!M2210,'Taxonomy and Epics'!H:H,'Taxonomy and Epics'!C:C)&amp;","&amp;'Test Scenarios'!M2210&amp;",Fin_Functional, Workday"</f>
        <v>Phase1,_,,Fin_Functional, Workday</v>
      </c>
      <c r="L2201" s="41"/>
      <c r="M2201" s="41"/>
      <c r="N2201" s="41"/>
      <c r="O2201" s="41"/>
      <c r="P2201" s="41"/>
      <c r="Q2201" s="41"/>
      <c r="R2201" s="41"/>
      <c r="S2201" s="41"/>
      <c r="T2201" s="38"/>
    </row>
    <row r="2202" spans="1:20" ht="128" x14ac:dyDescent="0.2">
      <c r="A2202" s="20">
        <f>'Test Scenarios'!A2211</f>
        <v>0</v>
      </c>
      <c r="B2202" s="44">
        <f>'Test Scenarios'!K2211</f>
        <v>0</v>
      </c>
      <c r="C2202" s="42">
        <f>'Test Scenarios'!B2211</f>
        <v>0</v>
      </c>
      <c r="D2202" s="43" t="str">
        <f>"F-"&amp;'Test Scenarios'!M2211&amp;"-"&amp;'Test Scenarios'!C2211&amp;"-"&amp;C2202</f>
        <v>F---0</v>
      </c>
      <c r="E2202" s="43" t="s">
        <v>6576</v>
      </c>
      <c r="F2202" s="43">
        <f>'Test Scenarios'!G2211</f>
        <v>0</v>
      </c>
      <c r="G2202" s="43" t="str">
        <f>"Objective"&amp;CHAR(10)
&amp;'Test Scenarios'!L2211&amp;CHAR(10)&amp;CHAR(10)&amp;
"Test Case Description"&amp;CHAR(10)
&amp;'Test Scenarios'!D2211&amp;CHAR(10)&amp;CHAR(10)&amp;
"Expected Results"&amp;CHAR(10)&amp;'Test Scenarios'!F2211</f>
        <v xml:space="preserve">Objective
Test Case Description
Expected Results
</v>
      </c>
      <c r="H2202" s="41"/>
      <c r="I2202" s="43" t="s">
        <v>6577</v>
      </c>
      <c r="J2202" s="41" t="str">
        <f>"TST-F "&amp;_xlfn.XLOOKUP('Test Scenarios'!M2211,'Taxonomy and Epics'!H:H,'Taxonomy and Epics'!E:E)</f>
        <v xml:space="preserve">TST-F </v>
      </c>
      <c r="K2202" s="36" t="str">
        <f>"Phase1,"&amp;_xlfn.XLOOKUP('Test Scenarios'!M2211,'Taxonomy and Epics'!H:H,'Taxonomy and Epics'!B:B)&amp;"_"&amp;_xlfn.XLOOKUP('Test Scenarios'!M2211,'Taxonomy and Epics'!H:H,'Taxonomy and Epics'!C:C)&amp;","&amp;'Test Scenarios'!M2211&amp;",Fin_Functional, Workday"</f>
        <v>Phase1,_,,Fin_Functional, Workday</v>
      </c>
      <c r="L2202" s="41"/>
      <c r="M2202" s="41"/>
      <c r="N2202" s="41"/>
      <c r="O2202" s="41"/>
      <c r="P2202" s="41"/>
      <c r="Q2202" s="41"/>
      <c r="R2202" s="41"/>
      <c r="S2202" s="41"/>
      <c r="T2202" s="38"/>
    </row>
    <row r="2203" spans="1:20" ht="128" x14ac:dyDescent="0.2">
      <c r="A2203" s="20">
        <f>'Test Scenarios'!A2212</f>
        <v>0</v>
      </c>
      <c r="B2203" s="44">
        <f>'Test Scenarios'!K2212</f>
        <v>0</v>
      </c>
      <c r="C2203" s="42">
        <f>'Test Scenarios'!B2212</f>
        <v>0</v>
      </c>
      <c r="D2203" s="43" t="str">
        <f>"F-"&amp;'Test Scenarios'!M2212&amp;"-"&amp;'Test Scenarios'!C2212&amp;"-"&amp;C2203</f>
        <v>F---0</v>
      </c>
      <c r="E2203" s="43" t="s">
        <v>6576</v>
      </c>
      <c r="F2203" s="43">
        <f>'Test Scenarios'!G2212</f>
        <v>0</v>
      </c>
      <c r="G2203" s="43" t="str">
        <f>"Objective"&amp;CHAR(10)
&amp;'Test Scenarios'!L2212&amp;CHAR(10)&amp;CHAR(10)&amp;
"Test Case Description"&amp;CHAR(10)
&amp;'Test Scenarios'!D2212&amp;CHAR(10)&amp;CHAR(10)&amp;
"Expected Results"&amp;CHAR(10)&amp;'Test Scenarios'!F2212</f>
        <v xml:space="preserve">Objective
Test Case Description
Expected Results
</v>
      </c>
      <c r="H2203" s="41"/>
      <c r="I2203" s="43" t="s">
        <v>6577</v>
      </c>
      <c r="J2203" s="41" t="str">
        <f>"TST-F "&amp;_xlfn.XLOOKUP('Test Scenarios'!M2212,'Taxonomy and Epics'!H:H,'Taxonomy and Epics'!E:E)</f>
        <v xml:space="preserve">TST-F </v>
      </c>
      <c r="K2203" s="36" t="str">
        <f>"Phase1,"&amp;_xlfn.XLOOKUP('Test Scenarios'!M2212,'Taxonomy and Epics'!H:H,'Taxonomy and Epics'!B:B)&amp;"_"&amp;_xlfn.XLOOKUP('Test Scenarios'!M2212,'Taxonomy and Epics'!H:H,'Taxonomy and Epics'!C:C)&amp;","&amp;'Test Scenarios'!M2212&amp;",Fin_Functional, Workday"</f>
        <v>Phase1,_,,Fin_Functional, Workday</v>
      </c>
      <c r="L2203" s="41"/>
      <c r="M2203" s="41"/>
      <c r="N2203" s="41"/>
      <c r="O2203" s="41"/>
      <c r="P2203" s="41"/>
      <c r="Q2203" s="41"/>
      <c r="R2203" s="41"/>
      <c r="S2203" s="41"/>
      <c r="T2203" s="38"/>
    </row>
    <row r="2204" spans="1:20" ht="128" x14ac:dyDescent="0.2">
      <c r="A2204" s="20">
        <f>'Test Scenarios'!A2213</f>
        <v>0</v>
      </c>
      <c r="B2204" s="44">
        <f>'Test Scenarios'!K2213</f>
        <v>0</v>
      </c>
      <c r="C2204" s="42">
        <f>'Test Scenarios'!B2213</f>
        <v>0</v>
      </c>
      <c r="D2204" s="43" t="str">
        <f>"F-"&amp;'Test Scenarios'!M2213&amp;"-"&amp;'Test Scenarios'!C2213&amp;"-"&amp;C2204</f>
        <v>F---0</v>
      </c>
      <c r="E2204" s="43" t="s">
        <v>6576</v>
      </c>
      <c r="F2204" s="43">
        <f>'Test Scenarios'!G2213</f>
        <v>0</v>
      </c>
      <c r="G2204" s="43" t="str">
        <f>"Objective"&amp;CHAR(10)
&amp;'Test Scenarios'!L2213&amp;CHAR(10)&amp;CHAR(10)&amp;
"Test Case Description"&amp;CHAR(10)
&amp;'Test Scenarios'!D2213&amp;CHAR(10)&amp;CHAR(10)&amp;
"Expected Results"&amp;CHAR(10)&amp;'Test Scenarios'!F2213</f>
        <v xml:space="preserve">Objective
Test Case Description
Expected Results
</v>
      </c>
      <c r="H2204" s="41"/>
      <c r="I2204" s="43" t="s">
        <v>6577</v>
      </c>
      <c r="J2204" s="41" t="str">
        <f>"TST-F "&amp;_xlfn.XLOOKUP('Test Scenarios'!M2213,'Taxonomy and Epics'!H:H,'Taxonomy and Epics'!E:E)</f>
        <v xml:space="preserve">TST-F </v>
      </c>
      <c r="K2204" s="36" t="str">
        <f>"Phase1,"&amp;_xlfn.XLOOKUP('Test Scenarios'!M2213,'Taxonomy and Epics'!H:H,'Taxonomy and Epics'!B:B)&amp;"_"&amp;_xlfn.XLOOKUP('Test Scenarios'!M2213,'Taxonomy and Epics'!H:H,'Taxonomy and Epics'!C:C)&amp;","&amp;'Test Scenarios'!M2213&amp;",Fin_Functional, Workday"</f>
        <v>Phase1,_,,Fin_Functional, Workday</v>
      </c>
      <c r="L2204" s="41"/>
      <c r="M2204" s="41"/>
      <c r="N2204" s="41"/>
      <c r="O2204" s="41"/>
      <c r="P2204" s="41"/>
      <c r="Q2204" s="41"/>
      <c r="R2204" s="41"/>
      <c r="S2204" s="41"/>
      <c r="T2204" s="38"/>
    </row>
    <row r="2205" spans="1:20" ht="128" x14ac:dyDescent="0.2">
      <c r="A2205" s="20">
        <f>'Test Scenarios'!A2214</f>
        <v>0</v>
      </c>
      <c r="B2205" s="44">
        <f>'Test Scenarios'!K2214</f>
        <v>0</v>
      </c>
      <c r="C2205" s="42">
        <f>'Test Scenarios'!B2214</f>
        <v>0</v>
      </c>
      <c r="D2205" s="43" t="str">
        <f>"F-"&amp;'Test Scenarios'!M2214&amp;"-"&amp;'Test Scenarios'!C2214&amp;"-"&amp;C2205</f>
        <v>F---0</v>
      </c>
      <c r="E2205" s="43" t="s">
        <v>6576</v>
      </c>
      <c r="F2205" s="43">
        <f>'Test Scenarios'!G2214</f>
        <v>0</v>
      </c>
      <c r="G2205" s="43" t="str">
        <f>"Objective"&amp;CHAR(10)
&amp;'Test Scenarios'!L2214&amp;CHAR(10)&amp;CHAR(10)&amp;
"Test Case Description"&amp;CHAR(10)
&amp;'Test Scenarios'!D2214&amp;CHAR(10)&amp;CHAR(10)&amp;
"Expected Results"&amp;CHAR(10)&amp;'Test Scenarios'!F2214</f>
        <v xml:space="preserve">Objective
Test Case Description
Expected Results
</v>
      </c>
      <c r="H2205" s="41"/>
      <c r="I2205" s="43" t="s">
        <v>6577</v>
      </c>
      <c r="J2205" s="41" t="str">
        <f>"TST-F "&amp;_xlfn.XLOOKUP('Test Scenarios'!M2214,'Taxonomy and Epics'!H:H,'Taxonomy and Epics'!E:E)</f>
        <v xml:space="preserve">TST-F </v>
      </c>
      <c r="K2205" s="36" t="str">
        <f>"Phase1,"&amp;_xlfn.XLOOKUP('Test Scenarios'!M2214,'Taxonomy and Epics'!H:H,'Taxonomy and Epics'!B:B)&amp;"_"&amp;_xlfn.XLOOKUP('Test Scenarios'!M2214,'Taxonomy and Epics'!H:H,'Taxonomy and Epics'!C:C)&amp;","&amp;'Test Scenarios'!M2214&amp;",Fin_Functional, Workday"</f>
        <v>Phase1,_,,Fin_Functional, Workday</v>
      </c>
      <c r="L2205" s="41"/>
      <c r="M2205" s="41"/>
      <c r="N2205" s="41"/>
      <c r="O2205" s="41"/>
      <c r="P2205" s="41"/>
      <c r="Q2205" s="41"/>
      <c r="R2205" s="41"/>
      <c r="S2205" s="41"/>
      <c r="T2205" s="38"/>
    </row>
    <row r="2206" spans="1:20" ht="128" x14ac:dyDescent="0.2">
      <c r="A2206" s="20">
        <f>'Test Scenarios'!A2215</f>
        <v>0</v>
      </c>
      <c r="B2206" s="44">
        <f>'Test Scenarios'!K2215</f>
        <v>0</v>
      </c>
      <c r="C2206" s="42">
        <f>'Test Scenarios'!B2215</f>
        <v>0</v>
      </c>
      <c r="D2206" s="43" t="str">
        <f>"F-"&amp;'Test Scenarios'!M2215&amp;"-"&amp;'Test Scenarios'!C2215&amp;"-"&amp;C2206</f>
        <v>F---0</v>
      </c>
      <c r="E2206" s="43" t="s">
        <v>6576</v>
      </c>
      <c r="F2206" s="43">
        <f>'Test Scenarios'!G2215</f>
        <v>0</v>
      </c>
      <c r="G2206" s="43" t="str">
        <f>"Objective"&amp;CHAR(10)
&amp;'Test Scenarios'!L2215&amp;CHAR(10)&amp;CHAR(10)&amp;
"Test Case Description"&amp;CHAR(10)
&amp;'Test Scenarios'!D2215&amp;CHAR(10)&amp;CHAR(10)&amp;
"Expected Results"&amp;CHAR(10)&amp;'Test Scenarios'!F2215</f>
        <v xml:space="preserve">Objective
Test Case Description
Expected Results
</v>
      </c>
      <c r="H2206" s="41"/>
      <c r="I2206" s="43" t="s">
        <v>6577</v>
      </c>
      <c r="J2206" s="41" t="str">
        <f>"TST-F "&amp;_xlfn.XLOOKUP('Test Scenarios'!M2215,'Taxonomy and Epics'!H:H,'Taxonomy and Epics'!E:E)</f>
        <v xml:space="preserve">TST-F </v>
      </c>
      <c r="K2206" s="36" t="str">
        <f>"Phase1,"&amp;_xlfn.XLOOKUP('Test Scenarios'!M2215,'Taxonomy and Epics'!H:H,'Taxonomy and Epics'!B:B)&amp;"_"&amp;_xlfn.XLOOKUP('Test Scenarios'!M2215,'Taxonomy and Epics'!H:H,'Taxonomy and Epics'!C:C)&amp;","&amp;'Test Scenarios'!M2215&amp;",Fin_Functional, Workday"</f>
        <v>Phase1,_,,Fin_Functional, Workday</v>
      </c>
      <c r="L2206" s="41"/>
      <c r="M2206" s="41"/>
      <c r="N2206" s="41"/>
      <c r="O2206" s="41"/>
      <c r="P2206" s="41"/>
      <c r="Q2206" s="41"/>
      <c r="R2206" s="41"/>
      <c r="S2206" s="41"/>
      <c r="T2206" s="38"/>
    </row>
    <row r="2207" spans="1:20" ht="128" x14ac:dyDescent="0.2">
      <c r="A2207" s="20">
        <f>'Test Scenarios'!A2216</f>
        <v>0</v>
      </c>
      <c r="B2207" s="44">
        <f>'Test Scenarios'!K2216</f>
        <v>0</v>
      </c>
      <c r="C2207" s="42">
        <f>'Test Scenarios'!B2216</f>
        <v>0</v>
      </c>
      <c r="D2207" s="43" t="str">
        <f>"F-"&amp;'Test Scenarios'!M2216&amp;"-"&amp;'Test Scenarios'!C2216&amp;"-"&amp;C2207</f>
        <v>F---0</v>
      </c>
      <c r="E2207" s="43" t="s">
        <v>6576</v>
      </c>
      <c r="F2207" s="43">
        <f>'Test Scenarios'!G2216</f>
        <v>0</v>
      </c>
      <c r="G2207" s="43" t="str">
        <f>"Objective"&amp;CHAR(10)
&amp;'Test Scenarios'!L2216&amp;CHAR(10)&amp;CHAR(10)&amp;
"Test Case Description"&amp;CHAR(10)
&amp;'Test Scenarios'!D2216&amp;CHAR(10)&amp;CHAR(10)&amp;
"Expected Results"&amp;CHAR(10)&amp;'Test Scenarios'!F2216</f>
        <v xml:space="preserve">Objective
Test Case Description
Expected Results
</v>
      </c>
      <c r="H2207" s="41"/>
      <c r="I2207" s="43" t="s">
        <v>6577</v>
      </c>
      <c r="J2207" s="41" t="str">
        <f>"TST-F "&amp;_xlfn.XLOOKUP('Test Scenarios'!M2216,'Taxonomy and Epics'!H:H,'Taxonomy and Epics'!E:E)</f>
        <v xml:space="preserve">TST-F </v>
      </c>
      <c r="K2207" s="36" t="str">
        <f>"Phase1,"&amp;_xlfn.XLOOKUP('Test Scenarios'!M2216,'Taxonomy and Epics'!H:H,'Taxonomy and Epics'!B:B)&amp;"_"&amp;_xlfn.XLOOKUP('Test Scenarios'!M2216,'Taxonomy and Epics'!H:H,'Taxonomy and Epics'!C:C)&amp;","&amp;'Test Scenarios'!M2216&amp;",Fin_Functional, Workday"</f>
        <v>Phase1,_,,Fin_Functional, Workday</v>
      </c>
      <c r="L2207" s="41"/>
      <c r="M2207" s="41"/>
      <c r="N2207" s="41"/>
      <c r="O2207" s="41"/>
      <c r="P2207" s="41"/>
      <c r="Q2207" s="41"/>
      <c r="R2207" s="41"/>
      <c r="S2207" s="41"/>
      <c r="T2207" s="38"/>
    </row>
    <row r="2208" spans="1:20" ht="128" x14ac:dyDescent="0.2">
      <c r="A2208" s="20">
        <f>'Test Scenarios'!A2217</f>
        <v>0</v>
      </c>
      <c r="B2208" s="44">
        <f>'Test Scenarios'!K2217</f>
        <v>0</v>
      </c>
      <c r="C2208" s="42">
        <f>'Test Scenarios'!B2217</f>
        <v>0</v>
      </c>
      <c r="D2208" s="43" t="str">
        <f>"F-"&amp;'Test Scenarios'!M2217&amp;"-"&amp;'Test Scenarios'!C2217&amp;"-"&amp;C2208</f>
        <v>F---0</v>
      </c>
      <c r="E2208" s="43" t="s">
        <v>6576</v>
      </c>
      <c r="F2208" s="43">
        <f>'Test Scenarios'!G2217</f>
        <v>0</v>
      </c>
      <c r="G2208" s="43" t="str">
        <f>"Objective"&amp;CHAR(10)
&amp;'Test Scenarios'!L2217&amp;CHAR(10)&amp;CHAR(10)&amp;
"Test Case Description"&amp;CHAR(10)
&amp;'Test Scenarios'!D2217&amp;CHAR(10)&amp;CHAR(10)&amp;
"Expected Results"&amp;CHAR(10)&amp;'Test Scenarios'!F2217</f>
        <v xml:space="preserve">Objective
Test Case Description
Expected Results
</v>
      </c>
      <c r="H2208" s="41"/>
      <c r="I2208" s="43" t="s">
        <v>6577</v>
      </c>
      <c r="J2208" s="41" t="str">
        <f>"TST-F "&amp;_xlfn.XLOOKUP('Test Scenarios'!M2217,'Taxonomy and Epics'!H:H,'Taxonomy and Epics'!E:E)</f>
        <v xml:space="preserve">TST-F </v>
      </c>
      <c r="K2208" s="36" t="str">
        <f>"Phase1,"&amp;_xlfn.XLOOKUP('Test Scenarios'!M2217,'Taxonomy and Epics'!H:H,'Taxonomy and Epics'!B:B)&amp;"_"&amp;_xlfn.XLOOKUP('Test Scenarios'!M2217,'Taxonomy and Epics'!H:H,'Taxonomy and Epics'!C:C)&amp;","&amp;'Test Scenarios'!M2217&amp;",Fin_Functional, Workday"</f>
        <v>Phase1,_,,Fin_Functional, Workday</v>
      </c>
      <c r="L2208" s="41"/>
      <c r="M2208" s="41"/>
      <c r="N2208" s="41"/>
      <c r="O2208" s="41"/>
      <c r="P2208" s="41"/>
      <c r="Q2208" s="41"/>
      <c r="R2208" s="41"/>
      <c r="S2208" s="41"/>
      <c r="T2208" s="38"/>
    </row>
    <row r="2209" spans="1:20" ht="128" x14ac:dyDescent="0.2">
      <c r="A2209" s="20">
        <f>'Test Scenarios'!A2218</f>
        <v>0</v>
      </c>
      <c r="B2209" s="44">
        <f>'Test Scenarios'!K2218</f>
        <v>0</v>
      </c>
      <c r="C2209" s="42">
        <f>'Test Scenarios'!B2218</f>
        <v>0</v>
      </c>
      <c r="D2209" s="43" t="str">
        <f>"F-"&amp;'Test Scenarios'!M2218&amp;"-"&amp;'Test Scenarios'!C2218&amp;"-"&amp;C2209</f>
        <v>F---0</v>
      </c>
      <c r="E2209" s="43" t="s">
        <v>6576</v>
      </c>
      <c r="F2209" s="43">
        <f>'Test Scenarios'!G2218</f>
        <v>0</v>
      </c>
      <c r="G2209" s="43" t="str">
        <f>"Objective"&amp;CHAR(10)
&amp;'Test Scenarios'!L2218&amp;CHAR(10)&amp;CHAR(10)&amp;
"Test Case Description"&amp;CHAR(10)
&amp;'Test Scenarios'!D2218&amp;CHAR(10)&amp;CHAR(10)&amp;
"Expected Results"&amp;CHAR(10)&amp;'Test Scenarios'!F2218</f>
        <v xml:space="preserve">Objective
Test Case Description
Expected Results
</v>
      </c>
      <c r="H2209" s="41"/>
      <c r="I2209" s="43" t="s">
        <v>6577</v>
      </c>
      <c r="J2209" s="41" t="str">
        <f>"TST-F "&amp;_xlfn.XLOOKUP('Test Scenarios'!M2218,'Taxonomy and Epics'!H:H,'Taxonomy and Epics'!E:E)</f>
        <v xml:space="preserve">TST-F </v>
      </c>
      <c r="K2209" s="36" t="str">
        <f>"Phase1,"&amp;_xlfn.XLOOKUP('Test Scenarios'!M2218,'Taxonomy and Epics'!H:H,'Taxonomy and Epics'!B:B)&amp;"_"&amp;_xlfn.XLOOKUP('Test Scenarios'!M2218,'Taxonomy and Epics'!H:H,'Taxonomy and Epics'!C:C)&amp;","&amp;'Test Scenarios'!M2218&amp;",Fin_Functional, Workday"</f>
        <v>Phase1,_,,Fin_Functional, Workday</v>
      </c>
      <c r="L2209" s="41"/>
      <c r="M2209" s="41"/>
      <c r="N2209" s="41"/>
      <c r="O2209" s="41"/>
      <c r="P2209" s="41"/>
      <c r="Q2209" s="41"/>
      <c r="R2209" s="41"/>
      <c r="S2209" s="41"/>
      <c r="T2209" s="38"/>
    </row>
    <row r="2210" spans="1:20" ht="128" x14ac:dyDescent="0.2">
      <c r="A2210" s="20">
        <f>'Test Scenarios'!A2219</f>
        <v>0</v>
      </c>
      <c r="B2210" s="44">
        <f>'Test Scenarios'!K2219</f>
        <v>0</v>
      </c>
      <c r="C2210" s="42">
        <f>'Test Scenarios'!B2219</f>
        <v>0</v>
      </c>
      <c r="D2210" s="43" t="str">
        <f>"F-"&amp;'Test Scenarios'!M2219&amp;"-"&amp;'Test Scenarios'!C2219&amp;"-"&amp;C2210</f>
        <v>F---0</v>
      </c>
      <c r="E2210" s="43" t="s">
        <v>6576</v>
      </c>
      <c r="F2210" s="43">
        <f>'Test Scenarios'!G2219</f>
        <v>0</v>
      </c>
      <c r="G2210" s="43" t="str">
        <f>"Objective"&amp;CHAR(10)
&amp;'Test Scenarios'!L2219&amp;CHAR(10)&amp;CHAR(10)&amp;
"Test Case Description"&amp;CHAR(10)
&amp;'Test Scenarios'!D2219&amp;CHAR(10)&amp;CHAR(10)&amp;
"Expected Results"&amp;CHAR(10)&amp;'Test Scenarios'!F2219</f>
        <v xml:space="preserve">Objective
Test Case Description
Expected Results
</v>
      </c>
      <c r="H2210" s="41"/>
      <c r="I2210" s="43" t="s">
        <v>6577</v>
      </c>
      <c r="J2210" s="41" t="str">
        <f>"TST-F "&amp;_xlfn.XLOOKUP('Test Scenarios'!M2219,'Taxonomy and Epics'!H:H,'Taxonomy and Epics'!E:E)</f>
        <v xml:space="preserve">TST-F </v>
      </c>
      <c r="K2210" s="36" t="str">
        <f>"Phase1,"&amp;_xlfn.XLOOKUP('Test Scenarios'!M2219,'Taxonomy and Epics'!H:H,'Taxonomy and Epics'!B:B)&amp;"_"&amp;_xlfn.XLOOKUP('Test Scenarios'!M2219,'Taxonomy and Epics'!H:H,'Taxonomy and Epics'!C:C)&amp;","&amp;'Test Scenarios'!M2219&amp;",Fin_Functional, Workday"</f>
        <v>Phase1,_,,Fin_Functional, Workday</v>
      </c>
      <c r="L2210" s="41"/>
      <c r="M2210" s="41"/>
      <c r="N2210" s="41"/>
      <c r="O2210" s="41"/>
      <c r="P2210" s="41"/>
      <c r="Q2210" s="41"/>
      <c r="R2210" s="41"/>
      <c r="S2210" s="41"/>
      <c r="T2210" s="38"/>
    </row>
    <row r="2211" spans="1:20" ht="128" x14ac:dyDescent="0.2">
      <c r="A2211" s="20">
        <f>'Test Scenarios'!A2220</f>
        <v>0</v>
      </c>
      <c r="B2211" s="44">
        <f>'Test Scenarios'!K2220</f>
        <v>0</v>
      </c>
      <c r="C2211" s="42">
        <f>'Test Scenarios'!B2220</f>
        <v>0</v>
      </c>
      <c r="D2211" s="43" t="str">
        <f>"F-"&amp;'Test Scenarios'!M2220&amp;"-"&amp;'Test Scenarios'!C2220&amp;"-"&amp;C2211</f>
        <v>F---0</v>
      </c>
      <c r="E2211" s="43" t="s">
        <v>6576</v>
      </c>
      <c r="F2211" s="43">
        <f>'Test Scenarios'!G2220</f>
        <v>0</v>
      </c>
      <c r="G2211" s="43" t="str">
        <f>"Objective"&amp;CHAR(10)
&amp;'Test Scenarios'!L2220&amp;CHAR(10)&amp;CHAR(10)&amp;
"Test Case Description"&amp;CHAR(10)
&amp;'Test Scenarios'!D2220&amp;CHAR(10)&amp;CHAR(10)&amp;
"Expected Results"&amp;CHAR(10)&amp;'Test Scenarios'!F2220</f>
        <v xml:space="preserve">Objective
Test Case Description
Expected Results
</v>
      </c>
      <c r="H2211" s="41"/>
      <c r="I2211" s="43" t="s">
        <v>6577</v>
      </c>
      <c r="J2211" s="41" t="str">
        <f>"TST-F "&amp;_xlfn.XLOOKUP('Test Scenarios'!M2220,'Taxonomy and Epics'!H:H,'Taxonomy and Epics'!E:E)</f>
        <v xml:space="preserve">TST-F </v>
      </c>
      <c r="K2211" s="36" t="str">
        <f>"Phase1,"&amp;_xlfn.XLOOKUP('Test Scenarios'!M2220,'Taxonomy and Epics'!H:H,'Taxonomy and Epics'!B:B)&amp;"_"&amp;_xlfn.XLOOKUP('Test Scenarios'!M2220,'Taxonomy and Epics'!H:H,'Taxonomy and Epics'!C:C)&amp;","&amp;'Test Scenarios'!M2220&amp;",Fin_Functional, Workday"</f>
        <v>Phase1,_,,Fin_Functional, Workday</v>
      </c>
      <c r="L2211" s="41"/>
      <c r="M2211" s="41"/>
      <c r="N2211" s="41"/>
      <c r="O2211" s="41"/>
      <c r="P2211" s="41"/>
      <c r="Q2211" s="41"/>
      <c r="R2211" s="41"/>
      <c r="S2211" s="41"/>
      <c r="T2211" s="38"/>
    </row>
    <row r="2212" spans="1:20" ht="128" x14ac:dyDescent="0.2">
      <c r="A2212" s="20">
        <f>'Test Scenarios'!A2221</f>
        <v>0</v>
      </c>
      <c r="B2212" s="44">
        <f>'Test Scenarios'!K2221</f>
        <v>0</v>
      </c>
      <c r="C2212" s="42">
        <f>'Test Scenarios'!B2221</f>
        <v>0</v>
      </c>
      <c r="D2212" s="43" t="str">
        <f>"F-"&amp;'Test Scenarios'!M2221&amp;"-"&amp;'Test Scenarios'!C2221&amp;"-"&amp;C2212</f>
        <v>F---0</v>
      </c>
      <c r="E2212" s="43" t="s">
        <v>6576</v>
      </c>
      <c r="F2212" s="43">
        <f>'Test Scenarios'!G2221</f>
        <v>0</v>
      </c>
      <c r="G2212" s="43" t="str">
        <f>"Objective"&amp;CHAR(10)
&amp;'Test Scenarios'!L2221&amp;CHAR(10)&amp;CHAR(10)&amp;
"Test Case Description"&amp;CHAR(10)
&amp;'Test Scenarios'!D2221&amp;CHAR(10)&amp;CHAR(10)&amp;
"Expected Results"&amp;CHAR(10)&amp;'Test Scenarios'!F2221</f>
        <v xml:space="preserve">Objective
Test Case Description
Expected Results
</v>
      </c>
      <c r="H2212" s="41"/>
      <c r="I2212" s="43" t="s">
        <v>6577</v>
      </c>
      <c r="J2212" s="41" t="str">
        <f>"TST-F "&amp;_xlfn.XLOOKUP('Test Scenarios'!M2221,'Taxonomy and Epics'!H:H,'Taxonomy and Epics'!E:E)</f>
        <v xml:space="preserve">TST-F </v>
      </c>
      <c r="K2212" s="36" t="str">
        <f>"Phase1,"&amp;_xlfn.XLOOKUP('Test Scenarios'!M2221,'Taxonomy and Epics'!H:H,'Taxonomy and Epics'!B:B)&amp;"_"&amp;_xlfn.XLOOKUP('Test Scenarios'!M2221,'Taxonomy and Epics'!H:H,'Taxonomy and Epics'!C:C)&amp;","&amp;'Test Scenarios'!M2221&amp;",Fin_Functional, Workday"</f>
        <v>Phase1,_,,Fin_Functional, Workday</v>
      </c>
      <c r="L2212" s="41"/>
      <c r="M2212" s="41"/>
      <c r="N2212" s="41"/>
      <c r="O2212" s="41"/>
      <c r="P2212" s="41"/>
      <c r="Q2212" s="41"/>
      <c r="R2212" s="41"/>
      <c r="S2212" s="41"/>
      <c r="T2212" s="38"/>
    </row>
    <row r="2213" spans="1:20" ht="128" x14ac:dyDescent="0.2">
      <c r="A2213" s="20">
        <f>'Test Scenarios'!A2222</f>
        <v>0</v>
      </c>
      <c r="B2213" s="44">
        <f>'Test Scenarios'!K2222</f>
        <v>0</v>
      </c>
      <c r="C2213" s="42">
        <f>'Test Scenarios'!B2222</f>
        <v>0</v>
      </c>
      <c r="D2213" s="43" t="str">
        <f>"F-"&amp;'Test Scenarios'!M2222&amp;"-"&amp;'Test Scenarios'!C2222&amp;"-"&amp;C2213</f>
        <v>F---0</v>
      </c>
      <c r="E2213" s="43" t="s">
        <v>6576</v>
      </c>
      <c r="F2213" s="43">
        <f>'Test Scenarios'!G2222</f>
        <v>0</v>
      </c>
      <c r="G2213" s="43" t="str">
        <f>"Objective"&amp;CHAR(10)
&amp;'Test Scenarios'!L2222&amp;CHAR(10)&amp;CHAR(10)&amp;
"Test Case Description"&amp;CHAR(10)
&amp;'Test Scenarios'!D2222&amp;CHAR(10)&amp;CHAR(10)&amp;
"Expected Results"&amp;CHAR(10)&amp;'Test Scenarios'!F2222</f>
        <v xml:space="preserve">Objective
Test Case Description
Expected Results
</v>
      </c>
      <c r="H2213" s="41"/>
      <c r="I2213" s="43" t="s">
        <v>6577</v>
      </c>
      <c r="J2213" s="41" t="str">
        <f>"TST-F "&amp;_xlfn.XLOOKUP('Test Scenarios'!M2222,'Taxonomy and Epics'!H:H,'Taxonomy and Epics'!E:E)</f>
        <v xml:space="preserve">TST-F </v>
      </c>
      <c r="K2213" s="36" t="str">
        <f>"Phase1,"&amp;_xlfn.XLOOKUP('Test Scenarios'!M2222,'Taxonomy and Epics'!H:H,'Taxonomy and Epics'!B:B)&amp;"_"&amp;_xlfn.XLOOKUP('Test Scenarios'!M2222,'Taxonomy and Epics'!H:H,'Taxonomy and Epics'!C:C)&amp;","&amp;'Test Scenarios'!M2222&amp;",Fin_Functional, Workday"</f>
        <v>Phase1,_,,Fin_Functional, Workday</v>
      </c>
      <c r="L2213" s="41"/>
      <c r="M2213" s="41"/>
      <c r="N2213" s="41"/>
      <c r="O2213" s="41"/>
      <c r="P2213" s="41"/>
      <c r="Q2213" s="41"/>
      <c r="R2213" s="41"/>
      <c r="S2213" s="41"/>
      <c r="T2213" s="38"/>
    </row>
    <row r="2214" spans="1:20" ht="128" x14ac:dyDescent="0.2">
      <c r="A2214" s="20">
        <f>'Test Scenarios'!A2223</f>
        <v>0</v>
      </c>
      <c r="B2214" s="44">
        <f>'Test Scenarios'!K2223</f>
        <v>0</v>
      </c>
      <c r="C2214" s="42">
        <f>'Test Scenarios'!B2223</f>
        <v>0</v>
      </c>
      <c r="D2214" s="43" t="str">
        <f>"F-"&amp;'Test Scenarios'!M2223&amp;"-"&amp;'Test Scenarios'!C2223&amp;"-"&amp;C2214</f>
        <v>F---0</v>
      </c>
      <c r="E2214" s="43" t="s">
        <v>6576</v>
      </c>
      <c r="F2214" s="43">
        <f>'Test Scenarios'!G2223</f>
        <v>0</v>
      </c>
      <c r="G2214" s="43" t="str">
        <f>"Objective"&amp;CHAR(10)
&amp;'Test Scenarios'!L2223&amp;CHAR(10)&amp;CHAR(10)&amp;
"Test Case Description"&amp;CHAR(10)
&amp;'Test Scenarios'!D2223&amp;CHAR(10)&amp;CHAR(10)&amp;
"Expected Results"&amp;CHAR(10)&amp;'Test Scenarios'!F2223</f>
        <v xml:space="preserve">Objective
Test Case Description
Expected Results
</v>
      </c>
      <c r="H2214" s="41"/>
      <c r="I2214" s="43" t="s">
        <v>6577</v>
      </c>
      <c r="J2214" s="41" t="str">
        <f>"TST-F "&amp;_xlfn.XLOOKUP('Test Scenarios'!M2223,'Taxonomy and Epics'!H:H,'Taxonomy and Epics'!E:E)</f>
        <v xml:space="preserve">TST-F </v>
      </c>
      <c r="K2214" s="36" t="str">
        <f>"Phase1,"&amp;_xlfn.XLOOKUP('Test Scenarios'!M2223,'Taxonomy and Epics'!H:H,'Taxonomy and Epics'!B:B)&amp;"_"&amp;_xlfn.XLOOKUP('Test Scenarios'!M2223,'Taxonomy and Epics'!H:H,'Taxonomy and Epics'!C:C)&amp;","&amp;'Test Scenarios'!M2223&amp;",Fin_Functional, Workday"</f>
        <v>Phase1,_,,Fin_Functional, Workday</v>
      </c>
      <c r="L2214" s="41"/>
      <c r="M2214" s="41"/>
      <c r="N2214" s="41"/>
      <c r="O2214" s="41"/>
      <c r="P2214" s="41"/>
      <c r="Q2214" s="41"/>
      <c r="R2214" s="41"/>
      <c r="S2214" s="41"/>
      <c r="T2214" s="38"/>
    </row>
    <row r="2215" spans="1:20" ht="128" x14ac:dyDescent="0.2">
      <c r="A2215" s="20">
        <f>'Test Scenarios'!A2224</f>
        <v>0</v>
      </c>
      <c r="B2215" s="44">
        <f>'Test Scenarios'!K2224</f>
        <v>0</v>
      </c>
      <c r="C2215" s="42">
        <f>'Test Scenarios'!B2224</f>
        <v>0</v>
      </c>
      <c r="D2215" s="43" t="str">
        <f>"F-"&amp;'Test Scenarios'!M2224&amp;"-"&amp;'Test Scenarios'!C2224&amp;"-"&amp;C2215</f>
        <v>F---0</v>
      </c>
      <c r="E2215" s="43" t="s">
        <v>6576</v>
      </c>
      <c r="F2215" s="43">
        <f>'Test Scenarios'!G2224</f>
        <v>0</v>
      </c>
      <c r="G2215" s="43" t="str">
        <f>"Objective"&amp;CHAR(10)
&amp;'Test Scenarios'!L2224&amp;CHAR(10)&amp;CHAR(10)&amp;
"Test Case Description"&amp;CHAR(10)
&amp;'Test Scenarios'!D2224&amp;CHAR(10)&amp;CHAR(10)&amp;
"Expected Results"&amp;CHAR(10)&amp;'Test Scenarios'!F2224</f>
        <v xml:space="preserve">Objective
Test Case Description
Expected Results
</v>
      </c>
      <c r="H2215" s="41"/>
      <c r="I2215" s="43" t="s">
        <v>6577</v>
      </c>
      <c r="J2215" s="41" t="str">
        <f>"TST-F "&amp;_xlfn.XLOOKUP('Test Scenarios'!M2224,'Taxonomy and Epics'!H:H,'Taxonomy and Epics'!E:E)</f>
        <v xml:space="preserve">TST-F </v>
      </c>
      <c r="K2215" s="36" t="str">
        <f>"Phase1,"&amp;_xlfn.XLOOKUP('Test Scenarios'!M2224,'Taxonomy and Epics'!H:H,'Taxonomy and Epics'!B:B)&amp;"_"&amp;_xlfn.XLOOKUP('Test Scenarios'!M2224,'Taxonomy and Epics'!H:H,'Taxonomy and Epics'!C:C)&amp;","&amp;'Test Scenarios'!M2224&amp;",Fin_Functional, Workday"</f>
        <v>Phase1,_,,Fin_Functional, Workday</v>
      </c>
      <c r="L2215" s="41"/>
      <c r="M2215" s="41"/>
      <c r="N2215" s="41"/>
      <c r="O2215" s="41"/>
      <c r="P2215" s="41"/>
      <c r="Q2215" s="41"/>
      <c r="R2215" s="41"/>
      <c r="S2215" s="41"/>
      <c r="T2215" s="38"/>
    </row>
    <row r="2216" spans="1:20" ht="128" x14ac:dyDescent="0.2">
      <c r="A2216" s="20">
        <f>'Test Scenarios'!A2225</f>
        <v>0</v>
      </c>
      <c r="B2216" s="44">
        <f>'Test Scenarios'!K2225</f>
        <v>0</v>
      </c>
      <c r="C2216" s="42">
        <f>'Test Scenarios'!B2225</f>
        <v>0</v>
      </c>
      <c r="D2216" s="43" t="str">
        <f>"F-"&amp;'Test Scenarios'!M2225&amp;"-"&amp;'Test Scenarios'!C2225&amp;"-"&amp;C2216</f>
        <v>F---0</v>
      </c>
      <c r="E2216" s="43" t="s">
        <v>6576</v>
      </c>
      <c r="F2216" s="43">
        <f>'Test Scenarios'!G2225</f>
        <v>0</v>
      </c>
      <c r="G2216" s="43" t="str">
        <f>"Objective"&amp;CHAR(10)
&amp;'Test Scenarios'!L2225&amp;CHAR(10)&amp;CHAR(10)&amp;
"Test Case Description"&amp;CHAR(10)
&amp;'Test Scenarios'!D2225&amp;CHAR(10)&amp;CHAR(10)&amp;
"Expected Results"&amp;CHAR(10)&amp;'Test Scenarios'!F2225</f>
        <v xml:space="preserve">Objective
Test Case Description
Expected Results
</v>
      </c>
      <c r="H2216" s="41"/>
      <c r="I2216" s="43" t="s">
        <v>6577</v>
      </c>
      <c r="J2216" s="41" t="str">
        <f>"TST-F "&amp;_xlfn.XLOOKUP('Test Scenarios'!M2225,'Taxonomy and Epics'!H:H,'Taxonomy and Epics'!E:E)</f>
        <v xml:space="preserve">TST-F </v>
      </c>
      <c r="K2216" s="36" t="str">
        <f>"Phase1,"&amp;_xlfn.XLOOKUP('Test Scenarios'!M2225,'Taxonomy and Epics'!H:H,'Taxonomy and Epics'!B:B)&amp;"_"&amp;_xlfn.XLOOKUP('Test Scenarios'!M2225,'Taxonomy and Epics'!H:H,'Taxonomy and Epics'!C:C)&amp;","&amp;'Test Scenarios'!M2225&amp;",Fin_Functional, Workday"</f>
        <v>Phase1,_,,Fin_Functional, Workday</v>
      </c>
      <c r="L2216" s="41"/>
      <c r="M2216" s="41"/>
      <c r="N2216" s="41"/>
      <c r="O2216" s="41"/>
      <c r="P2216" s="41"/>
      <c r="Q2216" s="41"/>
      <c r="R2216" s="41"/>
      <c r="S2216" s="41"/>
      <c r="T2216" s="38"/>
    </row>
    <row r="2217" spans="1:20" ht="128" x14ac:dyDescent="0.2">
      <c r="A2217" s="20">
        <f>'Test Scenarios'!A2226</f>
        <v>0</v>
      </c>
      <c r="B2217" s="44">
        <f>'Test Scenarios'!K2226</f>
        <v>0</v>
      </c>
      <c r="C2217" s="42">
        <f>'Test Scenarios'!B2226</f>
        <v>0</v>
      </c>
      <c r="D2217" s="43" t="str">
        <f>"F-"&amp;'Test Scenarios'!M2226&amp;"-"&amp;'Test Scenarios'!C2226&amp;"-"&amp;C2217</f>
        <v>F---0</v>
      </c>
      <c r="E2217" s="43" t="s">
        <v>6576</v>
      </c>
      <c r="F2217" s="43">
        <f>'Test Scenarios'!G2226</f>
        <v>0</v>
      </c>
      <c r="G2217" s="43" t="str">
        <f>"Objective"&amp;CHAR(10)
&amp;'Test Scenarios'!L2226&amp;CHAR(10)&amp;CHAR(10)&amp;
"Test Case Description"&amp;CHAR(10)
&amp;'Test Scenarios'!D2226&amp;CHAR(10)&amp;CHAR(10)&amp;
"Expected Results"&amp;CHAR(10)&amp;'Test Scenarios'!F2226</f>
        <v xml:space="preserve">Objective
Test Case Description
Expected Results
</v>
      </c>
      <c r="H2217" s="41"/>
      <c r="I2217" s="43" t="s">
        <v>6577</v>
      </c>
      <c r="J2217" s="41" t="str">
        <f>"TST-F "&amp;_xlfn.XLOOKUP('Test Scenarios'!M2226,'Taxonomy and Epics'!H:H,'Taxonomy and Epics'!E:E)</f>
        <v xml:space="preserve">TST-F </v>
      </c>
      <c r="K2217" s="36" t="str">
        <f>"Phase1,"&amp;_xlfn.XLOOKUP('Test Scenarios'!M2226,'Taxonomy and Epics'!H:H,'Taxonomy and Epics'!B:B)&amp;"_"&amp;_xlfn.XLOOKUP('Test Scenarios'!M2226,'Taxonomy and Epics'!H:H,'Taxonomy and Epics'!C:C)&amp;","&amp;'Test Scenarios'!M2226&amp;",Fin_Functional, Workday"</f>
        <v>Phase1,_,,Fin_Functional, Workday</v>
      </c>
      <c r="L2217" s="41"/>
      <c r="M2217" s="41"/>
      <c r="N2217" s="41"/>
      <c r="O2217" s="41"/>
      <c r="P2217" s="41"/>
      <c r="Q2217" s="41"/>
      <c r="R2217" s="41"/>
      <c r="S2217" s="41"/>
      <c r="T2217" s="38"/>
    </row>
    <row r="2218" spans="1:20" ht="128" x14ac:dyDescent="0.2">
      <c r="A2218" s="20">
        <f>'Test Scenarios'!A2227</f>
        <v>0</v>
      </c>
      <c r="B2218" s="44">
        <f>'Test Scenarios'!K2227</f>
        <v>0</v>
      </c>
      <c r="C2218" s="42">
        <f>'Test Scenarios'!B2227</f>
        <v>0</v>
      </c>
      <c r="D2218" s="43" t="str">
        <f>"F-"&amp;'Test Scenarios'!M2227&amp;"-"&amp;'Test Scenarios'!C2227&amp;"-"&amp;C2218</f>
        <v>F---0</v>
      </c>
      <c r="E2218" s="43" t="s">
        <v>6576</v>
      </c>
      <c r="F2218" s="43">
        <f>'Test Scenarios'!G2227</f>
        <v>0</v>
      </c>
      <c r="G2218" s="43" t="str">
        <f>"Objective"&amp;CHAR(10)
&amp;'Test Scenarios'!L2227&amp;CHAR(10)&amp;CHAR(10)&amp;
"Test Case Description"&amp;CHAR(10)
&amp;'Test Scenarios'!D2227&amp;CHAR(10)&amp;CHAR(10)&amp;
"Expected Results"&amp;CHAR(10)&amp;'Test Scenarios'!F2227</f>
        <v xml:space="preserve">Objective
Test Case Description
Expected Results
</v>
      </c>
      <c r="H2218" s="41"/>
      <c r="I2218" s="43" t="s">
        <v>6577</v>
      </c>
      <c r="J2218" s="41" t="str">
        <f>"TST-F "&amp;_xlfn.XLOOKUP('Test Scenarios'!M2227,'Taxonomy and Epics'!H:H,'Taxonomy and Epics'!E:E)</f>
        <v xml:space="preserve">TST-F </v>
      </c>
      <c r="K2218" s="36" t="str">
        <f>"Phase1,"&amp;_xlfn.XLOOKUP('Test Scenarios'!M2227,'Taxonomy and Epics'!H:H,'Taxonomy and Epics'!B:B)&amp;"_"&amp;_xlfn.XLOOKUP('Test Scenarios'!M2227,'Taxonomy and Epics'!H:H,'Taxonomy and Epics'!C:C)&amp;","&amp;'Test Scenarios'!M2227&amp;",Fin_Functional, Workday"</f>
        <v>Phase1,_,,Fin_Functional, Workday</v>
      </c>
      <c r="L2218" s="41"/>
      <c r="M2218" s="41"/>
      <c r="N2218" s="41"/>
      <c r="O2218" s="41"/>
      <c r="P2218" s="41"/>
      <c r="Q2218" s="41"/>
      <c r="R2218" s="41"/>
      <c r="S2218" s="41"/>
      <c r="T2218" s="38"/>
    </row>
    <row r="2219" spans="1:20" ht="128" x14ac:dyDescent="0.2">
      <c r="A2219" s="20">
        <f>'Test Scenarios'!A2228</f>
        <v>0</v>
      </c>
      <c r="B2219" s="44">
        <f>'Test Scenarios'!K2228</f>
        <v>0</v>
      </c>
      <c r="C2219" s="42">
        <f>'Test Scenarios'!B2228</f>
        <v>0</v>
      </c>
      <c r="D2219" s="43" t="str">
        <f>"F-"&amp;'Test Scenarios'!M2228&amp;"-"&amp;'Test Scenarios'!C2228&amp;"-"&amp;C2219</f>
        <v>F---0</v>
      </c>
      <c r="E2219" s="43" t="s">
        <v>6576</v>
      </c>
      <c r="F2219" s="43">
        <f>'Test Scenarios'!G2228</f>
        <v>0</v>
      </c>
      <c r="G2219" s="43" t="str">
        <f>"Objective"&amp;CHAR(10)
&amp;'Test Scenarios'!L2228&amp;CHAR(10)&amp;CHAR(10)&amp;
"Test Case Description"&amp;CHAR(10)
&amp;'Test Scenarios'!D2228&amp;CHAR(10)&amp;CHAR(10)&amp;
"Expected Results"&amp;CHAR(10)&amp;'Test Scenarios'!F2228</f>
        <v xml:space="preserve">Objective
Test Case Description
Expected Results
</v>
      </c>
      <c r="H2219" s="41"/>
      <c r="I2219" s="43" t="s">
        <v>6577</v>
      </c>
      <c r="J2219" s="41" t="str">
        <f>"TST-F "&amp;_xlfn.XLOOKUP('Test Scenarios'!M2228,'Taxonomy and Epics'!H:H,'Taxonomy and Epics'!E:E)</f>
        <v xml:space="preserve">TST-F </v>
      </c>
      <c r="K2219" s="36" t="str">
        <f>"Phase1,"&amp;_xlfn.XLOOKUP('Test Scenarios'!M2228,'Taxonomy and Epics'!H:H,'Taxonomy and Epics'!B:B)&amp;"_"&amp;_xlfn.XLOOKUP('Test Scenarios'!M2228,'Taxonomy and Epics'!H:H,'Taxonomy and Epics'!C:C)&amp;","&amp;'Test Scenarios'!M2228&amp;",Fin_Functional, Workday"</f>
        <v>Phase1,_,,Fin_Functional, Workday</v>
      </c>
      <c r="L2219" s="41"/>
      <c r="M2219" s="41"/>
      <c r="N2219" s="41"/>
      <c r="O2219" s="41"/>
      <c r="P2219" s="41"/>
      <c r="Q2219" s="41"/>
      <c r="R2219" s="41"/>
      <c r="S2219" s="41"/>
      <c r="T2219" s="38"/>
    </row>
    <row r="2220" spans="1:20" ht="128" x14ac:dyDescent="0.2">
      <c r="A2220" s="20">
        <f>'Test Scenarios'!A2229</f>
        <v>0</v>
      </c>
      <c r="B2220" s="44">
        <f>'Test Scenarios'!K2229</f>
        <v>0</v>
      </c>
      <c r="C2220" s="42">
        <f>'Test Scenarios'!B2229</f>
        <v>0</v>
      </c>
      <c r="D2220" s="43" t="str">
        <f>"F-"&amp;'Test Scenarios'!M2229&amp;"-"&amp;'Test Scenarios'!C2229&amp;"-"&amp;C2220</f>
        <v>F---0</v>
      </c>
      <c r="E2220" s="43" t="s">
        <v>6576</v>
      </c>
      <c r="F2220" s="43">
        <f>'Test Scenarios'!G2229</f>
        <v>0</v>
      </c>
      <c r="G2220" s="43" t="str">
        <f>"Objective"&amp;CHAR(10)
&amp;'Test Scenarios'!L2229&amp;CHAR(10)&amp;CHAR(10)&amp;
"Test Case Description"&amp;CHAR(10)
&amp;'Test Scenarios'!D2229&amp;CHAR(10)&amp;CHAR(10)&amp;
"Expected Results"&amp;CHAR(10)&amp;'Test Scenarios'!F2229</f>
        <v xml:space="preserve">Objective
Test Case Description
Expected Results
</v>
      </c>
      <c r="H2220" s="41"/>
      <c r="I2220" s="43" t="s">
        <v>6577</v>
      </c>
      <c r="J2220" s="41" t="str">
        <f>"TST-F "&amp;_xlfn.XLOOKUP('Test Scenarios'!M2229,'Taxonomy and Epics'!H:H,'Taxonomy and Epics'!E:E)</f>
        <v xml:space="preserve">TST-F </v>
      </c>
      <c r="K2220" s="36" t="str">
        <f>"Phase1,"&amp;_xlfn.XLOOKUP('Test Scenarios'!M2229,'Taxonomy and Epics'!H:H,'Taxonomy and Epics'!B:B)&amp;"_"&amp;_xlfn.XLOOKUP('Test Scenarios'!M2229,'Taxonomy and Epics'!H:H,'Taxonomy and Epics'!C:C)&amp;","&amp;'Test Scenarios'!M2229&amp;",Fin_Functional, Workday"</f>
        <v>Phase1,_,,Fin_Functional, Workday</v>
      </c>
      <c r="L2220" s="41"/>
      <c r="M2220" s="41"/>
      <c r="N2220" s="41"/>
      <c r="O2220" s="41"/>
      <c r="P2220" s="41"/>
      <c r="Q2220" s="41"/>
      <c r="R2220" s="41"/>
      <c r="S2220" s="41"/>
      <c r="T2220" s="38"/>
    </row>
    <row r="2221" spans="1:20" ht="128" x14ac:dyDescent="0.2">
      <c r="A2221" s="20">
        <f>'Test Scenarios'!A2230</f>
        <v>0</v>
      </c>
      <c r="B2221" s="44">
        <f>'Test Scenarios'!K2230</f>
        <v>0</v>
      </c>
      <c r="C2221" s="42">
        <f>'Test Scenarios'!B2230</f>
        <v>0</v>
      </c>
      <c r="D2221" s="43" t="str">
        <f>"F-"&amp;'Test Scenarios'!M2230&amp;"-"&amp;'Test Scenarios'!C2230&amp;"-"&amp;C2221</f>
        <v>F---0</v>
      </c>
      <c r="E2221" s="43" t="s">
        <v>6576</v>
      </c>
      <c r="F2221" s="43">
        <f>'Test Scenarios'!G2230</f>
        <v>0</v>
      </c>
      <c r="G2221" s="43" t="str">
        <f>"Objective"&amp;CHAR(10)
&amp;'Test Scenarios'!L2230&amp;CHAR(10)&amp;CHAR(10)&amp;
"Test Case Description"&amp;CHAR(10)
&amp;'Test Scenarios'!D2230&amp;CHAR(10)&amp;CHAR(10)&amp;
"Expected Results"&amp;CHAR(10)&amp;'Test Scenarios'!F2230</f>
        <v xml:space="preserve">Objective
Test Case Description
Expected Results
</v>
      </c>
      <c r="H2221" s="41"/>
      <c r="I2221" s="43" t="s">
        <v>6577</v>
      </c>
      <c r="J2221" s="41" t="str">
        <f>"TST-F "&amp;_xlfn.XLOOKUP('Test Scenarios'!M2230,'Taxonomy and Epics'!H:H,'Taxonomy and Epics'!E:E)</f>
        <v xml:space="preserve">TST-F </v>
      </c>
      <c r="K2221" s="36" t="str">
        <f>"Phase1,"&amp;_xlfn.XLOOKUP('Test Scenarios'!M2230,'Taxonomy and Epics'!H:H,'Taxonomy and Epics'!B:B)&amp;"_"&amp;_xlfn.XLOOKUP('Test Scenarios'!M2230,'Taxonomy and Epics'!H:H,'Taxonomy and Epics'!C:C)&amp;","&amp;'Test Scenarios'!M2230&amp;",Fin_Functional, Workday"</f>
        <v>Phase1,_,,Fin_Functional, Workday</v>
      </c>
      <c r="L2221" s="41"/>
      <c r="M2221" s="41"/>
      <c r="N2221" s="41"/>
      <c r="O2221" s="41"/>
      <c r="P2221" s="41"/>
      <c r="Q2221" s="41"/>
      <c r="R2221" s="41"/>
      <c r="S2221" s="41"/>
      <c r="T2221" s="38"/>
    </row>
    <row r="2222" spans="1:20" ht="128" x14ac:dyDescent="0.2">
      <c r="A2222" s="20">
        <f>'Test Scenarios'!A2231</f>
        <v>0</v>
      </c>
      <c r="B2222" s="44">
        <f>'Test Scenarios'!K2231</f>
        <v>0</v>
      </c>
      <c r="C2222" s="42">
        <f>'Test Scenarios'!B2231</f>
        <v>0</v>
      </c>
      <c r="D2222" s="43" t="str">
        <f>"F-"&amp;'Test Scenarios'!M2231&amp;"-"&amp;'Test Scenarios'!C2231&amp;"-"&amp;C2222</f>
        <v>F---0</v>
      </c>
      <c r="E2222" s="43" t="s">
        <v>6576</v>
      </c>
      <c r="F2222" s="43">
        <f>'Test Scenarios'!G2231</f>
        <v>0</v>
      </c>
      <c r="G2222" s="43" t="str">
        <f>"Objective"&amp;CHAR(10)
&amp;'Test Scenarios'!L2231&amp;CHAR(10)&amp;CHAR(10)&amp;
"Test Case Description"&amp;CHAR(10)
&amp;'Test Scenarios'!D2231&amp;CHAR(10)&amp;CHAR(10)&amp;
"Expected Results"&amp;CHAR(10)&amp;'Test Scenarios'!F2231</f>
        <v xml:space="preserve">Objective
Test Case Description
Expected Results
</v>
      </c>
      <c r="H2222" s="41"/>
      <c r="I2222" s="43" t="s">
        <v>6577</v>
      </c>
      <c r="J2222" s="41" t="str">
        <f>"TST-F "&amp;_xlfn.XLOOKUP('Test Scenarios'!M2231,'Taxonomy and Epics'!H:H,'Taxonomy and Epics'!E:E)</f>
        <v xml:space="preserve">TST-F </v>
      </c>
      <c r="K2222" s="36" t="str">
        <f>"Phase1,"&amp;_xlfn.XLOOKUP('Test Scenarios'!M2231,'Taxonomy and Epics'!H:H,'Taxonomy and Epics'!B:B)&amp;"_"&amp;_xlfn.XLOOKUP('Test Scenarios'!M2231,'Taxonomy and Epics'!H:H,'Taxonomy and Epics'!C:C)&amp;","&amp;'Test Scenarios'!M2231&amp;",Fin_Functional, Workday"</f>
        <v>Phase1,_,,Fin_Functional, Workday</v>
      </c>
      <c r="L2222" s="41"/>
      <c r="M2222" s="41"/>
      <c r="N2222" s="41"/>
      <c r="O2222" s="41"/>
      <c r="P2222" s="41"/>
      <c r="Q2222" s="41"/>
      <c r="R2222" s="41"/>
      <c r="S2222" s="41"/>
      <c r="T2222" s="38"/>
    </row>
    <row r="2223" spans="1:20" ht="128" x14ac:dyDescent="0.2">
      <c r="A2223" s="20">
        <f>'Test Scenarios'!A2232</f>
        <v>0</v>
      </c>
      <c r="B2223" s="44">
        <f>'Test Scenarios'!K2232</f>
        <v>0</v>
      </c>
      <c r="C2223" s="42">
        <f>'Test Scenarios'!B2232</f>
        <v>0</v>
      </c>
      <c r="D2223" s="43" t="str">
        <f>"F-"&amp;'Test Scenarios'!M2232&amp;"-"&amp;'Test Scenarios'!C2232&amp;"-"&amp;C2223</f>
        <v>F---0</v>
      </c>
      <c r="E2223" s="43" t="s">
        <v>6576</v>
      </c>
      <c r="F2223" s="43">
        <f>'Test Scenarios'!G2232</f>
        <v>0</v>
      </c>
      <c r="G2223" s="43" t="str">
        <f>"Objective"&amp;CHAR(10)
&amp;'Test Scenarios'!L2232&amp;CHAR(10)&amp;CHAR(10)&amp;
"Test Case Description"&amp;CHAR(10)
&amp;'Test Scenarios'!D2232&amp;CHAR(10)&amp;CHAR(10)&amp;
"Expected Results"&amp;CHAR(10)&amp;'Test Scenarios'!F2232</f>
        <v xml:space="preserve">Objective
Test Case Description
Expected Results
</v>
      </c>
      <c r="H2223" s="41"/>
      <c r="I2223" s="43" t="s">
        <v>6577</v>
      </c>
      <c r="J2223" s="41" t="str">
        <f>"TST-F "&amp;_xlfn.XLOOKUP('Test Scenarios'!M2232,'Taxonomy and Epics'!H:H,'Taxonomy and Epics'!E:E)</f>
        <v xml:space="preserve">TST-F </v>
      </c>
      <c r="K2223" s="36" t="str">
        <f>"Phase1,"&amp;_xlfn.XLOOKUP('Test Scenarios'!M2232,'Taxonomy and Epics'!H:H,'Taxonomy and Epics'!B:B)&amp;"_"&amp;_xlfn.XLOOKUP('Test Scenarios'!M2232,'Taxonomy and Epics'!H:H,'Taxonomy and Epics'!C:C)&amp;","&amp;'Test Scenarios'!M2232&amp;",Fin_Functional, Workday"</f>
        <v>Phase1,_,,Fin_Functional, Workday</v>
      </c>
      <c r="L2223" s="41"/>
      <c r="M2223" s="41"/>
      <c r="N2223" s="41"/>
      <c r="O2223" s="41"/>
      <c r="P2223" s="41"/>
      <c r="Q2223" s="41"/>
      <c r="R2223" s="41"/>
      <c r="S2223" s="41"/>
      <c r="T2223" s="38"/>
    </row>
    <row r="2224" spans="1:20" ht="128" x14ac:dyDescent="0.2">
      <c r="A2224" s="20">
        <f>'Test Scenarios'!A2233</f>
        <v>0</v>
      </c>
      <c r="B2224" s="44">
        <f>'Test Scenarios'!K2233</f>
        <v>0</v>
      </c>
      <c r="C2224" s="42">
        <f>'Test Scenarios'!B2233</f>
        <v>0</v>
      </c>
      <c r="D2224" s="43" t="str">
        <f>"F-"&amp;'Test Scenarios'!M2233&amp;"-"&amp;'Test Scenarios'!C2233&amp;"-"&amp;C2224</f>
        <v>F---0</v>
      </c>
      <c r="E2224" s="43" t="s">
        <v>6576</v>
      </c>
      <c r="F2224" s="43">
        <f>'Test Scenarios'!G2233</f>
        <v>0</v>
      </c>
      <c r="G2224" s="43" t="str">
        <f>"Objective"&amp;CHAR(10)
&amp;'Test Scenarios'!L2233&amp;CHAR(10)&amp;CHAR(10)&amp;
"Test Case Description"&amp;CHAR(10)
&amp;'Test Scenarios'!D2233&amp;CHAR(10)&amp;CHAR(10)&amp;
"Expected Results"&amp;CHAR(10)&amp;'Test Scenarios'!F2233</f>
        <v xml:space="preserve">Objective
Test Case Description
Expected Results
</v>
      </c>
      <c r="H2224" s="41"/>
      <c r="I2224" s="43" t="s">
        <v>6577</v>
      </c>
      <c r="J2224" s="41" t="str">
        <f>"TST-F "&amp;_xlfn.XLOOKUP('Test Scenarios'!M2233,'Taxonomy and Epics'!H:H,'Taxonomy and Epics'!E:E)</f>
        <v xml:space="preserve">TST-F </v>
      </c>
      <c r="K2224" s="36" t="str">
        <f>"Phase1,"&amp;_xlfn.XLOOKUP('Test Scenarios'!M2233,'Taxonomy and Epics'!H:H,'Taxonomy and Epics'!B:B)&amp;"_"&amp;_xlfn.XLOOKUP('Test Scenarios'!M2233,'Taxonomy and Epics'!H:H,'Taxonomy and Epics'!C:C)&amp;","&amp;'Test Scenarios'!M2233&amp;",Fin_Functional, Workday"</f>
        <v>Phase1,_,,Fin_Functional, Workday</v>
      </c>
      <c r="L2224" s="41"/>
      <c r="M2224" s="41"/>
      <c r="N2224" s="41"/>
      <c r="O2224" s="41"/>
      <c r="P2224" s="41"/>
      <c r="Q2224" s="41"/>
      <c r="R2224" s="41"/>
      <c r="S2224" s="41"/>
      <c r="T2224" s="38"/>
    </row>
    <row r="2225" spans="1:20" ht="128" x14ac:dyDescent="0.2">
      <c r="A2225" s="20">
        <f>'Test Scenarios'!A2234</f>
        <v>0</v>
      </c>
      <c r="B2225" s="44">
        <f>'Test Scenarios'!K2234</f>
        <v>0</v>
      </c>
      <c r="C2225" s="42">
        <f>'Test Scenarios'!B2234</f>
        <v>0</v>
      </c>
      <c r="D2225" s="43" t="str">
        <f>"F-"&amp;'Test Scenarios'!M2234&amp;"-"&amp;'Test Scenarios'!C2234&amp;"-"&amp;C2225</f>
        <v>F---0</v>
      </c>
      <c r="E2225" s="43" t="s">
        <v>6576</v>
      </c>
      <c r="F2225" s="43">
        <f>'Test Scenarios'!G2234</f>
        <v>0</v>
      </c>
      <c r="G2225" s="43" t="str">
        <f>"Objective"&amp;CHAR(10)
&amp;'Test Scenarios'!L2234&amp;CHAR(10)&amp;CHAR(10)&amp;
"Test Case Description"&amp;CHAR(10)
&amp;'Test Scenarios'!D2234&amp;CHAR(10)&amp;CHAR(10)&amp;
"Expected Results"&amp;CHAR(10)&amp;'Test Scenarios'!F2234</f>
        <v xml:space="preserve">Objective
Test Case Description
Expected Results
</v>
      </c>
      <c r="H2225" s="41"/>
      <c r="I2225" s="43" t="s">
        <v>6577</v>
      </c>
      <c r="J2225" s="41" t="str">
        <f>"TST-F "&amp;_xlfn.XLOOKUP('Test Scenarios'!M2234,'Taxonomy and Epics'!H:H,'Taxonomy and Epics'!E:E)</f>
        <v xml:space="preserve">TST-F </v>
      </c>
      <c r="K2225" s="36" t="str">
        <f>"Phase1,"&amp;_xlfn.XLOOKUP('Test Scenarios'!M2234,'Taxonomy and Epics'!H:H,'Taxonomy and Epics'!B:B)&amp;"_"&amp;_xlfn.XLOOKUP('Test Scenarios'!M2234,'Taxonomy and Epics'!H:H,'Taxonomy and Epics'!C:C)&amp;","&amp;'Test Scenarios'!M2234&amp;",Fin_Functional, Workday"</f>
        <v>Phase1,_,,Fin_Functional, Workday</v>
      </c>
      <c r="L2225" s="41"/>
      <c r="M2225" s="41"/>
      <c r="N2225" s="41"/>
      <c r="O2225" s="41"/>
      <c r="P2225" s="41"/>
      <c r="Q2225" s="41"/>
      <c r="R2225" s="41"/>
      <c r="S2225" s="41"/>
      <c r="T2225" s="38"/>
    </row>
    <row r="2226" spans="1:20" ht="128" x14ac:dyDescent="0.2">
      <c r="A2226" s="20">
        <f>'Test Scenarios'!A2235</f>
        <v>0</v>
      </c>
      <c r="B2226" s="44">
        <f>'Test Scenarios'!K2235</f>
        <v>0</v>
      </c>
      <c r="C2226" s="42">
        <f>'Test Scenarios'!B2235</f>
        <v>0</v>
      </c>
      <c r="D2226" s="43" t="str">
        <f>"F-"&amp;'Test Scenarios'!M2235&amp;"-"&amp;'Test Scenarios'!C2235&amp;"-"&amp;C2226</f>
        <v>F---0</v>
      </c>
      <c r="E2226" s="43" t="s">
        <v>6576</v>
      </c>
      <c r="F2226" s="43">
        <f>'Test Scenarios'!G2235</f>
        <v>0</v>
      </c>
      <c r="G2226" s="43" t="str">
        <f>"Objective"&amp;CHAR(10)
&amp;'Test Scenarios'!L2235&amp;CHAR(10)&amp;CHAR(10)&amp;
"Test Case Description"&amp;CHAR(10)
&amp;'Test Scenarios'!D2235&amp;CHAR(10)&amp;CHAR(10)&amp;
"Expected Results"&amp;CHAR(10)&amp;'Test Scenarios'!F2235</f>
        <v xml:space="preserve">Objective
Test Case Description
Expected Results
</v>
      </c>
      <c r="H2226" s="41"/>
      <c r="I2226" s="43" t="s">
        <v>6577</v>
      </c>
      <c r="J2226" s="41" t="str">
        <f>"TST-F "&amp;_xlfn.XLOOKUP('Test Scenarios'!M2235,'Taxonomy and Epics'!H:H,'Taxonomy and Epics'!E:E)</f>
        <v xml:space="preserve">TST-F </v>
      </c>
      <c r="K2226" s="36" t="str">
        <f>"Phase1,"&amp;_xlfn.XLOOKUP('Test Scenarios'!M2235,'Taxonomy and Epics'!H:H,'Taxonomy and Epics'!B:B)&amp;"_"&amp;_xlfn.XLOOKUP('Test Scenarios'!M2235,'Taxonomy and Epics'!H:H,'Taxonomy and Epics'!C:C)&amp;","&amp;'Test Scenarios'!M2235&amp;",Fin_Functional, Workday"</f>
        <v>Phase1,_,,Fin_Functional, Workday</v>
      </c>
      <c r="L2226" s="41"/>
      <c r="M2226" s="41"/>
      <c r="N2226" s="41"/>
      <c r="O2226" s="41"/>
      <c r="P2226" s="41"/>
      <c r="Q2226" s="41"/>
      <c r="R2226" s="41"/>
      <c r="S2226" s="41"/>
      <c r="T2226" s="38"/>
    </row>
    <row r="2227" spans="1:20" ht="128" x14ac:dyDescent="0.2">
      <c r="A2227" s="20">
        <f>'Test Scenarios'!A2236</f>
        <v>0</v>
      </c>
      <c r="B2227" s="44">
        <f>'Test Scenarios'!K2236</f>
        <v>0</v>
      </c>
      <c r="C2227" s="42">
        <f>'Test Scenarios'!B2236</f>
        <v>0</v>
      </c>
      <c r="D2227" s="43" t="str">
        <f>"F-"&amp;'Test Scenarios'!M2236&amp;"-"&amp;'Test Scenarios'!C2236&amp;"-"&amp;C2227</f>
        <v>F---0</v>
      </c>
      <c r="E2227" s="43" t="s">
        <v>6576</v>
      </c>
      <c r="F2227" s="43">
        <f>'Test Scenarios'!G2236</f>
        <v>0</v>
      </c>
      <c r="G2227" s="43" t="str">
        <f>"Objective"&amp;CHAR(10)
&amp;'Test Scenarios'!L2236&amp;CHAR(10)&amp;CHAR(10)&amp;
"Test Case Description"&amp;CHAR(10)
&amp;'Test Scenarios'!D2236&amp;CHAR(10)&amp;CHAR(10)&amp;
"Expected Results"&amp;CHAR(10)&amp;'Test Scenarios'!F2236</f>
        <v xml:space="preserve">Objective
Test Case Description
Expected Results
</v>
      </c>
      <c r="H2227" s="41"/>
      <c r="I2227" s="43" t="s">
        <v>6577</v>
      </c>
      <c r="J2227" s="41" t="str">
        <f>"TST-F "&amp;_xlfn.XLOOKUP('Test Scenarios'!M2236,'Taxonomy and Epics'!H:H,'Taxonomy and Epics'!E:E)</f>
        <v xml:space="preserve">TST-F </v>
      </c>
      <c r="K2227" s="36" t="str">
        <f>"Phase1,"&amp;_xlfn.XLOOKUP('Test Scenarios'!M2236,'Taxonomy and Epics'!H:H,'Taxonomy and Epics'!B:B)&amp;"_"&amp;_xlfn.XLOOKUP('Test Scenarios'!M2236,'Taxonomy and Epics'!H:H,'Taxonomy and Epics'!C:C)&amp;","&amp;'Test Scenarios'!M2236&amp;",Fin_Functional, Workday"</f>
        <v>Phase1,_,,Fin_Functional, Workday</v>
      </c>
      <c r="L2227" s="41"/>
      <c r="M2227" s="41"/>
      <c r="N2227" s="41"/>
      <c r="O2227" s="41"/>
      <c r="P2227" s="41"/>
      <c r="Q2227" s="41"/>
      <c r="R2227" s="41"/>
      <c r="S2227" s="41"/>
      <c r="T2227" s="38"/>
    </row>
    <row r="2228" spans="1:20" ht="128" x14ac:dyDescent="0.2">
      <c r="A2228" s="20">
        <f>'Test Scenarios'!A2237</f>
        <v>0</v>
      </c>
      <c r="B2228" s="44">
        <f>'Test Scenarios'!K2237</f>
        <v>0</v>
      </c>
      <c r="C2228" s="42">
        <f>'Test Scenarios'!B2237</f>
        <v>0</v>
      </c>
      <c r="D2228" s="43" t="str">
        <f>"F-"&amp;'Test Scenarios'!M2237&amp;"-"&amp;'Test Scenarios'!C2237&amp;"-"&amp;C2228</f>
        <v>F---0</v>
      </c>
      <c r="E2228" s="43" t="s">
        <v>6576</v>
      </c>
      <c r="F2228" s="43">
        <f>'Test Scenarios'!G2237</f>
        <v>0</v>
      </c>
      <c r="G2228" s="43" t="str">
        <f>"Objective"&amp;CHAR(10)
&amp;'Test Scenarios'!L2237&amp;CHAR(10)&amp;CHAR(10)&amp;
"Test Case Description"&amp;CHAR(10)
&amp;'Test Scenarios'!D2237&amp;CHAR(10)&amp;CHAR(10)&amp;
"Expected Results"&amp;CHAR(10)&amp;'Test Scenarios'!F2237</f>
        <v xml:space="preserve">Objective
Test Case Description
Expected Results
</v>
      </c>
      <c r="H2228" s="41"/>
      <c r="I2228" s="43" t="s">
        <v>6577</v>
      </c>
      <c r="J2228" s="41" t="str">
        <f>"TST-F "&amp;_xlfn.XLOOKUP('Test Scenarios'!M2237,'Taxonomy and Epics'!H:H,'Taxonomy and Epics'!E:E)</f>
        <v xml:space="preserve">TST-F </v>
      </c>
      <c r="K2228" s="36" t="str">
        <f>"Phase1,"&amp;_xlfn.XLOOKUP('Test Scenarios'!M2237,'Taxonomy and Epics'!H:H,'Taxonomy and Epics'!B:B)&amp;"_"&amp;_xlfn.XLOOKUP('Test Scenarios'!M2237,'Taxonomy and Epics'!H:H,'Taxonomy and Epics'!C:C)&amp;","&amp;'Test Scenarios'!M2237&amp;",Fin_Functional, Workday"</f>
        <v>Phase1,_,,Fin_Functional, Workday</v>
      </c>
      <c r="L2228" s="41"/>
      <c r="M2228" s="41"/>
      <c r="N2228" s="41"/>
      <c r="O2228" s="41"/>
      <c r="P2228" s="41"/>
      <c r="Q2228" s="41"/>
      <c r="R2228" s="41"/>
      <c r="S2228" s="41"/>
      <c r="T2228" s="38"/>
    </row>
    <row r="2229" spans="1:20" ht="128" x14ac:dyDescent="0.2">
      <c r="A2229" s="20">
        <f>'Test Scenarios'!A2238</f>
        <v>0</v>
      </c>
      <c r="B2229" s="44">
        <f>'Test Scenarios'!K2238</f>
        <v>0</v>
      </c>
      <c r="C2229" s="42">
        <f>'Test Scenarios'!B2238</f>
        <v>0</v>
      </c>
      <c r="D2229" s="43" t="str">
        <f>"F-"&amp;'Test Scenarios'!M2238&amp;"-"&amp;'Test Scenarios'!C2238&amp;"-"&amp;C2229</f>
        <v>F---0</v>
      </c>
      <c r="E2229" s="43" t="s">
        <v>6576</v>
      </c>
      <c r="F2229" s="43">
        <f>'Test Scenarios'!G2238</f>
        <v>0</v>
      </c>
      <c r="G2229" s="43" t="str">
        <f>"Objective"&amp;CHAR(10)
&amp;'Test Scenarios'!L2238&amp;CHAR(10)&amp;CHAR(10)&amp;
"Test Case Description"&amp;CHAR(10)
&amp;'Test Scenarios'!D2238&amp;CHAR(10)&amp;CHAR(10)&amp;
"Expected Results"&amp;CHAR(10)&amp;'Test Scenarios'!F2238</f>
        <v xml:space="preserve">Objective
Test Case Description
Expected Results
</v>
      </c>
      <c r="H2229" s="41"/>
      <c r="I2229" s="43" t="s">
        <v>6577</v>
      </c>
      <c r="J2229" s="41" t="str">
        <f>"TST-F "&amp;_xlfn.XLOOKUP('Test Scenarios'!M2238,'Taxonomy and Epics'!H:H,'Taxonomy and Epics'!E:E)</f>
        <v xml:space="preserve">TST-F </v>
      </c>
      <c r="K2229" s="36" t="str">
        <f>"Phase1,"&amp;_xlfn.XLOOKUP('Test Scenarios'!M2238,'Taxonomy and Epics'!H:H,'Taxonomy and Epics'!B:B)&amp;"_"&amp;_xlfn.XLOOKUP('Test Scenarios'!M2238,'Taxonomy and Epics'!H:H,'Taxonomy and Epics'!C:C)&amp;","&amp;'Test Scenarios'!M2238&amp;",Fin_Functional, Workday"</f>
        <v>Phase1,_,,Fin_Functional, Workday</v>
      </c>
      <c r="L2229" s="41"/>
      <c r="M2229" s="41"/>
      <c r="N2229" s="41"/>
      <c r="O2229" s="41"/>
      <c r="P2229" s="41"/>
      <c r="Q2229" s="41"/>
      <c r="R2229" s="41"/>
      <c r="S2229" s="41"/>
      <c r="T2229" s="38"/>
    </row>
    <row r="2230" spans="1:20" ht="128" x14ac:dyDescent="0.2">
      <c r="A2230" s="20">
        <f>'Test Scenarios'!A2239</f>
        <v>0</v>
      </c>
      <c r="B2230" s="44">
        <f>'Test Scenarios'!K2239</f>
        <v>0</v>
      </c>
      <c r="C2230" s="42">
        <f>'Test Scenarios'!B2239</f>
        <v>0</v>
      </c>
      <c r="D2230" s="43" t="str">
        <f>"F-"&amp;'Test Scenarios'!M2239&amp;"-"&amp;'Test Scenarios'!C2239&amp;"-"&amp;C2230</f>
        <v>F---0</v>
      </c>
      <c r="E2230" s="43" t="s">
        <v>6576</v>
      </c>
      <c r="F2230" s="43">
        <f>'Test Scenarios'!G2239</f>
        <v>0</v>
      </c>
      <c r="G2230" s="43" t="str">
        <f>"Objective"&amp;CHAR(10)
&amp;'Test Scenarios'!L2239&amp;CHAR(10)&amp;CHAR(10)&amp;
"Test Case Description"&amp;CHAR(10)
&amp;'Test Scenarios'!D2239&amp;CHAR(10)&amp;CHAR(10)&amp;
"Expected Results"&amp;CHAR(10)&amp;'Test Scenarios'!F2239</f>
        <v xml:space="preserve">Objective
Test Case Description
Expected Results
</v>
      </c>
      <c r="H2230" s="41"/>
      <c r="I2230" s="43" t="s">
        <v>6577</v>
      </c>
      <c r="J2230" s="41" t="str">
        <f>"TST-F "&amp;_xlfn.XLOOKUP('Test Scenarios'!M2239,'Taxonomy and Epics'!H:H,'Taxonomy and Epics'!E:E)</f>
        <v xml:space="preserve">TST-F </v>
      </c>
      <c r="K2230" s="36" t="str">
        <f>"Phase1,"&amp;_xlfn.XLOOKUP('Test Scenarios'!M2239,'Taxonomy and Epics'!H:H,'Taxonomy and Epics'!B:B)&amp;"_"&amp;_xlfn.XLOOKUP('Test Scenarios'!M2239,'Taxonomy and Epics'!H:H,'Taxonomy and Epics'!C:C)&amp;","&amp;'Test Scenarios'!M2239&amp;",Fin_Functional, Workday"</f>
        <v>Phase1,_,,Fin_Functional, Workday</v>
      </c>
      <c r="L2230" s="41"/>
      <c r="M2230" s="41"/>
      <c r="N2230" s="41"/>
      <c r="O2230" s="41"/>
      <c r="P2230" s="41"/>
      <c r="Q2230" s="41"/>
      <c r="R2230" s="41"/>
      <c r="S2230" s="41"/>
      <c r="T2230" s="38"/>
    </row>
    <row r="2231" spans="1:20" ht="128" x14ac:dyDescent="0.2">
      <c r="A2231" s="20">
        <f>'Test Scenarios'!A2240</f>
        <v>0</v>
      </c>
      <c r="B2231" s="44">
        <f>'Test Scenarios'!K2240</f>
        <v>0</v>
      </c>
      <c r="C2231" s="42">
        <f>'Test Scenarios'!B2240</f>
        <v>0</v>
      </c>
      <c r="D2231" s="43" t="str">
        <f>"F-"&amp;'Test Scenarios'!M2240&amp;"-"&amp;'Test Scenarios'!C2240&amp;"-"&amp;C2231</f>
        <v>F---0</v>
      </c>
      <c r="E2231" s="43" t="s">
        <v>6576</v>
      </c>
      <c r="F2231" s="43">
        <f>'Test Scenarios'!G2240</f>
        <v>0</v>
      </c>
      <c r="G2231" s="43" t="str">
        <f>"Objective"&amp;CHAR(10)
&amp;'Test Scenarios'!L2240&amp;CHAR(10)&amp;CHAR(10)&amp;
"Test Case Description"&amp;CHAR(10)
&amp;'Test Scenarios'!D2240&amp;CHAR(10)&amp;CHAR(10)&amp;
"Expected Results"&amp;CHAR(10)&amp;'Test Scenarios'!F2240</f>
        <v xml:space="preserve">Objective
Test Case Description
Expected Results
</v>
      </c>
      <c r="H2231" s="41"/>
      <c r="I2231" s="43" t="s">
        <v>6577</v>
      </c>
      <c r="J2231" s="41" t="str">
        <f>"TST-F "&amp;_xlfn.XLOOKUP('Test Scenarios'!M2240,'Taxonomy and Epics'!H:H,'Taxonomy and Epics'!E:E)</f>
        <v xml:space="preserve">TST-F </v>
      </c>
      <c r="K2231" s="36" t="str">
        <f>"Phase1,"&amp;_xlfn.XLOOKUP('Test Scenarios'!M2240,'Taxonomy and Epics'!H:H,'Taxonomy and Epics'!B:B)&amp;"_"&amp;_xlfn.XLOOKUP('Test Scenarios'!M2240,'Taxonomy and Epics'!H:H,'Taxonomy and Epics'!C:C)&amp;","&amp;'Test Scenarios'!M2240&amp;",Fin_Functional, Workday"</f>
        <v>Phase1,_,,Fin_Functional, Workday</v>
      </c>
      <c r="L2231" s="41"/>
      <c r="M2231" s="41"/>
      <c r="N2231" s="41"/>
      <c r="O2231" s="41"/>
      <c r="P2231" s="41"/>
      <c r="Q2231" s="41"/>
      <c r="R2231" s="41"/>
      <c r="S2231" s="41"/>
      <c r="T2231" s="38"/>
    </row>
    <row r="2232" spans="1:20" ht="128" x14ac:dyDescent="0.2">
      <c r="A2232" s="20">
        <f>'Test Scenarios'!A2241</f>
        <v>0</v>
      </c>
      <c r="B2232" s="44">
        <f>'Test Scenarios'!K2241</f>
        <v>0</v>
      </c>
      <c r="C2232" s="42">
        <f>'Test Scenarios'!B2241</f>
        <v>0</v>
      </c>
      <c r="D2232" s="43" t="str">
        <f>"F-"&amp;'Test Scenarios'!M2241&amp;"-"&amp;'Test Scenarios'!C2241&amp;"-"&amp;C2232</f>
        <v>F---0</v>
      </c>
      <c r="E2232" s="43" t="s">
        <v>6576</v>
      </c>
      <c r="F2232" s="43">
        <f>'Test Scenarios'!G2241</f>
        <v>0</v>
      </c>
      <c r="G2232" s="43" t="str">
        <f>"Objective"&amp;CHAR(10)
&amp;'Test Scenarios'!L2241&amp;CHAR(10)&amp;CHAR(10)&amp;
"Test Case Description"&amp;CHAR(10)
&amp;'Test Scenarios'!D2241&amp;CHAR(10)&amp;CHAR(10)&amp;
"Expected Results"&amp;CHAR(10)&amp;'Test Scenarios'!F2241</f>
        <v xml:space="preserve">Objective
Test Case Description
Expected Results
</v>
      </c>
      <c r="H2232" s="41"/>
      <c r="I2232" s="43" t="s">
        <v>6577</v>
      </c>
      <c r="J2232" s="41" t="str">
        <f>"TST-F "&amp;_xlfn.XLOOKUP('Test Scenarios'!M2241,'Taxonomy and Epics'!H:H,'Taxonomy and Epics'!E:E)</f>
        <v xml:space="preserve">TST-F </v>
      </c>
      <c r="K2232" s="36" t="str">
        <f>"Phase1,"&amp;_xlfn.XLOOKUP('Test Scenarios'!M2241,'Taxonomy and Epics'!H:H,'Taxonomy and Epics'!B:B)&amp;"_"&amp;_xlfn.XLOOKUP('Test Scenarios'!M2241,'Taxonomy and Epics'!H:H,'Taxonomy and Epics'!C:C)&amp;","&amp;'Test Scenarios'!M2241&amp;",Fin_Functional, Workday"</f>
        <v>Phase1,_,,Fin_Functional, Workday</v>
      </c>
      <c r="L2232" s="41"/>
      <c r="M2232" s="41"/>
      <c r="N2232" s="41"/>
      <c r="O2232" s="41"/>
      <c r="P2232" s="41"/>
      <c r="Q2232" s="41"/>
      <c r="R2232" s="41"/>
      <c r="S2232" s="41"/>
      <c r="T2232" s="38"/>
    </row>
    <row r="2233" spans="1:20" ht="128" x14ac:dyDescent="0.2">
      <c r="A2233" s="20">
        <f>'Test Scenarios'!A2242</f>
        <v>0</v>
      </c>
      <c r="B2233" s="44">
        <f>'Test Scenarios'!K2242</f>
        <v>0</v>
      </c>
      <c r="C2233" s="42">
        <f>'Test Scenarios'!B2242</f>
        <v>0</v>
      </c>
      <c r="D2233" s="43" t="str">
        <f>"F-"&amp;'Test Scenarios'!M2242&amp;"-"&amp;'Test Scenarios'!C2242&amp;"-"&amp;C2233</f>
        <v>F---0</v>
      </c>
      <c r="E2233" s="43" t="s">
        <v>6576</v>
      </c>
      <c r="F2233" s="43">
        <f>'Test Scenarios'!G2242</f>
        <v>0</v>
      </c>
      <c r="G2233" s="43" t="str">
        <f>"Objective"&amp;CHAR(10)
&amp;'Test Scenarios'!L2242&amp;CHAR(10)&amp;CHAR(10)&amp;
"Test Case Description"&amp;CHAR(10)
&amp;'Test Scenarios'!D2242&amp;CHAR(10)&amp;CHAR(10)&amp;
"Expected Results"&amp;CHAR(10)&amp;'Test Scenarios'!F2242</f>
        <v xml:space="preserve">Objective
Test Case Description
Expected Results
</v>
      </c>
      <c r="H2233" s="41"/>
      <c r="I2233" s="43" t="s">
        <v>6577</v>
      </c>
      <c r="J2233" s="41" t="str">
        <f>"TST-F "&amp;_xlfn.XLOOKUP('Test Scenarios'!M2242,'Taxonomy and Epics'!H:H,'Taxonomy and Epics'!E:E)</f>
        <v xml:space="preserve">TST-F </v>
      </c>
      <c r="K2233" s="36" t="str">
        <f>"Phase1,"&amp;_xlfn.XLOOKUP('Test Scenarios'!M2242,'Taxonomy and Epics'!H:H,'Taxonomy and Epics'!B:B)&amp;"_"&amp;_xlfn.XLOOKUP('Test Scenarios'!M2242,'Taxonomy and Epics'!H:H,'Taxonomy and Epics'!C:C)&amp;","&amp;'Test Scenarios'!M2242&amp;",Fin_Functional, Workday"</f>
        <v>Phase1,_,,Fin_Functional, Workday</v>
      </c>
      <c r="L2233" s="41"/>
      <c r="M2233" s="41"/>
      <c r="N2233" s="41"/>
      <c r="O2233" s="41"/>
      <c r="P2233" s="41"/>
      <c r="Q2233" s="41"/>
      <c r="R2233" s="41"/>
      <c r="S2233" s="41"/>
      <c r="T2233" s="38"/>
    </row>
    <row r="2234" spans="1:20" ht="128" x14ac:dyDescent="0.2">
      <c r="A2234" s="20">
        <f>'Test Scenarios'!A2243</f>
        <v>0</v>
      </c>
      <c r="B2234" s="44">
        <f>'Test Scenarios'!K2243</f>
        <v>0</v>
      </c>
      <c r="C2234" s="42">
        <f>'Test Scenarios'!B2243</f>
        <v>0</v>
      </c>
      <c r="D2234" s="43" t="str">
        <f>"F-"&amp;'Test Scenarios'!M2243&amp;"-"&amp;'Test Scenarios'!C2243&amp;"-"&amp;C2234</f>
        <v>F---0</v>
      </c>
      <c r="E2234" s="43" t="s">
        <v>6576</v>
      </c>
      <c r="F2234" s="43">
        <f>'Test Scenarios'!G2243</f>
        <v>0</v>
      </c>
      <c r="G2234" s="43" t="str">
        <f>"Objective"&amp;CHAR(10)
&amp;'Test Scenarios'!L2243&amp;CHAR(10)&amp;CHAR(10)&amp;
"Test Case Description"&amp;CHAR(10)
&amp;'Test Scenarios'!D2243&amp;CHAR(10)&amp;CHAR(10)&amp;
"Expected Results"&amp;CHAR(10)&amp;'Test Scenarios'!F2243</f>
        <v xml:space="preserve">Objective
Test Case Description
Expected Results
</v>
      </c>
      <c r="H2234" s="41"/>
      <c r="I2234" s="43" t="s">
        <v>6577</v>
      </c>
      <c r="J2234" s="41" t="str">
        <f>"TST-F "&amp;_xlfn.XLOOKUP('Test Scenarios'!M2243,'Taxonomy and Epics'!H:H,'Taxonomy and Epics'!E:E)</f>
        <v xml:space="preserve">TST-F </v>
      </c>
      <c r="K2234" s="36" t="str">
        <f>"Phase1,"&amp;_xlfn.XLOOKUP('Test Scenarios'!M2243,'Taxonomy and Epics'!H:H,'Taxonomy and Epics'!B:B)&amp;"_"&amp;_xlfn.XLOOKUP('Test Scenarios'!M2243,'Taxonomy and Epics'!H:H,'Taxonomy and Epics'!C:C)&amp;","&amp;'Test Scenarios'!M2243&amp;",Fin_Functional, Workday"</f>
        <v>Phase1,_,,Fin_Functional, Workday</v>
      </c>
      <c r="L2234" s="41"/>
      <c r="M2234" s="41"/>
      <c r="N2234" s="41"/>
      <c r="O2234" s="41"/>
      <c r="P2234" s="41"/>
      <c r="Q2234" s="41"/>
      <c r="R2234" s="41"/>
      <c r="S2234" s="41"/>
      <c r="T2234" s="38"/>
    </row>
    <row r="2235" spans="1:20" ht="128" x14ac:dyDescent="0.2">
      <c r="A2235" s="20">
        <f>'Test Scenarios'!A2244</f>
        <v>0</v>
      </c>
      <c r="B2235" s="44">
        <f>'Test Scenarios'!K2244</f>
        <v>0</v>
      </c>
      <c r="C2235" s="42">
        <f>'Test Scenarios'!B2244</f>
        <v>0</v>
      </c>
      <c r="D2235" s="43" t="str">
        <f>"F-"&amp;'Test Scenarios'!M2244&amp;"-"&amp;'Test Scenarios'!C2244&amp;"-"&amp;C2235</f>
        <v>F---0</v>
      </c>
      <c r="E2235" s="43" t="s">
        <v>6576</v>
      </c>
      <c r="F2235" s="43">
        <f>'Test Scenarios'!G2244</f>
        <v>0</v>
      </c>
      <c r="G2235" s="43" t="str">
        <f>"Objective"&amp;CHAR(10)
&amp;'Test Scenarios'!L2244&amp;CHAR(10)&amp;CHAR(10)&amp;
"Test Case Description"&amp;CHAR(10)
&amp;'Test Scenarios'!D2244&amp;CHAR(10)&amp;CHAR(10)&amp;
"Expected Results"&amp;CHAR(10)&amp;'Test Scenarios'!F2244</f>
        <v xml:space="preserve">Objective
Test Case Description
Expected Results
</v>
      </c>
      <c r="H2235" s="41"/>
      <c r="I2235" s="43" t="s">
        <v>6577</v>
      </c>
      <c r="J2235" s="41" t="str">
        <f>"TST-F "&amp;_xlfn.XLOOKUP('Test Scenarios'!M2244,'Taxonomy and Epics'!H:H,'Taxonomy and Epics'!E:E)</f>
        <v xml:space="preserve">TST-F </v>
      </c>
      <c r="K2235" s="36" t="str">
        <f>"Phase1,"&amp;_xlfn.XLOOKUP('Test Scenarios'!M2244,'Taxonomy and Epics'!H:H,'Taxonomy and Epics'!B:B)&amp;"_"&amp;_xlfn.XLOOKUP('Test Scenarios'!M2244,'Taxonomy and Epics'!H:H,'Taxonomy and Epics'!C:C)&amp;","&amp;'Test Scenarios'!M2244&amp;",Fin_Functional, Workday"</f>
        <v>Phase1,_,,Fin_Functional, Workday</v>
      </c>
      <c r="L2235" s="41"/>
      <c r="M2235" s="41"/>
      <c r="N2235" s="41"/>
      <c r="O2235" s="41"/>
      <c r="P2235" s="41"/>
      <c r="Q2235" s="41"/>
      <c r="R2235" s="41"/>
      <c r="S2235" s="41"/>
      <c r="T2235" s="38"/>
    </row>
    <row r="2236" spans="1:20" ht="128" x14ac:dyDescent="0.2">
      <c r="A2236" s="20">
        <f>'Test Scenarios'!A2245</f>
        <v>0</v>
      </c>
      <c r="B2236" s="44">
        <f>'Test Scenarios'!K2245</f>
        <v>0</v>
      </c>
      <c r="C2236" s="42">
        <f>'Test Scenarios'!B2245</f>
        <v>0</v>
      </c>
      <c r="D2236" s="43" t="str">
        <f>"F-"&amp;'Test Scenarios'!M2245&amp;"-"&amp;'Test Scenarios'!C2245&amp;"-"&amp;C2236</f>
        <v>F---0</v>
      </c>
      <c r="E2236" s="43" t="s">
        <v>6576</v>
      </c>
      <c r="F2236" s="43">
        <f>'Test Scenarios'!G2245</f>
        <v>0</v>
      </c>
      <c r="G2236" s="43" t="str">
        <f>"Objective"&amp;CHAR(10)
&amp;'Test Scenarios'!L2245&amp;CHAR(10)&amp;CHAR(10)&amp;
"Test Case Description"&amp;CHAR(10)
&amp;'Test Scenarios'!D2245&amp;CHAR(10)&amp;CHAR(10)&amp;
"Expected Results"&amp;CHAR(10)&amp;'Test Scenarios'!F2245</f>
        <v xml:space="preserve">Objective
Test Case Description
Expected Results
</v>
      </c>
      <c r="H2236" s="41"/>
      <c r="I2236" s="43" t="s">
        <v>6577</v>
      </c>
      <c r="J2236" s="41" t="str">
        <f>"TST-F "&amp;_xlfn.XLOOKUP('Test Scenarios'!M2245,'Taxonomy and Epics'!H:H,'Taxonomy and Epics'!E:E)</f>
        <v xml:space="preserve">TST-F </v>
      </c>
      <c r="K2236" s="36" t="str">
        <f>"Phase1,"&amp;_xlfn.XLOOKUP('Test Scenarios'!M2245,'Taxonomy and Epics'!H:H,'Taxonomy and Epics'!B:B)&amp;"_"&amp;_xlfn.XLOOKUP('Test Scenarios'!M2245,'Taxonomy and Epics'!H:H,'Taxonomy and Epics'!C:C)&amp;","&amp;'Test Scenarios'!M2245&amp;",Fin_Functional, Workday"</f>
        <v>Phase1,_,,Fin_Functional, Workday</v>
      </c>
      <c r="L2236" s="41"/>
      <c r="M2236" s="41"/>
      <c r="N2236" s="41"/>
      <c r="O2236" s="41"/>
      <c r="P2236" s="41"/>
      <c r="Q2236" s="41"/>
      <c r="R2236" s="41"/>
      <c r="S2236" s="41"/>
      <c r="T2236" s="38"/>
    </row>
    <row r="2237" spans="1:20" ht="128" x14ac:dyDescent="0.2">
      <c r="A2237" s="20">
        <f>'Test Scenarios'!A2246</f>
        <v>0</v>
      </c>
      <c r="B2237" s="44">
        <f>'Test Scenarios'!K2246</f>
        <v>0</v>
      </c>
      <c r="C2237" s="42">
        <f>'Test Scenarios'!B2246</f>
        <v>0</v>
      </c>
      <c r="D2237" s="43" t="str">
        <f>"F-"&amp;'Test Scenarios'!M2246&amp;"-"&amp;'Test Scenarios'!C2246&amp;"-"&amp;C2237</f>
        <v>F---0</v>
      </c>
      <c r="E2237" s="43" t="s">
        <v>6576</v>
      </c>
      <c r="F2237" s="43">
        <f>'Test Scenarios'!G2246</f>
        <v>0</v>
      </c>
      <c r="G2237" s="43" t="str">
        <f>"Objective"&amp;CHAR(10)
&amp;'Test Scenarios'!L2246&amp;CHAR(10)&amp;CHAR(10)&amp;
"Test Case Description"&amp;CHAR(10)
&amp;'Test Scenarios'!D2246&amp;CHAR(10)&amp;CHAR(10)&amp;
"Expected Results"&amp;CHAR(10)&amp;'Test Scenarios'!F2246</f>
        <v xml:space="preserve">Objective
Test Case Description
Expected Results
</v>
      </c>
      <c r="H2237" s="41"/>
      <c r="I2237" s="43" t="s">
        <v>6577</v>
      </c>
      <c r="J2237" s="41" t="str">
        <f>"TST-F "&amp;_xlfn.XLOOKUP('Test Scenarios'!M2246,'Taxonomy and Epics'!H:H,'Taxonomy and Epics'!E:E)</f>
        <v xml:space="preserve">TST-F </v>
      </c>
      <c r="K2237" s="36" t="str">
        <f>"Phase1,"&amp;_xlfn.XLOOKUP('Test Scenarios'!M2246,'Taxonomy and Epics'!H:H,'Taxonomy and Epics'!B:B)&amp;"_"&amp;_xlfn.XLOOKUP('Test Scenarios'!M2246,'Taxonomy and Epics'!H:H,'Taxonomy and Epics'!C:C)&amp;","&amp;'Test Scenarios'!M2246&amp;",Fin_Functional, Workday"</f>
        <v>Phase1,_,,Fin_Functional, Workday</v>
      </c>
      <c r="L2237" s="41"/>
      <c r="M2237" s="41"/>
      <c r="N2237" s="41"/>
      <c r="O2237" s="41"/>
      <c r="P2237" s="41"/>
      <c r="Q2237" s="41"/>
      <c r="R2237" s="41"/>
      <c r="S2237" s="41"/>
      <c r="T2237" s="38"/>
    </row>
    <row r="2238" spans="1:20" ht="128" x14ac:dyDescent="0.2">
      <c r="A2238" s="20">
        <f>'Test Scenarios'!A2247</f>
        <v>0</v>
      </c>
      <c r="B2238" s="44">
        <f>'Test Scenarios'!K2247</f>
        <v>0</v>
      </c>
      <c r="C2238" s="42">
        <f>'Test Scenarios'!B2247</f>
        <v>0</v>
      </c>
      <c r="D2238" s="43" t="str">
        <f>"F-"&amp;'Test Scenarios'!M2247&amp;"-"&amp;'Test Scenarios'!C2247&amp;"-"&amp;C2238</f>
        <v>F---0</v>
      </c>
      <c r="E2238" s="43" t="s">
        <v>6576</v>
      </c>
      <c r="F2238" s="43">
        <f>'Test Scenarios'!G2247</f>
        <v>0</v>
      </c>
      <c r="G2238" s="43" t="str">
        <f>"Objective"&amp;CHAR(10)
&amp;'Test Scenarios'!L2247&amp;CHAR(10)&amp;CHAR(10)&amp;
"Test Case Description"&amp;CHAR(10)
&amp;'Test Scenarios'!D2247&amp;CHAR(10)&amp;CHAR(10)&amp;
"Expected Results"&amp;CHAR(10)&amp;'Test Scenarios'!F2247</f>
        <v xml:space="preserve">Objective
Test Case Description
Expected Results
</v>
      </c>
      <c r="H2238" s="41"/>
      <c r="I2238" s="43" t="s">
        <v>6577</v>
      </c>
      <c r="J2238" s="41" t="str">
        <f>"TST-F "&amp;_xlfn.XLOOKUP('Test Scenarios'!M2247,'Taxonomy and Epics'!H:H,'Taxonomy and Epics'!E:E)</f>
        <v xml:space="preserve">TST-F </v>
      </c>
      <c r="K2238" s="36" t="str">
        <f>"Phase1,"&amp;_xlfn.XLOOKUP('Test Scenarios'!M2247,'Taxonomy and Epics'!H:H,'Taxonomy and Epics'!B:B)&amp;"_"&amp;_xlfn.XLOOKUP('Test Scenarios'!M2247,'Taxonomy and Epics'!H:H,'Taxonomy and Epics'!C:C)&amp;","&amp;'Test Scenarios'!M2247&amp;",Fin_Functional, Workday"</f>
        <v>Phase1,_,,Fin_Functional, Workday</v>
      </c>
      <c r="L2238" s="41"/>
      <c r="M2238" s="41"/>
      <c r="N2238" s="41"/>
      <c r="O2238" s="41"/>
      <c r="P2238" s="41"/>
      <c r="Q2238" s="41"/>
      <c r="R2238" s="41"/>
      <c r="S2238" s="41"/>
      <c r="T2238" s="38"/>
    </row>
    <row r="2239" spans="1:20" ht="128" x14ac:dyDescent="0.2">
      <c r="A2239" s="20">
        <f>'Test Scenarios'!A2248</f>
        <v>0</v>
      </c>
      <c r="B2239" s="44">
        <f>'Test Scenarios'!K2248</f>
        <v>0</v>
      </c>
      <c r="C2239" s="42">
        <f>'Test Scenarios'!B2248</f>
        <v>0</v>
      </c>
      <c r="D2239" s="43" t="str">
        <f>"F-"&amp;'Test Scenarios'!M2248&amp;"-"&amp;'Test Scenarios'!C2248&amp;"-"&amp;C2239</f>
        <v>F---0</v>
      </c>
      <c r="E2239" s="43" t="s">
        <v>6576</v>
      </c>
      <c r="F2239" s="43">
        <f>'Test Scenarios'!G2248</f>
        <v>0</v>
      </c>
      <c r="G2239" s="43" t="str">
        <f>"Objective"&amp;CHAR(10)
&amp;'Test Scenarios'!L2248&amp;CHAR(10)&amp;CHAR(10)&amp;
"Test Case Description"&amp;CHAR(10)
&amp;'Test Scenarios'!D2248&amp;CHAR(10)&amp;CHAR(10)&amp;
"Expected Results"&amp;CHAR(10)&amp;'Test Scenarios'!F2248</f>
        <v xml:space="preserve">Objective
Test Case Description
Expected Results
</v>
      </c>
      <c r="H2239" s="41"/>
      <c r="I2239" s="43" t="s">
        <v>6577</v>
      </c>
      <c r="J2239" s="41" t="str">
        <f>"TST-F "&amp;_xlfn.XLOOKUP('Test Scenarios'!M2248,'Taxonomy and Epics'!H:H,'Taxonomy and Epics'!E:E)</f>
        <v xml:space="preserve">TST-F </v>
      </c>
      <c r="K2239" s="36" t="str">
        <f>"Phase1,"&amp;_xlfn.XLOOKUP('Test Scenarios'!M2248,'Taxonomy and Epics'!H:H,'Taxonomy and Epics'!B:B)&amp;"_"&amp;_xlfn.XLOOKUP('Test Scenarios'!M2248,'Taxonomy and Epics'!H:H,'Taxonomy and Epics'!C:C)&amp;","&amp;'Test Scenarios'!M2248&amp;",Fin_Functional, Workday"</f>
        <v>Phase1,_,,Fin_Functional, Workday</v>
      </c>
      <c r="L2239" s="41"/>
      <c r="M2239" s="41"/>
      <c r="N2239" s="41"/>
      <c r="O2239" s="41"/>
      <c r="P2239" s="41"/>
      <c r="Q2239" s="41"/>
      <c r="R2239" s="41"/>
      <c r="S2239" s="41"/>
      <c r="T2239" s="38"/>
    </row>
    <row r="2240" spans="1:20" ht="128" x14ac:dyDescent="0.2">
      <c r="A2240" s="20">
        <f>'Test Scenarios'!A2249</f>
        <v>0</v>
      </c>
      <c r="B2240" s="44">
        <f>'Test Scenarios'!K2249</f>
        <v>0</v>
      </c>
      <c r="C2240" s="42">
        <f>'Test Scenarios'!B2249</f>
        <v>0</v>
      </c>
      <c r="D2240" s="43" t="str">
        <f>"F-"&amp;'Test Scenarios'!M2249&amp;"-"&amp;'Test Scenarios'!C2249&amp;"-"&amp;C2240</f>
        <v>F---0</v>
      </c>
      <c r="E2240" s="43" t="s">
        <v>6576</v>
      </c>
      <c r="F2240" s="43">
        <f>'Test Scenarios'!G2249</f>
        <v>0</v>
      </c>
      <c r="G2240" s="43" t="str">
        <f>"Objective"&amp;CHAR(10)
&amp;'Test Scenarios'!L2249&amp;CHAR(10)&amp;CHAR(10)&amp;
"Test Case Description"&amp;CHAR(10)
&amp;'Test Scenarios'!D2249&amp;CHAR(10)&amp;CHAR(10)&amp;
"Expected Results"&amp;CHAR(10)&amp;'Test Scenarios'!F2249</f>
        <v xml:space="preserve">Objective
Test Case Description
Expected Results
</v>
      </c>
      <c r="H2240" s="41"/>
      <c r="I2240" s="43" t="s">
        <v>6577</v>
      </c>
      <c r="J2240" s="41" t="str">
        <f>"TST-F "&amp;_xlfn.XLOOKUP('Test Scenarios'!M2249,'Taxonomy and Epics'!H:H,'Taxonomy and Epics'!E:E)</f>
        <v xml:space="preserve">TST-F </v>
      </c>
      <c r="K2240" s="36" t="str">
        <f>"Phase1,"&amp;_xlfn.XLOOKUP('Test Scenarios'!M2249,'Taxonomy and Epics'!H:H,'Taxonomy and Epics'!B:B)&amp;"_"&amp;_xlfn.XLOOKUP('Test Scenarios'!M2249,'Taxonomy and Epics'!H:H,'Taxonomy and Epics'!C:C)&amp;","&amp;'Test Scenarios'!M2249&amp;",Fin_Functional, Workday"</f>
        <v>Phase1,_,,Fin_Functional, Workday</v>
      </c>
      <c r="L2240" s="41"/>
      <c r="M2240" s="41"/>
      <c r="N2240" s="41"/>
      <c r="O2240" s="41"/>
      <c r="P2240" s="41"/>
      <c r="Q2240" s="41"/>
      <c r="R2240" s="41"/>
      <c r="S2240" s="41"/>
      <c r="T2240" s="38"/>
    </row>
    <row r="2241" spans="1:20" ht="128" x14ac:dyDescent="0.2">
      <c r="A2241" s="20">
        <f>'Test Scenarios'!A2250</f>
        <v>0</v>
      </c>
      <c r="B2241" s="44">
        <f>'Test Scenarios'!K2250</f>
        <v>0</v>
      </c>
      <c r="C2241" s="42">
        <f>'Test Scenarios'!B2250</f>
        <v>0</v>
      </c>
      <c r="D2241" s="43" t="str">
        <f>"F-"&amp;'Test Scenarios'!M2250&amp;"-"&amp;'Test Scenarios'!C2250&amp;"-"&amp;C2241</f>
        <v>F---0</v>
      </c>
      <c r="E2241" s="43" t="s">
        <v>6576</v>
      </c>
      <c r="F2241" s="43">
        <f>'Test Scenarios'!G2250</f>
        <v>0</v>
      </c>
      <c r="G2241" s="43" t="str">
        <f>"Objective"&amp;CHAR(10)
&amp;'Test Scenarios'!L2250&amp;CHAR(10)&amp;CHAR(10)&amp;
"Test Case Description"&amp;CHAR(10)
&amp;'Test Scenarios'!D2250&amp;CHAR(10)&amp;CHAR(10)&amp;
"Expected Results"&amp;CHAR(10)&amp;'Test Scenarios'!F2250</f>
        <v xml:space="preserve">Objective
Test Case Description
Expected Results
</v>
      </c>
      <c r="H2241" s="41"/>
      <c r="I2241" s="43" t="s">
        <v>6577</v>
      </c>
      <c r="J2241" s="41" t="str">
        <f>"TST-F "&amp;_xlfn.XLOOKUP('Test Scenarios'!M2250,'Taxonomy and Epics'!H:H,'Taxonomy and Epics'!E:E)</f>
        <v xml:space="preserve">TST-F </v>
      </c>
      <c r="K2241" s="36" t="str">
        <f>"Phase1,"&amp;_xlfn.XLOOKUP('Test Scenarios'!M2250,'Taxonomy and Epics'!H:H,'Taxonomy and Epics'!B:B)&amp;"_"&amp;_xlfn.XLOOKUP('Test Scenarios'!M2250,'Taxonomy and Epics'!H:H,'Taxonomy and Epics'!C:C)&amp;","&amp;'Test Scenarios'!M2250&amp;",Fin_Functional, Workday"</f>
        <v>Phase1,_,,Fin_Functional, Workday</v>
      </c>
      <c r="L2241" s="41"/>
      <c r="M2241" s="41"/>
      <c r="N2241" s="41"/>
      <c r="O2241" s="41"/>
      <c r="P2241" s="41"/>
      <c r="Q2241" s="41"/>
      <c r="R2241" s="41"/>
      <c r="S2241" s="41"/>
      <c r="T2241" s="38"/>
    </row>
    <row r="2242" spans="1:20" ht="128" x14ac:dyDescent="0.2">
      <c r="A2242" s="20">
        <f>'Test Scenarios'!A2251</f>
        <v>0</v>
      </c>
      <c r="B2242" s="44">
        <f>'Test Scenarios'!K2251</f>
        <v>0</v>
      </c>
      <c r="C2242" s="42">
        <f>'Test Scenarios'!B2251</f>
        <v>0</v>
      </c>
      <c r="D2242" s="43" t="str">
        <f>"F-"&amp;'Test Scenarios'!M2251&amp;"-"&amp;'Test Scenarios'!C2251&amp;"-"&amp;C2242</f>
        <v>F---0</v>
      </c>
      <c r="E2242" s="43" t="s">
        <v>6576</v>
      </c>
      <c r="F2242" s="43">
        <f>'Test Scenarios'!G2251</f>
        <v>0</v>
      </c>
      <c r="G2242" s="43" t="str">
        <f>"Objective"&amp;CHAR(10)
&amp;'Test Scenarios'!L2251&amp;CHAR(10)&amp;CHAR(10)&amp;
"Test Case Description"&amp;CHAR(10)
&amp;'Test Scenarios'!D2251&amp;CHAR(10)&amp;CHAR(10)&amp;
"Expected Results"&amp;CHAR(10)&amp;'Test Scenarios'!F2251</f>
        <v xml:space="preserve">Objective
Test Case Description
Expected Results
</v>
      </c>
      <c r="H2242" s="41"/>
      <c r="I2242" s="43" t="s">
        <v>6577</v>
      </c>
      <c r="J2242" s="41" t="str">
        <f>"TST-F "&amp;_xlfn.XLOOKUP('Test Scenarios'!M2251,'Taxonomy and Epics'!H:H,'Taxonomy and Epics'!E:E)</f>
        <v xml:space="preserve">TST-F </v>
      </c>
      <c r="K2242" s="36" t="str">
        <f>"Phase1,"&amp;_xlfn.XLOOKUP('Test Scenarios'!M2251,'Taxonomy and Epics'!H:H,'Taxonomy and Epics'!B:B)&amp;"_"&amp;_xlfn.XLOOKUP('Test Scenarios'!M2251,'Taxonomy and Epics'!H:H,'Taxonomy and Epics'!C:C)&amp;","&amp;'Test Scenarios'!M2251&amp;",Fin_Functional, Workday"</f>
        <v>Phase1,_,,Fin_Functional, Workday</v>
      </c>
      <c r="L2242" s="41"/>
      <c r="M2242" s="41"/>
      <c r="N2242" s="41"/>
      <c r="O2242" s="41"/>
      <c r="P2242" s="41"/>
      <c r="Q2242" s="41"/>
      <c r="R2242" s="41"/>
      <c r="S2242" s="41"/>
      <c r="T2242" s="38"/>
    </row>
    <row r="2243" spans="1:20" ht="128" x14ac:dyDescent="0.2">
      <c r="A2243" s="20">
        <f>'Test Scenarios'!A2252</f>
        <v>0</v>
      </c>
      <c r="B2243" s="44">
        <f>'Test Scenarios'!K2252</f>
        <v>0</v>
      </c>
      <c r="C2243" s="42">
        <f>'Test Scenarios'!B2252</f>
        <v>0</v>
      </c>
      <c r="D2243" s="43" t="str">
        <f>"F-"&amp;'Test Scenarios'!M2252&amp;"-"&amp;'Test Scenarios'!C2252&amp;"-"&amp;C2243</f>
        <v>F---0</v>
      </c>
      <c r="E2243" s="43" t="s">
        <v>6576</v>
      </c>
      <c r="F2243" s="43">
        <f>'Test Scenarios'!G2252</f>
        <v>0</v>
      </c>
      <c r="G2243" s="43" t="str">
        <f>"Objective"&amp;CHAR(10)
&amp;'Test Scenarios'!L2252&amp;CHAR(10)&amp;CHAR(10)&amp;
"Test Case Description"&amp;CHAR(10)
&amp;'Test Scenarios'!D2252&amp;CHAR(10)&amp;CHAR(10)&amp;
"Expected Results"&amp;CHAR(10)&amp;'Test Scenarios'!F2252</f>
        <v xml:space="preserve">Objective
Test Case Description
Expected Results
</v>
      </c>
      <c r="H2243" s="41"/>
      <c r="I2243" s="43" t="s">
        <v>6577</v>
      </c>
      <c r="J2243" s="41" t="str">
        <f>"TST-F "&amp;_xlfn.XLOOKUP('Test Scenarios'!M2252,'Taxonomy and Epics'!H:H,'Taxonomy and Epics'!E:E)</f>
        <v xml:space="preserve">TST-F </v>
      </c>
      <c r="K2243" s="36" t="str">
        <f>"Phase1,"&amp;_xlfn.XLOOKUP('Test Scenarios'!M2252,'Taxonomy and Epics'!H:H,'Taxonomy and Epics'!B:B)&amp;"_"&amp;_xlfn.XLOOKUP('Test Scenarios'!M2252,'Taxonomy and Epics'!H:H,'Taxonomy and Epics'!C:C)&amp;","&amp;'Test Scenarios'!M2252&amp;",Fin_Functional, Workday"</f>
        <v>Phase1,_,,Fin_Functional, Workday</v>
      </c>
      <c r="L2243" s="41"/>
      <c r="M2243" s="41"/>
      <c r="N2243" s="41"/>
      <c r="O2243" s="41"/>
      <c r="P2243" s="41"/>
      <c r="Q2243" s="41"/>
      <c r="R2243" s="41"/>
      <c r="S2243" s="41"/>
      <c r="T2243" s="38"/>
    </row>
    <row r="2244" spans="1:20" ht="128" x14ac:dyDescent="0.2">
      <c r="A2244" s="20">
        <f>'Test Scenarios'!A2253</f>
        <v>0</v>
      </c>
      <c r="B2244" s="44">
        <f>'Test Scenarios'!K2253</f>
        <v>0</v>
      </c>
      <c r="C2244" s="42">
        <f>'Test Scenarios'!B2253</f>
        <v>0</v>
      </c>
      <c r="D2244" s="43" t="str">
        <f>"F-"&amp;'Test Scenarios'!M2253&amp;"-"&amp;'Test Scenarios'!C2253&amp;"-"&amp;C2244</f>
        <v>F---0</v>
      </c>
      <c r="E2244" s="43" t="s">
        <v>6576</v>
      </c>
      <c r="F2244" s="43">
        <f>'Test Scenarios'!G2253</f>
        <v>0</v>
      </c>
      <c r="G2244" s="43" t="str">
        <f>"Objective"&amp;CHAR(10)
&amp;'Test Scenarios'!L2253&amp;CHAR(10)&amp;CHAR(10)&amp;
"Test Case Description"&amp;CHAR(10)
&amp;'Test Scenarios'!D2253&amp;CHAR(10)&amp;CHAR(10)&amp;
"Expected Results"&amp;CHAR(10)&amp;'Test Scenarios'!F2253</f>
        <v xml:space="preserve">Objective
Test Case Description
Expected Results
</v>
      </c>
      <c r="H2244" s="41"/>
      <c r="I2244" s="43" t="s">
        <v>6577</v>
      </c>
      <c r="J2244" s="41" t="str">
        <f>"TST-F "&amp;_xlfn.XLOOKUP('Test Scenarios'!M2253,'Taxonomy and Epics'!H:H,'Taxonomy and Epics'!E:E)</f>
        <v xml:space="preserve">TST-F </v>
      </c>
      <c r="K2244" s="36" t="str">
        <f>"Phase1,"&amp;_xlfn.XLOOKUP('Test Scenarios'!M2253,'Taxonomy and Epics'!H:H,'Taxonomy and Epics'!B:B)&amp;"_"&amp;_xlfn.XLOOKUP('Test Scenarios'!M2253,'Taxonomy and Epics'!H:H,'Taxonomy and Epics'!C:C)&amp;","&amp;'Test Scenarios'!M2253&amp;",Fin_Functional, Workday"</f>
        <v>Phase1,_,,Fin_Functional, Workday</v>
      </c>
      <c r="L2244" s="41"/>
      <c r="M2244" s="41"/>
      <c r="N2244" s="41"/>
      <c r="O2244" s="41"/>
      <c r="P2244" s="41"/>
      <c r="Q2244" s="41"/>
      <c r="R2244" s="41"/>
      <c r="S2244" s="41"/>
      <c r="T2244" s="38"/>
    </row>
    <row r="2245" spans="1:20" ht="128" x14ac:dyDescent="0.2">
      <c r="A2245" s="20">
        <f>'Test Scenarios'!A2254</f>
        <v>0</v>
      </c>
      <c r="B2245" s="44">
        <f>'Test Scenarios'!K2254</f>
        <v>0</v>
      </c>
      <c r="C2245" s="42">
        <f>'Test Scenarios'!B2254</f>
        <v>0</v>
      </c>
      <c r="D2245" s="43" t="str">
        <f>"F-"&amp;'Test Scenarios'!M2254&amp;"-"&amp;'Test Scenarios'!C2254&amp;"-"&amp;C2245</f>
        <v>F---0</v>
      </c>
      <c r="E2245" s="43" t="s">
        <v>6576</v>
      </c>
      <c r="F2245" s="43">
        <f>'Test Scenarios'!G2254</f>
        <v>0</v>
      </c>
      <c r="G2245" s="43" t="str">
        <f>"Objective"&amp;CHAR(10)
&amp;'Test Scenarios'!L2254&amp;CHAR(10)&amp;CHAR(10)&amp;
"Test Case Description"&amp;CHAR(10)
&amp;'Test Scenarios'!D2254&amp;CHAR(10)&amp;CHAR(10)&amp;
"Expected Results"&amp;CHAR(10)&amp;'Test Scenarios'!F2254</f>
        <v xml:space="preserve">Objective
Test Case Description
Expected Results
</v>
      </c>
      <c r="H2245" s="41"/>
      <c r="I2245" s="43" t="s">
        <v>6577</v>
      </c>
      <c r="J2245" s="41" t="str">
        <f>"TST-F "&amp;_xlfn.XLOOKUP('Test Scenarios'!M2254,'Taxonomy and Epics'!H:H,'Taxonomy and Epics'!E:E)</f>
        <v xml:space="preserve">TST-F </v>
      </c>
      <c r="K2245" s="36" t="str">
        <f>"Phase1,"&amp;_xlfn.XLOOKUP('Test Scenarios'!M2254,'Taxonomy and Epics'!H:H,'Taxonomy and Epics'!B:B)&amp;"_"&amp;_xlfn.XLOOKUP('Test Scenarios'!M2254,'Taxonomy and Epics'!H:H,'Taxonomy and Epics'!C:C)&amp;","&amp;'Test Scenarios'!M2254&amp;",Fin_Functional, Workday"</f>
        <v>Phase1,_,,Fin_Functional, Workday</v>
      </c>
      <c r="L2245" s="41"/>
      <c r="M2245" s="41"/>
      <c r="N2245" s="41"/>
      <c r="O2245" s="41"/>
      <c r="P2245" s="41"/>
      <c r="Q2245" s="41"/>
      <c r="R2245" s="41"/>
      <c r="S2245" s="41"/>
      <c r="T2245" s="38"/>
    </row>
    <row r="2246" spans="1:20" ht="128" x14ac:dyDescent="0.2">
      <c r="A2246" s="20">
        <f>'Test Scenarios'!A2255</f>
        <v>0</v>
      </c>
      <c r="B2246" s="44">
        <f>'Test Scenarios'!K2255</f>
        <v>0</v>
      </c>
      <c r="C2246" s="42">
        <f>'Test Scenarios'!B2255</f>
        <v>0</v>
      </c>
      <c r="D2246" s="43" t="str">
        <f>"F-"&amp;'Test Scenarios'!M2255&amp;"-"&amp;'Test Scenarios'!C2255&amp;"-"&amp;C2246</f>
        <v>F---0</v>
      </c>
      <c r="E2246" s="43" t="s">
        <v>6576</v>
      </c>
      <c r="F2246" s="43">
        <f>'Test Scenarios'!G2255</f>
        <v>0</v>
      </c>
      <c r="G2246" s="43" t="str">
        <f>"Objective"&amp;CHAR(10)
&amp;'Test Scenarios'!L2255&amp;CHAR(10)&amp;CHAR(10)&amp;
"Test Case Description"&amp;CHAR(10)
&amp;'Test Scenarios'!D2255&amp;CHAR(10)&amp;CHAR(10)&amp;
"Expected Results"&amp;CHAR(10)&amp;'Test Scenarios'!F2255</f>
        <v xml:space="preserve">Objective
Test Case Description
Expected Results
</v>
      </c>
      <c r="H2246" s="41"/>
      <c r="I2246" s="43" t="s">
        <v>6577</v>
      </c>
      <c r="J2246" s="41" t="str">
        <f>"TST-F "&amp;_xlfn.XLOOKUP('Test Scenarios'!M2255,'Taxonomy and Epics'!H:H,'Taxonomy and Epics'!E:E)</f>
        <v xml:space="preserve">TST-F </v>
      </c>
      <c r="K2246" s="36" t="str">
        <f>"Phase1,"&amp;_xlfn.XLOOKUP('Test Scenarios'!M2255,'Taxonomy and Epics'!H:H,'Taxonomy and Epics'!B:B)&amp;"_"&amp;_xlfn.XLOOKUP('Test Scenarios'!M2255,'Taxonomy and Epics'!H:H,'Taxonomy and Epics'!C:C)&amp;","&amp;'Test Scenarios'!M2255&amp;",Fin_Functional, Workday"</f>
        <v>Phase1,_,,Fin_Functional, Workday</v>
      </c>
      <c r="L2246" s="41"/>
      <c r="M2246" s="41"/>
      <c r="N2246" s="41"/>
      <c r="O2246" s="41"/>
      <c r="P2246" s="41"/>
      <c r="Q2246" s="41"/>
      <c r="R2246" s="41"/>
      <c r="S2246" s="41"/>
      <c r="T2246" s="38"/>
    </row>
    <row r="2247" spans="1:20" ht="128" x14ac:dyDescent="0.2">
      <c r="A2247" s="20">
        <f>'Test Scenarios'!A2256</f>
        <v>0</v>
      </c>
      <c r="B2247" s="44">
        <f>'Test Scenarios'!K2256</f>
        <v>0</v>
      </c>
      <c r="C2247" s="42">
        <f>'Test Scenarios'!B2256</f>
        <v>0</v>
      </c>
      <c r="D2247" s="43" t="str">
        <f>"F-"&amp;'Test Scenarios'!M2256&amp;"-"&amp;'Test Scenarios'!C2256&amp;"-"&amp;C2247</f>
        <v>F---0</v>
      </c>
      <c r="E2247" s="43" t="s">
        <v>6576</v>
      </c>
      <c r="F2247" s="43">
        <f>'Test Scenarios'!G2256</f>
        <v>0</v>
      </c>
      <c r="G2247" s="43" t="str">
        <f>"Objective"&amp;CHAR(10)
&amp;'Test Scenarios'!L2256&amp;CHAR(10)&amp;CHAR(10)&amp;
"Test Case Description"&amp;CHAR(10)
&amp;'Test Scenarios'!D2256&amp;CHAR(10)&amp;CHAR(10)&amp;
"Expected Results"&amp;CHAR(10)&amp;'Test Scenarios'!F2256</f>
        <v xml:space="preserve">Objective
Test Case Description
Expected Results
</v>
      </c>
      <c r="H2247" s="41"/>
      <c r="I2247" s="43" t="s">
        <v>6577</v>
      </c>
      <c r="J2247" s="41" t="str">
        <f>"TST-F "&amp;_xlfn.XLOOKUP('Test Scenarios'!M2256,'Taxonomy and Epics'!H:H,'Taxonomy and Epics'!E:E)</f>
        <v xml:space="preserve">TST-F </v>
      </c>
      <c r="K2247" s="36" t="str">
        <f>"Phase1,"&amp;_xlfn.XLOOKUP('Test Scenarios'!M2256,'Taxonomy and Epics'!H:H,'Taxonomy and Epics'!B:B)&amp;"_"&amp;_xlfn.XLOOKUP('Test Scenarios'!M2256,'Taxonomy and Epics'!H:H,'Taxonomy and Epics'!C:C)&amp;","&amp;'Test Scenarios'!M2256&amp;",Fin_Functional, Workday"</f>
        <v>Phase1,_,,Fin_Functional, Workday</v>
      </c>
      <c r="L2247" s="41"/>
      <c r="M2247" s="41"/>
      <c r="N2247" s="41"/>
      <c r="O2247" s="41"/>
      <c r="P2247" s="41"/>
      <c r="Q2247" s="41"/>
      <c r="R2247" s="41"/>
      <c r="S2247" s="41"/>
      <c r="T2247" s="38"/>
    </row>
    <row r="2248" spans="1:20" ht="128" x14ac:dyDescent="0.2">
      <c r="A2248" s="20">
        <f>'Test Scenarios'!A2257</f>
        <v>0</v>
      </c>
      <c r="B2248" s="44">
        <f>'Test Scenarios'!K2257</f>
        <v>0</v>
      </c>
      <c r="C2248" s="42">
        <f>'Test Scenarios'!B2257</f>
        <v>0</v>
      </c>
      <c r="D2248" s="43" t="str">
        <f>"F-"&amp;'Test Scenarios'!M2257&amp;"-"&amp;'Test Scenarios'!C2257&amp;"-"&amp;C2248</f>
        <v>F---0</v>
      </c>
      <c r="E2248" s="43" t="s">
        <v>6576</v>
      </c>
      <c r="F2248" s="43">
        <f>'Test Scenarios'!G2257</f>
        <v>0</v>
      </c>
      <c r="G2248" s="43" t="str">
        <f>"Objective"&amp;CHAR(10)
&amp;'Test Scenarios'!L2257&amp;CHAR(10)&amp;CHAR(10)&amp;
"Test Case Description"&amp;CHAR(10)
&amp;'Test Scenarios'!D2257&amp;CHAR(10)&amp;CHAR(10)&amp;
"Expected Results"&amp;CHAR(10)&amp;'Test Scenarios'!F2257</f>
        <v xml:space="preserve">Objective
Test Case Description
Expected Results
</v>
      </c>
      <c r="H2248" s="41"/>
      <c r="I2248" s="43" t="s">
        <v>6577</v>
      </c>
      <c r="J2248" s="41" t="str">
        <f>"TST-F "&amp;_xlfn.XLOOKUP('Test Scenarios'!M2257,'Taxonomy and Epics'!H:H,'Taxonomy and Epics'!E:E)</f>
        <v xml:space="preserve">TST-F </v>
      </c>
      <c r="K2248" s="36" t="str">
        <f>"Phase1,"&amp;_xlfn.XLOOKUP('Test Scenarios'!M2257,'Taxonomy and Epics'!H:H,'Taxonomy and Epics'!B:B)&amp;"_"&amp;_xlfn.XLOOKUP('Test Scenarios'!M2257,'Taxonomy and Epics'!H:H,'Taxonomy and Epics'!C:C)&amp;","&amp;'Test Scenarios'!M2257&amp;",Fin_Functional, Workday"</f>
        <v>Phase1,_,,Fin_Functional, Workday</v>
      </c>
      <c r="L2248" s="41"/>
      <c r="M2248" s="41"/>
      <c r="N2248" s="41"/>
      <c r="O2248" s="41"/>
      <c r="P2248" s="41"/>
      <c r="Q2248" s="41"/>
      <c r="R2248" s="41"/>
      <c r="S2248" s="41"/>
      <c r="T2248" s="38"/>
    </row>
    <row r="2249" spans="1:20" ht="128" x14ac:dyDescent="0.2">
      <c r="A2249" s="20">
        <f>'Test Scenarios'!A2258</f>
        <v>0</v>
      </c>
      <c r="B2249" s="44">
        <f>'Test Scenarios'!K2258</f>
        <v>0</v>
      </c>
      <c r="C2249" s="42">
        <f>'Test Scenarios'!B2258</f>
        <v>0</v>
      </c>
      <c r="D2249" s="43" t="str">
        <f>"F-"&amp;'Test Scenarios'!M2258&amp;"-"&amp;'Test Scenarios'!C2258&amp;"-"&amp;C2249</f>
        <v>F---0</v>
      </c>
      <c r="E2249" s="43" t="s">
        <v>6576</v>
      </c>
      <c r="F2249" s="43">
        <f>'Test Scenarios'!G2258</f>
        <v>0</v>
      </c>
      <c r="G2249" s="43" t="str">
        <f>"Objective"&amp;CHAR(10)
&amp;'Test Scenarios'!L2258&amp;CHAR(10)&amp;CHAR(10)&amp;
"Test Case Description"&amp;CHAR(10)
&amp;'Test Scenarios'!D2258&amp;CHAR(10)&amp;CHAR(10)&amp;
"Expected Results"&amp;CHAR(10)&amp;'Test Scenarios'!F2258</f>
        <v xml:space="preserve">Objective
Test Case Description
Expected Results
</v>
      </c>
      <c r="H2249" s="41"/>
      <c r="I2249" s="43" t="s">
        <v>6577</v>
      </c>
      <c r="J2249" s="41" t="str">
        <f>"TST-F "&amp;_xlfn.XLOOKUP('Test Scenarios'!M2258,'Taxonomy and Epics'!H:H,'Taxonomy and Epics'!E:E)</f>
        <v xml:space="preserve">TST-F </v>
      </c>
      <c r="K2249" s="36" t="str">
        <f>"Phase1,"&amp;_xlfn.XLOOKUP('Test Scenarios'!M2258,'Taxonomy and Epics'!H:H,'Taxonomy and Epics'!B:B)&amp;"_"&amp;_xlfn.XLOOKUP('Test Scenarios'!M2258,'Taxonomy and Epics'!H:H,'Taxonomy and Epics'!C:C)&amp;","&amp;'Test Scenarios'!M2258&amp;",Fin_Functional, Workday"</f>
        <v>Phase1,_,,Fin_Functional, Workday</v>
      </c>
      <c r="L2249" s="41"/>
      <c r="M2249" s="41"/>
      <c r="N2249" s="41"/>
      <c r="O2249" s="41"/>
      <c r="P2249" s="41"/>
      <c r="Q2249" s="41"/>
      <c r="R2249" s="41"/>
      <c r="S2249" s="41"/>
      <c r="T2249" s="38"/>
    </row>
    <row r="2250" spans="1:20" ht="128" x14ac:dyDescent="0.2">
      <c r="A2250" s="20">
        <f>'Test Scenarios'!A2259</f>
        <v>0</v>
      </c>
      <c r="B2250" s="44">
        <f>'Test Scenarios'!K2259</f>
        <v>0</v>
      </c>
      <c r="C2250" s="42">
        <f>'Test Scenarios'!B2259</f>
        <v>0</v>
      </c>
      <c r="D2250" s="43" t="str">
        <f>"F-"&amp;'Test Scenarios'!M2259&amp;"-"&amp;'Test Scenarios'!C2259&amp;"-"&amp;C2250</f>
        <v>F---0</v>
      </c>
      <c r="E2250" s="43" t="s">
        <v>6576</v>
      </c>
      <c r="F2250" s="43">
        <f>'Test Scenarios'!G2259</f>
        <v>0</v>
      </c>
      <c r="G2250" s="43" t="str">
        <f>"Objective"&amp;CHAR(10)
&amp;'Test Scenarios'!L2259&amp;CHAR(10)&amp;CHAR(10)&amp;
"Test Case Description"&amp;CHAR(10)
&amp;'Test Scenarios'!D2259&amp;CHAR(10)&amp;CHAR(10)&amp;
"Expected Results"&amp;CHAR(10)&amp;'Test Scenarios'!F2259</f>
        <v xml:space="preserve">Objective
Test Case Description
Expected Results
</v>
      </c>
      <c r="H2250" s="41"/>
      <c r="I2250" s="43" t="s">
        <v>6577</v>
      </c>
      <c r="J2250" s="41" t="str">
        <f>"TST-F "&amp;_xlfn.XLOOKUP('Test Scenarios'!M2259,'Taxonomy and Epics'!H:H,'Taxonomy and Epics'!E:E)</f>
        <v xml:space="preserve">TST-F </v>
      </c>
      <c r="K2250" s="36" t="str">
        <f>"Phase1,"&amp;_xlfn.XLOOKUP('Test Scenarios'!M2259,'Taxonomy and Epics'!H:H,'Taxonomy and Epics'!B:B)&amp;"_"&amp;_xlfn.XLOOKUP('Test Scenarios'!M2259,'Taxonomy and Epics'!H:H,'Taxonomy and Epics'!C:C)&amp;","&amp;'Test Scenarios'!M2259&amp;",Fin_Functional, Workday"</f>
        <v>Phase1,_,,Fin_Functional, Workday</v>
      </c>
      <c r="L2250" s="41"/>
      <c r="M2250" s="41"/>
      <c r="N2250" s="41"/>
      <c r="O2250" s="41"/>
      <c r="P2250" s="41"/>
      <c r="Q2250" s="41"/>
      <c r="R2250" s="41"/>
      <c r="S2250" s="41"/>
      <c r="T2250" s="38"/>
    </row>
    <row r="2251" spans="1:20" ht="128" x14ac:dyDescent="0.2">
      <c r="A2251" s="20">
        <f>'Test Scenarios'!A2260</f>
        <v>0</v>
      </c>
      <c r="B2251" s="44">
        <f>'Test Scenarios'!K2260</f>
        <v>0</v>
      </c>
      <c r="C2251" s="42">
        <f>'Test Scenarios'!B2260</f>
        <v>0</v>
      </c>
      <c r="D2251" s="43" t="str">
        <f>"F-"&amp;'Test Scenarios'!M2260&amp;"-"&amp;'Test Scenarios'!C2260&amp;"-"&amp;C2251</f>
        <v>F---0</v>
      </c>
      <c r="E2251" s="43" t="s">
        <v>6576</v>
      </c>
      <c r="F2251" s="43">
        <f>'Test Scenarios'!G2260</f>
        <v>0</v>
      </c>
      <c r="G2251" s="43" t="str">
        <f>"Objective"&amp;CHAR(10)
&amp;'Test Scenarios'!L2260&amp;CHAR(10)&amp;CHAR(10)&amp;
"Test Case Description"&amp;CHAR(10)
&amp;'Test Scenarios'!D2260&amp;CHAR(10)&amp;CHAR(10)&amp;
"Expected Results"&amp;CHAR(10)&amp;'Test Scenarios'!F2260</f>
        <v xml:space="preserve">Objective
Test Case Description
Expected Results
</v>
      </c>
      <c r="H2251" s="41"/>
      <c r="I2251" s="43" t="s">
        <v>6577</v>
      </c>
      <c r="J2251" s="41" t="str">
        <f>"TST-F "&amp;_xlfn.XLOOKUP('Test Scenarios'!M2260,'Taxonomy and Epics'!H:H,'Taxonomy and Epics'!E:E)</f>
        <v xml:space="preserve">TST-F </v>
      </c>
      <c r="K2251" s="36" t="str">
        <f>"Phase1,"&amp;_xlfn.XLOOKUP('Test Scenarios'!M2260,'Taxonomy and Epics'!H:H,'Taxonomy and Epics'!B:B)&amp;"_"&amp;_xlfn.XLOOKUP('Test Scenarios'!M2260,'Taxonomy and Epics'!H:H,'Taxonomy and Epics'!C:C)&amp;","&amp;'Test Scenarios'!M2260&amp;",Fin_Functional, Workday"</f>
        <v>Phase1,_,,Fin_Functional, Workday</v>
      </c>
      <c r="L2251" s="41"/>
      <c r="M2251" s="41"/>
      <c r="N2251" s="41"/>
      <c r="O2251" s="41"/>
      <c r="P2251" s="41"/>
      <c r="Q2251" s="41"/>
      <c r="R2251" s="41"/>
      <c r="S2251" s="41"/>
      <c r="T2251" s="38"/>
    </row>
    <row r="2252" spans="1:20" ht="128" x14ac:dyDescent="0.2">
      <c r="A2252" s="20">
        <f>'Test Scenarios'!A2261</f>
        <v>0</v>
      </c>
      <c r="B2252" s="44">
        <f>'Test Scenarios'!K2261</f>
        <v>0</v>
      </c>
      <c r="C2252" s="42">
        <f>'Test Scenarios'!B2261</f>
        <v>0</v>
      </c>
      <c r="D2252" s="43" t="str">
        <f>"F-"&amp;'Test Scenarios'!M2261&amp;"-"&amp;'Test Scenarios'!C2261&amp;"-"&amp;C2252</f>
        <v>F---0</v>
      </c>
      <c r="E2252" s="43" t="s">
        <v>6576</v>
      </c>
      <c r="F2252" s="43">
        <f>'Test Scenarios'!G2261</f>
        <v>0</v>
      </c>
      <c r="G2252" s="43" t="str">
        <f>"Objective"&amp;CHAR(10)
&amp;'Test Scenarios'!L2261&amp;CHAR(10)&amp;CHAR(10)&amp;
"Test Case Description"&amp;CHAR(10)
&amp;'Test Scenarios'!D2261&amp;CHAR(10)&amp;CHAR(10)&amp;
"Expected Results"&amp;CHAR(10)&amp;'Test Scenarios'!F2261</f>
        <v xml:space="preserve">Objective
Test Case Description
Expected Results
</v>
      </c>
      <c r="H2252" s="41"/>
      <c r="I2252" s="43" t="s">
        <v>6577</v>
      </c>
      <c r="J2252" s="41" t="str">
        <f>"TST-F "&amp;_xlfn.XLOOKUP('Test Scenarios'!M2261,'Taxonomy and Epics'!H:H,'Taxonomy and Epics'!E:E)</f>
        <v xml:space="preserve">TST-F </v>
      </c>
      <c r="K2252" s="36" t="str">
        <f>"Phase1,"&amp;_xlfn.XLOOKUP('Test Scenarios'!M2261,'Taxonomy and Epics'!H:H,'Taxonomy and Epics'!B:B)&amp;"_"&amp;_xlfn.XLOOKUP('Test Scenarios'!M2261,'Taxonomy and Epics'!H:H,'Taxonomy and Epics'!C:C)&amp;","&amp;'Test Scenarios'!M2261&amp;",Fin_Functional, Workday"</f>
        <v>Phase1,_,,Fin_Functional, Workday</v>
      </c>
      <c r="L2252" s="41"/>
      <c r="M2252" s="41"/>
      <c r="N2252" s="41"/>
      <c r="O2252" s="41"/>
      <c r="P2252" s="41"/>
      <c r="Q2252" s="41"/>
      <c r="R2252" s="41"/>
      <c r="S2252" s="41"/>
      <c r="T2252" s="38"/>
    </row>
    <row r="2253" spans="1:20" ht="128" x14ac:dyDescent="0.2">
      <c r="A2253" s="20">
        <f>'Test Scenarios'!A2262</f>
        <v>0</v>
      </c>
      <c r="B2253" s="44">
        <f>'Test Scenarios'!K2262</f>
        <v>0</v>
      </c>
      <c r="C2253" s="42">
        <f>'Test Scenarios'!B2262</f>
        <v>0</v>
      </c>
      <c r="D2253" s="43" t="str">
        <f>"F-"&amp;'Test Scenarios'!M2262&amp;"-"&amp;'Test Scenarios'!C2262&amp;"-"&amp;C2253</f>
        <v>F---0</v>
      </c>
      <c r="E2253" s="43" t="s">
        <v>6576</v>
      </c>
      <c r="F2253" s="43">
        <f>'Test Scenarios'!G2262</f>
        <v>0</v>
      </c>
      <c r="G2253" s="43" t="str">
        <f>"Objective"&amp;CHAR(10)
&amp;'Test Scenarios'!L2262&amp;CHAR(10)&amp;CHAR(10)&amp;
"Test Case Description"&amp;CHAR(10)
&amp;'Test Scenarios'!D2262&amp;CHAR(10)&amp;CHAR(10)&amp;
"Expected Results"&amp;CHAR(10)&amp;'Test Scenarios'!F2262</f>
        <v xml:space="preserve">Objective
Test Case Description
Expected Results
</v>
      </c>
      <c r="H2253" s="41"/>
      <c r="I2253" s="43" t="s">
        <v>6577</v>
      </c>
      <c r="J2253" s="41" t="str">
        <f>"TST-F "&amp;_xlfn.XLOOKUP('Test Scenarios'!M2262,'Taxonomy and Epics'!H:H,'Taxonomy and Epics'!E:E)</f>
        <v xml:space="preserve">TST-F </v>
      </c>
      <c r="K2253" s="36" t="str">
        <f>"Phase1,"&amp;_xlfn.XLOOKUP('Test Scenarios'!M2262,'Taxonomy and Epics'!H:H,'Taxonomy and Epics'!B:B)&amp;"_"&amp;_xlfn.XLOOKUP('Test Scenarios'!M2262,'Taxonomy and Epics'!H:H,'Taxonomy and Epics'!C:C)&amp;","&amp;'Test Scenarios'!M2262&amp;",Fin_Functional, Workday"</f>
        <v>Phase1,_,,Fin_Functional, Workday</v>
      </c>
      <c r="L2253" s="41"/>
      <c r="M2253" s="41"/>
      <c r="N2253" s="41"/>
      <c r="O2253" s="41"/>
      <c r="P2253" s="41"/>
      <c r="Q2253" s="41"/>
      <c r="R2253" s="41"/>
      <c r="S2253" s="41"/>
      <c r="T2253" s="38"/>
    </row>
    <row r="2254" spans="1:20" ht="128" x14ac:dyDescent="0.2">
      <c r="A2254" s="20">
        <f>'Test Scenarios'!A2263</f>
        <v>0</v>
      </c>
      <c r="B2254" s="44">
        <f>'Test Scenarios'!K2263</f>
        <v>0</v>
      </c>
      <c r="C2254" s="42">
        <f>'Test Scenarios'!B2263</f>
        <v>0</v>
      </c>
      <c r="D2254" s="43" t="str">
        <f>"F-"&amp;'Test Scenarios'!M2263&amp;"-"&amp;'Test Scenarios'!C2263&amp;"-"&amp;C2254</f>
        <v>F---0</v>
      </c>
      <c r="E2254" s="43" t="s">
        <v>6576</v>
      </c>
      <c r="F2254" s="43">
        <f>'Test Scenarios'!G2263</f>
        <v>0</v>
      </c>
      <c r="G2254" s="43" t="str">
        <f>"Objective"&amp;CHAR(10)
&amp;'Test Scenarios'!L2263&amp;CHAR(10)&amp;CHAR(10)&amp;
"Test Case Description"&amp;CHAR(10)
&amp;'Test Scenarios'!D2263&amp;CHAR(10)&amp;CHAR(10)&amp;
"Expected Results"&amp;CHAR(10)&amp;'Test Scenarios'!F2263</f>
        <v xml:space="preserve">Objective
Test Case Description
Expected Results
</v>
      </c>
      <c r="H2254" s="41"/>
      <c r="I2254" s="43" t="s">
        <v>6577</v>
      </c>
      <c r="J2254" s="41" t="str">
        <f>"TST-F "&amp;_xlfn.XLOOKUP('Test Scenarios'!M2263,'Taxonomy and Epics'!H:H,'Taxonomy and Epics'!E:E)</f>
        <v xml:space="preserve">TST-F </v>
      </c>
      <c r="K2254" s="36" t="str">
        <f>"Phase1,"&amp;_xlfn.XLOOKUP('Test Scenarios'!M2263,'Taxonomy and Epics'!H:H,'Taxonomy and Epics'!B:B)&amp;"_"&amp;_xlfn.XLOOKUP('Test Scenarios'!M2263,'Taxonomy and Epics'!H:H,'Taxonomy and Epics'!C:C)&amp;","&amp;'Test Scenarios'!M2263&amp;",Fin_Functional, Workday"</f>
        <v>Phase1,_,,Fin_Functional, Workday</v>
      </c>
      <c r="L2254" s="41"/>
      <c r="M2254" s="41"/>
      <c r="N2254" s="41"/>
      <c r="O2254" s="41"/>
      <c r="P2254" s="41"/>
      <c r="Q2254" s="41"/>
      <c r="R2254" s="41"/>
      <c r="S2254" s="41"/>
      <c r="T2254" s="38"/>
    </row>
    <row r="2255" spans="1:20" ht="128" x14ac:dyDescent="0.2">
      <c r="A2255" s="20">
        <f>'Test Scenarios'!A2264</f>
        <v>0</v>
      </c>
      <c r="B2255" s="44">
        <f>'Test Scenarios'!K2264</f>
        <v>0</v>
      </c>
      <c r="C2255" s="42">
        <f>'Test Scenarios'!B2264</f>
        <v>0</v>
      </c>
      <c r="D2255" s="43" t="str">
        <f>"F-"&amp;'Test Scenarios'!M2264&amp;"-"&amp;'Test Scenarios'!C2264&amp;"-"&amp;C2255</f>
        <v>F---0</v>
      </c>
      <c r="E2255" s="43" t="s">
        <v>6576</v>
      </c>
      <c r="F2255" s="43">
        <f>'Test Scenarios'!G2264</f>
        <v>0</v>
      </c>
      <c r="G2255" s="43" t="str">
        <f>"Objective"&amp;CHAR(10)
&amp;'Test Scenarios'!L2264&amp;CHAR(10)&amp;CHAR(10)&amp;
"Test Case Description"&amp;CHAR(10)
&amp;'Test Scenarios'!D2264&amp;CHAR(10)&amp;CHAR(10)&amp;
"Expected Results"&amp;CHAR(10)&amp;'Test Scenarios'!F2264</f>
        <v xml:space="preserve">Objective
Test Case Description
Expected Results
</v>
      </c>
      <c r="H2255" s="41"/>
      <c r="I2255" s="43" t="s">
        <v>6577</v>
      </c>
      <c r="J2255" s="41" t="str">
        <f>"TST-F "&amp;_xlfn.XLOOKUP('Test Scenarios'!M2264,'Taxonomy and Epics'!H:H,'Taxonomy and Epics'!E:E)</f>
        <v xml:space="preserve">TST-F </v>
      </c>
      <c r="K2255" s="36" t="str">
        <f>"Phase1,"&amp;_xlfn.XLOOKUP('Test Scenarios'!M2264,'Taxonomy and Epics'!H:H,'Taxonomy and Epics'!B:B)&amp;"_"&amp;_xlfn.XLOOKUP('Test Scenarios'!M2264,'Taxonomy and Epics'!H:H,'Taxonomy and Epics'!C:C)&amp;","&amp;'Test Scenarios'!M2264&amp;",Fin_Functional, Workday"</f>
        <v>Phase1,_,,Fin_Functional, Workday</v>
      </c>
      <c r="L2255" s="41"/>
      <c r="M2255" s="41"/>
      <c r="N2255" s="41"/>
      <c r="O2255" s="41"/>
      <c r="P2255" s="41"/>
      <c r="Q2255" s="41"/>
      <c r="R2255" s="41"/>
      <c r="S2255" s="41"/>
      <c r="T2255" s="38"/>
    </row>
    <row r="2256" spans="1:20" ht="128" x14ac:dyDescent="0.2">
      <c r="A2256" s="20">
        <f>'Test Scenarios'!A2265</f>
        <v>0</v>
      </c>
      <c r="B2256" s="44">
        <f>'Test Scenarios'!K2265</f>
        <v>0</v>
      </c>
      <c r="C2256" s="42">
        <f>'Test Scenarios'!B2265</f>
        <v>0</v>
      </c>
      <c r="D2256" s="43" t="str">
        <f>"F-"&amp;'Test Scenarios'!M2265&amp;"-"&amp;'Test Scenarios'!C2265&amp;"-"&amp;C2256</f>
        <v>F---0</v>
      </c>
      <c r="E2256" s="43" t="s">
        <v>6576</v>
      </c>
      <c r="F2256" s="43">
        <f>'Test Scenarios'!G2265</f>
        <v>0</v>
      </c>
      <c r="G2256" s="43" t="str">
        <f>"Objective"&amp;CHAR(10)
&amp;'Test Scenarios'!L2265&amp;CHAR(10)&amp;CHAR(10)&amp;
"Test Case Description"&amp;CHAR(10)
&amp;'Test Scenarios'!D2265&amp;CHAR(10)&amp;CHAR(10)&amp;
"Expected Results"&amp;CHAR(10)&amp;'Test Scenarios'!F2265</f>
        <v xml:space="preserve">Objective
Test Case Description
Expected Results
</v>
      </c>
      <c r="H2256" s="41"/>
      <c r="I2256" s="43" t="s">
        <v>6577</v>
      </c>
      <c r="J2256" s="41" t="str">
        <f>"TST-F "&amp;_xlfn.XLOOKUP('Test Scenarios'!M2265,'Taxonomy and Epics'!H:H,'Taxonomy and Epics'!E:E)</f>
        <v xml:space="preserve">TST-F </v>
      </c>
      <c r="K2256" s="36" t="str">
        <f>"Phase1,"&amp;_xlfn.XLOOKUP('Test Scenarios'!M2265,'Taxonomy and Epics'!H:H,'Taxonomy and Epics'!B:B)&amp;"_"&amp;_xlfn.XLOOKUP('Test Scenarios'!M2265,'Taxonomy and Epics'!H:H,'Taxonomy and Epics'!C:C)&amp;","&amp;'Test Scenarios'!M2265&amp;",Fin_Functional, Workday"</f>
        <v>Phase1,_,,Fin_Functional, Workday</v>
      </c>
      <c r="L2256" s="41"/>
      <c r="M2256" s="41"/>
      <c r="N2256" s="41"/>
      <c r="O2256" s="41"/>
      <c r="P2256" s="41"/>
      <c r="Q2256" s="41"/>
      <c r="R2256" s="41"/>
      <c r="S2256" s="41"/>
      <c r="T2256" s="38"/>
    </row>
    <row r="2257" spans="1:20" ht="128" x14ac:dyDescent="0.2">
      <c r="A2257" s="20">
        <f>'Test Scenarios'!A2266</f>
        <v>0</v>
      </c>
      <c r="B2257" s="44">
        <f>'Test Scenarios'!K2266</f>
        <v>0</v>
      </c>
      <c r="C2257" s="42">
        <f>'Test Scenarios'!B2266</f>
        <v>0</v>
      </c>
      <c r="D2257" s="43" t="str">
        <f>"F-"&amp;'Test Scenarios'!M2266&amp;"-"&amp;'Test Scenarios'!C2266&amp;"-"&amp;C2257</f>
        <v>F---0</v>
      </c>
      <c r="E2257" s="43" t="s">
        <v>6576</v>
      </c>
      <c r="F2257" s="43">
        <f>'Test Scenarios'!G2266</f>
        <v>0</v>
      </c>
      <c r="G2257" s="43" t="str">
        <f>"Objective"&amp;CHAR(10)
&amp;'Test Scenarios'!L2266&amp;CHAR(10)&amp;CHAR(10)&amp;
"Test Case Description"&amp;CHAR(10)
&amp;'Test Scenarios'!D2266&amp;CHAR(10)&amp;CHAR(10)&amp;
"Expected Results"&amp;CHAR(10)&amp;'Test Scenarios'!F2266</f>
        <v xml:space="preserve">Objective
Test Case Description
Expected Results
</v>
      </c>
      <c r="H2257" s="41"/>
      <c r="I2257" s="43" t="s">
        <v>6577</v>
      </c>
      <c r="J2257" s="41" t="str">
        <f>"TST-F "&amp;_xlfn.XLOOKUP('Test Scenarios'!M2266,'Taxonomy and Epics'!H:H,'Taxonomy and Epics'!E:E)</f>
        <v xml:space="preserve">TST-F </v>
      </c>
      <c r="K2257" s="36" t="str">
        <f>"Phase1,"&amp;_xlfn.XLOOKUP('Test Scenarios'!M2266,'Taxonomy and Epics'!H:H,'Taxonomy and Epics'!B:B)&amp;"_"&amp;_xlfn.XLOOKUP('Test Scenarios'!M2266,'Taxonomy and Epics'!H:H,'Taxonomy and Epics'!C:C)&amp;","&amp;'Test Scenarios'!M2266&amp;",Fin_Functional, Workday"</f>
        <v>Phase1,_,,Fin_Functional, Workday</v>
      </c>
      <c r="L2257" s="41"/>
      <c r="M2257" s="41"/>
      <c r="N2257" s="41"/>
      <c r="O2257" s="41"/>
      <c r="P2257" s="41"/>
      <c r="Q2257" s="41"/>
      <c r="R2257" s="41"/>
      <c r="S2257" s="41"/>
      <c r="T2257" s="38"/>
    </row>
    <row r="2258" spans="1:20" ht="128" x14ac:dyDescent="0.2">
      <c r="A2258" s="20">
        <f>'Test Scenarios'!A2267</f>
        <v>0</v>
      </c>
      <c r="B2258" s="44">
        <f>'Test Scenarios'!K2267</f>
        <v>0</v>
      </c>
      <c r="C2258" s="42">
        <f>'Test Scenarios'!B2267</f>
        <v>0</v>
      </c>
      <c r="D2258" s="43" t="str">
        <f>"F-"&amp;'Test Scenarios'!M2267&amp;"-"&amp;'Test Scenarios'!C2267&amp;"-"&amp;C2258</f>
        <v>F---0</v>
      </c>
      <c r="E2258" s="43" t="s">
        <v>6576</v>
      </c>
      <c r="F2258" s="43">
        <f>'Test Scenarios'!G2267</f>
        <v>0</v>
      </c>
      <c r="G2258" s="43" t="str">
        <f>"Objective"&amp;CHAR(10)
&amp;'Test Scenarios'!L2267&amp;CHAR(10)&amp;CHAR(10)&amp;
"Test Case Description"&amp;CHAR(10)
&amp;'Test Scenarios'!D2267&amp;CHAR(10)&amp;CHAR(10)&amp;
"Expected Results"&amp;CHAR(10)&amp;'Test Scenarios'!F2267</f>
        <v xml:space="preserve">Objective
Test Case Description
Expected Results
</v>
      </c>
      <c r="H2258" s="41"/>
      <c r="I2258" s="43" t="s">
        <v>6577</v>
      </c>
      <c r="J2258" s="41" t="str">
        <f>"TST-F "&amp;_xlfn.XLOOKUP('Test Scenarios'!M2267,'Taxonomy and Epics'!H:H,'Taxonomy and Epics'!E:E)</f>
        <v xml:space="preserve">TST-F </v>
      </c>
      <c r="K2258" s="36" t="str">
        <f>"Phase1,"&amp;_xlfn.XLOOKUP('Test Scenarios'!M2267,'Taxonomy and Epics'!H:H,'Taxonomy and Epics'!B:B)&amp;"_"&amp;_xlfn.XLOOKUP('Test Scenarios'!M2267,'Taxonomy and Epics'!H:H,'Taxonomy and Epics'!C:C)&amp;","&amp;'Test Scenarios'!M2267&amp;",Fin_Functional, Workday"</f>
        <v>Phase1,_,,Fin_Functional, Workday</v>
      </c>
      <c r="L2258" s="41"/>
      <c r="M2258" s="41"/>
      <c r="N2258" s="41"/>
      <c r="O2258" s="41"/>
      <c r="P2258" s="41"/>
      <c r="Q2258" s="41"/>
      <c r="R2258" s="41"/>
      <c r="S2258" s="41"/>
      <c r="T2258" s="38"/>
    </row>
    <row r="2259" spans="1:20" ht="128" x14ac:dyDescent="0.2">
      <c r="A2259" s="20">
        <f>'Test Scenarios'!A2268</f>
        <v>0</v>
      </c>
      <c r="B2259" s="44">
        <f>'Test Scenarios'!K2268</f>
        <v>0</v>
      </c>
      <c r="C2259" s="42">
        <f>'Test Scenarios'!B2268</f>
        <v>0</v>
      </c>
      <c r="D2259" s="43" t="str">
        <f>"F-"&amp;'Test Scenarios'!M2268&amp;"-"&amp;'Test Scenarios'!C2268&amp;"-"&amp;C2259</f>
        <v>F---0</v>
      </c>
      <c r="E2259" s="43" t="s">
        <v>6576</v>
      </c>
      <c r="F2259" s="43">
        <f>'Test Scenarios'!G2268</f>
        <v>0</v>
      </c>
      <c r="G2259" s="43" t="str">
        <f>"Objective"&amp;CHAR(10)
&amp;'Test Scenarios'!L2268&amp;CHAR(10)&amp;CHAR(10)&amp;
"Test Case Description"&amp;CHAR(10)
&amp;'Test Scenarios'!D2268&amp;CHAR(10)&amp;CHAR(10)&amp;
"Expected Results"&amp;CHAR(10)&amp;'Test Scenarios'!F2268</f>
        <v xml:space="preserve">Objective
Test Case Description
Expected Results
</v>
      </c>
      <c r="H2259" s="41"/>
      <c r="I2259" s="43" t="s">
        <v>6577</v>
      </c>
      <c r="J2259" s="41" t="str">
        <f>"TST-F "&amp;_xlfn.XLOOKUP('Test Scenarios'!M2268,'Taxonomy and Epics'!H:H,'Taxonomy and Epics'!E:E)</f>
        <v xml:space="preserve">TST-F </v>
      </c>
      <c r="K2259" s="36" t="str">
        <f>"Phase1,"&amp;_xlfn.XLOOKUP('Test Scenarios'!M2268,'Taxonomy and Epics'!H:H,'Taxonomy and Epics'!B:B)&amp;"_"&amp;_xlfn.XLOOKUP('Test Scenarios'!M2268,'Taxonomy and Epics'!H:H,'Taxonomy and Epics'!C:C)&amp;","&amp;'Test Scenarios'!M2268&amp;",Fin_Functional, Workday"</f>
        <v>Phase1,_,,Fin_Functional, Workday</v>
      </c>
      <c r="L2259" s="41"/>
      <c r="M2259" s="41"/>
      <c r="N2259" s="41"/>
      <c r="O2259" s="41"/>
      <c r="P2259" s="41"/>
      <c r="Q2259" s="41"/>
      <c r="R2259" s="41"/>
      <c r="S2259" s="41"/>
      <c r="T2259" s="38"/>
    </row>
    <row r="2260" spans="1:20" ht="128" x14ac:dyDescent="0.2">
      <c r="A2260" s="20">
        <f>'Test Scenarios'!A2269</f>
        <v>0</v>
      </c>
      <c r="B2260" s="44">
        <f>'Test Scenarios'!K2269</f>
        <v>0</v>
      </c>
      <c r="C2260" s="42">
        <f>'Test Scenarios'!B2269</f>
        <v>0</v>
      </c>
      <c r="D2260" s="43" t="str">
        <f>"F-"&amp;'Test Scenarios'!M2269&amp;"-"&amp;'Test Scenarios'!C2269&amp;"-"&amp;C2260</f>
        <v>F---0</v>
      </c>
      <c r="E2260" s="43" t="s">
        <v>6576</v>
      </c>
      <c r="F2260" s="43">
        <f>'Test Scenarios'!G2269</f>
        <v>0</v>
      </c>
      <c r="G2260" s="43" t="str">
        <f>"Objective"&amp;CHAR(10)
&amp;'Test Scenarios'!L2269&amp;CHAR(10)&amp;CHAR(10)&amp;
"Test Case Description"&amp;CHAR(10)
&amp;'Test Scenarios'!D2269&amp;CHAR(10)&amp;CHAR(10)&amp;
"Expected Results"&amp;CHAR(10)&amp;'Test Scenarios'!F2269</f>
        <v xml:space="preserve">Objective
Test Case Description
Expected Results
</v>
      </c>
      <c r="H2260" s="41"/>
      <c r="I2260" s="43" t="s">
        <v>6577</v>
      </c>
      <c r="J2260" s="41" t="str">
        <f>"TST-F "&amp;_xlfn.XLOOKUP('Test Scenarios'!M2269,'Taxonomy and Epics'!H:H,'Taxonomy and Epics'!E:E)</f>
        <v xml:space="preserve">TST-F </v>
      </c>
      <c r="K2260" s="36" t="str">
        <f>"Phase1,"&amp;_xlfn.XLOOKUP('Test Scenarios'!M2269,'Taxonomy and Epics'!H:H,'Taxonomy and Epics'!B:B)&amp;"_"&amp;_xlfn.XLOOKUP('Test Scenarios'!M2269,'Taxonomy and Epics'!H:H,'Taxonomy and Epics'!C:C)&amp;","&amp;'Test Scenarios'!M2269&amp;",Fin_Functional, Workday"</f>
        <v>Phase1,_,,Fin_Functional, Workday</v>
      </c>
      <c r="L2260" s="41"/>
      <c r="M2260" s="41"/>
      <c r="N2260" s="41"/>
      <c r="O2260" s="41"/>
      <c r="P2260" s="41"/>
      <c r="Q2260" s="41"/>
      <c r="R2260" s="41"/>
      <c r="S2260" s="41"/>
      <c r="T2260" s="38"/>
    </row>
    <row r="2261" spans="1:20" ht="128" x14ac:dyDescent="0.2">
      <c r="A2261" s="20">
        <f>'Test Scenarios'!A2270</f>
        <v>0</v>
      </c>
      <c r="B2261" s="44">
        <f>'Test Scenarios'!K2270</f>
        <v>0</v>
      </c>
      <c r="C2261" s="42">
        <f>'Test Scenarios'!B2270</f>
        <v>0</v>
      </c>
      <c r="D2261" s="43" t="str">
        <f>"F-"&amp;'Test Scenarios'!M2270&amp;"-"&amp;'Test Scenarios'!C2270&amp;"-"&amp;C2261</f>
        <v>F---0</v>
      </c>
      <c r="E2261" s="43" t="s">
        <v>6576</v>
      </c>
      <c r="F2261" s="43">
        <f>'Test Scenarios'!G2270</f>
        <v>0</v>
      </c>
      <c r="G2261" s="43" t="str">
        <f>"Objective"&amp;CHAR(10)
&amp;'Test Scenarios'!L2270&amp;CHAR(10)&amp;CHAR(10)&amp;
"Test Case Description"&amp;CHAR(10)
&amp;'Test Scenarios'!D2270&amp;CHAR(10)&amp;CHAR(10)&amp;
"Expected Results"&amp;CHAR(10)&amp;'Test Scenarios'!F2270</f>
        <v xml:space="preserve">Objective
Test Case Description
Expected Results
</v>
      </c>
      <c r="H2261" s="41"/>
      <c r="I2261" s="43" t="s">
        <v>6577</v>
      </c>
      <c r="J2261" s="41" t="str">
        <f>"TST-F "&amp;_xlfn.XLOOKUP('Test Scenarios'!M2270,'Taxonomy and Epics'!H:H,'Taxonomy and Epics'!E:E)</f>
        <v xml:space="preserve">TST-F </v>
      </c>
      <c r="K2261" s="36" t="str">
        <f>"Phase1,"&amp;_xlfn.XLOOKUP('Test Scenarios'!M2270,'Taxonomy and Epics'!H:H,'Taxonomy and Epics'!B:B)&amp;"_"&amp;_xlfn.XLOOKUP('Test Scenarios'!M2270,'Taxonomy and Epics'!H:H,'Taxonomy and Epics'!C:C)&amp;","&amp;'Test Scenarios'!M2270&amp;",Fin_Functional, Workday"</f>
        <v>Phase1,_,,Fin_Functional, Workday</v>
      </c>
      <c r="L2261" s="41"/>
      <c r="M2261" s="41"/>
      <c r="N2261" s="41"/>
      <c r="O2261" s="41"/>
      <c r="P2261" s="41"/>
      <c r="Q2261" s="41"/>
      <c r="R2261" s="41"/>
      <c r="S2261" s="41"/>
      <c r="T2261" s="38"/>
    </row>
    <row r="2262" spans="1:20" ht="128" x14ac:dyDescent="0.2">
      <c r="A2262" s="20">
        <f>'Test Scenarios'!A2271</f>
        <v>0</v>
      </c>
      <c r="B2262" s="44">
        <f>'Test Scenarios'!K2271</f>
        <v>0</v>
      </c>
      <c r="C2262" s="42">
        <f>'Test Scenarios'!B2271</f>
        <v>0</v>
      </c>
      <c r="D2262" s="43" t="str">
        <f>"F-"&amp;'Test Scenarios'!M2271&amp;"-"&amp;'Test Scenarios'!C2271&amp;"-"&amp;C2262</f>
        <v>F---0</v>
      </c>
      <c r="E2262" s="43" t="s">
        <v>6576</v>
      </c>
      <c r="F2262" s="43">
        <f>'Test Scenarios'!G2271</f>
        <v>0</v>
      </c>
      <c r="G2262" s="43" t="str">
        <f>"Objective"&amp;CHAR(10)
&amp;'Test Scenarios'!L2271&amp;CHAR(10)&amp;CHAR(10)&amp;
"Test Case Description"&amp;CHAR(10)
&amp;'Test Scenarios'!D2271&amp;CHAR(10)&amp;CHAR(10)&amp;
"Expected Results"&amp;CHAR(10)&amp;'Test Scenarios'!F2271</f>
        <v xml:space="preserve">Objective
Test Case Description
Expected Results
</v>
      </c>
      <c r="H2262" s="41"/>
      <c r="I2262" s="43" t="s">
        <v>6577</v>
      </c>
      <c r="J2262" s="41" t="str">
        <f>"TST-F "&amp;_xlfn.XLOOKUP('Test Scenarios'!M2271,'Taxonomy and Epics'!H:H,'Taxonomy and Epics'!E:E)</f>
        <v xml:space="preserve">TST-F </v>
      </c>
      <c r="K2262" s="36" t="str">
        <f>"Phase1,"&amp;_xlfn.XLOOKUP('Test Scenarios'!M2271,'Taxonomy and Epics'!H:H,'Taxonomy and Epics'!B:B)&amp;"_"&amp;_xlfn.XLOOKUP('Test Scenarios'!M2271,'Taxonomy and Epics'!H:H,'Taxonomy and Epics'!C:C)&amp;","&amp;'Test Scenarios'!M2271&amp;",Fin_Functional, Workday"</f>
        <v>Phase1,_,,Fin_Functional, Workday</v>
      </c>
      <c r="L2262" s="41"/>
      <c r="M2262" s="41"/>
      <c r="N2262" s="41"/>
      <c r="O2262" s="41"/>
      <c r="P2262" s="41"/>
      <c r="Q2262" s="41"/>
      <c r="R2262" s="41"/>
      <c r="S2262" s="41"/>
      <c r="T2262" s="38"/>
    </row>
    <row r="2263" spans="1:20" ht="128" x14ac:dyDescent="0.2">
      <c r="A2263" s="20">
        <f>'Test Scenarios'!A2272</f>
        <v>0</v>
      </c>
      <c r="B2263" s="44">
        <f>'Test Scenarios'!K2272</f>
        <v>0</v>
      </c>
      <c r="C2263" s="42">
        <f>'Test Scenarios'!B2272</f>
        <v>0</v>
      </c>
      <c r="D2263" s="43" t="str">
        <f>"F-"&amp;'Test Scenarios'!M2272&amp;"-"&amp;'Test Scenarios'!C2272&amp;"-"&amp;C2263</f>
        <v>F---0</v>
      </c>
      <c r="E2263" s="43" t="s">
        <v>6576</v>
      </c>
      <c r="F2263" s="43">
        <f>'Test Scenarios'!G2272</f>
        <v>0</v>
      </c>
      <c r="G2263" s="43" t="str">
        <f>"Objective"&amp;CHAR(10)
&amp;'Test Scenarios'!L2272&amp;CHAR(10)&amp;CHAR(10)&amp;
"Test Case Description"&amp;CHAR(10)
&amp;'Test Scenarios'!D2272&amp;CHAR(10)&amp;CHAR(10)&amp;
"Expected Results"&amp;CHAR(10)&amp;'Test Scenarios'!F2272</f>
        <v xml:space="preserve">Objective
Test Case Description
Expected Results
</v>
      </c>
      <c r="H2263" s="41"/>
      <c r="I2263" s="43" t="s">
        <v>6577</v>
      </c>
      <c r="J2263" s="41" t="str">
        <f>"TST-F "&amp;_xlfn.XLOOKUP('Test Scenarios'!M2272,'Taxonomy and Epics'!H:H,'Taxonomy and Epics'!E:E)</f>
        <v xml:space="preserve">TST-F </v>
      </c>
      <c r="K2263" s="36" t="str">
        <f>"Phase1,"&amp;_xlfn.XLOOKUP('Test Scenarios'!M2272,'Taxonomy and Epics'!H:H,'Taxonomy and Epics'!B:B)&amp;"_"&amp;_xlfn.XLOOKUP('Test Scenarios'!M2272,'Taxonomy and Epics'!H:H,'Taxonomy and Epics'!C:C)&amp;","&amp;'Test Scenarios'!M2272&amp;",Fin_Functional, Workday"</f>
        <v>Phase1,_,,Fin_Functional, Workday</v>
      </c>
      <c r="L2263" s="41"/>
      <c r="M2263" s="41"/>
      <c r="N2263" s="41"/>
      <c r="O2263" s="41"/>
      <c r="P2263" s="41"/>
      <c r="Q2263" s="41"/>
      <c r="R2263" s="41"/>
      <c r="S2263" s="41"/>
      <c r="T2263" s="38"/>
    </row>
    <row r="2264" spans="1:20" ht="128" x14ac:dyDescent="0.2">
      <c r="A2264" s="20">
        <f>'Test Scenarios'!A2273</f>
        <v>0</v>
      </c>
      <c r="B2264" s="44">
        <f>'Test Scenarios'!K2273</f>
        <v>0</v>
      </c>
      <c r="C2264" s="42">
        <f>'Test Scenarios'!B2273</f>
        <v>0</v>
      </c>
      <c r="D2264" s="43" t="str">
        <f>"F-"&amp;'Test Scenarios'!M2273&amp;"-"&amp;'Test Scenarios'!C2273&amp;"-"&amp;C2264</f>
        <v>F---0</v>
      </c>
      <c r="E2264" s="43" t="s">
        <v>6576</v>
      </c>
      <c r="F2264" s="43">
        <f>'Test Scenarios'!G2273</f>
        <v>0</v>
      </c>
      <c r="G2264" s="43" t="str">
        <f>"Objective"&amp;CHAR(10)
&amp;'Test Scenarios'!L2273&amp;CHAR(10)&amp;CHAR(10)&amp;
"Test Case Description"&amp;CHAR(10)
&amp;'Test Scenarios'!D2273&amp;CHAR(10)&amp;CHAR(10)&amp;
"Expected Results"&amp;CHAR(10)&amp;'Test Scenarios'!F2273</f>
        <v xml:space="preserve">Objective
Test Case Description
Expected Results
</v>
      </c>
      <c r="H2264" s="41"/>
      <c r="I2264" s="43" t="s">
        <v>6577</v>
      </c>
      <c r="J2264" s="41" t="str">
        <f>"TST-F "&amp;_xlfn.XLOOKUP('Test Scenarios'!M2273,'Taxonomy and Epics'!H:H,'Taxonomy and Epics'!E:E)</f>
        <v xml:space="preserve">TST-F </v>
      </c>
      <c r="K2264" s="36" t="str">
        <f>"Phase1,"&amp;_xlfn.XLOOKUP('Test Scenarios'!M2273,'Taxonomy and Epics'!H:H,'Taxonomy and Epics'!B:B)&amp;"_"&amp;_xlfn.XLOOKUP('Test Scenarios'!M2273,'Taxonomy and Epics'!H:H,'Taxonomy and Epics'!C:C)&amp;","&amp;'Test Scenarios'!M2273&amp;",Fin_Functional, Workday"</f>
        <v>Phase1,_,,Fin_Functional, Workday</v>
      </c>
      <c r="L2264" s="41"/>
      <c r="M2264" s="41"/>
      <c r="N2264" s="41"/>
      <c r="O2264" s="41"/>
      <c r="P2264" s="41"/>
      <c r="Q2264" s="41"/>
      <c r="R2264" s="41"/>
      <c r="S2264" s="41"/>
      <c r="T2264" s="38"/>
    </row>
    <row r="2265" spans="1:20" ht="128" x14ac:dyDescent="0.2">
      <c r="A2265" s="20">
        <f>'Test Scenarios'!A2274</f>
        <v>0</v>
      </c>
      <c r="B2265" s="44">
        <f>'Test Scenarios'!K2274</f>
        <v>0</v>
      </c>
      <c r="C2265" s="42">
        <f>'Test Scenarios'!B2274</f>
        <v>0</v>
      </c>
      <c r="D2265" s="43" t="str">
        <f>"F-"&amp;'Test Scenarios'!M2274&amp;"-"&amp;'Test Scenarios'!C2274&amp;"-"&amp;C2265</f>
        <v>F---0</v>
      </c>
      <c r="E2265" s="43" t="s">
        <v>6576</v>
      </c>
      <c r="F2265" s="43">
        <f>'Test Scenarios'!G2274</f>
        <v>0</v>
      </c>
      <c r="G2265" s="43" t="str">
        <f>"Objective"&amp;CHAR(10)
&amp;'Test Scenarios'!L2274&amp;CHAR(10)&amp;CHAR(10)&amp;
"Test Case Description"&amp;CHAR(10)
&amp;'Test Scenarios'!D2274&amp;CHAR(10)&amp;CHAR(10)&amp;
"Expected Results"&amp;CHAR(10)&amp;'Test Scenarios'!F2274</f>
        <v xml:space="preserve">Objective
Test Case Description
Expected Results
</v>
      </c>
      <c r="H2265" s="41"/>
      <c r="I2265" s="43" t="s">
        <v>6577</v>
      </c>
      <c r="J2265" s="41" t="str">
        <f>"TST-F "&amp;_xlfn.XLOOKUP('Test Scenarios'!M2274,'Taxonomy and Epics'!H:H,'Taxonomy and Epics'!E:E)</f>
        <v xml:space="preserve">TST-F </v>
      </c>
      <c r="K2265" s="36" t="str">
        <f>"Phase1,"&amp;_xlfn.XLOOKUP('Test Scenarios'!M2274,'Taxonomy and Epics'!H:H,'Taxonomy and Epics'!B:B)&amp;"_"&amp;_xlfn.XLOOKUP('Test Scenarios'!M2274,'Taxonomy and Epics'!H:H,'Taxonomy and Epics'!C:C)&amp;","&amp;'Test Scenarios'!M2274&amp;",Fin_Functional, Workday"</f>
        <v>Phase1,_,,Fin_Functional, Workday</v>
      </c>
      <c r="L2265" s="41"/>
      <c r="M2265" s="41"/>
      <c r="N2265" s="41"/>
      <c r="O2265" s="41"/>
      <c r="P2265" s="41"/>
      <c r="Q2265" s="41"/>
      <c r="R2265" s="41"/>
      <c r="S2265" s="41"/>
      <c r="T2265" s="38"/>
    </row>
    <row r="2266" spans="1:20" ht="128" x14ac:dyDescent="0.2">
      <c r="A2266" s="20">
        <f>'Test Scenarios'!A2275</f>
        <v>0</v>
      </c>
      <c r="B2266" s="44">
        <f>'Test Scenarios'!K2275</f>
        <v>0</v>
      </c>
      <c r="C2266" s="42">
        <f>'Test Scenarios'!B2275</f>
        <v>0</v>
      </c>
      <c r="D2266" s="43" t="str">
        <f>"F-"&amp;'Test Scenarios'!M2275&amp;"-"&amp;'Test Scenarios'!C2275&amp;"-"&amp;C2266</f>
        <v>F---0</v>
      </c>
      <c r="E2266" s="43" t="s">
        <v>6576</v>
      </c>
      <c r="F2266" s="43">
        <f>'Test Scenarios'!G2275</f>
        <v>0</v>
      </c>
      <c r="G2266" s="43" t="str">
        <f>"Objective"&amp;CHAR(10)
&amp;'Test Scenarios'!L2275&amp;CHAR(10)&amp;CHAR(10)&amp;
"Test Case Description"&amp;CHAR(10)
&amp;'Test Scenarios'!D2275&amp;CHAR(10)&amp;CHAR(10)&amp;
"Expected Results"&amp;CHAR(10)&amp;'Test Scenarios'!F2275</f>
        <v xml:space="preserve">Objective
Test Case Description
Expected Results
</v>
      </c>
      <c r="H2266" s="41"/>
      <c r="I2266" s="43" t="s">
        <v>6577</v>
      </c>
      <c r="J2266" s="41" t="str">
        <f>"TST-F "&amp;_xlfn.XLOOKUP('Test Scenarios'!M2275,'Taxonomy and Epics'!H:H,'Taxonomy and Epics'!E:E)</f>
        <v xml:space="preserve">TST-F </v>
      </c>
      <c r="K2266" s="36" t="str">
        <f>"Phase1,"&amp;_xlfn.XLOOKUP('Test Scenarios'!M2275,'Taxonomy and Epics'!H:H,'Taxonomy and Epics'!B:B)&amp;"_"&amp;_xlfn.XLOOKUP('Test Scenarios'!M2275,'Taxonomy and Epics'!H:H,'Taxonomy and Epics'!C:C)&amp;","&amp;'Test Scenarios'!M2275&amp;",Fin_Functional, Workday"</f>
        <v>Phase1,_,,Fin_Functional, Workday</v>
      </c>
      <c r="L2266" s="41"/>
      <c r="M2266" s="41"/>
      <c r="N2266" s="41"/>
      <c r="O2266" s="41"/>
      <c r="P2266" s="41"/>
      <c r="Q2266" s="41"/>
      <c r="R2266" s="41"/>
      <c r="S2266" s="41"/>
      <c r="T2266" s="38"/>
    </row>
    <row r="2267" spans="1:20" ht="128" x14ac:dyDescent="0.2">
      <c r="A2267" s="20">
        <f>'Test Scenarios'!A2276</f>
        <v>0</v>
      </c>
      <c r="B2267" s="44">
        <f>'Test Scenarios'!K2276</f>
        <v>0</v>
      </c>
      <c r="C2267" s="42">
        <f>'Test Scenarios'!B2276</f>
        <v>0</v>
      </c>
      <c r="D2267" s="43" t="str">
        <f>"F-"&amp;'Test Scenarios'!M2276&amp;"-"&amp;'Test Scenarios'!C2276&amp;"-"&amp;C2267</f>
        <v>F---0</v>
      </c>
      <c r="E2267" s="43" t="s">
        <v>6576</v>
      </c>
      <c r="F2267" s="43">
        <f>'Test Scenarios'!G2276</f>
        <v>0</v>
      </c>
      <c r="G2267" s="43" t="str">
        <f>"Objective"&amp;CHAR(10)
&amp;'Test Scenarios'!L2276&amp;CHAR(10)&amp;CHAR(10)&amp;
"Test Case Description"&amp;CHAR(10)
&amp;'Test Scenarios'!D2276&amp;CHAR(10)&amp;CHAR(10)&amp;
"Expected Results"&amp;CHAR(10)&amp;'Test Scenarios'!F2276</f>
        <v xml:space="preserve">Objective
Test Case Description
Expected Results
</v>
      </c>
      <c r="H2267" s="41"/>
      <c r="I2267" s="43" t="s">
        <v>6577</v>
      </c>
      <c r="J2267" s="41" t="str">
        <f>"TST-F "&amp;_xlfn.XLOOKUP('Test Scenarios'!M2276,'Taxonomy and Epics'!H:H,'Taxonomy and Epics'!E:E)</f>
        <v xml:space="preserve">TST-F </v>
      </c>
      <c r="K2267" s="36" t="str">
        <f>"Phase1,"&amp;_xlfn.XLOOKUP('Test Scenarios'!M2276,'Taxonomy and Epics'!H:H,'Taxonomy and Epics'!B:B)&amp;"_"&amp;_xlfn.XLOOKUP('Test Scenarios'!M2276,'Taxonomy and Epics'!H:H,'Taxonomy and Epics'!C:C)&amp;","&amp;'Test Scenarios'!M2276&amp;",Fin_Functional, Workday"</f>
        <v>Phase1,_,,Fin_Functional, Workday</v>
      </c>
      <c r="L2267" s="41"/>
      <c r="M2267" s="41"/>
      <c r="N2267" s="41"/>
      <c r="O2267" s="41"/>
      <c r="P2267" s="41"/>
      <c r="Q2267" s="41"/>
      <c r="R2267" s="41"/>
      <c r="S2267" s="41"/>
      <c r="T2267" s="38"/>
    </row>
    <row r="2268" spans="1:20" ht="128" x14ac:dyDescent="0.2">
      <c r="A2268" s="20">
        <f>'Test Scenarios'!A2277</f>
        <v>0</v>
      </c>
      <c r="B2268" s="44">
        <f>'Test Scenarios'!K2277</f>
        <v>0</v>
      </c>
      <c r="C2268" s="42">
        <f>'Test Scenarios'!B2277</f>
        <v>0</v>
      </c>
      <c r="D2268" s="43" t="str">
        <f>"F-"&amp;'Test Scenarios'!M2277&amp;"-"&amp;'Test Scenarios'!C2277&amp;"-"&amp;C2268</f>
        <v>F---0</v>
      </c>
      <c r="E2268" s="43" t="s">
        <v>6576</v>
      </c>
      <c r="F2268" s="43">
        <f>'Test Scenarios'!G2277</f>
        <v>0</v>
      </c>
      <c r="G2268" s="43" t="str">
        <f>"Objective"&amp;CHAR(10)
&amp;'Test Scenarios'!L2277&amp;CHAR(10)&amp;CHAR(10)&amp;
"Test Case Description"&amp;CHAR(10)
&amp;'Test Scenarios'!D2277&amp;CHAR(10)&amp;CHAR(10)&amp;
"Expected Results"&amp;CHAR(10)&amp;'Test Scenarios'!F2277</f>
        <v xml:space="preserve">Objective
Test Case Description
Expected Results
</v>
      </c>
      <c r="H2268" s="41"/>
      <c r="I2268" s="43" t="s">
        <v>6577</v>
      </c>
      <c r="J2268" s="41" t="str">
        <f>"TST-F "&amp;_xlfn.XLOOKUP('Test Scenarios'!M2277,'Taxonomy and Epics'!H:H,'Taxonomy and Epics'!E:E)</f>
        <v xml:space="preserve">TST-F </v>
      </c>
      <c r="K2268" s="36" t="str">
        <f>"Phase1,"&amp;_xlfn.XLOOKUP('Test Scenarios'!M2277,'Taxonomy and Epics'!H:H,'Taxonomy and Epics'!B:B)&amp;"_"&amp;_xlfn.XLOOKUP('Test Scenarios'!M2277,'Taxonomy and Epics'!H:H,'Taxonomy and Epics'!C:C)&amp;","&amp;'Test Scenarios'!M2277&amp;",Fin_Functional, Workday"</f>
        <v>Phase1,_,,Fin_Functional, Workday</v>
      </c>
      <c r="L2268" s="41"/>
      <c r="M2268" s="41"/>
      <c r="N2268" s="41"/>
      <c r="O2268" s="41"/>
      <c r="P2268" s="41"/>
      <c r="Q2268" s="41"/>
      <c r="R2268" s="41"/>
      <c r="S2268" s="41"/>
      <c r="T2268" s="38"/>
    </row>
    <row r="2269" spans="1:20" ht="128" x14ac:dyDescent="0.2">
      <c r="A2269" s="20">
        <f>'Test Scenarios'!A2278</f>
        <v>0</v>
      </c>
      <c r="B2269" s="44">
        <f>'Test Scenarios'!K2278</f>
        <v>0</v>
      </c>
      <c r="C2269" s="42">
        <f>'Test Scenarios'!B2278</f>
        <v>0</v>
      </c>
      <c r="D2269" s="43" t="str">
        <f>"F-"&amp;'Test Scenarios'!M2278&amp;"-"&amp;'Test Scenarios'!C2278&amp;"-"&amp;C2269</f>
        <v>F---0</v>
      </c>
      <c r="E2269" s="43" t="s">
        <v>6576</v>
      </c>
      <c r="F2269" s="43">
        <f>'Test Scenarios'!G2278</f>
        <v>0</v>
      </c>
      <c r="G2269" s="43" t="str">
        <f>"Objective"&amp;CHAR(10)
&amp;'Test Scenarios'!L2278&amp;CHAR(10)&amp;CHAR(10)&amp;
"Test Case Description"&amp;CHAR(10)
&amp;'Test Scenarios'!D2278&amp;CHAR(10)&amp;CHAR(10)&amp;
"Expected Results"&amp;CHAR(10)&amp;'Test Scenarios'!F2278</f>
        <v xml:space="preserve">Objective
Test Case Description
Expected Results
</v>
      </c>
      <c r="H2269" s="41"/>
      <c r="I2269" s="43" t="s">
        <v>6577</v>
      </c>
      <c r="J2269" s="41" t="str">
        <f>"TST-F "&amp;_xlfn.XLOOKUP('Test Scenarios'!M2278,'Taxonomy and Epics'!H:H,'Taxonomy and Epics'!E:E)</f>
        <v xml:space="preserve">TST-F </v>
      </c>
      <c r="K2269" s="36" t="str">
        <f>"Phase1,"&amp;_xlfn.XLOOKUP('Test Scenarios'!M2278,'Taxonomy and Epics'!H:H,'Taxonomy and Epics'!B:B)&amp;"_"&amp;_xlfn.XLOOKUP('Test Scenarios'!M2278,'Taxonomy and Epics'!H:H,'Taxonomy and Epics'!C:C)&amp;","&amp;'Test Scenarios'!M2278&amp;",Fin_Functional, Workday"</f>
        <v>Phase1,_,,Fin_Functional, Workday</v>
      </c>
      <c r="L2269" s="41"/>
      <c r="M2269" s="41"/>
      <c r="N2269" s="41"/>
      <c r="O2269" s="41"/>
      <c r="P2269" s="41"/>
      <c r="Q2269" s="41"/>
      <c r="R2269" s="41"/>
      <c r="S2269" s="41"/>
      <c r="T2269" s="38"/>
    </row>
    <row r="2270" spans="1:20" ht="128" x14ac:dyDescent="0.2">
      <c r="A2270" s="20">
        <f>'Test Scenarios'!A2279</f>
        <v>0</v>
      </c>
      <c r="B2270" s="44">
        <f>'Test Scenarios'!K2279</f>
        <v>0</v>
      </c>
      <c r="C2270" s="42">
        <f>'Test Scenarios'!B2279</f>
        <v>0</v>
      </c>
      <c r="D2270" s="43" t="str">
        <f>"F-"&amp;'Test Scenarios'!M2279&amp;"-"&amp;'Test Scenarios'!C2279&amp;"-"&amp;C2270</f>
        <v>F---0</v>
      </c>
      <c r="E2270" s="43" t="s">
        <v>6576</v>
      </c>
      <c r="F2270" s="43">
        <f>'Test Scenarios'!G2279</f>
        <v>0</v>
      </c>
      <c r="G2270" s="43" t="str">
        <f>"Objective"&amp;CHAR(10)
&amp;'Test Scenarios'!L2279&amp;CHAR(10)&amp;CHAR(10)&amp;
"Test Case Description"&amp;CHAR(10)
&amp;'Test Scenarios'!D2279&amp;CHAR(10)&amp;CHAR(10)&amp;
"Expected Results"&amp;CHAR(10)&amp;'Test Scenarios'!F2279</f>
        <v xml:space="preserve">Objective
Test Case Description
Expected Results
</v>
      </c>
      <c r="H2270" s="41"/>
      <c r="I2270" s="43" t="s">
        <v>6577</v>
      </c>
      <c r="J2270" s="41" t="str">
        <f>"TST-F "&amp;_xlfn.XLOOKUP('Test Scenarios'!M2279,'Taxonomy and Epics'!H:H,'Taxonomy and Epics'!E:E)</f>
        <v xml:space="preserve">TST-F </v>
      </c>
      <c r="K2270" s="36" t="str">
        <f>"Phase1,"&amp;_xlfn.XLOOKUP('Test Scenarios'!M2279,'Taxonomy and Epics'!H:H,'Taxonomy and Epics'!B:B)&amp;"_"&amp;_xlfn.XLOOKUP('Test Scenarios'!M2279,'Taxonomy and Epics'!H:H,'Taxonomy and Epics'!C:C)&amp;","&amp;'Test Scenarios'!M2279&amp;",Fin_Functional, Workday"</f>
        <v>Phase1,_,,Fin_Functional, Workday</v>
      </c>
      <c r="L2270" s="41"/>
      <c r="M2270" s="41"/>
      <c r="N2270" s="41"/>
      <c r="O2270" s="41"/>
      <c r="P2270" s="41"/>
      <c r="Q2270" s="41"/>
      <c r="R2270" s="41"/>
      <c r="S2270" s="41"/>
      <c r="T2270" s="38"/>
    </row>
    <row r="2271" spans="1:20" ht="128" x14ac:dyDescent="0.2">
      <c r="A2271" s="20">
        <f>'Test Scenarios'!A2280</f>
        <v>0</v>
      </c>
      <c r="B2271" s="44">
        <f>'Test Scenarios'!K2280</f>
        <v>0</v>
      </c>
      <c r="C2271" s="42">
        <f>'Test Scenarios'!B2280</f>
        <v>0</v>
      </c>
      <c r="D2271" s="43" t="str">
        <f>"F-"&amp;'Test Scenarios'!M2280&amp;"-"&amp;'Test Scenarios'!C2280&amp;"-"&amp;C2271</f>
        <v>F---0</v>
      </c>
      <c r="E2271" s="43" t="s">
        <v>6576</v>
      </c>
      <c r="F2271" s="43">
        <f>'Test Scenarios'!G2280</f>
        <v>0</v>
      </c>
      <c r="G2271" s="43" t="str">
        <f>"Objective"&amp;CHAR(10)
&amp;'Test Scenarios'!L2280&amp;CHAR(10)&amp;CHAR(10)&amp;
"Test Case Description"&amp;CHAR(10)
&amp;'Test Scenarios'!D2280&amp;CHAR(10)&amp;CHAR(10)&amp;
"Expected Results"&amp;CHAR(10)&amp;'Test Scenarios'!F2280</f>
        <v xml:space="preserve">Objective
Test Case Description
Expected Results
</v>
      </c>
      <c r="H2271" s="41"/>
      <c r="I2271" s="43" t="s">
        <v>6577</v>
      </c>
      <c r="J2271" s="41" t="str">
        <f>"TST-F "&amp;_xlfn.XLOOKUP('Test Scenarios'!M2280,'Taxonomy and Epics'!H:H,'Taxonomy and Epics'!E:E)</f>
        <v xml:space="preserve">TST-F </v>
      </c>
      <c r="K2271" s="36" t="str">
        <f>"Phase1,"&amp;_xlfn.XLOOKUP('Test Scenarios'!M2280,'Taxonomy and Epics'!H:H,'Taxonomy and Epics'!B:B)&amp;"_"&amp;_xlfn.XLOOKUP('Test Scenarios'!M2280,'Taxonomy and Epics'!H:H,'Taxonomy and Epics'!C:C)&amp;","&amp;'Test Scenarios'!M2280&amp;",Fin_Functional, Workday"</f>
        <v>Phase1,_,,Fin_Functional, Workday</v>
      </c>
      <c r="L2271" s="41"/>
      <c r="M2271" s="41"/>
      <c r="N2271" s="41"/>
      <c r="O2271" s="41"/>
      <c r="P2271" s="41"/>
      <c r="Q2271" s="41"/>
      <c r="R2271" s="41"/>
      <c r="S2271" s="41"/>
      <c r="T2271" s="38"/>
    </row>
    <row r="2272" spans="1:20" ht="128" x14ac:dyDescent="0.2">
      <c r="A2272" s="20">
        <f>'Test Scenarios'!A2281</f>
        <v>0</v>
      </c>
      <c r="B2272" s="44">
        <f>'Test Scenarios'!K2281</f>
        <v>0</v>
      </c>
      <c r="C2272" s="42">
        <f>'Test Scenarios'!B2281</f>
        <v>0</v>
      </c>
      <c r="D2272" s="43" t="str">
        <f>"F-"&amp;'Test Scenarios'!M2281&amp;"-"&amp;'Test Scenarios'!C2281&amp;"-"&amp;C2272</f>
        <v>F---0</v>
      </c>
      <c r="E2272" s="43" t="s">
        <v>6576</v>
      </c>
      <c r="F2272" s="43">
        <f>'Test Scenarios'!G2281</f>
        <v>0</v>
      </c>
      <c r="G2272" s="43" t="str">
        <f>"Objective"&amp;CHAR(10)
&amp;'Test Scenarios'!L2281&amp;CHAR(10)&amp;CHAR(10)&amp;
"Test Case Description"&amp;CHAR(10)
&amp;'Test Scenarios'!D2281&amp;CHAR(10)&amp;CHAR(10)&amp;
"Expected Results"&amp;CHAR(10)&amp;'Test Scenarios'!F2281</f>
        <v xml:space="preserve">Objective
Test Case Description
Expected Results
</v>
      </c>
      <c r="H2272" s="41"/>
      <c r="I2272" s="43" t="s">
        <v>6577</v>
      </c>
      <c r="J2272" s="41" t="str">
        <f>"TST-F "&amp;_xlfn.XLOOKUP('Test Scenarios'!M2281,'Taxonomy and Epics'!H:H,'Taxonomy and Epics'!E:E)</f>
        <v xml:space="preserve">TST-F </v>
      </c>
      <c r="K2272" s="36" t="str">
        <f>"Phase1,"&amp;_xlfn.XLOOKUP('Test Scenarios'!M2281,'Taxonomy and Epics'!H:H,'Taxonomy and Epics'!B:B)&amp;"_"&amp;_xlfn.XLOOKUP('Test Scenarios'!M2281,'Taxonomy and Epics'!H:H,'Taxonomy and Epics'!C:C)&amp;","&amp;'Test Scenarios'!M2281&amp;",Fin_Functional, Workday"</f>
        <v>Phase1,_,,Fin_Functional, Workday</v>
      </c>
      <c r="L2272" s="41"/>
      <c r="M2272" s="41"/>
      <c r="N2272" s="41"/>
      <c r="O2272" s="41"/>
      <c r="P2272" s="41"/>
      <c r="Q2272" s="41"/>
      <c r="R2272" s="41"/>
      <c r="S2272" s="41"/>
      <c r="T2272" s="38"/>
    </row>
    <row r="2273" spans="1:20" ht="128" x14ac:dyDescent="0.2">
      <c r="A2273" s="20">
        <f>'Test Scenarios'!A2282</f>
        <v>0</v>
      </c>
      <c r="B2273" s="44">
        <f>'Test Scenarios'!K2282</f>
        <v>0</v>
      </c>
      <c r="C2273" s="42">
        <f>'Test Scenarios'!B2282</f>
        <v>0</v>
      </c>
      <c r="D2273" s="43" t="str">
        <f>"F-"&amp;'Test Scenarios'!M2282&amp;"-"&amp;'Test Scenarios'!C2282&amp;"-"&amp;C2273</f>
        <v>F---0</v>
      </c>
      <c r="E2273" s="43" t="s">
        <v>6576</v>
      </c>
      <c r="F2273" s="43">
        <f>'Test Scenarios'!G2282</f>
        <v>0</v>
      </c>
      <c r="G2273" s="43" t="str">
        <f>"Objective"&amp;CHAR(10)
&amp;'Test Scenarios'!L2282&amp;CHAR(10)&amp;CHAR(10)&amp;
"Test Case Description"&amp;CHAR(10)
&amp;'Test Scenarios'!D2282&amp;CHAR(10)&amp;CHAR(10)&amp;
"Expected Results"&amp;CHAR(10)&amp;'Test Scenarios'!F2282</f>
        <v xml:space="preserve">Objective
Test Case Description
Expected Results
</v>
      </c>
      <c r="H2273" s="41"/>
      <c r="I2273" s="43" t="s">
        <v>6577</v>
      </c>
      <c r="J2273" s="41" t="str">
        <f>"TST-F "&amp;_xlfn.XLOOKUP('Test Scenarios'!M2282,'Taxonomy and Epics'!H:H,'Taxonomy and Epics'!E:E)</f>
        <v xml:space="preserve">TST-F </v>
      </c>
      <c r="K2273" s="36" t="str">
        <f>"Phase1,"&amp;_xlfn.XLOOKUP('Test Scenarios'!M2282,'Taxonomy and Epics'!H:H,'Taxonomy and Epics'!B:B)&amp;"_"&amp;_xlfn.XLOOKUP('Test Scenarios'!M2282,'Taxonomy and Epics'!H:H,'Taxonomy and Epics'!C:C)&amp;","&amp;'Test Scenarios'!M2282&amp;",Fin_Functional, Workday"</f>
        <v>Phase1,_,,Fin_Functional, Workday</v>
      </c>
      <c r="L2273" s="41"/>
      <c r="M2273" s="41"/>
      <c r="N2273" s="41"/>
      <c r="O2273" s="41"/>
      <c r="P2273" s="41"/>
      <c r="Q2273" s="41"/>
      <c r="R2273" s="41"/>
      <c r="S2273" s="41"/>
      <c r="T2273" s="38"/>
    </row>
    <row r="2274" spans="1:20" ht="128" x14ac:dyDescent="0.2">
      <c r="A2274" s="20">
        <f>'Test Scenarios'!A2283</f>
        <v>0</v>
      </c>
      <c r="B2274" s="44">
        <f>'Test Scenarios'!K2283</f>
        <v>0</v>
      </c>
      <c r="C2274" s="42">
        <f>'Test Scenarios'!B2283</f>
        <v>0</v>
      </c>
      <c r="D2274" s="43" t="str">
        <f>"F-"&amp;'Test Scenarios'!M2283&amp;"-"&amp;'Test Scenarios'!C2283&amp;"-"&amp;C2274</f>
        <v>F---0</v>
      </c>
      <c r="E2274" s="43" t="s">
        <v>6576</v>
      </c>
      <c r="F2274" s="43">
        <f>'Test Scenarios'!G2283</f>
        <v>0</v>
      </c>
      <c r="G2274" s="43" t="str">
        <f>"Objective"&amp;CHAR(10)
&amp;'Test Scenarios'!L2283&amp;CHAR(10)&amp;CHAR(10)&amp;
"Test Case Description"&amp;CHAR(10)
&amp;'Test Scenarios'!D2283&amp;CHAR(10)&amp;CHAR(10)&amp;
"Expected Results"&amp;CHAR(10)&amp;'Test Scenarios'!F2283</f>
        <v xml:space="preserve">Objective
Test Case Description
Expected Results
</v>
      </c>
      <c r="H2274" s="41"/>
      <c r="I2274" s="43" t="s">
        <v>6577</v>
      </c>
      <c r="J2274" s="41" t="str">
        <f>"TST-F "&amp;_xlfn.XLOOKUP('Test Scenarios'!M2283,'Taxonomy and Epics'!H:H,'Taxonomy and Epics'!E:E)</f>
        <v xml:space="preserve">TST-F </v>
      </c>
      <c r="K2274" s="36" t="str">
        <f>"Phase1,"&amp;_xlfn.XLOOKUP('Test Scenarios'!M2283,'Taxonomy and Epics'!H:H,'Taxonomy and Epics'!B:B)&amp;"_"&amp;_xlfn.XLOOKUP('Test Scenarios'!M2283,'Taxonomy and Epics'!H:H,'Taxonomy and Epics'!C:C)&amp;","&amp;'Test Scenarios'!M2283&amp;",Fin_Functional, Workday"</f>
        <v>Phase1,_,,Fin_Functional, Workday</v>
      </c>
      <c r="L2274" s="41"/>
      <c r="M2274" s="41"/>
      <c r="N2274" s="41"/>
      <c r="O2274" s="41"/>
      <c r="P2274" s="41"/>
      <c r="Q2274" s="41"/>
      <c r="R2274" s="41"/>
      <c r="S2274" s="41"/>
      <c r="T2274" s="38"/>
    </row>
    <row r="2275" spans="1:20" ht="128" x14ac:dyDescent="0.2">
      <c r="A2275" s="20">
        <f>'Test Scenarios'!A2284</f>
        <v>0</v>
      </c>
      <c r="B2275" s="44">
        <f>'Test Scenarios'!K2284</f>
        <v>0</v>
      </c>
      <c r="C2275" s="42">
        <f>'Test Scenarios'!B2284</f>
        <v>0</v>
      </c>
      <c r="D2275" s="43" t="str">
        <f>"F-"&amp;'Test Scenarios'!M2284&amp;"-"&amp;'Test Scenarios'!C2284&amp;"-"&amp;C2275</f>
        <v>F---0</v>
      </c>
      <c r="E2275" s="43" t="s">
        <v>6576</v>
      </c>
      <c r="F2275" s="43">
        <f>'Test Scenarios'!G2284</f>
        <v>0</v>
      </c>
      <c r="G2275" s="43" t="str">
        <f>"Objective"&amp;CHAR(10)
&amp;'Test Scenarios'!L2284&amp;CHAR(10)&amp;CHAR(10)&amp;
"Test Case Description"&amp;CHAR(10)
&amp;'Test Scenarios'!D2284&amp;CHAR(10)&amp;CHAR(10)&amp;
"Expected Results"&amp;CHAR(10)&amp;'Test Scenarios'!F2284</f>
        <v xml:space="preserve">Objective
Test Case Description
Expected Results
</v>
      </c>
      <c r="H2275" s="41"/>
      <c r="I2275" s="43" t="s">
        <v>6577</v>
      </c>
      <c r="J2275" s="41" t="str">
        <f>"TST-F "&amp;_xlfn.XLOOKUP('Test Scenarios'!M2284,'Taxonomy and Epics'!H:H,'Taxonomy and Epics'!E:E)</f>
        <v xml:space="preserve">TST-F </v>
      </c>
      <c r="K2275" s="36" t="str">
        <f>"Phase1,"&amp;_xlfn.XLOOKUP('Test Scenarios'!M2284,'Taxonomy and Epics'!H:H,'Taxonomy and Epics'!B:B)&amp;"_"&amp;_xlfn.XLOOKUP('Test Scenarios'!M2284,'Taxonomy and Epics'!H:H,'Taxonomy and Epics'!C:C)&amp;","&amp;'Test Scenarios'!M2284&amp;",Fin_Functional, Workday"</f>
        <v>Phase1,_,,Fin_Functional, Workday</v>
      </c>
      <c r="L2275" s="41"/>
      <c r="M2275" s="41"/>
      <c r="N2275" s="41"/>
      <c r="O2275" s="41"/>
      <c r="P2275" s="41"/>
      <c r="Q2275" s="41"/>
      <c r="R2275" s="41"/>
      <c r="S2275" s="41"/>
      <c r="T2275" s="38"/>
    </row>
    <row r="2276" spans="1:20" ht="128" x14ac:dyDescent="0.2">
      <c r="A2276" s="20">
        <f>'Test Scenarios'!A2285</f>
        <v>0</v>
      </c>
      <c r="B2276" s="44">
        <f>'Test Scenarios'!K2285</f>
        <v>0</v>
      </c>
      <c r="C2276" s="42">
        <f>'Test Scenarios'!B2285</f>
        <v>0</v>
      </c>
      <c r="D2276" s="43" t="str">
        <f>"F-"&amp;'Test Scenarios'!M2285&amp;"-"&amp;'Test Scenarios'!C2285&amp;"-"&amp;C2276</f>
        <v>F---0</v>
      </c>
      <c r="E2276" s="43" t="s">
        <v>6576</v>
      </c>
      <c r="F2276" s="43">
        <f>'Test Scenarios'!G2285</f>
        <v>0</v>
      </c>
      <c r="G2276" s="43" t="str">
        <f>"Objective"&amp;CHAR(10)
&amp;'Test Scenarios'!L2285&amp;CHAR(10)&amp;CHAR(10)&amp;
"Test Case Description"&amp;CHAR(10)
&amp;'Test Scenarios'!D2285&amp;CHAR(10)&amp;CHAR(10)&amp;
"Expected Results"&amp;CHAR(10)&amp;'Test Scenarios'!F2285</f>
        <v xml:space="preserve">Objective
Test Case Description
Expected Results
</v>
      </c>
      <c r="H2276" s="41"/>
      <c r="I2276" s="43" t="s">
        <v>6577</v>
      </c>
      <c r="J2276" s="41" t="str">
        <f>"TST-F "&amp;_xlfn.XLOOKUP('Test Scenarios'!M2285,'Taxonomy and Epics'!H:H,'Taxonomy and Epics'!E:E)</f>
        <v xml:space="preserve">TST-F </v>
      </c>
      <c r="K2276" s="36" t="str">
        <f>"Phase1,"&amp;_xlfn.XLOOKUP('Test Scenarios'!M2285,'Taxonomy and Epics'!H:H,'Taxonomy and Epics'!B:B)&amp;"_"&amp;_xlfn.XLOOKUP('Test Scenarios'!M2285,'Taxonomy and Epics'!H:H,'Taxonomy and Epics'!C:C)&amp;","&amp;'Test Scenarios'!M2285&amp;",Fin_Functional, Workday"</f>
        <v>Phase1,_,,Fin_Functional, Workday</v>
      </c>
      <c r="L2276" s="41"/>
      <c r="M2276" s="41"/>
      <c r="N2276" s="41"/>
      <c r="O2276" s="41"/>
      <c r="P2276" s="41"/>
      <c r="Q2276" s="41"/>
      <c r="R2276" s="41"/>
      <c r="S2276" s="41"/>
      <c r="T2276" s="38"/>
    </row>
    <row r="2277" spans="1:20" ht="128" x14ac:dyDescent="0.2">
      <c r="A2277" s="20">
        <f>'Test Scenarios'!A2286</f>
        <v>0</v>
      </c>
      <c r="B2277" s="44">
        <f>'Test Scenarios'!K2286</f>
        <v>0</v>
      </c>
      <c r="C2277" s="42">
        <f>'Test Scenarios'!B2286</f>
        <v>0</v>
      </c>
      <c r="D2277" s="43" t="str">
        <f>"F-"&amp;'Test Scenarios'!M2286&amp;"-"&amp;'Test Scenarios'!C2286&amp;"-"&amp;C2277</f>
        <v>F---0</v>
      </c>
      <c r="E2277" s="43" t="s">
        <v>6576</v>
      </c>
      <c r="F2277" s="43">
        <f>'Test Scenarios'!G2286</f>
        <v>0</v>
      </c>
      <c r="G2277" s="43" t="str">
        <f>"Objective"&amp;CHAR(10)
&amp;'Test Scenarios'!L2286&amp;CHAR(10)&amp;CHAR(10)&amp;
"Test Case Description"&amp;CHAR(10)
&amp;'Test Scenarios'!D2286&amp;CHAR(10)&amp;CHAR(10)&amp;
"Expected Results"&amp;CHAR(10)&amp;'Test Scenarios'!F2286</f>
        <v xml:space="preserve">Objective
Test Case Description
Expected Results
</v>
      </c>
      <c r="H2277" s="41"/>
      <c r="I2277" s="43" t="s">
        <v>6577</v>
      </c>
      <c r="J2277" s="41" t="str">
        <f>"TST-F "&amp;_xlfn.XLOOKUP('Test Scenarios'!M2286,'Taxonomy and Epics'!H:H,'Taxonomy and Epics'!E:E)</f>
        <v xml:space="preserve">TST-F </v>
      </c>
      <c r="K2277" s="36" t="str">
        <f>"Phase1,"&amp;_xlfn.XLOOKUP('Test Scenarios'!M2286,'Taxonomy and Epics'!H:H,'Taxonomy and Epics'!B:B)&amp;"_"&amp;_xlfn.XLOOKUP('Test Scenarios'!M2286,'Taxonomy and Epics'!H:H,'Taxonomy and Epics'!C:C)&amp;","&amp;'Test Scenarios'!M2286&amp;",Fin_Functional, Workday"</f>
        <v>Phase1,_,,Fin_Functional, Workday</v>
      </c>
      <c r="L2277" s="41"/>
      <c r="M2277" s="41"/>
      <c r="N2277" s="41"/>
      <c r="O2277" s="41"/>
      <c r="P2277" s="41"/>
      <c r="Q2277" s="41"/>
      <c r="R2277" s="41"/>
      <c r="S2277" s="41"/>
      <c r="T2277" s="38"/>
    </row>
    <row r="2278" spans="1:20" ht="128" x14ac:dyDescent="0.2">
      <c r="A2278" s="20">
        <f>'Test Scenarios'!A2287</f>
        <v>0</v>
      </c>
      <c r="B2278" s="44">
        <f>'Test Scenarios'!K2287</f>
        <v>0</v>
      </c>
      <c r="C2278" s="42">
        <f>'Test Scenarios'!B2287</f>
        <v>0</v>
      </c>
      <c r="D2278" s="43" t="str">
        <f>"F-"&amp;'Test Scenarios'!M2287&amp;"-"&amp;'Test Scenarios'!C2287&amp;"-"&amp;C2278</f>
        <v>F---0</v>
      </c>
      <c r="E2278" s="43" t="s">
        <v>6576</v>
      </c>
      <c r="F2278" s="43">
        <f>'Test Scenarios'!G2287</f>
        <v>0</v>
      </c>
      <c r="G2278" s="43" t="str">
        <f>"Objective"&amp;CHAR(10)
&amp;'Test Scenarios'!L2287&amp;CHAR(10)&amp;CHAR(10)&amp;
"Test Case Description"&amp;CHAR(10)
&amp;'Test Scenarios'!D2287&amp;CHAR(10)&amp;CHAR(10)&amp;
"Expected Results"&amp;CHAR(10)&amp;'Test Scenarios'!F2287</f>
        <v xml:space="preserve">Objective
Test Case Description
Expected Results
</v>
      </c>
      <c r="H2278" s="41"/>
      <c r="I2278" s="43" t="s">
        <v>6577</v>
      </c>
      <c r="J2278" s="41" t="str">
        <f>"TST-F "&amp;_xlfn.XLOOKUP('Test Scenarios'!M2287,'Taxonomy and Epics'!H:H,'Taxonomy and Epics'!E:E)</f>
        <v xml:space="preserve">TST-F </v>
      </c>
      <c r="K2278" s="36" t="str">
        <f>"Phase1,"&amp;_xlfn.XLOOKUP('Test Scenarios'!M2287,'Taxonomy and Epics'!H:H,'Taxonomy and Epics'!B:B)&amp;"_"&amp;_xlfn.XLOOKUP('Test Scenarios'!M2287,'Taxonomy and Epics'!H:H,'Taxonomy and Epics'!C:C)&amp;","&amp;'Test Scenarios'!M2287&amp;",Fin_Functional, Workday"</f>
        <v>Phase1,_,,Fin_Functional, Workday</v>
      </c>
      <c r="L2278" s="41"/>
      <c r="M2278" s="41"/>
      <c r="N2278" s="41"/>
      <c r="O2278" s="41"/>
      <c r="P2278" s="41"/>
      <c r="Q2278" s="41"/>
      <c r="R2278" s="41"/>
      <c r="S2278" s="41"/>
      <c r="T2278" s="38"/>
    </row>
    <row r="2279" spans="1:20" ht="128" x14ac:dyDescent="0.2">
      <c r="A2279" s="20">
        <f>'Test Scenarios'!A2288</f>
        <v>0</v>
      </c>
      <c r="B2279" s="44">
        <f>'Test Scenarios'!K2288</f>
        <v>0</v>
      </c>
      <c r="C2279" s="42">
        <f>'Test Scenarios'!B2288</f>
        <v>0</v>
      </c>
      <c r="D2279" s="43" t="str">
        <f>"F-"&amp;'Test Scenarios'!M2288&amp;"-"&amp;'Test Scenarios'!C2288&amp;"-"&amp;C2279</f>
        <v>F---0</v>
      </c>
      <c r="E2279" s="43" t="s">
        <v>6576</v>
      </c>
      <c r="F2279" s="43">
        <f>'Test Scenarios'!G2288</f>
        <v>0</v>
      </c>
      <c r="G2279" s="43" t="str">
        <f>"Objective"&amp;CHAR(10)
&amp;'Test Scenarios'!L2288&amp;CHAR(10)&amp;CHAR(10)&amp;
"Test Case Description"&amp;CHAR(10)
&amp;'Test Scenarios'!D2288&amp;CHAR(10)&amp;CHAR(10)&amp;
"Expected Results"&amp;CHAR(10)&amp;'Test Scenarios'!F2288</f>
        <v xml:space="preserve">Objective
Test Case Description
Expected Results
</v>
      </c>
      <c r="H2279" s="41"/>
      <c r="I2279" s="43" t="s">
        <v>6577</v>
      </c>
      <c r="J2279" s="41" t="str">
        <f>"TST-F "&amp;_xlfn.XLOOKUP('Test Scenarios'!M2288,'Taxonomy and Epics'!H:H,'Taxonomy and Epics'!E:E)</f>
        <v xml:space="preserve">TST-F </v>
      </c>
      <c r="K2279" s="36" t="str">
        <f>"Phase1,"&amp;_xlfn.XLOOKUP('Test Scenarios'!M2288,'Taxonomy and Epics'!H:H,'Taxonomy and Epics'!B:B)&amp;"_"&amp;_xlfn.XLOOKUP('Test Scenarios'!M2288,'Taxonomy and Epics'!H:H,'Taxonomy and Epics'!C:C)&amp;","&amp;'Test Scenarios'!M2288&amp;",Fin_Functional, Workday"</f>
        <v>Phase1,_,,Fin_Functional, Workday</v>
      </c>
      <c r="L2279" s="41"/>
      <c r="M2279" s="41"/>
      <c r="N2279" s="41"/>
      <c r="O2279" s="41"/>
      <c r="P2279" s="41"/>
      <c r="Q2279" s="41"/>
      <c r="R2279" s="41"/>
      <c r="S2279" s="41"/>
      <c r="T2279" s="38"/>
    </row>
    <row r="2280" spans="1:20" ht="128" x14ac:dyDescent="0.2">
      <c r="A2280" s="20">
        <f>'Test Scenarios'!A2289</f>
        <v>0</v>
      </c>
      <c r="B2280" s="44">
        <f>'Test Scenarios'!K2289</f>
        <v>0</v>
      </c>
      <c r="C2280" s="42">
        <f>'Test Scenarios'!B2289</f>
        <v>0</v>
      </c>
      <c r="D2280" s="43" t="str">
        <f>"F-"&amp;'Test Scenarios'!M2289&amp;"-"&amp;'Test Scenarios'!C2289&amp;"-"&amp;C2280</f>
        <v>F---0</v>
      </c>
      <c r="E2280" s="43" t="s">
        <v>6576</v>
      </c>
      <c r="F2280" s="43">
        <f>'Test Scenarios'!G2289</f>
        <v>0</v>
      </c>
      <c r="G2280" s="43" t="str">
        <f>"Objective"&amp;CHAR(10)
&amp;'Test Scenarios'!L2289&amp;CHAR(10)&amp;CHAR(10)&amp;
"Test Case Description"&amp;CHAR(10)
&amp;'Test Scenarios'!D2289&amp;CHAR(10)&amp;CHAR(10)&amp;
"Expected Results"&amp;CHAR(10)&amp;'Test Scenarios'!F2289</f>
        <v xml:space="preserve">Objective
Test Case Description
Expected Results
</v>
      </c>
      <c r="H2280" s="41"/>
      <c r="I2280" s="43" t="s">
        <v>6577</v>
      </c>
      <c r="J2280" s="41" t="str">
        <f>"TST-F "&amp;_xlfn.XLOOKUP('Test Scenarios'!M2289,'Taxonomy and Epics'!H:H,'Taxonomy and Epics'!E:E)</f>
        <v xml:space="preserve">TST-F </v>
      </c>
      <c r="K2280" s="36" t="str">
        <f>"Phase1,"&amp;_xlfn.XLOOKUP('Test Scenarios'!M2289,'Taxonomy and Epics'!H:H,'Taxonomy and Epics'!B:B)&amp;"_"&amp;_xlfn.XLOOKUP('Test Scenarios'!M2289,'Taxonomy and Epics'!H:H,'Taxonomy and Epics'!C:C)&amp;","&amp;'Test Scenarios'!M2289&amp;",Fin_Functional, Workday"</f>
        <v>Phase1,_,,Fin_Functional, Workday</v>
      </c>
      <c r="L2280" s="41"/>
      <c r="M2280" s="41"/>
      <c r="N2280" s="41"/>
      <c r="O2280" s="41"/>
      <c r="P2280" s="41"/>
      <c r="Q2280" s="41"/>
      <c r="R2280" s="41"/>
      <c r="S2280" s="41"/>
      <c r="T2280" s="38"/>
    </row>
    <row r="2281" spans="1:20" ht="128" x14ac:dyDescent="0.2">
      <c r="A2281" s="20">
        <f>'Test Scenarios'!A2290</f>
        <v>0</v>
      </c>
      <c r="B2281" s="44">
        <f>'Test Scenarios'!K2290</f>
        <v>0</v>
      </c>
      <c r="C2281" s="42">
        <f>'Test Scenarios'!B2290</f>
        <v>0</v>
      </c>
      <c r="D2281" s="43" t="str">
        <f>"F-"&amp;'Test Scenarios'!M2290&amp;"-"&amp;'Test Scenarios'!C2290&amp;"-"&amp;C2281</f>
        <v>F---0</v>
      </c>
      <c r="E2281" s="43" t="s">
        <v>6576</v>
      </c>
      <c r="F2281" s="43">
        <f>'Test Scenarios'!G2290</f>
        <v>0</v>
      </c>
      <c r="G2281" s="43" t="str">
        <f>"Objective"&amp;CHAR(10)
&amp;'Test Scenarios'!L2290&amp;CHAR(10)&amp;CHAR(10)&amp;
"Test Case Description"&amp;CHAR(10)
&amp;'Test Scenarios'!D2290&amp;CHAR(10)&amp;CHAR(10)&amp;
"Expected Results"&amp;CHAR(10)&amp;'Test Scenarios'!F2290</f>
        <v xml:space="preserve">Objective
Test Case Description
Expected Results
</v>
      </c>
      <c r="H2281" s="41"/>
      <c r="I2281" s="43" t="s">
        <v>6577</v>
      </c>
      <c r="J2281" s="41" t="str">
        <f>"TST-F "&amp;_xlfn.XLOOKUP('Test Scenarios'!M2290,'Taxonomy and Epics'!H:H,'Taxonomy and Epics'!E:E)</f>
        <v xml:space="preserve">TST-F </v>
      </c>
      <c r="K2281" s="36" t="str">
        <f>"Phase1,"&amp;_xlfn.XLOOKUP('Test Scenarios'!M2290,'Taxonomy and Epics'!H:H,'Taxonomy and Epics'!B:B)&amp;"_"&amp;_xlfn.XLOOKUP('Test Scenarios'!M2290,'Taxonomy and Epics'!H:H,'Taxonomy and Epics'!C:C)&amp;","&amp;'Test Scenarios'!M2290&amp;",Fin_Functional, Workday"</f>
        <v>Phase1,_,,Fin_Functional, Workday</v>
      </c>
      <c r="L2281" s="41"/>
      <c r="M2281" s="41"/>
      <c r="N2281" s="41"/>
      <c r="O2281" s="41"/>
      <c r="P2281" s="41"/>
      <c r="Q2281" s="41"/>
      <c r="R2281" s="41"/>
      <c r="S2281" s="41"/>
      <c r="T2281" s="38"/>
    </row>
    <row r="2282" spans="1:20" ht="128" x14ac:dyDescent="0.2">
      <c r="A2282" s="20">
        <f>'Test Scenarios'!A2291</f>
        <v>0</v>
      </c>
      <c r="B2282" s="44">
        <f>'Test Scenarios'!K2291</f>
        <v>0</v>
      </c>
      <c r="C2282" s="42">
        <f>'Test Scenarios'!B2291</f>
        <v>0</v>
      </c>
      <c r="D2282" s="43" t="str">
        <f>"F-"&amp;'Test Scenarios'!M2291&amp;"-"&amp;'Test Scenarios'!C2291&amp;"-"&amp;C2282</f>
        <v>F---0</v>
      </c>
      <c r="E2282" s="43" t="s">
        <v>6576</v>
      </c>
      <c r="F2282" s="43">
        <f>'Test Scenarios'!G2291</f>
        <v>0</v>
      </c>
      <c r="G2282" s="43" t="str">
        <f>"Objective"&amp;CHAR(10)
&amp;'Test Scenarios'!L2291&amp;CHAR(10)&amp;CHAR(10)&amp;
"Test Case Description"&amp;CHAR(10)
&amp;'Test Scenarios'!D2291&amp;CHAR(10)&amp;CHAR(10)&amp;
"Expected Results"&amp;CHAR(10)&amp;'Test Scenarios'!F2291</f>
        <v xml:space="preserve">Objective
Test Case Description
Expected Results
</v>
      </c>
      <c r="H2282" s="41"/>
      <c r="I2282" s="43" t="s">
        <v>6577</v>
      </c>
      <c r="J2282" s="41" t="str">
        <f>"TST-F "&amp;_xlfn.XLOOKUP('Test Scenarios'!M2291,'Taxonomy and Epics'!H:H,'Taxonomy and Epics'!E:E)</f>
        <v xml:space="preserve">TST-F </v>
      </c>
      <c r="K2282" s="36" t="str">
        <f>"Phase1,"&amp;_xlfn.XLOOKUP('Test Scenarios'!M2291,'Taxonomy and Epics'!H:H,'Taxonomy and Epics'!B:B)&amp;"_"&amp;_xlfn.XLOOKUP('Test Scenarios'!M2291,'Taxonomy and Epics'!H:H,'Taxonomy and Epics'!C:C)&amp;","&amp;'Test Scenarios'!M2291&amp;",Fin_Functional, Workday"</f>
        <v>Phase1,_,,Fin_Functional, Workday</v>
      </c>
      <c r="L2282" s="41"/>
      <c r="M2282" s="41"/>
      <c r="N2282" s="41"/>
      <c r="O2282" s="41"/>
      <c r="P2282" s="41"/>
      <c r="Q2282" s="41"/>
      <c r="R2282" s="41"/>
      <c r="S2282" s="41"/>
      <c r="T2282" s="38"/>
    </row>
    <row r="2283" spans="1:20" ht="128" x14ac:dyDescent="0.2">
      <c r="A2283" s="20">
        <f>'Test Scenarios'!A2292</f>
        <v>0</v>
      </c>
      <c r="B2283" s="44">
        <f>'Test Scenarios'!K2292</f>
        <v>0</v>
      </c>
      <c r="C2283" s="42">
        <f>'Test Scenarios'!B2292</f>
        <v>0</v>
      </c>
      <c r="D2283" s="43" t="str">
        <f>"F-"&amp;'Test Scenarios'!M2292&amp;"-"&amp;'Test Scenarios'!C2292&amp;"-"&amp;C2283</f>
        <v>F---0</v>
      </c>
      <c r="E2283" s="43" t="s">
        <v>6576</v>
      </c>
      <c r="F2283" s="43">
        <f>'Test Scenarios'!G2292</f>
        <v>0</v>
      </c>
      <c r="G2283" s="43" t="str">
        <f>"Objective"&amp;CHAR(10)
&amp;'Test Scenarios'!L2292&amp;CHAR(10)&amp;CHAR(10)&amp;
"Test Case Description"&amp;CHAR(10)
&amp;'Test Scenarios'!D2292&amp;CHAR(10)&amp;CHAR(10)&amp;
"Expected Results"&amp;CHAR(10)&amp;'Test Scenarios'!F2292</f>
        <v xml:space="preserve">Objective
Test Case Description
Expected Results
</v>
      </c>
      <c r="H2283" s="41"/>
      <c r="I2283" s="43" t="s">
        <v>6577</v>
      </c>
      <c r="J2283" s="41" t="str">
        <f>"TST-F "&amp;_xlfn.XLOOKUP('Test Scenarios'!M2292,'Taxonomy and Epics'!H:H,'Taxonomy and Epics'!E:E)</f>
        <v xml:space="preserve">TST-F </v>
      </c>
      <c r="K2283" s="36" t="str">
        <f>"Phase1,"&amp;_xlfn.XLOOKUP('Test Scenarios'!M2292,'Taxonomy and Epics'!H:H,'Taxonomy and Epics'!B:B)&amp;"_"&amp;_xlfn.XLOOKUP('Test Scenarios'!M2292,'Taxonomy and Epics'!H:H,'Taxonomy and Epics'!C:C)&amp;","&amp;'Test Scenarios'!M2292&amp;",Fin_Functional, Workday"</f>
        <v>Phase1,_,,Fin_Functional, Workday</v>
      </c>
      <c r="L2283" s="41"/>
      <c r="M2283" s="41"/>
      <c r="N2283" s="41"/>
      <c r="O2283" s="41"/>
      <c r="P2283" s="41"/>
      <c r="Q2283" s="41"/>
      <c r="R2283" s="41"/>
      <c r="S2283" s="41"/>
      <c r="T2283" s="38"/>
    </row>
    <row r="2284" spans="1:20" ht="128" x14ac:dyDescent="0.2">
      <c r="A2284" s="20">
        <f>'Test Scenarios'!A2293</f>
        <v>0</v>
      </c>
      <c r="B2284" s="44">
        <f>'Test Scenarios'!K2293</f>
        <v>0</v>
      </c>
      <c r="C2284" s="42">
        <f>'Test Scenarios'!B2293</f>
        <v>0</v>
      </c>
      <c r="D2284" s="43" t="str">
        <f>"F-"&amp;'Test Scenarios'!M2293&amp;"-"&amp;'Test Scenarios'!C2293&amp;"-"&amp;C2284</f>
        <v>F---0</v>
      </c>
      <c r="E2284" s="43" t="s">
        <v>6576</v>
      </c>
      <c r="F2284" s="43">
        <f>'Test Scenarios'!G2293</f>
        <v>0</v>
      </c>
      <c r="G2284" s="43" t="str">
        <f>"Objective"&amp;CHAR(10)
&amp;'Test Scenarios'!L2293&amp;CHAR(10)&amp;CHAR(10)&amp;
"Test Case Description"&amp;CHAR(10)
&amp;'Test Scenarios'!D2293&amp;CHAR(10)&amp;CHAR(10)&amp;
"Expected Results"&amp;CHAR(10)&amp;'Test Scenarios'!F2293</f>
        <v xml:space="preserve">Objective
Test Case Description
Expected Results
</v>
      </c>
      <c r="H2284" s="41"/>
      <c r="I2284" s="43" t="s">
        <v>6577</v>
      </c>
      <c r="J2284" s="41" t="str">
        <f>"TST-F "&amp;_xlfn.XLOOKUP('Test Scenarios'!M2293,'Taxonomy and Epics'!H:H,'Taxonomy and Epics'!E:E)</f>
        <v xml:space="preserve">TST-F </v>
      </c>
      <c r="K2284" s="36" t="str">
        <f>"Phase1,"&amp;_xlfn.XLOOKUP('Test Scenarios'!M2293,'Taxonomy and Epics'!H:H,'Taxonomy and Epics'!B:B)&amp;"_"&amp;_xlfn.XLOOKUP('Test Scenarios'!M2293,'Taxonomy and Epics'!H:H,'Taxonomy and Epics'!C:C)&amp;","&amp;'Test Scenarios'!M2293&amp;",Fin_Functional, Workday"</f>
        <v>Phase1,_,,Fin_Functional, Workday</v>
      </c>
      <c r="L2284" s="41"/>
      <c r="M2284" s="41"/>
      <c r="N2284" s="41"/>
      <c r="O2284" s="41"/>
      <c r="P2284" s="41"/>
      <c r="Q2284" s="41"/>
      <c r="R2284" s="41"/>
      <c r="S2284" s="41"/>
      <c r="T2284" s="38"/>
    </row>
    <row r="2285" spans="1:20" ht="128" x14ac:dyDescent="0.2">
      <c r="A2285" s="20">
        <f>'Test Scenarios'!A2294</f>
        <v>0</v>
      </c>
      <c r="B2285" s="44">
        <f>'Test Scenarios'!K2294</f>
        <v>0</v>
      </c>
      <c r="C2285" s="42">
        <f>'Test Scenarios'!B2294</f>
        <v>0</v>
      </c>
      <c r="D2285" s="43" t="str">
        <f>"F-"&amp;'Test Scenarios'!M2294&amp;"-"&amp;'Test Scenarios'!C2294&amp;"-"&amp;C2285</f>
        <v>F---0</v>
      </c>
      <c r="E2285" s="43" t="s">
        <v>6576</v>
      </c>
      <c r="F2285" s="43">
        <f>'Test Scenarios'!G2294</f>
        <v>0</v>
      </c>
      <c r="G2285" s="43" t="str">
        <f>"Objective"&amp;CHAR(10)
&amp;'Test Scenarios'!L2294&amp;CHAR(10)&amp;CHAR(10)&amp;
"Test Case Description"&amp;CHAR(10)
&amp;'Test Scenarios'!D2294&amp;CHAR(10)&amp;CHAR(10)&amp;
"Expected Results"&amp;CHAR(10)&amp;'Test Scenarios'!F2294</f>
        <v xml:space="preserve">Objective
Test Case Description
Expected Results
</v>
      </c>
      <c r="H2285" s="41"/>
      <c r="I2285" s="43" t="s">
        <v>6577</v>
      </c>
      <c r="J2285" s="41" t="str">
        <f>"TST-F "&amp;_xlfn.XLOOKUP('Test Scenarios'!M2294,'Taxonomy and Epics'!H:H,'Taxonomy and Epics'!E:E)</f>
        <v xml:space="preserve">TST-F </v>
      </c>
      <c r="K2285" s="36" t="str">
        <f>"Phase1,"&amp;_xlfn.XLOOKUP('Test Scenarios'!M2294,'Taxonomy and Epics'!H:H,'Taxonomy and Epics'!B:B)&amp;"_"&amp;_xlfn.XLOOKUP('Test Scenarios'!M2294,'Taxonomy and Epics'!H:H,'Taxonomy and Epics'!C:C)&amp;","&amp;'Test Scenarios'!M2294&amp;",Fin_Functional, Workday"</f>
        <v>Phase1,_,,Fin_Functional, Workday</v>
      </c>
      <c r="L2285" s="41"/>
      <c r="M2285" s="41"/>
      <c r="N2285" s="41"/>
      <c r="O2285" s="41"/>
      <c r="P2285" s="41"/>
      <c r="Q2285" s="41"/>
      <c r="R2285" s="41"/>
      <c r="S2285" s="41"/>
      <c r="T2285" s="38"/>
    </row>
    <row r="2286" spans="1:20" ht="128" x14ac:dyDescent="0.2">
      <c r="A2286" s="20">
        <f>'Test Scenarios'!A2295</f>
        <v>0</v>
      </c>
      <c r="B2286" s="44">
        <f>'Test Scenarios'!K2295</f>
        <v>0</v>
      </c>
      <c r="C2286" s="42">
        <f>'Test Scenarios'!B2295</f>
        <v>0</v>
      </c>
      <c r="D2286" s="43" t="str">
        <f>"F-"&amp;'Test Scenarios'!M2295&amp;"-"&amp;'Test Scenarios'!C2295&amp;"-"&amp;C2286</f>
        <v>F---0</v>
      </c>
      <c r="E2286" s="43" t="s">
        <v>6576</v>
      </c>
      <c r="F2286" s="43">
        <f>'Test Scenarios'!G2295</f>
        <v>0</v>
      </c>
      <c r="G2286" s="43" t="str">
        <f>"Objective"&amp;CHAR(10)
&amp;'Test Scenarios'!L2295&amp;CHAR(10)&amp;CHAR(10)&amp;
"Test Case Description"&amp;CHAR(10)
&amp;'Test Scenarios'!D2295&amp;CHAR(10)&amp;CHAR(10)&amp;
"Expected Results"&amp;CHAR(10)&amp;'Test Scenarios'!F2295</f>
        <v xml:space="preserve">Objective
Test Case Description
Expected Results
</v>
      </c>
      <c r="H2286" s="41"/>
      <c r="I2286" s="43" t="s">
        <v>6577</v>
      </c>
      <c r="J2286" s="41" t="str">
        <f>"TST-F "&amp;_xlfn.XLOOKUP('Test Scenarios'!M2295,'Taxonomy and Epics'!H:H,'Taxonomy and Epics'!E:E)</f>
        <v xml:space="preserve">TST-F </v>
      </c>
      <c r="K2286" s="36" t="str">
        <f>"Phase1,"&amp;_xlfn.XLOOKUP('Test Scenarios'!M2295,'Taxonomy and Epics'!H:H,'Taxonomy and Epics'!B:B)&amp;"_"&amp;_xlfn.XLOOKUP('Test Scenarios'!M2295,'Taxonomy and Epics'!H:H,'Taxonomy and Epics'!C:C)&amp;","&amp;'Test Scenarios'!M2295&amp;",Fin_Functional, Workday"</f>
        <v>Phase1,_,,Fin_Functional, Workday</v>
      </c>
      <c r="L2286" s="41"/>
      <c r="M2286" s="41"/>
      <c r="N2286" s="41"/>
      <c r="O2286" s="41"/>
      <c r="P2286" s="41"/>
      <c r="Q2286" s="41"/>
      <c r="R2286" s="41"/>
      <c r="S2286" s="41"/>
      <c r="T2286" s="38"/>
    </row>
    <row r="2287" spans="1:20" ht="128" x14ac:dyDescent="0.2">
      <c r="A2287" s="20">
        <f>'Test Scenarios'!A2296</f>
        <v>0</v>
      </c>
      <c r="B2287" s="44">
        <f>'Test Scenarios'!K2296</f>
        <v>0</v>
      </c>
      <c r="C2287" s="42">
        <f>'Test Scenarios'!B2296</f>
        <v>0</v>
      </c>
      <c r="D2287" s="43" t="str">
        <f>"F-"&amp;'Test Scenarios'!M2296&amp;"-"&amp;'Test Scenarios'!C2296&amp;"-"&amp;C2287</f>
        <v>F---0</v>
      </c>
      <c r="E2287" s="43" t="s">
        <v>6576</v>
      </c>
      <c r="F2287" s="43">
        <f>'Test Scenarios'!G2296</f>
        <v>0</v>
      </c>
      <c r="G2287" s="43" t="str">
        <f>"Objective"&amp;CHAR(10)
&amp;'Test Scenarios'!L2296&amp;CHAR(10)&amp;CHAR(10)&amp;
"Test Case Description"&amp;CHAR(10)
&amp;'Test Scenarios'!D2296&amp;CHAR(10)&amp;CHAR(10)&amp;
"Expected Results"&amp;CHAR(10)&amp;'Test Scenarios'!F2296</f>
        <v xml:space="preserve">Objective
Test Case Description
Expected Results
</v>
      </c>
      <c r="H2287" s="41"/>
      <c r="I2287" s="43" t="s">
        <v>6577</v>
      </c>
      <c r="J2287" s="41" t="str">
        <f>"TST-F "&amp;_xlfn.XLOOKUP('Test Scenarios'!M2296,'Taxonomy and Epics'!H:H,'Taxonomy and Epics'!E:E)</f>
        <v xml:space="preserve">TST-F </v>
      </c>
      <c r="K2287" s="36" t="str">
        <f>"Phase1,"&amp;_xlfn.XLOOKUP('Test Scenarios'!M2296,'Taxonomy and Epics'!H:H,'Taxonomy and Epics'!B:B)&amp;"_"&amp;_xlfn.XLOOKUP('Test Scenarios'!M2296,'Taxonomy and Epics'!H:H,'Taxonomy and Epics'!C:C)&amp;","&amp;'Test Scenarios'!M2296&amp;",Fin_Functional, Workday"</f>
        <v>Phase1,_,,Fin_Functional, Workday</v>
      </c>
      <c r="L2287" s="41"/>
      <c r="M2287" s="41"/>
      <c r="N2287" s="41"/>
      <c r="O2287" s="41"/>
      <c r="P2287" s="41"/>
      <c r="Q2287" s="41"/>
      <c r="R2287" s="41"/>
      <c r="S2287" s="41"/>
      <c r="T2287" s="38"/>
    </row>
    <row r="2288" spans="1:20" ht="128" x14ac:dyDescent="0.2">
      <c r="A2288" s="20">
        <f>'Test Scenarios'!A2297</f>
        <v>0</v>
      </c>
      <c r="B2288" s="44">
        <f>'Test Scenarios'!K2297</f>
        <v>0</v>
      </c>
      <c r="C2288" s="42">
        <f>'Test Scenarios'!B2297</f>
        <v>0</v>
      </c>
      <c r="D2288" s="43" t="str">
        <f>"F-"&amp;'Test Scenarios'!M2297&amp;"-"&amp;'Test Scenarios'!C2297&amp;"-"&amp;C2288</f>
        <v>F---0</v>
      </c>
      <c r="E2288" s="43" t="s">
        <v>6576</v>
      </c>
      <c r="F2288" s="43">
        <f>'Test Scenarios'!G2297</f>
        <v>0</v>
      </c>
      <c r="G2288" s="43" t="str">
        <f>"Objective"&amp;CHAR(10)
&amp;'Test Scenarios'!L2297&amp;CHAR(10)&amp;CHAR(10)&amp;
"Test Case Description"&amp;CHAR(10)
&amp;'Test Scenarios'!D2297&amp;CHAR(10)&amp;CHAR(10)&amp;
"Expected Results"&amp;CHAR(10)&amp;'Test Scenarios'!F2297</f>
        <v xml:space="preserve">Objective
Test Case Description
Expected Results
</v>
      </c>
      <c r="H2288" s="41"/>
      <c r="I2288" s="43" t="s">
        <v>6577</v>
      </c>
      <c r="J2288" s="41" t="str">
        <f>"TST-F "&amp;_xlfn.XLOOKUP('Test Scenarios'!M2297,'Taxonomy and Epics'!H:H,'Taxonomy and Epics'!E:E)</f>
        <v xml:space="preserve">TST-F </v>
      </c>
      <c r="K2288" s="36" t="str">
        <f>"Phase1,"&amp;_xlfn.XLOOKUP('Test Scenarios'!M2297,'Taxonomy and Epics'!H:H,'Taxonomy and Epics'!B:B)&amp;"_"&amp;_xlfn.XLOOKUP('Test Scenarios'!M2297,'Taxonomy and Epics'!H:H,'Taxonomy and Epics'!C:C)&amp;","&amp;'Test Scenarios'!M2297&amp;",Fin_Functional, Workday"</f>
        <v>Phase1,_,,Fin_Functional, Workday</v>
      </c>
      <c r="L2288" s="41"/>
      <c r="M2288" s="41"/>
      <c r="N2288" s="41"/>
      <c r="O2288" s="41"/>
      <c r="P2288" s="41"/>
      <c r="Q2288" s="41"/>
      <c r="R2288" s="41"/>
      <c r="S2288" s="41"/>
      <c r="T2288" s="38"/>
    </row>
    <row r="2289" spans="1:20" ht="128" x14ac:dyDescent="0.2">
      <c r="A2289" s="20">
        <f>'Test Scenarios'!A2298</f>
        <v>0</v>
      </c>
      <c r="B2289" s="44">
        <f>'Test Scenarios'!K2298</f>
        <v>0</v>
      </c>
      <c r="C2289" s="42">
        <f>'Test Scenarios'!B2298</f>
        <v>0</v>
      </c>
      <c r="D2289" s="43" t="str">
        <f>"F-"&amp;'Test Scenarios'!M2298&amp;"-"&amp;'Test Scenarios'!C2298&amp;"-"&amp;C2289</f>
        <v>F---0</v>
      </c>
      <c r="E2289" s="43" t="s">
        <v>6576</v>
      </c>
      <c r="F2289" s="43">
        <f>'Test Scenarios'!G2298</f>
        <v>0</v>
      </c>
      <c r="G2289" s="43" t="str">
        <f>"Objective"&amp;CHAR(10)
&amp;'Test Scenarios'!L2298&amp;CHAR(10)&amp;CHAR(10)&amp;
"Test Case Description"&amp;CHAR(10)
&amp;'Test Scenarios'!D2298&amp;CHAR(10)&amp;CHAR(10)&amp;
"Expected Results"&amp;CHAR(10)&amp;'Test Scenarios'!F2298</f>
        <v xml:space="preserve">Objective
Test Case Description
Expected Results
</v>
      </c>
      <c r="H2289" s="41"/>
      <c r="I2289" s="43" t="s">
        <v>6577</v>
      </c>
      <c r="J2289" s="41" t="str">
        <f>"TST-F "&amp;_xlfn.XLOOKUP('Test Scenarios'!M2298,'Taxonomy and Epics'!H:H,'Taxonomy and Epics'!E:E)</f>
        <v xml:space="preserve">TST-F </v>
      </c>
      <c r="K2289" s="36" t="str">
        <f>"Phase1,"&amp;_xlfn.XLOOKUP('Test Scenarios'!M2298,'Taxonomy and Epics'!H:H,'Taxonomy and Epics'!B:B)&amp;"_"&amp;_xlfn.XLOOKUP('Test Scenarios'!M2298,'Taxonomy and Epics'!H:H,'Taxonomy and Epics'!C:C)&amp;","&amp;'Test Scenarios'!M2298&amp;",Fin_Functional, Workday"</f>
        <v>Phase1,_,,Fin_Functional, Workday</v>
      </c>
      <c r="L2289" s="41"/>
      <c r="M2289" s="41"/>
      <c r="N2289" s="41"/>
      <c r="O2289" s="41"/>
      <c r="P2289" s="41"/>
      <c r="Q2289" s="41"/>
      <c r="R2289" s="41"/>
      <c r="S2289" s="41"/>
      <c r="T2289" s="38"/>
    </row>
    <row r="2290" spans="1:20" ht="128" x14ac:dyDescent="0.2">
      <c r="A2290" s="20">
        <f>'Test Scenarios'!A2299</f>
        <v>0</v>
      </c>
      <c r="B2290" s="44">
        <f>'Test Scenarios'!K2299</f>
        <v>0</v>
      </c>
      <c r="C2290" s="42">
        <f>'Test Scenarios'!B2299</f>
        <v>0</v>
      </c>
      <c r="D2290" s="43" t="str">
        <f>"F-"&amp;'Test Scenarios'!M2299&amp;"-"&amp;'Test Scenarios'!C2299&amp;"-"&amp;C2290</f>
        <v>F---0</v>
      </c>
      <c r="E2290" s="43" t="s">
        <v>6576</v>
      </c>
      <c r="F2290" s="43">
        <f>'Test Scenarios'!G2299</f>
        <v>0</v>
      </c>
      <c r="G2290" s="43" t="str">
        <f>"Objective"&amp;CHAR(10)
&amp;'Test Scenarios'!L2299&amp;CHAR(10)&amp;CHAR(10)&amp;
"Test Case Description"&amp;CHAR(10)
&amp;'Test Scenarios'!D2299&amp;CHAR(10)&amp;CHAR(10)&amp;
"Expected Results"&amp;CHAR(10)&amp;'Test Scenarios'!F2299</f>
        <v xml:space="preserve">Objective
Test Case Description
Expected Results
</v>
      </c>
      <c r="H2290" s="41"/>
      <c r="I2290" s="43" t="s">
        <v>6577</v>
      </c>
      <c r="J2290" s="41" t="str">
        <f>"TST-F "&amp;_xlfn.XLOOKUP('Test Scenarios'!M2299,'Taxonomy and Epics'!H:H,'Taxonomy and Epics'!E:E)</f>
        <v xml:space="preserve">TST-F </v>
      </c>
      <c r="K2290" s="36" t="str">
        <f>"Phase1,"&amp;_xlfn.XLOOKUP('Test Scenarios'!M2299,'Taxonomy and Epics'!H:H,'Taxonomy and Epics'!B:B)&amp;"_"&amp;_xlfn.XLOOKUP('Test Scenarios'!M2299,'Taxonomy and Epics'!H:H,'Taxonomy and Epics'!C:C)&amp;","&amp;'Test Scenarios'!M2299&amp;",Fin_Functional, Workday"</f>
        <v>Phase1,_,,Fin_Functional, Workday</v>
      </c>
      <c r="L2290" s="41"/>
      <c r="M2290" s="41"/>
      <c r="N2290" s="41"/>
      <c r="O2290" s="41"/>
      <c r="P2290" s="41"/>
      <c r="Q2290" s="41"/>
      <c r="R2290" s="41"/>
      <c r="S2290" s="41"/>
      <c r="T2290" s="38"/>
    </row>
    <row r="2291" spans="1:20" ht="128" x14ac:dyDescent="0.2">
      <c r="A2291" s="20">
        <f>'Test Scenarios'!A2300</f>
        <v>0</v>
      </c>
      <c r="B2291" s="44">
        <f>'Test Scenarios'!K2300</f>
        <v>0</v>
      </c>
      <c r="C2291" s="42">
        <f>'Test Scenarios'!B2300</f>
        <v>0</v>
      </c>
      <c r="D2291" s="43" t="str">
        <f>"F-"&amp;'Test Scenarios'!M2300&amp;"-"&amp;'Test Scenarios'!C2300&amp;"-"&amp;C2291</f>
        <v>F---0</v>
      </c>
      <c r="E2291" s="43" t="s">
        <v>6576</v>
      </c>
      <c r="F2291" s="43">
        <f>'Test Scenarios'!G2300</f>
        <v>0</v>
      </c>
      <c r="G2291" s="43" t="str">
        <f>"Objective"&amp;CHAR(10)
&amp;'Test Scenarios'!L2300&amp;CHAR(10)&amp;CHAR(10)&amp;
"Test Case Description"&amp;CHAR(10)
&amp;'Test Scenarios'!D2300&amp;CHAR(10)&amp;CHAR(10)&amp;
"Expected Results"&amp;CHAR(10)&amp;'Test Scenarios'!F2300</f>
        <v xml:space="preserve">Objective
Test Case Description
Expected Results
</v>
      </c>
      <c r="H2291" s="41"/>
      <c r="I2291" s="43" t="s">
        <v>6577</v>
      </c>
      <c r="J2291" s="41" t="str">
        <f>"TST-F "&amp;_xlfn.XLOOKUP('Test Scenarios'!M2300,'Taxonomy and Epics'!H:H,'Taxonomy and Epics'!E:E)</f>
        <v xml:space="preserve">TST-F </v>
      </c>
      <c r="K2291" s="36" t="str">
        <f>"Phase1,"&amp;_xlfn.XLOOKUP('Test Scenarios'!M2300,'Taxonomy and Epics'!H:H,'Taxonomy and Epics'!B:B)&amp;"_"&amp;_xlfn.XLOOKUP('Test Scenarios'!M2300,'Taxonomy and Epics'!H:H,'Taxonomy and Epics'!C:C)&amp;","&amp;'Test Scenarios'!M2300&amp;",Fin_Functional, Workday"</f>
        <v>Phase1,_,,Fin_Functional, Workday</v>
      </c>
      <c r="L2291" s="41"/>
      <c r="M2291" s="41"/>
      <c r="N2291" s="41"/>
      <c r="O2291" s="41"/>
      <c r="P2291" s="41"/>
      <c r="Q2291" s="41"/>
      <c r="R2291" s="41"/>
      <c r="S2291" s="41"/>
      <c r="T2291" s="38"/>
    </row>
    <row r="2292" spans="1:20" ht="128" x14ac:dyDescent="0.2">
      <c r="A2292" s="20">
        <f>'Test Scenarios'!A2301</f>
        <v>0</v>
      </c>
      <c r="B2292" s="44">
        <f>'Test Scenarios'!K2301</f>
        <v>0</v>
      </c>
      <c r="C2292" s="42">
        <f>'Test Scenarios'!B2301</f>
        <v>0</v>
      </c>
      <c r="D2292" s="43" t="str">
        <f>"F-"&amp;'Test Scenarios'!M2301&amp;"-"&amp;'Test Scenarios'!C2301&amp;"-"&amp;C2292</f>
        <v>F---0</v>
      </c>
      <c r="E2292" s="43" t="s">
        <v>6576</v>
      </c>
      <c r="F2292" s="43">
        <f>'Test Scenarios'!G2301</f>
        <v>0</v>
      </c>
      <c r="G2292" s="43" t="str">
        <f>"Objective"&amp;CHAR(10)
&amp;'Test Scenarios'!L2301&amp;CHAR(10)&amp;CHAR(10)&amp;
"Test Case Description"&amp;CHAR(10)
&amp;'Test Scenarios'!D2301&amp;CHAR(10)&amp;CHAR(10)&amp;
"Expected Results"&amp;CHAR(10)&amp;'Test Scenarios'!F2301</f>
        <v xml:space="preserve">Objective
Test Case Description
Expected Results
</v>
      </c>
      <c r="H2292" s="41"/>
      <c r="I2292" s="43" t="s">
        <v>6577</v>
      </c>
      <c r="J2292" s="41" t="str">
        <f>"TST-F "&amp;_xlfn.XLOOKUP('Test Scenarios'!M2301,'Taxonomy and Epics'!H:H,'Taxonomy and Epics'!E:E)</f>
        <v xml:space="preserve">TST-F </v>
      </c>
      <c r="K2292" s="36" t="str">
        <f>"Phase1,"&amp;_xlfn.XLOOKUP('Test Scenarios'!M2301,'Taxonomy and Epics'!H:H,'Taxonomy and Epics'!B:B)&amp;"_"&amp;_xlfn.XLOOKUP('Test Scenarios'!M2301,'Taxonomy and Epics'!H:H,'Taxonomy and Epics'!C:C)&amp;","&amp;'Test Scenarios'!M2301&amp;",Fin_Functional, Workday"</f>
        <v>Phase1,_,,Fin_Functional, Workday</v>
      </c>
      <c r="L2292" s="41"/>
      <c r="M2292" s="41"/>
      <c r="N2292" s="41"/>
      <c r="O2292" s="41"/>
      <c r="P2292" s="41"/>
      <c r="Q2292" s="41"/>
      <c r="R2292" s="41"/>
      <c r="S2292" s="41"/>
      <c r="T2292" s="38"/>
    </row>
    <row r="2293" spans="1:20" ht="128" x14ac:dyDescent="0.2">
      <c r="A2293" s="20">
        <f>'Test Scenarios'!A2302</f>
        <v>0</v>
      </c>
      <c r="B2293" s="44">
        <f>'Test Scenarios'!K2302</f>
        <v>0</v>
      </c>
      <c r="C2293" s="42">
        <f>'Test Scenarios'!B2302</f>
        <v>0</v>
      </c>
      <c r="D2293" s="43" t="str">
        <f>"F-"&amp;'Test Scenarios'!M2302&amp;"-"&amp;'Test Scenarios'!C2302&amp;"-"&amp;C2293</f>
        <v>F---0</v>
      </c>
      <c r="E2293" s="43" t="s">
        <v>6576</v>
      </c>
      <c r="F2293" s="43">
        <f>'Test Scenarios'!G2302</f>
        <v>0</v>
      </c>
      <c r="G2293" s="43" t="str">
        <f>"Objective"&amp;CHAR(10)
&amp;'Test Scenarios'!L2302&amp;CHAR(10)&amp;CHAR(10)&amp;
"Test Case Description"&amp;CHAR(10)
&amp;'Test Scenarios'!D2302&amp;CHAR(10)&amp;CHAR(10)&amp;
"Expected Results"&amp;CHAR(10)&amp;'Test Scenarios'!F2302</f>
        <v xml:space="preserve">Objective
Test Case Description
Expected Results
</v>
      </c>
      <c r="H2293" s="41"/>
      <c r="I2293" s="43" t="s">
        <v>6577</v>
      </c>
      <c r="J2293" s="41" t="str">
        <f>"TST-F "&amp;_xlfn.XLOOKUP('Test Scenarios'!M2302,'Taxonomy and Epics'!H:H,'Taxonomy and Epics'!E:E)</f>
        <v xml:space="preserve">TST-F </v>
      </c>
      <c r="K2293" s="36" t="str">
        <f>"Phase1,"&amp;_xlfn.XLOOKUP('Test Scenarios'!M2302,'Taxonomy and Epics'!H:H,'Taxonomy and Epics'!B:B)&amp;"_"&amp;_xlfn.XLOOKUP('Test Scenarios'!M2302,'Taxonomy and Epics'!H:H,'Taxonomy and Epics'!C:C)&amp;","&amp;'Test Scenarios'!M2302&amp;",Fin_Functional, Workday"</f>
        <v>Phase1,_,,Fin_Functional, Workday</v>
      </c>
      <c r="L2293" s="41"/>
      <c r="M2293" s="41"/>
      <c r="N2293" s="41"/>
      <c r="O2293" s="41"/>
      <c r="P2293" s="41"/>
      <c r="Q2293" s="41"/>
      <c r="R2293" s="41"/>
      <c r="S2293" s="41"/>
      <c r="T2293" s="38"/>
    </row>
    <row r="2294" spans="1:20" ht="128" x14ac:dyDescent="0.2">
      <c r="A2294" s="20">
        <f>'Test Scenarios'!A2303</f>
        <v>0</v>
      </c>
      <c r="B2294" s="44">
        <f>'Test Scenarios'!K2303</f>
        <v>0</v>
      </c>
      <c r="C2294" s="42">
        <f>'Test Scenarios'!B2303</f>
        <v>0</v>
      </c>
      <c r="D2294" s="43" t="str">
        <f>"F-"&amp;'Test Scenarios'!M2303&amp;"-"&amp;'Test Scenarios'!C2303&amp;"-"&amp;C2294</f>
        <v>F---0</v>
      </c>
      <c r="E2294" s="43" t="s">
        <v>6576</v>
      </c>
      <c r="F2294" s="43">
        <f>'Test Scenarios'!G2303</f>
        <v>0</v>
      </c>
      <c r="G2294" s="43" t="str">
        <f>"Objective"&amp;CHAR(10)
&amp;'Test Scenarios'!L2303&amp;CHAR(10)&amp;CHAR(10)&amp;
"Test Case Description"&amp;CHAR(10)
&amp;'Test Scenarios'!D2303&amp;CHAR(10)&amp;CHAR(10)&amp;
"Expected Results"&amp;CHAR(10)&amp;'Test Scenarios'!F2303</f>
        <v xml:space="preserve">Objective
Test Case Description
Expected Results
</v>
      </c>
      <c r="H2294" s="41"/>
      <c r="I2294" s="43" t="s">
        <v>6577</v>
      </c>
      <c r="J2294" s="41" t="str">
        <f>"TST-F "&amp;_xlfn.XLOOKUP('Test Scenarios'!M2303,'Taxonomy and Epics'!H:H,'Taxonomy and Epics'!E:E)</f>
        <v xml:space="preserve">TST-F </v>
      </c>
      <c r="K2294" s="36" t="str">
        <f>"Phase1,"&amp;_xlfn.XLOOKUP('Test Scenarios'!M2303,'Taxonomy and Epics'!H:H,'Taxonomy and Epics'!B:B)&amp;"_"&amp;_xlfn.XLOOKUP('Test Scenarios'!M2303,'Taxonomy and Epics'!H:H,'Taxonomy and Epics'!C:C)&amp;","&amp;'Test Scenarios'!M2303&amp;",Fin_Functional, Workday"</f>
        <v>Phase1,_,,Fin_Functional, Workday</v>
      </c>
      <c r="L2294" s="41"/>
      <c r="M2294" s="41"/>
      <c r="N2294" s="41"/>
      <c r="O2294" s="41"/>
      <c r="P2294" s="41"/>
      <c r="Q2294" s="41"/>
      <c r="R2294" s="41"/>
      <c r="S2294" s="41"/>
      <c r="T2294" s="38"/>
    </row>
    <row r="2295" spans="1:20" ht="128" x14ac:dyDescent="0.2">
      <c r="A2295" s="20">
        <f>'Test Scenarios'!A2304</f>
        <v>0</v>
      </c>
      <c r="B2295" s="44">
        <f>'Test Scenarios'!K2304</f>
        <v>0</v>
      </c>
      <c r="C2295" s="42">
        <f>'Test Scenarios'!B2304</f>
        <v>0</v>
      </c>
      <c r="D2295" s="43" t="str">
        <f>"F-"&amp;'Test Scenarios'!M2304&amp;"-"&amp;'Test Scenarios'!C2304&amp;"-"&amp;C2295</f>
        <v>F---0</v>
      </c>
      <c r="E2295" s="43" t="s">
        <v>6576</v>
      </c>
      <c r="F2295" s="43">
        <f>'Test Scenarios'!G2304</f>
        <v>0</v>
      </c>
      <c r="G2295" s="43" t="str">
        <f>"Objective"&amp;CHAR(10)
&amp;'Test Scenarios'!L2304&amp;CHAR(10)&amp;CHAR(10)&amp;
"Test Case Description"&amp;CHAR(10)
&amp;'Test Scenarios'!D2304&amp;CHAR(10)&amp;CHAR(10)&amp;
"Expected Results"&amp;CHAR(10)&amp;'Test Scenarios'!F2304</f>
        <v xml:space="preserve">Objective
Test Case Description
Expected Results
</v>
      </c>
      <c r="H2295" s="41"/>
      <c r="I2295" s="43" t="s">
        <v>6577</v>
      </c>
      <c r="J2295" s="41" t="str">
        <f>"TST-F "&amp;_xlfn.XLOOKUP('Test Scenarios'!M2304,'Taxonomy and Epics'!H:H,'Taxonomy and Epics'!E:E)</f>
        <v xml:space="preserve">TST-F </v>
      </c>
      <c r="K2295" s="36" t="str">
        <f>"Phase1,"&amp;_xlfn.XLOOKUP('Test Scenarios'!M2304,'Taxonomy and Epics'!H:H,'Taxonomy and Epics'!B:B)&amp;"_"&amp;_xlfn.XLOOKUP('Test Scenarios'!M2304,'Taxonomy and Epics'!H:H,'Taxonomy and Epics'!C:C)&amp;","&amp;'Test Scenarios'!M2304&amp;",Fin_Functional, Workday"</f>
        <v>Phase1,_,,Fin_Functional, Workday</v>
      </c>
      <c r="L2295" s="41"/>
      <c r="M2295" s="41"/>
      <c r="N2295" s="41"/>
      <c r="O2295" s="41"/>
      <c r="P2295" s="41"/>
      <c r="Q2295" s="41"/>
      <c r="R2295" s="41"/>
      <c r="S2295" s="41"/>
      <c r="T2295" s="38"/>
    </row>
    <row r="2296" spans="1:20" ht="128" x14ac:dyDescent="0.2">
      <c r="A2296" s="20">
        <f>'Test Scenarios'!A2305</f>
        <v>0</v>
      </c>
      <c r="B2296" s="44">
        <f>'Test Scenarios'!K2305</f>
        <v>0</v>
      </c>
      <c r="C2296" s="42">
        <f>'Test Scenarios'!B2305</f>
        <v>0</v>
      </c>
      <c r="D2296" s="43" t="str">
        <f>"F-"&amp;'Test Scenarios'!M2305&amp;"-"&amp;'Test Scenarios'!C2305&amp;"-"&amp;C2296</f>
        <v>F---0</v>
      </c>
      <c r="E2296" s="43" t="s">
        <v>6576</v>
      </c>
      <c r="F2296" s="43">
        <f>'Test Scenarios'!G2305</f>
        <v>0</v>
      </c>
      <c r="G2296" s="43" t="str">
        <f>"Objective"&amp;CHAR(10)
&amp;'Test Scenarios'!L2305&amp;CHAR(10)&amp;CHAR(10)&amp;
"Test Case Description"&amp;CHAR(10)
&amp;'Test Scenarios'!D2305&amp;CHAR(10)&amp;CHAR(10)&amp;
"Expected Results"&amp;CHAR(10)&amp;'Test Scenarios'!F2305</f>
        <v xml:space="preserve">Objective
Test Case Description
Expected Results
</v>
      </c>
      <c r="H2296" s="41"/>
      <c r="I2296" s="43" t="s">
        <v>6577</v>
      </c>
      <c r="J2296" s="41" t="str">
        <f>"TST-F "&amp;_xlfn.XLOOKUP('Test Scenarios'!M2305,'Taxonomy and Epics'!H:H,'Taxonomy and Epics'!E:E)</f>
        <v xml:space="preserve">TST-F </v>
      </c>
      <c r="K2296" s="36" t="str">
        <f>"Phase1,"&amp;_xlfn.XLOOKUP('Test Scenarios'!M2305,'Taxonomy and Epics'!H:H,'Taxonomy and Epics'!B:B)&amp;"_"&amp;_xlfn.XLOOKUP('Test Scenarios'!M2305,'Taxonomy and Epics'!H:H,'Taxonomy and Epics'!C:C)&amp;","&amp;'Test Scenarios'!M2305&amp;",Fin_Functional, Workday"</f>
        <v>Phase1,_,,Fin_Functional, Workday</v>
      </c>
      <c r="L2296" s="41"/>
      <c r="M2296" s="41"/>
      <c r="N2296" s="41"/>
      <c r="O2296" s="41"/>
      <c r="P2296" s="41"/>
      <c r="Q2296" s="41"/>
      <c r="R2296" s="41"/>
      <c r="S2296" s="41"/>
      <c r="T2296" s="38"/>
    </row>
    <row r="2297" spans="1:20" ht="128" x14ac:dyDescent="0.2">
      <c r="A2297" s="20">
        <f>'Test Scenarios'!A2306</f>
        <v>0</v>
      </c>
      <c r="B2297" s="44">
        <f>'Test Scenarios'!K2306</f>
        <v>0</v>
      </c>
      <c r="C2297" s="42">
        <f>'Test Scenarios'!B2306</f>
        <v>0</v>
      </c>
      <c r="D2297" s="43" t="str">
        <f>"F-"&amp;'Test Scenarios'!M2306&amp;"-"&amp;'Test Scenarios'!C2306&amp;"-"&amp;C2297</f>
        <v>F---0</v>
      </c>
      <c r="E2297" s="43" t="s">
        <v>6576</v>
      </c>
      <c r="F2297" s="43">
        <f>'Test Scenarios'!G2306</f>
        <v>0</v>
      </c>
      <c r="G2297" s="43" t="str">
        <f>"Objective"&amp;CHAR(10)
&amp;'Test Scenarios'!L2306&amp;CHAR(10)&amp;CHAR(10)&amp;
"Test Case Description"&amp;CHAR(10)
&amp;'Test Scenarios'!D2306&amp;CHAR(10)&amp;CHAR(10)&amp;
"Expected Results"&amp;CHAR(10)&amp;'Test Scenarios'!F2306</f>
        <v xml:space="preserve">Objective
Test Case Description
Expected Results
</v>
      </c>
      <c r="H2297" s="41"/>
      <c r="I2297" s="43" t="s">
        <v>6577</v>
      </c>
      <c r="J2297" s="41" t="str">
        <f>"TST-F "&amp;_xlfn.XLOOKUP('Test Scenarios'!M2306,'Taxonomy and Epics'!H:H,'Taxonomy and Epics'!E:E)</f>
        <v xml:space="preserve">TST-F </v>
      </c>
      <c r="K2297" s="36" t="str">
        <f>"Phase1,"&amp;_xlfn.XLOOKUP('Test Scenarios'!M2306,'Taxonomy and Epics'!H:H,'Taxonomy and Epics'!B:B)&amp;"_"&amp;_xlfn.XLOOKUP('Test Scenarios'!M2306,'Taxonomy and Epics'!H:H,'Taxonomy and Epics'!C:C)&amp;","&amp;'Test Scenarios'!M2306&amp;",Fin_Functional, Workday"</f>
        <v>Phase1,_,,Fin_Functional, Workday</v>
      </c>
      <c r="L2297" s="41"/>
      <c r="M2297" s="41"/>
      <c r="N2297" s="41"/>
      <c r="O2297" s="41"/>
      <c r="P2297" s="41"/>
      <c r="Q2297" s="41"/>
      <c r="R2297" s="41"/>
      <c r="S2297" s="41"/>
      <c r="T2297" s="38"/>
    </row>
    <row r="2298" spans="1:20" ht="128" x14ac:dyDescent="0.2">
      <c r="A2298" s="20">
        <f>'Test Scenarios'!A2307</f>
        <v>0</v>
      </c>
      <c r="B2298" s="44">
        <f>'Test Scenarios'!K2307</f>
        <v>0</v>
      </c>
      <c r="C2298" s="42">
        <f>'Test Scenarios'!B2307</f>
        <v>0</v>
      </c>
      <c r="D2298" s="43" t="str">
        <f>"F-"&amp;'Test Scenarios'!M2307&amp;"-"&amp;'Test Scenarios'!C2307&amp;"-"&amp;C2298</f>
        <v>F---0</v>
      </c>
      <c r="E2298" s="43" t="s">
        <v>6576</v>
      </c>
      <c r="F2298" s="43">
        <f>'Test Scenarios'!G2307</f>
        <v>0</v>
      </c>
      <c r="G2298" s="43" t="str">
        <f>"Objective"&amp;CHAR(10)
&amp;'Test Scenarios'!L2307&amp;CHAR(10)&amp;CHAR(10)&amp;
"Test Case Description"&amp;CHAR(10)
&amp;'Test Scenarios'!D2307&amp;CHAR(10)&amp;CHAR(10)&amp;
"Expected Results"&amp;CHAR(10)&amp;'Test Scenarios'!F2307</f>
        <v xml:space="preserve">Objective
Test Case Description
Expected Results
</v>
      </c>
      <c r="H2298" s="41"/>
      <c r="I2298" s="43" t="s">
        <v>6577</v>
      </c>
      <c r="J2298" s="41" t="str">
        <f>"TST-F "&amp;_xlfn.XLOOKUP('Test Scenarios'!M2307,'Taxonomy and Epics'!H:H,'Taxonomy and Epics'!E:E)</f>
        <v xml:space="preserve">TST-F </v>
      </c>
      <c r="K2298" s="36" t="str">
        <f>"Phase1,"&amp;_xlfn.XLOOKUP('Test Scenarios'!M2307,'Taxonomy and Epics'!H:H,'Taxonomy and Epics'!B:B)&amp;"_"&amp;_xlfn.XLOOKUP('Test Scenarios'!M2307,'Taxonomy and Epics'!H:H,'Taxonomy and Epics'!C:C)&amp;","&amp;'Test Scenarios'!M2307&amp;",Fin_Functional, Workday"</f>
        <v>Phase1,_,,Fin_Functional, Workday</v>
      </c>
      <c r="L2298" s="41"/>
      <c r="M2298" s="41"/>
      <c r="N2298" s="41"/>
      <c r="O2298" s="41"/>
      <c r="P2298" s="41"/>
      <c r="Q2298" s="41"/>
      <c r="R2298" s="41"/>
      <c r="S2298" s="41"/>
      <c r="T2298" s="38"/>
    </row>
    <row r="2299" spans="1:20" ht="128" x14ac:dyDescent="0.2">
      <c r="A2299" s="20">
        <f>'Test Scenarios'!A2308</f>
        <v>0</v>
      </c>
      <c r="B2299" s="44">
        <f>'Test Scenarios'!K2308</f>
        <v>0</v>
      </c>
      <c r="C2299" s="42">
        <f>'Test Scenarios'!B2308</f>
        <v>0</v>
      </c>
      <c r="D2299" s="43" t="str">
        <f>"F-"&amp;'Test Scenarios'!M2308&amp;"-"&amp;'Test Scenarios'!C2308&amp;"-"&amp;C2299</f>
        <v>F---0</v>
      </c>
      <c r="E2299" s="43" t="s">
        <v>6576</v>
      </c>
      <c r="F2299" s="43">
        <f>'Test Scenarios'!G2308</f>
        <v>0</v>
      </c>
      <c r="G2299" s="43" t="str">
        <f>"Objective"&amp;CHAR(10)
&amp;'Test Scenarios'!L2308&amp;CHAR(10)&amp;CHAR(10)&amp;
"Test Case Description"&amp;CHAR(10)
&amp;'Test Scenarios'!D2308&amp;CHAR(10)&amp;CHAR(10)&amp;
"Expected Results"&amp;CHAR(10)&amp;'Test Scenarios'!F2308</f>
        <v xml:space="preserve">Objective
Test Case Description
Expected Results
</v>
      </c>
      <c r="H2299" s="41"/>
      <c r="I2299" s="43" t="s">
        <v>6577</v>
      </c>
      <c r="J2299" s="41" t="str">
        <f>"TST-F "&amp;_xlfn.XLOOKUP('Test Scenarios'!M2308,'Taxonomy and Epics'!H:H,'Taxonomy and Epics'!E:E)</f>
        <v xml:space="preserve">TST-F </v>
      </c>
      <c r="K2299" s="36" t="str">
        <f>"Phase1,"&amp;_xlfn.XLOOKUP('Test Scenarios'!M2308,'Taxonomy and Epics'!H:H,'Taxonomy and Epics'!B:B)&amp;"_"&amp;_xlfn.XLOOKUP('Test Scenarios'!M2308,'Taxonomy and Epics'!H:H,'Taxonomy and Epics'!C:C)&amp;","&amp;'Test Scenarios'!M2308&amp;",Fin_Functional, Workday"</f>
        <v>Phase1,_,,Fin_Functional, Workday</v>
      </c>
      <c r="L2299" s="41"/>
      <c r="M2299" s="41"/>
      <c r="N2299" s="41"/>
      <c r="O2299" s="41"/>
      <c r="P2299" s="41"/>
      <c r="Q2299" s="41"/>
      <c r="R2299" s="41"/>
      <c r="S2299" s="41"/>
      <c r="T2299" s="38"/>
    </row>
    <row r="2300" spans="1:20" ht="128" x14ac:dyDescent="0.2">
      <c r="A2300" s="20">
        <f>'Test Scenarios'!A2309</f>
        <v>0</v>
      </c>
      <c r="B2300" s="44">
        <f>'Test Scenarios'!K2309</f>
        <v>0</v>
      </c>
      <c r="C2300" s="42">
        <f>'Test Scenarios'!B2309</f>
        <v>0</v>
      </c>
      <c r="D2300" s="43" t="str">
        <f>"F-"&amp;'Test Scenarios'!M2309&amp;"-"&amp;'Test Scenarios'!C2309&amp;"-"&amp;C2300</f>
        <v>F---0</v>
      </c>
      <c r="E2300" s="43" t="s">
        <v>6576</v>
      </c>
      <c r="F2300" s="43">
        <f>'Test Scenarios'!G2309</f>
        <v>0</v>
      </c>
      <c r="G2300" s="43" t="str">
        <f>"Objective"&amp;CHAR(10)
&amp;'Test Scenarios'!L2309&amp;CHAR(10)&amp;CHAR(10)&amp;
"Test Case Description"&amp;CHAR(10)
&amp;'Test Scenarios'!D2309&amp;CHAR(10)&amp;CHAR(10)&amp;
"Expected Results"&amp;CHAR(10)&amp;'Test Scenarios'!F2309</f>
        <v xml:space="preserve">Objective
Test Case Description
Expected Results
</v>
      </c>
      <c r="H2300" s="41"/>
      <c r="I2300" s="43" t="s">
        <v>6577</v>
      </c>
      <c r="J2300" s="41" t="str">
        <f>"TST-F "&amp;_xlfn.XLOOKUP('Test Scenarios'!M2309,'Taxonomy and Epics'!H:H,'Taxonomy and Epics'!E:E)</f>
        <v xml:space="preserve">TST-F </v>
      </c>
      <c r="K2300" s="36" t="str">
        <f>"Phase1,"&amp;_xlfn.XLOOKUP('Test Scenarios'!M2309,'Taxonomy and Epics'!H:H,'Taxonomy and Epics'!B:B)&amp;"_"&amp;_xlfn.XLOOKUP('Test Scenarios'!M2309,'Taxonomy and Epics'!H:H,'Taxonomy and Epics'!C:C)&amp;","&amp;'Test Scenarios'!M2309&amp;",Fin_Functional, Workday"</f>
        <v>Phase1,_,,Fin_Functional, Workday</v>
      </c>
      <c r="L2300" s="41"/>
      <c r="M2300" s="41"/>
      <c r="N2300" s="41"/>
      <c r="O2300" s="41"/>
      <c r="P2300" s="41"/>
      <c r="Q2300" s="41"/>
      <c r="R2300" s="41"/>
      <c r="S2300" s="41"/>
      <c r="T2300" s="38"/>
    </row>
    <row r="2301" spans="1:20" ht="128" x14ac:dyDescent="0.2">
      <c r="A2301" s="20">
        <f>'Test Scenarios'!A2310</f>
        <v>0</v>
      </c>
      <c r="B2301" s="44">
        <f>'Test Scenarios'!K2310</f>
        <v>0</v>
      </c>
      <c r="C2301" s="42">
        <f>'Test Scenarios'!B2310</f>
        <v>0</v>
      </c>
      <c r="D2301" s="43" t="str">
        <f>"F-"&amp;'Test Scenarios'!M2310&amp;"-"&amp;'Test Scenarios'!C2310&amp;"-"&amp;C2301</f>
        <v>F---0</v>
      </c>
      <c r="E2301" s="43" t="s">
        <v>6576</v>
      </c>
      <c r="F2301" s="43">
        <f>'Test Scenarios'!G2310</f>
        <v>0</v>
      </c>
      <c r="G2301" s="43" t="str">
        <f>"Objective"&amp;CHAR(10)
&amp;'Test Scenarios'!L2310&amp;CHAR(10)&amp;CHAR(10)&amp;
"Test Case Description"&amp;CHAR(10)
&amp;'Test Scenarios'!D2310&amp;CHAR(10)&amp;CHAR(10)&amp;
"Expected Results"&amp;CHAR(10)&amp;'Test Scenarios'!F2310</f>
        <v xml:space="preserve">Objective
Test Case Description
Expected Results
</v>
      </c>
      <c r="H2301" s="41"/>
      <c r="I2301" s="43" t="s">
        <v>6577</v>
      </c>
      <c r="J2301" s="41" t="str">
        <f>"TST-F "&amp;_xlfn.XLOOKUP('Test Scenarios'!M2310,'Taxonomy and Epics'!H:H,'Taxonomy and Epics'!E:E)</f>
        <v xml:space="preserve">TST-F </v>
      </c>
      <c r="K2301" s="36" t="str">
        <f>"Phase1,"&amp;_xlfn.XLOOKUP('Test Scenarios'!M2310,'Taxonomy and Epics'!H:H,'Taxonomy and Epics'!B:B)&amp;"_"&amp;_xlfn.XLOOKUP('Test Scenarios'!M2310,'Taxonomy and Epics'!H:H,'Taxonomy and Epics'!C:C)&amp;","&amp;'Test Scenarios'!M2310&amp;",Fin_Functional, Workday"</f>
        <v>Phase1,_,,Fin_Functional, Workday</v>
      </c>
      <c r="L2301" s="41"/>
      <c r="M2301" s="41"/>
      <c r="N2301" s="41"/>
      <c r="O2301" s="41"/>
      <c r="P2301" s="41"/>
      <c r="Q2301" s="41"/>
      <c r="R2301" s="41"/>
      <c r="S2301" s="41"/>
      <c r="T2301" s="38"/>
    </row>
    <row r="2302" spans="1:20" ht="128" x14ac:dyDescent="0.2">
      <c r="A2302" s="20">
        <f>'Test Scenarios'!A2311</f>
        <v>0</v>
      </c>
      <c r="B2302" s="44">
        <f>'Test Scenarios'!K2311</f>
        <v>0</v>
      </c>
      <c r="C2302" s="42">
        <f>'Test Scenarios'!B2311</f>
        <v>0</v>
      </c>
      <c r="D2302" s="43" t="str">
        <f>"F-"&amp;'Test Scenarios'!M2311&amp;"-"&amp;'Test Scenarios'!C2311&amp;"-"&amp;C2302</f>
        <v>F---0</v>
      </c>
      <c r="E2302" s="43" t="s">
        <v>6576</v>
      </c>
      <c r="F2302" s="43">
        <f>'Test Scenarios'!G2311</f>
        <v>0</v>
      </c>
      <c r="G2302" s="43" t="str">
        <f>"Objective"&amp;CHAR(10)
&amp;'Test Scenarios'!L2311&amp;CHAR(10)&amp;CHAR(10)&amp;
"Test Case Description"&amp;CHAR(10)
&amp;'Test Scenarios'!D2311&amp;CHAR(10)&amp;CHAR(10)&amp;
"Expected Results"&amp;CHAR(10)&amp;'Test Scenarios'!F2311</f>
        <v xml:space="preserve">Objective
Test Case Description
Expected Results
</v>
      </c>
      <c r="H2302" s="41"/>
      <c r="I2302" s="43" t="s">
        <v>6577</v>
      </c>
      <c r="J2302" s="41" t="str">
        <f>"TST-F "&amp;_xlfn.XLOOKUP('Test Scenarios'!M2311,'Taxonomy and Epics'!H:H,'Taxonomy and Epics'!E:E)</f>
        <v xml:space="preserve">TST-F </v>
      </c>
      <c r="K2302" s="36" t="str">
        <f>"Phase1,"&amp;_xlfn.XLOOKUP('Test Scenarios'!M2311,'Taxonomy and Epics'!H:H,'Taxonomy and Epics'!B:B)&amp;"_"&amp;_xlfn.XLOOKUP('Test Scenarios'!M2311,'Taxonomy and Epics'!H:H,'Taxonomy and Epics'!C:C)&amp;","&amp;'Test Scenarios'!M2311&amp;",Fin_Functional, Workday"</f>
        <v>Phase1,_,,Fin_Functional, Workday</v>
      </c>
      <c r="L2302" s="41"/>
      <c r="M2302" s="41"/>
      <c r="N2302" s="41"/>
      <c r="O2302" s="41"/>
      <c r="P2302" s="41"/>
      <c r="Q2302" s="41"/>
      <c r="R2302" s="41"/>
      <c r="S2302" s="41"/>
      <c r="T2302" s="38"/>
    </row>
    <row r="2303" spans="1:20" ht="128" x14ac:dyDescent="0.2">
      <c r="A2303" s="20">
        <f>'Test Scenarios'!A2312</f>
        <v>0</v>
      </c>
      <c r="B2303" s="44">
        <f>'Test Scenarios'!K2312</f>
        <v>0</v>
      </c>
      <c r="C2303" s="42">
        <f>'Test Scenarios'!B2312</f>
        <v>0</v>
      </c>
      <c r="D2303" s="43" t="str">
        <f>"F-"&amp;'Test Scenarios'!M2312&amp;"-"&amp;'Test Scenarios'!C2312&amp;"-"&amp;C2303</f>
        <v>F---0</v>
      </c>
      <c r="E2303" s="43" t="s">
        <v>6576</v>
      </c>
      <c r="F2303" s="43">
        <f>'Test Scenarios'!G2312</f>
        <v>0</v>
      </c>
      <c r="G2303" s="43" t="str">
        <f>"Objective"&amp;CHAR(10)
&amp;'Test Scenarios'!L2312&amp;CHAR(10)&amp;CHAR(10)&amp;
"Test Case Description"&amp;CHAR(10)
&amp;'Test Scenarios'!D2312&amp;CHAR(10)&amp;CHAR(10)&amp;
"Expected Results"&amp;CHAR(10)&amp;'Test Scenarios'!F2312</f>
        <v xml:space="preserve">Objective
Test Case Description
Expected Results
</v>
      </c>
      <c r="H2303" s="41"/>
      <c r="I2303" s="43" t="s">
        <v>6577</v>
      </c>
      <c r="J2303" s="41" t="str">
        <f>"TST-F "&amp;_xlfn.XLOOKUP('Test Scenarios'!M2312,'Taxonomy and Epics'!H:H,'Taxonomy and Epics'!E:E)</f>
        <v xml:space="preserve">TST-F </v>
      </c>
      <c r="K2303" s="36" t="str">
        <f>"Phase1,"&amp;_xlfn.XLOOKUP('Test Scenarios'!M2312,'Taxonomy and Epics'!H:H,'Taxonomy and Epics'!B:B)&amp;"_"&amp;_xlfn.XLOOKUP('Test Scenarios'!M2312,'Taxonomy and Epics'!H:H,'Taxonomy and Epics'!C:C)&amp;","&amp;'Test Scenarios'!M2312&amp;",Fin_Functional, Workday"</f>
        <v>Phase1,_,,Fin_Functional, Workday</v>
      </c>
      <c r="L2303" s="41"/>
      <c r="M2303" s="41"/>
      <c r="N2303" s="41"/>
      <c r="O2303" s="41"/>
      <c r="P2303" s="41"/>
      <c r="Q2303" s="41"/>
      <c r="R2303" s="41"/>
      <c r="S2303" s="41"/>
      <c r="T2303" s="38"/>
    </row>
    <row r="2304" spans="1:20" ht="128" x14ac:dyDescent="0.2">
      <c r="A2304" s="20">
        <f>'Test Scenarios'!A2313</f>
        <v>0</v>
      </c>
      <c r="B2304" s="44">
        <f>'Test Scenarios'!K2313</f>
        <v>0</v>
      </c>
      <c r="C2304" s="42">
        <f>'Test Scenarios'!B2313</f>
        <v>0</v>
      </c>
      <c r="D2304" s="43" t="str">
        <f>"F-"&amp;'Test Scenarios'!M2313&amp;"-"&amp;'Test Scenarios'!C2313&amp;"-"&amp;C2304</f>
        <v>F---0</v>
      </c>
      <c r="E2304" s="43" t="s">
        <v>6576</v>
      </c>
      <c r="F2304" s="43">
        <f>'Test Scenarios'!G2313</f>
        <v>0</v>
      </c>
      <c r="G2304" s="43" t="str">
        <f>"Objective"&amp;CHAR(10)
&amp;'Test Scenarios'!L2313&amp;CHAR(10)&amp;CHAR(10)&amp;
"Test Case Description"&amp;CHAR(10)
&amp;'Test Scenarios'!D2313&amp;CHAR(10)&amp;CHAR(10)&amp;
"Expected Results"&amp;CHAR(10)&amp;'Test Scenarios'!F2313</f>
        <v xml:space="preserve">Objective
Test Case Description
Expected Results
</v>
      </c>
      <c r="H2304" s="41"/>
      <c r="I2304" s="43" t="s">
        <v>6577</v>
      </c>
      <c r="J2304" s="41" t="str">
        <f>"TST-F "&amp;_xlfn.XLOOKUP('Test Scenarios'!M2313,'Taxonomy and Epics'!H:H,'Taxonomy and Epics'!E:E)</f>
        <v xml:space="preserve">TST-F </v>
      </c>
      <c r="K2304" s="36" t="str">
        <f>"Phase1,"&amp;_xlfn.XLOOKUP('Test Scenarios'!M2313,'Taxonomy and Epics'!H:H,'Taxonomy and Epics'!B:B)&amp;"_"&amp;_xlfn.XLOOKUP('Test Scenarios'!M2313,'Taxonomy and Epics'!H:H,'Taxonomy and Epics'!C:C)&amp;","&amp;'Test Scenarios'!M2313&amp;",Fin_Functional, Workday"</f>
        <v>Phase1,_,,Fin_Functional, Workday</v>
      </c>
      <c r="L2304" s="41"/>
      <c r="M2304" s="41"/>
      <c r="N2304" s="41"/>
      <c r="O2304" s="41"/>
      <c r="P2304" s="41"/>
      <c r="Q2304" s="41"/>
      <c r="R2304" s="41"/>
      <c r="S2304" s="41"/>
      <c r="T2304" s="38"/>
    </row>
    <row r="2305" spans="1:20" ht="128" x14ac:dyDescent="0.2">
      <c r="A2305" s="20">
        <f>'Test Scenarios'!A2314</f>
        <v>0</v>
      </c>
      <c r="B2305" s="44">
        <f>'Test Scenarios'!K2314</f>
        <v>0</v>
      </c>
      <c r="C2305" s="42">
        <f>'Test Scenarios'!B2314</f>
        <v>0</v>
      </c>
      <c r="D2305" s="43" t="str">
        <f>"F-"&amp;'Test Scenarios'!M2314&amp;"-"&amp;'Test Scenarios'!C2314&amp;"-"&amp;C2305</f>
        <v>F---0</v>
      </c>
      <c r="E2305" s="43" t="s">
        <v>6576</v>
      </c>
      <c r="F2305" s="43">
        <f>'Test Scenarios'!G2314</f>
        <v>0</v>
      </c>
      <c r="G2305" s="43" t="str">
        <f>"Objective"&amp;CHAR(10)
&amp;'Test Scenarios'!L2314&amp;CHAR(10)&amp;CHAR(10)&amp;
"Test Case Description"&amp;CHAR(10)
&amp;'Test Scenarios'!D2314&amp;CHAR(10)&amp;CHAR(10)&amp;
"Expected Results"&amp;CHAR(10)&amp;'Test Scenarios'!F2314</f>
        <v xml:space="preserve">Objective
Test Case Description
Expected Results
</v>
      </c>
      <c r="H2305" s="41"/>
      <c r="I2305" s="43" t="s">
        <v>6577</v>
      </c>
      <c r="J2305" s="41" t="str">
        <f>"TST-F "&amp;_xlfn.XLOOKUP('Test Scenarios'!M2314,'Taxonomy and Epics'!H:H,'Taxonomy and Epics'!E:E)</f>
        <v xml:space="preserve">TST-F </v>
      </c>
      <c r="K2305" s="36" t="str">
        <f>"Phase1,"&amp;_xlfn.XLOOKUP('Test Scenarios'!M2314,'Taxonomy and Epics'!H:H,'Taxonomy and Epics'!B:B)&amp;"_"&amp;_xlfn.XLOOKUP('Test Scenarios'!M2314,'Taxonomy and Epics'!H:H,'Taxonomy and Epics'!C:C)&amp;","&amp;'Test Scenarios'!M2314&amp;",Fin_Functional, Workday"</f>
        <v>Phase1,_,,Fin_Functional, Workday</v>
      </c>
      <c r="L2305" s="41"/>
      <c r="M2305" s="41"/>
      <c r="N2305" s="41"/>
      <c r="O2305" s="41"/>
      <c r="P2305" s="41"/>
      <c r="Q2305" s="41"/>
      <c r="R2305" s="41"/>
      <c r="S2305" s="41"/>
      <c r="T2305" s="38"/>
    </row>
    <row r="2306" spans="1:20" ht="128" x14ac:dyDescent="0.2">
      <c r="A2306" s="20">
        <f>'Test Scenarios'!A2315</f>
        <v>0</v>
      </c>
      <c r="B2306" s="44">
        <f>'Test Scenarios'!K2315</f>
        <v>0</v>
      </c>
      <c r="C2306" s="42">
        <f>'Test Scenarios'!B2315</f>
        <v>0</v>
      </c>
      <c r="D2306" s="43" t="str">
        <f>"F-"&amp;'Test Scenarios'!M2315&amp;"-"&amp;'Test Scenarios'!C2315&amp;"-"&amp;C2306</f>
        <v>F---0</v>
      </c>
      <c r="E2306" s="43" t="s">
        <v>6576</v>
      </c>
      <c r="F2306" s="43">
        <f>'Test Scenarios'!G2315</f>
        <v>0</v>
      </c>
      <c r="G2306" s="43" t="str">
        <f>"Objective"&amp;CHAR(10)
&amp;'Test Scenarios'!L2315&amp;CHAR(10)&amp;CHAR(10)&amp;
"Test Case Description"&amp;CHAR(10)
&amp;'Test Scenarios'!D2315&amp;CHAR(10)&amp;CHAR(10)&amp;
"Expected Results"&amp;CHAR(10)&amp;'Test Scenarios'!F2315</f>
        <v xml:space="preserve">Objective
Test Case Description
Expected Results
</v>
      </c>
      <c r="H2306" s="41"/>
      <c r="I2306" s="43" t="s">
        <v>6577</v>
      </c>
      <c r="J2306" s="41" t="str">
        <f>"TST-F "&amp;_xlfn.XLOOKUP('Test Scenarios'!M2315,'Taxonomy and Epics'!H:H,'Taxonomy and Epics'!E:E)</f>
        <v xml:space="preserve">TST-F </v>
      </c>
      <c r="K2306" s="36" t="str">
        <f>"Phase1,"&amp;_xlfn.XLOOKUP('Test Scenarios'!M2315,'Taxonomy and Epics'!H:H,'Taxonomy and Epics'!B:B)&amp;"_"&amp;_xlfn.XLOOKUP('Test Scenarios'!M2315,'Taxonomy and Epics'!H:H,'Taxonomy and Epics'!C:C)&amp;","&amp;'Test Scenarios'!M2315&amp;",Fin_Functional, Workday"</f>
        <v>Phase1,_,,Fin_Functional, Workday</v>
      </c>
      <c r="L2306" s="41"/>
      <c r="M2306" s="41"/>
      <c r="N2306" s="41"/>
      <c r="O2306" s="41"/>
      <c r="P2306" s="41"/>
      <c r="Q2306" s="41"/>
      <c r="R2306" s="41"/>
      <c r="S2306" s="41"/>
      <c r="T2306" s="38"/>
    </row>
    <row r="2307" spans="1:20" ht="128" x14ac:dyDescent="0.2">
      <c r="A2307" s="20">
        <f>'Test Scenarios'!A2316</f>
        <v>0</v>
      </c>
      <c r="B2307" s="44">
        <f>'Test Scenarios'!K2316</f>
        <v>0</v>
      </c>
      <c r="C2307" s="42">
        <f>'Test Scenarios'!B2316</f>
        <v>0</v>
      </c>
      <c r="D2307" s="43" t="str">
        <f>"F-"&amp;'Test Scenarios'!M2316&amp;"-"&amp;'Test Scenarios'!C2316&amp;"-"&amp;C2307</f>
        <v>F---0</v>
      </c>
      <c r="E2307" s="43" t="s">
        <v>6576</v>
      </c>
      <c r="F2307" s="43">
        <f>'Test Scenarios'!G2316</f>
        <v>0</v>
      </c>
      <c r="G2307" s="43" t="str">
        <f>"Objective"&amp;CHAR(10)
&amp;'Test Scenarios'!L2316&amp;CHAR(10)&amp;CHAR(10)&amp;
"Test Case Description"&amp;CHAR(10)
&amp;'Test Scenarios'!D2316&amp;CHAR(10)&amp;CHAR(10)&amp;
"Expected Results"&amp;CHAR(10)&amp;'Test Scenarios'!F2316</f>
        <v xml:space="preserve">Objective
Test Case Description
Expected Results
</v>
      </c>
      <c r="H2307" s="41"/>
      <c r="I2307" s="43" t="s">
        <v>6577</v>
      </c>
      <c r="J2307" s="41" t="str">
        <f>"TST-F "&amp;_xlfn.XLOOKUP('Test Scenarios'!M2316,'Taxonomy and Epics'!H:H,'Taxonomy and Epics'!E:E)</f>
        <v xml:space="preserve">TST-F </v>
      </c>
      <c r="K2307" s="36" t="str">
        <f>"Phase1,"&amp;_xlfn.XLOOKUP('Test Scenarios'!M2316,'Taxonomy and Epics'!H:H,'Taxonomy and Epics'!B:B)&amp;"_"&amp;_xlfn.XLOOKUP('Test Scenarios'!M2316,'Taxonomy and Epics'!H:H,'Taxonomy and Epics'!C:C)&amp;","&amp;'Test Scenarios'!M2316&amp;",Fin_Functional, Workday"</f>
        <v>Phase1,_,,Fin_Functional, Workday</v>
      </c>
      <c r="L2307" s="41"/>
      <c r="M2307" s="41"/>
      <c r="N2307" s="41"/>
      <c r="O2307" s="41"/>
      <c r="P2307" s="41"/>
      <c r="Q2307" s="41"/>
      <c r="R2307" s="41"/>
      <c r="S2307" s="41"/>
      <c r="T2307" s="38"/>
    </row>
    <row r="2308" spans="1:20" ht="128" x14ac:dyDescent="0.2">
      <c r="A2308" s="20">
        <f>'Test Scenarios'!A2317</f>
        <v>0</v>
      </c>
      <c r="B2308" s="44">
        <f>'Test Scenarios'!K2317</f>
        <v>0</v>
      </c>
      <c r="C2308" s="42">
        <f>'Test Scenarios'!B2317</f>
        <v>0</v>
      </c>
      <c r="D2308" s="43" t="str">
        <f>"F-"&amp;'Test Scenarios'!M2317&amp;"-"&amp;'Test Scenarios'!C2317&amp;"-"&amp;C2308</f>
        <v>F---0</v>
      </c>
      <c r="E2308" s="43" t="s">
        <v>6576</v>
      </c>
      <c r="F2308" s="43">
        <f>'Test Scenarios'!G2317</f>
        <v>0</v>
      </c>
      <c r="G2308" s="43" t="str">
        <f>"Objective"&amp;CHAR(10)
&amp;'Test Scenarios'!L2317&amp;CHAR(10)&amp;CHAR(10)&amp;
"Test Case Description"&amp;CHAR(10)
&amp;'Test Scenarios'!D2317&amp;CHAR(10)&amp;CHAR(10)&amp;
"Expected Results"&amp;CHAR(10)&amp;'Test Scenarios'!F2317</f>
        <v xml:space="preserve">Objective
Test Case Description
Expected Results
</v>
      </c>
      <c r="H2308" s="41"/>
      <c r="I2308" s="43" t="s">
        <v>6577</v>
      </c>
      <c r="J2308" s="41" t="str">
        <f>"TST-F "&amp;_xlfn.XLOOKUP('Test Scenarios'!M2317,'Taxonomy and Epics'!H:H,'Taxonomy and Epics'!E:E)</f>
        <v xml:space="preserve">TST-F </v>
      </c>
      <c r="K2308" s="36" t="str">
        <f>"Phase1,"&amp;_xlfn.XLOOKUP('Test Scenarios'!M2317,'Taxonomy and Epics'!H:H,'Taxonomy and Epics'!B:B)&amp;"_"&amp;_xlfn.XLOOKUP('Test Scenarios'!M2317,'Taxonomy and Epics'!H:H,'Taxonomy and Epics'!C:C)&amp;","&amp;'Test Scenarios'!M2317&amp;",Fin_Functional, Workday"</f>
        <v>Phase1,_,,Fin_Functional, Workday</v>
      </c>
      <c r="L2308" s="41"/>
      <c r="M2308" s="41"/>
      <c r="N2308" s="41"/>
      <c r="O2308" s="41"/>
      <c r="P2308" s="41"/>
      <c r="Q2308" s="41"/>
      <c r="R2308" s="41"/>
      <c r="S2308" s="41"/>
      <c r="T2308" s="38"/>
    </row>
    <row r="2309" spans="1:20" ht="128" x14ac:dyDescent="0.2">
      <c r="A2309" s="20">
        <f>'Test Scenarios'!A2318</f>
        <v>0</v>
      </c>
      <c r="B2309" s="44">
        <f>'Test Scenarios'!K2318</f>
        <v>0</v>
      </c>
      <c r="C2309" s="42">
        <f>'Test Scenarios'!B2318</f>
        <v>0</v>
      </c>
      <c r="D2309" s="43" t="str">
        <f>"F-"&amp;'Test Scenarios'!M2318&amp;"-"&amp;'Test Scenarios'!C2318&amp;"-"&amp;C2309</f>
        <v>F---0</v>
      </c>
      <c r="E2309" s="43" t="s">
        <v>6576</v>
      </c>
      <c r="F2309" s="43">
        <f>'Test Scenarios'!G2318</f>
        <v>0</v>
      </c>
      <c r="G2309" s="43" t="str">
        <f>"Objective"&amp;CHAR(10)
&amp;'Test Scenarios'!L2318&amp;CHAR(10)&amp;CHAR(10)&amp;
"Test Case Description"&amp;CHAR(10)
&amp;'Test Scenarios'!D2318&amp;CHAR(10)&amp;CHAR(10)&amp;
"Expected Results"&amp;CHAR(10)&amp;'Test Scenarios'!F2318</f>
        <v xml:space="preserve">Objective
Test Case Description
Expected Results
</v>
      </c>
      <c r="H2309" s="41"/>
      <c r="I2309" s="43" t="s">
        <v>6577</v>
      </c>
      <c r="J2309" s="41" t="str">
        <f>"TST-F "&amp;_xlfn.XLOOKUP('Test Scenarios'!M2318,'Taxonomy and Epics'!H:H,'Taxonomy and Epics'!E:E)</f>
        <v xml:space="preserve">TST-F </v>
      </c>
      <c r="K2309" s="36" t="str">
        <f>"Phase1,"&amp;_xlfn.XLOOKUP('Test Scenarios'!M2318,'Taxonomy and Epics'!H:H,'Taxonomy and Epics'!B:B)&amp;"_"&amp;_xlfn.XLOOKUP('Test Scenarios'!M2318,'Taxonomy and Epics'!H:H,'Taxonomy and Epics'!C:C)&amp;","&amp;'Test Scenarios'!M2318&amp;",Fin_Functional, Workday"</f>
        <v>Phase1,_,,Fin_Functional, Workday</v>
      </c>
      <c r="L2309" s="41"/>
      <c r="M2309" s="41"/>
      <c r="N2309" s="41"/>
      <c r="O2309" s="41"/>
      <c r="P2309" s="41"/>
      <c r="Q2309" s="41"/>
      <c r="R2309" s="41"/>
      <c r="S2309" s="41"/>
      <c r="T2309" s="38"/>
    </row>
    <row r="2310" spans="1:20" ht="128" x14ac:dyDescent="0.2">
      <c r="A2310" s="20">
        <f>'Test Scenarios'!A2319</f>
        <v>0</v>
      </c>
      <c r="B2310" s="44">
        <f>'Test Scenarios'!K2319</f>
        <v>0</v>
      </c>
      <c r="C2310" s="42">
        <f>'Test Scenarios'!B2319</f>
        <v>0</v>
      </c>
      <c r="D2310" s="43" t="str">
        <f>"F-"&amp;'Test Scenarios'!M2319&amp;"-"&amp;'Test Scenarios'!C2319&amp;"-"&amp;C2310</f>
        <v>F---0</v>
      </c>
      <c r="E2310" s="43" t="s">
        <v>6576</v>
      </c>
      <c r="F2310" s="43">
        <f>'Test Scenarios'!G2319</f>
        <v>0</v>
      </c>
      <c r="G2310" s="43" t="str">
        <f>"Objective"&amp;CHAR(10)
&amp;'Test Scenarios'!L2319&amp;CHAR(10)&amp;CHAR(10)&amp;
"Test Case Description"&amp;CHAR(10)
&amp;'Test Scenarios'!D2319&amp;CHAR(10)&amp;CHAR(10)&amp;
"Expected Results"&amp;CHAR(10)&amp;'Test Scenarios'!F2319</f>
        <v xml:space="preserve">Objective
Test Case Description
Expected Results
</v>
      </c>
      <c r="H2310" s="41"/>
      <c r="I2310" s="43" t="s">
        <v>6577</v>
      </c>
      <c r="J2310" s="41" t="str">
        <f>"TST-F "&amp;_xlfn.XLOOKUP('Test Scenarios'!M2319,'Taxonomy and Epics'!H:H,'Taxonomy and Epics'!E:E)</f>
        <v xml:space="preserve">TST-F </v>
      </c>
      <c r="K2310" s="36" t="str">
        <f>"Phase1,"&amp;_xlfn.XLOOKUP('Test Scenarios'!M2319,'Taxonomy and Epics'!H:H,'Taxonomy and Epics'!B:B)&amp;"_"&amp;_xlfn.XLOOKUP('Test Scenarios'!M2319,'Taxonomy and Epics'!H:H,'Taxonomy and Epics'!C:C)&amp;","&amp;'Test Scenarios'!M2319&amp;",Fin_Functional, Workday"</f>
        <v>Phase1,_,,Fin_Functional, Workday</v>
      </c>
      <c r="L2310" s="41"/>
      <c r="M2310" s="41"/>
      <c r="N2310" s="41"/>
      <c r="O2310" s="41"/>
      <c r="P2310" s="41"/>
      <c r="Q2310" s="41"/>
      <c r="R2310" s="41"/>
      <c r="S2310" s="41"/>
      <c r="T2310" s="38"/>
    </row>
    <row r="2311" spans="1:20" ht="128" x14ac:dyDescent="0.2">
      <c r="A2311" s="20">
        <f>'Test Scenarios'!A2320</f>
        <v>0</v>
      </c>
      <c r="B2311" s="44">
        <f>'Test Scenarios'!K2320</f>
        <v>0</v>
      </c>
      <c r="C2311" s="42">
        <f>'Test Scenarios'!B2320</f>
        <v>0</v>
      </c>
      <c r="D2311" s="43" t="str">
        <f>"F-"&amp;'Test Scenarios'!M2320&amp;"-"&amp;'Test Scenarios'!C2320&amp;"-"&amp;C2311</f>
        <v>F---0</v>
      </c>
      <c r="E2311" s="43" t="s">
        <v>6576</v>
      </c>
      <c r="F2311" s="43">
        <f>'Test Scenarios'!G2320</f>
        <v>0</v>
      </c>
      <c r="G2311" s="43" t="str">
        <f>"Objective"&amp;CHAR(10)
&amp;'Test Scenarios'!L2320&amp;CHAR(10)&amp;CHAR(10)&amp;
"Test Case Description"&amp;CHAR(10)
&amp;'Test Scenarios'!D2320&amp;CHAR(10)&amp;CHAR(10)&amp;
"Expected Results"&amp;CHAR(10)&amp;'Test Scenarios'!F2320</f>
        <v xml:space="preserve">Objective
Test Case Description
Expected Results
</v>
      </c>
      <c r="H2311" s="41"/>
      <c r="I2311" s="43" t="s">
        <v>6577</v>
      </c>
      <c r="J2311" s="41" t="str">
        <f>"TST-F "&amp;_xlfn.XLOOKUP('Test Scenarios'!M2320,'Taxonomy and Epics'!H:H,'Taxonomy and Epics'!E:E)</f>
        <v xml:space="preserve">TST-F </v>
      </c>
      <c r="K2311" s="36" t="str">
        <f>"Phase1,"&amp;_xlfn.XLOOKUP('Test Scenarios'!M2320,'Taxonomy and Epics'!H:H,'Taxonomy and Epics'!B:B)&amp;"_"&amp;_xlfn.XLOOKUP('Test Scenarios'!M2320,'Taxonomy and Epics'!H:H,'Taxonomy and Epics'!C:C)&amp;","&amp;'Test Scenarios'!M2320&amp;",Fin_Functional, Workday"</f>
        <v>Phase1,_,,Fin_Functional, Workday</v>
      </c>
      <c r="L2311" s="41"/>
      <c r="M2311" s="41"/>
      <c r="N2311" s="41"/>
      <c r="O2311" s="41"/>
      <c r="P2311" s="41"/>
      <c r="Q2311" s="41"/>
      <c r="R2311" s="41"/>
      <c r="S2311" s="41"/>
      <c r="T2311" s="38"/>
    </row>
    <row r="2312" spans="1:20" ht="128" x14ac:dyDescent="0.2">
      <c r="A2312" s="20">
        <f>'Test Scenarios'!A2321</f>
        <v>0</v>
      </c>
      <c r="B2312" s="44">
        <f>'Test Scenarios'!K2321</f>
        <v>0</v>
      </c>
      <c r="C2312" s="42">
        <f>'Test Scenarios'!B2321</f>
        <v>0</v>
      </c>
      <c r="D2312" s="43" t="str">
        <f>"F-"&amp;'Test Scenarios'!M2321&amp;"-"&amp;'Test Scenarios'!C2321&amp;"-"&amp;C2312</f>
        <v>F---0</v>
      </c>
      <c r="E2312" s="43" t="s">
        <v>6576</v>
      </c>
      <c r="F2312" s="43">
        <f>'Test Scenarios'!G2321</f>
        <v>0</v>
      </c>
      <c r="G2312" s="43" t="str">
        <f>"Objective"&amp;CHAR(10)
&amp;'Test Scenarios'!L2321&amp;CHAR(10)&amp;CHAR(10)&amp;
"Test Case Description"&amp;CHAR(10)
&amp;'Test Scenarios'!D2321&amp;CHAR(10)&amp;CHAR(10)&amp;
"Expected Results"&amp;CHAR(10)&amp;'Test Scenarios'!F2321</f>
        <v xml:space="preserve">Objective
Test Case Description
Expected Results
</v>
      </c>
      <c r="H2312" s="41"/>
      <c r="I2312" s="43" t="s">
        <v>6577</v>
      </c>
      <c r="J2312" s="41" t="str">
        <f>"TST-F "&amp;_xlfn.XLOOKUP('Test Scenarios'!M2321,'Taxonomy and Epics'!H:H,'Taxonomy and Epics'!E:E)</f>
        <v xml:space="preserve">TST-F </v>
      </c>
      <c r="K2312" s="36" t="str">
        <f>"Phase1,"&amp;_xlfn.XLOOKUP('Test Scenarios'!M2321,'Taxonomy and Epics'!H:H,'Taxonomy and Epics'!B:B)&amp;"_"&amp;_xlfn.XLOOKUP('Test Scenarios'!M2321,'Taxonomy and Epics'!H:H,'Taxonomy and Epics'!C:C)&amp;","&amp;'Test Scenarios'!M2321&amp;",Fin_Functional, Workday"</f>
        <v>Phase1,_,,Fin_Functional, Workday</v>
      </c>
      <c r="L2312" s="41"/>
      <c r="M2312" s="41"/>
      <c r="N2312" s="41"/>
      <c r="O2312" s="41"/>
      <c r="P2312" s="41"/>
      <c r="Q2312" s="41"/>
      <c r="R2312" s="41"/>
      <c r="S2312" s="41"/>
      <c r="T2312" s="38"/>
    </row>
    <row r="2313" spans="1:20" ht="128" x14ac:dyDescent="0.2">
      <c r="A2313" s="20">
        <f>'Test Scenarios'!A2322</f>
        <v>0</v>
      </c>
      <c r="B2313" s="44">
        <f>'Test Scenarios'!K2322</f>
        <v>0</v>
      </c>
      <c r="C2313" s="42">
        <f>'Test Scenarios'!B2322</f>
        <v>0</v>
      </c>
      <c r="D2313" s="43" t="str">
        <f>"F-"&amp;'Test Scenarios'!M2322&amp;"-"&amp;'Test Scenarios'!C2322&amp;"-"&amp;C2313</f>
        <v>F---0</v>
      </c>
      <c r="E2313" s="43" t="s">
        <v>6576</v>
      </c>
      <c r="F2313" s="43">
        <f>'Test Scenarios'!G2322</f>
        <v>0</v>
      </c>
      <c r="G2313" s="43" t="str">
        <f>"Objective"&amp;CHAR(10)
&amp;'Test Scenarios'!L2322&amp;CHAR(10)&amp;CHAR(10)&amp;
"Test Case Description"&amp;CHAR(10)
&amp;'Test Scenarios'!D2322&amp;CHAR(10)&amp;CHAR(10)&amp;
"Expected Results"&amp;CHAR(10)&amp;'Test Scenarios'!F2322</f>
        <v xml:space="preserve">Objective
Test Case Description
Expected Results
</v>
      </c>
      <c r="H2313" s="41"/>
      <c r="I2313" s="43" t="s">
        <v>6577</v>
      </c>
      <c r="J2313" s="41" t="str">
        <f>"TST-F "&amp;_xlfn.XLOOKUP('Test Scenarios'!M2322,'Taxonomy and Epics'!H:H,'Taxonomy and Epics'!E:E)</f>
        <v xml:space="preserve">TST-F </v>
      </c>
      <c r="K2313" s="36" t="str">
        <f>"Phase1,"&amp;_xlfn.XLOOKUP('Test Scenarios'!M2322,'Taxonomy and Epics'!H:H,'Taxonomy and Epics'!B:B)&amp;"_"&amp;_xlfn.XLOOKUP('Test Scenarios'!M2322,'Taxonomy and Epics'!H:H,'Taxonomy and Epics'!C:C)&amp;","&amp;'Test Scenarios'!M2322&amp;",Fin_Functional, Workday"</f>
        <v>Phase1,_,,Fin_Functional, Workday</v>
      </c>
      <c r="L2313" s="41"/>
      <c r="M2313" s="41"/>
      <c r="N2313" s="41"/>
      <c r="O2313" s="41"/>
      <c r="P2313" s="41"/>
      <c r="Q2313" s="41"/>
      <c r="R2313" s="41"/>
      <c r="S2313" s="41"/>
      <c r="T2313" s="38"/>
    </row>
    <row r="2314" spans="1:20" ht="128" x14ac:dyDescent="0.2">
      <c r="A2314" s="20">
        <f>'Test Scenarios'!A2323</f>
        <v>0</v>
      </c>
      <c r="B2314" s="44">
        <f>'Test Scenarios'!K2323</f>
        <v>0</v>
      </c>
      <c r="C2314" s="42">
        <f>'Test Scenarios'!B2323</f>
        <v>0</v>
      </c>
      <c r="D2314" s="43" t="str">
        <f>"F-"&amp;'Test Scenarios'!M2323&amp;"-"&amp;'Test Scenarios'!C2323&amp;"-"&amp;C2314</f>
        <v>F---0</v>
      </c>
      <c r="E2314" s="43" t="s">
        <v>6576</v>
      </c>
      <c r="F2314" s="43">
        <f>'Test Scenarios'!G2323</f>
        <v>0</v>
      </c>
      <c r="G2314" s="43" t="str">
        <f>"Objective"&amp;CHAR(10)
&amp;'Test Scenarios'!L2323&amp;CHAR(10)&amp;CHAR(10)&amp;
"Test Case Description"&amp;CHAR(10)
&amp;'Test Scenarios'!D2323&amp;CHAR(10)&amp;CHAR(10)&amp;
"Expected Results"&amp;CHAR(10)&amp;'Test Scenarios'!F2323</f>
        <v xml:space="preserve">Objective
Test Case Description
Expected Results
</v>
      </c>
      <c r="H2314" s="41"/>
      <c r="I2314" s="43" t="s">
        <v>6577</v>
      </c>
      <c r="J2314" s="41" t="str">
        <f>"TST-F "&amp;_xlfn.XLOOKUP('Test Scenarios'!M2323,'Taxonomy and Epics'!H:H,'Taxonomy and Epics'!E:E)</f>
        <v xml:space="preserve">TST-F </v>
      </c>
      <c r="K2314" s="36" t="str">
        <f>"Phase1,"&amp;_xlfn.XLOOKUP('Test Scenarios'!M2323,'Taxonomy and Epics'!H:H,'Taxonomy and Epics'!B:B)&amp;"_"&amp;_xlfn.XLOOKUP('Test Scenarios'!M2323,'Taxonomy and Epics'!H:H,'Taxonomy and Epics'!C:C)&amp;","&amp;'Test Scenarios'!M2323&amp;",Fin_Functional, Workday"</f>
        <v>Phase1,_,,Fin_Functional, Workday</v>
      </c>
      <c r="L2314" s="41"/>
      <c r="M2314" s="41"/>
      <c r="N2314" s="41"/>
      <c r="O2314" s="41"/>
      <c r="P2314" s="41"/>
      <c r="Q2314" s="41"/>
      <c r="R2314" s="41"/>
      <c r="S2314" s="41"/>
      <c r="T2314" s="38"/>
    </row>
    <row r="2315" spans="1:20" ht="128" x14ac:dyDescent="0.2">
      <c r="A2315" s="20">
        <f>'Test Scenarios'!A2324</f>
        <v>0</v>
      </c>
      <c r="B2315" s="44">
        <f>'Test Scenarios'!K2324</f>
        <v>0</v>
      </c>
      <c r="C2315" s="42">
        <f>'Test Scenarios'!B2324</f>
        <v>0</v>
      </c>
      <c r="D2315" s="43" t="str">
        <f>"F-"&amp;'Test Scenarios'!M2324&amp;"-"&amp;'Test Scenarios'!C2324&amp;"-"&amp;C2315</f>
        <v>F---0</v>
      </c>
      <c r="E2315" s="43" t="s">
        <v>6576</v>
      </c>
      <c r="F2315" s="43">
        <f>'Test Scenarios'!G2324</f>
        <v>0</v>
      </c>
      <c r="G2315" s="43" t="str">
        <f>"Objective"&amp;CHAR(10)
&amp;'Test Scenarios'!L2324&amp;CHAR(10)&amp;CHAR(10)&amp;
"Test Case Description"&amp;CHAR(10)
&amp;'Test Scenarios'!D2324&amp;CHAR(10)&amp;CHAR(10)&amp;
"Expected Results"&amp;CHAR(10)&amp;'Test Scenarios'!F2324</f>
        <v xml:space="preserve">Objective
Test Case Description
Expected Results
</v>
      </c>
      <c r="H2315" s="41"/>
      <c r="I2315" s="43" t="s">
        <v>6577</v>
      </c>
      <c r="J2315" s="41" t="str">
        <f>"TST-F "&amp;_xlfn.XLOOKUP('Test Scenarios'!M2324,'Taxonomy and Epics'!H:H,'Taxonomy and Epics'!E:E)</f>
        <v xml:space="preserve">TST-F </v>
      </c>
      <c r="K2315" s="36" t="str">
        <f>"Phase1,"&amp;_xlfn.XLOOKUP('Test Scenarios'!M2324,'Taxonomy and Epics'!H:H,'Taxonomy and Epics'!B:B)&amp;"_"&amp;_xlfn.XLOOKUP('Test Scenarios'!M2324,'Taxonomy and Epics'!H:H,'Taxonomy and Epics'!C:C)&amp;","&amp;'Test Scenarios'!M2324&amp;",Fin_Functional, Workday"</f>
        <v>Phase1,_,,Fin_Functional, Workday</v>
      </c>
      <c r="L2315" s="41"/>
      <c r="M2315" s="41"/>
      <c r="N2315" s="41"/>
      <c r="O2315" s="41"/>
      <c r="P2315" s="41"/>
      <c r="Q2315" s="41"/>
      <c r="R2315" s="41"/>
      <c r="S2315" s="41"/>
      <c r="T2315" s="38"/>
    </row>
    <row r="2316" spans="1:20" ht="128" x14ac:dyDescent="0.2">
      <c r="A2316" s="20">
        <f>'Test Scenarios'!A2325</f>
        <v>0</v>
      </c>
      <c r="B2316" s="44">
        <f>'Test Scenarios'!K2325</f>
        <v>0</v>
      </c>
      <c r="C2316" s="42">
        <f>'Test Scenarios'!B2325</f>
        <v>0</v>
      </c>
      <c r="D2316" s="43" t="str">
        <f>"F-"&amp;'Test Scenarios'!M2325&amp;"-"&amp;'Test Scenarios'!C2325&amp;"-"&amp;C2316</f>
        <v>F---0</v>
      </c>
      <c r="E2316" s="43" t="s">
        <v>6576</v>
      </c>
      <c r="F2316" s="43">
        <f>'Test Scenarios'!G2325</f>
        <v>0</v>
      </c>
      <c r="G2316" s="43" t="str">
        <f>"Objective"&amp;CHAR(10)
&amp;'Test Scenarios'!L2325&amp;CHAR(10)&amp;CHAR(10)&amp;
"Test Case Description"&amp;CHAR(10)
&amp;'Test Scenarios'!D2325&amp;CHAR(10)&amp;CHAR(10)&amp;
"Expected Results"&amp;CHAR(10)&amp;'Test Scenarios'!F2325</f>
        <v xml:space="preserve">Objective
Test Case Description
Expected Results
</v>
      </c>
      <c r="H2316" s="41"/>
      <c r="I2316" s="43" t="s">
        <v>6577</v>
      </c>
      <c r="J2316" s="41" t="str">
        <f>"TST-F "&amp;_xlfn.XLOOKUP('Test Scenarios'!M2325,'Taxonomy and Epics'!H:H,'Taxonomy and Epics'!E:E)</f>
        <v xml:space="preserve">TST-F </v>
      </c>
      <c r="K2316" s="36" t="str">
        <f>"Phase1,"&amp;_xlfn.XLOOKUP('Test Scenarios'!M2325,'Taxonomy and Epics'!H:H,'Taxonomy and Epics'!B:B)&amp;"_"&amp;_xlfn.XLOOKUP('Test Scenarios'!M2325,'Taxonomy and Epics'!H:H,'Taxonomy and Epics'!C:C)&amp;","&amp;'Test Scenarios'!M2325&amp;",Fin_Functional, Workday"</f>
        <v>Phase1,_,,Fin_Functional, Workday</v>
      </c>
      <c r="L2316" s="41"/>
      <c r="M2316" s="41"/>
      <c r="N2316" s="41"/>
      <c r="O2316" s="41"/>
      <c r="P2316" s="41"/>
      <c r="Q2316" s="41"/>
      <c r="R2316" s="41"/>
      <c r="S2316" s="41"/>
      <c r="T2316" s="38"/>
    </row>
    <row r="2317" spans="1:20" ht="128" x14ac:dyDescent="0.2">
      <c r="A2317" s="20">
        <f>'Test Scenarios'!A2326</f>
        <v>0</v>
      </c>
      <c r="B2317" s="44">
        <f>'Test Scenarios'!K2326</f>
        <v>0</v>
      </c>
      <c r="C2317" s="42">
        <f>'Test Scenarios'!B2326</f>
        <v>0</v>
      </c>
      <c r="D2317" s="43" t="str">
        <f>"F-"&amp;'Test Scenarios'!M2326&amp;"-"&amp;'Test Scenarios'!C2326&amp;"-"&amp;C2317</f>
        <v>F---0</v>
      </c>
      <c r="E2317" s="43" t="s">
        <v>6576</v>
      </c>
      <c r="F2317" s="43">
        <f>'Test Scenarios'!G2326</f>
        <v>0</v>
      </c>
      <c r="G2317" s="43" t="str">
        <f>"Objective"&amp;CHAR(10)
&amp;'Test Scenarios'!L2326&amp;CHAR(10)&amp;CHAR(10)&amp;
"Test Case Description"&amp;CHAR(10)
&amp;'Test Scenarios'!D2326&amp;CHAR(10)&amp;CHAR(10)&amp;
"Expected Results"&amp;CHAR(10)&amp;'Test Scenarios'!F2326</f>
        <v xml:space="preserve">Objective
Test Case Description
Expected Results
</v>
      </c>
      <c r="H2317" s="41"/>
      <c r="I2317" s="43" t="s">
        <v>6577</v>
      </c>
      <c r="J2317" s="41" t="str">
        <f>"TST-F "&amp;_xlfn.XLOOKUP('Test Scenarios'!M2326,'Taxonomy and Epics'!H:H,'Taxonomy and Epics'!E:E)</f>
        <v xml:space="preserve">TST-F </v>
      </c>
      <c r="K2317" s="36" t="str">
        <f>"Phase1,"&amp;_xlfn.XLOOKUP('Test Scenarios'!M2326,'Taxonomy and Epics'!H:H,'Taxonomy and Epics'!B:B)&amp;"_"&amp;_xlfn.XLOOKUP('Test Scenarios'!M2326,'Taxonomy and Epics'!H:H,'Taxonomy and Epics'!C:C)&amp;","&amp;'Test Scenarios'!M2326&amp;",Fin_Functional, Workday"</f>
        <v>Phase1,_,,Fin_Functional, Workday</v>
      </c>
      <c r="L2317" s="41"/>
      <c r="M2317" s="41"/>
      <c r="N2317" s="41"/>
      <c r="O2317" s="41"/>
      <c r="P2317" s="41"/>
      <c r="Q2317" s="41"/>
      <c r="R2317" s="41"/>
      <c r="S2317" s="41"/>
      <c r="T2317" s="38"/>
    </row>
    <row r="2318" spans="1:20" ht="128" x14ac:dyDescent="0.2">
      <c r="A2318" s="20">
        <f>'Test Scenarios'!A2327</f>
        <v>0</v>
      </c>
      <c r="B2318" s="44">
        <f>'Test Scenarios'!K2327</f>
        <v>0</v>
      </c>
      <c r="C2318" s="42">
        <f>'Test Scenarios'!B2327</f>
        <v>0</v>
      </c>
      <c r="D2318" s="43" t="str">
        <f>"F-"&amp;'Test Scenarios'!M2327&amp;"-"&amp;'Test Scenarios'!C2327&amp;"-"&amp;C2318</f>
        <v>F---0</v>
      </c>
      <c r="E2318" s="43" t="s">
        <v>6576</v>
      </c>
      <c r="F2318" s="43">
        <f>'Test Scenarios'!G2327</f>
        <v>0</v>
      </c>
      <c r="G2318" s="43" t="str">
        <f>"Objective"&amp;CHAR(10)
&amp;'Test Scenarios'!L2327&amp;CHAR(10)&amp;CHAR(10)&amp;
"Test Case Description"&amp;CHAR(10)
&amp;'Test Scenarios'!D2327&amp;CHAR(10)&amp;CHAR(10)&amp;
"Expected Results"&amp;CHAR(10)&amp;'Test Scenarios'!F2327</f>
        <v xml:space="preserve">Objective
Test Case Description
Expected Results
</v>
      </c>
      <c r="H2318" s="41"/>
      <c r="I2318" s="43" t="s">
        <v>6577</v>
      </c>
      <c r="J2318" s="41" t="str">
        <f>"TST-F "&amp;_xlfn.XLOOKUP('Test Scenarios'!M2327,'Taxonomy and Epics'!H:H,'Taxonomy and Epics'!E:E)</f>
        <v xml:space="preserve">TST-F </v>
      </c>
      <c r="K2318" s="36" t="str">
        <f>"Phase1,"&amp;_xlfn.XLOOKUP('Test Scenarios'!M2327,'Taxonomy and Epics'!H:H,'Taxonomy and Epics'!B:B)&amp;"_"&amp;_xlfn.XLOOKUP('Test Scenarios'!M2327,'Taxonomy and Epics'!H:H,'Taxonomy and Epics'!C:C)&amp;","&amp;'Test Scenarios'!M2327&amp;",Fin_Functional, Workday"</f>
        <v>Phase1,_,,Fin_Functional, Workday</v>
      </c>
      <c r="L2318" s="41"/>
      <c r="M2318" s="41"/>
      <c r="N2318" s="41"/>
      <c r="O2318" s="41"/>
      <c r="P2318" s="41"/>
      <c r="Q2318" s="41"/>
      <c r="R2318" s="41"/>
      <c r="S2318" s="41"/>
      <c r="T2318" s="38"/>
    </row>
    <row r="2319" spans="1:20" ht="128" x14ac:dyDescent="0.2">
      <c r="A2319" s="20">
        <f>'Test Scenarios'!A2328</f>
        <v>0</v>
      </c>
      <c r="B2319" s="44">
        <f>'Test Scenarios'!K2328</f>
        <v>0</v>
      </c>
      <c r="C2319" s="42">
        <f>'Test Scenarios'!B2328</f>
        <v>0</v>
      </c>
      <c r="D2319" s="43" t="str">
        <f>"F-"&amp;'Test Scenarios'!M2328&amp;"-"&amp;'Test Scenarios'!C2328&amp;"-"&amp;C2319</f>
        <v>F---0</v>
      </c>
      <c r="E2319" s="43" t="s">
        <v>6576</v>
      </c>
      <c r="F2319" s="43">
        <f>'Test Scenarios'!G2328</f>
        <v>0</v>
      </c>
      <c r="G2319" s="43" t="str">
        <f>"Objective"&amp;CHAR(10)
&amp;'Test Scenarios'!L2328&amp;CHAR(10)&amp;CHAR(10)&amp;
"Test Case Description"&amp;CHAR(10)
&amp;'Test Scenarios'!D2328&amp;CHAR(10)&amp;CHAR(10)&amp;
"Expected Results"&amp;CHAR(10)&amp;'Test Scenarios'!F2328</f>
        <v xml:space="preserve">Objective
Test Case Description
Expected Results
</v>
      </c>
      <c r="H2319" s="41"/>
      <c r="I2319" s="43" t="s">
        <v>6577</v>
      </c>
      <c r="J2319" s="41" t="str">
        <f>"TST-F "&amp;_xlfn.XLOOKUP('Test Scenarios'!M2328,'Taxonomy and Epics'!H:H,'Taxonomy and Epics'!E:E)</f>
        <v xml:space="preserve">TST-F </v>
      </c>
      <c r="K2319" s="36" t="str">
        <f>"Phase1,"&amp;_xlfn.XLOOKUP('Test Scenarios'!M2328,'Taxonomy and Epics'!H:H,'Taxonomy and Epics'!B:B)&amp;"_"&amp;_xlfn.XLOOKUP('Test Scenarios'!M2328,'Taxonomy and Epics'!H:H,'Taxonomy and Epics'!C:C)&amp;","&amp;'Test Scenarios'!M2328&amp;",Fin_Functional, Workday"</f>
        <v>Phase1,_,,Fin_Functional, Workday</v>
      </c>
      <c r="L2319" s="41"/>
      <c r="M2319" s="41"/>
      <c r="N2319" s="41"/>
      <c r="O2319" s="41"/>
      <c r="P2319" s="41"/>
      <c r="Q2319" s="41"/>
      <c r="R2319" s="41"/>
      <c r="S2319" s="41"/>
      <c r="T2319" s="38"/>
    </row>
    <row r="2320" spans="1:20" ht="128" x14ac:dyDescent="0.2">
      <c r="A2320" s="20">
        <f>'Test Scenarios'!A2329</f>
        <v>0</v>
      </c>
      <c r="B2320" s="44">
        <f>'Test Scenarios'!K2329</f>
        <v>0</v>
      </c>
      <c r="C2320" s="42">
        <f>'Test Scenarios'!B2329</f>
        <v>0</v>
      </c>
      <c r="D2320" s="43" t="str">
        <f>"F-"&amp;'Test Scenarios'!M2329&amp;"-"&amp;'Test Scenarios'!C2329&amp;"-"&amp;C2320</f>
        <v>F---0</v>
      </c>
      <c r="E2320" s="43" t="s">
        <v>6576</v>
      </c>
      <c r="F2320" s="43">
        <f>'Test Scenarios'!G2329</f>
        <v>0</v>
      </c>
      <c r="G2320" s="43" t="str">
        <f>"Objective"&amp;CHAR(10)
&amp;'Test Scenarios'!L2329&amp;CHAR(10)&amp;CHAR(10)&amp;
"Test Case Description"&amp;CHAR(10)
&amp;'Test Scenarios'!D2329&amp;CHAR(10)&amp;CHAR(10)&amp;
"Expected Results"&amp;CHAR(10)&amp;'Test Scenarios'!F2329</f>
        <v xml:space="preserve">Objective
Test Case Description
Expected Results
</v>
      </c>
      <c r="H2320" s="41"/>
      <c r="I2320" s="43" t="s">
        <v>6577</v>
      </c>
      <c r="J2320" s="41" t="str">
        <f>"TST-F "&amp;_xlfn.XLOOKUP('Test Scenarios'!M2329,'Taxonomy and Epics'!H:H,'Taxonomy and Epics'!E:E)</f>
        <v xml:space="preserve">TST-F </v>
      </c>
      <c r="K2320" s="36" t="str">
        <f>"Phase1,"&amp;_xlfn.XLOOKUP('Test Scenarios'!M2329,'Taxonomy and Epics'!H:H,'Taxonomy and Epics'!B:B)&amp;"_"&amp;_xlfn.XLOOKUP('Test Scenarios'!M2329,'Taxonomy and Epics'!H:H,'Taxonomy and Epics'!C:C)&amp;","&amp;'Test Scenarios'!M2329&amp;",Fin_Functional, Workday"</f>
        <v>Phase1,_,,Fin_Functional, Workday</v>
      </c>
      <c r="L2320" s="41"/>
      <c r="M2320" s="41"/>
      <c r="N2320" s="41"/>
      <c r="O2320" s="41"/>
      <c r="P2320" s="41"/>
      <c r="Q2320" s="41"/>
      <c r="R2320" s="41"/>
      <c r="S2320" s="41"/>
      <c r="T2320" s="38"/>
    </row>
    <row r="2321" spans="1:20" ht="128" x14ac:dyDescent="0.2">
      <c r="A2321" s="20">
        <f>'Test Scenarios'!A2330</f>
        <v>0</v>
      </c>
      <c r="B2321" s="44">
        <f>'Test Scenarios'!K2330</f>
        <v>0</v>
      </c>
      <c r="C2321" s="42">
        <f>'Test Scenarios'!B2330</f>
        <v>0</v>
      </c>
      <c r="D2321" s="43" t="str">
        <f>"F-"&amp;'Test Scenarios'!M2330&amp;"-"&amp;'Test Scenarios'!C2330&amp;"-"&amp;C2321</f>
        <v>F---0</v>
      </c>
      <c r="E2321" s="43" t="s">
        <v>6576</v>
      </c>
      <c r="F2321" s="43">
        <f>'Test Scenarios'!G2330</f>
        <v>0</v>
      </c>
      <c r="G2321" s="43" t="str">
        <f>"Objective"&amp;CHAR(10)
&amp;'Test Scenarios'!L2330&amp;CHAR(10)&amp;CHAR(10)&amp;
"Test Case Description"&amp;CHAR(10)
&amp;'Test Scenarios'!D2330&amp;CHAR(10)&amp;CHAR(10)&amp;
"Expected Results"&amp;CHAR(10)&amp;'Test Scenarios'!F2330</f>
        <v xml:space="preserve">Objective
Test Case Description
Expected Results
</v>
      </c>
      <c r="H2321" s="41"/>
      <c r="I2321" s="43" t="s">
        <v>6577</v>
      </c>
      <c r="J2321" s="41" t="str">
        <f>"TST-F "&amp;_xlfn.XLOOKUP('Test Scenarios'!M2330,'Taxonomy and Epics'!H:H,'Taxonomy and Epics'!E:E)</f>
        <v xml:space="preserve">TST-F </v>
      </c>
      <c r="K2321" s="36" t="str">
        <f>"Phase1,"&amp;_xlfn.XLOOKUP('Test Scenarios'!M2330,'Taxonomy and Epics'!H:H,'Taxonomy and Epics'!B:B)&amp;"_"&amp;_xlfn.XLOOKUP('Test Scenarios'!M2330,'Taxonomy and Epics'!H:H,'Taxonomy and Epics'!C:C)&amp;","&amp;'Test Scenarios'!M2330&amp;",Fin_Functional, Workday"</f>
        <v>Phase1,_,,Fin_Functional, Workday</v>
      </c>
      <c r="L2321" s="41"/>
      <c r="M2321" s="41"/>
      <c r="N2321" s="41"/>
      <c r="O2321" s="41"/>
      <c r="P2321" s="41"/>
      <c r="Q2321" s="41"/>
      <c r="R2321" s="41"/>
      <c r="S2321" s="41"/>
      <c r="T2321" s="38"/>
    </row>
    <row r="2322" spans="1:20" ht="128" x14ac:dyDescent="0.2">
      <c r="A2322" s="20">
        <f>'Test Scenarios'!A2331</f>
        <v>0</v>
      </c>
      <c r="B2322" s="44">
        <f>'Test Scenarios'!K2331</f>
        <v>0</v>
      </c>
      <c r="C2322" s="42">
        <f>'Test Scenarios'!B2331</f>
        <v>0</v>
      </c>
      <c r="D2322" s="43" t="str">
        <f>"F-"&amp;'Test Scenarios'!M2331&amp;"-"&amp;'Test Scenarios'!C2331&amp;"-"&amp;C2322</f>
        <v>F---0</v>
      </c>
      <c r="E2322" s="43" t="s">
        <v>6576</v>
      </c>
      <c r="F2322" s="43">
        <f>'Test Scenarios'!G2331</f>
        <v>0</v>
      </c>
      <c r="G2322" s="43" t="str">
        <f>"Objective"&amp;CHAR(10)
&amp;'Test Scenarios'!L2331&amp;CHAR(10)&amp;CHAR(10)&amp;
"Test Case Description"&amp;CHAR(10)
&amp;'Test Scenarios'!D2331&amp;CHAR(10)&amp;CHAR(10)&amp;
"Expected Results"&amp;CHAR(10)&amp;'Test Scenarios'!F2331</f>
        <v xml:space="preserve">Objective
Test Case Description
Expected Results
</v>
      </c>
      <c r="H2322" s="41"/>
      <c r="I2322" s="43" t="s">
        <v>6577</v>
      </c>
      <c r="J2322" s="41" t="str">
        <f>"TST-F "&amp;_xlfn.XLOOKUP('Test Scenarios'!M2331,'Taxonomy and Epics'!H:H,'Taxonomy and Epics'!E:E)</f>
        <v xml:space="preserve">TST-F </v>
      </c>
      <c r="K2322" s="36" t="str">
        <f>"Phase1,"&amp;_xlfn.XLOOKUP('Test Scenarios'!M2331,'Taxonomy and Epics'!H:H,'Taxonomy and Epics'!B:B)&amp;"_"&amp;_xlfn.XLOOKUP('Test Scenarios'!M2331,'Taxonomy and Epics'!H:H,'Taxonomy and Epics'!C:C)&amp;","&amp;'Test Scenarios'!M2331&amp;",Fin_Functional, Workday"</f>
        <v>Phase1,_,,Fin_Functional, Workday</v>
      </c>
      <c r="L2322" s="41"/>
      <c r="M2322" s="41"/>
      <c r="N2322" s="41"/>
      <c r="O2322" s="41"/>
      <c r="P2322" s="41"/>
      <c r="Q2322" s="41"/>
      <c r="R2322" s="41"/>
      <c r="S2322" s="41"/>
      <c r="T2322" s="38"/>
    </row>
    <row r="2323" spans="1:20" ht="128" x14ac:dyDescent="0.2">
      <c r="A2323" s="20">
        <f>'Test Scenarios'!A2332</f>
        <v>0</v>
      </c>
      <c r="B2323" s="44">
        <f>'Test Scenarios'!K2332</f>
        <v>0</v>
      </c>
      <c r="C2323" s="42">
        <f>'Test Scenarios'!B2332</f>
        <v>0</v>
      </c>
      <c r="D2323" s="43" t="str">
        <f>"F-"&amp;'Test Scenarios'!M2332&amp;"-"&amp;'Test Scenarios'!C2332&amp;"-"&amp;C2323</f>
        <v>F---0</v>
      </c>
      <c r="E2323" s="43" t="s">
        <v>6576</v>
      </c>
      <c r="F2323" s="43">
        <f>'Test Scenarios'!G2332</f>
        <v>0</v>
      </c>
      <c r="G2323" s="43" t="str">
        <f>"Objective"&amp;CHAR(10)
&amp;'Test Scenarios'!L2332&amp;CHAR(10)&amp;CHAR(10)&amp;
"Test Case Description"&amp;CHAR(10)
&amp;'Test Scenarios'!D2332&amp;CHAR(10)&amp;CHAR(10)&amp;
"Expected Results"&amp;CHAR(10)&amp;'Test Scenarios'!F2332</f>
        <v xml:space="preserve">Objective
Test Case Description
Expected Results
</v>
      </c>
      <c r="H2323" s="41"/>
      <c r="I2323" s="43" t="s">
        <v>6577</v>
      </c>
      <c r="J2323" s="41" t="str">
        <f>"TST-F "&amp;_xlfn.XLOOKUP('Test Scenarios'!M2332,'Taxonomy and Epics'!H:H,'Taxonomy and Epics'!E:E)</f>
        <v xml:space="preserve">TST-F </v>
      </c>
      <c r="K2323" s="36" t="str">
        <f>"Phase1,"&amp;_xlfn.XLOOKUP('Test Scenarios'!M2332,'Taxonomy and Epics'!H:H,'Taxonomy and Epics'!B:B)&amp;"_"&amp;_xlfn.XLOOKUP('Test Scenarios'!M2332,'Taxonomy and Epics'!H:H,'Taxonomy and Epics'!C:C)&amp;","&amp;'Test Scenarios'!M2332&amp;",Fin_Functional, Workday"</f>
        <v>Phase1,_,,Fin_Functional, Workday</v>
      </c>
      <c r="L2323" s="41"/>
      <c r="M2323" s="41"/>
      <c r="N2323" s="41"/>
      <c r="O2323" s="41"/>
      <c r="P2323" s="41"/>
      <c r="Q2323" s="41"/>
      <c r="R2323" s="41"/>
      <c r="S2323" s="41"/>
      <c r="T2323" s="38"/>
    </row>
    <row r="2324" spans="1:20" ht="128" x14ac:dyDescent="0.2">
      <c r="A2324" s="20">
        <f>'Test Scenarios'!A2333</f>
        <v>0</v>
      </c>
      <c r="B2324" s="44">
        <f>'Test Scenarios'!K2333</f>
        <v>0</v>
      </c>
      <c r="C2324" s="42">
        <f>'Test Scenarios'!B2333</f>
        <v>0</v>
      </c>
      <c r="D2324" s="43" t="str">
        <f>"F-"&amp;'Test Scenarios'!M2333&amp;"-"&amp;'Test Scenarios'!C2333&amp;"-"&amp;C2324</f>
        <v>F---0</v>
      </c>
      <c r="E2324" s="43" t="s">
        <v>6576</v>
      </c>
      <c r="F2324" s="43">
        <f>'Test Scenarios'!G2333</f>
        <v>0</v>
      </c>
      <c r="G2324" s="43" t="str">
        <f>"Objective"&amp;CHAR(10)
&amp;'Test Scenarios'!L2333&amp;CHAR(10)&amp;CHAR(10)&amp;
"Test Case Description"&amp;CHAR(10)
&amp;'Test Scenarios'!D2333&amp;CHAR(10)&amp;CHAR(10)&amp;
"Expected Results"&amp;CHAR(10)&amp;'Test Scenarios'!F2333</f>
        <v xml:space="preserve">Objective
Test Case Description
Expected Results
</v>
      </c>
      <c r="H2324" s="41"/>
      <c r="I2324" s="43" t="s">
        <v>6577</v>
      </c>
      <c r="J2324" s="41" t="str">
        <f>"TST-F "&amp;_xlfn.XLOOKUP('Test Scenarios'!M2333,'Taxonomy and Epics'!H:H,'Taxonomy and Epics'!E:E)</f>
        <v xml:space="preserve">TST-F </v>
      </c>
      <c r="K2324" s="36" t="str">
        <f>"Phase1,"&amp;_xlfn.XLOOKUP('Test Scenarios'!M2333,'Taxonomy and Epics'!H:H,'Taxonomy and Epics'!B:B)&amp;"_"&amp;_xlfn.XLOOKUP('Test Scenarios'!M2333,'Taxonomy and Epics'!H:H,'Taxonomy and Epics'!C:C)&amp;","&amp;'Test Scenarios'!M2333&amp;",Fin_Functional, Workday"</f>
        <v>Phase1,_,,Fin_Functional, Workday</v>
      </c>
      <c r="L2324" s="41"/>
      <c r="M2324" s="41"/>
      <c r="N2324" s="41"/>
      <c r="O2324" s="41"/>
      <c r="P2324" s="41"/>
      <c r="Q2324" s="41"/>
      <c r="R2324" s="41"/>
      <c r="S2324" s="41"/>
      <c r="T2324" s="38"/>
    </row>
    <row r="2325" spans="1:20" ht="128" x14ac:dyDescent="0.2">
      <c r="A2325" s="20">
        <f>'Test Scenarios'!A2334</f>
        <v>0</v>
      </c>
      <c r="B2325" s="44">
        <f>'Test Scenarios'!K2334</f>
        <v>0</v>
      </c>
      <c r="C2325" s="42">
        <f>'Test Scenarios'!B2334</f>
        <v>0</v>
      </c>
      <c r="D2325" s="43" t="str">
        <f>"F-"&amp;'Test Scenarios'!M2334&amp;"-"&amp;'Test Scenarios'!C2334&amp;"-"&amp;C2325</f>
        <v>F---0</v>
      </c>
      <c r="E2325" s="43" t="s">
        <v>6576</v>
      </c>
      <c r="F2325" s="43">
        <f>'Test Scenarios'!G2334</f>
        <v>0</v>
      </c>
      <c r="G2325" s="43" t="str">
        <f>"Objective"&amp;CHAR(10)
&amp;'Test Scenarios'!L2334&amp;CHAR(10)&amp;CHAR(10)&amp;
"Test Case Description"&amp;CHAR(10)
&amp;'Test Scenarios'!D2334&amp;CHAR(10)&amp;CHAR(10)&amp;
"Expected Results"&amp;CHAR(10)&amp;'Test Scenarios'!F2334</f>
        <v xml:space="preserve">Objective
Test Case Description
Expected Results
</v>
      </c>
      <c r="H2325" s="41"/>
      <c r="I2325" s="43" t="s">
        <v>6577</v>
      </c>
      <c r="J2325" s="41" t="str">
        <f>"TST-F "&amp;_xlfn.XLOOKUP('Test Scenarios'!M2334,'Taxonomy and Epics'!H:H,'Taxonomy and Epics'!E:E)</f>
        <v xml:space="preserve">TST-F </v>
      </c>
      <c r="K2325" s="36" t="str">
        <f>"Phase1,"&amp;_xlfn.XLOOKUP('Test Scenarios'!M2334,'Taxonomy and Epics'!H:H,'Taxonomy and Epics'!B:B)&amp;"_"&amp;_xlfn.XLOOKUP('Test Scenarios'!M2334,'Taxonomy and Epics'!H:H,'Taxonomy and Epics'!C:C)&amp;","&amp;'Test Scenarios'!M2334&amp;",Fin_Functional, Workday"</f>
        <v>Phase1,_,,Fin_Functional, Workday</v>
      </c>
      <c r="L2325" s="41"/>
      <c r="M2325" s="41"/>
      <c r="N2325" s="41"/>
      <c r="O2325" s="41"/>
      <c r="P2325" s="41"/>
      <c r="Q2325" s="41"/>
      <c r="R2325" s="41"/>
      <c r="S2325" s="41"/>
      <c r="T2325" s="38"/>
    </row>
    <row r="2326" spans="1:20" ht="128" x14ac:dyDescent="0.2">
      <c r="A2326" s="20">
        <f>'Test Scenarios'!A2335</f>
        <v>0</v>
      </c>
      <c r="B2326" s="44">
        <f>'Test Scenarios'!K2335</f>
        <v>0</v>
      </c>
      <c r="C2326" s="42">
        <f>'Test Scenarios'!B2335</f>
        <v>0</v>
      </c>
      <c r="D2326" s="43" t="str">
        <f>"F-"&amp;'Test Scenarios'!M2335&amp;"-"&amp;'Test Scenarios'!C2335&amp;"-"&amp;C2326</f>
        <v>F---0</v>
      </c>
      <c r="E2326" s="43" t="s">
        <v>6576</v>
      </c>
      <c r="F2326" s="43">
        <f>'Test Scenarios'!G2335</f>
        <v>0</v>
      </c>
      <c r="G2326" s="43" t="str">
        <f>"Objective"&amp;CHAR(10)
&amp;'Test Scenarios'!L2335&amp;CHAR(10)&amp;CHAR(10)&amp;
"Test Case Description"&amp;CHAR(10)
&amp;'Test Scenarios'!D2335&amp;CHAR(10)&amp;CHAR(10)&amp;
"Expected Results"&amp;CHAR(10)&amp;'Test Scenarios'!F2335</f>
        <v xml:space="preserve">Objective
Test Case Description
Expected Results
</v>
      </c>
      <c r="H2326" s="41"/>
      <c r="I2326" s="43" t="s">
        <v>6577</v>
      </c>
      <c r="J2326" s="41" t="str">
        <f>"TST-F "&amp;_xlfn.XLOOKUP('Test Scenarios'!M2335,'Taxonomy and Epics'!H:H,'Taxonomy and Epics'!E:E)</f>
        <v xml:space="preserve">TST-F </v>
      </c>
      <c r="K2326" s="36" t="str">
        <f>"Phase1,"&amp;_xlfn.XLOOKUP('Test Scenarios'!M2335,'Taxonomy and Epics'!H:H,'Taxonomy and Epics'!B:B)&amp;"_"&amp;_xlfn.XLOOKUP('Test Scenarios'!M2335,'Taxonomy and Epics'!H:H,'Taxonomy and Epics'!C:C)&amp;","&amp;'Test Scenarios'!M2335&amp;",Fin_Functional, Workday"</f>
        <v>Phase1,_,,Fin_Functional, Workday</v>
      </c>
      <c r="L2326" s="41"/>
      <c r="M2326" s="41"/>
      <c r="N2326" s="41"/>
      <c r="O2326" s="41"/>
      <c r="P2326" s="41"/>
      <c r="Q2326" s="41"/>
      <c r="R2326" s="41"/>
      <c r="S2326" s="41"/>
      <c r="T2326" s="38"/>
    </row>
    <row r="2327" spans="1:20" ht="128" x14ac:dyDescent="0.2">
      <c r="A2327" s="20">
        <f>'Test Scenarios'!A2336</f>
        <v>0</v>
      </c>
      <c r="B2327" s="44">
        <f>'Test Scenarios'!K2336</f>
        <v>0</v>
      </c>
      <c r="C2327" s="42">
        <f>'Test Scenarios'!B2336</f>
        <v>0</v>
      </c>
      <c r="D2327" s="43" t="str">
        <f>"F-"&amp;'Test Scenarios'!M2336&amp;"-"&amp;'Test Scenarios'!C2336&amp;"-"&amp;C2327</f>
        <v>F---0</v>
      </c>
      <c r="E2327" s="43" t="s">
        <v>6576</v>
      </c>
      <c r="F2327" s="43">
        <f>'Test Scenarios'!G2336</f>
        <v>0</v>
      </c>
      <c r="G2327" s="43" t="str">
        <f>"Objective"&amp;CHAR(10)
&amp;'Test Scenarios'!L2336&amp;CHAR(10)&amp;CHAR(10)&amp;
"Test Case Description"&amp;CHAR(10)
&amp;'Test Scenarios'!D2336&amp;CHAR(10)&amp;CHAR(10)&amp;
"Expected Results"&amp;CHAR(10)&amp;'Test Scenarios'!F2336</f>
        <v xml:space="preserve">Objective
Test Case Description
Expected Results
</v>
      </c>
      <c r="H2327" s="41"/>
      <c r="I2327" s="43" t="s">
        <v>6577</v>
      </c>
      <c r="J2327" s="41" t="str">
        <f>"TST-F "&amp;_xlfn.XLOOKUP('Test Scenarios'!M2336,'Taxonomy and Epics'!H:H,'Taxonomy and Epics'!E:E)</f>
        <v xml:space="preserve">TST-F </v>
      </c>
      <c r="K2327" s="36" t="str">
        <f>"Phase1,"&amp;_xlfn.XLOOKUP('Test Scenarios'!M2336,'Taxonomy and Epics'!H:H,'Taxonomy and Epics'!B:B)&amp;"_"&amp;_xlfn.XLOOKUP('Test Scenarios'!M2336,'Taxonomy and Epics'!H:H,'Taxonomy and Epics'!C:C)&amp;","&amp;'Test Scenarios'!M2336&amp;",Fin_Functional, Workday"</f>
        <v>Phase1,_,,Fin_Functional, Workday</v>
      </c>
      <c r="L2327" s="41"/>
      <c r="M2327" s="41"/>
      <c r="N2327" s="41"/>
      <c r="O2327" s="41"/>
      <c r="P2327" s="41"/>
      <c r="Q2327" s="41"/>
      <c r="R2327" s="41"/>
      <c r="S2327" s="41"/>
      <c r="T2327" s="38"/>
    </row>
    <row r="2328" spans="1:20" ht="128" x14ac:dyDescent="0.2">
      <c r="A2328" s="20">
        <f>'Test Scenarios'!A2337</f>
        <v>0</v>
      </c>
      <c r="B2328" s="44">
        <f>'Test Scenarios'!K2337</f>
        <v>0</v>
      </c>
      <c r="C2328" s="42">
        <f>'Test Scenarios'!B2337</f>
        <v>0</v>
      </c>
      <c r="D2328" s="43" t="str">
        <f>"F-"&amp;'Test Scenarios'!M2337&amp;"-"&amp;'Test Scenarios'!C2337&amp;"-"&amp;C2328</f>
        <v>F---0</v>
      </c>
      <c r="E2328" s="43" t="s">
        <v>6576</v>
      </c>
      <c r="F2328" s="43">
        <f>'Test Scenarios'!G2337</f>
        <v>0</v>
      </c>
      <c r="G2328" s="43" t="str">
        <f>"Objective"&amp;CHAR(10)
&amp;'Test Scenarios'!L2337&amp;CHAR(10)&amp;CHAR(10)&amp;
"Test Case Description"&amp;CHAR(10)
&amp;'Test Scenarios'!D2337&amp;CHAR(10)&amp;CHAR(10)&amp;
"Expected Results"&amp;CHAR(10)&amp;'Test Scenarios'!F2337</f>
        <v xml:space="preserve">Objective
Test Case Description
Expected Results
</v>
      </c>
      <c r="H2328" s="41"/>
      <c r="I2328" s="43" t="s">
        <v>6577</v>
      </c>
      <c r="J2328" s="41" t="str">
        <f>"TST-F "&amp;_xlfn.XLOOKUP('Test Scenarios'!M2337,'Taxonomy and Epics'!H:H,'Taxonomy and Epics'!E:E)</f>
        <v xml:space="preserve">TST-F </v>
      </c>
      <c r="K2328" s="36" t="str">
        <f>"Phase1,"&amp;_xlfn.XLOOKUP('Test Scenarios'!M2337,'Taxonomy and Epics'!H:H,'Taxonomy and Epics'!B:B)&amp;"_"&amp;_xlfn.XLOOKUP('Test Scenarios'!M2337,'Taxonomy and Epics'!H:H,'Taxonomy and Epics'!C:C)&amp;","&amp;'Test Scenarios'!M2337&amp;",Fin_Functional, Workday"</f>
        <v>Phase1,_,,Fin_Functional, Workday</v>
      </c>
      <c r="L2328" s="41"/>
      <c r="M2328" s="41"/>
      <c r="N2328" s="41"/>
      <c r="O2328" s="41"/>
      <c r="P2328" s="41"/>
      <c r="Q2328" s="41"/>
      <c r="R2328" s="41"/>
      <c r="S2328" s="41"/>
      <c r="T2328" s="38"/>
    </row>
    <row r="2329" spans="1:20" ht="128" x14ac:dyDescent="0.2">
      <c r="A2329" s="20">
        <f>'Test Scenarios'!A2338</f>
        <v>0</v>
      </c>
      <c r="B2329" s="44">
        <f>'Test Scenarios'!K2338</f>
        <v>0</v>
      </c>
      <c r="C2329" s="42">
        <f>'Test Scenarios'!B2338</f>
        <v>0</v>
      </c>
      <c r="D2329" s="43" t="str">
        <f>"F-"&amp;'Test Scenarios'!M2338&amp;"-"&amp;'Test Scenarios'!C2338&amp;"-"&amp;C2329</f>
        <v>F---0</v>
      </c>
      <c r="E2329" s="43" t="s">
        <v>6576</v>
      </c>
      <c r="F2329" s="43">
        <f>'Test Scenarios'!G2338</f>
        <v>0</v>
      </c>
      <c r="G2329" s="43" t="str">
        <f>"Objective"&amp;CHAR(10)
&amp;'Test Scenarios'!L2338&amp;CHAR(10)&amp;CHAR(10)&amp;
"Test Case Description"&amp;CHAR(10)
&amp;'Test Scenarios'!D2338&amp;CHAR(10)&amp;CHAR(10)&amp;
"Expected Results"&amp;CHAR(10)&amp;'Test Scenarios'!F2338</f>
        <v xml:space="preserve">Objective
Test Case Description
Expected Results
</v>
      </c>
      <c r="H2329" s="41"/>
      <c r="I2329" s="43" t="s">
        <v>6577</v>
      </c>
      <c r="J2329" s="41" t="str">
        <f>"TST-F "&amp;_xlfn.XLOOKUP('Test Scenarios'!M2338,'Taxonomy and Epics'!H:H,'Taxonomy and Epics'!E:E)</f>
        <v xml:space="preserve">TST-F </v>
      </c>
      <c r="K2329" s="36" t="str">
        <f>"Phase1,"&amp;_xlfn.XLOOKUP('Test Scenarios'!M2338,'Taxonomy and Epics'!H:H,'Taxonomy and Epics'!B:B)&amp;"_"&amp;_xlfn.XLOOKUP('Test Scenarios'!M2338,'Taxonomy and Epics'!H:H,'Taxonomy and Epics'!C:C)&amp;","&amp;'Test Scenarios'!M2338&amp;",Fin_Functional, Workday"</f>
        <v>Phase1,_,,Fin_Functional, Workday</v>
      </c>
      <c r="L2329" s="41"/>
      <c r="M2329" s="41"/>
      <c r="N2329" s="41"/>
      <c r="O2329" s="41"/>
      <c r="P2329" s="41"/>
      <c r="Q2329" s="41"/>
      <c r="R2329" s="41"/>
      <c r="S2329" s="41"/>
      <c r="T2329" s="38"/>
    </row>
    <row r="2330" spans="1:20" ht="128" x14ac:dyDescent="0.2">
      <c r="A2330" s="20">
        <f>'Test Scenarios'!A2339</f>
        <v>0</v>
      </c>
      <c r="B2330" s="44">
        <f>'Test Scenarios'!K2339</f>
        <v>0</v>
      </c>
      <c r="C2330" s="42">
        <f>'Test Scenarios'!B2339</f>
        <v>0</v>
      </c>
      <c r="D2330" s="43" t="str">
        <f>"F-"&amp;'Test Scenarios'!M2339&amp;"-"&amp;'Test Scenarios'!C2339&amp;"-"&amp;C2330</f>
        <v>F---0</v>
      </c>
      <c r="E2330" s="43" t="s">
        <v>6576</v>
      </c>
      <c r="F2330" s="43">
        <f>'Test Scenarios'!G2339</f>
        <v>0</v>
      </c>
      <c r="G2330" s="43" t="str">
        <f>"Objective"&amp;CHAR(10)
&amp;'Test Scenarios'!L2339&amp;CHAR(10)&amp;CHAR(10)&amp;
"Test Case Description"&amp;CHAR(10)
&amp;'Test Scenarios'!D2339&amp;CHAR(10)&amp;CHAR(10)&amp;
"Expected Results"&amp;CHAR(10)&amp;'Test Scenarios'!F2339</f>
        <v xml:space="preserve">Objective
Test Case Description
Expected Results
</v>
      </c>
      <c r="H2330" s="41"/>
      <c r="I2330" s="43" t="s">
        <v>6577</v>
      </c>
      <c r="J2330" s="41" t="str">
        <f>"TST-F "&amp;_xlfn.XLOOKUP('Test Scenarios'!M2339,'Taxonomy and Epics'!H:H,'Taxonomy and Epics'!E:E)</f>
        <v xml:space="preserve">TST-F </v>
      </c>
      <c r="K2330" s="36" t="str">
        <f>"Phase1,"&amp;_xlfn.XLOOKUP('Test Scenarios'!M2339,'Taxonomy and Epics'!H:H,'Taxonomy and Epics'!B:B)&amp;"_"&amp;_xlfn.XLOOKUP('Test Scenarios'!M2339,'Taxonomy and Epics'!H:H,'Taxonomy and Epics'!C:C)&amp;","&amp;'Test Scenarios'!M2339&amp;",Fin_Functional, Workday"</f>
        <v>Phase1,_,,Fin_Functional, Workday</v>
      </c>
      <c r="L2330" s="41"/>
      <c r="M2330" s="41"/>
      <c r="N2330" s="41"/>
      <c r="O2330" s="41"/>
      <c r="P2330" s="41"/>
      <c r="Q2330" s="41"/>
      <c r="R2330" s="41"/>
      <c r="S2330" s="41"/>
      <c r="T2330" s="38"/>
    </row>
    <row r="2331" spans="1:20" ht="128" x14ac:dyDescent="0.2">
      <c r="A2331" s="20">
        <f>'Test Scenarios'!A2340</f>
        <v>0</v>
      </c>
      <c r="B2331" s="44">
        <f>'Test Scenarios'!K2340</f>
        <v>0</v>
      </c>
      <c r="C2331" s="42">
        <f>'Test Scenarios'!B2340</f>
        <v>0</v>
      </c>
      <c r="D2331" s="43" t="str">
        <f>"F-"&amp;'Test Scenarios'!M2340&amp;"-"&amp;'Test Scenarios'!C2340&amp;"-"&amp;C2331</f>
        <v>F---0</v>
      </c>
      <c r="E2331" s="43" t="s">
        <v>6576</v>
      </c>
      <c r="F2331" s="43">
        <f>'Test Scenarios'!G2340</f>
        <v>0</v>
      </c>
      <c r="G2331" s="43" t="str">
        <f>"Objective"&amp;CHAR(10)
&amp;'Test Scenarios'!L2340&amp;CHAR(10)&amp;CHAR(10)&amp;
"Test Case Description"&amp;CHAR(10)
&amp;'Test Scenarios'!D2340&amp;CHAR(10)&amp;CHAR(10)&amp;
"Expected Results"&amp;CHAR(10)&amp;'Test Scenarios'!F2340</f>
        <v xml:space="preserve">Objective
Test Case Description
Expected Results
</v>
      </c>
      <c r="H2331" s="41"/>
      <c r="I2331" s="43" t="s">
        <v>6577</v>
      </c>
      <c r="J2331" s="41" t="str">
        <f>"TST-F "&amp;_xlfn.XLOOKUP('Test Scenarios'!M2340,'Taxonomy and Epics'!H:H,'Taxonomy and Epics'!E:E)</f>
        <v xml:space="preserve">TST-F </v>
      </c>
      <c r="K2331" s="36" t="str">
        <f>"Phase1,"&amp;_xlfn.XLOOKUP('Test Scenarios'!M2340,'Taxonomy and Epics'!H:H,'Taxonomy and Epics'!B:B)&amp;"_"&amp;_xlfn.XLOOKUP('Test Scenarios'!M2340,'Taxonomy and Epics'!H:H,'Taxonomy and Epics'!C:C)&amp;","&amp;'Test Scenarios'!M2340&amp;",Fin_Functional, Workday"</f>
        <v>Phase1,_,,Fin_Functional, Workday</v>
      </c>
      <c r="L2331" s="41"/>
      <c r="M2331" s="41"/>
      <c r="N2331" s="41"/>
      <c r="O2331" s="41"/>
      <c r="P2331" s="41"/>
      <c r="Q2331" s="41"/>
      <c r="R2331" s="41"/>
      <c r="S2331" s="41"/>
      <c r="T2331" s="38"/>
    </row>
    <row r="2332" spans="1:20" ht="128" x14ac:dyDescent="0.2">
      <c r="A2332" s="20">
        <f>'Test Scenarios'!A2341</f>
        <v>0</v>
      </c>
      <c r="B2332" s="44">
        <f>'Test Scenarios'!K2341</f>
        <v>0</v>
      </c>
      <c r="C2332" s="42">
        <f>'Test Scenarios'!B2341</f>
        <v>0</v>
      </c>
      <c r="D2332" s="43" t="str">
        <f>"F-"&amp;'Test Scenarios'!M2341&amp;"-"&amp;'Test Scenarios'!C2341&amp;"-"&amp;C2332</f>
        <v>F---0</v>
      </c>
      <c r="E2332" s="43" t="s">
        <v>6576</v>
      </c>
      <c r="F2332" s="43">
        <f>'Test Scenarios'!G2341</f>
        <v>0</v>
      </c>
      <c r="G2332" s="43" t="str">
        <f>"Objective"&amp;CHAR(10)
&amp;'Test Scenarios'!L2341&amp;CHAR(10)&amp;CHAR(10)&amp;
"Test Case Description"&amp;CHAR(10)
&amp;'Test Scenarios'!D2341&amp;CHAR(10)&amp;CHAR(10)&amp;
"Expected Results"&amp;CHAR(10)&amp;'Test Scenarios'!F2341</f>
        <v xml:space="preserve">Objective
Test Case Description
Expected Results
</v>
      </c>
      <c r="H2332" s="41"/>
      <c r="I2332" s="43" t="s">
        <v>6577</v>
      </c>
      <c r="J2332" s="41" t="str">
        <f>"TST-F "&amp;_xlfn.XLOOKUP('Test Scenarios'!M2341,'Taxonomy and Epics'!H:H,'Taxonomy and Epics'!E:E)</f>
        <v xml:space="preserve">TST-F </v>
      </c>
      <c r="K2332" s="36" t="str">
        <f>"Phase1,"&amp;_xlfn.XLOOKUP('Test Scenarios'!M2341,'Taxonomy and Epics'!H:H,'Taxonomy and Epics'!B:B)&amp;"_"&amp;_xlfn.XLOOKUP('Test Scenarios'!M2341,'Taxonomy and Epics'!H:H,'Taxonomy and Epics'!C:C)&amp;","&amp;'Test Scenarios'!M2341&amp;",Fin_Functional, Workday"</f>
        <v>Phase1,_,,Fin_Functional, Workday</v>
      </c>
      <c r="L2332" s="41"/>
      <c r="M2332" s="41"/>
      <c r="N2332" s="41"/>
      <c r="O2332" s="41"/>
      <c r="P2332" s="41"/>
      <c r="Q2332" s="41"/>
      <c r="R2332" s="41"/>
      <c r="S2332" s="41"/>
      <c r="T2332" s="38"/>
    </row>
    <row r="2333" spans="1:20" ht="128" x14ac:dyDescent="0.2">
      <c r="A2333" s="20">
        <f>'Test Scenarios'!A2342</f>
        <v>0</v>
      </c>
      <c r="B2333" s="44">
        <f>'Test Scenarios'!K2342</f>
        <v>0</v>
      </c>
      <c r="C2333" s="42">
        <f>'Test Scenarios'!B2342</f>
        <v>0</v>
      </c>
      <c r="D2333" s="43" t="str">
        <f>"F-"&amp;'Test Scenarios'!M2342&amp;"-"&amp;'Test Scenarios'!C2342&amp;"-"&amp;C2333</f>
        <v>F---0</v>
      </c>
      <c r="E2333" s="43" t="s">
        <v>6576</v>
      </c>
      <c r="F2333" s="43">
        <f>'Test Scenarios'!G2342</f>
        <v>0</v>
      </c>
      <c r="G2333" s="43" t="str">
        <f>"Objective"&amp;CHAR(10)
&amp;'Test Scenarios'!L2342&amp;CHAR(10)&amp;CHAR(10)&amp;
"Test Case Description"&amp;CHAR(10)
&amp;'Test Scenarios'!D2342&amp;CHAR(10)&amp;CHAR(10)&amp;
"Expected Results"&amp;CHAR(10)&amp;'Test Scenarios'!F2342</f>
        <v xml:space="preserve">Objective
Test Case Description
Expected Results
</v>
      </c>
      <c r="H2333" s="41"/>
      <c r="I2333" s="43" t="s">
        <v>6577</v>
      </c>
      <c r="J2333" s="41" t="str">
        <f>"TST-F "&amp;_xlfn.XLOOKUP('Test Scenarios'!M2342,'Taxonomy and Epics'!H:H,'Taxonomy and Epics'!E:E)</f>
        <v xml:space="preserve">TST-F </v>
      </c>
      <c r="K2333" s="36" t="str">
        <f>"Phase1,"&amp;_xlfn.XLOOKUP('Test Scenarios'!M2342,'Taxonomy and Epics'!H:H,'Taxonomy and Epics'!B:B)&amp;"_"&amp;_xlfn.XLOOKUP('Test Scenarios'!M2342,'Taxonomy and Epics'!H:H,'Taxonomy and Epics'!C:C)&amp;","&amp;'Test Scenarios'!M2342&amp;",Fin_Functional, Workday"</f>
        <v>Phase1,_,,Fin_Functional, Workday</v>
      </c>
      <c r="L2333" s="41"/>
      <c r="M2333" s="41"/>
      <c r="N2333" s="41"/>
      <c r="O2333" s="41"/>
      <c r="P2333" s="41"/>
      <c r="Q2333" s="41"/>
      <c r="R2333" s="41"/>
      <c r="S2333" s="41"/>
      <c r="T2333" s="38"/>
    </row>
    <row r="2334" spans="1:20" ht="128" x14ac:dyDescent="0.2">
      <c r="A2334" s="20">
        <f>'Test Scenarios'!A2343</f>
        <v>0</v>
      </c>
      <c r="B2334" s="44">
        <f>'Test Scenarios'!K2343</f>
        <v>0</v>
      </c>
      <c r="C2334" s="42">
        <f>'Test Scenarios'!B2343</f>
        <v>0</v>
      </c>
      <c r="D2334" s="43" t="str">
        <f>"F-"&amp;'Test Scenarios'!M2343&amp;"-"&amp;'Test Scenarios'!C2343&amp;"-"&amp;C2334</f>
        <v>F---0</v>
      </c>
      <c r="E2334" s="43" t="s">
        <v>6576</v>
      </c>
      <c r="F2334" s="43">
        <f>'Test Scenarios'!G2343</f>
        <v>0</v>
      </c>
      <c r="G2334" s="43" t="str">
        <f>"Objective"&amp;CHAR(10)
&amp;'Test Scenarios'!L2343&amp;CHAR(10)&amp;CHAR(10)&amp;
"Test Case Description"&amp;CHAR(10)
&amp;'Test Scenarios'!D2343&amp;CHAR(10)&amp;CHAR(10)&amp;
"Expected Results"&amp;CHAR(10)&amp;'Test Scenarios'!F2343</f>
        <v xml:space="preserve">Objective
Test Case Description
Expected Results
</v>
      </c>
      <c r="H2334" s="41"/>
      <c r="I2334" s="43" t="s">
        <v>6577</v>
      </c>
      <c r="J2334" s="41" t="str">
        <f>"TST-F "&amp;_xlfn.XLOOKUP('Test Scenarios'!M2343,'Taxonomy and Epics'!H:H,'Taxonomy and Epics'!E:E)</f>
        <v xml:space="preserve">TST-F </v>
      </c>
      <c r="K2334" s="36" t="str">
        <f>"Phase1,"&amp;_xlfn.XLOOKUP('Test Scenarios'!M2343,'Taxonomy and Epics'!H:H,'Taxonomy and Epics'!B:B)&amp;"_"&amp;_xlfn.XLOOKUP('Test Scenarios'!M2343,'Taxonomy and Epics'!H:H,'Taxonomy and Epics'!C:C)&amp;","&amp;'Test Scenarios'!M2343&amp;",Fin_Functional, Workday"</f>
        <v>Phase1,_,,Fin_Functional, Workday</v>
      </c>
      <c r="L2334" s="41"/>
      <c r="M2334" s="41"/>
      <c r="N2334" s="41"/>
      <c r="O2334" s="41"/>
      <c r="P2334" s="41"/>
      <c r="Q2334" s="41"/>
      <c r="R2334" s="41"/>
      <c r="S2334" s="41"/>
      <c r="T2334" s="38"/>
    </row>
    <row r="2335" spans="1:20" ht="128" x14ac:dyDescent="0.2">
      <c r="A2335" s="20">
        <f>'Test Scenarios'!A2344</f>
        <v>0</v>
      </c>
      <c r="B2335" s="44">
        <f>'Test Scenarios'!K2344</f>
        <v>0</v>
      </c>
      <c r="C2335" s="42">
        <f>'Test Scenarios'!B2344</f>
        <v>0</v>
      </c>
      <c r="D2335" s="43" t="str">
        <f>"F-"&amp;'Test Scenarios'!M2344&amp;"-"&amp;'Test Scenarios'!C2344&amp;"-"&amp;C2335</f>
        <v>F---0</v>
      </c>
      <c r="E2335" s="43" t="s">
        <v>6576</v>
      </c>
      <c r="F2335" s="43">
        <f>'Test Scenarios'!G2344</f>
        <v>0</v>
      </c>
      <c r="G2335" s="43" t="str">
        <f>"Objective"&amp;CHAR(10)
&amp;'Test Scenarios'!L2344&amp;CHAR(10)&amp;CHAR(10)&amp;
"Test Case Description"&amp;CHAR(10)
&amp;'Test Scenarios'!D2344&amp;CHAR(10)&amp;CHAR(10)&amp;
"Expected Results"&amp;CHAR(10)&amp;'Test Scenarios'!F2344</f>
        <v xml:space="preserve">Objective
Test Case Description
Expected Results
</v>
      </c>
      <c r="H2335" s="41"/>
      <c r="I2335" s="43" t="s">
        <v>6577</v>
      </c>
      <c r="J2335" s="41" t="str">
        <f>"TST-F "&amp;_xlfn.XLOOKUP('Test Scenarios'!M2344,'Taxonomy and Epics'!H:H,'Taxonomy and Epics'!E:E)</f>
        <v xml:space="preserve">TST-F </v>
      </c>
      <c r="K2335" s="36" t="str">
        <f>"Phase1,"&amp;_xlfn.XLOOKUP('Test Scenarios'!M2344,'Taxonomy and Epics'!H:H,'Taxonomy and Epics'!B:B)&amp;"_"&amp;_xlfn.XLOOKUP('Test Scenarios'!M2344,'Taxonomy and Epics'!H:H,'Taxonomy and Epics'!C:C)&amp;","&amp;'Test Scenarios'!M2344&amp;",Fin_Functional, Workday"</f>
        <v>Phase1,_,,Fin_Functional, Workday</v>
      </c>
      <c r="L2335" s="41"/>
      <c r="M2335" s="41"/>
      <c r="N2335" s="41"/>
      <c r="O2335" s="41"/>
      <c r="P2335" s="41"/>
      <c r="Q2335" s="41"/>
      <c r="R2335" s="41"/>
      <c r="S2335" s="41"/>
      <c r="T2335" s="38"/>
    </row>
    <row r="2336" spans="1:20" ht="128" x14ac:dyDescent="0.2">
      <c r="A2336" s="20">
        <f>'Test Scenarios'!A2345</f>
        <v>0</v>
      </c>
      <c r="B2336" s="44">
        <f>'Test Scenarios'!K2345</f>
        <v>0</v>
      </c>
      <c r="C2336" s="42">
        <f>'Test Scenarios'!B2345</f>
        <v>0</v>
      </c>
      <c r="D2336" s="43" t="str">
        <f>"F-"&amp;'Test Scenarios'!M2345&amp;"-"&amp;'Test Scenarios'!C2345&amp;"-"&amp;C2336</f>
        <v>F---0</v>
      </c>
      <c r="E2336" s="43" t="s">
        <v>6576</v>
      </c>
      <c r="F2336" s="43">
        <f>'Test Scenarios'!G2345</f>
        <v>0</v>
      </c>
      <c r="G2336" s="43" t="str">
        <f>"Objective"&amp;CHAR(10)
&amp;'Test Scenarios'!L2345&amp;CHAR(10)&amp;CHAR(10)&amp;
"Test Case Description"&amp;CHAR(10)
&amp;'Test Scenarios'!D2345&amp;CHAR(10)&amp;CHAR(10)&amp;
"Expected Results"&amp;CHAR(10)&amp;'Test Scenarios'!F2345</f>
        <v xml:space="preserve">Objective
Test Case Description
Expected Results
</v>
      </c>
      <c r="H2336" s="41"/>
      <c r="I2336" s="43" t="s">
        <v>6577</v>
      </c>
      <c r="J2336" s="41" t="str">
        <f>"TST-F "&amp;_xlfn.XLOOKUP('Test Scenarios'!M2345,'Taxonomy and Epics'!H:H,'Taxonomy and Epics'!E:E)</f>
        <v xml:space="preserve">TST-F </v>
      </c>
      <c r="K2336" s="36" t="str">
        <f>"Phase1,"&amp;_xlfn.XLOOKUP('Test Scenarios'!M2345,'Taxonomy and Epics'!H:H,'Taxonomy and Epics'!B:B)&amp;"_"&amp;_xlfn.XLOOKUP('Test Scenarios'!M2345,'Taxonomy and Epics'!H:H,'Taxonomy and Epics'!C:C)&amp;","&amp;'Test Scenarios'!M2345&amp;",Fin_Functional, Workday"</f>
        <v>Phase1,_,,Fin_Functional, Workday</v>
      </c>
      <c r="L2336" s="41"/>
      <c r="M2336" s="41"/>
      <c r="N2336" s="41"/>
      <c r="O2336" s="41"/>
      <c r="P2336" s="41"/>
      <c r="Q2336" s="41"/>
      <c r="R2336" s="41"/>
      <c r="S2336" s="41"/>
      <c r="T2336" s="38"/>
    </row>
    <row r="2337" spans="1:20" ht="128" x14ac:dyDescent="0.2">
      <c r="A2337" s="20">
        <f>'Test Scenarios'!A2346</f>
        <v>0</v>
      </c>
      <c r="B2337" s="44">
        <f>'Test Scenarios'!K2346</f>
        <v>0</v>
      </c>
      <c r="C2337" s="42">
        <f>'Test Scenarios'!B2346</f>
        <v>0</v>
      </c>
      <c r="D2337" s="43" t="str">
        <f>"F-"&amp;'Test Scenarios'!M2346&amp;"-"&amp;'Test Scenarios'!C2346&amp;"-"&amp;C2337</f>
        <v>F---0</v>
      </c>
      <c r="E2337" s="43" t="s">
        <v>6576</v>
      </c>
      <c r="F2337" s="43">
        <f>'Test Scenarios'!G2346</f>
        <v>0</v>
      </c>
      <c r="G2337" s="43" t="str">
        <f>"Objective"&amp;CHAR(10)
&amp;'Test Scenarios'!L2346&amp;CHAR(10)&amp;CHAR(10)&amp;
"Test Case Description"&amp;CHAR(10)
&amp;'Test Scenarios'!D2346&amp;CHAR(10)&amp;CHAR(10)&amp;
"Expected Results"&amp;CHAR(10)&amp;'Test Scenarios'!F2346</f>
        <v xml:space="preserve">Objective
Test Case Description
Expected Results
</v>
      </c>
      <c r="H2337" s="41"/>
      <c r="I2337" s="43" t="s">
        <v>6577</v>
      </c>
      <c r="J2337" s="41" t="str">
        <f>"TST-F "&amp;_xlfn.XLOOKUP('Test Scenarios'!M2346,'Taxonomy and Epics'!H:H,'Taxonomy and Epics'!E:E)</f>
        <v xml:space="preserve">TST-F </v>
      </c>
      <c r="K2337" s="36" t="str">
        <f>"Phase1,"&amp;_xlfn.XLOOKUP('Test Scenarios'!M2346,'Taxonomy and Epics'!H:H,'Taxonomy and Epics'!B:B)&amp;"_"&amp;_xlfn.XLOOKUP('Test Scenarios'!M2346,'Taxonomy and Epics'!H:H,'Taxonomy and Epics'!C:C)&amp;","&amp;'Test Scenarios'!M2346&amp;",Fin_Functional, Workday"</f>
        <v>Phase1,_,,Fin_Functional, Workday</v>
      </c>
      <c r="L2337" s="41"/>
      <c r="M2337" s="41"/>
      <c r="N2337" s="41"/>
      <c r="O2337" s="41"/>
      <c r="P2337" s="41"/>
      <c r="Q2337" s="41"/>
      <c r="R2337" s="41"/>
      <c r="S2337" s="41"/>
      <c r="T2337" s="38"/>
    </row>
    <row r="2338" spans="1:20" ht="128" x14ac:dyDescent="0.2">
      <c r="A2338" s="20">
        <f>'Test Scenarios'!A2347</f>
        <v>0</v>
      </c>
      <c r="B2338" s="44">
        <f>'Test Scenarios'!K2347</f>
        <v>0</v>
      </c>
      <c r="C2338" s="42">
        <f>'Test Scenarios'!B2347</f>
        <v>0</v>
      </c>
      <c r="D2338" s="43" t="str">
        <f>"F-"&amp;'Test Scenarios'!M2347&amp;"-"&amp;'Test Scenarios'!C2347&amp;"-"&amp;C2338</f>
        <v>F---0</v>
      </c>
      <c r="E2338" s="43" t="s">
        <v>6576</v>
      </c>
      <c r="F2338" s="43">
        <f>'Test Scenarios'!G2347</f>
        <v>0</v>
      </c>
      <c r="G2338" s="43" t="str">
        <f>"Objective"&amp;CHAR(10)
&amp;'Test Scenarios'!L2347&amp;CHAR(10)&amp;CHAR(10)&amp;
"Test Case Description"&amp;CHAR(10)
&amp;'Test Scenarios'!D2347&amp;CHAR(10)&amp;CHAR(10)&amp;
"Expected Results"&amp;CHAR(10)&amp;'Test Scenarios'!F2347</f>
        <v xml:space="preserve">Objective
Test Case Description
Expected Results
</v>
      </c>
      <c r="H2338" s="41"/>
      <c r="I2338" s="43" t="s">
        <v>6577</v>
      </c>
      <c r="J2338" s="41" t="str">
        <f>"TST-F "&amp;_xlfn.XLOOKUP('Test Scenarios'!M2347,'Taxonomy and Epics'!H:H,'Taxonomy and Epics'!E:E)</f>
        <v xml:space="preserve">TST-F </v>
      </c>
      <c r="K2338" s="36" t="str">
        <f>"Phase1,"&amp;_xlfn.XLOOKUP('Test Scenarios'!M2347,'Taxonomy and Epics'!H:H,'Taxonomy and Epics'!B:B)&amp;"_"&amp;_xlfn.XLOOKUP('Test Scenarios'!M2347,'Taxonomy and Epics'!H:H,'Taxonomy and Epics'!C:C)&amp;","&amp;'Test Scenarios'!M2347&amp;",Fin_Functional, Workday"</f>
        <v>Phase1,_,,Fin_Functional, Workday</v>
      </c>
      <c r="L2338" s="41"/>
      <c r="M2338" s="41"/>
      <c r="N2338" s="41"/>
      <c r="O2338" s="41"/>
      <c r="P2338" s="41"/>
      <c r="Q2338" s="41"/>
      <c r="R2338" s="41"/>
      <c r="S2338" s="41"/>
      <c r="T2338" s="38"/>
    </row>
    <row r="2339" spans="1:20" ht="128" x14ac:dyDescent="0.2">
      <c r="A2339" s="20">
        <f>'Test Scenarios'!A2348</f>
        <v>0</v>
      </c>
      <c r="B2339" s="44">
        <f>'Test Scenarios'!K2348</f>
        <v>0</v>
      </c>
      <c r="C2339" s="42">
        <f>'Test Scenarios'!B2348</f>
        <v>0</v>
      </c>
      <c r="D2339" s="43" t="str">
        <f>"F-"&amp;'Test Scenarios'!M2348&amp;"-"&amp;'Test Scenarios'!C2348&amp;"-"&amp;C2339</f>
        <v>F---0</v>
      </c>
      <c r="E2339" s="43" t="s">
        <v>6576</v>
      </c>
      <c r="F2339" s="43">
        <f>'Test Scenarios'!G2348</f>
        <v>0</v>
      </c>
      <c r="G2339" s="43" t="str">
        <f>"Objective"&amp;CHAR(10)
&amp;'Test Scenarios'!L2348&amp;CHAR(10)&amp;CHAR(10)&amp;
"Test Case Description"&amp;CHAR(10)
&amp;'Test Scenarios'!D2348&amp;CHAR(10)&amp;CHAR(10)&amp;
"Expected Results"&amp;CHAR(10)&amp;'Test Scenarios'!F2348</f>
        <v xml:space="preserve">Objective
Test Case Description
Expected Results
</v>
      </c>
      <c r="H2339" s="41"/>
      <c r="I2339" s="43" t="s">
        <v>6577</v>
      </c>
      <c r="J2339" s="41" t="str">
        <f>"TST-F "&amp;_xlfn.XLOOKUP('Test Scenarios'!M2348,'Taxonomy and Epics'!H:H,'Taxonomy and Epics'!E:E)</f>
        <v xml:space="preserve">TST-F </v>
      </c>
      <c r="K2339" s="36" t="str">
        <f>"Phase1,"&amp;_xlfn.XLOOKUP('Test Scenarios'!M2348,'Taxonomy and Epics'!H:H,'Taxonomy and Epics'!B:B)&amp;"_"&amp;_xlfn.XLOOKUP('Test Scenarios'!M2348,'Taxonomy and Epics'!H:H,'Taxonomy and Epics'!C:C)&amp;","&amp;'Test Scenarios'!M2348&amp;",Fin_Functional, Workday"</f>
        <v>Phase1,_,,Fin_Functional, Workday</v>
      </c>
      <c r="L2339" s="41"/>
      <c r="M2339" s="41"/>
      <c r="N2339" s="41"/>
      <c r="O2339" s="41"/>
      <c r="P2339" s="41"/>
      <c r="Q2339" s="41"/>
      <c r="R2339" s="41"/>
      <c r="S2339" s="41"/>
      <c r="T2339" s="38"/>
    </row>
    <row r="2340" spans="1:20" ht="128" x14ac:dyDescent="0.2">
      <c r="A2340" s="20">
        <f>'Test Scenarios'!A2349</f>
        <v>0</v>
      </c>
      <c r="B2340" s="44">
        <f>'Test Scenarios'!K2349</f>
        <v>0</v>
      </c>
      <c r="C2340" s="42">
        <f>'Test Scenarios'!B2349</f>
        <v>0</v>
      </c>
      <c r="D2340" s="43" t="str">
        <f>"F-"&amp;'Test Scenarios'!M2349&amp;"-"&amp;'Test Scenarios'!C2349&amp;"-"&amp;C2340</f>
        <v>F---0</v>
      </c>
      <c r="E2340" s="43" t="s">
        <v>6576</v>
      </c>
      <c r="F2340" s="43">
        <f>'Test Scenarios'!G2349</f>
        <v>0</v>
      </c>
      <c r="G2340" s="43" t="str">
        <f>"Objective"&amp;CHAR(10)
&amp;'Test Scenarios'!L2349&amp;CHAR(10)&amp;CHAR(10)&amp;
"Test Case Description"&amp;CHAR(10)
&amp;'Test Scenarios'!D2349&amp;CHAR(10)&amp;CHAR(10)&amp;
"Expected Results"&amp;CHAR(10)&amp;'Test Scenarios'!F2349</f>
        <v xml:space="preserve">Objective
Test Case Description
Expected Results
</v>
      </c>
      <c r="H2340" s="41"/>
      <c r="I2340" s="43" t="s">
        <v>6577</v>
      </c>
      <c r="J2340" s="41" t="str">
        <f>"TST-F "&amp;_xlfn.XLOOKUP('Test Scenarios'!M2349,'Taxonomy and Epics'!H:H,'Taxonomy and Epics'!E:E)</f>
        <v xml:space="preserve">TST-F </v>
      </c>
      <c r="K2340" s="36" t="str">
        <f>"Phase1,"&amp;_xlfn.XLOOKUP('Test Scenarios'!M2349,'Taxonomy and Epics'!H:H,'Taxonomy and Epics'!B:B)&amp;"_"&amp;_xlfn.XLOOKUP('Test Scenarios'!M2349,'Taxonomy and Epics'!H:H,'Taxonomy and Epics'!C:C)&amp;","&amp;'Test Scenarios'!M2349&amp;",Fin_Functional, Workday"</f>
        <v>Phase1,_,,Fin_Functional, Workday</v>
      </c>
      <c r="L2340" s="41"/>
      <c r="M2340" s="41"/>
      <c r="N2340" s="41"/>
      <c r="O2340" s="41"/>
      <c r="P2340" s="41"/>
      <c r="Q2340" s="41"/>
      <c r="R2340" s="41"/>
      <c r="S2340" s="41"/>
      <c r="T2340" s="38"/>
    </row>
    <row r="2341" spans="1:20" ht="128" x14ac:dyDescent="0.2">
      <c r="A2341" s="20">
        <f>'Test Scenarios'!A2350</f>
        <v>0</v>
      </c>
      <c r="B2341" s="44">
        <f>'Test Scenarios'!K2350</f>
        <v>0</v>
      </c>
      <c r="C2341" s="42">
        <f>'Test Scenarios'!B2350</f>
        <v>0</v>
      </c>
      <c r="D2341" s="43" t="str">
        <f>"F-"&amp;'Test Scenarios'!M2350&amp;"-"&amp;'Test Scenarios'!C2350&amp;"-"&amp;C2341</f>
        <v>F---0</v>
      </c>
      <c r="E2341" s="43" t="s">
        <v>6576</v>
      </c>
      <c r="F2341" s="43">
        <f>'Test Scenarios'!G2350</f>
        <v>0</v>
      </c>
      <c r="G2341" s="43" t="str">
        <f>"Objective"&amp;CHAR(10)
&amp;'Test Scenarios'!L2350&amp;CHAR(10)&amp;CHAR(10)&amp;
"Test Case Description"&amp;CHAR(10)
&amp;'Test Scenarios'!D2350&amp;CHAR(10)&amp;CHAR(10)&amp;
"Expected Results"&amp;CHAR(10)&amp;'Test Scenarios'!F2350</f>
        <v xml:space="preserve">Objective
Test Case Description
Expected Results
</v>
      </c>
      <c r="H2341" s="41"/>
      <c r="I2341" s="43" t="s">
        <v>6577</v>
      </c>
      <c r="J2341" s="41" t="str">
        <f>"TST-F "&amp;_xlfn.XLOOKUP('Test Scenarios'!M2350,'Taxonomy and Epics'!H:H,'Taxonomy and Epics'!E:E)</f>
        <v xml:space="preserve">TST-F </v>
      </c>
      <c r="K2341" s="36" t="str">
        <f>"Phase1,"&amp;_xlfn.XLOOKUP('Test Scenarios'!M2350,'Taxonomy and Epics'!H:H,'Taxonomy and Epics'!B:B)&amp;"_"&amp;_xlfn.XLOOKUP('Test Scenarios'!M2350,'Taxonomy and Epics'!H:H,'Taxonomy and Epics'!C:C)&amp;","&amp;'Test Scenarios'!M2350&amp;",Fin_Functional, Workday"</f>
        <v>Phase1,_,,Fin_Functional, Workday</v>
      </c>
      <c r="L2341" s="41"/>
      <c r="M2341" s="41"/>
      <c r="N2341" s="41"/>
      <c r="O2341" s="41"/>
      <c r="P2341" s="41"/>
      <c r="Q2341" s="41"/>
      <c r="R2341" s="41"/>
      <c r="S2341" s="41"/>
      <c r="T2341" s="38"/>
    </row>
    <row r="2342" spans="1:20" ht="128" x14ac:dyDescent="0.2">
      <c r="A2342" s="20">
        <f>'Test Scenarios'!A2351</f>
        <v>0</v>
      </c>
      <c r="B2342" s="44">
        <f>'Test Scenarios'!K2351</f>
        <v>0</v>
      </c>
      <c r="C2342" s="42">
        <f>'Test Scenarios'!B2351</f>
        <v>0</v>
      </c>
      <c r="D2342" s="43" t="str">
        <f>"F-"&amp;'Test Scenarios'!M2351&amp;"-"&amp;'Test Scenarios'!C2351&amp;"-"&amp;C2342</f>
        <v>F---0</v>
      </c>
      <c r="E2342" s="43" t="s">
        <v>6576</v>
      </c>
      <c r="F2342" s="43">
        <f>'Test Scenarios'!G2351</f>
        <v>0</v>
      </c>
      <c r="G2342" s="43" t="str">
        <f>"Objective"&amp;CHAR(10)
&amp;'Test Scenarios'!L2351&amp;CHAR(10)&amp;CHAR(10)&amp;
"Test Case Description"&amp;CHAR(10)
&amp;'Test Scenarios'!D2351&amp;CHAR(10)&amp;CHAR(10)&amp;
"Expected Results"&amp;CHAR(10)&amp;'Test Scenarios'!F2351</f>
        <v xml:space="preserve">Objective
Test Case Description
Expected Results
</v>
      </c>
      <c r="H2342" s="41"/>
      <c r="I2342" s="43" t="s">
        <v>6577</v>
      </c>
      <c r="J2342" s="41" t="str">
        <f>"TST-F "&amp;_xlfn.XLOOKUP('Test Scenarios'!M2351,'Taxonomy and Epics'!H:H,'Taxonomy and Epics'!E:E)</f>
        <v xml:space="preserve">TST-F </v>
      </c>
      <c r="K2342" s="36" t="str">
        <f>"Phase1,"&amp;_xlfn.XLOOKUP('Test Scenarios'!M2351,'Taxonomy and Epics'!H:H,'Taxonomy and Epics'!B:B)&amp;"_"&amp;_xlfn.XLOOKUP('Test Scenarios'!M2351,'Taxonomy and Epics'!H:H,'Taxonomy and Epics'!C:C)&amp;","&amp;'Test Scenarios'!M2351&amp;",Fin_Functional, Workday"</f>
        <v>Phase1,_,,Fin_Functional, Workday</v>
      </c>
      <c r="L2342" s="41"/>
      <c r="M2342" s="41"/>
      <c r="N2342" s="41"/>
      <c r="O2342" s="41"/>
      <c r="P2342" s="41"/>
      <c r="Q2342" s="41"/>
      <c r="R2342" s="41"/>
      <c r="S2342" s="41"/>
      <c r="T2342" s="38"/>
    </row>
    <row r="2343" spans="1:20" ht="128" x14ac:dyDescent="0.2">
      <c r="A2343" s="20">
        <f>'Test Scenarios'!A2352</f>
        <v>0</v>
      </c>
      <c r="B2343" s="44">
        <f>'Test Scenarios'!K2352</f>
        <v>0</v>
      </c>
      <c r="C2343" s="42">
        <f>'Test Scenarios'!B2352</f>
        <v>0</v>
      </c>
      <c r="D2343" s="43" t="str">
        <f>"F-"&amp;'Test Scenarios'!M2352&amp;"-"&amp;'Test Scenarios'!C2352&amp;"-"&amp;C2343</f>
        <v>F---0</v>
      </c>
      <c r="E2343" s="43" t="s">
        <v>6576</v>
      </c>
      <c r="F2343" s="43">
        <f>'Test Scenarios'!G2352</f>
        <v>0</v>
      </c>
      <c r="G2343" s="43" t="str">
        <f>"Objective"&amp;CHAR(10)
&amp;'Test Scenarios'!L2352&amp;CHAR(10)&amp;CHAR(10)&amp;
"Test Case Description"&amp;CHAR(10)
&amp;'Test Scenarios'!D2352&amp;CHAR(10)&amp;CHAR(10)&amp;
"Expected Results"&amp;CHAR(10)&amp;'Test Scenarios'!F2352</f>
        <v xml:space="preserve">Objective
Test Case Description
Expected Results
</v>
      </c>
      <c r="H2343" s="41"/>
      <c r="I2343" s="43" t="s">
        <v>6577</v>
      </c>
      <c r="J2343" s="41" t="str">
        <f>"TST-F "&amp;_xlfn.XLOOKUP('Test Scenarios'!M2352,'Taxonomy and Epics'!H:H,'Taxonomy and Epics'!E:E)</f>
        <v xml:space="preserve">TST-F </v>
      </c>
      <c r="K2343" s="36" t="str">
        <f>"Phase1,"&amp;_xlfn.XLOOKUP('Test Scenarios'!M2352,'Taxonomy and Epics'!H:H,'Taxonomy and Epics'!B:B)&amp;"_"&amp;_xlfn.XLOOKUP('Test Scenarios'!M2352,'Taxonomy and Epics'!H:H,'Taxonomy and Epics'!C:C)&amp;","&amp;'Test Scenarios'!M2352&amp;",Fin_Functional, Workday"</f>
        <v>Phase1,_,,Fin_Functional, Workday</v>
      </c>
      <c r="L2343" s="41"/>
      <c r="M2343" s="41"/>
      <c r="N2343" s="41"/>
      <c r="O2343" s="41"/>
      <c r="P2343" s="41"/>
      <c r="Q2343" s="41"/>
      <c r="R2343" s="41"/>
      <c r="S2343" s="41"/>
      <c r="T2343" s="38"/>
    </row>
    <row r="2344" spans="1:20" ht="128" x14ac:dyDescent="0.2">
      <c r="A2344" s="20">
        <f>'Test Scenarios'!A2353</f>
        <v>0</v>
      </c>
      <c r="B2344" s="44">
        <f>'Test Scenarios'!K2353</f>
        <v>0</v>
      </c>
      <c r="C2344" s="42">
        <f>'Test Scenarios'!B2353</f>
        <v>0</v>
      </c>
      <c r="D2344" s="43" t="str">
        <f>"F-"&amp;'Test Scenarios'!M2353&amp;"-"&amp;'Test Scenarios'!C2353&amp;"-"&amp;C2344</f>
        <v>F---0</v>
      </c>
      <c r="E2344" s="43" t="s">
        <v>6576</v>
      </c>
      <c r="F2344" s="43">
        <f>'Test Scenarios'!G2353</f>
        <v>0</v>
      </c>
      <c r="G2344" s="43" t="str">
        <f>"Objective"&amp;CHAR(10)
&amp;'Test Scenarios'!L2353&amp;CHAR(10)&amp;CHAR(10)&amp;
"Test Case Description"&amp;CHAR(10)
&amp;'Test Scenarios'!D2353&amp;CHAR(10)&amp;CHAR(10)&amp;
"Expected Results"&amp;CHAR(10)&amp;'Test Scenarios'!F2353</f>
        <v xml:space="preserve">Objective
Test Case Description
Expected Results
</v>
      </c>
      <c r="H2344" s="41"/>
      <c r="I2344" s="43" t="s">
        <v>6577</v>
      </c>
      <c r="J2344" s="41" t="str">
        <f>"TST-F "&amp;_xlfn.XLOOKUP('Test Scenarios'!M2353,'Taxonomy and Epics'!H:H,'Taxonomy and Epics'!E:E)</f>
        <v xml:space="preserve">TST-F </v>
      </c>
      <c r="K2344" s="36" t="str">
        <f>"Phase1,"&amp;_xlfn.XLOOKUP('Test Scenarios'!M2353,'Taxonomy and Epics'!H:H,'Taxonomy and Epics'!B:B)&amp;"_"&amp;_xlfn.XLOOKUP('Test Scenarios'!M2353,'Taxonomy and Epics'!H:H,'Taxonomy and Epics'!C:C)&amp;","&amp;'Test Scenarios'!M2353&amp;",Fin_Functional, Workday"</f>
        <v>Phase1,_,,Fin_Functional, Workday</v>
      </c>
      <c r="L2344" s="41"/>
      <c r="M2344" s="41"/>
      <c r="N2344" s="41"/>
      <c r="O2344" s="41"/>
      <c r="P2344" s="41"/>
      <c r="Q2344" s="41"/>
      <c r="R2344" s="41"/>
      <c r="S2344" s="41"/>
      <c r="T2344" s="38"/>
    </row>
    <row r="2345" spans="1:20" ht="128" x14ac:dyDescent="0.2">
      <c r="A2345" s="20">
        <f>'Test Scenarios'!A2354</f>
        <v>0</v>
      </c>
      <c r="B2345" s="44">
        <f>'Test Scenarios'!K2354</f>
        <v>0</v>
      </c>
      <c r="C2345" s="42">
        <f>'Test Scenarios'!B2354</f>
        <v>0</v>
      </c>
      <c r="D2345" s="43" t="str">
        <f>"F-"&amp;'Test Scenarios'!M2354&amp;"-"&amp;'Test Scenarios'!C2354&amp;"-"&amp;C2345</f>
        <v>F---0</v>
      </c>
      <c r="E2345" s="43" t="s">
        <v>6576</v>
      </c>
      <c r="F2345" s="43">
        <f>'Test Scenarios'!G2354</f>
        <v>0</v>
      </c>
      <c r="G2345" s="43" t="str">
        <f>"Objective"&amp;CHAR(10)
&amp;'Test Scenarios'!L2354&amp;CHAR(10)&amp;CHAR(10)&amp;
"Test Case Description"&amp;CHAR(10)
&amp;'Test Scenarios'!D2354&amp;CHAR(10)&amp;CHAR(10)&amp;
"Expected Results"&amp;CHAR(10)&amp;'Test Scenarios'!F2354</f>
        <v xml:space="preserve">Objective
Test Case Description
Expected Results
</v>
      </c>
      <c r="H2345" s="41"/>
      <c r="I2345" s="43" t="s">
        <v>6577</v>
      </c>
      <c r="J2345" s="41" t="str">
        <f>"TST-F "&amp;_xlfn.XLOOKUP('Test Scenarios'!M2354,'Taxonomy and Epics'!H:H,'Taxonomy and Epics'!E:E)</f>
        <v xml:space="preserve">TST-F </v>
      </c>
      <c r="K2345" s="36" t="str">
        <f>"Phase1,"&amp;_xlfn.XLOOKUP('Test Scenarios'!M2354,'Taxonomy and Epics'!H:H,'Taxonomy and Epics'!B:B)&amp;"_"&amp;_xlfn.XLOOKUP('Test Scenarios'!M2354,'Taxonomy and Epics'!H:H,'Taxonomy and Epics'!C:C)&amp;","&amp;'Test Scenarios'!M2354&amp;",Fin_Functional, Workday"</f>
        <v>Phase1,_,,Fin_Functional, Workday</v>
      </c>
      <c r="L2345" s="41"/>
      <c r="M2345" s="41"/>
      <c r="N2345" s="41"/>
      <c r="O2345" s="41"/>
      <c r="P2345" s="41"/>
      <c r="Q2345" s="41"/>
      <c r="R2345" s="41"/>
      <c r="S2345" s="41"/>
      <c r="T2345" s="38"/>
    </row>
    <row r="2346" spans="1:20" ht="128" x14ac:dyDescent="0.2">
      <c r="A2346" s="20">
        <f>'Test Scenarios'!A2355</f>
        <v>0</v>
      </c>
      <c r="B2346" s="44">
        <f>'Test Scenarios'!K2355</f>
        <v>0</v>
      </c>
      <c r="C2346" s="42">
        <f>'Test Scenarios'!B2355</f>
        <v>0</v>
      </c>
      <c r="D2346" s="43" t="str">
        <f>"F-"&amp;'Test Scenarios'!M2355&amp;"-"&amp;'Test Scenarios'!C2355&amp;"-"&amp;C2346</f>
        <v>F---0</v>
      </c>
      <c r="E2346" s="43" t="s">
        <v>6576</v>
      </c>
      <c r="F2346" s="43">
        <f>'Test Scenarios'!G2355</f>
        <v>0</v>
      </c>
      <c r="G2346" s="43" t="str">
        <f>"Objective"&amp;CHAR(10)
&amp;'Test Scenarios'!L2355&amp;CHAR(10)&amp;CHAR(10)&amp;
"Test Case Description"&amp;CHAR(10)
&amp;'Test Scenarios'!D2355&amp;CHAR(10)&amp;CHAR(10)&amp;
"Expected Results"&amp;CHAR(10)&amp;'Test Scenarios'!F2355</f>
        <v xml:space="preserve">Objective
Test Case Description
Expected Results
</v>
      </c>
      <c r="H2346" s="41"/>
      <c r="I2346" s="43" t="s">
        <v>6577</v>
      </c>
      <c r="J2346" s="41" t="str">
        <f>"TST-F "&amp;_xlfn.XLOOKUP('Test Scenarios'!M2355,'Taxonomy and Epics'!H:H,'Taxonomy and Epics'!E:E)</f>
        <v xml:space="preserve">TST-F </v>
      </c>
      <c r="K2346" s="36" t="str">
        <f>"Phase1,"&amp;_xlfn.XLOOKUP('Test Scenarios'!M2355,'Taxonomy and Epics'!H:H,'Taxonomy and Epics'!B:B)&amp;"_"&amp;_xlfn.XLOOKUP('Test Scenarios'!M2355,'Taxonomy and Epics'!H:H,'Taxonomy and Epics'!C:C)&amp;","&amp;'Test Scenarios'!M2355&amp;",Fin_Functional, Workday"</f>
        <v>Phase1,_,,Fin_Functional, Workday</v>
      </c>
      <c r="L2346" s="41"/>
      <c r="M2346" s="41"/>
      <c r="N2346" s="41"/>
      <c r="O2346" s="41"/>
      <c r="P2346" s="41"/>
      <c r="Q2346" s="41"/>
      <c r="R2346" s="41"/>
      <c r="S2346" s="41"/>
      <c r="T2346" s="38"/>
    </row>
    <row r="2347" spans="1:20" ht="128" x14ac:dyDescent="0.2">
      <c r="A2347" s="20">
        <f>'Test Scenarios'!A2356</f>
        <v>0</v>
      </c>
      <c r="B2347" s="44">
        <f>'Test Scenarios'!K2356</f>
        <v>0</v>
      </c>
      <c r="C2347" s="42">
        <f>'Test Scenarios'!B2356</f>
        <v>0</v>
      </c>
      <c r="D2347" s="43" t="str">
        <f>"F-"&amp;'Test Scenarios'!M2356&amp;"-"&amp;'Test Scenarios'!C2356&amp;"-"&amp;C2347</f>
        <v>F---0</v>
      </c>
      <c r="E2347" s="43" t="s">
        <v>6576</v>
      </c>
      <c r="F2347" s="43">
        <f>'Test Scenarios'!G2356</f>
        <v>0</v>
      </c>
      <c r="G2347" s="43" t="str">
        <f>"Objective"&amp;CHAR(10)
&amp;'Test Scenarios'!L2356&amp;CHAR(10)&amp;CHAR(10)&amp;
"Test Case Description"&amp;CHAR(10)
&amp;'Test Scenarios'!D2356&amp;CHAR(10)&amp;CHAR(10)&amp;
"Expected Results"&amp;CHAR(10)&amp;'Test Scenarios'!F2356</f>
        <v xml:space="preserve">Objective
Test Case Description
Expected Results
</v>
      </c>
      <c r="H2347" s="41"/>
      <c r="I2347" s="43" t="s">
        <v>6577</v>
      </c>
      <c r="J2347" s="41" t="str">
        <f>"TST-F "&amp;_xlfn.XLOOKUP('Test Scenarios'!M2356,'Taxonomy and Epics'!H:H,'Taxonomy and Epics'!E:E)</f>
        <v xml:space="preserve">TST-F </v>
      </c>
      <c r="K2347" s="36" t="str">
        <f>"Phase1,"&amp;_xlfn.XLOOKUP('Test Scenarios'!M2356,'Taxonomy and Epics'!H:H,'Taxonomy and Epics'!B:B)&amp;"_"&amp;_xlfn.XLOOKUP('Test Scenarios'!M2356,'Taxonomy and Epics'!H:H,'Taxonomy and Epics'!C:C)&amp;","&amp;'Test Scenarios'!M2356&amp;",Fin_Functional, Workday"</f>
        <v>Phase1,_,,Fin_Functional, Workday</v>
      </c>
      <c r="L2347" s="41"/>
      <c r="M2347" s="41"/>
      <c r="N2347" s="41"/>
      <c r="O2347" s="41"/>
      <c r="P2347" s="41"/>
      <c r="Q2347" s="41"/>
      <c r="R2347" s="41"/>
      <c r="S2347" s="41"/>
      <c r="T2347" s="38"/>
    </row>
    <row r="2348" spans="1:20" ht="128" x14ac:dyDescent="0.2">
      <c r="A2348" s="20">
        <f>'Test Scenarios'!A2357</f>
        <v>0</v>
      </c>
      <c r="B2348" s="44">
        <f>'Test Scenarios'!K2357</f>
        <v>0</v>
      </c>
      <c r="C2348" s="42">
        <f>'Test Scenarios'!B2357</f>
        <v>0</v>
      </c>
      <c r="D2348" s="43" t="str">
        <f>"F-"&amp;'Test Scenarios'!M2357&amp;"-"&amp;'Test Scenarios'!C2357&amp;"-"&amp;C2348</f>
        <v>F---0</v>
      </c>
      <c r="E2348" s="43" t="s">
        <v>6576</v>
      </c>
      <c r="F2348" s="43">
        <f>'Test Scenarios'!G2357</f>
        <v>0</v>
      </c>
      <c r="G2348" s="43" t="str">
        <f>"Objective"&amp;CHAR(10)
&amp;'Test Scenarios'!L2357&amp;CHAR(10)&amp;CHAR(10)&amp;
"Test Case Description"&amp;CHAR(10)
&amp;'Test Scenarios'!D2357&amp;CHAR(10)&amp;CHAR(10)&amp;
"Expected Results"&amp;CHAR(10)&amp;'Test Scenarios'!F2357</f>
        <v xml:space="preserve">Objective
Test Case Description
Expected Results
</v>
      </c>
      <c r="H2348" s="41"/>
      <c r="I2348" s="43" t="s">
        <v>6577</v>
      </c>
      <c r="J2348" s="41" t="str">
        <f>"TST-F "&amp;_xlfn.XLOOKUP('Test Scenarios'!M2357,'Taxonomy and Epics'!H:H,'Taxonomy and Epics'!E:E)</f>
        <v xml:space="preserve">TST-F </v>
      </c>
      <c r="K2348" s="36" t="str">
        <f>"Phase1,"&amp;_xlfn.XLOOKUP('Test Scenarios'!M2357,'Taxonomy and Epics'!H:H,'Taxonomy and Epics'!B:B)&amp;"_"&amp;_xlfn.XLOOKUP('Test Scenarios'!M2357,'Taxonomy and Epics'!H:H,'Taxonomy and Epics'!C:C)&amp;","&amp;'Test Scenarios'!M2357&amp;",Fin_Functional, Workday"</f>
        <v>Phase1,_,,Fin_Functional, Workday</v>
      </c>
      <c r="L2348" s="41"/>
      <c r="M2348" s="41"/>
      <c r="N2348" s="41"/>
      <c r="O2348" s="41"/>
      <c r="P2348" s="41"/>
      <c r="Q2348" s="41"/>
      <c r="R2348" s="41"/>
      <c r="S2348" s="41"/>
      <c r="T2348" s="38"/>
    </row>
    <row r="2349" spans="1:20" ht="128" x14ac:dyDescent="0.2">
      <c r="A2349" s="20">
        <f>'Test Scenarios'!A2358</f>
        <v>0</v>
      </c>
      <c r="B2349" s="44">
        <f>'Test Scenarios'!K2358</f>
        <v>0</v>
      </c>
      <c r="C2349" s="42">
        <f>'Test Scenarios'!B2358</f>
        <v>0</v>
      </c>
      <c r="D2349" s="43" t="str">
        <f>"F-"&amp;'Test Scenarios'!M2358&amp;"-"&amp;'Test Scenarios'!C2358&amp;"-"&amp;C2349</f>
        <v>F---0</v>
      </c>
      <c r="E2349" s="43" t="s">
        <v>6576</v>
      </c>
      <c r="F2349" s="43">
        <f>'Test Scenarios'!G2358</f>
        <v>0</v>
      </c>
      <c r="G2349" s="43" t="str">
        <f>"Objective"&amp;CHAR(10)
&amp;'Test Scenarios'!L2358&amp;CHAR(10)&amp;CHAR(10)&amp;
"Test Case Description"&amp;CHAR(10)
&amp;'Test Scenarios'!D2358&amp;CHAR(10)&amp;CHAR(10)&amp;
"Expected Results"&amp;CHAR(10)&amp;'Test Scenarios'!F2358</f>
        <v xml:space="preserve">Objective
Test Case Description
Expected Results
</v>
      </c>
      <c r="H2349" s="41"/>
      <c r="I2349" s="43" t="s">
        <v>6577</v>
      </c>
      <c r="J2349" s="41" t="str">
        <f>"TST-F "&amp;_xlfn.XLOOKUP('Test Scenarios'!M2358,'Taxonomy and Epics'!H:H,'Taxonomy and Epics'!E:E)</f>
        <v xml:space="preserve">TST-F </v>
      </c>
      <c r="K2349" s="36" t="str">
        <f>"Phase1,"&amp;_xlfn.XLOOKUP('Test Scenarios'!M2358,'Taxonomy and Epics'!H:H,'Taxonomy and Epics'!B:B)&amp;"_"&amp;_xlfn.XLOOKUP('Test Scenarios'!M2358,'Taxonomy and Epics'!H:H,'Taxonomy and Epics'!C:C)&amp;","&amp;'Test Scenarios'!M2358&amp;",Fin_Functional, Workday"</f>
        <v>Phase1,_,,Fin_Functional, Workday</v>
      </c>
      <c r="L2349" s="41"/>
      <c r="M2349" s="41"/>
      <c r="N2349" s="41"/>
      <c r="O2349" s="41"/>
      <c r="P2349" s="41"/>
      <c r="Q2349" s="41"/>
      <c r="R2349" s="41"/>
      <c r="S2349" s="41"/>
      <c r="T2349" s="38"/>
    </row>
    <row r="2350" spans="1:20" ht="128" x14ac:dyDescent="0.2">
      <c r="A2350" s="20">
        <f>'Test Scenarios'!A2359</f>
        <v>0</v>
      </c>
      <c r="B2350" s="44">
        <f>'Test Scenarios'!K2359</f>
        <v>0</v>
      </c>
      <c r="C2350" s="42">
        <f>'Test Scenarios'!B2359</f>
        <v>0</v>
      </c>
      <c r="D2350" s="43" t="str">
        <f>"F-"&amp;'Test Scenarios'!M2359&amp;"-"&amp;'Test Scenarios'!C2359&amp;"-"&amp;C2350</f>
        <v>F---0</v>
      </c>
      <c r="E2350" s="43" t="s">
        <v>6576</v>
      </c>
      <c r="F2350" s="43">
        <f>'Test Scenarios'!G2359</f>
        <v>0</v>
      </c>
      <c r="G2350" s="43" t="str">
        <f>"Objective"&amp;CHAR(10)
&amp;'Test Scenarios'!L2359&amp;CHAR(10)&amp;CHAR(10)&amp;
"Test Case Description"&amp;CHAR(10)
&amp;'Test Scenarios'!D2359&amp;CHAR(10)&amp;CHAR(10)&amp;
"Expected Results"&amp;CHAR(10)&amp;'Test Scenarios'!F2359</f>
        <v xml:space="preserve">Objective
Test Case Description
Expected Results
</v>
      </c>
      <c r="H2350" s="41"/>
      <c r="I2350" s="43" t="s">
        <v>6577</v>
      </c>
      <c r="J2350" s="41" t="str">
        <f>"TST-F "&amp;_xlfn.XLOOKUP('Test Scenarios'!M2359,'Taxonomy and Epics'!H:H,'Taxonomy and Epics'!E:E)</f>
        <v xml:space="preserve">TST-F </v>
      </c>
      <c r="K2350" s="36" t="str">
        <f>"Phase1,"&amp;_xlfn.XLOOKUP('Test Scenarios'!M2359,'Taxonomy and Epics'!H:H,'Taxonomy and Epics'!B:B)&amp;"_"&amp;_xlfn.XLOOKUP('Test Scenarios'!M2359,'Taxonomy and Epics'!H:H,'Taxonomy and Epics'!C:C)&amp;","&amp;'Test Scenarios'!M2359&amp;",Fin_Functional, Workday"</f>
        <v>Phase1,_,,Fin_Functional, Workday</v>
      </c>
      <c r="L2350" s="41"/>
      <c r="M2350" s="41"/>
      <c r="N2350" s="41"/>
      <c r="O2350" s="41"/>
      <c r="P2350" s="41"/>
      <c r="Q2350" s="41"/>
      <c r="R2350" s="41"/>
      <c r="S2350" s="41"/>
      <c r="T2350" s="38"/>
    </row>
    <row r="2351" spans="1:20" ht="128" x14ac:dyDescent="0.2">
      <c r="A2351" s="20">
        <f>'Test Scenarios'!A2360</f>
        <v>0</v>
      </c>
      <c r="B2351" s="44">
        <f>'Test Scenarios'!K2360</f>
        <v>0</v>
      </c>
      <c r="C2351" s="42">
        <f>'Test Scenarios'!B2360</f>
        <v>0</v>
      </c>
      <c r="D2351" s="43" t="str">
        <f>"F-"&amp;'Test Scenarios'!M2360&amp;"-"&amp;'Test Scenarios'!C2360&amp;"-"&amp;C2351</f>
        <v>F---0</v>
      </c>
      <c r="E2351" s="43" t="s">
        <v>6576</v>
      </c>
      <c r="F2351" s="43">
        <f>'Test Scenarios'!G2360</f>
        <v>0</v>
      </c>
      <c r="G2351" s="43" t="str">
        <f>"Objective"&amp;CHAR(10)
&amp;'Test Scenarios'!L2360&amp;CHAR(10)&amp;CHAR(10)&amp;
"Test Case Description"&amp;CHAR(10)
&amp;'Test Scenarios'!D2360&amp;CHAR(10)&amp;CHAR(10)&amp;
"Expected Results"&amp;CHAR(10)&amp;'Test Scenarios'!F2360</f>
        <v xml:space="preserve">Objective
Test Case Description
Expected Results
</v>
      </c>
      <c r="H2351" s="41"/>
      <c r="I2351" s="43" t="s">
        <v>6577</v>
      </c>
      <c r="J2351" s="41" t="str">
        <f>"TST-F "&amp;_xlfn.XLOOKUP('Test Scenarios'!M2360,'Taxonomy and Epics'!H:H,'Taxonomy and Epics'!E:E)</f>
        <v xml:space="preserve">TST-F </v>
      </c>
      <c r="K2351" s="36" t="str">
        <f>"Phase1,"&amp;_xlfn.XLOOKUP('Test Scenarios'!M2360,'Taxonomy and Epics'!H:H,'Taxonomy and Epics'!B:B)&amp;"_"&amp;_xlfn.XLOOKUP('Test Scenarios'!M2360,'Taxonomy and Epics'!H:H,'Taxonomy and Epics'!C:C)&amp;","&amp;'Test Scenarios'!M2360&amp;",Fin_Functional, Workday"</f>
        <v>Phase1,_,,Fin_Functional, Workday</v>
      </c>
      <c r="L2351" s="41"/>
      <c r="M2351" s="41"/>
      <c r="N2351" s="41"/>
      <c r="O2351" s="41"/>
      <c r="P2351" s="41"/>
      <c r="Q2351" s="41"/>
      <c r="R2351" s="41"/>
      <c r="S2351" s="41"/>
      <c r="T2351" s="38"/>
    </row>
    <row r="2352" spans="1:20" ht="128" x14ac:dyDescent="0.2">
      <c r="A2352" s="20">
        <f>'Test Scenarios'!A2361</f>
        <v>0</v>
      </c>
      <c r="B2352" s="44">
        <f>'Test Scenarios'!K2361</f>
        <v>0</v>
      </c>
      <c r="C2352" s="42">
        <f>'Test Scenarios'!B2361</f>
        <v>0</v>
      </c>
      <c r="D2352" s="43" t="str">
        <f>"F-"&amp;'Test Scenarios'!M2361&amp;"-"&amp;'Test Scenarios'!C2361&amp;"-"&amp;C2352</f>
        <v>F---0</v>
      </c>
      <c r="E2352" s="43" t="s">
        <v>6576</v>
      </c>
      <c r="F2352" s="43">
        <f>'Test Scenarios'!G2361</f>
        <v>0</v>
      </c>
      <c r="G2352" s="43" t="str">
        <f>"Objective"&amp;CHAR(10)
&amp;'Test Scenarios'!L2361&amp;CHAR(10)&amp;CHAR(10)&amp;
"Test Case Description"&amp;CHAR(10)
&amp;'Test Scenarios'!D2361&amp;CHAR(10)&amp;CHAR(10)&amp;
"Expected Results"&amp;CHAR(10)&amp;'Test Scenarios'!F2361</f>
        <v xml:space="preserve">Objective
Test Case Description
Expected Results
</v>
      </c>
      <c r="H2352" s="41"/>
      <c r="I2352" s="43" t="s">
        <v>6577</v>
      </c>
      <c r="J2352" s="41" t="str">
        <f>"TST-F "&amp;_xlfn.XLOOKUP('Test Scenarios'!M2361,'Taxonomy and Epics'!H:H,'Taxonomy and Epics'!E:E)</f>
        <v xml:space="preserve">TST-F </v>
      </c>
      <c r="K2352" s="36" t="str">
        <f>"Phase1,"&amp;_xlfn.XLOOKUP('Test Scenarios'!M2361,'Taxonomy and Epics'!H:H,'Taxonomy and Epics'!B:B)&amp;"_"&amp;_xlfn.XLOOKUP('Test Scenarios'!M2361,'Taxonomy and Epics'!H:H,'Taxonomy and Epics'!C:C)&amp;","&amp;'Test Scenarios'!M2361&amp;",Fin_Functional, Workday"</f>
        <v>Phase1,_,,Fin_Functional, Workday</v>
      </c>
      <c r="L2352" s="41"/>
      <c r="M2352" s="41"/>
      <c r="N2352" s="41"/>
      <c r="O2352" s="41"/>
      <c r="P2352" s="41"/>
      <c r="Q2352" s="41"/>
      <c r="R2352" s="41"/>
      <c r="S2352" s="41"/>
      <c r="T2352" s="38"/>
    </row>
    <row r="2353" spans="1:20" ht="128" x14ac:dyDescent="0.2">
      <c r="A2353" s="20">
        <f>'Test Scenarios'!A2362</f>
        <v>0</v>
      </c>
      <c r="B2353" s="44">
        <f>'Test Scenarios'!K2362</f>
        <v>0</v>
      </c>
      <c r="C2353" s="42">
        <f>'Test Scenarios'!B2362</f>
        <v>0</v>
      </c>
      <c r="D2353" s="43" t="str">
        <f>"F-"&amp;'Test Scenarios'!M2362&amp;"-"&amp;'Test Scenarios'!C2362&amp;"-"&amp;C2353</f>
        <v>F---0</v>
      </c>
      <c r="E2353" s="43" t="s">
        <v>6576</v>
      </c>
      <c r="F2353" s="43">
        <f>'Test Scenarios'!G2362</f>
        <v>0</v>
      </c>
      <c r="G2353" s="43" t="str">
        <f>"Objective"&amp;CHAR(10)
&amp;'Test Scenarios'!L2362&amp;CHAR(10)&amp;CHAR(10)&amp;
"Test Case Description"&amp;CHAR(10)
&amp;'Test Scenarios'!D2362&amp;CHAR(10)&amp;CHAR(10)&amp;
"Expected Results"&amp;CHAR(10)&amp;'Test Scenarios'!F2362</f>
        <v xml:space="preserve">Objective
Test Case Description
Expected Results
</v>
      </c>
      <c r="H2353" s="41"/>
      <c r="I2353" s="43" t="s">
        <v>6577</v>
      </c>
      <c r="J2353" s="41" t="str">
        <f>"TST-F "&amp;_xlfn.XLOOKUP('Test Scenarios'!M2362,'Taxonomy and Epics'!H:H,'Taxonomy and Epics'!E:E)</f>
        <v xml:space="preserve">TST-F </v>
      </c>
      <c r="K2353" s="36" t="str">
        <f>"Phase1,"&amp;_xlfn.XLOOKUP('Test Scenarios'!M2362,'Taxonomy and Epics'!H:H,'Taxonomy and Epics'!B:B)&amp;"_"&amp;_xlfn.XLOOKUP('Test Scenarios'!M2362,'Taxonomy and Epics'!H:H,'Taxonomy and Epics'!C:C)&amp;","&amp;'Test Scenarios'!M2362&amp;",Fin_Functional, Workday"</f>
        <v>Phase1,_,,Fin_Functional, Workday</v>
      </c>
      <c r="L2353" s="41"/>
      <c r="M2353" s="41"/>
      <c r="N2353" s="41"/>
      <c r="O2353" s="41"/>
      <c r="P2353" s="41"/>
      <c r="Q2353" s="41"/>
      <c r="R2353" s="41"/>
      <c r="S2353" s="41"/>
      <c r="T2353" s="38"/>
    </row>
    <row r="2354" spans="1:20" ht="128" x14ac:dyDescent="0.2">
      <c r="A2354" s="20">
        <f>'Test Scenarios'!A2363</f>
        <v>0</v>
      </c>
      <c r="B2354" s="44">
        <f>'Test Scenarios'!K2363</f>
        <v>0</v>
      </c>
      <c r="C2354" s="42">
        <f>'Test Scenarios'!B2363</f>
        <v>0</v>
      </c>
      <c r="D2354" s="43" t="str">
        <f>"F-"&amp;'Test Scenarios'!M2363&amp;"-"&amp;'Test Scenarios'!C2363&amp;"-"&amp;C2354</f>
        <v>F---0</v>
      </c>
      <c r="E2354" s="43" t="s">
        <v>6576</v>
      </c>
      <c r="F2354" s="43">
        <f>'Test Scenarios'!G2363</f>
        <v>0</v>
      </c>
      <c r="G2354" s="43" t="str">
        <f>"Objective"&amp;CHAR(10)
&amp;'Test Scenarios'!L2363&amp;CHAR(10)&amp;CHAR(10)&amp;
"Test Case Description"&amp;CHAR(10)
&amp;'Test Scenarios'!D2363&amp;CHAR(10)&amp;CHAR(10)&amp;
"Expected Results"&amp;CHAR(10)&amp;'Test Scenarios'!F2363</f>
        <v xml:space="preserve">Objective
Test Case Description
Expected Results
</v>
      </c>
      <c r="H2354" s="41"/>
      <c r="I2354" s="43" t="s">
        <v>6577</v>
      </c>
      <c r="J2354" s="41" t="str">
        <f>"TST-F "&amp;_xlfn.XLOOKUP('Test Scenarios'!M2363,'Taxonomy and Epics'!H:H,'Taxonomy and Epics'!E:E)</f>
        <v xml:space="preserve">TST-F </v>
      </c>
      <c r="K2354" s="36" t="str">
        <f>"Phase1,"&amp;_xlfn.XLOOKUP('Test Scenarios'!M2363,'Taxonomy and Epics'!H:H,'Taxonomy and Epics'!B:B)&amp;"_"&amp;_xlfn.XLOOKUP('Test Scenarios'!M2363,'Taxonomy and Epics'!H:H,'Taxonomy and Epics'!C:C)&amp;","&amp;'Test Scenarios'!M2363&amp;",Fin_Functional, Workday"</f>
        <v>Phase1,_,,Fin_Functional, Workday</v>
      </c>
      <c r="L2354" s="41"/>
      <c r="M2354" s="41"/>
      <c r="N2354" s="41"/>
      <c r="O2354" s="41"/>
      <c r="P2354" s="41"/>
      <c r="Q2354" s="41"/>
      <c r="R2354" s="41"/>
      <c r="S2354" s="41"/>
      <c r="T2354" s="38"/>
    </row>
    <row r="2355" spans="1:20" ht="128" x14ac:dyDescent="0.2">
      <c r="A2355" s="20">
        <f>'Test Scenarios'!A2364</f>
        <v>0</v>
      </c>
      <c r="B2355" s="44">
        <f>'Test Scenarios'!K2364</f>
        <v>0</v>
      </c>
      <c r="C2355" s="42">
        <f>'Test Scenarios'!B2364</f>
        <v>0</v>
      </c>
      <c r="D2355" s="43" t="str">
        <f>"F-"&amp;'Test Scenarios'!M2364&amp;"-"&amp;'Test Scenarios'!C2364&amp;"-"&amp;C2355</f>
        <v>F---0</v>
      </c>
      <c r="E2355" s="43" t="s">
        <v>6576</v>
      </c>
      <c r="F2355" s="43">
        <f>'Test Scenarios'!G2364</f>
        <v>0</v>
      </c>
      <c r="G2355" s="43" t="str">
        <f>"Objective"&amp;CHAR(10)
&amp;'Test Scenarios'!L2364&amp;CHAR(10)&amp;CHAR(10)&amp;
"Test Case Description"&amp;CHAR(10)
&amp;'Test Scenarios'!D2364&amp;CHAR(10)&amp;CHAR(10)&amp;
"Expected Results"&amp;CHAR(10)&amp;'Test Scenarios'!F2364</f>
        <v xml:space="preserve">Objective
Test Case Description
Expected Results
</v>
      </c>
      <c r="H2355" s="41"/>
      <c r="I2355" s="43" t="s">
        <v>6577</v>
      </c>
      <c r="J2355" s="41" t="str">
        <f>"TST-F "&amp;_xlfn.XLOOKUP('Test Scenarios'!M2364,'Taxonomy and Epics'!H:H,'Taxonomy and Epics'!E:E)</f>
        <v xml:space="preserve">TST-F </v>
      </c>
      <c r="K2355" s="36" t="str">
        <f>"Phase1,"&amp;_xlfn.XLOOKUP('Test Scenarios'!M2364,'Taxonomy and Epics'!H:H,'Taxonomy and Epics'!B:B)&amp;"_"&amp;_xlfn.XLOOKUP('Test Scenarios'!M2364,'Taxonomy and Epics'!H:H,'Taxonomy and Epics'!C:C)&amp;","&amp;'Test Scenarios'!M2364&amp;",Fin_Functional, Workday"</f>
        <v>Phase1,_,,Fin_Functional, Workday</v>
      </c>
      <c r="L2355" s="41"/>
      <c r="M2355" s="41"/>
      <c r="N2355" s="41"/>
      <c r="O2355" s="41"/>
      <c r="P2355" s="41"/>
      <c r="Q2355" s="41"/>
      <c r="R2355" s="41"/>
      <c r="S2355" s="41"/>
      <c r="T2355" s="38"/>
    </row>
    <row r="2356" spans="1:20" ht="128" x14ac:dyDescent="0.2">
      <c r="A2356" s="20">
        <f>'Test Scenarios'!A2365</f>
        <v>0</v>
      </c>
      <c r="B2356" s="44">
        <f>'Test Scenarios'!K2365</f>
        <v>0</v>
      </c>
      <c r="C2356" s="42">
        <f>'Test Scenarios'!B2365</f>
        <v>0</v>
      </c>
      <c r="D2356" s="43" t="str">
        <f>"F-"&amp;'Test Scenarios'!M2365&amp;"-"&amp;'Test Scenarios'!C2365&amp;"-"&amp;C2356</f>
        <v>F---0</v>
      </c>
      <c r="E2356" s="43" t="s">
        <v>6576</v>
      </c>
      <c r="F2356" s="43">
        <f>'Test Scenarios'!G2365</f>
        <v>0</v>
      </c>
      <c r="G2356" s="43" t="str">
        <f>"Objective"&amp;CHAR(10)
&amp;'Test Scenarios'!L2365&amp;CHAR(10)&amp;CHAR(10)&amp;
"Test Case Description"&amp;CHAR(10)
&amp;'Test Scenarios'!D2365&amp;CHAR(10)&amp;CHAR(10)&amp;
"Expected Results"&amp;CHAR(10)&amp;'Test Scenarios'!F2365</f>
        <v xml:space="preserve">Objective
Test Case Description
Expected Results
</v>
      </c>
      <c r="H2356" s="41"/>
      <c r="I2356" s="43" t="s">
        <v>6577</v>
      </c>
      <c r="J2356" s="41" t="str">
        <f>"TST-F "&amp;_xlfn.XLOOKUP('Test Scenarios'!M2365,'Taxonomy and Epics'!H:H,'Taxonomy and Epics'!E:E)</f>
        <v xml:space="preserve">TST-F </v>
      </c>
      <c r="K2356" s="36" t="str">
        <f>"Phase1,"&amp;_xlfn.XLOOKUP('Test Scenarios'!M2365,'Taxonomy and Epics'!H:H,'Taxonomy and Epics'!B:B)&amp;"_"&amp;_xlfn.XLOOKUP('Test Scenarios'!M2365,'Taxonomy and Epics'!H:H,'Taxonomy and Epics'!C:C)&amp;","&amp;'Test Scenarios'!M2365&amp;",Fin_Functional, Workday"</f>
        <v>Phase1,_,,Fin_Functional, Workday</v>
      </c>
      <c r="L2356" s="41"/>
      <c r="M2356" s="41"/>
      <c r="N2356" s="41"/>
      <c r="O2356" s="41"/>
      <c r="P2356" s="41"/>
      <c r="Q2356" s="41"/>
      <c r="R2356" s="41"/>
      <c r="S2356" s="41"/>
      <c r="T2356" s="38"/>
    </row>
    <row r="2357" spans="1:20" ht="128" x14ac:dyDescent="0.2">
      <c r="A2357" s="20">
        <f>'Test Scenarios'!A2366</f>
        <v>0</v>
      </c>
      <c r="B2357" s="44">
        <f>'Test Scenarios'!K2366</f>
        <v>0</v>
      </c>
      <c r="C2357" s="42">
        <f>'Test Scenarios'!B2366</f>
        <v>0</v>
      </c>
      <c r="D2357" s="43" t="str">
        <f>"F-"&amp;'Test Scenarios'!M2366&amp;"-"&amp;'Test Scenarios'!C2366&amp;"-"&amp;C2357</f>
        <v>F---0</v>
      </c>
      <c r="E2357" s="43" t="s">
        <v>6576</v>
      </c>
      <c r="F2357" s="43">
        <f>'Test Scenarios'!G2366</f>
        <v>0</v>
      </c>
      <c r="G2357" s="43" t="str">
        <f>"Objective"&amp;CHAR(10)
&amp;'Test Scenarios'!L2366&amp;CHAR(10)&amp;CHAR(10)&amp;
"Test Case Description"&amp;CHAR(10)
&amp;'Test Scenarios'!D2366&amp;CHAR(10)&amp;CHAR(10)&amp;
"Expected Results"&amp;CHAR(10)&amp;'Test Scenarios'!F2366</f>
        <v xml:space="preserve">Objective
Test Case Description
Expected Results
</v>
      </c>
      <c r="H2357" s="41"/>
      <c r="I2357" s="43" t="s">
        <v>6577</v>
      </c>
      <c r="J2357" s="41" t="str">
        <f>"TST-F "&amp;_xlfn.XLOOKUP('Test Scenarios'!M2366,'Taxonomy and Epics'!H:H,'Taxonomy and Epics'!E:E)</f>
        <v xml:space="preserve">TST-F </v>
      </c>
      <c r="K2357" s="36" t="str">
        <f>"Phase1,"&amp;_xlfn.XLOOKUP('Test Scenarios'!M2366,'Taxonomy and Epics'!H:H,'Taxonomy and Epics'!B:B)&amp;"_"&amp;_xlfn.XLOOKUP('Test Scenarios'!M2366,'Taxonomy and Epics'!H:H,'Taxonomy and Epics'!C:C)&amp;","&amp;'Test Scenarios'!M2366&amp;",Fin_Functional, Workday"</f>
        <v>Phase1,_,,Fin_Functional, Workday</v>
      </c>
      <c r="L2357" s="41"/>
      <c r="M2357" s="41"/>
      <c r="N2357" s="41"/>
      <c r="O2357" s="41"/>
      <c r="P2357" s="41"/>
      <c r="Q2357" s="41"/>
      <c r="R2357" s="41"/>
      <c r="S2357" s="41"/>
      <c r="T2357" s="38"/>
    </row>
    <row r="2358" spans="1:20" ht="128" x14ac:dyDescent="0.2">
      <c r="A2358" s="20">
        <f>'Test Scenarios'!A2367</f>
        <v>0</v>
      </c>
      <c r="B2358" s="44">
        <f>'Test Scenarios'!K2367</f>
        <v>0</v>
      </c>
      <c r="C2358" s="42">
        <f>'Test Scenarios'!B2367</f>
        <v>0</v>
      </c>
      <c r="D2358" s="43" t="str">
        <f>"F-"&amp;'Test Scenarios'!M2367&amp;"-"&amp;'Test Scenarios'!C2367&amp;"-"&amp;C2358</f>
        <v>F---0</v>
      </c>
      <c r="E2358" s="43" t="s">
        <v>6576</v>
      </c>
      <c r="F2358" s="43">
        <f>'Test Scenarios'!G2367</f>
        <v>0</v>
      </c>
      <c r="G2358" s="43" t="str">
        <f>"Objective"&amp;CHAR(10)
&amp;'Test Scenarios'!L2367&amp;CHAR(10)&amp;CHAR(10)&amp;
"Test Case Description"&amp;CHAR(10)
&amp;'Test Scenarios'!D2367&amp;CHAR(10)&amp;CHAR(10)&amp;
"Expected Results"&amp;CHAR(10)&amp;'Test Scenarios'!F2367</f>
        <v xml:space="preserve">Objective
Test Case Description
Expected Results
</v>
      </c>
      <c r="H2358" s="41"/>
      <c r="I2358" s="43" t="s">
        <v>6577</v>
      </c>
      <c r="J2358" s="41" t="str">
        <f>"TST-F "&amp;_xlfn.XLOOKUP('Test Scenarios'!M2367,'Taxonomy and Epics'!H:H,'Taxonomy and Epics'!E:E)</f>
        <v xml:space="preserve">TST-F </v>
      </c>
      <c r="K2358" s="36" t="str">
        <f>"Phase1,"&amp;_xlfn.XLOOKUP('Test Scenarios'!M2367,'Taxonomy and Epics'!H:H,'Taxonomy and Epics'!B:B)&amp;"_"&amp;_xlfn.XLOOKUP('Test Scenarios'!M2367,'Taxonomy and Epics'!H:H,'Taxonomy and Epics'!C:C)&amp;","&amp;'Test Scenarios'!M2367&amp;",Fin_Functional, Workday"</f>
        <v>Phase1,_,,Fin_Functional, Workday</v>
      </c>
      <c r="L2358" s="41"/>
      <c r="M2358" s="41"/>
      <c r="N2358" s="41"/>
      <c r="O2358" s="41"/>
      <c r="P2358" s="41"/>
      <c r="Q2358" s="41"/>
      <c r="R2358" s="41"/>
      <c r="S2358" s="41"/>
      <c r="T2358" s="38"/>
    </row>
    <row r="2359" spans="1:20" ht="128" x14ac:dyDescent="0.2">
      <c r="A2359" s="20">
        <f>'Test Scenarios'!A2368</f>
        <v>0</v>
      </c>
      <c r="B2359" s="44">
        <f>'Test Scenarios'!K2368</f>
        <v>0</v>
      </c>
      <c r="C2359" s="42">
        <f>'Test Scenarios'!B2368</f>
        <v>0</v>
      </c>
      <c r="D2359" s="43" t="str">
        <f>"F-"&amp;'Test Scenarios'!M2368&amp;"-"&amp;'Test Scenarios'!C2368&amp;"-"&amp;C2359</f>
        <v>F---0</v>
      </c>
      <c r="E2359" s="43" t="s">
        <v>6576</v>
      </c>
      <c r="F2359" s="43">
        <f>'Test Scenarios'!G2368</f>
        <v>0</v>
      </c>
      <c r="G2359" s="43" t="str">
        <f>"Objective"&amp;CHAR(10)
&amp;'Test Scenarios'!L2368&amp;CHAR(10)&amp;CHAR(10)&amp;
"Test Case Description"&amp;CHAR(10)
&amp;'Test Scenarios'!D2368&amp;CHAR(10)&amp;CHAR(10)&amp;
"Expected Results"&amp;CHAR(10)&amp;'Test Scenarios'!F2368</f>
        <v xml:space="preserve">Objective
Test Case Description
Expected Results
</v>
      </c>
      <c r="H2359" s="41"/>
      <c r="I2359" s="43" t="s">
        <v>6577</v>
      </c>
      <c r="J2359" s="41" t="str">
        <f>"TST-F "&amp;_xlfn.XLOOKUP('Test Scenarios'!M2368,'Taxonomy and Epics'!H:H,'Taxonomy and Epics'!E:E)</f>
        <v xml:space="preserve">TST-F </v>
      </c>
      <c r="K2359" s="36" t="str">
        <f>"Phase1,"&amp;_xlfn.XLOOKUP('Test Scenarios'!M2368,'Taxonomy and Epics'!H:H,'Taxonomy and Epics'!B:B)&amp;"_"&amp;_xlfn.XLOOKUP('Test Scenarios'!M2368,'Taxonomy and Epics'!H:H,'Taxonomy and Epics'!C:C)&amp;","&amp;'Test Scenarios'!M2368&amp;",Fin_Functional, Workday"</f>
        <v>Phase1,_,,Fin_Functional, Workday</v>
      </c>
      <c r="L2359" s="41"/>
      <c r="M2359" s="41"/>
      <c r="N2359" s="41"/>
      <c r="O2359" s="41"/>
      <c r="P2359" s="41"/>
      <c r="Q2359" s="41"/>
      <c r="R2359" s="41"/>
      <c r="S2359" s="41"/>
      <c r="T2359" s="38"/>
    </row>
    <row r="2360" spans="1:20" ht="128" x14ac:dyDescent="0.2">
      <c r="A2360" s="20">
        <f>'Test Scenarios'!A2369</f>
        <v>0</v>
      </c>
      <c r="B2360" s="44">
        <f>'Test Scenarios'!K2369</f>
        <v>0</v>
      </c>
      <c r="C2360" s="42">
        <f>'Test Scenarios'!B2369</f>
        <v>0</v>
      </c>
      <c r="D2360" s="43" t="str">
        <f>"F-"&amp;'Test Scenarios'!M2369&amp;"-"&amp;'Test Scenarios'!C2369&amp;"-"&amp;C2360</f>
        <v>F---0</v>
      </c>
      <c r="E2360" s="43" t="s">
        <v>6576</v>
      </c>
      <c r="F2360" s="43">
        <f>'Test Scenarios'!G2369</f>
        <v>0</v>
      </c>
      <c r="G2360" s="43" t="str">
        <f>"Objective"&amp;CHAR(10)
&amp;'Test Scenarios'!L2369&amp;CHAR(10)&amp;CHAR(10)&amp;
"Test Case Description"&amp;CHAR(10)
&amp;'Test Scenarios'!D2369&amp;CHAR(10)&amp;CHAR(10)&amp;
"Expected Results"&amp;CHAR(10)&amp;'Test Scenarios'!F2369</f>
        <v xml:space="preserve">Objective
Test Case Description
Expected Results
</v>
      </c>
      <c r="H2360" s="41"/>
      <c r="I2360" s="43" t="s">
        <v>6577</v>
      </c>
      <c r="J2360" s="41" t="str">
        <f>"TST-F "&amp;_xlfn.XLOOKUP('Test Scenarios'!M2369,'Taxonomy and Epics'!H:H,'Taxonomy and Epics'!E:E)</f>
        <v xml:space="preserve">TST-F </v>
      </c>
      <c r="K2360" s="36" t="str">
        <f>"Phase1,"&amp;_xlfn.XLOOKUP('Test Scenarios'!M2369,'Taxonomy and Epics'!H:H,'Taxonomy and Epics'!B:B)&amp;"_"&amp;_xlfn.XLOOKUP('Test Scenarios'!M2369,'Taxonomy and Epics'!H:H,'Taxonomy and Epics'!C:C)&amp;","&amp;'Test Scenarios'!M2369&amp;",Fin_Functional, Workday"</f>
        <v>Phase1,_,,Fin_Functional, Workday</v>
      </c>
      <c r="L2360" s="41"/>
      <c r="M2360" s="41"/>
      <c r="N2360" s="41"/>
      <c r="O2360" s="41"/>
      <c r="P2360" s="41"/>
      <c r="Q2360" s="41"/>
      <c r="R2360" s="41"/>
      <c r="S2360" s="41"/>
      <c r="T2360" s="38"/>
    </row>
    <row r="2361" spans="1:20" ht="128" x14ac:dyDescent="0.2">
      <c r="A2361" s="20">
        <f>'Test Scenarios'!A2370</f>
        <v>0</v>
      </c>
      <c r="B2361" s="44">
        <f>'Test Scenarios'!K2370</f>
        <v>0</v>
      </c>
      <c r="C2361" s="42">
        <f>'Test Scenarios'!B2370</f>
        <v>0</v>
      </c>
      <c r="D2361" s="43" t="str">
        <f>"F-"&amp;'Test Scenarios'!M2370&amp;"-"&amp;'Test Scenarios'!C2370&amp;"-"&amp;C2361</f>
        <v>F---0</v>
      </c>
      <c r="E2361" s="43" t="s">
        <v>6576</v>
      </c>
      <c r="F2361" s="43">
        <f>'Test Scenarios'!G2370</f>
        <v>0</v>
      </c>
      <c r="G2361" s="43" t="str">
        <f>"Objective"&amp;CHAR(10)
&amp;'Test Scenarios'!L2370&amp;CHAR(10)&amp;CHAR(10)&amp;
"Test Case Description"&amp;CHAR(10)
&amp;'Test Scenarios'!D2370&amp;CHAR(10)&amp;CHAR(10)&amp;
"Expected Results"&amp;CHAR(10)&amp;'Test Scenarios'!F2370</f>
        <v xml:space="preserve">Objective
Test Case Description
Expected Results
</v>
      </c>
      <c r="H2361" s="41"/>
      <c r="I2361" s="43" t="s">
        <v>6577</v>
      </c>
      <c r="J2361" s="41" t="str">
        <f>"TST-F "&amp;_xlfn.XLOOKUP('Test Scenarios'!M2370,'Taxonomy and Epics'!H:H,'Taxonomy and Epics'!E:E)</f>
        <v xml:space="preserve">TST-F </v>
      </c>
      <c r="K2361" s="36" t="str">
        <f>"Phase1,"&amp;_xlfn.XLOOKUP('Test Scenarios'!M2370,'Taxonomy and Epics'!H:H,'Taxonomy and Epics'!B:B)&amp;"_"&amp;_xlfn.XLOOKUP('Test Scenarios'!M2370,'Taxonomy and Epics'!H:H,'Taxonomy and Epics'!C:C)&amp;","&amp;'Test Scenarios'!M2370&amp;",Fin_Functional, Workday"</f>
        <v>Phase1,_,,Fin_Functional, Workday</v>
      </c>
      <c r="L2361" s="41"/>
      <c r="M2361" s="41"/>
      <c r="N2361" s="41"/>
      <c r="O2361" s="41"/>
      <c r="P2361" s="41"/>
      <c r="Q2361" s="41"/>
      <c r="R2361" s="41"/>
      <c r="S2361" s="41"/>
      <c r="T2361" s="38"/>
    </row>
    <row r="2362" spans="1:20" ht="128" x14ac:dyDescent="0.2">
      <c r="A2362" s="20">
        <f>'Test Scenarios'!A2371</f>
        <v>0</v>
      </c>
      <c r="B2362" s="44">
        <f>'Test Scenarios'!K2371</f>
        <v>0</v>
      </c>
      <c r="C2362" s="42">
        <f>'Test Scenarios'!B2371</f>
        <v>0</v>
      </c>
      <c r="D2362" s="43" t="str">
        <f>"F-"&amp;'Test Scenarios'!M2371&amp;"-"&amp;'Test Scenarios'!C2371&amp;"-"&amp;C2362</f>
        <v>F---0</v>
      </c>
      <c r="E2362" s="43" t="s">
        <v>6576</v>
      </c>
      <c r="F2362" s="43">
        <f>'Test Scenarios'!G2371</f>
        <v>0</v>
      </c>
      <c r="G2362" s="43" t="str">
        <f>"Objective"&amp;CHAR(10)
&amp;'Test Scenarios'!L2371&amp;CHAR(10)&amp;CHAR(10)&amp;
"Test Case Description"&amp;CHAR(10)
&amp;'Test Scenarios'!D2371&amp;CHAR(10)&amp;CHAR(10)&amp;
"Expected Results"&amp;CHAR(10)&amp;'Test Scenarios'!F2371</f>
        <v xml:space="preserve">Objective
Test Case Description
Expected Results
</v>
      </c>
      <c r="H2362" s="41"/>
      <c r="I2362" s="43" t="s">
        <v>6577</v>
      </c>
      <c r="J2362" s="41" t="str">
        <f>"TST-F "&amp;_xlfn.XLOOKUP('Test Scenarios'!M2371,'Taxonomy and Epics'!H:H,'Taxonomy and Epics'!E:E)</f>
        <v xml:space="preserve">TST-F </v>
      </c>
      <c r="K2362" s="36" t="str">
        <f>"Phase1,"&amp;_xlfn.XLOOKUP('Test Scenarios'!M2371,'Taxonomy and Epics'!H:H,'Taxonomy and Epics'!B:B)&amp;"_"&amp;_xlfn.XLOOKUP('Test Scenarios'!M2371,'Taxonomy and Epics'!H:H,'Taxonomy and Epics'!C:C)&amp;","&amp;'Test Scenarios'!M2371&amp;",Fin_Functional, Workday"</f>
        <v>Phase1,_,,Fin_Functional, Workday</v>
      </c>
      <c r="L2362" s="41"/>
      <c r="M2362" s="41"/>
      <c r="N2362" s="41"/>
      <c r="O2362" s="41"/>
      <c r="P2362" s="41"/>
      <c r="Q2362" s="41"/>
      <c r="R2362" s="41"/>
      <c r="S2362" s="41"/>
      <c r="T2362" s="38"/>
    </row>
    <row r="2363" spans="1:20" ht="128" x14ac:dyDescent="0.2">
      <c r="A2363" s="20">
        <f>'Test Scenarios'!A2372</f>
        <v>0</v>
      </c>
      <c r="B2363" s="44">
        <f>'Test Scenarios'!K2372</f>
        <v>0</v>
      </c>
      <c r="C2363" s="42">
        <f>'Test Scenarios'!B2372</f>
        <v>0</v>
      </c>
      <c r="D2363" s="43" t="str">
        <f>"F-"&amp;'Test Scenarios'!M2372&amp;"-"&amp;'Test Scenarios'!C2372&amp;"-"&amp;C2363</f>
        <v>F---0</v>
      </c>
      <c r="E2363" s="43" t="s">
        <v>6576</v>
      </c>
      <c r="F2363" s="43">
        <f>'Test Scenarios'!G2372</f>
        <v>0</v>
      </c>
      <c r="G2363" s="43" t="str">
        <f>"Objective"&amp;CHAR(10)
&amp;'Test Scenarios'!L2372&amp;CHAR(10)&amp;CHAR(10)&amp;
"Test Case Description"&amp;CHAR(10)
&amp;'Test Scenarios'!D2372&amp;CHAR(10)&amp;CHAR(10)&amp;
"Expected Results"&amp;CHAR(10)&amp;'Test Scenarios'!F2372</f>
        <v xml:space="preserve">Objective
Test Case Description
Expected Results
</v>
      </c>
      <c r="H2363" s="41"/>
      <c r="I2363" s="43" t="s">
        <v>6577</v>
      </c>
      <c r="J2363" s="41" t="str">
        <f>"TST-F "&amp;_xlfn.XLOOKUP('Test Scenarios'!M2372,'Taxonomy and Epics'!H:H,'Taxonomy and Epics'!E:E)</f>
        <v xml:space="preserve">TST-F </v>
      </c>
      <c r="K2363" s="36" t="str">
        <f>"Phase1,"&amp;_xlfn.XLOOKUP('Test Scenarios'!M2372,'Taxonomy and Epics'!H:H,'Taxonomy and Epics'!B:B)&amp;"_"&amp;_xlfn.XLOOKUP('Test Scenarios'!M2372,'Taxonomy and Epics'!H:H,'Taxonomy and Epics'!C:C)&amp;","&amp;'Test Scenarios'!M2372&amp;",Fin_Functional, Workday"</f>
        <v>Phase1,_,,Fin_Functional, Workday</v>
      </c>
      <c r="L2363" s="41"/>
      <c r="M2363" s="41"/>
      <c r="N2363" s="41"/>
      <c r="O2363" s="41"/>
      <c r="P2363" s="41"/>
      <c r="Q2363" s="41"/>
      <c r="R2363" s="41"/>
      <c r="S2363" s="41"/>
      <c r="T2363" s="38"/>
    </row>
    <row r="2364" spans="1:20" ht="128" x14ac:dyDescent="0.2">
      <c r="A2364" s="20">
        <f>'Test Scenarios'!A2373</f>
        <v>0</v>
      </c>
      <c r="B2364" s="44">
        <f>'Test Scenarios'!K2373</f>
        <v>0</v>
      </c>
      <c r="C2364" s="42">
        <f>'Test Scenarios'!B2373</f>
        <v>0</v>
      </c>
      <c r="D2364" s="43" t="str">
        <f>"F-"&amp;'Test Scenarios'!M2373&amp;"-"&amp;'Test Scenarios'!C2373&amp;"-"&amp;C2364</f>
        <v>F---0</v>
      </c>
      <c r="E2364" s="43" t="s">
        <v>6576</v>
      </c>
      <c r="F2364" s="43">
        <f>'Test Scenarios'!G2373</f>
        <v>0</v>
      </c>
      <c r="G2364" s="43" t="str">
        <f>"Objective"&amp;CHAR(10)
&amp;'Test Scenarios'!L2373&amp;CHAR(10)&amp;CHAR(10)&amp;
"Test Case Description"&amp;CHAR(10)
&amp;'Test Scenarios'!D2373&amp;CHAR(10)&amp;CHAR(10)&amp;
"Expected Results"&amp;CHAR(10)&amp;'Test Scenarios'!F2373</f>
        <v xml:space="preserve">Objective
Test Case Description
Expected Results
</v>
      </c>
      <c r="H2364" s="41"/>
      <c r="I2364" s="43" t="s">
        <v>6577</v>
      </c>
      <c r="J2364" s="41" t="str">
        <f>"TST-F "&amp;_xlfn.XLOOKUP('Test Scenarios'!M2373,'Taxonomy and Epics'!H:H,'Taxonomy and Epics'!E:E)</f>
        <v xml:space="preserve">TST-F </v>
      </c>
      <c r="K2364" s="36" t="str">
        <f>"Phase1,"&amp;_xlfn.XLOOKUP('Test Scenarios'!M2373,'Taxonomy and Epics'!H:H,'Taxonomy and Epics'!B:B)&amp;"_"&amp;_xlfn.XLOOKUP('Test Scenarios'!M2373,'Taxonomy and Epics'!H:H,'Taxonomy and Epics'!C:C)&amp;","&amp;'Test Scenarios'!M2373&amp;",Fin_Functional, Workday"</f>
        <v>Phase1,_,,Fin_Functional, Workday</v>
      </c>
      <c r="L2364" s="41"/>
      <c r="M2364" s="41"/>
      <c r="N2364" s="41"/>
      <c r="O2364" s="41"/>
      <c r="P2364" s="41"/>
      <c r="Q2364" s="41"/>
      <c r="R2364" s="41"/>
      <c r="S2364" s="41"/>
      <c r="T2364" s="38"/>
    </row>
    <row r="2365" spans="1:20" ht="128" x14ac:dyDescent="0.2">
      <c r="A2365" s="20">
        <f>'Test Scenarios'!A2374</f>
        <v>0</v>
      </c>
      <c r="B2365" s="44">
        <f>'Test Scenarios'!K2374</f>
        <v>0</v>
      </c>
      <c r="C2365" s="42">
        <f>'Test Scenarios'!B2374</f>
        <v>0</v>
      </c>
      <c r="D2365" s="43" t="str">
        <f>"F-"&amp;'Test Scenarios'!M2374&amp;"-"&amp;'Test Scenarios'!C2374&amp;"-"&amp;C2365</f>
        <v>F---0</v>
      </c>
      <c r="E2365" s="43" t="s">
        <v>6576</v>
      </c>
      <c r="F2365" s="43">
        <f>'Test Scenarios'!G2374</f>
        <v>0</v>
      </c>
      <c r="G2365" s="43" t="str">
        <f>"Objective"&amp;CHAR(10)
&amp;'Test Scenarios'!L2374&amp;CHAR(10)&amp;CHAR(10)&amp;
"Test Case Description"&amp;CHAR(10)
&amp;'Test Scenarios'!D2374&amp;CHAR(10)&amp;CHAR(10)&amp;
"Expected Results"&amp;CHAR(10)&amp;'Test Scenarios'!F2374</f>
        <v xml:space="preserve">Objective
Test Case Description
Expected Results
</v>
      </c>
      <c r="H2365" s="41"/>
      <c r="I2365" s="43" t="s">
        <v>6577</v>
      </c>
      <c r="J2365" s="41" t="str">
        <f>"TST-F "&amp;_xlfn.XLOOKUP('Test Scenarios'!M2374,'Taxonomy and Epics'!H:H,'Taxonomy and Epics'!E:E)</f>
        <v xml:space="preserve">TST-F </v>
      </c>
      <c r="K2365" s="36" t="str">
        <f>"Phase1,"&amp;_xlfn.XLOOKUP('Test Scenarios'!M2374,'Taxonomy and Epics'!H:H,'Taxonomy and Epics'!B:B)&amp;"_"&amp;_xlfn.XLOOKUP('Test Scenarios'!M2374,'Taxonomy and Epics'!H:H,'Taxonomy and Epics'!C:C)&amp;","&amp;'Test Scenarios'!M2374&amp;",Fin_Functional, Workday"</f>
        <v>Phase1,_,,Fin_Functional, Workday</v>
      </c>
      <c r="L2365" s="41"/>
      <c r="M2365" s="41"/>
      <c r="N2365" s="41"/>
      <c r="O2365" s="41"/>
      <c r="P2365" s="41"/>
      <c r="Q2365" s="41"/>
      <c r="R2365" s="41"/>
      <c r="S2365" s="41"/>
      <c r="T2365" s="38"/>
    </row>
    <row r="2366" spans="1:20" ht="128" x14ac:dyDescent="0.2">
      <c r="A2366" s="20">
        <f>'Test Scenarios'!A2375</f>
        <v>0</v>
      </c>
      <c r="B2366" s="44">
        <f>'Test Scenarios'!K2375</f>
        <v>0</v>
      </c>
      <c r="C2366" s="42">
        <f>'Test Scenarios'!B2375</f>
        <v>0</v>
      </c>
      <c r="D2366" s="43" t="str">
        <f>"F-"&amp;'Test Scenarios'!M2375&amp;"-"&amp;'Test Scenarios'!C2375&amp;"-"&amp;C2366</f>
        <v>F---0</v>
      </c>
      <c r="E2366" s="43" t="s">
        <v>6576</v>
      </c>
      <c r="F2366" s="43">
        <f>'Test Scenarios'!G2375</f>
        <v>0</v>
      </c>
      <c r="G2366" s="43" t="str">
        <f>"Objective"&amp;CHAR(10)
&amp;'Test Scenarios'!L2375&amp;CHAR(10)&amp;CHAR(10)&amp;
"Test Case Description"&amp;CHAR(10)
&amp;'Test Scenarios'!D2375&amp;CHAR(10)&amp;CHAR(10)&amp;
"Expected Results"&amp;CHAR(10)&amp;'Test Scenarios'!F2375</f>
        <v xml:space="preserve">Objective
Test Case Description
Expected Results
</v>
      </c>
      <c r="H2366" s="41"/>
      <c r="I2366" s="43" t="s">
        <v>6577</v>
      </c>
      <c r="J2366" s="41" t="str">
        <f>"TST-F "&amp;_xlfn.XLOOKUP('Test Scenarios'!M2375,'Taxonomy and Epics'!H:H,'Taxonomy and Epics'!E:E)</f>
        <v xml:space="preserve">TST-F </v>
      </c>
      <c r="K2366" s="36" t="str">
        <f>"Phase1,"&amp;_xlfn.XLOOKUP('Test Scenarios'!M2375,'Taxonomy and Epics'!H:H,'Taxonomy and Epics'!B:B)&amp;"_"&amp;_xlfn.XLOOKUP('Test Scenarios'!M2375,'Taxonomy and Epics'!H:H,'Taxonomy and Epics'!C:C)&amp;","&amp;'Test Scenarios'!M2375&amp;",Fin_Functional, Workday"</f>
        <v>Phase1,_,,Fin_Functional, Workday</v>
      </c>
      <c r="L2366" s="41"/>
      <c r="M2366" s="41"/>
      <c r="N2366" s="41"/>
      <c r="O2366" s="41"/>
      <c r="P2366" s="41"/>
      <c r="Q2366" s="41"/>
      <c r="R2366" s="41"/>
      <c r="S2366" s="41"/>
      <c r="T2366" s="38"/>
    </row>
    <row r="2367" spans="1:20" ht="128" x14ac:dyDescent="0.2">
      <c r="A2367" s="20">
        <f>'Test Scenarios'!A2376</f>
        <v>0</v>
      </c>
      <c r="B2367" s="44">
        <f>'Test Scenarios'!K2376</f>
        <v>0</v>
      </c>
      <c r="C2367" s="42">
        <f>'Test Scenarios'!B2376</f>
        <v>0</v>
      </c>
      <c r="D2367" s="43" t="str">
        <f>"F-"&amp;'Test Scenarios'!M2376&amp;"-"&amp;'Test Scenarios'!C2376&amp;"-"&amp;C2367</f>
        <v>F---0</v>
      </c>
      <c r="E2367" s="43" t="s">
        <v>6576</v>
      </c>
      <c r="F2367" s="43">
        <f>'Test Scenarios'!G2376</f>
        <v>0</v>
      </c>
      <c r="G2367" s="43" t="str">
        <f>"Objective"&amp;CHAR(10)
&amp;'Test Scenarios'!L2376&amp;CHAR(10)&amp;CHAR(10)&amp;
"Test Case Description"&amp;CHAR(10)
&amp;'Test Scenarios'!D2376&amp;CHAR(10)&amp;CHAR(10)&amp;
"Expected Results"&amp;CHAR(10)&amp;'Test Scenarios'!F2376</f>
        <v xml:space="preserve">Objective
Test Case Description
Expected Results
</v>
      </c>
      <c r="H2367" s="41"/>
      <c r="I2367" s="43" t="s">
        <v>6577</v>
      </c>
      <c r="J2367" s="41" t="str">
        <f>"TST-F "&amp;_xlfn.XLOOKUP('Test Scenarios'!M2376,'Taxonomy and Epics'!H:H,'Taxonomy and Epics'!E:E)</f>
        <v xml:space="preserve">TST-F </v>
      </c>
      <c r="K2367" s="36" t="str">
        <f>"Phase1,"&amp;_xlfn.XLOOKUP('Test Scenarios'!M2376,'Taxonomy and Epics'!H:H,'Taxonomy and Epics'!B:B)&amp;"_"&amp;_xlfn.XLOOKUP('Test Scenarios'!M2376,'Taxonomy and Epics'!H:H,'Taxonomy and Epics'!C:C)&amp;","&amp;'Test Scenarios'!M2376&amp;",Fin_Functional, Workday"</f>
        <v>Phase1,_,,Fin_Functional, Workday</v>
      </c>
      <c r="L2367" s="41"/>
      <c r="M2367" s="41"/>
      <c r="N2367" s="41"/>
      <c r="O2367" s="41"/>
      <c r="P2367" s="41"/>
      <c r="Q2367" s="41"/>
      <c r="R2367" s="41"/>
      <c r="S2367" s="41"/>
      <c r="T2367" s="38"/>
    </row>
    <row r="2368" spans="1:20" ht="128" x14ac:dyDescent="0.2">
      <c r="A2368" s="20">
        <f>'Test Scenarios'!A2377</f>
        <v>0</v>
      </c>
      <c r="B2368" s="44">
        <f>'Test Scenarios'!K2377</f>
        <v>0</v>
      </c>
      <c r="C2368" s="42">
        <f>'Test Scenarios'!B2377</f>
        <v>0</v>
      </c>
      <c r="D2368" s="43" t="str">
        <f>"F-"&amp;'Test Scenarios'!M2377&amp;"-"&amp;'Test Scenarios'!C2377&amp;"-"&amp;C2368</f>
        <v>F---0</v>
      </c>
      <c r="E2368" s="43" t="s">
        <v>6576</v>
      </c>
      <c r="F2368" s="43">
        <f>'Test Scenarios'!G2377</f>
        <v>0</v>
      </c>
      <c r="G2368" s="43" t="str">
        <f>"Objective"&amp;CHAR(10)
&amp;'Test Scenarios'!L2377&amp;CHAR(10)&amp;CHAR(10)&amp;
"Test Case Description"&amp;CHAR(10)
&amp;'Test Scenarios'!D2377&amp;CHAR(10)&amp;CHAR(10)&amp;
"Expected Results"&amp;CHAR(10)&amp;'Test Scenarios'!F2377</f>
        <v xml:space="preserve">Objective
Test Case Description
Expected Results
</v>
      </c>
      <c r="H2368" s="41"/>
      <c r="I2368" s="43" t="s">
        <v>6577</v>
      </c>
      <c r="J2368" s="41" t="str">
        <f>"TST-F "&amp;_xlfn.XLOOKUP('Test Scenarios'!M2377,'Taxonomy and Epics'!H:H,'Taxonomy and Epics'!E:E)</f>
        <v xml:space="preserve">TST-F </v>
      </c>
      <c r="K2368" s="36" t="str">
        <f>"Phase1,"&amp;_xlfn.XLOOKUP('Test Scenarios'!M2377,'Taxonomy and Epics'!H:H,'Taxonomy and Epics'!B:B)&amp;"_"&amp;_xlfn.XLOOKUP('Test Scenarios'!M2377,'Taxonomy and Epics'!H:H,'Taxonomy and Epics'!C:C)&amp;","&amp;'Test Scenarios'!M2377&amp;",Fin_Functional, Workday"</f>
        <v>Phase1,_,,Fin_Functional, Workday</v>
      </c>
      <c r="L2368" s="41"/>
      <c r="M2368" s="41"/>
      <c r="N2368" s="41"/>
      <c r="O2368" s="41"/>
      <c r="P2368" s="41"/>
      <c r="Q2368" s="41"/>
      <c r="R2368" s="41"/>
      <c r="S2368" s="41"/>
      <c r="T2368" s="38"/>
    </row>
    <row r="2369" spans="1:20" ht="128" x14ac:dyDescent="0.2">
      <c r="A2369" s="20">
        <f>'Test Scenarios'!A2378</f>
        <v>0</v>
      </c>
      <c r="B2369" s="44">
        <f>'Test Scenarios'!K2378</f>
        <v>0</v>
      </c>
      <c r="C2369" s="42">
        <f>'Test Scenarios'!B2378</f>
        <v>0</v>
      </c>
      <c r="D2369" s="43" t="str">
        <f>"F-"&amp;'Test Scenarios'!M2378&amp;"-"&amp;'Test Scenarios'!C2378&amp;"-"&amp;C2369</f>
        <v>F---0</v>
      </c>
      <c r="E2369" s="43" t="s">
        <v>6576</v>
      </c>
      <c r="F2369" s="43">
        <f>'Test Scenarios'!G2378</f>
        <v>0</v>
      </c>
      <c r="G2369" s="43" t="str">
        <f>"Objective"&amp;CHAR(10)
&amp;'Test Scenarios'!L2378&amp;CHAR(10)&amp;CHAR(10)&amp;
"Test Case Description"&amp;CHAR(10)
&amp;'Test Scenarios'!D2378&amp;CHAR(10)&amp;CHAR(10)&amp;
"Expected Results"&amp;CHAR(10)&amp;'Test Scenarios'!F2378</f>
        <v xml:space="preserve">Objective
Test Case Description
Expected Results
</v>
      </c>
      <c r="H2369" s="41"/>
      <c r="I2369" s="43" t="s">
        <v>6577</v>
      </c>
      <c r="J2369" s="41" t="str">
        <f>"TST-F "&amp;_xlfn.XLOOKUP('Test Scenarios'!M2378,'Taxonomy and Epics'!H:H,'Taxonomy and Epics'!E:E)</f>
        <v xml:space="preserve">TST-F </v>
      </c>
      <c r="K2369" s="36" t="str">
        <f>"Phase1,"&amp;_xlfn.XLOOKUP('Test Scenarios'!M2378,'Taxonomy and Epics'!H:H,'Taxonomy and Epics'!B:B)&amp;"_"&amp;_xlfn.XLOOKUP('Test Scenarios'!M2378,'Taxonomy and Epics'!H:H,'Taxonomy and Epics'!C:C)&amp;","&amp;'Test Scenarios'!M2378&amp;",Fin_Functional, Workday"</f>
        <v>Phase1,_,,Fin_Functional, Workday</v>
      </c>
      <c r="L2369" s="41"/>
      <c r="M2369" s="41"/>
      <c r="N2369" s="41"/>
      <c r="O2369" s="41"/>
      <c r="P2369" s="41"/>
      <c r="Q2369" s="41"/>
      <c r="R2369" s="41"/>
      <c r="S2369" s="41"/>
      <c r="T2369" s="38"/>
    </row>
    <row r="2370" spans="1:20" ht="128" x14ac:dyDescent="0.2">
      <c r="A2370" s="20">
        <f>'Test Scenarios'!A2379</f>
        <v>0</v>
      </c>
      <c r="B2370" s="44">
        <f>'Test Scenarios'!K2379</f>
        <v>0</v>
      </c>
      <c r="C2370" s="42">
        <f>'Test Scenarios'!B2379</f>
        <v>0</v>
      </c>
      <c r="D2370" s="43" t="str">
        <f>"F-"&amp;'Test Scenarios'!M2379&amp;"-"&amp;'Test Scenarios'!C2379&amp;"-"&amp;C2370</f>
        <v>F---0</v>
      </c>
      <c r="E2370" s="43" t="s">
        <v>6576</v>
      </c>
      <c r="F2370" s="43">
        <f>'Test Scenarios'!G2379</f>
        <v>0</v>
      </c>
      <c r="G2370" s="43" t="str">
        <f>"Objective"&amp;CHAR(10)
&amp;'Test Scenarios'!L2379&amp;CHAR(10)&amp;CHAR(10)&amp;
"Test Case Description"&amp;CHAR(10)
&amp;'Test Scenarios'!D2379&amp;CHAR(10)&amp;CHAR(10)&amp;
"Expected Results"&amp;CHAR(10)&amp;'Test Scenarios'!F2379</f>
        <v xml:space="preserve">Objective
Test Case Description
Expected Results
</v>
      </c>
      <c r="H2370" s="41"/>
      <c r="I2370" s="43" t="s">
        <v>6577</v>
      </c>
      <c r="J2370" s="41" t="str">
        <f>"TST-F "&amp;_xlfn.XLOOKUP('Test Scenarios'!M2379,'Taxonomy and Epics'!H:H,'Taxonomy and Epics'!E:E)</f>
        <v xml:space="preserve">TST-F </v>
      </c>
      <c r="K2370" s="36" t="str">
        <f>"Phase1,"&amp;_xlfn.XLOOKUP('Test Scenarios'!M2379,'Taxonomy and Epics'!H:H,'Taxonomy and Epics'!B:B)&amp;"_"&amp;_xlfn.XLOOKUP('Test Scenarios'!M2379,'Taxonomy and Epics'!H:H,'Taxonomy and Epics'!C:C)&amp;","&amp;'Test Scenarios'!M2379&amp;",Fin_Functional, Workday"</f>
        <v>Phase1,_,,Fin_Functional, Workday</v>
      </c>
      <c r="L2370" s="41"/>
      <c r="M2370" s="41"/>
      <c r="N2370" s="41"/>
      <c r="O2370" s="41"/>
      <c r="P2370" s="41"/>
      <c r="Q2370" s="41"/>
      <c r="R2370" s="41"/>
      <c r="S2370" s="41"/>
      <c r="T2370" s="38"/>
    </row>
    <row r="2371" spans="1:20" ht="128" x14ac:dyDescent="0.2">
      <c r="A2371" s="20">
        <f>'Test Scenarios'!A2380</f>
        <v>0</v>
      </c>
      <c r="B2371" s="44">
        <f>'Test Scenarios'!K2380</f>
        <v>0</v>
      </c>
      <c r="C2371" s="42">
        <f>'Test Scenarios'!B2380</f>
        <v>0</v>
      </c>
      <c r="D2371" s="43" t="str">
        <f>"F-"&amp;'Test Scenarios'!M2380&amp;"-"&amp;'Test Scenarios'!C2380&amp;"-"&amp;C2371</f>
        <v>F---0</v>
      </c>
      <c r="E2371" s="43" t="s">
        <v>6576</v>
      </c>
      <c r="F2371" s="43">
        <f>'Test Scenarios'!G2380</f>
        <v>0</v>
      </c>
      <c r="G2371" s="43" t="str">
        <f>"Objective"&amp;CHAR(10)
&amp;'Test Scenarios'!L2380&amp;CHAR(10)&amp;CHAR(10)&amp;
"Test Case Description"&amp;CHAR(10)
&amp;'Test Scenarios'!D2380&amp;CHAR(10)&amp;CHAR(10)&amp;
"Expected Results"&amp;CHAR(10)&amp;'Test Scenarios'!F2380</f>
        <v xml:space="preserve">Objective
Test Case Description
Expected Results
</v>
      </c>
      <c r="H2371" s="41"/>
      <c r="I2371" s="43" t="s">
        <v>6577</v>
      </c>
      <c r="J2371" s="41" t="str">
        <f>"TST-F "&amp;_xlfn.XLOOKUP('Test Scenarios'!M2380,'Taxonomy and Epics'!H:H,'Taxonomy and Epics'!E:E)</f>
        <v xml:space="preserve">TST-F </v>
      </c>
      <c r="K2371" s="36" t="str">
        <f>"Phase1,"&amp;_xlfn.XLOOKUP('Test Scenarios'!M2380,'Taxonomy and Epics'!H:H,'Taxonomy and Epics'!B:B)&amp;"_"&amp;_xlfn.XLOOKUP('Test Scenarios'!M2380,'Taxonomy and Epics'!H:H,'Taxonomy and Epics'!C:C)&amp;","&amp;'Test Scenarios'!M2380&amp;",Fin_Functional, Workday"</f>
        <v>Phase1,_,,Fin_Functional, Workday</v>
      </c>
      <c r="L2371" s="41"/>
      <c r="M2371" s="41"/>
      <c r="N2371" s="41"/>
      <c r="O2371" s="41"/>
      <c r="P2371" s="41"/>
      <c r="Q2371" s="41"/>
      <c r="R2371" s="41"/>
      <c r="S2371" s="41"/>
      <c r="T2371" s="38"/>
    </row>
    <row r="2372" spans="1:20" ht="128" x14ac:dyDescent="0.2">
      <c r="A2372" s="20">
        <f>'Test Scenarios'!A2381</f>
        <v>0</v>
      </c>
      <c r="B2372" s="44">
        <f>'Test Scenarios'!K2381</f>
        <v>0</v>
      </c>
      <c r="C2372" s="42">
        <f>'Test Scenarios'!B2381</f>
        <v>0</v>
      </c>
      <c r="D2372" s="43" t="str">
        <f>"F-"&amp;'Test Scenarios'!M2381&amp;"-"&amp;'Test Scenarios'!C2381&amp;"-"&amp;C2372</f>
        <v>F---0</v>
      </c>
      <c r="E2372" s="43" t="s">
        <v>6576</v>
      </c>
      <c r="F2372" s="43">
        <f>'Test Scenarios'!G2381</f>
        <v>0</v>
      </c>
      <c r="G2372" s="43" t="str">
        <f>"Objective"&amp;CHAR(10)
&amp;'Test Scenarios'!L2381&amp;CHAR(10)&amp;CHAR(10)&amp;
"Test Case Description"&amp;CHAR(10)
&amp;'Test Scenarios'!D2381&amp;CHAR(10)&amp;CHAR(10)&amp;
"Expected Results"&amp;CHAR(10)&amp;'Test Scenarios'!F2381</f>
        <v xml:space="preserve">Objective
Test Case Description
Expected Results
</v>
      </c>
      <c r="H2372" s="41"/>
      <c r="I2372" s="43" t="s">
        <v>6577</v>
      </c>
      <c r="J2372" s="41" t="str">
        <f>"TST-F "&amp;_xlfn.XLOOKUP('Test Scenarios'!M2381,'Taxonomy and Epics'!H:H,'Taxonomy and Epics'!E:E)</f>
        <v xml:space="preserve">TST-F </v>
      </c>
      <c r="K2372" s="36" t="str">
        <f>"Phase1,"&amp;_xlfn.XLOOKUP('Test Scenarios'!M2381,'Taxonomy and Epics'!H:H,'Taxonomy and Epics'!B:B)&amp;"_"&amp;_xlfn.XLOOKUP('Test Scenarios'!M2381,'Taxonomy and Epics'!H:H,'Taxonomy and Epics'!C:C)&amp;","&amp;'Test Scenarios'!M2381&amp;",Fin_Functional, Workday"</f>
        <v>Phase1,_,,Fin_Functional, Workday</v>
      </c>
      <c r="L2372" s="41"/>
      <c r="M2372" s="41"/>
      <c r="N2372" s="41"/>
      <c r="O2372" s="41"/>
      <c r="P2372" s="41"/>
      <c r="Q2372" s="41"/>
      <c r="R2372" s="41"/>
      <c r="S2372" s="41"/>
      <c r="T2372" s="38"/>
    </row>
    <row r="2373" spans="1:20" ht="128" x14ac:dyDescent="0.2">
      <c r="A2373" s="20">
        <f>'Test Scenarios'!A2382</f>
        <v>0</v>
      </c>
      <c r="B2373" s="44">
        <f>'Test Scenarios'!K2382</f>
        <v>0</v>
      </c>
      <c r="C2373" s="42">
        <f>'Test Scenarios'!B2382</f>
        <v>0</v>
      </c>
      <c r="D2373" s="43" t="str">
        <f>"F-"&amp;'Test Scenarios'!M2382&amp;"-"&amp;'Test Scenarios'!C2382&amp;"-"&amp;C2373</f>
        <v>F---0</v>
      </c>
      <c r="E2373" s="43" t="s">
        <v>6576</v>
      </c>
      <c r="F2373" s="43">
        <f>'Test Scenarios'!G2382</f>
        <v>0</v>
      </c>
      <c r="G2373" s="43" t="str">
        <f>"Objective"&amp;CHAR(10)
&amp;'Test Scenarios'!L2382&amp;CHAR(10)&amp;CHAR(10)&amp;
"Test Case Description"&amp;CHAR(10)
&amp;'Test Scenarios'!D2382&amp;CHAR(10)&amp;CHAR(10)&amp;
"Expected Results"&amp;CHAR(10)&amp;'Test Scenarios'!F2382</f>
        <v xml:space="preserve">Objective
Test Case Description
Expected Results
</v>
      </c>
      <c r="H2373" s="41"/>
      <c r="I2373" s="43" t="s">
        <v>6577</v>
      </c>
      <c r="J2373" s="41" t="str">
        <f>"TST-F "&amp;_xlfn.XLOOKUP('Test Scenarios'!M2382,'Taxonomy and Epics'!H:H,'Taxonomy and Epics'!E:E)</f>
        <v xml:space="preserve">TST-F </v>
      </c>
      <c r="K2373" s="36" t="str">
        <f>"Phase1,"&amp;_xlfn.XLOOKUP('Test Scenarios'!M2382,'Taxonomy and Epics'!H:H,'Taxonomy and Epics'!B:B)&amp;"_"&amp;_xlfn.XLOOKUP('Test Scenarios'!M2382,'Taxonomy and Epics'!H:H,'Taxonomy and Epics'!C:C)&amp;","&amp;'Test Scenarios'!M2382&amp;",Fin_Functional, Workday"</f>
        <v>Phase1,_,,Fin_Functional, Workday</v>
      </c>
      <c r="L2373" s="41"/>
      <c r="M2373" s="41"/>
      <c r="N2373" s="41"/>
      <c r="O2373" s="41"/>
      <c r="P2373" s="41"/>
      <c r="Q2373" s="41"/>
      <c r="R2373" s="41"/>
      <c r="S2373" s="41"/>
      <c r="T2373" s="38"/>
    </row>
    <row r="2374" spans="1:20" ht="128" x14ac:dyDescent="0.2">
      <c r="A2374" s="20">
        <f>'Test Scenarios'!A2383</f>
        <v>0</v>
      </c>
      <c r="B2374" s="44">
        <f>'Test Scenarios'!K2383</f>
        <v>0</v>
      </c>
      <c r="C2374" s="42">
        <f>'Test Scenarios'!B2383</f>
        <v>0</v>
      </c>
      <c r="D2374" s="43" t="str">
        <f>"F-"&amp;'Test Scenarios'!M2383&amp;"-"&amp;'Test Scenarios'!C2383&amp;"-"&amp;C2374</f>
        <v>F---0</v>
      </c>
      <c r="E2374" s="43" t="s">
        <v>6576</v>
      </c>
      <c r="F2374" s="43">
        <f>'Test Scenarios'!G2383</f>
        <v>0</v>
      </c>
      <c r="G2374" s="43" t="str">
        <f>"Objective"&amp;CHAR(10)
&amp;'Test Scenarios'!L2383&amp;CHAR(10)&amp;CHAR(10)&amp;
"Test Case Description"&amp;CHAR(10)
&amp;'Test Scenarios'!D2383&amp;CHAR(10)&amp;CHAR(10)&amp;
"Expected Results"&amp;CHAR(10)&amp;'Test Scenarios'!F2383</f>
        <v xml:space="preserve">Objective
Test Case Description
Expected Results
</v>
      </c>
      <c r="H2374" s="41"/>
      <c r="I2374" s="43" t="s">
        <v>6577</v>
      </c>
      <c r="J2374" s="41" t="str">
        <f>"TST-F "&amp;_xlfn.XLOOKUP('Test Scenarios'!M2383,'Taxonomy and Epics'!H:H,'Taxonomy and Epics'!E:E)</f>
        <v xml:space="preserve">TST-F </v>
      </c>
      <c r="K2374" s="36" t="str">
        <f>"Phase1,"&amp;_xlfn.XLOOKUP('Test Scenarios'!M2383,'Taxonomy and Epics'!H:H,'Taxonomy and Epics'!B:B)&amp;"_"&amp;_xlfn.XLOOKUP('Test Scenarios'!M2383,'Taxonomy and Epics'!H:H,'Taxonomy and Epics'!C:C)&amp;","&amp;'Test Scenarios'!M2383&amp;",Fin_Functional, Workday"</f>
        <v>Phase1,_,,Fin_Functional, Workday</v>
      </c>
      <c r="L2374" s="41"/>
      <c r="M2374" s="41"/>
      <c r="N2374" s="41"/>
      <c r="O2374" s="41"/>
      <c r="P2374" s="41"/>
      <c r="Q2374" s="41"/>
      <c r="R2374" s="41"/>
      <c r="S2374" s="41"/>
      <c r="T2374" s="38"/>
    </row>
    <row r="2375" spans="1:20" ht="128" x14ac:dyDescent="0.2">
      <c r="A2375" s="20">
        <f>'Test Scenarios'!A2384</f>
        <v>0</v>
      </c>
      <c r="B2375" s="44">
        <f>'Test Scenarios'!K2384</f>
        <v>0</v>
      </c>
      <c r="C2375" s="42">
        <f>'Test Scenarios'!B2384</f>
        <v>0</v>
      </c>
      <c r="D2375" s="43" t="str">
        <f>"F-"&amp;'Test Scenarios'!M2384&amp;"-"&amp;'Test Scenarios'!C2384&amp;"-"&amp;C2375</f>
        <v>F---0</v>
      </c>
      <c r="E2375" s="43" t="s">
        <v>6576</v>
      </c>
      <c r="F2375" s="43">
        <f>'Test Scenarios'!G2384</f>
        <v>0</v>
      </c>
      <c r="G2375" s="43" t="str">
        <f>"Objective"&amp;CHAR(10)
&amp;'Test Scenarios'!L2384&amp;CHAR(10)&amp;CHAR(10)&amp;
"Test Case Description"&amp;CHAR(10)
&amp;'Test Scenarios'!D2384&amp;CHAR(10)&amp;CHAR(10)&amp;
"Expected Results"&amp;CHAR(10)&amp;'Test Scenarios'!F2384</f>
        <v xml:space="preserve">Objective
Test Case Description
Expected Results
</v>
      </c>
      <c r="H2375" s="41"/>
      <c r="I2375" s="43" t="s">
        <v>6577</v>
      </c>
      <c r="J2375" s="41" t="str">
        <f>"TST-F "&amp;_xlfn.XLOOKUP('Test Scenarios'!M2384,'Taxonomy and Epics'!H:H,'Taxonomy and Epics'!E:E)</f>
        <v xml:space="preserve">TST-F </v>
      </c>
      <c r="K2375" s="36" t="str">
        <f>"Phase1,"&amp;_xlfn.XLOOKUP('Test Scenarios'!M2384,'Taxonomy and Epics'!H:H,'Taxonomy and Epics'!B:B)&amp;"_"&amp;_xlfn.XLOOKUP('Test Scenarios'!M2384,'Taxonomy and Epics'!H:H,'Taxonomy and Epics'!C:C)&amp;","&amp;'Test Scenarios'!M2384&amp;",Fin_Functional, Workday"</f>
        <v>Phase1,_,,Fin_Functional, Workday</v>
      </c>
      <c r="L2375" s="41"/>
      <c r="M2375" s="41"/>
      <c r="N2375" s="41"/>
      <c r="O2375" s="41"/>
      <c r="P2375" s="41"/>
      <c r="Q2375" s="41"/>
      <c r="R2375" s="41"/>
      <c r="S2375" s="41"/>
      <c r="T2375" s="38"/>
    </row>
    <row r="2376" spans="1:20" ht="128" x14ac:dyDescent="0.2">
      <c r="A2376" s="20">
        <f>'Test Scenarios'!A2385</f>
        <v>0</v>
      </c>
      <c r="B2376" s="44">
        <f>'Test Scenarios'!K2385</f>
        <v>0</v>
      </c>
      <c r="C2376" s="42">
        <f>'Test Scenarios'!B2385</f>
        <v>0</v>
      </c>
      <c r="D2376" s="43" t="str">
        <f>"F-"&amp;'Test Scenarios'!M2385&amp;"-"&amp;'Test Scenarios'!C2385&amp;"-"&amp;C2376</f>
        <v>F---0</v>
      </c>
      <c r="E2376" s="43" t="s">
        <v>6576</v>
      </c>
      <c r="F2376" s="43">
        <f>'Test Scenarios'!G2385</f>
        <v>0</v>
      </c>
      <c r="G2376" s="43" t="str">
        <f>"Objective"&amp;CHAR(10)
&amp;'Test Scenarios'!L2385&amp;CHAR(10)&amp;CHAR(10)&amp;
"Test Case Description"&amp;CHAR(10)
&amp;'Test Scenarios'!D2385&amp;CHAR(10)&amp;CHAR(10)&amp;
"Expected Results"&amp;CHAR(10)&amp;'Test Scenarios'!F2385</f>
        <v xml:space="preserve">Objective
Test Case Description
Expected Results
</v>
      </c>
      <c r="H2376" s="41"/>
      <c r="I2376" s="43" t="s">
        <v>6577</v>
      </c>
      <c r="J2376" s="41" t="str">
        <f>"TST-F "&amp;_xlfn.XLOOKUP('Test Scenarios'!M2385,'Taxonomy and Epics'!H:H,'Taxonomy and Epics'!E:E)</f>
        <v xml:space="preserve">TST-F </v>
      </c>
      <c r="K2376" s="36" t="str">
        <f>"Phase1,"&amp;_xlfn.XLOOKUP('Test Scenarios'!M2385,'Taxonomy and Epics'!H:H,'Taxonomy and Epics'!B:B)&amp;"_"&amp;_xlfn.XLOOKUP('Test Scenarios'!M2385,'Taxonomy and Epics'!H:H,'Taxonomy and Epics'!C:C)&amp;","&amp;'Test Scenarios'!M2385&amp;",Fin_Functional, Workday"</f>
        <v>Phase1,_,,Fin_Functional, Workday</v>
      </c>
      <c r="L2376" s="41"/>
      <c r="M2376" s="41"/>
      <c r="N2376" s="41"/>
      <c r="O2376" s="41"/>
      <c r="P2376" s="41"/>
      <c r="Q2376" s="41"/>
      <c r="R2376" s="41"/>
      <c r="S2376" s="41"/>
      <c r="T2376" s="38"/>
    </row>
    <row r="2377" spans="1:20" ht="128" x14ac:dyDescent="0.2">
      <c r="A2377" s="20">
        <f>'Test Scenarios'!A2386</f>
        <v>0</v>
      </c>
      <c r="B2377" s="44">
        <f>'Test Scenarios'!K2386</f>
        <v>0</v>
      </c>
      <c r="C2377" s="42">
        <f>'Test Scenarios'!B2386</f>
        <v>0</v>
      </c>
      <c r="D2377" s="43" t="str">
        <f>"F-"&amp;'Test Scenarios'!M2386&amp;"-"&amp;'Test Scenarios'!C2386&amp;"-"&amp;C2377</f>
        <v>F---0</v>
      </c>
      <c r="E2377" s="43" t="s">
        <v>6576</v>
      </c>
      <c r="F2377" s="43">
        <f>'Test Scenarios'!G2386</f>
        <v>0</v>
      </c>
      <c r="G2377" s="43" t="str">
        <f>"Objective"&amp;CHAR(10)
&amp;'Test Scenarios'!L2386&amp;CHAR(10)&amp;CHAR(10)&amp;
"Test Case Description"&amp;CHAR(10)
&amp;'Test Scenarios'!D2386&amp;CHAR(10)&amp;CHAR(10)&amp;
"Expected Results"&amp;CHAR(10)&amp;'Test Scenarios'!F2386</f>
        <v xml:space="preserve">Objective
Test Case Description
Expected Results
</v>
      </c>
      <c r="H2377" s="41"/>
      <c r="I2377" s="43" t="s">
        <v>6577</v>
      </c>
      <c r="J2377" s="41" t="str">
        <f>"TST-F "&amp;_xlfn.XLOOKUP('Test Scenarios'!M2386,'Taxonomy and Epics'!H:H,'Taxonomy and Epics'!E:E)</f>
        <v xml:space="preserve">TST-F </v>
      </c>
      <c r="K2377" s="36" t="str">
        <f>"Phase1,"&amp;_xlfn.XLOOKUP('Test Scenarios'!M2386,'Taxonomy and Epics'!H:H,'Taxonomy and Epics'!B:B)&amp;"_"&amp;_xlfn.XLOOKUP('Test Scenarios'!M2386,'Taxonomy and Epics'!H:H,'Taxonomy and Epics'!C:C)&amp;","&amp;'Test Scenarios'!M2386&amp;",Fin_Functional, Workday"</f>
        <v>Phase1,_,,Fin_Functional, Workday</v>
      </c>
      <c r="L2377" s="41"/>
      <c r="M2377" s="41"/>
      <c r="N2377" s="41"/>
      <c r="O2377" s="41"/>
      <c r="P2377" s="41"/>
      <c r="Q2377" s="41"/>
      <c r="R2377" s="41"/>
      <c r="S2377" s="41"/>
      <c r="T2377" s="38"/>
    </row>
    <row r="2378" spans="1:20" ht="128" x14ac:dyDescent="0.2">
      <c r="A2378" s="20">
        <f>'Test Scenarios'!A2387</f>
        <v>0</v>
      </c>
      <c r="B2378" s="44">
        <f>'Test Scenarios'!K2387</f>
        <v>0</v>
      </c>
      <c r="C2378" s="42">
        <f>'Test Scenarios'!B2387</f>
        <v>0</v>
      </c>
      <c r="D2378" s="43" t="str">
        <f>"F-"&amp;'Test Scenarios'!M2387&amp;"-"&amp;'Test Scenarios'!C2387&amp;"-"&amp;C2378</f>
        <v>F---0</v>
      </c>
      <c r="E2378" s="43" t="s">
        <v>6576</v>
      </c>
      <c r="F2378" s="43">
        <f>'Test Scenarios'!G2387</f>
        <v>0</v>
      </c>
      <c r="G2378" s="43" t="str">
        <f>"Objective"&amp;CHAR(10)
&amp;'Test Scenarios'!L2387&amp;CHAR(10)&amp;CHAR(10)&amp;
"Test Case Description"&amp;CHAR(10)
&amp;'Test Scenarios'!D2387&amp;CHAR(10)&amp;CHAR(10)&amp;
"Expected Results"&amp;CHAR(10)&amp;'Test Scenarios'!F2387</f>
        <v xml:space="preserve">Objective
Test Case Description
Expected Results
</v>
      </c>
      <c r="H2378" s="41"/>
      <c r="I2378" s="43" t="s">
        <v>6577</v>
      </c>
      <c r="J2378" s="41" t="str">
        <f>"TST-F "&amp;_xlfn.XLOOKUP('Test Scenarios'!M2387,'Taxonomy and Epics'!H:H,'Taxonomy and Epics'!E:E)</f>
        <v xml:space="preserve">TST-F </v>
      </c>
      <c r="K2378" s="36" t="str">
        <f>"Phase1,"&amp;_xlfn.XLOOKUP('Test Scenarios'!M2387,'Taxonomy and Epics'!H:H,'Taxonomy and Epics'!B:B)&amp;"_"&amp;_xlfn.XLOOKUP('Test Scenarios'!M2387,'Taxonomy and Epics'!H:H,'Taxonomy and Epics'!C:C)&amp;","&amp;'Test Scenarios'!M2387&amp;",Fin_Functional, Workday"</f>
        <v>Phase1,_,,Fin_Functional, Workday</v>
      </c>
      <c r="L2378" s="41"/>
      <c r="M2378" s="41"/>
      <c r="N2378" s="41"/>
      <c r="O2378" s="41"/>
      <c r="P2378" s="41"/>
      <c r="Q2378" s="41"/>
      <c r="R2378" s="41"/>
      <c r="S2378" s="41"/>
      <c r="T2378" s="38"/>
    </row>
    <row r="2379" spans="1:20" ht="128" x14ac:dyDescent="0.2">
      <c r="A2379" s="20">
        <f>'Test Scenarios'!A2388</f>
        <v>0</v>
      </c>
      <c r="B2379" s="44">
        <f>'Test Scenarios'!K2388</f>
        <v>0</v>
      </c>
      <c r="C2379" s="42">
        <f>'Test Scenarios'!B2388</f>
        <v>0</v>
      </c>
      <c r="D2379" s="43" t="str">
        <f>"F-"&amp;'Test Scenarios'!M2388&amp;"-"&amp;'Test Scenarios'!C2388&amp;"-"&amp;C2379</f>
        <v>F---0</v>
      </c>
      <c r="E2379" s="43" t="s">
        <v>6576</v>
      </c>
      <c r="F2379" s="43">
        <f>'Test Scenarios'!G2388</f>
        <v>0</v>
      </c>
      <c r="G2379" s="43" t="str">
        <f>"Objective"&amp;CHAR(10)
&amp;'Test Scenarios'!L2388&amp;CHAR(10)&amp;CHAR(10)&amp;
"Test Case Description"&amp;CHAR(10)
&amp;'Test Scenarios'!D2388&amp;CHAR(10)&amp;CHAR(10)&amp;
"Expected Results"&amp;CHAR(10)&amp;'Test Scenarios'!F2388</f>
        <v xml:space="preserve">Objective
Test Case Description
Expected Results
</v>
      </c>
      <c r="H2379" s="41"/>
      <c r="I2379" s="43" t="s">
        <v>6577</v>
      </c>
      <c r="J2379" s="41" t="str">
        <f>"TST-F "&amp;_xlfn.XLOOKUP('Test Scenarios'!M2388,'Taxonomy and Epics'!H:H,'Taxonomy and Epics'!E:E)</f>
        <v xml:space="preserve">TST-F </v>
      </c>
      <c r="K2379" s="36" t="str">
        <f>"Phase1,"&amp;_xlfn.XLOOKUP('Test Scenarios'!M2388,'Taxonomy and Epics'!H:H,'Taxonomy and Epics'!B:B)&amp;"_"&amp;_xlfn.XLOOKUP('Test Scenarios'!M2388,'Taxonomy and Epics'!H:H,'Taxonomy and Epics'!C:C)&amp;","&amp;'Test Scenarios'!M2388&amp;",Fin_Functional, Workday"</f>
        <v>Phase1,_,,Fin_Functional, Workday</v>
      </c>
      <c r="L2379" s="41"/>
      <c r="M2379" s="41"/>
      <c r="N2379" s="41"/>
      <c r="O2379" s="41"/>
      <c r="P2379" s="41"/>
      <c r="Q2379" s="41"/>
      <c r="R2379" s="41"/>
      <c r="S2379" s="41"/>
      <c r="T2379" s="38"/>
    </row>
    <row r="2380" spans="1:20" ht="128" x14ac:dyDescent="0.2">
      <c r="A2380" s="20">
        <f>'Test Scenarios'!A2389</f>
        <v>0</v>
      </c>
      <c r="B2380" s="44">
        <f>'Test Scenarios'!K2389</f>
        <v>0</v>
      </c>
      <c r="C2380" s="42">
        <f>'Test Scenarios'!B2389</f>
        <v>0</v>
      </c>
      <c r="D2380" s="43" t="str">
        <f>"F-"&amp;'Test Scenarios'!M2389&amp;"-"&amp;'Test Scenarios'!C2389&amp;"-"&amp;C2380</f>
        <v>F---0</v>
      </c>
      <c r="E2380" s="43" t="s">
        <v>6576</v>
      </c>
      <c r="F2380" s="43">
        <f>'Test Scenarios'!G2389</f>
        <v>0</v>
      </c>
      <c r="G2380" s="43" t="str">
        <f>"Objective"&amp;CHAR(10)
&amp;'Test Scenarios'!L2389&amp;CHAR(10)&amp;CHAR(10)&amp;
"Test Case Description"&amp;CHAR(10)
&amp;'Test Scenarios'!D2389&amp;CHAR(10)&amp;CHAR(10)&amp;
"Expected Results"&amp;CHAR(10)&amp;'Test Scenarios'!F2389</f>
        <v xml:space="preserve">Objective
Test Case Description
Expected Results
</v>
      </c>
      <c r="H2380" s="41"/>
      <c r="I2380" s="43" t="s">
        <v>6577</v>
      </c>
      <c r="J2380" s="41" t="str">
        <f>"TST-F "&amp;_xlfn.XLOOKUP('Test Scenarios'!M2389,'Taxonomy and Epics'!H:H,'Taxonomy and Epics'!E:E)</f>
        <v xml:space="preserve">TST-F </v>
      </c>
      <c r="K2380" s="36" t="str">
        <f>"Phase1,"&amp;_xlfn.XLOOKUP('Test Scenarios'!M2389,'Taxonomy and Epics'!H:H,'Taxonomy and Epics'!B:B)&amp;"_"&amp;_xlfn.XLOOKUP('Test Scenarios'!M2389,'Taxonomy and Epics'!H:H,'Taxonomy and Epics'!C:C)&amp;","&amp;'Test Scenarios'!M2389&amp;",Fin_Functional, Workday"</f>
        <v>Phase1,_,,Fin_Functional, Workday</v>
      </c>
      <c r="L2380" s="41"/>
      <c r="M2380" s="41"/>
      <c r="N2380" s="41"/>
      <c r="O2380" s="41"/>
      <c r="P2380" s="41"/>
      <c r="Q2380" s="41"/>
      <c r="R2380" s="41"/>
      <c r="S2380" s="41"/>
      <c r="T2380" s="38"/>
    </row>
    <row r="2381" spans="1:20" ht="128" x14ac:dyDescent="0.2">
      <c r="A2381" s="20">
        <f>'Test Scenarios'!A2390</f>
        <v>0</v>
      </c>
      <c r="B2381" s="44">
        <f>'Test Scenarios'!K2390</f>
        <v>0</v>
      </c>
      <c r="C2381" s="42">
        <f>'Test Scenarios'!B2390</f>
        <v>0</v>
      </c>
      <c r="D2381" s="43" t="str">
        <f>"F-"&amp;'Test Scenarios'!M2390&amp;"-"&amp;'Test Scenarios'!C2390&amp;"-"&amp;C2381</f>
        <v>F---0</v>
      </c>
      <c r="E2381" s="43" t="s">
        <v>6576</v>
      </c>
      <c r="F2381" s="43">
        <f>'Test Scenarios'!G2390</f>
        <v>0</v>
      </c>
      <c r="G2381" s="43" t="str">
        <f>"Objective"&amp;CHAR(10)
&amp;'Test Scenarios'!L2390&amp;CHAR(10)&amp;CHAR(10)&amp;
"Test Case Description"&amp;CHAR(10)
&amp;'Test Scenarios'!D2390&amp;CHAR(10)&amp;CHAR(10)&amp;
"Expected Results"&amp;CHAR(10)&amp;'Test Scenarios'!F2390</f>
        <v xml:space="preserve">Objective
Test Case Description
Expected Results
</v>
      </c>
      <c r="H2381" s="41"/>
      <c r="I2381" s="43" t="s">
        <v>6577</v>
      </c>
      <c r="J2381" s="41" t="str">
        <f>"TST-F "&amp;_xlfn.XLOOKUP('Test Scenarios'!M2390,'Taxonomy and Epics'!H:H,'Taxonomy and Epics'!E:E)</f>
        <v xml:space="preserve">TST-F </v>
      </c>
      <c r="K2381" s="36" t="str">
        <f>"Phase1,"&amp;_xlfn.XLOOKUP('Test Scenarios'!M2390,'Taxonomy and Epics'!H:H,'Taxonomy and Epics'!B:B)&amp;"_"&amp;_xlfn.XLOOKUP('Test Scenarios'!M2390,'Taxonomy and Epics'!H:H,'Taxonomy and Epics'!C:C)&amp;","&amp;'Test Scenarios'!M2390&amp;",Fin_Functional, Workday"</f>
        <v>Phase1,_,,Fin_Functional, Workday</v>
      </c>
      <c r="L2381" s="41"/>
      <c r="M2381" s="41"/>
      <c r="N2381" s="41"/>
      <c r="O2381" s="41"/>
      <c r="P2381" s="41"/>
      <c r="Q2381" s="41"/>
      <c r="R2381" s="41"/>
      <c r="S2381" s="41"/>
      <c r="T2381" s="38"/>
    </row>
    <row r="2382" spans="1:20" ht="128" x14ac:dyDescent="0.2">
      <c r="A2382" s="20">
        <f>'Test Scenarios'!A2391</f>
        <v>0</v>
      </c>
      <c r="B2382" s="44">
        <f>'Test Scenarios'!K2391</f>
        <v>0</v>
      </c>
      <c r="C2382" s="42">
        <f>'Test Scenarios'!B2391</f>
        <v>0</v>
      </c>
      <c r="D2382" s="43" t="str">
        <f>"F-"&amp;'Test Scenarios'!M2391&amp;"-"&amp;'Test Scenarios'!C2391&amp;"-"&amp;C2382</f>
        <v>F---0</v>
      </c>
      <c r="E2382" s="43" t="s">
        <v>6576</v>
      </c>
      <c r="F2382" s="43">
        <f>'Test Scenarios'!G2391</f>
        <v>0</v>
      </c>
      <c r="G2382" s="43" t="str">
        <f>"Objective"&amp;CHAR(10)
&amp;'Test Scenarios'!L2391&amp;CHAR(10)&amp;CHAR(10)&amp;
"Test Case Description"&amp;CHAR(10)
&amp;'Test Scenarios'!D2391&amp;CHAR(10)&amp;CHAR(10)&amp;
"Expected Results"&amp;CHAR(10)&amp;'Test Scenarios'!F2391</f>
        <v xml:space="preserve">Objective
Test Case Description
Expected Results
</v>
      </c>
      <c r="H2382" s="41"/>
      <c r="I2382" s="43" t="s">
        <v>6577</v>
      </c>
      <c r="J2382" s="41" t="str">
        <f>"TST-F "&amp;_xlfn.XLOOKUP('Test Scenarios'!M2391,'Taxonomy and Epics'!H:H,'Taxonomy and Epics'!E:E)</f>
        <v xml:space="preserve">TST-F </v>
      </c>
      <c r="K2382" s="36" t="str">
        <f>"Phase1,"&amp;_xlfn.XLOOKUP('Test Scenarios'!M2391,'Taxonomy and Epics'!H:H,'Taxonomy and Epics'!B:B)&amp;"_"&amp;_xlfn.XLOOKUP('Test Scenarios'!M2391,'Taxonomy and Epics'!H:H,'Taxonomy and Epics'!C:C)&amp;","&amp;'Test Scenarios'!M2391&amp;",Fin_Functional, Workday"</f>
        <v>Phase1,_,,Fin_Functional, Workday</v>
      </c>
      <c r="L2382" s="41"/>
      <c r="M2382" s="41"/>
      <c r="N2382" s="41"/>
      <c r="O2382" s="41"/>
      <c r="P2382" s="41"/>
      <c r="Q2382" s="41"/>
      <c r="R2382" s="41"/>
      <c r="S2382" s="41"/>
      <c r="T2382" s="38"/>
    </row>
    <row r="2383" spans="1:20" ht="128" x14ac:dyDescent="0.2">
      <c r="A2383" s="20">
        <f>'Test Scenarios'!A2392</f>
        <v>0</v>
      </c>
      <c r="B2383" s="44">
        <f>'Test Scenarios'!K2392</f>
        <v>0</v>
      </c>
      <c r="C2383" s="42">
        <f>'Test Scenarios'!B2392</f>
        <v>0</v>
      </c>
      <c r="D2383" s="43" t="str">
        <f>"F-"&amp;'Test Scenarios'!M2392&amp;"-"&amp;'Test Scenarios'!C2392&amp;"-"&amp;C2383</f>
        <v>F---0</v>
      </c>
      <c r="E2383" s="43" t="s">
        <v>6576</v>
      </c>
      <c r="F2383" s="43">
        <f>'Test Scenarios'!G2392</f>
        <v>0</v>
      </c>
      <c r="G2383" s="43" t="str">
        <f>"Objective"&amp;CHAR(10)
&amp;'Test Scenarios'!L2392&amp;CHAR(10)&amp;CHAR(10)&amp;
"Test Case Description"&amp;CHAR(10)
&amp;'Test Scenarios'!D2392&amp;CHAR(10)&amp;CHAR(10)&amp;
"Expected Results"&amp;CHAR(10)&amp;'Test Scenarios'!F2392</f>
        <v xml:space="preserve">Objective
Test Case Description
Expected Results
</v>
      </c>
      <c r="H2383" s="41"/>
      <c r="I2383" s="43" t="s">
        <v>6577</v>
      </c>
      <c r="J2383" s="41" t="str">
        <f>"TST-F "&amp;_xlfn.XLOOKUP('Test Scenarios'!M2392,'Taxonomy and Epics'!H:H,'Taxonomy and Epics'!E:E)</f>
        <v xml:space="preserve">TST-F </v>
      </c>
      <c r="K2383" s="36" t="str">
        <f>"Phase1,"&amp;_xlfn.XLOOKUP('Test Scenarios'!M2392,'Taxonomy and Epics'!H:H,'Taxonomy and Epics'!B:B)&amp;"_"&amp;_xlfn.XLOOKUP('Test Scenarios'!M2392,'Taxonomy and Epics'!H:H,'Taxonomy and Epics'!C:C)&amp;","&amp;'Test Scenarios'!M2392&amp;",Fin_Functional, Workday"</f>
        <v>Phase1,_,,Fin_Functional, Workday</v>
      </c>
      <c r="L2383" s="41"/>
      <c r="M2383" s="41"/>
      <c r="N2383" s="41"/>
      <c r="O2383" s="41"/>
      <c r="P2383" s="41"/>
      <c r="Q2383" s="41"/>
      <c r="R2383" s="41"/>
      <c r="S2383" s="41"/>
      <c r="T2383" s="38"/>
    </row>
    <row r="2384" spans="1:20" ht="128" x14ac:dyDescent="0.2">
      <c r="A2384" s="20">
        <f>'Test Scenarios'!A2393</f>
        <v>0</v>
      </c>
      <c r="B2384" s="44">
        <f>'Test Scenarios'!K2393</f>
        <v>0</v>
      </c>
      <c r="C2384" s="42">
        <f>'Test Scenarios'!B2393</f>
        <v>0</v>
      </c>
      <c r="D2384" s="43" t="str">
        <f>"F-"&amp;'Test Scenarios'!M2393&amp;"-"&amp;'Test Scenarios'!C2393&amp;"-"&amp;C2384</f>
        <v>F---0</v>
      </c>
      <c r="E2384" s="43" t="s">
        <v>6576</v>
      </c>
      <c r="F2384" s="43">
        <f>'Test Scenarios'!G2393</f>
        <v>0</v>
      </c>
      <c r="G2384" s="43" t="str">
        <f>"Objective"&amp;CHAR(10)
&amp;'Test Scenarios'!L2393&amp;CHAR(10)&amp;CHAR(10)&amp;
"Test Case Description"&amp;CHAR(10)
&amp;'Test Scenarios'!D2393&amp;CHAR(10)&amp;CHAR(10)&amp;
"Expected Results"&amp;CHAR(10)&amp;'Test Scenarios'!F2393</f>
        <v xml:space="preserve">Objective
Test Case Description
Expected Results
</v>
      </c>
      <c r="H2384" s="41"/>
      <c r="I2384" s="43" t="s">
        <v>6577</v>
      </c>
      <c r="J2384" s="41" t="str">
        <f>"TST-F "&amp;_xlfn.XLOOKUP('Test Scenarios'!M2393,'Taxonomy and Epics'!H:H,'Taxonomy and Epics'!E:E)</f>
        <v xml:space="preserve">TST-F </v>
      </c>
      <c r="K2384" s="36" t="str">
        <f>"Phase1,"&amp;_xlfn.XLOOKUP('Test Scenarios'!M2393,'Taxonomy and Epics'!H:H,'Taxonomy and Epics'!B:B)&amp;"_"&amp;_xlfn.XLOOKUP('Test Scenarios'!M2393,'Taxonomy and Epics'!H:H,'Taxonomy and Epics'!C:C)&amp;","&amp;'Test Scenarios'!M2393&amp;",Fin_Functional, Workday"</f>
        <v>Phase1,_,,Fin_Functional, Workday</v>
      </c>
      <c r="L2384" s="41"/>
      <c r="M2384" s="41"/>
      <c r="N2384" s="41"/>
      <c r="O2384" s="41"/>
      <c r="P2384" s="41"/>
      <c r="Q2384" s="41"/>
      <c r="R2384" s="41"/>
      <c r="S2384" s="41"/>
      <c r="T2384" s="38"/>
    </row>
    <row r="2385" spans="1:20" ht="128" x14ac:dyDescent="0.2">
      <c r="A2385" s="20">
        <f>'Test Scenarios'!A2394</f>
        <v>0</v>
      </c>
      <c r="B2385" s="44">
        <f>'Test Scenarios'!K2394</f>
        <v>0</v>
      </c>
      <c r="C2385" s="42">
        <f>'Test Scenarios'!B2394</f>
        <v>0</v>
      </c>
      <c r="D2385" s="43" t="str">
        <f>"F-"&amp;'Test Scenarios'!M2394&amp;"-"&amp;'Test Scenarios'!C2394&amp;"-"&amp;C2385</f>
        <v>F---0</v>
      </c>
      <c r="E2385" s="43" t="s">
        <v>6576</v>
      </c>
      <c r="F2385" s="43">
        <f>'Test Scenarios'!G2394</f>
        <v>0</v>
      </c>
      <c r="G2385" s="43" t="str">
        <f>"Objective"&amp;CHAR(10)
&amp;'Test Scenarios'!L2394&amp;CHAR(10)&amp;CHAR(10)&amp;
"Test Case Description"&amp;CHAR(10)
&amp;'Test Scenarios'!D2394&amp;CHAR(10)&amp;CHAR(10)&amp;
"Expected Results"&amp;CHAR(10)&amp;'Test Scenarios'!F2394</f>
        <v xml:space="preserve">Objective
Test Case Description
Expected Results
</v>
      </c>
      <c r="H2385" s="41"/>
      <c r="I2385" s="43" t="s">
        <v>6577</v>
      </c>
      <c r="J2385" s="41" t="str">
        <f>"TST-F "&amp;_xlfn.XLOOKUP('Test Scenarios'!M2394,'Taxonomy and Epics'!H:H,'Taxonomy and Epics'!E:E)</f>
        <v xml:space="preserve">TST-F </v>
      </c>
      <c r="K2385" s="36" t="str">
        <f>"Phase1,"&amp;_xlfn.XLOOKUP('Test Scenarios'!M2394,'Taxonomy and Epics'!H:H,'Taxonomy and Epics'!B:B)&amp;"_"&amp;_xlfn.XLOOKUP('Test Scenarios'!M2394,'Taxonomy and Epics'!H:H,'Taxonomy and Epics'!C:C)&amp;","&amp;'Test Scenarios'!M2394&amp;",Fin_Functional, Workday"</f>
        <v>Phase1,_,,Fin_Functional, Workday</v>
      </c>
      <c r="L2385" s="41"/>
      <c r="M2385" s="41"/>
      <c r="N2385" s="41"/>
      <c r="O2385" s="41"/>
      <c r="P2385" s="41"/>
      <c r="Q2385" s="41"/>
      <c r="R2385" s="41"/>
      <c r="S2385" s="41"/>
      <c r="T2385" s="38"/>
    </row>
    <row r="2386" spans="1:20" ht="128" x14ac:dyDescent="0.2">
      <c r="A2386" s="20">
        <f>'Test Scenarios'!A2395</f>
        <v>0</v>
      </c>
      <c r="B2386" s="44">
        <f>'Test Scenarios'!K2395</f>
        <v>0</v>
      </c>
      <c r="C2386" s="42">
        <f>'Test Scenarios'!B2395</f>
        <v>0</v>
      </c>
      <c r="D2386" s="43" t="str">
        <f>"F-"&amp;'Test Scenarios'!M2395&amp;"-"&amp;'Test Scenarios'!C2395&amp;"-"&amp;C2386</f>
        <v>F---0</v>
      </c>
      <c r="E2386" s="43" t="s">
        <v>6576</v>
      </c>
      <c r="F2386" s="43">
        <f>'Test Scenarios'!G2395</f>
        <v>0</v>
      </c>
      <c r="G2386" s="43" t="str">
        <f>"Objective"&amp;CHAR(10)
&amp;'Test Scenarios'!L2395&amp;CHAR(10)&amp;CHAR(10)&amp;
"Test Case Description"&amp;CHAR(10)
&amp;'Test Scenarios'!D2395&amp;CHAR(10)&amp;CHAR(10)&amp;
"Expected Results"&amp;CHAR(10)&amp;'Test Scenarios'!F2395</f>
        <v xml:space="preserve">Objective
Test Case Description
Expected Results
</v>
      </c>
      <c r="H2386" s="41"/>
      <c r="I2386" s="43" t="s">
        <v>6577</v>
      </c>
      <c r="J2386" s="41" t="str">
        <f>"TST-F "&amp;_xlfn.XLOOKUP('Test Scenarios'!M2395,'Taxonomy and Epics'!H:H,'Taxonomy and Epics'!E:E)</f>
        <v xml:space="preserve">TST-F </v>
      </c>
      <c r="K2386" s="36" t="str">
        <f>"Phase1,"&amp;_xlfn.XLOOKUP('Test Scenarios'!M2395,'Taxonomy and Epics'!H:H,'Taxonomy and Epics'!B:B)&amp;"_"&amp;_xlfn.XLOOKUP('Test Scenarios'!M2395,'Taxonomy and Epics'!H:H,'Taxonomy and Epics'!C:C)&amp;","&amp;'Test Scenarios'!M2395&amp;",Fin_Functional, Workday"</f>
        <v>Phase1,_,,Fin_Functional, Workday</v>
      </c>
      <c r="L2386" s="41"/>
      <c r="M2386" s="41"/>
      <c r="N2386" s="41"/>
      <c r="O2386" s="41"/>
      <c r="P2386" s="41"/>
      <c r="Q2386" s="41"/>
      <c r="R2386" s="41"/>
      <c r="S2386" s="41"/>
      <c r="T2386" s="38"/>
    </row>
    <row r="2387" spans="1:20" ht="128" x14ac:dyDescent="0.2">
      <c r="A2387" s="20">
        <f>'Test Scenarios'!A2396</f>
        <v>0</v>
      </c>
      <c r="B2387" s="44">
        <f>'Test Scenarios'!K2396</f>
        <v>0</v>
      </c>
      <c r="C2387" s="42">
        <f>'Test Scenarios'!B2396</f>
        <v>0</v>
      </c>
      <c r="D2387" s="43" t="str">
        <f>"F-"&amp;'Test Scenarios'!M2396&amp;"-"&amp;'Test Scenarios'!C2396&amp;"-"&amp;C2387</f>
        <v>F---0</v>
      </c>
      <c r="E2387" s="43" t="s">
        <v>6576</v>
      </c>
      <c r="F2387" s="43">
        <f>'Test Scenarios'!G2396</f>
        <v>0</v>
      </c>
      <c r="G2387" s="43" t="str">
        <f>"Objective"&amp;CHAR(10)
&amp;'Test Scenarios'!L2396&amp;CHAR(10)&amp;CHAR(10)&amp;
"Test Case Description"&amp;CHAR(10)
&amp;'Test Scenarios'!D2396&amp;CHAR(10)&amp;CHAR(10)&amp;
"Expected Results"&amp;CHAR(10)&amp;'Test Scenarios'!F2396</f>
        <v xml:space="preserve">Objective
Test Case Description
Expected Results
</v>
      </c>
      <c r="H2387" s="41"/>
      <c r="I2387" s="43" t="s">
        <v>6577</v>
      </c>
      <c r="J2387" s="41" t="str">
        <f>"TST-F "&amp;_xlfn.XLOOKUP('Test Scenarios'!M2396,'Taxonomy and Epics'!H:H,'Taxonomy and Epics'!E:E)</f>
        <v xml:space="preserve">TST-F </v>
      </c>
      <c r="K2387" s="36" t="str">
        <f>"Phase1,"&amp;_xlfn.XLOOKUP('Test Scenarios'!M2396,'Taxonomy and Epics'!H:H,'Taxonomy and Epics'!B:B)&amp;"_"&amp;_xlfn.XLOOKUP('Test Scenarios'!M2396,'Taxonomy and Epics'!H:H,'Taxonomy and Epics'!C:C)&amp;","&amp;'Test Scenarios'!M2396&amp;",Fin_Functional, Workday"</f>
        <v>Phase1,_,,Fin_Functional, Workday</v>
      </c>
      <c r="L2387" s="41"/>
      <c r="M2387" s="41"/>
      <c r="N2387" s="41"/>
      <c r="O2387" s="41"/>
      <c r="P2387" s="41"/>
      <c r="Q2387" s="41"/>
      <c r="R2387" s="41"/>
      <c r="S2387" s="41"/>
      <c r="T2387" s="38"/>
    </row>
    <row r="2388" spans="1:20" ht="128" x14ac:dyDescent="0.2">
      <c r="A2388" s="20">
        <f>'Test Scenarios'!A2397</f>
        <v>0</v>
      </c>
      <c r="B2388" s="44">
        <f>'Test Scenarios'!K2397</f>
        <v>0</v>
      </c>
      <c r="C2388" s="42">
        <f>'Test Scenarios'!B2397</f>
        <v>0</v>
      </c>
      <c r="D2388" s="43" t="str">
        <f>"F-"&amp;'Test Scenarios'!M2397&amp;"-"&amp;'Test Scenarios'!C2397&amp;"-"&amp;C2388</f>
        <v>F---0</v>
      </c>
      <c r="E2388" s="43" t="s">
        <v>6576</v>
      </c>
      <c r="F2388" s="43">
        <f>'Test Scenarios'!G2397</f>
        <v>0</v>
      </c>
      <c r="G2388" s="43" t="str">
        <f>"Objective"&amp;CHAR(10)
&amp;'Test Scenarios'!L2397&amp;CHAR(10)&amp;CHAR(10)&amp;
"Test Case Description"&amp;CHAR(10)
&amp;'Test Scenarios'!D2397&amp;CHAR(10)&amp;CHAR(10)&amp;
"Expected Results"&amp;CHAR(10)&amp;'Test Scenarios'!F2397</f>
        <v xml:space="preserve">Objective
Test Case Description
Expected Results
</v>
      </c>
      <c r="H2388" s="41"/>
      <c r="I2388" s="43" t="s">
        <v>6577</v>
      </c>
      <c r="J2388" s="41" t="str">
        <f>"TST-F "&amp;_xlfn.XLOOKUP('Test Scenarios'!M2397,'Taxonomy and Epics'!H:H,'Taxonomy and Epics'!E:E)</f>
        <v xml:space="preserve">TST-F </v>
      </c>
      <c r="K2388" s="36" t="str">
        <f>"Phase1,"&amp;_xlfn.XLOOKUP('Test Scenarios'!M2397,'Taxonomy and Epics'!H:H,'Taxonomy and Epics'!B:B)&amp;"_"&amp;_xlfn.XLOOKUP('Test Scenarios'!M2397,'Taxonomy and Epics'!H:H,'Taxonomy and Epics'!C:C)&amp;","&amp;'Test Scenarios'!M2397&amp;",Fin_Functional, Workday"</f>
        <v>Phase1,_,,Fin_Functional, Workday</v>
      </c>
      <c r="L2388" s="41"/>
      <c r="M2388" s="41"/>
      <c r="N2388" s="41"/>
      <c r="O2388" s="41"/>
      <c r="P2388" s="41"/>
      <c r="Q2388" s="41"/>
      <c r="R2388" s="41"/>
      <c r="S2388" s="41"/>
      <c r="T2388" s="38"/>
    </row>
    <row r="2389" spans="1:20" ht="128" x14ac:dyDescent="0.2">
      <c r="A2389" s="20">
        <f>'Test Scenarios'!A2398</f>
        <v>0</v>
      </c>
      <c r="B2389" s="44">
        <f>'Test Scenarios'!K2398</f>
        <v>0</v>
      </c>
      <c r="C2389" s="42">
        <f>'Test Scenarios'!B2398</f>
        <v>0</v>
      </c>
      <c r="D2389" s="43" t="str">
        <f>"F-"&amp;'Test Scenarios'!M2398&amp;"-"&amp;'Test Scenarios'!C2398&amp;"-"&amp;C2389</f>
        <v>F---0</v>
      </c>
      <c r="E2389" s="43" t="s">
        <v>6576</v>
      </c>
      <c r="F2389" s="43">
        <f>'Test Scenarios'!G2398</f>
        <v>0</v>
      </c>
      <c r="G2389" s="43" t="str">
        <f>"Objective"&amp;CHAR(10)
&amp;'Test Scenarios'!L2398&amp;CHAR(10)&amp;CHAR(10)&amp;
"Test Case Description"&amp;CHAR(10)
&amp;'Test Scenarios'!D2398&amp;CHAR(10)&amp;CHAR(10)&amp;
"Expected Results"&amp;CHAR(10)&amp;'Test Scenarios'!F2398</f>
        <v xml:space="preserve">Objective
Test Case Description
Expected Results
</v>
      </c>
      <c r="H2389" s="41"/>
      <c r="I2389" s="43" t="s">
        <v>6577</v>
      </c>
      <c r="J2389" s="41" t="str">
        <f>"TST-F "&amp;_xlfn.XLOOKUP('Test Scenarios'!M2398,'Taxonomy and Epics'!H:H,'Taxonomy and Epics'!E:E)</f>
        <v xml:space="preserve">TST-F </v>
      </c>
      <c r="K2389" s="36" t="str">
        <f>"Phase1,"&amp;_xlfn.XLOOKUP('Test Scenarios'!M2398,'Taxonomy and Epics'!H:H,'Taxonomy and Epics'!B:B)&amp;"_"&amp;_xlfn.XLOOKUP('Test Scenarios'!M2398,'Taxonomy and Epics'!H:H,'Taxonomy and Epics'!C:C)&amp;","&amp;'Test Scenarios'!M2398&amp;",Fin_Functional, Workday"</f>
        <v>Phase1,_,,Fin_Functional, Workday</v>
      </c>
      <c r="L2389" s="41"/>
      <c r="M2389" s="41"/>
      <c r="N2389" s="41"/>
      <c r="O2389" s="41"/>
      <c r="P2389" s="41"/>
      <c r="Q2389" s="41"/>
      <c r="R2389" s="41"/>
      <c r="S2389" s="41"/>
      <c r="T2389" s="38"/>
    </row>
    <row r="2390" spans="1:20" ht="128" x14ac:dyDescent="0.2">
      <c r="A2390" s="20">
        <f>'Test Scenarios'!A2399</f>
        <v>0</v>
      </c>
      <c r="B2390" s="44">
        <f>'Test Scenarios'!K2399</f>
        <v>0</v>
      </c>
      <c r="C2390" s="42">
        <f>'Test Scenarios'!B2399</f>
        <v>0</v>
      </c>
      <c r="D2390" s="43" t="str">
        <f>"F-"&amp;'Test Scenarios'!M2399&amp;"-"&amp;'Test Scenarios'!C2399&amp;"-"&amp;C2390</f>
        <v>F---0</v>
      </c>
      <c r="E2390" s="43" t="s">
        <v>6576</v>
      </c>
      <c r="F2390" s="43">
        <f>'Test Scenarios'!G2399</f>
        <v>0</v>
      </c>
      <c r="G2390" s="43" t="str">
        <f>"Objective"&amp;CHAR(10)
&amp;'Test Scenarios'!L2399&amp;CHAR(10)&amp;CHAR(10)&amp;
"Test Case Description"&amp;CHAR(10)
&amp;'Test Scenarios'!D2399&amp;CHAR(10)&amp;CHAR(10)&amp;
"Expected Results"&amp;CHAR(10)&amp;'Test Scenarios'!F2399</f>
        <v xml:space="preserve">Objective
Test Case Description
Expected Results
</v>
      </c>
      <c r="H2390" s="41"/>
      <c r="I2390" s="43" t="s">
        <v>6577</v>
      </c>
      <c r="J2390" s="41" t="str">
        <f>"TST-F "&amp;_xlfn.XLOOKUP('Test Scenarios'!M2399,'Taxonomy and Epics'!H:H,'Taxonomy and Epics'!E:E)</f>
        <v xml:space="preserve">TST-F </v>
      </c>
      <c r="K2390" s="36" t="str">
        <f>"Phase1,"&amp;_xlfn.XLOOKUP('Test Scenarios'!M2399,'Taxonomy and Epics'!H:H,'Taxonomy and Epics'!B:B)&amp;"_"&amp;_xlfn.XLOOKUP('Test Scenarios'!M2399,'Taxonomy and Epics'!H:H,'Taxonomy and Epics'!C:C)&amp;","&amp;'Test Scenarios'!M2399&amp;",Fin_Functional, Workday"</f>
        <v>Phase1,_,,Fin_Functional, Workday</v>
      </c>
      <c r="L2390" s="41"/>
      <c r="M2390" s="41"/>
      <c r="N2390" s="41"/>
      <c r="O2390" s="41"/>
      <c r="P2390" s="41"/>
      <c r="Q2390" s="41"/>
      <c r="R2390" s="41"/>
      <c r="S2390" s="41"/>
      <c r="T2390" s="38"/>
    </row>
    <row r="2391" spans="1:20" ht="128" x14ac:dyDescent="0.2">
      <c r="A2391" s="20">
        <f>'Test Scenarios'!A2400</f>
        <v>0</v>
      </c>
      <c r="B2391" s="44">
        <f>'Test Scenarios'!K2400</f>
        <v>0</v>
      </c>
      <c r="C2391" s="42">
        <f>'Test Scenarios'!B2400</f>
        <v>0</v>
      </c>
      <c r="D2391" s="43" t="str">
        <f>"F-"&amp;'Test Scenarios'!M2400&amp;"-"&amp;'Test Scenarios'!C2400&amp;"-"&amp;C2391</f>
        <v>F---0</v>
      </c>
      <c r="E2391" s="43" t="s">
        <v>6576</v>
      </c>
      <c r="F2391" s="43">
        <f>'Test Scenarios'!G2400</f>
        <v>0</v>
      </c>
      <c r="G2391" s="43" t="str">
        <f>"Objective"&amp;CHAR(10)
&amp;'Test Scenarios'!L2400&amp;CHAR(10)&amp;CHAR(10)&amp;
"Test Case Description"&amp;CHAR(10)
&amp;'Test Scenarios'!D2400&amp;CHAR(10)&amp;CHAR(10)&amp;
"Expected Results"&amp;CHAR(10)&amp;'Test Scenarios'!F2400</f>
        <v xml:space="preserve">Objective
Test Case Description
Expected Results
</v>
      </c>
      <c r="H2391" s="41"/>
      <c r="I2391" s="43" t="s">
        <v>6577</v>
      </c>
      <c r="J2391" s="41" t="str">
        <f>"TST-F "&amp;_xlfn.XLOOKUP('Test Scenarios'!M2400,'Taxonomy and Epics'!H:H,'Taxonomy and Epics'!E:E)</f>
        <v xml:space="preserve">TST-F </v>
      </c>
      <c r="K2391" s="36" t="str">
        <f>"Phase1,"&amp;_xlfn.XLOOKUP('Test Scenarios'!M2400,'Taxonomy and Epics'!H:H,'Taxonomy and Epics'!B:B)&amp;"_"&amp;_xlfn.XLOOKUP('Test Scenarios'!M2400,'Taxonomy and Epics'!H:H,'Taxonomy and Epics'!C:C)&amp;","&amp;'Test Scenarios'!M2400&amp;",Fin_Functional, Workday"</f>
        <v>Phase1,_,,Fin_Functional, Workday</v>
      </c>
      <c r="L2391" s="41"/>
      <c r="M2391" s="41"/>
      <c r="N2391" s="41"/>
      <c r="O2391" s="41"/>
      <c r="P2391" s="41"/>
      <c r="Q2391" s="41"/>
      <c r="R2391" s="41"/>
      <c r="S2391" s="41"/>
      <c r="T2391" s="38"/>
    </row>
    <row r="2392" spans="1:20" ht="128" x14ac:dyDescent="0.2">
      <c r="A2392" s="20">
        <f>'Test Scenarios'!A2401</f>
        <v>0</v>
      </c>
      <c r="B2392" s="44">
        <f>'Test Scenarios'!K2401</f>
        <v>0</v>
      </c>
      <c r="C2392" s="42">
        <f>'Test Scenarios'!B2401</f>
        <v>0</v>
      </c>
      <c r="D2392" s="43" t="str">
        <f>"F-"&amp;'Test Scenarios'!M2401&amp;"-"&amp;'Test Scenarios'!C2401&amp;"-"&amp;C2392</f>
        <v>F---0</v>
      </c>
      <c r="E2392" s="43" t="s">
        <v>6576</v>
      </c>
      <c r="F2392" s="43">
        <f>'Test Scenarios'!G2401</f>
        <v>0</v>
      </c>
      <c r="G2392" s="43" t="str">
        <f>"Objective"&amp;CHAR(10)
&amp;'Test Scenarios'!L2401&amp;CHAR(10)&amp;CHAR(10)&amp;
"Test Case Description"&amp;CHAR(10)
&amp;'Test Scenarios'!D2401&amp;CHAR(10)&amp;CHAR(10)&amp;
"Expected Results"&amp;CHAR(10)&amp;'Test Scenarios'!F2401</f>
        <v xml:space="preserve">Objective
Test Case Description
Expected Results
</v>
      </c>
      <c r="H2392" s="41"/>
      <c r="I2392" s="43" t="s">
        <v>6577</v>
      </c>
      <c r="J2392" s="41" t="str">
        <f>"TST-F "&amp;_xlfn.XLOOKUP('Test Scenarios'!M2401,'Taxonomy and Epics'!H:H,'Taxonomy and Epics'!E:E)</f>
        <v xml:space="preserve">TST-F </v>
      </c>
      <c r="K2392" s="36" t="str">
        <f>"Phase1,"&amp;_xlfn.XLOOKUP('Test Scenarios'!M2401,'Taxonomy and Epics'!H:H,'Taxonomy and Epics'!B:B)&amp;"_"&amp;_xlfn.XLOOKUP('Test Scenarios'!M2401,'Taxonomy and Epics'!H:H,'Taxonomy and Epics'!C:C)&amp;","&amp;'Test Scenarios'!M2401&amp;",Fin_Functional, Workday"</f>
        <v>Phase1,_,,Fin_Functional, Workday</v>
      </c>
      <c r="L2392" s="41"/>
      <c r="M2392" s="41"/>
      <c r="N2392" s="41"/>
      <c r="O2392" s="41"/>
      <c r="P2392" s="41"/>
      <c r="Q2392" s="41"/>
      <c r="R2392" s="41"/>
      <c r="S2392" s="41"/>
      <c r="T2392" s="38"/>
    </row>
    <row r="2393" spans="1:20" ht="128" x14ac:dyDescent="0.2">
      <c r="A2393" s="20">
        <f>'Test Scenarios'!A2402</f>
        <v>0</v>
      </c>
      <c r="B2393" s="44">
        <f>'Test Scenarios'!K2402</f>
        <v>0</v>
      </c>
      <c r="C2393" s="42">
        <f>'Test Scenarios'!B2402</f>
        <v>0</v>
      </c>
      <c r="D2393" s="43" t="str">
        <f>"F-"&amp;'Test Scenarios'!M2402&amp;"-"&amp;'Test Scenarios'!C2402&amp;"-"&amp;C2393</f>
        <v>F---0</v>
      </c>
      <c r="E2393" s="43" t="s">
        <v>6576</v>
      </c>
      <c r="F2393" s="43">
        <f>'Test Scenarios'!G2402</f>
        <v>0</v>
      </c>
      <c r="G2393" s="43" t="str">
        <f>"Objective"&amp;CHAR(10)
&amp;'Test Scenarios'!L2402&amp;CHAR(10)&amp;CHAR(10)&amp;
"Test Case Description"&amp;CHAR(10)
&amp;'Test Scenarios'!D2402&amp;CHAR(10)&amp;CHAR(10)&amp;
"Expected Results"&amp;CHAR(10)&amp;'Test Scenarios'!F2402</f>
        <v xml:space="preserve">Objective
Test Case Description
Expected Results
</v>
      </c>
      <c r="H2393" s="41"/>
      <c r="I2393" s="43" t="s">
        <v>6577</v>
      </c>
      <c r="J2393" s="41" t="str">
        <f>"TST-F "&amp;_xlfn.XLOOKUP('Test Scenarios'!M2402,'Taxonomy and Epics'!H:H,'Taxonomy and Epics'!E:E)</f>
        <v xml:space="preserve">TST-F </v>
      </c>
      <c r="K2393" s="36" t="str">
        <f>"Phase1,"&amp;_xlfn.XLOOKUP('Test Scenarios'!M2402,'Taxonomy and Epics'!H:H,'Taxonomy and Epics'!B:B)&amp;"_"&amp;_xlfn.XLOOKUP('Test Scenarios'!M2402,'Taxonomy and Epics'!H:H,'Taxonomy and Epics'!C:C)&amp;","&amp;'Test Scenarios'!M2402&amp;",Fin_Functional, Workday"</f>
        <v>Phase1,_,,Fin_Functional, Workday</v>
      </c>
      <c r="L2393" s="41"/>
      <c r="M2393" s="41"/>
      <c r="N2393" s="41"/>
      <c r="O2393" s="41"/>
      <c r="P2393" s="41"/>
      <c r="Q2393" s="41"/>
      <c r="R2393" s="41"/>
      <c r="S2393" s="41"/>
      <c r="T2393" s="38"/>
    </row>
    <row r="2394" spans="1:20" ht="128" x14ac:dyDescent="0.2">
      <c r="A2394" s="20">
        <f>'Test Scenarios'!A2403</f>
        <v>0</v>
      </c>
      <c r="B2394" s="44">
        <f>'Test Scenarios'!K2403</f>
        <v>0</v>
      </c>
      <c r="C2394" s="42">
        <f>'Test Scenarios'!B2403</f>
        <v>0</v>
      </c>
      <c r="D2394" s="43" t="str">
        <f>"F-"&amp;'Test Scenarios'!M2403&amp;"-"&amp;'Test Scenarios'!C2403&amp;"-"&amp;C2394</f>
        <v>F---0</v>
      </c>
      <c r="E2394" s="43" t="s">
        <v>6576</v>
      </c>
      <c r="F2394" s="43">
        <f>'Test Scenarios'!G2403</f>
        <v>0</v>
      </c>
      <c r="G2394" s="43" t="str">
        <f>"Objective"&amp;CHAR(10)
&amp;'Test Scenarios'!L2403&amp;CHAR(10)&amp;CHAR(10)&amp;
"Test Case Description"&amp;CHAR(10)
&amp;'Test Scenarios'!D2403&amp;CHAR(10)&amp;CHAR(10)&amp;
"Expected Results"&amp;CHAR(10)&amp;'Test Scenarios'!F2403</f>
        <v xml:space="preserve">Objective
Test Case Description
Expected Results
</v>
      </c>
      <c r="H2394" s="41"/>
      <c r="I2394" s="43" t="s">
        <v>6577</v>
      </c>
      <c r="J2394" s="41" t="str">
        <f>"TST-F "&amp;_xlfn.XLOOKUP('Test Scenarios'!M2403,'Taxonomy and Epics'!H:H,'Taxonomy and Epics'!E:E)</f>
        <v xml:space="preserve">TST-F </v>
      </c>
      <c r="K2394" s="36" t="str">
        <f>"Phase1,"&amp;_xlfn.XLOOKUP('Test Scenarios'!M2403,'Taxonomy and Epics'!H:H,'Taxonomy and Epics'!B:B)&amp;"_"&amp;_xlfn.XLOOKUP('Test Scenarios'!M2403,'Taxonomy and Epics'!H:H,'Taxonomy and Epics'!C:C)&amp;","&amp;'Test Scenarios'!M2403&amp;",Fin_Functional, Workday"</f>
        <v>Phase1,_,,Fin_Functional, Workday</v>
      </c>
      <c r="L2394" s="41"/>
      <c r="M2394" s="41"/>
      <c r="N2394" s="41"/>
      <c r="O2394" s="41"/>
      <c r="P2394" s="41"/>
      <c r="Q2394" s="41"/>
      <c r="R2394" s="41"/>
      <c r="S2394" s="41"/>
      <c r="T2394" s="38"/>
    </row>
    <row r="2395" spans="1:20" ht="128" x14ac:dyDescent="0.2">
      <c r="A2395" s="20">
        <f>'Test Scenarios'!A2404</f>
        <v>0</v>
      </c>
      <c r="B2395" s="44">
        <f>'Test Scenarios'!K2404</f>
        <v>0</v>
      </c>
      <c r="C2395" s="42">
        <f>'Test Scenarios'!B2404</f>
        <v>0</v>
      </c>
      <c r="D2395" s="43" t="str">
        <f>"F-"&amp;'Test Scenarios'!M2404&amp;"-"&amp;'Test Scenarios'!C2404&amp;"-"&amp;C2395</f>
        <v>F---0</v>
      </c>
      <c r="E2395" s="43" t="s">
        <v>6576</v>
      </c>
      <c r="F2395" s="43">
        <f>'Test Scenarios'!G2404</f>
        <v>0</v>
      </c>
      <c r="G2395" s="43" t="str">
        <f>"Objective"&amp;CHAR(10)
&amp;'Test Scenarios'!L2404&amp;CHAR(10)&amp;CHAR(10)&amp;
"Test Case Description"&amp;CHAR(10)
&amp;'Test Scenarios'!D2404&amp;CHAR(10)&amp;CHAR(10)&amp;
"Expected Results"&amp;CHAR(10)&amp;'Test Scenarios'!F2404</f>
        <v xml:space="preserve">Objective
Test Case Description
Expected Results
</v>
      </c>
      <c r="H2395" s="41"/>
      <c r="I2395" s="43" t="s">
        <v>6577</v>
      </c>
      <c r="J2395" s="41" t="str">
        <f>"TST-F "&amp;_xlfn.XLOOKUP('Test Scenarios'!M2404,'Taxonomy and Epics'!H:H,'Taxonomy and Epics'!E:E)</f>
        <v xml:space="preserve">TST-F </v>
      </c>
      <c r="K2395" s="36" t="str">
        <f>"Phase1,"&amp;_xlfn.XLOOKUP('Test Scenarios'!M2404,'Taxonomy and Epics'!H:H,'Taxonomy and Epics'!B:B)&amp;"_"&amp;_xlfn.XLOOKUP('Test Scenarios'!M2404,'Taxonomy and Epics'!H:H,'Taxonomy and Epics'!C:C)&amp;","&amp;'Test Scenarios'!M2404&amp;",Fin_Functional, Workday"</f>
        <v>Phase1,_,,Fin_Functional, Workday</v>
      </c>
      <c r="L2395" s="41"/>
      <c r="M2395" s="41"/>
      <c r="N2395" s="41"/>
      <c r="O2395" s="41"/>
      <c r="P2395" s="41"/>
      <c r="Q2395" s="41"/>
      <c r="R2395" s="41"/>
      <c r="S2395" s="41"/>
      <c r="T2395" s="38"/>
    </row>
    <row r="2396" spans="1:20" ht="128" x14ac:dyDescent="0.2">
      <c r="A2396" s="20">
        <f>'Test Scenarios'!A2405</f>
        <v>0</v>
      </c>
      <c r="B2396" s="44">
        <f>'Test Scenarios'!K2405</f>
        <v>0</v>
      </c>
      <c r="C2396" s="42">
        <f>'Test Scenarios'!B2405</f>
        <v>0</v>
      </c>
      <c r="D2396" s="43" t="str">
        <f>"F-"&amp;'Test Scenarios'!M2405&amp;"-"&amp;'Test Scenarios'!C2405&amp;"-"&amp;C2396</f>
        <v>F---0</v>
      </c>
      <c r="E2396" s="43" t="s">
        <v>6576</v>
      </c>
      <c r="F2396" s="43">
        <f>'Test Scenarios'!G2405</f>
        <v>0</v>
      </c>
      <c r="G2396" s="43" t="str">
        <f>"Objective"&amp;CHAR(10)
&amp;'Test Scenarios'!L2405&amp;CHAR(10)&amp;CHAR(10)&amp;
"Test Case Description"&amp;CHAR(10)
&amp;'Test Scenarios'!D2405&amp;CHAR(10)&amp;CHAR(10)&amp;
"Expected Results"&amp;CHAR(10)&amp;'Test Scenarios'!F2405</f>
        <v xml:space="preserve">Objective
Test Case Description
Expected Results
</v>
      </c>
      <c r="H2396" s="41"/>
      <c r="I2396" s="43" t="s">
        <v>6577</v>
      </c>
      <c r="J2396" s="41" t="str">
        <f>"TST-F "&amp;_xlfn.XLOOKUP('Test Scenarios'!M2405,'Taxonomy and Epics'!H:H,'Taxonomy and Epics'!E:E)</f>
        <v xml:space="preserve">TST-F </v>
      </c>
      <c r="K2396" s="36" t="str">
        <f>"Phase1,"&amp;_xlfn.XLOOKUP('Test Scenarios'!M2405,'Taxonomy and Epics'!H:H,'Taxonomy and Epics'!B:B)&amp;"_"&amp;_xlfn.XLOOKUP('Test Scenarios'!M2405,'Taxonomy and Epics'!H:H,'Taxonomy and Epics'!C:C)&amp;","&amp;'Test Scenarios'!M2405&amp;",Fin_Functional, Workday"</f>
        <v>Phase1,_,,Fin_Functional, Workday</v>
      </c>
      <c r="L2396" s="41"/>
      <c r="M2396" s="41"/>
      <c r="N2396" s="41"/>
      <c r="O2396" s="41"/>
      <c r="P2396" s="41"/>
      <c r="Q2396" s="41"/>
      <c r="R2396" s="41"/>
      <c r="S2396" s="41"/>
      <c r="T2396" s="38"/>
    </row>
    <row r="2397" spans="1:20" ht="128" x14ac:dyDescent="0.2">
      <c r="A2397" s="20">
        <f>'Test Scenarios'!A2406</f>
        <v>0</v>
      </c>
      <c r="B2397" s="44">
        <f>'Test Scenarios'!K2406</f>
        <v>0</v>
      </c>
      <c r="C2397" s="42">
        <f>'Test Scenarios'!B2406</f>
        <v>0</v>
      </c>
      <c r="D2397" s="43" t="str">
        <f>"F-"&amp;'Test Scenarios'!M2406&amp;"-"&amp;'Test Scenarios'!C2406&amp;"-"&amp;C2397</f>
        <v>F---0</v>
      </c>
      <c r="E2397" s="43" t="s">
        <v>6576</v>
      </c>
      <c r="F2397" s="43">
        <f>'Test Scenarios'!G2406</f>
        <v>0</v>
      </c>
      <c r="G2397" s="43" t="str">
        <f>"Objective"&amp;CHAR(10)
&amp;'Test Scenarios'!L2406&amp;CHAR(10)&amp;CHAR(10)&amp;
"Test Case Description"&amp;CHAR(10)
&amp;'Test Scenarios'!D2406&amp;CHAR(10)&amp;CHAR(10)&amp;
"Expected Results"&amp;CHAR(10)&amp;'Test Scenarios'!F2406</f>
        <v xml:space="preserve">Objective
Test Case Description
Expected Results
</v>
      </c>
      <c r="H2397" s="41"/>
      <c r="I2397" s="43" t="s">
        <v>6577</v>
      </c>
      <c r="J2397" s="41" t="str">
        <f>"TST-F "&amp;_xlfn.XLOOKUP('Test Scenarios'!M2406,'Taxonomy and Epics'!H:H,'Taxonomy and Epics'!E:E)</f>
        <v xml:space="preserve">TST-F </v>
      </c>
      <c r="K2397" s="36" t="str">
        <f>"Phase1,"&amp;_xlfn.XLOOKUP('Test Scenarios'!M2406,'Taxonomy and Epics'!H:H,'Taxonomy and Epics'!B:B)&amp;"_"&amp;_xlfn.XLOOKUP('Test Scenarios'!M2406,'Taxonomy and Epics'!H:H,'Taxonomy and Epics'!C:C)&amp;","&amp;'Test Scenarios'!M2406&amp;",Fin_Functional, Workday"</f>
        <v>Phase1,_,,Fin_Functional, Workday</v>
      </c>
      <c r="L2397" s="41"/>
      <c r="M2397" s="41"/>
      <c r="N2397" s="41"/>
      <c r="O2397" s="41"/>
      <c r="P2397" s="41"/>
      <c r="Q2397" s="41"/>
      <c r="R2397" s="41"/>
      <c r="S2397" s="41"/>
      <c r="T2397" s="38"/>
    </row>
    <row r="2398" spans="1:20" ht="128" x14ac:dyDescent="0.2">
      <c r="A2398" s="20">
        <f>'Test Scenarios'!A2407</f>
        <v>0</v>
      </c>
      <c r="B2398" s="44">
        <f>'Test Scenarios'!K2407</f>
        <v>0</v>
      </c>
      <c r="C2398" s="42">
        <f>'Test Scenarios'!B2407</f>
        <v>0</v>
      </c>
      <c r="D2398" s="43" t="str">
        <f>"F-"&amp;'Test Scenarios'!M2407&amp;"-"&amp;'Test Scenarios'!C2407&amp;"-"&amp;C2398</f>
        <v>F---0</v>
      </c>
      <c r="E2398" s="43" t="s">
        <v>6576</v>
      </c>
      <c r="F2398" s="43">
        <f>'Test Scenarios'!G2407</f>
        <v>0</v>
      </c>
      <c r="G2398" s="43" t="str">
        <f>"Objective"&amp;CHAR(10)
&amp;'Test Scenarios'!L2407&amp;CHAR(10)&amp;CHAR(10)&amp;
"Test Case Description"&amp;CHAR(10)
&amp;'Test Scenarios'!D2407&amp;CHAR(10)&amp;CHAR(10)&amp;
"Expected Results"&amp;CHAR(10)&amp;'Test Scenarios'!F2407</f>
        <v xml:space="preserve">Objective
Test Case Description
Expected Results
</v>
      </c>
      <c r="H2398" s="41"/>
      <c r="I2398" s="43" t="s">
        <v>6577</v>
      </c>
      <c r="J2398" s="41" t="str">
        <f>"TST-F "&amp;_xlfn.XLOOKUP('Test Scenarios'!M2407,'Taxonomy and Epics'!H:H,'Taxonomy and Epics'!E:E)</f>
        <v xml:space="preserve">TST-F </v>
      </c>
      <c r="K2398" s="36" t="str">
        <f>"Phase1,"&amp;_xlfn.XLOOKUP('Test Scenarios'!M2407,'Taxonomy and Epics'!H:H,'Taxonomy and Epics'!B:B)&amp;"_"&amp;_xlfn.XLOOKUP('Test Scenarios'!M2407,'Taxonomy and Epics'!H:H,'Taxonomy and Epics'!C:C)&amp;","&amp;'Test Scenarios'!M2407&amp;",Fin_Functional, Workday"</f>
        <v>Phase1,_,,Fin_Functional, Workday</v>
      </c>
      <c r="L2398" s="41"/>
      <c r="M2398" s="41"/>
      <c r="N2398" s="41"/>
      <c r="O2398" s="41"/>
      <c r="P2398" s="41"/>
      <c r="Q2398" s="41"/>
      <c r="R2398" s="41"/>
      <c r="S2398" s="41"/>
      <c r="T2398" s="38"/>
    </row>
    <row r="2399" spans="1:20" ht="128" x14ac:dyDescent="0.2">
      <c r="A2399" s="20">
        <f>'Test Scenarios'!A2408</f>
        <v>0</v>
      </c>
      <c r="B2399" s="44">
        <f>'Test Scenarios'!K2408</f>
        <v>0</v>
      </c>
      <c r="C2399" s="42">
        <f>'Test Scenarios'!B2408</f>
        <v>0</v>
      </c>
      <c r="D2399" s="43" t="str">
        <f>"F-"&amp;'Test Scenarios'!M2408&amp;"-"&amp;'Test Scenarios'!C2408&amp;"-"&amp;C2399</f>
        <v>F---0</v>
      </c>
      <c r="E2399" s="43" t="s">
        <v>6576</v>
      </c>
      <c r="F2399" s="43">
        <f>'Test Scenarios'!G2408</f>
        <v>0</v>
      </c>
      <c r="G2399" s="43" t="str">
        <f>"Objective"&amp;CHAR(10)
&amp;'Test Scenarios'!L2408&amp;CHAR(10)&amp;CHAR(10)&amp;
"Test Case Description"&amp;CHAR(10)
&amp;'Test Scenarios'!D2408&amp;CHAR(10)&amp;CHAR(10)&amp;
"Expected Results"&amp;CHAR(10)&amp;'Test Scenarios'!F2408</f>
        <v xml:space="preserve">Objective
Test Case Description
Expected Results
</v>
      </c>
      <c r="H2399" s="41"/>
      <c r="I2399" s="43" t="s">
        <v>6577</v>
      </c>
      <c r="J2399" s="41" t="str">
        <f>"TST-F "&amp;_xlfn.XLOOKUP('Test Scenarios'!M2408,'Taxonomy and Epics'!H:H,'Taxonomy and Epics'!E:E)</f>
        <v xml:space="preserve">TST-F </v>
      </c>
      <c r="K2399" s="36" t="str">
        <f>"Phase1,"&amp;_xlfn.XLOOKUP('Test Scenarios'!M2408,'Taxonomy and Epics'!H:H,'Taxonomy and Epics'!B:B)&amp;"_"&amp;_xlfn.XLOOKUP('Test Scenarios'!M2408,'Taxonomy and Epics'!H:H,'Taxonomy and Epics'!C:C)&amp;","&amp;'Test Scenarios'!M2408&amp;",Fin_Functional, Workday"</f>
        <v>Phase1,_,,Fin_Functional, Workday</v>
      </c>
      <c r="L2399" s="41"/>
      <c r="M2399" s="41"/>
      <c r="N2399" s="41"/>
      <c r="O2399" s="41"/>
      <c r="P2399" s="41"/>
      <c r="Q2399" s="41"/>
      <c r="R2399" s="41"/>
      <c r="S2399" s="41"/>
      <c r="T2399" s="38"/>
    </row>
    <row r="2400" spans="1:20" ht="128" x14ac:dyDescent="0.2">
      <c r="A2400" s="20">
        <f>'Test Scenarios'!A2409</f>
        <v>0</v>
      </c>
      <c r="B2400" s="44">
        <f>'Test Scenarios'!K2409</f>
        <v>0</v>
      </c>
      <c r="C2400" s="42">
        <f>'Test Scenarios'!B2409</f>
        <v>0</v>
      </c>
      <c r="D2400" s="43" t="str">
        <f>"F-"&amp;'Test Scenarios'!M2409&amp;"-"&amp;'Test Scenarios'!C2409&amp;"-"&amp;C2400</f>
        <v>F---0</v>
      </c>
      <c r="E2400" s="43" t="s">
        <v>6576</v>
      </c>
      <c r="F2400" s="43">
        <f>'Test Scenarios'!G2409</f>
        <v>0</v>
      </c>
      <c r="G2400" s="43" t="str">
        <f>"Objective"&amp;CHAR(10)
&amp;'Test Scenarios'!L2409&amp;CHAR(10)&amp;CHAR(10)&amp;
"Test Case Description"&amp;CHAR(10)
&amp;'Test Scenarios'!D2409&amp;CHAR(10)&amp;CHAR(10)&amp;
"Expected Results"&amp;CHAR(10)&amp;'Test Scenarios'!F2409</f>
        <v xml:space="preserve">Objective
Test Case Description
Expected Results
</v>
      </c>
      <c r="H2400" s="41"/>
      <c r="I2400" s="43" t="s">
        <v>6577</v>
      </c>
      <c r="J2400" s="41" t="str">
        <f>"TST-F "&amp;_xlfn.XLOOKUP('Test Scenarios'!M2409,'Taxonomy and Epics'!H:H,'Taxonomy and Epics'!E:E)</f>
        <v xml:space="preserve">TST-F </v>
      </c>
      <c r="K2400" s="36" t="str">
        <f>"Phase1,"&amp;_xlfn.XLOOKUP('Test Scenarios'!M2409,'Taxonomy and Epics'!H:H,'Taxonomy and Epics'!B:B)&amp;"_"&amp;_xlfn.XLOOKUP('Test Scenarios'!M2409,'Taxonomy and Epics'!H:H,'Taxonomy and Epics'!C:C)&amp;","&amp;'Test Scenarios'!M2409&amp;",Fin_Functional, Workday"</f>
        <v>Phase1,_,,Fin_Functional, Workday</v>
      </c>
      <c r="L2400" s="41"/>
      <c r="M2400" s="41"/>
      <c r="N2400" s="41"/>
      <c r="O2400" s="41"/>
      <c r="P2400" s="41"/>
      <c r="Q2400" s="41"/>
      <c r="R2400" s="41"/>
      <c r="S2400" s="41"/>
      <c r="T2400" s="38"/>
    </row>
    <row r="2401" spans="1:20" ht="128" x14ac:dyDescent="0.2">
      <c r="A2401" s="20">
        <f>'Test Scenarios'!A2410</f>
        <v>0</v>
      </c>
      <c r="B2401" s="44">
        <f>'Test Scenarios'!K2410</f>
        <v>0</v>
      </c>
      <c r="C2401" s="42">
        <f>'Test Scenarios'!B2410</f>
        <v>0</v>
      </c>
      <c r="D2401" s="43" t="str">
        <f>"F-"&amp;'Test Scenarios'!M2410&amp;"-"&amp;'Test Scenarios'!C2410&amp;"-"&amp;C2401</f>
        <v>F---0</v>
      </c>
      <c r="E2401" s="43" t="s">
        <v>6576</v>
      </c>
      <c r="F2401" s="43">
        <f>'Test Scenarios'!G2410</f>
        <v>0</v>
      </c>
      <c r="G2401" s="43" t="str">
        <f>"Objective"&amp;CHAR(10)
&amp;'Test Scenarios'!L2410&amp;CHAR(10)&amp;CHAR(10)&amp;
"Test Case Description"&amp;CHAR(10)
&amp;'Test Scenarios'!D2410&amp;CHAR(10)&amp;CHAR(10)&amp;
"Expected Results"&amp;CHAR(10)&amp;'Test Scenarios'!F2410</f>
        <v xml:space="preserve">Objective
Test Case Description
Expected Results
</v>
      </c>
      <c r="H2401" s="41"/>
      <c r="I2401" s="43" t="s">
        <v>6577</v>
      </c>
      <c r="J2401" s="41" t="str">
        <f>"TST-F "&amp;_xlfn.XLOOKUP('Test Scenarios'!M2410,'Taxonomy and Epics'!H:H,'Taxonomy and Epics'!E:E)</f>
        <v xml:space="preserve">TST-F </v>
      </c>
      <c r="K2401" s="36" t="str">
        <f>"Phase1,"&amp;_xlfn.XLOOKUP('Test Scenarios'!M2410,'Taxonomy and Epics'!H:H,'Taxonomy and Epics'!B:B)&amp;"_"&amp;_xlfn.XLOOKUP('Test Scenarios'!M2410,'Taxonomy and Epics'!H:H,'Taxonomy and Epics'!C:C)&amp;","&amp;'Test Scenarios'!M2410&amp;",Fin_Functional, Workday"</f>
        <v>Phase1,_,,Fin_Functional, Workday</v>
      </c>
      <c r="L2401" s="41"/>
      <c r="M2401" s="41"/>
      <c r="N2401" s="41"/>
      <c r="O2401" s="41"/>
      <c r="P2401" s="41"/>
      <c r="Q2401" s="41"/>
      <c r="R2401" s="41"/>
      <c r="S2401" s="41"/>
      <c r="T2401" s="38"/>
    </row>
    <row r="2402" spans="1:20" ht="128" x14ac:dyDescent="0.2">
      <c r="A2402" s="20">
        <f>'Test Scenarios'!A2411</f>
        <v>0</v>
      </c>
      <c r="B2402" s="44">
        <f>'Test Scenarios'!K2411</f>
        <v>0</v>
      </c>
      <c r="C2402" s="42">
        <f>'Test Scenarios'!B2411</f>
        <v>0</v>
      </c>
      <c r="D2402" s="43" t="str">
        <f>"F-"&amp;'Test Scenarios'!M2411&amp;"-"&amp;'Test Scenarios'!C2411&amp;"-"&amp;C2402</f>
        <v>F---0</v>
      </c>
      <c r="E2402" s="43" t="s">
        <v>6576</v>
      </c>
      <c r="F2402" s="43">
        <f>'Test Scenarios'!G2411</f>
        <v>0</v>
      </c>
      <c r="G2402" s="43" t="str">
        <f>"Objective"&amp;CHAR(10)
&amp;'Test Scenarios'!L2411&amp;CHAR(10)&amp;CHAR(10)&amp;
"Test Case Description"&amp;CHAR(10)
&amp;'Test Scenarios'!D2411&amp;CHAR(10)&amp;CHAR(10)&amp;
"Expected Results"&amp;CHAR(10)&amp;'Test Scenarios'!F2411</f>
        <v xml:space="preserve">Objective
Test Case Description
Expected Results
</v>
      </c>
      <c r="H2402" s="41"/>
      <c r="I2402" s="43" t="s">
        <v>6577</v>
      </c>
      <c r="J2402" s="41" t="str">
        <f>"TST-F "&amp;_xlfn.XLOOKUP('Test Scenarios'!M2411,'Taxonomy and Epics'!H:H,'Taxonomy and Epics'!E:E)</f>
        <v xml:space="preserve">TST-F </v>
      </c>
      <c r="K2402" s="36" t="str">
        <f>"Phase1,"&amp;_xlfn.XLOOKUP('Test Scenarios'!M2411,'Taxonomy and Epics'!H:H,'Taxonomy and Epics'!B:B)&amp;"_"&amp;_xlfn.XLOOKUP('Test Scenarios'!M2411,'Taxonomy and Epics'!H:H,'Taxonomy and Epics'!C:C)&amp;","&amp;'Test Scenarios'!M2411&amp;",Fin_Functional, Workday"</f>
        <v>Phase1,_,,Fin_Functional, Workday</v>
      </c>
      <c r="L2402" s="41"/>
      <c r="M2402" s="41"/>
      <c r="N2402" s="41"/>
      <c r="O2402" s="41"/>
      <c r="P2402" s="41"/>
      <c r="Q2402" s="41"/>
      <c r="R2402" s="41"/>
      <c r="S2402" s="41"/>
      <c r="T2402" s="38"/>
    </row>
    <row r="2403" spans="1:20" ht="128" x14ac:dyDescent="0.2">
      <c r="A2403" s="20">
        <f>'Test Scenarios'!A2412</f>
        <v>0</v>
      </c>
      <c r="B2403" s="44">
        <f>'Test Scenarios'!K2412</f>
        <v>0</v>
      </c>
      <c r="C2403" s="42">
        <f>'Test Scenarios'!B2412</f>
        <v>0</v>
      </c>
      <c r="D2403" s="43" t="str">
        <f>"F-"&amp;'Test Scenarios'!M2412&amp;"-"&amp;'Test Scenarios'!C2412&amp;"-"&amp;C2403</f>
        <v>F---0</v>
      </c>
      <c r="E2403" s="43" t="s">
        <v>6576</v>
      </c>
      <c r="F2403" s="43">
        <f>'Test Scenarios'!G2412</f>
        <v>0</v>
      </c>
      <c r="G2403" s="43" t="str">
        <f>"Objective"&amp;CHAR(10)
&amp;'Test Scenarios'!L2412&amp;CHAR(10)&amp;CHAR(10)&amp;
"Test Case Description"&amp;CHAR(10)
&amp;'Test Scenarios'!D2412&amp;CHAR(10)&amp;CHAR(10)&amp;
"Expected Results"&amp;CHAR(10)&amp;'Test Scenarios'!F2412</f>
        <v xml:space="preserve">Objective
Test Case Description
Expected Results
</v>
      </c>
      <c r="H2403" s="41"/>
      <c r="I2403" s="43" t="s">
        <v>6577</v>
      </c>
      <c r="J2403" s="41" t="str">
        <f>"TST-F "&amp;_xlfn.XLOOKUP('Test Scenarios'!M2412,'Taxonomy and Epics'!H:H,'Taxonomy and Epics'!E:E)</f>
        <v xml:space="preserve">TST-F </v>
      </c>
      <c r="K2403" s="36" t="str">
        <f>"Phase1,"&amp;_xlfn.XLOOKUP('Test Scenarios'!M2412,'Taxonomy and Epics'!H:H,'Taxonomy and Epics'!B:B)&amp;"_"&amp;_xlfn.XLOOKUP('Test Scenarios'!M2412,'Taxonomy and Epics'!H:H,'Taxonomy and Epics'!C:C)&amp;","&amp;'Test Scenarios'!M2412&amp;",Fin_Functional, Workday"</f>
        <v>Phase1,_,,Fin_Functional, Workday</v>
      </c>
      <c r="L2403" s="41"/>
      <c r="M2403" s="41"/>
      <c r="N2403" s="41"/>
      <c r="O2403" s="41"/>
      <c r="P2403" s="41"/>
      <c r="Q2403" s="41"/>
      <c r="R2403" s="41"/>
      <c r="S2403" s="41"/>
      <c r="T2403" s="38"/>
    </row>
    <row r="2404" spans="1:20" ht="128" x14ac:dyDescent="0.2">
      <c r="A2404" s="20">
        <f>'Test Scenarios'!A2413</f>
        <v>0</v>
      </c>
      <c r="B2404" s="44">
        <f>'Test Scenarios'!K2413</f>
        <v>0</v>
      </c>
      <c r="C2404" s="42">
        <f>'Test Scenarios'!B2413</f>
        <v>0</v>
      </c>
      <c r="D2404" s="43" t="str">
        <f>"F-"&amp;'Test Scenarios'!M2413&amp;"-"&amp;'Test Scenarios'!C2413&amp;"-"&amp;C2404</f>
        <v>F---0</v>
      </c>
      <c r="E2404" s="43" t="s">
        <v>6576</v>
      </c>
      <c r="F2404" s="43">
        <f>'Test Scenarios'!G2413</f>
        <v>0</v>
      </c>
      <c r="G2404" s="43" t="str">
        <f>"Objective"&amp;CHAR(10)
&amp;'Test Scenarios'!L2413&amp;CHAR(10)&amp;CHAR(10)&amp;
"Test Case Description"&amp;CHAR(10)
&amp;'Test Scenarios'!D2413&amp;CHAR(10)&amp;CHAR(10)&amp;
"Expected Results"&amp;CHAR(10)&amp;'Test Scenarios'!F2413</f>
        <v xml:space="preserve">Objective
Test Case Description
Expected Results
</v>
      </c>
      <c r="H2404" s="41"/>
      <c r="I2404" s="43" t="s">
        <v>6577</v>
      </c>
      <c r="J2404" s="41" t="str">
        <f>"TST-F "&amp;_xlfn.XLOOKUP('Test Scenarios'!M2413,'Taxonomy and Epics'!H:H,'Taxonomy and Epics'!E:E)</f>
        <v xml:space="preserve">TST-F </v>
      </c>
      <c r="K2404" s="36" t="str">
        <f>"Phase1,"&amp;_xlfn.XLOOKUP('Test Scenarios'!M2413,'Taxonomy and Epics'!H:H,'Taxonomy and Epics'!B:B)&amp;"_"&amp;_xlfn.XLOOKUP('Test Scenarios'!M2413,'Taxonomy and Epics'!H:H,'Taxonomy and Epics'!C:C)&amp;","&amp;'Test Scenarios'!M2413&amp;",Fin_Functional, Workday"</f>
        <v>Phase1,_,,Fin_Functional, Workday</v>
      </c>
      <c r="L2404" s="41"/>
      <c r="M2404" s="41"/>
      <c r="N2404" s="41"/>
      <c r="O2404" s="41"/>
      <c r="P2404" s="41"/>
      <c r="Q2404" s="41"/>
      <c r="R2404" s="41"/>
      <c r="S2404" s="41"/>
      <c r="T2404" s="38"/>
    </row>
    <row r="2405" spans="1:20" ht="128" x14ac:dyDescent="0.2">
      <c r="A2405" s="20">
        <f>'Test Scenarios'!A2414</f>
        <v>0</v>
      </c>
      <c r="B2405" s="44">
        <f>'Test Scenarios'!K2414</f>
        <v>0</v>
      </c>
      <c r="C2405" s="42">
        <f>'Test Scenarios'!B2414</f>
        <v>0</v>
      </c>
      <c r="D2405" s="43" t="str">
        <f>"F-"&amp;'Test Scenarios'!M2414&amp;"-"&amp;'Test Scenarios'!C2414&amp;"-"&amp;C2405</f>
        <v>F---0</v>
      </c>
      <c r="E2405" s="43" t="s">
        <v>6576</v>
      </c>
      <c r="F2405" s="43">
        <f>'Test Scenarios'!G2414</f>
        <v>0</v>
      </c>
      <c r="G2405" s="43" t="str">
        <f>"Objective"&amp;CHAR(10)
&amp;'Test Scenarios'!L2414&amp;CHAR(10)&amp;CHAR(10)&amp;
"Test Case Description"&amp;CHAR(10)
&amp;'Test Scenarios'!D2414&amp;CHAR(10)&amp;CHAR(10)&amp;
"Expected Results"&amp;CHAR(10)&amp;'Test Scenarios'!F2414</f>
        <v xml:space="preserve">Objective
Test Case Description
Expected Results
</v>
      </c>
      <c r="H2405" s="41"/>
      <c r="I2405" s="43" t="s">
        <v>6577</v>
      </c>
      <c r="J2405" s="41" t="str">
        <f>"TST-F "&amp;_xlfn.XLOOKUP('Test Scenarios'!M2414,'Taxonomy and Epics'!H:H,'Taxonomy and Epics'!E:E)</f>
        <v xml:space="preserve">TST-F </v>
      </c>
      <c r="K2405" s="36" t="str">
        <f>"Phase1,"&amp;_xlfn.XLOOKUP('Test Scenarios'!M2414,'Taxonomy and Epics'!H:H,'Taxonomy and Epics'!B:B)&amp;"_"&amp;_xlfn.XLOOKUP('Test Scenarios'!M2414,'Taxonomy and Epics'!H:H,'Taxonomy and Epics'!C:C)&amp;","&amp;'Test Scenarios'!M2414&amp;",Fin_Functional, Workday"</f>
        <v>Phase1,_,,Fin_Functional, Workday</v>
      </c>
      <c r="L2405" s="41"/>
      <c r="M2405" s="41"/>
      <c r="N2405" s="41"/>
      <c r="O2405" s="41"/>
      <c r="P2405" s="41"/>
      <c r="Q2405" s="41"/>
      <c r="R2405" s="41"/>
      <c r="S2405" s="41"/>
      <c r="T2405" s="38"/>
    </row>
    <row r="2406" spans="1:20" ht="128" x14ac:dyDescent="0.2">
      <c r="A2406" s="20">
        <f>'Test Scenarios'!A2415</f>
        <v>0</v>
      </c>
      <c r="B2406" s="44">
        <f>'Test Scenarios'!K2415</f>
        <v>0</v>
      </c>
      <c r="C2406" s="42">
        <f>'Test Scenarios'!B2415</f>
        <v>0</v>
      </c>
      <c r="D2406" s="43" t="str">
        <f>"F-"&amp;'Test Scenarios'!M2415&amp;"-"&amp;'Test Scenarios'!C2415&amp;"-"&amp;C2406</f>
        <v>F---0</v>
      </c>
      <c r="E2406" s="43" t="s">
        <v>6576</v>
      </c>
      <c r="F2406" s="43">
        <f>'Test Scenarios'!G2415</f>
        <v>0</v>
      </c>
      <c r="G2406" s="43" t="str">
        <f>"Objective"&amp;CHAR(10)
&amp;'Test Scenarios'!L2415&amp;CHAR(10)&amp;CHAR(10)&amp;
"Test Case Description"&amp;CHAR(10)
&amp;'Test Scenarios'!D2415&amp;CHAR(10)&amp;CHAR(10)&amp;
"Expected Results"&amp;CHAR(10)&amp;'Test Scenarios'!F2415</f>
        <v xml:space="preserve">Objective
Test Case Description
Expected Results
</v>
      </c>
      <c r="H2406" s="41"/>
      <c r="I2406" s="43" t="s">
        <v>6577</v>
      </c>
      <c r="J2406" s="41" t="str">
        <f>"TST-F "&amp;_xlfn.XLOOKUP('Test Scenarios'!M2415,'Taxonomy and Epics'!H:H,'Taxonomy and Epics'!E:E)</f>
        <v xml:space="preserve">TST-F </v>
      </c>
      <c r="K2406" s="36" t="str">
        <f>"Phase1,"&amp;_xlfn.XLOOKUP('Test Scenarios'!M2415,'Taxonomy and Epics'!H:H,'Taxonomy and Epics'!B:B)&amp;"_"&amp;_xlfn.XLOOKUP('Test Scenarios'!M2415,'Taxonomy and Epics'!H:H,'Taxonomy and Epics'!C:C)&amp;","&amp;'Test Scenarios'!M2415&amp;",Fin_Functional, Workday"</f>
        <v>Phase1,_,,Fin_Functional, Workday</v>
      </c>
      <c r="L2406" s="41"/>
      <c r="M2406" s="41"/>
      <c r="N2406" s="41"/>
      <c r="O2406" s="41"/>
      <c r="P2406" s="41"/>
      <c r="Q2406" s="41"/>
      <c r="R2406" s="41"/>
      <c r="S2406" s="41"/>
      <c r="T2406" s="38"/>
    </row>
    <row r="2407" spans="1:20" ht="128" x14ac:dyDescent="0.2">
      <c r="A2407" s="20">
        <f>'Test Scenarios'!A2416</f>
        <v>0</v>
      </c>
      <c r="B2407" s="44">
        <f>'Test Scenarios'!K2416</f>
        <v>0</v>
      </c>
      <c r="C2407" s="42">
        <f>'Test Scenarios'!B2416</f>
        <v>0</v>
      </c>
      <c r="D2407" s="43" t="str">
        <f>"F-"&amp;'Test Scenarios'!M2416&amp;"-"&amp;'Test Scenarios'!C2416&amp;"-"&amp;C2407</f>
        <v>F---0</v>
      </c>
      <c r="E2407" s="43" t="s">
        <v>6576</v>
      </c>
      <c r="F2407" s="43">
        <f>'Test Scenarios'!G2416</f>
        <v>0</v>
      </c>
      <c r="G2407" s="43" t="str">
        <f>"Objective"&amp;CHAR(10)
&amp;'Test Scenarios'!L2416&amp;CHAR(10)&amp;CHAR(10)&amp;
"Test Case Description"&amp;CHAR(10)
&amp;'Test Scenarios'!D2416&amp;CHAR(10)&amp;CHAR(10)&amp;
"Expected Results"&amp;CHAR(10)&amp;'Test Scenarios'!F2416</f>
        <v xml:space="preserve">Objective
Test Case Description
Expected Results
</v>
      </c>
      <c r="H2407" s="41"/>
      <c r="I2407" s="43" t="s">
        <v>6577</v>
      </c>
      <c r="J2407" s="41" t="str">
        <f>"TST-F "&amp;_xlfn.XLOOKUP('Test Scenarios'!M2416,'Taxonomy and Epics'!H:H,'Taxonomy and Epics'!E:E)</f>
        <v xml:space="preserve">TST-F </v>
      </c>
      <c r="K2407" s="36" t="str">
        <f>"Phase1,"&amp;_xlfn.XLOOKUP('Test Scenarios'!M2416,'Taxonomy and Epics'!H:H,'Taxonomy and Epics'!B:B)&amp;"_"&amp;_xlfn.XLOOKUP('Test Scenarios'!M2416,'Taxonomy and Epics'!H:H,'Taxonomy and Epics'!C:C)&amp;","&amp;'Test Scenarios'!M2416&amp;",Fin_Functional, Workday"</f>
        <v>Phase1,_,,Fin_Functional, Workday</v>
      </c>
      <c r="L2407" s="41"/>
      <c r="M2407" s="41"/>
      <c r="N2407" s="41"/>
      <c r="O2407" s="41"/>
      <c r="P2407" s="41"/>
      <c r="Q2407" s="41"/>
      <c r="R2407" s="41"/>
      <c r="S2407" s="41"/>
      <c r="T2407" s="38"/>
    </row>
    <row r="2408" spans="1:20" ht="128" x14ac:dyDescent="0.2">
      <c r="A2408" s="20">
        <f>'Test Scenarios'!A2417</f>
        <v>0</v>
      </c>
      <c r="B2408" s="44">
        <f>'Test Scenarios'!K2417</f>
        <v>0</v>
      </c>
      <c r="C2408" s="42">
        <f>'Test Scenarios'!B2417</f>
        <v>0</v>
      </c>
      <c r="D2408" s="43" t="str">
        <f>"F-"&amp;'Test Scenarios'!M2417&amp;"-"&amp;'Test Scenarios'!C2417&amp;"-"&amp;C2408</f>
        <v>F---0</v>
      </c>
      <c r="E2408" s="43" t="s">
        <v>6576</v>
      </c>
      <c r="F2408" s="43">
        <f>'Test Scenarios'!G2417</f>
        <v>0</v>
      </c>
      <c r="G2408" s="43" t="str">
        <f>"Objective"&amp;CHAR(10)
&amp;'Test Scenarios'!L2417&amp;CHAR(10)&amp;CHAR(10)&amp;
"Test Case Description"&amp;CHAR(10)
&amp;'Test Scenarios'!D2417&amp;CHAR(10)&amp;CHAR(10)&amp;
"Expected Results"&amp;CHAR(10)&amp;'Test Scenarios'!F2417</f>
        <v xml:space="preserve">Objective
Test Case Description
Expected Results
</v>
      </c>
      <c r="H2408" s="41"/>
      <c r="I2408" s="43" t="s">
        <v>6577</v>
      </c>
      <c r="J2408" s="41" t="str">
        <f>"TST-F "&amp;_xlfn.XLOOKUP('Test Scenarios'!M2417,'Taxonomy and Epics'!H:H,'Taxonomy and Epics'!E:E)</f>
        <v xml:space="preserve">TST-F </v>
      </c>
      <c r="K2408" s="36" t="str">
        <f>"Phase1,"&amp;_xlfn.XLOOKUP('Test Scenarios'!M2417,'Taxonomy and Epics'!H:H,'Taxonomy and Epics'!B:B)&amp;"_"&amp;_xlfn.XLOOKUP('Test Scenarios'!M2417,'Taxonomy and Epics'!H:H,'Taxonomy and Epics'!C:C)&amp;","&amp;'Test Scenarios'!M2417&amp;",Fin_Functional, Workday"</f>
        <v>Phase1,_,,Fin_Functional, Workday</v>
      </c>
      <c r="L2408" s="41"/>
      <c r="M2408" s="41"/>
      <c r="N2408" s="41"/>
      <c r="O2408" s="41"/>
      <c r="P2408" s="41"/>
      <c r="Q2408" s="41"/>
      <c r="R2408" s="41"/>
      <c r="S2408" s="41"/>
      <c r="T2408" s="38"/>
    </row>
    <row r="2409" spans="1:20" ht="128" x14ac:dyDescent="0.2">
      <c r="A2409" s="20">
        <f>'Test Scenarios'!A2418</f>
        <v>0</v>
      </c>
      <c r="B2409" s="44">
        <f>'Test Scenarios'!K2418</f>
        <v>0</v>
      </c>
      <c r="C2409" s="42">
        <f>'Test Scenarios'!B2418</f>
        <v>0</v>
      </c>
      <c r="D2409" s="43" t="str">
        <f>"F-"&amp;'Test Scenarios'!M2418&amp;"-"&amp;'Test Scenarios'!C2418&amp;"-"&amp;C2409</f>
        <v>F---0</v>
      </c>
      <c r="E2409" s="43" t="s">
        <v>6576</v>
      </c>
      <c r="F2409" s="43">
        <f>'Test Scenarios'!G2418</f>
        <v>0</v>
      </c>
      <c r="G2409" s="43" t="str">
        <f>"Objective"&amp;CHAR(10)
&amp;'Test Scenarios'!L2418&amp;CHAR(10)&amp;CHAR(10)&amp;
"Test Case Description"&amp;CHAR(10)
&amp;'Test Scenarios'!D2418&amp;CHAR(10)&amp;CHAR(10)&amp;
"Expected Results"&amp;CHAR(10)&amp;'Test Scenarios'!F2418</f>
        <v xml:space="preserve">Objective
Test Case Description
Expected Results
</v>
      </c>
      <c r="H2409" s="41"/>
      <c r="I2409" s="43" t="s">
        <v>6577</v>
      </c>
      <c r="J2409" s="41" t="str">
        <f>"TST-F "&amp;_xlfn.XLOOKUP('Test Scenarios'!M2418,'Taxonomy and Epics'!H:H,'Taxonomy and Epics'!E:E)</f>
        <v xml:space="preserve">TST-F </v>
      </c>
      <c r="K2409" s="36" t="str">
        <f>"Phase1,"&amp;_xlfn.XLOOKUP('Test Scenarios'!M2418,'Taxonomy and Epics'!H:H,'Taxonomy and Epics'!B:B)&amp;"_"&amp;_xlfn.XLOOKUP('Test Scenarios'!M2418,'Taxonomy and Epics'!H:H,'Taxonomy and Epics'!C:C)&amp;","&amp;'Test Scenarios'!M2418&amp;",Fin_Functional, Workday"</f>
        <v>Phase1,_,,Fin_Functional, Workday</v>
      </c>
      <c r="L2409" s="41"/>
      <c r="M2409" s="41"/>
      <c r="N2409" s="41"/>
      <c r="O2409" s="41"/>
      <c r="P2409" s="41"/>
      <c r="Q2409" s="41"/>
      <c r="R2409" s="41"/>
      <c r="S2409" s="41"/>
      <c r="T2409" s="38"/>
    </row>
    <row r="2410" spans="1:20" ht="128" x14ac:dyDescent="0.2">
      <c r="A2410" s="20">
        <f>'Test Scenarios'!A2419</f>
        <v>0</v>
      </c>
      <c r="B2410" s="44">
        <f>'Test Scenarios'!K2419</f>
        <v>0</v>
      </c>
      <c r="C2410" s="42">
        <f>'Test Scenarios'!B2419</f>
        <v>0</v>
      </c>
      <c r="D2410" s="43" t="str">
        <f>"F-"&amp;'Test Scenarios'!M2419&amp;"-"&amp;'Test Scenarios'!C2419&amp;"-"&amp;C2410</f>
        <v>F---0</v>
      </c>
      <c r="E2410" s="43" t="s">
        <v>6576</v>
      </c>
      <c r="F2410" s="43">
        <f>'Test Scenarios'!G2419</f>
        <v>0</v>
      </c>
      <c r="G2410" s="43" t="str">
        <f>"Objective"&amp;CHAR(10)
&amp;'Test Scenarios'!L2419&amp;CHAR(10)&amp;CHAR(10)&amp;
"Test Case Description"&amp;CHAR(10)
&amp;'Test Scenarios'!D2419&amp;CHAR(10)&amp;CHAR(10)&amp;
"Expected Results"&amp;CHAR(10)&amp;'Test Scenarios'!F2419</f>
        <v xml:space="preserve">Objective
Test Case Description
Expected Results
</v>
      </c>
      <c r="H2410" s="41"/>
      <c r="I2410" s="43" t="s">
        <v>6577</v>
      </c>
      <c r="J2410" s="41" t="str">
        <f>"TST-F "&amp;_xlfn.XLOOKUP('Test Scenarios'!M2419,'Taxonomy and Epics'!H:H,'Taxonomy and Epics'!E:E)</f>
        <v xml:space="preserve">TST-F </v>
      </c>
      <c r="K2410" s="36" t="str">
        <f>"Phase1,"&amp;_xlfn.XLOOKUP('Test Scenarios'!M2419,'Taxonomy and Epics'!H:H,'Taxonomy and Epics'!B:B)&amp;"_"&amp;_xlfn.XLOOKUP('Test Scenarios'!M2419,'Taxonomy and Epics'!H:H,'Taxonomy and Epics'!C:C)&amp;","&amp;'Test Scenarios'!M2419&amp;",Fin_Functional, Workday"</f>
        <v>Phase1,_,,Fin_Functional, Workday</v>
      </c>
      <c r="L2410" s="41"/>
      <c r="M2410" s="41"/>
      <c r="N2410" s="41"/>
      <c r="O2410" s="41"/>
      <c r="P2410" s="41"/>
      <c r="Q2410" s="41"/>
      <c r="R2410" s="41"/>
      <c r="S2410" s="41"/>
      <c r="T2410" s="38"/>
    </row>
    <row r="2411" spans="1:20" ht="128" x14ac:dyDescent="0.2">
      <c r="A2411" s="20">
        <f>'Test Scenarios'!A2420</f>
        <v>0</v>
      </c>
      <c r="B2411" s="44">
        <f>'Test Scenarios'!K2420</f>
        <v>0</v>
      </c>
      <c r="C2411" s="42">
        <f>'Test Scenarios'!B2420</f>
        <v>0</v>
      </c>
      <c r="D2411" s="43" t="str">
        <f>"F-"&amp;'Test Scenarios'!M2420&amp;"-"&amp;'Test Scenarios'!C2420&amp;"-"&amp;C2411</f>
        <v>F---0</v>
      </c>
      <c r="E2411" s="43" t="s">
        <v>6576</v>
      </c>
      <c r="F2411" s="43">
        <f>'Test Scenarios'!G2420</f>
        <v>0</v>
      </c>
      <c r="G2411" s="43" t="str">
        <f>"Objective"&amp;CHAR(10)
&amp;'Test Scenarios'!L2420&amp;CHAR(10)&amp;CHAR(10)&amp;
"Test Case Description"&amp;CHAR(10)
&amp;'Test Scenarios'!D2420&amp;CHAR(10)&amp;CHAR(10)&amp;
"Expected Results"&amp;CHAR(10)&amp;'Test Scenarios'!F2420</f>
        <v xml:space="preserve">Objective
Test Case Description
Expected Results
</v>
      </c>
      <c r="H2411" s="41"/>
      <c r="I2411" s="43" t="s">
        <v>6577</v>
      </c>
      <c r="J2411" s="41" t="str">
        <f>"TST-F "&amp;_xlfn.XLOOKUP('Test Scenarios'!M2420,'Taxonomy and Epics'!H:H,'Taxonomy and Epics'!E:E)</f>
        <v xml:space="preserve">TST-F </v>
      </c>
      <c r="K2411" s="36" t="str">
        <f>"Phase1,"&amp;_xlfn.XLOOKUP('Test Scenarios'!M2420,'Taxonomy and Epics'!H:H,'Taxonomy and Epics'!B:B)&amp;"_"&amp;_xlfn.XLOOKUP('Test Scenarios'!M2420,'Taxonomy and Epics'!H:H,'Taxonomy and Epics'!C:C)&amp;","&amp;'Test Scenarios'!M2420&amp;",Fin_Functional, Workday"</f>
        <v>Phase1,_,,Fin_Functional, Workday</v>
      </c>
      <c r="L2411" s="41"/>
      <c r="M2411" s="41"/>
      <c r="N2411" s="41"/>
      <c r="O2411" s="41"/>
      <c r="P2411" s="41"/>
      <c r="Q2411" s="41"/>
      <c r="R2411" s="41"/>
      <c r="S2411" s="41"/>
      <c r="T2411" s="38"/>
    </row>
    <row r="2412" spans="1:20" ht="128" x14ac:dyDescent="0.2">
      <c r="A2412" s="20">
        <f>'Test Scenarios'!A2421</f>
        <v>0</v>
      </c>
      <c r="B2412" s="44">
        <f>'Test Scenarios'!K2421</f>
        <v>0</v>
      </c>
      <c r="C2412" s="42">
        <f>'Test Scenarios'!B2421</f>
        <v>0</v>
      </c>
      <c r="D2412" s="43" t="str">
        <f>"F-"&amp;'Test Scenarios'!M2421&amp;"-"&amp;'Test Scenarios'!C2421&amp;"-"&amp;C2412</f>
        <v>F---0</v>
      </c>
      <c r="E2412" s="43" t="s">
        <v>6576</v>
      </c>
      <c r="F2412" s="43">
        <f>'Test Scenarios'!G2421</f>
        <v>0</v>
      </c>
      <c r="G2412" s="43" t="str">
        <f>"Objective"&amp;CHAR(10)
&amp;'Test Scenarios'!L2421&amp;CHAR(10)&amp;CHAR(10)&amp;
"Test Case Description"&amp;CHAR(10)
&amp;'Test Scenarios'!D2421&amp;CHAR(10)&amp;CHAR(10)&amp;
"Expected Results"&amp;CHAR(10)&amp;'Test Scenarios'!F2421</f>
        <v xml:space="preserve">Objective
Test Case Description
Expected Results
</v>
      </c>
      <c r="H2412" s="41"/>
      <c r="I2412" s="43" t="s">
        <v>6577</v>
      </c>
      <c r="J2412" s="41" t="str">
        <f>"TST-F "&amp;_xlfn.XLOOKUP('Test Scenarios'!M2421,'Taxonomy and Epics'!H:H,'Taxonomy and Epics'!E:E)</f>
        <v xml:space="preserve">TST-F </v>
      </c>
      <c r="K2412" s="36" t="str">
        <f>"Phase1,"&amp;_xlfn.XLOOKUP('Test Scenarios'!M2421,'Taxonomy and Epics'!H:H,'Taxonomy and Epics'!B:B)&amp;"_"&amp;_xlfn.XLOOKUP('Test Scenarios'!M2421,'Taxonomy and Epics'!H:H,'Taxonomy and Epics'!C:C)&amp;","&amp;'Test Scenarios'!M2421&amp;",Fin_Functional, Workday"</f>
        <v>Phase1,_,,Fin_Functional, Workday</v>
      </c>
      <c r="L2412" s="41"/>
      <c r="M2412" s="41"/>
      <c r="N2412" s="41"/>
      <c r="O2412" s="41"/>
      <c r="P2412" s="41"/>
      <c r="Q2412" s="41"/>
      <c r="R2412" s="41"/>
      <c r="S2412" s="41"/>
      <c r="T2412" s="38"/>
    </row>
    <row r="2413" spans="1:20" ht="128" x14ac:dyDescent="0.2">
      <c r="A2413" s="20">
        <f>'Test Scenarios'!A2422</f>
        <v>0</v>
      </c>
      <c r="B2413" s="44">
        <f>'Test Scenarios'!K2422</f>
        <v>0</v>
      </c>
      <c r="C2413" s="42">
        <f>'Test Scenarios'!B2422</f>
        <v>0</v>
      </c>
      <c r="D2413" s="43" t="str">
        <f>"F-"&amp;'Test Scenarios'!M2422&amp;"-"&amp;'Test Scenarios'!C2422&amp;"-"&amp;C2413</f>
        <v>F---0</v>
      </c>
      <c r="E2413" s="43" t="s">
        <v>6576</v>
      </c>
      <c r="F2413" s="43">
        <f>'Test Scenarios'!G2422</f>
        <v>0</v>
      </c>
      <c r="G2413" s="43" t="str">
        <f>"Objective"&amp;CHAR(10)
&amp;'Test Scenarios'!L2422&amp;CHAR(10)&amp;CHAR(10)&amp;
"Test Case Description"&amp;CHAR(10)
&amp;'Test Scenarios'!D2422&amp;CHAR(10)&amp;CHAR(10)&amp;
"Expected Results"&amp;CHAR(10)&amp;'Test Scenarios'!F2422</f>
        <v xml:space="preserve">Objective
Test Case Description
Expected Results
</v>
      </c>
      <c r="H2413" s="41"/>
      <c r="I2413" s="43" t="s">
        <v>6577</v>
      </c>
      <c r="J2413" s="41" t="str">
        <f>"TST-F "&amp;_xlfn.XLOOKUP('Test Scenarios'!M2422,'Taxonomy and Epics'!H:H,'Taxonomy and Epics'!E:E)</f>
        <v xml:space="preserve">TST-F </v>
      </c>
      <c r="K2413" s="36" t="str">
        <f>"Phase1,"&amp;_xlfn.XLOOKUP('Test Scenarios'!M2422,'Taxonomy and Epics'!H:H,'Taxonomy and Epics'!B:B)&amp;"_"&amp;_xlfn.XLOOKUP('Test Scenarios'!M2422,'Taxonomy and Epics'!H:H,'Taxonomy and Epics'!C:C)&amp;","&amp;'Test Scenarios'!M2422&amp;",Fin_Functional, Workday"</f>
        <v>Phase1,_,,Fin_Functional, Workday</v>
      </c>
      <c r="L2413" s="41"/>
      <c r="M2413" s="41"/>
      <c r="N2413" s="41"/>
      <c r="O2413" s="41"/>
      <c r="P2413" s="41"/>
      <c r="Q2413" s="41"/>
      <c r="R2413" s="41"/>
      <c r="S2413" s="41"/>
      <c r="T2413" s="38"/>
    </row>
    <row r="2414" spans="1:20" ht="128" x14ac:dyDescent="0.2">
      <c r="A2414" s="20">
        <f>'Test Scenarios'!A2423</f>
        <v>0</v>
      </c>
      <c r="B2414" s="44">
        <f>'Test Scenarios'!K2423</f>
        <v>0</v>
      </c>
      <c r="C2414" s="42">
        <f>'Test Scenarios'!B2423</f>
        <v>0</v>
      </c>
      <c r="D2414" s="43" t="str">
        <f>"F-"&amp;'Test Scenarios'!M2423&amp;"-"&amp;'Test Scenarios'!C2423&amp;"-"&amp;C2414</f>
        <v>F---0</v>
      </c>
      <c r="E2414" s="43" t="s">
        <v>6576</v>
      </c>
      <c r="F2414" s="43">
        <f>'Test Scenarios'!G2423</f>
        <v>0</v>
      </c>
      <c r="G2414" s="43" t="str">
        <f>"Objective"&amp;CHAR(10)
&amp;'Test Scenarios'!L2423&amp;CHAR(10)&amp;CHAR(10)&amp;
"Test Case Description"&amp;CHAR(10)
&amp;'Test Scenarios'!D2423&amp;CHAR(10)&amp;CHAR(10)&amp;
"Expected Results"&amp;CHAR(10)&amp;'Test Scenarios'!F2423</f>
        <v xml:space="preserve">Objective
Test Case Description
Expected Results
</v>
      </c>
      <c r="H2414" s="41"/>
      <c r="I2414" s="43" t="s">
        <v>6577</v>
      </c>
      <c r="J2414" s="41" t="str">
        <f>"TST-F "&amp;_xlfn.XLOOKUP('Test Scenarios'!M2423,'Taxonomy and Epics'!H:H,'Taxonomy and Epics'!E:E)</f>
        <v xml:space="preserve">TST-F </v>
      </c>
      <c r="K2414" s="36" t="str">
        <f>"Phase1,"&amp;_xlfn.XLOOKUP('Test Scenarios'!M2423,'Taxonomy and Epics'!H:H,'Taxonomy and Epics'!B:B)&amp;"_"&amp;_xlfn.XLOOKUP('Test Scenarios'!M2423,'Taxonomy and Epics'!H:H,'Taxonomy and Epics'!C:C)&amp;","&amp;'Test Scenarios'!M2423&amp;",Fin_Functional, Workday"</f>
        <v>Phase1,_,,Fin_Functional, Workday</v>
      </c>
      <c r="L2414" s="41"/>
      <c r="M2414" s="41"/>
      <c r="N2414" s="41"/>
      <c r="O2414" s="41"/>
      <c r="P2414" s="41"/>
      <c r="Q2414" s="41"/>
      <c r="R2414" s="41"/>
      <c r="S2414" s="41"/>
      <c r="T2414" s="38"/>
    </row>
    <row r="2415" spans="1:20" ht="128" x14ac:dyDescent="0.2">
      <c r="A2415" s="20">
        <f>'Test Scenarios'!A2424</f>
        <v>0</v>
      </c>
      <c r="B2415" s="44">
        <f>'Test Scenarios'!K2424</f>
        <v>0</v>
      </c>
      <c r="C2415" s="42">
        <f>'Test Scenarios'!B2424</f>
        <v>0</v>
      </c>
      <c r="D2415" s="43" t="str">
        <f>"F-"&amp;'Test Scenarios'!M2424&amp;"-"&amp;'Test Scenarios'!C2424&amp;"-"&amp;C2415</f>
        <v>F---0</v>
      </c>
      <c r="E2415" s="43" t="s">
        <v>6576</v>
      </c>
      <c r="F2415" s="43">
        <f>'Test Scenarios'!G2424</f>
        <v>0</v>
      </c>
      <c r="G2415" s="43" t="str">
        <f>"Objective"&amp;CHAR(10)
&amp;'Test Scenarios'!L2424&amp;CHAR(10)&amp;CHAR(10)&amp;
"Test Case Description"&amp;CHAR(10)
&amp;'Test Scenarios'!D2424&amp;CHAR(10)&amp;CHAR(10)&amp;
"Expected Results"&amp;CHAR(10)&amp;'Test Scenarios'!F2424</f>
        <v xml:space="preserve">Objective
Test Case Description
Expected Results
</v>
      </c>
      <c r="H2415" s="41"/>
      <c r="I2415" s="43" t="s">
        <v>6577</v>
      </c>
      <c r="J2415" s="41" t="str">
        <f>"TST-F "&amp;_xlfn.XLOOKUP('Test Scenarios'!M2424,'Taxonomy and Epics'!H:H,'Taxonomy and Epics'!E:E)</f>
        <v xml:space="preserve">TST-F </v>
      </c>
      <c r="K2415" s="36" t="str">
        <f>"Phase1,"&amp;_xlfn.XLOOKUP('Test Scenarios'!M2424,'Taxonomy and Epics'!H:H,'Taxonomy and Epics'!B:B)&amp;"_"&amp;_xlfn.XLOOKUP('Test Scenarios'!M2424,'Taxonomy and Epics'!H:H,'Taxonomy and Epics'!C:C)&amp;","&amp;'Test Scenarios'!M2424&amp;",Fin_Functional, Workday"</f>
        <v>Phase1,_,,Fin_Functional, Workday</v>
      </c>
      <c r="L2415" s="41"/>
      <c r="M2415" s="41"/>
      <c r="N2415" s="41"/>
      <c r="O2415" s="41"/>
      <c r="P2415" s="41"/>
      <c r="Q2415" s="41"/>
      <c r="R2415" s="41"/>
      <c r="S2415" s="41"/>
      <c r="T2415" s="38"/>
    </row>
    <row r="2416" spans="1:20" ht="128" x14ac:dyDescent="0.2">
      <c r="A2416" s="20">
        <f>'Test Scenarios'!A2425</f>
        <v>0</v>
      </c>
      <c r="B2416" s="44">
        <f>'Test Scenarios'!K2425</f>
        <v>0</v>
      </c>
      <c r="C2416" s="42">
        <f>'Test Scenarios'!B2425</f>
        <v>0</v>
      </c>
      <c r="D2416" s="43" t="str">
        <f>"F-"&amp;'Test Scenarios'!M2425&amp;"-"&amp;'Test Scenarios'!C2425&amp;"-"&amp;C2416</f>
        <v>F---0</v>
      </c>
      <c r="E2416" s="43" t="s">
        <v>6576</v>
      </c>
      <c r="F2416" s="43">
        <f>'Test Scenarios'!G2425</f>
        <v>0</v>
      </c>
      <c r="G2416" s="43" t="str">
        <f>"Objective"&amp;CHAR(10)
&amp;'Test Scenarios'!L2425&amp;CHAR(10)&amp;CHAR(10)&amp;
"Test Case Description"&amp;CHAR(10)
&amp;'Test Scenarios'!D2425&amp;CHAR(10)&amp;CHAR(10)&amp;
"Expected Results"&amp;CHAR(10)&amp;'Test Scenarios'!F2425</f>
        <v xml:space="preserve">Objective
Test Case Description
Expected Results
</v>
      </c>
      <c r="H2416" s="41"/>
      <c r="I2416" s="43" t="s">
        <v>6577</v>
      </c>
      <c r="J2416" s="41" t="str">
        <f>"TST-F "&amp;_xlfn.XLOOKUP('Test Scenarios'!M2425,'Taxonomy and Epics'!H:H,'Taxonomy and Epics'!E:E)</f>
        <v xml:space="preserve">TST-F </v>
      </c>
      <c r="K2416" s="36" t="str">
        <f>"Phase1,"&amp;_xlfn.XLOOKUP('Test Scenarios'!M2425,'Taxonomy and Epics'!H:H,'Taxonomy and Epics'!B:B)&amp;"_"&amp;_xlfn.XLOOKUP('Test Scenarios'!M2425,'Taxonomy and Epics'!H:H,'Taxonomy and Epics'!C:C)&amp;","&amp;'Test Scenarios'!M2425&amp;",Fin_Functional, Workday"</f>
        <v>Phase1,_,,Fin_Functional, Workday</v>
      </c>
      <c r="L2416" s="41"/>
      <c r="M2416" s="41"/>
      <c r="N2416" s="41"/>
      <c r="O2416" s="41"/>
      <c r="P2416" s="41"/>
      <c r="Q2416" s="41"/>
      <c r="R2416" s="41"/>
      <c r="S2416" s="41"/>
      <c r="T2416" s="38"/>
    </row>
    <row r="2417" spans="1:20" ht="128" x14ac:dyDescent="0.2">
      <c r="A2417" s="20">
        <f>'Test Scenarios'!A2426</f>
        <v>0</v>
      </c>
      <c r="B2417" s="44">
        <f>'Test Scenarios'!K2426</f>
        <v>0</v>
      </c>
      <c r="C2417" s="42">
        <f>'Test Scenarios'!B2426</f>
        <v>0</v>
      </c>
      <c r="D2417" s="43" t="str">
        <f>"F-"&amp;'Test Scenarios'!M2426&amp;"-"&amp;'Test Scenarios'!C2426&amp;"-"&amp;C2417</f>
        <v>F---0</v>
      </c>
      <c r="E2417" s="43" t="s">
        <v>6576</v>
      </c>
      <c r="F2417" s="43">
        <f>'Test Scenarios'!G2426</f>
        <v>0</v>
      </c>
      <c r="G2417" s="43" t="str">
        <f>"Objective"&amp;CHAR(10)
&amp;'Test Scenarios'!L2426&amp;CHAR(10)&amp;CHAR(10)&amp;
"Test Case Description"&amp;CHAR(10)
&amp;'Test Scenarios'!D2426&amp;CHAR(10)&amp;CHAR(10)&amp;
"Expected Results"&amp;CHAR(10)&amp;'Test Scenarios'!F2426</f>
        <v xml:space="preserve">Objective
Test Case Description
Expected Results
</v>
      </c>
      <c r="H2417" s="41"/>
      <c r="I2417" s="43" t="s">
        <v>6577</v>
      </c>
      <c r="J2417" s="41" t="str">
        <f>"TST-F "&amp;_xlfn.XLOOKUP('Test Scenarios'!M2426,'Taxonomy and Epics'!H:H,'Taxonomy and Epics'!E:E)</f>
        <v xml:space="preserve">TST-F </v>
      </c>
      <c r="K2417" s="36" t="str">
        <f>"Phase1,"&amp;_xlfn.XLOOKUP('Test Scenarios'!M2426,'Taxonomy and Epics'!H:H,'Taxonomy and Epics'!B:B)&amp;"_"&amp;_xlfn.XLOOKUP('Test Scenarios'!M2426,'Taxonomy and Epics'!H:H,'Taxonomy and Epics'!C:C)&amp;","&amp;'Test Scenarios'!M2426&amp;",Fin_Functional, Workday"</f>
        <v>Phase1,_,,Fin_Functional, Workday</v>
      </c>
      <c r="L2417" s="41"/>
      <c r="M2417" s="41"/>
      <c r="N2417" s="41"/>
      <c r="O2417" s="41"/>
      <c r="P2417" s="41"/>
      <c r="Q2417" s="41"/>
      <c r="R2417" s="41"/>
      <c r="S2417" s="41"/>
      <c r="T2417" s="38"/>
    </row>
    <row r="2418" spans="1:20" ht="128" x14ac:dyDescent="0.2">
      <c r="A2418" s="20">
        <f>'Test Scenarios'!A2427</f>
        <v>0</v>
      </c>
      <c r="B2418" s="44">
        <f>'Test Scenarios'!K2427</f>
        <v>0</v>
      </c>
      <c r="C2418" s="42">
        <f>'Test Scenarios'!B2427</f>
        <v>0</v>
      </c>
      <c r="D2418" s="43" t="str">
        <f>"F-"&amp;'Test Scenarios'!M2427&amp;"-"&amp;'Test Scenarios'!C2427&amp;"-"&amp;C2418</f>
        <v>F---0</v>
      </c>
      <c r="E2418" s="43" t="s">
        <v>6576</v>
      </c>
      <c r="F2418" s="43">
        <f>'Test Scenarios'!G2427</f>
        <v>0</v>
      </c>
      <c r="G2418" s="43" t="str">
        <f>"Objective"&amp;CHAR(10)
&amp;'Test Scenarios'!L2427&amp;CHAR(10)&amp;CHAR(10)&amp;
"Test Case Description"&amp;CHAR(10)
&amp;'Test Scenarios'!D2427&amp;CHAR(10)&amp;CHAR(10)&amp;
"Expected Results"&amp;CHAR(10)&amp;'Test Scenarios'!F2427</f>
        <v xml:space="preserve">Objective
Test Case Description
Expected Results
</v>
      </c>
      <c r="H2418" s="41"/>
      <c r="I2418" s="43" t="s">
        <v>6577</v>
      </c>
      <c r="J2418" s="41" t="str">
        <f>"TST-F "&amp;_xlfn.XLOOKUP('Test Scenarios'!M2427,'Taxonomy and Epics'!H:H,'Taxonomy and Epics'!E:E)</f>
        <v xml:space="preserve">TST-F </v>
      </c>
      <c r="K2418" s="36" t="str">
        <f>"Phase1,"&amp;_xlfn.XLOOKUP('Test Scenarios'!M2427,'Taxonomy and Epics'!H:H,'Taxonomy and Epics'!B:B)&amp;"_"&amp;_xlfn.XLOOKUP('Test Scenarios'!M2427,'Taxonomy and Epics'!H:H,'Taxonomy and Epics'!C:C)&amp;","&amp;'Test Scenarios'!M2427&amp;",Fin_Functional, Workday"</f>
        <v>Phase1,_,,Fin_Functional, Workday</v>
      </c>
      <c r="L2418" s="41"/>
      <c r="M2418" s="41"/>
      <c r="N2418" s="41"/>
      <c r="O2418" s="41"/>
      <c r="P2418" s="41"/>
      <c r="Q2418" s="41"/>
      <c r="R2418" s="41"/>
      <c r="S2418" s="41"/>
      <c r="T2418" s="38"/>
    </row>
    <row r="2419" spans="1:20" ht="128" x14ac:dyDescent="0.2">
      <c r="A2419" s="20">
        <f>'Test Scenarios'!A2428</f>
        <v>0</v>
      </c>
      <c r="B2419" s="44">
        <f>'Test Scenarios'!K2428</f>
        <v>0</v>
      </c>
      <c r="C2419" s="42">
        <f>'Test Scenarios'!B2428</f>
        <v>0</v>
      </c>
      <c r="D2419" s="43" t="str">
        <f>"F-"&amp;'Test Scenarios'!M2428&amp;"-"&amp;'Test Scenarios'!C2428&amp;"-"&amp;C2419</f>
        <v>F---0</v>
      </c>
      <c r="E2419" s="43" t="s">
        <v>6576</v>
      </c>
      <c r="F2419" s="43">
        <f>'Test Scenarios'!G2428</f>
        <v>0</v>
      </c>
      <c r="G2419" s="43" t="str">
        <f>"Objective"&amp;CHAR(10)
&amp;'Test Scenarios'!L2428&amp;CHAR(10)&amp;CHAR(10)&amp;
"Test Case Description"&amp;CHAR(10)
&amp;'Test Scenarios'!D2428&amp;CHAR(10)&amp;CHAR(10)&amp;
"Expected Results"&amp;CHAR(10)&amp;'Test Scenarios'!F2428</f>
        <v xml:space="preserve">Objective
Test Case Description
Expected Results
</v>
      </c>
      <c r="H2419" s="41"/>
      <c r="I2419" s="43" t="s">
        <v>6577</v>
      </c>
      <c r="J2419" s="41" t="str">
        <f>"TST-F "&amp;_xlfn.XLOOKUP('Test Scenarios'!M2428,'Taxonomy and Epics'!H:H,'Taxonomy and Epics'!E:E)</f>
        <v xml:space="preserve">TST-F </v>
      </c>
      <c r="K2419" s="36" t="str">
        <f>"Phase1,"&amp;_xlfn.XLOOKUP('Test Scenarios'!M2428,'Taxonomy and Epics'!H:H,'Taxonomy and Epics'!B:B)&amp;"_"&amp;_xlfn.XLOOKUP('Test Scenarios'!M2428,'Taxonomy and Epics'!H:H,'Taxonomy and Epics'!C:C)&amp;","&amp;'Test Scenarios'!M2428&amp;",Fin_Functional, Workday"</f>
        <v>Phase1,_,,Fin_Functional, Workday</v>
      </c>
      <c r="L2419" s="41"/>
      <c r="M2419" s="41"/>
      <c r="N2419" s="41"/>
      <c r="O2419" s="41"/>
      <c r="P2419" s="41"/>
      <c r="Q2419" s="41"/>
      <c r="R2419" s="41"/>
      <c r="S2419" s="41"/>
      <c r="T2419" s="38"/>
    </row>
    <row r="2420" spans="1:20" ht="128" x14ac:dyDescent="0.2">
      <c r="A2420" s="20">
        <f>'Test Scenarios'!A2429</f>
        <v>0</v>
      </c>
      <c r="B2420" s="44">
        <f>'Test Scenarios'!K2429</f>
        <v>0</v>
      </c>
      <c r="C2420" s="42">
        <f>'Test Scenarios'!B2429</f>
        <v>0</v>
      </c>
      <c r="D2420" s="43" t="str">
        <f>"F-"&amp;'Test Scenarios'!M2429&amp;"-"&amp;'Test Scenarios'!C2429&amp;"-"&amp;C2420</f>
        <v>F---0</v>
      </c>
      <c r="E2420" s="43" t="s">
        <v>6576</v>
      </c>
      <c r="F2420" s="43">
        <f>'Test Scenarios'!G2429</f>
        <v>0</v>
      </c>
      <c r="G2420" s="43" t="str">
        <f>"Objective"&amp;CHAR(10)
&amp;'Test Scenarios'!L2429&amp;CHAR(10)&amp;CHAR(10)&amp;
"Test Case Description"&amp;CHAR(10)
&amp;'Test Scenarios'!D2429&amp;CHAR(10)&amp;CHAR(10)&amp;
"Expected Results"&amp;CHAR(10)&amp;'Test Scenarios'!F2429</f>
        <v xml:space="preserve">Objective
Test Case Description
Expected Results
</v>
      </c>
      <c r="H2420" s="41"/>
      <c r="I2420" s="43" t="s">
        <v>6577</v>
      </c>
      <c r="J2420" s="41" t="str">
        <f>"TST-F "&amp;_xlfn.XLOOKUP('Test Scenarios'!M2429,'Taxonomy and Epics'!H:H,'Taxonomy and Epics'!E:E)</f>
        <v xml:space="preserve">TST-F </v>
      </c>
      <c r="K2420" s="36" t="str">
        <f>"Phase1,"&amp;_xlfn.XLOOKUP('Test Scenarios'!M2429,'Taxonomy and Epics'!H:H,'Taxonomy and Epics'!B:B)&amp;"_"&amp;_xlfn.XLOOKUP('Test Scenarios'!M2429,'Taxonomy and Epics'!H:H,'Taxonomy and Epics'!C:C)&amp;","&amp;'Test Scenarios'!M2429&amp;",Fin_Functional, Workday"</f>
        <v>Phase1,_,,Fin_Functional, Workday</v>
      </c>
      <c r="L2420" s="41"/>
      <c r="M2420" s="41"/>
      <c r="N2420" s="41"/>
      <c r="O2420" s="41"/>
      <c r="P2420" s="41"/>
      <c r="Q2420" s="41"/>
      <c r="R2420" s="41"/>
      <c r="S2420" s="41"/>
      <c r="T2420" s="38"/>
    </row>
    <row r="2421" spans="1:20" ht="128" x14ac:dyDescent="0.2">
      <c r="A2421" s="20">
        <f>'Test Scenarios'!A2430</f>
        <v>0</v>
      </c>
      <c r="B2421" s="44">
        <f>'Test Scenarios'!K2430</f>
        <v>0</v>
      </c>
      <c r="C2421" s="42">
        <f>'Test Scenarios'!B2430</f>
        <v>0</v>
      </c>
      <c r="D2421" s="43" t="str">
        <f>"F-"&amp;'Test Scenarios'!M2430&amp;"-"&amp;'Test Scenarios'!C2430&amp;"-"&amp;C2421</f>
        <v>F---0</v>
      </c>
      <c r="E2421" s="43" t="s">
        <v>6576</v>
      </c>
      <c r="F2421" s="43">
        <f>'Test Scenarios'!G2430</f>
        <v>0</v>
      </c>
      <c r="G2421" s="43" t="str">
        <f>"Objective"&amp;CHAR(10)
&amp;'Test Scenarios'!L2430&amp;CHAR(10)&amp;CHAR(10)&amp;
"Test Case Description"&amp;CHAR(10)
&amp;'Test Scenarios'!D2430&amp;CHAR(10)&amp;CHAR(10)&amp;
"Expected Results"&amp;CHAR(10)&amp;'Test Scenarios'!F2430</f>
        <v xml:space="preserve">Objective
Test Case Description
Expected Results
</v>
      </c>
      <c r="H2421" s="41"/>
      <c r="I2421" s="43" t="s">
        <v>6577</v>
      </c>
      <c r="J2421" s="41" t="str">
        <f>"TST-F "&amp;_xlfn.XLOOKUP('Test Scenarios'!M2430,'Taxonomy and Epics'!H:H,'Taxonomy and Epics'!E:E)</f>
        <v xml:space="preserve">TST-F </v>
      </c>
      <c r="K2421" s="36" t="str">
        <f>"Phase1,"&amp;_xlfn.XLOOKUP('Test Scenarios'!M2430,'Taxonomy and Epics'!H:H,'Taxonomy and Epics'!B:B)&amp;"_"&amp;_xlfn.XLOOKUP('Test Scenarios'!M2430,'Taxonomy and Epics'!H:H,'Taxonomy and Epics'!C:C)&amp;","&amp;'Test Scenarios'!M2430&amp;",Fin_Functional, Workday"</f>
        <v>Phase1,_,,Fin_Functional, Workday</v>
      </c>
      <c r="L2421" s="41"/>
      <c r="M2421" s="41"/>
      <c r="N2421" s="41"/>
      <c r="O2421" s="41"/>
      <c r="P2421" s="41"/>
      <c r="Q2421" s="41"/>
      <c r="R2421" s="41"/>
      <c r="S2421" s="41"/>
      <c r="T2421" s="38"/>
    </row>
    <row r="2422" spans="1:20" ht="128" x14ac:dyDescent="0.2">
      <c r="A2422" s="20">
        <f>'Test Scenarios'!A2431</f>
        <v>0</v>
      </c>
      <c r="B2422" s="44">
        <f>'Test Scenarios'!K2431</f>
        <v>0</v>
      </c>
      <c r="C2422" s="42">
        <f>'Test Scenarios'!B2431</f>
        <v>0</v>
      </c>
      <c r="D2422" s="43" t="str">
        <f>"F-"&amp;'Test Scenarios'!M2431&amp;"-"&amp;'Test Scenarios'!C2431&amp;"-"&amp;C2422</f>
        <v>F---0</v>
      </c>
      <c r="E2422" s="43" t="s">
        <v>6576</v>
      </c>
      <c r="F2422" s="43">
        <f>'Test Scenarios'!G2431</f>
        <v>0</v>
      </c>
      <c r="G2422" s="43" t="str">
        <f>"Objective"&amp;CHAR(10)
&amp;'Test Scenarios'!L2431&amp;CHAR(10)&amp;CHAR(10)&amp;
"Test Case Description"&amp;CHAR(10)
&amp;'Test Scenarios'!D2431&amp;CHAR(10)&amp;CHAR(10)&amp;
"Expected Results"&amp;CHAR(10)&amp;'Test Scenarios'!F2431</f>
        <v xml:space="preserve">Objective
Test Case Description
Expected Results
</v>
      </c>
      <c r="H2422" s="41"/>
      <c r="I2422" s="43" t="s">
        <v>6577</v>
      </c>
      <c r="J2422" s="41" t="str">
        <f>"TST-F "&amp;_xlfn.XLOOKUP('Test Scenarios'!M2431,'Taxonomy and Epics'!H:H,'Taxonomy and Epics'!E:E)</f>
        <v xml:space="preserve">TST-F </v>
      </c>
      <c r="K2422" s="36" t="str">
        <f>"Phase1,"&amp;_xlfn.XLOOKUP('Test Scenarios'!M2431,'Taxonomy and Epics'!H:H,'Taxonomy and Epics'!B:B)&amp;"_"&amp;_xlfn.XLOOKUP('Test Scenarios'!M2431,'Taxonomy and Epics'!H:H,'Taxonomy and Epics'!C:C)&amp;","&amp;'Test Scenarios'!M2431&amp;",Fin_Functional, Workday"</f>
        <v>Phase1,_,,Fin_Functional, Workday</v>
      </c>
      <c r="L2422" s="41"/>
      <c r="M2422" s="41"/>
      <c r="N2422" s="41"/>
      <c r="O2422" s="41"/>
      <c r="P2422" s="41"/>
      <c r="Q2422" s="41"/>
      <c r="R2422" s="41"/>
      <c r="S2422" s="41"/>
      <c r="T2422" s="38"/>
    </row>
    <row r="2423" spans="1:20" ht="128" x14ac:dyDescent="0.2">
      <c r="A2423" s="20">
        <f>'Test Scenarios'!A2432</f>
        <v>0</v>
      </c>
      <c r="B2423" s="44">
        <f>'Test Scenarios'!K2432</f>
        <v>0</v>
      </c>
      <c r="C2423" s="42">
        <f>'Test Scenarios'!B2432</f>
        <v>0</v>
      </c>
      <c r="D2423" s="43" t="str">
        <f>"F-"&amp;'Test Scenarios'!M2432&amp;"-"&amp;'Test Scenarios'!C2432&amp;"-"&amp;C2423</f>
        <v>F---0</v>
      </c>
      <c r="E2423" s="43" t="s">
        <v>6576</v>
      </c>
      <c r="F2423" s="43">
        <f>'Test Scenarios'!G2432</f>
        <v>0</v>
      </c>
      <c r="G2423" s="43" t="str">
        <f>"Objective"&amp;CHAR(10)
&amp;'Test Scenarios'!L2432&amp;CHAR(10)&amp;CHAR(10)&amp;
"Test Case Description"&amp;CHAR(10)
&amp;'Test Scenarios'!D2432&amp;CHAR(10)&amp;CHAR(10)&amp;
"Expected Results"&amp;CHAR(10)&amp;'Test Scenarios'!F2432</f>
        <v xml:space="preserve">Objective
Test Case Description
Expected Results
</v>
      </c>
      <c r="H2423" s="41"/>
      <c r="I2423" s="43" t="s">
        <v>6577</v>
      </c>
      <c r="J2423" s="41" t="str">
        <f>"TST-F "&amp;_xlfn.XLOOKUP('Test Scenarios'!M2432,'Taxonomy and Epics'!H:H,'Taxonomy and Epics'!E:E)</f>
        <v xml:space="preserve">TST-F </v>
      </c>
      <c r="K2423" s="36" t="str">
        <f>"Phase1,"&amp;_xlfn.XLOOKUP('Test Scenarios'!M2432,'Taxonomy and Epics'!H:H,'Taxonomy and Epics'!B:B)&amp;"_"&amp;_xlfn.XLOOKUP('Test Scenarios'!M2432,'Taxonomy and Epics'!H:H,'Taxonomy and Epics'!C:C)&amp;","&amp;'Test Scenarios'!M2432&amp;",Fin_Functional, Workday"</f>
        <v>Phase1,_,,Fin_Functional, Workday</v>
      </c>
      <c r="L2423" s="41"/>
      <c r="M2423" s="41"/>
      <c r="N2423" s="41"/>
      <c r="O2423" s="41"/>
      <c r="P2423" s="41"/>
      <c r="Q2423" s="41"/>
      <c r="R2423" s="41"/>
      <c r="S2423" s="41"/>
      <c r="T2423" s="38"/>
    </row>
    <row r="2424" spans="1:20" ht="128" x14ac:dyDescent="0.2">
      <c r="A2424" s="20">
        <f>'Test Scenarios'!A2433</f>
        <v>0</v>
      </c>
      <c r="B2424" s="44">
        <f>'Test Scenarios'!K2433</f>
        <v>0</v>
      </c>
      <c r="C2424" s="42">
        <f>'Test Scenarios'!B2433</f>
        <v>0</v>
      </c>
      <c r="D2424" s="43" t="str">
        <f>"F-"&amp;'Test Scenarios'!M2433&amp;"-"&amp;'Test Scenarios'!C2433&amp;"-"&amp;C2424</f>
        <v>F---0</v>
      </c>
      <c r="E2424" s="43" t="s">
        <v>6576</v>
      </c>
      <c r="F2424" s="43">
        <f>'Test Scenarios'!G2433</f>
        <v>0</v>
      </c>
      <c r="G2424" s="43" t="str">
        <f>"Objective"&amp;CHAR(10)
&amp;'Test Scenarios'!L2433&amp;CHAR(10)&amp;CHAR(10)&amp;
"Test Case Description"&amp;CHAR(10)
&amp;'Test Scenarios'!D2433&amp;CHAR(10)&amp;CHAR(10)&amp;
"Expected Results"&amp;CHAR(10)&amp;'Test Scenarios'!F2433</f>
        <v xml:space="preserve">Objective
Test Case Description
Expected Results
</v>
      </c>
      <c r="H2424" s="41"/>
      <c r="I2424" s="43" t="s">
        <v>6577</v>
      </c>
      <c r="J2424" s="41" t="str">
        <f>"TST-F "&amp;_xlfn.XLOOKUP('Test Scenarios'!M2433,'Taxonomy and Epics'!H:H,'Taxonomy and Epics'!E:E)</f>
        <v xml:space="preserve">TST-F </v>
      </c>
      <c r="K2424" s="36" t="str">
        <f>"Phase1,"&amp;_xlfn.XLOOKUP('Test Scenarios'!M2433,'Taxonomy and Epics'!H:H,'Taxonomy and Epics'!B:B)&amp;"_"&amp;_xlfn.XLOOKUP('Test Scenarios'!M2433,'Taxonomy and Epics'!H:H,'Taxonomy and Epics'!C:C)&amp;","&amp;'Test Scenarios'!M2433&amp;",Fin_Functional, Workday"</f>
        <v>Phase1,_,,Fin_Functional, Workday</v>
      </c>
      <c r="L2424" s="41"/>
      <c r="M2424" s="41"/>
      <c r="N2424" s="41"/>
      <c r="O2424" s="41"/>
      <c r="P2424" s="41"/>
      <c r="Q2424" s="41"/>
      <c r="R2424" s="41"/>
      <c r="S2424" s="41"/>
      <c r="T2424" s="38"/>
    </row>
    <row r="2425" spans="1:20" ht="128" x14ac:dyDescent="0.2">
      <c r="A2425" s="20">
        <f>'Test Scenarios'!A2434</f>
        <v>0</v>
      </c>
      <c r="B2425" s="44">
        <f>'Test Scenarios'!K2434</f>
        <v>0</v>
      </c>
      <c r="C2425" s="42">
        <f>'Test Scenarios'!B2434</f>
        <v>0</v>
      </c>
      <c r="D2425" s="43" t="str">
        <f>"F-"&amp;'Test Scenarios'!M2434&amp;"-"&amp;'Test Scenarios'!C2434&amp;"-"&amp;C2425</f>
        <v>F---0</v>
      </c>
      <c r="E2425" s="43" t="s">
        <v>6576</v>
      </c>
      <c r="F2425" s="43">
        <f>'Test Scenarios'!G2434</f>
        <v>0</v>
      </c>
      <c r="G2425" s="43" t="str">
        <f>"Objective"&amp;CHAR(10)
&amp;'Test Scenarios'!L2434&amp;CHAR(10)&amp;CHAR(10)&amp;
"Test Case Description"&amp;CHAR(10)
&amp;'Test Scenarios'!D2434&amp;CHAR(10)&amp;CHAR(10)&amp;
"Expected Results"&amp;CHAR(10)&amp;'Test Scenarios'!F2434</f>
        <v xml:space="preserve">Objective
Test Case Description
Expected Results
</v>
      </c>
      <c r="H2425" s="41"/>
      <c r="I2425" s="43" t="s">
        <v>6577</v>
      </c>
      <c r="J2425" s="41" t="str">
        <f>"TST-F "&amp;_xlfn.XLOOKUP('Test Scenarios'!M2434,'Taxonomy and Epics'!H:H,'Taxonomy and Epics'!E:E)</f>
        <v xml:space="preserve">TST-F </v>
      </c>
      <c r="K2425" s="36" t="str">
        <f>"Phase1,"&amp;_xlfn.XLOOKUP('Test Scenarios'!M2434,'Taxonomy and Epics'!H:H,'Taxonomy and Epics'!B:B)&amp;"_"&amp;_xlfn.XLOOKUP('Test Scenarios'!M2434,'Taxonomy and Epics'!H:H,'Taxonomy and Epics'!C:C)&amp;","&amp;'Test Scenarios'!M2434&amp;",Fin_Functional, Workday"</f>
        <v>Phase1,_,,Fin_Functional, Workday</v>
      </c>
      <c r="L2425" s="41"/>
      <c r="M2425" s="41"/>
      <c r="N2425" s="41"/>
      <c r="O2425" s="41"/>
      <c r="P2425" s="41"/>
      <c r="Q2425" s="41"/>
      <c r="R2425" s="41"/>
      <c r="S2425" s="41"/>
      <c r="T2425" s="38"/>
    </row>
    <row r="2426" spans="1:20" ht="128" x14ac:dyDescent="0.2">
      <c r="A2426" s="20">
        <f>'Test Scenarios'!A2435</f>
        <v>0</v>
      </c>
      <c r="B2426" s="44">
        <f>'Test Scenarios'!K2435</f>
        <v>0</v>
      </c>
      <c r="C2426" s="42">
        <f>'Test Scenarios'!B2435</f>
        <v>0</v>
      </c>
      <c r="D2426" s="43" t="str">
        <f>"F-"&amp;'Test Scenarios'!M2435&amp;"-"&amp;'Test Scenarios'!C2435&amp;"-"&amp;C2426</f>
        <v>F---0</v>
      </c>
      <c r="E2426" s="43" t="s">
        <v>6576</v>
      </c>
      <c r="F2426" s="43">
        <f>'Test Scenarios'!G2435</f>
        <v>0</v>
      </c>
      <c r="G2426" s="43" t="str">
        <f>"Objective"&amp;CHAR(10)
&amp;'Test Scenarios'!L2435&amp;CHAR(10)&amp;CHAR(10)&amp;
"Test Case Description"&amp;CHAR(10)
&amp;'Test Scenarios'!D2435&amp;CHAR(10)&amp;CHAR(10)&amp;
"Expected Results"&amp;CHAR(10)&amp;'Test Scenarios'!F2435</f>
        <v xml:space="preserve">Objective
Test Case Description
Expected Results
</v>
      </c>
      <c r="H2426" s="41"/>
      <c r="I2426" s="43" t="s">
        <v>6577</v>
      </c>
      <c r="J2426" s="41" t="str">
        <f>"TST-F "&amp;_xlfn.XLOOKUP('Test Scenarios'!M2435,'Taxonomy and Epics'!H:H,'Taxonomy and Epics'!E:E)</f>
        <v xml:space="preserve">TST-F </v>
      </c>
      <c r="K2426" s="36" t="str">
        <f>"Phase1,"&amp;_xlfn.XLOOKUP('Test Scenarios'!M2435,'Taxonomy and Epics'!H:H,'Taxonomy and Epics'!B:B)&amp;"_"&amp;_xlfn.XLOOKUP('Test Scenarios'!M2435,'Taxonomy and Epics'!H:H,'Taxonomy and Epics'!C:C)&amp;","&amp;'Test Scenarios'!M2435&amp;",Fin_Functional, Workday"</f>
        <v>Phase1,_,,Fin_Functional, Workday</v>
      </c>
      <c r="L2426" s="41"/>
      <c r="M2426" s="41"/>
      <c r="N2426" s="41"/>
      <c r="O2426" s="41"/>
      <c r="P2426" s="41"/>
      <c r="Q2426" s="41"/>
      <c r="R2426" s="41"/>
      <c r="S2426" s="41"/>
      <c r="T2426" s="38"/>
    </row>
    <row r="2427" spans="1:20" ht="128" x14ac:dyDescent="0.2">
      <c r="A2427" s="20">
        <f>'Test Scenarios'!A2436</f>
        <v>0</v>
      </c>
      <c r="B2427" s="44">
        <f>'Test Scenarios'!K2436</f>
        <v>0</v>
      </c>
      <c r="C2427" s="42">
        <f>'Test Scenarios'!B2436</f>
        <v>0</v>
      </c>
      <c r="D2427" s="43" t="str">
        <f>"F-"&amp;'Test Scenarios'!M2436&amp;"-"&amp;'Test Scenarios'!C2436&amp;"-"&amp;C2427</f>
        <v>F---0</v>
      </c>
      <c r="E2427" s="43" t="s">
        <v>6576</v>
      </c>
      <c r="F2427" s="43">
        <f>'Test Scenarios'!G2436</f>
        <v>0</v>
      </c>
      <c r="G2427" s="43" t="str">
        <f>"Objective"&amp;CHAR(10)
&amp;'Test Scenarios'!L2436&amp;CHAR(10)&amp;CHAR(10)&amp;
"Test Case Description"&amp;CHAR(10)
&amp;'Test Scenarios'!D2436&amp;CHAR(10)&amp;CHAR(10)&amp;
"Expected Results"&amp;CHAR(10)&amp;'Test Scenarios'!F2436</f>
        <v xml:space="preserve">Objective
Test Case Description
Expected Results
</v>
      </c>
      <c r="H2427" s="41"/>
      <c r="I2427" s="43" t="s">
        <v>6577</v>
      </c>
      <c r="J2427" s="41" t="str">
        <f>"TST-F "&amp;_xlfn.XLOOKUP('Test Scenarios'!M2436,'Taxonomy and Epics'!H:H,'Taxonomy and Epics'!E:E)</f>
        <v xml:space="preserve">TST-F </v>
      </c>
      <c r="K2427" s="36" t="str">
        <f>"Phase1,"&amp;_xlfn.XLOOKUP('Test Scenarios'!M2436,'Taxonomy and Epics'!H:H,'Taxonomy and Epics'!B:B)&amp;"_"&amp;_xlfn.XLOOKUP('Test Scenarios'!M2436,'Taxonomy and Epics'!H:H,'Taxonomy and Epics'!C:C)&amp;","&amp;'Test Scenarios'!M2436&amp;",Fin_Functional, Workday"</f>
        <v>Phase1,_,,Fin_Functional, Workday</v>
      </c>
      <c r="L2427" s="41"/>
      <c r="M2427" s="41"/>
      <c r="N2427" s="41"/>
      <c r="O2427" s="41"/>
      <c r="P2427" s="41"/>
      <c r="Q2427" s="41"/>
      <c r="R2427" s="41"/>
      <c r="S2427" s="41"/>
      <c r="T2427" s="38"/>
    </row>
    <row r="2428" spans="1:20" ht="128" x14ac:dyDescent="0.2">
      <c r="A2428" s="20">
        <f>'Test Scenarios'!A2437</f>
        <v>0</v>
      </c>
      <c r="B2428" s="44">
        <f>'Test Scenarios'!K2437</f>
        <v>0</v>
      </c>
      <c r="C2428" s="42">
        <f>'Test Scenarios'!B2437</f>
        <v>0</v>
      </c>
      <c r="D2428" s="43" t="str">
        <f>"F-"&amp;'Test Scenarios'!M2437&amp;"-"&amp;'Test Scenarios'!C2437&amp;"-"&amp;C2428</f>
        <v>F---0</v>
      </c>
      <c r="E2428" s="43" t="s">
        <v>6576</v>
      </c>
      <c r="F2428" s="43">
        <f>'Test Scenarios'!G2437</f>
        <v>0</v>
      </c>
      <c r="G2428" s="43" t="str">
        <f>"Objective"&amp;CHAR(10)
&amp;'Test Scenarios'!L2437&amp;CHAR(10)&amp;CHAR(10)&amp;
"Test Case Description"&amp;CHAR(10)
&amp;'Test Scenarios'!D2437&amp;CHAR(10)&amp;CHAR(10)&amp;
"Expected Results"&amp;CHAR(10)&amp;'Test Scenarios'!F2437</f>
        <v xml:space="preserve">Objective
Test Case Description
Expected Results
</v>
      </c>
      <c r="H2428" s="41"/>
      <c r="I2428" s="43" t="s">
        <v>6577</v>
      </c>
      <c r="J2428" s="41" t="str">
        <f>"TST-F "&amp;_xlfn.XLOOKUP('Test Scenarios'!M2437,'Taxonomy and Epics'!H:H,'Taxonomy and Epics'!E:E)</f>
        <v xml:space="preserve">TST-F </v>
      </c>
      <c r="K2428" s="36" t="str">
        <f>"Phase1,"&amp;_xlfn.XLOOKUP('Test Scenarios'!M2437,'Taxonomy and Epics'!H:H,'Taxonomy and Epics'!B:B)&amp;"_"&amp;_xlfn.XLOOKUP('Test Scenarios'!M2437,'Taxonomy and Epics'!H:H,'Taxonomy and Epics'!C:C)&amp;","&amp;'Test Scenarios'!M2437&amp;",Fin_Functional, Workday"</f>
        <v>Phase1,_,,Fin_Functional, Workday</v>
      </c>
      <c r="L2428" s="41"/>
      <c r="M2428" s="41"/>
      <c r="N2428" s="41"/>
      <c r="O2428" s="41"/>
      <c r="P2428" s="41"/>
      <c r="Q2428" s="41"/>
      <c r="R2428" s="41"/>
      <c r="S2428" s="41"/>
      <c r="T2428" s="38"/>
    </row>
    <row r="2429" spans="1:20" ht="128" x14ac:dyDescent="0.2">
      <c r="A2429" s="20">
        <f>'Test Scenarios'!A2438</f>
        <v>0</v>
      </c>
      <c r="B2429" s="44">
        <f>'Test Scenarios'!K2438</f>
        <v>0</v>
      </c>
      <c r="C2429" s="42">
        <f>'Test Scenarios'!B2438</f>
        <v>0</v>
      </c>
      <c r="D2429" s="43" t="str">
        <f>"F-"&amp;'Test Scenarios'!M2438&amp;"-"&amp;'Test Scenarios'!C2438&amp;"-"&amp;C2429</f>
        <v>F---0</v>
      </c>
      <c r="E2429" s="43" t="s">
        <v>6576</v>
      </c>
      <c r="F2429" s="43">
        <f>'Test Scenarios'!G2438</f>
        <v>0</v>
      </c>
      <c r="G2429" s="43" t="str">
        <f>"Objective"&amp;CHAR(10)
&amp;'Test Scenarios'!L2438&amp;CHAR(10)&amp;CHAR(10)&amp;
"Test Case Description"&amp;CHAR(10)
&amp;'Test Scenarios'!D2438&amp;CHAR(10)&amp;CHAR(10)&amp;
"Expected Results"&amp;CHAR(10)&amp;'Test Scenarios'!F2438</f>
        <v xml:space="preserve">Objective
Test Case Description
Expected Results
</v>
      </c>
      <c r="H2429" s="41"/>
      <c r="I2429" s="43" t="s">
        <v>6577</v>
      </c>
      <c r="J2429" s="41" t="str">
        <f>"TST-F "&amp;_xlfn.XLOOKUP('Test Scenarios'!M2438,'Taxonomy and Epics'!H:H,'Taxonomy and Epics'!E:E)</f>
        <v xml:space="preserve">TST-F </v>
      </c>
      <c r="K2429" s="36" t="str">
        <f>"Phase1,"&amp;_xlfn.XLOOKUP('Test Scenarios'!M2438,'Taxonomy and Epics'!H:H,'Taxonomy and Epics'!B:B)&amp;"_"&amp;_xlfn.XLOOKUP('Test Scenarios'!M2438,'Taxonomy and Epics'!H:H,'Taxonomy and Epics'!C:C)&amp;","&amp;'Test Scenarios'!M2438&amp;",Fin_Functional, Workday"</f>
        <v>Phase1,_,,Fin_Functional, Workday</v>
      </c>
      <c r="L2429" s="41"/>
      <c r="M2429" s="41"/>
      <c r="N2429" s="41"/>
      <c r="O2429" s="41"/>
      <c r="P2429" s="41"/>
      <c r="Q2429" s="41"/>
      <c r="R2429" s="41"/>
      <c r="S2429" s="41"/>
      <c r="T2429" s="38"/>
    </row>
    <row r="2430" spans="1:20" ht="128" x14ac:dyDescent="0.2">
      <c r="A2430" s="20">
        <f>'Test Scenarios'!A2439</f>
        <v>0</v>
      </c>
      <c r="B2430" s="44">
        <f>'Test Scenarios'!K2439</f>
        <v>0</v>
      </c>
      <c r="C2430" s="42">
        <f>'Test Scenarios'!B2439</f>
        <v>0</v>
      </c>
      <c r="D2430" s="43" t="str">
        <f>"F-"&amp;'Test Scenarios'!M2439&amp;"-"&amp;'Test Scenarios'!C2439&amp;"-"&amp;C2430</f>
        <v>F---0</v>
      </c>
      <c r="E2430" s="43" t="s">
        <v>6576</v>
      </c>
      <c r="F2430" s="43">
        <f>'Test Scenarios'!G2439</f>
        <v>0</v>
      </c>
      <c r="G2430" s="43" t="str">
        <f>"Objective"&amp;CHAR(10)
&amp;'Test Scenarios'!L2439&amp;CHAR(10)&amp;CHAR(10)&amp;
"Test Case Description"&amp;CHAR(10)
&amp;'Test Scenarios'!D2439&amp;CHAR(10)&amp;CHAR(10)&amp;
"Expected Results"&amp;CHAR(10)&amp;'Test Scenarios'!F2439</f>
        <v xml:space="preserve">Objective
Test Case Description
Expected Results
</v>
      </c>
      <c r="H2430" s="41"/>
      <c r="I2430" s="43" t="s">
        <v>6577</v>
      </c>
      <c r="J2430" s="41" t="str">
        <f>"TST-F "&amp;_xlfn.XLOOKUP('Test Scenarios'!M2439,'Taxonomy and Epics'!H:H,'Taxonomy and Epics'!E:E)</f>
        <v xml:space="preserve">TST-F </v>
      </c>
      <c r="K2430" s="36" t="str">
        <f>"Phase1,"&amp;_xlfn.XLOOKUP('Test Scenarios'!M2439,'Taxonomy and Epics'!H:H,'Taxonomy and Epics'!B:B)&amp;"_"&amp;_xlfn.XLOOKUP('Test Scenarios'!M2439,'Taxonomy and Epics'!H:H,'Taxonomy and Epics'!C:C)&amp;","&amp;'Test Scenarios'!M2439&amp;",Fin_Functional, Workday"</f>
        <v>Phase1,_,,Fin_Functional, Workday</v>
      </c>
      <c r="L2430" s="41"/>
      <c r="M2430" s="41"/>
      <c r="N2430" s="41"/>
      <c r="O2430" s="41"/>
      <c r="P2430" s="41"/>
      <c r="Q2430" s="41"/>
      <c r="R2430" s="41"/>
      <c r="S2430" s="41"/>
      <c r="T2430" s="38"/>
    </row>
    <row r="2431" spans="1:20" ht="128" x14ac:dyDescent="0.2">
      <c r="A2431" s="20">
        <f>'Test Scenarios'!A2440</f>
        <v>0</v>
      </c>
      <c r="B2431" s="44">
        <f>'Test Scenarios'!K2440</f>
        <v>0</v>
      </c>
      <c r="C2431" s="42">
        <f>'Test Scenarios'!B2440</f>
        <v>0</v>
      </c>
      <c r="D2431" s="43" t="str">
        <f>"F-"&amp;'Test Scenarios'!M2440&amp;"-"&amp;'Test Scenarios'!C2440&amp;"-"&amp;C2431</f>
        <v>F---0</v>
      </c>
      <c r="E2431" s="43" t="s">
        <v>6576</v>
      </c>
      <c r="F2431" s="43">
        <f>'Test Scenarios'!G2440</f>
        <v>0</v>
      </c>
      <c r="G2431" s="43" t="str">
        <f>"Objective"&amp;CHAR(10)
&amp;'Test Scenarios'!L2440&amp;CHAR(10)&amp;CHAR(10)&amp;
"Test Case Description"&amp;CHAR(10)
&amp;'Test Scenarios'!D2440&amp;CHAR(10)&amp;CHAR(10)&amp;
"Expected Results"&amp;CHAR(10)&amp;'Test Scenarios'!F2440</f>
        <v xml:space="preserve">Objective
Test Case Description
Expected Results
</v>
      </c>
      <c r="H2431" s="41"/>
      <c r="I2431" s="43" t="s">
        <v>6577</v>
      </c>
      <c r="J2431" s="41" t="str">
        <f>"TST-F "&amp;_xlfn.XLOOKUP('Test Scenarios'!M2440,'Taxonomy and Epics'!H:H,'Taxonomy and Epics'!E:E)</f>
        <v xml:space="preserve">TST-F </v>
      </c>
      <c r="K2431" s="36" t="str">
        <f>"Phase1,"&amp;_xlfn.XLOOKUP('Test Scenarios'!M2440,'Taxonomy and Epics'!H:H,'Taxonomy and Epics'!B:B)&amp;"_"&amp;_xlfn.XLOOKUP('Test Scenarios'!M2440,'Taxonomy and Epics'!H:H,'Taxonomy and Epics'!C:C)&amp;","&amp;'Test Scenarios'!M2440&amp;",Fin_Functional, Workday"</f>
        <v>Phase1,_,,Fin_Functional, Workday</v>
      </c>
      <c r="L2431" s="41"/>
      <c r="M2431" s="41"/>
      <c r="N2431" s="41"/>
      <c r="O2431" s="41"/>
      <c r="P2431" s="41"/>
      <c r="Q2431" s="41"/>
      <c r="R2431" s="41"/>
      <c r="S2431" s="41"/>
      <c r="T2431" s="38"/>
    </row>
    <row r="2432" spans="1:20" ht="128" x14ac:dyDescent="0.2">
      <c r="A2432" s="20">
        <f>'Test Scenarios'!A2441</f>
        <v>0</v>
      </c>
      <c r="B2432" s="44">
        <f>'Test Scenarios'!K2441</f>
        <v>0</v>
      </c>
      <c r="C2432" s="42">
        <f>'Test Scenarios'!B2441</f>
        <v>0</v>
      </c>
      <c r="D2432" s="43" t="str">
        <f>"F-"&amp;'Test Scenarios'!M2441&amp;"-"&amp;'Test Scenarios'!C2441&amp;"-"&amp;C2432</f>
        <v>F---0</v>
      </c>
      <c r="E2432" s="43" t="s">
        <v>6576</v>
      </c>
      <c r="F2432" s="43">
        <f>'Test Scenarios'!G2441</f>
        <v>0</v>
      </c>
      <c r="G2432" s="43" t="str">
        <f>"Objective"&amp;CHAR(10)
&amp;'Test Scenarios'!L2441&amp;CHAR(10)&amp;CHAR(10)&amp;
"Test Case Description"&amp;CHAR(10)
&amp;'Test Scenarios'!D2441&amp;CHAR(10)&amp;CHAR(10)&amp;
"Expected Results"&amp;CHAR(10)&amp;'Test Scenarios'!F2441</f>
        <v xml:space="preserve">Objective
Test Case Description
Expected Results
</v>
      </c>
      <c r="H2432" s="41"/>
      <c r="I2432" s="43" t="s">
        <v>6577</v>
      </c>
      <c r="J2432" s="41" t="str">
        <f>"TST-F "&amp;_xlfn.XLOOKUP('Test Scenarios'!M2441,'Taxonomy and Epics'!H:H,'Taxonomy and Epics'!E:E)</f>
        <v xml:space="preserve">TST-F </v>
      </c>
      <c r="K2432" s="36" t="str">
        <f>"Phase1,"&amp;_xlfn.XLOOKUP('Test Scenarios'!M2441,'Taxonomy and Epics'!H:H,'Taxonomy and Epics'!B:B)&amp;"_"&amp;_xlfn.XLOOKUP('Test Scenarios'!M2441,'Taxonomy and Epics'!H:H,'Taxonomy and Epics'!C:C)&amp;","&amp;'Test Scenarios'!M2441&amp;",Fin_Functional, Workday"</f>
        <v>Phase1,_,,Fin_Functional, Workday</v>
      </c>
      <c r="L2432" s="41"/>
      <c r="M2432" s="41"/>
      <c r="N2432" s="41"/>
      <c r="O2432" s="41"/>
      <c r="P2432" s="41"/>
      <c r="Q2432" s="41"/>
      <c r="R2432" s="41"/>
      <c r="S2432" s="41"/>
      <c r="T2432" s="38"/>
    </row>
    <row r="2433" spans="1:20" ht="128" x14ac:dyDescent="0.2">
      <c r="A2433" s="20">
        <f>'Test Scenarios'!A2442</f>
        <v>0</v>
      </c>
      <c r="B2433" s="44">
        <f>'Test Scenarios'!K2442</f>
        <v>0</v>
      </c>
      <c r="C2433" s="42">
        <f>'Test Scenarios'!B2442</f>
        <v>0</v>
      </c>
      <c r="D2433" s="43" t="str">
        <f>"F-"&amp;'Test Scenarios'!M2442&amp;"-"&amp;'Test Scenarios'!C2442&amp;"-"&amp;C2433</f>
        <v>F---0</v>
      </c>
      <c r="E2433" s="43" t="s">
        <v>6576</v>
      </c>
      <c r="F2433" s="43">
        <f>'Test Scenarios'!G2442</f>
        <v>0</v>
      </c>
      <c r="G2433" s="43" t="str">
        <f>"Objective"&amp;CHAR(10)
&amp;'Test Scenarios'!L2442&amp;CHAR(10)&amp;CHAR(10)&amp;
"Test Case Description"&amp;CHAR(10)
&amp;'Test Scenarios'!D2442&amp;CHAR(10)&amp;CHAR(10)&amp;
"Expected Results"&amp;CHAR(10)&amp;'Test Scenarios'!F2442</f>
        <v xml:space="preserve">Objective
Test Case Description
Expected Results
</v>
      </c>
      <c r="H2433" s="41"/>
      <c r="I2433" s="43" t="s">
        <v>6577</v>
      </c>
      <c r="J2433" s="41" t="str">
        <f>"TST-F "&amp;_xlfn.XLOOKUP('Test Scenarios'!M2442,'Taxonomy and Epics'!H:H,'Taxonomy and Epics'!E:E)</f>
        <v xml:space="preserve">TST-F </v>
      </c>
      <c r="K2433" s="36" t="str">
        <f>"Phase1,"&amp;_xlfn.XLOOKUP('Test Scenarios'!M2442,'Taxonomy and Epics'!H:H,'Taxonomy and Epics'!B:B)&amp;"_"&amp;_xlfn.XLOOKUP('Test Scenarios'!M2442,'Taxonomy and Epics'!H:H,'Taxonomy and Epics'!C:C)&amp;","&amp;'Test Scenarios'!M2442&amp;",Fin_Functional, Workday"</f>
        <v>Phase1,_,,Fin_Functional, Workday</v>
      </c>
      <c r="L2433" s="41"/>
      <c r="M2433" s="41"/>
      <c r="N2433" s="41"/>
      <c r="O2433" s="41"/>
      <c r="P2433" s="41"/>
      <c r="Q2433" s="41"/>
      <c r="R2433" s="41"/>
      <c r="S2433" s="41"/>
      <c r="T2433" s="38"/>
    </row>
    <row r="2434" spans="1:20" ht="128" x14ac:dyDescent="0.2">
      <c r="A2434" s="20">
        <f>'Test Scenarios'!A2443</f>
        <v>0</v>
      </c>
      <c r="B2434" s="44">
        <f>'Test Scenarios'!K2443</f>
        <v>0</v>
      </c>
      <c r="C2434" s="42">
        <f>'Test Scenarios'!B2443</f>
        <v>0</v>
      </c>
      <c r="D2434" s="43" t="str">
        <f>"F-"&amp;'Test Scenarios'!M2443&amp;"-"&amp;'Test Scenarios'!C2443&amp;"-"&amp;C2434</f>
        <v>F---0</v>
      </c>
      <c r="E2434" s="43" t="s">
        <v>6576</v>
      </c>
      <c r="F2434" s="43">
        <f>'Test Scenarios'!G2443</f>
        <v>0</v>
      </c>
      <c r="G2434" s="43" t="str">
        <f>"Objective"&amp;CHAR(10)
&amp;'Test Scenarios'!L2443&amp;CHAR(10)&amp;CHAR(10)&amp;
"Test Case Description"&amp;CHAR(10)
&amp;'Test Scenarios'!D2443&amp;CHAR(10)&amp;CHAR(10)&amp;
"Expected Results"&amp;CHAR(10)&amp;'Test Scenarios'!F2443</f>
        <v xml:space="preserve">Objective
Test Case Description
Expected Results
</v>
      </c>
      <c r="H2434" s="41"/>
      <c r="I2434" s="43" t="s">
        <v>6577</v>
      </c>
      <c r="J2434" s="41" t="str">
        <f>"TST-F "&amp;_xlfn.XLOOKUP('Test Scenarios'!M2443,'Taxonomy and Epics'!H:H,'Taxonomy and Epics'!E:E)</f>
        <v xml:space="preserve">TST-F </v>
      </c>
      <c r="K2434" s="36" t="str">
        <f>"Phase1,"&amp;_xlfn.XLOOKUP('Test Scenarios'!M2443,'Taxonomy and Epics'!H:H,'Taxonomy and Epics'!B:B)&amp;"_"&amp;_xlfn.XLOOKUP('Test Scenarios'!M2443,'Taxonomy and Epics'!H:H,'Taxonomy and Epics'!C:C)&amp;","&amp;'Test Scenarios'!M2443&amp;",Fin_Functional, Workday"</f>
        <v>Phase1,_,,Fin_Functional, Workday</v>
      </c>
      <c r="L2434" s="41"/>
      <c r="M2434" s="41"/>
      <c r="N2434" s="41"/>
      <c r="O2434" s="41"/>
      <c r="P2434" s="41"/>
      <c r="Q2434" s="41"/>
      <c r="R2434" s="41"/>
      <c r="S2434" s="41"/>
      <c r="T2434" s="38"/>
    </row>
    <row r="2435" spans="1:20" ht="128" x14ac:dyDescent="0.2">
      <c r="A2435" s="20">
        <f>'Test Scenarios'!A2444</f>
        <v>0</v>
      </c>
      <c r="B2435" s="44">
        <f>'Test Scenarios'!K2444</f>
        <v>0</v>
      </c>
      <c r="C2435" s="42">
        <f>'Test Scenarios'!B2444</f>
        <v>0</v>
      </c>
      <c r="D2435" s="43" t="str">
        <f>"F-"&amp;'Test Scenarios'!M2444&amp;"-"&amp;'Test Scenarios'!C2444&amp;"-"&amp;C2435</f>
        <v>F---0</v>
      </c>
      <c r="E2435" s="43" t="s">
        <v>6576</v>
      </c>
      <c r="F2435" s="43">
        <f>'Test Scenarios'!G2444</f>
        <v>0</v>
      </c>
      <c r="G2435" s="43" t="str">
        <f>"Objective"&amp;CHAR(10)
&amp;'Test Scenarios'!L2444&amp;CHAR(10)&amp;CHAR(10)&amp;
"Test Case Description"&amp;CHAR(10)
&amp;'Test Scenarios'!D2444&amp;CHAR(10)&amp;CHAR(10)&amp;
"Expected Results"&amp;CHAR(10)&amp;'Test Scenarios'!F2444</f>
        <v xml:space="preserve">Objective
Test Case Description
Expected Results
</v>
      </c>
      <c r="H2435" s="41"/>
      <c r="I2435" s="43" t="s">
        <v>6577</v>
      </c>
      <c r="J2435" s="41" t="str">
        <f>"TST-F "&amp;_xlfn.XLOOKUP('Test Scenarios'!M2444,'Taxonomy and Epics'!H:H,'Taxonomy and Epics'!E:E)</f>
        <v xml:space="preserve">TST-F </v>
      </c>
      <c r="K2435" s="36" t="str">
        <f>"Phase1,"&amp;_xlfn.XLOOKUP('Test Scenarios'!M2444,'Taxonomy and Epics'!H:H,'Taxonomy and Epics'!B:B)&amp;"_"&amp;_xlfn.XLOOKUP('Test Scenarios'!M2444,'Taxonomy and Epics'!H:H,'Taxonomy and Epics'!C:C)&amp;","&amp;'Test Scenarios'!M2444&amp;",Fin_Functional, Workday"</f>
        <v>Phase1,_,,Fin_Functional, Workday</v>
      </c>
      <c r="L2435" s="41"/>
      <c r="M2435" s="41"/>
      <c r="N2435" s="41"/>
      <c r="O2435" s="41"/>
      <c r="P2435" s="41"/>
      <c r="Q2435" s="41"/>
      <c r="R2435" s="41"/>
      <c r="S2435" s="41"/>
      <c r="T2435" s="38"/>
    </row>
    <row r="2436" spans="1:20" ht="128" x14ac:dyDescent="0.2">
      <c r="A2436" s="20">
        <f>'Test Scenarios'!A2445</f>
        <v>0</v>
      </c>
      <c r="B2436" s="44">
        <f>'Test Scenarios'!K2445</f>
        <v>0</v>
      </c>
      <c r="C2436" s="42">
        <f>'Test Scenarios'!B2445</f>
        <v>0</v>
      </c>
      <c r="D2436" s="43" t="str">
        <f>"F-"&amp;'Test Scenarios'!M2445&amp;"-"&amp;'Test Scenarios'!C2445&amp;"-"&amp;C2436</f>
        <v>F---0</v>
      </c>
      <c r="E2436" s="43" t="s">
        <v>6576</v>
      </c>
      <c r="F2436" s="43">
        <f>'Test Scenarios'!G2445</f>
        <v>0</v>
      </c>
      <c r="G2436" s="43" t="str">
        <f>"Objective"&amp;CHAR(10)
&amp;'Test Scenarios'!L2445&amp;CHAR(10)&amp;CHAR(10)&amp;
"Test Case Description"&amp;CHAR(10)
&amp;'Test Scenarios'!D2445&amp;CHAR(10)&amp;CHAR(10)&amp;
"Expected Results"&amp;CHAR(10)&amp;'Test Scenarios'!F2445</f>
        <v xml:space="preserve">Objective
Test Case Description
Expected Results
</v>
      </c>
      <c r="H2436" s="41"/>
      <c r="I2436" s="43" t="s">
        <v>6577</v>
      </c>
      <c r="J2436" s="41" t="str">
        <f>"TST-F "&amp;_xlfn.XLOOKUP('Test Scenarios'!M2445,'Taxonomy and Epics'!H:H,'Taxonomy and Epics'!E:E)</f>
        <v xml:space="preserve">TST-F </v>
      </c>
      <c r="K2436" s="36" t="str">
        <f>"Phase1,"&amp;_xlfn.XLOOKUP('Test Scenarios'!M2445,'Taxonomy and Epics'!H:H,'Taxonomy and Epics'!B:B)&amp;"_"&amp;_xlfn.XLOOKUP('Test Scenarios'!M2445,'Taxonomy and Epics'!H:H,'Taxonomy and Epics'!C:C)&amp;","&amp;'Test Scenarios'!M2445&amp;",Fin_Functional, Workday"</f>
        <v>Phase1,_,,Fin_Functional, Workday</v>
      </c>
      <c r="L2436" s="41"/>
      <c r="M2436" s="41"/>
      <c r="N2436" s="41"/>
      <c r="O2436" s="41"/>
      <c r="P2436" s="41"/>
      <c r="Q2436" s="41"/>
      <c r="R2436" s="41"/>
      <c r="S2436" s="41"/>
      <c r="T2436" s="38"/>
    </row>
    <row r="2437" spans="1:20" ht="128" x14ac:dyDescent="0.2">
      <c r="A2437" s="20">
        <f>'Test Scenarios'!A2446</f>
        <v>0</v>
      </c>
      <c r="B2437" s="44">
        <f>'Test Scenarios'!K2446</f>
        <v>0</v>
      </c>
      <c r="C2437" s="42">
        <f>'Test Scenarios'!B2446</f>
        <v>0</v>
      </c>
      <c r="D2437" s="43" t="str">
        <f>"F-"&amp;'Test Scenarios'!M2446&amp;"-"&amp;'Test Scenarios'!C2446&amp;"-"&amp;C2437</f>
        <v>F---0</v>
      </c>
      <c r="E2437" s="43" t="s">
        <v>6576</v>
      </c>
      <c r="F2437" s="43">
        <f>'Test Scenarios'!G2446</f>
        <v>0</v>
      </c>
      <c r="G2437" s="43" t="str">
        <f>"Objective"&amp;CHAR(10)
&amp;'Test Scenarios'!L2446&amp;CHAR(10)&amp;CHAR(10)&amp;
"Test Case Description"&amp;CHAR(10)
&amp;'Test Scenarios'!D2446&amp;CHAR(10)&amp;CHAR(10)&amp;
"Expected Results"&amp;CHAR(10)&amp;'Test Scenarios'!F2446</f>
        <v xml:space="preserve">Objective
Test Case Description
Expected Results
</v>
      </c>
      <c r="H2437" s="41"/>
      <c r="I2437" s="43" t="s">
        <v>6577</v>
      </c>
      <c r="J2437" s="41" t="str">
        <f>"TST-F "&amp;_xlfn.XLOOKUP('Test Scenarios'!M2446,'Taxonomy and Epics'!H:H,'Taxonomy and Epics'!E:E)</f>
        <v xml:space="preserve">TST-F </v>
      </c>
      <c r="K2437" s="36" t="str">
        <f>"Phase1,"&amp;_xlfn.XLOOKUP('Test Scenarios'!M2446,'Taxonomy and Epics'!H:H,'Taxonomy and Epics'!B:B)&amp;"_"&amp;_xlfn.XLOOKUP('Test Scenarios'!M2446,'Taxonomy and Epics'!H:H,'Taxonomy and Epics'!C:C)&amp;","&amp;'Test Scenarios'!M2446&amp;",Fin_Functional, Workday"</f>
        <v>Phase1,_,,Fin_Functional, Workday</v>
      </c>
      <c r="L2437" s="41"/>
      <c r="M2437" s="41"/>
      <c r="N2437" s="41"/>
      <c r="O2437" s="41"/>
      <c r="P2437" s="41"/>
      <c r="Q2437" s="41"/>
      <c r="R2437" s="41"/>
      <c r="S2437" s="41"/>
      <c r="T2437" s="38"/>
    </row>
    <row r="2438" spans="1:20" ht="128" x14ac:dyDescent="0.2">
      <c r="A2438" s="20">
        <f>'Test Scenarios'!A2447</f>
        <v>0</v>
      </c>
      <c r="B2438" s="44">
        <f>'Test Scenarios'!K2447</f>
        <v>0</v>
      </c>
      <c r="C2438" s="42">
        <f>'Test Scenarios'!B2447</f>
        <v>0</v>
      </c>
      <c r="D2438" s="43" t="str">
        <f>"F-"&amp;'Test Scenarios'!M2447&amp;"-"&amp;'Test Scenarios'!C2447&amp;"-"&amp;C2438</f>
        <v>F---0</v>
      </c>
      <c r="E2438" s="43" t="s">
        <v>6576</v>
      </c>
      <c r="F2438" s="43">
        <f>'Test Scenarios'!G2447</f>
        <v>0</v>
      </c>
      <c r="G2438" s="43" t="str">
        <f>"Objective"&amp;CHAR(10)
&amp;'Test Scenarios'!L2447&amp;CHAR(10)&amp;CHAR(10)&amp;
"Test Case Description"&amp;CHAR(10)
&amp;'Test Scenarios'!D2447&amp;CHAR(10)&amp;CHAR(10)&amp;
"Expected Results"&amp;CHAR(10)&amp;'Test Scenarios'!F2447</f>
        <v xml:space="preserve">Objective
Test Case Description
Expected Results
</v>
      </c>
      <c r="H2438" s="41"/>
      <c r="I2438" s="43" t="s">
        <v>6577</v>
      </c>
      <c r="J2438" s="41" t="str">
        <f>"TST-F "&amp;_xlfn.XLOOKUP('Test Scenarios'!M2447,'Taxonomy and Epics'!H:H,'Taxonomy and Epics'!E:E)</f>
        <v xml:space="preserve">TST-F </v>
      </c>
      <c r="K2438" s="36" t="str">
        <f>"Phase1,"&amp;_xlfn.XLOOKUP('Test Scenarios'!M2447,'Taxonomy and Epics'!H:H,'Taxonomy and Epics'!B:B)&amp;"_"&amp;_xlfn.XLOOKUP('Test Scenarios'!M2447,'Taxonomy and Epics'!H:H,'Taxonomy and Epics'!C:C)&amp;","&amp;'Test Scenarios'!M2447&amp;",Fin_Functional, Workday"</f>
        <v>Phase1,_,,Fin_Functional, Workday</v>
      </c>
      <c r="L2438" s="41"/>
      <c r="M2438" s="41"/>
      <c r="N2438" s="41"/>
      <c r="O2438" s="41"/>
      <c r="P2438" s="41"/>
      <c r="Q2438" s="41"/>
      <c r="R2438" s="41"/>
      <c r="S2438" s="41"/>
      <c r="T2438" s="38"/>
    </row>
    <row r="2439" spans="1:20" ht="128" x14ac:dyDescent="0.2">
      <c r="A2439" s="20">
        <f>'Test Scenarios'!A2448</f>
        <v>0</v>
      </c>
      <c r="B2439" s="44">
        <f>'Test Scenarios'!K2448</f>
        <v>0</v>
      </c>
      <c r="C2439" s="42">
        <f>'Test Scenarios'!B2448</f>
        <v>0</v>
      </c>
      <c r="D2439" s="43" t="str">
        <f>"F-"&amp;'Test Scenarios'!M2448&amp;"-"&amp;'Test Scenarios'!C2448&amp;"-"&amp;C2439</f>
        <v>F---0</v>
      </c>
      <c r="E2439" s="43" t="s">
        <v>6576</v>
      </c>
      <c r="F2439" s="43">
        <f>'Test Scenarios'!G2448</f>
        <v>0</v>
      </c>
      <c r="G2439" s="43" t="str">
        <f>"Objective"&amp;CHAR(10)
&amp;'Test Scenarios'!L2448&amp;CHAR(10)&amp;CHAR(10)&amp;
"Test Case Description"&amp;CHAR(10)
&amp;'Test Scenarios'!D2448&amp;CHAR(10)&amp;CHAR(10)&amp;
"Expected Results"&amp;CHAR(10)&amp;'Test Scenarios'!F2448</f>
        <v xml:space="preserve">Objective
Test Case Description
Expected Results
</v>
      </c>
      <c r="H2439" s="41"/>
      <c r="I2439" s="43" t="s">
        <v>6577</v>
      </c>
      <c r="J2439" s="41" t="str">
        <f>"TST-F "&amp;_xlfn.XLOOKUP('Test Scenarios'!M2448,'Taxonomy and Epics'!H:H,'Taxonomy and Epics'!E:E)</f>
        <v xml:space="preserve">TST-F </v>
      </c>
      <c r="K2439" s="36" t="str">
        <f>"Phase1,"&amp;_xlfn.XLOOKUP('Test Scenarios'!M2448,'Taxonomy and Epics'!H:H,'Taxonomy and Epics'!B:B)&amp;"_"&amp;_xlfn.XLOOKUP('Test Scenarios'!M2448,'Taxonomy and Epics'!H:H,'Taxonomy and Epics'!C:C)&amp;","&amp;'Test Scenarios'!M2448&amp;",Fin_Functional, Workday"</f>
        <v>Phase1,_,,Fin_Functional, Workday</v>
      </c>
      <c r="L2439" s="41"/>
      <c r="M2439" s="41"/>
      <c r="N2439" s="41"/>
      <c r="O2439" s="41"/>
      <c r="P2439" s="41"/>
      <c r="Q2439" s="41"/>
      <c r="R2439" s="41"/>
      <c r="S2439" s="41"/>
      <c r="T2439" s="38"/>
    </row>
    <row r="2440" spans="1:20" ht="128" x14ac:dyDescent="0.2">
      <c r="A2440" s="20">
        <f>'Test Scenarios'!A2449</f>
        <v>0</v>
      </c>
      <c r="B2440" s="44">
        <f>'Test Scenarios'!K2449</f>
        <v>0</v>
      </c>
      <c r="C2440" s="42">
        <f>'Test Scenarios'!B2449</f>
        <v>0</v>
      </c>
      <c r="D2440" s="43" t="str">
        <f>"F-"&amp;'Test Scenarios'!M2449&amp;"-"&amp;'Test Scenarios'!C2449&amp;"-"&amp;C2440</f>
        <v>F---0</v>
      </c>
      <c r="E2440" s="43" t="s">
        <v>6576</v>
      </c>
      <c r="F2440" s="43">
        <f>'Test Scenarios'!G2449</f>
        <v>0</v>
      </c>
      <c r="G2440" s="43" t="str">
        <f>"Objective"&amp;CHAR(10)
&amp;'Test Scenarios'!L2449&amp;CHAR(10)&amp;CHAR(10)&amp;
"Test Case Description"&amp;CHAR(10)
&amp;'Test Scenarios'!D2449&amp;CHAR(10)&amp;CHAR(10)&amp;
"Expected Results"&amp;CHAR(10)&amp;'Test Scenarios'!F2449</f>
        <v xml:space="preserve">Objective
Test Case Description
Expected Results
</v>
      </c>
      <c r="H2440" s="41"/>
      <c r="I2440" s="43" t="s">
        <v>6577</v>
      </c>
      <c r="J2440" s="41" t="str">
        <f>"TST-F "&amp;_xlfn.XLOOKUP('Test Scenarios'!M2449,'Taxonomy and Epics'!H:H,'Taxonomy and Epics'!E:E)</f>
        <v xml:space="preserve">TST-F </v>
      </c>
      <c r="K2440" s="36" t="str">
        <f>"Phase1,"&amp;_xlfn.XLOOKUP('Test Scenarios'!M2449,'Taxonomy and Epics'!H:H,'Taxonomy and Epics'!B:B)&amp;"_"&amp;_xlfn.XLOOKUP('Test Scenarios'!M2449,'Taxonomy and Epics'!H:H,'Taxonomy and Epics'!C:C)&amp;","&amp;'Test Scenarios'!M2449&amp;",Fin_Functional, Workday"</f>
        <v>Phase1,_,,Fin_Functional, Workday</v>
      </c>
      <c r="L2440" s="41"/>
      <c r="M2440" s="41"/>
      <c r="N2440" s="41"/>
      <c r="O2440" s="41"/>
      <c r="P2440" s="41"/>
      <c r="Q2440" s="41"/>
      <c r="R2440" s="41"/>
      <c r="S2440" s="41"/>
      <c r="T2440" s="38"/>
    </row>
    <row r="2441" spans="1:20" ht="128" x14ac:dyDescent="0.2">
      <c r="A2441" s="20">
        <f>'Test Scenarios'!A2450</f>
        <v>0</v>
      </c>
      <c r="B2441" s="44">
        <f>'Test Scenarios'!K2450</f>
        <v>0</v>
      </c>
      <c r="C2441" s="42">
        <f>'Test Scenarios'!B2450</f>
        <v>0</v>
      </c>
      <c r="D2441" s="43" t="str">
        <f>"F-"&amp;'Test Scenarios'!M2450&amp;"-"&amp;'Test Scenarios'!C2450&amp;"-"&amp;C2441</f>
        <v>F---0</v>
      </c>
      <c r="E2441" s="43" t="s">
        <v>6576</v>
      </c>
      <c r="F2441" s="43">
        <f>'Test Scenarios'!G2450</f>
        <v>0</v>
      </c>
      <c r="G2441" s="43" t="str">
        <f>"Objective"&amp;CHAR(10)
&amp;'Test Scenarios'!L2450&amp;CHAR(10)&amp;CHAR(10)&amp;
"Test Case Description"&amp;CHAR(10)
&amp;'Test Scenarios'!D2450&amp;CHAR(10)&amp;CHAR(10)&amp;
"Expected Results"&amp;CHAR(10)&amp;'Test Scenarios'!F2450</f>
        <v xml:space="preserve">Objective
Test Case Description
Expected Results
</v>
      </c>
      <c r="H2441" s="41"/>
      <c r="I2441" s="43" t="s">
        <v>6577</v>
      </c>
      <c r="J2441" s="41" t="str">
        <f>"TST-F "&amp;_xlfn.XLOOKUP('Test Scenarios'!M2450,'Taxonomy and Epics'!H:H,'Taxonomy and Epics'!E:E)</f>
        <v xml:space="preserve">TST-F </v>
      </c>
      <c r="K2441" s="36" t="str">
        <f>"Phase1,"&amp;_xlfn.XLOOKUP('Test Scenarios'!M2450,'Taxonomy and Epics'!H:H,'Taxonomy and Epics'!B:B)&amp;"_"&amp;_xlfn.XLOOKUP('Test Scenarios'!M2450,'Taxonomy and Epics'!H:H,'Taxonomy and Epics'!C:C)&amp;","&amp;'Test Scenarios'!M2450&amp;",Fin_Functional, Workday"</f>
        <v>Phase1,_,,Fin_Functional, Workday</v>
      </c>
      <c r="L2441" s="41"/>
      <c r="M2441" s="41"/>
      <c r="N2441" s="41"/>
      <c r="O2441" s="41"/>
      <c r="P2441" s="41"/>
      <c r="Q2441" s="41"/>
      <c r="R2441" s="41"/>
      <c r="S2441" s="41"/>
      <c r="T2441" s="38"/>
    </row>
    <row r="2442" spans="1:20" ht="128" x14ac:dyDescent="0.2">
      <c r="A2442" s="20">
        <f>'Test Scenarios'!A2451</f>
        <v>0</v>
      </c>
      <c r="B2442" s="44">
        <f>'Test Scenarios'!K2451</f>
        <v>0</v>
      </c>
      <c r="C2442" s="42">
        <f>'Test Scenarios'!B2451</f>
        <v>0</v>
      </c>
      <c r="D2442" s="43" t="str">
        <f>"F-"&amp;'Test Scenarios'!M2451&amp;"-"&amp;'Test Scenarios'!C2451&amp;"-"&amp;C2442</f>
        <v>F---0</v>
      </c>
      <c r="E2442" s="43" t="s">
        <v>6576</v>
      </c>
      <c r="F2442" s="43">
        <f>'Test Scenarios'!G2451</f>
        <v>0</v>
      </c>
      <c r="G2442" s="43" t="str">
        <f>"Objective"&amp;CHAR(10)
&amp;'Test Scenarios'!L2451&amp;CHAR(10)&amp;CHAR(10)&amp;
"Test Case Description"&amp;CHAR(10)
&amp;'Test Scenarios'!D2451&amp;CHAR(10)&amp;CHAR(10)&amp;
"Expected Results"&amp;CHAR(10)&amp;'Test Scenarios'!F2451</f>
        <v xml:space="preserve">Objective
Test Case Description
Expected Results
</v>
      </c>
      <c r="H2442" s="41"/>
      <c r="I2442" s="43" t="s">
        <v>6577</v>
      </c>
      <c r="J2442" s="41" t="str">
        <f>"TST-F "&amp;_xlfn.XLOOKUP('Test Scenarios'!M2451,'Taxonomy and Epics'!H:H,'Taxonomy and Epics'!E:E)</f>
        <v xml:space="preserve">TST-F </v>
      </c>
      <c r="K2442" s="36" t="str">
        <f>"Phase1,"&amp;_xlfn.XLOOKUP('Test Scenarios'!M2451,'Taxonomy and Epics'!H:H,'Taxonomy and Epics'!B:B)&amp;"_"&amp;_xlfn.XLOOKUP('Test Scenarios'!M2451,'Taxonomy and Epics'!H:H,'Taxonomy and Epics'!C:C)&amp;","&amp;'Test Scenarios'!M2451&amp;",Fin_Functional, Workday"</f>
        <v>Phase1,_,,Fin_Functional, Workday</v>
      </c>
      <c r="L2442" s="41"/>
      <c r="M2442" s="41"/>
      <c r="N2442" s="41"/>
      <c r="O2442" s="41"/>
      <c r="P2442" s="41"/>
      <c r="Q2442" s="41"/>
      <c r="R2442" s="41"/>
      <c r="S2442" s="41"/>
      <c r="T2442" s="38"/>
    </row>
    <row r="2443" spans="1:20" ht="128" x14ac:dyDescent="0.2">
      <c r="A2443" s="20">
        <f>'Test Scenarios'!A2452</f>
        <v>0</v>
      </c>
      <c r="B2443" s="44">
        <f>'Test Scenarios'!K2452</f>
        <v>0</v>
      </c>
      <c r="C2443" s="42">
        <f>'Test Scenarios'!B2452</f>
        <v>0</v>
      </c>
      <c r="D2443" s="43" t="str">
        <f>"F-"&amp;'Test Scenarios'!M2452&amp;"-"&amp;'Test Scenarios'!C2452&amp;"-"&amp;C2443</f>
        <v>F---0</v>
      </c>
      <c r="E2443" s="43" t="s">
        <v>6576</v>
      </c>
      <c r="F2443" s="43">
        <f>'Test Scenarios'!G2452</f>
        <v>0</v>
      </c>
      <c r="G2443" s="43" t="str">
        <f>"Objective"&amp;CHAR(10)
&amp;'Test Scenarios'!L2452&amp;CHAR(10)&amp;CHAR(10)&amp;
"Test Case Description"&amp;CHAR(10)
&amp;'Test Scenarios'!D2452&amp;CHAR(10)&amp;CHAR(10)&amp;
"Expected Results"&amp;CHAR(10)&amp;'Test Scenarios'!F2452</f>
        <v xml:space="preserve">Objective
Test Case Description
Expected Results
</v>
      </c>
      <c r="H2443" s="41"/>
      <c r="I2443" s="43" t="s">
        <v>6577</v>
      </c>
      <c r="J2443" s="41" t="str">
        <f>"TST-F "&amp;_xlfn.XLOOKUP('Test Scenarios'!M2452,'Taxonomy and Epics'!H:H,'Taxonomy and Epics'!E:E)</f>
        <v xml:space="preserve">TST-F </v>
      </c>
      <c r="K2443" s="36" t="str">
        <f>"Phase1,"&amp;_xlfn.XLOOKUP('Test Scenarios'!M2452,'Taxonomy and Epics'!H:H,'Taxonomy and Epics'!B:B)&amp;"_"&amp;_xlfn.XLOOKUP('Test Scenarios'!M2452,'Taxonomy and Epics'!H:H,'Taxonomy and Epics'!C:C)&amp;","&amp;'Test Scenarios'!M2452&amp;",Fin_Functional, Workday"</f>
        <v>Phase1,_,,Fin_Functional, Workday</v>
      </c>
      <c r="L2443" s="41"/>
      <c r="M2443" s="41"/>
      <c r="N2443" s="41"/>
      <c r="O2443" s="41"/>
      <c r="P2443" s="41"/>
      <c r="Q2443" s="41"/>
      <c r="R2443" s="41"/>
      <c r="S2443" s="41"/>
      <c r="T2443" s="38"/>
    </row>
    <row r="2444" spans="1:20" ht="128" x14ac:dyDescent="0.2">
      <c r="A2444" s="20">
        <f>'Test Scenarios'!A2453</f>
        <v>0</v>
      </c>
      <c r="B2444" s="44">
        <f>'Test Scenarios'!K2453</f>
        <v>0</v>
      </c>
      <c r="C2444" s="42">
        <f>'Test Scenarios'!B2453</f>
        <v>0</v>
      </c>
      <c r="D2444" s="43" t="str">
        <f>"F-"&amp;'Test Scenarios'!M2453&amp;"-"&amp;'Test Scenarios'!C2453&amp;"-"&amp;C2444</f>
        <v>F---0</v>
      </c>
      <c r="E2444" s="43" t="s">
        <v>6576</v>
      </c>
      <c r="F2444" s="43">
        <f>'Test Scenarios'!G2453</f>
        <v>0</v>
      </c>
      <c r="G2444" s="43" t="str">
        <f>"Objective"&amp;CHAR(10)
&amp;'Test Scenarios'!L2453&amp;CHAR(10)&amp;CHAR(10)&amp;
"Test Case Description"&amp;CHAR(10)
&amp;'Test Scenarios'!D2453&amp;CHAR(10)&amp;CHAR(10)&amp;
"Expected Results"&amp;CHAR(10)&amp;'Test Scenarios'!F2453</f>
        <v xml:space="preserve">Objective
Test Case Description
Expected Results
</v>
      </c>
      <c r="H2444" s="41"/>
      <c r="I2444" s="43" t="s">
        <v>6577</v>
      </c>
      <c r="J2444" s="41" t="str">
        <f>"TST-F "&amp;_xlfn.XLOOKUP('Test Scenarios'!M2453,'Taxonomy and Epics'!H:H,'Taxonomy and Epics'!E:E)</f>
        <v xml:space="preserve">TST-F </v>
      </c>
      <c r="K2444" s="36" t="str">
        <f>"Phase1,"&amp;_xlfn.XLOOKUP('Test Scenarios'!M2453,'Taxonomy and Epics'!H:H,'Taxonomy and Epics'!B:B)&amp;"_"&amp;_xlfn.XLOOKUP('Test Scenarios'!M2453,'Taxonomy and Epics'!H:H,'Taxonomy and Epics'!C:C)&amp;","&amp;'Test Scenarios'!M2453&amp;",Fin_Functional, Workday"</f>
        <v>Phase1,_,,Fin_Functional, Workday</v>
      </c>
      <c r="L2444" s="41"/>
      <c r="M2444" s="41"/>
      <c r="N2444" s="41"/>
      <c r="O2444" s="41"/>
      <c r="P2444" s="41"/>
      <c r="Q2444" s="41"/>
      <c r="R2444" s="41"/>
      <c r="S2444" s="41"/>
      <c r="T2444" s="38"/>
    </row>
    <row r="2445" spans="1:20" ht="128" x14ac:dyDescent="0.2">
      <c r="A2445" s="20">
        <f>'Test Scenarios'!A2454</f>
        <v>0</v>
      </c>
      <c r="B2445" s="44">
        <f>'Test Scenarios'!K2454</f>
        <v>0</v>
      </c>
      <c r="C2445" s="42">
        <f>'Test Scenarios'!B2454</f>
        <v>0</v>
      </c>
      <c r="D2445" s="43" t="str">
        <f>"F-"&amp;'Test Scenarios'!M2454&amp;"-"&amp;'Test Scenarios'!C2454&amp;"-"&amp;C2445</f>
        <v>F---0</v>
      </c>
      <c r="E2445" s="43" t="s">
        <v>6576</v>
      </c>
      <c r="F2445" s="43">
        <f>'Test Scenarios'!G2454</f>
        <v>0</v>
      </c>
      <c r="G2445" s="43" t="str">
        <f>"Objective"&amp;CHAR(10)
&amp;'Test Scenarios'!L2454&amp;CHAR(10)&amp;CHAR(10)&amp;
"Test Case Description"&amp;CHAR(10)
&amp;'Test Scenarios'!D2454&amp;CHAR(10)&amp;CHAR(10)&amp;
"Expected Results"&amp;CHAR(10)&amp;'Test Scenarios'!F2454</f>
        <v xml:space="preserve">Objective
Test Case Description
Expected Results
</v>
      </c>
      <c r="H2445" s="41"/>
      <c r="I2445" s="43" t="s">
        <v>6577</v>
      </c>
      <c r="J2445" s="41" t="str">
        <f>"TST-F "&amp;_xlfn.XLOOKUP('Test Scenarios'!M2454,'Taxonomy and Epics'!H:H,'Taxonomy and Epics'!E:E)</f>
        <v xml:space="preserve">TST-F </v>
      </c>
      <c r="K2445" s="36" t="str">
        <f>"Phase1,"&amp;_xlfn.XLOOKUP('Test Scenarios'!M2454,'Taxonomy and Epics'!H:H,'Taxonomy and Epics'!B:B)&amp;"_"&amp;_xlfn.XLOOKUP('Test Scenarios'!M2454,'Taxonomy and Epics'!H:H,'Taxonomy and Epics'!C:C)&amp;","&amp;'Test Scenarios'!M2454&amp;",Fin_Functional, Workday"</f>
        <v>Phase1,_,,Fin_Functional, Workday</v>
      </c>
      <c r="L2445" s="41"/>
      <c r="M2445" s="41"/>
      <c r="N2445" s="41"/>
      <c r="O2445" s="41"/>
      <c r="P2445" s="41"/>
      <c r="Q2445" s="41"/>
      <c r="R2445" s="41"/>
      <c r="S2445" s="41"/>
      <c r="T2445" s="38"/>
    </row>
    <row r="2446" spans="1:20" ht="128" x14ac:dyDescent="0.2">
      <c r="A2446" s="20">
        <f>'Test Scenarios'!A2455</f>
        <v>0</v>
      </c>
      <c r="B2446" s="44">
        <f>'Test Scenarios'!K2455</f>
        <v>0</v>
      </c>
      <c r="C2446" s="42">
        <f>'Test Scenarios'!B2455</f>
        <v>0</v>
      </c>
      <c r="D2446" s="43" t="str">
        <f>"F-"&amp;'Test Scenarios'!M2455&amp;"-"&amp;'Test Scenarios'!C2455&amp;"-"&amp;C2446</f>
        <v>F---0</v>
      </c>
      <c r="E2446" s="43" t="s">
        <v>6576</v>
      </c>
      <c r="F2446" s="43">
        <f>'Test Scenarios'!G2455</f>
        <v>0</v>
      </c>
      <c r="G2446" s="43" t="str">
        <f>"Objective"&amp;CHAR(10)
&amp;'Test Scenarios'!L2455&amp;CHAR(10)&amp;CHAR(10)&amp;
"Test Case Description"&amp;CHAR(10)
&amp;'Test Scenarios'!D2455&amp;CHAR(10)&amp;CHAR(10)&amp;
"Expected Results"&amp;CHAR(10)&amp;'Test Scenarios'!F2455</f>
        <v xml:space="preserve">Objective
Test Case Description
Expected Results
</v>
      </c>
      <c r="H2446" s="41"/>
      <c r="I2446" s="43" t="s">
        <v>6577</v>
      </c>
      <c r="J2446" s="41" t="str">
        <f>"TST-F "&amp;_xlfn.XLOOKUP('Test Scenarios'!M2455,'Taxonomy and Epics'!H:H,'Taxonomy and Epics'!E:E)</f>
        <v xml:space="preserve">TST-F </v>
      </c>
      <c r="K2446" s="36" t="str">
        <f>"Phase1,"&amp;_xlfn.XLOOKUP('Test Scenarios'!M2455,'Taxonomy and Epics'!H:H,'Taxonomy and Epics'!B:B)&amp;"_"&amp;_xlfn.XLOOKUP('Test Scenarios'!M2455,'Taxonomy and Epics'!H:H,'Taxonomy and Epics'!C:C)&amp;","&amp;'Test Scenarios'!M2455&amp;",Fin_Functional, Workday"</f>
        <v>Phase1,_,,Fin_Functional, Workday</v>
      </c>
      <c r="L2446" s="41"/>
      <c r="M2446" s="41"/>
      <c r="N2446" s="41"/>
      <c r="O2446" s="41"/>
      <c r="P2446" s="41"/>
      <c r="Q2446" s="41"/>
      <c r="R2446" s="41"/>
      <c r="S2446" s="41"/>
      <c r="T2446" s="38"/>
    </row>
    <row r="2447" spans="1:20" ht="128" x14ac:dyDescent="0.2">
      <c r="A2447" s="20">
        <f>'Test Scenarios'!A2456</f>
        <v>0</v>
      </c>
      <c r="B2447" s="44">
        <f>'Test Scenarios'!K2456</f>
        <v>0</v>
      </c>
      <c r="C2447" s="42">
        <f>'Test Scenarios'!B2456</f>
        <v>0</v>
      </c>
      <c r="D2447" s="43" t="str">
        <f>"F-"&amp;'Test Scenarios'!M2456&amp;"-"&amp;'Test Scenarios'!C2456&amp;"-"&amp;C2447</f>
        <v>F---0</v>
      </c>
      <c r="E2447" s="43" t="s">
        <v>6576</v>
      </c>
      <c r="F2447" s="43">
        <f>'Test Scenarios'!G2456</f>
        <v>0</v>
      </c>
      <c r="G2447" s="43" t="str">
        <f>"Objective"&amp;CHAR(10)
&amp;'Test Scenarios'!L2456&amp;CHAR(10)&amp;CHAR(10)&amp;
"Test Case Description"&amp;CHAR(10)
&amp;'Test Scenarios'!D2456&amp;CHAR(10)&amp;CHAR(10)&amp;
"Expected Results"&amp;CHAR(10)&amp;'Test Scenarios'!F2456</f>
        <v xml:space="preserve">Objective
Test Case Description
Expected Results
</v>
      </c>
      <c r="H2447" s="41"/>
      <c r="I2447" s="43" t="s">
        <v>6577</v>
      </c>
      <c r="J2447" s="41" t="str">
        <f>"TST-F "&amp;_xlfn.XLOOKUP('Test Scenarios'!M2456,'Taxonomy and Epics'!H:H,'Taxonomy and Epics'!E:E)</f>
        <v xml:space="preserve">TST-F </v>
      </c>
      <c r="K2447" s="36" t="str">
        <f>"Phase1,"&amp;_xlfn.XLOOKUP('Test Scenarios'!M2456,'Taxonomy and Epics'!H:H,'Taxonomy and Epics'!B:B)&amp;"_"&amp;_xlfn.XLOOKUP('Test Scenarios'!M2456,'Taxonomy and Epics'!H:H,'Taxonomy and Epics'!C:C)&amp;","&amp;'Test Scenarios'!M2456&amp;",Fin_Functional, Workday"</f>
        <v>Phase1,_,,Fin_Functional, Workday</v>
      </c>
      <c r="L2447" s="41"/>
      <c r="M2447" s="41"/>
      <c r="N2447" s="41"/>
      <c r="O2447" s="41"/>
      <c r="P2447" s="41"/>
      <c r="Q2447" s="41"/>
      <c r="R2447" s="41"/>
      <c r="S2447" s="41"/>
      <c r="T2447" s="38"/>
    </row>
    <row r="2448" spans="1:20" ht="128" x14ac:dyDescent="0.2">
      <c r="A2448" s="20">
        <f>'Test Scenarios'!A2457</f>
        <v>0</v>
      </c>
      <c r="B2448" s="44">
        <f>'Test Scenarios'!K2457</f>
        <v>0</v>
      </c>
      <c r="C2448" s="42">
        <f>'Test Scenarios'!B2457</f>
        <v>0</v>
      </c>
      <c r="D2448" s="43" t="str">
        <f>"F-"&amp;'Test Scenarios'!M2457&amp;"-"&amp;'Test Scenarios'!C2457&amp;"-"&amp;C2448</f>
        <v>F---0</v>
      </c>
      <c r="E2448" s="43" t="s">
        <v>6576</v>
      </c>
      <c r="F2448" s="43">
        <f>'Test Scenarios'!G2457</f>
        <v>0</v>
      </c>
      <c r="G2448" s="43" t="str">
        <f>"Objective"&amp;CHAR(10)
&amp;'Test Scenarios'!L2457&amp;CHAR(10)&amp;CHAR(10)&amp;
"Test Case Description"&amp;CHAR(10)
&amp;'Test Scenarios'!D2457&amp;CHAR(10)&amp;CHAR(10)&amp;
"Expected Results"&amp;CHAR(10)&amp;'Test Scenarios'!F2457</f>
        <v xml:space="preserve">Objective
Test Case Description
Expected Results
</v>
      </c>
      <c r="H2448" s="41"/>
      <c r="I2448" s="43" t="s">
        <v>6577</v>
      </c>
      <c r="J2448" s="41" t="str">
        <f>"TST-F "&amp;_xlfn.XLOOKUP('Test Scenarios'!M2457,'Taxonomy and Epics'!H:H,'Taxonomy and Epics'!E:E)</f>
        <v xml:space="preserve">TST-F </v>
      </c>
      <c r="K2448" s="36" t="str">
        <f>"Phase1,"&amp;_xlfn.XLOOKUP('Test Scenarios'!M2457,'Taxonomy and Epics'!H:H,'Taxonomy and Epics'!B:B)&amp;"_"&amp;_xlfn.XLOOKUP('Test Scenarios'!M2457,'Taxonomy and Epics'!H:H,'Taxonomy and Epics'!C:C)&amp;","&amp;'Test Scenarios'!M2457&amp;",Fin_Functional, Workday"</f>
        <v>Phase1,_,,Fin_Functional, Workday</v>
      </c>
      <c r="L2448" s="41"/>
      <c r="M2448" s="41"/>
      <c r="N2448" s="41"/>
      <c r="O2448" s="41"/>
      <c r="P2448" s="41"/>
      <c r="Q2448" s="41"/>
      <c r="R2448" s="41"/>
      <c r="S2448" s="41"/>
      <c r="T2448" s="38"/>
    </row>
    <row r="2449" spans="1:20" ht="128" x14ac:dyDescent="0.2">
      <c r="A2449" s="20">
        <f>'Test Scenarios'!A2458</f>
        <v>0</v>
      </c>
      <c r="B2449" s="44">
        <f>'Test Scenarios'!K2458</f>
        <v>0</v>
      </c>
      <c r="C2449" s="42">
        <f>'Test Scenarios'!B2458</f>
        <v>0</v>
      </c>
      <c r="D2449" s="43" t="str">
        <f>"F-"&amp;'Test Scenarios'!M2458&amp;"-"&amp;'Test Scenarios'!C2458&amp;"-"&amp;C2449</f>
        <v>F---0</v>
      </c>
      <c r="E2449" s="43" t="s">
        <v>6576</v>
      </c>
      <c r="F2449" s="43">
        <f>'Test Scenarios'!G2458</f>
        <v>0</v>
      </c>
      <c r="G2449" s="43" t="str">
        <f>"Objective"&amp;CHAR(10)
&amp;'Test Scenarios'!L2458&amp;CHAR(10)&amp;CHAR(10)&amp;
"Test Case Description"&amp;CHAR(10)
&amp;'Test Scenarios'!D2458&amp;CHAR(10)&amp;CHAR(10)&amp;
"Expected Results"&amp;CHAR(10)&amp;'Test Scenarios'!F2458</f>
        <v xml:space="preserve">Objective
Test Case Description
Expected Results
</v>
      </c>
      <c r="H2449" s="41"/>
      <c r="I2449" s="43" t="s">
        <v>6577</v>
      </c>
      <c r="J2449" s="41" t="str">
        <f>"TST-F "&amp;_xlfn.XLOOKUP('Test Scenarios'!M2458,'Taxonomy and Epics'!H:H,'Taxonomy and Epics'!E:E)</f>
        <v xml:space="preserve">TST-F </v>
      </c>
      <c r="K2449" s="36" t="str">
        <f>"Phase1,"&amp;_xlfn.XLOOKUP('Test Scenarios'!M2458,'Taxonomy and Epics'!H:H,'Taxonomy and Epics'!B:B)&amp;"_"&amp;_xlfn.XLOOKUP('Test Scenarios'!M2458,'Taxonomy and Epics'!H:H,'Taxonomy and Epics'!C:C)&amp;","&amp;'Test Scenarios'!M2458&amp;",Fin_Functional, Workday"</f>
        <v>Phase1,_,,Fin_Functional, Workday</v>
      </c>
      <c r="L2449" s="41"/>
      <c r="M2449" s="41"/>
      <c r="N2449" s="41"/>
      <c r="O2449" s="41"/>
      <c r="P2449" s="41"/>
      <c r="Q2449" s="41"/>
      <c r="R2449" s="41"/>
      <c r="S2449" s="41"/>
      <c r="T2449" s="38"/>
    </row>
    <row r="2450" spans="1:20" ht="128" x14ac:dyDescent="0.2">
      <c r="A2450" s="20">
        <f>'Test Scenarios'!A2459</f>
        <v>0</v>
      </c>
      <c r="B2450" s="44">
        <f>'Test Scenarios'!K2459</f>
        <v>0</v>
      </c>
      <c r="C2450" s="42">
        <f>'Test Scenarios'!B2459</f>
        <v>0</v>
      </c>
      <c r="D2450" s="43" t="str">
        <f>"F-"&amp;'Test Scenarios'!M2459&amp;"-"&amp;'Test Scenarios'!C2459&amp;"-"&amp;C2450</f>
        <v>F---0</v>
      </c>
      <c r="E2450" s="43" t="s">
        <v>6576</v>
      </c>
      <c r="F2450" s="43">
        <f>'Test Scenarios'!G2459</f>
        <v>0</v>
      </c>
      <c r="G2450" s="43" t="str">
        <f>"Objective"&amp;CHAR(10)
&amp;'Test Scenarios'!L2459&amp;CHAR(10)&amp;CHAR(10)&amp;
"Test Case Description"&amp;CHAR(10)
&amp;'Test Scenarios'!D2459&amp;CHAR(10)&amp;CHAR(10)&amp;
"Expected Results"&amp;CHAR(10)&amp;'Test Scenarios'!F2459</f>
        <v xml:space="preserve">Objective
Test Case Description
Expected Results
</v>
      </c>
      <c r="H2450" s="41"/>
      <c r="I2450" s="43" t="s">
        <v>6577</v>
      </c>
      <c r="J2450" s="41" t="str">
        <f>"TST-F "&amp;_xlfn.XLOOKUP('Test Scenarios'!M2459,'Taxonomy and Epics'!H:H,'Taxonomy and Epics'!E:E)</f>
        <v xml:space="preserve">TST-F </v>
      </c>
      <c r="K2450" s="36" t="str">
        <f>"Phase1,"&amp;_xlfn.XLOOKUP('Test Scenarios'!M2459,'Taxonomy and Epics'!H:H,'Taxonomy and Epics'!B:B)&amp;"_"&amp;_xlfn.XLOOKUP('Test Scenarios'!M2459,'Taxonomy and Epics'!H:H,'Taxonomy and Epics'!C:C)&amp;","&amp;'Test Scenarios'!M2459&amp;",Fin_Functional, Workday"</f>
        <v>Phase1,_,,Fin_Functional, Workday</v>
      </c>
      <c r="L2450" s="41"/>
      <c r="M2450" s="41"/>
      <c r="N2450" s="41"/>
      <c r="O2450" s="41"/>
      <c r="P2450" s="41"/>
      <c r="Q2450" s="41"/>
      <c r="R2450" s="41"/>
      <c r="S2450" s="41"/>
      <c r="T2450" s="38"/>
    </row>
    <row r="2451" spans="1:20" ht="128" x14ac:dyDescent="0.2">
      <c r="A2451" s="20">
        <f>'Test Scenarios'!A2460</f>
        <v>0</v>
      </c>
      <c r="B2451" s="44">
        <f>'Test Scenarios'!K2460</f>
        <v>0</v>
      </c>
      <c r="C2451" s="42">
        <f>'Test Scenarios'!B2460</f>
        <v>0</v>
      </c>
      <c r="D2451" s="43" t="str">
        <f>"F-"&amp;'Test Scenarios'!M2460&amp;"-"&amp;'Test Scenarios'!C2460&amp;"-"&amp;C2451</f>
        <v>F---0</v>
      </c>
      <c r="E2451" s="43" t="s">
        <v>6576</v>
      </c>
      <c r="F2451" s="43">
        <f>'Test Scenarios'!G2460</f>
        <v>0</v>
      </c>
      <c r="G2451" s="43" t="str">
        <f>"Objective"&amp;CHAR(10)
&amp;'Test Scenarios'!L2460&amp;CHAR(10)&amp;CHAR(10)&amp;
"Test Case Description"&amp;CHAR(10)
&amp;'Test Scenarios'!D2460&amp;CHAR(10)&amp;CHAR(10)&amp;
"Expected Results"&amp;CHAR(10)&amp;'Test Scenarios'!F2460</f>
        <v xml:space="preserve">Objective
Test Case Description
Expected Results
</v>
      </c>
      <c r="H2451" s="41"/>
      <c r="I2451" s="43" t="s">
        <v>6577</v>
      </c>
      <c r="J2451" s="41" t="str">
        <f>"TST-F "&amp;_xlfn.XLOOKUP('Test Scenarios'!M2460,'Taxonomy and Epics'!H:H,'Taxonomy and Epics'!E:E)</f>
        <v xml:space="preserve">TST-F </v>
      </c>
      <c r="K2451" s="36" t="str">
        <f>"Phase1,"&amp;_xlfn.XLOOKUP('Test Scenarios'!M2460,'Taxonomy and Epics'!H:H,'Taxonomy and Epics'!B:B)&amp;"_"&amp;_xlfn.XLOOKUP('Test Scenarios'!M2460,'Taxonomy and Epics'!H:H,'Taxonomy and Epics'!C:C)&amp;","&amp;'Test Scenarios'!M2460&amp;",Fin_Functional, Workday"</f>
        <v>Phase1,_,,Fin_Functional, Workday</v>
      </c>
      <c r="L2451" s="41"/>
      <c r="M2451" s="41"/>
      <c r="N2451" s="41"/>
      <c r="O2451" s="41"/>
      <c r="P2451" s="41"/>
      <c r="Q2451" s="41"/>
      <c r="R2451" s="41"/>
      <c r="S2451" s="41"/>
      <c r="T2451" s="38"/>
    </row>
    <row r="2452" spans="1:20" ht="128" x14ac:dyDescent="0.2">
      <c r="A2452" s="20">
        <f>'Test Scenarios'!A2461</f>
        <v>0</v>
      </c>
      <c r="B2452" s="44">
        <f>'Test Scenarios'!K2461</f>
        <v>0</v>
      </c>
      <c r="C2452" s="42">
        <f>'Test Scenarios'!B2461</f>
        <v>0</v>
      </c>
      <c r="D2452" s="43" t="str">
        <f>"F-"&amp;'Test Scenarios'!M2461&amp;"-"&amp;'Test Scenarios'!C2461&amp;"-"&amp;C2452</f>
        <v>F---0</v>
      </c>
      <c r="E2452" s="43" t="s">
        <v>6576</v>
      </c>
      <c r="F2452" s="43">
        <f>'Test Scenarios'!G2461</f>
        <v>0</v>
      </c>
      <c r="G2452" s="43" t="str">
        <f>"Objective"&amp;CHAR(10)
&amp;'Test Scenarios'!L2461&amp;CHAR(10)&amp;CHAR(10)&amp;
"Test Case Description"&amp;CHAR(10)
&amp;'Test Scenarios'!D2461&amp;CHAR(10)&amp;CHAR(10)&amp;
"Expected Results"&amp;CHAR(10)&amp;'Test Scenarios'!F2461</f>
        <v xml:space="preserve">Objective
Test Case Description
Expected Results
</v>
      </c>
      <c r="H2452" s="41"/>
      <c r="I2452" s="43" t="s">
        <v>6577</v>
      </c>
      <c r="J2452" s="41" t="str">
        <f>"TST-F "&amp;_xlfn.XLOOKUP('Test Scenarios'!M2461,'Taxonomy and Epics'!H:H,'Taxonomy and Epics'!E:E)</f>
        <v xml:space="preserve">TST-F </v>
      </c>
      <c r="K2452" s="36" t="str">
        <f>"Phase1,"&amp;_xlfn.XLOOKUP('Test Scenarios'!M2461,'Taxonomy and Epics'!H:H,'Taxonomy and Epics'!B:B)&amp;"_"&amp;_xlfn.XLOOKUP('Test Scenarios'!M2461,'Taxonomy and Epics'!H:H,'Taxonomy and Epics'!C:C)&amp;","&amp;'Test Scenarios'!M2461&amp;",Fin_Functional, Workday"</f>
        <v>Phase1,_,,Fin_Functional, Workday</v>
      </c>
      <c r="L2452" s="41"/>
      <c r="M2452" s="41"/>
      <c r="N2452" s="41"/>
      <c r="O2452" s="41"/>
      <c r="P2452" s="41"/>
      <c r="Q2452" s="41"/>
      <c r="R2452" s="41"/>
      <c r="S2452" s="41"/>
      <c r="T2452" s="38"/>
    </row>
    <row r="2453" spans="1:20" ht="128" x14ac:dyDescent="0.2">
      <c r="A2453" s="20">
        <f>'Test Scenarios'!A2462</f>
        <v>0</v>
      </c>
      <c r="B2453" s="44">
        <f>'Test Scenarios'!K2462</f>
        <v>0</v>
      </c>
      <c r="C2453" s="42">
        <f>'Test Scenarios'!B2462</f>
        <v>0</v>
      </c>
      <c r="D2453" s="43" t="str">
        <f>"F-"&amp;'Test Scenarios'!M2462&amp;"-"&amp;'Test Scenarios'!C2462&amp;"-"&amp;C2453</f>
        <v>F---0</v>
      </c>
      <c r="E2453" s="43" t="s">
        <v>6576</v>
      </c>
      <c r="F2453" s="43">
        <f>'Test Scenarios'!G2462</f>
        <v>0</v>
      </c>
      <c r="G2453" s="43" t="str">
        <f>"Objective"&amp;CHAR(10)
&amp;'Test Scenarios'!L2462&amp;CHAR(10)&amp;CHAR(10)&amp;
"Test Case Description"&amp;CHAR(10)
&amp;'Test Scenarios'!D2462&amp;CHAR(10)&amp;CHAR(10)&amp;
"Expected Results"&amp;CHAR(10)&amp;'Test Scenarios'!F2462</f>
        <v xml:space="preserve">Objective
Test Case Description
Expected Results
</v>
      </c>
      <c r="H2453" s="41"/>
      <c r="I2453" s="43" t="s">
        <v>6577</v>
      </c>
      <c r="J2453" s="41" t="str">
        <f>"TST-F "&amp;_xlfn.XLOOKUP('Test Scenarios'!M2462,'Taxonomy and Epics'!H:H,'Taxonomy and Epics'!E:E)</f>
        <v xml:space="preserve">TST-F </v>
      </c>
      <c r="K2453" s="36" t="str">
        <f>"Phase1,"&amp;_xlfn.XLOOKUP('Test Scenarios'!M2462,'Taxonomy and Epics'!H:H,'Taxonomy and Epics'!B:B)&amp;"_"&amp;_xlfn.XLOOKUP('Test Scenarios'!M2462,'Taxonomy and Epics'!H:H,'Taxonomy and Epics'!C:C)&amp;","&amp;'Test Scenarios'!M2462&amp;",Fin_Functional, Workday"</f>
        <v>Phase1,_,,Fin_Functional, Workday</v>
      </c>
      <c r="L2453" s="41"/>
      <c r="M2453" s="41"/>
      <c r="N2453" s="41"/>
      <c r="O2453" s="41"/>
      <c r="P2453" s="41"/>
      <c r="Q2453" s="41"/>
      <c r="R2453" s="41"/>
      <c r="S2453" s="41"/>
      <c r="T2453" s="38"/>
    </row>
    <row r="2454" spans="1:20" ht="128" x14ac:dyDescent="0.2">
      <c r="A2454" s="20">
        <f>'Test Scenarios'!A2463</f>
        <v>0</v>
      </c>
      <c r="B2454" s="44">
        <f>'Test Scenarios'!K2463</f>
        <v>0</v>
      </c>
      <c r="C2454" s="42">
        <f>'Test Scenarios'!B2463</f>
        <v>0</v>
      </c>
      <c r="D2454" s="43" t="str">
        <f>"F-"&amp;'Test Scenarios'!M2463&amp;"-"&amp;'Test Scenarios'!C2463&amp;"-"&amp;C2454</f>
        <v>F---0</v>
      </c>
      <c r="E2454" s="43" t="s">
        <v>6576</v>
      </c>
      <c r="F2454" s="43">
        <f>'Test Scenarios'!G2463</f>
        <v>0</v>
      </c>
      <c r="G2454" s="43" t="str">
        <f>"Objective"&amp;CHAR(10)
&amp;'Test Scenarios'!L2463&amp;CHAR(10)&amp;CHAR(10)&amp;
"Test Case Description"&amp;CHAR(10)
&amp;'Test Scenarios'!D2463&amp;CHAR(10)&amp;CHAR(10)&amp;
"Expected Results"&amp;CHAR(10)&amp;'Test Scenarios'!F2463</f>
        <v xml:space="preserve">Objective
Test Case Description
Expected Results
</v>
      </c>
      <c r="H2454" s="41"/>
      <c r="I2454" s="43" t="s">
        <v>6577</v>
      </c>
      <c r="J2454" s="41" t="str">
        <f>"TST-F "&amp;_xlfn.XLOOKUP('Test Scenarios'!M2463,'Taxonomy and Epics'!H:H,'Taxonomy and Epics'!E:E)</f>
        <v xml:space="preserve">TST-F </v>
      </c>
      <c r="K2454" s="36" t="str">
        <f>"Phase1,"&amp;_xlfn.XLOOKUP('Test Scenarios'!M2463,'Taxonomy and Epics'!H:H,'Taxonomy and Epics'!B:B)&amp;"_"&amp;_xlfn.XLOOKUP('Test Scenarios'!M2463,'Taxonomy and Epics'!H:H,'Taxonomy and Epics'!C:C)&amp;","&amp;'Test Scenarios'!M2463&amp;",Fin_Functional, Workday"</f>
        <v>Phase1,_,,Fin_Functional, Workday</v>
      </c>
      <c r="L2454" s="41"/>
      <c r="M2454" s="41"/>
      <c r="N2454" s="41"/>
      <c r="O2454" s="41"/>
      <c r="P2454" s="41"/>
      <c r="Q2454" s="41"/>
      <c r="R2454" s="41"/>
      <c r="S2454" s="41"/>
      <c r="T2454" s="38"/>
    </row>
    <row r="2455" spans="1:20" ht="128" x14ac:dyDescent="0.2">
      <c r="A2455" s="20">
        <f>'Test Scenarios'!A2464</f>
        <v>0</v>
      </c>
      <c r="B2455" s="44">
        <f>'Test Scenarios'!K2464</f>
        <v>0</v>
      </c>
      <c r="C2455" s="42">
        <f>'Test Scenarios'!B2464</f>
        <v>0</v>
      </c>
      <c r="D2455" s="43" t="str">
        <f>"F-"&amp;'Test Scenarios'!M2464&amp;"-"&amp;'Test Scenarios'!C2464&amp;"-"&amp;C2455</f>
        <v>F---0</v>
      </c>
      <c r="E2455" s="43" t="s">
        <v>6576</v>
      </c>
      <c r="F2455" s="43">
        <f>'Test Scenarios'!G2464</f>
        <v>0</v>
      </c>
      <c r="G2455" s="43" t="str">
        <f>"Objective"&amp;CHAR(10)
&amp;'Test Scenarios'!L2464&amp;CHAR(10)&amp;CHAR(10)&amp;
"Test Case Description"&amp;CHAR(10)
&amp;'Test Scenarios'!D2464&amp;CHAR(10)&amp;CHAR(10)&amp;
"Expected Results"&amp;CHAR(10)&amp;'Test Scenarios'!F2464</f>
        <v xml:space="preserve">Objective
Test Case Description
Expected Results
</v>
      </c>
      <c r="H2455" s="41"/>
      <c r="I2455" s="43" t="s">
        <v>6577</v>
      </c>
      <c r="J2455" s="41" t="str">
        <f>"TST-F "&amp;_xlfn.XLOOKUP('Test Scenarios'!M2464,'Taxonomy and Epics'!H:H,'Taxonomy and Epics'!E:E)</f>
        <v xml:space="preserve">TST-F </v>
      </c>
      <c r="K2455" s="36" t="str">
        <f>"Phase1,"&amp;_xlfn.XLOOKUP('Test Scenarios'!M2464,'Taxonomy and Epics'!H:H,'Taxonomy and Epics'!B:B)&amp;"_"&amp;_xlfn.XLOOKUP('Test Scenarios'!M2464,'Taxonomy and Epics'!H:H,'Taxonomy and Epics'!C:C)&amp;","&amp;'Test Scenarios'!M2464&amp;",Fin_Functional, Workday"</f>
        <v>Phase1,_,,Fin_Functional, Workday</v>
      </c>
      <c r="L2455" s="41"/>
      <c r="M2455" s="41"/>
      <c r="N2455" s="41"/>
      <c r="O2455" s="41"/>
      <c r="P2455" s="41"/>
      <c r="Q2455" s="41"/>
      <c r="R2455" s="41"/>
      <c r="S2455" s="41"/>
      <c r="T2455" s="38"/>
    </row>
    <row r="2456" spans="1:20" ht="128" x14ac:dyDescent="0.2">
      <c r="A2456" s="20">
        <f>'Test Scenarios'!A2465</f>
        <v>0</v>
      </c>
      <c r="B2456" s="44">
        <f>'Test Scenarios'!K2465</f>
        <v>0</v>
      </c>
      <c r="C2456" s="42">
        <f>'Test Scenarios'!B2465</f>
        <v>0</v>
      </c>
      <c r="D2456" s="43" t="str">
        <f>"F-"&amp;'Test Scenarios'!M2465&amp;"-"&amp;'Test Scenarios'!C2465&amp;"-"&amp;C2456</f>
        <v>F---0</v>
      </c>
      <c r="E2456" s="43" t="s">
        <v>6576</v>
      </c>
      <c r="F2456" s="43">
        <f>'Test Scenarios'!G2465</f>
        <v>0</v>
      </c>
      <c r="G2456" s="43" t="str">
        <f>"Objective"&amp;CHAR(10)
&amp;'Test Scenarios'!L2465&amp;CHAR(10)&amp;CHAR(10)&amp;
"Test Case Description"&amp;CHAR(10)
&amp;'Test Scenarios'!D2465&amp;CHAR(10)&amp;CHAR(10)&amp;
"Expected Results"&amp;CHAR(10)&amp;'Test Scenarios'!F2465</f>
        <v xml:space="preserve">Objective
Test Case Description
Expected Results
</v>
      </c>
      <c r="H2456" s="41"/>
      <c r="I2456" s="43" t="s">
        <v>6577</v>
      </c>
      <c r="J2456" s="41" t="str">
        <f>"TST-F "&amp;_xlfn.XLOOKUP('Test Scenarios'!M2465,'Taxonomy and Epics'!H:H,'Taxonomy and Epics'!E:E)</f>
        <v xml:space="preserve">TST-F </v>
      </c>
      <c r="K2456" s="36" t="str">
        <f>"Phase1,"&amp;_xlfn.XLOOKUP('Test Scenarios'!M2465,'Taxonomy and Epics'!H:H,'Taxonomy and Epics'!B:B)&amp;"_"&amp;_xlfn.XLOOKUP('Test Scenarios'!M2465,'Taxonomy and Epics'!H:H,'Taxonomy and Epics'!C:C)&amp;","&amp;'Test Scenarios'!M2465&amp;",Fin_Functional, Workday"</f>
        <v>Phase1,_,,Fin_Functional, Workday</v>
      </c>
      <c r="L2456" s="41"/>
      <c r="M2456" s="41"/>
      <c r="N2456" s="41"/>
      <c r="O2456" s="41"/>
      <c r="P2456" s="41"/>
      <c r="Q2456" s="41"/>
      <c r="R2456" s="41"/>
      <c r="S2456" s="41"/>
      <c r="T2456" s="38"/>
    </row>
    <row r="2457" spans="1:20" ht="128" x14ac:dyDescent="0.2">
      <c r="A2457" s="20">
        <f>'Test Scenarios'!A2466</f>
        <v>0</v>
      </c>
      <c r="B2457" s="44">
        <f>'Test Scenarios'!K2466</f>
        <v>0</v>
      </c>
      <c r="C2457" s="42">
        <f>'Test Scenarios'!B2466</f>
        <v>0</v>
      </c>
      <c r="D2457" s="43" t="str">
        <f>"F-"&amp;'Test Scenarios'!M2466&amp;"-"&amp;'Test Scenarios'!C2466&amp;"-"&amp;C2457</f>
        <v>F---0</v>
      </c>
      <c r="E2457" s="43" t="s">
        <v>6576</v>
      </c>
      <c r="F2457" s="43">
        <f>'Test Scenarios'!G2466</f>
        <v>0</v>
      </c>
      <c r="G2457" s="43" t="str">
        <f>"Objective"&amp;CHAR(10)
&amp;'Test Scenarios'!L2466&amp;CHAR(10)&amp;CHAR(10)&amp;
"Test Case Description"&amp;CHAR(10)
&amp;'Test Scenarios'!D2466&amp;CHAR(10)&amp;CHAR(10)&amp;
"Expected Results"&amp;CHAR(10)&amp;'Test Scenarios'!F2466</f>
        <v xml:space="preserve">Objective
Test Case Description
Expected Results
</v>
      </c>
      <c r="H2457" s="41"/>
      <c r="I2457" s="43" t="s">
        <v>6577</v>
      </c>
      <c r="J2457" s="41" t="str">
        <f>"TST-F "&amp;_xlfn.XLOOKUP('Test Scenarios'!M2466,'Taxonomy and Epics'!H:H,'Taxonomy and Epics'!E:E)</f>
        <v xml:space="preserve">TST-F </v>
      </c>
      <c r="K2457" s="36" t="str">
        <f>"Phase1,"&amp;_xlfn.XLOOKUP('Test Scenarios'!M2466,'Taxonomy and Epics'!H:H,'Taxonomy and Epics'!B:B)&amp;"_"&amp;_xlfn.XLOOKUP('Test Scenarios'!M2466,'Taxonomy and Epics'!H:H,'Taxonomy and Epics'!C:C)&amp;","&amp;'Test Scenarios'!M2466&amp;",Fin_Functional, Workday"</f>
        <v>Phase1,_,,Fin_Functional, Workday</v>
      </c>
      <c r="L2457" s="41"/>
      <c r="M2457" s="41"/>
      <c r="N2457" s="41"/>
      <c r="O2457" s="41"/>
      <c r="P2457" s="41"/>
      <c r="Q2457" s="41"/>
      <c r="R2457" s="41"/>
      <c r="S2457" s="41"/>
      <c r="T2457" s="38"/>
    </row>
    <row r="2458" spans="1:20" ht="128" x14ac:dyDescent="0.2">
      <c r="A2458" s="20">
        <f>'Test Scenarios'!A2467</f>
        <v>0</v>
      </c>
      <c r="B2458" s="44">
        <f>'Test Scenarios'!K2467</f>
        <v>0</v>
      </c>
      <c r="C2458" s="42">
        <f>'Test Scenarios'!B2467</f>
        <v>0</v>
      </c>
      <c r="D2458" s="43" t="str">
        <f>"F-"&amp;'Test Scenarios'!M2467&amp;"-"&amp;'Test Scenarios'!C2467&amp;"-"&amp;C2458</f>
        <v>F---0</v>
      </c>
      <c r="E2458" s="43" t="s">
        <v>6576</v>
      </c>
      <c r="F2458" s="43">
        <f>'Test Scenarios'!G2467</f>
        <v>0</v>
      </c>
      <c r="G2458" s="43" t="str">
        <f>"Objective"&amp;CHAR(10)
&amp;'Test Scenarios'!L2467&amp;CHAR(10)&amp;CHAR(10)&amp;
"Test Case Description"&amp;CHAR(10)
&amp;'Test Scenarios'!D2467&amp;CHAR(10)&amp;CHAR(10)&amp;
"Expected Results"&amp;CHAR(10)&amp;'Test Scenarios'!F2467</f>
        <v xml:space="preserve">Objective
Test Case Description
Expected Results
</v>
      </c>
      <c r="H2458" s="41"/>
      <c r="I2458" s="43" t="s">
        <v>6577</v>
      </c>
      <c r="J2458" s="41" t="str">
        <f>"TST-F "&amp;_xlfn.XLOOKUP('Test Scenarios'!M2467,'Taxonomy and Epics'!H:H,'Taxonomy and Epics'!E:E)</f>
        <v xml:space="preserve">TST-F </v>
      </c>
      <c r="K2458" s="36" t="str">
        <f>"Phase1,"&amp;_xlfn.XLOOKUP('Test Scenarios'!M2467,'Taxonomy and Epics'!H:H,'Taxonomy and Epics'!B:B)&amp;"_"&amp;_xlfn.XLOOKUP('Test Scenarios'!M2467,'Taxonomy and Epics'!H:H,'Taxonomy and Epics'!C:C)&amp;","&amp;'Test Scenarios'!M2467&amp;",Fin_Functional, Workday"</f>
        <v>Phase1,_,,Fin_Functional, Workday</v>
      </c>
      <c r="L2458" s="41"/>
      <c r="M2458" s="41"/>
      <c r="N2458" s="41"/>
      <c r="O2458" s="41"/>
      <c r="P2458" s="41"/>
      <c r="Q2458" s="41"/>
      <c r="R2458" s="41"/>
      <c r="S2458" s="41"/>
      <c r="T2458" s="38"/>
    </row>
    <row r="2459" spans="1:20" ht="128" x14ac:dyDescent="0.2">
      <c r="A2459" s="20">
        <f>'Test Scenarios'!A2468</f>
        <v>0</v>
      </c>
      <c r="B2459" s="44">
        <f>'Test Scenarios'!K2468</f>
        <v>0</v>
      </c>
      <c r="C2459" s="42">
        <f>'Test Scenarios'!B2468</f>
        <v>0</v>
      </c>
      <c r="D2459" s="43" t="str">
        <f>"F-"&amp;'Test Scenarios'!M2468&amp;"-"&amp;'Test Scenarios'!C2468&amp;"-"&amp;C2459</f>
        <v>F---0</v>
      </c>
      <c r="E2459" s="43" t="s">
        <v>6576</v>
      </c>
      <c r="F2459" s="43">
        <f>'Test Scenarios'!G2468</f>
        <v>0</v>
      </c>
      <c r="G2459" s="43" t="str">
        <f>"Objective"&amp;CHAR(10)
&amp;'Test Scenarios'!L2468&amp;CHAR(10)&amp;CHAR(10)&amp;
"Test Case Description"&amp;CHAR(10)
&amp;'Test Scenarios'!D2468&amp;CHAR(10)&amp;CHAR(10)&amp;
"Expected Results"&amp;CHAR(10)&amp;'Test Scenarios'!F2468</f>
        <v xml:space="preserve">Objective
Test Case Description
Expected Results
</v>
      </c>
      <c r="H2459" s="41"/>
      <c r="I2459" s="43" t="s">
        <v>6577</v>
      </c>
      <c r="J2459" s="41" t="str">
        <f>"TST-F "&amp;_xlfn.XLOOKUP('Test Scenarios'!M2468,'Taxonomy and Epics'!H:H,'Taxonomy and Epics'!E:E)</f>
        <v xml:space="preserve">TST-F </v>
      </c>
      <c r="K2459" s="36" t="str">
        <f>"Phase1,"&amp;_xlfn.XLOOKUP('Test Scenarios'!M2468,'Taxonomy and Epics'!H:H,'Taxonomy and Epics'!B:B)&amp;"_"&amp;_xlfn.XLOOKUP('Test Scenarios'!M2468,'Taxonomy and Epics'!H:H,'Taxonomy and Epics'!C:C)&amp;","&amp;'Test Scenarios'!M2468&amp;",Fin_Functional, Workday"</f>
        <v>Phase1,_,,Fin_Functional, Workday</v>
      </c>
      <c r="L2459" s="41"/>
      <c r="M2459" s="41"/>
      <c r="N2459" s="41"/>
      <c r="O2459" s="41"/>
      <c r="P2459" s="41"/>
      <c r="Q2459" s="41"/>
      <c r="R2459" s="41"/>
      <c r="S2459" s="41"/>
      <c r="T2459" s="38"/>
    </row>
    <row r="2460" spans="1:20" ht="128" x14ac:dyDescent="0.2">
      <c r="A2460" s="20">
        <f>'Test Scenarios'!A2469</f>
        <v>0</v>
      </c>
      <c r="B2460" s="44">
        <f>'Test Scenarios'!K2469</f>
        <v>0</v>
      </c>
      <c r="C2460" s="42">
        <f>'Test Scenarios'!B2469</f>
        <v>0</v>
      </c>
      <c r="D2460" s="43" t="str">
        <f>"F-"&amp;'Test Scenarios'!M2469&amp;"-"&amp;'Test Scenarios'!C2469&amp;"-"&amp;C2460</f>
        <v>F---0</v>
      </c>
      <c r="E2460" s="43" t="s">
        <v>6576</v>
      </c>
      <c r="F2460" s="43">
        <f>'Test Scenarios'!G2469</f>
        <v>0</v>
      </c>
      <c r="G2460" s="43" t="str">
        <f>"Objective"&amp;CHAR(10)
&amp;'Test Scenarios'!L2469&amp;CHAR(10)&amp;CHAR(10)&amp;
"Test Case Description"&amp;CHAR(10)
&amp;'Test Scenarios'!D2469&amp;CHAR(10)&amp;CHAR(10)&amp;
"Expected Results"&amp;CHAR(10)&amp;'Test Scenarios'!F2469</f>
        <v xml:space="preserve">Objective
Test Case Description
Expected Results
</v>
      </c>
      <c r="H2460" s="41"/>
      <c r="I2460" s="43" t="s">
        <v>6577</v>
      </c>
      <c r="J2460" s="41" t="str">
        <f>"TST-F "&amp;_xlfn.XLOOKUP('Test Scenarios'!M2469,'Taxonomy and Epics'!H:H,'Taxonomy and Epics'!E:E)</f>
        <v xml:space="preserve">TST-F </v>
      </c>
      <c r="K2460" s="36" t="str">
        <f>"Phase1,"&amp;_xlfn.XLOOKUP('Test Scenarios'!M2469,'Taxonomy and Epics'!H:H,'Taxonomy and Epics'!B:B)&amp;"_"&amp;_xlfn.XLOOKUP('Test Scenarios'!M2469,'Taxonomy and Epics'!H:H,'Taxonomy and Epics'!C:C)&amp;","&amp;'Test Scenarios'!M2469&amp;",Fin_Functional, Workday"</f>
        <v>Phase1,_,,Fin_Functional, Workday</v>
      </c>
      <c r="L2460" s="41"/>
      <c r="M2460" s="41"/>
      <c r="N2460" s="41"/>
      <c r="O2460" s="41"/>
      <c r="P2460" s="41"/>
      <c r="Q2460" s="41"/>
      <c r="R2460" s="41"/>
      <c r="S2460" s="41"/>
      <c r="T2460" s="38"/>
    </row>
    <row r="2461" spans="1:20" ht="128" x14ac:dyDescent="0.2">
      <c r="A2461" s="20">
        <f>'Test Scenarios'!A2470</f>
        <v>0</v>
      </c>
      <c r="B2461" s="44">
        <f>'Test Scenarios'!K2470</f>
        <v>0</v>
      </c>
      <c r="C2461" s="42">
        <f>'Test Scenarios'!B2470</f>
        <v>0</v>
      </c>
      <c r="D2461" s="43" t="str">
        <f>"F-"&amp;'Test Scenarios'!M2470&amp;"-"&amp;'Test Scenarios'!C2470&amp;"-"&amp;C2461</f>
        <v>F---0</v>
      </c>
      <c r="E2461" s="43" t="s">
        <v>6576</v>
      </c>
      <c r="F2461" s="43">
        <f>'Test Scenarios'!G2470</f>
        <v>0</v>
      </c>
      <c r="G2461" s="43" t="str">
        <f>"Objective"&amp;CHAR(10)
&amp;'Test Scenarios'!L2470&amp;CHAR(10)&amp;CHAR(10)&amp;
"Test Case Description"&amp;CHAR(10)
&amp;'Test Scenarios'!D2470&amp;CHAR(10)&amp;CHAR(10)&amp;
"Expected Results"&amp;CHAR(10)&amp;'Test Scenarios'!F2470</f>
        <v xml:space="preserve">Objective
Test Case Description
Expected Results
</v>
      </c>
      <c r="H2461" s="41"/>
      <c r="I2461" s="43" t="s">
        <v>6577</v>
      </c>
      <c r="J2461" s="41" t="str">
        <f>"TST-F "&amp;_xlfn.XLOOKUP('Test Scenarios'!M2470,'Taxonomy and Epics'!H:H,'Taxonomy and Epics'!E:E)</f>
        <v xml:space="preserve">TST-F </v>
      </c>
      <c r="K2461" s="36" t="str">
        <f>"Phase1,"&amp;_xlfn.XLOOKUP('Test Scenarios'!M2470,'Taxonomy and Epics'!H:H,'Taxonomy and Epics'!B:B)&amp;"_"&amp;_xlfn.XLOOKUP('Test Scenarios'!M2470,'Taxonomy and Epics'!H:H,'Taxonomy and Epics'!C:C)&amp;","&amp;'Test Scenarios'!M2470&amp;",Fin_Functional, Workday"</f>
        <v>Phase1,_,,Fin_Functional, Workday</v>
      </c>
      <c r="L2461" s="41"/>
      <c r="M2461" s="41"/>
      <c r="N2461" s="41"/>
      <c r="O2461" s="41"/>
      <c r="P2461" s="41"/>
      <c r="Q2461" s="41"/>
      <c r="R2461" s="41"/>
      <c r="S2461" s="41"/>
      <c r="T2461" s="38"/>
    </row>
    <row r="2462" spans="1:20" ht="128" x14ac:dyDescent="0.2">
      <c r="A2462" s="20">
        <f>'Test Scenarios'!A2471</f>
        <v>0</v>
      </c>
      <c r="B2462" s="44">
        <f>'Test Scenarios'!K2471</f>
        <v>0</v>
      </c>
      <c r="C2462" s="42">
        <f>'Test Scenarios'!B2471</f>
        <v>0</v>
      </c>
      <c r="D2462" s="43" t="str">
        <f>"F-"&amp;'Test Scenarios'!M2471&amp;"-"&amp;'Test Scenarios'!C2471&amp;"-"&amp;C2462</f>
        <v>F---0</v>
      </c>
      <c r="E2462" s="43" t="s">
        <v>6576</v>
      </c>
      <c r="F2462" s="43">
        <f>'Test Scenarios'!G2471</f>
        <v>0</v>
      </c>
      <c r="G2462" s="43" t="str">
        <f>"Objective"&amp;CHAR(10)
&amp;'Test Scenarios'!L2471&amp;CHAR(10)&amp;CHAR(10)&amp;
"Test Case Description"&amp;CHAR(10)
&amp;'Test Scenarios'!D2471&amp;CHAR(10)&amp;CHAR(10)&amp;
"Expected Results"&amp;CHAR(10)&amp;'Test Scenarios'!F2471</f>
        <v xml:space="preserve">Objective
Test Case Description
Expected Results
</v>
      </c>
      <c r="H2462" s="41"/>
      <c r="I2462" s="43" t="s">
        <v>6577</v>
      </c>
      <c r="J2462" s="41" t="str">
        <f>"TST-F "&amp;_xlfn.XLOOKUP('Test Scenarios'!M2471,'Taxonomy and Epics'!H:H,'Taxonomy and Epics'!E:E)</f>
        <v xml:space="preserve">TST-F </v>
      </c>
      <c r="K2462" s="36" t="str">
        <f>"Phase1,"&amp;_xlfn.XLOOKUP('Test Scenarios'!M2471,'Taxonomy and Epics'!H:H,'Taxonomy and Epics'!B:B)&amp;"_"&amp;_xlfn.XLOOKUP('Test Scenarios'!M2471,'Taxonomy and Epics'!H:H,'Taxonomy and Epics'!C:C)&amp;","&amp;'Test Scenarios'!M2471&amp;",Fin_Functional, Workday"</f>
        <v>Phase1,_,,Fin_Functional, Workday</v>
      </c>
      <c r="L2462" s="41"/>
      <c r="M2462" s="41"/>
      <c r="N2462" s="41"/>
      <c r="O2462" s="41"/>
      <c r="P2462" s="41"/>
      <c r="Q2462" s="41"/>
      <c r="R2462" s="41"/>
      <c r="S2462" s="41"/>
      <c r="T2462" s="38"/>
    </row>
    <row r="2463" spans="1:20" ht="128" x14ac:dyDescent="0.2">
      <c r="A2463" s="20">
        <f>'Test Scenarios'!A2472</f>
        <v>0</v>
      </c>
      <c r="B2463" s="44">
        <f>'Test Scenarios'!K2472</f>
        <v>0</v>
      </c>
      <c r="C2463" s="42">
        <f>'Test Scenarios'!B2472</f>
        <v>0</v>
      </c>
      <c r="D2463" s="43" t="str">
        <f>"F-"&amp;'Test Scenarios'!M2472&amp;"-"&amp;'Test Scenarios'!C2472&amp;"-"&amp;C2463</f>
        <v>F---0</v>
      </c>
      <c r="E2463" s="43" t="s">
        <v>6576</v>
      </c>
      <c r="F2463" s="43">
        <f>'Test Scenarios'!G2472</f>
        <v>0</v>
      </c>
      <c r="G2463" s="43" t="str">
        <f>"Objective"&amp;CHAR(10)
&amp;'Test Scenarios'!L2472&amp;CHAR(10)&amp;CHAR(10)&amp;
"Test Case Description"&amp;CHAR(10)
&amp;'Test Scenarios'!D2472&amp;CHAR(10)&amp;CHAR(10)&amp;
"Expected Results"&amp;CHAR(10)&amp;'Test Scenarios'!F2472</f>
        <v xml:space="preserve">Objective
Test Case Description
Expected Results
</v>
      </c>
      <c r="H2463" s="41"/>
      <c r="I2463" s="43" t="s">
        <v>6577</v>
      </c>
      <c r="J2463" s="41" t="str">
        <f>"TST-F "&amp;_xlfn.XLOOKUP('Test Scenarios'!M2472,'Taxonomy and Epics'!H:H,'Taxonomy and Epics'!E:E)</f>
        <v xml:space="preserve">TST-F </v>
      </c>
      <c r="K2463" s="36" t="str">
        <f>"Phase1,"&amp;_xlfn.XLOOKUP('Test Scenarios'!M2472,'Taxonomy and Epics'!H:H,'Taxonomy and Epics'!B:B)&amp;"_"&amp;_xlfn.XLOOKUP('Test Scenarios'!M2472,'Taxonomy and Epics'!H:H,'Taxonomy and Epics'!C:C)&amp;","&amp;'Test Scenarios'!M2472&amp;",Fin_Functional, Workday"</f>
        <v>Phase1,_,,Fin_Functional, Workday</v>
      </c>
      <c r="L2463" s="41"/>
      <c r="M2463" s="41"/>
      <c r="N2463" s="41"/>
      <c r="O2463" s="41"/>
      <c r="P2463" s="41"/>
      <c r="Q2463" s="41"/>
      <c r="R2463" s="41"/>
      <c r="S2463" s="41"/>
      <c r="T2463" s="38"/>
    </row>
    <row r="2464" spans="1:20" ht="128" x14ac:dyDescent="0.2">
      <c r="A2464" s="20">
        <f>'Test Scenarios'!A2473</f>
        <v>0</v>
      </c>
      <c r="B2464" s="44">
        <f>'Test Scenarios'!K2473</f>
        <v>0</v>
      </c>
      <c r="C2464" s="42">
        <f>'Test Scenarios'!B2473</f>
        <v>0</v>
      </c>
      <c r="D2464" s="43" t="str">
        <f>"F-"&amp;'Test Scenarios'!M2473&amp;"-"&amp;'Test Scenarios'!C2473&amp;"-"&amp;C2464</f>
        <v>F---0</v>
      </c>
      <c r="E2464" s="43" t="s">
        <v>6576</v>
      </c>
      <c r="F2464" s="43">
        <f>'Test Scenarios'!G2473</f>
        <v>0</v>
      </c>
      <c r="G2464" s="43" t="str">
        <f>"Objective"&amp;CHAR(10)
&amp;'Test Scenarios'!L2473&amp;CHAR(10)&amp;CHAR(10)&amp;
"Test Case Description"&amp;CHAR(10)
&amp;'Test Scenarios'!D2473&amp;CHAR(10)&amp;CHAR(10)&amp;
"Expected Results"&amp;CHAR(10)&amp;'Test Scenarios'!F2473</f>
        <v xml:space="preserve">Objective
Test Case Description
Expected Results
</v>
      </c>
      <c r="H2464" s="41"/>
      <c r="I2464" s="43" t="s">
        <v>6577</v>
      </c>
      <c r="J2464" s="41" t="str">
        <f>"TST-F "&amp;_xlfn.XLOOKUP('Test Scenarios'!M2473,'Taxonomy and Epics'!H:H,'Taxonomy and Epics'!E:E)</f>
        <v xml:space="preserve">TST-F </v>
      </c>
      <c r="K2464" s="36" t="str">
        <f>"Phase1,"&amp;_xlfn.XLOOKUP('Test Scenarios'!M2473,'Taxonomy and Epics'!H:H,'Taxonomy and Epics'!B:B)&amp;"_"&amp;_xlfn.XLOOKUP('Test Scenarios'!M2473,'Taxonomy and Epics'!H:H,'Taxonomy and Epics'!C:C)&amp;","&amp;'Test Scenarios'!M2473&amp;",Fin_Functional, Workday"</f>
        <v>Phase1,_,,Fin_Functional, Workday</v>
      </c>
      <c r="L2464" s="41"/>
      <c r="M2464" s="41"/>
      <c r="N2464" s="41"/>
      <c r="O2464" s="41"/>
      <c r="P2464" s="41"/>
      <c r="Q2464" s="41"/>
      <c r="R2464" s="41"/>
      <c r="S2464" s="41"/>
      <c r="T2464" s="38"/>
    </row>
    <row r="2465" spans="1:20" ht="128" x14ac:dyDescent="0.2">
      <c r="A2465" s="20">
        <f>'Test Scenarios'!A2474</f>
        <v>0</v>
      </c>
      <c r="B2465" s="44">
        <f>'Test Scenarios'!K2474</f>
        <v>0</v>
      </c>
      <c r="C2465" s="42">
        <f>'Test Scenarios'!B2474</f>
        <v>0</v>
      </c>
      <c r="D2465" s="43" t="str">
        <f>"F-"&amp;'Test Scenarios'!M2474&amp;"-"&amp;'Test Scenarios'!C2474&amp;"-"&amp;C2465</f>
        <v>F---0</v>
      </c>
      <c r="E2465" s="43" t="s">
        <v>6576</v>
      </c>
      <c r="F2465" s="43">
        <f>'Test Scenarios'!G2474</f>
        <v>0</v>
      </c>
      <c r="G2465" s="43" t="str">
        <f>"Objective"&amp;CHAR(10)
&amp;'Test Scenarios'!L2474&amp;CHAR(10)&amp;CHAR(10)&amp;
"Test Case Description"&amp;CHAR(10)
&amp;'Test Scenarios'!D2474&amp;CHAR(10)&amp;CHAR(10)&amp;
"Expected Results"&amp;CHAR(10)&amp;'Test Scenarios'!F2474</f>
        <v xml:space="preserve">Objective
Test Case Description
Expected Results
</v>
      </c>
      <c r="H2465" s="41"/>
      <c r="I2465" s="43" t="s">
        <v>6577</v>
      </c>
      <c r="J2465" s="41" t="str">
        <f>"TST-F "&amp;_xlfn.XLOOKUP('Test Scenarios'!M2474,'Taxonomy and Epics'!H:H,'Taxonomy and Epics'!E:E)</f>
        <v xml:space="preserve">TST-F </v>
      </c>
      <c r="K2465" s="36" t="str">
        <f>"Phase1,"&amp;_xlfn.XLOOKUP('Test Scenarios'!M2474,'Taxonomy and Epics'!H:H,'Taxonomy and Epics'!B:B)&amp;"_"&amp;_xlfn.XLOOKUP('Test Scenarios'!M2474,'Taxonomy and Epics'!H:H,'Taxonomy and Epics'!C:C)&amp;","&amp;'Test Scenarios'!M2474&amp;",Fin_Functional, Workday"</f>
        <v>Phase1,_,,Fin_Functional, Workday</v>
      </c>
      <c r="L2465" s="41"/>
      <c r="M2465" s="41"/>
      <c r="N2465" s="41"/>
      <c r="O2465" s="41"/>
      <c r="P2465" s="41"/>
      <c r="Q2465" s="41"/>
      <c r="R2465" s="41"/>
      <c r="S2465" s="41"/>
      <c r="T2465" s="38"/>
    </row>
    <row r="2466" spans="1:20" ht="128" x14ac:dyDescent="0.2">
      <c r="A2466" s="20">
        <f>'Test Scenarios'!A2475</f>
        <v>0</v>
      </c>
      <c r="B2466" s="44">
        <f>'Test Scenarios'!K2475</f>
        <v>0</v>
      </c>
      <c r="C2466" s="42">
        <f>'Test Scenarios'!B2475</f>
        <v>0</v>
      </c>
      <c r="D2466" s="43" t="str">
        <f>"F-"&amp;'Test Scenarios'!M2475&amp;"-"&amp;'Test Scenarios'!C2475&amp;"-"&amp;C2466</f>
        <v>F---0</v>
      </c>
      <c r="E2466" s="43" t="s">
        <v>6576</v>
      </c>
      <c r="F2466" s="43">
        <f>'Test Scenarios'!G2475</f>
        <v>0</v>
      </c>
      <c r="G2466" s="43" t="str">
        <f>"Objective"&amp;CHAR(10)
&amp;'Test Scenarios'!L2475&amp;CHAR(10)&amp;CHAR(10)&amp;
"Test Case Description"&amp;CHAR(10)
&amp;'Test Scenarios'!D2475&amp;CHAR(10)&amp;CHAR(10)&amp;
"Expected Results"&amp;CHAR(10)&amp;'Test Scenarios'!F2475</f>
        <v xml:space="preserve">Objective
Test Case Description
Expected Results
</v>
      </c>
      <c r="H2466" s="41"/>
      <c r="I2466" s="43" t="s">
        <v>6577</v>
      </c>
      <c r="J2466" s="41" t="str">
        <f>"TST-F "&amp;_xlfn.XLOOKUP('Test Scenarios'!M2475,'Taxonomy and Epics'!H:H,'Taxonomy and Epics'!E:E)</f>
        <v xml:space="preserve">TST-F </v>
      </c>
      <c r="K2466" s="36" t="str">
        <f>"Phase1,"&amp;_xlfn.XLOOKUP('Test Scenarios'!M2475,'Taxonomy and Epics'!H:H,'Taxonomy and Epics'!B:B)&amp;"_"&amp;_xlfn.XLOOKUP('Test Scenarios'!M2475,'Taxonomy and Epics'!H:H,'Taxonomy and Epics'!C:C)&amp;","&amp;'Test Scenarios'!M2475&amp;",Fin_Functional, Workday"</f>
        <v>Phase1,_,,Fin_Functional, Workday</v>
      </c>
      <c r="L2466" s="41"/>
      <c r="M2466" s="41"/>
      <c r="N2466" s="41"/>
      <c r="O2466" s="41"/>
      <c r="P2466" s="41"/>
      <c r="Q2466" s="41"/>
      <c r="R2466" s="41"/>
      <c r="S2466" s="41"/>
      <c r="T2466" s="38"/>
    </row>
    <row r="2467" spans="1:20" ht="128" x14ac:dyDescent="0.2">
      <c r="A2467" s="20">
        <f>'Test Scenarios'!A2476</f>
        <v>0</v>
      </c>
      <c r="B2467" s="44">
        <f>'Test Scenarios'!K2476</f>
        <v>0</v>
      </c>
      <c r="C2467" s="42">
        <f>'Test Scenarios'!B2476</f>
        <v>0</v>
      </c>
      <c r="D2467" s="43" t="str">
        <f>"F-"&amp;'Test Scenarios'!M2476&amp;"-"&amp;'Test Scenarios'!C2476&amp;"-"&amp;C2467</f>
        <v>F---0</v>
      </c>
      <c r="E2467" s="43" t="s">
        <v>6576</v>
      </c>
      <c r="F2467" s="43">
        <f>'Test Scenarios'!G2476</f>
        <v>0</v>
      </c>
      <c r="G2467" s="43" t="str">
        <f>"Objective"&amp;CHAR(10)
&amp;'Test Scenarios'!L2476&amp;CHAR(10)&amp;CHAR(10)&amp;
"Test Case Description"&amp;CHAR(10)
&amp;'Test Scenarios'!D2476&amp;CHAR(10)&amp;CHAR(10)&amp;
"Expected Results"&amp;CHAR(10)&amp;'Test Scenarios'!F2476</f>
        <v xml:space="preserve">Objective
Test Case Description
Expected Results
</v>
      </c>
      <c r="H2467" s="41"/>
      <c r="I2467" s="43" t="s">
        <v>6577</v>
      </c>
      <c r="J2467" s="41" t="str">
        <f>"TST-F "&amp;_xlfn.XLOOKUP('Test Scenarios'!M2476,'Taxonomy and Epics'!H:H,'Taxonomy and Epics'!E:E)</f>
        <v xml:space="preserve">TST-F </v>
      </c>
      <c r="K2467" s="36" t="str">
        <f>"Phase1,"&amp;_xlfn.XLOOKUP('Test Scenarios'!M2476,'Taxonomy and Epics'!H:H,'Taxonomy and Epics'!B:B)&amp;"_"&amp;_xlfn.XLOOKUP('Test Scenarios'!M2476,'Taxonomy and Epics'!H:H,'Taxonomy and Epics'!C:C)&amp;","&amp;'Test Scenarios'!M2476&amp;",Fin_Functional, Workday"</f>
        <v>Phase1,_,,Fin_Functional, Workday</v>
      </c>
      <c r="L2467" s="41"/>
      <c r="M2467" s="41"/>
      <c r="N2467" s="41"/>
      <c r="O2467" s="41"/>
      <c r="P2467" s="41"/>
      <c r="Q2467" s="41"/>
      <c r="R2467" s="41"/>
      <c r="S2467" s="41"/>
      <c r="T2467" s="38"/>
    </row>
    <row r="2468" spans="1:20" ht="128" x14ac:dyDescent="0.2">
      <c r="A2468" s="20">
        <f>'Test Scenarios'!A2477</f>
        <v>0</v>
      </c>
      <c r="B2468" s="44">
        <f>'Test Scenarios'!K2477</f>
        <v>0</v>
      </c>
      <c r="C2468" s="42">
        <f>'Test Scenarios'!B2477</f>
        <v>0</v>
      </c>
      <c r="D2468" s="43" t="str">
        <f>"F-"&amp;'Test Scenarios'!M2477&amp;"-"&amp;'Test Scenarios'!C2477&amp;"-"&amp;C2468</f>
        <v>F---0</v>
      </c>
      <c r="E2468" s="43" t="s">
        <v>6576</v>
      </c>
      <c r="F2468" s="43">
        <f>'Test Scenarios'!G2477</f>
        <v>0</v>
      </c>
      <c r="G2468" s="43" t="str">
        <f>"Objective"&amp;CHAR(10)
&amp;'Test Scenarios'!L2477&amp;CHAR(10)&amp;CHAR(10)&amp;
"Test Case Description"&amp;CHAR(10)
&amp;'Test Scenarios'!D2477&amp;CHAR(10)&amp;CHAR(10)&amp;
"Expected Results"&amp;CHAR(10)&amp;'Test Scenarios'!F2477</f>
        <v xml:space="preserve">Objective
Test Case Description
Expected Results
</v>
      </c>
      <c r="H2468" s="41"/>
      <c r="I2468" s="43" t="s">
        <v>6577</v>
      </c>
      <c r="J2468" s="41" t="str">
        <f>"TST-F "&amp;_xlfn.XLOOKUP('Test Scenarios'!M2477,'Taxonomy and Epics'!H:H,'Taxonomy and Epics'!E:E)</f>
        <v xml:space="preserve">TST-F </v>
      </c>
      <c r="K2468" s="36" t="str">
        <f>"Phase1,"&amp;_xlfn.XLOOKUP('Test Scenarios'!M2477,'Taxonomy and Epics'!H:H,'Taxonomy and Epics'!B:B)&amp;"_"&amp;_xlfn.XLOOKUP('Test Scenarios'!M2477,'Taxonomy and Epics'!H:H,'Taxonomy and Epics'!C:C)&amp;","&amp;'Test Scenarios'!M2477&amp;",Fin_Functional, Workday"</f>
        <v>Phase1,_,,Fin_Functional, Workday</v>
      </c>
      <c r="L2468" s="41"/>
      <c r="M2468" s="41"/>
      <c r="N2468" s="41"/>
      <c r="O2468" s="41"/>
      <c r="P2468" s="41"/>
      <c r="Q2468" s="41"/>
      <c r="R2468" s="41"/>
      <c r="S2468" s="41"/>
      <c r="T2468" s="38"/>
    </row>
    <row r="2469" spans="1:20" ht="128" x14ac:dyDescent="0.2">
      <c r="A2469" s="20">
        <f>'Test Scenarios'!A2478</f>
        <v>0</v>
      </c>
      <c r="B2469" s="44">
        <f>'Test Scenarios'!K2478</f>
        <v>0</v>
      </c>
      <c r="C2469" s="42">
        <f>'Test Scenarios'!B2478</f>
        <v>0</v>
      </c>
      <c r="D2469" s="43" t="str">
        <f>"F-"&amp;'Test Scenarios'!M2478&amp;"-"&amp;'Test Scenarios'!C2478&amp;"-"&amp;C2469</f>
        <v>F---0</v>
      </c>
      <c r="E2469" s="43" t="s">
        <v>6576</v>
      </c>
      <c r="F2469" s="43">
        <f>'Test Scenarios'!G2478</f>
        <v>0</v>
      </c>
      <c r="G2469" s="43" t="str">
        <f>"Objective"&amp;CHAR(10)
&amp;'Test Scenarios'!L2478&amp;CHAR(10)&amp;CHAR(10)&amp;
"Test Case Description"&amp;CHAR(10)
&amp;'Test Scenarios'!D2478&amp;CHAR(10)&amp;CHAR(10)&amp;
"Expected Results"&amp;CHAR(10)&amp;'Test Scenarios'!F2478</f>
        <v xml:space="preserve">Objective
Test Case Description
Expected Results
</v>
      </c>
      <c r="H2469" s="41"/>
      <c r="I2469" s="43" t="s">
        <v>6577</v>
      </c>
      <c r="J2469" s="41" t="str">
        <f>"TST-F "&amp;_xlfn.XLOOKUP('Test Scenarios'!M2478,'Taxonomy and Epics'!H:H,'Taxonomy and Epics'!E:E)</f>
        <v xml:space="preserve">TST-F </v>
      </c>
      <c r="K2469" s="36" t="str">
        <f>"Phase1,"&amp;_xlfn.XLOOKUP('Test Scenarios'!M2478,'Taxonomy and Epics'!H:H,'Taxonomy and Epics'!B:B)&amp;"_"&amp;_xlfn.XLOOKUP('Test Scenarios'!M2478,'Taxonomy and Epics'!H:H,'Taxonomy and Epics'!C:C)&amp;","&amp;'Test Scenarios'!M2478&amp;",Fin_Functional, Workday"</f>
        <v>Phase1,_,,Fin_Functional, Workday</v>
      </c>
      <c r="L2469" s="41"/>
      <c r="M2469" s="41"/>
      <c r="N2469" s="41"/>
      <c r="O2469" s="41"/>
      <c r="P2469" s="41"/>
      <c r="Q2469" s="41"/>
      <c r="R2469" s="41"/>
      <c r="S2469" s="41"/>
      <c r="T2469" s="38"/>
    </row>
    <row r="2470" spans="1:20" ht="128" x14ac:dyDescent="0.2">
      <c r="A2470" s="20">
        <f>'Test Scenarios'!A2479</f>
        <v>0</v>
      </c>
      <c r="B2470" s="44">
        <f>'Test Scenarios'!K2479</f>
        <v>0</v>
      </c>
      <c r="C2470" s="42">
        <f>'Test Scenarios'!B2479</f>
        <v>0</v>
      </c>
      <c r="D2470" s="43" t="str">
        <f>"F-"&amp;'Test Scenarios'!M2479&amp;"-"&amp;'Test Scenarios'!C2479&amp;"-"&amp;C2470</f>
        <v>F---0</v>
      </c>
      <c r="E2470" s="43" t="s">
        <v>6576</v>
      </c>
      <c r="F2470" s="43">
        <f>'Test Scenarios'!G2479</f>
        <v>0</v>
      </c>
      <c r="G2470" s="43" t="str">
        <f>"Objective"&amp;CHAR(10)
&amp;'Test Scenarios'!L2479&amp;CHAR(10)&amp;CHAR(10)&amp;
"Test Case Description"&amp;CHAR(10)
&amp;'Test Scenarios'!D2479&amp;CHAR(10)&amp;CHAR(10)&amp;
"Expected Results"&amp;CHAR(10)&amp;'Test Scenarios'!F2479</f>
        <v xml:space="preserve">Objective
Test Case Description
Expected Results
</v>
      </c>
      <c r="H2470" s="41"/>
      <c r="I2470" s="43" t="s">
        <v>6577</v>
      </c>
      <c r="J2470" s="41" t="str">
        <f>"TST-F "&amp;_xlfn.XLOOKUP('Test Scenarios'!M2479,'Taxonomy and Epics'!H:H,'Taxonomy and Epics'!E:E)</f>
        <v xml:space="preserve">TST-F </v>
      </c>
      <c r="K2470" s="36" t="str">
        <f>"Phase1,"&amp;_xlfn.XLOOKUP('Test Scenarios'!M2479,'Taxonomy and Epics'!H:H,'Taxonomy and Epics'!B:B)&amp;"_"&amp;_xlfn.XLOOKUP('Test Scenarios'!M2479,'Taxonomy and Epics'!H:H,'Taxonomy and Epics'!C:C)&amp;","&amp;'Test Scenarios'!M2479&amp;",Fin_Functional, Workday"</f>
        <v>Phase1,_,,Fin_Functional, Workday</v>
      </c>
      <c r="L2470" s="41"/>
      <c r="M2470" s="41"/>
      <c r="N2470" s="41"/>
      <c r="O2470" s="41"/>
      <c r="P2470" s="41"/>
      <c r="Q2470" s="41"/>
      <c r="R2470" s="41"/>
      <c r="S2470" s="41"/>
      <c r="T2470" s="38"/>
    </row>
    <row r="2471" spans="1:20" ht="128" x14ac:dyDescent="0.2">
      <c r="A2471" s="20">
        <f>'Test Scenarios'!A2480</f>
        <v>0</v>
      </c>
      <c r="B2471" s="44">
        <f>'Test Scenarios'!K2480</f>
        <v>0</v>
      </c>
      <c r="C2471" s="42">
        <f>'Test Scenarios'!B2480</f>
        <v>0</v>
      </c>
      <c r="D2471" s="43" t="str">
        <f>"F-"&amp;'Test Scenarios'!M2480&amp;"-"&amp;'Test Scenarios'!C2480&amp;"-"&amp;C2471</f>
        <v>F---0</v>
      </c>
      <c r="E2471" s="43" t="s">
        <v>6576</v>
      </c>
      <c r="F2471" s="43">
        <f>'Test Scenarios'!G2480</f>
        <v>0</v>
      </c>
      <c r="G2471" s="43" t="str">
        <f>"Objective"&amp;CHAR(10)
&amp;'Test Scenarios'!L2480&amp;CHAR(10)&amp;CHAR(10)&amp;
"Test Case Description"&amp;CHAR(10)
&amp;'Test Scenarios'!D2480&amp;CHAR(10)&amp;CHAR(10)&amp;
"Expected Results"&amp;CHAR(10)&amp;'Test Scenarios'!F2480</f>
        <v xml:space="preserve">Objective
Test Case Description
Expected Results
</v>
      </c>
      <c r="H2471" s="41"/>
      <c r="I2471" s="43" t="s">
        <v>6577</v>
      </c>
      <c r="J2471" s="41" t="str">
        <f>"TST-F "&amp;_xlfn.XLOOKUP('Test Scenarios'!M2480,'Taxonomy and Epics'!H:H,'Taxonomy and Epics'!E:E)</f>
        <v xml:space="preserve">TST-F </v>
      </c>
      <c r="K2471" s="36" t="str">
        <f>"Phase1,"&amp;_xlfn.XLOOKUP('Test Scenarios'!M2480,'Taxonomy and Epics'!H:H,'Taxonomy and Epics'!B:B)&amp;"_"&amp;_xlfn.XLOOKUP('Test Scenarios'!M2480,'Taxonomy and Epics'!H:H,'Taxonomy and Epics'!C:C)&amp;","&amp;'Test Scenarios'!M2480&amp;",Fin_Functional, Workday"</f>
        <v>Phase1,_,,Fin_Functional, Workday</v>
      </c>
      <c r="L2471" s="41"/>
      <c r="M2471" s="41"/>
      <c r="N2471" s="41"/>
      <c r="O2471" s="41"/>
      <c r="P2471" s="41"/>
      <c r="Q2471" s="41"/>
      <c r="R2471" s="41"/>
      <c r="S2471" s="41"/>
      <c r="T2471" s="38"/>
    </row>
    <row r="2472" spans="1:20" ht="128" x14ac:dyDescent="0.2">
      <c r="A2472" s="20">
        <f>'Test Scenarios'!A2481</f>
        <v>0</v>
      </c>
      <c r="B2472" s="44">
        <f>'Test Scenarios'!K2481</f>
        <v>0</v>
      </c>
      <c r="C2472" s="42">
        <f>'Test Scenarios'!B2481</f>
        <v>0</v>
      </c>
      <c r="D2472" s="43" t="str">
        <f>"F-"&amp;'Test Scenarios'!M2481&amp;"-"&amp;'Test Scenarios'!C2481&amp;"-"&amp;C2472</f>
        <v>F---0</v>
      </c>
      <c r="E2472" s="43" t="s">
        <v>6576</v>
      </c>
      <c r="F2472" s="43">
        <f>'Test Scenarios'!G2481</f>
        <v>0</v>
      </c>
      <c r="G2472" s="43" t="str">
        <f>"Objective"&amp;CHAR(10)
&amp;'Test Scenarios'!L2481&amp;CHAR(10)&amp;CHAR(10)&amp;
"Test Case Description"&amp;CHAR(10)
&amp;'Test Scenarios'!D2481&amp;CHAR(10)&amp;CHAR(10)&amp;
"Expected Results"&amp;CHAR(10)&amp;'Test Scenarios'!F2481</f>
        <v xml:space="preserve">Objective
Test Case Description
Expected Results
</v>
      </c>
      <c r="H2472" s="41"/>
      <c r="I2472" s="43" t="s">
        <v>6577</v>
      </c>
      <c r="J2472" s="41" t="str">
        <f>"TST-F "&amp;_xlfn.XLOOKUP('Test Scenarios'!M2481,'Taxonomy and Epics'!H:H,'Taxonomy and Epics'!E:E)</f>
        <v xml:space="preserve">TST-F </v>
      </c>
      <c r="K2472" s="36" t="str">
        <f>"Phase1,"&amp;_xlfn.XLOOKUP('Test Scenarios'!M2481,'Taxonomy and Epics'!H:H,'Taxonomy and Epics'!B:B)&amp;"_"&amp;_xlfn.XLOOKUP('Test Scenarios'!M2481,'Taxonomy and Epics'!H:H,'Taxonomy and Epics'!C:C)&amp;","&amp;'Test Scenarios'!M2481&amp;",Fin_Functional, Workday"</f>
        <v>Phase1,_,,Fin_Functional, Workday</v>
      </c>
      <c r="L2472" s="41"/>
      <c r="M2472" s="41"/>
      <c r="N2472" s="41"/>
      <c r="O2472" s="41"/>
      <c r="P2472" s="41"/>
      <c r="Q2472" s="41"/>
      <c r="R2472" s="41"/>
      <c r="S2472" s="41"/>
      <c r="T2472" s="38"/>
    </row>
    <row r="2473" spans="1:20" ht="128" x14ac:dyDescent="0.2">
      <c r="A2473" s="20">
        <f>'Test Scenarios'!A2482</f>
        <v>0</v>
      </c>
      <c r="B2473" s="44">
        <f>'Test Scenarios'!K2482</f>
        <v>0</v>
      </c>
      <c r="C2473" s="42">
        <f>'Test Scenarios'!B2482</f>
        <v>0</v>
      </c>
      <c r="D2473" s="43" t="str">
        <f>"F-"&amp;'Test Scenarios'!M2482&amp;"-"&amp;'Test Scenarios'!C2482&amp;"-"&amp;C2473</f>
        <v>F---0</v>
      </c>
      <c r="E2473" s="43" t="s">
        <v>6576</v>
      </c>
      <c r="F2473" s="43">
        <f>'Test Scenarios'!G2482</f>
        <v>0</v>
      </c>
      <c r="G2473" s="43" t="str">
        <f>"Objective"&amp;CHAR(10)
&amp;'Test Scenarios'!L2482&amp;CHAR(10)&amp;CHAR(10)&amp;
"Test Case Description"&amp;CHAR(10)
&amp;'Test Scenarios'!D2482&amp;CHAR(10)&amp;CHAR(10)&amp;
"Expected Results"&amp;CHAR(10)&amp;'Test Scenarios'!F2482</f>
        <v xml:space="preserve">Objective
Test Case Description
Expected Results
</v>
      </c>
      <c r="H2473" s="41"/>
      <c r="I2473" s="43" t="s">
        <v>6577</v>
      </c>
      <c r="J2473" s="41" t="str">
        <f>"TST-F "&amp;_xlfn.XLOOKUP('Test Scenarios'!M2482,'Taxonomy and Epics'!H:H,'Taxonomy and Epics'!E:E)</f>
        <v xml:space="preserve">TST-F </v>
      </c>
      <c r="K2473" s="36" t="str">
        <f>"Phase1,"&amp;_xlfn.XLOOKUP('Test Scenarios'!M2482,'Taxonomy and Epics'!H:H,'Taxonomy and Epics'!B:B)&amp;"_"&amp;_xlfn.XLOOKUP('Test Scenarios'!M2482,'Taxonomy and Epics'!H:H,'Taxonomy and Epics'!C:C)&amp;","&amp;'Test Scenarios'!M2482&amp;",Fin_Functional, Workday"</f>
        <v>Phase1,_,,Fin_Functional, Workday</v>
      </c>
      <c r="L2473" s="41"/>
      <c r="M2473" s="41"/>
      <c r="N2473" s="41"/>
      <c r="O2473" s="41"/>
      <c r="P2473" s="41"/>
      <c r="Q2473" s="41"/>
      <c r="R2473" s="41"/>
      <c r="S2473" s="41"/>
      <c r="T2473" s="38"/>
    </row>
    <row r="2474" spans="1:20" ht="128" x14ac:dyDescent="0.2">
      <c r="A2474" s="20">
        <f>'Test Scenarios'!A2483</f>
        <v>0</v>
      </c>
      <c r="B2474" s="44">
        <f>'Test Scenarios'!K2483</f>
        <v>0</v>
      </c>
      <c r="C2474" s="42">
        <f>'Test Scenarios'!B2483</f>
        <v>0</v>
      </c>
      <c r="D2474" s="43" t="str">
        <f>"F-"&amp;'Test Scenarios'!M2483&amp;"-"&amp;'Test Scenarios'!C2483&amp;"-"&amp;C2474</f>
        <v>F---0</v>
      </c>
      <c r="E2474" s="43" t="s">
        <v>6576</v>
      </c>
      <c r="F2474" s="43">
        <f>'Test Scenarios'!G2483</f>
        <v>0</v>
      </c>
      <c r="G2474" s="43" t="str">
        <f>"Objective"&amp;CHAR(10)
&amp;'Test Scenarios'!L2483&amp;CHAR(10)&amp;CHAR(10)&amp;
"Test Case Description"&amp;CHAR(10)
&amp;'Test Scenarios'!D2483&amp;CHAR(10)&amp;CHAR(10)&amp;
"Expected Results"&amp;CHAR(10)&amp;'Test Scenarios'!F2483</f>
        <v xml:space="preserve">Objective
Test Case Description
Expected Results
</v>
      </c>
      <c r="H2474" s="41"/>
      <c r="I2474" s="43" t="s">
        <v>6577</v>
      </c>
      <c r="J2474" s="41" t="str">
        <f>"TST-F "&amp;_xlfn.XLOOKUP('Test Scenarios'!M2483,'Taxonomy and Epics'!H:H,'Taxonomy and Epics'!E:E)</f>
        <v xml:space="preserve">TST-F </v>
      </c>
      <c r="K2474" s="36" t="str">
        <f>"Phase1,"&amp;_xlfn.XLOOKUP('Test Scenarios'!M2483,'Taxonomy and Epics'!H:H,'Taxonomy and Epics'!B:B)&amp;"_"&amp;_xlfn.XLOOKUP('Test Scenarios'!M2483,'Taxonomy and Epics'!H:H,'Taxonomy and Epics'!C:C)&amp;","&amp;'Test Scenarios'!M2483&amp;",Fin_Functional, Workday"</f>
        <v>Phase1,_,,Fin_Functional, Workday</v>
      </c>
      <c r="L2474" s="41"/>
      <c r="M2474" s="41"/>
      <c r="N2474" s="41"/>
      <c r="O2474" s="41"/>
      <c r="P2474" s="41"/>
      <c r="Q2474" s="41"/>
      <c r="R2474" s="41"/>
      <c r="S2474" s="41"/>
      <c r="T2474" s="38"/>
    </row>
    <row r="2475" spans="1:20" ht="128" x14ac:dyDescent="0.2">
      <c r="A2475" s="20">
        <f>'Test Scenarios'!A2484</f>
        <v>0</v>
      </c>
      <c r="B2475" s="44">
        <f>'Test Scenarios'!K2484</f>
        <v>0</v>
      </c>
      <c r="C2475" s="42">
        <f>'Test Scenarios'!B2484</f>
        <v>0</v>
      </c>
      <c r="D2475" s="43" t="str">
        <f>"F-"&amp;'Test Scenarios'!M2484&amp;"-"&amp;'Test Scenarios'!C2484&amp;"-"&amp;C2475</f>
        <v>F---0</v>
      </c>
      <c r="E2475" s="43" t="s">
        <v>6576</v>
      </c>
      <c r="F2475" s="43">
        <f>'Test Scenarios'!G2484</f>
        <v>0</v>
      </c>
      <c r="G2475" s="43" t="str">
        <f>"Objective"&amp;CHAR(10)
&amp;'Test Scenarios'!L2484&amp;CHAR(10)&amp;CHAR(10)&amp;
"Test Case Description"&amp;CHAR(10)
&amp;'Test Scenarios'!D2484&amp;CHAR(10)&amp;CHAR(10)&amp;
"Expected Results"&amp;CHAR(10)&amp;'Test Scenarios'!F2484</f>
        <v xml:space="preserve">Objective
Test Case Description
Expected Results
</v>
      </c>
      <c r="H2475" s="41"/>
      <c r="I2475" s="43" t="s">
        <v>6577</v>
      </c>
      <c r="J2475" s="41" t="str">
        <f>"TST-F "&amp;_xlfn.XLOOKUP('Test Scenarios'!M2484,'Taxonomy and Epics'!H:H,'Taxonomy and Epics'!E:E)</f>
        <v xml:space="preserve">TST-F </v>
      </c>
      <c r="K2475" s="36" t="str">
        <f>"Phase1,"&amp;_xlfn.XLOOKUP('Test Scenarios'!M2484,'Taxonomy and Epics'!H:H,'Taxonomy and Epics'!B:B)&amp;"_"&amp;_xlfn.XLOOKUP('Test Scenarios'!M2484,'Taxonomy and Epics'!H:H,'Taxonomy and Epics'!C:C)&amp;","&amp;'Test Scenarios'!M2484&amp;",Fin_Functional, Workday"</f>
        <v>Phase1,_,,Fin_Functional, Workday</v>
      </c>
      <c r="L2475" s="41"/>
      <c r="M2475" s="41"/>
      <c r="N2475" s="41"/>
      <c r="O2475" s="41"/>
      <c r="P2475" s="41"/>
      <c r="Q2475" s="41"/>
      <c r="R2475" s="41"/>
      <c r="S2475" s="41"/>
      <c r="T2475" s="38"/>
    </row>
    <row r="2476" spans="1:20" ht="128" x14ac:dyDescent="0.2">
      <c r="A2476" s="20">
        <f>'Test Scenarios'!A2485</f>
        <v>0</v>
      </c>
      <c r="B2476" s="44">
        <f>'Test Scenarios'!K2485</f>
        <v>0</v>
      </c>
      <c r="C2476" s="42">
        <f>'Test Scenarios'!B2485</f>
        <v>0</v>
      </c>
      <c r="D2476" s="43" t="str">
        <f>"F-"&amp;'Test Scenarios'!M2485&amp;"-"&amp;'Test Scenarios'!C2485&amp;"-"&amp;C2476</f>
        <v>F---0</v>
      </c>
      <c r="E2476" s="43" t="s">
        <v>6576</v>
      </c>
      <c r="F2476" s="43">
        <f>'Test Scenarios'!G2485</f>
        <v>0</v>
      </c>
      <c r="G2476" s="43" t="str">
        <f>"Objective"&amp;CHAR(10)
&amp;'Test Scenarios'!L2485&amp;CHAR(10)&amp;CHAR(10)&amp;
"Test Case Description"&amp;CHAR(10)
&amp;'Test Scenarios'!D2485&amp;CHAR(10)&amp;CHAR(10)&amp;
"Expected Results"&amp;CHAR(10)&amp;'Test Scenarios'!F2485</f>
        <v xml:space="preserve">Objective
Test Case Description
Expected Results
</v>
      </c>
      <c r="H2476" s="41"/>
      <c r="I2476" s="43" t="s">
        <v>6577</v>
      </c>
      <c r="J2476" s="41" t="str">
        <f>"TST-F "&amp;_xlfn.XLOOKUP('Test Scenarios'!M2485,'Taxonomy and Epics'!H:H,'Taxonomy and Epics'!E:E)</f>
        <v xml:space="preserve">TST-F </v>
      </c>
      <c r="K2476" s="36" t="str">
        <f>"Phase1,"&amp;_xlfn.XLOOKUP('Test Scenarios'!M2485,'Taxonomy and Epics'!H:H,'Taxonomy and Epics'!B:B)&amp;"_"&amp;_xlfn.XLOOKUP('Test Scenarios'!M2485,'Taxonomy and Epics'!H:H,'Taxonomy and Epics'!C:C)&amp;","&amp;'Test Scenarios'!M2485&amp;",Fin_Functional, Workday"</f>
        <v>Phase1,_,,Fin_Functional, Workday</v>
      </c>
      <c r="L2476" s="41"/>
      <c r="M2476" s="41"/>
      <c r="N2476" s="41"/>
      <c r="O2476" s="41"/>
      <c r="P2476" s="41"/>
      <c r="Q2476" s="41"/>
      <c r="R2476" s="41"/>
      <c r="S2476" s="41"/>
      <c r="T2476" s="38"/>
    </row>
    <row r="2477" spans="1:20" ht="128" x14ac:dyDescent="0.2">
      <c r="A2477" s="20">
        <f>'Test Scenarios'!A2486</f>
        <v>0</v>
      </c>
      <c r="B2477" s="44">
        <f>'Test Scenarios'!K2486</f>
        <v>0</v>
      </c>
      <c r="C2477" s="42">
        <f>'Test Scenarios'!B2486</f>
        <v>0</v>
      </c>
      <c r="D2477" s="43" t="str">
        <f>"F-"&amp;'Test Scenarios'!M2486&amp;"-"&amp;'Test Scenarios'!C2486&amp;"-"&amp;C2477</f>
        <v>F---0</v>
      </c>
      <c r="E2477" s="43" t="s">
        <v>6576</v>
      </c>
      <c r="F2477" s="43">
        <f>'Test Scenarios'!G2486</f>
        <v>0</v>
      </c>
      <c r="G2477" s="43" t="str">
        <f>"Objective"&amp;CHAR(10)
&amp;'Test Scenarios'!L2486&amp;CHAR(10)&amp;CHAR(10)&amp;
"Test Case Description"&amp;CHAR(10)
&amp;'Test Scenarios'!D2486&amp;CHAR(10)&amp;CHAR(10)&amp;
"Expected Results"&amp;CHAR(10)&amp;'Test Scenarios'!F2486</f>
        <v xml:space="preserve">Objective
Test Case Description
Expected Results
</v>
      </c>
      <c r="H2477" s="41"/>
      <c r="I2477" s="43" t="s">
        <v>6577</v>
      </c>
      <c r="J2477" s="41" t="str">
        <f>"TST-F "&amp;_xlfn.XLOOKUP('Test Scenarios'!M2486,'Taxonomy and Epics'!H:H,'Taxonomy and Epics'!E:E)</f>
        <v xml:space="preserve">TST-F </v>
      </c>
      <c r="K2477" s="36" t="str">
        <f>"Phase1,"&amp;_xlfn.XLOOKUP('Test Scenarios'!M2486,'Taxonomy and Epics'!H:H,'Taxonomy and Epics'!B:B)&amp;"_"&amp;_xlfn.XLOOKUP('Test Scenarios'!M2486,'Taxonomy and Epics'!H:H,'Taxonomy and Epics'!C:C)&amp;","&amp;'Test Scenarios'!M2486&amp;",Fin_Functional, Workday"</f>
        <v>Phase1,_,,Fin_Functional, Workday</v>
      </c>
      <c r="L2477" s="41"/>
      <c r="M2477" s="41"/>
      <c r="N2477" s="41"/>
      <c r="O2477" s="41"/>
      <c r="P2477" s="41"/>
      <c r="Q2477" s="41"/>
      <c r="R2477" s="41"/>
      <c r="S2477" s="41"/>
      <c r="T2477" s="38"/>
    </row>
    <row r="2478" spans="1:20" ht="128" x14ac:dyDescent="0.2">
      <c r="A2478" s="20">
        <f>'Test Scenarios'!A2487</f>
        <v>0</v>
      </c>
      <c r="B2478" s="44">
        <f>'Test Scenarios'!K2487</f>
        <v>0</v>
      </c>
      <c r="C2478" s="42">
        <f>'Test Scenarios'!B2487</f>
        <v>0</v>
      </c>
      <c r="D2478" s="43" t="str">
        <f>"F-"&amp;'Test Scenarios'!M2487&amp;"-"&amp;'Test Scenarios'!C2487&amp;"-"&amp;C2478</f>
        <v>F---0</v>
      </c>
      <c r="E2478" s="43" t="s">
        <v>6576</v>
      </c>
      <c r="F2478" s="43">
        <f>'Test Scenarios'!G2487</f>
        <v>0</v>
      </c>
      <c r="G2478" s="43" t="str">
        <f>"Objective"&amp;CHAR(10)
&amp;'Test Scenarios'!L2487&amp;CHAR(10)&amp;CHAR(10)&amp;
"Test Case Description"&amp;CHAR(10)
&amp;'Test Scenarios'!D2487&amp;CHAR(10)&amp;CHAR(10)&amp;
"Expected Results"&amp;CHAR(10)&amp;'Test Scenarios'!F2487</f>
        <v xml:space="preserve">Objective
Test Case Description
Expected Results
</v>
      </c>
      <c r="H2478" s="41"/>
      <c r="I2478" s="43" t="s">
        <v>6577</v>
      </c>
      <c r="J2478" s="41" t="str">
        <f>"TST-F "&amp;_xlfn.XLOOKUP('Test Scenarios'!M2487,'Taxonomy and Epics'!H:H,'Taxonomy and Epics'!E:E)</f>
        <v xml:space="preserve">TST-F </v>
      </c>
      <c r="K2478" s="36" t="str">
        <f>"Phase1,"&amp;_xlfn.XLOOKUP('Test Scenarios'!M2487,'Taxonomy and Epics'!H:H,'Taxonomy and Epics'!B:B)&amp;"_"&amp;_xlfn.XLOOKUP('Test Scenarios'!M2487,'Taxonomy and Epics'!H:H,'Taxonomy and Epics'!C:C)&amp;","&amp;'Test Scenarios'!M2487&amp;",Fin_Functional, Workday"</f>
        <v>Phase1,_,,Fin_Functional, Workday</v>
      </c>
      <c r="L2478" s="41"/>
      <c r="M2478" s="41"/>
      <c r="N2478" s="41"/>
      <c r="O2478" s="41"/>
      <c r="P2478" s="41"/>
      <c r="Q2478" s="41"/>
      <c r="R2478" s="41"/>
      <c r="S2478" s="41"/>
      <c r="T2478" s="38"/>
    </row>
    <row r="2479" spans="1:20" ht="128" x14ac:dyDescent="0.2">
      <c r="A2479" s="20">
        <f>'Test Scenarios'!A2488</f>
        <v>0</v>
      </c>
      <c r="B2479" s="44">
        <f>'Test Scenarios'!K2488</f>
        <v>0</v>
      </c>
      <c r="C2479" s="42">
        <f>'Test Scenarios'!B2488</f>
        <v>0</v>
      </c>
      <c r="D2479" s="43" t="str">
        <f>"F-"&amp;'Test Scenarios'!M2488&amp;"-"&amp;'Test Scenarios'!C2488&amp;"-"&amp;C2479</f>
        <v>F---0</v>
      </c>
      <c r="E2479" s="43" t="s">
        <v>6576</v>
      </c>
      <c r="F2479" s="43">
        <f>'Test Scenarios'!G2488</f>
        <v>0</v>
      </c>
      <c r="G2479" s="43" t="str">
        <f>"Objective"&amp;CHAR(10)
&amp;'Test Scenarios'!L2488&amp;CHAR(10)&amp;CHAR(10)&amp;
"Test Case Description"&amp;CHAR(10)
&amp;'Test Scenarios'!D2488&amp;CHAR(10)&amp;CHAR(10)&amp;
"Expected Results"&amp;CHAR(10)&amp;'Test Scenarios'!F2488</f>
        <v xml:space="preserve">Objective
Test Case Description
Expected Results
</v>
      </c>
      <c r="H2479" s="41"/>
      <c r="I2479" s="43" t="s">
        <v>6577</v>
      </c>
      <c r="J2479" s="41" t="str">
        <f>"TST-F "&amp;_xlfn.XLOOKUP('Test Scenarios'!M2488,'Taxonomy and Epics'!H:H,'Taxonomy and Epics'!E:E)</f>
        <v xml:space="preserve">TST-F </v>
      </c>
      <c r="K2479" s="36" t="str">
        <f>"Phase1,"&amp;_xlfn.XLOOKUP('Test Scenarios'!M2488,'Taxonomy and Epics'!H:H,'Taxonomy and Epics'!B:B)&amp;"_"&amp;_xlfn.XLOOKUP('Test Scenarios'!M2488,'Taxonomy and Epics'!H:H,'Taxonomy and Epics'!C:C)&amp;","&amp;'Test Scenarios'!M2488&amp;",Fin_Functional, Workday"</f>
        <v>Phase1,_,,Fin_Functional, Workday</v>
      </c>
      <c r="L2479" s="41"/>
      <c r="M2479" s="41"/>
      <c r="N2479" s="41"/>
      <c r="O2479" s="41"/>
      <c r="P2479" s="41"/>
      <c r="Q2479" s="41"/>
      <c r="R2479" s="41"/>
      <c r="S2479" s="41"/>
      <c r="T2479" s="38"/>
    </row>
    <row r="2480" spans="1:20" ht="128" x14ac:dyDescent="0.2">
      <c r="A2480" s="20">
        <f>'Test Scenarios'!A2489</f>
        <v>0</v>
      </c>
      <c r="B2480" s="44">
        <f>'Test Scenarios'!K2489</f>
        <v>0</v>
      </c>
      <c r="C2480" s="42">
        <f>'Test Scenarios'!B2489</f>
        <v>0</v>
      </c>
      <c r="D2480" s="43" t="str">
        <f>"F-"&amp;'Test Scenarios'!M2489&amp;"-"&amp;'Test Scenarios'!C2489&amp;"-"&amp;C2480</f>
        <v>F---0</v>
      </c>
      <c r="E2480" s="43" t="s">
        <v>6576</v>
      </c>
      <c r="F2480" s="43">
        <f>'Test Scenarios'!G2489</f>
        <v>0</v>
      </c>
      <c r="G2480" s="43" t="str">
        <f>"Objective"&amp;CHAR(10)
&amp;'Test Scenarios'!L2489&amp;CHAR(10)&amp;CHAR(10)&amp;
"Test Case Description"&amp;CHAR(10)
&amp;'Test Scenarios'!D2489&amp;CHAR(10)&amp;CHAR(10)&amp;
"Expected Results"&amp;CHAR(10)&amp;'Test Scenarios'!F2489</f>
        <v xml:space="preserve">Objective
Test Case Description
Expected Results
</v>
      </c>
      <c r="H2480" s="41"/>
      <c r="I2480" s="43" t="s">
        <v>6577</v>
      </c>
      <c r="J2480" s="41" t="str">
        <f>"TST-F "&amp;_xlfn.XLOOKUP('Test Scenarios'!M2489,'Taxonomy and Epics'!H:H,'Taxonomy and Epics'!E:E)</f>
        <v xml:space="preserve">TST-F </v>
      </c>
      <c r="K2480" s="36" t="str">
        <f>"Phase1,"&amp;_xlfn.XLOOKUP('Test Scenarios'!M2489,'Taxonomy and Epics'!H:H,'Taxonomy and Epics'!B:B)&amp;"_"&amp;_xlfn.XLOOKUP('Test Scenarios'!M2489,'Taxonomy and Epics'!H:H,'Taxonomy and Epics'!C:C)&amp;","&amp;'Test Scenarios'!M2489&amp;",Fin_Functional, Workday"</f>
        <v>Phase1,_,,Fin_Functional, Workday</v>
      </c>
      <c r="L2480" s="41"/>
      <c r="M2480" s="41"/>
      <c r="N2480" s="41"/>
      <c r="O2480" s="41"/>
      <c r="P2480" s="41"/>
      <c r="Q2480" s="41"/>
      <c r="R2480" s="41"/>
      <c r="S2480" s="41"/>
      <c r="T2480" s="38"/>
    </row>
    <row r="2481" spans="1:20" ht="128" x14ac:dyDescent="0.2">
      <c r="A2481" s="20">
        <f>'Test Scenarios'!A2490</f>
        <v>0</v>
      </c>
      <c r="B2481" s="44">
        <f>'Test Scenarios'!K2490</f>
        <v>0</v>
      </c>
      <c r="C2481" s="42">
        <f>'Test Scenarios'!B2490</f>
        <v>0</v>
      </c>
      <c r="D2481" s="43" t="str">
        <f>"F-"&amp;'Test Scenarios'!M2490&amp;"-"&amp;'Test Scenarios'!C2490&amp;"-"&amp;C2481</f>
        <v>F---0</v>
      </c>
      <c r="E2481" s="43" t="s">
        <v>6576</v>
      </c>
      <c r="F2481" s="43">
        <f>'Test Scenarios'!G2490</f>
        <v>0</v>
      </c>
      <c r="G2481" s="43" t="str">
        <f>"Objective"&amp;CHAR(10)
&amp;'Test Scenarios'!L2490&amp;CHAR(10)&amp;CHAR(10)&amp;
"Test Case Description"&amp;CHAR(10)
&amp;'Test Scenarios'!D2490&amp;CHAR(10)&amp;CHAR(10)&amp;
"Expected Results"&amp;CHAR(10)&amp;'Test Scenarios'!F2490</f>
        <v xml:space="preserve">Objective
Test Case Description
Expected Results
</v>
      </c>
      <c r="H2481" s="41"/>
      <c r="I2481" s="43" t="s">
        <v>6577</v>
      </c>
      <c r="J2481" s="41" t="str">
        <f>"TST-F "&amp;_xlfn.XLOOKUP('Test Scenarios'!M2490,'Taxonomy and Epics'!H:H,'Taxonomy and Epics'!E:E)</f>
        <v xml:space="preserve">TST-F </v>
      </c>
      <c r="K2481" s="36" t="str">
        <f>"Phase1,"&amp;_xlfn.XLOOKUP('Test Scenarios'!M2490,'Taxonomy and Epics'!H:H,'Taxonomy and Epics'!B:B)&amp;"_"&amp;_xlfn.XLOOKUP('Test Scenarios'!M2490,'Taxonomy and Epics'!H:H,'Taxonomy and Epics'!C:C)&amp;","&amp;'Test Scenarios'!M2490&amp;",Fin_Functional, Workday"</f>
        <v>Phase1,_,,Fin_Functional, Workday</v>
      </c>
      <c r="L2481" s="41"/>
      <c r="M2481" s="41"/>
      <c r="N2481" s="41"/>
      <c r="O2481" s="41"/>
      <c r="P2481" s="41"/>
      <c r="Q2481" s="41"/>
      <c r="R2481" s="41"/>
      <c r="S2481" s="41"/>
      <c r="T2481" s="38"/>
    </row>
    <row r="2482" spans="1:20" ht="128" x14ac:dyDescent="0.2">
      <c r="A2482" s="20">
        <f>'Test Scenarios'!A2491</f>
        <v>0</v>
      </c>
      <c r="B2482" s="44">
        <f>'Test Scenarios'!K2491</f>
        <v>0</v>
      </c>
      <c r="C2482" s="42">
        <f>'Test Scenarios'!B2491</f>
        <v>0</v>
      </c>
      <c r="D2482" s="43" t="str">
        <f>"F-"&amp;'Test Scenarios'!M2491&amp;"-"&amp;'Test Scenarios'!C2491&amp;"-"&amp;C2482</f>
        <v>F---0</v>
      </c>
      <c r="E2482" s="43" t="s">
        <v>6576</v>
      </c>
      <c r="F2482" s="43">
        <f>'Test Scenarios'!G2491</f>
        <v>0</v>
      </c>
      <c r="G2482" s="43" t="str">
        <f>"Objective"&amp;CHAR(10)
&amp;'Test Scenarios'!L2491&amp;CHAR(10)&amp;CHAR(10)&amp;
"Test Case Description"&amp;CHAR(10)
&amp;'Test Scenarios'!D2491&amp;CHAR(10)&amp;CHAR(10)&amp;
"Expected Results"&amp;CHAR(10)&amp;'Test Scenarios'!F2491</f>
        <v xml:space="preserve">Objective
Test Case Description
Expected Results
</v>
      </c>
      <c r="H2482" s="41"/>
      <c r="I2482" s="43" t="s">
        <v>6577</v>
      </c>
      <c r="J2482" s="41" t="str">
        <f>"TST-F "&amp;_xlfn.XLOOKUP('Test Scenarios'!M2491,'Taxonomy and Epics'!H:H,'Taxonomy and Epics'!E:E)</f>
        <v xml:space="preserve">TST-F </v>
      </c>
      <c r="K2482" s="36" t="str">
        <f>"Phase1,"&amp;_xlfn.XLOOKUP('Test Scenarios'!M2491,'Taxonomy and Epics'!H:H,'Taxonomy and Epics'!B:B)&amp;"_"&amp;_xlfn.XLOOKUP('Test Scenarios'!M2491,'Taxonomy and Epics'!H:H,'Taxonomy and Epics'!C:C)&amp;","&amp;'Test Scenarios'!M2491&amp;",Fin_Functional, Workday"</f>
        <v>Phase1,_,,Fin_Functional, Workday</v>
      </c>
      <c r="L2482" s="41"/>
      <c r="M2482" s="41"/>
      <c r="N2482" s="41"/>
      <c r="O2482" s="41"/>
      <c r="P2482" s="41"/>
      <c r="Q2482" s="41"/>
      <c r="R2482" s="41"/>
      <c r="S2482" s="41"/>
      <c r="T2482" s="38"/>
    </row>
    <row r="2483" spans="1:20" ht="128" x14ac:dyDescent="0.2">
      <c r="A2483" s="20">
        <f>'Test Scenarios'!A2492</f>
        <v>0</v>
      </c>
      <c r="B2483" s="44">
        <f>'Test Scenarios'!K2492</f>
        <v>0</v>
      </c>
      <c r="C2483" s="42">
        <f>'Test Scenarios'!B2492</f>
        <v>0</v>
      </c>
      <c r="D2483" s="43" t="str">
        <f>"F-"&amp;'Test Scenarios'!M2492&amp;"-"&amp;'Test Scenarios'!C2492&amp;"-"&amp;C2483</f>
        <v>F---0</v>
      </c>
      <c r="E2483" s="43" t="s">
        <v>6576</v>
      </c>
      <c r="F2483" s="43">
        <f>'Test Scenarios'!G2492</f>
        <v>0</v>
      </c>
      <c r="G2483" s="43" t="str">
        <f>"Objective"&amp;CHAR(10)
&amp;'Test Scenarios'!L2492&amp;CHAR(10)&amp;CHAR(10)&amp;
"Test Case Description"&amp;CHAR(10)
&amp;'Test Scenarios'!D2492&amp;CHAR(10)&amp;CHAR(10)&amp;
"Expected Results"&amp;CHAR(10)&amp;'Test Scenarios'!F2492</f>
        <v xml:space="preserve">Objective
Test Case Description
Expected Results
</v>
      </c>
      <c r="H2483" s="41"/>
      <c r="I2483" s="43" t="s">
        <v>6577</v>
      </c>
      <c r="J2483" s="41" t="str">
        <f>"TST-F "&amp;_xlfn.XLOOKUP('Test Scenarios'!M2492,'Taxonomy and Epics'!H:H,'Taxonomy and Epics'!E:E)</f>
        <v xml:space="preserve">TST-F </v>
      </c>
      <c r="K2483" s="36" t="str">
        <f>"Phase1,"&amp;_xlfn.XLOOKUP('Test Scenarios'!M2492,'Taxonomy and Epics'!H:H,'Taxonomy and Epics'!B:B)&amp;"_"&amp;_xlfn.XLOOKUP('Test Scenarios'!M2492,'Taxonomy and Epics'!H:H,'Taxonomy and Epics'!C:C)&amp;","&amp;'Test Scenarios'!M2492&amp;",Fin_Functional, Workday"</f>
        <v>Phase1,_,,Fin_Functional, Workday</v>
      </c>
      <c r="L2483" s="41"/>
      <c r="M2483" s="41"/>
      <c r="N2483" s="41"/>
      <c r="O2483" s="41"/>
      <c r="P2483" s="41"/>
      <c r="Q2483" s="41"/>
      <c r="R2483" s="41"/>
      <c r="S2483" s="41"/>
      <c r="T2483" s="38"/>
    </row>
    <row r="2484" spans="1:20" ht="128" x14ac:dyDescent="0.2">
      <c r="A2484" s="20">
        <f>'Test Scenarios'!A2493</f>
        <v>0</v>
      </c>
      <c r="B2484" s="44">
        <f>'Test Scenarios'!K2493</f>
        <v>0</v>
      </c>
      <c r="C2484" s="42">
        <f>'Test Scenarios'!B2493</f>
        <v>0</v>
      </c>
      <c r="D2484" s="43" t="str">
        <f>"F-"&amp;'Test Scenarios'!M2493&amp;"-"&amp;'Test Scenarios'!C2493&amp;"-"&amp;C2484</f>
        <v>F---0</v>
      </c>
      <c r="E2484" s="43" t="s">
        <v>6576</v>
      </c>
      <c r="F2484" s="43">
        <f>'Test Scenarios'!G2493</f>
        <v>0</v>
      </c>
      <c r="G2484" s="43" t="str">
        <f>"Objective"&amp;CHAR(10)
&amp;'Test Scenarios'!L2493&amp;CHAR(10)&amp;CHAR(10)&amp;
"Test Case Description"&amp;CHAR(10)
&amp;'Test Scenarios'!D2493&amp;CHAR(10)&amp;CHAR(10)&amp;
"Expected Results"&amp;CHAR(10)&amp;'Test Scenarios'!F2493</f>
        <v xml:space="preserve">Objective
Test Case Description
Expected Results
</v>
      </c>
      <c r="H2484" s="41"/>
      <c r="I2484" s="43" t="s">
        <v>6577</v>
      </c>
      <c r="J2484" s="41" t="str">
        <f>"TST-F "&amp;_xlfn.XLOOKUP('Test Scenarios'!M2493,'Taxonomy and Epics'!H:H,'Taxonomy and Epics'!E:E)</f>
        <v xml:space="preserve">TST-F </v>
      </c>
      <c r="K2484" s="36" t="str">
        <f>"Phase1,"&amp;_xlfn.XLOOKUP('Test Scenarios'!M2493,'Taxonomy and Epics'!H:H,'Taxonomy and Epics'!B:B)&amp;"_"&amp;_xlfn.XLOOKUP('Test Scenarios'!M2493,'Taxonomy and Epics'!H:H,'Taxonomy and Epics'!C:C)&amp;","&amp;'Test Scenarios'!M2493&amp;",Fin_Functional, Workday"</f>
        <v>Phase1,_,,Fin_Functional, Workday</v>
      </c>
      <c r="L2484" s="41"/>
      <c r="M2484" s="41"/>
      <c r="N2484" s="41"/>
      <c r="O2484" s="41"/>
      <c r="P2484" s="41"/>
      <c r="Q2484" s="41"/>
      <c r="R2484" s="41"/>
      <c r="S2484" s="41"/>
      <c r="T2484" s="38"/>
    </row>
    <row r="2485" spans="1:20" ht="128" x14ac:dyDescent="0.2">
      <c r="A2485" s="20">
        <f>'Test Scenarios'!A2494</f>
        <v>0</v>
      </c>
      <c r="B2485" s="44">
        <f>'Test Scenarios'!K2494</f>
        <v>0</v>
      </c>
      <c r="C2485" s="42">
        <f>'Test Scenarios'!B2494</f>
        <v>0</v>
      </c>
      <c r="D2485" s="43" t="str">
        <f>"F-"&amp;'Test Scenarios'!M2494&amp;"-"&amp;'Test Scenarios'!C2494&amp;"-"&amp;C2485</f>
        <v>F---0</v>
      </c>
      <c r="E2485" s="43" t="s">
        <v>6576</v>
      </c>
      <c r="F2485" s="43">
        <f>'Test Scenarios'!G2494</f>
        <v>0</v>
      </c>
      <c r="G2485" s="43" t="str">
        <f>"Objective"&amp;CHAR(10)
&amp;'Test Scenarios'!L2494&amp;CHAR(10)&amp;CHAR(10)&amp;
"Test Case Description"&amp;CHAR(10)
&amp;'Test Scenarios'!D2494&amp;CHAR(10)&amp;CHAR(10)&amp;
"Expected Results"&amp;CHAR(10)&amp;'Test Scenarios'!F2494</f>
        <v xml:space="preserve">Objective
Test Case Description
Expected Results
</v>
      </c>
      <c r="H2485" s="41"/>
      <c r="I2485" s="43" t="s">
        <v>6577</v>
      </c>
      <c r="J2485" s="41" t="str">
        <f>"TST-F "&amp;_xlfn.XLOOKUP('Test Scenarios'!M2494,'Taxonomy and Epics'!H:H,'Taxonomy and Epics'!E:E)</f>
        <v xml:space="preserve">TST-F </v>
      </c>
      <c r="K2485" s="36" t="str">
        <f>"Phase1,"&amp;_xlfn.XLOOKUP('Test Scenarios'!M2494,'Taxonomy and Epics'!H:H,'Taxonomy and Epics'!B:B)&amp;"_"&amp;_xlfn.XLOOKUP('Test Scenarios'!M2494,'Taxonomy and Epics'!H:H,'Taxonomy and Epics'!C:C)&amp;","&amp;'Test Scenarios'!M2494&amp;",Fin_Functional, Workday"</f>
        <v>Phase1,_,,Fin_Functional, Workday</v>
      </c>
      <c r="L2485" s="41"/>
      <c r="M2485" s="41"/>
      <c r="N2485" s="41"/>
      <c r="O2485" s="41"/>
      <c r="P2485" s="41"/>
      <c r="Q2485" s="41"/>
      <c r="R2485" s="41"/>
      <c r="S2485" s="41"/>
      <c r="T2485" s="38"/>
    </row>
    <row r="2486" spans="1:20" ht="128" x14ac:dyDescent="0.2">
      <c r="A2486" s="20">
        <f>'Test Scenarios'!A2495</f>
        <v>0</v>
      </c>
      <c r="B2486" s="44">
        <f>'Test Scenarios'!K2495</f>
        <v>0</v>
      </c>
      <c r="C2486" s="42">
        <f>'Test Scenarios'!B2495</f>
        <v>0</v>
      </c>
      <c r="D2486" s="43" t="str">
        <f>"F-"&amp;'Test Scenarios'!M2495&amp;"-"&amp;'Test Scenarios'!C2495&amp;"-"&amp;C2486</f>
        <v>F---0</v>
      </c>
      <c r="E2486" s="43" t="s">
        <v>6576</v>
      </c>
      <c r="F2486" s="43">
        <f>'Test Scenarios'!G2495</f>
        <v>0</v>
      </c>
      <c r="G2486" s="43" t="str">
        <f>"Objective"&amp;CHAR(10)
&amp;'Test Scenarios'!L2495&amp;CHAR(10)&amp;CHAR(10)&amp;
"Test Case Description"&amp;CHAR(10)
&amp;'Test Scenarios'!D2495&amp;CHAR(10)&amp;CHAR(10)&amp;
"Expected Results"&amp;CHAR(10)&amp;'Test Scenarios'!F2495</f>
        <v xml:space="preserve">Objective
Test Case Description
Expected Results
</v>
      </c>
      <c r="H2486" s="41"/>
      <c r="I2486" s="43" t="s">
        <v>6577</v>
      </c>
      <c r="J2486" s="41" t="str">
        <f>"TST-F "&amp;_xlfn.XLOOKUP('Test Scenarios'!M2495,'Taxonomy and Epics'!H:H,'Taxonomy and Epics'!E:E)</f>
        <v xml:space="preserve">TST-F </v>
      </c>
      <c r="K2486" s="36" t="str">
        <f>"Phase1,"&amp;_xlfn.XLOOKUP('Test Scenarios'!M2495,'Taxonomy and Epics'!H:H,'Taxonomy and Epics'!B:B)&amp;"_"&amp;_xlfn.XLOOKUP('Test Scenarios'!M2495,'Taxonomy and Epics'!H:H,'Taxonomy and Epics'!C:C)&amp;","&amp;'Test Scenarios'!M2495&amp;",Fin_Functional, Workday"</f>
        <v>Phase1,_,,Fin_Functional, Workday</v>
      </c>
      <c r="L2486" s="41"/>
      <c r="M2486" s="41"/>
      <c r="N2486" s="41"/>
      <c r="O2486" s="41"/>
      <c r="P2486" s="41"/>
      <c r="Q2486" s="41"/>
      <c r="R2486" s="41"/>
      <c r="S2486" s="41"/>
      <c r="T2486" s="38"/>
    </row>
    <row r="2487" spans="1:20" ht="128" x14ac:dyDescent="0.2">
      <c r="A2487" s="20">
        <f>'Test Scenarios'!A2496</f>
        <v>0</v>
      </c>
      <c r="B2487" s="44">
        <f>'Test Scenarios'!K2496</f>
        <v>0</v>
      </c>
      <c r="C2487" s="42">
        <f>'Test Scenarios'!B2496</f>
        <v>0</v>
      </c>
      <c r="D2487" s="43" t="str">
        <f>"F-"&amp;'Test Scenarios'!M2496&amp;"-"&amp;'Test Scenarios'!C2496&amp;"-"&amp;C2487</f>
        <v>F---0</v>
      </c>
      <c r="E2487" s="43" t="s">
        <v>6576</v>
      </c>
      <c r="F2487" s="43">
        <f>'Test Scenarios'!G2496</f>
        <v>0</v>
      </c>
      <c r="G2487" s="43" t="str">
        <f>"Objective"&amp;CHAR(10)
&amp;'Test Scenarios'!L2496&amp;CHAR(10)&amp;CHAR(10)&amp;
"Test Case Description"&amp;CHAR(10)
&amp;'Test Scenarios'!D2496&amp;CHAR(10)&amp;CHAR(10)&amp;
"Expected Results"&amp;CHAR(10)&amp;'Test Scenarios'!F2496</f>
        <v xml:space="preserve">Objective
Test Case Description
Expected Results
</v>
      </c>
      <c r="H2487" s="41"/>
      <c r="I2487" s="43" t="s">
        <v>6577</v>
      </c>
      <c r="J2487" s="41" t="str">
        <f>"TST-F "&amp;_xlfn.XLOOKUP('Test Scenarios'!M2496,'Taxonomy and Epics'!H:H,'Taxonomy and Epics'!E:E)</f>
        <v xml:space="preserve">TST-F </v>
      </c>
      <c r="K2487" s="36" t="str">
        <f>"Phase1,"&amp;_xlfn.XLOOKUP('Test Scenarios'!M2496,'Taxonomy and Epics'!H:H,'Taxonomy and Epics'!B:B)&amp;"_"&amp;_xlfn.XLOOKUP('Test Scenarios'!M2496,'Taxonomy and Epics'!H:H,'Taxonomy and Epics'!C:C)&amp;","&amp;'Test Scenarios'!M2496&amp;",Fin_Functional, Workday"</f>
        <v>Phase1,_,,Fin_Functional, Workday</v>
      </c>
      <c r="L2487" s="41"/>
      <c r="M2487" s="41"/>
      <c r="N2487" s="41"/>
      <c r="O2487" s="41"/>
      <c r="P2487" s="41"/>
      <c r="Q2487" s="41"/>
      <c r="R2487" s="41"/>
      <c r="S2487" s="41"/>
      <c r="T2487" s="38"/>
    </row>
    <row r="2488" spans="1:20" ht="128" x14ac:dyDescent="0.2">
      <c r="A2488" s="20">
        <f>'Test Scenarios'!A2497</f>
        <v>0</v>
      </c>
      <c r="B2488" s="44">
        <f>'Test Scenarios'!K2497</f>
        <v>0</v>
      </c>
      <c r="C2488" s="42">
        <f>'Test Scenarios'!B2497</f>
        <v>0</v>
      </c>
      <c r="D2488" s="43" t="str">
        <f>"F-"&amp;'Test Scenarios'!M2497&amp;"-"&amp;'Test Scenarios'!C2497&amp;"-"&amp;C2488</f>
        <v>F---0</v>
      </c>
      <c r="E2488" s="43" t="s">
        <v>6576</v>
      </c>
      <c r="F2488" s="43">
        <f>'Test Scenarios'!G2497</f>
        <v>0</v>
      </c>
      <c r="G2488" s="43" t="str">
        <f>"Objective"&amp;CHAR(10)
&amp;'Test Scenarios'!L2497&amp;CHAR(10)&amp;CHAR(10)&amp;
"Test Case Description"&amp;CHAR(10)
&amp;'Test Scenarios'!D2497&amp;CHAR(10)&amp;CHAR(10)&amp;
"Expected Results"&amp;CHAR(10)&amp;'Test Scenarios'!F2497</f>
        <v xml:space="preserve">Objective
Test Case Description
Expected Results
</v>
      </c>
      <c r="H2488" s="41"/>
      <c r="I2488" s="43" t="s">
        <v>6577</v>
      </c>
      <c r="J2488" s="41" t="str">
        <f>"TST-F "&amp;_xlfn.XLOOKUP('Test Scenarios'!M2497,'Taxonomy and Epics'!H:H,'Taxonomy and Epics'!E:E)</f>
        <v xml:space="preserve">TST-F </v>
      </c>
      <c r="K2488" s="36" t="str">
        <f>"Phase1,"&amp;_xlfn.XLOOKUP('Test Scenarios'!M2497,'Taxonomy and Epics'!H:H,'Taxonomy and Epics'!B:B)&amp;"_"&amp;_xlfn.XLOOKUP('Test Scenarios'!M2497,'Taxonomy and Epics'!H:H,'Taxonomy and Epics'!C:C)&amp;","&amp;'Test Scenarios'!M2497&amp;",Fin_Functional, Workday"</f>
        <v>Phase1,_,,Fin_Functional, Workday</v>
      </c>
      <c r="L2488" s="41"/>
      <c r="M2488" s="41"/>
      <c r="N2488" s="41"/>
      <c r="O2488" s="41"/>
      <c r="P2488" s="41"/>
      <c r="Q2488" s="41"/>
      <c r="R2488" s="41"/>
      <c r="S2488" s="41"/>
      <c r="T2488" s="38"/>
    </row>
    <row r="2489" spans="1:20" ht="128" x14ac:dyDescent="0.2">
      <c r="A2489" s="20">
        <f>'Test Scenarios'!A2498</f>
        <v>0</v>
      </c>
      <c r="B2489" s="44">
        <f>'Test Scenarios'!K2498</f>
        <v>0</v>
      </c>
      <c r="C2489" s="42">
        <f>'Test Scenarios'!B2498</f>
        <v>0</v>
      </c>
      <c r="D2489" s="43" t="str">
        <f>"F-"&amp;'Test Scenarios'!M2498&amp;"-"&amp;'Test Scenarios'!C2498&amp;"-"&amp;C2489</f>
        <v>F---0</v>
      </c>
      <c r="E2489" s="43" t="s">
        <v>6576</v>
      </c>
      <c r="F2489" s="43">
        <f>'Test Scenarios'!G2498</f>
        <v>0</v>
      </c>
      <c r="G2489" s="43" t="str">
        <f>"Objective"&amp;CHAR(10)
&amp;'Test Scenarios'!L2498&amp;CHAR(10)&amp;CHAR(10)&amp;
"Test Case Description"&amp;CHAR(10)
&amp;'Test Scenarios'!D2498&amp;CHAR(10)&amp;CHAR(10)&amp;
"Expected Results"&amp;CHAR(10)&amp;'Test Scenarios'!F2498</f>
        <v xml:space="preserve">Objective
Test Case Description
Expected Results
</v>
      </c>
      <c r="H2489" s="41"/>
      <c r="I2489" s="43" t="s">
        <v>6577</v>
      </c>
      <c r="J2489" s="41" t="str">
        <f>"TST-F "&amp;_xlfn.XLOOKUP('Test Scenarios'!M2498,'Taxonomy and Epics'!H:H,'Taxonomy and Epics'!E:E)</f>
        <v xml:space="preserve">TST-F </v>
      </c>
      <c r="K2489" s="36" t="str">
        <f>"Phase1,"&amp;_xlfn.XLOOKUP('Test Scenarios'!M2498,'Taxonomy and Epics'!H:H,'Taxonomy and Epics'!B:B)&amp;"_"&amp;_xlfn.XLOOKUP('Test Scenarios'!M2498,'Taxonomy and Epics'!H:H,'Taxonomy and Epics'!C:C)&amp;","&amp;'Test Scenarios'!M2498&amp;",Fin_Functional, Workday"</f>
        <v>Phase1,_,,Fin_Functional, Workday</v>
      </c>
      <c r="L2489" s="41"/>
      <c r="M2489" s="41"/>
      <c r="N2489" s="41"/>
      <c r="O2489" s="41"/>
      <c r="P2489" s="41"/>
      <c r="Q2489" s="41"/>
      <c r="R2489" s="41"/>
      <c r="S2489" s="41"/>
      <c r="T2489" s="38"/>
    </row>
    <row r="2490" spans="1:20" ht="128" x14ac:dyDescent="0.2">
      <c r="A2490" s="20">
        <f>'Test Scenarios'!A2499</f>
        <v>0</v>
      </c>
      <c r="B2490" s="44">
        <f>'Test Scenarios'!K2499</f>
        <v>0</v>
      </c>
      <c r="C2490" s="42">
        <f>'Test Scenarios'!B2499</f>
        <v>0</v>
      </c>
      <c r="D2490" s="43" t="str">
        <f>"F-"&amp;'Test Scenarios'!M2499&amp;"-"&amp;'Test Scenarios'!C2499&amp;"-"&amp;C2490</f>
        <v>F---0</v>
      </c>
      <c r="E2490" s="43" t="s">
        <v>6576</v>
      </c>
      <c r="F2490" s="43">
        <f>'Test Scenarios'!G2499</f>
        <v>0</v>
      </c>
      <c r="G2490" s="43" t="str">
        <f>"Objective"&amp;CHAR(10)
&amp;'Test Scenarios'!L2499&amp;CHAR(10)&amp;CHAR(10)&amp;
"Test Case Description"&amp;CHAR(10)
&amp;'Test Scenarios'!D2499&amp;CHAR(10)&amp;CHAR(10)&amp;
"Expected Results"&amp;CHAR(10)&amp;'Test Scenarios'!F2499</f>
        <v xml:space="preserve">Objective
Test Case Description
Expected Results
</v>
      </c>
      <c r="H2490" s="41"/>
      <c r="I2490" s="43" t="s">
        <v>6577</v>
      </c>
      <c r="J2490" s="41" t="str">
        <f>"TST-F "&amp;_xlfn.XLOOKUP('Test Scenarios'!M2499,'Taxonomy and Epics'!H:H,'Taxonomy and Epics'!E:E)</f>
        <v xml:space="preserve">TST-F </v>
      </c>
      <c r="K2490" s="36" t="str">
        <f>"Phase1,"&amp;_xlfn.XLOOKUP('Test Scenarios'!M2499,'Taxonomy and Epics'!H:H,'Taxonomy and Epics'!B:B)&amp;"_"&amp;_xlfn.XLOOKUP('Test Scenarios'!M2499,'Taxonomy and Epics'!H:H,'Taxonomy and Epics'!C:C)&amp;","&amp;'Test Scenarios'!M2499&amp;",Fin_Functional, Workday"</f>
        <v>Phase1,_,,Fin_Functional, Workday</v>
      </c>
      <c r="L2490" s="41"/>
      <c r="M2490" s="41"/>
      <c r="N2490" s="41"/>
      <c r="O2490" s="41"/>
      <c r="P2490" s="41"/>
      <c r="Q2490" s="41"/>
      <c r="R2490" s="41"/>
      <c r="S2490" s="41"/>
      <c r="T2490" s="38"/>
    </row>
    <row r="2491" spans="1:20" ht="128" x14ac:dyDescent="0.2">
      <c r="A2491" s="20">
        <f>'Test Scenarios'!A2500</f>
        <v>0</v>
      </c>
      <c r="B2491" s="44">
        <f>'Test Scenarios'!K2500</f>
        <v>0</v>
      </c>
      <c r="C2491" s="42">
        <f>'Test Scenarios'!B2500</f>
        <v>0</v>
      </c>
      <c r="D2491" s="43" t="str">
        <f>"F-"&amp;'Test Scenarios'!M2500&amp;"-"&amp;'Test Scenarios'!C2500&amp;"-"&amp;C2491</f>
        <v>F---0</v>
      </c>
      <c r="E2491" s="43" t="s">
        <v>6576</v>
      </c>
      <c r="F2491" s="43">
        <f>'Test Scenarios'!G2500</f>
        <v>0</v>
      </c>
      <c r="G2491" s="43" t="str">
        <f>"Objective"&amp;CHAR(10)
&amp;'Test Scenarios'!L2500&amp;CHAR(10)&amp;CHAR(10)&amp;
"Test Case Description"&amp;CHAR(10)
&amp;'Test Scenarios'!D2500&amp;CHAR(10)&amp;CHAR(10)&amp;
"Expected Results"&amp;CHAR(10)&amp;'Test Scenarios'!F2500</f>
        <v xml:space="preserve">Objective
Test Case Description
Expected Results
</v>
      </c>
      <c r="H2491" s="41"/>
      <c r="I2491" s="43" t="s">
        <v>6577</v>
      </c>
      <c r="J2491" s="41" t="str">
        <f>"TST-F "&amp;_xlfn.XLOOKUP('Test Scenarios'!M2500,'Taxonomy and Epics'!H:H,'Taxonomy and Epics'!E:E)</f>
        <v xml:space="preserve">TST-F </v>
      </c>
      <c r="K2491" s="36" t="str">
        <f>"Phase1,"&amp;_xlfn.XLOOKUP('Test Scenarios'!M2500,'Taxonomy and Epics'!H:H,'Taxonomy and Epics'!B:B)&amp;"_"&amp;_xlfn.XLOOKUP('Test Scenarios'!M2500,'Taxonomy and Epics'!H:H,'Taxonomy and Epics'!C:C)&amp;","&amp;'Test Scenarios'!M2500&amp;",Fin_Functional, Workday"</f>
        <v>Phase1,_,,Fin_Functional, Workday</v>
      </c>
      <c r="L2491" s="41"/>
      <c r="M2491" s="41"/>
      <c r="N2491" s="41"/>
      <c r="O2491" s="41"/>
      <c r="P2491" s="41"/>
      <c r="Q2491" s="41"/>
      <c r="R2491" s="41"/>
      <c r="S2491" s="41"/>
      <c r="T2491" s="38"/>
    </row>
    <row r="2492" spans="1:20" ht="128" x14ac:dyDescent="0.2">
      <c r="A2492" s="20">
        <f>'Test Scenarios'!A2501</f>
        <v>0</v>
      </c>
      <c r="B2492" s="44">
        <f>'Test Scenarios'!K2501</f>
        <v>0</v>
      </c>
      <c r="C2492" s="42">
        <f>'Test Scenarios'!B2501</f>
        <v>0</v>
      </c>
      <c r="D2492" s="43" t="str">
        <f>"F-"&amp;'Test Scenarios'!M2501&amp;"-"&amp;'Test Scenarios'!C2501&amp;"-"&amp;C2492</f>
        <v>F---0</v>
      </c>
      <c r="E2492" s="43" t="s">
        <v>6576</v>
      </c>
      <c r="F2492" s="43">
        <f>'Test Scenarios'!G2501</f>
        <v>0</v>
      </c>
      <c r="G2492" s="43" t="str">
        <f>"Objective"&amp;CHAR(10)
&amp;'Test Scenarios'!L2501&amp;CHAR(10)&amp;CHAR(10)&amp;
"Test Case Description"&amp;CHAR(10)
&amp;'Test Scenarios'!D2501&amp;CHAR(10)&amp;CHAR(10)&amp;
"Expected Results"&amp;CHAR(10)&amp;'Test Scenarios'!F2501</f>
        <v xml:space="preserve">Objective
Test Case Description
Expected Results
</v>
      </c>
      <c r="H2492" s="41"/>
      <c r="I2492" s="43" t="s">
        <v>6577</v>
      </c>
      <c r="J2492" s="41" t="str">
        <f>"TST-F "&amp;_xlfn.XLOOKUP('Test Scenarios'!M2501,'Taxonomy and Epics'!H:H,'Taxonomy and Epics'!E:E)</f>
        <v xml:space="preserve">TST-F </v>
      </c>
      <c r="K2492" s="36" t="str">
        <f>"Phase1,"&amp;_xlfn.XLOOKUP('Test Scenarios'!M2501,'Taxonomy and Epics'!H:H,'Taxonomy and Epics'!B:B)&amp;"_"&amp;_xlfn.XLOOKUP('Test Scenarios'!M2501,'Taxonomy and Epics'!H:H,'Taxonomy and Epics'!C:C)&amp;","&amp;'Test Scenarios'!M2501&amp;",Fin_Functional, Workday"</f>
        <v>Phase1,_,,Fin_Functional, Workday</v>
      </c>
      <c r="L2492" s="41"/>
      <c r="M2492" s="41"/>
      <c r="N2492" s="41"/>
      <c r="O2492" s="41"/>
      <c r="P2492" s="41"/>
      <c r="Q2492" s="41"/>
      <c r="R2492" s="41"/>
      <c r="S2492" s="41"/>
      <c r="T2492" s="38"/>
    </row>
    <row r="2493" spans="1:20" ht="128" x14ac:dyDescent="0.2">
      <c r="A2493" s="20">
        <f>'Test Scenarios'!A2502</f>
        <v>0</v>
      </c>
      <c r="B2493" s="44">
        <f>'Test Scenarios'!K2502</f>
        <v>0</v>
      </c>
      <c r="C2493" s="42">
        <f>'Test Scenarios'!B2502</f>
        <v>0</v>
      </c>
      <c r="D2493" s="43" t="str">
        <f>"F-"&amp;'Test Scenarios'!M2502&amp;"-"&amp;'Test Scenarios'!C2502&amp;"-"&amp;C2493</f>
        <v>F---0</v>
      </c>
      <c r="E2493" s="43" t="s">
        <v>6576</v>
      </c>
      <c r="F2493" s="43">
        <f>'Test Scenarios'!G2502</f>
        <v>0</v>
      </c>
      <c r="G2493" s="43" t="str">
        <f>"Objective"&amp;CHAR(10)
&amp;'Test Scenarios'!L2502&amp;CHAR(10)&amp;CHAR(10)&amp;
"Test Case Description"&amp;CHAR(10)
&amp;'Test Scenarios'!D2502&amp;CHAR(10)&amp;CHAR(10)&amp;
"Expected Results"&amp;CHAR(10)&amp;'Test Scenarios'!F2502</f>
        <v xml:space="preserve">Objective
Test Case Description
Expected Results
</v>
      </c>
      <c r="H2493" s="41"/>
      <c r="I2493" s="43" t="s">
        <v>6577</v>
      </c>
      <c r="J2493" s="41" t="str">
        <f>"TST-F "&amp;_xlfn.XLOOKUP('Test Scenarios'!M2502,'Taxonomy and Epics'!H:H,'Taxonomy and Epics'!E:E)</f>
        <v xml:space="preserve">TST-F </v>
      </c>
      <c r="K2493" s="36" t="str">
        <f>"Phase1,"&amp;_xlfn.XLOOKUP('Test Scenarios'!M2502,'Taxonomy and Epics'!H:H,'Taxonomy and Epics'!B:B)&amp;"_"&amp;_xlfn.XLOOKUP('Test Scenarios'!M2502,'Taxonomy and Epics'!H:H,'Taxonomy and Epics'!C:C)&amp;","&amp;'Test Scenarios'!M2502&amp;",Fin_Functional, Workday"</f>
        <v>Phase1,_,,Fin_Functional, Workday</v>
      </c>
      <c r="L2493" s="41"/>
      <c r="M2493" s="41"/>
      <c r="N2493" s="41"/>
      <c r="O2493" s="41"/>
      <c r="P2493" s="41"/>
      <c r="Q2493" s="41"/>
      <c r="R2493" s="41"/>
      <c r="S2493" s="41"/>
      <c r="T2493" s="38"/>
    </row>
    <row r="2494" spans="1:20" ht="128" x14ac:dyDescent="0.2">
      <c r="A2494" s="20">
        <f>'Test Scenarios'!A2503</f>
        <v>0</v>
      </c>
      <c r="B2494" s="44">
        <f>'Test Scenarios'!K2503</f>
        <v>0</v>
      </c>
      <c r="C2494" s="42">
        <f>'Test Scenarios'!B2503</f>
        <v>0</v>
      </c>
      <c r="D2494" s="43" t="str">
        <f>"F-"&amp;'Test Scenarios'!M2503&amp;"-"&amp;'Test Scenarios'!C2503&amp;"-"&amp;C2494</f>
        <v>F---0</v>
      </c>
      <c r="E2494" s="43" t="s">
        <v>6576</v>
      </c>
      <c r="F2494" s="43">
        <f>'Test Scenarios'!G2503</f>
        <v>0</v>
      </c>
      <c r="G2494" s="43" t="str">
        <f>"Objective"&amp;CHAR(10)
&amp;'Test Scenarios'!L2503&amp;CHAR(10)&amp;CHAR(10)&amp;
"Test Case Description"&amp;CHAR(10)
&amp;'Test Scenarios'!D2503&amp;CHAR(10)&amp;CHAR(10)&amp;
"Expected Results"&amp;CHAR(10)&amp;'Test Scenarios'!F2503</f>
        <v xml:space="preserve">Objective
Test Case Description
Expected Results
</v>
      </c>
      <c r="H2494" s="41"/>
      <c r="I2494" s="43" t="s">
        <v>6577</v>
      </c>
      <c r="J2494" s="41" t="str">
        <f>"TST-F "&amp;_xlfn.XLOOKUP('Test Scenarios'!M2503,'Taxonomy and Epics'!H:H,'Taxonomy and Epics'!E:E)</f>
        <v xml:space="preserve">TST-F </v>
      </c>
      <c r="K2494" s="36" t="str">
        <f>"Phase1,"&amp;_xlfn.XLOOKUP('Test Scenarios'!M2503,'Taxonomy and Epics'!H:H,'Taxonomy and Epics'!B:B)&amp;"_"&amp;_xlfn.XLOOKUP('Test Scenarios'!M2503,'Taxonomy and Epics'!H:H,'Taxonomy and Epics'!C:C)&amp;","&amp;'Test Scenarios'!M2503&amp;",Fin_Functional, Workday"</f>
        <v>Phase1,_,,Fin_Functional, Workday</v>
      </c>
      <c r="L2494" s="41"/>
      <c r="M2494" s="41"/>
      <c r="N2494" s="41"/>
      <c r="O2494" s="41"/>
      <c r="P2494" s="41"/>
      <c r="Q2494" s="41"/>
      <c r="R2494" s="41"/>
      <c r="S2494" s="41"/>
      <c r="T2494" s="38"/>
    </row>
    <row r="2495" spans="1:20" ht="128" x14ac:dyDescent="0.2">
      <c r="A2495" s="20">
        <f>'Test Scenarios'!A2504</f>
        <v>0</v>
      </c>
      <c r="B2495" s="44">
        <f>'Test Scenarios'!K2504</f>
        <v>0</v>
      </c>
      <c r="C2495" s="42">
        <f>'Test Scenarios'!B2504</f>
        <v>0</v>
      </c>
      <c r="D2495" s="43" t="str">
        <f>"F-"&amp;'Test Scenarios'!M2504&amp;"-"&amp;'Test Scenarios'!C2504&amp;"-"&amp;C2495</f>
        <v>F---0</v>
      </c>
      <c r="E2495" s="43" t="s">
        <v>6576</v>
      </c>
      <c r="F2495" s="43">
        <f>'Test Scenarios'!G2504</f>
        <v>0</v>
      </c>
      <c r="G2495" s="43" t="str">
        <f>"Objective"&amp;CHAR(10)
&amp;'Test Scenarios'!L2504&amp;CHAR(10)&amp;CHAR(10)&amp;
"Test Case Description"&amp;CHAR(10)
&amp;'Test Scenarios'!D2504&amp;CHAR(10)&amp;CHAR(10)&amp;
"Expected Results"&amp;CHAR(10)&amp;'Test Scenarios'!F2504</f>
        <v xml:space="preserve">Objective
Test Case Description
Expected Results
</v>
      </c>
      <c r="H2495" s="41"/>
      <c r="I2495" s="43" t="s">
        <v>6577</v>
      </c>
      <c r="J2495" s="41" t="str">
        <f>"TST-F "&amp;_xlfn.XLOOKUP('Test Scenarios'!M2504,'Taxonomy and Epics'!H:H,'Taxonomy and Epics'!E:E)</f>
        <v xml:space="preserve">TST-F </v>
      </c>
      <c r="K2495" s="36" t="str">
        <f>"Phase1,"&amp;_xlfn.XLOOKUP('Test Scenarios'!M2504,'Taxonomy and Epics'!H:H,'Taxonomy and Epics'!B:B)&amp;"_"&amp;_xlfn.XLOOKUP('Test Scenarios'!M2504,'Taxonomy and Epics'!H:H,'Taxonomy and Epics'!C:C)&amp;","&amp;'Test Scenarios'!M2504&amp;",Fin_Functional, Workday"</f>
        <v>Phase1,_,,Fin_Functional, Workday</v>
      </c>
      <c r="L2495" s="41"/>
      <c r="M2495" s="41"/>
      <c r="N2495" s="41"/>
      <c r="O2495" s="41"/>
      <c r="P2495" s="41"/>
      <c r="Q2495" s="41"/>
      <c r="R2495" s="41"/>
      <c r="S2495" s="41"/>
      <c r="T2495" s="38"/>
    </row>
    <row r="2496" spans="1:20" ht="128" x14ac:dyDescent="0.2">
      <c r="A2496" s="20">
        <f>'Test Scenarios'!A2505</f>
        <v>0</v>
      </c>
      <c r="B2496" s="44">
        <f>'Test Scenarios'!K2505</f>
        <v>0</v>
      </c>
      <c r="C2496" s="42">
        <f>'Test Scenarios'!B2505</f>
        <v>0</v>
      </c>
      <c r="D2496" s="43" t="str">
        <f>"F-"&amp;'Test Scenarios'!M2505&amp;"-"&amp;'Test Scenarios'!C2505&amp;"-"&amp;C2496</f>
        <v>F---0</v>
      </c>
      <c r="E2496" s="43" t="s">
        <v>6576</v>
      </c>
      <c r="F2496" s="43">
        <f>'Test Scenarios'!G2505</f>
        <v>0</v>
      </c>
      <c r="G2496" s="43" t="str">
        <f>"Objective"&amp;CHAR(10)
&amp;'Test Scenarios'!L2505&amp;CHAR(10)&amp;CHAR(10)&amp;
"Test Case Description"&amp;CHAR(10)
&amp;'Test Scenarios'!D2505&amp;CHAR(10)&amp;CHAR(10)&amp;
"Expected Results"&amp;CHAR(10)&amp;'Test Scenarios'!F2505</f>
        <v xml:space="preserve">Objective
Test Case Description
Expected Results
</v>
      </c>
      <c r="H2496" s="41"/>
      <c r="I2496" s="43" t="s">
        <v>6577</v>
      </c>
      <c r="J2496" s="41" t="str">
        <f>"TST-F "&amp;_xlfn.XLOOKUP('Test Scenarios'!M2505,'Taxonomy and Epics'!H:H,'Taxonomy and Epics'!E:E)</f>
        <v xml:space="preserve">TST-F </v>
      </c>
      <c r="K2496" s="36" t="str">
        <f>"Phase1,"&amp;_xlfn.XLOOKUP('Test Scenarios'!M2505,'Taxonomy and Epics'!H:H,'Taxonomy and Epics'!B:B)&amp;"_"&amp;_xlfn.XLOOKUP('Test Scenarios'!M2505,'Taxonomy and Epics'!H:H,'Taxonomy and Epics'!C:C)&amp;","&amp;'Test Scenarios'!M2505&amp;",Fin_Functional, Workday"</f>
        <v>Phase1,_,,Fin_Functional, Workday</v>
      </c>
      <c r="L2496" s="41"/>
      <c r="M2496" s="41"/>
      <c r="N2496" s="41"/>
      <c r="O2496" s="41"/>
      <c r="P2496" s="41"/>
      <c r="Q2496" s="41"/>
      <c r="R2496" s="41"/>
      <c r="S2496" s="41"/>
      <c r="T2496" s="38"/>
    </row>
    <row r="2497" spans="1:20" ht="128" x14ac:dyDescent="0.2">
      <c r="A2497" s="20">
        <f>'Test Scenarios'!A2506</f>
        <v>0</v>
      </c>
      <c r="B2497" s="44">
        <f>'Test Scenarios'!K2506</f>
        <v>0</v>
      </c>
      <c r="C2497" s="42">
        <f>'Test Scenarios'!B2506</f>
        <v>0</v>
      </c>
      <c r="D2497" s="43" t="str">
        <f>"F-"&amp;'Test Scenarios'!M2506&amp;"-"&amp;'Test Scenarios'!C2506&amp;"-"&amp;C2497</f>
        <v>F---0</v>
      </c>
      <c r="E2497" s="43" t="s">
        <v>6576</v>
      </c>
      <c r="F2497" s="43">
        <f>'Test Scenarios'!G2506</f>
        <v>0</v>
      </c>
      <c r="G2497" s="43" t="str">
        <f>"Objective"&amp;CHAR(10)
&amp;'Test Scenarios'!L2506&amp;CHAR(10)&amp;CHAR(10)&amp;
"Test Case Description"&amp;CHAR(10)
&amp;'Test Scenarios'!D2506&amp;CHAR(10)&amp;CHAR(10)&amp;
"Expected Results"&amp;CHAR(10)&amp;'Test Scenarios'!F2506</f>
        <v xml:space="preserve">Objective
Test Case Description
Expected Results
</v>
      </c>
      <c r="H2497" s="41"/>
      <c r="I2497" s="43" t="s">
        <v>6577</v>
      </c>
      <c r="J2497" s="41" t="str">
        <f>"TST-F "&amp;_xlfn.XLOOKUP('Test Scenarios'!M2506,'Taxonomy and Epics'!H:H,'Taxonomy and Epics'!E:E)</f>
        <v xml:space="preserve">TST-F </v>
      </c>
      <c r="K2497" s="36" t="str">
        <f>"Phase1,"&amp;_xlfn.XLOOKUP('Test Scenarios'!M2506,'Taxonomy and Epics'!H:H,'Taxonomy and Epics'!B:B)&amp;"_"&amp;_xlfn.XLOOKUP('Test Scenarios'!M2506,'Taxonomy and Epics'!H:H,'Taxonomy and Epics'!C:C)&amp;","&amp;'Test Scenarios'!M2506&amp;",Fin_Functional, Workday"</f>
        <v>Phase1,_,,Fin_Functional, Workday</v>
      </c>
      <c r="L2497" s="41"/>
      <c r="M2497" s="41"/>
      <c r="N2497" s="41"/>
      <c r="O2497" s="41"/>
      <c r="P2497" s="41"/>
      <c r="Q2497" s="41"/>
      <c r="R2497" s="41"/>
      <c r="S2497" s="41"/>
      <c r="T2497" s="38"/>
    </row>
    <row r="2498" spans="1:20" ht="128" x14ac:dyDescent="0.2">
      <c r="A2498" s="20">
        <f>'Test Scenarios'!A2507</f>
        <v>0</v>
      </c>
      <c r="B2498" s="44">
        <f>'Test Scenarios'!K2507</f>
        <v>0</v>
      </c>
      <c r="C2498" s="42">
        <f>'Test Scenarios'!B2507</f>
        <v>0</v>
      </c>
      <c r="D2498" s="43" t="str">
        <f>"F-"&amp;'Test Scenarios'!M2507&amp;"-"&amp;'Test Scenarios'!C2507&amp;"-"&amp;C2498</f>
        <v>F---0</v>
      </c>
      <c r="E2498" s="43" t="s">
        <v>6576</v>
      </c>
      <c r="F2498" s="43">
        <f>'Test Scenarios'!G2507</f>
        <v>0</v>
      </c>
      <c r="G2498" s="43" t="str">
        <f>"Objective"&amp;CHAR(10)
&amp;'Test Scenarios'!L2507&amp;CHAR(10)&amp;CHAR(10)&amp;
"Test Case Description"&amp;CHAR(10)
&amp;'Test Scenarios'!D2507&amp;CHAR(10)&amp;CHAR(10)&amp;
"Expected Results"&amp;CHAR(10)&amp;'Test Scenarios'!F2507</f>
        <v xml:space="preserve">Objective
Test Case Description
Expected Results
</v>
      </c>
      <c r="H2498" s="41"/>
      <c r="I2498" s="43" t="s">
        <v>6577</v>
      </c>
      <c r="J2498" s="41" t="str">
        <f>"TST-F "&amp;_xlfn.XLOOKUP('Test Scenarios'!M2507,'Taxonomy and Epics'!H:H,'Taxonomy and Epics'!E:E)</f>
        <v xml:space="preserve">TST-F </v>
      </c>
      <c r="K2498" s="36" t="str">
        <f>"Phase1,"&amp;_xlfn.XLOOKUP('Test Scenarios'!M2507,'Taxonomy and Epics'!H:H,'Taxonomy and Epics'!B:B)&amp;"_"&amp;_xlfn.XLOOKUP('Test Scenarios'!M2507,'Taxonomy and Epics'!H:H,'Taxonomy and Epics'!C:C)&amp;","&amp;'Test Scenarios'!M2507&amp;",Fin_Functional, Workday"</f>
        <v>Phase1,_,,Fin_Functional, Workday</v>
      </c>
      <c r="L2498" s="41"/>
      <c r="M2498" s="41"/>
      <c r="N2498" s="41"/>
      <c r="O2498" s="41"/>
      <c r="P2498" s="41"/>
      <c r="Q2498" s="41"/>
      <c r="R2498" s="41"/>
      <c r="S2498" s="41"/>
      <c r="T2498" s="38"/>
    </row>
    <row r="2499" spans="1:20" ht="128" x14ac:dyDescent="0.2">
      <c r="A2499" s="20">
        <f>'Test Scenarios'!A2508</f>
        <v>0</v>
      </c>
      <c r="B2499" s="44">
        <f>'Test Scenarios'!K2508</f>
        <v>0</v>
      </c>
      <c r="C2499" s="42">
        <f>'Test Scenarios'!B2508</f>
        <v>0</v>
      </c>
      <c r="D2499" s="43" t="str">
        <f>"F-"&amp;'Test Scenarios'!M2508&amp;"-"&amp;'Test Scenarios'!C2508&amp;"-"&amp;C2499</f>
        <v>F---0</v>
      </c>
      <c r="E2499" s="43" t="s">
        <v>6576</v>
      </c>
      <c r="F2499" s="43">
        <f>'Test Scenarios'!G2508</f>
        <v>0</v>
      </c>
      <c r="G2499" s="43" t="str">
        <f>"Objective"&amp;CHAR(10)
&amp;'Test Scenarios'!L2508&amp;CHAR(10)&amp;CHAR(10)&amp;
"Test Case Description"&amp;CHAR(10)
&amp;'Test Scenarios'!D2508&amp;CHAR(10)&amp;CHAR(10)&amp;
"Expected Results"&amp;CHAR(10)&amp;'Test Scenarios'!F2508</f>
        <v xml:space="preserve">Objective
Test Case Description
Expected Results
</v>
      </c>
      <c r="H2499" s="41"/>
      <c r="I2499" s="43" t="s">
        <v>6577</v>
      </c>
      <c r="J2499" s="41" t="str">
        <f>"TST-F "&amp;_xlfn.XLOOKUP('Test Scenarios'!M2508,'Taxonomy and Epics'!H:H,'Taxonomy and Epics'!E:E)</f>
        <v xml:space="preserve">TST-F </v>
      </c>
      <c r="K2499" s="36" t="str">
        <f>"Phase1,"&amp;_xlfn.XLOOKUP('Test Scenarios'!M2508,'Taxonomy and Epics'!H:H,'Taxonomy and Epics'!B:B)&amp;"_"&amp;_xlfn.XLOOKUP('Test Scenarios'!M2508,'Taxonomy and Epics'!H:H,'Taxonomy and Epics'!C:C)&amp;","&amp;'Test Scenarios'!M2508&amp;",Fin_Functional, Workday"</f>
        <v>Phase1,_,,Fin_Functional, Workday</v>
      </c>
      <c r="L2499" s="41"/>
      <c r="M2499" s="41"/>
      <c r="N2499" s="41"/>
      <c r="O2499" s="41"/>
      <c r="P2499" s="41"/>
      <c r="Q2499" s="41"/>
      <c r="R2499" s="41"/>
      <c r="S2499" s="41"/>
      <c r="T2499" s="38"/>
    </row>
    <row r="2500" spans="1:20" ht="128" x14ac:dyDescent="0.2">
      <c r="A2500" s="20">
        <f>'Test Scenarios'!A2509</f>
        <v>0</v>
      </c>
      <c r="B2500" s="44">
        <f>'Test Scenarios'!K2509</f>
        <v>0</v>
      </c>
      <c r="C2500" s="42">
        <f>'Test Scenarios'!B2509</f>
        <v>0</v>
      </c>
      <c r="D2500" s="43" t="str">
        <f>"F-"&amp;'Test Scenarios'!M2509&amp;"-"&amp;'Test Scenarios'!C2509&amp;"-"&amp;C2500</f>
        <v>F---0</v>
      </c>
      <c r="E2500" s="43" t="s">
        <v>6576</v>
      </c>
      <c r="F2500" s="43">
        <f>'Test Scenarios'!G2509</f>
        <v>0</v>
      </c>
      <c r="G2500" s="43" t="str">
        <f>"Objective"&amp;CHAR(10)
&amp;'Test Scenarios'!L2509&amp;CHAR(10)&amp;CHAR(10)&amp;
"Test Case Description"&amp;CHAR(10)
&amp;'Test Scenarios'!D2509&amp;CHAR(10)&amp;CHAR(10)&amp;
"Expected Results"&amp;CHAR(10)&amp;'Test Scenarios'!F2509</f>
        <v xml:space="preserve">Objective
Test Case Description
Expected Results
</v>
      </c>
      <c r="H2500" s="41"/>
      <c r="I2500" s="43" t="s">
        <v>6577</v>
      </c>
      <c r="J2500" s="41" t="str">
        <f>"TST-F "&amp;_xlfn.XLOOKUP('Test Scenarios'!M2509,'Taxonomy and Epics'!H:H,'Taxonomy and Epics'!E:E)</f>
        <v xml:space="preserve">TST-F </v>
      </c>
      <c r="K2500" s="36" t="str">
        <f>"Phase1,"&amp;_xlfn.XLOOKUP('Test Scenarios'!M2509,'Taxonomy and Epics'!H:H,'Taxonomy and Epics'!B:B)&amp;"_"&amp;_xlfn.XLOOKUP('Test Scenarios'!M2509,'Taxonomy and Epics'!H:H,'Taxonomy and Epics'!C:C)&amp;","&amp;'Test Scenarios'!M2509&amp;",Fin_Functional, Workday"</f>
        <v>Phase1,_,,Fin_Functional, Workday</v>
      </c>
      <c r="L2500" s="41"/>
      <c r="M2500" s="41"/>
      <c r="N2500" s="41"/>
      <c r="O2500" s="41"/>
      <c r="P2500" s="41"/>
      <c r="Q2500" s="41"/>
      <c r="R2500" s="41"/>
      <c r="S2500" s="41"/>
      <c r="T2500" s="38"/>
    </row>
    <row r="2501" spans="1:20" ht="128" x14ac:dyDescent="0.2">
      <c r="A2501" s="20">
        <f>'Test Scenarios'!A2510</f>
        <v>0</v>
      </c>
      <c r="B2501" s="44">
        <f>'Test Scenarios'!K2510</f>
        <v>0</v>
      </c>
      <c r="C2501" s="42">
        <f>'Test Scenarios'!B2510</f>
        <v>0</v>
      </c>
      <c r="D2501" s="43" t="str">
        <f>"F-"&amp;'Test Scenarios'!M2510&amp;"-"&amp;'Test Scenarios'!C2510&amp;"-"&amp;C2501</f>
        <v>F---0</v>
      </c>
      <c r="E2501" s="43" t="s">
        <v>6576</v>
      </c>
      <c r="F2501" s="43">
        <f>'Test Scenarios'!G2510</f>
        <v>0</v>
      </c>
      <c r="G2501" s="43" t="str">
        <f>"Objective"&amp;CHAR(10)
&amp;'Test Scenarios'!L2510&amp;CHAR(10)&amp;CHAR(10)&amp;
"Test Case Description"&amp;CHAR(10)
&amp;'Test Scenarios'!D2510&amp;CHAR(10)&amp;CHAR(10)&amp;
"Expected Results"&amp;CHAR(10)&amp;'Test Scenarios'!F2510</f>
        <v xml:space="preserve">Objective
Test Case Description
Expected Results
</v>
      </c>
      <c r="H2501" s="41"/>
      <c r="I2501" s="43" t="s">
        <v>6577</v>
      </c>
      <c r="J2501" s="41" t="str">
        <f>"TST-F "&amp;_xlfn.XLOOKUP('Test Scenarios'!M2510,'Taxonomy and Epics'!H:H,'Taxonomy and Epics'!E:E)</f>
        <v xml:space="preserve">TST-F </v>
      </c>
      <c r="K2501" s="36" t="str">
        <f>"Phase1,"&amp;_xlfn.XLOOKUP('Test Scenarios'!M2510,'Taxonomy and Epics'!H:H,'Taxonomy and Epics'!B:B)&amp;"_"&amp;_xlfn.XLOOKUP('Test Scenarios'!M2510,'Taxonomy and Epics'!H:H,'Taxonomy and Epics'!C:C)&amp;","&amp;'Test Scenarios'!M2510&amp;",Fin_Functional, Workday"</f>
        <v>Phase1,_,,Fin_Functional, Workday</v>
      </c>
      <c r="L2501" s="41"/>
      <c r="M2501" s="41"/>
      <c r="N2501" s="41"/>
      <c r="O2501" s="41"/>
      <c r="P2501" s="41"/>
      <c r="Q2501" s="41"/>
      <c r="R2501" s="41"/>
      <c r="S2501" s="41"/>
      <c r="T2501" s="38"/>
    </row>
    <row r="2502" spans="1:20" ht="128" x14ac:dyDescent="0.2">
      <c r="A2502" s="20">
        <f>'Test Scenarios'!A2511</f>
        <v>0</v>
      </c>
      <c r="B2502" s="44">
        <f>'Test Scenarios'!K2511</f>
        <v>0</v>
      </c>
      <c r="C2502" s="42">
        <f>'Test Scenarios'!B2511</f>
        <v>0</v>
      </c>
      <c r="D2502" s="43" t="str">
        <f>"F-"&amp;'Test Scenarios'!M2511&amp;"-"&amp;'Test Scenarios'!C2511&amp;"-"&amp;C2502</f>
        <v>F---0</v>
      </c>
      <c r="E2502" s="43" t="s">
        <v>6576</v>
      </c>
      <c r="F2502" s="43">
        <f>'Test Scenarios'!G2511</f>
        <v>0</v>
      </c>
      <c r="G2502" s="43" t="str">
        <f>"Objective"&amp;CHAR(10)
&amp;'Test Scenarios'!L2511&amp;CHAR(10)&amp;CHAR(10)&amp;
"Test Case Description"&amp;CHAR(10)
&amp;'Test Scenarios'!D2511&amp;CHAR(10)&amp;CHAR(10)&amp;
"Expected Results"&amp;CHAR(10)&amp;'Test Scenarios'!F2511</f>
        <v xml:space="preserve">Objective
Test Case Description
Expected Results
</v>
      </c>
      <c r="H2502" s="41"/>
      <c r="I2502" s="43" t="s">
        <v>6577</v>
      </c>
      <c r="J2502" s="41" t="str">
        <f>"TST-F "&amp;_xlfn.XLOOKUP('Test Scenarios'!M2511,'Taxonomy and Epics'!H:H,'Taxonomy and Epics'!E:E)</f>
        <v xml:space="preserve">TST-F </v>
      </c>
      <c r="K2502" s="36" t="str">
        <f>"Phase1,"&amp;_xlfn.XLOOKUP('Test Scenarios'!M2511,'Taxonomy and Epics'!H:H,'Taxonomy and Epics'!B:B)&amp;"_"&amp;_xlfn.XLOOKUP('Test Scenarios'!M2511,'Taxonomy and Epics'!H:H,'Taxonomy and Epics'!C:C)&amp;","&amp;'Test Scenarios'!M2511&amp;",Fin_Functional, Workday"</f>
        <v>Phase1,_,,Fin_Functional, Workday</v>
      </c>
      <c r="L2502" s="41"/>
      <c r="M2502" s="41"/>
      <c r="N2502" s="41"/>
      <c r="O2502" s="41"/>
      <c r="P2502" s="41"/>
      <c r="Q2502" s="41"/>
      <c r="R2502" s="41"/>
      <c r="S2502" s="41"/>
      <c r="T2502" s="38"/>
    </row>
    <row r="2503" spans="1:20" ht="128" x14ac:dyDescent="0.2">
      <c r="A2503" s="20">
        <f>'Test Scenarios'!A2512</f>
        <v>0</v>
      </c>
      <c r="B2503" s="44">
        <f>'Test Scenarios'!K2512</f>
        <v>0</v>
      </c>
      <c r="C2503" s="42">
        <f>'Test Scenarios'!B2512</f>
        <v>0</v>
      </c>
      <c r="D2503" s="43" t="str">
        <f>"F-"&amp;'Test Scenarios'!M2512&amp;"-"&amp;'Test Scenarios'!C2512&amp;"-"&amp;C2503</f>
        <v>F---0</v>
      </c>
      <c r="E2503" s="43" t="s">
        <v>6576</v>
      </c>
      <c r="F2503" s="43">
        <f>'Test Scenarios'!G2512</f>
        <v>0</v>
      </c>
      <c r="G2503" s="43" t="str">
        <f>"Objective"&amp;CHAR(10)
&amp;'Test Scenarios'!L2512&amp;CHAR(10)&amp;CHAR(10)&amp;
"Test Case Description"&amp;CHAR(10)
&amp;'Test Scenarios'!D2512&amp;CHAR(10)&amp;CHAR(10)&amp;
"Expected Results"&amp;CHAR(10)&amp;'Test Scenarios'!F2512</f>
        <v xml:space="preserve">Objective
Test Case Description
Expected Results
</v>
      </c>
      <c r="H2503" s="41"/>
      <c r="I2503" s="43" t="s">
        <v>6577</v>
      </c>
      <c r="J2503" s="41" t="str">
        <f>"TST-F "&amp;_xlfn.XLOOKUP('Test Scenarios'!M2512,'Taxonomy and Epics'!H:H,'Taxonomy and Epics'!E:E)</f>
        <v xml:space="preserve">TST-F </v>
      </c>
      <c r="K2503" s="36" t="str">
        <f>"Phase1,"&amp;_xlfn.XLOOKUP('Test Scenarios'!M2512,'Taxonomy and Epics'!H:H,'Taxonomy and Epics'!B:B)&amp;"_"&amp;_xlfn.XLOOKUP('Test Scenarios'!M2512,'Taxonomy and Epics'!H:H,'Taxonomy and Epics'!C:C)&amp;","&amp;'Test Scenarios'!M2512&amp;",Fin_Functional, Workday"</f>
        <v>Phase1,_,,Fin_Functional, Workday</v>
      </c>
      <c r="L2503" s="41"/>
      <c r="M2503" s="41"/>
      <c r="N2503" s="41"/>
      <c r="O2503" s="41"/>
      <c r="P2503" s="41"/>
      <c r="Q2503" s="41"/>
      <c r="R2503" s="41"/>
      <c r="S2503" s="41"/>
      <c r="T2503" s="38"/>
    </row>
    <row r="2504" spans="1:20" ht="128" x14ac:dyDescent="0.2">
      <c r="A2504" s="20">
        <f>'Test Scenarios'!A2513</f>
        <v>0</v>
      </c>
      <c r="B2504" s="44">
        <f>'Test Scenarios'!K2513</f>
        <v>0</v>
      </c>
      <c r="C2504" s="42">
        <f>'Test Scenarios'!B2513</f>
        <v>0</v>
      </c>
      <c r="D2504" s="43" t="str">
        <f>"F-"&amp;'Test Scenarios'!M2513&amp;"-"&amp;'Test Scenarios'!C2513&amp;"-"&amp;C2504</f>
        <v>F---0</v>
      </c>
      <c r="E2504" s="43" t="s">
        <v>6576</v>
      </c>
      <c r="F2504" s="43">
        <f>'Test Scenarios'!G2513</f>
        <v>0</v>
      </c>
      <c r="G2504" s="43" t="str">
        <f>"Objective"&amp;CHAR(10)
&amp;'Test Scenarios'!L2513&amp;CHAR(10)&amp;CHAR(10)&amp;
"Test Case Description"&amp;CHAR(10)
&amp;'Test Scenarios'!D2513&amp;CHAR(10)&amp;CHAR(10)&amp;
"Expected Results"&amp;CHAR(10)&amp;'Test Scenarios'!F2513</f>
        <v xml:space="preserve">Objective
Test Case Description
Expected Results
</v>
      </c>
      <c r="H2504" s="41"/>
      <c r="I2504" s="43" t="s">
        <v>6577</v>
      </c>
      <c r="J2504" s="41" t="str">
        <f>"TST-F "&amp;_xlfn.XLOOKUP('Test Scenarios'!M2513,'Taxonomy and Epics'!H:H,'Taxonomy and Epics'!E:E)</f>
        <v xml:space="preserve">TST-F </v>
      </c>
      <c r="K2504" s="36" t="str">
        <f>"Phase1,"&amp;_xlfn.XLOOKUP('Test Scenarios'!M2513,'Taxonomy and Epics'!H:H,'Taxonomy and Epics'!B:B)&amp;"_"&amp;_xlfn.XLOOKUP('Test Scenarios'!M2513,'Taxonomy and Epics'!H:H,'Taxonomy and Epics'!C:C)&amp;","&amp;'Test Scenarios'!M2513&amp;",Fin_Functional, Workday"</f>
        <v>Phase1,_,,Fin_Functional, Workday</v>
      </c>
      <c r="L2504" s="41"/>
      <c r="M2504" s="41"/>
      <c r="N2504" s="41"/>
      <c r="O2504" s="41"/>
      <c r="P2504" s="41"/>
      <c r="Q2504" s="41"/>
      <c r="R2504" s="41"/>
      <c r="S2504" s="41"/>
      <c r="T2504" s="38"/>
    </row>
    <row r="2505" spans="1:20" ht="128" x14ac:dyDescent="0.2">
      <c r="A2505" s="20">
        <f>'Test Scenarios'!A2514</f>
        <v>0</v>
      </c>
      <c r="B2505" s="44">
        <f>'Test Scenarios'!K2514</f>
        <v>0</v>
      </c>
      <c r="C2505" s="42">
        <f>'Test Scenarios'!B2514</f>
        <v>0</v>
      </c>
      <c r="D2505" s="43" t="str">
        <f>"F-"&amp;'Test Scenarios'!M2514&amp;"-"&amp;'Test Scenarios'!C2514&amp;"-"&amp;C2505</f>
        <v>F---0</v>
      </c>
      <c r="E2505" s="43" t="s">
        <v>6576</v>
      </c>
      <c r="F2505" s="43">
        <f>'Test Scenarios'!G2514</f>
        <v>0</v>
      </c>
      <c r="G2505" s="43" t="str">
        <f>"Objective"&amp;CHAR(10)
&amp;'Test Scenarios'!L2514&amp;CHAR(10)&amp;CHAR(10)&amp;
"Test Case Description"&amp;CHAR(10)
&amp;'Test Scenarios'!D2514&amp;CHAR(10)&amp;CHAR(10)&amp;
"Expected Results"&amp;CHAR(10)&amp;'Test Scenarios'!F2514</f>
        <v xml:space="preserve">Objective
Test Case Description
Expected Results
</v>
      </c>
      <c r="H2505" s="41"/>
      <c r="I2505" s="43" t="s">
        <v>6577</v>
      </c>
      <c r="J2505" s="41" t="str">
        <f>"TST-F "&amp;_xlfn.XLOOKUP('Test Scenarios'!M2514,'Taxonomy and Epics'!H:H,'Taxonomy and Epics'!E:E)</f>
        <v xml:space="preserve">TST-F </v>
      </c>
      <c r="K2505" s="36" t="str">
        <f>"Phase1,"&amp;_xlfn.XLOOKUP('Test Scenarios'!M2514,'Taxonomy and Epics'!H:H,'Taxonomy and Epics'!B:B)&amp;"_"&amp;_xlfn.XLOOKUP('Test Scenarios'!M2514,'Taxonomy and Epics'!H:H,'Taxonomy and Epics'!C:C)&amp;","&amp;'Test Scenarios'!M2514&amp;",Fin_Functional, Workday"</f>
        <v>Phase1,_,,Fin_Functional, Workday</v>
      </c>
      <c r="L2505" s="41"/>
      <c r="M2505" s="41"/>
      <c r="N2505" s="41"/>
      <c r="O2505" s="41"/>
      <c r="P2505" s="41"/>
      <c r="Q2505" s="41"/>
      <c r="R2505" s="41"/>
      <c r="S2505" s="41"/>
      <c r="T2505" s="38"/>
    </row>
    <row r="2506" spans="1:20" ht="128" x14ac:dyDescent="0.2">
      <c r="A2506" s="20">
        <f>'Test Scenarios'!A2515</f>
        <v>0</v>
      </c>
      <c r="B2506" s="44">
        <f>'Test Scenarios'!K2515</f>
        <v>0</v>
      </c>
      <c r="C2506" s="42">
        <f>'Test Scenarios'!B2515</f>
        <v>0</v>
      </c>
      <c r="D2506" s="43" t="str">
        <f>"F-"&amp;'Test Scenarios'!M2515&amp;"-"&amp;'Test Scenarios'!C2515&amp;"-"&amp;C2506</f>
        <v>F---0</v>
      </c>
      <c r="E2506" s="43" t="s">
        <v>6576</v>
      </c>
      <c r="F2506" s="43">
        <f>'Test Scenarios'!G2515</f>
        <v>0</v>
      </c>
      <c r="G2506" s="43" t="str">
        <f>"Objective"&amp;CHAR(10)
&amp;'Test Scenarios'!L2515&amp;CHAR(10)&amp;CHAR(10)&amp;
"Test Case Description"&amp;CHAR(10)
&amp;'Test Scenarios'!D2515&amp;CHAR(10)&amp;CHAR(10)&amp;
"Expected Results"&amp;CHAR(10)&amp;'Test Scenarios'!F2515</f>
        <v xml:space="preserve">Objective
Test Case Description
Expected Results
</v>
      </c>
      <c r="H2506" s="41"/>
      <c r="I2506" s="43" t="s">
        <v>6577</v>
      </c>
      <c r="J2506" s="41" t="str">
        <f>"TST-F "&amp;_xlfn.XLOOKUP('Test Scenarios'!M2515,'Taxonomy and Epics'!H:H,'Taxonomy and Epics'!E:E)</f>
        <v xml:space="preserve">TST-F </v>
      </c>
      <c r="K2506" s="36" t="str">
        <f>"Phase1,"&amp;_xlfn.XLOOKUP('Test Scenarios'!M2515,'Taxonomy and Epics'!H:H,'Taxonomy and Epics'!B:B)&amp;"_"&amp;_xlfn.XLOOKUP('Test Scenarios'!M2515,'Taxonomy and Epics'!H:H,'Taxonomy and Epics'!C:C)&amp;","&amp;'Test Scenarios'!M2515&amp;",Fin_Functional, Workday"</f>
        <v>Phase1,_,,Fin_Functional, Workday</v>
      </c>
      <c r="L2506" s="41"/>
      <c r="M2506" s="41"/>
      <c r="N2506" s="41"/>
      <c r="O2506" s="41"/>
      <c r="P2506" s="41"/>
      <c r="Q2506" s="41"/>
      <c r="R2506" s="41"/>
      <c r="S2506" s="41"/>
      <c r="T2506" s="38"/>
    </row>
    <row r="2507" spans="1:20" ht="128" x14ac:dyDescent="0.2">
      <c r="A2507" s="20">
        <f>'Test Scenarios'!A2516</f>
        <v>0</v>
      </c>
      <c r="B2507" s="44">
        <f>'Test Scenarios'!K2516</f>
        <v>0</v>
      </c>
      <c r="C2507" s="42">
        <f>'Test Scenarios'!B2516</f>
        <v>0</v>
      </c>
      <c r="D2507" s="43" t="str">
        <f>"F-"&amp;'Test Scenarios'!M2516&amp;"-"&amp;'Test Scenarios'!C2516&amp;"-"&amp;C2507</f>
        <v>F---0</v>
      </c>
      <c r="E2507" s="43" t="s">
        <v>6576</v>
      </c>
      <c r="F2507" s="43">
        <f>'Test Scenarios'!G2516</f>
        <v>0</v>
      </c>
      <c r="G2507" s="43" t="str">
        <f>"Objective"&amp;CHAR(10)
&amp;'Test Scenarios'!L2516&amp;CHAR(10)&amp;CHAR(10)&amp;
"Test Case Description"&amp;CHAR(10)
&amp;'Test Scenarios'!D2516&amp;CHAR(10)&amp;CHAR(10)&amp;
"Expected Results"&amp;CHAR(10)&amp;'Test Scenarios'!F2516</f>
        <v xml:space="preserve">Objective
Test Case Description
Expected Results
</v>
      </c>
      <c r="H2507" s="41"/>
      <c r="I2507" s="43" t="s">
        <v>6577</v>
      </c>
      <c r="J2507" s="41" t="str">
        <f>"TST-F "&amp;_xlfn.XLOOKUP('Test Scenarios'!M2516,'Taxonomy and Epics'!H:H,'Taxonomy and Epics'!E:E)</f>
        <v xml:space="preserve">TST-F </v>
      </c>
      <c r="K2507" s="36" t="str">
        <f>"Phase1,"&amp;_xlfn.XLOOKUP('Test Scenarios'!M2516,'Taxonomy and Epics'!H:H,'Taxonomy and Epics'!B:B)&amp;"_"&amp;_xlfn.XLOOKUP('Test Scenarios'!M2516,'Taxonomy and Epics'!H:H,'Taxonomy and Epics'!C:C)&amp;","&amp;'Test Scenarios'!M2516&amp;",Fin_Functional, Workday"</f>
        <v>Phase1,_,,Fin_Functional, Workday</v>
      </c>
      <c r="L2507" s="41"/>
      <c r="M2507" s="41"/>
      <c r="N2507" s="41"/>
      <c r="O2507" s="41"/>
      <c r="P2507" s="41"/>
      <c r="Q2507" s="41"/>
      <c r="R2507" s="41"/>
      <c r="S2507" s="41"/>
      <c r="T2507" s="38"/>
    </row>
    <row r="2508" spans="1:20" ht="128" x14ac:dyDescent="0.2">
      <c r="A2508" s="20">
        <f>'Test Scenarios'!A2517</f>
        <v>0</v>
      </c>
      <c r="B2508" s="44">
        <f>'Test Scenarios'!K2517</f>
        <v>0</v>
      </c>
      <c r="C2508" s="42">
        <f>'Test Scenarios'!B2517</f>
        <v>0</v>
      </c>
      <c r="D2508" s="43" t="str">
        <f>"F-"&amp;'Test Scenarios'!M2517&amp;"-"&amp;'Test Scenarios'!C2517&amp;"-"&amp;C2508</f>
        <v>F---0</v>
      </c>
      <c r="E2508" s="43" t="s">
        <v>6576</v>
      </c>
      <c r="F2508" s="43">
        <f>'Test Scenarios'!G2517</f>
        <v>0</v>
      </c>
      <c r="G2508" s="43" t="str">
        <f>"Objective"&amp;CHAR(10)
&amp;'Test Scenarios'!L2517&amp;CHAR(10)&amp;CHAR(10)&amp;
"Test Case Description"&amp;CHAR(10)
&amp;'Test Scenarios'!D2517&amp;CHAR(10)&amp;CHAR(10)&amp;
"Expected Results"&amp;CHAR(10)&amp;'Test Scenarios'!F2517</f>
        <v xml:space="preserve">Objective
Test Case Description
Expected Results
</v>
      </c>
      <c r="H2508" s="41"/>
      <c r="I2508" s="43" t="s">
        <v>6577</v>
      </c>
      <c r="J2508" s="41" t="str">
        <f>"TST-F "&amp;_xlfn.XLOOKUP('Test Scenarios'!M2517,'Taxonomy and Epics'!H:H,'Taxonomy and Epics'!E:E)</f>
        <v xml:space="preserve">TST-F </v>
      </c>
      <c r="K2508" s="36" t="str">
        <f>"Phase1,"&amp;_xlfn.XLOOKUP('Test Scenarios'!M2517,'Taxonomy and Epics'!H:H,'Taxonomy and Epics'!B:B)&amp;"_"&amp;_xlfn.XLOOKUP('Test Scenarios'!M2517,'Taxonomy and Epics'!H:H,'Taxonomy and Epics'!C:C)&amp;","&amp;'Test Scenarios'!M2517&amp;",Fin_Functional, Workday"</f>
        <v>Phase1,_,,Fin_Functional, Workday</v>
      </c>
      <c r="L2508" s="41"/>
      <c r="M2508" s="41"/>
      <c r="N2508" s="41"/>
      <c r="O2508" s="41"/>
      <c r="P2508" s="41"/>
      <c r="Q2508" s="41"/>
      <c r="R2508" s="41"/>
      <c r="S2508" s="41"/>
      <c r="T2508" s="38"/>
    </row>
    <row r="2509" spans="1:20" ht="128" x14ac:dyDescent="0.2">
      <c r="A2509" s="20">
        <f>'Test Scenarios'!A2518</f>
        <v>0</v>
      </c>
      <c r="B2509" s="44">
        <f>'Test Scenarios'!K2518</f>
        <v>0</v>
      </c>
      <c r="C2509" s="42">
        <f>'Test Scenarios'!B2518</f>
        <v>0</v>
      </c>
      <c r="D2509" s="43" t="str">
        <f>"F-"&amp;'Test Scenarios'!M2518&amp;"-"&amp;'Test Scenarios'!C2518&amp;"-"&amp;C2509</f>
        <v>F---0</v>
      </c>
      <c r="E2509" s="43" t="s">
        <v>6576</v>
      </c>
      <c r="F2509" s="43">
        <f>'Test Scenarios'!G2518</f>
        <v>0</v>
      </c>
      <c r="G2509" s="43" t="str">
        <f>"Objective"&amp;CHAR(10)
&amp;'Test Scenarios'!L2518&amp;CHAR(10)&amp;CHAR(10)&amp;
"Test Case Description"&amp;CHAR(10)
&amp;'Test Scenarios'!D2518&amp;CHAR(10)&amp;CHAR(10)&amp;
"Expected Results"&amp;CHAR(10)&amp;'Test Scenarios'!F2518</f>
        <v xml:space="preserve">Objective
Test Case Description
Expected Results
</v>
      </c>
      <c r="H2509" s="41"/>
      <c r="I2509" s="43" t="s">
        <v>6577</v>
      </c>
      <c r="J2509" s="41" t="str">
        <f>"TST-F "&amp;_xlfn.XLOOKUP('Test Scenarios'!M2518,'Taxonomy and Epics'!H:H,'Taxonomy and Epics'!E:E)</f>
        <v xml:space="preserve">TST-F </v>
      </c>
      <c r="K2509" s="36" t="str">
        <f>"Phase1,"&amp;_xlfn.XLOOKUP('Test Scenarios'!M2518,'Taxonomy and Epics'!H:H,'Taxonomy and Epics'!B:B)&amp;"_"&amp;_xlfn.XLOOKUP('Test Scenarios'!M2518,'Taxonomy and Epics'!H:H,'Taxonomy and Epics'!C:C)&amp;","&amp;'Test Scenarios'!M2518&amp;",Fin_Functional, Workday"</f>
        <v>Phase1,_,,Fin_Functional, Workday</v>
      </c>
      <c r="L2509" s="41"/>
      <c r="M2509" s="41"/>
      <c r="N2509" s="41"/>
      <c r="O2509" s="41"/>
      <c r="P2509" s="41"/>
      <c r="Q2509" s="41"/>
      <c r="R2509" s="41"/>
      <c r="S2509" s="41"/>
      <c r="T2509" s="38"/>
    </row>
    <row r="2510" spans="1:20" ht="128" x14ac:dyDescent="0.2">
      <c r="A2510" s="20">
        <f>'Test Scenarios'!A2519</f>
        <v>0</v>
      </c>
      <c r="B2510" s="44">
        <f>'Test Scenarios'!K2519</f>
        <v>0</v>
      </c>
      <c r="C2510" s="42">
        <f>'Test Scenarios'!B2519</f>
        <v>0</v>
      </c>
      <c r="D2510" s="43" t="str">
        <f>"F-"&amp;'Test Scenarios'!M2519&amp;"-"&amp;'Test Scenarios'!C2519&amp;"-"&amp;C2510</f>
        <v>F---0</v>
      </c>
      <c r="E2510" s="43" t="s">
        <v>6576</v>
      </c>
      <c r="F2510" s="43">
        <f>'Test Scenarios'!G2519</f>
        <v>0</v>
      </c>
      <c r="G2510" s="43" t="str">
        <f>"Objective"&amp;CHAR(10)
&amp;'Test Scenarios'!L2519&amp;CHAR(10)&amp;CHAR(10)&amp;
"Test Case Description"&amp;CHAR(10)
&amp;'Test Scenarios'!D2519&amp;CHAR(10)&amp;CHAR(10)&amp;
"Expected Results"&amp;CHAR(10)&amp;'Test Scenarios'!F2519</f>
        <v xml:space="preserve">Objective
Test Case Description
Expected Results
</v>
      </c>
      <c r="H2510" s="41"/>
      <c r="I2510" s="43" t="s">
        <v>6577</v>
      </c>
      <c r="J2510" s="41" t="str">
        <f>"TST-F "&amp;_xlfn.XLOOKUP('Test Scenarios'!M2519,'Taxonomy and Epics'!H:H,'Taxonomy and Epics'!E:E)</f>
        <v xml:space="preserve">TST-F </v>
      </c>
      <c r="K2510" s="36" t="str">
        <f>"Phase1,"&amp;_xlfn.XLOOKUP('Test Scenarios'!M2519,'Taxonomy and Epics'!H:H,'Taxonomy and Epics'!B:B)&amp;"_"&amp;_xlfn.XLOOKUP('Test Scenarios'!M2519,'Taxonomy and Epics'!H:H,'Taxonomy and Epics'!C:C)&amp;","&amp;'Test Scenarios'!M2519&amp;",Fin_Functional, Workday"</f>
        <v>Phase1,_,,Fin_Functional, Workday</v>
      </c>
      <c r="L2510" s="41"/>
      <c r="M2510" s="41"/>
      <c r="N2510" s="41"/>
      <c r="O2510" s="41"/>
      <c r="P2510" s="41"/>
      <c r="Q2510" s="41"/>
      <c r="R2510" s="41"/>
      <c r="S2510" s="41"/>
      <c r="T2510" s="38"/>
    </row>
    <row r="2511" spans="1:20" ht="128" x14ac:dyDescent="0.2">
      <c r="A2511" s="20">
        <f>'Test Scenarios'!A2520</f>
        <v>0</v>
      </c>
      <c r="B2511" s="44">
        <f>'Test Scenarios'!K2520</f>
        <v>0</v>
      </c>
      <c r="C2511" s="42">
        <f>'Test Scenarios'!B2520</f>
        <v>0</v>
      </c>
      <c r="D2511" s="43" t="str">
        <f>"F-"&amp;'Test Scenarios'!M2520&amp;"-"&amp;'Test Scenarios'!C2520&amp;"-"&amp;C2511</f>
        <v>F---0</v>
      </c>
      <c r="E2511" s="43" t="s">
        <v>6576</v>
      </c>
      <c r="F2511" s="43">
        <f>'Test Scenarios'!G2520</f>
        <v>0</v>
      </c>
      <c r="G2511" s="43" t="str">
        <f>"Objective"&amp;CHAR(10)
&amp;'Test Scenarios'!L2520&amp;CHAR(10)&amp;CHAR(10)&amp;
"Test Case Description"&amp;CHAR(10)
&amp;'Test Scenarios'!D2520&amp;CHAR(10)&amp;CHAR(10)&amp;
"Expected Results"&amp;CHAR(10)&amp;'Test Scenarios'!F2520</f>
        <v xml:space="preserve">Objective
Test Case Description
Expected Results
</v>
      </c>
      <c r="H2511" s="41"/>
      <c r="I2511" s="43" t="s">
        <v>6577</v>
      </c>
      <c r="J2511" s="41" t="str">
        <f>"TST-F "&amp;_xlfn.XLOOKUP('Test Scenarios'!M2520,'Taxonomy and Epics'!H:H,'Taxonomy and Epics'!E:E)</f>
        <v xml:space="preserve">TST-F </v>
      </c>
      <c r="K2511" s="36" t="str">
        <f>"Phase1,"&amp;_xlfn.XLOOKUP('Test Scenarios'!M2520,'Taxonomy and Epics'!H:H,'Taxonomy and Epics'!B:B)&amp;"_"&amp;_xlfn.XLOOKUP('Test Scenarios'!M2520,'Taxonomy and Epics'!H:H,'Taxonomy and Epics'!C:C)&amp;","&amp;'Test Scenarios'!M2520&amp;",Fin_Functional, Workday"</f>
        <v>Phase1,_,,Fin_Functional, Workday</v>
      </c>
      <c r="L2511" s="41"/>
      <c r="M2511" s="41"/>
      <c r="N2511" s="41"/>
      <c r="O2511" s="41"/>
      <c r="P2511" s="41"/>
      <c r="Q2511" s="41"/>
      <c r="R2511" s="41"/>
      <c r="S2511" s="41"/>
      <c r="T2511" s="38"/>
    </row>
    <row r="2512" spans="1:20" ht="128" x14ac:dyDescent="0.2">
      <c r="A2512" s="20">
        <f>'Test Scenarios'!A2521</f>
        <v>0</v>
      </c>
      <c r="B2512" s="44">
        <f>'Test Scenarios'!K2521</f>
        <v>0</v>
      </c>
      <c r="C2512" s="42">
        <f>'Test Scenarios'!B2521</f>
        <v>0</v>
      </c>
      <c r="D2512" s="43" t="str">
        <f>"F-"&amp;'Test Scenarios'!M2521&amp;"-"&amp;'Test Scenarios'!C2521&amp;"-"&amp;C2512</f>
        <v>F---0</v>
      </c>
      <c r="E2512" s="43" t="s">
        <v>6576</v>
      </c>
      <c r="F2512" s="43">
        <f>'Test Scenarios'!G2521</f>
        <v>0</v>
      </c>
      <c r="G2512" s="43" t="str">
        <f>"Objective"&amp;CHAR(10)
&amp;'Test Scenarios'!L2521&amp;CHAR(10)&amp;CHAR(10)&amp;
"Test Case Description"&amp;CHAR(10)
&amp;'Test Scenarios'!D2521&amp;CHAR(10)&amp;CHAR(10)&amp;
"Expected Results"&amp;CHAR(10)&amp;'Test Scenarios'!F2521</f>
        <v xml:space="preserve">Objective
Test Case Description
Expected Results
</v>
      </c>
      <c r="H2512" s="41"/>
      <c r="I2512" s="43" t="s">
        <v>6577</v>
      </c>
      <c r="J2512" s="41" t="str">
        <f>"TST-F "&amp;_xlfn.XLOOKUP('Test Scenarios'!M2521,'Taxonomy and Epics'!H:H,'Taxonomy and Epics'!E:E)</f>
        <v xml:space="preserve">TST-F </v>
      </c>
      <c r="K2512" s="36" t="str">
        <f>"Phase1,"&amp;_xlfn.XLOOKUP('Test Scenarios'!M2521,'Taxonomy and Epics'!H:H,'Taxonomy and Epics'!B:B)&amp;"_"&amp;_xlfn.XLOOKUP('Test Scenarios'!M2521,'Taxonomy and Epics'!H:H,'Taxonomy and Epics'!C:C)&amp;","&amp;'Test Scenarios'!M2521&amp;",Fin_Functional, Workday"</f>
        <v>Phase1,_,,Fin_Functional, Workday</v>
      </c>
      <c r="L2512" s="41"/>
      <c r="M2512" s="41"/>
      <c r="N2512" s="41"/>
      <c r="O2512" s="41"/>
      <c r="P2512" s="41"/>
      <c r="Q2512" s="41"/>
      <c r="R2512" s="41"/>
      <c r="S2512" s="41"/>
      <c r="T2512" s="38"/>
    </row>
    <row r="2513" spans="1:20" ht="128" x14ac:dyDescent="0.2">
      <c r="A2513" s="20">
        <f>'Test Scenarios'!A2522</f>
        <v>0</v>
      </c>
      <c r="B2513" s="44">
        <f>'Test Scenarios'!K2522</f>
        <v>0</v>
      </c>
      <c r="C2513" s="42">
        <f>'Test Scenarios'!B2522</f>
        <v>0</v>
      </c>
      <c r="D2513" s="43" t="str">
        <f>"F-"&amp;'Test Scenarios'!M2522&amp;"-"&amp;'Test Scenarios'!C2522&amp;"-"&amp;C2513</f>
        <v>F---0</v>
      </c>
      <c r="E2513" s="43" t="s">
        <v>6576</v>
      </c>
      <c r="F2513" s="43">
        <f>'Test Scenarios'!G2522</f>
        <v>0</v>
      </c>
      <c r="G2513" s="43" t="str">
        <f>"Objective"&amp;CHAR(10)
&amp;'Test Scenarios'!L2522&amp;CHAR(10)&amp;CHAR(10)&amp;
"Test Case Description"&amp;CHAR(10)
&amp;'Test Scenarios'!D2522&amp;CHAR(10)&amp;CHAR(10)&amp;
"Expected Results"&amp;CHAR(10)&amp;'Test Scenarios'!F2522</f>
        <v xml:space="preserve">Objective
Test Case Description
Expected Results
</v>
      </c>
      <c r="H2513" s="41"/>
      <c r="I2513" s="43" t="s">
        <v>6577</v>
      </c>
      <c r="J2513" s="41" t="str">
        <f>"TST-F "&amp;_xlfn.XLOOKUP('Test Scenarios'!M2522,'Taxonomy and Epics'!H:H,'Taxonomy and Epics'!E:E)</f>
        <v xml:space="preserve">TST-F </v>
      </c>
      <c r="K2513" s="36" t="str">
        <f>"Phase1,"&amp;_xlfn.XLOOKUP('Test Scenarios'!M2522,'Taxonomy and Epics'!H:H,'Taxonomy and Epics'!B:B)&amp;"_"&amp;_xlfn.XLOOKUP('Test Scenarios'!M2522,'Taxonomy and Epics'!H:H,'Taxonomy and Epics'!C:C)&amp;","&amp;'Test Scenarios'!M2522&amp;",Fin_Functional, Workday"</f>
        <v>Phase1,_,,Fin_Functional, Workday</v>
      </c>
      <c r="L2513" s="41"/>
      <c r="M2513" s="41"/>
      <c r="N2513" s="41"/>
      <c r="O2513" s="41"/>
      <c r="P2513" s="41"/>
      <c r="Q2513" s="41"/>
      <c r="R2513" s="41"/>
      <c r="S2513" s="41"/>
      <c r="T2513" s="38"/>
    </row>
    <row r="2514" spans="1:20" ht="128" x14ac:dyDescent="0.2">
      <c r="A2514" s="20">
        <f>'Test Scenarios'!A2523</f>
        <v>0</v>
      </c>
      <c r="B2514" s="44">
        <f>'Test Scenarios'!K2523</f>
        <v>0</v>
      </c>
      <c r="C2514" s="42">
        <f>'Test Scenarios'!B2523</f>
        <v>0</v>
      </c>
      <c r="D2514" s="43" t="str">
        <f>"F-"&amp;'Test Scenarios'!M2523&amp;"-"&amp;'Test Scenarios'!C2523&amp;"-"&amp;C2514</f>
        <v>F---0</v>
      </c>
      <c r="E2514" s="43" t="s">
        <v>6576</v>
      </c>
      <c r="F2514" s="43">
        <f>'Test Scenarios'!G2523</f>
        <v>0</v>
      </c>
      <c r="G2514" s="43" t="str">
        <f>"Objective"&amp;CHAR(10)
&amp;'Test Scenarios'!L2523&amp;CHAR(10)&amp;CHAR(10)&amp;
"Test Case Description"&amp;CHAR(10)
&amp;'Test Scenarios'!D2523&amp;CHAR(10)&amp;CHAR(10)&amp;
"Expected Results"&amp;CHAR(10)&amp;'Test Scenarios'!F2523</f>
        <v xml:space="preserve">Objective
Test Case Description
Expected Results
</v>
      </c>
      <c r="H2514" s="41"/>
      <c r="I2514" s="43" t="s">
        <v>6577</v>
      </c>
      <c r="J2514" s="41" t="str">
        <f>"TST-F "&amp;_xlfn.XLOOKUP('Test Scenarios'!M2523,'Taxonomy and Epics'!H:H,'Taxonomy and Epics'!E:E)</f>
        <v xml:space="preserve">TST-F </v>
      </c>
      <c r="K2514" s="36" t="str">
        <f>"Phase1,"&amp;_xlfn.XLOOKUP('Test Scenarios'!M2523,'Taxonomy and Epics'!H:H,'Taxonomy and Epics'!B:B)&amp;"_"&amp;_xlfn.XLOOKUP('Test Scenarios'!M2523,'Taxonomy and Epics'!H:H,'Taxonomy and Epics'!C:C)&amp;","&amp;'Test Scenarios'!M2523&amp;",Fin_Functional, Workday"</f>
        <v>Phase1,_,,Fin_Functional, Workday</v>
      </c>
      <c r="L2514" s="41"/>
      <c r="M2514" s="41"/>
      <c r="N2514" s="41"/>
      <c r="O2514" s="41"/>
      <c r="P2514" s="41"/>
      <c r="Q2514" s="41"/>
      <c r="R2514" s="41"/>
      <c r="S2514" s="41"/>
      <c r="T2514" s="38"/>
    </row>
    <row r="2515" spans="1:20" ht="128" x14ac:dyDescent="0.2">
      <c r="A2515" s="20">
        <f>'Test Scenarios'!A2524</f>
        <v>0</v>
      </c>
      <c r="B2515" s="44">
        <f>'Test Scenarios'!K2524</f>
        <v>0</v>
      </c>
      <c r="C2515" s="42">
        <f>'Test Scenarios'!B2524</f>
        <v>0</v>
      </c>
      <c r="D2515" s="43" t="str">
        <f>"F-"&amp;'Test Scenarios'!M2524&amp;"-"&amp;'Test Scenarios'!C2524&amp;"-"&amp;C2515</f>
        <v>F---0</v>
      </c>
      <c r="E2515" s="43" t="s">
        <v>6576</v>
      </c>
      <c r="F2515" s="43">
        <f>'Test Scenarios'!G2524</f>
        <v>0</v>
      </c>
      <c r="G2515" s="43" t="str">
        <f>"Objective"&amp;CHAR(10)
&amp;'Test Scenarios'!L2524&amp;CHAR(10)&amp;CHAR(10)&amp;
"Test Case Description"&amp;CHAR(10)
&amp;'Test Scenarios'!D2524&amp;CHAR(10)&amp;CHAR(10)&amp;
"Expected Results"&amp;CHAR(10)&amp;'Test Scenarios'!F2524</f>
        <v xml:space="preserve">Objective
Test Case Description
Expected Results
</v>
      </c>
      <c r="H2515" s="41"/>
      <c r="I2515" s="43" t="s">
        <v>6577</v>
      </c>
      <c r="J2515" s="41" t="str">
        <f>"TST-F "&amp;_xlfn.XLOOKUP('Test Scenarios'!M2524,'Taxonomy and Epics'!H:H,'Taxonomy and Epics'!E:E)</f>
        <v xml:space="preserve">TST-F </v>
      </c>
      <c r="K2515" s="36" t="str">
        <f>"Phase1,"&amp;_xlfn.XLOOKUP('Test Scenarios'!M2524,'Taxonomy and Epics'!H:H,'Taxonomy and Epics'!B:B)&amp;"_"&amp;_xlfn.XLOOKUP('Test Scenarios'!M2524,'Taxonomy and Epics'!H:H,'Taxonomy and Epics'!C:C)&amp;","&amp;'Test Scenarios'!M2524&amp;",Fin_Functional, Workday"</f>
        <v>Phase1,_,,Fin_Functional, Workday</v>
      </c>
      <c r="L2515" s="41"/>
      <c r="M2515" s="41"/>
      <c r="N2515" s="41"/>
      <c r="O2515" s="41"/>
      <c r="P2515" s="41"/>
      <c r="Q2515" s="41"/>
      <c r="R2515" s="41"/>
      <c r="S2515" s="41"/>
      <c r="T2515" s="38"/>
    </row>
    <row r="2516" spans="1:20" ht="128" x14ac:dyDescent="0.2">
      <c r="A2516" s="20">
        <f>'Test Scenarios'!A2525</f>
        <v>0</v>
      </c>
      <c r="B2516" s="44">
        <f>'Test Scenarios'!K2525</f>
        <v>0</v>
      </c>
      <c r="C2516" s="42">
        <f>'Test Scenarios'!B2525</f>
        <v>0</v>
      </c>
      <c r="D2516" s="43" t="str">
        <f>"F-"&amp;'Test Scenarios'!M2525&amp;"-"&amp;'Test Scenarios'!C2525&amp;"-"&amp;C2516</f>
        <v>F---0</v>
      </c>
      <c r="E2516" s="43" t="s">
        <v>6576</v>
      </c>
      <c r="F2516" s="43">
        <f>'Test Scenarios'!G2525</f>
        <v>0</v>
      </c>
      <c r="G2516" s="43" t="str">
        <f>"Objective"&amp;CHAR(10)
&amp;'Test Scenarios'!L2525&amp;CHAR(10)&amp;CHAR(10)&amp;
"Test Case Description"&amp;CHAR(10)
&amp;'Test Scenarios'!D2525&amp;CHAR(10)&amp;CHAR(10)&amp;
"Expected Results"&amp;CHAR(10)&amp;'Test Scenarios'!F2525</f>
        <v xml:space="preserve">Objective
Test Case Description
Expected Results
</v>
      </c>
      <c r="H2516" s="41"/>
      <c r="I2516" s="43" t="s">
        <v>6577</v>
      </c>
      <c r="J2516" s="41" t="str">
        <f>"TST-F "&amp;_xlfn.XLOOKUP('Test Scenarios'!M2525,'Taxonomy and Epics'!H:H,'Taxonomy and Epics'!E:E)</f>
        <v xml:space="preserve">TST-F </v>
      </c>
      <c r="K2516" s="36" t="str">
        <f>"Phase1,"&amp;_xlfn.XLOOKUP('Test Scenarios'!M2525,'Taxonomy and Epics'!H:H,'Taxonomy and Epics'!B:B)&amp;"_"&amp;_xlfn.XLOOKUP('Test Scenarios'!M2525,'Taxonomy and Epics'!H:H,'Taxonomy and Epics'!C:C)&amp;","&amp;'Test Scenarios'!M2525&amp;",Fin_Functional, Workday"</f>
        <v>Phase1,_,,Fin_Functional, Workday</v>
      </c>
      <c r="L2516" s="41"/>
      <c r="M2516" s="41"/>
      <c r="N2516" s="41"/>
      <c r="O2516" s="41"/>
      <c r="P2516" s="41"/>
      <c r="Q2516" s="41"/>
      <c r="R2516" s="41"/>
      <c r="S2516" s="41"/>
      <c r="T2516" s="38"/>
    </row>
    <row r="2517" spans="1:20" ht="128" x14ac:dyDescent="0.2">
      <c r="A2517" s="20">
        <f>'Test Scenarios'!A2526</f>
        <v>0</v>
      </c>
      <c r="B2517" s="44">
        <f>'Test Scenarios'!K2526</f>
        <v>0</v>
      </c>
      <c r="C2517" s="42">
        <f>'Test Scenarios'!B2526</f>
        <v>0</v>
      </c>
      <c r="D2517" s="43" t="str">
        <f>"F-"&amp;'Test Scenarios'!M2526&amp;"-"&amp;'Test Scenarios'!C2526&amp;"-"&amp;C2517</f>
        <v>F---0</v>
      </c>
      <c r="E2517" s="43" t="s">
        <v>6576</v>
      </c>
      <c r="F2517" s="43">
        <f>'Test Scenarios'!G2526</f>
        <v>0</v>
      </c>
      <c r="G2517" s="43" t="str">
        <f>"Objective"&amp;CHAR(10)
&amp;'Test Scenarios'!L2526&amp;CHAR(10)&amp;CHAR(10)&amp;
"Test Case Description"&amp;CHAR(10)
&amp;'Test Scenarios'!D2526&amp;CHAR(10)&amp;CHAR(10)&amp;
"Expected Results"&amp;CHAR(10)&amp;'Test Scenarios'!F2526</f>
        <v xml:space="preserve">Objective
Test Case Description
Expected Results
</v>
      </c>
      <c r="H2517" s="41"/>
      <c r="I2517" s="43" t="s">
        <v>6577</v>
      </c>
      <c r="J2517" s="41" t="str">
        <f>"TST-F "&amp;_xlfn.XLOOKUP('Test Scenarios'!M2526,'Taxonomy and Epics'!H:H,'Taxonomy and Epics'!E:E)</f>
        <v xml:space="preserve">TST-F </v>
      </c>
      <c r="K2517" s="36" t="str">
        <f>"Phase1,"&amp;_xlfn.XLOOKUP('Test Scenarios'!M2526,'Taxonomy and Epics'!H:H,'Taxonomy and Epics'!B:B)&amp;"_"&amp;_xlfn.XLOOKUP('Test Scenarios'!M2526,'Taxonomy and Epics'!H:H,'Taxonomy and Epics'!C:C)&amp;","&amp;'Test Scenarios'!M2526&amp;",Fin_Functional, Workday"</f>
        <v>Phase1,_,,Fin_Functional, Workday</v>
      </c>
      <c r="L2517" s="41"/>
      <c r="M2517" s="41"/>
      <c r="N2517" s="41"/>
      <c r="O2517" s="41"/>
      <c r="P2517" s="41"/>
      <c r="Q2517" s="41"/>
      <c r="R2517" s="41"/>
      <c r="S2517" s="41"/>
      <c r="T2517" s="38"/>
    </row>
    <row r="2518" spans="1:20" ht="128" x14ac:dyDescent="0.2">
      <c r="A2518" s="20">
        <f>'Test Scenarios'!A2527</f>
        <v>0</v>
      </c>
      <c r="B2518" s="44">
        <f>'Test Scenarios'!K2527</f>
        <v>0</v>
      </c>
      <c r="C2518" s="42">
        <f>'Test Scenarios'!B2527</f>
        <v>0</v>
      </c>
      <c r="D2518" s="43" t="str">
        <f>"F-"&amp;'Test Scenarios'!M2527&amp;"-"&amp;'Test Scenarios'!C2527&amp;"-"&amp;C2518</f>
        <v>F---0</v>
      </c>
      <c r="E2518" s="43" t="s">
        <v>6576</v>
      </c>
      <c r="F2518" s="43">
        <f>'Test Scenarios'!G2527</f>
        <v>0</v>
      </c>
      <c r="G2518" s="43" t="str">
        <f>"Objective"&amp;CHAR(10)
&amp;'Test Scenarios'!L2527&amp;CHAR(10)&amp;CHAR(10)&amp;
"Test Case Description"&amp;CHAR(10)
&amp;'Test Scenarios'!D2527&amp;CHAR(10)&amp;CHAR(10)&amp;
"Expected Results"&amp;CHAR(10)&amp;'Test Scenarios'!F2527</f>
        <v xml:space="preserve">Objective
Test Case Description
Expected Results
</v>
      </c>
      <c r="H2518" s="41"/>
      <c r="I2518" s="43" t="s">
        <v>6577</v>
      </c>
      <c r="J2518" s="41" t="str">
        <f>"TST-F "&amp;_xlfn.XLOOKUP('Test Scenarios'!M2527,'Taxonomy and Epics'!H:H,'Taxonomy and Epics'!E:E)</f>
        <v xml:space="preserve">TST-F </v>
      </c>
      <c r="K2518" s="36" t="str">
        <f>"Phase1,"&amp;_xlfn.XLOOKUP('Test Scenarios'!M2527,'Taxonomy and Epics'!H:H,'Taxonomy and Epics'!B:B)&amp;"_"&amp;_xlfn.XLOOKUP('Test Scenarios'!M2527,'Taxonomy and Epics'!H:H,'Taxonomy and Epics'!C:C)&amp;","&amp;'Test Scenarios'!M2527&amp;",Fin_Functional, Workday"</f>
        <v>Phase1,_,,Fin_Functional, Workday</v>
      </c>
      <c r="L2518" s="41"/>
      <c r="M2518" s="41"/>
      <c r="N2518" s="41"/>
      <c r="O2518" s="41"/>
      <c r="P2518" s="41"/>
      <c r="Q2518" s="41"/>
      <c r="R2518" s="41"/>
      <c r="S2518" s="41"/>
      <c r="T2518" s="38"/>
    </row>
    <row r="2519" spans="1:20" ht="128" x14ac:dyDescent="0.2">
      <c r="A2519" s="20">
        <f>'Test Scenarios'!A2528</f>
        <v>0</v>
      </c>
      <c r="B2519" s="44">
        <f>'Test Scenarios'!K2528</f>
        <v>0</v>
      </c>
      <c r="C2519" s="42">
        <f>'Test Scenarios'!B2528</f>
        <v>0</v>
      </c>
      <c r="D2519" s="43" t="str">
        <f>"F-"&amp;'Test Scenarios'!M2528&amp;"-"&amp;'Test Scenarios'!C2528&amp;"-"&amp;C2519</f>
        <v>F---0</v>
      </c>
      <c r="E2519" s="43" t="s">
        <v>6576</v>
      </c>
      <c r="F2519" s="43">
        <f>'Test Scenarios'!G2528</f>
        <v>0</v>
      </c>
      <c r="G2519" s="43" t="str">
        <f>"Objective"&amp;CHAR(10)
&amp;'Test Scenarios'!L2528&amp;CHAR(10)&amp;CHAR(10)&amp;
"Test Case Description"&amp;CHAR(10)
&amp;'Test Scenarios'!D2528&amp;CHAR(10)&amp;CHAR(10)&amp;
"Expected Results"&amp;CHAR(10)&amp;'Test Scenarios'!F2528</f>
        <v xml:space="preserve">Objective
Test Case Description
Expected Results
</v>
      </c>
      <c r="H2519" s="41"/>
      <c r="I2519" s="43" t="s">
        <v>6577</v>
      </c>
      <c r="J2519" s="41" t="str">
        <f>"TST-F "&amp;_xlfn.XLOOKUP('Test Scenarios'!M2528,'Taxonomy and Epics'!H:H,'Taxonomy and Epics'!E:E)</f>
        <v xml:space="preserve">TST-F </v>
      </c>
      <c r="K2519" s="36" t="str">
        <f>"Phase1,"&amp;_xlfn.XLOOKUP('Test Scenarios'!M2528,'Taxonomy and Epics'!H:H,'Taxonomy and Epics'!B:B)&amp;"_"&amp;_xlfn.XLOOKUP('Test Scenarios'!M2528,'Taxonomy and Epics'!H:H,'Taxonomy and Epics'!C:C)&amp;","&amp;'Test Scenarios'!M2528&amp;",Fin_Functional, Workday"</f>
        <v>Phase1,_,,Fin_Functional, Workday</v>
      </c>
      <c r="L2519" s="41"/>
      <c r="M2519" s="41"/>
      <c r="N2519" s="41"/>
      <c r="O2519" s="41"/>
      <c r="P2519" s="41"/>
      <c r="Q2519" s="41"/>
      <c r="R2519" s="41"/>
      <c r="S2519" s="41"/>
      <c r="T2519" s="38"/>
    </row>
    <row r="2520" spans="1:20" ht="128" x14ac:dyDescent="0.2">
      <c r="A2520" s="20">
        <f>'Test Scenarios'!A2529</f>
        <v>0</v>
      </c>
      <c r="B2520" s="44">
        <f>'Test Scenarios'!K2529</f>
        <v>0</v>
      </c>
      <c r="C2520" s="42">
        <f>'Test Scenarios'!B2529</f>
        <v>0</v>
      </c>
      <c r="D2520" s="43" t="str">
        <f>"F-"&amp;'Test Scenarios'!M2529&amp;"-"&amp;'Test Scenarios'!C2529&amp;"-"&amp;C2520</f>
        <v>F---0</v>
      </c>
      <c r="E2520" s="43" t="s">
        <v>6576</v>
      </c>
      <c r="F2520" s="43">
        <f>'Test Scenarios'!G2529</f>
        <v>0</v>
      </c>
      <c r="G2520" s="43" t="str">
        <f>"Objective"&amp;CHAR(10)
&amp;'Test Scenarios'!L2529&amp;CHAR(10)&amp;CHAR(10)&amp;
"Test Case Description"&amp;CHAR(10)
&amp;'Test Scenarios'!D2529&amp;CHAR(10)&amp;CHAR(10)&amp;
"Expected Results"&amp;CHAR(10)&amp;'Test Scenarios'!F2529</f>
        <v xml:space="preserve">Objective
Test Case Description
Expected Results
</v>
      </c>
      <c r="H2520" s="41"/>
      <c r="I2520" s="43" t="s">
        <v>6577</v>
      </c>
      <c r="J2520" s="41" t="str">
        <f>"TST-F "&amp;_xlfn.XLOOKUP('Test Scenarios'!M2529,'Taxonomy and Epics'!H:H,'Taxonomy and Epics'!E:E)</f>
        <v xml:space="preserve">TST-F </v>
      </c>
      <c r="K2520" s="36" t="str">
        <f>"Phase1,"&amp;_xlfn.XLOOKUP('Test Scenarios'!M2529,'Taxonomy and Epics'!H:H,'Taxonomy and Epics'!B:B)&amp;"_"&amp;_xlfn.XLOOKUP('Test Scenarios'!M2529,'Taxonomy and Epics'!H:H,'Taxonomy and Epics'!C:C)&amp;","&amp;'Test Scenarios'!M2529&amp;",Fin_Functional, Workday"</f>
        <v>Phase1,_,,Fin_Functional, Workday</v>
      </c>
      <c r="L2520" s="41"/>
      <c r="M2520" s="41"/>
      <c r="N2520" s="41"/>
      <c r="O2520" s="41"/>
      <c r="P2520" s="41"/>
      <c r="Q2520" s="41"/>
      <c r="R2520" s="41"/>
      <c r="S2520" s="41"/>
      <c r="T2520" s="38"/>
    </row>
    <row r="2521" spans="1:20" ht="128" x14ac:dyDescent="0.2">
      <c r="A2521" s="20">
        <f>'Test Scenarios'!A2530</f>
        <v>0</v>
      </c>
      <c r="B2521" s="44">
        <f>'Test Scenarios'!K2530</f>
        <v>0</v>
      </c>
      <c r="C2521" s="42">
        <f>'Test Scenarios'!B2530</f>
        <v>0</v>
      </c>
      <c r="D2521" s="43" t="str">
        <f>"F-"&amp;'Test Scenarios'!M2530&amp;"-"&amp;'Test Scenarios'!C2530&amp;"-"&amp;C2521</f>
        <v>F---0</v>
      </c>
      <c r="E2521" s="43" t="s">
        <v>6576</v>
      </c>
      <c r="F2521" s="43">
        <f>'Test Scenarios'!G2530</f>
        <v>0</v>
      </c>
      <c r="G2521" s="43" t="str">
        <f>"Objective"&amp;CHAR(10)
&amp;'Test Scenarios'!L2530&amp;CHAR(10)&amp;CHAR(10)&amp;
"Test Case Description"&amp;CHAR(10)
&amp;'Test Scenarios'!D2530&amp;CHAR(10)&amp;CHAR(10)&amp;
"Expected Results"&amp;CHAR(10)&amp;'Test Scenarios'!F2530</f>
        <v xml:space="preserve">Objective
Test Case Description
Expected Results
</v>
      </c>
      <c r="H2521" s="41"/>
      <c r="I2521" s="43" t="s">
        <v>6577</v>
      </c>
      <c r="J2521" s="41" t="str">
        <f>"TST-F "&amp;_xlfn.XLOOKUP('Test Scenarios'!M2530,'Taxonomy and Epics'!H:H,'Taxonomy and Epics'!E:E)</f>
        <v xml:space="preserve">TST-F </v>
      </c>
      <c r="K2521" s="36" t="str">
        <f>"Phase1,"&amp;_xlfn.XLOOKUP('Test Scenarios'!M2530,'Taxonomy and Epics'!H:H,'Taxonomy and Epics'!B:B)&amp;"_"&amp;_xlfn.XLOOKUP('Test Scenarios'!M2530,'Taxonomy and Epics'!H:H,'Taxonomy and Epics'!C:C)&amp;","&amp;'Test Scenarios'!M2530&amp;",Fin_Functional, Workday"</f>
        <v>Phase1,_,,Fin_Functional, Workday</v>
      </c>
      <c r="L2521" s="41"/>
      <c r="M2521" s="41"/>
      <c r="N2521" s="41"/>
      <c r="O2521" s="41"/>
      <c r="P2521" s="41"/>
      <c r="Q2521" s="41"/>
      <c r="R2521" s="41"/>
      <c r="S2521" s="41"/>
      <c r="T2521" s="38"/>
    </row>
    <row r="2522" spans="1:20" ht="128" x14ac:dyDescent="0.2">
      <c r="A2522" s="20">
        <f>'Test Scenarios'!A2531</f>
        <v>0</v>
      </c>
      <c r="B2522" s="44">
        <f>'Test Scenarios'!K2531</f>
        <v>0</v>
      </c>
      <c r="C2522" s="42">
        <f>'Test Scenarios'!B2531</f>
        <v>0</v>
      </c>
      <c r="D2522" s="43" t="str">
        <f>"F-"&amp;'Test Scenarios'!M2531&amp;"-"&amp;'Test Scenarios'!C2531&amp;"-"&amp;C2522</f>
        <v>F---0</v>
      </c>
      <c r="E2522" s="43" t="s">
        <v>6576</v>
      </c>
      <c r="F2522" s="43">
        <f>'Test Scenarios'!G2531</f>
        <v>0</v>
      </c>
      <c r="G2522" s="43" t="str">
        <f>"Objective"&amp;CHAR(10)
&amp;'Test Scenarios'!L2531&amp;CHAR(10)&amp;CHAR(10)&amp;
"Test Case Description"&amp;CHAR(10)
&amp;'Test Scenarios'!D2531&amp;CHAR(10)&amp;CHAR(10)&amp;
"Expected Results"&amp;CHAR(10)&amp;'Test Scenarios'!F2531</f>
        <v xml:space="preserve">Objective
Test Case Description
Expected Results
</v>
      </c>
      <c r="H2522" s="41"/>
      <c r="I2522" s="43" t="s">
        <v>6577</v>
      </c>
      <c r="J2522" s="41" t="str">
        <f>"TST-F "&amp;_xlfn.XLOOKUP('Test Scenarios'!M2531,'Taxonomy and Epics'!H:H,'Taxonomy and Epics'!E:E)</f>
        <v xml:space="preserve">TST-F </v>
      </c>
      <c r="K2522" s="36" t="str">
        <f>"Phase1,"&amp;_xlfn.XLOOKUP('Test Scenarios'!M2531,'Taxonomy and Epics'!H:H,'Taxonomy and Epics'!B:B)&amp;"_"&amp;_xlfn.XLOOKUP('Test Scenarios'!M2531,'Taxonomy and Epics'!H:H,'Taxonomy and Epics'!C:C)&amp;","&amp;'Test Scenarios'!M2531&amp;",Fin_Functional, Workday"</f>
        <v>Phase1,_,,Fin_Functional, Workday</v>
      </c>
      <c r="L2522" s="41"/>
      <c r="M2522" s="41"/>
      <c r="N2522" s="41"/>
      <c r="O2522" s="41"/>
      <c r="P2522" s="41"/>
      <c r="Q2522" s="41"/>
      <c r="R2522" s="41"/>
      <c r="S2522" s="41"/>
      <c r="T2522" s="38"/>
    </row>
    <row r="2523" spans="1:20" ht="128" x14ac:dyDescent="0.2">
      <c r="A2523" s="20">
        <f>'Test Scenarios'!A2532</f>
        <v>0</v>
      </c>
      <c r="B2523" s="44">
        <f>'Test Scenarios'!K2532</f>
        <v>0</v>
      </c>
      <c r="C2523" s="42">
        <f>'Test Scenarios'!B2532</f>
        <v>0</v>
      </c>
      <c r="D2523" s="43" t="str">
        <f>"F-"&amp;'Test Scenarios'!M2532&amp;"-"&amp;'Test Scenarios'!C2532&amp;"-"&amp;C2523</f>
        <v>F---0</v>
      </c>
      <c r="E2523" s="43" t="s">
        <v>6576</v>
      </c>
      <c r="F2523" s="43">
        <f>'Test Scenarios'!G2532</f>
        <v>0</v>
      </c>
      <c r="G2523" s="43" t="str">
        <f>"Objective"&amp;CHAR(10)
&amp;'Test Scenarios'!L2532&amp;CHAR(10)&amp;CHAR(10)&amp;
"Test Case Description"&amp;CHAR(10)
&amp;'Test Scenarios'!D2532&amp;CHAR(10)&amp;CHAR(10)&amp;
"Expected Results"&amp;CHAR(10)&amp;'Test Scenarios'!F2532</f>
        <v xml:space="preserve">Objective
Test Case Description
Expected Results
</v>
      </c>
      <c r="H2523" s="41"/>
      <c r="I2523" s="43" t="s">
        <v>6577</v>
      </c>
      <c r="J2523" s="41" t="str">
        <f>"TST-F "&amp;_xlfn.XLOOKUP('Test Scenarios'!M2532,'Taxonomy and Epics'!H:H,'Taxonomy and Epics'!E:E)</f>
        <v xml:space="preserve">TST-F </v>
      </c>
      <c r="K2523" s="36" t="str">
        <f>"Phase1,"&amp;_xlfn.XLOOKUP('Test Scenarios'!M2532,'Taxonomy and Epics'!H:H,'Taxonomy and Epics'!B:B)&amp;"_"&amp;_xlfn.XLOOKUP('Test Scenarios'!M2532,'Taxonomy and Epics'!H:H,'Taxonomy and Epics'!C:C)&amp;","&amp;'Test Scenarios'!M2532&amp;",Fin_Functional, Workday"</f>
        <v>Phase1,_,,Fin_Functional, Workday</v>
      </c>
      <c r="L2523" s="41"/>
      <c r="M2523" s="41"/>
      <c r="N2523" s="41"/>
      <c r="O2523" s="41"/>
      <c r="P2523" s="41"/>
      <c r="Q2523" s="41"/>
      <c r="R2523" s="41"/>
      <c r="S2523" s="41"/>
      <c r="T2523" s="38"/>
    </row>
    <row r="2524" spans="1:20" ht="128" x14ac:dyDescent="0.2">
      <c r="A2524" s="20">
        <f>'Test Scenarios'!A2533</f>
        <v>0</v>
      </c>
      <c r="B2524" s="44">
        <f>'Test Scenarios'!K2533</f>
        <v>0</v>
      </c>
      <c r="C2524" s="42">
        <f>'Test Scenarios'!B2533</f>
        <v>0</v>
      </c>
      <c r="D2524" s="43" t="str">
        <f>"F-"&amp;'Test Scenarios'!M2533&amp;"-"&amp;'Test Scenarios'!C2533&amp;"-"&amp;C2524</f>
        <v>F---0</v>
      </c>
      <c r="E2524" s="43" t="s">
        <v>6576</v>
      </c>
      <c r="F2524" s="43">
        <f>'Test Scenarios'!G2533</f>
        <v>0</v>
      </c>
      <c r="G2524" s="43" t="str">
        <f>"Objective"&amp;CHAR(10)
&amp;'Test Scenarios'!L2533&amp;CHAR(10)&amp;CHAR(10)&amp;
"Test Case Description"&amp;CHAR(10)
&amp;'Test Scenarios'!D2533&amp;CHAR(10)&amp;CHAR(10)&amp;
"Expected Results"&amp;CHAR(10)&amp;'Test Scenarios'!F2533</f>
        <v xml:space="preserve">Objective
Test Case Description
Expected Results
</v>
      </c>
      <c r="H2524" s="41"/>
      <c r="I2524" s="43" t="s">
        <v>6577</v>
      </c>
      <c r="J2524" s="41" t="str">
        <f>"TST-F "&amp;_xlfn.XLOOKUP('Test Scenarios'!M2533,'Taxonomy and Epics'!H:H,'Taxonomy and Epics'!E:E)</f>
        <v xml:space="preserve">TST-F </v>
      </c>
      <c r="K2524" s="36" t="str">
        <f>"Phase1,"&amp;_xlfn.XLOOKUP('Test Scenarios'!M2533,'Taxonomy and Epics'!H:H,'Taxonomy and Epics'!B:B)&amp;"_"&amp;_xlfn.XLOOKUP('Test Scenarios'!M2533,'Taxonomy and Epics'!H:H,'Taxonomy and Epics'!C:C)&amp;","&amp;'Test Scenarios'!M2533&amp;",Fin_Functional, Workday"</f>
        <v>Phase1,_,,Fin_Functional, Workday</v>
      </c>
      <c r="L2524" s="41"/>
      <c r="M2524" s="41"/>
      <c r="N2524" s="41"/>
      <c r="O2524" s="41"/>
      <c r="P2524" s="41"/>
      <c r="Q2524" s="41"/>
      <c r="R2524" s="41"/>
      <c r="S2524" s="41"/>
      <c r="T2524" s="38"/>
    </row>
    <row r="2525" spans="1:20" ht="128" x14ac:dyDescent="0.2">
      <c r="A2525" s="20">
        <f>'Test Scenarios'!A2534</f>
        <v>0</v>
      </c>
      <c r="B2525" s="44">
        <f>'Test Scenarios'!K2534</f>
        <v>0</v>
      </c>
      <c r="C2525" s="42">
        <f>'Test Scenarios'!B2534</f>
        <v>0</v>
      </c>
      <c r="D2525" s="43" t="str">
        <f>"F-"&amp;'Test Scenarios'!M2534&amp;"-"&amp;'Test Scenarios'!C2534&amp;"-"&amp;C2525</f>
        <v>F---0</v>
      </c>
      <c r="E2525" s="43" t="s">
        <v>6576</v>
      </c>
      <c r="F2525" s="43">
        <f>'Test Scenarios'!G2534</f>
        <v>0</v>
      </c>
      <c r="G2525" s="43" t="str">
        <f>"Objective"&amp;CHAR(10)
&amp;'Test Scenarios'!L2534&amp;CHAR(10)&amp;CHAR(10)&amp;
"Test Case Description"&amp;CHAR(10)
&amp;'Test Scenarios'!D2534&amp;CHAR(10)&amp;CHAR(10)&amp;
"Expected Results"&amp;CHAR(10)&amp;'Test Scenarios'!F2534</f>
        <v xml:space="preserve">Objective
Test Case Description
Expected Results
</v>
      </c>
      <c r="H2525" s="41"/>
      <c r="I2525" s="43" t="s">
        <v>6577</v>
      </c>
      <c r="J2525" s="41" t="str">
        <f>"TST-F "&amp;_xlfn.XLOOKUP('Test Scenarios'!M2534,'Taxonomy and Epics'!H:H,'Taxonomy and Epics'!E:E)</f>
        <v xml:space="preserve">TST-F </v>
      </c>
      <c r="K2525" s="36" t="str">
        <f>"Phase1,"&amp;_xlfn.XLOOKUP('Test Scenarios'!M2534,'Taxonomy and Epics'!H:H,'Taxonomy and Epics'!B:B)&amp;"_"&amp;_xlfn.XLOOKUP('Test Scenarios'!M2534,'Taxonomy and Epics'!H:H,'Taxonomy and Epics'!C:C)&amp;","&amp;'Test Scenarios'!M2534&amp;",Fin_Functional, Workday"</f>
        <v>Phase1,_,,Fin_Functional, Workday</v>
      </c>
      <c r="L2525" s="41"/>
      <c r="M2525" s="41"/>
      <c r="N2525" s="41"/>
      <c r="O2525" s="41"/>
      <c r="P2525" s="41"/>
      <c r="Q2525" s="41"/>
      <c r="R2525" s="41"/>
      <c r="S2525" s="41"/>
      <c r="T2525" s="38"/>
    </row>
    <row r="2526" spans="1:20" ht="128" x14ac:dyDescent="0.2">
      <c r="A2526" s="20">
        <f>'Test Scenarios'!A2535</f>
        <v>0</v>
      </c>
      <c r="B2526" s="44">
        <f>'Test Scenarios'!K2535</f>
        <v>0</v>
      </c>
      <c r="C2526" s="42">
        <f>'Test Scenarios'!B2535</f>
        <v>0</v>
      </c>
      <c r="D2526" s="43" t="str">
        <f>"F-"&amp;'Test Scenarios'!M2535&amp;"-"&amp;'Test Scenarios'!C2535&amp;"-"&amp;C2526</f>
        <v>F---0</v>
      </c>
      <c r="E2526" s="43" t="s">
        <v>6576</v>
      </c>
      <c r="F2526" s="43">
        <f>'Test Scenarios'!G2535</f>
        <v>0</v>
      </c>
      <c r="G2526" s="43" t="str">
        <f>"Objective"&amp;CHAR(10)
&amp;'Test Scenarios'!L2535&amp;CHAR(10)&amp;CHAR(10)&amp;
"Test Case Description"&amp;CHAR(10)
&amp;'Test Scenarios'!D2535&amp;CHAR(10)&amp;CHAR(10)&amp;
"Expected Results"&amp;CHAR(10)&amp;'Test Scenarios'!F2535</f>
        <v xml:space="preserve">Objective
Test Case Description
Expected Results
</v>
      </c>
      <c r="H2526" s="41"/>
      <c r="I2526" s="43" t="s">
        <v>6577</v>
      </c>
      <c r="J2526" s="41" t="str">
        <f>"TST-F "&amp;_xlfn.XLOOKUP('Test Scenarios'!M2535,'Taxonomy and Epics'!H:H,'Taxonomy and Epics'!E:E)</f>
        <v xml:space="preserve">TST-F </v>
      </c>
      <c r="K2526" s="36" t="str">
        <f>"Phase1,"&amp;_xlfn.XLOOKUP('Test Scenarios'!M2535,'Taxonomy and Epics'!H:H,'Taxonomy and Epics'!B:B)&amp;"_"&amp;_xlfn.XLOOKUP('Test Scenarios'!M2535,'Taxonomy and Epics'!H:H,'Taxonomy and Epics'!C:C)&amp;","&amp;'Test Scenarios'!M2535&amp;",Fin_Functional, Workday"</f>
        <v>Phase1,_,,Fin_Functional, Workday</v>
      </c>
      <c r="L2526" s="41"/>
      <c r="M2526" s="41"/>
      <c r="N2526" s="41"/>
      <c r="O2526" s="41"/>
      <c r="P2526" s="41"/>
      <c r="Q2526" s="41"/>
      <c r="R2526" s="41"/>
      <c r="S2526" s="41"/>
      <c r="T2526" s="38"/>
    </row>
    <row r="2527" spans="1:20" ht="128" x14ac:dyDescent="0.2">
      <c r="A2527" s="20">
        <f>'Test Scenarios'!A2536</f>
        <v>0</v>
      </c>
      <c r="B2527" s="44">
        <f>'Test Scenarios'!K2536</f>
        <v>0</v>
      </c>
      <c r="C2527" s="42">
        <f>'Test Scenarios'!B2536</f>
        <v>0</v>
      </c>
      <c r="D2527" s="43" t="str">
        <f>"F-"&amp;'Test Scenarios'!M2536&amp;"-"&amp;'Test Scenarios'!C2536&amp;"-"&amp;C2527</f>
        <v>F---0</v>
      </c>
      <c r="E2527" s="43" t="s">
        <v>6576</v>
      </c>
      <c r="F2527" s="43">
        <f>'Test Scenarios'!G2536</f>
        <v>0</v>
      </c>
      <c r="G2527" s="43" t="str">
        <f>"Objective"&amp;CHAR(10)
&amp;'Test Scenarios'!L2536&amp;CHAR(10)&amp;CHAR(10)&amp;
"Test Case Description"&amp;CHAR(10)
&amp;'Test Scenarios'!D2536&amp;CHAR(10)&amp;CHAR(10)&amp;
"Expected Results"&amp;CHAR(10)&amp;'Test Scenarios'!F2536</f>
        <v xml:space="preserve">Objective
Test Case Description
Expected Results
</v>
      </c>
      <c r="H2527" s="41"/>
      <c r="I2527" s="43" t="s">
        <v>6577</v>
      </c>
      <c r="J2527" s="41" t="str">
        <f>"TST-F "&amp;_xlfn.XLOOKUP('Test Scenarios'!M2536,'Taxonomy and Epics'!H:H,'Taxonomy and Epics'!E:E)</f>
        <v xml:space="preserve">TST-F </v>
      </c>
      <c r="K2527" s="36" t="str">
        <f>"Phase1,"&amp;_xlfn.XLOOKUP('Test Scenarios'!M2536,'Taxonomy and Epics'!H:H,'Taxonomy and Epics'!B:B)&amp;"_"&amp;_xlfn.XLOOKUP('Test Scenarios'!M2536,'Taxonomy and Epics'!H:H,'Taxonomy and Epics'!C:C)&amp;","&amp;'Test Scenarios'!M2536&amp;",Fin_Functional, Workday"</f>
        <v>Phase1,_,,Fin_Functional, Workday</v>
      </c>
      <c r="L2527" s="41"/>
      <c r="M2527" s="41"/>
      <c r="N2527" s="41"/>
      <c r="O2527" s="41"/>
      <c r="P2527" s="41"/>
      <c r="Q2527" s="41"/>
      <c r="R2527" s="41"/>
      <c r="S2527" s="41"/>
      <c r="T2527" s="38"/>
    </row>
    <row r="2528" spans="1:20" ht="128" x14ac:dyDescent="0.2">
      <c r="A2528" s="20">
        <f>'Test Scenarios'!A2537</f>
        <v>0</v>
      </c>
      <c r="B2528" s="44">
        <f>'Test Scenarios'!K2537</f>
        <v>0</v>
      </c>
      <c r="C2528" s="42">
        <f>'Test Scenarios'!B2537</f>
        <v>0</v>
      </c>
      <c r="D2528" s="43" t="str">
        <f>"F-"&amp;'Test Scenarios'!M2537&amp;"-"&amp;'Test Scenarios'!C2537&amp;"-"&amp;C2528</f>
        <v>F---0</v>
      </c>
      <c r="E2528" s="43" t="s">
        <v>6576</v>
      </c>
      <c r="F2528" s="43">
        <f>'Test Scenarios'!G2537</f>
        <v>0</v>
      </c>
      <c r="G2528" s="43" t="str">
        <f>"Objective"&amp;CHAR(10)
&amp;'Test Scenarios'!L2537&amp;CHAR(10)&amp;CHAR(10)&amp;
"Test Case Description"&amp;CHAR(10)
&amp;'Test Scenarios'!D2537&amp;CHAR(10)&amp;CHAR(10)&amp;
"Expected Results"&amp;CHAR(10)&amp;'Test Scenarios'!F2537</f>
        <v xml:space="preserve">Objective
Test Case Description
Expected Results
</v>
      </c>
      <c r="H2528" s="41"/>
      <c r="I2528" s="43" t="s">
        <v>6577</v>
      </c>
      <c r="J2528" s="41" t="str">
        <f>"TST-F "&amp;_xlfn.XLOOKUP('Test Scenarios'!M2537,'Taxonomy and Epics'!H:H,'Taxonomy and Epics'!E:E)</f>
        <v xml:space="preserve">TST-F </v>
      </c>
      <c r="K2528" s="36" t="str">
        <f>"Phase1,"&amp;_xlfn.XLOOKUP('Test Scenarios'!M2537,'Taxonomy and Epics'!H:H,'Taxonomy and Epics'!B:B)&amp;"_"&amp;_xlfn.XLOOKUP('Test Scenarios'!M2537,'Taxonomy and Epics'!H:H,'Taxonomy and Epics'!C:C)&amp;","&amp;'Test Scenarios'!M2537&amp;",Fin_Functional, Workday"</f>
        <v>Phase1,_,,Fin_Functional, Workday</v>
      </c>
      <c r="L2528" s="41"/>
      <c r="M2528" s="41"/>
      <c r="N2528" s="41"/>
      <c r="O2528" s="41"/>
      <c r="P2528" s="41"/>
      <c r="Q2528" s="41"/>
      <c r="R2528" s="41"/>
      <c r="S2528" s="41"/>
      <c r="T2528" s="38"/>
    </row>
    <row r="2529" spans="1:20" ht="128" x14ac:dyDescent="0.2">
      <c r="A2529" s="20">
        <f>'Test Scenarios'!A2538</f>
        <v>0</v>
      </c>
      <c r="B2529" s="44">
        <f>'Test Scenarios'!K2538</f>
        <v>0</v>
      </c>
      <c r="C2529" s="42">
        <f>'Test Scenarios'!B2538</f>
        <v>0</v>
      </c>
      <c r="D2529" s="43" t="str">
        <f>"F-"&amp;'Test Scenarios'!M2538&amp;"-"&amp;'Test Scenarios'!C2538&amp;"-"&amp;C2529</f>
        <v>F---0</v>
      </c>
      <c r="E2529" s="43" t="s">
        <v>6576</v>
      </c>
      <c r="F2529" s="43">
        <f>'Test Scenarios'!G2538</f>
        <v>0</v>
      </c>
      <c r="G2529" s="43" t="str">
        <f>"Objective"&amp;CHAR(10)
&amp;'Test Scenarios'!L2538&amp;CHAR(10)&amp;CHAR(10)&amp;
"Test Case Description"&amp;CHAR(10)
&amp;'Test Scenarios'!D2538&amp;CHAR(10)&amp;CHAR(10)&amp;
"Expected Results"&amp;CHAR(10)&amp;'Test Scenarios'!F2538</f>
        <v xml:space="preserve">Objective
Test Case Description
Expected Results
</v>
      </c>
      <c r="H2529" s="41"/>
      <c r="I2529" s="43" t="s">
        <v>6577</v>
      </c>
      <c r="J2529" s="41" t="str">
        <f>"TST-F "&amp;_xlfn.XLOOKUP('Test Scenarios'!M2538,'Taxonomy and Epics'!H:H,'Taxonomy and Epics'!E:E)</f>
        <v xml:space="preserve">TST-F </v>
      </c>
      <c r="K2529" s="36" t="str">
        <f>"Phase1,"&amp;_xlfn.XLOOKUP('Test Scenarios'!M2538,'Taxonomy and Epics'!H:H,'Taxonomy and Epics'!B:B)&amp;"_"&amp;_xlfn.XLOOKUP('Test Scenarios'!M2538,'Taxonomy and Epics'!H:H,'Taxonomy and Epics'!C:C)&amp;","&amp;'Test Scenarios'!M2538&amp;",Fin_Functional, Workday"</f>
        <v>Phase1,_,,Fin_Functional, Workday</v>
      </c>
      <c r="L2529" s="41"/>
      <c r="M2529" s="41"/>
      <c r="N2529" s="41"/>
      <c r="O2529" s="41"/>
      <c r="P2529" s="41"/>
      <c r="Q2529" s="41"/>
      <c r="R2529" s="41"/>
      <c r="S2529" s="41"/>
      <c r="T2529" s="38"/>
    </row>
    <row r="2530" spans="1:20" ht="128" x14ac:dyDescent="0.2">
      <c r="A2530" s="20">
        <f>'Test Scenarios'!A2539</f>
        <v>0</v>
      </c>
      <c r="B2530" s="44">
        <f>'Test Scenarios'!K2539</f>
        <v>0</v>
      </c>
      <c r="C2530" s="42">
        <f>'Test Scenarios'!B2539</f>
        <v>0</v>
      </c>
      <c r="D2530" s="43" t="str">
        <f>"F-"&amp;'Test Scenarios'!M2539&amp;"-"&amp;'Test Scenarios'!C2539&amp;"-"&amp;C2530</f>
        <v>F---0</v>
      </c>
      <c r="E2530" s="43" t="s">
        <v>6576</v>
      </c>
      <c r="F2530" s="43">
        <f>'Test Scenarios'!G2539</f>
        <v>0</v>
      </c>
      <c r="G2530" s="43" t="str">
        <f>"Objective"&amp;CHAR(10)
&amp;'Test Scenarios'!L2539&amp;CHAR(10)&amp;CHAR(10)&amp;
"Test Case Description"&amp;CHAR(10)
&amp;'Test Scenarios'!D2539&amp;CHAR(10)&amp;CHAR(10)&amp;
"Expected Results"&amp;CHAR(10)&amp;'Test Scenarios'!F2539</f>
        <v xml:space="preserve">Objective
Test Case Description
Expected Results
</v>
      </c>
      <c r="H2530" s="41"/>
      <c r="I2530" s="43" t="s">
        <v>6577</v>
      </c>
      <c r="J2530" s="41" t="str">
        <f>"TST-F "&amp;_xlfn.XLOOKUP('Test Scenarios'!M2539,'Taxonomy and Epics'!H:H,'Taxonomy and Epics'!E:E)</f>
        <v xml:space="preserve">TST-F </v>
      </c>
      <c r="K2530" s="36" t="str">
        <f>"Phase1,"&amp;_xlfn.XLOOKUP('Test Scenarios'!M2539,'Taxonomy and Epics'!H:H,'Taxonomy and Epics'!B:B)&amp;"_"&amp;_xlfn.XLOOKUP('Test Scenarios'!M2539,'Taxonomy and Epics'!H:H,'Taxonomy and Epics'!C:C)&amp;","&amp;'Test Scenarios'!M2539&amp;",Fin_Functional, Workday"</f>
        <v>Phase1,_,,Fin_Functional, Workday</v>
      </c>
      <c r="L2530" s="41"/>
      <c r="M2530" s="41"/>
      <c r="N2530" s="41"/>
      <c r="O2530" s="41"/>
      <c r="P2530" s="41"/>
      <c r="Q2530" s="41"/>
      <c r="R2530" s="41"/>
      <c r="S2530" s="41"/>
      <c r="T2530" s="38"/>
    </row>
    <row r="2531" spans="1:20" ht="128" x14ac:dyDescent="0.2">
      <c r="A2531" s="20">
        <f>'Test Scenarios'!A2540</f>
        <v>0</v>
      </c>
      <c r="B2531" s="44">
        <f>'Test Scenarios'!K2540</f>
        <v>0</v>
      </c>
      <c r="C2531" s="42">
        <f>'Test Scenarios'!B2540</f>
        <v>0</v>
      </c>
      <c r="D2531" s="43" t="str">
        <f>"F-"&amp;'Test Scenarios'!M2540&amp;"-"&amp;'Test Scenarios'!C2540&amp;"-"&amp;C2531</f>
        <v>F---0</v>
      </c>
      <c r="E2531" s="43" t="s">
        <v>6576</v>
      </c>
      <c r="F2531" s="43">
        <f>'Test Scenarios'!G2540</f>
        <v>0</v>
      </c>
      <c r="G2531" s="43" t="str">
        <f>"Objective"&amp;CHAR(10)
&amp;'Test Scenarios'!L2540&amp;CHAR(10)&amp;CHAR(10)&amp;
"Test Case Description"&amp;CHAR(10)
&amp;'Test Scenarios'!D2540&amp;CHAR(10)&amp;CHAR(10)&amp;
"Expected Results"&amp;CHAR(10)&amp;'Test Scenarios'!F2540</f>
        <v xml:space="preserve">Objective
Test Case Description
Expected Results
</v>
      </c>
      <c r="H2531" s="41"/>
      <c r="I2531" s="43" t="s">
        <v>6577</v>
      </c>
      <c r="J2531" s="41" t="str">
        <f>"TST-F "&amp;_xlfn.XLOOKUP('Test Scenarios'!M2540,'Taxonomy and Epics'!H:H,'Taxonomy and Epics'!E:E)</f>
        <v xml:space="preserve">TST-F </v>
      </c>
      <c r="K2531" s="36" t="str">
        <f>"Phase1,"&amp;_xlfn.XLOOKUP('Test Scenarios'!M2540,'Taxonomy and Epics'!H:H,'Taxonomy and Epics'!B:B)&amp;"_"&amp;_xlfn.XLOOKUP('Test Scenarios'!M2540,'Taxonomy and Epics'!H:H,'Taxonomy and Epics'!C:C)&amp;","&amp;'Test Scenarios'!M2540&amp;",Fin_Functional, Workday"</f>
        <v>Phase1,_,,Fin_Functional, Workday</v>
      </c>
      <c r="L2531" s="41"/>
      <c r="M2531" s="41"/>
      <c r="N2531" s="41"/>
      <c r="O2531" s="41"/>
      <c r="P2531" s="41"/>
      <c r="Q2531" s="41"/>
      <c r="R2531" s="41"/>
      <c r="S2531" s="41"/>
      <c r="T2531" s="38"/>
    </row>
    <row r="2532" spans="1:20" ht="128" x14ac:dyDescent="0.2">
      <c r="A2532" s="20">
        <f>'Test Scenarios'!A2541</f>
        <v>0</v>
      </c>
      <c r="B2532" s="44">
        <f>'Test Scenarios'!K2541</f>
        <v>0</v>
      </c>
      <c r="C2532" s="42">
        <f>'Test Scenarios'!B2541</f>
        <v>0</v>
      </c>
      <c r="D2532" s="43" t="str">
        <f>"F-"&amp;'Test Scenarios'!M2541&amp;"-"&amp;'Test Scenarios'!C2541&amp;"-"&amp;C2532</f>
        <v>F---0</v>
      </c>
      <c r="E2532" s="43" t="s">
        <v>6576</v>
      </c>
      <c r="F2532" s="43">
        <f>'Test Scenarios'!G2541</f>
        <v>0</v>
      </c>
      <c r="G2532" s="43" t="str">
        <f>"Objective"&amp;CHAR(10)
&amp;'Test Scenarios'!L2541&amp;CHAR(10)&amp;CHAR(10)&amp;
"Test Case Description"&amp;CHAR(10)
&amp;'Test Scenarios'!D2541&amp;CHAR(10)&amp;CHAR(10)&amp;
"Expected Results"&amp;CHAR(10)&amp;'Test Scenarios'!F2541</f>
        <v xml:space="preserve">Objective
Test Case Description
Expected Results
</v>
      </c>
      <c r="H2532" s="41"/>
      <c r="I2532" s="43" t="s">
        <v>6577</v>
      </c>
      <c r="J2532" s="41" t="str">
        <f>"TST-F "&amp;_xlfn.XLOOKUP('Test Scenarios'!M2541,'Taxonomy and Epics'!H:H,'Taxonomy and Epics'!E:E)</f>
        <v xml:space="preserve">TST-F </v>
      </c>
      <c r="K2532" s="36" t="str">
        <f>"Phase1,"&amp;_xlfn.XLOOKUP('Test Scenarios'!M2541,'Taxonomy and Epics'!H:H,'Taxonomy and Epics'!B:B)&amp;"_"&amp;_xlfn.XLOOKUP('Test Scenarios'!M2541,'Taxonomy and Epics'!H:H,'Taxonomy and Epics'!C:C)&amp;","&amp;'Test Scenarios'!M2541&amp;",Fin_Functional, Workday"</f>
        <v>Phase1,_,,Fin_Functional, Workday</v>
      </c>
      <c r="L2532" s="41"/>
      <c r="M2532" s="41"/>
      <c r="N2532" s="41"/>
      <c r="O2532" s="41"/>
      <c r="P2532" s="41"/>
      <c r="Q2532" s="41"/>
      <c r="R2532" s="41"/>
      <c r="S2532" s="41"/>
      <c r="T2532" s="38"/>
    </row>
    <row r="2533" spans="1:20" ht="128" x14ac:dyDescent="0.2">
      <c r="A2533" s="20">
        <f>'Test Scenarios'!A2542</f>
        <v>0</v>
      </c>
      <c r="B2533" s="44">
        <f>'Test Scenarios'!K2542</f>
        <v>0</v>
      </c>
      <c r="C2533" s="42">
        <f>'Test Scenarios'!B2542</f>
        <v>0</v>
      </c>
      <c r="D2533" s="43" t="str">
        <f>"F-"&amp;'Test Scenarios'!M2542&amp;"-"&amp;'Test Scenarios'!C2542&amp;"-"&amp;C2533</f>
        <v>F---0</v>
      </c>
      <c r="E2533" s="43" t="s">
        <v>6576</v>
      </c>
      <c r="F2533" s="43">
        <f>'Test Scenarios'!G2542</f>
        <v>0</v>
      </c>
      <c r="G2533" s="43" t="str">
        <f>"Objective"&amp;CHAR(10)
&amp;'Test Scenarios'!L2542&amp;CHAR(10)&amp;CHAR(10)&amp;
"Test Case Description"&amp;CHAR(10)
&amp;'Test Scenarios'!D2542&amp;CHAR(10)&amp;CHAR(10)&amp;
"Expected Results"&amp;CHAR(10)&amp;'Test Scenarios'!F2542</f>
        <v xml:space="preserve">Objective
Test Case Description
Expected Results
</v>
      </c>
      <c r="H2533" s="41"/>
      <c r="I2533" s="43" t="s">
        <v>6577</v>
      </c>
      <c r="J2533" s="41" t="str">
        <f>"TST-F "&amp;_xlfn.XLOOKUP('Test Scenarios'!M2542,'Taxonomy and Epics'!H:H,'Taxonomy and Epics'!E:E)</f>
        <v xml:space="preserve">TST-F </v>
      </c>
      <c r="K2533" s="36" t="str">
        <f>"Phase1,"&amp;_xlfn.XLOOKUP('Test Scenarios'!M2542,'Taxonomy and Epics'!H:H,'Taxonomy and Epics'!B:B)&amp;"_"&amp;_xlfn.XLOOKUP('Test Scenarios'!M2542,'Taxonomy and Epics'!H:H,'Taxonomy and Epics'!C:C)&amp;","&amp;'Test Scenarios'!M2542&amp;",Fin_Functional, Workday"</f>
        <v>Phase1,_,,Fin_Functional, Workday</v>
      </c>
      <c r="L2533" s="41"/>
      <c r="M2533" s="41"/>
      <c r="N2533" s="41"/>
      <c r="O2533" s="41"/>
      <c r="P2533" s="41"/>
      <c r="Q2533" s="41"/>
      <c r="R2533" s="41"/>
      <c r="S2533" s="41"/>
      <c r="T2533" s="38"/>
    </row>
    <row r="2534" spans="1:20" ht="128" x14ac:dyDescent="0.2">
      <c r="A2534" s="20">
        <f>'Test Scenarios'!A2543</f>
        <v>0</v>
      </c>
      <c r="B2534" s="44">
        <f>'Test Scenarios'!K2543</f>
        <v>0</v>
      </c>
      <c r="C2534" s="42">
        <f>'Test Scenarios'!B2543</f>
        <v>0</v>
      </c>
      <c r="D2534" s="43" t="str">
        <f>"F-"&amp;'Test Scenarios'!M2543&amp;"-"&amp;'Test Scenarios'!C2543&amp;"-"&amp;C2534</f>
        <v>F---0</v>
      </c>
      <c r="E2534" s="43" t="s">
        <v>6576</v>
      </c>
      <c r="F2534" s="43">
        <f>'Test Scenarios'!G2543</f>
        <v>0</v>
      </c>
      <c r="G2534" s="43" t="str">
        <f>"Objective"&amp;CHAR(10)
&amp;'Test Scenarios'!L2543&amp;CHAR(10)&amp;CHAR(10)&amp;
"Test Case Description"&amp;CHAR(10)
&amp;'Test Scenarios'!D2543&amp;CHAR(10)&amp;CHAR(10)&amp;
"Expected Results"&amp;CHAR(10)&amp;'Test Scenarios'!F2543</f>
        <v xml:space="preserve">Objective
Test Case Description
Expected Results
</v>
      </c>
      <c r="H2534" s="41"/>
      <c r="I2534" s="43" t="s">
        <v>6577</v>
      </c>
      <c r="J2534" s="41" t="str">
        <f>"TST-F "&amp;_xlfn.XLOOKUP('Test Scenarios'!M2543,'Taxonomy and Epics'!H:H,'Taxonomy and Epics'!E:E)</f>
        <v xml:space="preserve">TST-F </v>
      </c>
      <c r="K2534" s="36" t="str">
        <f>"Phase1,"&amp;_xlfn.XLOOKUP('Test Scenarios'!M2543,'Taxonomy and Epics'!H:H,'Taxonomy and Epics'!B:B)&amp;"_"&amp;_xlfn.XLOOKUP('Test Scenarios'!M2543,'Taxonomy and Epics'!H:H,'Taxonomy and Epics'!C:C)&amp;","&amp;'Test Scenarios'!M2543&amp;",Fin_Functional, Workday"</f>
        <v>Phase1,_,,Fin_Functional, Workday</v>
      </c>
      <c r="L2534" s="41"/>
      <c r="M2534" s="41"/>
      <c r="N2534" s="41"/>
      <c r="O2534" s="41"/>
      <c r="P2534" s="41"/>
      <c r="Q2534" s="41"/>
      <c r="R2534" s="41"/>
      <c r="S2534" s="41"/>
      <c r="T2534" s="38"/>
    </row>
    <row r="2535" spans="1:20" ht="128" x14ac:dyDescent="0.2">
      <c r="A2535" s="20">
        <f>'Test Scenarios'!A2544</f>
        <v>0</v>
      </c>
      <c r="B2535" s="44">
        <f>'Test Scenarios'!K2544</f>
        <v>0</v>
      </c>
      <c r="C2535" s="42">
        <f>'Test Scenarios'!B2544</f>
        <v>0</v>
      </c>
      <c r="D2535" s="43" t="str">
        <f>"F-"&amp;'Test Scenarios'!M2544&amp;"-"&amp;'Test Scenarios'!C2544&amp;"-"&amp;C2535</f>
        <v>F---0</v>
      </c>
      <c r="E2535" s="43" t="s">
        <v>6576</v>
      </c>
      <c r="F2535" s="43">
        <f>'Test Scenarios'!G2544</f>
        <v>0</v>
      </c>
      <c r="G2535" s="43" t="str">
        <f>"Objective"&amp;CHAR(10)
&amp;'Test Scenarios'!L2544&amp;CHAR(10)&amp;CHAR(10)&amp;
"Test Case Description"&amp;CHAR(10)
&amp;'Test Scenarios'!D2544&amp;CHAR(10)&amp;CHAR(10)&amp;
"Expected Results"&amp;CHAR(10)&amp;'Test Scenarios'!F2544</f>
        <v xml:space="preserve">Objective
Test Case Description
Expected Results
</v>
      </c>
      <c r="H2535" s="41"/>
      <c r="I2535" s="43" t="s">
        <v>6577</v>
      </c>
      <c r="J2535" s="41" t="str">
        <f>"TST-F "&amp;_xlfn.XLOOKUP('Test Scenarios'!M2544,'Taxonomy and Epics'!H:H,'Taxonomy and Epics'!E:E)</f>
        <v xml:space="preserve">TST-F </v>
      </c>
      <c r="K2535" s="36" t="str">
        <f>"Phase1,"&amp;_xlfn.XLOOKUP('Test Scenarios'!M2544,'Taxonomy and Epics'!H:H,'Taxonomy and Epics'!B:B)&amp;"_"&amp;_xlfn.XLOOKUP('Test Scenarios'!M2544,'Taxonomy and Epics'!H:H,'Taxonomy and Epics'!C:C)&amp;","&amp;'Test Scenarios'!M2544&amp;",Fin_Functional, Workday"</f>
        <v>Phase1,_,,Fin_Functional, Workday</v>
      </c>
      <c r="L2535" s="41"/>
      <c r="M2535" s="41"/>
      <c r="N2535" s="41"/>
      <c r="O2535" s="41"/>
      <c r="P2535" s="41"/>
      <c r="Q2535" s="41"/>
      <c r="R2535" s="41"/>
      <c r="S2535" s="41"/>
      <c r="T2535" s="38"/>
    </row>
    <row r="2536" spans="1:20" ht="128" x14ac:dyDescent="0.2">
      <c r="A2536" s="20">
        <f>'Test Scenarios'!A2545</f>
        <v>0</v>
      </c>
      <c r="B2536" s="44">
        <f>'Test Scenarios'!K2545</f>
        <v>0</v>
      </c>
      <c r="C2536" s="42">
        <f>'Test Scenarios'!B2545</f>
        <v>0</v>
      </c>
      <c r="D2536" s="43" t="str">
        <f>"F-"&amp;'Test Scenarios'!M2545&amp;"-"&amp;'Test Scenarios'!C2545&amp;"-"&amp;C2536</f>
        <v>F---0</v>
      </c>
      <c r="E2536" s="43" t="s">
        <v>6576</v>
      </c>
      <c r="F2536" s="43">
        <f>'Test Scenarios'!G2545</f>
        <v>0</v>
      </c>
      <c r="G2536" s="43" t="str">
        <f>"Objective"&amp;CHAR(10)
&amp;'Test Scenarios'!L2545&amp;CHAR(10)&amp;CHAR(10)&amp;
"Test Case Description"&amp;CHAR(10)
&amp;'Test Scenarios'!D2545&amp;CHAR(10)&amp;CHAR(10)&amp;
"Expected Results"&amp;CHAR(10)&amp;'Test Scenarios'!F2545</f>
        <v xml:space="preserve">Objective
Test Case Description
Expected Results
</v>
      </c>
      <c r="H2536" s="41"/>
      <c r="I2536" s="43" t="s">
        <v>6577</v>
      </c>
      <c r="J2536" s="41" t="str">
        <f>"TST-F "&amp;_xlfn.XLOOKUP('Test Scenarios'!M2545,'Taxonomy and Epics'!H:H,'Taxonomy and Epics'!E:E)</f>
        <v xml:space="preserve">TST-F </v>
      </c>
      <c r="K2536" s="36" t="str">
        <f>"Phase1,"&amp;_xlfn.XLOOKUP('Test Scenarios'!M2545,'Taxonomy and Epics'!H:H,'Taxonomy and Epics'!B:B)&amp;"_"&amp;_xlfn.XLOOKUP('Test Scenarios'!M2545,'Taxonomy and Epics'!H:H,'Taxonomy and Epics'!C:C)&amp;","&amp;'Test Scenarios'!M2545&amp;",Fin_Functional, Workday"</f>
        <v>Phase1,_,,Fin_Functional, Workday</v>
      </c>
      <c r="L2536" s="41"/>
      <c r="M2536" s="41"/>
      <c r="N2536" s="41"/>
      <c r="O2536" s="41"/>
      <c r="P2536" s="41"/>
      <c r="Q2536" s="41"/>
      <c r="R2536" s="41"/>
      <c r="S2536" s="41"/>
      <c r="T2536" s="38"/>
    </row>
    <row r="2537" spans="1:20" ht="128" x14ac:dyDescent="0.2">
      <c r="A2537" s="20">
        <f>'Test Scenarios'!A2546</f>
        <v>0</v>
      </c>
      <c r="B2537" s="44">
        <f>'Test Scenarios'!K2546</f>
        <v>0</v>
      </c>
      <c r="C2537" s="42">
        <f>'Test Scenarios'!B2546</f>
        <v>0</v>
      </c>
      <c r="D2537" s="43" t="str">
        <f>"F-"&amp;'Test Scenarios'!M2546&amp;"-"&amp;'Test Scenarios'!C2546&amp;"-"&amp;C2537</f>
        <v>F---0</v>
      </c>
      <c r="E2537" s="43" t="s">
        <v>6576</v>
      </c>
      <c r="F2537" s="43">
        <f>'Test Scenarios'!G2546</f>
        <v>0</v>
      </c>
      <c r="G2537" s="43" t="str">
        <f>"Objective"&amp;CHAR(10)
&amp;'Test Scenarios'!L2546&amp;CHAR(10)&amp;CHAR(10)&amp;
"Test Case Description"&amp;CHAR(10)
&amp;'Test Scenarios'!D2546&amp;CHAR(10)&amp;CHAR(10)&amp;
"Expected Results"&amp;CHAR(10)&amp;'Test Scenarios'!F2546</f>
        <v xml:space="preserve">Objective
Test Case Description
Expected Results
</v>
      </c>
      <c r="H2537" s="41"/>
      <c r="I2537" s="43" t="s">
        <v>6577</v>
      </c>
      <c r="J2537" s="41" t="str">
        <f>"TST-F "&amp;_xlfn.XLOOKUP('Test Scenarios'!M2546,'Taxonomy and Epics'!H:H,'Taxonomy and Epics'!E:E)</f>
        <v xml:space="preserve">TST-F </v>
      </c>
      <c r="K2537" s="36" t="str">
        <f>"Phase1,"&amp;_xlfn.XLOOKUP('Test Scenarios'!M2546,'Taxonomy and Epics'!H:H,'Taxonomy and Epics'!B:B)&amp;"_"&amp;_xlfn.XLOOKUP('Test Scenarios'!M2546,'Taxonomy and Epics'!H:H,'Taxonomy and Epics'!C:C)&amp;","&amp;'Test Scenarios'!M2546&amp;",Fin_Functional, Workday"</f>
        <v>Phase1,_,,Fin_Functional, Workday</v>
      </c>
      <c r="L2537" s="41"/>
      <c r="M2537" s="41"/>
      <c r="N2537" s="41"/>
      <c r="O2537" s="41"/>
      <c r="P2537" s="41"/>
      <c r="Q2537" s="41"/>
      <c r="R2537" s="41"/>
      <c r="S2537" s="41"/>
      <c r="T2537" s="38"/>
    </row>
    <row r="2538" spans="1:20" ht="128" x14ac:dyDescent="0.2">
      <c r="A2538" s="20">
        <f>'Test Scenarios'!A2547</f>
        <v>0</v>
      </c>
      <c r="B2538" s="44">
        <f>'Test Scenarios'!K2547</f>
        <v>0</v>
      </c>
      <c r="C2538" s="42">
        <f>'Test Scenarios'!B2547</f>
        <v>0</v>
      </c>
      <c r="D2538" s="43" t="str">
        <f>"F-"&amp;'Test Scenarios'!M2547&amp;"-"&amp;'Test Scenarios'!C2547&amp;"-"&amp;C2538</f>
        <v>F---0</v>
      </c>
      <c r="E2538" s="43" t="s">
        <v>6576</v>
      </c>
      <c r="F2538" s="43">
        <f>'Test Scenarios'!G2547</f>
        <v>0</v>
      </c>
      <c r="G2538" s="43" t="str">
        <f>"Objective"&amp;CHAR(10)
&amp;'Test Scenarios'!L2547&amp;CHAR(10)&amp;CHAR(10)&amp;
"Test Case Description"&amp;CHAR(10)
&amp;'Test Scenarios'!D2547&amp;CHAR(10)&amp;CHAR(10)&amp;
"Expected Results"&amp;CHAR(10)&amp;'Test Scenarios'!F2547</f>
        <v xml:space="preserve">Objective
Test Case Description
Expected Results
</v>
      </c>
      <c r="H2538" s="41"/>
      <c r="I2538" s="43" t="s">
        <v>6577</v>
      </c>
      <c r="J2538" s="41" t="str">
        <f>"TST-F "&amp;_xlfn.XLOOKUP('Test Scenarios'!M2547,'Taxonomy and Epics'!H:H,'Taxonomy and Epics'!E:E)</f>
        <v xml:space="preserve">TST-F </v>
      </c>
      <c r="K2538" s="36" t="str">
        <f>"Phase1,"&amp;_xlfn.XLOOKUP('Test Scenarios'!M2547,'Taxonomy and Epics'!H:H,'Taxonomy and Epics'!B:B)&amp;"_"&amp;_xlfn.XLOOKUP('Test Scenarios'!M2547,'Taxonomy and Epics'!H:H,'Taxonomy and Epics'!C:C)&amp;","&amp;'Test Scenarios'!M2547&amp;",Fin_Functional, Workday"</f>
        <v>Phase1,_,,Fin_Functional, Workday</v>
      </c>
      <c r="L2538" s="41"/>
      <c r="M2538" s="41"/>
      <c r="N2538" s="41"/>
      <c r="O2538" s="41"/>
      <c r="P2538" s="41"/>
      <c r="Q2538" s="41"/>
      <c r="R2538" s="41"/>
      <c r="S2538" s="41"/>
      <c r="T2538" s="38"/>
    </row>
    <row r="2539" spans="1:20" ht="128" x14ac:dyDescent="0.2">
      <c r="A2539" s="20">
        <f>'Test Scenarios'!A2548</f>
        <v>0</v>
      </c>
      <c r="B2539" s="44">
        <f>'Test Scenarios'!K2548</f>
        <v>0</v>
      </c>
      <c r="C2539" s="42">
        <f>'Test Scenarios'!B2548</f>
        <v>0</v>
      </c>
      <c r="D2539" s="43" t="str">
        <f>"F-"&amp;'Test Scenarios'!M2548&amp;"-"&amp;'Test Scenarios'!C2548&amp;"-"&amp;C2539</f>
        <v>F---0</v>
      </c>
      <c r="E2539" s="43" t="s">
        <v>6576</v>
      </c>
      <c r="F2539" s="43">
        <f>'Test Scenarios'!G2548</f>
        <v>0</v>
      </c>
      <c r="G2539" s="43" t="str">
        <f>"Objective"&amp;CHAR(10)
&amp;'Test Scenarios'!L2548&amp;CHAR(10)&amp;CHAR(10)&amp;
"Test Case Description"&amp;CHAR(10)
&amp;'Test Scenarios'!D2548&amp;CHAR(10)&amp;CHAR(10)&amp;
"Expected Results"&amp;CHAR(10)&amp;'Test Scenarios'!F2548</f>
        <v xml:space="preserve">Objective
Test Case Description
Expected Results
</v>
      </c>
      <c r="H2539" s="41"/>
      <c r="I2539" s="43" t="s">
        <v>6577</v>
      </c>
      <c r="J2539" s="41" t="str">
        <f>"TST-F "&amp;_xlfn.XLOOKUP('Test Scenarios'!M2548,'Taxonomy and Epics'!H:H,'Taxonomy and Epics'!E:E)</f>
        <v xml:space="preserve">TST-F </v>
      </c>
      <c r="K2539" s="36" t="str">
        <f>"Phase1,"&amp;_xlfn.XLOOKUP('Test Scenarios'!M2548,'Taxonomy and Epics'!H:H,'Taxonomy and Epics'!B:B)&amp;"_"&amp;_xlfn.XLOOKUP('Test Scenarios'!M2548,'Taxonomy and Epics'!H:H,'Taxonomy and Epics'!C:C)&amp;","&amp;'Test Scenarios'!M2548&amp;",Fin_Functional, Workday"</f>
        <v>Phase1,_,,Fin_Functional, Workday</v>
      </c>
      <c r="L2539" s="41"/>
      <c r="M2539" s="41"/>
      <c r="N2539" s="41"/>
      <c r="O2539" s="41"/>
      <c r="P2539" s="41"/>
      <c r="Q2539" s="41"/>
      <c r="R2539" s="41"/>
      <c r="S2539" s="41"/>
      <c r="T2539" s="38"/>
    </row>
    <row r="2540" spans="1:20" ht="128" x14ac:dyDescent="0.2">
      <c r="A2540" s="20">
        <f>'Test Scenarios'!A2549</f>
        <v>0</v>
      </c>
      <c r="B2540" s="44">
        <f>'Test Scenarios'!K2549</f>
        <v>0</v>
      </c>
      <c r="C2540" s="42">
        <f>'Test Scenarios'!B2549</f>
        <v>0</v>
      </c>
      <c r="D2540" s="43" t="str">
        <f>"F-"&amp;'Test Scenarios'!M2549&amp;"-"&amp;'Test Scenarios'!C2549&amp;"-"&amp;C2540</f>
        <v>F---0</v>
      </c>
      <c r="E2540" s="43" t="s">
        <v>6576</v>
      </c>
      <c r="F2540" s="43">
        <f>'Test Scenarios'!G2549</f>
        <v>0</v>
      </c>
      <c r="G2540" s="43" t="str">
        <f>"Objective"&amp;CHAR(10)
&amp;'Test Scenarios'!L2549&amp;CHAR(10)&amp;CHAR(10)&amp;
"Test Case Description"&amp;CHAR(10)
&amp;'Test Scenarios'!D2549&amp;CHAR(10)&amp;CHAR(10)&amp;
"Expected Results"&amp;CHAR(10)&amp;'Test Scenarios'!F2549</f>
        <v xml:space="preserve">Objective
Test Case Description
Expected Results
</v>
      </c>
      <c r="H2540" s="41"/>
      <c r="I2540" s="43" t="s">
        <v>6577</v>
      </c>
      <c r="J2540" s="41" t="str">
        <f>"TST-F "&amp;_xlfn.XLOOKUP('Test Scenarios'!M2549,'Taxonomy and Epics'!H:H,'Taxonomy and Epics'!E:E)</f>
        <v xml:space="preserve">TST-F </v>
      </c>
      <c r="K2540" s="36" t="str">
        <f>"Phase1,"&amp;_xlfn.XLOOKUP('Test Scenarios'!M2549,'Taxonomy and Epics'!H:H,'Taxonomy and Epics'!B:B)&amp;"_"&amp;_xlfn.XLOOKUP('Test Scenarios'!M2549,'Taxonomy and Epics'!H:H,'Taxonomy and Epics'!C:C)&amp;","&amp;'Test Scenarios'!M2549&amp;",Fin_Functional, Workday"</f>
        <v>Phase1,_,,Fin_Functional, Workday</v>
      </c>
      <c r="L2540" s="41"/>
      <c r="M2540" s="41"/>
      <c r="N2540" s="41"/>
      <c r="O2540" s="41"/>
      <c r="P2540" s="41"/>
      <c r="Q2540" s="41"/>
      <c r="R2540" s="41"/>
      <c r="S2540" s="41"/>
      <c r="T2540" s="38"/>
    </row>
    <row r="2541" spans="1:20" ht="128" x14ac:dyDescent="0.2">
      <c r="A2541" s="20">
        <f>'Test Scenarios'!A2550</f>
        <v>0</v>
      </c>
      <c r="B2541" s="44">
        <f>'Test Scenarios'!K2550</f>
        <v>0</v>
      </c>
      <c r="C2541" s="42">
        <f>'Test Scenarios'!B2550</f>
        <v>0</v>
      </c>
      <c r="D2541" s="43" t="str">
        <f>"F-"&amp;'Test Scenarios'!M2550&amp;"-"&amp;'Test Scenarios'!C2550&amp;"-"&amp;C2541</f>
        <v>F---0</v>
      </c>
      <c r="E2541" s="43" t="s">
        <v>6576</v>
      </c>
      <c r="F2541" s="43">
        <f>'Test Scenarios'!G2550</f>
        <v>0</v>
      </c>
      <c r="G2541" s="43" t="str">
        <f>"Objective"&amp;CHAR(10)
&amp;'Test Scenarios'!L2550&amp;CHAR(10)&amp;CHAR(10)&amp;
"Test Case Description"&amp;CHAR(10)
&amp;'Test Scenarios'!D2550&amp;CHAR(10)&amp;CHAR(10)&amp;
"Expected Results"&amp;CHAR(10)&amp;'Test Scenarios'!F2550</f>
        <v xml:space="preserve">Objective
Test Case Description
Expected Results
</v>
      </c>
      <c r="H2541" s="41"/>
      <c r="I2541" s="43" t="s">
        <v>6577</v>
      </c>
      <c r="J2541" s="41" t="str">
        <f>"TST-F "&amp;_xlfn.XLOOKUP('Test Scenarios'!M2550,'Taxonomy and Epics'!H:H,'Taxonomy and Epics'!E:E)</f>
        <v xml:space="preserve">TST-F </v>
      </c>
      <c r="K2541" s="36" t="str">
        <f>"Phase1,"&amp;_xlfn.XLOOKUP('Test Scenarios'!M2550,'Taxonomy and Epics'!H:H,'Taxonomy and Epics'!B:B)&amp;"_"&amp;_xlfn.XLOOKUP('Test Scenarios'!M2550,'Taxonomy and Epics'!H:H,'Taxonomy and Epics'!C:C)&amp;","&amp;'Test Scenarios'!M2550&amp;",Fin_Functional, Workday"</f>
        <v>Phase1,_,,Fin_Functional, Workday</v>
      </c>
      <c r="L2541" s="41"/>
      <c r="M2541" s="41"/>
      <c r="N2541" s="41"/>
      <c r="O2541" s="41"/>
      <c r="P2541" s="41"/>
      <c r="Q2541" s="41"/>
      <c r="R2541" s="41"/>
      <c r="S2541" s="41"/>
      <c r="T2541" s="38"/>
    </row>
    <row r="2542" spans="1:20" ht="128" x14ac:dyDescent="0.2">
      <c r="A2542" s="20">
        <f>'Test Scenarios'!A2551</f>
        <v>0</v>
      </c>
      <c r="B2542" s="44">
        <f>'Test Scenarios'!K2551</f>
        <v>0</v>
      </c>
      <c r="C2542" s="42">
        <f>'Test Scenarios'!B2551</f>
        <v>0</v>
      </c>
      <c r="D2542" s="43" t="str">
        <f>"F-"&amp;'Test Scenarios'!M2551&amp;"-"&amp;'Test Scenarios'!C2551&amp;"-"&amp;C2542</f>
        <v>F---0</v>
      </c>
      <c r="E2542" s="43" t="s">
        <v>6576</v>
      </c>
      <c r="F2542" s="43">
        <f>'Test Scenarios'!G2551</f>
        <v>0</v>
      </c>
      <c r="G2542" s="43" t="str">
        <f>"Objective"&amp;CHAR(10)
&amp;'Test Scenarios'!L2551&amp;CHAR(10)&amp;CHAR(10)&amp;
"Test Case Description"&amp;CHAR(10)
&amp;'Test Scenarios'!D2551&amp;CHAR(10)&amp;CHAR(10)&amp;
"Expected Results"&amp;CHAR(10)&amp;'Test Scenarios'!F2551</f>
        <v xml:space="preserve">Objective
Test Case Description
Expected Results
</v>
      </c>
      <c r="H2542" s="41"/>
      <c r="I2542" s="43" t="s">
        <v>6577</v>
      </c>
      <c r="J2542" s="41" t="str">
        <f>"TST-F "&amp;_xlfn.XLOOKUP('Test Scenarios'!M2551,'Taxonomy and Epics'!H:H,'Taxonomy and Epics'!E:E)</f>
        <v xml:space="preserve">TST-F </v>
      </c>
      <c r="K2542" s="36" t="str">
        <f>"Phase1,"&amp;_xlfn.XLOOKUP('Test Scenarios'!M2551,'Taxonomy and Epics'!H:H,'Taxonomy and Epics'!B:B)&amp;"_"&amp;_xlfn.XLOOKUP('Test Scenarios'!M2551,'Taxonomy and Epics'!H:H,'Taxonomy and Epics'!C:C)&amp;","&amp;'Test Scenarios'!M2551&amp;",Fin_Functional, Workday"</f>
        <v>Phase1,_,,Fin_Functional, Workday</v>
      </c>
      <c r="L2542" s="41"/>
      <c r="M2542" s="41"/>
      <c r="N2542" s="41"/>
      <c r="O2542" s="41"/>
      <c r="P2542" s="41"/>
      <c r="Q2542" s="41"/>
      <c r="R2542" s="41"/>
      <c r="S2542" s="41"/>
      <c r="T2542" s="38"/>
    </row>
    <row r="2543" spans="1:20" ht="128" x14ac:dyDescent="0.2">
      <c r="A2543" s="20">
        <f>'Test Scenarios'!A2552</f>
        <v>0</v>
      </c>
      <c r="B2543" s="44">
        <f>'Test Scenarios'!K2552</f>
        <v>0</v>
      </c>
      <c r="C2543" s="42">
        <f>'Test Scenarios'!B2552</f>
        <v>0</v>
      </c>
      <c r="D2543" s="43" t="str">
        <f>"F-"&amp;'Test Scenarios'!M2552&amp;"-"&amp;'Test Scenarios'!C2552&amp;"-"&amp;C2543</f>
        <v>F---0</v>
      </c>
      <c r="E2543" s="43" t="s">
        <v>6576</v>
      </c>
      <c r="F2543" s="43">
        <f>'Test Scenarios'!G2552</f>
        <v>0</v>
      </c>
      <c r="G2543" s="43" t="str">
        <f>"Objective"&amp;CHAR(10)
&amp;'Test Scenarios'!L2552&amp;CHAR(10)&amp;CHAR(10)&amp;
"Test Case Description"&amp;CHAR(10)
&amp;'Test Scenarios'!D2552&amp;CHAR(10)&amp;CHAR(10)&amp;
"Expected Results"&amp;CHAR(10)&amp;'Test Scenarios'!F2552</f>
        <v xml:space="preserve">Objective
Test Case Description
Expected Results
</v>
      </c>
      <c r="H2543" s="41"/>
      <c r="I2543" s="43" t="s">
        <v>6577</v>
      </c>
      <c r="J2543" s="41" t="str">
        <f>"TST-F "&amp;_xlfn.XLOOKUP('Test Scenarios'!M2552,'Taxonomy and Epics'!H:H,'Taxonomy and Epics'!E:E)</f>
        <v xml:space="preserve">TST-F </v>
      </c>
      <c r="K2543" s="36" t="str">
        <f>"Phase1,"&amp;_xlfn.XLOOKUP('Test Scenarios'!M2552,'Taxonomy and Epics'!H:H,'Taxonomy and Epics'!B:B)&amp;"_"&amp;_xlfn.XLOOKUP('Test Scenarios'!M2552,'Taxonomy and Epics'!H:H,'Taxonomy and Epics'!C:C)&amp;","&amp;'Test Scenarios'!M2552&amp;",Fin_Functional, Workday"</f>
        <v>Phase1,_,,Fin_Functional, Workday</v>
      </c>
      <c r="L2543" s="41"/>
      <c r="M2543" s="41"/>
      <c r="N2543" s="41"/>
      <c r="O2543" s="41"/>
      <c r="P2543" s="41"/>
      <c r="Q2543" s="41"/>
      <c r="R2543" s="41"/>
      <c r="S2543" s="41"/>
      <c r="T2543" s="38"/>
    </row>
    <row r="2544" spans="1:20" ht="128" x14ac:dyDescent="0.2">
      <c r="A2544" s="20">
        <f>'Test Scenarios'!A2553</f>
        <v>0</v>
      </c>
      <c r="B2544" s="44">
        <f>'Test Scenarios'!K2553</f>
        <v>0</v>
      </c>
      <c r="C2544" s="42">
        <f>'Test Scenarios'!B2553</f>
        <v>0</v>
      </c>
      <c r="D2544" s="43" t="str">
        <f>"F-"&amp;'Test Scenarios'!M2553&amp;"-"&amp;'Test Scenarios'!C2553&amp;"-"&amp;C2544</f>
        <v>F---0</v>
      </c>
      <c r="E2544" s="43" t="s">
        <v>6576</v>
      </c>
      <c r="F2544" s="43">
        <f>'Test Scenarios'!G2553</f>
        <v>0</v>
      </c>
      <c r="G2544" s="43" t="str">
        <f>"Objective"&amp;CHAR(10)
&amp;'Test Scenarios'!L2553&amp;CHAR(10)&amp;CHAR(10)&amp;
"Test Case Description"&amp;CHAR(10)
&amp;'Test Scenarios'!D2553&amp;CHAR(10)&amp;CHAR(10)&amp;
"Expected Results"&amp;CHAR(10)&amp;'Test Scenarios'!F2553</f>
        <v xml:space="preserve">Objective
Test Case Description
Expected Results
</v>
      </c>
      <c r="H2544" s="41"/>
      <c r="I2544" s="43" t="s">
        <v>6577</v>
      </c>
      <c r="J2544" s="41" t="str">
        <f>"TST-F "&amp;_xlfn.XLOOKUP('Test Scenarios'!M2553,'Taxonomy and Epics'!H:H,'Taxonomy and Epics'!E:E)</f>
        <v xml:space="preserve">TST-F </v>
      </c>
      <c r="K2544" s="36" t="str">
        <f>"Phase1,"&amp;_xlfn.XLOOKUP('Test Scenarios'!M2553,'Taxonomy and Epics'!H:H,'Taxonomy and Epics'!B:B)&amp;"_"&amp;_xlfn.XLOOKUP('Test Scenarios'!M2553,'Taxonomy and Epics'!H:H,'Taxonomy and Epics'!C:C)&amp;","&amp;'Test Scenarios'!M2553&amp;",Fin_Functional, Workday"</f>
        <v>Phase1,_,,Fin_Functional, Workday</v>
      </c>
      <c r="L2544" s="41"/>
      <c r="M2544" s="41"/>
      <c r="N2544" s="41"/>
      <c r="O2544" s="41"/>
      <c r="P2544" s="41"/>
      <c r="Q2544" s="41"/>
      <c r="R2544" s="41"/>
      <c r="S2544" s="41"/>
      <c r="T2544" s="38"/>
    </row>
    <row r="2545" spans="1:20" ht="128" x14ac:dyDescent="0.2">
      <c r="A2545" s="20">
        <f>'Test Scenarios'!A2554</f>
        <v>0</v>
      </c>
      <c r="B2545" s="44">
        <f>'Test Scenarios'!K2554</f>
        <v>0</v>
      </c>
      <c r="C2545" s="42">
        <f>'Test Scenarios'!B2554</f>
        <v>0</v>
      </c>
      <c r="D2545" s="43" t="str">
        <f>"F-"&amp;'Test Scenarios'!M2554&amp;"-"&amp;'Test Scenarios'!C2554&amp;"-"&amp;C2545</f>
        <v>F---0</v>
      </c>
      <c r="E2545" s="43" t="s">
        <v>6576</v>
      </c>
      <c r="F2545" s="43">
        <f>'Test Scenarios'!G2554</f>
        <v>0</v>
      </c>
      <c r="G2545" s="43" t="str">
        <f>"Objective"&amp;CHAR(10)
&amp;'Test Scenarios'!L2554&amp;CHAR(10)&amp;CHAR(10)&amp;
"Test Case Description"&amp;CHAR(10)
&amp;'Test Scenarios'!D2554&amp;CHAR(10)&amp;CHAR(10)&amp;
"Expected Results"&amp;CHAR(10)&amp;'Test Scenarios'!F2554</f>
        <v xml:space="preserve">Objective
Test Case Description
Expected Results
</v>
      </c>
      <c r="H2545" s="41"/>
      <c r="I2545" s="43" t="s">
        <v>6577</v>
      </c>
      <c r="J2545" s="41" t="str">
        <f>"TST-F "&amp;_xlfn.XLOOKUP('Test Scenarios'!M2554,'Taxonomy and Epics'!H:H,'Taxonomy and Epics'!E:E)</f>
        <v xml:space="preserve">TST-F </v>
      </c>
      <c r="K2545" s="36" t="str">
        <f>"Phase1,"&amp;_xlfn.XLOOKUP('Test Scenarios'!M2554,'Taxonomy and Epics'!H:H,'Taxonomy and Epics'!B:B)&amp;"_"&amp;_xlfn.XLOOKUP('Test Scenarios'!M2554,'Taxonomy and Epics'!H:H,'Taxonomy and Epics'!C:C)&amp;","&amp;'Test Scenarios'!M2554&amp;",Fin_Functional, Workday"</f>
        <v>Phase1,_,,Fin_Functional, Workday</v>
      </c>
      <c r="L2545" s="41"/>
      <c r="M2545" s="41"/>
      <c r="N2545" s="41"/>
      <c r="O2545" s="41"/>
      <c r="P2545" s="41"/>
      <c r="Q2545" s="41"/>
      <c r="R2545" s="41"/>
      <c r="S2545" s="41"/>
      <c r="T2545" s="38"/>
    </row>
    <row r="2546" spans="1:20" ht="128" x14ac:dyDescent="0.2">
      <c r="A2546" s="20">
        <f>'Test Scenarios'!A2555</f>
        <v>0</v>
      </c>
      <c r="B2546" s="44">
        <f>'Test Scenarios'!K2555</f>
        <v>0</v>
      </c>
      <c r="C2546" s="42">
        <f>'Test Scenarios'!B2555</f>
        <v>0</v>
      </c>
      <c r="D2546" s="43" t="str">
        <f>"F-"&amp;'Test Scenarios'!M2555&amp;"-"&amp;'Test Scenarios'!C2555&amp;"-"&amp;C2546</f>
        <v>F---0</v>
      </c>
      <c r="E2546" s="43" t="s">
        <v>6576</v>
      </c>
      <c r="F2546" s="43">
        <f>'Test Scenarios'!G2555</f>
        <v>0</v>
      </c>
      <c r="G2546" s="43" t="str">
        <f>"Objective"&amp;CHAR(10)
&amp;'Test Scenarios'!L2555&amp;CHAR(10)&amp;CHAR(10)&amp;
"Test Case Description"&amp;CHAR(10)
&amp;'Test Scenarios'!D2555&amp;CHAR(10)&amp;CHAR(10)&amp;
"Expected Results"&amp;CHAR(10)&amp;'Test Scenarios'!F2555</f>
        <v xml:space="preserve">Objective
Test Case Description
Expected Results
</v>
      </c>
      <c r="H2546" s="41"/>
      <c r="I2546" s="43" t="s">
        <v>6577</v>
      </c>
      <c r="J2546" s="41" t="str">
        <f>"TST-F "&amp;_xlfn.XLOOKUP('Test Scenarios'!M2555,'Taxonomy and Epics'!H:H,'Taxonomy and Epics'!E:E)</f>
        <v xml:space="preserve">TST-F </v>
      </c>
      <c r="K2546" s="36" t="str">
        <f>"Phase1,"&amp;_xlfn.XLOOKUP('Test Scenarios'!M2555,'Taxonomy and Epics'!H:H,'Taxonomy and Epics'!B:B)&amp;"_"&amp;_xlfn.XLOOKUP('Test Scenarios'!M2555,'Taxonomy and Epics'!H:H,'Taxonomy and Epics'!C:C)&amp;","&amp;'Test Scenarios'!M2555&amp;",Fin_Functional, Workday"</f>
        <v>Phase1,_,,Fin_Functional, Workday</v>
      </c>
      <c r="L2546" s="41"/>
      <c r="M2546" s="41"/>
      <c r="N2546" s="41"/>
      <c r="O2546" s="41"/>
      <c r="P2546" s="41"/>
      <c r="Q2546" s="41"/>
      <c r="R2546" s="41"/>
      <c r="S2546" s="41"/>
      <c r="T2546" s="38"/>
    </row>
    <row r="2547" spans="1:20" ht="128" x14ac:dyDescent="0.2">
      <c r="A2547" s="20">
        <f>'Test Scenarios'!A2556</f>
        <v>0</v>
      </c>
      <c r="B2547" s="44">
        <f>'Test Scenarios'!K2556</f>
        <v>0</v>
      </c>
      <c r="C2547" s="42">
        <f>'Test Scenarios'!B2556</f>
        <v>0</v>
      </c>
      <c r="D2547" s="43" t="str">
        <f>"F-"&amp;'Test Scenarios'!M2556&amp;"-"&amp;'Test Scenarios'!C2556&amp;"-"&amp;C2547</f>
        <v>F---0</v>
      </c>
      <c r="E2547" s="43" t="s">
        <v>6576</v>
      </c>
      <c r="F2547" s="43">
        <f>'Test Scenarios'!G2556</f>
        <v>0</v>
      </c>
      <c r="G2547" s="43" t="str">
        <f>"Objective"&amp;CHAR(10)
&amp;'Test Scenarios'!L2556&amp;CHAR(10)&amp;CHAR(10)&amp;
"Test Case Description"&amp;CHAR(10)
&amp;'Test Scenarios'!D2556&amp;CHAR(10)&amp;CHAR(10)&amp;
"Expected Results"&amp;CHAR(10)&amp;'Test Scenarios'!F2556</f>
        <v xml:space="preserve">Objective
Test Case Description
Expected Results
</v>
      </c>
      <c r="H2547" s="41"/>
      <c r="I2547" s="43" t="s">
        <v>6577</v>
      </c>
      <c r="J2547" s="41" t="str">
        <f>"TST-F "&amp;_xlfn.XLOOKUP('Test Scenarios'!M2556,'Taxonomy and Epics'!H:H,'Taxonomy and Epics'!E:E)</f>
        <v xml:space="preserve">TST-F </v>
      </c>
      <c r="K2547" s="36" t="str">
        <f>"Phase1,"&amp;_xlfn.XLOOKUP('Test Scenarios'!M2556,'Taxonomy and Epics'!H:H,'Taxonomy and Epics'!B:B)&amp;"_"&amp;_xlfn.XLOOKUP('Test Scenarios'!M2556,'Taxonomy and Epics'!H:H,'Taxonomy and Epics'!C:C)&amp;","&amp;'Test Scenarios'!M2556&amp;",Fin_Functional, Workday"</f>
        <v>Phase1,_,,Fin_Functional, Workday</v>
      </c>
      <c r="L2547" s="41"/>
      <c r="M2547" s="41"/>
      <c r="N2547" s="41"/>
      <c r="O2547" s="41"/>
      <c r="P2547" s="41"/>
      <c r="Q2547" s="41"/>
      <c r="R2547" s="41"/>
      <c r="S2547" s="41"/>
      <c r="T2547" s="38"/>
    </row>
    <row r="2548" spans="1:20" ht="128" x14ac:dyDescent="0.2">
      <c r="A2548" s="20">
        <f>'Test Scenarios'!A2557</f>
        <v>0</v>
      </c>
      <c r="B2548" s="44">
        <f>'Test Scenarios'!K2557</f>
        <v>0</v>
      </c>
      <c r="C2548" s="42">
        <f>'Test Scenarios'!B2557</f>
        <v>0</v>
      </c>
      <c r="D2548" s="43" t="str">
        <f>"F-"&amp;'Test Scenarios'!M2557&amp;"-"&amp;'Test Scenarios'!C2557&amp;"-"&amp;C2548</f>
        <v>F---0</v>
      </c>
      <c r="E2548" s="43" t="s">
        <v>6576</v>
      </c>
      <c r="F2548" s="43">
        <f>'Test Scenarios'!G2557</f>
        <v>0</v>
      </c>
      <c r="G2548" s="43" t="str">
        <f>"Objective"&amp;CHAR(10)
&amp;'Test Scenarios'!L2557&amp;CHAR(10)&amp;CHAR(10)&amp;
"Test Case Description"&amp;CHAR(10)
&amp;'Test Scenarios'!D2557&amp;CHAR(10)&amp;CHAR(10)&amp;
"Expected Results"&amp;CHAR(10)&amp;'Test Scenarios'!F2557</f>
        <v xml:space="preserve">Objective
Test Case Description
Expected Results
</v>
      </c>
      <c r="H2548" s="41"/>
      <c r="I2548" s="43" t="s">
        <v>6577</v>
      </c>
      <c r="J2548" s="41" t="str">
        <f>"TST-F "&amp;_xlfn.XLOOKUP('Test Scenarios'!M2557,'Taxonomy and Epics'!H:H,'Taxonomy and Epics'!E:E)</f>
        <v xml:space="preserve">TST-F </v>
      </c>
      <c r="K2548" s="36" t="str">
        <f>"Phase1,"&amp;_xlfn.XLOOKUP('Test Scenarios'!M2557,'Taxonomy and Epics'!H:H,'Taxonomy and Epics'!B:B)&amp;"_"&amp;_xlfn.XLOOKUP('Test Scenarios'!M2557,'Taxonomy and Epics'!H:H,'Taxonomy and Epics'!C:C)&amp;","&amp;'Test Scenarios'!M2557&amp;",Fin_Functional, Workday"</f>
        <v>Phase1,_,,Fin_Functional, Workday</v>
      </c>
      <c r="L2548" s="41"/>
      <c r="M2548" s="41"/>
      <c r="N2548" s="41"/>
      <c r="O2548" s="41"/>
      <c r="P2548" s="41"/>
      <c r="Q2548" s="41"/>
      <c r="R2548" s="41"/>
      <c r="S2548" s="41"/>
      <c r="T2548" s="38"/>
    </row>
    <row r="2549" spans="1:20" ht="128" x14ac:dyDescent="0.2">
      <c r="A2549" s="20">
        <f>'Test Scenarios'!A2558</f>
        <v>0</v>
      </c>
      <c r="B2549" s="44">
        <f>'Test Scenarios'!K2558</f>
        <v>0</v>
      </c>
      <c r="C2549" s="42">
        <f>'Test Scenarios'!B2558</f>
        <v>0</v>
      </c>
      <c r="D2549" s="43" t="str">
        <f>"F-"&amp;'Test Scenarios'!M2558&amp;"-"&amp;'Test Scenarios'!C2558&amp;"-"&amp;C2549</f>
        <v>F---0</v>
      </c>
      <c r="E2549" s="43" t="s">
        <v>6576</v>
      </c>
      <c r="F2549" s="43">
        <f>'Test Scenarios'!G2558</f>
        <v>0</v>
      </c>
      <c r="G2549" s="43" t="str">
        <f>"Objective"&amp;CHAR(10)
&amp;'Test Scenarios'!L2558&amp;CHAR(10)&amp;CHAR(10)&amp;
"Test Case Description"&amp;CHAR(10)
&amp;'Test Scenarios'!D2558&amp;CHAR(10)&amp;CHAR(10)&amp;
"Expected Results"&amp;CHAR(10)&amp;'Test Scenarios'!F2558</f>
        <v xml:space="preserve">Objective
Test Case Description
Expected Results
</v>
      </c>
      <c r="H2549" s="41"/>
      <c r="I2549" s="43" t="s">
        <v>6577</v>
      </c>
      <c r="J2549" s="41" t="str">
        <f>"TST-F "&amp;_xlfn.XLOOKUP('Test Scenarios'!M2558,'Taxonomy and Epics'!H:H,'Taxonomy and Epics'!E:E)</f>
        <v xml:space="preserve">TST-F </v>
      </c>
      <c r="K2549" s="36" t="str">
        <f>"Phase1,"&amp;_xlfn.XLOOKUP('Test Scenarios'!M2558,'Taxonomy and Epics'!H:H,'Taxonomy and Epics'!B:B)&amp;"_"&amp;_xlfn.XLOOKUP('Test Scenarios'!M2558,'Taxonomy and Epics'!H:H,'Taxonomy and Epics'!C:C)&amp;","&amp;'Test Scenarios'!M2558&amp;",Fin_Functional, Workday"</f>
        <v>Phase1,_,,Fin_Functional, Workday</v>
      </c>
      <c r="L2549" s="41"/>
      <c r="M2549" s="41"/>
      <c r="N2549" s="41"/>
      <c r="O2549" s="41"/>
      <c r="P2549" s="41"/>
      <c r="Q2549" s="41"/>
      <c r="R2549" s="41"/>
      <c r="S2549" s="41"/>
      <c r="T2549" s="38"/>
    </row>
    <row r="2550" spans="1:20" ht="128" x14ac:dyDescent="0.2">
      <c r="A2550" s="20">
        <f>'Test Scenarios'!A2559</f>
        <v>0</v>
      </c>
      <c r="B2550" s="44">
        <f>'Test Scenarios'!K2559</f>
        <v>0</v>
      </c>
      <c r="C2550" s="42">
        <f>'Test Scenarios'!B2559</f>
        <v>0</v>
      </c>
      <c r="D2550" s="43" t="str">
        <f>"F-"&amp;'Test Scenarios'!M2559&amp;"-"&amp;'Test Scenarios'!C2559&amp;"-"&amp;C2550</f>
        <v>F---0</v>
      </c>
      <c r="E2550" s="43" t="s">
        <v>6576</v>
      </c>
      <c r="F2550" s="43">
        <f>'Test Scenarios'!G2559</f>
        <v>0</v>
      </c>
      <c r="G2550" s="43" t="str">
        <f>"Objective"&amp;CHAR(10)
&amp;'Test Scenarios'!L2559&amp;CHAR(10)&amp;CHAR(10)&amp;
"Test Case Description"&amp;CHAR(10)
&amp;'Test Scenarios'!D2559&amp;CHAR(10)&amp;CHAR(10)&amp;
"Expected Results"&amp;CHAR(10)&amp;'Test Scenarios'!F2559</f>
        <v xml:space="preserve">Objective
Test Case Description
Expected Results
</v>
      </c>
      <c r="H2550" s="41"/>
      <c r="I2550" s="43" t="s">
        <v>6577</v>
      </c>
      <c r="J2550" s="41" t="str">
        <f>"TST-F "&amp;_xlfn.XLOOKUP('Test Scenarios'!M2559,'Taxonomy and Epics'!H:H,'Taxonomy and Epics'!E:E)</f>
        <v xml:space="preserve">TST-F </v>
      </c>
      <c r="K2550" s="36" t="str">
        <f>"Phase1,"&amp;_xlfn.XLOOKUP('Test Scenarios'!M2559,'Taxonomy and Epics'!H:H,'Taxonomy and Epics'!B:B)&amp;"_"&amp;_xlfn.XLOOKUP('Test Scenarios'!M2559,'Taxonomy and Epics'!H:H,'Taxonomy and Epics'!C:C)&amp;","&amp;'Test Scenarios'!M2559&amp;",Fin_Functional, Workday"</f>
        <v>Phase1,_,,Fin_Functional, Workday</v>
      </c>
      <c r="L2550" s="41"/>
      <c r="M2550" s="41"/>
      <c r="N2550" s="41"/>
      <c r="O2550" s="41"/>
      <c r="P2550" s="41"/>
      <c r="Q2550" s="41"/>
      <c r="R2550" s="41"/>
      <c r="S2550" s="41"/>
      <c r="T2550" s="38"/>
    </row>
    <row r="2551" spans="1:20" ht="128" x14ac:dyDescent="0.2">
      <c r="A2551" s="20">
        <f>'Test Scenarios'!A2560</f>
        <v>0</v>
      </c>
      <c r="B2551" s="44">
        <f>'Test Scenarios'!K2560</f>
        <v>0</v>
      </c>
      <c r="C2551" s="42">
        <f>'Test Scenarios'!B2560</f>
        <v>0</v>
      </c>
      <c r="D2551" s="43" t="str">
        <f>"F-"&amp;'Test Scenarios'!M2560&amp;"-"&amp;'Test Scenarios'!C2560&amp;"-"&amp;C2551</f>
        <v>F---0</v>
      </c>
      <c r="E2551" s="43" t="s">
        <v>6576</v>
      </c>
      <c r="F2551" s="43">
        <f>'Test Scenarios'!G2560</f>
        <v>0</v>
      </c>
      <c r="G2551" s="43" t="str">
        <f>"Objective"&amp;CHAR(10)
&amp;'Test Scenarios'!L2560&amp;CHAR(10)&amp;CHAR(10)&amp;
"Test Case Description"&amp;CHAR(10)
&amp;'Test Scenarios'!D2560&amp;CHAR(10)&amp;CHAR(10)&amp;
"Expected Results"&amp;CHAR(10)&amp;'Test Scenarios'!F2560</f>
        <v xml:space="preserve">Objective
Test Case Description
Expected Results
</v>
      </c>
      <c r="H2551" s="41"/>
      <c r="I2551" s="43" t="s">
        <v>6577</v>
      </c>
      <c r="J2551" s="41" t="str">
        <f>"TST-F "&amp;_xlfn.XLOOKUP('Test Scenarios'!M2560,'Taxonomy and Epics'!H:H,'Taxonomy and Epics'!E:E)</f>
        <v xml:space="preserve">TST-F </v>
      </c>
      <c r="K2551" s="36" t="str">
        <f>"Phase1,"&amp;_xlfn.XLOOKUP('Test Scenarios'!M2560,'Taxonomy and Epics'!H:H,'Taxonomy and Epics'!B:B)&amp;"_"&amp;_xlfn.XLOOKUP('Test Scenarios'!M2560,'Taxonomy and Epics'!H:H,'Taxonomy and Epics'!C:C)&amp;","&amp;'Test Scenarios'!M2560&amp;",Fin_Functional, Workday"</f>
        <v>Phase1,_,,Fin_Functional, Workday</v>
      </c>
      <c r="L2551" s="41"/>
      <c r="M2551" s="41"/>
      <c r="N2551" s="41"/>
      <c r="O2551" s="41"/>
      <c r="P2551" s="41"/>
      <c r="Q2551" s="41"/>
      <c r="R2551" s="41"/>
      <c r="S2551" s="41"/>
      <c r="T2551" s="38"/>
    </row>
    <row r="2552" spans="1:20" ht="128" x14ac:dyDescent="0.2">
      <c r="A2552" s="20">
        <f>'Test Scenarios'!A2561</f>
        <v>0</v>
      </c>
      <c r="B2552" s="44">
        <f>'Test Scenarios'!K2561</f>
        <v>0</v>
      </c>
      <c r="C2552" s="42">
        <f>'Test Scenarios'!B2561</f>
        <v>0</v>
      </c>
      <c r="D2552" s="43" t="str">
        <f>"F-"&amp;'Test Scenarios'!M2561&amp;"-"&amp;'Test Scenarios'!C2561&amp;"-"&amp;C2552</f>
        <v>F---0</v>
      </c>
      <c r="E2552" s="43" t="s">
        <v>6576</v>
      </c>
      <c r="F2552" s="43">
        <f>'Test Scenarios'!G2561</f>
        <v>0</v>
      </c>
      <c r="G2552" s="43" t="str">
        <f>"Objective"&amp;CHAR(10)
&amp;'Test Scenarios'!L2561&amp;CHAR(10)&amp;CHAR(10)&amp;
"Test Case Description"&amp;CHAR(10)
&amp;'Test Scenarios'!D2561&amp;CHAR(10)&amp;CHAR(10)&amp;
"Expected Results"&amp;CHAR(10)&amp;'Test Scenarios'!F2561</f>
        <v xml:space="preserve">Objective
Test Case Description
Expected Results
</v>
      </c>
      <c r="H2552" s="41"/>
      <c r="I2552" s="43" t="s">
        <v>6577</v>
      </c>
      <c r="J2552" s="41" t="str">
        <f>"TST-F "&amp;_xlfn.XLOOKUP('Test Scenarios'!M2561,'Taxonomy and Epics'!H:H,'Taxonomy and Epics'!E:E)</f>
        <v xml:space="preserve">TST-F </v>
      </c>
      <c r="K2552" s="36" t="str">
        <f>"Phase1,"&amp;_xlfn.XLOOKUP('Test Scenarios'!M2561,'Taxonomy and Epics'!H:H,'Taxonomy and Epics'!B:B)&amp;"_"&amp;_xlfn.XLOOKUP('Test Scenarios'!M2561,'Taxonomy and Epics'!H:H,'Taxonomy and Epics'!C:C)&amp;","&amp;'Test Scenarios'!M2561&amp;",Fin_Functional, Workday"</f>
        <v>Phase1,_,,Fin_Functional, Workday</v>
      </c>
      <c r="L2552" s="41"/>
      <c r="M2552" s="41"/>
      <c r="N2552" s="41"/>
      <c r="O2552" s="41"/>
      <c r="P2552" s="41"/>
      <c r="Q2552" s="41"/>
      <c r="R2552" s="41"/>
      <c r="S2552" s="41"/>
      <c r="T2552" s="38"/>
    </row>
    <row r="2553" spans="1:20" ht="128" x14ac:dyDescent="0.2">
      <c r="A2553" s="20">
        <f>'Test Scenarios'!A2562</f>
        <v>0</v>
      </c>
      <c r="B2553" s="44">
        <f>'Test Scenarios'!K2562</f>
        <v>0</v>
      </c>
      <c r="C2553" s="42">
        <f>'Test Scenarios'!B2562</f>
        <v>0</v>
      </c>
      <c r="D2553" s="43" t="str">
        <f>"F-"&amp;'Test Scenarios'!M2562&amp;"-"&amp;'Test Scenarios'!C2562&amp;"-"&amp;C2553</f>
        <v>F---0</v>
      </c>
      <c r="E2553" s="43" t="s">
        <v>6576</v>
      </c>
      <c r="F2553" s="43">
        <f>'Test Scenarios'!G2562</f>
        <v>0</v>
      </c>
      <c r="G2553" s="43" t="str">
        <f>"Objective"&amp;CHAR(10)
&amp;'Test Scenarios'!L2562&amp;CHAR(10)&amp;CHAR(10)&amp;
"Test Case Description"&amp;CHAR(10)
&amp;'Test Scenarios'!D2562&amp;CHAR(10)&amp;CHAR(10)&amp;
"Expected Results"&amp;CHAR(10)&amp;'Test Scenarios'!F2562</f>
        <v xml:space="preserve">Objective
Test Case Description
Expected Results
</v>
      </c>
      <c r="H2553" s="41"/>
      <c r="I2553" s="43" t="s">
        <v>6577</v>
      </c>
      <c r="J2553" s="41" t="str">
        <f>"TST-F "&amp;_xlfn.XLOOKUP('Test Scenarios'!M2562,'Taxonomy and Epics'!H:H,'Taxonomy and Epics'!E:E)</f>
        <v xml:space="preserve">TST-F </v>
      </c>
      <c r="K2553" s="36" t="str">
        <f>"Phase1,"&amp;_xlfn.XLOOKUP('Test Scenarios'!M2562,'Taxonomy and Epics'!H:H,'Taxonomy and Epics'!B:B)&amp;"_"&amp;_xlfn.XLOOKUP('Test Scenarios'!M2562,'Taxonomy and Epics'!H:H,'Taxonomy and Epics'!C:C)&amp;","&amp;'Test Scenarios'!M2562&amp;",Fin_Functional, Workday"</f>
        <v>Phase1,_,,Fin_Functional, Workday</v>
      </c>
      <c r="L2553" s="41"/>
      <c r="M2553" s="41"/>
      <c r="N2553" s="41"/>
      <c r="O2553" s="41"/>
      <c r="P2553" s="41"/>
      <c r="Q2553" s="41"/>
      <c r="R2553" s="41"/>
      <c r="S2553" s="41"/>
      <c r="T2553" s="38"/>
    </row>
    <row r="2554" spans="1:20" ht="128" x14ac:dyDescent="0.2">
      <c r="A2554" s="20">
        <f>'Test Scenarios'!A2563</f>
        <v>0</v>
      </c>
      <c r="B2554" s="44">
        <f>'Test Scenarios'!K2563</f>
        <v>0</v>
      </c>
      <c r="C2554" s="42">
        <f>'Test Scenarios'!B2563</f>
        <v>0</v>
      </c>
      <c r="D2554" s="43" t="str">
        <f>"F-"&amp;'Test Scenarios'!M2563&amp;"-"&amp;'Test Scenarios'!C2563&amp;"-"&amp;C2554</f>
        <v>F---0</v>
      </c>
      <c r="E2554" s="43" t="s">
        <v>6576</v>
      </c>
      <c r="F2554" s="43">
        <f>'Test Scenarios'!G2563</f>
        <v>0</v>
      </c>
      <c r="G2554" s="43" t="str">
        <f>"Objective"&amp;CHAR(10)
&amp;'Test Scenarios'!L2563&amp;CHAR(10)&amp;CHAR(10)&amp;
"Test Case Description"&amp;CHAR(10)
&amp;'Test Scenarios'!D2563&amp;CHAR(10)&amp;CHAR(10)&amp;
"Expected Results"&amp;CHAR(10)&amp;'Test Scenarios'!F2563</f>
        <v xml:space="preserve">Objective
Test Case Description
Expected Results
</v>
      </c>
      <c r="H2554" s="41"/>
      <c r="I2554" s="43" t="s">
        <v>6577</v>
      </c>
      <c r="J2554" s="41" t="str">
        <f>"TST-F "&amp;_xlfn.XLOOKUP('Test Scenarios'!M2563,'Taxonomy and Epics'!H:H,'Taxonomy and Epics'!E:E)</f>
        <v xml:space="preserve">TST-F </v>
      </c>
      <c r="K2554" s="36" t="str">
        <f>"Phase1,"&amp;_xlfn.XLOOKUP('Test Scenarios'!M2563,'Taxonomy and Epics'!H:H,'Taxonomy and Epics'!B:B)&amp;"_"&amp;_xlfn.XLOOKUP('Test Scenarios'!M2563,'Taxonomy and Epics'!H:H,'Taxonomy and Epics'!C:C)&amp;","&amp;'Test Scenarios'!M2563&amp;",Fin_Functional, Workday"</f>
        <v>Phase1,_,,Fin_Functional, Workday</v>
      </c>
      <c r="L2554" s="41"/>
      <c r="M2554" s="41"/>
      <c r="N2554" s="41"/>
      <c r="O2554" s="41"/>
      <c r="P2554" s="41"/>
      <c r="Q2554" s="41"/>
      <c r="R2554" s="41"/>
      <c r="S2554" s="41"/>
      <c r="T2554" s="38"/>
    </row>
    <row r="2555" spans="1:20" ht="128" x14ac:dyDescent="0.2">
      <c r="A2555" s="20">
        <f>'Test Scenarios'!A2564</f>
        <v>0</v>
      </c>
      <c r="B2555" s="44">
        <f>'Test Scenarios'!K2564</f>
        <v>0</v>
      </c>
      <c r="C2555" s="42">
        <f>'Test Scenarios'!B2564</f>
        <v>0</v>
      </c>
      <c r="D2555" s="43" t="str">
        <f>"F-"&amp;'Test Scenarios'!M2564&amp;"-"&amp;'Test Scenarios'!C2564&amp;"-"&amp;C2555</f>
        <v>F---0</v>
      </c>
      <c r="E2555" s="43" t="s">
        <v>6576</v>
      </c>
      <c r="F2555" s="43">
        <f>'Test Scenarios'!G2564</f>
        <v>0</v>
      </c>
      <c r="G2555" s="43" t="str">
        <f>"Objective"&amp;CHAR(10)
&amp;'Test Scenarios'!L2564&amp;CHAR(10)&amp;CHAR(10)&amp;
"Test Case Description"&amp;CHAR(10)
&amp;'Test Scenarios'!D2564&amp;CHAR(10)&amp;CHAR(10)&amp;
"Expected Results"&amp;CHAR(10)&amp;'Test Scenarios'!F2564</f>
        <v xml:space="preserve">Objective
Test Case Description
Expected Results
</v>
      </c>
      <c r="H2555" s="41"/>
      <c r="I2555" s="43" t="s">
        <v>6577</v>
      </c>
      <c r="J2555" s="41" t="str">
        <f>"TST-F "&amp;_xlfn.XLOOKUP('Test Scenarios'!M2564,'Taxonomy and Epics'!H:H,'Taxonomy and Epics'!E:E)</f>
        <v xml:space="preserve">TST-F </v>
      </c>
      <c r="K2555" s="36" t="str">
        <f>"Phase1,"&amp;_xlfn.XLOOKUP('Test Scenarios'!M2564,'Taxonomy and Epics'!H:H,'Taxonomy and Epics'!B:B)&amp;"_"&amp;_xlfn.XLOOKUP('Test Scenarios'!M2564,'Taxonomy and Epics'!H:H,'Taxonomy and Epics'!C:C)&amp;","&amp;'Test Scenarios'!M2564&amp;",Fin_Functional, Workday"</f>
        <v>Phase1,_,,Fin_Functional, Workday</v>
      </c>
      <c r="L2555" s="41"/>
      <c r="M2555" s="41"/>
      <c r="N2555" s="41"/>
      <c r="O2555" s="41"/>
      <c r="P2555" s="41"/>
      <c r="Q2555" s="41"/>
      <c r="R2555" s="41"/>
      <c r="S2555" s="41"/>
      <c r="T2555" s="38"/>
    </row>
    <row r="2556" spans="1:20" ht="128" x14ac:dyDescent="0.2">
      <c r="A2556" s="20">
        <f>'Test Scenarios'!A2565</f>
        <v>0</v>
      </c>
      <c r="B2556" s="44">
        <f>'Test Scenarios'!K2565</f>
        <v>0</v>
      </c>
      <c r="C2556" s="42">
        <f>'Test Scenarios'!B2565</f>
        <v>0</v>
      </c>
      <c r="D2556" s="43" t="str">
        <f>"F-"&amp;'Test Scenarios'!M2565&amp;"-"&amp;'Test Scenarios'!C2565&amp;"-"&amp;C2556</f>
        <v>F---0</v>
      </c>
      <c r="E2556" s="43" t="s">
        <v>6576</v>
      </c>
      <c r="F2556" s="43">
        <f>'Test Scenarios'!G2565</f>
        <v>0</v>
      </c>
      <c r="G2556" s="43" t="str">
        <f>"Objective"&amp;CHAR(10)
&amp;'Test Scenarios'!L2565&amp;CHAR(10)&amp;CHAR(10)&amp;
"Test Case Description"&amp;CHAR(10)
&amp;'Test Scenarios'!D2565&amp;CHAR(10)&amp;CHAR(10)&amp;
"Expected Results"&amp;CHAR(10)&amp;'Test Scenarios'!F2565</f>
        <v xml:space="preserve">Objective
Test Case Description
Expected Results
</v>
      </c>
      <c r="H2556" s="41"/>
      <c r="I2556" s="43" t="s">
        <v>6577</v>
      </c>
      <c r="J2556" s="41" t="str">
        <f>"TST-F "&amp;_xlfn.XLOOKUP('Test Scenarios'!M2565,'Taxonomy and Epics'!H:H,'Taxonomy and Epics'!E:E)</f>
        <v xml:space="preserve">TST-F </v>
      </c>
      <c r="K2556" s="36" t="str">
        <f>"Phase1,"&amp;_xlfn.XLOOKUP('Test Scenarios'!M2565,'Taxonomy and Epics'!H:H,'Taxonomy and Epics'!B:B)&amp;"_"&amp;_xlfn.XLOOKUP('Test Scenarios'!M2565,'Taxonomy and Epics'!H:H,'Taxonomy and Epics'!C:C)&amp;","&amp;'Test Scenarios'!M2565&amp;",Fin_Functional, Workday"</f>
        <v>Phase1,_,,Fin_Functional, Workday</v>
      </c>
      <c r="L2556" s="41"/>
      <c r="M2556" s="41"/>
      <c r="N2556" s="41"/>
      <c r="O2556" s="41"/>
      <c r="P2556" s="41"/>
      <c r="Q2556" s="41"/>
      <c r="R2556" s="41"/>
      <c r="S2556" s="41"/>
      <c r="T2556" s="38"/>
    </row>
    <row r="2557" spans="1:20" ht="128" x14ac:dyDescent="0.2">
      <c r="A2557" s="20">
        <f>'Test Scenarios'!A2566</f>
        <v>0</v>
      </c>
      <c r="B2557" s="44">
        <f>'Test Scenarios'!K2566</f>
        <v>0</v>
      </c>
      <c r="C2557" s="42">
        <f>'Test Scenarios'!B2566</f>
        <v>0</v>
      </c>
      <c r="D2557" s="43" t="str">
        <f>"F-"&amp;'Test Scenarios'!M2566&amp;"-"&amp;'Test Scenarios'!C2566&amp;"-"&amp;C2557</f>
        <v>F---0</v>
      </c>
      <c r="E2557" s="43" t="s">
        <v>6576</v>
      </c>
      <c r="F2557" s="43">
        <f>'Test Scenarios'!G2566</f>
        <v>0</v>
      </c>
      <c r="G2557" s="43" t="str">
        <f>"Objective"&amp;CHAR(10)
&amp;'Test Scenarios'!L2566&amp;CHAR(10)&amp;CHAR(10)&amp;
"Test Case Description"&amp;CHAR(10)
&amp;'Test Scenarios'!D2566&amp;CHAR(10)&amp;CHAR(10)&amp;
"Expected Results"&amp;CHAR(10)&amp;'Test Scenarios'!F2566</f>
        <v xml:space="preserve">Objective
Test Case Description
Expected Results
</v>
      </c>
      <c r="H2557" s="41"/>
      <c r="I2557" s="43" t="s">
        <v>6577</v>
      </c>
      <c r="J2557" s="41" t="str">
        <f>"TST-F "&amp;_xlfn.XLOOKUP('Test Scenarios'!M2566,'Taxonomy and Epics'!H:H,'Taxonomy and Epics'!E:E)</f>
        <v xml:space="preserve">TST-F </v>
      </c>
      <c r="K2557" s="36" t="str">
        <f>"Phase1,"&amp;_xlfn.XLOOKUP('Test Scenarios'!M2566,'Taxonomy and Epics'!H:H,'Taxonomy and Epics'!B:B)&amp;"_"&amp;_xlfn.XLOOKUP('Test Scenarios'!M2566,'Taxonomy and Epics'!H:H,'Taxonomy and Epics'!C:C)&amp;","&amp;'Test Scenarios'!M2566&amp;",Fin_Functional, Workday"</f>
        <v>Phase1,_,,Fin_Functional, Workday</v>
      </c>
      <c r="L2557" s="41"/>
      <c r="M2557" s="41"/>
      <c r="N2557" s="41"/>
      <c r="O2557" s="41"/>
      <c r="P2557" s="41"/>
      <c r="Q2557" s="41"/>
      <c r="R2557" s="41"/>
      <c r="S2557" s="41"/>
      <c r="T2557" s="38"/>
    </row>
    <row r="2558" spans="1:20" ht="128" x14ac:dyDescent="0.2">
      <c r="A2558" s="20">
        <f>'Test Scenarios'!A2567</f>
        <v>0</v>
      </c>
      <c r="B2558" s="44">
        <f>'Test Scenarios'!K2567</f>
        <v>0</v>
      </c>
      <c r="C2558" s="42">
        <f>'Test Scenarios'!B2567</f>
        <v>0</v>
      </c>
      <c r="D2558" s="43" t="str">
        <f>"F-"&amp;'Test Scenarios'!M2567&amp;"-"&amp;'Test Scenarios'!C2567&amp;"-"&amp;C2558</f>
        <v>F---0</v>
      </c>
      <c r="E2558" s="43" t="s">
        <v>6576</v>
      </c>
      <c r="F2558" s="43">
        <f>'Test Scenarios'!G2567</f>
        <v>0</v>
      </c>
      <c r="G2558" s="43" t="str">
        <f>"Objective"&amp;CHAR(10)
&amp;'Test Scenarios'!L2567&amp;CHAR(10)&amp;CHAR(10)&amp;
"Test Case Description"&amp;CHAR(10)
&amp;'Test Scenarios'!D2567&amp;CHAR(10)&amp;CHAR(10)&amp;
"Expected Results"&amp;CHAR(10)&amp;'Test Scenarios'!F2567</f>
        <v xml:space="preserve">Objective
Test Case Description
Expected Results
</v>
      </c>
      <c r="H2558" s="41"/>
      <c r="I2558" s="43" t="s">
        <v>6577</v>
      </c>
      <c r="J2558" s="41" t="str">
        <f>"TST-F "&amp;_xlfn.XLOOKUP('Test Scenarios'!M2567,'Taxonomy and Epics'!H:H,'Taxonomy and Epics'!E:E)</f>
        <v xml:space="preserve">TST-F </v>
      </c>
      <c r="K2558" s="36" t="str">
        <f>"Phase1,"&amp;_xlfn.XLOOKUP('Test Scenarios'!M2567,'Taxonomy and Epics'!H:H,'Taxonomy and Epics'!B:B)&amp;"_"&amp;_xlfn.XLOOKUP('Test Scenarios'!M2567,'Taxonomy and Epics'!H:H,'Taxonomy and Epics'!C:C)&amp;","&amp;'Test Scenarios'!M2567&amp;",Fin_Functional, Workday"</f>
        <v>Phase1,_,,Fin_Functional, Workday</v>
      </c>
      <c r="L2558" s="41"/>
      <c r="M2558" s="41"/>
      <c r="N2558" s="41"/>
      <c r="O2558" s="41"/>
      <c r="P2558" s="41"/>
      <c r="Q2558" s="41"/>
      <c r="R2558" s="41"/>
      <c r="S2558" s="41"/>
      <c r="T2558" s="38"/>
    </row>
    <row r="2559" spans="1:20" ht="128" x14ac:dyDescent="0.2">
      <c r="A2559" s="20">
        <f>'Test Scenarios'!A2568</f>
        <v>0</v>
      </c>
      <c r="B2559" s="44">
        <f>'Test Scenarios'!K2568</f>
        <v>0</v>
      </c>
      <c r="C2559" s="42">
        <f>'Test Scenarios'!B2568</f>
        <v>0</v>
      </c>
      <c r="D2559" s="43" t="str">
        <f>"F-"&amp;'Test Scenarios'!M2568&amp;"-"&amp;'Test Scenarios'!C2568&amp;"-"&amp;C2559</f>
        <v>F---0</v>
      </c>
      <c r="E2559" s="43" t="s">
        <v>6576</v>
      </c>
      <c r="F2559" s="43">
        <f>'Test Scenarios'!G2568</f>
        <v>0</v>
      </c>
      <c r="G2559" s="43" t="str">
        <f>"Objective"&amp;CHAR(10)
&amp;'Test Scenarios'!L2568&amp;CHAR(10)&amp;CHAR(10)&amp;
"Test Case Description"&amp;CHAR(10)
&amp;'Test Scenarios'!D2568&amp;CHAR(10)&amp;CHAR(10)&amp;
"Expected Results"&amp;CHAR(10)&amp;'Test Scenarios'!F2568</f>
        <v xml:space="preserve">Objective
Test Case Description
Expected Results
</v>
      </c>
      <c r="H2559" s="41"/>
      <c r="I2559" s="43" t="s">
        <v>6577</v>
      </c>
      <c r="J2559" s="41" t="str">
        <f>"TST-F "&amp;_xlfn.XLOOKUP('Test Scenarios'!M2568,'Taxonomy and Epics'!H:H,'Taxonomy and Epics'!E:E)</f>
        <v xml:space="preserve">TST-F </v>
      </c>
      <c r="K2559" s="36" t="str">
        <f>"Phase1,"&amp;_xlfn.XLOOKUP('Test Scenarios'!M2568,'Taxonomy and Epics'!H:H,'Taxonomy and Epics'!B:B)&amp;"_"&amp;_xlfn.XLOOKUP('Test Scenarios'!M2568,'Taxonomy and Epics'!H:H,'Taxonomy and Epics'!C:C)&amp;","&amp;'Test Scenarios'!M2568&amp;",Fin_Functional, Workday"</f>
        <v>Phase1,_,,Fin_Functional, Workday</v>
      </c>
      <c r="L2559" s="41"/>
      <c r="M2559" s="41"/>
      <c r="N2559" s="41"/>
      <c r="O2559" s="41"/>
      <c r="P2559" s="41"/>
      <c r="Q2559" s="41"/>
      <c r="R2559" s="41"/>
      <c r="S2559" s="41"/>
      <c r="T2559" s="38"/>
    </row>
    <row r="2560" spans="1:20" ht="128" x14ac:dyDescent="0.2">
      <c r="A2560" s="20">
        <f>'Test Scenarios'!A2569</f>
        <v>0</v>
      </c>
      <c r="B2560" s="44">
        <f>'Test Scenarios'!K2569</f>
        <v>0</v>
      </c>
      <c r="C2560" s="42">
        <f>'Test Scenarios'!B2569</f>
        <v>0</v>
      </c>
      <c r="D2560" s="43" t="str">
        <f>"F-"&amp;'Test Scenarios'!M2569&amp;"-"&amp;'Test Scenarios'!C2569&amp;"-"&amp;C2560</f>
        <v>F---0</v>
      </c>
      <c r="E2560" s="43" t="s">
        <v>6576</v>
      </c>
      <c r="F2560" s="43">
        <f>'Test Scenarios'!G2569</f>
        <v>0</v>
      </c>
      <c r="G2560" s="43" t="str">
        <f>"Objective"&amp;CHAR(10)
&amp;'Test Scenarios'!L2569&amp;CHAR(10)&amp;CHAR(10)&amp;
"Test Case Description"&amp;CHAR(10)
&amp;'Test Scenarios'!D2569&amp;CHAR(10)&amp;CHAR(10)&amp;
"Expected Results"&amp;CHAR(10)&amp;'Test Scenarios'!F2569</f>
        <v xml:space="preserve">Objective
Test Case Description
Expected Results
</v>
      </c>
      <c r="H2560" s="41"/>
      <c r="I2560" s="43" t="s">
        <v>6577</v>
      </c>
      <c r="J2560" s="41" t="str">
        <f>"TST-F "&amp;_xlfn.XLOOKUP('Test Scenarios'!M2569,'Taxonomy and Epics'!H:H,'Taxonomy and Epics'!E:E)</f>
        <v xml:space="preserve">TST-F </v>
      </c>
      <c r="K2560" s="36" t="str">
        <f>"Phase1,"&amp;_xlfn.XLOOKUP('Test Scenarios'!M2569,'Taxonomy and Epics'!H:H,'Taxonomy and Epics'!B:B)&amp;"_"&amp;_xlfn.XLOOKUP('Test Scenarios'!M2569,'Taxonomy and Epics'!H:H,'Taxonomy and Epics'!C:C)&amp;","&amp;'Test Scenarios'!M2569&amp;",Fin_Functional, Workday"</f>
        <v>Phase1,_,,Fin_Functional, Workday</v>
      </c>
      <c r="L2560" s="41"/>
      <c r="M2560" s="41"/>
      <c r="N2560" s="41"/>
      <c r="O2560" s="41"/>
      <c r="P2560" s="41"/>
      <c r="Q2560" s="41"/>
      <c r="R2560" s="41"/>
      <c r="S2560" s="41"/>
      <c r="T2560" s="38"/>
    </row>
    <row r="2561" spans="1:20" ht="128" x14ac:dyDescent="0.2">
      <c r="A2561" s="20">
        <f>'Test Scenarios'!A2570</f>
        <v>0</v>
      </c>
      <c r="B2561" s="44">
        <f>'Test Scenarios'!K2570</f>
        <v>0</v>
      </c>
      <c r="C2561" s="42">
        <f>'Test Scenarios'!B2570</f>
        <v>0</v>
      </c>
      <c r="D2561" s="43" t="str">
        <f>"F-"&amp;'Test Scenarios'!M2570&amp;"-"&amp;'Test Scenarios'!C2570&amp;"-"&amp;C2561</f>
        <v>F---0</v>
      </c>
      <c r="E2561" s="43" t="s">
        <v>6576</v>
      </c>
      <c r="F2561" s="43">
        <f>'Test Scenarios'!G2570</f>
        <v>0</v>
      </c>
      <c r="G2561" s="43" t="str">
        <f>"Objective"&amp;CHAR(10)
&amp;'Test Scenarios'!L2570&amp;CHAR(10)&amp;CHAR(10)&amp;
"Test Case Description"&amp;CHAR(10)
&amp;'Test Scenarios'!D2570&amp;CHAR(10)&amp;CHAR(10)&amp;
"Expected Results"&amp;CHAR(10)&amp;'Test Scenarios'!F2570</f>
        <v xml:space="preserve">Objective
Test Case Description
Expected Results
</v>
      </c>
      <c r="H2561" s="41"/>
      <c r="I2561" s="43" t="s">
        <v>6577</v>
      </c>
      <c r="J2561" s="41" t="str">
        <f>"TST-F "&amp;_xlfn.XLOOKUP('Test Scenarios'!M2570,'Taxonomy and Epics'!H:H,'Taxonomy and Epics'!E:E)</f>
        <v xml:space="preserve">TST-F </v>
      </c>
      <c r="K2561" s="36" t="str">
        <f>"Phase1,"&amp;_xlfn.XLOOKUP('Test Scenarios'!M2570,'Taxonomy and Epics'!H:H,'Taxonomy and Epics'!B:B)&amp;"_"&amp;_xlfn.XLOOKUP('Test Scenarios'!M2570,'Taxonomy and Epics'!H:H,'Taxonomy and Epics'!C:C)&amp;","&amp;'Test Scenarios'!M2570&amp;",Fin_Functional, Workday"</f>
        <v>Phase1,_,,Fin_Functional, Workday</v>
      </c>
      <c r="L2561" s="41"/>
      <c r="M2561" s="41"/>
      <c r="N2561" s="41"/>
      <c r="O2561" s="41"/>
      <c r="P2561" s="41"/>
      <c r="Q2561" s="41"/>
      <c r="R2561" s="41"/>
      <c r="S2561" s="41"/>
      <c r="T2561" s="38"/>
    </row>
    <row r="2562" spans="1:20" ht="128" x14ac:dyDescent="0.2">
      <c r="A2562" s="20">
        <f>'Test Scenarios'!A2571</f>
        <v>0</v>
      </c>
      <c r="B2562" s="44">
        <f>'Test Scenarios'!K2571</f>
        <v>0</v>
      </c>
      <c r="C2562" s="42">
        <f>'Test Scenarios'!B2571</f>
        <v>0</v>
      </c>
      <c r="D2562" s="43" t="str">
        <f>"F-"&amp;'Test Scenarios'!M2571&amp;"-"&amp;'Test Scenarios'!C2571&amp;"-"&amp;C2562</f>
        <v>F---0</v>
      </c>
      <c r="E2562" s="43" t="s">
        <v>6576</v>
      </c>
      <c r="F2562" s="43">
        <f>'Test Scenarios'!G2571</f>
        <v>0</v>
      </c>
      <c r="G2562" s="43" t="str">
        <f>"Objective"&amp;CHAR(10)
&amp;'Test Scenarios'!L2571&amp;CHAR(10)&amp;CHAR(10)&amp;
"Test Case Description"&amp;CHAR(10)
&amp;'Test Scenarios'!D2571&amp;CHAR(10)&amp;CHAR(10)&amp;
"Expected Results"&amp;CHAR(10)&amp;'Test Scenarios'!F2571</f>
        <v xml:space="preserve">Objective
Test Case Description
Expected Results
</v>
      </c>
      <c r="H2562" s="41"/>
      <c r="I2562" s="43" t="s">
        <v>6577</v>
      </c>
      <c r="J2562" s="41" t="str">
        <f>"TST-F "&amp;_xlfn.XLOOKUP('Test Scenarios'!M2571,'Taxonomy and Epics'!H:H,'Taxonomy and Epics'!E:E)</f>
        <v xml:space="preserve">TST-F </v>
      </c>
      <c r="K2562" s="36" t="str">
        <f>"Phase1,"&amp;_xlfn.XLOOKUP('Test Scenarios'!M2571,'Taxonomy and Epics'!H:H,'Taxonomy and Epics'!B:B)&amp;"_"&amp;_xlfn.XLOOKUP('Test Scenarios'!M2571,'Taxonomy and Epics'!H:H,'Taxonomy and Epics'!C:C)&amp;","&amp;'Test Scenarios'!M2571&amp;",Fin_Functional, Workday"</f>
        <v>Phase1,_,,Fin_Functional, Workday</v>
      </c>
      <c r="L2562" s="41"/>
      <c r="M2562" s="41"/>
      <c r="N2562" s="41"/>
      <c r="O2562" s="41"/>
      <c r="P2562" s="41"/>
      <c r="Q2562" s="41"/>
      <c r="R2562" s="41"/>
      <c r="S2562" s="41"/>
      <c r="T2562" s="38"/>
    </row>
    <row r="2563" spans="1:20" ht="128" x14ac:dyDescent="0.2">
      <c r="A2563" s="20">
        <f>'Test Scenarios'!A2572</f>
        <v>0</v>
      </c>
      <c r="B2563" s="44">
        <f>'Test Scenarios'!K2572</f>
        <v>0</v>
      </c>
      <c r="C2563" s="42">
        <f>'Test Scenarios'!B2572</f>
        <v>0</v>
      </c>
      <c r="D2563" s="43" t="str">
        <f>"F-"&amp;'Test Scenarios'!M2572&amp;"-"&amp;'Test Scenarios'!C2572&amp;"-"&amp;C2563</f>
        <v>F---0</v>
      </c>
      <c r="E2563" s="43" t="s">
        <v>6576</v>
      </c>
      <c r="F2563" s="43">
        <f>'Test Scenarios'!G2572</f>
        <v>0</v>
      </c>
      <c r="G2563" s="43" t="str">
        <f>"Objective"&amp;CHAR(10)
&amp;'Test Scenarios'!L2572&amp;CHAR(10)&amp;CHAR(10)&amp;
"Test Case Description"&amp;CHAR(10)
&amp;'Test Scenarios'!D2572&amp;CHAR(10)&amp;CHAR(10)&amp;
"Expected Results"&amp;CHAR(10)&amp;'Test Scenarios'!F2572</f>
        <v xml:space="preserve">Objective
Test Case Description
Expected Results
</v>
      </c>
      <c r="H2563" s="41"/>
      <c r="I2563" s="43" t="s">
        <v>6577</v>
      </c>
      <c r="J2563" s="41" t="str">
        <f>"TST-F "&amp;_xlfn.XLOOKUP('Test Scenarios'!M2572,'Taxonomy and Epics'!H:H,'Taxonomy and Epics'!E:E)</f>
        <v xml:space="preserve">TST-F </v>
      </c>
      <c r="K2563" s="36" t="str">
        <f>"Phase1,"&amp;_xlfn.XLOOKUP('Test Scenarios'!M2572,'Taxonomy and Epics'!H:H,'Taxonomy and Epics'!B:B)&amp;"_"&amp;_xlfn.XLOOKUP('Test Scenarios'!M2572,'Taxonomy and Epics'!H:H,'Taxonomy and Epics'!C:C)&amp;","&amp;'Test Scenarios'!M2572&amp;",Fin_Functional, Workday"</f>
        <v>Phase1,_,,Fin_Functional, Workday</v>
      </c>
      <c r="L2563" s="41"/>
      <c r="M2563" s="41"/>
      <c r="N2563" s="41"/>
      <c r="O2563" s="41"/>
      <c r="P2563" s="41"/>
      <c r="Q2563" s="41"/>
      <c r="R2563" s="41"/>
      <c r="S2563" s="41"/>
      <c r="T2563" s="38"/>
    </row>
    <row r="2564" spans="1:20" ht="128" x14ac:dyDescent="0.2">
      <c r="A2564" s="20">
        <f>'Test Scenarios'!A2573</f>
        <v>0</v>
      </c>
      <c r="B2564" s="44">
        <f>'Test Scenarios'!K2573</f>
        <v>0</v>
      </c>
      <c r="C2564" s="42">
        <f>'Test Scenarios'!B2573</f>
        <v>0</v>
      </c>
      <c r="D2564" s="43" t="str">
        <f>"F-"&amp;'Test Scenarios'!M2573&amp;"-"&amp;'Test Scenarios'!C2573&amp;"-"&amp;C2564</f>
        <v>F---0</v>
      </c>
      <c r="E2564" s="43" t="s">
        <v>6576</v>
      </c>
      <c r="F2564" s="43">
        <f>'Test Scenarios'!G2573</f>
        <v>0</v>
      </c>
      <c r="G2564" s="43" t="str">
        <f>"Objective"&amp;CHAR(10)
&amp;'Test Scenarios'!L2573&amp;CHAR(10)&amp;CHAR(10)&amp;
"Test Case Description"&amp;CHAR(10)
&amp;'Test Scenarios'!D2573&amp;CHAR(10)&amp;CHAR(10)&amp;
"Expected Results"&amp;CHAR(10)&amp;'Test Scenarios'!F2573</f>
        <v xml:space="preserve">Objective
Test Case Description
Expected Results
</v>
      </c>
      <c r="H2564" s="41"/>
      <c r="I2564" s="43" t="s">
        <v>6577</v>
      </c>
      <c r="J2564" s="41" t="str">
        <f>"TST-F "&amp;_xlfn.XLOOKUP('Test Scenarios'!M2573,'Taxonomy and Epics'!H:H,'Taxonomy and Epics'!E:E)</f>
        <v xml:space="preserve">TST-F </v>
      </c>
      <c r="K2564" s="36" t="str">
        <f>"Phase1,"&amp;_xlfn.XLOOKUP('Test Scenarios'!M2573,'Taxonomy and Epics'!H:H,'Taxonomy and Epics'!B:B)&amp;"_"&amp;_xlfn.XLOOKUP('Test Scenarios'!M2573,'Taxonomy and Epics'!H:H,'Taxonomy and Epics'!C:C)&amp;","&amp;'Test Scenarios'!M2573&amp;",Fin_Functional, Workday"</f>
        <v>Phase1,_,,Fin_Functional, Workday</v>
      </c>
      <c r="L2564" s="41"/>
      <c r="M2564" s="41"/>
      <c r="N2564" s="41"/>
      <c r="O2564" s="41"/>
      <c r="P2564" s="41"/>
      <c r="Q2564" s="41"/>
      <c r="R2564" s="41"/>
      <c r="S2564" s="41"/>
      <c r="T2564" s="38"/>
    </row>
    <row r="2565" spans="1:20" ht="128" x14ac:dyDescent="0.2">
      <c r="A2565" s="20">
        <f>'Test Scenarios'!A2574</f>
        <v>0</v>
      </c>
      <c r="B2565" s="44">
        <f>'Test Scenarios'!K2574</f>
        <v>0</v>
      </c>
      <c r="C2565" s="42">
        <f>'Test Scenarios'!B2574</f>
        <v>0</v>
      </c>
      <c r="D2565" s="43" t="str">
        <f>"F-"&amp;'Test Scenarios'!M2574&amp;"-"&amp;'Test Scenarios'!C2574&amp;"-"&amp;C2565</f>
        <v>F---0</v>
      </c>
      <c r="E2565" s="43" t="s">
        <v>6576</v>
      </c>
      <c r="F2565" s="43">
        <f>'Test Scenarios'!G2574</f>
        <v>0</v>
      </c>
      <c r="G2565" s="43" t="str">
        <f>"Objective"&amp;CHAR(10)
&amp;'Test Scenarios'!L2574&amp;CHAR(10)&amp;CHAR(10)&amp;
"Test Case Description"&amp;CHAR(10)
&amp;'Test Scenarios'!D2574&amp;CHAR(10)&amp;CHAR(10)&amp;
"Expected Results"&amp;CHAR(10)&amp;'Test Scenarios'!F2574</f>
        <v xml:space="preserve">Objective
Test Case Description
Expected Results
</v>
      </c>
      <c r="H2565" s="41"/>
      <c r="I2565" s="43" t="s">
        <v>6577</v>
      </c>
      <c r="J2565" s="41" t="str">
        <f>"TST-F "&amp;_xlfn.XLOOKUP('Test Scenarios'!M2574,'Taxonomy and Epics'!H:H,'Taxonomy and Epics'!E:E)</f>
        <v xml:space="preserve">TST-F </v>
      </c>
      <c r="K2565" s="36" t="str">
        <f>"Phase1,"&amp;_xlfn.XLOOKUP('Test Scenarios'!M2574,'Taxonomy and Epics'!H:H,'Taxonomy and Epics'!B:B)&amp;"_"&amp;_xlfn.XLOOKUP('Test Scenarios'!M2574,'Taxonomy and Epics'!H:H,'Taxonomy and Epics'!C:C)&amp;","&amp;'Test Scenarios'!M2574&amp;",Fin_Functional, Workday"</f>
        <v>Phase1,_,,Fin_Functional, Workday</v>
      </c>
      <c r="L2565" s="41"/>
      <c r="M2565" s="41"/>
      <c r="N2565" s="41"/>
      <c r="O2565" s="41"/>
      <c r="P2565" s="41"/>
      <c r="Q2565" s="41"/>
      <c r="R2565" s="41"/>
      <c r="S2565" s="41"/>
      <c r="T2565" s="38"/>
    </row>
    <row r="2566" spans="1:20" ht="128" x14ac:dyDescent="0.2">
      <c r="A2566" s="20">
        <f>'Test Scenarios'!A2575</f>
        <v>0</v>
      </c>
      <c r="B2566" s="44">
        <f>'Test Scenarios'!K2575</f>
        <v>0</v>
      </c>
      <c r="C2566" s="42">
        <f>'Test Scenarios'!B2575</f>
        <v>0</v>
      </c>
      <c r="D2566" s="43" t="str">
        <f>"F-"&amp;'Test Scenarios'!M2575&amp;"-"&amp;'Test Scenarios'!C2575&amp;"-"&amp;C2566</f>
        <v>F---0</v>
      </c>
      <c r="E2566" s="43" t="s">
        <v>6576</v>
      </c>
      <c r="F2566" s="43">
        <f>'Test Scenarios'!G2575</f>
        <v>0</v>
      </c>
      <c r="G2566" s="43" t="str">
        <f>"Objective"&amp;CHAR(10)
&amp;'Test Scenarios'!L2575&amp;CHAR(10)&amp;CHAR(10)&amp;
"Test Case Description"&amp;CHAR(10)
&amp;'Test Scenarios'!D2575&amp;CHAR(10)&amp;CHAR(10)&amp;
"Expected Results"&amp;CHAR(10)&amp;'Test Scenarios'!F2575</f>
        <v xml:space="preserve">Objective
Test Case Description
Expected Results
</v>
      </c>
      <c r="H2566" s="41"/>
      <c r="I2566" s="43" t="s">
        <v>6577</v>
      </c>
      <c r="J2566" s="41" t="str">
        <f>"TST-F "&amp;_xlfn.XLOOKUP('Test Scenarios'!M2575,'Taxonomy and Epics'!H:H,'Taxonomy and Epics'!E:E)</f>
        <v xml:space="preserve">TST-F </v>
      </c>
      <c r="K2566" s="36" t="str">
        <f>"Phase1,"&amp;_xlfn.XLOOKUP('Test Scenarios'!M2575,'Taxonomy and Epics'!H:H,'Taxonomy and Epics'!B:B)&amp;"_"&amp;_xlfn.XLOOKUP('Test Scenarios'!M2575,'Taxonomy and Epics'!H:H,'Taxonomy and Epics'!C:C)&amp;","&amp;'Test Scenarios'!M2575&amp;",Fin_Functional, Workday"</f>
        <v>Phase1,_,,Fin_Functional, Workday</v>
      </c>
      <c r="L2566" s="41"/>
      <c r="M2566" s="41"/>
      <c r="N2566" s="41"/>
      <c r="O2566" s="41"/>
      <c r="P2566" s="41"/>
      <c r="Q2566" s="41"/>
      <c r="R2566" s="41"/>
      <c r="S2566" s="41"/>
      <c r="T2566" s="38"/>
    </row>
    <row r="2567" spans="1:20" ht="128" x14ac:dyDescent="0.2">
      <c r="A2567" s="20">
        <f>'Test Scenarios'!A2576</f>
        <v>0</v>
      </c>
      <c r="B2567" s="44">
        <f>'Test Scenarios'!K2576</f>
        <v>0</v>
      </c>
      <c r="C2567" s="42">
        <f>'Test Scenarios'!B2576</f>
        <v>0</v>
      </c>
      <c r="D2567" s="43" t="str">
        <f>"F-"&amp;'Test Scenarios'!M2576&amp;"-"&amp;'Test Scenarios'!C2576&amp;"-"&amp;C2567</f>
        <v>F---0</v>
      </c>
      <c r="E2567" s="43" t="s">
        <v>6576</v>
      </c>
      <c r="F2567" s="43">
        <f>'Test Scenarios'!G2576</f>
        <v>0</v>
      </c>
      <c r="G2567" s="43" t="str">
        <f>"Objective"&amp;CHAR(10)
&amp;'Test Scenarios'!L2576&amp;CHAR(10)&amp;CHAR(10)&amp;
"Test Case Description"&amp;CHAR(10)
&amp;'Test Scenarios'!D2576&amp;CHAR(10)&amp;CHAR(10)&amp;
"Expected Results"&amp;CHAR(10)&amp;'Test Scenarios'!F2576</f>
        <v xml:space="preserve">Objective
Test Case Description
Expected Results
</v>
      </c>
      <c r="H2567" s="41"/>
      <c r="I2567" s="43" t="s">
        <v>6577</v>
      </c>
      <c r="J2567" s="41" t="str">
        <f>"TST-F "&amp;_xlfn.XLOOKUP('Test Scenarios'!M2576,'Taxonomy and Epics'!H:H,'Taxonomy and Epics'!E:E)</f>
        <v xml:space="preserve">TST-F </v>
      </c>
      <c r="K2567" s="36" t="str">
        <f>"Phase1,"&amp;_xlfn.XLOOKUP('Test Scenarios'!M2576,'Taxonomy and Epics'!H:H,'Taxonomy and Epics'!B:B)&amp;"_"&amp;_xlfn.XLOOKUP('Test Scenarios'!M2576,'Taxonomy and Epics'!H:H,'Taxonomy and Epics'!C:C)&amp;","&amp;'Test Scenarios'!M2576&amp;",Fin_Functional, Workday"</f>
        <v>Phase1,_,,Fin_Functional, Workday</v>
      </c>
      <c r="L2567" s="41"/>
      <c r="M2567" s="41"/>
      <c r="N2567" s="41"/>
      <c r="O2567" s="41"/>
      <c r="P2567" s="41"/>
      <c r="Q2567" s="41"/>
      <c r="R2567" s="41"/>
      <c r="S2567" s="41"/>
      <c r="T2567" s="38"/>
    </row>
    <row r="2568" spans="1:20" ht="128" x14ac:dyDescent="0.2">
      <c r="A2568" s="20">
        <f>'Test Scenarios'!A2577</f>
        <v>0</v>
      </c>
      <c r="B2568" s="44">
        <f>'Test Scenarios'!K2577</f>
        <v>0</v>
      </c>
      <c r="C2568" s="42">
        <f>'Test Scenarios'!B2577</f>
        <v>0</v>
      </c>
      <c r="D2568" s="43" t="str">
        <f>"F-"&amp;'Test Scenarios'!M2577&amp;"-"&amp;'Test Scenarios'!C2577&amp;"-"&amp;C2568</f>
        <v>F---0</v>
      </c>
      <c r="E2568" s="43" t="s">
        <v>6576</v>
      </c>
      <c r="F2568" s="43">
        <f>'Test Scenarios'!G2577</f>
        <v>0</v>
      </c>
      <c r="G2568" s="43" t="str">
        <f>"Objective"&amp;CHAR(10)
&amp;'Test Scenarios'!L2577&amp;CHAR(10)&amp;CHAR(10)&amp;
"Test Case Description"&amp;CHAR(10)
&amp;'Test Scenarios'!D2577&amp;CHAR(10)&amp;CHAR(10)&amp;
"Expected Results"&amp;CHAR(10)&amp;'Test Scenarios'!F2577</f>
        <v xml:space="preserve">Objective
Test Case Description
Expected Results
</v>
      </c>
      <c r="H2568" s="41"/>
      <c r="I2568" s="43" t="s">
        <v>6577</v>
      </c>
      <c r="J2568" s="41" t="str">
        <f>"TST-F "&amp;_xlfn.XLOOKUP('Test Scenarios'!M2577,'Taxonomy and Epics'!H:H,'Taxonomy and Epics'!E:E)</f>
        <v xml:space="preserve">TST-F </v>
      </c>
      <c r="K2568" s="36" t="str">
        <f>"Phase1,"&amp;_xlfn.XLOOKUP('Test Scenarios'!M2577,'Taxonomy and Epics'!H:H,'Taxonomy and Epics'!B:B)&amp;"_"&amp;_xlfn.XLOOKUP('Test Scenarios'!M2577,'Taxonomy and Epics'!H:H,'Taxonomy and Epics'!C:C)&amp;","&amp;'Test Scenarios'!M2577&amp;",Fin_Functional, Workday"</f>
        <v>Phase1,_,,Fin_Functional, Workday</v>
      </c>
      <c r="L2568" s="41"/>
      <c r="M2568" s="41"/>
      <c r="N2568" s="41"/>
      <c r="O2568" s="41"/>
      <c r="P2568" s="41"/>
      <c r="Q2568" s="41"/>
      <c r="R2568" s="41"/>
      <c r="S2568" s="41"/>
      <c r="T2568" s="38"/>
    </row>
    <row r="2569" spans="1:20" ht="128" x14ac:dyDescent="0.2">
      <c r="A2569" s="20">
        <f>'Test Scenarios'!A2578</f>
        <v>0</v>
      </c>
      <c r="B2569" s="44">
        <f>'Test Scenarios'!K2578</f>
        <v>0</v>
      </c>
      <c r="C2569" s="42">
        <f>'Test Scenarios'!B2578</f>
        <v>0</v>
      </c>
      <c r="D2569" s="43" t="str">
        <f>"F-"&amp;'Test Scenarios'!M2578&amp;"-"&amp;'Test Scenarios'!C2578&amp;"-"&amp;C2569</f>
        <v>F---0</v>
      </c>
      <c r="E2569" s="43" t="s">
        <v>6576</v>
      </c>
      <c r="F2569" s="43">
        <f>'Test Scenarios'!G2578</f>
        <v>0</v>
      </c>
      <c r="G2569" s="43" t="str">
        <f>"Objective"&amp;CHAR(10)
&amp;'Test Scenarios'!L2578&amp;CHAR(10)&amp;CHAR(10)&amp;
"Test Case Description"&amp;CHAR(10)
&amp;'Test Scenarios'!D2578&amp;CHAR(10)&amp;CHAR(10)&amp;
"Expected Results"&amp;CHAR(10)&amp;'Test Scenarios'!F2578</f>
        <v xml:space="preserve">Objective
Test Case Description
Expected Results
</v>
      </c>
      <c r="H2569" s="41"/>
      <c r="I2569" s="43" t="s">
        <v>6577</v>
      </c>
      <c r="J2569" s="41" t="str">
        <f>"TST-F "&amp;_xlfn.XLOOKUP('Test Scenarios'!M2578,'Taxonomy and Epics'!H:H,'Taxonomy and Epics'!E:E)</f>
        <v xml:space="preserve">TST-F </v>
      </c>
      <c r="K2569" s="36" t="str">
        <f>"Phase1,"&amp;_xlfn.XLOOKUP('Test Scenarios'!M2578,'Taxonomy and Epics'!H:H,'Taxonomy and Epics'!B:B)&amp;"_"&amp;_xlfn.XLOOKUP('Test Scenarios'!M2578,'Taxonomy and Epics'!H:H,'Taxonomy and Epics'!C:C)&amp;","&amp;'Test Scenarios'!M2578&amp;",Fin_Functional, Workday"</f>
        <v>Phase1,_,,Fin_Functional, Workday</v>
      </c>
      <c r="L2569" s="41"/>
      <c r="M2569" s="41"/>
      <c r="N2569" s="41"/>
      <c r="O2569" s="41"/>
      <c r="P2569" s="41"/>
      <c r="Q2569" s="41"/>
      <c r="R2569" s="41"/>
      <c r="S2569" s="41"/>
      <c r="T2569" s="38"/>
    </row>
    <row r="2570" spans="1:20" ht="128" x14ac:dyDescent="0.2">
      <c r="A2570" s="20">
        <f>'Test Scenarios'!A2579</f>
        <v>0</v>
      </c>
      <c r="B2570" s="44">
        <f>'Test Scenarios'!K2579</f>
        <v>0</v>
      </c>
      <c r="C2570" s="42">
        <f>'Test Scenarios'!B2579</f>
        <v>0</v>
      </c>
      <c r="D2570" s="43" t="str">
        <f>"F-"&amp;'Test Scenarios'!M2579&amp;"-"&amp;'Test Scenarios'!C2579&amp;"-"&amp;C2570</f>
        <v>F---0</v>
      </c>
      <c r="E2570" s="43" t="s">
        <v>6576</v>
      </c>
      <c r="F2570" s="43">
        <f>'Test Scenarios'!G2579</f>
        <v>0</v>
      </c>
      <c r="G2570" s="43" t="str">
        <f>"Objective"&amp;CHAR(10)
&amp;'Test Scenarios'!L2579&amp;CHAR(10)&amp;CHAR(10)&amp;
"Test Case Description"&amp;CHAR(10)
&amp;'Test Scenarios'!D2579&amp;CHAR(10)&amp;CHAR(10)&amp;
"Expected Results"&amp;CHAR(10)&amp;'Test Scenarios'!F2579</f>
        <v xml:space="preserve">Objective
Test Case Description
Expected Results
</v>
      </c>
      <c r="H2570" s="41"/>
      <c r="I2570" s="43" t="s">
        <v>6577</v>
      </c>
      <c r="J2570" s="41" t="str">
        <f>"TST-F "&amp;_xlfn.XLOOKUP('Test Scenarios'!M2579,'Taxonomy and Epics'!H:H,'Taxonomy and Epics'!E:E)</f>
        <v xml:space="preserve">TST-F </v>
      </c>
      <c r="K2570" s="36" t="str">
        <f>"Phase1,"&amp;_xlfn.XLOOKUP('Test Scenarios'!M2579,'Taxonomy and Epics'!H:H,'Taxonomy and Epics'!B:B)&amp;"_"&amp;_xlfn.XLOOKUP('Test Scenarios'!M2579,'Taxonomy and Epics'!H:H,'Taxonomy and Epics'!C:C)&amp;","&amp;'Test Scenarios'!M2579&amp;",Fin_Functional, Workday"</f>
        <v>Phase1,_,,Fin_Functional, Workday</v>
      </c>
      <c r="L2570" s="41"/>
      <c r="M2570" s="41"/>
      <c r="N2570" s="41"/>
      <c r="O2570" s="41"/>
      <c r="P2570" s="41"/>
      <c r="Q2570" s="41"/>
      <c r="R2570" s="41"/>
      <c r="S2570" s="41"/>
      <c r="T2570" s="38"/>
    </row>
    <row r="2571" spans="1:20" ht="128" x14ac:dyDescent="0.2">
      <c r="A2571" s="20">
        <f>'Test Scenarios'!A2580</f>
        <v>0</v>
      </c>
      <c r="B2571" s="44">
        <f>'Test Scenarios'!K2580</f>
        <v>0</v>
      </c>
      <c r="C2571" s="42">
        <f>'Test Scenarios'!B2580</f>
        <v>0</v>
      </c>
      <c r="D2571" s="43" t="str">
        <f>"F-"&amp;'Test Scenarios'!M2580&amp;"-"&amp;'Test Scenarios'!C2580&amp;"-"&amp;C2571</f>
        <v>F---0</v>
      </c>
      <c r="E2571" s="43" t="s">
        <v>6576</v>
      </c>
      <c r="F2571" s="43">
        <f>'Test Scenarios'!G2580</f>
        <v>0</v>
      </c>
      <c r="G2571" s="43" t="str">
        <f>"Objective"&amp;CHAR(10)
&amp;'Test Scenarios'!L2580&amp;CHAR(10)&amp;CHAR(10)&amp;
"Test Case Description"&amp;CHAR(10)
&amp;'Test Scenarios'!D2580&amp;CHAR(10)&amp;CHAR(10)&amp;
"Expected Results"&amp;CHAR(10)&amp;'Test Scenarios'!F2580</f>
        <v xml:space="preserve">Objective
Test Case Description
Expected Results
</v>
      </c>
      <c r="H2571" s="41"/>
      <c r="I2571" s="43" t="s">
        <v>6577</v>
      </c>
      <c r="J2571" s="41" t="str">
        <f>"TST-F "&amp;_xlfn.XLOOKUP('Test Scenarios'!M2580,'Taxonomy and Epics'!H:H,'Taxonomy and Epics'!E:E)</f>
        <v xml:space="preserve">TST-F </v>
      </c>
      <c r="K2571" s="36" t="str">
        <f>"Phase1,"&amp;_xlfn.XLOOKUP('Test Scenarios'!M2580,'Taxonomy and Epics'!H:H,'Taxonomy and Epics'!B:B)&amp;"_"&amp;_xlfn.XLOOKUP('Test Scenarios'!M2580,'Taxonomy and Epics'!H:H,'Taxonomy and Epics'!C:C)&amp;","&amp;'Test Scenarios'!M2580&amp;",Fin_Functional, Workday"</f>
        <v>Phase1,_,,Fin_Functional, Workday</v>
      </c>
      <c r="L2571" s="41"/>
      <c r="M2571" s="41"/>
      <c r="N2571" s="41"/>
      <c r="O2571" s="41"/>
      <c r="P2571" s="41"/>
      <c r="Q2571" s="41"/>
      <c r="R2571" s="41"/>
      <c r="S2571" s="41"/>
      <c r="T2571" s="38"/>
    </row>
    <row r="2572" spans="1:20" ht="128" x14ac:dyDescent="0.2">
      <c r="A2572" s="20">
        <f>'Test Scenarios'!A2581</f>
        <v>0</v>
      </c>
      <c r="B2572" s="44">
        <f>'Test Scenarios'!K2581</f>
        <v>0</v>
      </c>
      <c r="C2572" s="42">
        <f>'Test Scenarios'!B2581</f>
        <v>0</v>
      </c>
      <c r="D2572" s="43" t="str">
        <f>"F-"&amp;'Test Scenarios'!M2581&amp;"-"&amp;'Test Scenarios'!C2581&amp;"-"&amp;C2572</f>
        <v>F---0</v>
      </c>
      <c r="E2572" s="43" t="s">
        <v>6576</v>
      </c>
      <c r="F2572" s="43">
        <f>'Test Scenarios'!G2581</f>
        <v>0</v>
      </c>
      <c r="G2572" s="43" t="str">
        <f>"Objective"&amp;CHAR(10)
&amp;'Test Scenarios'!L2581&amp;CHAR(10)&amp;CHAR(10)&amp;
"Test Case Description"&amp;CHAR(10)
&amp;'Test Scenarios'!D2581&amp;CHAR(10)&amp;CHAR(10)&amp;
"Expected Results"&amp;CHAR(10)&amp;'Test Scenarios'!F2581</f>
        <v xml:space="preserve">Objective
Test Case Description
Expected Results
</v>
      </c>
      <c r="H2572" s="41"/>
      <c r="I2572" s="43" t="s">
        <v>6577</v>
      </c>
      <c r="J2572" s="41" t="str">
        <f>"TST-F "&amp;_xlfn.XLOOKUP('Test Scenarios'!M2581,'Taxonomy and Epics'!H:H,'Taxonomy and Epics'!E:E)</f>
        <v xml:space="preserve">TST-F </v>
      </c>
      <c r="K2572" s="36" t="str">
        <f>"Phase1,"&amp;_xlfn.XLOOKUP('Test Scenarios'!M2581,'Taxonomy and Epics'!H:H,'Taxonomy and Epics'!B:B)&amp;"_"&amp;_xlfn.XLOOKUP('Test Scenarios'!M2581,'Taxonomy and Epics'!H:H,'Taxonomy and Epics'!C:C)&amp;","&amp;'Test Scenarios'!M2581&amp;",Fin_Functional, Workday"</f>
        <v>Phase1,_,,Fin_Functional, Workday</v>
      </c>
      <c r="L2572" s="41"/>
      <c r="M2572" s="41"/>
      <c r="N2572" s="41"/>
      <c r="O2572" s="41"/>
      <c r="P2572" s="41"/>
      <c r="Q2572" s="41"/>
      <c r="R2572" s="41"/>
      <c r="S2572" s="41"/>
      <c r="T2572" s="38"/>
    </row>
    <row r="2573" spans="1:20" ht="128" x14ac:dyDescent="0.2">
      <c r="A2573" s="20">
        <f>'Test Scenarios'!A2582</f>
        <v>0</v>
      </c>
      <c r="B2573" s="44">
        <f>'Test Scenarios'!K2582</f>
        <v>0</v>
      </c>
      <c r="C2573" s="42">
        <f>'Test Scenarios'!B2582</f>
        <v>0</v>
      </c>
      <c r="D2573" s="43" t="str">
        <f>"F-"&amp;'Test Scenarios'!M2582&amp;"-"&amp;'Test Scenarios'!C2582&amp;"-"&amp;C2573</f>
        <v>F---0</v>
      </c>
      <c r="E2573" s="43" t="s">
        <v>6576</v>
      </c>
      <c r="F2573" s="43">
        <f>'Test Scenarios'!G2582</f>
        <v>0</v>
      </c>
      <c r="G2573" s="43" t="str">
        <f>"Objective"&amp;CHAR(10)
&amp;'Test Scenarios'!L2582&amp;CHAR(10)&amp;CHAR(10)&amp;
"Test Case Description"&amp;CHAR(10)
&amp;'Test Scenarios'!D2582&amp;CHAR(10)&amp;CHAR(10)&amp;
"Expected Results"&amp;CHAR(10)&amp;'Test Scenarios'!F2582</f>
        <v xml:space="preserve">Objective
Test Case Description
Expected Results
</v>
      </c>
      <c r="H2573" s="41"/>
      <c r="I2573" s="43" t="s">
        <v>6577</v>
      </c>
      <c r="J2573" s="41" t="str">
        <f>"TST-F "&amp;_xlfn.XLOOKUP('Test Scenarios'!M2582,'Taxonomy and Epics'!H:H,'Taxonomy and Epics'!E:E)</f>
        <v xml:space="preserve">TST-F </v>
      </c>
      <c r="K2573" s="36" t="str">
        <f>"Phase1,"&amp;_xlfn.XLOOKUP('Test Scenarios'!M2582,'Taxonomy and Epics'!H:H,'Taxonomy and Epics'!B:B)&amp;"_"&amp;_xlfn.XLOOKUP('Test Scenarios'!M2582,'Taxonomy and Epics'!H:H,'Taxonomy and Epics'!C:C)&amp;","&amp;'Test Scenarios'!M2582&amp;",Fin_Functional, Workday"</f>
        <v>Phase1,_,,Fin_Functional, Workday</v>
      </c>
      <c r="L2573" s="41"/>
      <c r="M2573" s="41"/>
      <c r="N2573" s="41"/>
      <c r="O2573" s="41"/>
      <c r="P2573" s="41"/>
      <c r="Q2573" s="41"/>
      <c r="R2573" s="41"/>
      <c r="S2573" s="41"/>
      <c r="T2573" s="38"/>
    </row>
    <row r="2574" spans="1:20" ht="128" x14ac:dyDescent="0.2">
      <c r="A2574" s="20">
        <f>'Test Scenarios'!A2583</f>
        <v>0</v>
      </c>
      <c r="B2574" s="44">
        <f>'Test Scenarios'!K2583</f>
        <v>0</v>
      </c>
      <c r="C2574" s="42">
        <f>'Test Scenarios'!B2583</f>
        <v>0</v>
      </c>
      <c r="D2574" s="43" t="str">
        <f>"F-"&amp;'Test Scenarios'!M2583&amp;"-"&amp;'Test Scenarios'!C2583&amp;"-"&amp;C2574</f>
        <v>F---0</v>
      </c>
      <c r="E2574" s="43" t="s">
        <v>6576</v>
      </c>
      <c r="F2574" s="43">
        <f>'Test Scenarios'!G2583</f>
        <v>0</v>
      </c>
      <c r="G2574" s="43" t="str">
        <f>"Objective"&amp;CHAR(10)
&amp;'Test Scenarios'!L2583&amp;CHAR(10)&amp;CHAR(10)&amp;
"Test Case Description"&amp;CHAR(10)
&amp;'Test Scenarios'!D2583&amp;CHAR(10)&amp;CHAR(10)&amp;
"Expected Results"&amp;CHAR(10)&amp;'Test Scenarios'!F2583</f>
        <v xml:space="preserve">Objective
Test Case Description
Expected Results
</v>
      </c>
      <c r="H2574" s="41"/>
      <c r="I2574" s="43" t="s">
        <v>6577</v>
      </c>
      <c r="J2574" s="41" t="str">
        <f>"TST-F "&amp;_xlfn.XLOOKUP('Test Scenarios'!M2583,'Taxonomy and Epics'!H:H,'Taxonomy and Epics'!E:E)</f>
        <v xml:space="preserve">TST-F </v>
      </c>
      <c r="K2574" s="36" t="str">
        <f>"Phase1,"&amp;_xlfn.XLOOKUP('Test Scenarios'!M2583,'Taxonomy and Epics'!H:H,'Taxonomy and Epics'!B:B)&amp;"_"&amp;_xlfn.XLOOKUP('Test Scenarios'!M2583,'Taxonomy and Epics'!H:H,'Taxonomy and Epics'!C:C)&amp;","&amp;'Test Scenarios'!M2583&amp;",Fin_Functional, Workday"</f>
        <v>Phase1,_,,Fin_Functional, Workday</v>
      </c>
      <c r="L2574" s="41"/>
      <c r="M2574" s="41"/>
      <c r="N2574" s="41"/>
      <c r="O2574" s="41"/>
      <c r="P2574" s="41"/>
      <c r="Q2574" s="41"/>
      <c r="R2574" s="41"/>
      <c r="S2574" s="41"/>
      <c r="T2574" s="38"/>
    </row>
    <row r="2575" spans="1:20" ht="128" x14ac:dyDescent="0.2">
      <c r="A2575" s="20">
        <f>'Test Scenarios'!A2584</f>
        <v>0</v>
      </c>
      <c r="B2575" s="44">
        <f>'Test Scenarios'!K2584</f>
        <v>0</v>
      </c>
      <c r="C2575" s="42">
        <f>'Test Scenarios'!B2584</f>
        <v>0</v>
      </c>
      <c r="D2575" s="43" t="str">
        <f>"F-"&amp;'Test Scenarios'!M2584&amp;"-"&amp;'Test Scenarios'!C2584&amp;"-"&amp;C2575</f>
        <v>F---0</v>
      </c>
      <c r="E2575" s="43" t="s">
        <v>6576</v>
      </c>
      <c r="F2575" s="43">
        <f>'Test Scenarios'!G2584</f>
        <v>0</v>
      </c>
      <c r="G2575" s="43" t="str">
        <f>"Objective"&amp;CHAR(10)
&amp;'Test Scenarios'!L2584&amp;CHAR(10)&amp;CHAR(10)&amp;
"Test Case Description"&amp;CHAR(10)
&amp;'Test Scenarios'!D2584&amp;CHAR(10)&amp;CHAR(10)&amp;
"Expected Results"&amp;CHAR(10)&amp;'Test Scenarios'!F2584</f>
        <v xml:space="preserve">Objective
Test Case Description
Expected Results
</v>
      </c>
      <c r="H2575" s="41"/>
      <c r="I2575" s="43" t="s">
        <v>6577</v>
      </c>
      <c r="J2575" s="41" t="str">
        <f>"TST-F "&amp;_xlfn.XLOOKUP('Test Scenarios'!M2584,'Taxonomy and Epics'!H:H,'Taxonomy and Epics'!E:E)</f>
        <v xml:space="preserve">TST-F </v>
      </c>
      <c r="K2575" s="36" t="str">
        <f>"Phase1,"&amp;_xlfn.XLOOKUP('Test Scenarios'!M2584,'Taxonomy and Epics'!H:H,'Taxonomy and Epics'!B:B)&amp;"_"&amp;_xlfn.XLOOKUP('Test Scenarios'!M2584,'Taxonomy and Epics'!H:H,'Taxonomy and Epics'!C:C)&amp;","&amp;'Test Scenarios'!M2584&amp;",Fin_Functional, Workday"</f>
        <v>Phase1,_,,Fin_Functional, Workday</v>
      </c>
      <c r="L2575" s="41"/>
      <c r="M2575" s="41"/>
      <c r="N2575" s="41"/>
      <c r="O2575" s="41"/>
      <c r="P2575" s="41"/>
      <c r="Q2575" s="41"/>
      <c r="R2575" s="41"/>
      <c r="S2575" s="41"/>
      <c r="T2575" s="38"/>
    </row>
    <row r="2576" spans="1:20" ht="128" x14ac:dyDescent="0.2">
      <c r="A2576" s="20">
        <f>'Test Scenarios'!A2585</f>
        <v>0</v>
      </c>
      <c r="B2576" s="44">
        <f>'Test Scenarios'!K2585</f>
        <v>0</v>
      </c>
      <c r="C2576" s="42">
        <f>'Test Scenarios'!B2585</f>
        <v>0</v>
      </c>
      <c r="D2576" s="43" t="str">
        <f>"F-"&amp;'Test Scenarios'!M2585&amp;"-"&amp;'Test Scenarios'!C2585&amp;"-"&amp;C2576</f>
        <v>F---0</v>
      </c>
      <c r="E2576" s="43" t="s">
        <v>6576</v>
      </c>
      <c r="F2576" s="43">
        <f>'Test Scenarios'!G2585</f>
        <v>0</v>
      </c>
      <c r="G2576" s="43" t="str">
        <f>"Objective"&amp;CHAR(10)
&amp;'Test Scenarios'!L2585&amp;CHAR(10)&amp;CHAR(10)&amp;
"Test Case Description"&amp;CHAR(10)
&amp;'Test Scenarios'!D2585&amp;CHAR(10)&amp;CHAR(10)&amp;
"Expected Results"&amp;CHAR(10)&amp;'Test Scenarios'!F2585</f>
        <v xml:space="preserve">Objective
Test Case Description
Expected Results
</v>
      </c>
      <c r="H2576" s="41"/>
      <c r="I2576" s="43" t="s">
        <v>6577</v>
      </c>
      <c r="J2576" s="41" t="str">
        <f>"TST-F "&amp;_xlfn.XLOOKUP('Test Scenarios'!M2585,'Taxonomy and Epics'!H:H,'Taxonomy and Epics'!E:E)</f>
        <v xml:space="preserve">TST-F </v>
      </c>
      <c r="K2576" s="36" t="str">
        <f>"Phase1,"&amp;_xlfn.XLOOKUP('Test Scenarios'!M2585,'Taxonomy and Epics'!H:H,'Taxonomy and Epics'!B:B)&amp;"_"&amp;_xlfn.XLOOKUP('Test Scenarios'!M2585,'Taxonomy and Epics'!H:H,'Taxonomy and Epics'!C:C)&amp;","&amp;'Test Scenarios'!M2585&amp;",Fin_Functional, Workday"</f>
        <v>Phase1,_,,Fin_Functional, Workday</v>
      </c>
      <c r="L2576" s="41"/>
      <c r="M2576" s="41"/>
      <c r="N2576" s="41"/>
      <c r="O2576" s="41"/>
      <c r="P2576" s="41"/>
      <c r="Q2576" s="41"/>
      <c r="R2576" s="41"/>
      <c r="S2576" s="41"/>
      <c r="T2576" s="38"/>
    </row>
    <row r="2577" spans="1:20" ht="128" x14ac:dyDescent="0.2">
      <c r="A2577" s="20">
        <f>'Test Scenarios'!A2586</f>
        <v>0</v>
      </c>
      <c r="B2577" s="44">
        <f>'Test Scenarios'!K2586</f>
        <v>0</v>
      </c>
      <c r="C2577" s="42">
        <f>'Test Scenarios'!B2586</f>
        <v>0</v>
      </c>
      <c r="D2577" s="43" t="str">
        <f>"F-"&amp;'Test Scenarios'!M2586&amp;"-"&amp;'Test Scenarios'!C2586&amp;"-"&amp;C2577</f>
        <v>F---0</v>
      </c>
      <c r="E2577" s="43" t="s">
        <v>6576</v>
      </c>
      <c r="F2577" s="43">
        <f>'Test Scenarios'!G2586</f>
        <v>0</v>
      </c>
      <c r="G2577" s="43" t="str">
        <f>"Objective"&amp;CHAR(10)
&amp;'Test Scenarios'!L2586&amp;CHAR(10)&amp;CHAR(10)&amp;
"Test Case Description"&amp;CHAR(10)
&amp;'Test Scenarios'!D2586&amp;CHAR(10)&amp;CHAR(10)&amp;
"Expected Results"&amp;CHAR(10)&amp;'Test Scenarios'!F2586</f>
        <v xml:space="preserve">Objective
Test Case Description
Expected Results
</v>
      </c>
      <c r="H2577" s="41"/>
      <c r="I2577" s="43" t="s">
        <v>6577</v>
      </c>
      <c r="J2577" s="41" t="str">
        <f>"TST-F "&amp;_xlfn.XLOOKUP('Test Scenarios'!M2586,'Taxonomy and Epics'!H:H,'Taxonomy and Epics'!E:E)</f>
        <v xml:space="preserve">TST-F </v>
      </c>
      <c r="K2577" s="36" t="str">
        <f>"Phase1,"&amp;_xlfn.XLOOKUP('Test Scenarios'!M2586,'Taxonomy and Epics'!H:H,'Taxonomy and Epics'!B:B)&amp;"_"&amp;_xlfn.XLOOKUP('Test Scenarios'!M2586,'Taxonomy and Epics'!H:H,'Taxonomy and Epics'!C:C)&amp;","&amp;'Test Scenarios'!M2586&amp;",Fin_Functional, Workday"</f>
        <v>Phase1,_,,Fin_Functional, Workday</v>
      </c>
      <c r="L2577" s="41"/>
      <c r="M2577" s="41"/>
      <c r="N2577" s="41"/>
      <c r="O2577" s="41"/>
      <c r="P2577" s="41"/>
      <c r="Q2577" s="41"/>
      <c r="R2577" s="41"/>
      <c r="S2577" s="41"/>
      <c r="T2577" s="38"/>
    </row>
    <row r="2578" spans="1:20" ht="128" x14ac:dyDescent="0.2">
      <c r="A2578" s="20">
        <f>'Test Scenarios'!A2587</f>
        <v>0</v>
      </c>
      <c r="B2578" s="44">
        <f>'Test Scenarios'!K2587</f>
        <v>0</v>
      </c>
      <c r="C2578" s="42">
        <f>'Test Scenarios'!B2587</f>
        <v>0</v>
      </c>
      <c r="D2578" s="43" t="str">
        <f>"F-"&amp;'Test Scenarios'!M2587&amp;"-"&amp;'Test Scenarios'!C2587&amp;"-"&amp;C2578</f>
        <v>F---0</v>
      </c>
      <c r="E2578" s="43" t="s">
        <v>6576</v>
      </c>
      <c r="F2578" s="43">
        <f>'Test Scenarios'!G2587</f>
        <v>0</v>
      </c>
      <c r="G2578" s="43" t="str">
        <f>"Objective"&amp;CHAR(10)
&amp;'Test Scenarios'!L2587&amp;CHAR(10)&amp;CHAR(10)&amp;
"Test Case Description"&amp;CHAR(10)
&amp;'Test Scenarios'!D2587&amp;CHAR(10)&amp;CHAR(10)&amp;
"Expected Results"&amp;CHAR(10)&amp;'Test Scenarios'!F2587</f>
        <v xml:space="preserve">Objective
Test Case Description
Expected Results
</v>
      </c>
      <c r="H2578" s="41"/>
      <c r="I2578" s="43" t="s">
        <v>6577</v>
      </c>
      <c r="J2578" s="41" t="str">
        <f>"TST-F "&amp;_xlfn.XLOOKUP('Test Scenarios'!M2587,'Taxonomy and Epics'!H:H,'Taxonomy and Epics'!E:E)</f>
        <v xml:space="preserve">TST-F </v>
      </c>
      <c r="K2578" s="36" t="str">
        <f>"Phase1,"&amp;_xlfn.XLOOKUP('Test Scenarios'!M2587,'Taxonomy and Epics'!H:H,'Taxonomy and Epics'!B:B)&amp;"_"&amp;_xlfn.XLOOKUP('Test Scenarios'!M2587,'Taxonomy and Epics'!H:H,'Taxonomy and Epics'!C:C)&amp;","&amp;'Test Scenarios'!M2587&amp;",Fin_Functional, Workday"</f>
        <v>Phase1,_,,Fin_Functional, Workday</v>
      </c>
      <c r="L2578" s="41"/>
      <c r="M2578" s="41"/>
      <c r="N2578" s="41"/>
      <c r="O2578" s="41"/>
      <c r="P2578" s="41"/>
      <c r="Q2578" s="41"/>
      <c r="R2578" s="41"/>
      <c r="S2578" s="41"/>
      <c r="T2578" s="38"/>
    </row>
    <row r="2579" spans="1:20" ht="128" x14ac:dyDescent="0.2">
      <c r="A2579" s="20">
        <f>'Test Scenarios'!A2588</f>
        <v>0</v>
      </c>
      <c r="B2579" s="44">
        <f>'Test Scenarios'!K2588</f>
        <v>0</v>
      </c>
      <c r="C2579" s="42">
        <f>'Test Scenarios'!B2588</f>
        <v>0</v>
      </c>
      <c r="D2579" s="43" t="str">
        <f>"F-"&amp;'Test Scenarios'!M2588&amp;"-"&amp;'Test Scenarios'!C2588&amp;"-"&amp;C2579</f>
        <v>F---0</v>
      </c>
      <c r="E2579" s="43" t="s">
        <v>6576</v>
      </c>
      <c r="F2579" s="43">
        <f>'Test Scenarios'!G2588</f>
        <v>0</v>
      </c>
      <c r="G2579" s="43" t="str">
        <f>"Objective"&amp;CHAR(10)
&amp;'Test Scenarios'!L2588&amp;CHAR(10)&amp;CHAR(10)&amp;
"Test Case Description"&amp;CHAR(10)
&amp;'Test Scenarios'!D2588&amp;CHAR(10)&amp;CHAR(10)&amp;
"Expected Results"&amp;CHAR(10)&amp;'Test Scenarios'!F2588</f>
        <v xml:space="preserve">Objective
Test Case Description
Expected Results
</v>
      </c>
      <c r="H2579" s="41"/>
      <c r="I2579" s="43" t="s">
        <v>6577</v>
      </c>
      <c r="J2579" s="41" t="str">
        <f>"TST-F "&amp;_xlfn.XLOOKUP('Test Scenarios'!M2588,'Taxonomy and Epics'!H:H,'Taxonomy and Epics'!E:E)</f>
        <v xml:space="preserve">TST-F </v>
      </c>
      <c r="K2579" s="36" t="str">
        <f>"Phase1,"&amp;_xlfn.XLOOKUP('Test Scenarios'!M2588,'Taxonomy and Epics'!H:H,'Taxonomy and Epics'!B:B)&amp;"_"&amp;_xlfn.XLOOKUP('Test Scenarios'!M2588,'Taxonomy and Epics'!H:H,'Taxonomy and Epics'!C:C)&amp;","&amp;'Test Scenarios'!M2588&amp;",Fin_Functional, Workday"</f>
        <v>Phase1,_,,Fin_Functional, Workday</v>
      </c>
      <c r="L2579" s="41"/>
      <c r="M2579" s="41"/>
      <c r="N2579" s="41"/>
      <c r="O2579" s="41"/>
      <c r="P2579" s="41"/>
      <c r="Q2579" s="41"/>
      <c r="R2579" s="41"/>
      <c r="S2579" s="41"/>
      <c r="T2579" s="38"/>
    </row>
    <row r="2580" spans="1:20" ht="128" x14ac:dyDescent="0.2">
      <c r="A2580" s="20">
        <f>'Test Scenarios'!A2589</f>
        <v>0</v>
      </c>
      <c r="B2580" s="44">
        <f>'Test Scenarios'!K2589</f>
        <v>0</v>
      </c>
      <c r="C2580" s="42">
        <f>'Test Scenarios'!B2589</f>
        <v>0</v>
      </c>
      <c r="D2580" s="43" t="str">
        <f>"F-"&amp;'Test Scenarios'!M2589&amp;"-"&amp;'Test Scenarios'!C2589&amp;"-"&amp;C2580</f>
        <v>F---0</v>
      </c>
      <c r="E2580" s="43" t="s">
        <v>6576</v>
      </c>
      <c r="F2580" s="43">
        <f>'Test Scenarios'!G2589</f>
        <v>0</v>
      </c>
      <c r="G2580" s="43" t="str">
        <f>"Objective"&amp;CHAR(10)
&amp;'Test Scenarios'!L2589&amp;CHAR(10)&amp;CHAR(10)&amp;
"Test Case Description"&amp;CHAR(10)
&amp;'Test Scenarios'!D2589&amp;CHAR(10)&amp;CHAR(10)&amp;
"Expected Results"&amp;CHAR(10)&amp;'Test Scenarios'!F2589</f>
        <v xml:space="preserve">Objective
Test Case Description
Expected Results
</v>
      </c>
      <c r="H2580" s="41"/>
      <c r="I2580" s="43" t="s">
        <v>6577</v>
      </c>
      <c r="J2580" s="41" t="str">
        <f>"TST-F "&amp;_xlfn.XLOOKUP('Test Scenarios'!M2589,'Taxonomy and Epics'!H:H,'Taxonomy and Epics'!E:E)</f>
        <v xml:space="preserve">TST-F </v>
      </c>
      <c r="K2580" s="36" t="str">
        <f>"Phase1,"&amp;_xlfn.XLOOKUP('Test Scenarios'!M2589,'Taxonomy and Epics'!H:H,'Taxonomy and Epics'!B:B)&amp;"_"&amp;_xlfn.XLOOKUP('Test Scenarios'!M2589,'Taxonomy and Epics'!H:H,'Taxonomy and Epics'!C:C)&amp;","&amp;'Test Scenarios'!M2589&amp;",Fin_Functional, Workday"</f>
        <v>Phase1,_,,Fin_Functional, Workday</v>
      </c>
      <c r="L2580" s="41"/>
      <c r="M2580" s="41"/>
      <c r="N2580" s="41"/>
      <c r="O2580" s="41"/>
      <c r="P2580" s="41"/>
      <c r="Q2580" s="41"/>
      <c r="R2580" s="41"/>
      <c r="S2580" s="41"/>
      <c r="T2580" s="38"/>
    </row>
    <row r="2581" spans="1:20" ht="128" x14ac:dyDescent="0.2">
      <c r="A2581" s="20">
        <f>'Test Scenarios'!A2590</f>
        <v>0</v>
      </c>
      <c r="B2581" s="44">
        <f>'Test Scenarios'!K2590</f>
        <v>0</v>
      </c>
      <c r="C2581" s="42">
        <f>'Test Scenarios'!B2590</f>
        <v>0</v>
      </c>
      <c r="D2581" s="43" t="str">
        <f>"F-"&amp;'Test Scenarios'!M2590&amp;"-"&amp;'Test Scenarios'!C2590&amp;"-"&amp;C2581</f>
        <v>F---0</v>
      </c>
      <c r="E2581" s="43" t="s">
        <v>6576</v>
      </c>
      <c r="F2581" s="43">
        <f>'Test Scenarios'!G2590</f>
        <v>0</v>
      </c>
      <c r="G2581" s="43" t="str">
        <f>"Objective"&amp;CHAR(10)
&amp;'Test Scenarios'!L2590&amp;CHAR(10)&amp;CHAR(10)&amp;
"Test Case Description"&amp;CHAR(10)
&amp;'Test Scenarios'!D2590&amp;CHAR(10)&amp;CHAR(10)&amp;
"Expected Results"&amp;CHAR(10)&amp;'Test Scenarios'!F2590</f>
        <v xml:space="preserve">Objective
Test Case Description
Expected Results
</v>
      </c>
      <c r="H2581" s="41"/>
      <c r="I2581" s="43" t="s">
        <v>6577</v>
      </c>
      <c r="J2581" s="41" t="str">
        <f>"TST-F "&amp;_xlfn.XLOOKUP('Test Scenarios'!M2590,'Taxonomy and Epics'!H:H,'Taxonomy and Epics'!E:E)</f>
        <v xml:space="preserve">TST-F </v>
      </c>
      <c r="K2581" s="36" t="str">
        <f>"Phase1,"&amp;_xlfn.XLOOKUP('Test Scenarios'!M2590,'Taxonomy and Epics'!H:H,'Taxonomy and Epics'!B:B)&amp;"_"&amp;_xlfn.XLOOKUP('Test Scenarios'!M2590,'Taxonomy and Epics'!H:H,'Taxonomy and Epics'!C:C)&amp;","&amp;'Test Scenarios'!M2590&amp;",Fin_Functional, Workday"</f>
        <v>Phase1,_,,Fin_Functional, Workday</v>
      </c>
      <c r="L2581" s="41"/>
      <c r="M2581" s="41"/>
      <c r="N2581" s="41"/>
      <c r="O2581" s="41"/>
      <c r="P2581" s="41"/>
      <c r="Q2581" s="41"/>
      <c r="R2581" s="41"/>
      <c r="S2581" s="41"/>
      <c r="T2581" s="38"/>
    </row>
    <row r="2582" spans="1:20" ht="128" x14ac:dyDescent="0.2">
      <c r="A2582" s="20">
        <f>'Test Scenarios'!A2591</f>
        <v>0</v>
      </c>
      <c r="B2582" s="44">
        <f>'Test Scenarios'!K2591</f>
        <v>0</v>
      </c>
      <c r="C2582" s="42">
        <f>'Test Scenarios'!B2591</f>
        <v>0</v>
      </c>
      <c r="D2582" s="43" t="str">
        <f>"F-"&amp;'Test Scenarios'!M2591&amp;"-"&amp;'Test Scenarios'!C2591&amp;"-"&amp;C2582</f>
        <v>F---0</v>
      </c>
      <c r="E2582" s="43" t="s">
        <v>6576</v>
      </c>
      <c r="F2582" s="43">
        <f>'Test Scenarios'!G2591</f>
        <v>0</v>
      </c>
      <c r="G2582" s="43" t="str">
        <f>"Objective"&amp;CHAR(10)
&amp;'Test Scenarios'!L2591&amp;CHAR(10)&amp;CHAR(10)&amp;
"Test Case Description"&amp;CHAR(10)
&amp;'Test Scenarios'!D2591&amp;CHAR(10)&amp;CHAR(10)&amp;
"Expected Results"&amp;CHAR(10)&amp;'Test Scenarios'!F2591</f>
        <v xml:space="preserve">Objective
Test Case Description
Expected Results
</v>
      </c>
      <c r="H2582" s="41"/>
      <c r="I2582" s="43" t="s">
        <v>6577</v>
      </c>
      <c r="J2582" s="41" t="str">
        <f>"TST-F "&amp;_xlfn.XLOOKUP('Test Scenarios'!M2591,'Taxonomy and Epics'!H:H,'Taxonomy and Epics'!E:E)</f>
        <v xml:space="preserve">TST-F </v>
      </c>
      <c r="K2582" s="36" t="str">
        <f>"Phase1,"&amp;_xlfn.XLOOKUP('Test Scenarios'!M2591,'Taxonomy and Epics'!H:H,'Taxonomy and Epics'!B:B)&amp;"_"&amp;_xlfn.XLOOKUP('Test Scenarios'!M2591,'Taxonomy and Epics'!H:H,'Taxonomy and Epics'!C:C)&amp;","&amp;'Test Scenarios'!M2591&amp;",Fin_Functional, Workday"</f>
        <v>Phase1,_,,Fin_Functional, Workday</v>
      </c>
      <c r="L2582" s="41"/>
      <c r="M2582" s="41"/>
      <c r="N2582" s="41"/>
      <c r="O2582" s="41"/>
      <c r="P2582" s="41"/>
      <c r="Q2582" s="41"/>
      <c r="R2582" s="41"/>
      <c r="S2582" s="41"/>
      <c r="T2582" s="38"/>
    </row>
    <row r="2583" spans="1:20" ht="128" x14ac:dyDescent="0.2">
      <c r="A2583" s="20">
        <f>'Test Scenarios'!A2592</f>
        <v>0</v>
      </c>
      <c r="B2583" s="44">
        <f>'Test Scenarios'!K2592</f>
        <v>0</v>
      </c>
      <c r="C2583" s="42">
        <f>'Test Scenarios'!B2592</f>
        <v>0</v>
      </c>
      <c r="D2583" s="43" t="str">
        <f>"F-"&amp;'Test Scenarios'!M2592&amp;"-"&amp;'Test Scenarios'!C2592&amp;"-"&amp;C2583</f>
        <v>F---0</v>
      </c>
      <c r="E2583" s="43" t="s">
        <v>6576</v>
      </c>
      <c r="F2583" s="43">
        <f>'Test Scenarios'!G2592</f>
        <v>0</v>
      </c>
      <c r="G2583" s="43" t="str">
        <f>"Objective"&amp;CHAR(10)
&amp;'Test Scenarios'!L2592&amp;CHAR(10)&amp;CHAR(10)&amp;
"Test Case Description"&amp;CHAR(10)
&amp;'Test Scenarios'!D2592&amp;CHAR(10)&amp;CHAR(10)&amp;
"Expected Results"&amp;CHAR(10)&amp;'Test Scenarios'!F2592</f>
        <v xml:space="preserve">Objective
Test Case Description
Expected Results
</v>
      </c>
      <c r="H2583" s="41"/>
      <c r="I2583" s="43" t="s">
        <v>6577</v>
      </c>
      <c r="J2583" s="41" t="str">
        <f>"TST-F "&amp;_xlfn.XLOOKUP('Test Scenarios'!M2592,'Taxonomy and Epics'!H:H,'Taxonomy and Epics'!E:E)</f>
        <v xml:space="preserve">TST-F </v>
      </c>
      <c r="K2583" s="36" t="str">
        <f>"Phase1,"&amp;_xlfn.XLOOKUP('Test Scenarios'!M2592,'Taxonomy and Epics'!H:H,'Taxonomy and Epics'!B:B)&amp;"_"&amp;_xlfn.XLOOKUP('Test Scenarios'!M2592,'Taxonomy and Epics'!H:H,'Taxonomy and Epics'!C:C)&amp;","&amp;'Test Scenarios'!M2592&amp;",Fin_Functional, Workday"</f>
        <v>Phase1,_,,Fin_Functional, Workday</v>
      </c>
      <c r="L2583" s="41"/>
      <c r="M2583" s="41"/>
      <c r="N2583" s="41"/>
      <c r="O2583" s="41"/>
      <c r="P2583" s="41"/>
      <c r="Q2583" s="41"/>
      <c r="R2583" s="41"/>
      <c r="S2583" s="41"/>
      <c r="T2583" s="38"/>
    </row>
    <row r="2584" spans="1:20" ht="128" x14ac:dyDescent="0.2">
      <c r="A2584" s="20">
        <f>'Test Scenarios'!A2593</f>
        <v>0</v>
      </c>
      <c r="B2584" s="44">
        <f>'Test Scenarios'!K2593</f>
        <v>0</v>
      </c>
      <c r="C2584" s="42">
        <f>'Test Scenarios'!B2593</f>
        <v>0</v>
      </c>
      <c r="D2584" s="43" t="str">
        <f>"F-"&amp;'Test Scenarios'!M2593&amp;"-"&amp;'Test Scenarios'!C2593&amp;"-"&amp;C2584</f>
        <v>F---0</v>
      </c>
      <c r="E2584" s="43" t="s">
        <v>6576</v>
      </c>
      <c r="F2584" s="43">
        <f>'Test Scenarios'!G2593</f>
        <v>0</v>
      </c>
      <c r="G2584" s="43" t="str">
        <f>"Objective"&amp;CHAR(10)
&amp;'Test Scenarios'!L2593&amp;CHAR(10)&amp;CHAR(10)&amp;
"Test Case Description"&amp;CHAR(10)
&amp;'Test Scenarios'!D2593&amp;CHAR(10)&amp;CHAR(10)&amp;
"Expected Results"&amp;CHAR(10)&amp;'Test Scenarios'!F2593</f>
        <v xml:space="preserve">Objective
Test Case Description
Expected Results
</v>
      </c>
      <c r="H2584" s="41"/>
      <c r="I2584" s="43" t="s">
        <v>6577</v>
      </c>
      <c r="J2584" s="41" t="str">
        <f>"TST-F "&amp;_xlfn.XLOOKUP('Test Scenarios'!M2593,'Taxonomy and Epics'!H:H,'Taxonomy and Epics'!E:E)</f>
        <v xml:space="preserve">TST-F </v>
      </c>
      <c r="K2584" s="36" t="str">
        <f>"Phase1,"&amp;_xlfn.XLOOKUP('Test Scenarios'!M2593,'Taxonomy and Epics'!H:H,'Taxonomy and Epics'!B:B)&amp;"_"&amp;_xlfn.XLOOKUP('Test Scenarios'!M2593,'Taxonomy and Epics'!H:H,'Taxonomy and Epics'!C:C)&amp;","&amp;'Test Scenarios'!M2593&amp;",Fin_Functional, Workday"</f>
        <v>Phase1,_,,Fin_Functional, Workday</v>
      </c>
      <c r="L2584" s="41"/>
      <c r="M2584" s="41"/>
      <c r="N2584" s="41"/>
      <c r="O2584" s="41"/>
      <c r="P2584" s="41"/>
      <c r="Q2584" s="41"/>
      <c r="R2584" s="41"/>
      <c r="S2584" s="41"/>
      <c r="T2584" s="38"/>
    </row>
    <row r="2585" spans="1:20" ht="128" x14ac:dyDescent="0.2">
      <c r="A2585" s="20">
        <f>'Test Scenarios'!A2594</f>
        <v>0</v>
      </c>
      <c r="B2585" s="44">
        <f>'Test Scenarios'!K2594</f>
        <v>0</v>
      </c>
      <c r="C2585" s="42">
        <f>'Test Scenarios'!B2594</f>
        <v>0</v>
      </c>
      <c r="D2585" s="43" t="str">
        <f>"F-"&amp;'Test Scenarios'!M2594&amp;"-"&amp;'Test Scenarios'!C2594&amp;"-"&amp;C2585</f>
        <v>F---0</v>
      </c>
      <c r="E2585" s="43" t="s">
        <v>6576</v>
      </c>
      <c r="F2585" s="43">
        <f>'Test Scenarios'!G2594</f>
        <v>0</v>
      </c>
      <c r="G2585" s="43" t="str">
        <f>"Objective"&amp;CHAR(10)
&amp;'Test Scenarios'!L2594&amp;CHAR(10)&amp;CHAR(10)&amp;
"Test Case Description"&amp;CHAR(10)
&amp;'Test Scenarios'!D2594&amp;CHAR(10)&amp;CHAR(10)&amp;
"Expected Results"&amp;CHAR(10)&amp;'Test Scenarios'!F2594</f>
        <v xml:space="preserve">Objective
Test Case Description
Expected Results
</v>
      </c>
      <c r="H2585" s="41"/>
      <c r="I2585" s="43" t="s">
        <v>6577</v>
      </c>
      <c r="J2585" s="41" t="str">
        <f>"TST-F "&amp;_xlfn.XLOOKUP('Test Scenarios'!M2594,'Taxonomy and Epics'!H:H,'Taxonomy and Epics'!E:E)</f>
        <v xml:space="preserve">TST-F </v>
      </c>
      <c r="K2585" s="36" t="str">
        <f>"Phase1,"&amp;_xlfn.XLOOKUP('Test Scenarios'!M2594,'Taxonomy and Epics'!H:H,'Taxonomy and Epics'!B:B)&amp;"_"&amp;_xlfn.XLOOKUP('Test Scenarios'!M2594,'Taxonomy and Epics'!H:H,'Taxonomy and Epics'!C:C)&amp;","&amp;'Test Scenarios'!M2594&amp;",Fin_Functional, Workday"</f>
        <v>Phase1,_,,Fin_Functional, Workday</v>
      </c>
      <c r="L2585" s="41"/>
      <c r="M2585" s="41"/>
      <c r="N2585" s="41"/>
      <c r="O2585" s="41"/>
      <c r="P2585" s="41"/>
      <c r="Q2585" s="41"/>
      <c r="R2585" s="41"/>
      <c r="S2585" s="41"/>
      <c r="T2585" s="38"/>
    </row>
    <row r="2586" spans="1:20" ht="128" x14ac:dyDescent="0.2">
      <c r="A2586" s="20">
        <f>'Test Scenarios'!A2595</f>
        <v>0</v>
      </c>
      <c r="B2586" s="44">
        <f>'Test Scenarios'!K2595</f>
        <v>0</v>
      </c>
      <c r="C2586" s="42">
        <f>'Test Scenarios'!B2595</f>
        <v>0</v>
      </c>
      <c r="D2586" s="43" t="str">
        <f>"F-"&amp;'Test Scenarios'!M2595&amp;"-"&amp;'Test Scenarios'!C2595&amp;"-"&amp;C2586</f>
        <v>F---0</v>
      </c>
      <c r="E2586" s="43" t="s">
        <v>6576</v>
      </c>
      <c r="F2586" s="43">
        <f>'Test Scenarios'!G2595</f>
        <v>0</v>
      </c>
      <c r="G2586" s="43" t="str">
        <f>"Objective"&amp;CHAR(10)
&amp;'Test Scenarios'!L2595&amp;CHAR(10)&amp;CHAR(10)&amp;
"Test Case Description"&amp;CHAR(10)
&amp;'Test Scenarios'!D2595&amp;CHAR(10)&amp;CHAR(10)&amp;
"Expected Results"&amp;CHAR(10)&amp;'Test Scenarios'!F2595</f>
        <v xml:space="preserve">Objective
Test Case Description
Expected Results
</v>
      </c>
      <c r="H2586" s="41"/>
      <c r="I2586" s="43" t="s">
        <v>6577</v>
      </c>
      <c r="J2586" s="41" t="str">
        <f>"TST-F "&amp;_xlfn.XLOOKUP('Test Scenarios'!M2595,'Taxonomy and Epics'!H:H,'Taxonomy and Epics'!E:E)</f>
        <v xml:space="preserve">TST-F </v>
      </c>
      <c r="K2586" s="36" t="str">
        <f>"Phase1,"&amp;_xlfn.XLOOKUP('Test Scenarios'!M2595,'Taxonomy and Epics'!H:H,'Taxonomy and Epics'!B:B)&amp;"_"&amp;_xlfn.XLOOKUP('Test Scenarios'!M2595,'Taxonomy and Epics'!H:H,'Taxonomy and Epics'!C:C)&amp;","&amp;'Test Scenarios'!M2595&amp;",Fin_Functional, Workday"</f>
        <v>Phase1,_,,Fin_Functional, Workday</v>
      </c>
      <c r="L2586" s="41"/>
      <c r="M2586" s="41"/>
      <c r="N2586" s="41"/>
      <c r="O2586" s="41"/>
      <c r="P2586" s="41"/>
      <c r="Q2586" s="41"/>
      <c r="R2586" s="41"/>
      <c r="S2586" s="41"/>
      <c r="T2586" s="38"/>
    </row>
    <row r="2587" spans="1:20" ht="128" x14ac:dyDescent="0.2">
      <c r="A2587" s="20">
        <f>'Test Scenarios'!A2596</f>
        <v>0</v>
      </c>
      <c r="B2587" s="44">
        <f>'Test Scenarios'!K2596</f>
        <v>0</v>
      </c>
      <c r="C2587" s="42">
        <f>'Test Scenarios'!B2596</f>
        <v>0</v>
      </c>
      <c r="D2587" s="43" t="str">
        <f>"F-"&amp;'Test Scenarios'!M2596&amp;"-"&amp;'Test Scenarios'!C2596&amp;"-"&amp;C2587</f>
        <v>F---0</v>
      </c>
      <c r="E2587" s="43" t="s">
        <v>6576</v>
      </c>
      <c r="F2587" s="43">
        <f>'Test Scenarios'!G2596</f>
        <v>0</v>
      </c>
      <c r="G2587" s="43" t="str">
        <f>"Objective"&amp;CHAR(10)
&amp;'Test Scenarios'!L2596&amp;CHAR(10)&amp;CHAR(10)&amp;
"Test Case Description"&amp;CHAR(10)
&amp;'Test Scenarios'!D2596&amp;CHAR(10)&amp;CHAR(10)&amp;
"Expected Results"&amp;CHAR(10)&amp;'Test Scenarios'!F2596</f>
        <v xml:space="preserve">Objective
Test Case Description
Expected Results
</v>
      </c>
      <c r="H2587" s="41"/>
      <c r="I2587" s="43" t="s">
        <v>6577</v>
      </c>
      <c r="J2587" s="41" t="str">
        <f>"TST-F "&amp;_xlfn.XLOOKUP('Test Scenarios'!M2596,'Taxonomy and Epics'!H:H,'Taxonomy and Epics'!E:E)</f>
        <v xml:space="preserve">TST-F </v>
      </c>
      <c r="K2587" s="36" t="str">
        <f>"Phase1,"&amp;_xlfn.XLOOKUP('Test Scenarios'!M2596,'Taxonomy and Epics'!H:H,'Taxonomy and Epics'!B:B)&amp;"_"&amp;_xlfn.XLOOKUP('Test Scenarios'!M2596,'Taxonomy and Epics'!H:H,'Taxonomy and Epics'!C:C)&amp;","&amp;'Test Scenarios'!M2596&amp;",Fin_Functional, Workday"</f>
        <v>Phase1,_,,Fin_Functional, Workday</v>
      </c>
      <c r="L2587" s="41"/>
      <c r="M2587" s="41"/>
      <c r="N2587" s="41"/>
      <c r="O2587" s="41"/>
      <c r="P2587" s="41"/>
      <c r="Q2587" s="41"/>
      <c r="R2587" s="41"/>
      <c r="S2587" s="41"/>
      <c r="T2587" s="38"/>
    </row>
    <row r="2588" spans="1:20" ht="128" x14ac:dyDescent="0.2">
      <c r="A2588" s="20">
        <f>'Test Scenarios'!A2597</f>
        <v>0</v>
      </c>
      <c r="B2588" s="44">
        <f>'Test Scenarios'!K2597</f>
        <v>0</v>
      </c>
      <c r="C2588" s="42">
        <f>'Test Scenarios'!B2597</f>
        <v>0</v>
      </c>
      <c r="D2588" s="43" t="str">
        <f>"F-"&amp;'Test Scenarios'!M2597&amp;"-"&amp;'Test Scenarios'!C2597&amp;"-"&amp;C2588</f>
        <v>F---0</v>
      </c>
      <c r="E2588" s="43" t="s">
        <v>6576</v>
      </c>
      <c r="F2588" s="43">
        <f>'Test Scenarios'!G2597</f>
        <v>0</v>
      </c>
      <c r="G2588" s="43" t="str">
        <f>"Objective"&amp;CHAR(10)
&amp;'Test Scenarios'!L2597&amp;CHAR(10)&amp;CHAR(10)&amp;
"Test Case Description"&amp;CHAR(10)
&amp;'Test Scenarios'!D2597&amp;CHAR(10)&amp;CHAR(10)&amp;
"Expected Results"&amp;CHAR(10)&amp;'Test Scenarios'!F2597</f>
        <v xml:space="preserve">Objective
Test Case Description
Expected Results
</v>
      </c>
      <c r="H2588" s="41"/>
      <c r="I2588" s="43" t="s">
        <v>6577</v>
      </c>
      <c r="J2588" s="41" t="str">
        <f>"TST-F "&amp;_xlfn.XLOOKUP('Test Scenarios'!M2597,'Taxonomy and Epics'!H:H,'Taxonomy and Epics'!E:E)</f>
        <v xml:space="preserve">TST-F </v>
      </c>
      <c r="K2588" s="36" t="str">
        <f>"Phase1,"&amp;_xlfn.XLOOKUP('Test Scenarios'!M2597,'Taxonomy and Epics'!H:H,'Taxonomy and Epics'!B:B)&amp;"_"&amp;_xlfn.XLOOKUP('Test Scenarios'!M2597,'Taxonomy and Epics'!H:H,'Taxonomy and Epics'!C:C)&amp;","&amp;'Test Scenarios'!M2597&amp;",Fin_Functional, Workday"</f>
        <v>Phase1,_,,Fin_Functional, Workday</v>
      </c>
      <c r="L2588" s="41"/>
      <c r="M2588" s="41"/>
      <c r="N2588" s="41"/>
      <c r="O2588" s="41"/>
      <c r="P2588" s="41"/>
      <c r="Q2588" s="41"/>
      <c r="R2588" s="41"/>
      <c r="S2588" s="41"/>
      <c r="T2588" s="38"/>
    </row>
    <row r="2589" spans="1:20" ht="128" x14ac:dyDescent="0.2">
      <c r="A2589" s="20">
        <f>'Test Scenarios'!A2598</f>
        <v>0</v>
      </c>
      <c r="B2589" s="44">
        <f>'Test Scenarios'!K2598</f>
        <v>0</v>
      </c>
      <c r="C2589" s="42">
        <f>'Test Scenarios'!B2598</f>
        <v>0</v>
      </c>
      <c r="D2589" s="43" t="str">
        <f>"F-"&amp;'Test Scenarios'!M2598&amp;"-"&amp;'Test Scenarios'!C2598&amp;"-"&amp;C2589</f>
        <v>F---0</v>
      </c>
      <c r="E2589" s="43" t="s">
        <v>6576</v>
      </c>
      <c r="F2589" s="43">
        <f>'Test Scenarios'!G2598</f>
        <v>0</v>
      </c>
      <c r="G2589" s="43" t="str">
        <f>"Objective"&amp;CHAR(10)
&amp;'Test Scenarios'!L2598&amp;CHAR(10)&amp;CHAR(10)&amp;
"Test Case Description"&amp;CHAR(10)
&amp;'Test Scenarios'!D2598&amp;CHAR(10)&amp;CHAR(10)&amp;
"Expected Results"&amp;CHAR(10)&amp;'Test Scenarios'!F2598</f>
        <v xml:space="preserve">Objective
Test Case Description
Expected Results
</v>
      </c>
      <c r="H2589" s="41"/>
      <c r="I2589" s="43" t="s">
        <v>6577</v>
      </c>
      <c r="J2589" s="41" t="str">
        <f>"TST-F "&amp;_xlfn.XLOOKUP('Test Scenarios'!M2598,'Taxonomy and Epics'!H:H,'Taxonomy and Epics'!E:E)</f>
        <v xml:space="preserve">TST-F </v>
      </c>
      <c r="K2589" s="36" t="str">
        <f>"Phase1,"&amp;_xlfn.XLOOKUP('Test Scenarios'!M2598,'Taxonomy and Epics'!H:H,'Taxonomy and Epics'!B:B)&amp;"_"&amp;_xlfn.XLOOKUP('Test Scenarios'!M2598,'Taxonomy and Epics'!H:H,'Taxonomy and Epics'!C:C)&amp;","&amp;'Test Scenarios'!M2598&amp;",Fin_Functional, Workday"</f>
        <v>Phase1,_,,Fin_Functional, Workday</v>
      </c>
      <c r="L2589" s="41"/>
      <c r="M2589" s="41"/>
      <c r="N2589" s="41"/>
      <c r="O2589" s="41"/>
      <c r="P2589" s="41"/>
      <c r="Q2589" s="41"/>
      <c r="R2589" s="41"/>
      <c r="S2589" s="41"/>
      <c r="T2589" s="38"/>
    </row>
    <row r="2590" spans="1:20" ht="128" x14ac:dyDescent="0.2">
      <c r="A2590" s="20">
        <f>'Test Scenarios'!A2599</f>
        <v>0</v>
      </c>
      <c r="B2590" s="44">
        <f>'Test Scenarios'!K2599</f>
        <v>0</v>
      </c>
      <c r="C2590" s="42">
        <f>'Test Scenarios'!B2599</f>
        <v>0</v>
      </c>
      <c r="D2590" s="43" t="str">
        <f>"F-"&amp;'Test Scenarios'!M2599&amp;"-"&amp;'Test Scenarios'!C2599&amp;"-"&amp;C2590</f>
        <v>F---0</v>
      </c>
      <c r="E2590" s="43" t="s">
        <v>6576</v>
      </c>
      <c r="F2590" s="43">
        <f>'Test Scenarios'!G2599</f>
        <v>0</v>
      </c>
      <c r="G2590" s="43" t="str">
        <f>"Objective"&amp;CHAR(10)
&amp;'Test Scenarios'!L2599&amp;CHAR(10)&amp;CHAR(10)&amp;
"Test Case Description"&amp;CHAR(10)
&amp;'Test Scenarios'!D2599&amp;CHAR(10)&amp;CHAR(10)&amp;
"Expected Results"&amp;CHAR(10)&amp;'Test Scenarios'!F2599</f>
        <v xml:space="preserve">Objective
Test Case Description
Expected Results
</v>
      </c>
      <c r="H2590" s="41"/>
      <c r="I2590" s="43" t="s">
        <v>6577</v>
      </c>
      <c r="J2590" s="41" t="str">
        <f>"TST-F "&amp;_xlfn.XLOOKUP('Test Scenarios'!M2599,'Taxonomy and Epics'!H:H,'Taxonomy and Epics'!E:E)</f>
        <v xml:space="preserve">TST-F </v>
      </c>
      <c r="K2590" s="36" t="str">
        <f>"Phase1,"&amp;_xlfn.XLOOKUP('Test Scenarios'!M2599,'Taxonomy and Epics'!H:H,'Taxonomy and Epics'!B:B)&amp;"_"&amp;_xlfn.XLOOKUP('Test Scenarios'!M2599,'Taxonomy and Epics'!H:H,'Taxonomy and Epics'!C:C)&amp;","&amp;'Test Scenarios'!M2599&amp;",Fin_Functional, Workday"</f>
        <v>Phase1,_,,Fin_Functional, Workday</v>
      </c>
      <c r="L2590" s="41"/>
      <c r="M2590" s="41"/>
      <c r="N2590" s="41"/>
      <c r="O2590" s="41"/>
      <c r="P2590" s="41"/>
      <c r="Q2590" s="41"/>
      <c r="R2590" s="41"/>
      <c r="S2590" s="41"/>
      <c r="T2590" s="38"/>
    </row>
    <row r="2591" spans="1:20" ht="128" x14ac:dyDescent="0.2">
      <c r="A2591" s="20">
        <f>'Test Scenarios'!A2600</f>
        <v>0</v>
      </c>
      <c r="B2591" s="44">
        <f>'Test Scenarios'!K2600</f>
        <v>0</v>
      </c>
      <c r="C2591" s="42">
        <f>'Test Scenarios'!B2600</f>
        <v>0</v>
      </c>
      <c r="D2591" s="43" t="str">
        <f>"F-"&amp;'Test Scenarios'!M2600&amp;"-"&amp;'Test Scenarios'!C2600&amp;"-"&amp;C2591</f>
        <v>F---0</v>
      </c>
      <c r="E2591" s="43" t="s">
        <v>6576</v>
      </c>
      <c r="F2591" s="43">
        <f>'Test Scenarios'!G2600</f>
        <v>0</v>
      </c>
      <c r="G2591" s="43" t="str">
        <f>"Objective"&amp;CHAR(10)
&amp;'Test Scenarios'!L2600&amp;CHAR(10)&amp;CHAR(10)&amp;
"Test Case Description"&amp;CHAR(10)
&amp;'Test Scenarios'!D2600&amp;CHAR(10)&amp;CHAR(10)&amp;
"Expected Results"&amp;CHAR(10)&amp;'Test Scenarios'!F2600</f>
        <v xml:space="preserve">Objective
Test Case Description
Expected Results
</v>
      </c>
      <c r="H2591" s="41"/>
      <c r="I2591" s="43" t="s">
        <v>6577</v>
      </c>
      <c r="J2591" s="41" t="str">
        <f>"TST-F "&amp;_xlfn.XLOOKUP('Test Scenarios'!M2600,'Taxonomy and Epics'!H:H,'Taxonomy and Epics'!E:E)</f>
        <v xml:space="preserve">TST-F </v>
      </c>
      <c r="K2591" s="36" t="str">
        <f>"Phase1,"&amp;_xlfn.XLOOKUP('Test Scenarios'!M2600,'Taxonomy and Epics'!H:H,'Taxonomy and Epics'!B:B)&amp;"_"&amp;_xlfn.XLOOKUP('Test Scenarios'!M2600,'Taxonomy and Epics'!H:H,'Taxonomy and Epics'!C:C)&amp;","&amp;'Test Scenarios'!M2600&amp;",Fin_Functional, Workday"</f>
        <v>Phase1,_,,Fin_Functional, Workday</v>
      </c>
      <c r="L2591" s="41"/>
      <c r="M2591" s="41"/>
      <c r="N2591" s="41"/>
      <c r="O2591" s="41"/>
      <c r="P2591" s="41"/>
      <c r="Q2591" s="41"/>
      <c r="R2591" s="41"/>
      <c r="S2591" s="41"/>
      <c r="T2591" s="38"/>
    </row>
    <row r="2592" spans="1:20" ht="128" x14ac:dyDescent="0.2">
      <c r="A2592" s="20">
        <f>'Test Scenarios'!A2601</f>
        <v>0</v>
      </c>
      <c r="B2592" s="44">
        <f>'Test Scenarios'!K2601</f>
        <v>0</v>
      </c>
      <c r="C2592" s="42">
        <f>'Test Scenarios'!B2601</f>
        <v>0</v>
      </c>
      <c r="D2592" s="43" t="str">
        <f>"F-"&amp;'Test Scenarios'!M2601&amp;"-"&amp;'Test Scenarios'!C2601&amp;"-"&amp;C2592</f>
        <v>F---0</v>
      </c>
      <c r="E2592" s="43" t="s">
        <v>6576</v>
      </c>
      <c r="F2592" s="43">
        <f>'Test Scenarios'!G2601</f>
        <v>0</v>
      </c>
      <c r="G2592" s="43" t="str">
        <f>"Objective"&amp;CHAR(10)
&amp;'Test Scenarios'!L2601&amp;CHAR(10)&amp;CHAR(10)&amp;
"Test Case Description"&amp;CHAR(10)
&amp;'Test Scenarios'!D2601&amp;CHAR(10)&amp;CHAR(10)&amp;
"Expected Results"&amp;CHAR(10)&amp;'Test Scenarios'!F2601</f>
        <v xml:space="preserve">Objective
Test Case Description
Expected Results
</v>
      </c>
      <c r="H2592" s="41"/>
      <c r="I2592" s="43" t="s">
        <v>6577</v>
      </c>
      <c r="J2592" s="41" t="str">
        <f>"TST-F "&amp;_xlfn.XLOOKUP('Test Scenarios'!M2601,'Taxonomy and Epics'!H:H,'Taxonomy and Epics'!E:E)</f>
        <v xml:space="preserve">TST-F </v>
      </c>
      <c r="K2592" s="36" t="str">
        <f>"Phase1,"&amp;_xlfn.XLOOKUP('Test Scenarios'!M2601,'Taxonomy and Epics'!H:H,'Taxonomy and Epics'!B:B)&amp;"_"&amp;_xlfn.XLOOKUP('Test Scenarios'!M2601,'Taxonomy and Epics'!H:H,'Taxonomy and Epics'!C:C)&amp;","&amp;'Test Scenarios'!M2601&amp;",Fin_Functional, Workday"</f>
        <v>Phase1,_,,Fin_Functional, Workday</v>
      </c>
      <c r="L2592" s="41"/>
      <c r="M2592" s="41"/>
      <c r="N2592" s="41"/>
      <c r="O2592" s="41"/>
      <c r="P2592" s="41"/>
      <c r="Q2592" s="41"/>
      <c r="R2592" s="41"/>
      <c r="S2592" s="41"/>
      <c r="T2592" s="38"/>
    </row>
    <row r="2593" spans="1:20" ht="128" x14ac:dyDescent="0.2">
      <c r="A2593" s="20">
        <f>'Test Scenarios'!A2602</f>
        <v>0</v>
      </c>
      <c r="B2593" s="44">
        <f>'Test Scenarios'!K2602</f>
        <v>0</v>
      </c>
      <c r="C2593" s="42">
        <f>'Test Scenarios'!B2602</f>
        <v>0</v>
      </c>
      <c r="D2593" s="43" t="str">
        <f>"F-"&amp;'Test Scenarios'!M2602&amp;"-"&amp;'Test Scenarios'!C2602&amp;"-"&amp;C2593</f>
        <v>F---0</v>
      </c>
      <c r="E2593" s="43" t="s">
        <v>6576</v>
      </c>
      <c r="F2593" s="43">
        <f>'Test Scenarios'!G2602</f>
        <v>0</v>
      </c>
      <c r="G2593" s="43" t="str">
        <f>"Objective"&amp;CHAR(10)
&amp;'Test Scenarios'!L2602&amp;CHAR(10)&amp;CHAR(10)&amp;
"Test Case Description"&amp;CHAR(10)
&amp;'Test Scenarios'!D2602&amp;CHAR(10)&amp;CHAR(10)&amp;
"Expected Results"&amp;CHAR(10)&amp;'Test Scenarios'!F2602</f>
        <v xml:space="preserve">Objective
Test Case Description
Expected Results
</v>
      </c>
      <c r="H2593" s="41"/>
      <c r="I2593" s="43" t="s">
        <v>6577</v>
      </c>
      <c r="J2593" s="41" t="str">
        <f>"TST-F "&amp;_xlfn.XLOOKUP('Test Scenarios'!M2602,'Taxonomy and Epics'!H:H,'Taxonomy and Epics'!E:E)</f>
        <v xml:space="preserve">TST-F </v>
      </c>
      <c r="K2593" s="36" t="str">
        <f>"Phase1,"&amp;_xlfn.XLOOKUP('Test Scenarios'!M2602,'Taxonomy and Epics'!H:H,'Taxonomy and Epics'!B:B)&amp;"_"&amp;_xlfn.XLOOKUP('Test Scenarios'!M2602,'Taxonomy and Epics'!H:H,'Taxonomy and Epics'!C:C)&amp;","&amp;'Test Scenarios'!M2602&amp;",Fin_Functional, Workday"</f>
        <v>Phase1,_,,Fin_Functional, Workday</v>
      </c>
      <c r="L2593" s="41"/>
      <c r="M2593" s="41"/>
      <c r="N2593" s="41"/>
      <c r="O2593" s="41"/>
      <c r="P2593" s="41"/>
      <c r="Q2593" s="41"/>
      <c r="R2593" s="41"/>
      <c r="S2593" s="41"/>
      <c r="T2593" s="38"/>
    </row>
    <row r="2594" spans="1:20" ht="128" x14ac:dyDescent="0.2">
      <c r="A2594" s="20">
        <f>'Test Scenarios'!A2603</f>
        <v>0</v>
      </c>
      <c r="B2594" s="44">
        <f>'Test Scenarios'!K2603</f>
        <v>0</v>
      </c>
      <c r="C2594" s="42">
        <f>'Test Scenarios'!B2603</f>
        <v>0</v>
      </c>
      <c r="D2594" s="43" t="str">
        <f>"F-"&amp;'Test Scenarios'!M2603&amp;"-"&amp;'Test Scenarios'!C2603&amp;"-"&amp;C2594</f>
        <v>F---0</v>
      </c>
      <c r="E2594" s="43" t="s">
        <v>6576</v>
      </c>
      <c r="F2594" s="43">
        <f>'Test Scenarios'!G2603</f>
        <v>0</v>
      </c>
      <c r="G2594" s="43" t="str">
        <f>"Objective"&amp;CHAR(10)
&amp;'Test Scenarios'!L2603&amp;CHAR(10)&amp;CHAR(10)&amp;
"Test Case Description"&amp;CHAR(10)
&amp;'Test Scenarios'!D2603&amp;CHAR(10)&amp;CHAR(10)&amp;
"Expected Results"&amp;CHAR(10)&amp;'Test Scenarios'!F2603</f>
        <v xml:space="preserve">Objective
Test Case Description
Expected Results
</v>
      </c>
      <c r="H2594" s="41"/>
      <c r="I2594" s="43" t="s">
        <v>6577</v>
      </c>
      <c r="J2594" s="41" t="str">
        <f>"TST-F "&amp;_xlfn.XLOOKUP('Test Scenarios'!M2603,'Taxonomy and Epics'!H:H,'Taxonomy and Epics'!E:E)</f>
        <v xml:space="preserve">TST-F </v>
      </c>
      <c r="K2594" s="36" t="str">
        <f>"Phase1,"&amp;_xlfn.XLOOKUP('Test Scenarios'!M2603,'Taxonomy and Epics'!H:H,'Taxonomy and Epics'!B:B)&amp;"_"&amp;_xlfn.XLOOKUP('Test Scenarios'!M2603,'Taxonomy and Epics'!H:H,'Taxonomy and Epics'!C:C)&amp;","&amp;'Test Scenarios'!M2603&amp;",Fin_Functional, Workday"</f>
        <v>Phase1,_,,Fin_Functional, Workday</v>
      </c>
      <c r="L2594" s="41"/>
      <c r="M2594" s="41"/>
      <c r="N2594" s="41"/>
      <c r="O2594" s="41"/>
      <c r="P2594" s="41"/>
      <c r="Q2594" s="41"/>
      <c r="R2594" s="41"/>
      <c r="S2594" s="41"/>
      <c r="T2594" s="38"/>
    </row>
    <row r="2595" spans="1:20" ht="128" x14ac:dyDescent="0.2">
      <c r="A2595" s="20">
        <f>'Test Scenarios'!A2604</f>
        <v>0</v>
      </c>
      <c r="B2595" s="44">
        <f>'Test Scenarios'!K2604</f>
        <v>0</v>
      </c>
      <c r="C2595" s="42">
        <f>'Test Scenarios'!B2604</f>
        <v>0</v>
      </c>
      <c r="D2595" s="43" t="str">
        <f>"F-"&amp;'Test Scenarios'!M2604&amp;"-"&amp;'Test Scenarios'!C2604&amp;"-"&amp;C2595</f>
        <v>F---0</v>
      </c>
      <c r="E2595" s="43" t="s">
        <v>6576</v>
      </c>
      <c r="F2595" s="43">
        <f>'Test Scenarios'!G2604</f>
        <v>0</v>
      </c>
      <c r="G2595" s="43" t="str">
        <f>"Objective"&amp;CHAR(10)
&amp;'Test Scenarios'!L2604&amp;CHAR(10)&amp;CHAR(10)&amp;
"Test Case Description"&amp;CHAR(10)
&amp;'Test Scenarios'!D2604&amp;CHAR(10)&amp;CHAR(10)&amp;
"Expected Results"&amp;CHAR(10)&amp;'Test Scenarios'!F2604</f>
        <v xml:space="preserve">Objective
Test Case Description
Expected Results
</v>
      </c>
      <c r="H2595" s="41"/>
      <c r="I2595" s="43" t="s">
        <v>6577</v>
      </c>
      <c r="J2595" s="41" t="str">
        <f>"TST-F "&amp;_xlfn.XLOOKUP('Test Scenarios'!M2604,'Taxonomy and Epics'!H:H,'Taxonomy and Epics'!E:E)</f>
        <v xml:space="preserve">TST-F </v>
      </c>
      <c r="K2595" s="36" t="str">
        <f>"Phase1,"&amp;_xlfn.XLOOKUP('Test Scenarios'!M2604,'Taxonomy and Epics'!H:H,'Taxonomy and Epics'!B:B)&amp;"_"&amp;_xlfn.XLOOKUP('Test Scenarios'!M2604,'Taxonomy and Epics'!H:H,'Taxonomy and Epics'!C:C)&amp;","&amp;'Test Scenarios'!M2604&amp;",Fin_Functional, Workday"</f>
        <v>Phase1,_,,Fin_Functional, Workday</v>
      </c>
      <c r="L2595" s="41"/>
      <c r="M2595" s="41"/>
      <c r="N2595" s="41"/>
      <c r="O2595" s="41"/>
      <c r="P2595" s="41"/>
      <c r="Q2595" s="41"/>
      <c r="R2595" s="41"/>
      <c r="S2595" s="41"/>
      <c r="T2595" s="38"/>
    </row>
    <row r="2596" spans="1:20" ht="128" x14ac:dyDescent="0.2">
      <c r="A2596" s="20">
        <f>'Test Scenarios'!A2605</f>
        <v>0</v>
      </c>
      <c r="B2596" s="44">
        <f>'Test Scenarios'!K2605</f>
        <v>0</v>
      </c>
      <c r="C2596" s="42">
        <f>'Test Scenarios'!B2605</f>
        <v>0</v>
      </c>
      <c r="D2596" s="43" t="str">
        <f>"F-"&amp;'Test Scenarios'!M2605&amp;"-"&amp;'Test Scenarios'!C2605&amp;"-"&amp;C2596</f>
        <v>F---0</v>
      </c>
      <c r="E2596" s="43" t="s">
        <v>6576</v>
      </c>
      <c r="F2596" s="43">
        <f>'Test Scenarios'!G2605</f>
        <v>0</v>
      </c>
      <c r="G2596" s="43" t="str">
        <f>"Objective"&amp;CHAR(10)
&amp;'Test Scenarios'!L2605&amp;CHAR(10)&amp;CHAR(10)&amp;
"Test Case Description"&amp;CHAR(10)
&amp;'Test Scenarios'!D2605&amp;CHAR(10)&amp;CHAR(10)&amp;
"Expected Results"&amp;CHAR(10)&amp;'Test Scenarios'!F2605</f>
        <v xml:space="preserve">Objective
Test Case Description
Expected Results
</v>
      </c>
      <c r="H2596" s="41"/>
      <c r="I2596" s="43" t="s">
        <v>6577</v>
      </c>
      <c r="J2596" s="41" t="str">
        <f>"TST-F "&amp;_xlfn.XLOOKUP('Test Scenarios'!M2605,'Taxonomy and Epics'!H:H,'Taxonomy and Epics'!E:E)</f>
        <v xml:space="preserve">TST-F </v>
      </c>
      <c r="K2596" s="36" t="str">
        <f>"Phase1,"&amp;_xlfn.XLOOKUP('Test Scenarios'!M2605,'Taxonomy and Epics'!H:H,'Taxonomy and Epics'!B:B)&amp;"_"&amp;_xlfn.XLOOKUP('Test Scenarios'!M2605,'Taxonomy and Epics'!H:H,'Taxonomy and Epics'!C:C)&amp;","&amp;'Test Scenarios'!M2605&amp;",Fin_Functional, Workday"</f>
        <v>Phase1,_,,Fin_Functional, Workday</v>
      </c>
      <c r="L2596" s="41"/>
      <c r="M2596" s="41"/>
      <c r="N2596" s="41"/>
      <c r="O2596" s="41"/>
      <c r="P2596" s="41"/>
      <c r="Q2596" s="41"/>
      <c r="R2596" s="41"/>
      <c r="S2596" s="41"/>
      <c r="T2596" s="38"/>
    </row>
    <row r="2597" spans="1:20" ht="128" x14ac:dyDescent="0.2">
      <c r="A2597" s="20">
        <f>'Test Scenarios'!A2606</f>
        <v>0</v>
      </c>
      <c r="B2597" s="44">
        <f>'Test Scenarios'!K2606</f>
        <v>0</v>
      </c>
      <c r="C2597" s="42">
        <f>'Test Scenarios'!B2606</f>
        <v>0</v>
      </c>
      <c r="D2597" s="43" t="str">
        <f>"F-"&amp;'Test Scenarios'!M2606&amp;"-"&amp;'Test Scenarios'!C2606&amp;"-"&amp;C2597</f>
        <v>F---0</v>
      </c>
      <c r="E2597" s="43" t="s">
        <v>6576</v>
      </c>
      <c r="F2597" s="43">
        <f>'Test Scenarios'!G2606</f>
        <v>0</v>
      </c>
      <c r="G2597" s="43" t="str">
        <f>"Objective"&amp;CHAR(10)
&amp;'Test Scenarios'!L2606&amp;CHAR(10)&amp;CHAR(10)&amp;
"Test Case Description"&amp;CHAR(10)
&amp;'Test Scenarios'!D2606&amp;CHAR(10)&amp;CHAR(10)&amp;
"Expected Results"&amp;CHAR(10)&amp;'Test Scenarios'!F2606</f>
        <v xml:space="preserve">Objective
Test Case Description
Expected Results
</v>
      </c>
      <c r="H2597" s="41"/>
      <c r="I2597" s="43" t="s">
        <v>6577</v>
      </c>
      <c r="J2597" s="41" t="str">
        <f>"TST-F "&amp;_xlfn.XLOOKUP('Test Scenarios'!M2606,'Taxonomy and Epics'!H:H,'Taxonomy and Epics'!E:E)</f>
        <v xml:space="preserve">TST-F </v>
      </c>
      <c r="K2597" s="36" t="str">
        <f>"Phase1,"&amp;_xlfn.XLOOKUP('Test Scenarios'!M2606,'Taxonomy and Epics'!H:H,'Taxonomy and Epics'!B:B)&amp;"_"&amp;_xlfn.XLOOKUP('Test Scenarios'!M2606,'Taxonomy and Epics'!H:H,'Taxonomy and Epics'!C:C)&amp;","&amp;'Test Scenarios'!M2606&amp;",Fin_Functional, Workday"</f>
        <v>Phase1,_,,Fin_Functional, Workday</v>
      </c>
      <c r="L2597" s="41"/>
      <c r="M2597" s="41"/>
      <c r="N2597" s="41"/>
      <c r="O2597" s="41"/>
      <c r="P2597" s="41"/>
      <c r="Q2597" s="41"/>
      <c r="R2597" s="41"/>
      <c r="S2597" s="41"/>
      <c r="T2597" s="38"/>
    </row>
    <row r="2598" spans="1:20" ht="128" x14ac:dyDescent="0.2">
      <c r="A2598" s="20">
        <f>'Test Scenarios'!A2607</f>
        <v>0</v>
      </c>
      <c r="B2598" s="44">
        <f>'Test Scenarios'!K2607</f>
        <v>0</v>
      </c>
      <c r="C2598" s="42">
        <f>'Test Scenarios'!B2607</f>
        <v>0</v>
      </c>
      <c r="D2598" s="43" t="str">
        <f>"F-"&amp;'Test Scenarios'!M2607&amp;"-"&amp;'Test Scenarios'!C2607&amp;"-"&amp;C2598</f>
        <v>F---0</v>
      </c>
      <c r="E2598" s="43" t="s">
        <v>6576</v>
      </c>
      <c r="F2598" s="43">
        <f>'Test Scenarios'!G2607</f>
        <v>0</v>
      </c>
      <c r="G2598" s="43" t="str">
        <f>"Objective"&amp;CHAR(10)
&amp;'Test Scenarios'!L2607&amp;CHAR(10)&amp;CHAR(10)&amp;
"Test Case Description"&amp;CHAR(10)
&amp;'Test Scenarios'!D2607&amp;CHAR(10)&amp;CHAR(10)&amp;
"Expected Results"&amp;CHAR(10)&amp;'Test Scenarios'!F2607</f>
        <v xml:space="preserve">Objective
Test Case Description
Expected Results
</v>
      </c>
      <c r="H2598" s="41"/>
      <c r="I2598" s="43" t="s">
        <v>6577</v>
      </c>
      <c r="J2598" s="41" t="str">
        <f>"TST-F "&amp;_xlfn.XLOOKUP('Test Scenarios'!M2607,'Taxonomy and Epics'!H:H,'Taxonomy and Epics'!E:E)</f>
        <v xml:space="preserve">TST-F </v>
      </c>
      <c r="K2598" s="36" t="str">
        <f>"Phase1,"&amp;_xlfn.XLOOKUP('Test Scenarios'!M2607,'Taxonomy and Epics'!H:H,'Taxonomy and Epics'!B:B)&amp;"_"&amp;_xlfn.XLOOKUP('Test Scenarios'!M2607,'Taxonomy and Epics'!H:H,'Taxonomy and Epics'!C:C)&amp;","&amp;'Test Scenarios'!M2607&amp;",Fin_Functional, Workday"</f>
        <v>Phase1,_,,Fin_Functional, Workday</v>
      </c>
      <c r="L2598" s="41"/>
      <c r="M2598" s="41"/>
      <c r="N2598" s="41"/>
      <c r="O2598" s="41"/>
      <c r="P2598" s="41"/>
      <c r="Q2598" s="41"/>
      <c r="R2598" s="41"/>
      <c r="S2598" s="41"/>
      <c r="T2598" s="38"/>
    </row>
    <row r="2599" spans="1:20" ht="128" x14ac:dyDescent="0.2">
      <c r="A2599" s="20">
        <f>'Test Scenarios'!A2608</f>
        <v>0</v>
      </c>
      <c r="B2599" s="44">
        <f>'Test Scenarios'!K2608</f>
        <v>0</v>
      </c>
      <c r="C2599" s="42">
        <f>'Test Scenarios'!B2608</f>
        <v>0</v>
      </c>
      <c r="D2599" s="43" t="str">
        <f>"F-"&amp;'Test Scenarios'!M2608&amp;"-"&amp;'Test Scenarios'!C2608&amp;"-"&amp;C2599</f>
        <v>F---0</v>
      </c>
      <c r="E2599" s="43" t="s">
        <v>6576</v>
      </c>
      <c r="F2599" s="43">
        <f>'Test Scenarios'!G2608</f>
        <v>0</v>
      </c>
      <c r="G2599" s="43" t="str">
        <f>"Objective"&amp;CHAR(10)
&amp;'Test Scenarios'!L2608&amp;CHAR(10)&amp;CHAR(10)&amp;
"Test Case Description"&amp;CHAR(10)
&amp;'Test Scenarios'!D2608&amp;CHAR(10)&amp;CHAR(10)&amp;
"Expected Results"&amp;CHAR(10)&amp;'Test Scenarios'!F2608</f>
        <v xml:space="preserve">Objective
Test Case Description
Expected Results
</v>
      </c>
      <c r="H2599" s="41"/>
      <c r="I2599" s="43" t="s">
        <v>6577</v>
      </c>
      <c r="J2599" s="41" t="str">
        <f>"TST-F "&amp;_xlfn.XLOOKUP('Test Scenarios'!M2608,'Taxonomy and Epics'!H:H,'Taxonomy and Epics'!E:E)</f>
        <v xml:space="preserve">TST-F </v>
      </c>
      <c r="K2599" s="36" t="str">
        <f>"Phase1,"&amp;_xlfn.XLOOKUP('Test Scenarios'!M2608,'Taxonomy and Epics'!H:H,'Taxonomy and Epics'!B:B)&amp;"_"&amp;_xlfn.XLOOKUP('Test Scenarios'!M2608,'Taxonomy and Epics'!H:H,'Taxonomy and Epics'!C:C)&amp;","&amp;'Test Scenarios'!M2608&amp;",Fin_Functional, Workday"</f>
        <v>Phase1,_,,Fin_Functional, Workday</v>
      </c>
      <c r="L2599" s="41"/>
      <c r="M2599" s="41"/>
      <c r="N2599" s="41"/>
      <c r="O2599" s="41"/>
      <c r="P2599" s="41"/>
      <c r="Q2599" s="41"/>
      <c r="R2599" s="41"/>
      <c r="S2599" s="41"/>
      <c r="T2599" s="38"/>
    </row>
    <row r="2600" spans="1:20" ht="128" x14ac:dyDescent="0.2">
      <c r="A2600" s="20">
        <f>'Test Scenarios'!A2609</f>
        <v>0</v>
      </c>
      <c r="B2600" s="44">
        <f>'Test Scenarios'!K2609</f>
        <v>0</v>
      </c>
      <c r="C2600" s="42">
        <f>'Test Scenarios'!B2609</f>
        <v>0</v>
      </c>
      <c r="D2600" s="43" t="str">
        <f>"F-"&amp;'Test Scenarios'!M2609&amp;"-"&amp;'Test Scenarios'!C2609&amp;"-"&amp;C2600</f>
        <v>F---0</v>
      </c>
      <c r="E2600" s="43" t="s">
        <v>6576</v>
      </c>
      <c r="F2600" s="43">
        <f>'Test Scenarios'!G2609</f>
        <v>0</v>
      </c>
      <c r="G2600" s="43" t="str">
        <f>"Objective"&amp;CHAR(10)
&amp;'Test Scenarios'!L2609&amp;CHAR(10)&amp;CHAR(10)&amp;
"Test Case Description"&amp;CHAR(10)
&amp;'Test Scenarios'!D2609&amp;CHAR(10)&amp;CHAR(10)&amp;
"Expected Results"&amp;CHAR(10)&amp;'Test Scenarios'!F2609</f>
        <v xml:space="preserve">Objective
Test Case Description
Expected Results
</v>
      </c>
      <c r="H2600" s="41"/>
      <c r="I2600" s="43" t="s">
        <v>6577</v>
      </c>
      <c r="J2600" s="41" t="str">
        <f>"TST-F "&amp;_xlfn.XLOOKUP('Test Scenarios'!M2609,'Taxonomy and Epics'!H:H,'Taxonomy and Epics'!E:E)</f>
        <v xml:space="preserve">TST-F </v>
      </c>
      <c r="K2600" s="36" t="str">
        <f>"Phase1,"&amp;_xlfn.XLOOKUP('Test Scenarios'!M2609,'Taxonomy and Epics'!H:H,'Taxonomy and Epics'!B:B)&amp;"_"&amp;_xlfn.XLOOKUP('Test Scenarios'!M2609,'Taxonomy and Epics'!H:H,'Taxonomy and Epics'!C:C)&amp;","&amp;'Test Scenarios'!M2609&amp;",Fin_Functional, Workday"</f>
        <v>Phase1,_,,Fin_Functional, Workday</v>
      </c>
      <c r="L2600" s="41"/>
      <c r="M2600" s="41"/>
      <c r="N2600" s="41"/>
      <c r="O2600" s="41"/>
      <c r="P2600" s="41"/>
      <c r="Q2600" s="41"/>
      <c r="R2600" s="41"/>
      <c r="S2600" s="41"/>
      <c r="T2600" s="38"/>
    </row>
    <row r="2601" spans="1:20" ht="128" x14ac:dyDescent="0.2">
      <c r="A2601" s="20">
        <f>'Test Scenarios'!A2610</f>
        <v>0</v>
      </c>
      <c r="B2601" s="44">
        <f>'Test Scenarios'!K2610</f>
        <v>0</v>
      </c>
      <c r="C2601" s="42">
        <f>'Test Scenarios'!B2610</f>
        <v>0</v>
      </c>
      <c r="D2601" s="43" t="str">
        <f>"F-"&amp;'Test Scenarios'!M2610&amp;"-"&amp;'Test Scenarios'!C2610&amp;"-"&amp;C2601</f>
        <v>F---0</v>
      </c>
      <c r="E2601" s="43" t="s">
        <v>6576</v>
      </c>
      <c r="F2601" s="43">
        <f>'Test Scenarios'!G2610</f>
        <v>0</v>
      </c>
      <c r="G2601" s="43" t="str">
        <f>"Objective"&amp;CHAR(10)
&amp;'Test Scenarios'!L2610&amp;CHAR(10)&amp;CHAR(10)&amp;
"Test Case Description"&amp;CHAR(10)
&amp;'Test Scenarios'!D2610&amp;CHAR(10)&amp;CHAR(10)&amp;
"Expected Results"&amp;CHAR(10)&amp;'Test Scenarios'!F2610</f>
        <v xml:space="preserve">Objective
Test Case Description
Expected Results
</v>
      </c>
      <c r="H2601" s="41"/>
      <c r="I2601" s="43" t="s">
        <v>6577</v>
      </c>
      <c r="J2601" s="41" t="str">
        <f>"TST-F "&amp;_xlfn.XLOOKUP('Test Scenarios'!M2610,'Taxonomy and Epics'!H:H,'Taxonomy and Epics'!E:E)</f>
        <v xml:space="preserve">TST-F </v>
      </c>
      <c r="K2601" s="36" t="str">
        <f>"Phase1,"&amp;_xlfn.XLOOKUP('Test Scenarios'!M2610,'Taxonomy and Epics'!H:H,'Taxonomy and Epics'!B:B)&amp;"_"&amp;_xlfn.XLOOKUP('Test Scenarios'!M2610,'Taxonomy and Epics'!H:H,'Taxonomy and Epics'!C:C)&amp;","&amp;'Test Scenarios'!M2610&amp;",Fin_Functional, Workday"</f>
        <v>Phase1,_,,Fin_Functional, Workday</v>
      </c>
      <c r="L2601" s="41"/>
      <c r="M2601" s="41"/>
      <c r="N2601" s="41"/>
      <c r="O2601" s="41"/>
      <c r="P2601" s="41"/>
      <c r="Q2601" s="41"/>
      <c r="R2601" s="41"/>
      <c r="S2601" s="41"/>
      <c r="T2601" s="38"/>
    </row>
    <row r="2602" spans="1:20" ht="128" x14ac:dyDescent="0.2">
      <c r="A2602" s="20">
        <f>'Test Scenarios'!A2611</f>
        <v>0</v>
      </c>
      <c r="B2602" s="44">
        <f>'Test Scenarios'!K2611</f>
        <v>0</v>
      </c>
      <c r="C2602" s="42">
        <f>'Test Scenarios'!B2611</f>
        <v>0</v>
      </c>
      <c r="D2602" s="43" t="str">
        <f>"F-"&amp;'Test Scenarios'!M2611&amp;"-"&amp;'Test Scenarios'!C2611&amp;"-"&amp;C2602</f>
        <v>F---0</v>
      </c>
      <c r="E2602" s="43" t="s">
        <v>6576</v>
      </c>
      <c r="F2602" s="43">
        <f>'Test Scenarios'!G2611</f>
        <v>0</v>
      </c>
      <c r="G2602" s="43" t="str">
        <f>"Objective"&amp;CHAR(10)
&amp;'Test Scenarios'!L2611&amp;CHAR(10)&amp;CHAR(10)&amp;
"Test Case Description"&amp;CHAR(10)
&amp;'Test Scenarios'!D2611&amp;CHAR(10)&amp;CHAR(10)&amp;
"Expected Results"&amp;CHAR(10)&amp;'Test Scenarios'!F2611</f>
        <v xml:space="preserve">Objective
Test Case Description
Expected Results
</v>
      </c>
      <c r="H2602" s="41"/>
      <c r="I2602" s="43" t="s">
        <v>6577</v>
      </c>
      <c r="J2602" s="41" t="str">
        <f>"TST-F "&amp;_xlfn.XLOOKUP('Test Scenarios'!M2611,'Taxonomy and Epics'!H:H,'Taxonomy and Epics'!E:E)</f>
        <v xml:space="preserve">TST-F </v>
      </c>
      <c r="K2602" s="36" t="str">
        <f>"Phase1,"&amp;_xlfn.XLOOKUP('Test Scenarios'!M2611,'Taxonomy and Epics'!H:H,'Taxonomy and Epics'!B:B)&amp;"_"&amp;_xlfn.XLOOKUP('Test Scenarios'!M2611,'Taxonomy and Epics'!H:H,'Taxonomy and Epics'!C:C)&amp;","&amp;'Test Scenarios'!M2611&amp;",Fin_Functional, Workday"</f>
        <v>Phase1,_,,Fin_Functional, Workday</v>
      </c>
      <c r="L2602" s="41"/>
      <c r="M2602" s="41"/>
      <c r="N2602" s="41"/>
      <c r="O2602" s="41"/>
      <c r="P2602" s="41"/>
      <c r="Q2602" s="41"/>
      <c r="R2602" s="41"/>
      <c r="S2602" s="41"/>
      <c r="T2602" s="38"/>
    </row>
    <row r="2603" spans="1:20" ht="128" x14ac:dyDescent="0.2">
      <c r="A2603" s="20">
        <f>'Test Scenarios'!A2612</f>
        <v>0</v>
      </c>
      <c r="B2603" s="44">
        <f>'Test Scenarios'!K2612</f>
        <v>0</v>
      </c>
      <c r="C2603" s="42">
        <f>'Test Scenarios'!B2612</f>
        <v>0</v>
      </c>
      <c r="D2603" s="43" t="str">
        <f>"F-"&amp;'Test Scenarios'!M2612&amp;"-"&amp;'Test Scenarios'!C2612&amp;"-"&amp;C2603</f>
        <v>F---0</v>
      </c>
      <c r="E2603" s="43" t="s">
        <v>6576</v>
      </c>
      <c r="F2603" s="43">
        <f>'Test Scenarios'!G2612</f>
        <v>0</v>
      </c>
      <c r="G2603" s="43" t="str">
        <f>"Objective"&amp;CHAR(10)
&amp;'Test Scenarios'!L2612&amp;CHAR(10)&amp;CHAR(10)&amp;
"Test Case Description"&amp;CHAR(10)
&amp;'Test Scenarios'!D2612&amp;CHAR(10)&amp;CHAR(10)&amp;
"Expected Results"&amp;CHAR(10)&amp;'Test Scenarios'!F2612</f>
        <v xml:space="preserve">Objective
Test Case Description
Expected Results
</v>
      </c>
      <c r="H2603" s="41"/>
      <c r="I2603" s="43" t="s">
        <v>6577</v>
      </c>
      <c r="J2603" s="41" t="str">
        <f>"TST-F "&amp;_xlfn.XLOOKUP('Test Scenarios'!M2612,'Taxonomy and Epics'!H:H,'Taxonomy and Epics'!E:E)</f>
        <v xml:space="preserve">TST-F </v>
      </c>
      <c r="K2603" s="36" t="str">
        <f>"Phase1,"&amp;_xlfn.XLOOKUP('Test Scenarios'!M2612,'Taxonomy and Epics'!H:H,'Taxonomy and Epics'!B:B)&amp;"_"&amp;_xlfn.XLOOKUP('Test Scenarios'!M2612,'Taxonomy and Epics'!H:H,'Taxonomy and Epics'!C:C)&amp;","&amp;'Test Scenarios'!M2612&amp;",Fin_Functional, Workday"</f>
        <v>Phase1,_,,Fin_Functional, Workday</v>
      </c>
      <c r="L2603" s="41"/>
      <c r="M2603" s="41"/>
      <c r="N2603" s="41"/>
      <c r="O2603" s="41"/>
      <c r="P2603" s="41"/>
      <c r="Q2603" s="41"/>
      <c r="R2603" s="41"/>
      <c r="S2603" s="41"/>
      <c r="T2603" s="38"/>
    </row>
    <row r="2604" spans="1:20" ht="128" x14ac:dyDescent="0.2">
      <c r="A2604" s="20">
        <f>'Test Scenarios'!A2613</f>
        <v>0</v>
      </c>
      <c r="B2604" s="44">
        <f>'Test Scenarios'!K2613</f>
        <v>0</v>
      </c>
      <c r="C2604" s="42">
        <f>'Test Scenarios'!B2613</f>
        <v>0</v>
      </c>
      <c r="D2604" s="43" t="str">
        <f>"F-"&amp;'Test Scenarios'!M2613&amp;"-"&amp;'Test Scenarios'!C2613&amp;"-"&amp;C2604</f>
        <v>F---0</v>
      </c>
      <c r="E2604" s="43" t="s">
        <v>6576</v>
      </c>
      <c r="F2604" s="43">
        <f>'Test Scenarios'!G2613</f>
        <v>0</v>
      </c>
      <c r="G2604" s="43" t="str">
        <f>"Objective"&amp;CHAR(10)
&amp;'Test Scenarios'!L2613&amp;CHAR(10)&amp;CHAR(10)&amp;
"Test Case Description"&amp;CHAR(10)
&amp;'Test Scenarios'!D2613&amp;CHAR(10)&amp;CHAR(10)&amp;
"Expected Results"&amp;CHAR(10)&amp;'Test Scenarios'!F2613</f>
        <v xml:space="preserve">Objective
Test Case Description
Expected Results
</v>
      </c>
      <c r="H2604" s="41"/>
      <c r="I2604" s="43" t="s">
        <v>6577</v>
      </c>
      <c r="J2604" s="41" t="str">
        <f>"TST-F "&amp;_xlfn.XLOOKUP('Test Scenarios'!M2613,'Taxonomy and Epics'!H:H,'Taxonomy and Epics'!E:E)</f>
        <v xml:space="preserve">TST-F </v>
      </c>
      <c r="K2604" s="36" t="str">
        <f>"Phase1,"&amp;_xlfn.XLOOKUP('Test Scenarios'!M2613,'Taxonomy and Epics'!H:H,'Taxonomy and Epics'!B:B)&amp;"_"&amp;_xlfn.XLOOKUP('Test Scenarios'!M2613,'Taxonomy and Epics'!H:H,'Taxonomy and Epics'!C:C)&amp;","&amp;'Test Scenarios'!M2613&amp;",Fin_Functional, Workday"</f>
        <v>Phase1,_,,Fin_Functional, Workday</v>
      </c>
      <c r="L2604" s="41"/>
      <c r="M2604" s="41"/>
      <c r="N2604" s="41"/>
      <c r="O2604" s="41"/>
      <c r="P2604" s="41"/>
      <c r="Q2604" s="41"/>
      <c r="R2604" s="41"/>
      <c r="S2604" s="41"/>
      <c r="T2604" s="38"/>
    </row>
    <row r="2605" spans="1:20" ht="128" x14ac:dyDescent="0.2">
      <c r="A2605" s="20">
        <f>'Test Scenarios'!A2614</f>
        <v>0</v>
      </c>
      <c r="B2605" s="44">
        <f>'Test Scenarios'!K2614</f>
        <v>0</v>
      </c>
      <c r="C2605" s="42">
        <f>'Test Scenarios'!B2614</f>
        <v>0</v>
      </c>
      <c r="D2605" s="43" t="str">
        <f>"F-"&amp;'Test Scenarios'!M2614&amp;"-"&amp;'Test Scenarios'!C2614&amp;"-"&amp;C2605</f>
        <v>F---0</v>
      </c>
      <c r="E2605" s="43" t="s">
        <v>6576</v>
      </c>
      <c r="F2605" s="43">
        <f>'Test Scenarios'!G2614</f>
        <v>0</v>
      </c>
      <c r="G2605" s="43" t="str">
        <f>"Objective"&amp;CHAR(10)
&amp;'Test Scenarios'!L2614&amp;CHAR(10)&amp;CHAR(10)&amp;
"Test Case Description"&amp;CHAR(10)
&amp;'Test Scenarios'!D2614&amp;CHAR(10)&amp;CHAR(10)&amp;
"Expected Results"&amp;CHAR(10)&amp;'Test Scenarios'!F2614</f>
        <v xml:space="preserve">Objective
Test Case Description
Expected Results
</v>
      </c>
      <c r="H2605" s="41"/>
      <c r="I2605" s="43" t="s">
        <v>6577</v>
      </c>
      <c r="J2605" s="41" t="str">
        <f>"TST-F "&amp;_xlfn.XLOOKUP('Test Scenarios'!M2614,'Taxonomy and Epics'!H:H,'Taxonomy and Epics'!E:E)</f>
        <v xml:space="preserve">TST-F </v>
      </c>
      <c r="K2605" s="36" t="str">
        <f>"Phase1,"&amp;_xlfn.XLOOKUP('Test Scenarios'!M2614,'Taxonomy and Epics'!H:H,'Taxonomy and Epics'!B:B)&amp;"_"&amp;_xlfn.XLOOKUP('Test Scenarios'!M2614,'Taxonomy and Epics'!H:H,'Taxonomy and Epics'!C:C)&amp;","&amp;'Test Scenarios'!M2614&amp;",Fin_Functional, Workday"</f>
        <v>Phase1,_,,Fin_Functional, Workday</v>
      </c>
      <c r="L2605" s="41"/>
      <c r="M2605" s="41"/>
      <c r="N2605" s="41"/>
      <c r="O2605" s="41"/>
      <c r="P2605" s="41"/>
      <c r="Q2605" s="41"/>
      <c r="R2605" s="41"/>
      <c r="S2605" s="41"/>
      <c r="T2605" s="38"/>
    </row>
    <row r="2606" spans="1:20" ht="128" x14ac:dyDescent="0.2">
      <c r="A2606" s="20">
        <f>'Test Scenarios'!A2615</f>
        <v>0</v>
      </c>
      <c r="B2606" s="44">
        <f>'Test Scenarios'!K2615</f>
        <v>0</v>
      </c>
      <c r="C2606" s="42">
        <f>'Test Scenarios'!B2615</f>
        <v>0</v>
      </c>
      <c r="D2606" s="43" t="str">
        <f>"F-"&amp;'Test Scenarios'!M2615&amp;"-"&amp;'Test Scenarios'!C2615&amp;"-"&amp;C2606</f>
        <v>F---0</v>
      </c>
      <c r="E2606" s="43" t="s">
        <v>6576</v>
      </c>
      <c r="F2606" s="43">
        <f>'Test Scenarios'!G2615</f>
        <v>0</v>
      </c>
      <c r="G2606" s="43" t="str">
        <f>"Objective"&amp;CHAR(10)
&amp;'Test Scenarios'!L2615&amp;CHAR(10)&amp;CHAR(10)&amp;
"Test Case Description"&amp;CHAR(10)
&amp;'Test Scenarios'!D2615&amp;CHAR(10)&amp;CHAR(10)&amp;
"Expected Results"&amp;CHAR(10)&amp;'Test Scenarios'!F2615</f>
        <v xml:space="preserve">Objective
Test Case Description
Expected Results
</v>
      </c>
      <c r="H2606" s="41"/>
      <c r="I2606" s="43" t="s">
        <v>6577</v>
      </c>
      <c r="J2606" s="41" t="str">
        <f>"TST-F "&amp;_xlfn.XLOOKUP('Test Scenarios'!M2615,'Taxonomy and Epics'!H:H,'Taxonomy and Epics'!E:E)</f>
        <v xml:space="preserve">TST-F </v>
      </c>
      <c r="K2606" s="36" t="str">
        <f>"Phase1,"&amp;_xlfn.XLOOKUP('Test Scenarios'!M2615,'Taxonomy and Epics'!H:H,'Taxonomy and Epics'!B:B)&amp;"_"&amp;_xlfn.XLOOKUP('Test Scenarios'!M2615,'Taxonomy and Epics'!H:H,'Taxonomy and Epics'!C:C)&amp;","&amp;'Test Scenarios'!M2615&amp;",Fin_Functional, Workday"</f>
        <v>Phase1,_,,Fin_Functional, Workday</v>
      </c>
      <c r="L2606" s="41"/>
      <c r="M2606" s="41"/>
      <c r="N2606" s="41"/>
      <c r="O2606" s="41"/>
      <c r="P2606" s="41"/>
      <c r="Q2606" s="41"/>
      <c r="R2606" s="41"/>
      <c r="S2606" s="41"/>
      <c r="T2606" s="38"/>
    </row>
    <row r="2607" spans="1:20" ht="128" x14ac:dyDescent="0.2">
      <c r="A2607" s="20">
        <f>'Test Scenarios'!A2616</f>
        <v>0</v>
      </c>
      <c r="B2607" s="44">
        <f>'Test Scenarios'!K2616</f>
        <v>0</v>
      </c>
      <c r="C2607" s="42">
        <f>'Test Scenarios'!B2616</f>
        <v>0</v>
      </c>
      <c r="D2607" s="43" t="str">
        <f>"F-"&amp;'Test Scenarios'!M2616&amp;"-"&amp;'Test Scenarios'!C2616&amp;"-"&amp;C2607</f>
        <v>F---0</v>
      </c>
      <c r="E2607" s="43" t="s">
        <v>6576</v>
      </c>
      <c r="F2607" s="43">
        <f>'Test Scenarios'!G2616</f>
        <v>0</v>
      </c>
      <c r="G2607" s="43" t="str">
        <f>"Objective"&amp;CHAR(10)
&amp;'Test Scenarios'!L2616&amp;CHAR(10)&amp;CHAR(10)&amp;
"Test Case Description"&amp;CHAR(10)
&amp;'Test Scenarios'!D2616&amp;CHAR(10)&amp;CHAR(10)&amp;
"Expected Results"&amp;CHAR(10)&amp;'Test Scenarios'!F2616</f>
        <v xml:space="preserve">Objective
Test Case Description
Expected Results
</v>
      </c>
      <c r="H2607" s="41"/>
      <c r="I2607" s="43" t="s">
        <v>6577</v>
      </c>
      <c r="J2607" s="41" t="str">
        <f>"TST-F "&amp;_xlfn.XLOOKUP('Test Scenarios'!M2616,'Taxonomy and Epics'!H:H,'Taxonomy and Epics'!E:E)</f>
        <v xml:space="preserve">TST-F </v>
      </c>
      <c r="K2607" s="36" t="str">
        <f>"Phase1,"&amp;_xlfn.XLOOKUP('Test Scenarios'!M2616,'Taxonomy and Epics'!H:H,'Taxonomy and Epics'!B:B)&amp;"_"&amp;_xlfn.XLOOKUP('Test Scenarios'!M2616,'Taxonomy and Epics'!H:H,'Taxonomy and Epics'!C:C)&amp;","&amp;'Test Scenarios'!M2616&amp;",Fin_Functional, Workday"</f>
        <v>Phase1,_,,Fin_Functional, Workday</v>
      </c>
      <c r="L2607" s="41"/>
      <c r="M2607" s="41"/>
      <c r="N2607" s="41"/>
      <c r="O2607" s="41"/>
      <c r="P2607" s="41"/>
      <c r="Q2607" s="41"/>
      <c r="R2607" s="41"/>
      <c r="S2607" s="41"/>
      <c r="T2607" s="38"/>
    </row>
    <row r="2608" spans="1:20" ht="128" x14ac:dyDescent="0.2">
      <c r="A2608" s="20">
        <f>'Test Scenarios'!A2617</f>
        <v>0</v>
      </c>
      <c r="B2608" s="44">
        <f>'Test Scenarios'!K2617</f>
        <v>0</v>
      </c>
      <c r="C2608" s="42">
        <f>'Test Scenarios'!B2617</f>
        <v>0</v>
      </c>
      <c r="D2608" s="43" t="str">
        <f>"F-"&amp;'Test Scenarios'!M2617&amp;"-"&amp;'Test Scenarios'!C2617&amp;"-"&amp;C2608</f>
        <v>F---0</v>
      </c>
      <c r="E2608" s="43" t="s">
        <v>6576</v>
      </c>
      <c r="F2608" s="43">
        <f>'Test Scenarios'!G2617</f>
        <v>0</v>
      </c>
      <c r="G2608" s="43" t="str">
        <f>"Objective"&amp;CHAR(10)
&amp;'Test Scenarios'!L2617&amp;CHAR(10)&amp;CHAR(10)&amp;
"Test Case Description"&amp;CHAR(10)
&amp;'Test Scenarios'!D2617&amp;CHAR(10)&amp;CHAR(10)&amp;
"Expected Results"&amp;CHAR(10)&amp;'Test Scenarios'!F2617</f>
        <v xml:space="preserve">Objective
Test Case Description
Expected Results
</v>
      </c>
      <c r="H2608" s="41"/>
      <c r="I2608" s="43" t="s">
        <v>6577</v>
      </c>
      <c r="J2608" s="41" t="str">
        <f>"TST-F "&amp;_xlfn.XLOOKUP('Test Scenarios'!M2617,'Taxonomy and Epics'!H:H,'Taxonomy and Epics'!E:E)</f>
        <v xml:space="preserve">TST-F </v>
      </c>
      <c r="K2608" s="36" t="str">
        <f>"Phase1,"&amp;_xlfn.XLOOKUP('Test Scenarios'!M2617,'Taxonomy and Epics'!H:H,'Taxonomy and Epics'!B:B)&amp;"_"&amp;_xlfn.XLOOKUP('Test Scenarios'!M2617,'Taxonomy and Epics'!H:H,'Taxonomy and Epics'!C:C)&amp;","&amp;'Test Scenarios'!M2617&amp;",Fin_Functional, Workday"</f>
        <v>Phase1,_,,Fin_Functional, Workday</v>
      </c>
      <c r="L2608" s="41"/>
      <c r="M2608" s="41"/>
      <c r="N2608" s="41"/>
      <c r="O2608" s="41"/>
      <c r="P2608" s="41"/>
      <c r="Q2608" s="41"/>
      <c r="R2608" s="41"/>
      <c r="S2608" s="41"/>
      <c r="T2608" s="38"/>
    </row>
    <row r="2609" spans="1:20" ht="128" x14ac:dyDescent="0.2">
      <c r="A2609" s="20">
        <f>'Test Scenarios'!A2618</f>
        <v>0</v>
      </c>
      <c r="B2609" s="44">
        <f>'Test Scenarios'!K2618</f>
        <v>0</v>
      </c>
      <c r="C2609" s="42">
        <f>'Test Scenarios'!B2618</f>
        <v>0</v>
      </c>
      <c r="D2609" s="43" t="str">
        <f>"F-"&amp;'Test Scenarios'!M2618&amp;"-"&amp;'Test Scenarios'!C2618&amp;"-"&amp;C2609</f>
        <v>F---0</v>
      </c>
      <c r="E2609" s="43" t="s">
        <v>6576</v>
      </c>
      <c r="F2609" s="43">
        <f>'Test Scenarios'!G2618</f>
        <v>0</v>
      </c>
      <c r="G2609" s="43" t="str">
        <f>"Objective"&amp;CHAR(10)
&amp;'Test Scenarios'!L2618&amp;CHAR(10)&amp;CHAR(10)&amp;
"Test Case Description"&amp;CHAR(10)
&amp;'Test Scenarios'!D2618&amp;CHAR(10)&amp;CHAR(10)&amp;
"Expected Results"&amp;CHAR(10)&amp;'Test Scenarios'!F2618</f>
        <v xml:space="preserve">Objective
Test Case Description
Expected Results
</v>
      </c>
      <c r="H2609" s="41"/>
      <c r="I2609" s="43" t="s">
        <v>6577</v>
      </c>
      <c r="J2609" s="41" t="str">
        <f>"TST-F "&amp;_xlfn.XLOOKUP('Test Scenarios'!M2618,'Taxonomy and Epics'!H:H,'Taxonomy and Epics'!E:E)</f>
        <v xml:space="preserve">TST-F </v>
      </c>
      <c r="K2609" s="36" t="str">
        <f>"Phase1,"&amp;_xlfn.XLOOKUP('Test Scenarios'!M2618,'Taxonomy and Epics'!H:H,'Taxonomy and Epics'!B:B)&amp;"_"&amp;_xlfn.XLOOKUP('Test Scenarios'!M2618,'Taxonomy and Epics'!H:H,'Taxonomy and Epics'!C:C)&amp;","&amp;'Test Scenarios'!M2618&amp;",Fin_Functional, Workday"</f>
        <v>Phase1,_,,Fin_Functional, Workday</v>
      </c>
      <c r="L2609" s="41"/>
      <c r="M2609" s="41"/>
      <c r="N2609" s="41"/>
      <c r="O2609" s="41"/>
      <c r="P2609" s="41"/>
      <c r="Q2609" s="41"/>
      <c r="R2609" s="41"/>
      <c r="S2609" s="41"/>
      <c r="T2609" s="38"/>
    </row>
    <row r="2610" spans="1:20" ht="128" x14ac:dyDescent="0.2">
      <c r="A2610" s="20">
        <f>'Test Scenarios'!A2619</f>
        <v>0</v>
      </c>
      <c r="B2610" s="44">
        <f>'Test Scenarios'!K2619</f>
        <v>0</v>
      </c>
      <c r="C2610" s="42">
        <f>'Test Scenarios'!B2619</f>
        <v>0</v>
      </c>
      <c r="D2610" s="43" t="str">
        <f>"F-"&amp;'Test Scenarios'!M2619&amp;"-"&amp;'Test Scenarios'!C2619&amp;"-"&amp;C2610</f>
        <v>F---0</v>
      </c>
      <c r="E2610" s="43" t="s">
        <v>6576</v>
      </c>
      <c r="F2610" s="43">
        <f>'Test Scenarios'!G2619</f>
        <v>0</v>
      </c>
      <c r="G2610" s="43" t="str">
        <f>"Objective"&amp;CHAR(10)
&amp;'Test Scenarios'!L2619&amp;CHAR(10)&amp;CHAR(10)&amp;
"Test Case Description"&amp;CHAR(10)
&amp;'Test Scenarios'!D2619&amp;CHAR(10)&amp;CHAR(10)&amp;
"Expected Results"&amp;CHAR(10)&amp;'Test Scenarios'!F2619</f>
        <v xml:space="preserve">Objective
Test Case Description
Expected Results
</v>
      </c>
      <c r="H2610" s="41"/>
      <c r="I2610" s="43" t="s">
        <v>6577</v>
      </c>
      <c r="J2610" s="41" t="str">
        <f>"TST-F "&amp;_xlfn.XLOOKUP('Test Scenarios'!M2619,'Taxonomy and Epics'!H:H,'Taxonomy and Epics'!E:E)</f>
        <v xml:space="preserve">TST-F </v>
      </c>
      <c r="K2610" s="36" t="str">
        <f>"Phase1,"&amp;_xlfn.XLOOKUP('Test Scenarios'!M2619,'Taxonomy and Epics'!H:H,'Taxonomy and Epics'!B:B)&amp;"_"&amp;_xlfn.XLOOKUP('Test Scenarios'!M2619,'Taxonomy and Epics'!H:H,'Taxonomy and Epics'!C:C)&amp;","&amp;'Test Scenarios'!M2619&amp;",Fin_Functional, Workday"</f>
        <v>Phase1,_,,Fin_Functional, Workday</v>
      </c>
      <c r="L2610" s="41"/>
      <c r="M2610" s="41"/>
      <c r="N2610" s="41"/>
      <c r="O2610" s="41"/>
      <c r="P2610" s="41"/>
      <c r="Q2610" s="41"/>
      <c r="R2610" s="41"/>
      <c r="S2610" s="41"/>
      <c r="T2610" s="38"/>
    </row>
    <row r="2611" spans="1:20" ht="128" x14ac:dyDescent="0.2">
      <c r="A2611" s="20">
        <f>'Test Scenarios'!A2620</f>
        <v>0</v>
      </c>
      <c r="B2611" s="44">
        <f>'Test Scenarios'!K2620</f>
        <v>0</v>
      </c>
      <c r="C2611" s="42">
        <f>'Test Scenarios'!B2620</f>
        <v>0</v>
      </c>
      <c r="D2611" s="43" t="str">
        <f>"F-"&amp;'Test Scenarios'!M2620&amp;"-"&amp;'Test Scenarios'!C2620&amp;"-"&amp;C2611</f>
        <v>F---0</v>
      </c>
      <c r="E2611" s="43" t="s">
        <v>6576</v>
      </c>
      <c r="F2611" s="43">
        <f>'Test Scenarios'!G2620</f>
        <v>0</v>
      </c>
      <c r="G2611" s="43" t="str">
        <f>"Objective"&amp;CHAR(10)
&amp;'Test Scenarios'!L2620&amp;CHAR(10)&amp;CHAR(10)&amp;
"Test Case Description"&amp;CHAR(10)
&amp;'Test Scenarios'!D2620&amp;CHAR(10)&amp;CHAR(10)&amp;
"Expected Results"&amp;CHAR(10)&amp;'Test Scenarios'!F2620</f>
        <v xml:space="preserve">Objective
Test Case Description
Expected Results
</v>
      </c>
      <c r="H2611" s="41"/>
      <c r="I2611" s="43" t="s">
        <v>6577</v>
      </c>
      <c r="J2611" s="41" t="str">
        <f>"TST-F "&amp;_xlfn.XLOOKUP('Test Scenarios'!M2620,'Taxonomy and Epics'!H:H,'Taxonomy and Epics'!E:E)</f>
        <v xml:space="preserve">TST-F </v>
      </c>
      <c r="K2611" s="36" t="str">
        <f>"Phase1,"&amp;_xlfn.XLOOKUP('Test Scenarios'!M2620,'Taxonomy and Epics'!H:H,'Taxonomy and Epics'!B:B)&amp;"_"&amp;_xlfn.XLOOKUP('Test Scenarios'!M2620,'Taxonomy and Epics'!H:H,'Taxonomy and Epics'!C:C)&amp;","&amp;'Test Scenarios'!M2620&amp;",Fin_Functional, Workday"</f>
        <v>Phase1,_,,Fin_Functional, Workday</v>
      </c>
      <c r="L2611" s="41"/>
      <c r="M2611" s="41"/>
      <c r="N2611" s="41"/>
      <c r="O2611" s="41"/>
      <c r="P2611" s="41"/>
      <c r="Q2611" s="41"/>
      <c r="R2611" s="41"/>
      <c r="S2611" s="41"/>
      <c r="T2611" s="38"/>
    </row>
    <row r="2612" spans="1:20" ht="128" x14ac:dyDescent="0.2">
      <c r="A2612" s="20">
        <f>'Test Scenarios'!A2621</f>
        <v>0</v>
      </c>
      <c r="B2612" s="44">
        <f>'Test Scenarios'!K2621</f>
        <v>0</v>
      </c>
      <c r="C2612" s="42">
        <f>'Test Scenarios'!B2621</f>
        <v>0</v>
      </c>
      <c r="D2612" s="43" t="str">
        <f>"F-"&amp;'Test Scenarios'!M2621&amp;"-"&amp;'Test Scenarios'!C2621&amp;"-"&amp;C2612</f>
        <v>F---0</v>
      </c>
      <c r="E2612" s="43" t="s">
        <v>6576</v>
      </c>
      <c r="F2612" s="43">
        <f>'Test Scenarios'!G2621</f>
        <v>0</v>
      </c>
      <c r="G2612" s="43" t="str">
        <f>"Objective"&amp;CHAR(10)
&amp;'Test Scenarios'!L2621&amp;CHAR(10)&amp;CHAR(10)&amp;
"Test Case Description"&amp;CHAR(10)
&amp;'Test Scenarios'!D2621&amp;CHAR(10)&amp;CHAR(10)&amp;
"Expected Results"&amp;CHAR(10)&amp;'Test Scenarios'!F2621</f>
        <v xml:space="preserve">Objective
Test Case Description
Expected Results
</v>
      </c>
      <c r="H2612" s="41"/>
      <c r="I2612" s="43" t="s">
        <v>6577</v>
      </c>
      <c r="J2612" s="41" t="str">
        <f>"TST-F "&amp;_xlfn.XLOOKUP('Test Scenarios'!M2621,'Taxonomy and Epics'!H:H,'Taxonomy and Epics'!E:E)</f>
        <v xml:space="preserve">TST-F </v>
      </c>
      <c r="K2612" s="36" t="str">
        <f>"Phase1,"&amp;_xlfn.XLOOKUP('Test Scenarios'!M2621,'Taxonomy and Epics'!H:H,'Taxonomy and Epics'!B:B)&amp;"_"&amp;_xlfn.XLOOKUP('Test Scenarios'!M2621,'Taxonomy and Epics'!H:H,'Taxonomy and Epics'!C:C)&amp;","&amp;'Test Scenarios'!M2621&amp;",Fin_Functional, Workday"</f>
        <v>Phase1,_,,Fin_Functional, Workday</v>
      </c>
      <c r="L2612" s="41"/>
      <c r="M2612" s="41"/>
      <c r="N2612" s="41"/>
      <c r="O2612" s="41"/>
      <c r="P2612" s="41"/>
      <c r="Q2612" s="41"/>
      <c r="R2612" s="41"/>
      <c r="S2612" s="41"/>
      <c r="T2612" s="38"/>
    </row>
    <row r="2613" spans="1:20" ht="128" x14ac:dyDescent="0.2">
      <c r="A2613" s="20">
        <f>'Test Scenarios'!A2622</f>
        <v>0</v>
      </c>
      <c r="B2613" s="44">
        <f>'Test Scenarios'!K2622</f>
        <v>0</v>
      </c>
      <c r="C2613" s="42">
        <f>'Test Scenarios'!B2622</f>
        <v>0</v>
      </c>
      <c r="D2613" s="43" t="str">
        <f>"F-"&amp;'Test Scenarios'!M2622&amp;"-"&amp;'Test Scenarios'!C2622&amp;"-"&amp;C2613</f>
        <v>F---0</v>
      </c>
      <c r="E2613" s="43" t="s">
        <v>6576</v>
      </c>
      <c r="F2613" s="43">
        <f>'Test Scenarios'!G2622</f>
        <v>0</v>
      </c>
      <c r="G2613" s="43" t="str">
        <f>"Objective"&amp;CHAR(10)
&amp;'Test Scenarios'!L2622&amp;CHAR(10)&amp;CHAR(10)&amp;
"Test Case Description"&amp;CHAR(10)
&amp;'Test Scenarios'!D2622&amp;CHAR(10)&amp;CHAR(10)&amp;
"Expected Results"&amp;CHAR(10)&amp;'Test Scenarios'!F2622</f>
        <v xml:space="preserve">Objective
Test Case Description
Expected Results
</v>
      </c>
      <c r="H2613" s="41"/>
      <c r="I2613" s="43" t="s">
        <v>6577</v>
      </c>
      <c r="J2613" s="41" t="str">
        <f>"TST-F "&amp;_xlfn.XLOOKUP('Test Scenarios'!M2622,'Taxonomy and Epics'!H:H,'Taxonomy and Epics'!E:E)</f>
        <v xml:space="preserve">TST-F </v>
      </c>
      <c r="K2613" s="36" t="str">
        <f>"Phase1,"&amp;_xlfn.XLOOKUP('Test Scenarios'!M2622,'Taxonomy and Epics'!H:H,'Taxonomy and Epics'!B:B)&amp;"_"&amp;_xlfn.XLOOKUP('Test Scenarios'!M2622,'Taxonomy and Epics'!H:H,'Taxonomy and Epics'!C:C)&amp;","&amp;'Test Scenarios'!M2622&amp;",Fin_Functional, Workday"</f>
        <v>Phase1,_,,Fin_Functional, Workday</v>
      </c>
      <c r="L2613" s="41"/>
      <c r="M2613" s="41"/>
      <c r="N2613" s="41"/>
      <c r="O2613" s="41"/>
      <c r="P2613" s="41"/>
      <c r="Q2613" s="41"/>
      <c r="R2613" s="41"/>
      <c r="S2613" s="41"/>
      <c r="T2613" s="38"/>
    </row>
    <row r="2614" spans="1:20" ht="128" x14ac:dyDescent="0.2">
      <c r="A2614" s="20">
        <f>'Test Scenarios'!A2623</f>
        <v>0</v>
      </c>
      <c r="B2614" s="44">
        <f>'Test Scenarios'!K2623</f>
        <v>0</v>
      </c>
      <c r="C2614" s="42">
        <f>'Test Scenarios'!B2623</f>
        <v>0</v>
      </c>
      <c r="D2614" s="43" t="str">
        <f>"F-"&amp;'Test Scenarios'!M2623&amp;"-"&amp;'Test Scenarios'!C2623&amp;"-"&amp;C2614</f>
        <v>F---0</v>
      </c>
      <c r="E2614" s="43" t="s">
        <v>6576</v>
      </c>
      <c r="F2614" s="43">
        <f>'Test Scenarios'!G2623</f>
        <v>0</v>
      </c>
      <c r="G2614" s="43" t="str">
        <f>"Objective"&amp;CHAR(10)
&amp;'Test Scenarios'!L2623&amp;CHAR(10)&amp;CHAR(10)&amp;
"Test Case Description"&amp;CHAR(10)
&amp;'Test Scenarios'!D2623&amp;CHAR(10)&amp;CHAR(10)&amp;
"Expected Results"&amp;CHAR(10)&amp;'Test Scenarios'!F2623</f>
        <v xml:space="preserve">Objective
Test Case Description
Expected Results
</v>
      </c>
      <c r="H2614" s="41"/>
      <c r="I2614" s="43" t="s">
        <v>6577</v>
      </c>
      <c r="J2614" s="41" t="str">
        <f>"TST-F "&amp;_xlfn.XLOOKUP('Test Scenarios'!M2623,'Taxonomy and Epics'!H:H,'Taxonomy and Epics'!E:E)</f>
        <v xml:space="preserve">TST-F </v>
      </c>
      <c r="K2614" s="36" t="str">
        <f>"Phase1,"&amp;_xlfn.XLOOKUP('Test Scenarios'!M2623,'Taxonomy and Epics'!H:H,'Taxonomy and Epics'!B:B)&amp;"_"&amp;_xlfn.XLOOKUP('Test Scenarios'!M2623,'Taxonomy and Epics'!H:H,'Taxonomy and Epics'!C:C)&amp;","&amp;'Test Scenarios'!M2623&amp;",Fin_Functional, Workday"</f>
        <v>Phase1,_,,Fin_Functional, Workday</v>
      </c>
      <c r="L2614" s="41"/>
      <c r="M2614" s="41"/>
      <c r="N2614" s="41"/>
      <c r="O2614" s="41"/>
      <c r="P2614" s="41"/>
      <c r="Q2614" s="41"/>
      <c r="R2614" s="41"/>
      <c r="S2614" s="41"/>
      <c r="T2614" s="38"/>
    </row>
    <row r="2615" spans="1:20" ht="128" x14ac:dyDescent="0.2">
      <c r="A2615" s="20">
        <f>'Test Scenarios'!A2624</f>
        <v>0</v>
      </c>
      <c r="B2615" s="44">
        <f>'Test Scenarios'!K2624</f>
        <v>0</v>
      </c>
      <c r="C2615" s="42">
        <f>'Test Scenarios'!B2624</f>
        <v>0</v>
      </c>
      <c r="D2615" s="43" t="str">
        <f>"F-"&amp;'Test Scenarios'!M2624&amp;"-"&amp;'Test Scenarios'!C2624&amp;"-"&amp;C2615</f>
        <v>F---0</v>
      </c>
      <c r="E2615" s="43" t="s">
        <v>6576</v>
      </c>
      <c r="F2615" s="43">
        <f>'Test Scenarios'!G2624</f>
        <v>0</v>
      </c>
      <c r="G2615" s="43" t="str">
        <f>"Objective"&amp;CHAR(10)
&amp;'Test Scenarios'!L2624&amp;CHAR(10)&amp;CHAR(10)&amp;
"Test Case Description"&amp;CHAR(10)
&amp;'Test Scenarios'!D2624&amp;CHAR(10)&amp;CHAR(10)&amp;
"Expected Results"&amp;CHAR(10)&amp;'Test Scenarios'!F2624</f>
        <v xml:space="preserve">Objective
Test Case Description
Expected Results
</v>
      </c>
      <c r="H2615" s="41"/>
      <c r="I2615" s="43" t="s">
        <v>6577</v>
      </c>
      <c r="J2615" s="41" t="str">
        <f>"TST-F "&amp;_xlfn.XLOOKUP('Test Scenarios'!M2624,'Taxonomy and Epics'!H:H,'Taxonomy and Epics'!E:E)</f>
        <v xml:space="preserve">TST-F </v>
      </c>
      <c r="K2615" s="36" t="str">
        <f>"Phase1,"&amp;_xlfn.XLOOKUP('Test Scenarios'!M2624,'Taxonomy and Epics'!H:H,'Taxonomy and Epics'!B:B)&amp;"_"&amp;_xlfn.XLOOKUP('Test Scenarios'!M2624,'Taxonomy and Epics'!H:H,'Taxonomy and Epics'!C:C)&amp;","&amp;'Test Scenarios'!M2624&amp;",Fin_Functional, Workday"</f>
        <v>Phase1,_,,Fin_Functional, Workday</v>
      </c>
      <c r="L2615" s="41"/>
      <c r="M2615" s="41"/>
      <c r="N2615" s="41"/>
      <c r="O2615" s="41"/>
      <c r="P2615" s="41"/>
      <c r="Q2615" s="41"/>
      <c r="R2615" s="41"/>
      <c r="S2615" s="41"/>
      <c r="T2615" s="38"/>
    </row>
    <row r="2616" spans="1:20" ht="128" x14ac:dyDescent="0.2">
      <c r="A2616" s="20">
        <f>'Test Scenarios'!A2625</f>
        <v>0</v>
      </c>
      <c r="B2616" s="44">
        <f>'Test Scenarios'!K2625</f>
        <v>0</v>
      </c>
      <c r="C2616" s="42">
        <f>'Test Scenarios'!B2625</f>
        <v>0</v>
      </c>
      <c r="D2616" s="43" t="str">
        <f>"F-"&amp;'Test Scenarios'!M2625&amp;"-"&amp;'Test Scenarios'!C2625&amp;"-"&amp;C2616</f>
        <v>F---0</v>
      </c>
      <c r="E2616" s="43" t="s">
        <v>6576</v>
      </c>
      <c r="F2616" s="43">
        <f>'Test Scenarios'!G2625</f>
        <v>0</v>
      </c>
      <c r="G2616" s="43" t="str">
        <f>"Objective"&amp;CHAR(10)
&amp;'Test Scenarios'!L2625&amp;CHAR(10)&amp;CHAR(10)&amp;
"Test Case Description"&amp;CHAR(10)
&amp;'Test Scenarios'!D2625&amp;CHAR(10)&amp;CHAR(10)&amp;
"Expected Results"&amp;CHAR(10)&amp;'Test Scenarios'!F2625</f>
        <v xml:space="preserve">Objective
Test Case Description
Expected Results
</v>
      </c>
      <c r="H2616" s="41"/>
      <c r="I2616" s="43" t="s">
        <v>6577</v>
      </c>
      <c r="J2616" s="41" t="str">
        <f>"TST-F "&amp;_xlfn.XLOOKUP('Test Scenarios'!M2625,'Taxonomy and Epics'!H:H,'Taxonomy and Epics'!E:E)</f>
        <v xml:space="preserve">TST-F </v>
      </c>
      <c r="K2616" s="36" t="str">
        <f>"Phase1,"&amp;_xlfn.XLOOKUP('Test Scenarios'!M2625,'Taxonomy and Epics'!H:H,'Taxonomy and Epics'!B:B)&amp;"_"&amp;_xlfn.XLOOKUP('Test Scenarios'!M2625,'Taxonomy and Epics'!H:H,'Taxonomy and Epics'!C:C)&amp;","&amp;'Test Scenarios'!M2625&amp;",Fin_Functional, Workday"</f>
        <v>Phase1,_,,Fin_Functional, Workday</v>
      </c>
      <c r="L2616" s="41"/>
      <c r="M2616" s="41"/>
      <c r="N2616" s="41"/>
      <c r="O2616" s="41"/>
      <c r="P2616" s="41"/>
      <c r="Q2616" s="41"/>
      <c r="R2616" s="41"/>
      <c r="S2616" s="41"/>
      <c r="T2616" s="38"/>
    </row>
    <row r="2617" spans="1:20" ht="128" x14ac:dyDescent="0.2">
      <c r="A2617" s="20">
        <f>'Test Scenarios'!A2626</f>
        <v>0</v>
      </c>
      <c r="B2617" s="44">
        <f>'Test Scenarios'!K2626</f>
        <v>0</v>
      </c>
      <c r="C2617" s="42">
        <f>'Test Scenarios'!B2626</f>
        <v>0</v>
      </c>
      <c r="D2617" s="43" t="str">
        <f>"F-"&amp;'Test Scenarios'!M2626&amp;"-"&amp;'Test Scenarios'!C2626&amp;"-"&amp;C2617</f>
        <v>F---0</v>
      </c>
      <c r="E2617" s="43" t="s">
        <v>6576</v>
      </c>
      <c r="F2617" s="43">
        <f>'Test Scenarios'!G2626</f>
        <v>0</v>
      </c>
      <c r="G2617" s="43" t="str">
        <f>"Objective"&amp;CHAR(10)
&amp;'Test Scenarios'!L2626&amp;CHAR(10)&amp;CHAR(10)&amp;
"Test Case Description"&amp;CHAR(10)
&amp;'Test Scenarios'!D2626&amp;CHAR(10)&amp;CHAR(10)&amp;
"Expected Results"&amp;CHAR(10)&amp;'Test Scenarios'!F2626</f>
        <v xml:space="preserve">Objective
Test Case Description
Expected Results
</v>
      </c>
      <c r="H2617" s="41"/>
      <c r="I2617" s="43" t="s">
        <v>6577</v>
      </c>
      <c r="J2617" s="41" t="str">
        <f>"TST-F "&amp;_xlfn.XLOOKUP('Test Scenarios'!M2626,'Taxonomy and Epics'!H:H,'Taxonomy and Epics'!E:E)</f>
        <v xml:space="preserve">TST-F </v>
      </c>
      <c r="K2617" s="36" t="str">
        <f>"Phase1,"&amp;_xlfn.XLOOKUP('Test Scenarios'!M2626,'Taxonomy and Epics'!H:H,'Taxonomy and Epics'!B:B)&amp;"_"&amp;_xlfn.XLOOKUP('Test Scenarios'!M2626,'Taxonomy and Epics'!H:H,'Taxonomy and Epics'!C:C)&amp;","&amp;'Test Scenarios'!M2626&amp;",Fin_Functional, Workday"</f>
        <v>Phase1,_,,Fin_Functional, Workday</v>
      </c>
      <c r="L2617" s="41"/>
      <c r="M2617" s="41"/>
      <c r="N2617" s="41"/>
      <c r="O2617" s="41"/>
      <c r="P2617" s="41"/>
      <c r="Q2617" s="41"/>
      <c r="R2617" s="41"/>
      <c r="S2617" s="41"/>
      <c r="T2617" s="38"/>
    </row>
    <row r="2618" spans="1:20" ht="128" x14ac:dyDescent="0.2">
      <c r="A2618" s="20">
        <f>'Test Scenarios'!A2627</f>
        <v>0</v>
      </c>
      <c r="B2618" s="44">
        <f>'Test Scenarios'!K2627</f>
        <v>0</v>
      </c>
      <c r="C2618" s="42">
        <f>'Test Scenarios'!B2627</f>
        <v>0</v>
      </c>
      <c r="D2618" s="43" t="str">
        <f>"F-"&amp;'Test Scenarios'!M2627&amp;"-"&amp;'Test Scenarios'!C2627&amp;"-"&amp;C2618</f>
        <v>F---0</v>
      </c>
      <c r="E2618" s="43" t="s">
        <v>6576</v>
      </c>
      <c r="F2618" s="43">
        <f>'Test Scenarios'!G2627</f>
        <v>0</v>
      </c>
      <c r="G2618" s="43" t="str">
        <f>"Objective"&amp;CHAR(10)
&amp;'Test Scenarios'!L2627&amp;CHAR(10)&amp;CHAR(10)&amp;
"Test Case Description"&amp;CHAR(10)
&amp;'Test Scenarios'!D2627&amp;CHAR(10)&amp;CHAR(10)&amp;
"Expected Results"&amp;CHAR(10)&amp;'Test Scenarios'!F2627</f>
        <v xml:space="preserve">Objective
Test Case Description
Expected Results
</v>
      </c>
      <c r="H2618" s="41"/>
      <c r="I2618" s="43" t="s">
        <v>6577</v>
      </c>
      <c r="J2618" s="41" t="str">
        <f>"TST-F "&amp;_xlfn.XLOOKUP('Test Scenarios'!M2627,'Taxonomy and Epics'!H:H,'Taxonomy and Epics'!E:E)</f>
        <v xml:space="preserve">TST-F </v>
      </c>
      <c r="K2618" s="36" t="str">
        <f>"Phase1,"&amp;_xlfn.XLOOKUP('Test Scenarios'!M2627,'Taxonomy and Epics'!H:H,'Taxonomy and Epics'!B:B)&amp;"_"&amp;_xlfn.XLOOKUP('Test Scenarios'!M2627,'Taxonomy and Epics'!H:H,'Taxonomy and Epics'!C:C)&amp;","&amp;'Test Scenarios'!M2627&amp;",Fin_Functional, Workday"</f>
        <v>Phase1,_,,Fin_Functional, Workday</v>
      </c>
      <c r="L2618" s="41"/>
      <c r="M2618" s="41"/>
      <c r="N2618" s="41"/>
      <c r="O2618" s="41"/>
      <c r="P2618" s="41"/>
      <c r="Q2618" s="41"/>
      <c r="R2618" s="41"/>
      <c r="S2618" s="41"/>
      <c r="T2618" s="38"/>
    </row>
    <row r="2619" spans="1:20" ht="128" x14ac:dyDescent="0.2">
      <c r="A2619" s="20">
        <f>'Test Scenarios'!A2628</f>
        <v>0</v>
      </c>
      <c r="B2619" s="44">
        <f>'Test Scenarios'!K2628</f>
        <v>0</v>
      </c>
      <c r="C2619" s="42">
        <f>'Test Scenarios'!B2628</f>
        <v>0</v>
      </c>
      <c r="D2619" s="43" t="str">
        <f>"F-"&amp;'Test Scenarios'!M2628&amp;"-"&amp;'Test Scenarios'!C2628&amp;"-"&amp;C2619</f>
        <v>F---0</v>
      </c>
      <c r="E2619" s="43" t="s">
        <v>6576</v>
      </c>
      <c r="F2619" s="43">
        <f>'Test Scenarios'!G2628</f>
        <v>0</v>
      </c>
      <c r="G2619" s="43" t="str">
        <f>"Objective"&amp;CHAR(10)
&amp;'Test Scenarios'!L2628&amp;CHAR(10)&amp;CHAR(10)&amp;
"Test Case Description"&amp;CHAR(10)
&amp;'Test Scenarios'!D2628&amp;CHAR(10)&amp;CHAR(10)&amp;
"Expected Results"&amp;CHAR(10)&amp;'Test Scenarios'!F2628</f>
        <v xml:space="preserve">Objective
Test Case Description
Expected Results
</v>
      </c>
      <c r="H2619" s="41"/>
      <c r="I2619" s="43" t="s">
        <v>6577</v>
      </c>
      <c r="J2619" s="41" t="str">
        <f>"TST-F "&amp;_xlfn.XLOOKUP('Test Scenarios'!M2628,'Taxonomy and Epics'!H:H,'Taxonomy and Epics'!E:E)</f>
        <v xml:space="preserve">TST-F </v>
      </c>
      <c r="K2619" s="36" t="str">
        <f>"Phase1,"&amp;_xlfn.XLOOKUP('Test Scenarios'!M2628,'Taxonomy and Epics'!H:H,'Taxonomy and Epics'!B:B)&amp;"_"&amp;_xlfn.XLOOKUP('Test Scenarios'!M2628,'Taxonomy and Epics'!H:H,'Taxonomy and Epics'!C:C)&amp;","&amp;'Test Scenarios'!M2628&amp;",Fin_Functional, Workday"</f>
        <v>Phase1,_,,Fin_Functional, Workday</v>
      </c>
      <c r="L2619" s="41"/>
      <c r="M2619" s="41"/>
      <c r="N2619" s="41"/>
      <c r="O2619" s="41"/>
      <c r="P2619" s="41"/>
      <c r="Q2619" s="41"/>
      <c r="R2619" s="41"/>
      <c r="S2619" s="41"/>
      <c r="T2619" s="38"/>
    </row>
    <row r="2620" spans="1:20" ht="128" x14ac:dyDescent="0.2">
      <c r="A2620" s="20">
        <f>'Test Scenarios'!A2629</f>
        <v>0</v>
      </c>
      <c r="B2620" s="44">
        <f>'Test Scenarios'!K2629</f>
        <v>0</v>
      </c>
      <c r="C2620" s="42">
        <f>'Test Scenarios'!B2629</f>
        <v>0</v>
      </c>
      <c r="D2620" s="43" t="str">
        <f>"F-"&amp;'Test Scenarios'!M2629&amp;"-"&amp;'Test Scenarios'!C2629&amp;"-"&amp;C2620</f>
        <v>F---0</v>
      </c>
      <c r="E2620" s="43" t="s">
        <v>6576</v>
      </c>
      <c r="F2620" s="43">
        <f>'Test Scenarios'!G2629</f>
        <v>0</v>
      </c>
      <c r="G2620" s="43" t="str">
        <f>"Objective"&amp;CHAR(10)
&amp;'Test Scenarios'!L2629&amp;CHAR(10)&amp;CHAR(10)&amp;
"Test Case Description"&amp;CHAR(10)
&amp;'Test Scenarios'!D2629&amp;CHAR(10)&amp;CHAR(10)&amp;
"Expected Results"&amp;CHAR(10)&amp;'Test Scenarios'!F2629</f>
        <v xml:space="preserve">Objective
Test Case Description
Expected Results
</v>
      </c>
      <c r="H2620" s="41"/>
      <c r="I2620" s="43" t="s">
        <v>6577</v>
      </c>
      <c r="J2620" s="41" t="str">
        <f>"TST-F "&amp;_xlfn.XLOOKUP('Test Scenarios'!M2629,'Taxonomy and Epics'!H:H,'Taxonomy and Epics'!E:E)</f>
        <v xml:space="preserve">TST-F </v>
      </c>
      <c r="K2620" s="36" t="str">
        <f>"Phase1,"&amp;_xlfn.XLOOKUP('Test Scenarios'!M2629,'Taxonomy and Epics'!H:H,'Taxonomy and Epics'!B:B)&amp;"_"&amp;_xlfn.XLOOKUP('Test Scenarios'!M2629,'Taxonomy and Epics'!H:H,'Taxonomy and Epics'!C:C)&amp;","&amp;'Test Scenarios'!M2629&amp;",Fin_Functional, Workday"</f>
        <v>Phase1,_,,Fin_Functional, Workday</v>
      </c>
      <c r="L2620" s="41"/>
      <c r="M2620" s="41"/>
      <c r="N2620" s="41"/>
      <c r="O2620" s="41"/>
      <c r="P2620" s="41"/>
      <c r="Q2620" s="41"/>
      <c r="R2620" s="41"/>
      <c r="S2620" s="41"/>
      <c r="T2620" s="38"/>
    </row>
    <row r="2621" spans="1:20" ht="128" x14ac:dyDescent="0.2">
      <c r="A2621" s="20">
        <f>'Test Scenarios'!A2630</f>
        <v>0</v>
      </c>
      <c r="B2621" s="44">
        <f>'Test Scenarios'!K2630</f>
        <v>0</v>
      </c>
      <c r="C2621" s="42">
        <f>'Test Scenarios'!B2630</f>
        <v>0</v>
      </c>
      <c r="D2621" s="43" t="str">
        <f>"F-"&amp;'Test Scenarios'!M2630&amp;"-"&amp;'Test Scenarios'!C2630&amp;"-"&amp;C2621</f>
        <v>F---0</v>
      </c>
      <c r="E2621" s="43" t="s">
        <v>6576</v>
      </c>
      <c r="F2621" s="43">
        <f>'Test Scenarios'!G2630</f>
        <v>0</v>
      </c>
      <c r="G2621" s="43" t="str">
        <f>"Objective"&amp;CHAR(10)
&amp;'Test Scenarios'!L2630&amp;CHAR(10)&amp;CHAR(10)&amp;
"Test Case Description"&amp;CHAR(10)
&amp;'Test Scenarios'!D2630&amp;CHAR(10)&amp;CHAR(10)&amp;
"Expected Results"&amp;CHAR(10)&amp;'Test Scenarios'!F2630</f>
        <v xml:space="preserve">Objective
Test Case Description
Expected Results
</v>
      </c>
      <c r="H2621" s="41"/>
      <c r="I2621" s="43" t="s">
        <v>6577</v>
      </c>
      <c r="J2621" s="41" t="str">
        <f>"TST-F "&amp;_xlfn.XLOOKUP('Test Scenarios'!M2630,'Taxonomy and Epics'!H:H,'Taxonomy and Epics'!E:E)</f>
        <v xml:space="preserve">TST-F </v>
      </c>
      <c r="K2621" s="36" t="str">
        <f>"Phase1,"&amp;_xlfn.XLOOKUP('Test Scenarios'!M2630,'Taxonomy and Epics'!H:H,'Taxonomy and Epics'!B:B)&amp;"_"&amp;_xlfn.XLOOKUP('Test Scenarios'!M2630,'Taxonomy and Epics'!H:H,'Taxonomy and Epics'!C:C)&amp;","&amp;'Test Scenarios'!M2630&amp;",Fin_Functional, Workday"</f>
        <v>Phase1,_,,Fin_Functional, Workday</v>
      </c>
      <c r="L2621" s="41"/>
      <c r="M2621" s="41"/>
      <c r="N2621" s="41"/>
      <c r="O2621" s="41"/>
      <c r="P2621" s="41"/>
      <c r="Q2621" s="41"/>
      <c r="R2621" s="41"/>
      <c r="S2621" s="41"/>
      <c r="T2621" s="38"/>
    </row>
    <row r="2622" spans="1:20" ht="128" x14ac:dyDescent="0.2">
      <c r="A2622" s="20">
        <f>'Test Scenarios'!A2631</f>
        <v>0</v>
      </c>
      <c r="B2622" s="44">
        <f>'Test Scenarios'!K2631</f>
        <v>0</v>
      </c>
      <c r="C2622" s="42">
        <f>'Test Scenarios'!B2631</f>
        <v>0</v>
      </c>
      <c r="D2622" s="43" t="str">
        <f>"F-"&amp;'Test Scenarios'!M2631&amp;"-"&amp;'Test Scenarios'!C2631&amp;"-"&amp;C2622</f>
        <v>F---0</v>
      </c>
      <c r="E2622" s="43" t="s">
        <v>6576</v>
      </c>
      <c r="F2622" s="43">
        <f>'Test Scenarios'!G2631</f>
        <v>0</v>
      </c>
      <c r="G2622" s="43" t="str">
        <f>"Objective"&amp;CHAR(10)
&amp;'Test Scenarios'!L2631&amp;CHAR(10)&amp;CHAR(10)&amp;
"Test Case Description"&amp;CHAR(10)
&amp;'Test Scenarios'!D2631&amp;CHAR(10)&amp;CHAR(10)&amp;
"Expected Results"&amp;CHAR(10)&amp;'Test Scenarios'!F2631</f>
        <v xml:space="preserve">Objective
Test Case Description
Expected Results
</v>
      </c>
      <c r="H2622" s="41"/>
      <c r="I2622" s="43" t="s">
        <v>6577</v>
      </c>
      <c r="J2622" s="41" t="str">
        <f>"TST-F "&amp;_xlfn.XLOOKUP('Test Scenarios'!M2631,'Taxonomy and Epics'!H:H,'Taxonomy and Epics'!E:E)</f>
        <v xml:space="preserve">TST-F </v>
      </c>
      <c r="K2622" s="36" t="str">
        <f>"Phase1,"&amp;_xlfn.XLOOKUP('Test Scenarios'!M2631,'Taxonomy and Epics'!H:H,'Taxonomy and Epics'!B:B)&amp;"_"&amp;_xlfn.XLOOKUP('Test Scenarios'!M2631,'Taxonomy and Epics'!H:H,'Taxonomy and Epics'!C:C)&amp;","&amp;'Test Scenarios'!M2631&amp;",Fin_Functional, Workday"</f>
        <v>Phase1,_,,Fin_Functional, Workday</v>
      </c>
      <c r="L2622" s="41"/>
      <c r="M2622" s="41"/>
      <c r="N2622" s="41"/>
      <c r="O2622" s="41"/>
      <c r="P2622" s="41"/>
      <c r="Q2622" s="41"/>
      <c r="R2622" s="41"/>
      <c r="S2622" s="41"/>
      <c r="T2622" s="38"/>
    </row>
    <row r="2623" spans="1:20" ht="128" x14ac:dyDescent="0.2">
      <c r="A2623" s="20">
        <f>'Test Scenarios'!A2632</f>
        <v>0</v>
      </c>
      <c r="B2623" s="44">
        <f>'Test Scenarios'!K2632</f>
        <v>0</v>
      </c>
      <c r="C2623" s="42">
        <f>'Test Scenarios'!B2632</f>
        <v>0</v>
      </c>
      <c r="D2623" s="43" t="str">
        <f>"F-"&amp;'Test Scenarios'!M2632&amp;"-"&amp;'Test Scenarios'!C2632&amp;"-"&amp;C2623</f>
        <v>F---0</v>
      </c>
      <c r="E2623" s="43" t="s">
        <v>6576</v>
      </c>
      <c r="F2623" s="43">
        <f>'Test Scenarios'!G2632</f>
        <v>0</v>
      </c>
      <c r="G2623" s="43" t="str">
        <f>"Objective"&amp;CHAR(10)
&amp;'Test Scenarios'!L2632&amp;CHAR(10)&amp;CHAR(10)&amp;
"Test Case Description"&amp;CHAR(10)
&amp;'Test Scenarios'!D2632&amp;CHAR(10)&amp;CHAR(10)&amp;
"Expected Results"&amp;CHAR(10)&amp;'Test Scenarios'!F2632</f>
        <v xml:space="preserve">Objective
Test Case Description
Expected Results
</v>
      </c>
      <c r="H2623" s="41"/>
      <c r="I2623" s="43" t="s">
        <v>6577</v>
      </c>
      <c r="J2623" s="41" t="str">
        <f>"TST-F "&amp;_xlfn.XLOOKUP('Test Scenarios'!M2632,'Taxonomy and Epics'!H:H,'Taxonomy and Epics'!E:E)</f>
        <v xml:space="preserve">TST-F </v>
      </c>
      <c r="K2623" s="36" t="str">
        <f>"Phase1,"&amp;_xlfn.XLOOKUP('Test Scenarios'!M2632,'Taxonomy and Epics'!H:H,'Taxonomy and Epics'!B:B)&amp;"_"&amp;_xlfn.XLOOKUP('Test Scenarios'!M2632,'Taxonomy and Epics'!H:H,'Taxonomy and Epics'!C:C)&amp;","&amp;'Test Scenarios'!M2632&amp;",Fin_Functional, Workday"</f>
        <v>Phase1,_,,Fin_Functional, Workday</v>
      </c>
      <c r="L2623" s="41"/>
      <c r="M2623" s="41"/>
      <c r="N2623" s="41"/>
      <c r="O2623" s="41"/>
      <c r="P2623" s="41"/>
      <c r="Q2623" s="41"/>
      <c r="R2623" s="41"/>
      <c r="S2623" s="41"/>
      <c r="T2623" s="38"/>
    </row>
    <row r="2624" spans="1:20" ht="128" x14ac:dyDescent="0.2">
      <c r="A2624" s="20">
        <f>'Test Scenarios'!A2633</f>
        <v>0</v>
      </c>
      <c r="B2624" s="44">
        <f>'Test Scenarios'!K2633</f>
        <v>0</v>
      </c>
      <c r="C2624" s="42">
        <f>'Test Scenarios'!B2633</f>
        <v>0</v>
      </c>
      <c r="D2624" s="43" t="str">
        <f>"F-"&amp;'Test Scenarios'!M2633&amp;"-"&amp;'Test Scenarios'!C2633&amp;"-"&amp;C2624</f>
        <v>F---0</v>
      </c>
      <c r="E2624" s="43" t="s">
        <v>6576</v>
      </c>
      <c r="F2624" s="43">
        <f>'Test Scenarios'!G2633</f>
        <v>0</v>
      </c>
      <c r="G2624" s="43" t="str">
        <f>"Objective"&amp;CHAR(10)
&amp;'Test Scenarios'!L2633&amp;CHAR(10)&amp;CHAR(10)&amp;
"Test Case Description"&amp;CHAR(10)
&amp;'Test Scenarios'!D2633&amp;CHAR(10)&amp;CHAR(10)&amp;
"Expected Results"&amp;CHAR(10)&amp;'Test Scenarios'!F2633</f>
        <v xml:space="preserve">Objective
Test Case Description
Expected Results
</v>
      </c>
      <c r="H2624" s="41"/>
      <c r="I2624" s="43" t="s">
        <v>6577</v>
      </c>
      <c r="J2624" s="41" t="str">
        <f>"TST-F "&amp;_xlfn.XLOOKUP('Test Scenarios'!M2633,'Taxonomy and Epics'!H:H,'Taxonomy and Epics'!E:E)</f>
        <v xml:space="preserve">TST-F </v>
      </c>
      <c r="K2624" s="36" t="str">
        <f>"Phase1,"&amp;_xlfn.XLOOKUP('Test Scenarios'!M2633,'Taxonomy and Epics'!H:H,'Taxonomy and Epics'!B:B)&amp;"_"&amp;_xlfn.XLOOKUP('Test Scenarios'!M2633,'Taxonomy and Epics'!H:H,'Taxonomy and Epics'!C:C)&amp;","&amp;'Test Scenarios'!M2633&amp;",Fin_Functional, Workday"</f>
        <v>Phase1,_,,Fin_Functional, Workday</v>
      </c>
      <c r="L2624" s="41"/>
      <c r="M2624" s="41"/>
      <c r="N2624" s="41"/>
      <c r="O2624" s="41"/>
      <c r="P2624" s="41"/>
      <c r="Q2624" s="41"/>
      <c r="R2624" s="41"/>
      <c r="S2624" s="41"/>
      <c r="T2624" s="38"/>
    </row>
    <row r="2625" spans="1:20" ht="128" x14ac:dyDescent="0.2">
      <c r="A2625" s="20">
        <f>'Test Scenarios'!A2634</f>
        <v>0</v>
      </c>
      <c r="B2625" s="44">
        <f>'Test Scenarios'!K2634</f>
        <v>0</v>
      </c>
      <c r="C2625" s="42">
        <f>'Test Scenarios'!B2634</f>
        <v>0</v>
      </c>
      <c r="D2625" s="43" t="str">
        <f>"F-"&amp;'Test Scenarios'!M2634&amp;"-"&amp;'Test Scenarios'!C2634&amp;"-"&amp;C2625</f>
        <v>F---0</v>
      </c>
      <c r="E2625" s="43" t="s">
        <v>6576</v>
      </c>
      <c r="F2625" s="43">
        <f>'Test Scenarios'!G2634</f>
        <v>0</v>
      </c>
      <c r="G2625" s="43" t="str">
        <f>"Objective"&amp;CHAR(10)
&amp;'Test Scenarios'!L2634&amp;CHAR(10)&amp;CHAR(10)&amp;
"Test Case Description"&amp;CHAR(10)
&amp;'Test Scenarios'!D2634&amp;CHAR(10)&amp;CHAR(10)&amp;
"Expected Results"&amp;CHAR(10)&amp;'Test Scenarios'!F2634</f>
        <v xml:space="preserve">Objective
Test Case Description
Expected Results
</v>
      </c>
      <c r="H2625" s="41"/>
      <c r="I2625" s="43" t="s">
        <v>6577</v>
      </c>
      <c r="J2625" s="41" t="str">
        <f>"TST-F "&amp;_xlfn.XLOOKUP('Test Scenarios'!M2634,'Taxonomy and Epics'!H:H,'Taxonomy and Epics'!E:E)</f>
        <v xml:space="preserve">TST-F </v>
      </c>
      <c r="K2625" s="36" t="str">
        <f>"Phase1,"&amp;_xlfn.XLOOKUP('Test Scenarios'!M2634,'Taxonomy and Epics'!H:H,'Taxonomy and Epics'!B:B)&amp;"_"&amp;_xlfn.XLOOKUP('Test Scenarios'!M2634,'Taxonomy and Epics'!H:H,'Taxonomy and Epics'!C:C)&amp;","&amp;'Test Scenarios'!M2634&amp;",Fin_Functional, Workday"</f>
        <v>Phase1,_,,Fin_Functional, Workday</v>
      </c>
      <c r="L2625" s="41"/>
      <c r="M2625" s="41"/>
      <c r="N2625" s="41"/>
      <c r="O2625" s="41"/>
      <c r="P2625" s="41"/>
      <c r="Q2625" s="41"/>
      <c r="R2625" s="41"/>
      <c r="S2625" s="41"/>
      <c r="T2625" s="38"/>
    </row>
    <row r="2626" spans="1:20" ht="128" x14ac:dyDescent="0.2">
      <c r="A2626" s="20">
        <f>'Test Scenarios'!A2635</f>
        <v>0</v>
      </c>
      <c r="B2626" s="44">
        <f>'Test Scenarios'!K2635</f>
        <v>0</v>
      </c>
      <c r="C2626" s="42">
        <f>'Test Scenarios'!B2635</f>
        <v>0</v>
      </c>
      <c r="D2626" s="43" t="str">
        <f>"F-"&amp;'Test Scenarios'!M2635&amp;"-"&amp;'Test Scenarios'!C2635&amp;"-"&amp;C2626</f>
        <v>F---0</v>
      </c>
      <c r="E2626" s="43" t="s">
        <v>6576</v>
      </c>
      <c r="F2626" s="43">
        <f>'Test Scenarios'!G2635</f>
        <v>0</v>
      </c>
      <c r="G2626" s="43" t="str">
        <f>"Objective"&amp;CHAR(10)
&amp;'Test Scenarios'!L2635&amp;CHAR(10)&amp;CHAR(10)&amp;
"Test Case Description"&amp;CHAR(10)
&amp;'Test Scenarios'!D2635&amp;CHAR(10)&amp;CHAR(10)&amp;
"Expected Results"&amp;CHAR(10)&amp;'Test Scenarios'!F2635</f>
        <v xml:space="preserve">Objective
Test Case Description
Expected Results
</v>
      </c>
      <c r="H2626" s="41"/>
      <c r="I2626" s="43" t="s">
        <v>6577</v>
      </c>
      <c r="J2626" s="41" t="str">
        <f>"TST-F "&amp;_xlfn.XLOOKUP('Test Scenarios'!M2635,'Taxonomy and Epics'!H:H,'Taxonomy and Epics'!E:E)</f>
        <v xml:space="preserve">TST-F </v>
      </c>
      <c r="K2626" s="36" t="str">
        <f>"Phase1,"&amp;_xlfn.XLOOKUP('Test Scenarios'!M2635,'Taxonomy and Epics'!H:H,'Taxonomy and Epics'!B:B)&amp;"_"&amp;_xlfn.XLOOKUP('Test Scenarios'!M2635,'Taxonomy and Epics'!H:H,'Taxonomy and Epics'!C:C)&amp;","&amp;'Test Scenarios'!M2635&amp;",Fin_Functional, Workday"</f>
        <v>Phase1,_,,Fin_Functional, Workday</v>
      </c>
      <c r="L2626" s="41"/>
      <c r="M2626" s="41"/>
      <c r="N2626" s="41"/>
      <c r="O2626" s="41"/>
      <c r="P2626" s="41"/>
      <c r="Q2626" s="41"/>
      <c r="R2626" s="41"/>
      <c r="S2626" s="41"/>
      <c r="T2626" s="38"/>
    </row>
    <row r="2627" spans="1:20" ht="128" x14ac:dyDescent="0.2">
      <c r="A2627" s="20">
        <f>'Test Scenarios'!A2636</f>
        <v>0</v>
      </c>
      <c r="B2627" s="44">
        <f>'Test Scenarios'!K2636</f>
        <v>0</v>
      </c>
      <c r="C2627" s="42">
        <f>'Test Scenarios'!B2636</f>
        <v>0</v>
      </c>
      <c r="D2627" s="43" t="str">
        <f>"F-"&amp;'Test Scenarios'!M2636&amp;"-"&amp;'Test Scenarios'!C2636&amp;"-"&amp;C2627</f>
        <v>F---0</v>
      </c>
      <c r="E2627" s="43" t="s">
        <v>6576</v>
      </c>
      <c r="F2627" s="43">
        <f>'Test Scenarios'!G2636</f>
        <v>0</v>
      </c>
      <c r="G2627" s="43" t="str">
        <f>"Objective"&amp;CHAR(10)
&amp;'Test Scenarios'!L2636&amp;CHAR(10)&amp;CHAR(10)&amp;
"Test Case Description"&amp;CHAR(10)
&amp;'Test Scenarios'!D2636&amp;CHAR(10)&amp;CHAR(10)&amp;
"Expected Results"&amp;CHAR(10)&amp;'Test Scenarios'!F2636</f>
        <v xml:space="preserve">Objective
Test Case Description
Expected Results
</v>
      </c>
      <c r="H2627" s="41"/>
      <c r="I2627" s="43" t="s">
        <v>6577</v>
      </c>
      <c r="J2627" s="41" t="str">
        <f>"TST-F "&amp;_xlfn.XLOOKUP('Test Scenarios'!M2636,'Taxonomy and Epics'!H:H,'Taxonomy and Epics'!E:E)</f>
        <v xml:space="preserve">TST-F </v>
      </c>
      <c r="K2627" s="36" t="str">
        <f>"Phase1,"&amp;_xlfn.XLOOKUP('Test Scenarios'!M2636,'Taxonomy and Epics'!H:H,'Taxonomy and Epics'!B:B)&amp;"_"&amp;_xlfn.XLOOKUP('Test Scenarios'!M2636,'Taxonomy and Epics'!H:H,'Taxonomy and Epics'!C:C)&amp;","&amp;'Test Scenarios'!M2636&amp;",Fin_Functional, Workday"</f>
        <v>Phase1,_,,Fin_Functional, Workday</v>
      </c>
      <c r="L2627" s="41"/>
      <c r="M2627" s="41"/>
      <c r="N2627" s="41"/>
      <c r="O2627" s="41"/>
      <c r="P2627" s="41"/>
      <c r="Q2627" s="41"/>
      <c r="R2627" s="41"/>
      <c r="S2627" s="41"/>
      <c r="T2627" s="38"/>
    </row>
    <row r="2628" spans="1:20" ht="128" x14ac:dyDescent="0.2">
      <c r="A2628" s="20">
        <f>'Test Scenarios'!A2637</f>
        <v>0</v>
      </c>
      <c r="B2628" s="44">
        <f>'Test Scenarios'!K2637</f>
        <v>0</v>
      </c>
      <c r="C2628" s="42">
        <f>'Test Scenarios'!B2637</f>
        <v>0</v>
      </c>
      <c r="D2628" s="43" t="str">
        <f>"F-"&amp;'Test Scenarios'!M2637&amp;"-"&amp;'Test Scenarios'!C2637&amp;"-"&amp;C2628</f>
        <v>F---0</v>
      </c>
      <c r="E2628" s="43" t="s">
        <v>6576</v>
      </c>
      <c r="F2628" s="43">
        <f>'Test Scenarios'!G2637</f>
        <v>0</v>
      </c>
      <c r="G2628" s="43" t="str">
        <f>"Objective"&amp;CHAR(10)
&amp;'Test Scenarios'!L2637&amp;CHAR(10)&amp;CHAR(10)&amp;
"Test Case Description"&amp;CHAR(10)
&amp;'Test Scenarios'!D2637&amp;CHAR(10)&amp;CHAR(10)&amp;
"Expected Results"&amp;CHAR(10)&amp;'Test Scenarios'!F2637</f>
        <v xml:space="preserve">Objective
Test Case Description
Expected Results
</v>
      </c>
      <c r="H2628" s="41"/>
      <c r="I2628" s="43" t="s">
        <v>6577</v>
      </c>
      <c r="J2628" s="41" t="str">
        <f>"TST-F "&amp;_xlfn.XLOOKUP('Test Scenarios'!M2637,'Taxonomy and Epics'!H:H,'Taxonomy and Epics'!E:E)</f>
        <v xml:space="preserve">TST-F </v>
      </c>
      <c r="K2628" s="36" t="str">
        <f>"Phase1,"&amp;_xlfn.XLOOKUP('Test Scenarios'!M2637,'Taxonomy and Epics'!H:H,'Taxonomy and Epics'!B:B)&amp;"_"&amp;_xlfn.XLOOKUP('Test Scenarios'!M2637,'Taxonomy and Epics'!H:H,'Taxonomy and Epics'!C:C)&amp;","&amp;'Test Scenarios'!M2637&amp;",Fin_Functional, Workday"</f>
        <v>Phase1,_,,Fin_Functional, Workday</v>
      </c>
      <c r="L2628" s="41"/>
      <c r="M2628" s="41"/>
      <c r="N2628" s="41"/>
      <c r="O2628" s="41"/>
      <c r="P2628" s="41"/>
      <c r="Q2628" s="41"/>
      <c r="R2628" s="41"/>
      <c r="S2628" s="41"/>
      <c r="T2628" s="38"/>
    </row>
    <row r="2629" spans="1:20" ht="128" x14ac:dyDescent="0.2">
      <c r="A2629" s="20">
        <f>'Test Scenarios'!A2638</f>
        <v>0</v>
      </c>
      <c r="B2629" s="44">
        <f>'Test Scenarios'!K2638</f>
        <v>0</v>
      </c>
      <c r="C2629" s="42">
        <f>'Test Scenarios'!B2638</f>
        <v>0</v>
      </c>
      <c r="D2629" s="43" t="str">
        <f>"F-"&amp;'Test Scenarios'!M2638&amp;"-"&amp;'Test Scenarios'!C2638&amp;"-"&amp;C2629</f>
        <v>F---0</v>
      </c>
      <c r="E2629" s="43" t="s">
        <v>6576</v>
      </c>
      <c r="F2629" s="43">
        <f>'Test Scenarios'!G2638</f>
        <v>0</v>
      </c>
      <c r="G2629" s="43" t="str">
        <f>"Objective"&amp;CHAR(10)
&amp;'Test Scenarios'!L2638&amp;CHAR(10)&amp;CHAR(10)&amp;
"Test Case Description"&amp;CHAR(10)
&amp;'Test Scenarios'!D2638&amp;CHAR(10)&amp;CHAR(10)&amp;
"Expected Results"&amp;CHAR(10)&amp;'Test Scenarios'!F2638</f>
        <v xml:space="preserve">Objective
Test Case Description
Expected Results
</v>
      </c>
      <c r="H2629" s="41"/>
      <c r="I2629" s="43" t="s">
        <v>6577</v>
      </c>
      <c r="J2629" s="41" t="str">
        <f>"TST-F "&amp;_xlfn.XLOOKUP('Test Scenarios'!M2638,'Taxonomy and Epics'!H:H,'Taxonomy and Epics'!E:E)</f>
        <v xml:space="preserve">TST-F </v>
      </c>
      <c r="K2629" s="36" t="str">
        <f>"Phase1,"&amp;_xlfn.XLOOKUP('Test Scenarios'!M2638,'Taxonomy and Epics'!H:H,'Taxonomy and Epics'!B:B)&amp;"_"&amp;_xlfn.XLOOKUP('Test Scenarios'!M2638,'Taxonomy and Epics'!H:H,'Taxonomy and Epics'!C:C)&amp;","&amp;'Test Scenarios'!M2638&amp;",Fin_Functional, Workday"</f>
        <v>Phase1,_,,Fin_Functional, Workday</v>
      </c>
      <c r="L2629" s="41"/>
      <c r="M2629" s="41"/>
      <c r="N2629" s="41"/>
      <c r="O2629" s="41"/>
      <c r="P2629" s="41"/>
      <c r="Q2629" s="41"/>
      <c r="R2629" s="41"/>
      <c r="S2629" s="41"/>
      <c r="T2629" s="38"/>
    </row>
    <row r="2630" spans="1:20" ht="128" x14ac:dyDescent="0.2">
      <c r="A2630" s="20">
        <f>'Test Scenarios'!A2639</f>
        <v>0</v>
      </c>
      <c r="B2630" s="44">
        <f>'Test Scenarios'!K2639</f>
        <v>0</v>
      </c>
      <c r="C2630" s="42">
        <f>'Test Scenarios'!B2639</f>
        <v>0</v>
      </c>
      <c r="D2630" s="43" t="str">
        <f>"F-"&amp;'Test Scenarios'!M2639&amp;"-"&amp;'Test Scenarios'!C2639&amp;"-"&amp;C2630</f>
        <v>F---0</v>
      </c>
      <c r="E2630" s="43" t="s">
        <v>6576</v>
      </c>
      <c r="F2630" s="43">
        <f>'Test Scenarios'!G2639</f>
        <v>0</v>
      </c>
      <c r="G2630" s="43" t="str">
        <f>"Objective"&amp;CHAR(10)
&amp;'Test Scenarios'!L2639&amp;CHAR(10)&amp;CHAR(10)&amp;
"Test Case Description"&amp;CHAR(10)
&amp;'Test Scenarios'!D2639&amp;CHAR(10)&amp;CHAR(10)&amp;
"Expected Results"&amp;CHAR(10)&amp;'Test Scenarios'!F2639</f>
        <v xml:space="preserve">Objective
Test Case Description
Expected Results
</v>
      </c>
      <c r="H2630" s="41"/>
      <c r="I2630" s="43" t="s">
        <v>6577</v>
      </c>
      <c r="J2630" s="41" t="str">
        <f>"TST-F "&amp;_xlfn.XLOOKUP('Test Scenarios'!M2639,'Taxonomy and Epics'!H:H,'Taxonomy and Epics'!E:E)</f>
        <v xml:space="preserve">TST-F </v>
      </c>
      <c r="K2630" s="36" t="str">
        <f>"Phase1,"&amp;_xlfn.XLOOKUP('Test Scenarios'!M2639,'Taxonomy and Epics'!H:H,'Taxonomy and Epics'!B:B)&amp;"_"&amp;_xlfn.XLOOKUP('Test Scenarios'!M2639,'Taxonomy and Epics'!H:H,'Taxonomy and Epics'!C:C)&amp;","&amp;'Test Scenarios'!M2639&amp;",Fin_Functional, Workday"</f>
        <v>Phase1,_,,Fin_Functional, Workday</v>
      </c>
      <c r="L2630" s="41"/>
      <c r="M2630" s="41"/>
      <c r="N2630" s="41"/>
      <c r="O2630" s="41"/>
      <c r="P2630" s="41"/>
      <c r="Q2630" s="41"/>
      <c r="R2630" s="41"/>
      <c r="S2630" s="41"/>
      <c r="T2630" s="38"/>
    </row>
    <row r="2631" spans="1:20" ht="128" x14ac:dyDescent="0.2">
      <c r="A2631" s="20">
        <f>'Test Scenarios'!A2640</f>
        <v>0</v>
      </c>
      <c r="B2631" s="44">
        <f>'Test Scenarios'!K2640</f>
        <v>0</v>
      </c>
      <c r="C2631" s="42">
        <f>'Test Scenarios'!B2640</f>
        <v>0</v>
      </c>
      <c r="D2631" s="43" t="str">
        <f>"F-"&amp;'Test Scenarios'!M2640&amp;"-"&amp;'Test Scenarios'!C2640&amp;"-"&amp;C2631</f>
        <v>F---0</v>
      </c>
      <c r="E2631" s="43" t="s">
        <v>6576</v>
      </c>
      <c r="F2631" s="43">
        <f>'Test Scenarios'!G2640</f>
        <v>0</v>
      </c>
      <c r="G2631" s="43" t="str">
        <f>"Objective"&amp;CHAR(10)
&amp;'Test Scenarios'!L2640&amp;CHAR(10)&amp;CHAR(10)&amp;
"Test Case Description"&amp;CHAR(10)
&amp;'Test Scenarios'!D2640&amp;CHAR(10)&amp;CHAR(10)&amp;
"Expected Results"&amp;CHAR(10)&amp;'Test Scenarios'!F2640</f>
        <v xml:space="preserve">Objective
Test Case Description
Expected Results
</v>
      </c>
      <c r="H2631" s="41"/>
      <c r="I2631" s="43" t="s">
        <v>6577</v>
      </c>
      <c r="J2631" s="41" t="str">
        <f>"TST-F "&amp;_xlfn.XLOOKUP('Test Scenarios'!M2640,'Taxonomy and Epics'!H:H,'Taxonomy and Epics'!E:E)</f>
        <v xml:space="preserve">TST-F </v>
      </c>
      <c r="K2631" s="36" t="str">
        <f>"Phase1,"&amp;_xlfn.XLOOKUP('Test Scenarios'!M2640,'Taxonomy and Epics'!H:H,'Taxonomy and Epics'!B:B)&amp;"_"&amp;_xlfn.XLOOKUP('Test Scenarios'!M2640,'Taxonomy and Epics'!H:H,'Taxonomy and Epics'!C:C)&amp;","&amp;'Test Scenarios'!M2640&amp;",Fin_Functional, Workday"</f>
        <v>Phase1,_,,Fin_Functional, Workday</v>
      </c>
      <c r="L2631" s="41"/>
      <c r="M2631" s="41"/>
      <c r="N2631" s="41"/>
      <c r="O2631" s="41"/>
      <c r="P2631" s="41"/>
      <c r="Q2631" s="41"/>
      <c r="R2631" s="41"/>
      <c r="S2631" s="41"/>
      <c r="T2631" s="38"/>
    </row>
    <row r="2632" spans="1:20" ht="128" x14ac:dyDescent="0.2">
      <c r="A2632" s="20">
        <f>'Test Scenarios'!A2641</f>
        <v>0</v>
      </c>
      <c r="B2632" s="44">
        <f>'Test Scenarios'!K2641</f>
        <v>0</v>
      </c>
      <c r="C2632" s="42">
        <f>'Test Scenarios'!B2641</f>
        <v>0</v>
      </c>
      <c r="D2632" s="43" t="str">
        <f>"F-"&amp;'Test Scenarios'!M2641&amp;"-"&amp;'Test Scenarios'!C2641&amp;"-"&amp;C2632</f>
        <v>F---0</v>
      </c>
      <c r="E2632" s="43" t="s">
        <v>6576</v>
      </c>
      <c r="F2632" s="43">
        <f>'Test Scenarios'!G2641</f>
        <v>0</v>
      </c>
      <c r="G2632" s="43" t="str">
        <f>"Objective"&amp;CHAR(10)
&amp;'Test Scenarios'!L2641&amp;CHAR(10)&amp;CHAR(10)&amp;
"Test Case Description"&amp;CHAR(10)
&amp;'Test Scenarios'!D2641&amp;CHAR(10)&amp;CHAR(10)&amp;
"Expected Results"&amp;CHAR(10)&amp;'Test Scenarios'!F2641</f>
        <v xml:space="preserve">Objective
Test Case Description
Expected Results
</v>
      </c>
      <c r="H2632" s="41"/>
      <c r="I2632" s="43" t="s">
        <v>6577</v>
      </c>
      <c r="J2632" s="41" t="str">
        <f>"TST-F "&amp;_xlfn.XLOOKUP('Test Scenarios'!M2641,'Taxonomy and Epics'!H:H,'Taxonomy and Epics'!E:E)</f>
        <v xml:space="preserve">TST-F </v>
      </c>
      <c r="K2632" s="36" t="str">
        <f>"Phase1,"&amp;_xlfn.XLOOKUP('Test Scenarios'!M2641,'Taxonomy and Epics'!H:H,'Taxonomy and Epics'!B:B)&amp;"_"&amp;_xlfn.XLOOKUP('Test Scenarios'!M2641,'Taxonomy and Epics'!H:H,'Taxonomy and Epics'!C:C)&amp;","&amp;'Test Scenarios'!M2641&amp;",Fin_Functional, Workday"</f>
        <v>Phase1,_,,Fin_Functional, Workday</v>
      </c>
      <c r="L2632" s="41"/>
      <c r="M2632" s="41"/>
      <c r="N2632" s="41"/>
      <c r="O2632" s="41"/>
      <c r="P2632" s="41"/>
      <c r="Q2632" s="41"/>
      <c r="R2632" s="41"/>
      <c r="S2632" s="41"/>
      <c r="T2632" s="38"/>
    </row>
    <row r="2633" spans="1:20" ht="128" x14ac:dyDescent="0.2">
      <c r="A2633" s="20">
        <f>'Test Scenarios'!A2642</f>
        <v>0</v>
      </c>
      <c r="B2633" s="44">
        <f>'Test Scenarios'!K2642</f>
        <v>0</v>
      </c>
      <c r="C2633" s="42">
        <f>'Test Scenarios'!B2642</f>
        <v>0</v>
      </c>
      <c r="D2633" s="43" t="str">
        <f>"F-"&amp;'Test Scenarios'!M2642&amp;"-"&amp;'Test Scenarios'!C2642&amp;"-"&amp;C2633</f>
        <v>F---0</v>
      </c>
      <c r="E2633" s="43" t="s">
        <v>6576</v>
      </c>
      <c r="F2633" s="43">
        <f>'Test Scenarios'!G2642</f>
        <v>0</v>
      </c>
      <c r="G2633" s="43" t="str">
        <f>"Objective"&amp;CHAR(10)
&amp;'Test Scenarios'!L2642&amp;CHAR(10)&amp;CHAR(10)&amp;
"Test Case Description"&amp;CHAR(10)
&amp;'Test Scenarios'!D2642&amp;CHAR(10)&amp;CHAR(10)&amp;
"Expected Results"&amp;CHAR(10)&amp;'Test Scenarios'!F2642</f>
        <v xml:space="preserve">Objective
Test Case Description
Expected Results
</v>
      </c>
      <c r="H2633" s="41"/>
      <c r="I2633" s="43" t="s">
        <v>6577</v>
      </c>
      <c r="J2633" s="41" t="str">
        <f>"TST-F "&amp;_xlfn.XLOOKUP('Test Scenarios'!M2642,'Taxonomy and Epics'!H:H,'Taxonomy and Epics'!E:E)</f>
        <v xml:space="preserve">TST-F </v>
      </c>
      <c r="K2633" s="36" t="str">
        <f>"Phase1,"&amp;_xlfn.XLOOKUP('Test Scenarios'!M2642,'Taxonomy and Epics'!H:H,'Taxonomy and Epics'!B:B)&amp;"_"&amp;_xlfn.XLOOKUP('Test Scenarios'!M2642,'Taxonomy and Epics'!H:H,'Taxonomy and Epics'!C:C)&amp;","&amp;'Test Scenarios'!M2642&amp;",Fin_Functional, Workday"</f>
        <v>Phase1,_,,Fin_Functional, Workday</v>
      </c>
      <c r="L2633" s="41"/>
      <c r="M2633" s="41"/>
      <c r="N2633" s="41"/>
      <c r="O2633" s="41"/>
      <c r="P2633" s="41"/>
      <c r="Q2633" s="41"/>
      <c r="R2633" s="41"/>
      <c r="S2633" s="41"/>
      <c r="T2633" s="38"/>
    </row>
    <row r="2634" spans="1:20" ht="128" x14ac:dyDescent="0.2">
      <c r="A2634" s="20">
        <f>'Test Scenarios'!A2643</f>
        <v>0</v>
      </c>
      <c r="B2634" s="44">
        <f>'Test Scenarios'!K2643</f>
        <v>0</v>
      </c>
      <c r="C2634" s="42">
        <f>'Test Scenarios'!B2643</f>
        <v>0</v>
      </c>
      <c r="D2634" s="43" t="str">
        <f>"F-"&amp;'Test Scenarios'!M2643&amp;"-"&amp;'Test Scenarios'!C2643&amp;"-"&amp;C2634</f>
        <v>F---0</v>
      </c>
      <c r="E2634" s="43" t="s">
        <v>6576</v>
      </c>
      <c r="F2634" s="43">
        <f>'Test Scenarios'!G2643</f>
        <v>0</v>
      </c>
      <c r="G2634" s="43" t="str">
        <f>"Objective"&amp;CHAR(10)
&amp;'Test Scenarios'!L2643&amp;CHAR(10)&amp;CHAR(10)&amp;
"Test Case Description"&amp;CHAR(10)
&amp;'Test Scenarios'!D2643&amp;CHAR(10)&amp;CHAR(10)&amp;
"Expected Results"&amp;CHAR(10)&amp;'Test Scenarios'!F2643</f>
        <v xml:space="preserve">Objective
Test Case Description
Expected Results
</v>
      </c>
      <c r="H2634" s="41"/>
      <c r="I2634" s="43" t="s">
        <v>6577</v>
      </c>
      <c r="J2634" s="41" t="str">
        <f>"TST-F "&amp;_xlfn.XLOOKUP('Test Scenarios'!M2643,'Taxonomy and Epics'!H:H,'Taxonomy and Epics'!E:E)</f>
        <v xml:space="preserve">TST-F </v>
      </c>
      <c r="K2634" s="36" t="str">
        <f>"Phase1,"&amp;_xlfn.XLOOKUP('Test Scenarios'!M2643,'Taxonomy and Epics'!H:H,'Taxonomy and Epics'!B:B)&amp;"_"&amp;_xlfn.XLOOKUP('Test Scenarios'!M2643,'Taxonomy and Epics'!H:H,'Taxonomy and Epics'!C:C)&amp;","&amp;'Test Scenarios'!M2643&amp;",Fin_Functional, Workday"</f>
        <v>Phase1,_,,Fin_Functional, Workday</v>
      </c>
      <c r="L2634" s="41"/>
      <c r="M2634" s="41"/>
      <c r="N2634" s="41"/>
      <c r="O2634" s="41"/>
      <c r="P2634" s="41"/>
      <c r="Q2634" s="41"/>
      <c r="R2634" s="41"/>
      <c r="S2634" s="41"/>
      <c r="T2634" s="38"/>
    </row>
    <row r="2635" spans="1:20" ht="128" x14ac:dyDescent="0.2">
      <c r="A2635" s="20">
        <f>'Test Scenarios'!A2644</f>
        <v>0</v>
      </c>
      <c r="B2635" s="44">
        <f>'Test Scenarios'!K2644</f>
        <v>0</v>
      </c>
      <c r="C2635" s="42">
        <f>'Test Scenarios'!B2644</f>
        <v>0</v>
      </c>
      <c r="D2635" s="43" t="str">
        <f>"F-"&amp;'Test Scenarios'!M2644&amp;"-"&amp;'Test Scenarios'!C2644&amp;"-"&amp;C2635</f>
        <v>F---0</v>
      </c>
      <c r="E2635" s="43" t="s">
        <v>6576</v>
      </c>
      <c r="F2635" s="43">
        <f>'Test Scenarios'!G2644</f>
        <v>0</v>
      </c>
      <c r="G2635" s="43" t="str">
        <f>"Objective"&amp;CHAR(10)
&amp;'Test Scenarios'!L2644&amp;CHAR(10)&amp;CHAR(10)&amp;
"Test Case Description"&amp;CHAR(10)
&amp;'Test Scenarios'!D2644&amp;CHAR(10)&amp;CHAR(10)&amp;
"Expected Results"&amp;CHAR(10)&amp;'Test Scenarios'!F2644</f>
        <v xml:space="preserve">Objective
Test Case Description
Expected Results
</v>
      </c>
      <c r="H2635" s="41"/>
      <c r="I2635" s="43" t="s">
        <v>6577</v>
      </c>
      <c r="J2635" s="41" t="str">
        <f>"TST-F "&amp;_xlfn.XLOOKUP('Test Scenarios'!M2644,'Taxonomy and Epics'!H:H,'Taxonomy and Epics'!E:E)</f>
        <v xml:space="preserve">TST-F </v>
      </c>
      <c r="K2635" s="36" t="str">
        <f>"Phase1,"&amp;_xlfn.XLOOKUP('Test Scenarios'!M2644,'Taxonomy and Epics'!H:H,'Taxonomy and Epics'!B:B)&amp;"_"&amp;_xlfn.XLOOKUP('Test Scenarios'!M2644,'Taxonomy and Epics'!H:H,'Taxonomy and Epics'!C:C)&amp;","&amp;'Test Scenarios'!M2644&amp;",Fin_Functional, Workday"</f>
        <v>Phase1,_,,Fin_Functional, Workday</v>
      </c>
      <c r="L2635" s="41"/>
      <c r="M2635" s="41"/>
      <c r="N2635" s="41"/>
      <c r="O2635" s="41"/>
      <c r="P2635" s="41"/>
      <c r="Q2635" s="41"/>
      <c r="R2635" s="41"/>
      <c r="S2635" s="41"/>
      <c r="T2635" s="38"/>
    </row>
    <row r="2636" spans="1:20" ht="128" x14ac:dyDescent="0.2">
      <c r="A2636" s="20">
        <f>'Test Scenarios'!A2645</f>
        <v>0</v>
      </c>
      <c r="B2636" s="44">
        <f>'Test Scenarios'!K2645</f>
        <v>0</v>
      </c>
      <c r="C2636" s="42">
        <f>'Test Scenarios'!B2645</f>
        <v>0</v>
      </c>
      <c r="D2636" s="43" t="str">
        <f>"F-"&amp;'Test Scenarios'!M2645&amp;"-"&amp;'Test Scenarios'!C2645&amp;"-"&amp;C2636</f>
        <v>F---0</v>
      </c>
      <c r="E2636" s="43" t="s">
        <v>6576</v>
      </c>
      <c r="F2636" s="43">
        <f>'Test Scenarios'!G2645</f>
        <v>0</v>
      </c>
      <c r="G2636" s="43" t="str">
        <f>"Objective"&amp;CHAR(10)
&amp;'Test Scenarios'!L2645&amp;CHAR(10)&amp;CHAR(10)&amp;
"Test Case Description"&amp;CHAR(10)
&amp;'Test Scenarios'!D2645&amp;CHAR(10)&amp;CHAR(10)&amp;
"Expected Results"&amp;CHAR(10)&amp;'Test Scenarios'!F2645</f>
        <v xml:space="preserve">Objective
Test Case Description
Expected Results
</v>
      </c>
      <c r="H2636" s="41"/>
      <c r="I2636" s="43" t="s">
        <v>6577</v>
      </c>
      <c r="J2636" s="41" t="str">
        <f>"TST-F "&amp;_xlfn.XLOOKUP('Test Scenarios'!M2645,'Taxonomy and Epics'!H:H,'Taxonomy and Epics'!E:E)</f>
        <v xml:space="preserve">TST-F </v>
      </c>
      <c r="K2636" s="36" t="str">
        <f>"Phase1,"&amp;_xlfn.XLOOKUP('Test Scenarios'!M2645,'Taxonomy and Epics'!H:H,'Taxonomy and Epics'!B:B)&amp;"_"&amp;_xlfn.XLOOKUP('Test Scenarios'!M2645,'Taxonomy and Epics'!H:H,'Taxonomy and Epics'!C:C)&amp;","&amp;'Test Scenarios'!M2645&amp;",Fin_Functional, Workday"</f>
        <v>Phase1,_,,Fin_Functional, Workday</v>
      </c>
      <c r="L2636" s="41"/>
      <c r="M2636" s="41"/>
      <c r="N2636" s="41"/>
      <c r="O2636" s="41"/>
      <c r="P2636" s="41"/>
      <c r="Q2636" s="41"/>
      <c r="R2636" s="41"/>
      <c r="S2636" s="41"/>
      <c r="T2636" s="38"/>
    </row>
    <row r="2637" spans="1:20" ht="128" x14ac:dyDescent="0.2">
      <c r="A2637" s="20">
        <f>'Test Scenarios'!A2646</f>
        <v>0</v>
      </c>
      <c r="B2637" s="44">
        <f>'Test Scenarios'!K2646</f>
        <v>0</v>
      </c>
      <c r="C2637" s="42">
        <f>'Test Scenarios'!B2646</f>
        <v>0</v>
      </c>
      <c r="D2637" s="43" t="str">
        <f>"F-"&amp;'Test Scenarios'!M2646&amp;"-"&amp;'Test Scenarios'!C2646&amp;"-"&amp;C2637</f>
        <v>F---0</v>
      </c>
      <c r="E2637" s="43" t="s">
        <v>6576</v>
      </c>
      <c r="F2637" s="43">
        <f>'Test Scenarios'!G2646</f>
        <v>0</v>
      </c>
      <c r="G2637" s="43" t="str">
        <f>"Objective"&amp;CHAR(10)
&amp;'Test Scenarios'!L2646&amp;CHAR(10)&amp;CHAR(10)&amp;
"Test Case Description"&amp;CHAR(10)
&amp;'Test Scenarios'!D2646&amp;CHAR(10)&amp;CHAR(10)&amp;
"Expected Results"&amp;CHAR(10)&amp;'Test Scenarios'!F2646</f>
        <v xml:space="preserve">Objective
Test Case Description
Expected Results
</v>
      </c>
      <c r="H2637" s="41"/>
      <c r="I2637" s="43" t="s">
        <v>6577</v>
      </c>
      <c r="J2637" s="41" t="str">
        <f>"TST-F "&amp;_xlfn.XLOOKUP('Test Scenarios'!M2646,'Taxonomy and Epics'!H:H,'Taxonomy and Epics'!E:E)</f>
        <v xml:space="preserve">TST-F </v>
      </c>
      <c r="K2637" s="36" t="str">
        <f>"Phase1,"&amp;_xlfn.XLOOKUP('Test Scenarios'!M2646,'Taxonomy and Epics'!H:H,'Taxonomy and Epics'!B:B)&amp;"_"&amp;_xlfn.XLOOKUP('Test Scenarios'!M2646,'Taxonomy and Epics'!H:H,'Taxonomy and Epics'!C:C)&amp;","&amp;'Test Scenarios'!M2646&amp;",Fin_Functional, Workday"</f>
        <v>Phase1,_,,Fin_Functional, Workday</v>
      </c>
      <c r="L2637" s="41"/>
      <c r="M2637" s="41"/>
      <c r="N2637" s="41"/>
      <c r="O2637" s="41"/>
      <c r="P2637" s="41"/>
      <c r="Q2637" s="41"/>
      <c r="R2637" s="41"/>
      <c r="S2637" s="41"/>
      <c r="T2637" s="38"/>
    </row>
    <row r="2638" spans="1:20" ht="128" x14ac:dyDescent="0.2">
      <c r="A2638" s="20">
        <f>'Test Scenarios'!A2647</f>
        <v>0</v>
      </c>
      <c r="B2638" s="44">
        <f>'Test Scenarios'!K2647</f>
        <v>0</v>
      </c>
      <c r="C2638" s="42">
        <f>'Test Scenarios'!B2647</f>
        <v>0</v>
      </c>
      <c r="D2638" s="43" t="str">
        <f>"F-"&amp;'Test Scenarios'!M2647&amp;"-"&amp;'Test Scenarios'!C2647&amp;"-"&amp;C2638</f>
        <v>F---0</v>
      </c>
      <c r="E2638" s="43" t="s">
        <v>6576</v>
      </c>
      <c r="F2638" s="43">
        <f>'Test Scenarios'!G2647</f>
        <v>0</v>
      </c>
      <c r="G2638" s="43" t="str">
        <f>"Objective"&amp;CHAR(10)
&amp;'Test Scenarios'!L2647&amp;CHAR(10)&amp;CHAR(10)&amp;
"Test Case Description"&amp;CHAR(10)
&amp;'Test Scenarios'!D2647&amp;CHAR(10)&amp;CHAR(10)&amp;
"Expected Results"&amp;CHAR(10)&amp;'Test Scenarios'!F2647</f>
        <v xml:space="preserve">Objective
Test Case Description
Expected Results
</v>
      </c>
      <c r="H2638" s="41"/>
      <c r="I2638" s="43" t="s">
        <v>6577</v>
      </c>
      <c r="J2638" s="41" t="str">
        <f>"TST-F "&amp;_xlfn.XLOOKUP('Test Scenarios'!M2647,'Taxonomy and Epics'!H:H,'Taxonomy and Epics'!E:E)</f>
        <v xml:space="preserve">TST-F </v>
      </c>
      <c r="K2638" s="36" t="str">
        <f>"Phase1,"&amp;_xlfn.XLOOKUP('Test Scenarios'!M2647,'Taxonomy and Epics'!H:H,'Taxonomy and Epics'!B:B)&amp;"_"&amp;_xlfn.XLOOKUP('Test Scenarios'!M2647,'Taxonomy and Epics'!H:H,'Taxonomy and Epics'!C:C)&amp;","&amp;'Test Scenarios'!M2647&amp;",Fin_Functional, Workday"</f>
        <v>Phase1,_,,Fin_Functional, Workday</v>
      </c>
      <c r="L2638" s="41"/>
      <c r="M2638" s="41"/>
      <c r="N2638" s="41"/>
      <c r="O2638" s="41"/>
      <c r="P2638" s="41"/>
      <c r="Q2638" s="41"/>
      <c r="R2638" s="41"/>
      <c r="S2638" s="41"/>
      <c r="T2638" s="38"/>
    </row>
    <row r="2639" spans="1:20" ht="128" x14ac:dyDescent="0.2">
      <c r="A2639" s="20">
        <f>'Test Scenarios'!A2648</f>
        <v>0</v>
      </c>
      <c r="B2639" s="44">
        <f>'Test Scenarios'!K2648</f>
        <v>0</v>
      </c>
      <c r="C2639" s="42">
        <f>'Test Scenarios'!B2648</f>
        <v>0</v>
      </c>
      <c r="D2639" s="43" t="str">
        <f>"F-"&amp;'Test Scenarios'!M2648&amp;"-"&amp;'Test Scenarios'!C2648&amp;"-"&amp;C2639</f>
        <v>F---0</v>
      </c>
      <c r="E2639" s="43" t="s">
        <v>6576</v>
      </c>
      <c r="F2639" s="43">
        <f>'Test Scenarios'!G2648</f>
        <v>0</v>
      </c>
      <c r="G2639" s="43" t="str">
        <f>"Objective"&amp;CHAR(10)
&amp;'Test Scenarios'!L2648&amp;CHAR(10)&amp;CHAR(10)&amp;
"Test Case Description"&amp;CHAR(10)
&amp;'Test Scenarios'!D2648&amp;CHAR(10)&amp;CHAR(10)&amp;
"Expected Results"&amp;CHAR(10)&amp;'Test Scenarios'!F2648</f>
        <v xml:space="preserve">Objective
Test Case Description
Expected Results
</v>
      </c>
      <c r="H2639" s="41"/>
      <c r="I2639" s="43" t="s">
        <v>6577</v>
      </c>
      <c r="J2639" s="41" t="str">
        <f>"TST-F "&amp;_xlfn.XLOOKUP('Test Scenarios'!M2648,'Taxonomy and Epics'!H:H,'Taxonomy and Epics'!E:E)</f>
        <v xml:space="preserve">TST-F </v>
      </c>
      <c r="K2639" s="36" t="str">
        <f>"Phase1,"&amp;_xlfn.XLOOKUP('Test Scenarios'!M2648,'Taxonomy and Epics'!H:H,'Taxonomy and Epics'!B:B)&amp;"_"&amp;_xlfn.XLOOKUP('Test Scenarios'!M2648,'Taxonomy and Epics'!H:H,'Taxonomy and Epics'!C:C)&amp;","&amp;'Test Scenarios'!M2648&amp;",Fin_Functional, Workday"</f>
        <v>Phase1,_,,Fin_Functional, Workday</v>
      </c>
      <c r="L2639" s="41"/>
      <c r="M2639" s="41"/>
      <c r="N2639" s="41"/>
      <c r="O2639" s="41"/>
      <c r="P2639" s="41"/>
      <c r="Q2639" s="41"/>
      <c r="R2639" s="41"/>
      <c r="S2639" s="41"/>
      <c r="T2639" s="38"/>
    </row>
    <row r="2640" spans="1:20" ht="128" x14ac:dyDescent="0.2">
      <c r="A2640" s="20">
        <f>'Test Scenarios'!A2649</f>
        <v>0</v>
      </c>
      <c r="B2640" s="44">
        <f>'Test Scenarios'!K2649</f>
        <v>0</v>
      </c>
      <c r="C2640" s="42">
        <f>'Test Scenarios'!B2649</f>
        <v>0</v>
      </c>
      <c r="D2640" s="43" t="str">
        <f>"F-"&amp;'Test Scenarios'!M2649&amp;"-"&amp;'Test Scenarios'!C2649&amp;"-"&amp;C2640</f>
        <v>F---0</v>
      </c>
      <c r="E2640" s="43" t="s">
        <v>6576</v>
      </c>
      <c r="F2640" s="43">
        <f>'Test Scenarios'!G2649</f>
        <v>0</v>
      </c>
      <c r="G2640" s="43" t="str">
        <f>"Objective"&amp;CHAR(10)
&amp;'Test Scenarios'!L2649&amp;CHAR(10)&amp;CHAR(10)&amp;
"Test Case Description"&amp;CHAR(10)
&amp;'Test Scenarios'!D2649&amp;CHAR(10)&amp;CHAR(10)&amp;
"Expected Results"&amp;CHAR(10)&amp;'Test Scenarios'!F2649</f>
        <v xml:space="preserve">Objective
Test Case Description
Expected Results
</v>
      </c>
      <c r="H2640" s="41"/>
      <c r="I2640" s="43" t="s">
        <v>6577</v>
      </c>
      <c r="J2640" s="41" t="str">
        <f>"TST-F "&amp;_xlfn.XLOOKUP('Test Scenarios'!M2649,'Taxonomy and Epics'!H:H,'Taxonomy and Epics'!E:E)</f>
        <v xml:space="preserve">TST-F </v>
      </c>
      <c r="K2640" s="36" t="str">
        <f>"Phase1,"&amp;_xlfn.XLOOKUP('Test Scenarios'!M2649,'Taxonomy and Epics'!H:H,'Taxonomy and Epics'!B:B)&amp;"_"&amp;_xlfn.XLOOKUP('Test Scenarios'!M2649,'Taxonomy and Epics'!H:H,'Taxonomy and Epics'!C:C)&amp;","&amp;'Test Scenarios'!M2649&amp;",Fin_Functional, Workday"</f>
        <v>Phase1,_,,Fin_Functional, Workday</v>
      </c>
      <c r="L2640" s="41"/>
      <c r="M2640" s="41"/>
      <c r="N2640" s="41"/>
      <c r="O2640" s="41"/>
      <c r="P2640" s="41"/>
      <c r="Q2640" s="41"/>
      <c r="R2640" s="41"/>
      <c r="S2640" s="41"/>
      <c r="T2640" s="38"/>
    </row>
    <row r="2641" spans="1:20" ht="128" x14ac:dyDescent="0.2">
      <c r="A2641" s="20">
        <f>'Test Scenarios'!A2650</f>
        <v>0</v>
      </c>
      <c r="B2641" s="44">
        <f>'Test Scenarios'!K2650</f>
        <v>0</v>
      </c>
      <c r="C2641" s="42">
        <f>'Test Scenarios'!B2650</f>
        <v>0</v>
      </c>
      <c r="D2641" s="43" t="str">
        <f>"F-"&amp;'Test Scenarios'!M2650&amp;"-"&amp;'Test Scenarios'!C2650&amp;"-"&amp;C2641</f>
        <v>F---0</v>
      </c>
      <c r="E2641" s="43" t="s">
        <v>6576</v>
      </c>
      <c r="F2641" s="43">
        <f>'Test Scenarios'!G2650</f>
        <v>0</v>
      </c>
      <c r="G2641" s="43" t="str">
        <f>"Objective"&amp;CHAR(10)
&amp;'Test Scenarios'!L2650&amp;CHAR(10)&amp;CHAR(10)&amp;
"Test Case Description"&amp;CHAR(10)
&amp;'Test Scenarios'!D2650&amp;CHAR(10)&amp;CHAR(10)&amp;
"Expected Results"&amp;CHAR(10)&amp;'Test Scenarios'!F2650</f>
        <v xml:space="preserve">Objective
Test Case Description
Expected Results
</v>
      </c>
      <c r="H2641" s="41"/>
      <c r="I2641" s="43" t="s">
        <v>6577</v>
      </c>
      <c r="J2641" s="41" t="str">
        <f>"TST-F "&amp;_xlfn.XLOOKUP('Test Scenarios'!M2650,'Taxonomy and Epics'!H:H,'Taxonomy and Epics'!E:E)</f>
        <v xml:space="preserve">TST-F </v>
      </c>
      <c r="K2641" s="36" t="str">
        <f>"Phase1,"&amp;_xlfn.XLOOKUP('Test Scenarios'!M2650,'Taxonomy and Epics'!H:H,'Taxonomy and Epics'!B:B)&amp;"_"&amp;_xlfn.XLOOKUP('Test Scenarios'!M2650,'Taxonomy and Epics'!H:H,'Taxonomy and Epics'!C:C)&amp;","&amp;'Test Scenarios'!M2650&amp;",Fin_Functional, Workday"</f>
        <v>Phase1,_,,Fin_Functional, Workday</v>
      </c>
      <c r="L2641" s="41"/>
      <c r="M2641" s="41"/>
      <c r="N2641" s="41"/>
      <c r="O2641" s="41"/>
      <c r="P2641" s="41"/>
      <c r="Q2641" s="41"/>
      <c r="R2641" s="41"/>
      <c r="S2641" s="41"/>
      <c r="T2641" s="38"/>
    </row>
    <row r="2642" spans="1:20" ht="128" x14ac:dyDescent="0.2">
      <c r="A2642" s="20">
        <f>'Test Scenarios'!A2651</f>
        <v>0</v>
      </c>
      <c r="B2642" s="44">
        <f>'Test Scenarios'!K2651</f>
        <v>0</v>
      </c>
      <c r="C2642" s="42">
        <f>'Test Scenarios'!B2651</f>
        <v>0</v>
      </c>
      <c r="D2642" s="43" t="str">
        <f>"F-"&amp;'Test Scenarios'!M2651&amp;"-"&amp;'Test Scenarios'!C2651&amp;"-"&amp;C2642</f>
        <v>F---0</v>
      </c>
      <c r="E2642" s="43" t="s">
        <v>6576</v>
      </c>
      <c r="F2642" s="43">
        <f>'Test Scenarios'!G2651</f>
        <v>0</v>
      </c>
      <c r="G2642" s="43" t="str">
        <f>"Objective"&amp;CHAR(10)
&amp;'Test Scenarios'!L2651&amp;CHAR(10)&amp;CHAR(10)&amp;
"Test Case Description"&amp;CHAR(10)
&amp;'Test Scenarios'!D2651&amp;CHAR(10)&amp;CHAR(10)&amp;
"Expected Results"&amp;CHAR(10)&amp;'Test Scenarios'!F2651</f>
        <v xml:space="preserve">Objective
Test Case Description
Expected Results
</v>
      </c>
      <c r="H2642" s="41"/>
      <c r="I2642" s="43" t="s">
        <v>6577</v>
      </c>
      <c r="J2642" s="41" t="str">
        <f>"TST-F "&amp;_xlfn.XLOOKUP('Test Scenarios'!M2651,'Taxonomy and Epics'!H:H,'Taxonomy and Epics'!E:E)</f>
        <v xml:space="preserve">TST-F </v>
      </c>
      <c r="K2642" s="36" t="str">
        <f>"Phase1,"&amp;_xlfn.XLOOKUP('Test Scenarios'!M2651,'Taxonomy and Epics'!H:H,'Taxonomy and Epics'!B:B)&amp;"_"&amp;_xlfn.XLOOKUP('Test Scenarios'!M2651,'Taxonomy and Epics'!H:H,'Taxonomy and Epics'!C:C)&amp;","&amp;'Test Scenarios'!M2651&amp;",Fin_Functional, Workday"</f>
        <v>Phase1,_,,Fin_Functional, Workday</v>
      </c>
      <c r="L2642" s="41"/>
      <c r="M2642" s="41"/>
      <c r="N2642" s="41"/>
      <c r="O2642" s="41"/>
      <c r="P2642" s="41"/>
      <c r="Q2642" s="41"/>
      <c r="R2642" s="41"/>
      <c r="S2642" s="41"/>
      <c r="T2642" s="38"/>
    </row>
    <row r="2643" spans="1:20" ht="128" x14ac:dyDescent="0.2">
      <c r="A2643" s="20">
        <f>'Test Scenarios'!A2652</f>
        <v>0</v>
      </c>
      <c r="B2643" s="44">
        <f>'Test Scenarios'!K2652</f>
        <v>0</v>
      </c>
      <c r="C2643" s="42">
        <f>'Test Scenarios'!B2652</f>
        <v>0</v>
      </c>
      <c r="D2643" s="43" t="str">
        <f>"F-"&amp;'Test Scenarios'!M2652&amp;"-"&amp;'Test Scenarios'!C2652&amp;"-"&amp;C2643</f>
        <v>F---0</v>
      </c>
      <c r="E2643" s="43" t="s">
        <v>6576</v>
      </c>
      <c r="F2643" s="43">
        <f>'Test Scenarios'!G2652</f>
        <v>0</v>
      </c>
      <c r="G2643" s="43" t="str">
        <f>"Objective"&amp;CHAR(10)
&amp;'Test Scenarios'!L2652&amp;CHAR(10)&amp;CHAR(10)&amp;
"Test Case Description"&amp;CHAR(10)
&amp;'Test Scenarios'!D2652&amp;CHAR(10)&amp;CHAR(10)&amp;
"Expected Results"&amp;CHAR(10)&amp;'Test Scenarios'!F2652</f>
        <v xml:space="preserve">Objective
Test Case Description
Expected Results
</v>
      </c>
      <c r="H2643" s="41"/>
      <c r="I2643" s="43" t="s">
        <v>6577</v>
      </c>
      <c r="J2643" s="41" t="str">
        <f>"TST-F "&amp;_xlfn.XLOOKUP('Test Scenarios'!M2652,'Taxonomy and Epics'!H:H,'Taxonomy and Epics'!E:E)</f>
        <v xml:space="preserve">TST-F </v>
      </c>
      <c r="K2643" s="36" t="str">
        <f>"Phase1,"&amp;_xlfn.XLOOKUP('Test Scenarios'!M2652,'Taxonomy and Epics'!H:H,'Taxonomy and Epics'!B:B)&amp;"_"&amp;_xlfn.XLOOKUP('Test Scenarios'!M2652,'Taxonomy and Epics'!H:H,'Taxonomy and Epics'!C:C)&amp;","&amp;'Test Scenarios'!M2652&amp;",Fin_Functional, Workday"</f>
        <v>Phase1,_,,Fin_Functional, Workday</v>
      </c>
      <c r="L2643" s="41"/>
      <c r="M2643" s="41"/>
      <c r="N2643" s="41"/>
      <c r="O2643" s="41"/>
      <c r="P2643" s="41"/>
      <c r="Q2643" s="41"/>
      <c r="R2643" s="41"/>
      <c r="S2643" s="41"/>
      <c r="T2643" s="38"/>
    </row>
    <row r="2644" spans="1:20" ht="128" x14ac:dyDescent="0.2">
      <c r="A2644" s="20">
        <f>'Test Scenarios'!A2653</f>
        <v>0</v>
      </c>
      <c r="B2644" s="44">
        <f>'Test Scenarios'!K2653</f>
        <v>0</v>
      </c>
      <c r="C2644" s="42">
        <f>'Test Scenarios'!B2653</f>
        <v>0</v>
      </c>
      <c r="D2644" s="43" t="str">
        <f>"F-"&amp;'Test Scenarios'!M2653&amp;"-"&amp;'Test Scenarios'!C2653&amp;"-"&amp;C2644</f>
        <v>F---0</v>
      </c>
      <c r="E2644" s="43" t="s">
        <v>6576</v>
      </c>
      <c r="F2644" s="43">
        <f>'Test Scenarios'!G2653</f>
        <v>0</v>
      </c>
      <c r="G2644" s="43" t="str">
        <f>"Objective"&amp;CHAR(10)
&amp;'Test Scenarios'!L2653&amp;CHAR(10)&amp;CHAR(10)&amp;
"Test Case Description"&amp;CHAR(10)
&amp;'Test Scenarios'!D2653&amp;CHAR(10)&amp;CHAR(10)&amp;
"Expected Results"&amp;CHAR(10)&amp;'Test Scenarios'!F2653</f>
        <v xml:space="preserve">Objective
Test Case Description
Expected Results
</v>
      </c>
      <c r="H2644" s="41"/>
      <c r="I2644" s="43" t="s">
        <v>6577</v>
      </c>
      <c r="J2644" s="41" t="str">
        <f>"TST-F "&amp;_xlfn.XLOOKUP('Test Scenarios'!M2653,'Taxonomy and Epics'!H:H,'Taxonomy and Epics'!E:E)</f>
        <v xml:space="preserve">TST-F </v>
      </c>
      <c r="K2644" s="36" t="str">
        <f>"Phase1,"&amp;_xlfn.XLOOKUP('Test Scenarios'!M2653,'Taxonomy and Epics'!H:H,'Taxonomy and Epics'!B:B)&amp;"_"&amp;_xlfn.XLOOKUP('Test Scenarios'!M2653,'Taxonomy and Epics'!H:H,'Taxonomy and Epics'!C:C)&amp;","&amp;'Test Scenarios'!M2653&amp;",Fin_Functional, Workday"</f>
        <v>Phase1,_,,Fin_Functional, Workday</v>
      </c>
      <c r="L2644" s="41"/>
      <c r="M2644" s="41"/>
      <c r="N2644" s="41"/>
      <c r="O2644" s="41"/>
      <c r="P2644" s="41"/>
      <c r="Q2644" s="41"/>
      <c r="R2644" s="41"/>
      <c r="S2644" s="41"/>
      <c r="T2644" s="38"/>
    </row>
    <row r="2645" spans="1:20" ht="128" x14ac:dyDescent="0.2">
      <c r="A2645" s="20">
        <f>'Test Scenarios'!A2654</f>
        <v>0</v>
      </c>
      <c r="B2645" s="44">
        <f>'Test Scenarios'!K2654</f>
        <v>0</v>
      </c>
      <c r="C2645" s="42">
        <f>'Test Scenarios'!B2654</f>
        <v>0</v>
      </c>
      <c r="D2645" s="43" t="str">
        <f>"F-"&amp;'Test Scenarios'!M2654&amp;"-"&amp;'Test Scenarios'!C2654&amp;"-"&amp;C2645</f>
        <v>F---0</v>
      </c>
      <c r="E2645" s="43" t="s">
        <v>6576</v>
      </c>
      <c r="F2645" s="43">
        <f>'Test Scenarios'!G2654</f>
        <v>0</v>
      </c>
      <c r="G2645" s="43" t="str">
        <f>"Objective"&amp;CHAR(10)
&amp;'Test Scenarios'!L2654&amp;CHAR(10)&amp;CHAR(10)&amp;
"Test Case Description"&amp;CHAR(10)
&amp;'Test Scenarios'!D2654&amp;CHAR(10)&amp;CHAR(10)&amp;
"Expected Results"&amp;CHAR(10)&amp;'Test Scenarios'!F2654</f>
        <v xml:space="preserve">Objective
Test Case Description
Expected Results
</v>
      </c>
      <c r="H2645" s="41"/>
      <c r="I2645" s="43" t="s">
        <v>6577</v>
      </c>
      <c r="J2645" s="41" t="str">
        <f>"TST-F "&amp;_xlfn.XLOOKUP('Test Scenarios'!M2654,'Taxonomy and Epics'!H:H,'Taxonomy and Epics'!E:E)</f>
        <v xml:space="preserve">TST-F </v>
      </c>
      <c r="K2645" s="36" t="str">
        <f>"Phase1,"&amp;_xlfn.XLOOKUP('Test Scenarios'!M2654,'Taxonomy and Epics'!H:H,'Taxonomy and Epics'!B:B)&amp;"_"&amp;_xlfn.XLOOKUP('Test Scenarios'!M2654,'Taxonomy and Epics'!H:H,'Taxonomy and Epics'!C:C)&amp;","&amp;'Test Scenarios'!M2654&amp;",Fin_Functional, Workday"</f>
        <v>Phase1,_,,Fin_Functional, Workday</v>
      </c>
      <c r="L2645" s="41"/>
      <c r="M2645" s="41"/>
      <c r="N2645" s="41"/>
      <c r="O2645" s="41"/>
      <c r="P2645" s="41"/>
      <c r="Q2645" s="41"/>
      <c r="R2645" s="41"/>
      <c r="S2645" s="41"/>
      <c r="T2645" s="38"/>
    </row>
    <row r="2646" spans="1:20" ht="128" x14ac:dyDescent="0.2">
      <c r="A2646" s="20">
        <f>'Test Scenarios'!A2655</f>
        <v>0</v>
      </c>
      <c r="B2646" s="44">
        <f>'Test Scenarios'!K2655</f>
        <v>0</v>
      </c>
      <c r="C2646" s="42">
        <f>'Test Scenarios'!B2655</f>
        <v>0</v>
      </c>
      <c r="D2646" s="43" t="str">
        <f>"F-"&amp;'Test Scenarios'!M2655&amp;"-"&amp;'Test Scenarios'!C2655&amp;"-"&amp;C2646</f>
        <v>F---0</v>
      </c>
      <c r="E2646" s="43" t="s">
        <v>6576</v>
      </c>
      <c r="F2646" s="43">
        <f>'Test Scenarios'!G2655</f>
        <v>0</v>
      </c>
      <c r="G2646" s="43" t="str">
        <f>"Objective"&amp;CHAR(10)
&amp;'Test Scenarios'!L2655&amp;CHAR(10)&amp;CHAR(10)&amp;
"Test Case Description"&amp;CHAR(10)
&amp;'Test Scenarios'!D2655&amp;CHAR(10)&amp;CHAR(10)&amp;
"Expected Results"&amp;CHAR(10)&amp;'Test Scenarios'!F2655</f>
        <v xml:space="preserve">Objective
Test Case Description
Expected Results
</v>
      </c>
      <c r="H2646" s="41"/>
      <c r="I2646" s="43" t="s">
        <v>6577</v>
      </c>
      <c r="J2646" s="41" t="str">
        <f>"TST-F "&amp;_xlfn.XLOOKUP('Test Scenarios'!M2655,'Taxonomy and Epics'!H:H,'Taxonomy and Epics'!E:E)</f>
        <v xml:space="preserve">TST-F </v>
      </c>
      <c r="K2646" s="36" t="str">
        <f>"Phase1,"&amp;_xlfn.XLOOKUP('Test Scenarios'!M2655,'Taxonomy and Epics'!H:H,'Taxonomy and Epics'!B:B)&amp;"_"&amp;_xlfn.XLOOKUP('Test Scenarios'!M2655,'Taxonomy and Epics'!H:H,'Taxonomy and Epics'!C:C)&amp;","&amp;'Test Scenarios'!M2655&amp;",Fin_Functional, Workday"</f>
        <v>Phase1,_,,Fin_Functional, Workday</v>
      </c>
      <c r="L2646" s="41"/>
      <c r="M2646" s="41"/>
      <c r="N2646" s="41"/>
      <c r="O2646" s="41"/>
      <c r="P2646" s="41"/>
      <c r="Q2646" s="41"/>
      <c r="R2646" s="41"/>
      <c r="S2646" s="41"/>
      <c r="T2646" s="38"/>
    </row>
    <row r="2647" spans="1:20" ht="128" x14ac:dyDescent="0.2">
      <c r="A2647" s="20">
        <f>'Test Scenarios'!A2656</f>
        <v>0</v>
      </c>
      <c r="B2647" s="44">
        <f>'Test Scenarios'!K2656</f>
        <v>0</v>
      </c>
      <c r="C2647" s="42">
        <f>'Test Scenarios'!B2656</f>
        <v>0</v>
      </c>
      <c r="D2647" s="43" t="str">
        <f>"F-"&amp;'Test Scenarios'!M2656&amp;"-"&amp;'Test Scenarios'!C2656&amp;"-"&amp;C2647</f>
        <v>F---0</v>
      </c>
      <c r="E2647" s="43" t="s">
        <v>6576</v>
      </c>
      <c r="F2647" s="43">
        <f>'Test Scenarios'!G2656</f>
        <v>0</v>
      </c>
      <c r="G2647" s="43" t="str">
        <f>"Objective"&amp;CHAR(10)
&amp;'Test Scenarios'!L2656&amp;CHAR(10)&amp;CHAR(10)&amp;
"Test Case Description"&amp;CHAR(10)
&amp;'Test Scenarios'!D2656&amp;CHAR(10)&amp;CHAR(10)&amp;
"Expected Results"&amp;CHAR(10)&amp;'Test Scenarios'!F2656</f>
        <v xml:space="preserve">Objective
Test Case Description
Expected Results
</v>
      </c>
      <c r="H2647" s="41"/>
      <c r="I2647" s="43" t="s">
        <v>6577</v>
      </c>
      <c r="J2647" s="41" t="str">
        <f>"TST-F "&amp;_xlfn.XLOOKUP('Test Scenarios'!M2656,'Taxonomy and Epics'!H:H,'Taxonomy and Epics'!E:E)</f>
        <v xml:space="preserve">TST-F </v>
      </c>
      <c r="K2647" s="36" t="str">
        <f>"Phase1,"&amp;_xlfn.XLOOKUP('Test Scenarios'!M2656,'Taxonomy and Epics'!H:H,'Taxonomy and Epics'!B:B)&amp;"_"&amp;_xlfn.XLOOKUP('Test Scenarios'!M2656,'Taxonomy and Epics'!H:H,'Taxonomy and Epics'!C:C)&amp;","&amp;'Test Scenarios'!M2656&amp;",Fin_Functional, Workday"</f>
        <v>Phase1,_,,Fin_Functional, Workday</v>
      </c>
      <c r="L2647" s="41"/>
      <c r="M2647" s="41"/>
      <c r="N2647" s="41"/>
      <c r="O2647" s="41"/>
      <c r="P2647" s="41"/>
      <c r="Q2647" s="41"/>
      <c r="R2647" s="41"/>
      <c r="S2647" s="41"/>
      <c r="T2647" s="38"/>
    </row>
    <row r="2648" spans="1:20" ht="128" x14ac:dyDescent="0.2">
      <c r="A2648" s="20">
        <f>'Test Scenarios'!A2657</f>
        <v>0</v>
      </c>
      <c r="B2648" s="44">
        <f>'Test Scenarios'!K2657</f>
        <v>0</v>
      </c>
      <c r="C2648" s="42">
        <f>'Test Scenarios'!B2657</f>
        <v>0</v>
      </c>
      <c r="D2648" s="43" t="str">
        <f>"F-"&amp;'Test Scenarios'!M2657&amp;"-"&amp;'Test Scenarios'!C2657&amp;"-"&amp;C2648</f>
        <v>F---0</v>
      </c>
      <c r="E2648" s="43" t="s">
        <v>6576</v>
      </c>
      <c r="F2648" s="43">
        <f>'Test Scenarios'!G2657</f>
        <v>0</v>
      </c>
      <c r="G2648" s="43" t="str">
        <f>"Objective"&amp;CHAR(10)
&amp;'Test Scenarios'!L2657&amp;CHAR(10)&amp;CHAR(10)&amp;
"Test Case Description"&amp;CHAR(10)
&amp;'Test Scenarios'!D2657&amp;CHAR(10)&amp;CHAR(10)&amp;
"Expected Results"&amp;CHAR(10)&amp;'Test Scenarios'!F2657</f>
        <v xml:space="preserve">Objective
Test Case Description
Expected Results
</v>
      </c>
      <c r="H2648" s="41"/>
      <c r="I2648" s="43" t="s">
        <v>6577</v>
      </c>
      <c r="J2648" s="41" t="str">
        <f>"TST-F "&amp;_xlfn.XLOOKUP('Test Scenarios'!M2657,'Taxonomy and Epics'!H:H,'Taxonomy and Epics'!E:E)</f>
        <v xml:space="preserve">TST-F </v>
      </c>
      <c r="K2648" s="36" t="str">
        <f>"Phase1,"&amp;_xlfn.XLOOKUP('Test Scenarios'!M2657,'Taxonomy and Epics'!H:H,'Taxonomy and Epics'!B:B)&amp;"_"&amp;_xlfn.XLOOKUP('Test Scenarios'!M2657,'Taxonomy and Epics'!H:H,'Taxonomy and Epics'!C:C)&amp;","&amp;'Test Scenarios'!M2657&amp;",Fin_Functional, Workday"</f>
        <v>Phase1,_,,Fin_Functional, Workday</v>
      </c>
      <c r="L2648" s="41"/>
      <c r="M2648" s="41"/>
      <c r="N2648" s="41"/>
      <c r="O2648" s="41"/>
      <c r="P2648" s="41"/>
      <c r="Q2648" s="41"/>
      <c r="R2648" s="41"/>
      <c r="S2648" s="41"/>
      <c r="T2648" s="38"/>
    </row>
    <row r="2649" spans="1:20" ht="128" x14ac:dyDescent="0.2">
      <c r="A2649" s="20">
        <f>'Test Scenarios'!A2658</f>
        <v>0</v>
      </c>
      <c r="B2649" s="44">
        <f>'Test Scenarios'!K2658</f>
        <v>0</v>
      </c>
      <c r="C2649" s="42">
        <f>'Test Scenarios'!B2658</f>
        <v>0</v>
      </c>
      <c r="D2649" s="43" t="str">
        <f>"F-"&amp;'Test Scenarios'!M2658&amp;"-"&amp;'Test Scenarios'!C2658&amp;"-"&amp;C2649</f>
        <v>F---0</v>
      </c>
      <c r="E2649" s="43" t="s">
        <v>6576</v>
      </c>
      <c r="F2649" s="43">
        <f>'Test Scenarios'!G2658</f>
        <v>0</v>
      </c>
      <c r="G2649" s="43" t="str">
        <f>"Objective"&amp;CHAR(10)
&amp;'Test Scenarios'!L2658&amp;CHAR(10)&amp;CHAR(10)&amp;
"Test Case Description"&amp;CHAR(10)
&amp;'Test Scenarios'!D2658&amp;CHAR(10)&amp;CHAR(10)&amp;
"Expected Results"&amp;CHAR(10)&amp;'Test Scenarios'!F2658</f>
        <v xml:space="preserve">Objective
Test Case Description
Expected Results
</v>
      </c>
      <c r="H2649" s="41"/>
      <c r="I2649" s="43" t="s">
        <v>6577</v>
      </c>
      <c r="J2649" s="41" t="str">
        <f>"TST-F "&amp;_xlfn.XLOOKUP('Test Scenarios'!M2658,'Taxonomy and Epics'!H:H,'Taxonomy and Epics'!E:E)</f>
        <v xml:space="preserve">TST-F </v>
      </c>
      <c r="K2649" s="36" t="str">
        <f>"Phase1,"&amp;_xlfn.XLOOKUP('Test Scenarios'!M2658,'Taxonomy and Epics'!H:H,'Taxonomy and Epics'!B:B)&amp;"_"&amp;_xlfn.XLOOKUP('Test Scenarios'!M2658,'Taxonomy and Epics'!H:H,'Taxonomy and Epics'!C:C)&amp;","&amp;'Test Scenarios'!M2658&amp;",Fin_Functional, Workday"</f>
        <v>Phase1,_,,Fin_Functional, Workday</v>
      </c>
      <c r="L2649" s="41"/>
      <c r="M2649" s="41"/>
      <c r="N2649" s="41"/>
      <c r="O2649" s="41"/>
      <c r="P2649" s="41"/>
      <c r="Q2649" s="41"/>
      <c r="R2649" s="41"/>
      <c r="S2649" s="41"/>
      <c r="T2649" s="38"/>
    </row>
    <row r="2650" spans="1:20" ht="128" x14ac:dyDescent="0.2">
      <c r="A2650" s="20">
        <f>'Test Scenarios'!A2659</f>
        <v>0</v>
      </c>
      <c r="B2650" s="44">
        <f>'Test Scenarios'!K2659</f>
        <v>0</v>
      </c>
      <c r="C2650" s="42">
        <f>'Test Scenarios'!B2659</f>
        <v>0</v>
      </c>
      <c r="D2650" s="43" t="str">
        <f>"F-"&amp;'Test Scenarios'!M2659&amp;"-"&amp;'Test Scenarios'!C2659&amp;"-"&amp;C2650</f>
        <v>F---0</v>
      </c>
      <c r="E2650" s="43" t="s">
        <v>6576</v>
      </c>
      <c r="F2650" s="43">
        <f>'Test Scenarios'!G2659</f>
        <v>0</v>
      </c>
      <c r="G2650" s="43" t="str">
        <f>"Objective"&amp;CHAR(10)
&amp;'Test Scenarios'!L2659&amp;CHAR(10)&amp;CHAR(10)&amp;
"Test Case Description"&amp;CHAR(10)
&amp;'Test Scenarios'!D2659&amp;CHAR(10)&amp;CHAR(10)&amp;
"Expected Results"&amp;CHAR(10)&amp;'Test Scenarios'!F2659</f>
        <v xml:space="preserve">Objective
Test Case Description
Expected Results
</v>
      </c>
      <c r="H2650" s="41"/>
      <c r="I2650" s="43" t="s">
        <v>6577</v>
      </c>
      <c r="J2650" s="41" t="str">
        <f>"TST-F "&amp;_xlfn.XLOOKUP('Test Scenarios'!M2659,'Taxonomy and Epics'!H:H,'Taxonomy and Epics'!E:E)</f>
        <v xml:space="preserve">TST-F </v>
      </c>
      <c r="K2650" s="36" t="str">
        <f>"Phase1,"&amp;_xlfn.XLOOKUP('Test Scenarios'!M2659,'Taxonomy and Epics'!H:H,'Taxonomy and Epics'!B:B)&amp;"_"&amp;_xlfn.XLOOKUP('Test Scenarios'!M2659,'Taxonomy and Epics'!H:H,'Taxonomy and Epics'!C:C)&amp;","&amp;'Test Scenarios'!M2659&amp;",Fin_Functional, Workday"</f>
        <v>Phase1,_,,Fin_Functional, Workday</v>
      </c>
      <c r="L2650" s="41"/>
      <c r="M2650" s="41"/>
      <c r="N2650" s="41"/>
      <c r="O2650" s="41"/>
      <c r="P2650" s="41"/>
      <c r="Q2650" s="41"/>
      <c r="R2650" s="41"/>
      <c r="S2650" s="41"/>
      <c r="T2650" s="38"/>
    </row>
    <row r="2651" spans="1:20" ht="128" x14ac:dyDescent="0.2">
      <c r="A2651" s="20">
        <f>'Test Scenarios'!A2660</f>
        <v>0</v>
      </c>
      <c r="B2651" s="44">
        <f>'Test Scenarios'!K2660</f>
        <v>0</v>
      </c>
      <c r="C2651" s="42">
        <f>'Test Scenarios'!B2660</f>
        <v>0</v>
      </c>
      <c r="D2651" s="43" t="str">
        <f>"F-"&amp;'Test Scenarios'!M2660&amp;"-"&amp;'Test Scenarios'!C2660&amp;"-"&amp;C2651</f>
        <v>F---0</v>
      </c>
      <c r="E2651" s="43" t="s">
        <v>6576</v>
      </c>
      <c r="F2651" s="43">
        <f>'Test Scenarios'!G2660</f>
        <v>0</v>
      </c>
      <c r="G2651" s="43" t="str">
        <f>"Objective"&amp;CHAR(10)
&amp;'Test Scenarios'!L2660&amp;CHAR(10)&amp;CHAR(10)&amp;
"Test Case Description"&amp;CHAR(10)
&amp;'Test Scenarios'!D2660&amp;CHAR(10)&amp;CHAR(10)&amp;
"Expected Results"&amp;CHAR(10)&amp;'Test Scenarios'!F2660</f>
        <v xml:space="preserve">Objective
Test Case Description
Expected Results
</v>
      </c>
      <c r="H2651" s="41"/>
      <c r="I2651" s="43" t="s">
        <v>6577</v>
      </c>
      <c r="J2651" s="41" t="str">
        <f>"TST-F "&amp;_xlfn.XLOOKUP('Test Scenarios'!M2660,'Taxonomy and Epics'!H:H,'Taxonomy and Epics'!E:E)</f>
        <v xml:space="preserve">TST-F </v>
      </c>
      <c r="K2651" s="36" t="str">
        <f>"Phase1,"&amp;_xlfn.XLOOKUP('Test Scenarios'!M2660,'Taxonomy and Epics'!H:H,'Taxonomy and Epics'!B:B)&amp;"_"&amp;_xlfn.XLOOKUP('Test Scenarios'!M2660,'Taxonomy and Epics'!H:H,'Taxonomy and Epics'!C:C)&amp;","&amp;'Test Scenarios'!M2660&amp;",Fin_Functional, Workday"</f>
        <v>Phase1,_,,Fin_Functional, Workday</v>
      </c>
      <c r="L2651" s="41"/>
      <c r="M2651" s="41"/>
      <c r="N2651" s="41"/>
      <c r="O2651" s="41"/>
      <c r="P2651" s="41"/>
      <c r="Q2651" s="41"/>
      <c r="R2651" s="41"/>
      <c r="S2651" s="41"/>
      <c r="T2651" s="38"/>
    </row>
    <row r="2652" spans="1:20" ht="128" x14ac:dyDescent="0.2">
      <c r="A2652" s="20">
        <f>'Test Scenarios'!A2661</f>
        <v>0</v>
      </c>
      <c r="B2652" s="44">
        <f>'Test Scenarios'!K2661</f>
        <v>0</v>
      </c>
      <c r="C2652" s="42">
        <f>'Test Scenarios'!B2661</f>
        <v>0</v>
      </c>
      <c r="D2652" s="43" t="str">
        <f>"F-"&amp;'Test Scenarios'!M2661&amp;"-"&amp;'Test Scenarios'!C2661&amp;"-"&amp;C2652</f>
        <v>F---0</v>
      </c>
      <c r="E2652" s="43" t="s">
        <v>6576</v>
      </c>
      <c r="F2652" s="43">
        <f>'Test Scenarios'!G2661</f>
        <v>0</v>
      </c>
      <c r="G2652" s="43" t="str">
        <f>"Objective"&amp;CHAR(10)
&amp;'Test Scenarios'!L2661&amp;CHAR(10)&amp;CHAR(10)&amp;
"Test Case Description"&amp;CHAR(10)
&amp;'Test Scenarios'!D2661&amp;CHAR(10)&amp;CHAR(10)&amp;
"Expected Results"&amp;CHAR(10)&amp;'Test Scenarios'!F2661</f>
        <v xml:space="preserve">Objective
Test Case Description
Expected Results
</v>
      </c>
      <c r="H2652" s="41"/>
      <c r="I2652" s="43" t="s">
        <v>6577</v>
      </c>
      <c r="J2652" s="41" t="str">
        <f>"TST-F "&amp;_xlfn.XLOOKUP('Test Scenarios'!M2661,'Taxonomy and Epics'!H:H,'Taxonomy and Epics'!E:E)</f>
        <v xml:space="preserve">TST-F </v>
      </c>
      <c r="K2652" s="36" t="str">
        <f>"Phase1,"&amp;_xlfn.XLOOKUP('Test Scenarios'!M2661,'Taxonomy and Epics'!H:H,'Taxonomy and Epics'!B:B)&amp;"_"&amp;_xlfn.XLOOKUP('Test Scenarios'!M2661,'Taxonomy and Epics'!H:H,'Taxonomy and Epics'!C:C)&amp;","&amp;'Test Scenarios'!M2661&amp;",Fin_Functional, Workday"</f>
        <v>Phase1,_,,Fin_Functional, Workday</v>
      </c>
      <c r="L2652" s="41"/>
      <c r="M2652" s="41"/>
      <c r="N2652" s="41"/>
      <c r="O2652" s="41"/>
      <c r="P2652" s="41"/>
      <c r="Q2652" s="41"/>
      <c r="R2652" s="41"/>
      <c r="S2652" s="41"/>
      <c r="T2652" s="38"/>
    </row>
    <row r="2653" spans="1:20" ht="128" x14ac:dyDescent="0.2">
      <c r="A2653" s="20">
        <f>'Test Scenarios'!A2662</f>
        <v>0</v>
      </c>
      <c r="B2653" s="44">
        <f>'Test Scenarios'!K2662</f>
        <v>0</v>
      </c>
      <c r="C2653" s="42">
        <f>'Test Scenarios'!B2662</f>
        <v>0</v>
      </c>
      <c r="D2653" s="43" t="str">
        <f>"F-"&amp;'Test Scenarios'!M2662&amp;"-"&amp;'Test Scenarios'!C2662&amp;"-"&amp;C2653</f>
        <v>F---0</v>
      </c>
      <c r="E2653" s="43" t="s">
        <v>6576</v>
      </c>
      <c r="F2653" s="43">
        <f>'Test Scenarios'!G2662</f>
        <v>0</v>
      </c>
      <c r="G2653" s="43" t="str">
        <f>"Objective"&amp;CHAR(10)
&amp;'Test Scenarios'!L2662&amp;CHAR(10)&amp;CHAR(10)&amp;
"Test Case Description"&amp;CHAR(10)
&amp;'Test Scenarios'!D2662&amp;CHAR(10)&amp;CHAR(10)&amp;
"Expected Results"&amp;CHAR(10)&amp;'Test Scenarios'!F2662</f>
        <v xml:space="preserve">Objective
Test Case Description
Expected Results
</v>
      </c>
      <c r="H2653" s="41"/>
      <c r="I2653" s="43" t="s">
        <v>6577</v>
      </c>
      <c r="J2653" s="41" t="str">
        <f>"TST-F "&amp;_xlfn.XLOOKUP('Test Scenarios'!M2662,'Taxonomy and Epics'!H:H,'Taxonomy and Epics'!E:E)</f>
        <v xml:space="preserve">TST-F </v>
      </c>
      <c r="K2653" s="36" t="str">
        <f>"Phase1,"&amp;_xlfn.XLOOKUP('Test Scenarios'!M2662,'Taxonomy and Epics'!H:H,'Taxonomy and Epics'!B:B)&amp;"_"&amp;_xlfn.XLOOKUP('Test Scenarios'!M2662,'Taxonomy and Epics'!H:H,'Taxonomy and Epics'!C:C)&amp;","&amp;'Test Scenarios'!M2662&amp;",Fin_Functional, Workday"</f>
        <v>Phase1,_,,Fin_Functional, Workday</v>
      </c>
      <c r="L2653" s="41"/>
      <c r="M2653" s="41"/>
      <c r="N2653" s="41"/>
      <c r="O2653" s="41"/>
      <c r="P2653" s="41"/>
      <c r="Q2653" s="41"/>
      <c r="R2653" s="41"/>
      <c r="S2653" s="41"/>
      <c r="T2653" s="38"/>
    </row>
    <row r="2654" spans="1:20" ht="128" x14ac:dyDescent="0.2">
      <c r="A2654" s="20">
        <f>'Test Scenarios'!A2663</f>
        <v>0</v>
      </c>
      <c r="B2654" s="44">
        <f>'Test Scenarios'!K2663</f>
        <v>0</v>
      </c>
      <c r="C2654" s="42">
        <f>'Test Scenarios'!B2663</f>
        <v>0</v>
      </c>
      <c r="D2654" s="43" t="str">
        <f>"F-"&amp;'Test Scenarios'!M2663&amp;"-"&amp;'Test Scenarios'!C2663&amp;"-"&amp;C2654</f>
        <v>F---0</v>
      </c>
      <c r="E2654" s="43" t="s">
        <v>6576</v>
      </c>
      <c r="F2654" s="43">
        <f>'Test Scenarios'!G2663</f>
        <v>0</v>
      </c>
      <c r="G2654" s="43" t="str">
        <f>"Objective"&amp;CHAR(10)
&amp;'Test Scenarios'!L2663&amp;CHAR(10)&amp;CHAR(10)&amp;
"Test Case Description"&amp;CHAR(10)
&amp;'Test Scenarios'!D2663&amp;CHAR(10)&amp;CHAR(10)&amp;
"Expected Results"&amp;CHAR(10)&amp;'Test Scenarios'!F2663</f>
        <v xml:space="preserve">Objective
Test Case Description
Expected Results
</v>
      </c>
      <c r="H2654" s="41"/>
      <c r="I2654" s="43" t="s">
        <v>6577</v>
      </c>
      <c r="J2654" s="41" t="str">
        <f>"TST-F "&amp;_xlfn.XLOOKUP('Test Scenarios'!M2663,'Taxonomy and Epics'!H:H,'Taxonomy and Epics'!E:E)</f>
        <v xml:space="preserve">TST-F </v>
      </c>
      <c r="K2654" s="36" t="str">
        <f>"Phase1,"&amp;_xlfn.XLOOKUP('Test Scenarios'!M2663,'Taxonomy and Epics'!H:H,'Taxonomy and Epics'!B:B)&amp;"_"&amp;_xlfn.XLOOKUP('Test Scenarios'!M2663,'Taxonomy and Epics'!H:H,'Taxonomy and Epics'!C:C)&amp;","&amp;'Test Scenarios'!M2663&amp;",Fin_Functional, Workday"</f>
        <v>Phase1,_,,Fin_Functional, Workday</v>
      </c>
      <c r="L2654" s="41"/>
      <c r="M2654" s="41"/>
      <c r="N2654" s="41"/>
      <c r="O2654" s="41"/>
      <c r="P2654" s="41"/>
      <c r="Q2654" s="41"/>
      <c r="R2654" s="41"/>
      <c r="S2654" s="41"/>
      <c r="T2654" s="38"/>
    </row>
    <row r="2655" spans="1:20" ht="128" x14ac:dyDescent="0.2">
      <c r="A2655" s="20">
        <f>'Test Scenarios'!A2664</f>
        <v>0</v>
      </c>
      <c r="B2655" s="44">
        <f>'Test Scenarios'!K2664</f>
        <v>0</v>
      </c>
      <c r="C2655" s="42">
        <f>'Test Scenarios'!B2664</f>
        <v>0</v>
      </c>
      <c r="D2655" s="43" t="str">
        <f>"F-"&amp;'Test Scenarios'!M2664&amp;"-"&amp;'Test Scenarios'!C2664&amp;"-"&amp;C2655</f>
        <v>F---0</v>
      </c>
      <c r="E2655" s="43" t="s">
        <v>6576</v>
      </c>
      <c r="F2655" s="43">
        <f>'Test Scenarios'!G2664</f>
        <v>0</v>
      </c>
      <c r="G2655" s="43" t="str">
        <f>"Objective"&amp;CHAR(10)
&amp;'Test Scenarios'!L2664&amp;CHAR(10)&amp;CHAR(10)&amp;
"Test Case Description"&amp;CHAR(10)
&amp;'Test Scenarios'!D2664&amp;CHAR(10)&amp;CHAR(10)&amp;
"Expected Results"&amp;CHAR(10)&amp;'Test Scenarios'!F2664</f>
        <v xml:space="preserve">Objective
Test Case Description
Expected Results
</v>
      </c>
      <c r="H2655" s="41"/>
      <c r="I2655" s="43" t="s">
        <v>6577</v>
      </c>
      <c r="J2655" s="41" t="str">
        <f>"TST-F "&amp;_xlfn.XLOOKUP('Test Scenarios'!M2664,'Taxonomy and Epics'!H:H,'Taxonomy and Epics'!E:E)</f>
        <v xml:space="preserve">TST-F </v>
      </c>
      <c r="K2655" s="36" t="str">
        <f>"Phase1,"&amp;_xlfn.XLOOKUP('Test Scenarios'!M2664,'Taxonomy and Epics'!H:H,'Taxonomy and Epics'!B:B)&amp;"_"&amp;_xlfn.XLOOKUP('Test Scenarios'!M2664,'Taxonomy and Epics'!H:H,'Taxonomy and Epics'!C:C)&amp;","&amp;'Test Scenarios'!M2664&amp;",Fin_Functional, Workday"</f>
        <v>Phase1,_,,Fin_Functional, Workday</v>
      </c>
      <c r="L2655" s="41"/>
      <c r="M2655" s="41"/>
      <c r="N2655" s="41"/>
      <c r="O2655" s="41"/>
      <c r="P2655" s="41"/>
      <c r="Q2655" s="41"/>
      <c r="R2655" s="41"/>
      <c r="S2655" s="41"/>
      <c r="T2655" s="38"/>
    </row>
    <row r="2656" spans="1:20" ht="128" x14ac:dyDescent="0.2">
      <c r="A2656" s="20">
        <f>'Test Scenarios'!A2665</f>
        <v>0</v>
      </c>
      <c r="B2656" s="44">
        <f>'Test Scenarios'!K2665</f>
        <v>0</v>
      </c>
      <c r="C2656" s="42">
        <f>'Test Scenarios'!B2665</f>
        <v>0</v>
      </c>
      <c r="D2656" s="43" t="str">
        <f>"F-"&amp;'Test Scenarios'!M2665&amp;"-"&amp;'Test Scenarios'!C2665&amp;"-"&amp;C2656</f>
        <v>F---0</v>
      </c>
      <c r="E2656" s="43" t="s">
        <v>6576</v>
      </c>
      <c r="F2656" s="43">
        <f>'Test Scenarios'!G2665</f>
        <v>0</v>
      </c>
      <c r="G2656" s="43" t="str">
        <f>"Objective"&amp;CHAR(10)
&amp;'Test Scenarios'!L2665&amp;CHAR(10)&amp;CHAR(10)&amp;
"Test Case Description"&amp;CHAR(10)
&amp;'Test Scenarios'!D2665&amp;CHAR(10)&amp;CHAR(10)&amp;
"Expected Results"&amp;CHAR(10)&amp;'Test Scenarios'!F2665</f>
        <v xml:space="preserve">Objective
Test Case Description
Expected Results
</v>
      </c>
      <c r="H2656" s="41"/>
      <c r="I2656" s="43" t="s">
        <v>6577</v>
      </c>
      <c r="J2656" s="41" t="str">
        <f>"TST-F "&amp;_xlfn.XLOOKUP('Test Scenarios'!M2665,'Taxonomy and Epics'!H:H,'Taxonomy and Epics'!E:E)</f>
        <v xml:space="preserve">TST-F </v>
      </c>
      <c r="K2656" s="36" t="str">
        <f>"Phase1,"&amp;_xlfn.XLOOKUP('Test Scenarios'!M2665,'Taxonomy and Epics'!H:H,'Taxonomy and Epics'!B:B)&amp;"_"&amp;_xlfn.XLOOKUP('Test Scenarios'!M2665,'Taxonomy and Epics'!H:H,'Taxonomy and Epics'!C:C)&amp;","&amp;'Test Scenarios'!M2665&amp;",Fin_Functional, Workday"</f>
        <v>Phase1,_,,Fin_Functional, Workday</v>
      </c>
      <c r="L2656" s="41"/>
      <c r="M2656" s="41"/>
      <c r="N2656" s="41"/>
      <c r="O2656" s="41"/>
      <c r="P2656" s="41"/>
      <c r="Q2656" s="41"/>
      <c r="R2656" s="41"/>
      <c r="S2656" s="41"/>
      <c r="T2656" s="38"/>
    </row>
    <row r="2657" spans="1:20" ht="128" x14ac:dyDescent="0.2">
      <c r="A2657" s="20">
        <f>'Test Scenarios'!A2666</f>
        <v>0</v>
      </c>
      <c r="B2657" s="44">
        <f>'Test Scenarios'!K2666</f>
        <v>0</v>
      </c>
      <c r="C2657" s="42">
        <f>'Test Scenarios'!B2666</f>
        <v>0</v>
      </c>
      <c r="D2657" s="43" t="str">
        <f>"F-"&amp;'Test Scenarios'!M2666&amp;"-"&amp;'Test Scenarios'!C2666&amp;"-"&amp;C2657</f>
        <v>F---0</v>
      </c>
      <c r="E2657" s="43" t="s">
        <v>6576</v>
      </c>
      <c r="F2657" s="43">
        <f>'Test Scenarios'!G2666</f>
        <v>0</v>
      </c>
      <c r="G2657" s="43" t="str">
        <f>"Objective"&amp;CHAR(10)
&amp;'Test Scenarios'!L2666&amp;CHAR(10)&amp;CHAR(10)&amp;
"Test Case Description"&amp;CHAR(10)
&amp;'Test Scenarios'!D2666&amp;CHAR(10)&amp;CHAR(10)&amp;
"Expected Results"&amp;CHAR(10)&amp;'Test Scenarios'!F2666</f>
        <v xml:space="preserve">Objective
Test Case Description
Expected Results
</v>
      </c>
      <c r="H2657" s="41"/>
      <c r="I2657" s="43" t="s">
        <v>6577</v>
      </c>
      <c r="J2657" s="41" t="str">
        <f>"TST-F "&amp;_xlfn.XLOOKUP('Test Scenarios'!M2666,'Taxonomy and Epics'!H:H,'Taxonomy and Epics'!E:E)</f>
        <v xml:space="preserve">TST-F </v>
      </c>
      <c r="K2657" s="36" t="str">
        <f>"Phase1,"&amp;_xlfn.XLOOKUP('Test Scenarios'!M2666,'Taxonomy and Epics'!H:H,'Taxonomy and Epics'!B:B)&amp;"_"&amp;_xlfn.XLOOKUP('Test Scenarios'!M2666,'Taxonomy and Epics'!H:H,'Taxonomy and Epics'!C:C)&amp;","&amp;'Test Scenarios'!M2666&amp;",Fin_Functional, Workday"</f>
        <v>Phase1,_,,Fin_Functional, Workday</v>
      </c>
      <c r="L2657" s="41"/>
      <c r="M2657" s="41"/>
      <c r="N2657" s="41"/>
      <c r="O2657" s="41"/>
      <c r="P2657" s="41"/>
      <c r="Q2657" s="41"/>
      <c r="R2657" s="41"/>
      <c r="S2657" s="41"/>
      <c r="T2657" s="38"/>
    </row>
    <row r="2658" spans="1:20" ht="128" x14ac:dyDescent="0.2">
      <c r="A2658" s="20">
        <f>'Test Scenarios'!A2667</f>
        <v>0</v>
      </c>
      <c r="B2658" s="44">
        <f>'Test Scenarios'!K2667</f>
        <v>0</v>
      </c>
      <c r="C2658" s="42">
        <f>'Test Scenarios'!B2667</f>
        <v>0</v>
      </c>
      <c r="D2658" s="43" t="str">
        <f>"F-"&amp;'Test Scenarios'!M2667&amp;"-"&amp;'Test Scenarios'!C2667&amp;"-"&amp;C2658</f>
        <v>F---0</v>
      </c>
      <c r="E2658" s="43" t="s">
        <v>6576</v>
      </c>
      <c r="F2658" s="43">
        <f>'Test Scenarios'!G2667</f>
        <v>0</v>
      </c>
      <c r="G2658" s="43" t="str">
        <f>"Objective"&amp;CHAR(10)
&amp;'Test Scenarios'!L2667&amp;CHAR(10)&amp;CHAR(10)&amp;
"Test Case Description"&amp;CHAR(10)
&amp;'Test Scenarios'!D2667&amp;CHAR(10)&amp;CHAR(10)&amp;
"Expected Results"&amp;CHAR(10)&amp;'Test Scenarios'!F2667</f>
        <v xml:space="preserve">Objective
Test Case Description
Expected Results
</v>
      </c>
      <c r="H2658" s="41"/>
      <c r="I2658" s="43" t="s">
        <v>6577</v>
      </c>
      <c r="J2658" s="41" t="str">
        <f>"TST-F "&amp;_xlfn.XLOOKUP('Test Scenarios'!M2667,'Taxonomy and Epics'!H:H,'Taxonomy and Epics'!E:E)</f>
        <v xml:space="preserve">TST-F </v>
      </c>
      <c r="K2658" s="36" t="str">
        <f>"Phase1,"&amp;_xlfn.XLOOKUP('Test Scenarios'!M2667,'Taxonomy and Epics'!H:H,'Taxonomy and Epics'!B:B)&amp;"_"&amp;_xlfn.XLOOKUP('Test Scenarios'!M2667,'Taxonomy and Epics'!H:H,'Taxonomy and Epics'!C:C)&amp;","&amp;'Test Scenarios'!M2667&amp;",Fin_Functional, Workday"</f>
        <v>Phase1,_,,Fin_Functional, Workday</v>
      </c>
      <c r="L2658" s="41"/>
      <c r="M2658" s="41"/>
      <c r="N2658" s="41"/>
      <c r="O2658" s="41"/>
      <c r="P2658" s="41"/>
      <c r="Q2658" s="41"/>
      <c r="R2658" s="41"/>
      <c r="S2658" s="41"/>
      <c r="T2658" s="38"/>
    </row>
    <row r="2659" spans="1:20" ht="128" x14ac:dyDescent="0.2">
      <c r="A2659" s="20">
        <f>'Test Scenarios'!A2668</f>
        <v>0</v>
      </c>
      <c r="B2659" s="44">
        <f>'Test Scenarios'!K2668</f>
        <v>0</v>
      </c>
      <c r="C2659" s="42">
        <f>'Test Scenarios'!B2668</f>
        <v>0</v>
      </c>
      <c r="D2659" s="43" t="str">
        <f>"F-"&amp;'Test Scenarios'!M2668&amp;"-"&amp;'Test Scenarios'!C2668&amp;"-"&amp;C2659</f>
        <v>F---0</v>
      </c>
      <c r="E2659" s="43" t="s">
        <v>6576</v>
      </c>
      <c r="F2659" s="43">
        <f>'Test Scenarios'!G2668</f>
        <v>0</v>
      </c>
      <c r="G2659" s="43" t="str">
        <f>"Objective"&amp;CHAR(10)
&amp;'Test Scenarios'!L2668&amp;CHAR(10)&amp;CHAR(10)&amp;
"Test Case Description"&amp;CHAR(10)
&amp;'Test Scenarios'!D2668&amp;CHAR(10)&amp;CHAR(10)&amp;
"Expected Results"&amp;CHAR(10)&amp;'Test Scenarios'!F2668</f>
        <v xml:space="preserve">Objective
Test Case Description
Expected Results
</v>
      </c>
      <c r="H2659" s="41"/>
      <c r="I2659" s="43" t="s">
        <v>6577</v>
      </c>
      <c r="J2659" s="41" t="str">
        <f>"TST-F "&amp;_xlfn.XLOOKUP('Test Scenarios'!M2668,'Taxonomy and Epics'!H:H,'Taxonomy and Epics'!E:E)</f>
        <v xml:space="preserve">TST-F </v>
      </c>
      <c r="K2659" s="36" t="str">
        <f>"Phase1,"&amp;_xlfn.XLOOKUP('Test Scenarios'!M2668,'Taxonomy and Epics'!H:H,'Taxonomy and Epics'!B:B)&amp;"_"&amp;_xlfn.XLOOKUP('Test Scenarios'!M2668,'Taxonomy and Epics'!H:H,'Taxonomy and Epics'!C:C)&amp;","&amp;'Test Scenarios'!M2668&amp;",Fin_Functional, Workday"</f>
        <v>Phase1,_,,Fin_Functional, Workday</v>
      </c>
      <c r="L2659" s="41"/>
      <c r="M2659" s="41"/>
      <c r="N2659" s="41"/>
      <c r="O2659" s="41"/>
      <c r="P2659" s="41"/>
      <c r="Q2659" s="41"/>
      <c r="R2659" s="41"/>
      <c r="S2659" s="41"/>
      <c r="T2659" s="38"/>
    </row>
    <row r="2660" spans="1:20" ht="128" x14ac:dyDescent="0.2">
      <c r="A2660" s="20">
        <f>'Test Scenarios'!A2669</f>
        <v>0</v>
      </c>
      <c r="B2660" s="44">
        <f>'Test Scenarios'!K2669</f>
        <v>0</v>
      </c>
      <c r="C2660" s="42">
        <f>'Test Scenarios'!B2669</f>
        <v>0</v>
      </c>
      <c r="D2660" s="43" t="str">
        <f>"F-"&amp;'Test Scenarios'!M2669&amp;"-"&amp;'Test Scenarios'!C2669&amp;"-"&amp;C2660</f>
        <v>F---0</v>
      </c>
      <c r="E2660" s="43" t="s">
        <v>6576</v>
      </c>
      <c r="F2660" s="43">
        <f>'Test Scenarios'!G2669</f>
        <v>0</v>
      </c>
      <c r="G2660" s="43" t="str">
        <f>"Objective"&amp;CHAR(10)
&amp;'Test Scenarios'!L2669&amp;CHAR(10)&amp;CHAR(10)&amp;
"Test Case Description"&amp;CHAR(10)
&amp;'Test Scenarios'!D2669&amp;CHAR(10)&amp;CHAR(10)&amp;
"Expected Results"&amp;CHAR(10)&amp;'Test Scenarios'!F2669</f>
        <v xml:space="preserve">Objective
Test Case Description
Expected Results
</v>
      </c>
      <c r="H2660" s="41"/>
      <c r="I2660" s="43" t="s">
        <v>6577</v>
      </c>
      <c r="J2660" s="41" t="str">
        <f>"TST-F "&amp;_xlfn.XLOOKUP('Test Scenarios'!M2669,'Taxonomy and Epics'!H:H,'Taxonomy and Epics'!E:E)</f>
        <v xml:space="preserve">TST-F </v>
      </c>
      <c r="K2660" s="36" t="str">
        <f>"Phase1,"&amp;_xlfn.XLOOKUP('Test Scenarios'!M2669,'Taxonomy and Epics'!H:H,'Taxonomy and Epics'!B:B)&amp;"_"&amp;_xlfn.XLOOKUP('Test Scenarios'!M2669,'Taxonomy and Epics'!H:H,'Taxonomy and Epics'!C:C)&amp;","&amp;'Test Scenarios'!M2669&amp;",Fin_Functional, Workday"</f>
        <v>Phase1,_,,Fin_Functional, Workday</v>
      </c>
      <c r="L2660" s="41"/>
      <c r="M2660" s="41"/>
      <c r="N2660" s="41"/>
      <c r="O2660" s="41"/>
      <c r="P2660" s="41"/>
      <c r="Q2660" s="41"/>
      <c r="R2660" s="41"/>
      <c r="S2660" s="41"/>
      <c r="T2660" s="38"/>
    </row>
    <row r="2661" spans="1:20" ht="128" x14ac:dyDescent="0.2">
      <c r="A2661" s="20">
        <f>'Test Scenarios'!A2670</f>
        <v>0</v>
      </c>
      <c r="B2661" s="44">
        <f>'Test Scenarios'!K2670</f>
        <v>0</v>
      </c>
      <c r="C2661" s="42">
        <f>'Test Scenarios'!B2670</f>
        <v>0</v>
      </c>
      <c r="D2661" s="43" t="str">
        <f>"F-"&amp;'Test Scenarios'!M2670&amp;"-"&amp;'Test Scenarios'!C2670&amp;"-"&amp;C2661</f>
        <v>F---0</v>
      </c>
      <c r="E2661" s="43" t="s">
        <v>6576</v>
      </c>
      <c r="F2661" s="43">
        <f>'Test Scenarios'!G2670</f>
        <v>0</v>
      </c>
      <c r="G2661" s="43" t="str">
        <f>"Objective"&amp;CHAR(10)
&amp;'Test Scenarios'!L2670&amp;CHAR(10)&amp;CHAR(10)&amp;
"Test Case Description"&amp;CHAR(10)
&amp;'Test Scenarios'!D2670&amp;CHAR(10)&amp;CHAR(10)&amp;
"Expected Results"&amp;CHAR(10)&amp;'Test Scenarios'!F2670</f>
        <v xml:space="preserve">Objective
Test Case Description
Expected Results
</v>
      </c>
      <c r="H2661" s="41"/>
      <c r="I2661" s="43" t="s">
        <v>6577</v>
      </c>
      <c r="J2661" s="41" t="str">
        <f>"TST-F "&amp;_xlfn.XLOOKUP('Test Scenarios'!M2670,'Taxonomy and Epics'!H:H,'Taxonomy and Epics'!E:E)</f>
        <v xml:space="preserve">TST-F </v>
      </c>
      <c r="K2661" s="36" t="str">
        <f>"Phase1,"&amp;_xlfn.XLOOKUP('Test Scenarios'!M2670,'Taxonomy and Epics'!H:H,'Taxonomy and Epics'!B:B)&amp;"_"&amp;_xlfn.XLOOKUP('Test Scenarios'!M2670,'Taxonomy and Epics'!H:H,'Taxonomy and Epics'!C:C)&amp;","&amp;'Test Scenarios'!M2670&amp;",Fin_Functional, Workday"</f>
        <v>Phase1,_,,Fin_Functional, Workday</v>
      </c>
      <c r="L2661" s="41"/>
      <c r="M2661" s="41"/>
      <c r="N2661" s="41"/>
      <c r="O2661" s="41"/>
      <c r="P2661" s="41"/>
      <c r="Q2661" s="41"/>
      <c r="R2661" s="41"/>
      <c r="S2661" s="41"/>
      <c r="T2661" s="38"/>
    </row>
    <row r="2662" spans="1:20" ht="128" x14ac:dyDescent="0.2">
      <c r="A2662" s="20">
        <f>'Test Scenarios'!A2671</f>
        <v>0</v>
      </c>
      <c r="B2662" s="44">
        <f>'Test Scenarios'!K2671</f>
        <v>0</v>
      </c>
      <c r="C2662" s="42">
        <f>'Test Scenarios'!B2671</f>
        <v>0</v>
      </c>
      <c r="D2662" s="43" t="str">
        <f>"F-"&amp;'Test Scenarios'!M2671&amp;"-"&amp;'Test Scenarios'!C2671&amp;"-"&amp;C2662</f>
        <v>F---0</v>
      </c>
      <c r="E2662" s="43" t="s">
        <v>6576</v>
      </c>
      <c r="F2662" s="43">
        <f>'Test Scenarios'!G2671</f>
        <v>0</v>
      </c>
      <c r="G2662" s="43" t="str">
        <f>"Objective"&amp;CHAR(10)
&amp;'Test Scenarios'!L2671&amp;CHAR(10)&amp;CHAR(10)&amp;
"Test Case Description"&amp;CHAR(10)
&amp;'Test Scenarios'!D2671&amp;CHAR(10)&amp;CHAR(10)&amp;
"Expected Results"&amp;CHAR(10)&amp;'Test Scenarios'!F2671</f>
        <v xml:space="preserve">Objective
Test Case Description
Expected Results
</v>
      </c>
      <c r="H2662" s="41"/>
      <c r="I2662" s="43" t="s">
        <v>6577</v>
      </c>
      <c r="J2662" s="41" t="str">
        <f>"TST-F "&amp;_xlfn.XLOOKUP('Test Scenarios'!M2671,'Taxonomy and Epics'!H:H,'Taxonomy and Epics'!E:E)</f>
        <v xml:space="preserve">TST-F </v>
      </c>
      <c r="K2662" s="36" t="str">
        <f>"Phase1,"&amp;_xlfn.XLOOKUP('Test Scenarios'!M2671,'Taxonomy and Epics'!H:H,'Taxonomy and Epics'!B:B)&amp;"_"&amp;_xlfn.XLOOKUP('Test Scenarios'!M2671,'Taxonomy and Epics'!H:H,'Taxonomy and Epics'!C:C)&amp;","&amp;'Test Scenarios'!M2671&amp;",Fin_Functional, Workday"</f>
        <v>Phase1,_,,Fin_Functional, Workday</v>
      </c>
      <c r="L2662" s="41"/>
      <c r="M2662" s="41"/>
      <c r="N2662" s="41"/>
      <c r="O2662" s="41"/>
      <c r="P2662" s="41"/>
      <c r="Q2662" s="41"/>
      <c r="R2662" s="41"/>
      <c r="S2662" s="41"/>
      <c r="T2662" s="38"/>
    </row>
    <row r="2663" spans="1:20" ht="128" x14ac:dyDescent="0.2">
      <c r="A2663" s="20">
        <f>'Test Scenarios'!A2672</f>
        <v>0</v>
      </c>
      <c r="B2663" s="44">
        <f>'Test Scenarios'!K2672</f>
        <v>0</v>
      </c>
      <c r="C2663" s="42">
        <f>'Test Scenarios'!B2672</f>
        <v>0</v>
      </c>
      <c r="D2663" s="43" t="str">
        <f>"F-"&amp;'Test Scenarios'!M2672&amp;"-"&amp;'Test Scenarios'!C2672&amp;"-"&amp;C2663</f>
        <v>F---0</v>
      </c>
      <c r="E2663" s="43" t="s">
        <v>6576</v>
      </c>
      <c r="F2663" s="43">
        <f>'Test Scenarios'!G2672</f>
        <v>0</v>
      </c>
      <c r="G2663" s="43" t="str">
        <f>"Objective"&amp;CHAR(10)
&amp;'Test Scenarios'!L2672&amp;CHAR(10)&amp;CHAR(10)&amp;
"Test Case Description"&amp;CHAR(10)
&amp;'Test Scenarios'!D2672&amp;CHAR(10)&amp;CHAR(10)&amp;
"Expected Results"&amp;CHAR(10)&amp;'Test Scenarios'!F2672</f>
        <v xml:space="preserve">Objective
Test Case Description
Expected Results
</v>
      </c>
      <c r="H2663" s="41"/>
      <c r="I2663" s="43" t="s">
        <v>6577</v>
      </c>
      <c r="J2663" s="41" t="str">
        <f>"TST-F "&amp;_xlfn.XLOOKUP('Test Scenarios'!M2672,'Taxonomy and Epics'!H:H,'Taxonomy and Epics'!E:E)</f>
        <v xml:space="preserve">TST-F </v>
      </c>
      <c r="K2663" s="36" t="str">
        <f>"Phase1,"&amp;_xlfn.XLOOKUP('Test Scenarios'!M2672,'Taxonomy and Epics'!H:H,'Taxonomy and Epics'!B:B)&amp;"_"&amp;_xlfn.XLOOKUP('Test Scenarios'!M2672,'Taxonomy and Epics'!H:H,'Taxonomy and Epics'!C:C)&amp;","&amp;'Test Scenarios'!M2672&amp;",Fin_Functional, Workday"</f>
        <v>Phase1,_,,Fin_Functional, Workday</v>
      </c>
      <c r="L2663" s="41"/>
      <c r="M2663" s="41"/>
      <c r="N2663" s="41"/>
      <c r="O2663" s="41"/>
      <c r="P2663" s="41"/>
      <c r="Q2663" s="41"/>
      <c r="R2663" s="41"/>
      <c r="S2663" s="41"/>
      <c r="T2663" s="38"/>
    </row>
    <row r="2664" spans="1:20" ht="128" x14ac:dyDescent="0.2">
      <c r="A2664" s="20">
        <f>'Test Scenarios'!A2673</f>
        <v>0</v>
      </c>
      <c r="B2664" s="44">
        <f>'Test Scenarios'!K2673</f>
        <v>0</v>
      </c>
      <c r="C2664" s="42">
        <f>'Test Scenarios'!B2673</f>
        <v>0</v>
      </c>
      <c r="D2664" s="43" t="str">
        <f>"F-"&amp;'Test Scenarios'!M2673&amp;"-"&amp;'Test Scenarios'!C2673&amp;"-"&amp;C2664</f>
        <v>F---0</v>
      </c>
      <c r="E2664" s="43" t="s">
        <v>6576</v>
      </c>
      <c r="F2664" s="43">
        <f>'Test Scenarios'!G2673</f>
        <v>0</v>
      </c>
      <c r="G2664" s="43" t="str">
        <f>"Objective"&amp;CHAR(10)
&amp;'Test Scenarios'!L2673&amp;CHAR(10)&amp;CHAR(10)&amp;
"Test Case Description"&amp;CHAR(10)
&amp;'Test Scenarios'!D2673&amp;CHAR(10)&amp;CHAR(10)&amp;
"Expected Results"&amp;CHAR(10)&amp;'Test Scenarios'!F2673</f>
        <v xml:space="preserve">Objective
Test Case Description
Expected Results
</v>
      </c>
      <c r="H2664" s="41"/>
      <c r="I2664" s="43" t="s">
        <v>6577</v>
      </c>
      <c r="J2664" s="41" t="str">
        <f>"TST-F "&amp;_xlfn.XLOOKUP('Test Scenarios'!M2673,'Taxonomy and Epics'!H:H,'Taxonomy and Epics'!E:E)</f>
        <v xml:space="preserve">TST-F </v>
      </c>
      <c r="K2664" s="36" t="str">
        <f>"Phase1,"&amp;_xlfn.XLOOKUP('Test Scenarios'!M2673,'Taxonomy and Epics'!H:H,'Taxonomy and Epics'!B:B)&amp;"_"&amp;_xlfn.XLOOKUP('Test Scenarios'!M2673,'Taxonomy and Epics'!H:H,'Taxonomy and Epics'!C:C)&amp;","&amp;'Test Scenarios'!M2673&amp;",Fin_Functional, Workday"</f>
        <v>Phase1,_,,Fin_Functional, Workday</v>
      </c>
      <c r="L2664" s="41"/>
      <c r="M2664" s="41"/>
      <c r="N2664" s="41"/>
      <c r="O2664" s="41"/>
      <c r="P2664" s="41"/>
      <c r="Q2664" s="41"/>
      <c r="R2664" s="41"/>
      <c r="S2664" s="41"/>
      <c r="T2664" s="38"/>
    </row>
    <row r="2665" spans="1:20" ht="128" x14ac:dyDescent="0.2">
      <c r="A2665" s="20">
        <f>'Test Scenarios'!A2674</f>
        <v>0</v>
      </c>
      <c r="B2665" s="44">
        <f>'Test Scenarios'!K2674</f>
        <v>0</v>
      </c>
      <c r="C2665" s="42">
        <f>'Test Scenarios'!B2674</f>
        <v>0</v>
      </c>
      <c r="D2665" s="43" t="str">
        <f>"F-"&amp;'Test Scenarios'!M2674&amp;"-"&amp;'Test Scenarios'!C2674&amp;"-"&amp;C2665</f>
        <v>F---0</v>
      </c>
      <c r="E2665" s="43" t="s">
        <v>6576</v>
      </c>
      <c r="F2665" s="43">
        <f>'Test Scenarios'!G2674</f>
        <v>0</v>
      </c>
      <c r="G2665" s="43" t="str">
        <f>"Objective"&amp;CHAR(10)
&amp;'Test Scenarios'!L2674&amp;CHAR(10)&amp;CHAR(10)&amp;
"Test Case Description"&amp;CHAR(10)
&amp;'Test Scenarios'!D2674&amp;CHAR(10)&amp;CHAR(10)&amp;
"Expected Results"&amp;CHAR(10)&amp;'Test Scenarios'!F2674</f>
        <v xml:space="preserve">Objective
Test Case Description
Expected Results
</v>
      </c>
      <c r="H2665" s="41"/>
      <c r="I2665" s="43" t="s">
        <v>6577</v>
      </c>
      <c r="J2665" s="41" t="str">
        <f>"TST-F "&amp;_xlfn.XLOOKUP('Test Scenarios'!M2674,'Taxonomy and Epics'!H:H,'Taxonomy and Epics'!E:E)</f>
        <v xml:space="preserve">TST-F </v>
      </c>
      <c r="K2665" s="36" t="str">
        <f>"Phase1,"&amp;_xlfn.XLOOKUP('Test Scenarios'!M2674,'Taxonomy and Epics'!H:H,'Taxonomy and Epics'!B:B)&amp;"_"&amp;_xlfn.XLOOKUP('Test Scenarios'!M2674,'Taxonomy and Epics'!H:H,'Taxonomy and Epics'!C:C)&amp;","&amp;'Test Scenarios'!M2674&amp;",Fin_Functional, Workday"</f>
        <v>Phase1,_,,Fin_Functional, Workday</v>
      </c>
      <c r="L2665" s="41"/>
      <c r="M2665" s="41"/>
      <c r="N2665" s="41"/>
      <c r="O2665" s="41"/>
      <c r="P2665" s="41"/>
      <c r="Q2665" s="41"/>
      <c r="R2665" s="41"/>
      <c r="S2665" s="41"/>
      <c r="T2665" s="38"/>
    </row>
    <row r="2666" spans="1:20" ht="128" x14ac:dyDescent="0.2">
      <c r="A2666" s="20">
        <f>'Test Scenarios'!A2675</f>
        <v>0</v>
      </c>
      <c r="B2666" s="44">
        <f>'Test Scenarios'!K2675</f>
        <v>0</v>
      </c>
      <c r="C2666" s="42">
        <f>'Test Scenarios'!B2675</f>
        <v>0</v>
      </c>
      <c r="D2666" s="43" t="str">
        <f>"F-"&amp;'Test Scenarios'!M2675&amp;"-"&amp;'Test Scenarios'!C2675&amp;"-"&amp;C2666</f>
        <v>F---0</v>
      </c>
      <c r="E2666" s="43" t="s">
        <v>6576</v>
      </c>
      <c r="F2666" s="43">
        <f>'Test Scenarios'!G2675</f>
        <v>0</v>
      </c>
      <c r="G2666" s="43" t="str">
        <f>"Objective"&amp;CHAR(10)
&amp;'Test Scenarios'!L2675&amp;CHAR(10)&amp;CHAR(10)&amp;
"Test Case Description"&amp;CHAR(10)
&amp;'Test Scenarios'!D2675&amp;CHAR(10)&amp;CHAR(10)&amp;
"Expected Results"&amp;CHAR(10)&amp;'Test Scenarios'!F2675</f>
        <v xml:space="preserve">Objective
Test Case Description
Expected Results
</v>
      </c>
      <c r="H2666" s="41"/>
      <c r="I2666" s="43" t="s">
        <v>6577</v>
      </c>
      <c r="J2666" s="41" t="str">
        <f>"TST-F "&amp;_xlfn.XLOOKUP('Test Scenarios'!M2675,'Taxonomy and Epics'!H:H,'Taxonomy and Epics'!E:E)</f>
        <v xml:space="preserve">TST-F </v>
      </c>
      <c r="K2666" s="36" t="str">
        <f>"Phase1,"&amp;_xlfn.XLOOKUP('Test Scenarios'!M2675,'Taxonomy and Epics'!H:H,'Taxonomy and Epics'!B:B)&amp;"_"&amp;_xlfn.XLOOKUP('Test Scenarios'!M2675,'Taxonomy and Epics'!H:H,'Taxonomy and Epics'!C:C)&amp;","&amp;'Test Scenarios'!M2675&amp;",Fin_Functional, Workday"</f>
        <v>Phase1,_,,Fin_Functional, Workday</v>
      </c>
      <c r="L2666" s="41"/>
      <c r="M2666" s="41"/>
      <c r="N2666" s="41"/>
      <c r="O2666" s="41"/>
      <c r="P2666" s="41"/>
      <c r="Q2666" s="41"/>
      <c r="R2666" s="41"/>
      <c r="S2666" s="41"/>
      <c r="T2666" s="38"/>
    </row>
    <row r="2667" spans="1:20" ht="128" x14ac:dyDescent="0.2">
      <c r="A2667" s="20">
        <f>'Test Scenarios'!A2676</f>
        <v>0</v>
      </c>
      <c r="B2667" s="44">
        <f>'Test Scenarios'!K2676</f>
        <v>0</v>
      </c>
      <c r="C2667" s="42">
        <f>'Test Scenarios'!B2676</f>
        <v>0</v>
      </c>
      <c r="D2667" s="43" t="str">
        <f>"F-"&amp;'Test Scenarios'!M2676&amp;"-"&amp;'Test Scenarios'!C2676&amp;"-"&amp;C2667</f>
        <v>F---0</v>
      </c>
      <c r="E2667" s="43" t="s">
        <v>6576</v>
      </c>
      <c r="F2667" s="43">
        <f>'Test Scenarios'!G2676</f>
        <v>0</v>
      </c>
      <c r="G2667" s="43" t="str">
        <f>"Objective"&amp;CHAR(10)
&amp;'Test Scenarios'!L2676&amp;CHAR(10)&amp;CHAR(10)&amp;
"Test Case Description"&amp;CHAR(10)
&amp;'Test Scenarios'!D2676&amp;CHAR(10)&amp;CHAR(10)&amp;
"Expected Results"&amp;CHAR(10)&amp;'Test Scenarios'!F2676</f>
        <v xml:space="preserve">Objective
Test Case Description
Expected Results
</v>
      </c>
      <c r="H2667" s="41"/>
      <c r="I2667" s="43" t="s">
        <v>6577</v>
      </c>
      <c r="J2667" s="41" t="str">
        <f>"TST-F "&amp;_xlfn.XLOOKUP('Test Scenarios'!M2676,'Taxonomy and Epics'!H:H,'Taxonomy and Epics'!E:E)</f>
        <v xml:space="preserve">TST-F </v>
      </c>
      <c r="K2667" s="36" t="str">
        <f>"Phase1,"&amp;_xlfn.XLOOKUP('Test Scenarios'!M2676,'Taxonomy and Epics'!H:H,'Taxonomy and Epics'!B:B)&amp;"_"&amp;_xlfn.XLOOKUP('Test Scenarios'!M2676,'Taxonomy and Epics'!H:H,'Taxonomy and Epics'!C:C)&amp;","&amp;'Test Scenarios'!M2676&amp;",Fin_Functional, Workday"</f>
        <v>Phase1,_,,Fin_Functional, Workday</v>
      </c>
      <c r="L2667" s="41"/>
      <c r="M2667" s="41"/>
      <c r="N2667" s="41"/>
      <c r="O2667" s="41"/>
      <c r="P2667" s="41"/>
      <c r="Q2667" s="41"/>
      <c r="R2667" s="41"/>
      <c r="S2667" s="41"/>
      <c r="T2667" s="38"/>
    </row>
    <row r="2668" spans="1:20" ht="128" x14ac:dyDescent="0.2">
      <c r="A2668" s="20">
        <f>'Test Scenarios'!A2677</f>
        <v>0</v>
      </c>
      <c r="B2668" s="44">
        <f>'Test Scenarios'!K2677</f>
        <v>0</v>
      </c>
      <c r="C2668" s="42">
        <f>'Test Scenarios'!B2677</f>
        <v>0</v>
      </c>
      <c r="D2668" s="43" t="str">
        <f>"F-"&amp;'Test Scenarios'!M2677&amp;"-"&amp;'Test Scenarios'!C2677&amp;"-"&amp;C2668</f>
        <v>F---0</v>
      </c>
      <c r="E2668" s="43" t="s">
        <v>6576</v>
      </c>
      <c r="F2668" s="43">
        <f>'Test Scenarios'!G2677</f>
        <v>0</v>
      </c>
      <c r="G2668" s="43" t="str">
        <f>"Objective"&amp;CHAR(10)
&amp;'Test Scenarios'!L2677&amp;CHAR(10)&amp;CHAR(10)&amp;
"Test Case Description"&amp;CHAR(10)
&amp;'Test Scenarios'!D2677&amp;CHAR(10)&amp;CHAR(10)&amp;
"Expected Results"&amp;CHAR(10)&amp;'Test Scenarios'!F2677</f>
        <v xml:space="preserve">Objective
Test Case Description
Expected Results
</v>
      </c>
      <c r="H2668" s="41"/>
      <c r="I2668" s="43" t="s">
        <v>6577</v>
      </c>
      <c r="J2668" s="41" t="str">
        <f>"TST-F "&amp;_xlfn.XLOOKUP('Test Scenarios'!M2677,'Taxonomy and Epics'!H:H,'Taxonomy and Epics'!E:E)</f>
        <v xml:space="preserve">TST-F </v>
      </c>
      <c r="K2668" s="36" t="str">
        <f>"Phase1,"&amp;_xlfn.XLOOKUP('Test Scenarios'!M2677,'Taxonomy and Epics'!H:H,'Taxonomy and Epics'!B:B)&amp;"_"&amp;_xlfn.XLOOKUP('Test Scenarios'!M2677,'Taxonomy and Epics'!H:H,'Taxonomy and Epics'!C:C)&amp;","&amp;'Test Scenarios'!M2677&amp;",Fin_Functional, Workday"</f>
        <v>Phase1,_,,Fin_Functional, Workday</v>
      </c>
      <c r="L2668" s="41"/>
      <c r="M2668" s="41"/>
      <c r="N2668" s="41"/>
      <c r="O2668" s="41"/>
      <c r="P2668" s="41"/>
      <c r="Q2668" s="41"/>
      <c r="R2668" s="41"/>
      <c r="S2668" s="41"/>
      <c r="T2668" s="38"/>
    </row>
    <row r="2669" spans="1:20" ht="128" x14ac:dyDescent="0.2">
      <c r="A2669" s="20">
        <f>'Test Scenarios'!A2678</f>
        <v>0</v>
      </c>
      <c r="B2669" s="44">
        <f>'Test Scenarios'!K2678</f>
        <v>0</v>
      </c>
      <c r="C2669" s="42">
        <f>'Test Scenarios'!B2678</f>
        <v>0</v>
      </c>
      <c r="D2669" s="43" t="str">
        <f>"F-"&amp;'Test Scenarios'!M2678&amp;"-"&amp;'Test Scenarios'!C2678&amp;"-"&amp;C2669</f>
        <v>F---0</v>
      </c>
      <c r="E2669" s="43" t="s">
        <v>6576</v>
      </c>
      <c r="F2669" s="43">
        <f>'Test Scenarios'!G2678</f>
        <v>0</v>
      </c>
      <c r="G2669" s="43" t="str">
        <f>"Objective"&amp;CHAR(10)
&amp;'Test Scenarios'!L2678&amp;CHAR(10)&amp;CHAR(10)&amp;
"Test Case Description"&amp;CHAR(10)
&amp;'Test Scenarios'!D2678&amp;CHAR(10)&amp;CHAR(10)&amp;
"Expected Results"&amp;CHAR(10)&amp;'Test Scenarios'!F2678</f>
        <v xml:space="preserve">Objective
Test Case Description
Expected Results
</v>
      </c>
      <c r="H2669" s="41"/>
      <c r="I2669" s="43" t="s">
        <v>6577</v>
      </c>
      <c r="J2669" s="41" t="str">
        <f>"TST-F "&amp;_xlfn.XLOOKUP('Test Scenarios'!M2678,'Taxonomy and Epics'!H:H,'Taxonomy and Epics'!E:E)</f>
        <v xml:space="preserve">TST-F </v>
      </c>
      <c r="K2669" s="36" t="str">
        <f>"Phase1,"&amp;_xlfn.XLOOKUP('Test Scenarios'!M2678,'Taxonomy and Epics'!H:H,'Taxonomy and Epics'!B:B)&amp;"_"&amp;_xlfn.XLOOKUP('Test Scenarios'!M2678,'Taxonomy and Epics'!H:H,'Taxonomy and Epics'!C:C)&amp;","&amp;'Test Scenarios'!M2678&amp;",Fin_Functional, Workday"</f>
        <v>Phase1,_,,Fin_Functional, Workday</v>
      </c>
      <c r="L2669" s="41"/>
      <c r="M2669" s="41"/>
      <c r="N2669" s="41"/>
      <c r="O2669" s="41"/>
      <c r="P2669" s="41"/>
      <c r="Q2669" s="41"/>
      <c r="R2669" s="41"/>
      <c r="S2669" s="41"/>
      <c r="T2669" s="38"/>
    </row>
    <row r="2670" spans="1:20" ht="128" x14ac:dyDescent="0.2">
      <c r="A2670" s="20">
        <f>'Test Scenarios'!A2679</f>
        <v>0</v>
      </c>
      <c r="B2670" s="44">
        <f>'Test Scenarios'!K2679</f>
        <v>0</v>
      </c>
      <c r="C2670" s="42">
        <f>'Test Scenarios'!B2679</f>
        <v>0</v>
      </c>
      <c r="D2670" s="43" t="str">
        <f>"F-"&amp;'Test Scenarios'!M2679&amp;"-"&amp;'Test Scenarios'!C2679&amp;"-"&amp;C2670</f>
        <v>F---0</v>
      </c>
      <c r="E2670" s="43" t="s">
        <v>6576</v>
      </c>
      <c r="F2670" s="43">
        <f>'Test Scenarios'!G2679</f>
        <v>0</v>
      </c>
      <c r="G2670" s="43" t="str">
        <f>"Objective"&amp;CHAR(10)
&amp;'Test Scenarios'!L2679&amp;CHAR(10)&amp;CHAR(10)&amp;
"Test Case Description"&amp;CHAR(10)
&amp;'Test Scenarios'!D2679&amp;CHAR(10)&amp;CHAR(10)&amp;
"Expected Results"&amp;CHAR(10)&amp;'Test Scenarios'!F2679</f>
        <v xml:space="preserve">Objective
Test Case Description
Expected Results
</v>
      </c>
      <c r="H2670" s="41"/>
      <c r="I2670" s="43" t="s">
        <v>6577</v>
      </c>
      <c r="J2670" s="41" t="str">
        <f>"TST-F "&amp;_xlfn.XLOOKUP('Test Scenarios'!M2679,'Taxonomy and Epics'!H:H,'Taxonomy and Epics'!E:E)</f>
        <v xml:space="preserve">TST-F </v>
      </c>
      <c r="K2670" s="36" t="str">
        <f>"Phase1,"&amp;_xlfn.XLOOKUP('Test Scenarios'!M2679,'Taxonomy and Epics'!H:H,'Taxonomy and Epics'!B:B)&amp;"_"&amp;_xlfn.XLOOKUP('Test Scenarios'!M2679,'Taxonomy and Epics'!H:H,'Taxonomy and Epics'!C:C)&amp;","&amp;'Test Scenarios'!M2679&amp;",Fin_Functional, Workday"</f>
        <v>Phase1,_,,Fin_Functional, Workday</v>
      </c>
      <c r="L2670" s="41"/>
      <c r="M2670" s="41"/>
      <c r="N2670" s="41"/>
      <c r="O2670" s="41"/>
      <c r="P2670" s="41"/>
      <c r="Q2670" s="41"/>
      <c r="R2670" s="41"/>
      <c r="S2670" s="41"/>
      <c r="T2670" s="38"/>
    </row>
    <row r="2671" spans="1:20" ht="128" x14ac:dyDescent="0.2">
      <c r="A2671" s="20">
        <f>'Test Scenarios'!A2680</f>
        <v>0</v>
      </c>
      <c r="B2671" s="44">
        <f>'Test Scenarios'!K2680</f>
        <v>0</v>
      </c>
      <c r="C2671" s="42">
        <f>'Test Scenarios'!B2680</f>
        <v>0</v>
      </c>
      <c r="D2671" s="43" t="str">
        <f>"F-"&amp;'Test Scenarios'!M2680&amp;"-"&amp;'Test Scenarios'!C2680&amp;"-"&amp;C2671</f>
        <v>F---0</v>
      </c>
      <c r="E2671" s="43" t="s">
        <v>6576</v>
      </c>
      <c r="F2671" s="43">
        <f>'Test Scenarios'!G2680</f>
        <v>0</v>
      </c>
      <c r="G2671" s="43" t="str">
        <f>"Objective"&amp;CHAR(10)
&amp;'Test Scenarios'!L2680&amp;CHAR(10)&amp;CHAR(10)&amp;
"Test Case Description"&amp;CHAR(10)
&amp;'Test Scenarios'!D2680&amp;CHAR(10)&amp;CHAR(10)&amp;
"Expected Results"&amp;CHAR(10)&amp;'Test Scenarios'!F2680</f>
        <v xml:space="preserve">Objective
Test Case Description
Expected Results
</v>
      </c>
      <c r="H2671" s="41"/>
      <c r="I2671" s="43" t="s">
        <v>6577</v>
      </c>
      <c r="J2671" s="41" t="str">
        <f>"TST-F "&amp;_xlfn.XLOOKUP('Test Scenarios'!M2680,'Taxonomy and Epics'!H:H,'Taxonomy and Epics'!E:E)</f>
        <v xml:space="preserve">TST-F </v>
      </c>
      <c r="K2671" s="36" t="str">
        <f>"Phase1,"&amp;_xlfn.XLOOKUP('Test Scenarios'!M2680,'Taxonomy and Epics'!H:H,'Taxonomy and Epics'!B:B)&amp;"_"&amp;_xlfn.XLOOKUP('Test Scenarios'!M2680,'Taxonomy and Epics'!H:H,'Taxonomy and Epics'!C:C)&amp;","&amp;'Test Scenarios'!M2680&amp;",Fin_Functional, Workday"</f>
        <v>Phase1,_,,Fin_Functional, Workday</v>
      </c>
      <c r="L2671" s="41"/>
      <c r="M2671" s="41"/>
      <c r="N2671" s="41"/>
      <c r="O2671" s="41"/>
      <c r="P2671" s="41"/>
      <c r="Q2671" s="41"/>
      <c r="R2671" s="41"/>
      <c r="S2671" s="41"/>
      <c r="T2671" s="38"/>
    </row>
    <row r="2672" spans="1:20" ht="128" x14ac:dyDescent="0.2">
      <c r="A2672" s="20">
        <f>'Test Scenarios'!A2681</f>
        <v>0</v>
      </c>
      <c r="B2672" s="44">
        <f>'Test Scenarios'!K2681</f>
        <v>0</v>
      </c>
      <c r="C2672" s="42">
        <f>'Test Scenarios'!B2681</f>
        <v>0</v>
      </c>
      <c r="D2672" s="43" t="str">
        <f>"F-"&amp;'Test Scenarios'!M2681&amp;"-"&amp;'Test Scenarios'!C2681&amp;"-"&amp;C2672</f>
        <v>F---0</v>
      </c>
      <c r="E2672" s="43" t="s">
        <v>6576</v>
      </c>
      <c r="F2672" s="43">
        <f>'Test Scenarios'!G2681</f>
        <v>0</v>
      </c>
      <c r="G2672" s="43" t="str">
        <f>"Objective"&amp;CHAR(10)
&amp;'Test Scenarios'!L2681&amp;CHAR(10)&amp;CHAR(10)&amp;
"Test Case Description"&amp;CHAR(10)
&amp;'Test Scenarios'!D2681&amp;CHAR(10)&amp;CHAR(10)&amp;
"Expected Results"&amp;CHAR(10)&amp;'Test Scenarios'!F2681</f>
        <v xml:space="preserve">Objective
Test Case Description
Expected Results
</v>
      </c>
      <c r="H2672" s="41"/>
      <c r="I2672" s="43" t="s">
        <v>6577</v>
      </c>
      <c r="J2672" s="41" t="str">
        <f>"TST-F "&amp;_xlfn.XLOOKUP('Test Scenarios'!M2681,'Taxonomy and Epics'!H:H,'Taxonomy and Epics'!E:E)</f>
        <v xml:space="preserve">TST-F </v>
      </c>
      <c r="K2672" s="36" t="str">
        <f>"Phase1,"&amp;_xlfn.XLOOKUP('Test Scenarios'!M2681,'Taxonomy and Epics'!H:H,'Taxonomy and Epics'!B:B)&amp;"_"&amp;_xlfn.XLOOKUP('Test Scenarios'!M2681,'Taxonomy and Epics'!H:H,'Taxonomy and Epics'!C:C)&amp;","&amp;'Test Scenarios'!M2681&amp;",Fin_Functional, Workday"</f>
        <v>Phase1,_,,Fin_Functional, Workday</v>
      </c>
      <c r="L2672" s="41"/>
      <c r="M2672" s="41"/>
      <c r="N2672" s="41"/>
      <c r="O2672" s="41"/>
      <c r="P2672" s="41"/>
      <c r="Q2672" s="41"/>
      <c r="R2672" s="41"/>
      <c r="S2672" s="41"/>
      <c r="T2672" s="38"/>
    </row>
    <row r="2673" spans="1:20" ht="128" x14ac:dyDescent="0.2">
      <c r="A2673" s="20">
        <f>'Test Scenarios'!A2682</f>
        <v>0</v>
      </c>
      <c r="B2673" s="44">
        <f>'Test Scenarios'!K2682</f>
        <v>0</v>
      </c>
      <c r="C2673" s="42">
        <f>'Test Scenarios'!B2682</f>
        <v>0</v>
      </c>
      <c r="D2673" s="43" t="str">
        <f>"F-"&amp;'Test Scenarios'!M2682&amp;"-"&amp;'Test Scenarios'!C2682&amp;"-"&amp;C2673</f>
        <v>F---0</v>
      </c>
      <c r="E2673" s="43" t="s">
        <v>6576</v>
      </c>
      <c r="F2673" s="43">
        <f>'Test Scenarios'!G2682</f>
        <v>0</v>
      </c>
      <c r="G2673" s="43" t="str">
        <f>"Objective"&amp;CHAR(10)
&amp;'Test Scenarios'!L2682&amp;CHAR(10)&amp;CHAR(10)&amp;
"Test Case Description"&amp;CHAR(10)
&amp;'Test Scenarios'!D2682&amp;CHAR(10)&amp;CHAR(10)&amp;
"Expected Results"&amp;CHAR(10)&amp;'Test Scenarios'!F2682</f>
        <v xml:space="preserve">Objective
Test Case Description
Expected Results
</v>
      </c>
      <c r="H2673" s="41"/>
      <c r="I2673" s="43" t="s">
        <v>6577</v>
      </c>
      <c r="J2673" s="41" t="str">
        <f>"TST-F "&amp;_xlfn.XLOOKUP('Test Scenarios'!M2682,'Taxonomy and Epics'!H:H,'Taxonomy and Epics'!E:E)</f>
        <v xml:space="preserve">TST-F </v>
      </c>
      <c r="K2673" s="36" t="str">
        <f>"Phase1,"&amp;_xlfn.XLOOKUP('Test Scenarios'!M2682,'Taxonomy and Epics'!H:H,'Taxonomy and Epics'!B:B)&amp;"_"&amp;_xlfn.XLOOKUP('Test Scenarios'!M2682,'Taxonomy and Epics'!H:H,'Taxonomy and Epics'!C:C)&amp;","&amp;'Test Scenarios'!M2682&amp;",Fin_Functional, Workday"</f>
        <v>Phase1,_,,Fin_Functional, Workday</v>
      </c>
      <c r="L2673" s="41"/>
      <c r="M2673" s="41"/>
      <c r="N2673" s="41"/>
      <c r="O2673" s="41"/>
      <c r="P2673" s="41"/>
      <c r="Q2673" s="41"/>
      <c r="R2673" s="41"/>
      <c r="S2673" s="41"/>
      <c r="T2673" s="38"/>
    </row>
    <row r="2674" spans="1:20" ht="128" x14ac:dyDescent="0.2">
      <c r="A2674" s="20">
        <f>'Test Scenarios'!A2683</f>
        <v>0</v>
      </c>
      <c r="B2674" s="44">
        <f>'Test Scenarios'!K2683</f>
        <v>0</v>
      </c>
      <c r="C2674" s="42">
        <f>'Test Scenarios'!B2683</f>
        <v>0</v>
      </c>
      <c r="D2674" s="43" t="str">
        <f>"F-"&amp;'Test Scenarios'!M2683&amp;"-"&amp;'Test Scenarios'!C2683&amp;"-"&amp;C2674</f>
        <v>F---0</v>
      </c>
      <c r="E2674" s="43" t="s">
        <v>6576</v>
      </c>
      <c r="F2674" s="43">
        <f>'Test Scenarios'!G2683</f>
        <v>0</v>
      </c>
      <c r="G2674" s="43" t="str">
        <f>"Objective"&amp;CHAR(10)
&amp;'Test Scenarios'!L2683&amp;CHAR(10)&amp;CHAR(10)&amp;
"Test Case Description"&amp;CHAR(10)
&amp;'Test Scenarios'!D2683&amp;CHAR(10)&amp;CHAR(10)&amp;
"Expected Results"&amp;CHAR(10)&amp;'Test Scenarios'!F2683</f>
        <v xml:space="preserve">Objective
Test Case Description
Expected Results
</v>
      </c>
      <c r="H2674" s="41"/>
      <c r="I2674" s="43" t="s">
        <v>6577</v>
      </c>
      <c r="J2674" s="41" t="str">
        <f>"TST-F "&amp;_xlfn.XLOOKUP('Test Scenarios'!M2683,'Taxonomy and Epics'!H:H,'Taxonomy and Epics'!E:E)</f>
        <v xml:space="preserve">TST-F </v>
      </c>
      <c r="K2674" s="36" t="str">
        <f>"Phase1,"&amp;_xlfn.XLOOKUP('Test Scenarios'!M2683,'Taxonomy and Epics'!H:H,'Taxonomy and Epics'!B:B)&amp;"_"&amp;_xlfn.XLOOKUP('Test Scenarios'!M2683,'Taxonomy and Epics'!H:H,'Taxonomy and Epics'!C:C)&amp;","&amp;'Test Scenarios'!M2683&amp;",Fin_Functional, Workday"</f>
        <v>Phase1,_,,Fin_Functional, Workday</v>
      </c>
      <c r="L2674" s="41"/>
      <c r="M2674" s="41"/>
      <c r="N2674" s="41"/>
      <c r="O2674" s="41"/>
      <c r="P2674" s="41"/>
      <c r="Q2674" s="41"/>
      <c r="R2674" s="41"/>
      <c r="S2674" s="41"/>
      <c r="T2674" s="38"/>
    </row>
    <row r="2675" spans="1:20" ht="128" x14ac:dyDescent="0.2">
      <c r="A2675" s="20">
        <f>'Test Scenarios'!A2684</f>
        <v>0</v>
      </c>
      <c r="B2675" s="44">
        <f>'Test Scenarios'!K2684</f>
        <v>0</v>
      </c>
      <c r="C2675" s="42">
        <f>'Test Scenarios'!B2684</f>
        <v>0</v>
      </c>
      <c r="D2675" s="43" t="str">
        <f>"F-"&amp;'Test Scenarios'!M2684&amp;"-"&amp;'Test Scenarios'!C2684&amp;"-"&amp;C2675</f>
        <v>F---0</v>
      </c>
      <c r="E2675" s="43" t="s">
        <v>6576</v>
      </c>
      <c r="F2675" s="43">
        <f>'Test Scenarios'!G2684</f>
        <v>0</v>
      </c>
      <c r="G2675" s="43" t="str">
        <f>"Objective"&amp;CHAR(10)
&amp;'Test Scenarios'!L2684&amp;CHAR(10)&amp;CHAR(10)&amp;
"Test Case Description"&amp;CHAR(10)
&amp;'Test Scenarios'!D2684&amp;CHAR(10)&amp;CHAR(10)&amp;
"Expected Results"&amp;CHAR(10)&amp;'Test Scenarios'!F2684</f>
        <v xml:space="preserve">Objective
Test Case Description
Expected Results
</v>
      </c>
      <c r="H2675" s="41"/>
      <c r="I2675" s="43" t="s">
        <v>6577</v>
      </c>
      <c r="J2675" s="41" t="str">
        <f>"TST-F "&amp;_xlfn.XLOOKUP('Test Scenarios'!M2684,'Taxonomy and Epics'!H:H,'Taxonomy and Epics'!E:E)</f>
        <v xml:space="preserve">TST-F </v>
      </c>
      <c r="K2675" s="36" t="str">
        <f>"Phase1,"&amp;_xlfn.XLOOKUP('Test Scenarios'!M2684,'Taxonomy and Epics'!H:H,'Taxonomy and Epics'!B:B)&amp;"_"&amp;_xlfn.XLOOKUP('Test Scenarios'!M2684,'Taxonomy and Epics'!H:H,'Taxonomy and Epics'!C:C)&amp;","&amp;'Test Scenarios'!M2684&amp;",Fin_Functional, Workday"</f>
        <v>Phase1,_,,Fin_Functional, Workday</v>
      </c>
      <c r="L2675" s="41"/>
      <c r="M2675" s="41"/>
      <c r="N2675" s="41"/>
      <c r="O2675" s="41"/>
      <c r="P2675" s="41"/>
      <c r="Q2675" s="41"/>
      <c r="R2675" s="41"/>
      <c r="S2675" s="41"/>
      <c r="T2675" s="38"/>
    </row>
    <row r="2676" spans="1:20" ht="128" x14ac:dyDescent="0.2">
      <c r="A2676" s="20">
        <f>'Test Scenarios'!A2685</f>
        <v>0</v>
      </c>
      <c r="B2676" s="44">
        <f>'Test Scenarios'!K2685</f>
        <v>0</v>
      </c>
      <c r="C2676" s="42">
        <f>'Test Scenarios'!B2685</f>
        <v>0</v>
      </c>
      <c r="D2676" s="43" t="str">
        <f>"F-"&amp;'Test Scenarios'!M2685&amp;"-"&amp;'Test Scenarios'!C2685&amp;"-"&amp;C2676</f>
        <v>F---0</v>
      </c>
      <c r="E2676" s="43" t="s">
        <v>6576</v>
      </c>
      <c r="F2676" s="43">
        <f>'Test Scenarios'!G2685</f>
        <v>0</v>
      </c>
      <c r="G2676" s="43" t="str">
        <f>"Objective"&amp;CHAR(10)
&amp;'Test Scenarios'!L2685&amp;CHAR(10)&amp;CHAR(10)&amp;
"Test Case Description"&amp;CHAR(10)
&amp;'Test Scenarios'!D2685&amp;CHAR(10)&amp;CHAR(10)&amp;
"Expected Results"&amp;CHAR(10)&amp;'Test Scenarios'!F2685</f>
        <v xml:space="preserve">Objective
Test Case Description
Expected Results
</v>
      </c>
      <c r="H2676" s="41"/>
      <c r="I2676" s="43" t="s">
        <v>6577</v>
      </c>
      <c r="J2676" s="41" t="str">
        <f>"TST-F "&amp;_xlfn.XLOOKUP('Test Scenarios'!M2685,'Taxonomy and Epics'!H:H,'Taxonomy and Epics'!E:E)</f>
        <v xml:space="preserve">TST-F </v>
      </c>
      <c r="K2676" s="36" t="str">
        <f>"Phase1,"&amp;_xlfn.XLOOKUP('Test Scenarios'!M2685,'Taxonomy and Epics'!H:H,'Taxonomy and Epics'!B:B)&amp;"_"&amp;_xlfn.XLOOKUP('Test Scenarios'!M2685,'Taxonomy and Epics'!H:H,'Taxonomy and Epics'!C:C)&amp;","&amp;'Test Scenarios'!M2685&amp;",Fin_Functional, Workday"</f>
        <v>Phase1,_,,Fin_Functional, Workday</v>
      </c>
      <c r="L2676" s="41"/>
      <c r="M2676" s="41"/>
      <c r="N2676" s="41"/>
      <c r="O2676" s="41"/>
      <c r="P2676" s="41"/>
      <c r="Q2676" s="41"/>
      <c r="R2676" s="41"/>
      <c r="S2676" s="41"/>
      <c r="T2676" s="38"/>
    </row>
    <row r="2677" spans="1:20" ht="128" x14ac:dyDescent="0.2">
      <c r="A2677" s="20">
        <f>'Test Scenarios'!A2686</f>
        <v>0</v>
      </c>
      <c r="B2677" s="44">
        <f>'Test Scenarios'!K2686</f>
        <v>0</v>
      </c>
      <c r="C2677" s="42">
        <f>'Test Scenarios'!B2686</f>
        <v>0</v>
      </c>
      <c r="D2677" s="43" t="str">
        <f>"F-"&amp;'Test Scenarios'!M2686&amp;"-"&amp;'Test Scenarios'!C2686&amp;"-"&amp;C2677</f>
        <v>F---0</v>
      </c>
      <c r="E2677" s="43" t="s">
        <v>6576</v>
      </c>
      <c r="F2677" s="43">
        <f>'Test Scenarios'!G2686</f>
        <v>0</v>
      </c>
      <c r="G2677" s="43" t="str">
        <f>"Objective"&amp;CHAR(10)
&amp;'Test Scenarios'!L2686&amp;CHAR(10)&amp;CHAR(10)&amp;
"Test Case Description"&amp;CHAR(10)
&amp;'Test Scenarios'!D2686&amp;CHAR(10)&amp;CHAR(10)&amp;
"Expected Results"&amp;CHAR(10)&amp;'Test Scenarios'!F2686</f>
        <v xml:space="preserve">Objective
Test Case Description
Expected Results
</v>
      </c>
      <c r="H2677" s="41"/>
      <c r="I2677" s="43" t="s">
        <v>6577</v>
      </c>
      <c r="J2677" s="41" t="str">
        <f>"TST-F "&amp;_xlfn.XLOOKUP('Test Scenarios'!M2686,'Taxonomy and Epics'!H:H,'Taxonomy and Epics'!E:E)</f>
        <v xml:space="preserve">TST-F </v>
      </c>
      <c r="K2677" s="36" t="str">
        <f>"Phase1,"&amp;_xlfn.XLOOKUP('Test Scenarios'!M2686,'Taxonomy and Epics'!H:H,'Taxonomy and Epics'!B:B)&amp;"_"&amp;_xlfn.XLOOKUP('Test Scenarios'!M2686,'Taxonomy and Epics'!H:H,'Taxonomy and Epics'!C:C)&amp;","&amp;'Test Scenarios'!M2686&amp;",Fin_Functional, Workday"</f>
        <v>Phase1,_,,Fin_Functional, Workday</v>
      </c>
      <c r="L2677" s="41"/>
      <c r="M2677" s="41"/>
      <c r="N2677" s="41"/>
      <c r="O2677" s="41"/>
      <c r="P2677" s="41"/>
      <c r="Q2677" s="41"/>
      <c r="R2677" s="41"/>
      <c r="S2677" s="41"/>
      <c r="T2677" s="38"/>
    </row>
    <row r="2678" spans="1:20" ht="128" x14ac:dyDescent="0.2">
      <c r="A2678" s="20">
        <f>'Test Scenarios'!A2687</f>
        <v>0</v>
      </c>
      <c r="B2678" s="44">
        <f>'Test Scenarios'!K2687</f>
        <v>0</v>
      </c>
      <c r="C2678" s="42">
        <f>'Test Scenarios'!B2687</f>
        <v>0</v>
      </c>
      <c r="D2678" s="43" t="str">
        <f>"F-"&amp;'Test Scenarios'!M2687&amp;"-"&amp;'Test Scenarios'!C2687&amp;"-"&amp;C2678</f>
        <v>F---0</v>
      </c>
      <c r="E2678" s="43" t="s">
        <v>6576</v>
      </c>
      <c r="F2678" s="43">
        <f>'Test Scenarios'!G2687</f>
        <v>0</v>
      </c>
      <c r="G2678" s="43" t="str">
        <f>"Objective"&amp;CHAR(10)
&amp;'Test Scenarios'!L2687&amp;CHAR(10)&amp;CHAR(10)&amp;
"Test Case Description"&amp;CHAR(10)
&amp;'Test Scenarios'!D2687&amp;CHAR(10)&amp;CHAR(10)&amp;
"Expected Results"&amp;CHAR(10)&amp;'Test Scenarios'!F2687</f>
        <v xml:space="preserve">Objective
Test Case Description
Expected Results
</v>
      </c>
      <c r="H2678" s="41"/>
      <c r="I2678" s="43" t="s">
        <v>6577</v>
      </c>
      <c r="J2678" s="41" t="str">
        <f>"TST-F "&amp;_xlfn.XLOOKUP('Test Scenarios'!M2687,'Taxonomy and Epics'!H:H,'Taxonomy and Epics'!E:E)</f>
        <v xml:space="preserve">TST-F </v>
      </c>
      <c r="K2678" s="36" t="str">
        <f>"Phase1,"&amp;_xlfn.XLOOKUP('Test Scenarios'!M2687,'Taxonomy and Epics'!H:H,'Taxonomy and Epics'!B:B)&amp;"_"&amp;_xlfn.XLOOKUP('Test Scenarios'!M2687,'Taxonomy and Epics'!H:H,'Taxonomy and Epics'!C:C)&amp;","&amp;'Test Scenarios'!M2687&amp;",Fin_Functional, Workday"</f>
        <v>Phase1,_,,Fin_Functional, Workday</v>
      </c>
      <c r="L2678" s="41"/>
      <c r="M2678" s="41"/>
      <c r="N2678" s="41"/>
      <c r="O2678" s="41"/>
      <c r="P2678" s="41"/>
      <c r="Q2678" s="41"/>
      <c r="R2678" s="41"/>
      <c r="S2678" s="41"/>
      <c r="T2678" s="38"/>
    </row>
    <row r="2679" spans="1:20" ht="128" x14ac:dyDescent="0.2">
      <c r="A2679" s="20">
        <f>'Test Scenarios'!A2688</f>
        <v>0</v>
      </c>
      <c r="B2679" s="44">
        <f>'Test Scenarios'!K2688</f>
        <v>0</v>
      </c>
      <c r="C2679" s="42">
        <f>'Test Scenarios'!B2688</f>
        <v>0</v>
      </c>
      <c r="D2679" s="43" t="str">
        <f>"F-"&amp;'Test Scenarios'!M2688&amp;"-"&amp;'Test Scenarios'!C2688&amp;"-"&amp;C2679</f>
        <v>F---0</v>
      </c>
      <c r="E2679" s="43" t="s">
        <v>6576</v>
      </c>
      <c r="F2679" s="43">
        <f>'Test Scenarios'!G2688</f>
        <v>0</v>
      </c>
      <c r="G2679" s="43" t="str">
        <f>"Objective"&amp;CHAR(10)
&amp;'Test Scenarios'!L2688&amp;CHAR(10)&amp;CHAR(10)&amp;
"Test Case Description"&amp;CHAR(10)
&amp;'Test Scenarios'!D2688&amp;CHAR(10)&amp;CHAR(10)&amp;
"Expected Results"&amp;CHAR(10)&amp;'Test Scenarios'!F2688</f>
        <v xml:space="preserve">Objective
Test Case Description
Expected Results
</v>
      </c>
      <c r="H2679" s="41"/>
      <c r="I2679" s="43" t="s">
        <v>6577</v>
      </c>
      <c r="J2679" s="41" t="str">
        <f>"TST-F "&amp;_xlfn.XLOOKUP('Test Scenarios'!M2688,'Taxonomy and Epics'!H:H,'Taxonomy and Epics'!E:E)</f>
        <v xml:space="preserve">TST-F </v>
      </c>
      <c r="K2679" s="36" t="str">
        <f>"Phase1,"&amp;_xlfn.XLOOKUP('Test Scenarios'!M2688,'Taxonomy and Epics'!H:H,'Taxonomy and Epics'!B:B)&amp;"_"&amp;_xlfn.XLOOKUP('Test Scenarios'!M2688,'Taxonomy and Epics'!H:H,'Taxonomy and Epics'!C:C)&amp;","&amp;'Test Scenarios'!M2688&amp;",Fin_Functional, Workday"</f>
        <v>Phase1,_,,Fin_Functional, Workday</v>
      </c>
      <c r="L2679" s="41"/>
      <c r="M2679" s="41"/>
      <c r="N2679" s="41"/>
      <c r="O2679" s="41"/>
      <c r="P2679" s="41"/>
      <c r="Q2679" s="41"/>
      <c r="R2679" s="41"/>
      <c r="S2679" s="41"/>
      <c r="T2679" s="38"/>
    </row>
    <row r="2680" spans="1:20" ht="128" x14ac:dyDescent="0.2">
      <c r="A2680" s="20">
        <f>'Test Scenarios'!A2689</f>
        <v>0</v>
      </c>
      <c r="B2680" s="44">
        <f>'Test Scenarios'!K2689</f>
        <v>0</v>
      </c>
      <c r="C2680" s="42">
        <f>'Test Scenarios'!B2689</f>
        <v>0</v>
      </c>
      <c r="D2680" s="43" t="str">
        <f>"F-"&amp;'Test Scenarios'!M2689&amp;"-"&amp;'Test Scenarios'!C2689&amp;"-"&amp;C2680</f>
        <v>F---0</v>
      </c>
      <c r="E2680" s="43" t="s">
        <v>6576</v>
      </c>
      <c r="F2680" s="43">
        <f>'Test Scenarios'!G2689</f>
        <v>0</v>
      </c>
      <c r="G2680" s="43" t="str">
        <f>"Objective"&amp;CHAR(10)
&amp;'Test Scenarios'!L2689&amp;CHAR(10)&amp;CHAR(10)&amp;
"Test Case Description"&amp;CHAR(10)
&amp;'Test Scenarios'!D2689&amp;CHAR(10)&amp;CHAR(10)&amp;
"Expected Results"&amp;CHAR(10)&amp;'Test Scenarios'!F2689</f>
        <v xml:space="preserve">Objective
Test Case Description
Expected Results
</v>
      </c>
      <c r="H2680" s="41"/>
      <c r="I2680" s="43" t="s">
        <v>6577</v>
      </c>
      <c r="J2680" s="41" t="str">
        <f>"TST-F "&amp;_xlfn.XLOOKUP('Test Scenarios'!M2689,'Taxonomy and Epics'!H:H,'Taxonomy and Epics'!E:E)</f>
        <v xml:space="preserve">TST-F </v>
      </c>
      <c r="K2680" s="36" t="str">
        <f>"Phase1,"&amp;_xlfn.XLOOKUP('Test Scenarios'!M2689,'Taxonomy and Epics'!H:H,'Taxonomy and Epics'!B:B)&amp;"_"&amp;_xlfn.XLOOKUP('Test Scenarios'!M2689,'Taxonomy and Epics'!H:H,'Taxonomy and Epics'!C:C)&amp;","&amp;'Test Scenarios'!M2689&amp;",Fin_Functional, Workday"</f>
        <v>Phase1,_,,Fin_Functional, Workday</v>
      </c>
      <c r="L2680" s="41"/>
      <c r="M2680" s="41"/>
      <c r="N2680" s="41"/>
      <c r="O2680" s="41"/>
      <c r="P2680" s="41"/>
      <c r="Q2680" s="41"/>
      <c r="R2680" s="41"/>
      <c r="S2680" s="41"/>
      <c r="T2680" s="38"/>
    </row>
    <row r="2681" spans="1:20" ht="128" x14ac:dyDescent="0.2">
      <c r="A2681" s="20">
        <f>'Test Scenarios'!A2690</f>
        <v>0</v>
      </c>
      <c r="B2681" s="44">
        <f>'Test Scenarios'!K2690</f>
        <v>0</v>
      </c>
      <c r="C2681" s="42">
        <f>'Test Scenarios'!B2690</f>
        <v>0</v>
      </c>
      <c r="D2681" s="43" t="str">
        <f>"F-"&amp;'Test Scenarios'!M2690&amp;"-"&amp;'Test Scenarios'!C2690&amp;"-"&amp;C2681</f>
        <v>F---0</v>
      </c>
      <c r="E2681" s="43" t="s">
        <v>6576</v>
      </c>
      <c r="F2681" s="43">
        <f>'Test Scenarios'!G2690</f>
        <v>0</v>
      </c>
      <c r="G2681" s="43" t="str">
        <f>"Objective"&amp;CHAR(10)
&amp;'Test Scenarios'!L2690&amp;CHAR(10)&amp;CHAR(10)&amp;
"Test Case Description"&amp;CHAR(10)
&amp;'Test Scenarios'!D2690&amp;CHAR(10)&amp;CHAR(10)&amp;
"Expected Results"&amp;CHAR(10)&amp;'Test Scenarios'!F2690</f>
        <v xml:space="preserve">Objective
Test Case Description
Expected Results
</v>
      </c>
      <c r="H2681" s="41"/>
      <c r="I2681" s="43" t="s">
        <v>6577</v>
      </c>
      <c r="J2681" s="41" t="str">
        <f>"TST-F "&amp;_xlfn.XLOOKUP('Test Scenarios'!M2690,'Taxonomy and Epics'!H:H,'Taxonomy and Epics'!E:E)</f>
        <v xml:space="preserve">TST-F </v>
      </c>
      <c r="K2681" s="36" t="str">
        <f>"Phase1,"&amp;_xlfn.XLOOKUP('Test Scenarios'!M2690,'Taxonomy and Epics'!H:H,'Taxonomy and Epics'!B:B)&amp;"_"&amp;_xlfn.XLOOKUP('Test Scenarios'!M2690,'Taxonomy and Epics'!H:H,'Taxonomy and Epics'!C:C)&amp;","&amp;'Test Scenarios'!M2690&amp;",Fin_Functional, Workday"</f>
        <v>Phase1,_,,Fin_Functional, Workday</v>
      </c>
      <c r="L2681" s="41"/>
      <c r="M2681" s="41"/>
      <c r="N2681" s="41"/>
      <c r="O2681" s="41"/>
      <c r="P2681" s="41"/>
      <c r="Q2681" s="41"/>
      <c r="R2681" s="41"/>
      <c r="S2681" s="41"/>
      <c r="T2681" s="38"/>
    </row>
    <row r="2682" spans="1:20" ht="128" x14ac:dyDescent="0.2">
      <c r="A2682" s="20">
        <f>'Test Scenarios'!A2691</f>
        <v>0</v>
      </c>
      <c r="B2682" s="44">
        <f>'Test Scenarios'!K2691</f>
        <v>0</v>
      </c>
      <c r="C2682" s="42">
        <f>'Test Scenarios'!B2691</f>
        <v>0</v>
      </c>
      <c r="D2682" s="43" t="str">
        <f>"F-"&amp;'Test Scenarios'!M2691&amp;"-"&amp;'Test Scenarios'!C2691&amp;"-"&amp;C2682</f>
        <v>F---0</v>
      </c>
      <c r="E2682" s="43" t="s">
        <v>6576</v>
      </c>
      <c r="F2682" s="43">
        <f>'Test Scenarios'!G2691</f>
        <v>0</v>
      </c>
      <c r="G2682" s="43" t="str">
        <f>"Objective"&amp;CHAR(10)
&amp;'Test Scenarios'!L2691&amp;CHAR(10)&amp;CHAR(10)&amp;
"Test Case Description"&amp;CHAR(10)
&amp;'Test Scenarios'!D2691&amp;CHAR(10)&amp;CHAR(10)&amp;
"Expected Results"&amp;CHAR(10)&amp;'Test Scenarios'!F2691</f>
        <v xml:space="preserve">Objective
Test Case Description
Expected Results
</v>
      </c>
      <c r="H2682" s="41"/>
      <c r="I2682" s="43" t="s">
        <v>6577</v>
      </c>
      <c r="J2682" s="41" t="str">
        <f>"TST-F "&amp;_xlfn.XLOOKUP('Test Scenarios'!M2691,'Taxonomy and Epics'!H:H,'Taxonomy and Epics'!E:E)</f>
        <v xml:space="preserve">TST-F </v>
      </c>
      <c r="K2682" s="36" t="str">
        <f>"Phase1,"&amp;_xlfn.XLOOKUP('Test Scenarios'!M2691,'Taxonomy and Epics'!H:H,'Taxonomy and Epics'!B:B)&amp;"_"&amp;_xlfn.XLOOKUP('Test Scenarios'!M2691,'Taxonomy and Epics'!H:H,'Taxonomy and Epics'!C:C)&amp;","&amp;'Test Scenarios'!M2691&amp;",Fin_Functional, Workday"</f>
        <v>Phase1,_,,Fin_Functional, Workday</v>
      </c>
      <c r="L2682" s="41"/>
      <c r="M2682" s="41"/>
      <c r="N2682" s="41"/>
      <c r="O2682" s="41"/>
      <c r="P2682" s="41"/>
      <c r="Q2682" s="41"/>
      <c r="R2682" s="41"/>
      <c r="S2682" s="41"/>
      <c r="T2682" s="38"/>
    </row>
    <row r="2683" spans="1:20" ht="128" x14ac:dyDescent="0.2">
      <c r="A2683" s="20">
        <f>'Test Scenarios'!A2692</f>
        <v>0</v>
      </c>
      <c r="B2683" s="44">
        <f>'Test Scenarios'!K2692</f>
        <v>0</v>
      </c>
      <c r="C2683" s="42">
        <f>'Test Scenarios'!B2692</f>
        <v>0</v>
      </c>
      <c r="D2683" s="43" t="str">
        <f>"F-"&amp;'Test Scenarios'!M2692&amp;"-"&amp;'Test Scenarios'!C2692&amp;"-"&amp;C2683</f>
        <v>F---0</v>
      </c>
      <c r="E2683" s="43" t="s">
        <v>6576</v>
      </c>
      <c r="F2683" s="43">
        <f>'Test Scenarios'!G2692</f>
        <v>0</v>
      </c>
      <c r="G2683" s="43" t="str">
        <f>"Objective"&amp;CHAR(10)
&amp;'Test Scenarios'!L2692&amp;CHAR(10)&amp;CHAR(10)&amp;
"Test Case Description"&amp;CHAR(10)
&amp;'Test Scenarios'!D2692&amp;CHAR(10)&amp;CHAR(10)&amp;
"Expected Results"&amp;CHAR(10)&amp;'Test Scenarios'!F2692</f>
        <v xml:space="preserve">Objective
Test Case Description
Expected Results
</v>
      </c>
      <c r="H2683" s="41"/>
      <c r="I2683" s="43" t="s">
        <v>6577</v>
      </c>
      <c r="J2683" s="41" t="str">
        <f>"TST-F "&amp;_xlfn.XLOOKUP('Test Scenarios'!M2692,'Taxonomy and Epics'!H:H,'Taxonomy and Epics'!E:E)</f>
        <v xml:space="preserve">TST-F </v>
      </c>
      <c r="K2683" s="36" t="str">
        <f>"Phase1,"&amp;_xlfn.XLOOKUP('Test Scenarios'!M2692,'Taxonomy and Epics'!H:H,'Taxonomy and Epics'!B:B)&amp;"_"&amp;_xlfn.XLOOKUP('Test Scenarios'!M2692,'Taxonomy and Epics'!H:H,'Taxonomy and Epics'!C:C)&amp;","&amp;'Test Scenarios'!M2692&amp;",Fin_Functional, Workday"</f>
        <v>Phase1,_,,Fin_Functional, Workday</v>
      </c>
      <c r="L2683" s="41"/>
      <c r="M2683" s="41"/>
      <c r="N2683" s="41"/>
      <c r="O2683" s="41"/>
      <c r="P2683" s="41"/>
      <c r="Q2683" s="41"/>
      <c r="R2683" s="41"/>
      <c r="S2683" s="41"/>
      <c r="T2683" s="38"/>
    </row>
    <row r="2684" spans="1:20" ht="128" x14ac:dyDescent="0.2">
      <c r="A2684" s="20">
        <f>'Test Scenarios'!A2693</f>
        <v>0</v>
      </c>
      <c r="B2684" s="44">
        <f>'Test Scenarios'!K2693</f>
        <v>0</v>
      </c>
      <c r="C2684" s="42">
        <f>'Test Scenarios'!B2693</f>
        <v>0</v>
      </c>
      <c r="D2684" s="43" t="str">
        <f>"F-"&amp;'Test Scenarios'!M2693&amp;"-"&amp;'Test Scenarios'!C2693&amp;"-"&amp;C2684</f>
        <v>F---0</v>
      </c>
      <c r="E2684" s="43" t="s">
        <v>6576</v>
      </c>
      <c r="F2684" s="43">
        <f>'Test Scenarios'!G2693</f>
        <v>0</v>
      </c>
      <c r="G2684" s="43" t="str">
        <f>"Objective"&amp;CHAR(10)
&amp;'Test Scenarios'!L2693&amp;CHAR(10)&amp;CHAR(10)&amp;
"Test Case Description"&amp;CHAR(10)
&amp;'Test Scenarios'!D2693&amp;CHAR(10)&amp;CHAR(10)&amp;
"Expected Results"&amp;CHAR(10)&amp;'Test Scenarios'!F2693</f>
        <v xml:space="preserve">Objective
Test Case Description
Expected Results
</v>
      </c>
      <c r="H2684" s="41"/>
      <c r="I2684" s="43" t="s">
        <v>6577</v>
      </c>
      <c r="J2684" s="41" t="str">
        <f>"TST-F "&amp;_xlfn.XLOOKUP('Test Scenarios'!M2693,'Taxonomy and Epics'!H:H,'Taxonomy and Epics'!E:E)</f>
        <v xml:space="preserve">TST-F </v>
      </c>
      <c r="K2684" s="36" t="str">
        <f>"Phase1,"&amp;_xlfn.XLOOKUP('Test Scenarios'!M2693,'Taxonomy and Epics'!H:H,'Taxonomy and Epics'!B:B)&amp;"_"&amp;_xlfn.XLOOKUP('Test Scenarios'!M2693,'Taxonomy and Epics'!H:H,'Taxonomy and Epics'!C:C)&amp;","&amp;'Test Scenarios'!M2693&amp;",Fin_Functional, Workday"</f>
        <v>Phase1,_,,Fin_Functional, Workday</v>
      </c>
      <c r="L2684" s="41"/>
      <c r="M2684" s="41"/>
      <c r="N2684" s="41"/>
      <c r="O2684" s="41"/>
      <c r="P2684" s="41"/>
      <c r="Q2684" s="41"/>
      <c r="R2684" s="41"/>
      <c r="S2684" s="41"/>
      <c r="T2684" s="38"/>
    </row>
    <row r="2685" spans="1:20" ht="128" x14ac:dyDescent="0.2">
      <c r="A2685" s="20">
        <f>'Test Scenarios'!A2694</f>
        <v>0</v>
      </c>
      <c r="B2685" s="44">
        <f>'Test Scenarios'!K2694</f>
        <v>0</v>
      </c>
      <c r="C2685" s="42">
        <f>'Test Scenarios'!B2694</f>
        <v>0</v>
      </c>
      <c r="D2685" s="43" t="str">
        <f>"F-"&amp;'Test Scenarios'!M2694&amp;"-"&amp;'Test Scenarios'!C2694&amp;"-"&amp;C2685</f>
        <v>F---0</v>
      </c>
      <c r="E2685" s="43" t="s">
        <v>6576</v>
      </c>
      <c r="F2685" s="43">
        <f>'Test Scenarios'!G2694</f>
        <v>0</v>
      </c>
      <c r="G2685" s="43" t="str">
        <f>"Objective"&amp;CHAR(10)
&amp;'Test Scenarios'!L2694&amp;CHAR(10)&amp;CHAR(10)&amp;
"Test Case Description"&amp;CHAR(10)
&amp;'Test Scenarios'!D2694&amp;CHAR(10)&amp;CHAR(10)&amp;
"Expected Results"&amp;CHAR(10)&amp;'Test Scenarios'!F2694</f>
        <v xml:space="preserve">Objective
Test Case Description
Expected Results
</v>
      </c>
      <c r="H2685" s="41"/>
      <c r="I2685" s="43" t="s">
        <v>6577</v>
      </c>
      <c r="J2685" s="41" t="str">
        <f>"TST-F "&amp;_xlfn.XLOOKUP('Test Scenarios'!M2694,'Taxonomy and Epics'!H:H,'Taxonomy and Epics'!E:E)</f>
        <v xml:space="preserve">TST-F </v>
      </c>
      <c r="K2685" s="36" t="str">
        <f>"Phase1,"&amp;_xlfn.XLOOKUP('Test Scenarios'!M2694,'Taxonomy and Epics'!H:H,'Taxonomy and Epics'!B:B)&amp;"_"&amp;_xlfn.XLOOKUP('Test Scenarios'!M2694,'Taxonomy and Epics'!H:H,'Taxonomy and Epics'!C:C)&amp;","&amp;'Test Scenarios'!M2694&amp;",Fin_Functional, Workday"</f>
        <v>Phase1,_,,Fin_Functional, Workday</v>
      </c>
      <c r="L2685" s="41"/>
      <c r="M2685" s="41"/>
      <c r="N2685" s="41"/>
      <c r="O2685" s="41"/>
      <c r="P2685" s="41"/>
      <c r="Q2685" s="41"/>
      <c r="R2685" s="41"/>
      <c r="S2685" s="41"/>
      <c r="T2685" s="38"/>
    </row>
    <row r="2686" spans="1:20" ht="128" x14ac:dyDescent="0.2">
      <c r="A2686" s="20">
        <f>'Test Scenarios'!A2695</f>
        <v>0</v>
      </c>
      <c r="B2686" s="44">
        <f>'Test Scenarios'!K2695</f>
        <v>0</v>
      </c>
      <c r="C2686" s="42">
        <f>'Test Scenarios'!B2695</f>
        <v>0</v>
      </c>
      <c r="D2686" s="43" t="str">
        <f>"F-"&amp;'Test Scenarios'!M2695&amp;"-"&amp;'Test Scenarios'!C2695&amp;"-"&amp;C2686</f>
        <v>F---0</v>
      </c>
      <c r="E2686" s="43" t="s">
        <v>6576</v>
      </c>
      <c r="F2686" s="43">
        <f>'Test Scenarios'!G2695</f>
        <v>0</v>
      </c>
      <c r="G2686" s="43" t="str">
        <f>"Objective"&amp;CHAR(10)
&amp;'Test Scenarios'!L2695&amp;CHAR(10)&amp;CHAR(10)&amp;
"Test Case Description"&amp;CHAR(10)
&amp;'Test Scenarios'!D2695&amp;CHAR(10)&amp;CHAR(10)&amp;
"Expected Results"&amp;CHAR(10)&amp;'Test Scenarios'!F2695</f>
        <v xml:space="preserve">Objective
Test Case Description
Expected Results
</v>
      </c>
      <c r="H2686" s="41"/>
      <c r="I2686" s="43" t="s">
        <v>6577</v>
      </c>
      <c r="J2686" s="41" t="str">
        <f>"TST-F "&amp;_xlfn.XLOOKUP('Test Scenarios'!M2695,'Taxonomy and Epics'!H:H,'Taxonomy and Epics'!E:E)</f>
        <v xml:space="preserve">TST-F </v>
      </c>
      <c r="K2686" s="36" t="str">
        <f>"Phase1,"&amp;_xlfn.XLOOKUP('Test Scenarios'!M2695,'Taxonomy and Epics'!H:H,'Taxonomy and Epics'!B:B)&amp;"_"&amp;_xlfn.XLOOKUP('Test Scenarios'!M2695,'Taxonomy and Epics'!H:H,'Taxonomy and Epics'!C:C)&amp;","&amp;'Test Scenarios'!M2695&amp;",Fin_Functional, Workday"</f>
        <v>Phase1,_,,Fin_Functional, Workday</v>
      </c>
      <c r="L2686" s="41"/>
      <c r="M2686" s="41"/>
      <c r="N2686" s="41"/>
      <c r="O2686" s="41"/>
      <c r="P2686" s="41"/>
      <c r="Q2686" s="41"/>
      <c r="R2686" s="41"/>
      <c r="S2686" s="41"/>
      <c r="T2686" s="38"/>
    </row>
    <row r="2687" spans="1:20" ht="128" x14ac:dyDescent="0.2">
      <c r="A2687" s="20">
        <f>'Test Scenarios'!A2696</f>
        <v>0</v>
      </c>
      <c r="B2687" s="44">
        <f>'Test Scenarios'!K2696</f>
        <v>0</v>
      </c>
      <c r="C2687" s="42">
        <f>'Test Scenarios'!B2696</f>
        <v>0</v>
      </c>
      <c r="D2687" s="43" t="str">
        <f>"F-"&amp;'Test Scenarios'!M2696&amp;"-"&amp;'Test Scenarios'!C2696&amp;"-"&amp;C2687</f>
        <v>F---0</v>
      </c>
      <c r="E2687" s="43" t="s">
        <v>6576</v>
      </c>
      <c r="F2687" s="43">
        <f>'Test Scenarios'!G2696</f>
        <v>0</v>
      </c>
      <c r="G2687" s="43" t="str">
        <f>"Objective"&amp;CHAR(10)
&amp;'Test Scenarios'!L2696&amp;CHAR(10)&amp;CHAR(10)&amp;
"Test Case Description"&amp;CHAR(10)
&amp;'Test Scenarios'!D2696&amp;CHAR(10)&amp;CHAR(10)&amp;
"Expected Results"&amp;CHAR(10)&amp;'Test Scenarios'!F2696</f>
        <v xml:space="preserve">Objective
Test Case Description
Expected Results
</v>
      </c>
      <c r="H2687" s="41"/>
      <c r="I2687" s="43" t="s">
        <v>6577</v>
      </c>
      <c r="J2687" s="41" t="str">
        <f>"TST-F "&amp;_xlfn.XLOOKUP('Test Scenarios'!M2696,'Taxonomy and Epics'!H:H,'Taxonomy and Epics'!E:E)</f>
        <v xml:space="preserve">TST-F </v>
      </c>
      <c r="K2687" s="36" t="str">
        <f>"Phase1,"&amp;_xlfn.XLOOKUP('Test Scenarios'!M2696,'Taxonomy and Epics'!H:H,'Taxonomy and Epics'!B:B)&amp;"_"&amp;_xlfn.XLOOKUP('Test Scenarios'!M2696,'Taxonomy and Epics'!H:H,'Taxonomy and Epics'!C:C)&amp;","&amp;'Test Scenarios'!M2696&amp;",Fin_Functional, Workday"</f>
        <v>Phase1,_,,Fin_Functional, Workday</v>
      </c>
      <c r="L2687" s="41"/>
      <c r="M2687" s="41"/>
      <c r="N2687" s="41"/>
      <c r="O2687" s="41"/>
      <c r="P2687" s="41"/>
      <c r="Q2687" s="41"/>
      <c r="R2687" s="41"/>
      <c r="S2687" s="41"/>
      <c r="T2687" s="38"/>
    </row>
    <row r="2688" spans="1:20" ht="128" x14ac:dyDescent="0.2">
      <c r="A2688" s="20">
        <f>'Test Scenarios'!A2697</f>
        <v>0</v>
      </c>
      <c r="B2688" s="44">
        <f>'Test Scenarios'!K2697</f>
        <v>0</v>
      </c>
      <c r="C2688" s="42">
        <f>'Test Scenarios'!B2697</f>
        <v>0</v>
      </c>
      <c r="D2688" s="43" t="str">
        <f>"F-"&amp;'Test Scenarios'!M2697&amp;"-"&amp;'Test Scenarios'!C2697&amp;"-"&amp;C2688</f>
        <v>F---0</v>
      </c>
      <c r="E2688" s="43" t="s">
        <v>6576</v>
      </c>
      <c r="F2688" s="43">
        <f>'Test Scenarios'!G2697</f>
        <v>0</v>
      </c>
      <c r="G2688" s="43" t="str">
        <f>"Objective"&amp;CHAR(10)
&amp;'Test Scenarios'!L2697&amp;CHAR(10)&amp;CHAR(10)&amp;
"Test Case Description"&amp;CHAR(10)
&amp;'Test Scenarios'!D2697&amp;CHAR(10)&amp;CHAR(10)&amp;
"Expected Results"&amp;CHAR(10)&amp;'Test Scenarios'!F2697</f>
        <v xml:space="preserve">Objective
Test Case Description
Expected Results
</v>
      </c>
      <c r="H2688" s="41"/>
      <c r="I2688" s="43" t="s">
        <v>6577</v>
      </c>
      <c r="J2688" s="41" t="str">
        <f>"TST-F "&amp;_xlfn.XLOOKUP('Test Scenarios'!M2697,'Taxonomy and Epics'!H:H,'Taxonomy and Epics'!E:E)</f>
        <v xml:space="preserve">TST-F </v>
      </c>
      <c r="K2688" s="36" t="str">
        <f>"Phase1,"&amp;_xlfn.XLOOKUP('Test Scenarios'!M2697,'Taxonomy and Epics'!H:H,'Taxonomy and Epics'!B:B)&amp;"_"&amp;_xlfn.XLOOKUP('Test Scenarios'!M2697,'Taxonomy and Epics'!H:H,'Taxonomy and Epics'!C:C)&amp;","&amp;'Test Scenarios'!M2697&amp;",Fin_Functional, Workday"</f>
        <v>Phase1,_,,Fin_Functional, Workday</v>
      </c>
      <c r="L2688" s="41"/>
      <c r="M2688" s="41"/>
      <c r="N2688" s="41"/>
      <c r="O2688" s="41"/>
      <c r="P2688" s="41"/>
      <c r="Q2688" s="41"/>
      <c r="R2688" s="41"/>
      <c r="S2688" s="41"/>
      <c r="T2688" s="38"/>
    </row>
    <row r="2689" spans="1:20" ht="128" x14ac:dyDescent="0.2">
      <c r="A2689" s="20">
        <f>'Test Scenarios'!A2698</f>
        <v>0</v>
      </c>
      <c r="B2689" s="44">
        <f>'Test Scenarios'!K2698</f>
        <v>0</v>
      </c>
      <c r="C2689" s="42">
        <f>'Test Scenarios'!B2698</f>
        <v>0</v>
      </c>
      <c r="D2689" s="43" t="str">
        <f>"F-"&amp;'Test Scenarios'!M2698&amp;"-"&amp;'Test Scenarios'!C2698&amp;"-"&amp;C2689</f>
        <v>F---0</v>
      </c>
      <c r="E2689" s="43" t="s">
        <v>6576</v>
      </c>
      <c r="F2689" s="43">
        <f>'Test Scenarios'!G2698</f>
        <v>0</v>
      </c>
      <c r="G2689" s="43" t="str">
        <f>"Objective"&amp;CHAR(10)
&amp;'Test Scenarios'!L2698&amp;CHAR(10)&amp;CHAR(10)&amp;
"Test Case Description"&amp;CHAR(10)
&amp;'Test Scenarios'!D2698&amp;CHAR(10)&amp;CHAR(10)&amp;
"Expected Results"&amp;CHAR(10)&amp;'Test Scenarios'!F2698</f>
        <v xml:space="preserve">Objective
Test Case Description
Expected Results
</v>
      </c>
      <c r="H2689" s="41"/>
      <c r="I2689" s="43" t="s">
        <v>6577</v>
      </c>
      <c r="J2689" s="41" t="str">
        <f>"TST-F "&amp;_xlfn.XLOOKUP('Test Scenarios'!M2698,'Taxonomy and Epics'!H:H,'Taxonomy and Epics'!E:E)</f>
        <v xml:space="preserve">TST-F </v>
      </c>
      <c r="K2689" s="36" t="str">
        <f>"Phase1,"&amp;_xlfn.XLOOKUP('Test Scenarios'!M2698,'Taxonomy and Epics'!H:H,'Taxonomy and Epics'!B:B)&amp;"_"&amp;_xlfn.XLOOKUP('Test Scenarios'!M2698,'Taxonomy and Epics'!H:H,'Taxonomy and Epics'!C:C)&amp;","&amp;'Test Scenarios'!M2698&amp;",Fin_Functional, Workday"</f>
        <v>Phase1,_,,Fin_Functional, Workday</v>
      </c>
      <c r="L2689" s="41"/>
      <c r="M2689" s="41"/>
      <c r="N2689" s="41"/>
      <c r="O2689" s="41"/>
      <c r="P2689" s="41"/>
      <c r="Q2689" s="41"/>
      <c r="R2689" s="41"/>
      <c r="S2689" s="41"/>
      <c r="T2689" s="38"/>
    </row>
    <row r="2690" spans="1:20" ht="128" x14ac:dyDescent="0.2">
      <c r="A2690" s="20">
        <f>'Test Scenarios'!A2699</f>
        <v>0</v>
      </c>
      <c r="B2690" s="44">
        <f>'Test Scenarios'!K2699</f>
        <v>0</v>
      </c>
      <c r="C2690" s="42">
        <f>'Test Scenarios'!B2699</f>
        <v>0</v>
      </c>
      <c r="D2690" s="43" t="str">
        <f>"F-"&amp;'Test Scenarios'!M2699&amp;"-"&amp;'Test Scenarios'!C2699&amp;"-"&amp;C2690</f>
        <v>F---0</v>
      </c>
      <c r="E2690" s="43" t="s">
        <v>6576</v>
      </c>
      <c r="F2690" s="43">
        <f>'Test Scenarios'!G2699</f>
        <v>0</v>
      </c>
      <c r="G2690" s="43" t="str">
        <f>"Objective"&amp;CHAR(10)
&amp;'Test Scenarios'!L2699&amp;CHAR(10)&amp;CHAR(10)&amp;
"Test Case Description"&amp;CHAR(10)
&amp;'Test Scenarios'!D2699&amp;CHAR(10)&amp;CHAR(10)&amp;
"Expected Results"&amp;CHAR(10)&amp;'Test Scenarios'!F2699</f>
        <v xml:space="preserve">Objective
Test Case Description
Expected Results
</v>
      </c>
      <c r="H2690" s="41"/>
      <c r="I2690" s="43" t="s">
        <v>6577</v>
      </c>
      <c r="J2690" s="41" t="str">
        <f>"TST-F "&amp;_xlfn.XLOOKUP('Test Scenarios'!M2699,'Taxonomy and Epics'!H:H,'Taxonomy and Epics'!E:E)</f>
        <v xml:space="preserve">TST-F </v>
      </c>
      <c r="K2690" s="36" t="str">
        <f>"Phase1,"&amp;_xlfn.XLOOKUP('Test Scenarios'!M2699,'Taxonomy and Epics'!H:H,'Taxonomy and Epics'!B:B)&amp;"_"&amp;_xlfn.XLOOKUP('Test Scenarios'!M2699,'Taxonomy and Epics'!H:H,'Taxonomy and Epics'!C:C)&amp;","&amp;'Test Scenarios'!M2699&amp;",Fin_Functional, Workday"</f>
        <v>Phase1,_,,Fin_Functional, Workday</v>
      </c>
      <c r="L2690" s="41"/>
      <c r="M2690" s="41"/>
      <c r="N2690" s="41"/>
      <c r="O2690" s="41"/>
      <c r="P2690" s="41"/>
      <c r="Q2690" s="41"/>
      <c r="R2690" s="41"/>
      <c r="S2690" s="41"/>
      <c r="T2690" s="38"/>
    </row>
    <row r="2691" spans="1:20" ht="128" x14ac:dyDescent="0.2">
      <c r="A2691" s="20">
        <f>'Test Scenarios'!A2700</f>
        <v>0</v>
      </c>
      <c r="B2691" s="44">
        <f>'Test Scenarios'!K2700</f>
        <v>0</v>
      </c>
      <c r="C2691" s="42">
        <f>'Test Scenarios'!B2700</f>
        <v>0</v>
      </c>
      <c r="D2691" s="43" t="str">
        <f>"F-"&amp;'Test Scenarios'!M2700&amp;"-"&amp;'Test Scenarios'!C2700&amp;"-"&amp;C2691</f>
        <v>F---0</v>
      </c>
      <c r="E2691" s="43" t="s">
        <v>6576</v>
      </c>
      <c r="F2691" s="43">
        <f>'Test Scenarios'!G2700</f>
        <v>0</v>
      </c>
      <c r="G2691" s="43" t="str">
        <f>"Objective"&amp;CHAR(10)
&amp;'Test Scenarios'!L2700&amp;CHAR(10)&amp;CHAR(10)&amp;
"Test Case Description"&amp;CHAR(10)
&amp;'Test Scenarios'!D2700&amp;CHAR(10)&amp;CHAR(10)&amp;
"Expected Results"&amp;CHAR(10)&amp;'Test Scenarios'!F2700</f>
        <v xml:space="preserve">Objective
Test Case Description
Expected Results
</v>
      </c>
      <c r="H2691" s="41"/>
      <c r="I2691" s="43" t="s">
        <v>6577</v>
      </c>
      <c r="J2691" s="41" t="str">
        <f>"TST-F "&amp;_xlfn.XLOOKUP('Test Scenarios'!M2700,'Taxonomy and Epics'!H:H,'Taxonomy and Epics'!E:E)</f>
        <v xml:space="preserve">TST-F </v>
      </c>
      <c r="K2691" s="36" t="str">
        <f>"Phase1,"&amp;_xlfn.XLOOKUP('Test Scenarios'!M2700,'Taxonomy and Epics'!H:H,'Taxonomy and Epics'!B:B)&amp;"_"&amp;_xlfn.XLOOKUP('Test Scenarios'!M2700,'Taxonomy and Epics'!H:H,'Taxonomy and Epics'!C:C)&amp;","&amp;'Test Scenarios'!M2700&amp;",Fin_Functional, Workday"</f>
        <v>Phase1,_,,Fin_Functional, Workday</v>
      </c>
      <c r="L2691" s="41"/>
      <c r="M2691" s="41"/>
      <c r="N2691" s="41"/>
      <c r="O2691" s="41"/>
      <c r="P2691" s="41"/>
      <c r="Q2691" s="41"/>
      <c r="R2691" s="41"/>
      <c r="S2691" s="41"/>
      <c r="T2691" s="38"/>
    </row>
    <row r="2692" spans="1:20" ht="128" x14ac:dyDescent="0.2">
      <c r="A2692" s="20">
        <f>'Test Scenarios'!A2701</f>
        <v>0</v>
      </c>
      <c r="B2692" s="44">
        <f>'Test Scenarios'!K2701</f>
        <v>0</v>
      </c>
      <c r="C2692" s="42">
        <f>'Test Scenarios'!B2701</f>
        <v>0</v>
      </c>
      <c r="D2692" s="43" t="str">
        <f>"F-"&amp;'Test Scenarios'!M2701&amp;"-"&amp;'Test Scenarios'!C2701&amp;"-"&amp;C2692</f>
        <v>F---0</v>
      </c>
      <c r="E2692" s="43" t="s">
        <v>6576</v>
      </c>
      <c r="F2692" s="43">
        <f>'Test Scenarios'!G2701</f>
        <v>0</v>
      </c>
      <c r="G2692" s="43" t="str">
        <f>"Objective"&amp;CHAR(10)
&amp;'Test Scenarios'!L2701&amp;CHAR(10)&amp;CHAR(10)&amp;
"Test Case Description"&amp;CHAR(10)
&amp;'Test Scenarios'!D2701&amp;CHAR(10)&amp;CHAR(10)&amp;
"Expected Results"&amp;CHAR(10)&amp;'Test Scenarios'!F2701</f>
        <v xml:space="preserve">Objective
Test Case Description
Expected Results
</v>
      </c>
      <c r="H2692" s="41"/>
      <c r="I2692" s="43" t="s">
        <v>6577</v>
      </c>
      <c r="J2692" s="41" t="str">
        <f>"TST-F "&amp;_xlfn.XLOOKUP('Test Scenarios'!M2701,'Taxonomy and Epics'!H:H,'Taxonomy and Epics'!E:E)</f>
        <v xml:space="preserve">TST-F </v>
      </c>
      <c r="K2692" s="36" t="str">
        <f>"Phase1,"&amp;_xlfn.XLOOKUP('Test Scenarios'!M2701,'Taxonomy and Epics'!H:H,'Taxonomy and Epics'!B:B)&amp;"_"&amp;_xlfn.XLOOKUP('Test Scenarios'!M2701,'Taxonomy and Epics'!H:H,'Taxonomy and Epics'!C:C)&amp;","&amp;'Test Scenarios'!M2701&amp;",Fin_Functional, Workday"</f>
        <v>Phase1,_,,Fin_Functional, Workday</v>
      </c>
      <c r="L2692" s="41"/>
      <c r="M2692" s="41"/>
      <c r="N2692" s="41"/>
      <c r="O2692" s="41"/>
      <c r="P2692" s="41"/>
      <c r="Q2692" s="41"/>
      <c r="R2692" s="41"/>
      <c r="S2692" s="41"/>
      <c r="T2692" s="38"/>
    </row>
    <row r="2693" spans="1:20" ht="128" x14ac:dyDescent="0.2">
      <c r="A2693" s="20">
        <f>'Test Scenarios'!A2702</f>
        <v>0</v>
      </c>
      <c r="B2693" s="44">
        <f>'Test Scenarios'!K2702</f>
        <v>0</v>
      </c>
      <c r="C2693" s="42">
        <f>'Test Scenarios'!B2702</f>
        <v>0</v>
      </c>
      <c r="D2693" s="43" t="str">
        <f>"F-"&amp;'Test Scenarios'!M2702&amp;"-"&amp;'Test Scenarios'!C2702&amp;"-"&amp;C2693</f>
        <v>F---0</v>
      </c>
      <c r="E2693" s="43" t="s">
        <v>6576</v>
      </c>
      <c r="F2693" s="43">
        <f>'Test Scenarios'!G2702</f>
        <v>0</v>
      </c>
      <c r="G2693" s="43" t="str">
        <f>"Objective"&amp;CHAR(10)
&amp;'Test Scenarios'!L2702&amp;CHAR(10)&amp;CHAR(10)&amp;
"Test Case Description"&amp;CHAR(10)
&amp;'Test Scenarios'!D2702&amp;CHAR(10)&amp;CHAR(10)&amp;
"Expected Results"&amp;CHAR(10)&amp;'Test Scenarios'!F2702</f>
        <v xml:space="preserve">Objective
Test Case Description
Expected Results
</v>
      </c>
      <c r="H2693" s="41"/>
      <c r="I2693" s="43" t="s">
        <v>6577</v>
      </c>
      <c r="J2693" s="41" t="str">
        <f>"TST-F "&amp;_xlfn.XLOOKUP('Test Scenarios'!M2702,'Taxonomy and Epics'!H:H,'Taxonomy and Epics'!E:E)</f>
        <v xml:space="preserve">TST-F </v>
      </c>
      <c r="K2693" s="36" t="str">
        <f>"Phase1,"&amp;_xlfn.XLOOKUP('Test Scenarios'!M2702,'Taxonomy and Epics'!H:H,'Taxonomy and Epics'!B:B)&amp;"_"&amp;_xlfn.XLOOKUP('Test Scenarios'!M2702,'Taxonomy and Epics'!H:H,'Taxonomy and Epics'!C:C)&amp;","&amp;'Test Scenarios'!M2702&amp;",Fin_Functional, Workday"</f>
        <v>Phase1,_,,Fin_Functional, Workday</v>
      </c>
      <c r="L2693" s="41"/>
      <c r="M2693" s="41"/>
      <c r="N2693" s="41"/>
      <c r="O2693" s="41"/>
      <c r="P2693" s="41"/>
      <c r="Q2693" s="41"/>
      <c r="R2693" s="41"/>
      <c r="S2693" s="41"/>
      <c r="T2693" s="38"/>
    </row>
    <row r="2694" spans="1:20" ht="128" x14ac:dyDescent="0.2">
      <c r="A2694" s="20">
        <f>'Test Scenarios'!A2703</f>
        <v>0</v>
      </c>
      <c r="B2694" s="44">
        <f>'Test Scenarios'!K2703</f>
        <v>0</v>
      </c>
      <c r="C2694" s="42">
        <f>'Test Scenarios'!B2703</f>
        <v>0</v>
      </c>
      <c r="D2694" s="43" t="str">
        <f>"F-"&amp;'Test Scenarios'!M2703&amp;"-"&amp;'Test Scenarios'!C2703&amp;"-"&amp;C2694</f>
        <v>F---0</v>
      </c>
      <c r="E2694" s="43" t="s">
        <v>6576</v>
      </c>
      <c r="F2694" s="43">
        <f>'Test Scenarios'!G2703</f>
        <v>0</v>
      </c>
      <c r="G2694" s="43" t="str">
        <f>"Objective"&amp;CHAR(10)
&amp;'Test Scenarios'!L2703&amp;CHAR(10)&amp;CHAR(10)&amp;
"Test Case Description"&amp;CHAR(10)
&amp;'Test Scenarios'!D2703&amp;CHAR(10)&amp;CHAR(10)&amp;
"Expected Results"&amp;CHAR(10)&amp;'Test Scenarios'!F2703</f>
        <v xml:space="preserve">Objective
Test Case Description
Expected Results
</v>
      </c>
      <c r="H2694" s="41"/>
      <c r="I2694" s="43" t="s">
        <v>6577</v>
      </c>
      <c r="J2694" s="41" t="str">
        <f>"TST-F "&amp;_xlfn.XLOOKUP('Test Scenarios'!M2703,'Taxonomy and Epics'!H:H,'Taxonomy and Epics'!E:E)</f>
        <v xml:space="preserve">TST-F </v>
      </c>
      <c r="K2694" s="36" t="str">
        <f>"Phase1,"&amp;_xlfn.XLOOKUP('Test Scenarios'!M2703,'Taxonomy and Epics'!H:H,'Taxonomy and Epics'!B:B)&amp;"_"&amp;_xlfn.XLOOKUP('Test Scenarios'!M2703,'Taxonomy and Epics'!H:H,'Taxonomy and Epics'!C:C)&amp;","&amp;'Test Scenarios'!M2703&amp;",Fin_Functional, Workday"</f>
        <v>Phase1,_,,Fin_Functional, Workday</v>
      </c>
      <c r="L2694" s="41"/>
      <c r="M2694" s="41"/>
      <c r="N2694" s="41"/>
      <c r="O2694" s="41"/>
      <c r="P2694" s="41"/>
      <c r="Q2694" s="41"/>
      <c r="R2694" s="41"/>
      <c r="S2694" s="41"/>
      <c r="T2694" s="38"/>
    </row>
    <row r="2695" spans="1:20" ht="128" x14ac:dyDescent="0.2">
      <c r="A2695" s="20">
        <f>'Test Scenarios'!A2704</f>
        <v>0</v>
      </c>
      <c r="B2695" s="44">
        <f>'Test Scenarios'!K2704</f>
        <v>0</v>
      </c>
      <c r="C2695" s="42">
        <f>'Test Scenarios'!B2704</f>
        <v>0</v>
      </c>
      <c r="D2695" s="43" t="str">
        <f>"F-"&amp;'Test Scenarios'!M2704&amp;"-"&amp;'Test Scenarios'!C2704&amp;"-"&amp;C2695</f>
        <v>F---0</v>
      </c>
      <c r="E2695" s="43" t="s">
        <v>6576</v>
      </c>
      <c r="F2695" s="43">
        <f>'Test Scenarios'!G2704</f>
        <v>0</v>
      </c>
      <c r="G2695" s="43" t="str">
        <f>"Objective"&amp;CHAR(10)
&amp;'Test Scenarios'!L2704&amp;CHAR(10)&amp;CHAR(10)&amp;
"Test Case Description"&amp;CHAR(10)
&amp;'Test Scenarios'!D2704&amp;CHAR(10)&amp;CHAR(10)&amp;
"Expected Results"&amp;CHAR(10)&amp;'Test Scenarios'!F2704</f>
        <v xml:space="preserve">Objective
Test Case Description
Expected Results
</v>
      </c>
      <c r="H2695" s="41"/>
      <c r="I2695" s="43" t="s">
        <v>6577</v>
      </c>
      <c r="J2695" s="41" t="str">
        <f>"TST-F "&amp;_xlfn.XLOOKUP('Test Scenarios'!M2704,'Taxonomy and Epics'!H:H,'Taxonomy and Epics'!E:E)</f>
        <v xml:space="preserve">TST-F </v>
      </c>
      <c r="K2695" s="36" t="str">
        <f>"Phase1,"&amp;_xlfn.XLOOKUP('Test Scenarios'!M2704,'Taxonomy and Epics'!H:H,'Taxonomy and Epics'!B:B)&amp;"_"&amp;_xlfn.XLOOKUP('Test Scenarios'!M2704,'Taxonomy and Epics'!H:H,'Taxonomy and Epics'!C:C)&amp;","&amp;'Test Scenarios'!M2704&amp;",Fin_Functional, Workday"</f>
        <v>Phase1,_,,Fin_Functional, Workday</v>
      </c>
      <c r="L2695" s="41"/>
      <c r="M2695" s="41"/>
      <c r="N2695" s="41"/>
      <c r="O2695" s="41"/>
      <c r="P2695" s="41"/>
      <c r="Q2695" s="41"/>
      <c r="R2695" s="41"/>
      <c r="S2695" s="41"/>
      <c r="T2695" s="38"/>
    </row>
    <row r="2696" spans="1:20" ht="128" x14ac:dyDescent="0.2">
      <c r="A2696" s="20">
        <f>'Test Scenarios'!A2705</f>
        <v>0</v>
      </c>
      <c r="B2696" s="44">
        <f>'Test Scenarios'!K2705</f>
        <v>0</v>
      </c>
      <c r="C2696" s="42">
        <f>'Test Scenarios'!B2705</f>
        <v>0</v>
      </c>
      <c r="D2696" s="43" t="str">
        <f>"F-"&amp;'Test Scenarios'!M2705&amp;"-"&amp;'Test Scenarios'!C2705&amp;"-"&amp;C2696</f>
        <v>F---0</v>
      </c>
      <c r="E2696" s="43" t="s">
        <v>6576</v>
      </c>
      <c r="F2696" s="43">
        <f>'Test Scenarios'!G2705</f>
        <v>0</v>
      </c>
      <c r="G2696" s="43" t="str">
        <f>"Objective"&amp;CHAR(10)
&amp;'Test Scenarios'!L2705&amp;CHAR(10)&amp;CHAR(10)&amp;
"Test Case Description"&amp;CHAR(10)
&amp;'Test Scenarios'!D2705&amp;CHAR(10)&amp;CHAR(10)&amp;
"Expected Results"&amp;CHAR(10)&amp;'Test Scenarios'!F2705</f>
        <v xml:space="preserve">Objective
Test Case Description
Expected Results
</v>
      </c>
      <c r="H2696" s="41"/>
      <c r="I2696" s="43" t="s">
        <v>6577</v>
      </c>
      <c r="J2696" s="41" t="str">
        <f>"TST-F "&amp;_xlfn.XLOOKUP('Test Scenarios'!M2705,'Taxonomy and Epics'!H:H,'Taxonomy and Epics'!E:E)</f>
        <v xml:space="preserve">TST-F </v>
      </c>
      <c r="K2696" s="36" t="str">
        <f>"Phase1,"&amp;_xlfn.XLOOKUP('Test Scenarios'!M2705,'Taxonomy and Epics'!H:H,'Taxonomy and Epics'!B:B)&amp;"_"&amp;_xlfn.XLOOKUP('Test Scenarios'!M2705,'Taxonomy and Epics'!H:H,'Taxonomy and Epics'!C:C)&amp;","&amp;'Test Scenarios'!M2705&amp;",Fin_Functional, Workday"</f>
        <v>Phase1,_,,Fin_Functional, Workday</v>
      </c>
      <c r="L2696" s="41"/>
      <c r="M2696" s="41"/>
      <c r="N2696" s="41"/>
      <c r="O2696" s="41"/>
      <c r="P2696" s="41"/>
      <c r="Q2696" s="41"/>
      <c r="R2696" s="41"/>
      <c r="S2696" s="41"/>
      <c r="T2696" s="38"/>
    </row>
    <row r="2697" spans="1:20" ht="128" x14ac:dyDescent="0.2">
      <c r="A2697" s="20">
        <f>'Test Scenarios'!A2706</f>
        <v>0</v>
      </c>
      <c r="B2697" s="44">
        <f>'Test Scenarios'!K2706</f>
        <v>0</v>
      </c>
      <c r="C2697" s="42">
        <f>'Test Scenarios'!B2706</f>
        <v>0</v>
      </c>
      <c r="D2697" s="43" t="str">
        <f>"F-"&amp;'Test Scenarios'!M2706&amp;"-"&amp;'Test Scenarios'!C2706&amp;"-"&amp;C2697</f>
        <v>F---0</v>
      </c>
      <c r="E2697" s="43" t="s">
        <v>6576</v>
      </c>
      <c r="F2697" s="43">
        <f>'Test Scenarios'!G2706</f>
        <v>0</v>
      </c>
      <c r="G2697" s="43" t="str">
        <f>"Objective"&amp;CHAR(10)
&amp;'Test Scenarios'!L2706&amp;CHAR(10)&amp;CHAR(10)&amp;
"Test Case Description"&amp;CHAR(10)
&amp;'Test Scenarios'!D2706&amp;CHAR(10)&amp;CHAR(10)&amp;
"Expected Results"&amp;CHAR(10)&amp;'Test Scenarios'!F2706</f>
        <v xml:space="preserve">Objective
Test Case Description
Expected Results
</v>
      </c>
      <c r="H2697" s="41"/>
      <c r="I2697" s="43" t="s">
        <v>6577</v>
      </c>
      <c r="J2697" s="41" t="str">
        <f>"TST-F "&amp;_xlfn.XLOOKUP('Test Scenarios'!M2706,'Taxonomy and Epics'!H:H,'Taxonomy and Epics'!E:E)</f>
        <v xml:space="preserve">TST-F </v>
      </c>
      <c r="K2697" s="36" t="str">
        <f>"Phase1,"&amp;_xlfn.XLOOKUP('Test Scenarios'!M2706,'Taxonomy and Epics'!H:H,'Taxonomy and Epics'!B:B)&amp;"_"&amp;_xlfn.XLOOKUP('Test Scenarios'!M2706,'Taxonomy and Epics'!H:H,'Taxonomy and Epics'!C:C)&amp;","&amp;'Test Scenarios'!M2706&amp;",Fin_Functional, Workday"</f>
        <v>Phase1,_,,Fin_Functional, Workday</v>
      </c>
      <c r="L2697" s="41"/>
      <c r="M2697" s="41"/>
      <c r="N2697" s="41"/>
      <c r="O2697" s="41"/>
      <c r="P2697" s="41"/>
      <c r="Q2697" s="41"/>
      <c r="R2697" s="41"/>
      <c r="S2697" s="41"/>
      <c r="T2697" s="38"/>
    </row>
    <row r="2698" spans="1:20" ht="128" x14ac:dyDescent="0.2">
      <c r="A2698" s="20">
        <f>'Test Scenarios'!A2707</f>
        <v>0</v>
      </c>
      <c r="B2698" s="44">
        <f>'Test Scenarios'!K2707</f>
        <v>0</v>
      </c>
      <c r="C2698" s="42">
        <f>'Test Scenarios'!B2707</f>
        <v>0</v>
      </c>
      <c r="D2698" s="43" t="str">
        <f>"F-"&amp;'Test Scenarios'!M2707&amp;"-"&amp;'Test Scenarios'!C2707&amp;"-"&amp;C2698</f>
        <v>F---0</v>
      </c>
      <c r="E2698" s="43" t="s">
        <v>6576</v>
      </c>
      <c r="F2698" s="43">
        <f>'Test Scenarios'!G2707</f>
        <v>0</v>
      </c>
      <c r="G2698" s="43" t="str">
        <f>"Objective"&amp;CHAR(10)
&amp;'Test Scenarios'!L2707&amp;CHAR(10)&amp;CHAR(10)&amp;
"Test Case Description"&amp;CHAR(10)
&amp;'Test Scenarios'!D2707&amp;CHAR(10)&amp;CHAR(10)&amp;
"Expected Results"&amp;CHAR(10)&amp;'Test Scenarios'!F2707</f>
        <v xml:space="preserve">Objective
Test Case Description
Expected Results
</v>
      </c>
      <c r="H2698" s="41"/>
      <c r="I2698" s="43" t="s">
        <v>6577</v>
      </c>
      <c r="J2698" s="41" t="str">
        <f>"TST-F "&amp;_xlfn.XLOOKUP('Test Scenarios'!M2707,'Taxonomy and Epics'!H:H,'Taxonomy and Epics'!E:E)</f>
        <v xml:space="preserve">TST-F </v>
      </c>
      <c r="K2698" s="36" t="str">
        <f>"Phase1,"&amp;_xlfn.XLOOKUP('Test Scenarios'!M2707,'Taxonomy and Epics'!H:H,'Taxonomy and Epics'!B:B)&amp;"_"&amp;_xlfn.XLOOKUP('Test Scenarios'!M2707,'Taxonomy and Epics'!H:H,'Taxonomy and Epics'!C:C)&amp;","&amp;'Test Scenarios'!M2707&amp;",Fin_Functional, Workday"</f>
        <v>Phase1,_,,Fin_Functional, Workday</v>
      </c>
      <c r="L2698" s="41"/>
      <c r="M2698" s="41"/>
      <c r="N2698" s="41"/>
      <c r="O2698" s="41"/>
      <c r="P2698" s="41"/>
      <c r="Q2698" s="41"/>
      <c r="R2698" s="41"/>
      <c r="S2698" s="41"/>
      <c r="T2698" s="38"/>
    </row>
    <row r="2699" spans="1:20" ht="128" x14ac:dyDescent="0.2">
      <c r="A2699" s="20">
        <f>'Test Scenarios'!A2708</f>
        <v>0</v>
      </c>
      <c r="B2699" s="44">
        <f>'Test Scenarios'!K2708</f>
        <v>0</v>
      </c>
      <c r="C2699" s="42">
        <f>'Test Scenarios'!B2708</f>
        <v>0</v>
      </c>
      <c r="D2699" s="43" t="str">
        <f>"F-"&amp;'Test Scenarios'!M2708&amp;"-"&amp;'Test Scenarios'!C2708&amp;"-"&amp;C2699</f>
        <v>F---0</v>
      </c>
      <c r="E2699" s="43" t="s">
        <v>6576</v>
      </c>
      <c r="F2699" s="43">
        <f>'Test Scenarios'!G2708</f>
        <v>0</v>
      </c>
      <c r="G2699" s="43" t="str">
        <f>"Objective"&amp;CHAR(10)
&amp;'Test Scenarios'!L2708&amp;CHAR(10)&amp;CHAR(10)&amp;
"Test Case Description"&amp;CHAR(10)
&amp;'Test Scenarios'!D2708&amp;CHAR(10)&amp;CHAR(10)&amp;
"Expected Results"&amp;CHAR(10)&amp;'Test Scenarios'!F2708</f>
        <v xml:space="preserve">Objective
Test Case Description
Expected Results
</v>
      </c>
      <c r="H2699" s="41"/>
      <c r="I2699" s="43" t="s">
        <v>6577</v>
      </c>
      <c r="J2699" s="41" t="str">
        <f>"TST-F "&amp;_xlfn.XLOOKUP('Test Scenarios'!M2708,'Taxonomy and Epics'!H:H,'Taxonomy and Epics'!E:E)</f>
        <v xml:space="preserve">TST-F </v>
      </c>
      <c r="K2699" s="36" t="str">
        <f>"Phase1,"&amp;_xlfn.XLOOKUP('Test Scenarios'!M2708,'Taxonomy and Epics'!H:H,'Taxonomy and Epics'!B:B)&amp;"_"&amp;_xlfn.XLOOKUP('Test Scenarios'!M2708,'Taxonomy and Epics'!H:H,'Taxonomy and Epics'!C:C)&amp;","&amp;'Test Scenarios'!M2708&amp;",Fin_Functional, Workday"</f>
        <v>Phase1,_,,Fin_Functional, Workday</v>
      </c>
      <c r="L2699" s="41"/>
      <c r="M2699" s="41"/>
      <c r="N2699" s="41"/>
      <c r="O2699" s="41"/>
      <c r="P2699" s="41"/>
      <c r="Q2699" s="41"/>
      <c r="R2699" s="41"/>
      <c r="S2699" s="41"/>
      <c r="T2699" s="38"/>
    </row>
    <row r="2700" spans="1:20" ht="128" x14ac:dyDescent="0.2">
      <c r="A2700" s="20">
        <f>'Test Scenarios'!A2709</f>
        <v>0</v>
      </c>
      <c r="B2700" s="44">
        <f>'Test Scenarios'!K2709</f>
        <v>0</v>
      </c>
      <c r="C2700" s="42">
        <f>'Test Scenarios'!B2709</f>
        <v>0</v>
      </c>
      <c r="D2700" s="43" t="str">
        <f>"F-"&amp;'Test Scenarios'!M2709&amp;"-"&amp;'Test Scenarios'!C2709&amp;"-"&amp;C2700</f>
        <v>F---0</v>
      </c>
      <c r="E2700" s="43" t="s">
        <v>6576</v>
      </c>
      <c r="F2700" s="43">
        <f>'Test Scenarios'!G2709</f>
        <v>0</v>
      </c>
      <c r="G2700" s="43" t="str">
        <f>"Objective"&amp;CHAR(10)
&amp;'Test Scenarios'!L2709&amp;CHAR(10)&amp;CHAR(10)&amp;
"Test Case Description"&amp;CHAR(10)
&amp;'Test Scenarios'!D2709&amp;CHAR(10)&amp;CHAR(10)&amp;
"Expected Results"&amp;CHAR(10)&amp;'Test Scenarios'!F2709</f>
        <v xml:space="preserve">Objective
Test Case Description
Expected Results
</v>
      </c>
      <c r="H2700" s="41"/>
      <c r="I2700" s="43" t="s">
        <v>6577</v>
      </c>
      <c r="J2700" s="41" t="str">
        <f>"TST-F "&amp;_xlfn.XLOOKUP('Test Scenarios'!M2709,'Taxonomy and Epics'!H:H,'Taxonomy and Epics'!E:E)</f>
        <v xml:space="preserve">TST-F </v>
      </c>
      <c r="K2700" s="36" t="str">
        <f>"Phase1,"&amp;_xlfn.XLOOKUP('Test Scenarios'!M2709,'Taxonomy and Epics'!H:H,'Taxonomy and Epics'!B:B)&amp;"_"&amp;_xlfn.XLOOKUP('Test Scenarios'!M2709,'Taxonomy and Epics'!H:H,'Taxonomy and Epics'!C:C)&amp;","&amp;'Test Scenarios'!M2709&amp;",Fin_Functional, Workday"</f>
        <v>Phase1,_,,Fin_Functional, Workday</v>
      </c>
      <c r="L2700" s="41"/>
      <c r="M2700" s="41"/>
      <c r="N2700" s="41"/>
      <c r="O2700" s="41"/>
      <c r="P2700" s="41"/>
      <c r="Q2700" s="41"/>
      <c r="R2700" s="41"/>
      <c r="S2700" s="41"/>
      <c r="T2700" s="38"/>
    </row>
    <row r="2701" spans="1:20" ht="128" x14ac:dyDescent="0.2">
      <c r="A2701" s="20">
        <f>'Test Scenarios'!A2710</f>
        <v>0</v>
      </c>
      <c r="B2701" s="44">
        <f>'Test Scenarios'!K2710</f>
        <v>0</v>
      </c>
      <c r="C2701" s="42">
        <f>'Test Scenarios'!B2710</f>
        <v>0</v>
      </c>
      <c r="D2701" s="43" t="str">
        <f>"F-"&amp;'Test Scenarios'!M2710&amp;"-"&amp;'Test Scenarios'!C2710&amp;"-"&amp;C2701</f>
        <v>F---0</v>
      </c>
      <c r="E2701" s="43" t="s">
        <v>6576</v>
      </c>
      <c r="F2701" s="43">
        <f>'Test Scenarios'!G2710</f>
        <v>0</v>
      </c>
      <c r="G2701" s="43" t="str">
        <f>"Objective"&amp;CHAR(10)
&amp;'Test Scenarios'!L2710&amp;CHAR(10)&amp;CHAR(10)&amp;
"Test Case Description"&amp;CHAR(10)
&amp;'Test Scenarios'!D2710&amp;CHAR(10)&amp;CHAR(10)&amp;
"Expected Results"&amp;CHAR(10)&amp;'Test Scenarios'!F2710</f>
        <v xml:space="preserve">Objective
Test Case Description
Expected Results
</v>
      </c>
      <c r="H2701" s="41"/>
      <c r="I2701" s="43" t="s">
        <v>6577</v>
      </c>
      <c r="J2701" s="41" t="str">
        <f>"TST-F "&amp;_xlfn.XLOOKUP('Test Scenarios'!M2710,'Taxonomy and Epics'!H:H,'Taxonomy and Epics'!E:E)</f>
        <v xml:space="preserve">TST-F </v>
      </c>
      <c r="K2701" s="36" t="str">
        <f>"Phase1,"&amp;_xlfn.XLOOKUP('Test Scenarios'!M2710,'Taxonomy and Epics'!H:H,'Taxonomy and Epics'!B:B)&amp;"_"&amp;_xlfn.XLOOKUP('Test Scenarios'!M2710,'Taxonomy and Epics'!H:H,'Taxonomy and Epics'!C:C)&amp;","&amp;'Test Scenarios'!M2710&amp;",Fin_Functional, Workday"</f>
        <v>Phase1,_,,Fin_Functional, Workday</v>
      </c>
      <c r="L2701" s="41"/>
      <c r="M2701" s="41"/>
      <c r="N2701" s="41"/>
      <c r="O2701" s="41"/>
      <c r="P2701" s="41"/>
      <c r="Q2701" s="41"/>
      <c r="R2701" s="41"/>
      <c r="S2701" s="41"/>
      <c r="T2701" s="38"/>
    </row>
    <row r="2702" spans="1:20" ht="128" x14ac:dyDescent="0.2">
      <c r="A2702" s="20">
        <f>'Test Scenarios'!A2711</f>
        <v>0</v>
      </c>
      <c r="B2702" s="44">
        <f>'Test Scenarios'!K2711</f>
        <v>0</v>
      </c>
      <c r="C2702" s="42">
        <f>'Test Scenarios'!B2711</f>
        <v>0</v>
      </c>
      <c r="D2702" s="43" t="str">
        <f>"F-"&amp;'Test Scenarios'!M2711&amp;"-"&amp;'Test Scenarios'!C2711&amp;"-"&amp;C2702</f>
        <v>F---0</v>
      </c>
      <c r="E2702" s="43" t="s">
        <v>6576</v>
      </c>
      <c r="F2702" s="43">
        <f>'Test Scenarios'!G2711</f>
        <v>0</v>
      </c>
      <c r="G2702" s="43" t="str">
        <f>"Objective"&amp;CHAR(10)
&amp;'Test Scenarios'!L2711&amp;CHAR(10)&amp;CHAR(10)&amp;
"Test Case Description"&amp;CHAR(10)
&amp;'Test Scenarios'!D2711&amp;CHAR(10)&amp;CHAR(10)&amp;
"Expected Results"&amp;CHAR(10)&amp;'Test Scenarios'!F2711</f>
        <v xml:space="preserve">Objective
Test Case Description
Expected Results
</v>
      </c>
      <c r="H2702" s="41"/>
      <c r="I2702" s="43" t="s">
        <v>6577</v>
      </c>
      <c r="J2702" s="41" t="str">
        <f>"TST-F "&amp;_xlfn.XLOOKUP('Test Scenarios'!M2711,'Taxonomy and Epics'!H:H,'Taxonomy and Epics'!E:E)</f>
        <v xml:space="preserve">TST-F </v>
      </c>
      <c r="K2702" s="36" t="str">
        <f>"Phase1,"&amp;_xlfn.XLOOKUP('Test Scenarios'!M2711,'Taxonomy and Epics'!H:H,'Taxonomy and Epics'!B:B)&amp;"_"&amp;_xlfn.XLOOKUP('Test Scenarios'!M2711,'Taxonomy and Epics'!H:H,'Taxonomy and Epics'!C:C)&amp;","&amp;'Test Scenarios'!M2711&amp;",Fin_Functional, Workday"</f>
        <v>Phase1,_,,Fin_Functional, Workday</v>
      </c>
      <c r="L2702" s="41"/>
      <c r="M2702" s="41"/>
      <c r="N2702" s="41"/>
      <c r="O2702" s="41"/>
      <c r="P2702" s="41"/>
      <c r="Q2702" s="41"/>
      <c r="R2702" s="41"/>
      <c r="S2702" s="41"/>
      <c r="T2702" s="38"/>
    </row>
    <row r="2703" spans="1:20" ht="128" x14ac:dyDescent="0.2">
      <c r="A2703" s="20">
        <f>'Test Scenarios'!A2712</f>
        <v>0</v>
      </c>
      <c r="B2703" s="44">
        <f>'Test Scenarios'!K2712</f>
        <v>0</v>
      </c>
      <c r="C2703" s="42">
        <f>'Test Scenarios'!B2712</f>
        <v>0</v>
      </c>
      <c r="D2703" s="43" t="str">
        <f>"F-"&amp;'Test Scenarios'!M2712&amp;"-"&amp;'Test Scenarios'!C2712&amp;"-"&amp;C2703</f>
        <v>F---0</v>
      </c>
      <c r="E2703" s="43" t="s">
        <v>6576</v>
      </c>
      <c r="F2703" s="43">
        <f>'Test Scenarios'!G2712</f>
        <v>0</v>
      </c>
      <c r="G2703" s="43" t="str">
        <f>"Objective"&amp;CHAR(10)
&amp;'Test Scenarios'!L2712&amp;CHAR(10)&amp;CHAR(10)&amp;
"Test Case Description"&amp;CHAR(10)
&amp;'Test Scenarios'!D2712&amp;CHAR(10)&amp;CHAR(10)&amp;
"Expected Results"&amp;CHAR(10)&amp;'Test Scenarios'!F2712</f>
        <v xml:space="preserve">Objective
Test Case Description
Expected Results
</v>
      </c>
      <c r="H2703" s="41"/>
      <c r="I2703" s="43" t="s">
        <v>6577</v>
      </c>
      <c r="J2703" s="41" t="str">
        <f>"TST-F "&amp;_xlfn.XLOOKUP('Test Scenarios'!M2712,'Taxonomy and Epics'!H:H,'Taxonomy and Epics'!E:E)</f>
        <v xml:space="preserve">TST-F </v>
      </c>
      <c r="K2703" s="36" t="str">
        <f>"Phase1,"&amp;_xlfn.XLOOKUP('Test Scenarios'!M2712,'Taxonomy and Epics'!H:H,'Taxonomy and Epics'!B:B)&amp;"_"&amp;_xlfn.XLOOKUP('Test Scenarios'!M2712,'Taxonomy and Epics'!H:H,'Taxonomy and Epics'!C:C)&amp;","&amp;'Test Scenarios'!M2712&amp;",Fin_Functional, Workday"</f>
        <v>Phase1,_,,Fin_Functional, Workday</v>
      </c>
      <c r="L2703" s="41"/>
      <c r="M2703" s="41"/>
      <c r="N2703" s="41"/>
      <c r="O2703" s="41"/>
      <c r="P2703" s="41"/>
      <c r="Q2703" s="41"/>
      <c r="R2703" s="41"/>
      <c r="S2703" s="41"/>
      <c r="T2703" s="38"/>
    </row>
    <row r="2704" spans="1:20" ht="128" x14ac:dyDescent="0.2">
      <c r="A2704" s="20">
        <f>'Test Scenarios'!A2713</f>
        <v>0</v>
      </c>
      <c r="B2704" s="44">
        <f>'Test Scenarios'!K2713</f>
        <v>0</v>
      </c>
      <c r="C2704" s="42">
        <f>'Test Scenarios'!B2713</f>
        <v>0</v>
      </c>
      <c r="D2704" s="43" t="str">
        <f>"F-"&amp;'Test Scenarios'!M2713&amp;"-"&amp;'Test Scenarios'!C2713&amp;"-"&amp;C2704</f>
        <v>F---0</v>
      </c>
      <c r="E2704" s="43" t="s">
        <v>6576</v>
      </c>
      <c r="F2704" s="43">
        <f>'Test Scenarios'!G2713</f>
        <v>0</v>
      </c>
      <c r="G2704" s="43" t="str">
        <f>"Objective"&amp;CHAR(10)
&amp;'Test Scenarios'!L2713&amp;CHAR(10)&amp;CHAR(10)&amp;
"Test Case Description"&amp;CHAR(10)
&amp;'Test Scenarios'!D2713&amp;CHAR(10)&amp;CHAR(10)&amp;
"Expected Results"&amp;CHAR(10)&amp;'Test Scenarios'!F2713</f>
        <v xml:space="preserve">Objective
Test Case Description
Expected Results
</v>
      </c>
      <c r="H2704" s="41"/>
      <c r="I2704" s="43" t="s">
        <v>6577</v>
      </c>
      <c r="J2704" s="41" t="str">
        <f>"TST-F "&amp;_xlfn.XLOOKUP('Test Scenarios'!M2713,'Taxonomy and Epics'!H:H,'Taxonomy and Epics'!E:E)</f>
        <v xml:space="preserve">TST-F </v>
      </c>
      <c r="K2704" s="36" t="str">
        <f>"Phase1,"&amp;_xlfn.XLOOKUP('Test Scenarios'!M2713,'Taxonomy and Epics'!H:H,'Taxonomy and Epics'!B:B)&amp;"_"&amp;_xlfn.XLOOKUP('Test Scenarios'!M2713,'Taxonomy and Epics'!H:H,'Taxonomy and Epics'!C:C)&amp;","&amp;'Test Scenarios'!M2713&amp;",Fin_Functional, Workday"</f>
        <v>Phase1,_,,Fin_Functional, Workday</v>
      </c>
      <c r="L2704" s="41"/>
      <c r="M2704" s="41"/>
      <c r="N2704" s="41"/>
      <c r="O2704" s="41"/>
      <c r="P2704" s="41"/>
      <c r="Q2704" s="41"/>
      <c r="R2704" s="41"/>
      <c r="S2704" s="41"/>
      <c r="T2704" s="38"/>
    </row>
    <row r="2705" spans="1:20" ht="128" x14ac:dyDescent="0.2">
      <c r="A2705" s="20">
        <f>'Test Scenarios'!A2714</f>
        <v>0</v>
      </c>
      <c r="B2705" s="44">
        <f>'Test Scenarios'!K2714</f>
        <v>0</v>
      </c>
      <c r="C2705" s="42">
        <f>'Test Scenarios'!B2714</f>
        <v>0</v>
      </c>
      <c r="D2705" s="43" t="str">
        <f>"F-"&amp;'Test Scenarios'!M2714&amp;"-"&amp;'Test Scenarios'!C2714&amp;"-"&amp;C2705</f>
        <v>F---0</v>
      </c>
      <c r="E2705" s="43" t="s">
        <v>6576</v>
      </c>
      <c r="F2705" s="43">
        <f>'Test Scenarios'!G2714</f>
        <v>0</v>
      </c>
      <c r="G2705" s="43" t="str">
        <f>"Objective"&amp;CHAR(10)
&amp;'Test Scenarios'!L2714&amp;CHAR(10)&amp;CHAR(10)&amp;
"Test Case Description"&amp;CHAR(10)
&amp;'Test Scenarios'!D2714&amp;CHAR(10)&amp;CHAR(10)&amp;
"Expected Results"&amp;CHAR(10)&amp;'Test Scenarios'!F2714</f>
        <v xml:space="preserve">Objective
Test Case Description
Expected Results
</v>
      </c>
      <c r="H2705" s="41"/>
      <c r="I2705" s="43" t="s">
        <v>6577</v>
      </c>
      <c r="J2705" s="41" t="str">
        <f>"TST-F "&amp;_xlfn.XLOOKUP('Test Scenarios'!M2714,'Taxonomy and Epics'!H:H,'Taxonomy and Epics'!E:E)</f>
        <v xml:space="preserve">TST-F </v>
      </c>
      <c r="K2705" s="36" t="str">
        <f>"Phase1,"&amp;_xlfn.XLOOKUP('Test Scenarios'!M2714,'Taxonomy and Epics'!H:H,'Taxonomy and Epics'!B:B)&amp;"_"&amp;_xlfn.XLOOKUP('Test Scenarios'!M2714,'Taxonomy and Epics'!H:H,'Taxonomy and Epics'!C:C)&amp;","&amp;'Test Scenarios'!M2714&amp;",Fin_Functional, Workday"</f>
        <v>Phase1,_,,Fin_Functional, Workday</v>
      </c>
      <c r="L2705" s="41"/>
      <c r="M2705" s="41"/>
      <c r="N2705" s="41"/>
      <c r="O2705" s="41"/>
      <c r="P2705" s="41"/>
      <c r="Q2705" s="41"/>
      <c r="R2705" s="41"/>
      <c r="S2705" s="41"/>
      <c r="T2705" s="38"/>
    </row>
    <row r="2706" spans="1:20" ht="128" x14ac:dyDescent="0.2">
      <c r="A2706" s="20">
        <f>'Test Scenarios'!A2715</f>
        <v>0</v>
      </c>
      <c r="B2706" s="44">
        <f>'Test Scenarios'!K2715</f>
        <v>0</v>
      </c>
      <c r="C2706" s="42">
        <f>'Test Scenarios'!B2715</f>
        <v>0</v>
      </c>
      <c r="D2706" s="43" t="str">
        <f>"F-"&amp;'Test Scenarios'!M2715&amp;"-"&amp;'Test Scenarios'!C2715&amp;"-"&amp;C2706</f>
        <v>F---0</v>
      </c>
      <c r="E2706" s="43" t="s">
        <v>6576</v>
      </c>
      <c r="F2706" s="43">
        <f>'Test Scenarios'!G2715</f>
        <v>0</v>
      </c>
      <c r="G2706" s="43" t="str">
        <f>"Objective"&amp;CHAR(10)
&amp;'Test Scenarios'!L2715&amp;CHAR(10)&amp;CHAR(10)&amp;
"Test Case Description"&amp;CHAR(10)
&amp;'Test Scenarios'!D2715&amp;CHAR(10)&amp;CHAR(10)&amp;
"Expected Results"&amp;CHAR(10)&amp;'Test Scenarios'!F2715</f>
        <v xml:space="preserve">Objective
Test Case Description
Expected Results
</v>
      </c>
      <c r="H2706" s="41"/>
      <c r="I2706" s="43" t="s">
        <v>6577</v>
      </c>
      <c r="J2706" s="41" t="str">
        <f>"TST-F "&amp;_xlfn.XLOOKUP('Test Scenarios'!M2715,'Taxonomy and Epics'!H:H,'Taxonomy and Epics'!E:E)</f>
        <v xml:space="preserve">TST-F </v>
      </c>
      <c r="K2706" s="36" t="str">
        <f>"Phase1,"&amp;_xlfn.XLOOKUP('Test Scenarios'!M2715,'Taxonomy and Epics'!H:H,'Taxonomy and Epics'!B:B)&amp;"_"&amp;_xlfn.XLOOKUP('Test Scenarios'!M2715,'Taxonomy and Epics'!H:H,'Taxonomy and Epics'!C:C)&amp;","&amp;'Test Scenarios'!M2715&amp;",Fin_Functional, Workday"</f>
        <v>Phase1,_,,Fin_Functional, Workday</v>
      </c>
      <c r="L2706" s="41"/>
      <c r="M2706" s="41"/>
      <c r="N2706" s="41"/>
      <c r="O2706" s="41"/>
      <c r="P2706" s="41"/>
      <c r="Q2706" s="41"/>
      <c r="R2706" s="41"/>
      <c r="S2706" s="41"/>
      <c r="T2706" s="38"/>
    </row>
    <row r="2707" spans="1:20" ht="128" x14ac:dyDescent="0.2">
      <c r="A2707" s="20">
        <f>'Test Scenarios'!A2716</f>
        <v>0</v>
      </c>
      <c r="B2707" s="44">
        <f>'Test Scenarios'!K2716</f>
        <v>0</v>
      </c>
      <c r="C2707" s="42">
        <f>'Test Scenarios'!B2716</f>
        <v>0</v>
      </c>
      <c r="D2707" s="43" t="str">
        <f>"F-"&amp;'Test Scenarios'!M2716&amp;"-"&amp;'Test Scenarios'!C2716&amp;"-"&amp;C2707</f>
        <v>F---0</v>
      </c>
      <c r="E2707" s="43" t="s">
        <v>6576</v>
      </c>
      <c r="F2707" s="43">
        <f>'Test Scenarios'!G2716</f>
        <v>0</v>
      </c>
      <c r="G2707" s="43" t="str">
        <f>"Objective"&amp;CHAR(10)
&amp;'Test Scenarios'!L2716&amp;CHAR(10)&amp;CHAR(10)&amp;
"Test Case Description"&amp;CHAR(10)
&amp;'Test Scenarios'!D2716&amp;CHAR(10)&amp;CHAR(10)&amp;
"Expected Results"&amp;CHAR(10)&amp;'Test Scenarios'!F2716</f>
        <v xml:space="preserve">Objective
Test Case Description
Expected Results
</v>
      </c>
      <c r="H2707" s="41"/>
      <c r="I2707" s="43" t="s">
        <v>6577</v>
      </c>
      <c r="J2707" s="41" t="str">
        <f>"TST-F "&amp;_xlfn.XLOOKUP('Test Scenarios'!M2716,'Taxonomy and Epics'!H:H,'Taxonomy and Epics'!E:E)</f>
        <v xml:space="preserve">TST-F </v>
      </c>
      <c r="K2707" s="36" t="str">
        <f>"Phase1,"&amp;_xlfn.XLOOKUP('Test Scenarios'!M2716,'Taxonomy and Epics'!H:H,'Taxonomy and Epics'!B:B)&amp;"_"&amp;_xlfn.XLOOKUP('Test Scenarios'!M2716,'Taxonomy and Epics'!H:H,'Taxonomy and Epics'!C:C)&amp;","&amp;'Test Scenarios'!M2716&amp;",Fin_Functional, Workday"</f>
        <v>Phase1,_,,Fin_Functional, Workday</v>
      </c>
      <c r="L2707" s="41"/>
      <c r="M2707" s="41"/>
      <c r="N2707" s="41"/>
      <c r="O2707" s="41"/>
      <c r="P2707" s="41"/>
      <c r="Q2707" s="41"/>
      <c r="R2707" s="41"/>
      <c r="S2707" s="41"/>
      <c r="T2707" s="38"/>
    </row>
    <row r="2708" spans="1:20" ht="128" x14ac:dyDescent="0.2">
      <c r="A2708" s="20">
        <f>'Test Scenarios'!A2717</f>
        <v>0</v>
      </c>
      <c r="B2708" s="44">
        <f>'Test Scenarios'!K2717</f>
        <v>0</v>
      </c>
      <c r="C2708" s="42">
        <f>'Test Scenarios'!B2717</f>
        <v>0</v>
      </c>
      <c r="D2708" s="43" t="str">
        <f>"F-"&amp;'Test Scenarios'!M2717&amp;"-"&amp;'Test Scenarios'!C2717&amp;"-"&amp;C2708</f>
        <v>F---0</v>
      </c>
      <c r="E2708" s="43" t="s">
        <v>6576</v>
      </c>
      <c r="F2708" s="43">
        <f>'Test Scenarios'!G2717</f>
        <v>0</v>
      </c>
      <c r="G2708" s="43" t="str">
        <f>"Objective"&amp;CHAR(10)
&amp;'Test Scenarios'!L2717&amp;CHAR(10)&amp;CHAR(10)&amp;
"Test Case Description"&amp;CHAR(10)
&amp;'Test Scenarios'!D2717&amp;CHAR(10)&amp;CHAR(10)&amp;
"Expected Results"&amp;CHAR(10)&amp;'Test Scenarios'!F2717</f>
        <v xml:space="preserve">Objective
Test Case Description
Expected Results
</v>
      </c>
      <c r="H2708" s="41"/>
      <c r="I2708" s="43" t="s">
        <v>6577</v>
      </c>
      <c r="J2708" s="41" t="str">
        <f>"TST-F "&amp;_xlfn.XLOOKUP('Test Scenarios'!M2717,'Taxonomy and Epics'!H:H,'Taxonomy and Epics'!E:E)</f>
        <v xml:space="preserve">TST-F </v>
      </c>
      <c r="K2708" s="36" t="str">
        <f>"Phase1,"&amp;_xlfn.XLOOKUP('Test Scenarios'!M2717,'Taxonomy and Epics'!H:H,'Taxonomy and Epics'!B:B)&amp;"_"&amp;_xlfn.XLOOKUP('Test Scenarios'!M2717,'Taxonomy and Epics'!H:H,'Taxonomy and Epics'!C:C)&amp;","&amp;'Test Scenarios'!M2717&amp;",Fin_Functional, Workday"</f>
        <v>Phase1,_,,Fin_Functional, Workday</v>
      </c>
      <c r="L2708" s="41"/>
      <c r="M2708" s="41"/>
      <c r="N2708" s="41"/>
      <c r="O2708" s="41"/>
      <c r="P2708" s="41"/>
      <c r="Q2708" s="41"/>
      <c r="R2708" s="41"/>
      <c r="S2708" s="41"/>
      <c r="T2708" s="38"/>
    </row>
    <row r="2709" spans="1:20" ht="128" x14ac:dyDescent="0.2">
      <c r="A2709" s="20">
        <f>'Test Scenarios'!A2718</f>
        <v>0</v>
      </c>
      <c r="B2709" s="44">
        <f>'Test Scenarios'!K2718</f>
        <v>0</v>
      </c>
      <c r="C2709" s="42">
        <f>'Test Scenarios'!B2718</f>
        <v>0</v>
      </c>
      <c r="D2709" s="43" t="str">
        <f>"F-"&amp;'Test Scenarios'!M2718&amp;"-"&amp;'Test Scenarios'!C2718&amp;"-"&amp;C2709</f>
        <v>F---0</v>
      </c>
      <c r="E2709" s="43" t="s">
        <v>6576</v>
      </c>
      <c r="F2709" s="43">
        <f>'Test Scenarios'!G2718</f>
        <v>0</v>
      </c>
      <c r="G2709" s="43" t="str">
        <f>"Objective"&amp;CHAR(10)
&amp;'Test Scenarios'!L2718&amp;CHAR(10)&amp;CHAR(10)&amp;
"Test Case Description"&amp;CHAR(10)
&amp;'Test Scenarios'!D2718&amp;CHAR(10)&amp;CHAR(10)&amp;
"Expected Results"&amp;CHAR(10)&amp;'Test Scenarios'!F2718</f>
        <v xml:space="preserve">Objective
Test Case Description
Expected Results
</v>
      </c>
      <c r="H2709" s="41"/>
      <c r="I2709" s="43" t="s">
        <v>6577</v>
      </c>
      <c r="J2709" s="41" t="str">
        <f>"TST-F "&amp;_xlfn.XLOOKUP('Test Scenarios'!M2718,'Taxonomy and Epics'!H:H,'Taxonomy and Epics'!E:E)</f>
        <v xml:space="preserve">TST-F </v>
      </c>
      <c r="K2709" s="36" t="str">
        <f>"Phase1,"&amp;_xlfn.XLOOKUP('Test Scenarios'!M2718,'Taxonomy and Epics'!H:H,'Taxonomy and Epics'!B:B)&amp;"_"&amp;_xlfn.XLOOKUP('Test Scenarios'!M2718,'Taxonomy and Epics'!H:H,'Taxonomy and Epics'!C:C)&amp;","&amp;'Test Scenarios'!M2718&amp;",Fin_Functional, Workday"</f>
        <v>Phase1,_,,Fin_Functional, Workday</v>
      </c>
      <c r="L2709" s="41"/>
      <c r="M2709" s="41"/>
      <c r="N2709" s="41"/>
      <c r="O2709" s="41"/>
      <c r="P2709" s="41"/>
      <c r="Q2709" s="41"/>
      <c r="R2709" s="41"/>
      <c r="S2709" s="41"/>
      <c r="T2709" s="38"/>
    </row>
    <row r="2710" spans="1:20" ht="128" x14ac:dyDescent="0.2">
      <c r="A2710" s="20">
        <f>'Test Scenarios'!A2719</f>
        <v>0</v>
      </c>
      <c r="B2710" s="44">
        <f>'Test Scenarios'!K2719</f>
        <v>0</v>
      </c>
      <c r="C2710" s="42">
        <f>'Test Scenarios'!B2719</f>
        <v>0</v>
      </c>
      <c r="D2710" s="43" t="str">
        <f>"F-"&amp;'Test Scenarios'!M2719&amp;"-"&amp;'Test Scenarios'!C2719&amp;"-"&amp;C2710</f>
        <v>F---0</v>
      </c>
      <c r="E2710" s="43" t="s">
        <v>6576</v>
      </c>
      <c r="F2710" s="43">
        <f>'Test Scenarios'!G2719</f>
        <v>0</v>
      </c>
      <c r="G2710" s="43" t="str">
        <f>"Objective"&amp;CHAR(10)
&amp;'Test Scenarios'!L2719&amp;CHAR(10)&amp;CHAR(10)&amp;
"Test Case Description"&amp;CHAR(10)
&amp;'Test Scenarios'!D2719&amp;CHAR(10)&amp;CHAR(10)&amp;
"Expected Results"&amp;CHAR(10)&amp;'Test Scenarios'!F2719</f>
        <v xml:space="preserve">Objective
Test Case Description
Expected Results
</v>
      </c>
      <c r="H2710" s="41"/>
      <c r="I2710" s="43" t="s">
        <v>6577</v>
      </c>
      <c r="J2710" s="41" t="str">
        <f>"TST-F "&amp;_xlfn.XLOOKUP('Test Scenarios'!M2719,'Taxonomy and Epics'!H:H,'Taxonomy and Epics'!E:E)</f>
        <v xml:space="preserve">TST-F </v>
      </c>
      <c r="K2710" s="36" t="str">
        <f>"Phase1,"&amp;_xlfn.XLOOKUP('Test Scenarios'!M2719,'Taxonomy and Epics'!H:H,'Taxonomy and Epics'!B:B)&amp;"_"&amp;_xlfn.XLOOKUP('Test Scenarios'!M2719,'Taxonomy and Epics'!H:H,'Taxonomy and Epics'!C:C)&amp;","&amp;'Test Scenarios'!M2719&amp;",Fin_Functional, Workday"</f>
        <v>Phase1,_,,Fin_Functional, Workday</v>
      </c>
      <c r="L2710" s="41"/>
      <c r="M2710" s="41"/>
      <c r="N2710" s="41"/>
      <c r="O2710" s="41"/>
      <c r="P2710" s="41"/>
      <c r="Q2710" s="41"/>
      <c r="R2710" s="41"/>
      <c r="S2710" s="41"/>
      <c r="T2710" s="38"/>
    </row>
    <row r="2711" spans="1:20" ht="128" x14ac:dyDescent="0.2">
      <c r="A2711" s="20">
        <f>'Test Scenarios'!A2720</f>
        <v>0</v>
      </c>
      <c r="B2711" s="44">
        <f>'Test Scenarios'!K2720</f>
        <v>0</v>
      </c>
      <c r="C2711" s="42">
        <f>'Test Scenarios'!B2720</f>
        <v>0</v>
      </c>
      <c r="D2711" s="43" t="str">
        <f>"F-"&amp;'Test Scenarios'!M2720&amp;"-"&amp;'Test Scenarios'!C2720&amp;"-"&amp;C2711</f>
        <v>F---0</v>
      </c>
      <c r="E2711" s="43" t="s">
        <v>6576</v>
      </c>
      <c r="F2711" s="43">
        <f>'Test Scenarios'!G2720</f>
        <v>0</v>
      </c>
      <c r="G2711" s="43" t="str">
        <f>"Objective"&amp;CHAR(10)
&amp;'Test Scenarios'!L2720&amp;CHAR(10)&amp;CHAR(10)&amp;
"Test Case Description"&amp;CHAR(10)
&amp;'Test Scenarios'!D2720&amp;CHAR(10)&amp;CHAR(10)&amp;
"Expected Results"&amp;CHAR(10)&amp;'Test Scenarios'!F2720</f>
        <v xml:space="preserve">Objective
Test Case Description
Expected Results
</v>
      </c>
      <c r="H2711" s="41"/>
      <c r="I2711" s="43" t="s">
        <v>6577</v>
      </c>
      <c r="J2711" s="41" t="str">
        <f>"TST-F "&amp;_xlfn.XLOOKUP('Test Scenarios'!M2720,'Taxonomy and Epics'!H:H,'Taxonomy and Epics'!E:E)</f>
        <v xml:space="preserve">TST-F </v>
      </c>
      <c r="K2711" s="36" t="str">
        <f>"Phase1,"&amp;_xlfn.XLOOKUP('Test Scenarios'!M2720,'Taxonomy and Epics'!H:H,'Taxonomy and Epics'!B:B)&amp;"_"&amp;_xlfn.XLOOKUP('Test Scenarios'!M2720,'Taxonomy and Epics'!H:H,'Taxonomy and Epics'!C:C)&amp;","&amp;'Test Scenarios'!M2720&amp;",Fin_Functional, Workday"</f>
        <v>Phase1,_,,Fin_Functional, Workday</v>
      </c>
      <c r="L2711" s="41"/>
      <c r="M2711" s="41"/>
      <c r="N2711" s="41"/>
      <c r="O2711" s="41"/>
      <c r="P2711" s="41"/>
      <c r="Q2711" s="41"/>
      <c r="R2711" s="41"/>
      <c r="S2711" s="41"/>
      <c r="T2711" s="38"/>
    </row>
    <row r="2712" spans="1:20" ht="128" x14ac:dyDescent="0.2">
      <c r="A2712" s="20">
        <f>'Test Scenarios'!A2721</f>
        <v>0</v>
      </c>
      <c r="B2712" s="44">
        <f>'Test Scenarios'!K2721</f>
        <v>0</v>
      </c>
      <c r="C2712" s="42">
        <f>'Test Scenarios'!B2721</f>
        <v>0</v>
      </c>
      <c r="D2712" s="43" t="str">
        <f>"F-"&amp;'Test Scenarios'!M2721&amp;"-"&amp;'Test Scenarios'!C2721&amp;"-"&amp;C2712</f>
        <v>F---0</v>
      </c>
      <c r="E2712" s="43" t="s">
        <v>6576</v>
      </c>
      <c r="F2712" s="43">
        <f>'Test Scenarios'!G2721</f>
        <v>0</v>
      </c>
      <c r="G2712" s="43" t="str">
        <f>"Objective"&amp;CHAR(10)
&amp;'Test Scenarios'!L2721&amp;CHAR(10)&amp;CHAR(10)&amp;
"Test Case Description"&amp;CHAR(10)
&amp;'Test Scenarios'!D2721&amp;CHAR(10)&amp;CHAR(10)&amp;
"Expected Results"&amp;CHAR(10)&amp;'Test Scenarios'!F2721</f>
        <v xml:space="preserve">Objective
Test Case Description
Expected Results
</v>
      </c>
      <c r="H2712" s="41"/>
      <c r="I2712" s="43" t="s">
        <v>6577</v>
      </c>
      <c r="J2712" s="41" t="str">
        <f>"TST-F "&amp;_xlfn.XLOOKUP('Test Scenarios'!M2721,'Taxonomy and Epics'!H:H,'Taxonomy and Epics'!E:E)</f>
        <v xml:space="preserve">TST-F </v>
      </c>
      <c r="K2712" s="36" t="str">
        <f>"Phase1,"&amp;_xlfn.XLOOKUP('Test Scenarios'!M2721,'Taxonomy and Epics'!H:H,'Taxonomy and Epics'!B:B)&amp;"_"&amp;_xlfn.XLOOKUP('Test Scenarios'!M2721,'Taxonomy and Epics'!H:H,'Taxonomy and Epics'!C:C)&amp;","&amp;'Test Scenarios'!M2721&amp;",Fin_Functional, Workday"</f>
        <v>Phase1,_,,Fin_Functional, Workday</v>
      </c>
      <c r="L2712" s="41"/>
      <c r="M2712" s="41"/>
      <c r="N2712" s="41"/>
      <c r="O2712" s="41"/>
      <c r="P2712" s="41"/>
      <c r="Q2712" s="41"/>
      <c r="R2712" s="41"/>
      <c r="S2712" s="41"/>
      <c r="T2712" s="38"/>
    </row>
    <row r="2713" spans="1:20" ht="128" x14ac:dyDescent="0.2">
      <c r="A2713" s="20">
        <f>'Test Scenarios'!A2722</f>
        <v>0</v>
      </c>
      <c r="B2713" s="44">
        <f>'Test Scenarios'!K2722</f>
        <v>0</v>
      </c>
      <c r="C2713" s="42">
        <f>'Test Scenarios'!B2722</f>
        <v>0</v>
      </c>
      <c r="D2713" s="43" t="str">
        <f>"F-"&amp;'Test Scenarios'!M2722&amp;"-"&amp;'Test Scenarios'!C2722&amp;"-"&amp;C2713</f>
        <v>F---0</v>
      </c>
      <c r="E2713" s="43" t="s">
        <v>6576</v>
      </c>
      <c r="F2713" s="43">
        <f>'Test Scenarios'!G2722</f>
        <v>0</v>
      </c>
      <c r="G2713" s="43" t="str">
        <f>"Objective"&amp;CHAR(10)
&amp;'Test Scenarios'!L2722&amp;CHAR(10)&amp;CHAR(10)&amp;
"Test Case Description"&amp;CHAR(10)
&amp;'Test Scenarios'!D2722&amp;CHAR(10)&amp;CHAR(10)&amp;
"Expected Results"&amp;CHAR(10)&amp;'Test Scenarios'!F2722</f>
        <v xml:space="preserve">Objective
Test Case Description
Expected Results
</v>
      </c>
      <c r="H2713" s="41"/>
      <c r="I2713" s="43" t="s">
        <v>6577</v>
      </c>
      <c r="J2713" s="41" t="str">
        <f>"TST-F "&amp;_xlfn.XLOOKUP('Test Scenarios'!M2722,'Taxonomy and Epics'!H:H,'Taxonomy and Epics'!E:E)</f>
        <v xml:space="preserve">TST-F </v>
      </c>
      <c r="K2713" s="36" t="str">
        <f>"Phase1,"&amp;_xlfn.XLOOKUP('Test Scenarios'!M2722,'Taxonomy and Epics'!H:H,'Taxonomy and Epics'!B:B)&amp;"_"&amp;_xlfn.XLOOKUP('Test Scenarios'!M2722,'Taxonomy and Epics'!H:H,'Taxonomy and Epics'!C:C)&amp;","&amp;'Test Scenarios'!M2722&amp;",Fin_Functional, Workday"</f>
        <v>Phase1,_,,Fin_Functional, Workday</v>
      </c>
      <c r="L2713" s="41"/>
      <c r="M2713" s="41"/>
      <c r="N2713" s="41"/>
      <c r="O2713" s="41"/>
      <c r="P2713" s="41"/>
      <c r="Q2713" s="41"/>
      <c r="R2713" s="41"/>
      <c r="S2713" s="41"/>
      <c r="T2713" s="38"/>
    </row>
    <row r="2714" spans="1:20" ht="128" x14ac:dyDescent="0.2">
      <c r="A2714" s="20">
        <f>'Test Scenarios'!A2723</f>
        <v>0</v>
      </c>
      <c r="B2714" s="44">
        <f>'Test Scenarios'!K2723</f>
        <v>0</v>
      </c>
      <c r="C2714" s="42">
        <f>'Test Scenarios'!B2723</f>
        <v>0</v>
      </c>
      <c r="D2714" s="43" t="str">
        <f>"F-"&amp;'Test Scenarios'!M2723&amp;"-"&amp;'Test Scenarios'!C2723&amp;"-"&amp;C2714</f>
        <v>F---0</v>
      </c>
      <c r="E2714" s="43" t="s">
        <v>6576</v>
      </c>
      <c r="F2714" s="43">
        <f>'Test Scenarios'!G2723</f>
        <v>0</v>
      </c>
      <c r="G2714" s="43" t="str">
        <f>"Objective"&amp;CHAR(10)
&amp;'Test Scenarios'!L2723&amp;CHAR(10)&amp;CHAR(10)&amp;
"Test Case Description"&amp;CHAR(10)
&amp;'Test Scenarios'!D2723&amp;CHAR(10)&amp;CHAR(10)&amp;
"Expected Results"&amp;CHAR(10)&amp;'Test Scenarios'!F2723</f>
        <v xml:space="preserve">Objective
Test Case Description
Expected Results
</v>
      </c>
      <c r="H2714" s="41"/>
      <c r="I2714" s="43" t="s">
        <v>6577</v>
      </c>
      <c r="J2714" s="41" t="str">
        <f>"TST-F "&amp;_xlfn.XLOOKUP('Test Scenarios'!M2723,'Taxonomy and Epics'!H:H,'Taxonomy and Epics'!E:E)</f>
        <v xml:space="preserve">TST-F </v>
      </c>
      <c r="K2714" s="36" t="str">
        <f>"Phase1,"&amp;_xlfn.XLOOKUP('Test Scenarios'!M2723,'Taxonomy and Epics'!H:H,'Taxonomy and Epics'!B:B)&amp;"_"&amp;_xlfn.XLOOKUP('Test Scenarios'!M2723,'Taxonomy and Epics'!H:H,'Taxonomy and Epics'!C:C)&amp;","&amp;'Test Scenarios'!M2723&amp;",Fin_Functional, Workday"</f>
        <v>Phase1,_,,Fin_Functional, Workday</v>
      </c>
      <c r="L2714" s="41"/>
      <c r="M2714" s="41"/>
      <c r="N2714" s="41"/>
      <c r="O2714" s="41"/>
      <c r="P2714" s="41"/>
      <c r="Q2714" s="41"/>
      <c r="R2714" s="41"/>
      <c r="S2714" s="41"/>
      <c r="T2714" s="38"/>
    </row>
    <row r="2715" spans="1:20" ht="128" x14ac:dyDescent="0.2">
      <c r="A2715" s="20">
        <f>'Test Scenarios'!A2724</f>
        <v>0</v>
      </c>
      <c r="B2715" s="44">
        <f>'Test Scenarios'!K2724</f>
        <v>0</v>
      </c>
      <c r="C2715" s="42">
        <f>'Test Scenarios'!B2724</f>
        <v>0</v>
      </c>
      <c r="D2715" s="43" t="str">
        <f>"F-"&amp;'Test Scenarios'!M2724&amp;"-"&amp;'Test Scenarios'!C2724&amp;"-"&amp;C2715</f>
        <v>F---0</v>
      </c>
      <c r="E2715" s="43" t="s">
        <v>6576</v>
      </c>
      <c r="F2715" s="43">
        <f>'Test Scenarios'!G2724</f>
        <v>0</v>
      </c>
      <c r="G2715" s="43" t="str">
        <f>"Objective"&amp;CHAR(10)
&amp;'Test Scenarios'!L2724&amp;CHAR(10)&amp;CHAR(10)&amp;
"Test Case Description"&amp;CHAR(10)
&amp;'Test Scenarios'!D2724&amp;CHAR(10)&amp;CHAR(10)&amp;
"Expected Results"&amp;CHAR(10)&amp;'Test Scenarios'!F2724</f>
        <v xml:space="preserve">Objective
Test Case Description
Expected Results
</v>
      </c>
      <c r="H2715" s="41"/>
      <c r="I2715" s="43" t="s">
        <v>6577</v>
      </c>
      <c r="J2715" s="41" t="str">
        <f>"TST-F "&amp;_xlfn.XLOOKUP('Test Scenarios'!M2724,'Taxonomy and Epics'!H:H,'Taxonomy and Epics'!E:E)</f>
        <v xml:space="preserve">TST-F </v>
      </c>
      <c r="K2715" s="36" t="str">
        <f>"Phase1,"&amp;_xlfn.XLOOKUP('Test Scenarios'!M2724,'Taxonomy and Epics'!H:H,'Taxonomy and Epics'!B:B)&amp;"_"&amp;_xlfn.XLOOKUP('Test Scenarios'!M2724,'Taxonomy and Epics'!H:H,'Taxonomy and Epics'!C:C)&amp;","&amp;'Test Scenarios'!M2724&amp;",Fin_Functional, Workday"</f>
        <v>Phase1,_,,Fin_Functional, Workday</v>
      </c>
      <c r="L2715" s="41"/>
      <c r="M2715" s="41"/>
      <c r="N2715" s="41"/>
      <c r="O2715" s="41"/>
      <c r="P2715" s="41"/>
      <c r="Q2715" s="41"/>
      <c r="R2715" s="41"/>
      <c r="S2715" s="41"/>
      <c r="T2715" s="38"/>
    </row>
    <row r="2716" spans="1:20" ht="128" x14ac:dyDescent="0.2">
      <c r="A2716" s="20">
        <f>'Test Scenarios'!A2725</f>
        <v>0</v>
      </c>
      <c r="B2716" s="44">
        <f>'Test Scenarios'!K2725</f>
        <v>0</v>
      </c>
      <c r="C2716" s="42">
        <f>'Test Scenarios'!B2725</f>
        <v>0</v>
      </c>
      <c r="D2716" s="43" t="str">
        <f>"F-"&amp;'Test Scenarios'!M2725&amp;"-"&amp;'Test Scenarios'!C2725&amp;"-"&amp;C2716</f>
        <v>F---0</v>
      </c>
      <c r="E2716" s="43" t="s">
        <v>6576</v>
      </c>
      <c r="F2716" s="43">
        <f>'Test Scenarios'!G2725</f>
        <v>0</v>
      </c>
      <c r="G2716" s="43" t="str">
        <f>"Objective"&amp;CHAR(10)
&amp;'Test Scenarios'!L2725&amp;CHAR(10)&amp;CHAR(10)&amp;
"Test Case Description"&amp;CHAR(10)
&amp;'Test Scenarios'!D2725&amp;CHAR(10)&amp;CHAR(10)&amp;
"Expected Results"&amp;CHAR(10)&amp;'Test Scenarios'!F2725</f>
        <v xml:space="preserve">Objective
Test Case Description
Expected Results
</v>
      </c>
      <c r="H2716" s="41"/>
      <c r="I2716" s="43" t="s">
        <v>6577</v>
      </c>
      <c r="J2716" s="41" t="str">
        <f>"TST-F "&amp;_xlfn.XLOOKUP('Test Scenarios'!M2725,'Taxonomy and Epics'!H:H,'Taxonomy and Epics'!E:E)</f>
        <v xml:space="preserve">TST-F </v>
      </c>
      <c r="K2716" s="36" t="str">
        <f>"Phase1,"&amp;_xlfn.XLOOKUP('Test Scenarios'!M2725,'Taxonomy and Epics'!H:H,'Taxonomy and Epics'!B:B)&amp;"_"&amp;_xlfn.XLOOKUP('Test Scenarios'!M2725,'Taxonomy and Epics'!H:H,'Taxonomy and Epics'!C:C)&amp;","&amp;'Test Scenarios'!M2725&amp;",Fin_Functional, Workday"</f>
        <v>Phase1,_,,Fin_Functional, Workday</v>
      </c>
      <c r="L2716" s="41"/>
      <c r="M2716" s="41"/>
      <c r="N2716" s="41"/>
      <c r="O2716" s="41"/>
      <c r="P2716" s="41"/>
      <c r="Q2716" s="41"/>
      <c r="R2716" s="41"/>
      <c r="S2716" s="41"/>
      <c r="T2716" s="38"/>
    </row>
    <row r="2717" spans="1:20" ht="128" x14ac:dyDescent="0.2">
      <c r="A2717" s="20">
        <f>'Test Scenarios'!A2726</f>
        <v>0</v>
      </c>
      <c r="B2717" s="44">
        <f>'Test Scenarios'!K2726</f>
        <v>0</v>
      </c>
      <c r="C2717" s="42">
        <f>'Test Scenarios'!B2726</f>
        <v>0</v>
      </c>
      <c r="D2717" s="43" t="str">
        <f>"F-"&amp;'Test Scenarios'!M2726&amp;"-"&amp;'Test Scenarios'!C2726&amp;"-"&amp;C2717</f>
        <v>F---0</v>
      </c>
      <c r="E2717" s="43" t="s">
        <v>6576</v>
      </c>
      <c r="F2717" s="43">
        <f>'Test Scenarios'!G2726</f>
        <v>0</v>
      </c>
      <c r="G2717" s="43" t="str">
        <f>"Objective"&amp;CHAR(10)
&amp;'Test Scenarios'!L2726&amp;CHAR(10)&amp;CHAR(10)&amp;
"Test Case Description"&amp;CHAR(10)
&amp;'Test Scenarios'!D2726&amp;CHAR(10)&amp;CHAR(10)&amp;
"Expected Results"&amp;CHAR(10)&amp;'Test Scenarios'!F2726</f>
        <v xml:space="preserve">Objective
Test Case Description
Expected Results
</v>
      </c>
      <c r="H2717" s="41"/>
      <c r="I2717" s="43" t="s">
        <v>6577</v>
      </c>
      <c r="J2717" s="41" t="str">
        <f>"TST-F "&amp;_xlfn.XLOOKUP('Test Scenarios'!M2726,'Taxonomy and Epics'!H:H,'Taxonomy and Epics'!E:E)</f>
        <v xml:space="preserve">TST-F </v>
      </c>
      <c r="K2717" s="36" t="str">
        <f>"Phase1,"&amp;_xlfn.XLOOKUP('Test Scenarios'!M2726,'Taxonomy and Epics'!H:H,'Taxonomy and Epics'!B:B)&amp;"_"&amp;_xlfn.XLOOKUP('Test Scenarios'!M2726,'Taxonomy and Epics'!H:H,'Taxonomy and Epics'!C:C)&amp;","&amp;'Test Scenarios'!M2726&amp;",Fin_Functional, Workday"</f>
        <v>Phase1,_,,Fin_Functional, Workday</v>
      </c>
      <c r="L2717" s="41"/>
      <c r="M2717" s="41"/>
      <c r="N2717" s="41"/>
      <c r="O2717" s="41"/>
      <c r="P2717" s="41"/>
      <c r="Q2717" s="41"/>
      <c r="R2717" s="41"/>
      <c r="S2717" s="41"/>
      <c r="T2717" s="38"/>
    </row>
    <row r="2718" spans="1:20" ht="128" x14ac:dyDescent="0.2">
      <c r="A2718" s="20">
        <f>'Test Scenarios'!A2727</f>
        <v>0</v>
      </c>
      <c r="B2718" s="44">
        <f>'Test Scenarios'!K2727</f>
        <v>0</v>
      </c>
      <c r="C2718" s="42">
        <f>'Test Scenarios'!B2727</f>
        <v>0</v>
      </c>
      <c r="D2718" s="43" t="str">
        <f>"F-"&amp;'Test Scenarios'!M2727&amp;"-"&amp;'Test Scenarios'!C2727&amp;"-"&amp;C2718</f>
        <v>F---0</v>
      </c>
      <c r="E2718" s="43" t="s">
        <v>6576</v>
      </c>
      <c r="F2718" s="43">
        <f>'Test Scenarios'!G2727</f>
        <v>0</v>
      </c>
      <c r="G2718" s="43" t="str">
        <f>"Objective"&amp;CHAR(10)
&amp;'Test Scenarios'!L2727&amp;CHAR(10)&amp;CHAR(10)&amp;
"Test Case Description"&amp;CHAR(10)
&amp;'Test Scenarios'!D2727&amp;CHAR(10)&amp;CHAR(10)&amp;
"Expected Results"&amp;CHAR(10)&amp;'Test Scenarios'!F2727</f>
        <v xml:space="preserve">Objective
Test Case Description
Expected Results
</v>
      </c>
      <c r="H2718" s="41"/>
      <c r="I2718" s="43" t="s">
        <v>6577</v>
      </c>
      <c r="J2718" s="41" t="str">
        <f>"TST-F "&amp;_xlfn.XLOOKUP('Test Scenarios'!M2727,'Taxonomy and Epics'!H:H,'Taxonomy and Epics'!E:E)</f>
        <v xml:space="preserve">TST-F </v>
      </c>
      <c r="K2718" s="36" t="str">
        <f>"Phase1,"&amp;_xlfn.XLOOKUP('Test Scenarios'!M2727,'Taxonomy and Epics'!H:H,'Taxonomy and Epics'!B:B)&amp;"_"&amp;_xlfn.XLOOKUP('Test Scenarios'!M2727,'Taxonomy and Epics'!H:H,'Taxonomy and Epics'!C:C)&amp;","&amp;'Test Scenarios'!M2727&amp;",Fin_Functional, Workday"</f>
        <v>Phase1,_,,Fin_Functional, Workday</v>
      </c>
      <c r="L2718" s="41"/>
      <c r="M2718" s="41"/>
      <c r="N2718" s="41"/>
      <c r="O2718" s="41"/>
      <c r="P2718" s="41"/>
      <c r="Q2718" s="41"/>
      <c r="R2718" s="41"/>
      <c r="S2718" s="41"/>
      <c r="T2718" s="38"/>
    </row>
    <row r="2719" spans="1:20" ht="128" x14ac:dyDescent="0.2">
      <c r="A2719" s="20">
        <f>'Test Scenarios'!A2728</f>
        <v>0</v>
      </c>
      <c r="B2719" s="44">
        <f>'Test Scenarios'!K2728</f>
        <v>0</v>
      </c>
      <c r="C2719" s="42">
        <f>'Test Scenarios'!B2728</f>
        <v>0</v>
      </c>
      <c r="D2719" s="43" t="str">
        <f>"F-"&amp;'Test Scenarios'!M2728&amp;"-"&amp;'Test Scenarios'!C2728&amp;"-"&amp;C2719</f>
        <v>F---0</v>
      </c>
      <c r="E2719" s="43" t="s">
        <v>6576</v>
      </c>
      <c r="F2719" s="43">
        <f>'Test Scenarios'!G2728</f>
        <v>0</v>
      </c>
      <c r="G2719" s="43" t="str">
        <f>"Objective"&amp;CHAR(10)
&amp;'Test Scenarios'!L2728&amp;CHAR(10)&amp;CHAR(10)&amp;
"Test Case Description"&amp;CHAR(10)
&amp;'Test Scenarios'!D2728&amp;CHAR(10)&amp;CHAR(10)&amp;
"Expected Results"&amp;CHAR(10)&amp;'Test Scenarios'!F2728</f>
        <v xml:space="preserve">Objective
Test Case Description
Expected Results
</v>
      </c>
      <c r="H2719" s="41"/>
      <c r="I2719" s="43" t="s">
        <v>6577</v>
      </c>
      <c r="J2719" s="41" t="str">
        <f>"TST-F "&amp;_xlfn.XLOOKUP('Test Scenarios'!M2728,'Taxonomy and Epics'!H:H,'Taxonomy and Epics'!E:E)</f>
        <v xml:space="preserve">TST-F </v>
      </c>
      <c r="K2719" s="36" t="str">
        <f>"Phase1,"&amp;_xlfn.XLOOKUP('Test Scenarios'!M2728,'Taxonomy and Epics'!H:H,'Taxonomy and Epics'!B:B)&amp;"_"&amp;_xlfn.XLOOKUP('Test Scenarios'!M2728,'Taxonomy and Epics'!H:H,'Taxonomy and Epics'!C:C)&amp;","&amp;'Test Scenarios'!M2728&amp;",Fin_Functional, Workday"</f>
        <v>Phase1,_,,Fin_Functional, Workday</v>
      </c>
      <c r="L2719" s="41"/>
      <c r="M2719" s="41"/>
      <c r="N2719" s="41"/>
      <c r="O2719" s="41"/>
      <c r="P2719" s="41"/>
      <c r="Q2719" s="41"/>
      <c r="R2719" s="41"/>
      <c r="S2719" s="41"/>
      <c r="T2719" s="38"/>
    </row>
    <row r="2720" spans="1:20" ht="128" x14ac:dyDescent="0.2">
      <c r="A2720" s="20">
        <f>'Test Scenarios'!A2729</f>
        <v>0</v>
      </c>
      <c r="B2720" s="44">
        <f>'Test Scenarios'!K2729</f>
        <v>0</v>
      </c>
      <c r="C2720" s="42">
        <f>'Test Scenarios'!B2729</f>
        <v>0</v>
      </c>
      <c r="D2720" s="43" t="str">
        <f>"F-"&amp;'Test Scenarios'!M2729&amp;"-"&amp;'Test Scenarios'!C2729&amp;"-"&amp;C2720</f>
        <v>F---0</v>
      </c>
      <c r="E2720" s="43" t="s">
        <v>6576</v>
      </c>
      <c r="F2720" s="43">
        <f>'Test Scenarios'!G2729</f>
        <v>0</v>
      </c>
      <c r="G2720" s="43" t="str">
        <f>"Objective"&amp;CHAR(10)
&amp;'Test Scenarios'!L2729&amp;CHAR(10)&amp;CHAR(10)&amp;
"Test Case Description"&amp;CHAR(10)
&amp;'Test Scenarios'!D2729&amp;CHAR(10)&amp;CHAR(10)&amp;
"Expected Results"&amp;CHAR(10)&amp;'Test Scenarios'!F2729</f>
        <v xml:space="preserve">Objective
Test Case Description
Expected Results
</v>
      </c>
      <c r="H2720" s="41"/>
      <c r="I2720" s="43" t="s">
        <v>6577</v>
      </c>
      <c r="J2720" s="41" t="str">
        <f>"TST-F "&amp;_xlfn.XLOOKUP('Test Scenarios'!M2729,'Taxonomy and Epics'!H:H,'Taxonomy and Epics'!E:E)</f>
        <v xml:space="preserve">TST-F </v>
      </c>
      <c r="K2720" s="36" t="str">
        <f>"Phase1,"&amp;_xlfn.XLOOKUP('Test Scenarios'!M2729,'Taxonomy and Epics'!H:H,'Taxonomy and Epics'!B:B)&amp;"_"&amp;_xlfn.XLOOKUP('Test Scenarios'!M2729,'Taxonomy and Epics'!H:H,'Taxonomy and Epics'!C:C)&amp;","&amp;'Test Scenarios'!M2729&amp;",Fin_Functional, Workday"</f>
        <v>Phase1,_,,Fin_Functional, Workday</v>
      </c>
      <c r="L2720" s="41"/>
      <c r="M2720" s="41"/>
      <c r="N2720" s="41"/>
      <c r="O2720" s="41"/>
      <c r="P2720" s="41"/>
      <c r="Q2720" s="41"/>
      <c r="R2720" s="41"/>
      <c r="S2720" s="41"/>
      <c r="T2720" s="38"/>
    </row>
    <row r="2721" spans="1:20" ht="128" x14ac:dyDescent="0.2">
      <c r="A2721" s="20">
        <f>'Test Scenarios'!A2730</f>
        <v>0</v>
      </c>
      <c r="B2721" s="44">
        <f>'Test Scenarios'!K2730</f>
        <v>0</v>
      </c>
      <c r="C2721" s="42">
        <f>'Test Scenarios'!B2730</f>
        <v>0</v>
      </c>
      <c r="D2721" s="43" t="str">
        <f>"F-"&amp;'Test Scenarios'!M2730&amp;"-"&amp;'Test Scenarios'!C2730&amp;"-"&amp;C2721</f>
        <v>F---0</v>
      </c>
      <c r="E2721" s="43" t="s">
        <v>6576</v>
      </c>
      <c r="F2721" s="43">
        <f>'Test Scenarios'!G2730</f>
        <v>0</v>
      </c>
      <c r="G2721" s="43" t="str">
        <f>"Objective"&amp;CHAR(10)
&amp;'Test Scenarios'!L2730&amp;CHAR(10)&amp;CHAR(10)&amp;
"Test Case Description"&amp;CHAR(10)
&amp;'Test Scenarios'!D2730&amp;CHAR(10)&amp;CHAR(10)&amp;
"Expected Results"&amp;CHAR(10)&amp;'Test Scenarios'!F2730</f>
        <v xml:space="preserve">Objective
Test Case Description
Expected Results
</v>
      </c>
      <c r="H2721" s="41"/>
      <c r="I2721" s="43" t="s">
        <v>6577</v>
      </c>
      <c r="J2721" s="41" t="str">
        <f>"TST-F "&amp;_xlfn.XLOOKUP('Test Scenarios'!M2730,'Taxonomy and Epics'!H:H,'Taxonomy and Epics'!E:E)</f>
        <v xml:space="preserve">TST-F </v>
      </c>
      <c r="K2721" s="36" t="str">
        <f>"Phase1,"&amp;_xlfn.XLOOKUP('Test Scenarios'!M2730,'Taxonomy and Epics'!H:H,'Taxonomy and Epics'!B:B)&amp;"_"&amp;_xlfn.XLOOKUP('Test Scenarios'!M2730,'Taxonomy and Epics'!H:H,'Taxonomy and Epics'!C:C)&amp;","&amp;'Test Scenarios'!M2730&amp;",Fin_Functional, Workday"</f>
        <v>Phase1,_,,Fin_Functional, Workday</v>
      </c>
      <c r="L2721" s="41"/>
      <c r="M2721" s="41"/>
      <c r="N2721" s="41"/>
      <c r="O2721" s="41"/>
      <c r="P2721" s="41"/>
      <c r="Q2721" s="41"/>
      <c r="R2721" s="41"/>
      <c r="S2721" s="41"/>
      <c r="T2721" s="38"/>
    </row>
    <row r="2722" spans="1:20" ht="128" x14ac:dyDescent="0.2">
      <c r="A2722" s="20">
        <f>'Test Scenarios'!A2731</f>
        <v>0</v>
      </c>
      <c r="B2722" s="44">
        <f>'Test Scenarios'!K2731</f>
        <v>0</v>
      </c>
      <c r="C2722" s="42">
        <f>'Test Scenarios'!B2731</f>
        <v>0</v>
      </c>
      <c r="D2722" s="43" t="str">
        <f>"F-"&amp;'Test Scenarios'!M2731&amp;"-"&amp;'Test Scenarios'!C2731&amp;"-"&amp;C2722</f>
        <v>F---0</v>
      </c>
      <c r="E2722" s="43" t="s">
        <v>6576</v>
      </c>
      <c r="F2722" s="43">
        <f>'Test Scenarios'!G2731</f>
        <v>0</v>
      </c>
      <c r="G2722" s="43" t="str">
        <f>"Objective"&amp;CHAR(10)
&amp;'Test Scenarios'!L2731&amp;CHAR(10)&amp;CHAR(10)&amp;
"Test Case Description"&amp;CHAR(10)
&amp;'Test Scenarios'!D2731&amp;CHAR(10)&amp;CHAR(10)&amp;
"Expected Results"&amp;CHAR(10)&amp;'Test Scenarios'!F2731</f>
        <v xml:space="preserve">Objective
Test Case Description
Expected Results
</v>
      </c>
      <c r="H2722" s="41"/>
      <c r="I2722" s="43" t="s">
        <v>6577</v>
      </c>
      <c r="J2722" s="41" t="str">
        <f>"TST-F "&amp;_xlfn.XLOOKUP('Test Scenarios'!M2731,'Taxonomy and Epics'!H:H,'Taxonomy and Epics'!E:E)</f>
        <v xml:space="preserve">TST-F </v>
      </c>
      <c r="K2722" s="36" t="str">
        <f>"Phase1,"&amp;_xlfn.XLOOKUP('Test Scenarios'!M2731,'Taxonomy and Epics'!H:H,'Taxonomy and Epics'!B:B)&amp;"_"&amp;_xlfn.XLOOKUP('Test Scenarios'!M2731,'Taxonomy and Epics'!H:H,'Taxonomy and Epics'!C:C)&amp;","&amp;'Test Scenarios'!M2731&amp;",Fin_Functional, Workday"</f>
        <v>Phase1,_,,Fin_Functional, Workday</v>
      </c>
      <c r="L2722" s="41"/>
      <c r="M2722" s="41"/>
      <c r="N2722" s="41"/>
      <c r="O2722" s="41"/>
      <c r="P2722" s="41"/>
      <c r="Q2722" s="41"/>
      <c r="R2722" s="41"/>
      <c r="S2722" s="41"/>
      <c r="T2722" s="38"/>
    </row>
    <row r="2723" spans="1:20" ht="128" x14ac:dyDescent="0.2">
      <c r="A2723" s="20">
        <f>'Test Scenarios'!A2732</f>
        <v>0</v>
      </c>
      <c r="B2723" s="44">
        <f>'Test Scenarios'!K2732</f>
        <v>0</v>
      </c>
      <c r="C2723" s="42">
        <f>'Test Scenarios'!B2732</f>
        <v>0</v>
      </c>
      <c r="D2723" s="43" t="str">
        <f>"F-"&amp;'Test Scenarios'!M2732&amp;"-"&amp;'Test Scenarios'!C2732&amp;"-"&amp;C2723</f>
        <v>F---0</v>
      </c>
      <c r="E2723" s="43" t="s">
        <v>6576</v>
      </c>
      <c r="F2723" s="43">
        <f>'Test Scenarios'!G2732</f>
        <v>0</v>
      </c>
      <c r="G2723" s="43" t="str">
        <f>"Objective"&amp;CHAR(10)
&amp;'Test Scenarios'!L2732&amp;CHAR(10)&amp;CHAR(10)&amp;
"Test Case Description"&amp;CHAR(10)
&amp;'Test Scenarios'!D2732&amp;CHAR(10)&amp;CHAR(10)&amp;
"Expected Results"&amp;CHAR(10)&amp;'Test Scenarios'!F2732</f>
        <v xml:space="preserve">Objective
Test Case Description
Expected Results
</v>
      </c>
      <c r="H2723" s="41"/>
      <c r="I2723" s="43" t="s">
        <v>6577</v>
      </c>
      <c r="J2723" s="41" t="str">
        <f>"TST-F "&amp;_xlfn.XLOOKUP('Test Scenarios'!M2732,'Taxonomy and Epics'!H:H,'Taxonomy and Epics'!E:E)</f>
        <v xml:space="preserve">TST-F </v>
      </c>
      <c r="K2723" s="36" t="str">
        <f>"Phase1,"&amp;_xlfn.XLOOKUP('Test Scenarios'!M2732,'Taxonomy and Epics'!H:H,'Taxonomy and Epics'!B:B)&amp;"_"&amp;_xlfn.XLOOKUP('Test Scenarios'!M2732,'Taxonomy and Epics'!H:H,'Taxonomy and Epics'!C:C)&amp;","&amp;'Test Scenarios'!M2732&amp;",Fin_Functional, Workday"</f>
        <v>Phase1,_,,Fin_Functional, Workday</v>
      </c>
      <c r="L2723" s="41"/>
      <c r="M2723" s="41"/>
      <c r="N2723" s="41"/>
      <c r="O2723" s="41"/>
      <c r="P2723" s="41"/>
      <c r="Q2723" s="41"/>
      <c r="R2723" s="41"/>
      <c r="S2723" s="41"/>
      <c r="T2723" s="38"/>
    </row>
    <row r="2724" spans="1:20" ht="128" x14ac:dyDescent="0.2">
      <c r="A2724" s="20">
        <f>'Test Scenarios'!A2733</f>
        <v>0</v>
      </c>
      <c r="B2724" s="44">
        <f>'Test Scenarios'!K2733</f>
        <v>0</v>
      </c>
      <c r="C2724" s="42">
        <f>'Test Scenarios'!B2733</f>
        <v>0</v>
      </c>
      <c r="D2724" s="43" t="str">
        <f>"F-"&amp;'Test Scenarios'!M2733&amp;"-"&amp;'Test Scenarios'!C2733&amp;"-"&amp;C2724</f>
        <v>F---0</v>
      </c>
      <c r="E2724" s="43" t="s">
        <v>6576</v>
      </c>
      <c r="F2724" s="43">
        <f>'Test Scenarios'!G2733</f>
        <v>0</v>
      </c>
      <c r="G2724" s="43" t="str">
        <f>"Objective"&amp;CHAR(10)
&amp;'Test Scenarios'!L2733&amp;CHAR(10)&amp;CHAR(10)&amp;
"Test Case Description"&amp;CHAR(10)
&amp;'Test Scenarios'!D2733&amp;CHAR(10)&amp;CHAR(10)&amp;
"Expected Results"&amp;CHAR(10)&amp;'Test Scenarios'!F2733</f>
        <v xml:space="preserve">Objective
Test Case Description
Expected Results
</v>
      </c>
      <c r="H2724" s="41"/>
      <c r="I2724" s="43" t="s">
        <v>6577</v>
      </c>
      <c r="J2724" s="41" t="str">
        <f>"TST-F "&amp;_xlfn.XLOOKUP('Test Scenarios'!M2733,'Taxonomy and Epics'!H:H,'Taxonomy and Epics'!E:E)</f>
        <v xml:space="preserve">TST-F </v>
      </c>
      <c r="K2724" s="36" t="str">
        <f>"Phase1,"&amp;_xlfn.XLOOKUP('Test Scenarios'!M2733,'Taxonomy and Epics'!H:H,'Taxonomy and Epics'!B:B)&amp;"_"&amp;_xlfn.XLOOKUP('Test Scenarios'!M2733,'Taxonomy and Epics'!H:H,'Taxonomy and Epics'!C:C)&amp;","&amp;'Test Scenarios'!M2733&amp;",Fin_Functional, Workday"</f>
        <v>Phase1,_,,Fin_Functional, Workday</v>
      </c>
      <c r="L2724" s="41"/>
      <c r="M2724" s="41"/>
      <c r="N2724" s="41"/>
      <c r="O2724" s="41"/>
      <c r="P2724" s="41"/>
      <c r="Q2724" s="41"/>
      <c r="R2724" s="41"/>
      <c r="S2724" s="41"/>
      <c r="T2724" s="38"/>
    </row>
    <row r="2725" spans="1:20" ht="128" x14ac:dyDescent="0.2">
      <c r="A2725" s="20">
        <f>'Test Scenarios'!A2734</f>
        <v>0</v>
      </c>
      <c r="B2725" s="44">
        <f>'Test Scenarios'!K2734</f>
        <v>0</v>
      </c>
      <c r="C2725" s="42">
        <f>'Test Scenarios'!B2734</f>
        <v>0</v>
      </c>
      <c r="D2725" s="43" t="str">
        <f>"F-"&amp;'Test Scenarios'!M2734&amp;"-"&amp;'Test Scenarios'!C2734&amp;"-"&amp;C2725</f>
        <v>F---0</v>
      </c>
      <c r="E2725" s="43" t="s">
        <v>6576</v>
      </c>
      <c r="F2725" s="43">
        <f>'Test Scenarios'!G2734</f>
        <v>0</v>
      </c>
      <c r="G2725" s="43" t="str">
        <f>"Objective"&amp;CHAR(10)
&amp;'Test Scenarios'!L2734&amp;CHAR(10)&amp;CHAR(10)&amp;
"Test Case Description"&amp;CHAR(10)
&amp;'Test Scenarios'!D2734&amp;CHAR(10)&amp;CHAR(10)&amp;
"Expected Results"&amp;CHAR(10)&amp;'Test Scenarios'!F2734</f>
        <v xml:space="preserve">Objective
Test Case Description
Expected Results
</v>
      </c>
      <c r="H2725" s="41"/>
      <c r="I2725" s="43" t="s">
        <v>6577</v>
      </c>
      <c r="J2725" s="41" t="str">
        <f>"TST-F "&amp;_xlfn.XLOOKUP('Test Scenarios'!M2734,'Taxonomy and Epics'!H:H,'Taxonomy and Epics'!E:E)</f>
        <v xml:space="preserve">TST-F </v>
      </c>
      <c r="K2725" s="36" t="str">
        <f>"Phase1,"&amp;_xlfn.XLOOKUP('Test Scenarios'!M2734,'Taxonomy and Epics'!H:H,'Taxonomy and Epics'!B:B)&amp;"_"&amp;_xlfn.XLOOKUP('Test Scenarios'!M2734,'Taxonomy and Epics'!H:H,'Taxonomy and Epics'!C:C)&amp;","&amp;'Test Scenarios'!M2734&amp;",Fin_Functional, Workday"</f>
        <v>Phase1,_,,Fin_Functional, Workday</v>
      </c>
      <c r="L2725" s="41"/>
      <c r="M2725" s="41"/>
      <c r="N2725" s="41"/>
      <c r="O2725" s="41"/>
      <c r="P2725" s="41"/>
      <c r="Q2725" s="41"/>
      <c r="R2725" s="41"/>
      <c r="S2725" s="41"/>
      <c r="T2725" s="38"/>
    </row>
    <row r="2726" spans="1:20" ht="128" x14ac:dyDescent="0.2">
      <c r="A2726" s="20">
        <f>'Test Scenarios'!A2735</f>
        <v>0</v>
      </c>
      <c r="B2726" s="44">
        <f>'Test Scenarios'!K2735</f>
        <v>0</v>
      </c>
      <c r="C2726" s="42">
        <f>'Test Scenarios'!B2735</f>
        <v>0</v>
      </c>
      <c r="D2726" s="43" t="str">
        <f>"F-"&amp;'Test Scenarios'!M2735&amp;"-"&amp;'Test Scenarios'!C2735&amp;"-"&amp;C2726</f>
        <v>F---0</v>
      </c>
      <c r="E2726" s="43" t="s">
        <v>6576</v>
      </c>
      <c r="F2726" s="43">
        <f>'Test Scenarios'!G2735</f>
        <v>0</v>
      </c>
      <c r="G2726" s="43" t="str">
        <f>"Objective"&amp;CHAR(10)
&amp;'Test Scenarios'!L2735&amp;CHAR(10)&amp;CHAR(10)&amp;
"Test Case Description"&amp;CHAR(10)
&amp;'Test Scenarios'!D2735&amp;CHAR(10)&amp;CHAR(10)&amp;
"Expected Results"&amp;CHAR(10)&amp;'Test Scenarios'!F2735</f>
        <v xml:space="preserve">Objective
Test Case Description
Expected Results
</v>
      </c>
      <c r="H2726" s="41"/>
      <c r="I2726" s="43" t="s">
        <v>6577</v>
      </c>
      <c r="J2726" s="41" t="str">
        <f>"TST-F "&amp;_xlfn.XLOOKUP('Test Scenarios'!M2735,'Taxonomy and Epics'!H:H,'Taxonomy and Epics'!E:E)</f>
        <v xml:space="preserve">TST-F </v>
      </c>
      <c r="K2726" s="36" t="str">
        <f>"Phase1,"&amp;_xlfn.XLOOKUP('Test Scenarios'!M2735,'Taxonomy and Epics'!H:H,'Taxonomy and Epics'!B:B)&amp;"_"&amp;_xlfn.XLOOKUP('Test Scenarios'!M2735,'Taxonomy and Epics'!H:H,'Taxonomy and Epics'!C:C)&amp;","&amp;'Test Scenarios'!M2735&amp;",Fin_Functional, Workday"</f>
        <v>Phase1,_,,Fin_Functional, Workday</v>
      </c>
      <c r="L2726" s="41"/>
      <c r="M2726" s="41"/>
      <c r="N2726" s="41"/>
      <c r="O2726" s="41"/>
      <c r="P2726" s="41"/>
      <c r="Q2726" s="41"/>
      <c r="R2726" s="41"/>
      <c r="S2726" s="41"/>
      <c r="T2726" s="38"/>
    </row>
    <row r="2727" spans="1:20" ht="128" x14ac:dyDescent="0.2">
      <c r="A2727" s="20">
        <f>'Test Scenarios'!A2736</f>
        <v>0</v>
      </c>
      <c r="B2727" s="44">
        <f>'Test Scenarios'!K2736</f>
        <v>0</v>
      </c>
      <c r="C2727" s="42">
        <f>'Test Scenarios'!B2736</f>
        <v>0</v>
      </c>
      <c r="D2727" s="43" t="str">
        <f>"F-"&amp;'Test Scenarios'!M2736&amp;"-"&amp;'Test Scenarios'!C2736&amp;"-"&amp;C2727</f>
        <v>F---0</v>
      </c>
      <c r="E2727" s="43" t="s">
        <v>6576</v>
      </c>
      <c r="F2727" s="43">
        <f>'Test Scenarios'!G2736</f>
        <v>0</v>
      </c>
      <c r="G2727" s="43" t="str">
        <f>"Objective"&amp;CHAR(10)
&amp;'Test Scenarios'!L2736&amp;CHAR(10)&amp;CHAR(10)&amp;
"Test Case Description"&amp;CHAR(10)
&amp;'Test Scenarios'!D2736&amp;CHAR(10)&amp;CHAR(10)&amp;
"Expected Results"&amp;CHAR(10)&amp;'Test Scenarios'!F2736</f>
        <v xml:space="preserve">Objective
Test Case Description
Expected Results
</v>
      </c>
      <c r="H2727" s="41"/>
      <c r="I2727" s="43" t="s">
        <v>6577</v>
      </c>
      <c r="J2727" s="41" t="str">
        <f>"TST-F "&amp;_xlfn.XLOOKUP('Test Scenarios'!M2736,'Taxonomy and Epics'!H:H,'Taxonomy and Epics'!E:E)</f>
        <v xml:space="preserve">TST-F </v>
      </c>
      <c r="K2727" s="36" t="str">
        <f>"Phase1,"&amp;_xlfn.XLOOKUP('Test Scenarios'!M2736,'Taxonomy and Epics'!H:H,'Taxonomy and Epics'!B:B)&amp;"_"&amp;_xlfn.XLOOKUP('Test Scenarios'!M2736,'Taxonomy and Epics'!H:H,'Taxonomy and Epics'!C:C)&amp;","&amp;'Test Scenarios'!M2736&amp;",Fin_Functional, Workday"</f>
        <v>Phase1,_,,Fin_Functional, Workday</v>
      </c>
      <c r="L2727" s="41"/>
      <c r="M2727" s="41"/>
      <c r="N2727" s="41"/>
      <c r="O2727" s="41"/>
      <c r="P2727" s="41"/>
      <c r="Q2727" s="41"/>
      <c r="R2727" s="41"/>
      <c r="S2727" s="41"/>
      <c r="T2727" s="38"/>
    </row>
    <row r="2728" spans="1:20" ht="128" x14ac:dyDescent="0.2">
      <c r="A2728" s="20">
        <f>'Test Scenarios'!A2737</f>
        <v>0</v>
      </c>
      <c r="B2728" s="44">
        <f>'Test Scenarios'!K2737</f>
        <v>0</v>
      </c>
      <c r="C2728" s="42">
        <f>'Test Scenarios'!B2737</f>
        <v>0</v>
      </c>
      <c r="D2728" s="43" t="str">
        <f>"F-"&amp;'Test Scenarios'!M2737&amp;"-"&amp;'Test Scenarios'!C2737&amp;"-"&amp;C2728</f>
        <v>F---0</v>
      </c>
      <c r="E2728" s="43" t="s">
        <v>6576</v>
      </c>
      <c r="F2728" s="43">
        <f>'Test Scenarios'!G2737</f>
        <v>0</v>
      </c>
      <c r="G2728" s="43" t="str">
        <f>"Objective"&amp;CHAR(10)
&amp;'Test Scenarios'!L2737&amp;CHAR(10)&amp;CHAR(10)&amp;
"Test Case Description"&amp;CHAR(10)
&amp;'Test Scenarios'!D2737&amp;CHAR(10)&amp;CHAR(10)&amp;
"Expected Results"&amp;CHAR(10)&amp;'Test Scenarios'!F2737</f>
        <v xml:space="preserve">Objective
Test Case Description
Expected Results
</v>
      </c>
      <c r="H2728" s="41"/>
      <c r="I2728" s="43" t="s">
        <v>6577</v>
      </c>
      <c r="J2728" s="41" t="str">
        <f>"TST-F "&amp;_xlfn.XLOOKUP('Test Scenarios'!M2737,'Taxonomy and Epics'!H:H,'Taxonomy and Epics'!E:E)</f>
        <v xml:space="preserve">TST-F </v>
      </c>
      <c r="K2728" s="36" t="str">
        <f>"Phase1,"&amp;_xlfn.XLOOKUP('Test Scenarios'!M2737,'Taxonomy and Epics'!H:H,'Taxonomy and Epics'!B:B)&amp;"_"&amp;_xlfn.XLOOKUP('Test Scenarios'!M2737,'Taxonomy and Epics'!H:H,'Taxonomy and Epics'!C:C)&amp;","&amp;'Test Scenarios'!M2737&amp;",Fin_Functional, Workday"</f>
        <v>Phase1,_,,Fin_Functional, Workday</v>
      </c>
      <c r="L2728" s="41"/>
      <c r="M2728" s="41"/>
      <c r="N2728" s="41"/>
      <c r="O2728" s="41"/>
      <c r="P2728" s="41"/>
      <c r="Q2728" s="41"/>
      <c r="R2728" s="41"/>
      <c r="S2728" s="41"/>
      <c r="T2728" s="38"/>
    </row>
    <row r="2729" spans="1:20" ht="128" x14ac:dyDescent="0.2">
      <c r="A2729" s="20">
        <f>'Test Scenarios'!A2738</f>
        <v>0</v>
      </c>
      <c r="B2729" s="44">
        <f>'Test Scenarios'!K2738</f>
        <v>0</v>
      </c>
      <c r="C2729" s="42">
        <f>'Test Scenarios'!B2738</f>
        <v>0</v>
      </c>
      <c r="D2729" s="43" t="str">
        <f>"F-"&amp;'Test Scenarios'!M2738&amp;"-"&amp;'Test Scenarios'!C2738&amp;"-"&amp;C2729</f>
        <v>F---0</v>
      </c>
      <c r="E2729" s="43" t="s">
        <v>6576</v>
      </c>
      <c r="F2729" s="43">
        <f>'Test Scenarios'!G2738</f>
        <v>0</v>
      </c>
      <c r="G2729" s="43" t="str">
        <f>"Objective"&amp;CHAR(10)
&amp;'Test Scenarios'!L2738&amp;CHAR(10)&amp;CHAR(10)&amp;
"Test Case Description"&amp;CHAR(10)
&amp;'Test Scenarios'!D2738&amp;CHAR(10)&amp;CHAR(10)&amp;
"Expected Results"&amp;CHAR(10)&amp;'Test Scenarios'!F2738</f>
        <v xml:space="preserve">Objective
Test Case Description
Expected Results
</v>
      </c>
      <c r="H2729" s="41"/>
      <c r="I2729" s="43" t="s">
        <v>6577</v>
      </c>
      <c r="J2729" s="41" t="str">
        <f>"TST-F "&amp;_xlfn.XLOOKUP('Test Scenarios'!M2738,'Taxonomy and Epics'!H:H,'Taxonomy and Epics'!E:E)</f>
        <v xml:space="preserve">TST-F </v>
      </c>
      <c r="K2729" s="36" t="str">
        <f>"Phase1,"&amp;_xlfn.XLOOKUP('Test Scenarios'!M2738,'Taxonomy and Epics'!H:H,'Taxonomy and Epics'!B:B)&amp;"_"&amp;_xlfn.XLOOKUP('Test Scenarios'!M2738,'Taxonomy and Epics'!H:H,'Taxonomy and Epics'!C:C)&amp;","&amp;'Test Scenarios'!M2738&amp;",Fin_Functional, Workday"</f>
        <v>Phase1,_,,Fin_Functional, Workday</v>
      </c>
      <c r="L2729" s="41"/>
      <c r="M2729" s="41"/>
      <c r="N2729" s="41"/>
      <c r="O2729" s="41"/>
      <c r="P2729" s="41"/>
      <c r="Q2729" s="41"/>
      <c r="R2729" s="41"/>
      <c r="S2729" s="41"/>
      <c r="T2729" s="38"/>
    </row>
    <row r="2730" spans="1:20" ht="128" x14ac:dyDescent="0.2">
      <c r="A2730" s="20">
        <f>'Test Scenarios'!A2739</f>
        <v>0</v>
      </c>
      <c r="B2730" s="44">
        <f>'Test Scenarios'!K2739</f>
        <v>0</v>
      </c>
      <c r="C2730" s="42">
        <f>'Test Scenarios'!B2739</f>
        <v>0</v>
      </c>
      <c r="D2730" s="43" t="str">
        <f>"F-"&amp;'Test Scenarios'!M2739&amp;"-"&amp;'Test Scenarios'!C2739&amp;"-"&amp;C2730</f>
        <v>F---0</v>
      </c>
      <c r="E2730" s="43" t="s">
        <v>6576</v>
      </c>
      <c r="F2730" s="43">
        <f>'Test Scenarios'!G2739</f>
        <v>0</v>
      </c>
      <c r="G2730" s="43" t="str">
        <f>"Objective"&amp;CHAR(10)
&amp;'Test Scenarios'!L2739&amp;CHAR(10)&amp;CHAR(10)&amp;
"Test Case Description"&amp;CHAR(10)
&amp;'Test Scenarios'!D2739&amp;CHAR(10)&amp;CHAR(10)&amp;
"Expected Results"&amp;CHAR(10)&amp;'Test Scenarios'!F2739</f>
        <v xml:space="preserve">Objective
Test Case Description
Expected Results
</v>
      </c>
      <c r="H2730" s="41"/>
      <c r="I2730" s="43" t="s">
        <v>6577</v>
      </c>
      <c r="J2730" s="41" t="str">
        <f>"TST-F "&amp;_xlfn.XLOOKUP('Test Scenarios'!M2739,'Taxonomy and Epics'!H:H,'Taxonomy and Epics'!E:E)</f>
        <v xml:space="preserve">TST-F </v>
      </c>
      <c r="K2730" s="36" t="str">
        <f>"Phase1,"&amp;_xlfn.XLOOKUP('Test Scenarios'!M2739,'Taxonomy and Epics'!H:H,'Taxonomy and Epics'!B:B)&amp;"_"&amp;_xlfn.XLOOKUP('Test Scenarios'!M2739,'Taxonomy and Epics'!H:H,'Taxonomy and Epics'!C:C)&amp;","&amp;'Test Scenarios'!M2739&amp;",Fin_Functional, Workday"</f>
        <v>Phase1,_,,Fin_Functional, Workday</v>
      </c>
      <c r="L2730" s="41"/>
      <c r="M2730" s="41"/>
      <c r="N2730" s="41"/>
      <c r="O2730" s="41"/>
      <c r="P2730" s="41"/>
      <c r="Q2730" s="41"/>
      <c r="R2730" s="41"/>
      <c r="S2730" s="41"/>
      <c r="T2730" s="38"/>
    </row>
    <row r="2731" spans="1:20" ht="128" x14ac:dyDescent="0.2">
      <c r="A2731" s="20">
        <f>'Test Scenarios'!A2740</f>
        <v>0</v>
      </c>
      <c r="B2731" s="44">
        <f>'Test Scenarios'!K2740</f>
        <v>0</v>
      </c>
      <c r="C2731" s="42">
        <f>'Test Scenarios'!B2740</f>
        <v>0</v>
      </c>
      <c r="D2731" s="43" t="str">
        <f>"F-"&amp;'Test Scenarios'!M2740&amp;"-"&amp;'Test Scenarios'!C2740&amp;"-"&amp;C2731</f>
        <v>F---0</v>
      </c>
      <c r="E2731" s="43" t="s">
        <v>6576</v>
      </c>
      <c r="F2731" s="43">
        <f>'Test Scenarios'!G2740</f>
        <v>0</v>
      </c>
      <c r="G2731" s="43" t="str">
        <f>"Objective"&amp;CHAR(10)
&amp;'Test Scenarios'!L2740&amp;CHAR(10)&amp;CHAR(10)&amp;
"Test Case Description"&amp;CHAR(10)
&amp;'Test Scenarios'!D2740&amp;CHAR(10)&amp;CHAR(10)&amp;
"Expected Results"&amp;CHAR(10)&amp;'Test Scenarios'!F2740</f>
        <v xml:space="preserve">Objective
Test Case Description
Expected Results
</v>
      </c>
      <c r="H2731" s="41"/>
      <c r="I2731" s="43" t="s">
        <v>6577</v>
      </c>
      <c r="J2731" s="41" t="str">
        <f>"TST-F "&amp;_xlfn.XLOOKUP('Test Scenarios'!M2740,'Taxonomy and Epics'!H:H,'Taxonomy and Epics'!E:E)</f>
        <v xml:space="preserve">TST-F </v>
      </c>
      <c r="K2731" s="36" t="str">
        <f>"Phase1,"&amp;_xlfn.XLOOKUP('Test Scenarios'!M2740,'Taxonomy and Epics'!H:H,'Taxonomy and Epics'!B:B)&amp;"_"&amp;_xlfn.XLOOKUP('Test Scenarios'!M2740,'Taxonomy and Epics'!H:H,'Taxonomy and Epics'!C:C)&amp;","&amp;'Test Scenarios'!M2740&amp;",Fin_Functional, Workday"</f>
        <v>Phase1,_,,Fin_Functional, Workday</v>
      </c>
      <c r="L2731" s="41"/>
      <c r="M2731" s="41"/>
      <c r="N2731" s="41"/>
      <c r="O2731" s="41"/>
      <c r="P2731" s="41"/>
      <c r="Q2731" s="41"/>
      <c r="R2731" s="41"/>
      <c r="S2731" s="41"/>
      <c r="T2731" s="38"/>
    </row>
    <row r="2732" spans="1:20" ht="128" x14ac:dyDescent="0.2">
      <c r="A2732" s="20">
        <f>'Test Scenarios'!A2741</f>
        <v>0</v>
      </c>
      <c r="B2732" s="44">
        <f>'Test Scenarios'!K2741</f>
        <v>0</v>
      </c>
      <c r="C2732" s="42">
        <f>'Test Scenarios'!B2741</f>
        <v>0</v>
      </c>
      <c r="D2732" s="43" t="str">
        <f>"F-"&amp;'Test Scenarios'!M2741&amp;"-"&amp;'Test Scenarios'!C2741&amp;"-"&amp;C2732</f>
        <v>F---0</v>
      </c>
      <c r="E2732" s="43" t="s">
        <v>6576</v>
      </c>
      <c r="F2732" s="43">
        <f>'Test Scenarios'!G2741</f>
        <v>0</v>
      </c>
      <c r="G2732" s="43" t="str">
        <f>"Objective"&amp;CHAR(10)
&amp;'Test Scenarios'!L2741&amp;CHAR(10)&amp;CHAR(10)&amp;
"Test Case Description"&amp;CHAR(10)
&amp;'Test Scenarios'!D2741&amp;CHAR(10)&amp;CHAR(10)&amp;
"Expected Results"&amp;CHAR(10)&amp;'Test Scenarios'!F2741</f>
        <v xml:space="preserve">Objective
Test Case Description
Expected Results
</v>
      </c>
      <c r="H2732" s="41"/>
      <c r="I2732" s="43" t="s">
        <v>6577</v>
      </c>
      <c r="J2732" s="41" t="str">
        <f>"TST-F "&amp;_xlfn.XLOOKUP('Test Scenarios'!M2741,'Taxonomy and Epics'!H:H,'Taxonomy and Epics'!E:E)</f>
        <v xml:space="preserve">TST-F </v>
      </c>
      <c r="K2732" s="36" t="str">
        <f>"Phase1,"&amp;_xlfn.XLOOKUP('Test Scenarios'!M2741,'Taxonomy and Epics'!H:H,'Taxonomy and Epics'!B:B)&amp;"_"&amp;_xlfn.XLOOKUP('Test Scenarios'!M2741,'Taxonomy and Epics'!H:H,'Taxonomy and Epics'!C:C)&amp;","&amp;'Test Scenarios'!M2741&amp;",Fin_Functional, Workday"</f>
        <v>Phase1,_,,Fin_Functional, Workday</v>
      </c>
      <c r="L2732" s="41"/>
      <c r="M2732" s="41"/>
      <c r="N2732" s="41"/>
      <c r="O2732" s="41"/>
      <c r="P2732" s="41"/>
      <c r="Q2732" s="41"/>
      <c r="R2732" s="41"/>
      <c r="S2732" s="41"/>
      <c r="T2732" s="38"/>
    </row>
    <row r="2733" spans="1:20" ht="128" x14ac:dyDescent="0.2">
      <c r="A2733" s="20">
        <f>'Test Scenarios'!A2742</f>
        <v>0</v>
      </c>
      <c r="B2733" s="44">
        <f>'Test Scenarios'!K2742</f>
        <v>0</v>
      </c>
      <c r="C2733" s="42">
        <f>'Test Scenarios'!B2742</f>
        <v>0</v>
      </c>
      <c r="D2733" s="43" t="str">
        <f>"F-"&amp;'Test Scenarios'!M2742&amp;"-"&amp;'Test Scenarios'!C2742&amp;"-"&amp;C2733</f>
        <v>F---0</v>
      </c>
      <c r="E2733" s="43" t="s">
        <v>6576</v>
      </c>
      <c r="F2733" s="43">
        <f>'Test Scenarios'!G2742</f>
        <v>0</v>
      </c>
      <c r="G2733" s="43" t="str">
        <f>"Objective"&amp;CHAR(10)
&amp;'Test Scenarios'!L2742&amp;CHAR(10)&amp;CHAR(10)&amp;
"Test Case Description"&amp;CHAR(10)
&amp;'Test Scenarios'!D2742&amp;CHAR(10)&amp;CHAR(10)&amp;
"Expected Results"&amp;CHAR(10)&amp;'Test Scenarios'!F2742</f>
        <v xml:space="preserve">Objective
Test Case Description
Expected Results
</v>
      </c>
      <c r="H2733" s="41"/>
      <c r="I2733" s="43" t="s">
        <v>6577</v>
      </c>
      <c r="J2733" s="41" t="str">
        <f>"TST-F "&amp;_xlfn.XLOOKUP('Test Scenarios'!M2742,'Taxonomy and Epics'!H:H,'Taxonomy and Epics'!E:E)</f>
        <v xml:space="preserve">TST-F </v>
      </c>
      <c r="K2733" s="36" t="str">
        <f>"Phase1,"&amp;_xlfn.XLOOKUP('Test Scenarios'!M2742,'Taxonomy and Epics'!H:H,'Taxonomy and Epics'!B:B)&amp;"_"&amp;_xlfn.XLOOKUP('Test Scenarios'!M2742,'Taxonomy and Epics'!H:H,'Taxonomy and Epics'!C:C)&amp;","&amp;'Test Scenarios'!M2742&amp;",Fin_Functional, Workday"</f>
        <v>Phase1,_,,Fin_Functional, Workday</v>
      </c>
      <c r="L2733" s="41"/>
      <c r="M2733" s="41"/>
      <c r="N2733" s="41"/>
      <c r="O2733" s="41"/>
      <c r="P2733" s="41"/>
      <c r="Q2733" s="41"/>
      <c r="R2733" s="41"/>
      <c r="S2733" s="41"/>
      <c r="T2733" s="38"/>
    </row>
    <row r="2734" spans="1:20" ht="128" x14ac:dyDescent="0.2">
      <c r="A2734" s="20">
        <f>'Test Scenarios'!A2743</f>
        <v>0</v>
      </c>
      <c r="B2734" s="44">
        <f>'Test Scenarios'!K2743</f>
        <v>0</v>
      </c>
      <c r="C2734" s="42">
        <f>'Test Scenarios'!B2743</f>
        <v>0</v>
      </c>
      <c r="D2734" s="43" t="str">
        <f>"F-"&amp;'Test Scenarios'!M2743&amp;"-"&amp;'Test Scenarios'!C2743&amp;"-"&amp;C2734</f>
        <v>F---0</v>
      </c>
      <c r="E2734" s="43" t="s">
        <v>6576</v>
      </c>
      <c r="F2734" s="43">
        <f>'Test Scenarios'!G2743</f>
        <v>0</v>
      </c>
      <c r="G2734" s="43" t="str">
        <f>"Objective"&amp;CHAR(10)
&amp;'Test Scenarios'!L2743&amp;CHAR(10)&amp;CHAR(10)&amp;
"Test Case Description"&amp;CHAR(10)
&amp;'Test Scenarios'!D2743&amp;CHAR(10)&amp;CHAR(10)&amp;
"Expected Results"&amp;CHAR(10)&amp;'Test Scenarios'!F2743</f>
        <v xml:space="preserve">Objective
Test Case Description
Expected Results
</v>
      </c>
      <c r="H2734" s="41"/>
      <c r="I2734" s="43" t="s">
        <v>6577</v>
      </c>
      <c r="J2734" s="41" t="str">
        <f>"TST-F "&amp;_xlfn.XLOOKUP('Test Scenarios'!M2743,'Taxonomy and Epics'!H:H,'Taxonomy and Epics'!E:E)</f>
        <v xml:space="preserve">TST-F </v>
      </c>
      <c r="K2734" s="36" t="str">
        <f>"Phase1,"&amp;_xlfn.XLOOKUP('Test Scenarios'!M2743,'Taxonomy and Epics'!H:H,'Taxonomy and Epics'!B:B)&amp;"_"&amp;_xlfn.XLOOKUP('Test Scenarios'!M2743,'Taxonomy and Epics'!H:H,'Taxonomy and Epics'!C:C)&amp;","&amp;'Test Scenarios'!M2743&amp;",Fin_Functional, Workday"</f>
        <v>Phase1,_,,Fin_Functional, Workday</v>
      </c>
      <c r="L2734" s="41"/>
      <c r="M2734" s="41"/>
      <c r="N2734" s="41"/>
      <c r="O2734" s="41"/>
      <c r="P2734" s="41"/>
      <c r="Q2734" s="41"/>
      <c r="R2734" s="41"/>
      <c r="S2734" s="41"/>
      <c r="T2734" s="38"/>
    </row>
    <row r="2735" spans="1:20" ht="128" x14ac:dyDescent="0.2">
      <c r="A2735" s="20">
        <f>'Test Scenarios'!A2744</f>
        <v>0</v>
      </c>
      <c r="B2735" s="44">
        <f>'Test Scenarios'!K2744</f>
        <v>0</v>
      </c>
      <c r="C2735" s="42">
        <f>'Test Scenarios'!B2744</f>
        <v>0</v>
      </c>
      <c r="D2735" s="43" t="str">
        <f>"F-"&amp;'Test Scenarios'!M2744&amp;"-"&amp;'Test Scenarios'!C2744&amp;"-"&amp;C2735</f>
        <v>F---0</v>
      </c>
      <c r="E2735" s="43" t="s">
        <v>6576</v>
      </c>
      <c r="F2735" s="43">
        <f>'Test Scenarios'!G2744</f>
        <v>0</v>
      </c>
      <c r="G2735" s="43" t="str">
        <f>"Objective"&amp;CHAR(10)
&amp;'Test Scenarios'!L2744&amp;CHAR(10)&amp;CHAR(10)&amp;
"Test Case Description"&amp;CHAR(10)
&amp;'Test Scenarios'!D2744&amp;CHAR(10)&amp;CHAR(10)&amp;
"Expected Results"&amp;CHAR(10)&amp;'Test Scenarios'!F2744</f>
        <v xml:space="preserve">Objective
Test Case Description
Expected Results
</v>
      </c>
      <c r="H2735" s="41"/>
      <c r="I2735" s="43" t="s">
        <v>6577</v>
      </c>
      <c r="J2735" s="41" t="str">
        <f>"TST-F "&amp;_xlfn.XLOOKUP('Test Scenarios'!M2744,'Taxonomy and Epics'!H:H,'Taxonomy and Epics'!E:E)</f>
        <v xml:space="preserve">TST-F </v>
      </c>
      <c r="K2735" s="36" t="str">
        <f>"Phase1,"&amp;_xlfn.XLOOKUP('Test Scenarios'!M2744,'Taxonomy and Epics'!H:H,'Taxonomy and Epics'!B:B)&amp;"_"&amp;_xlfn.XLOOKUP('Test Scenarios'!M2744,'Taxonomy and Epics'!H:H,'Taxonomy and Epics'!C:C)&amp;","&amp;'Test Scenarios'!M2744&amp;",Fin_Functional, Workday"</f>
        <v>Phase1,_,,Fin_Functional, Workday</v>
      </c>
      <c r="L2735" s="41"/>
      <c r="M2735" s="41"/>
      <c r="N2735" s="41"/>
      <c r="O2735" s="41"/>
      <c r="P2735" s="41"/>
      <c r="Q2735" s="41"/>
      <c r="R2735" s="41"/>
      <c r="S2735" s="41"/>
      <c r="T2735" s="38"/>
    </row>
    <row r="2736" spans="1:20" ht="128" x14ac:dyDescent="0.2">
      <c r="A2736" s="20">
        <f>'Test Scenarios'!A2745</f>
        <v>0</v>
      </c>
      <c r="B2736" s="44">
        <f>'Test Scenarios'!K2745</f>
        <v>0</v>
      </c>
      <c r="C2736" s="42">
        <f>'Test Scenarios'!B2745</f>
        <v>0</v>
      </c>
      <c r="D2736" s="43" t="str">
        <f>"F-"&amp;'Test Scenarios'!M2745&amp;"-"&amp;'Test Scenarios'!C2745&amp;"-"&amp;C2736</f>
        <v>F---0</v>
      </c>
      <c r="E2736" s="43" t="s">
        <v>6576</v>
      </c>
      <c r="F2736" s="43">
        <f>'Test Scenarios'!G2745</f>
        <v>0</v>
      </c>
      <c r="G2736" s="43" t="str">
        <f>"Objective"&amp;CHAR(10)
&amp;'Test Scenarios'!L2745&amp;CHAR(10)&amp;CHAR(10)&amp;
"Test Case Description"&amp;CHAR(10)
&amp;'Test Scenarios'!D2745&amp;CHAR(10)&amp;CHAR(10)&amp;
"Expected Results"&amp;CHAR(10)&amp;'Test Scenarios'!F2745</f>
        <v xml:space="preserve">Objective
Test Case Description
Expected Results
</v>
      </c>
      <c r="H2736" s="41"/>
      <c r="I2736" s="43" t="s">
        <v>6577</v>
      </c>
      <c r="J2736" s="41" t="str">
        <f>"TST-F "&amp;_xlfn.XLOOKUP('Test Scenarios'!M2745,'Taxonomy and Epics'!H:H,'Taxonomy and Epics'!E:E)</f>
        <v xml:space="preserve">TST-F </v>
      </c>
      <c r="K2736" s="36" t="str">
        <f>"Phase1,"&amp;_xlfn.XLOOKUP('Test Scenarios'!M2745,'Taxonomy and Epics'!H:H,'Taxonomy and Epics'!B:B)&amp;"_"&amp;_xlfn.XLOOKUP('Test Scenarios'!M2745,'Taxonomy and Epics'!H:H,'Taxonomy and Epics'!C:C)&amp;","&amp;'Test Scenarios'!M2745&amp;",Fin_Functional, Workday"</f>
        <v>Phase1,_,,Fin_Functional, Workday</v>
      </c>
      <c r="L2736" s="41"/>
      <c r="M2736" s="41"/>
      <c r="N2736" s="41"/>
      <c r="O2736" s="41"/>
      <c r="P2736" s="41"/>
      <c r="Q2736" s="41"/>
      <c r="R2736" s="41"/>
      <c r="S2736" s="41"/>
      <c r="T2736" s="38"/>
    </row>
    <row r="2737" spans="1:20" ht="128" x14ac:dyDescent="0.2">
      <c r="A2737" s="20">
        <f>'Test Scenarios'!A2746</f>
        <v>0</v>
      </c>
      <c r="B2737" s="44">
        <f>'Test Scenarios'!K2746</f>
        <v>0</v>
      </c>
      <c r="C2737" s="42">
        <f>'Test Scenarios'!B2746</f>
        <v>0</v>
      </c>
      <c r="D2737" s="43" t="str">
        <f>"F-"&amp;'Test Scenarios'!M2746&amp;"-"&amp;'Test Scenarios'!C2746&amp;"-"&amp;C2737</f>
        <v>F---0</v>
      </c>
      <c r="E2737" s="43" t="s">
        <v>6576</v>
      </c>
      <c r="F2737" s="43">
        <f>'Test Scenarios'!G2746</f>
        <v>0</v>
      </c>
      <c r="G2737" s="43" t="str">
        <f>"Objective"&amp;CHAR(10)
&amp;'Test Scenarios'!L2746&amp;CHAR(10)&amp;CHAR(10)&amp;
"Test Case Description"&amp;CHAR(10)
&amp;'Test Scenarios'!D2746&amp;CHAR(10)&amp;CHAR(10)&amp;
"Expected Results"&amp;CHAR(10)&amp;'Test Scenarios'!F2746</f>
        <v xml:space="preserve">Objective
Test Case Description
Expected Results
</v>
      </c>
      <c r="H2737" s="41"/>
      <c r="I2737" s="43" t="s">
        <v>6577</v>
      </c>
      <c r="J2737" s="41" t="str">
        <f>"TST-F "&amp;_xlfn.XLOOKUP('Test Scenarios'!M2746,'Taxonomy and Epics'!H:H,'Taxonomy and Epics'!E:E)</f>
        <v xml:space="preserve">TST-F </v>
      </c>
      <c r="K2737" s="36" t="str">
        <f>"Phase1,"&amp;_xlfn.XLOOKUP('Test Scenarios'!M2746,'Taxonomy and Epics'!H:H,'Taxonomy and Epics'!B:B)&amp;"_"&amp;_xlfn.XLOOKUP('Test Scenarios'!M2746,'Taxonomy and Epics'!H:H,'Taxonomy and Epics'!C:C)&amp;","&amp;'Test Scenarios'!M2746&amp;",Fin_Functional, Workday"</f>
        <v>Phase1,_,,Fin_Functional, Workday</v>
      </c>
      <c r="L2737" s="41"/>
      <c r="M2737" s="41"/>
      <c r="N2737" s="41"/>
      <c r="O2737" s="41"/>
      <c r="P2737" s="41"/>
      <c r="Q2737" s="41"/>
      <c r="R2737" s="41"/>
      <c r="S2737" s="41"/>
      <c r="T2737" s="38"/>
    </row>
    <row r="2738" spans="1:20" ht="128" x14ac:dyDescent="0.2">
      <c r="A2738" s="20">
        <f>'Test Scenarios'!A2747</f>
        <v>0</v>
      </c>
      <c r="B2738" s="44">
        <f>'Test Scenarios'!K2747</f>
        <v>0</v>
      </c>
      <c r="C2738" s="42">
        <f>'Test Scenarios'!B2747</f>
        <v>0</v>
      </c>
      <c r="D2738" s="43" t="str">
        <f>"F-"&amp;'Test Scenarios'!M2747&amp;"-"&amp;'Test Scenarios'!C2747&amp;"-"&amp;C2738</f>
        <v>F---0</v>
      </c>
      <c r="E2738" s="43" t="s">
        <v>6576</v>
      </c>
      <c r="F2738" s="43">
        <f>'Test Scenarios'!G2747</f>
        <v>0</v>
      </c>
      <c r="G2738" s="43" t="str">
        <f>"Objective"&amp;CHAR(10)
&amp;'Test Scenarios'!L2747&amp;CHAR(10)&amp;CHAR(10)&amp;
"Test Case Description"&amp;CHAR(10)
&amp;'Test Scenarios'!D2747&amp;CHAR(10)&amp;CHAR(10)&amp;
"Expected Results"&amp;CHAR(10)&amp;'Test Scenarios'!F2747</f>
        <v xml:space="preserve">Objective
Test Case Description
Expected Results
</v>
      </c>
      <c r="H2738" s="41"/>
      <c r="I2738" s="43" t="s">
        <v>6577</v>
      </c>
      <c r="J2738" s="41" t="str">
        <f>"TST-F "&amp;_xlfn.XLOOKUP('Test Scenarios'!M2747,'Taxonomy and Epics'!H:H,'Taxonomy and Epics'!E:E)</f>
        <v xml:space="preserve">TST-F </v>
      </c>
      <c r="K2738" s="36" t="str">
        <f>"Phase1,"&amp;_xlfn.XLOOKUP('Test Scenarios'!M2747,'Taxonomy and Epics'!H:H,'Taxonomy and Epics'!B:B)&amp;"_"&amp;_xlfn.XLOOKUP('Test Scenarios'!M2747,'Taxonomy and Epics'!H:H,'Taxonomy and Epics'!C:C)&amp;","&amp;'Test Scenarios'!M2747&amp;",Fin_Functional, Workday"</f>
        <v>Phase1,_,,Fin_Functional, Workday</v>
      </c>
      <c r="L2738" s="41"/>
      <c r="M2738" s="41"/>
      <c r="N2738" s="41"/>
      <c r="O2738" s="41"/>
      <c r="P2738" s="41"/>
      <c r="Q2738" s="41"/>
      <c r="R2738" s="41"/>
      <c r="S2738" s="41"/>
      <c r="T2738" s="38"/>
    </row>
    <row r="2739" spans="1:20" ht="128" x14ac:dyDescent="0.2">
      <c r="A2739" s="20">
        <f>'Test Scenarios'!A2748</f>
        <v>0</v>
      </c>
      <c r="B2739" s="44">
        <f>'Test Scenarios'!K2748</f>
        <v>0</v>
      </c>
      <c r="C2739" s="42">
        <f>'Test Scenarios'!B2748</f>
        <v>0</v>
      </c>
      <c r="D2739" s="43" t="str">
        <f>"F-"&amp;'Test Scenarios'!M2748&amp;"-"&amp;'Test Scenarios'!C2748&amp;"-"&amp;C2739</f>
        <v>F---0</v>
      </c>
      <c r="E2739" s="43" t="s">
        <v>6576</v>
      </c>
      <c r="F2739" s="43">
        <f>'Test Scenarios'!G2748</f>
        <v>0</v>
      </c>
      <c r="G2739" s="43" t="str">
        <f>"Objective"&amp;CHAR(10)
&amp;'Test Scenarios'!L2748&amp;CHAR(10)&amp;CHAR(10)&amp;
"Test Case Description"&amp;CHAR(10)
&amp;'Test Scenarios'!D2748&amp;CHAR(10)&amp;CHAR(10)&amp;
"Expected Results"&amp;CHAR(10)&amp;'Test Scenarios'!F2748</f>
        <v xml:space="preserve">Objective
Test Case Description
Expected Results
</v>
      </c>
      <c r="H2739" s="41"/>
      <c r="I2739" s="43" t="s">
        <v>6577</v>
      </c>
      <c r="J2739" s="41" t="str">
        <f>"TST-F "&amp;_xlfn.XLOOKUP('Test Scenarios'!M2748,'Taxonomy and Epics'!H:H,'Taxonomy and Epics'!E:E)</f>
        <v xml:space="preserve">TST-F </v>
      </c>
      <c r="K2739" s="36" t="str">
        <f>"Phase1,"&amp;_xlfn.XLOOKUP('Test Scenarios'!M2748,'Taxonomy and Epics'!H:H,'Taxonomy and Epics'!B:B)&amp;"_"&amp;_xlfn.XLOOKUP('Test Scenarios'!M2748,'Taxonomy and Epics'!H:H,'Taxonomy and Epics'!C:C)&amp;","&amp;'Test Scenarios'!M2748&amp;",Fin_Functional, Workday"</f>
        <v>Phase1,_,,Fin_Functional, Workday</v>
      </c>
      <c r="L2739" s="41"/>
      <c r="M2739" s="41"/>
      <c r="N2739" s="41"/>
      <c r="O2739" s="41"/>
      <c r="P2739" s="41"/>
      <c r="Q2739" s="41"/>
      <c r="R2739" s="41"/>
      <c r="S2739" s="41"/>
      <c r="T2739" s="38"/>
    </row>
    <row r="2740" spans="1:20" ht="128" x14ac:dyDescent="0.2">
      <c r="A2740" s="20">
        <f>'Test Scenarios'!A2749</f>
        <v>0</v>
      </c>
      <c r="B2740" s="44">
        <f>'Test Scenarios'!K2749</f>
        <v>0</v>
      </c>
      <c r="C2740" s="42">
        <f>'Test Scenarios'!B2749</f>
        <v>0</v>
      </c>
      <c r="D2740" s="43" t="str">
        <f>"F-"&amp;'Test Scenarios'!M2749&amp;"-"&amp;'Test Scenarios'!C2749&amp;"-"&amp;C2740</f>
        <v>F---0</v>
      </c>
      <c r="E2740" s="43" t="s">
        <v>6576</v>
      </c>
      <c r="F2740" s="43">
        <f>'Test Scenarios'!G2749</f>
        <v>0</v>
      </c>
      <c r="G2740" s="43" t="str">
        <f>"Objective"&amp;CHAR(10)
&amp;'Test Scenarios'!L2749&amp;CHAR(10)&amp;CHAR(10)&amp;
"Test Case Description"&amp;CHAR(10)
&amp;'Test Scenarios'!D2749&amp;CHAR(10)&amp;CHAR(10)&amp;
"Expected Results"&amp;CHAR(10)&amp;'Test Scenarios'!F2749</f>
        <v xml:space="preserve">Objective
Test Case Description
Expected Results
</v>
      </c>
      <c r="H2740" s="41"/>
      <c r="I2740" s="43" t="s">
        <v>6577</v>
      </c>
      <c r="J2740" s="41" t="str">
        <f>"TST-F "&amp;_xlfn.XLOOKUP('Test Scenarios'!M2749,'Taxonomy and Epics'!H:H,'Taxonomy and Epics'!E:E)</f>
        <v xml:space="preserve">TST-F </v>
      </c>
      <c r="K2740" s="36" t="str">
        <f>"Phase1,"&amp;_xlfn.XLOOKUP('Test Scenarios'!M2749,'Taxonomy and Epics'!H:H,'Taxonomy and Epics'!B:B)&amp;"_"&amp;_xlfn.XLOOKUP('Test Scenarios'!M2749,'Taxonomy and Epics'!H:H,'Taxonomy and Epics'!C:C)&amp;","&amp;'Test Scenarios'!M2749&amp;",Fin_Functional, Workday"</f>
        <v>Phase1,_,,Fin_Functional, Workday</v>
      </c>
      <c r="L2740" s="41"/>
      <c r="M2740" s="41"/>
      <c r="N2740" s="41"/>
      <c r="O2740" s="41"/>
      <c r="P2740" s="41"/>
      <c r="Q2740" s="41"/>
      <c r="R2740" s="41"/>
      <c r="S2740" s="41"/>
      <c r="T2740" s="38"/>
    </row>
    <row r="2741" spans="1:20" ht="128" x14ac:dyDescent="0.2">
      <c r="A2741" s="20">
        <f>'Test Scenarios'!A2750</f>
        <v>0</v>
      </c>
      <c r="B2741" s="44">
        <f>'Test Scenarios'!K2750</f>
        <v>0</v>
      </c>
      <c r="C2741" s="42">
        <f>'Test Scenarios'!B2750</f>
        <v>0</v>
      </c>
      <c r="D2741" s="43" t="str">
        <f>"F-"&amp;'Test Scenarios'!M2750&amp;"-"&amp;'Test Scenarios'!C2750&amp;"-"&amp;C2741</f>
        <v>F---0</v>
      </c>
      <c r="E2741" s="43" t="s">
        <v>6576</v>
      </c>
      <c r="F2741" s="43">
        <f>'Test Scenarios'!G2750</f>
        <v>0</v>
      </c>
      <c r="G2741" s="43" t="str">
        <f>"Objective"&amp;CHAR(10)
&amp;'Test Scenarios'!L2750&amp;CHAR(10)&amp;CHAR(10)&amp;
"Test Case Description"&amp;CHAR(10)
&amp;'Test Scenarios'!D2750&amp;CHAR(10)&amp;CHAR(10)&amp;
"Expected Results"&amp;CHAR(10)&amp;'Test Scenarios'!F2750</f>
        <v xml:space="preserve">Objective
Test Case Description
Expected Results
</v>
      </c>
      <c r="H2741" s="41"/>
      <c r="I2741" s="43" t="s">
        <v>6577</v>
      </c>
      <c r="J2741" s="41" t="str">
        <f>"TST-F "&amp;_xlfn.XLOOKUP('Test Scenarios'!M2750,'Taxonomy and Epics'!H:H,'Taxonomy and Epics'!E:E)</f>
        <v xml:space="preserve">TST-F </v>
      </c>
      <c r="K2741" s="36" t="str">
        <f>"Phase1,"&amp;_xlfn.XLOOKUP('Test Scenarios'!M2750,'Taxonomy and Epics'!H:H,'Taxonomy and Epics'!B:B)&amp;"_"&amp;_xlfn.XLOOKUP('Test Scenarios'!M2750,'Taxonomy and Epics'!H:H,'Taxonomy and Epics'!C:C)&amp;","&amp;'Test Scenarios'!M2750&amp;",Fin_Functional, Workday"</f>
        <v>Phase1,_,,Fin_Functional, Workday</v>
      </c>
      <c r="L2741" s="41"/>
      <c r="M2741" s="41"/>
      <c r="N2741" s="41"/>
      <c r="O2741" s="41"/>
      <c r="P2741" s="41"/>
      <c r="Q2741" s="41"/>
      <c r="R2741" s="41"/>
      <c r="S2741" s="41"/>
      <c r="T2741" s="38"/>
    </row>
    <row r="2742" spans="1:20" ht="128" x14ac:dyDescent="0.2">
      <c r="A2742" s="20">
        <f>'Test Scenarios'!A2751</f>
        <v>0</v>
      </c>
      <c r="B2742" s="44">
        <f>'Test Scenarios'!K2751</f>
        <v>0</v>
      </c>
      <c r="C2742" s="42">
        <f>'Test Scenarios'!B2751</f>
        <v>0</v>
      </c>
      <c r="D2742" s="43" t="str">
        <f>"F-"&amp;'Test Scenarios'!M2751&amp;"-"&amp;'Test Scenarios'!C2751&amp;"-"&amp;C2742</f>
        <v>F---0</v>
      </c>
      <c r="E2742" s="43" t="s">
        <v>6576</v>
      </c>
      <c r="F2742" s="43">
        <f>'Test Scenarios'!G2751</f>
        <v>0</v>
      </c>
      <c r="G2742" s="43" t="str">
        <f>"Objective"&amp;CHAR(10)
&amp;'Test Scenarios'!L2751&amp;CHAR(10)&amp;CHAR(10)&amp;
"Test Case Description"&amp;CHAR(10)
&amp;'Test Scenarios'!D2751&amp;CHAR(10)&amp;CHAR(10)&amp;
"Expected Results"&amp;CHAR(10)&amp;'Test Scenarios'!F2751</f>
        <v xml:space="preserve">Objective
Test Case Description
Expected Results
</v>
      </c>
      <c r="H2742" s="41"/>
      <c r="I2742" s="43" t="s">
        <v>6577</v>
      </c>
      <c r="J2742" s="41" t="str">
        <f>"TST-F "&amp;_xlfn.XLOOKUP('Test Scenarios'!M2751,'Taxonomy and Epics'!H:H,'Taxonomy and Epics'!E:E)</f>
        <v xml:space="preserve">TST-F </v>
      </c>
      <c r="K2742" s="36" t="str">
        <f>"Phase1,"&amp;_xlfn.XLOOKUP('Test Scenarios'!M2751,'Taxonomy and Epics'!H:H,'Taxonomy and Epics'!B:B)&amp;"_"&amp;_xlfn.XLOOKUP('Test Scenarios'!M2751,'Taxonomy and Epics'!H:H,'Taxonomy and Epics'!C:C)&amp;","&amp;'Test Scenarios'!M2751&amp;",Fin_Functional, Workday"</f>
        <v>Phase1,_,,Fin_Functional, Workday</v>
      </c>
      <c r="L2742" s="41"/>
      <c r="M2742" s="41"/>
      <c r="N2742" s="41"/>
      <c r="O2742" s="41"/>
      <c r="P2742" s="41"/>
      <c r="Q2742" s="41"/>
      <c r="R2742" s="41"/>
      <c r="S2742" s="41"/>
      <c r="T2742" s="38"/>
    </row>
    <row r="2743" spans="1:20" ht="128" x14ac:dyDescent="0.2">
      <c r="A2743" s="20">
        <f>'Test Scenarios'!A2752</f>
        <v>0</v>
      </c>
      <c r="B2743" s="44">
        <f>'Test Scenarios'!K2752</f>
        <v>0</v>
      </c>
      <c r="C2743" s="42">
        <f>'Test Scenarios'!B2752</f>
        <v>0</v>
      </c>
      <c r="D2743" s="43" t="str">
        <f>"F-"&amp;'Test Scenarios'!M2752&amp;"-"&amp;'Test Scenarios'!C2752&amp;"-"&amp;C2743</f>
        <v>F---0</v>
      </c>
      <c r="E2743" s="43" t="s">
        <v>6576</v>
      </c>
      <c r="F2743" s="43">
        <f>'Test Scenarios'!G2752</f>
        <v>0</v>
      </c>
      <c r="G2743" s="43" t="str">
        <f>"Objective"&amp;CHAR(10)
&amp;'Test Scenarios'!L2752&amp;CHAR(10)&amp;CHAR(10)&amp;
"Test Case Description"&amp;CHAR(10)
&amp;'Test Scenarios'!D2752&amp;CHAR(10)&amp;CHAR(10)&amp;
"Expected Results"&amp;CHAR(10)&amp;'Test Scenarios'!F2752</f>
        <v xml:space="preserve">Objective
Test Case Description
Expected Results
</v>
      </c>
      <c r="H2743" s="41"/>
      <c r="I2743" s="43" t="s">
        <v>6577</v>
      </c>
      <c r="J2743" s="41" t="str">
        <f>"TST-F "&amp;_xlfn.XLOOKUP('Test Scenarios'!M2752,'Taxonomy and Epics'!H:H,'Taxonomy and Epics'!E:E)</f>
        <v xml:space="preserve">TST-F </v>
      </c>
      <c r="K2743" s="36" t="str">
        <f>"Phase1,"&amp;_xlfn.XLOOKUP('Test Scenarios'!M2752,'Taxonomy and Epics'!H:H,'Taxonomy and Epics'!B:B)&amp;"_"&amp;_xlfn.XLOOKUP('Test Scenarios'!M2752,'Taxonomy and Epics'!H:H,'Taxonomy and Epics'!C:C)&amp;","&amp;'Test Scenarios'!M2752&amp;",Fin_Functional, Workday"</f>
        <v>Phase1,_,,Fin_Functional, Workday</v>
      </c>
      <c r="L2743" s="41"/>
      <c r="M2743" s="41"/>
      <c r="N2743" s="41"/>
      <c r="O2743" s="41"/>
      <c r="P2743" s="41"/>
      <c r="Q2743" s="41"/>
      <c r="R2743" s="41"/>
      <c r="S2743" s="41"/>
      <c r="T2743" s="38"/>
    </row>
    <row r="2744" spans="1:20" ht="128" x14ac:dyDescent="0.2">
      <c r="A2744" s="20">
        <f>'Test Scenarios'!A2753</f>
        <v>0</v>
      </c>
      <c r="B2744" s="44">
        <f>'Test Scenarios'!K2753</f>
        <v>0</v>
      </c>
      <c r="C2744" s="42">
        <f>'Test Scenarios'!B2753</f>
        <v>0</v>
      </c>
      <c r="D2744" s="43" t="str">
        <f>"F-"&amp;'Test Scenarios'!M2753&amp;"-"&amp;'Test Scenarios'!C2753&amp;"-"&amp;C2744</f>
        <v>F---0</v>
      </c>
      <c r="E2744" s="43" t="s">
        <v>6576</v>
      </c>
      <c r="F2744" s="43">
        <f>'Test Scenarios'!G2753</f>
        <v>0</v>
      </c>
      <c r="G2744" s="43" t="str">
        <f>"Objective"&amp;CHAR(10)
&amp;'Test Scenarios'!L2753&amp;CHAR(10)&amp;CHAR(10)&amp;
"Test Case Description"&amp;CHAR(10)
&amp;'Test Scenarios'!D2753&amp;CHAR(10)&amp;CHAR(10)&amp;
"Expected Results"&amp;CHAR(10)&amp;'Test Scenarios'!F2753</f>
        <v xml:space="preserve">Objective
Test Case Description
Expected Results
</v>
      </c>
      <c r="H2744" s="41"/>
      <c r="I2744" s="43" t="s">
        <v>6577</v>
      </c>
      <c r="J2744" s="41" t="str">
        <f>"TST-F "&amp;_xlfn.XLOOKUP('Test Scenarios'!M2753,'Taxonomy and Epics'!H:H,'Taxonomy and Epics'!E:E)</f>
        <v xml:space="preserve">TST-F </v>
      </c>
      <c r="K2744" s="36" t="str">
        <f>"Phase1,"&amp;_xlfn.XLOOKUP('Test Scenarios'!M2753,'Taxonomy and Epics'!H:H,'Taxonomy and Epics'!B:B)&amp;"_"&amp;_xlfn.XLOOKUP('Test Scenarios'!M2753,'Taxonomy and Epics'!H:H,'Taxonomy and Epics'!C:C)&amp;","&amp;'Test Scenarios'!M2753&amp;",Fin_Functional, Workday"</f>
        <v>Phase1,_,,Fin_Functional, Workday</v>
      </c>
      <c r="L2744" s="41"/>
      <c r="M2744" s="41"/>
      <c r="N2744" s="41"/>
      <c r="O2744" s="41"/>
      <c r="P2744" s="41"/>
      <c r="Q2744" s="41"/>
      <c r="R2744" s="41"/>
      <c r="S2744" s="41"/>
      <c r="T2744" s="38"/>
    </row>
    <row r="2745" spans="1:20" ht="128" x14ac:dyDescent="0.2">
      <c r="A2745" s="20">
        <f>'Test Scenarios'!A2754</f>
        <v>0</v>
      </c>
      <c r="B2745" s="44">
        <f>'Test Scenarios'!K2754</f>
        <v>0</v>
      </c>
      <c r="C2745" s="42">
        <f>'Test Scenarios'!B2754</f>
        <v>0</v>
      </c>
      <c r="D2745" s="43" t="str">
        <f>"F-"&amp;'Test Scenarios'!M2754&amp;"-"&amp;'Test Scenarios'!C2754&amp;"-"&amp;C2745</f>
        <v>F---0</v>
      </c>
      <c r="E2745" s="43" t="s">
        <v>6576</v>
      </c>
      <c r="F2745" s="43">
        <f>'Test Scenarios'!G2754</f>
        <v>0</v>
      </c>
      <c r="G2745" s="43" t="str">
        <f>"Objective"&amp;CHAR(10)
&amp;'Test Scenarios'!L2754&amp;CHAR(10)&amp;CHAR(10)&amp;
"Test Case Description"&amp;CHAR(10)
&amp;'Test Scenarios'!D2754&amp;CHAR(10)&amp;CHAR(10)&amp;
"Expected Results"&amp;CHAR(10)&amp;'Test Scenarios'!F2754</f>
        <v xml:space="preserve">Objective
Test Case Description
Expected Results
</v>
      </c>
      <c r="H2745" s="41"/>
      <c r="I2745" s="43" t="s">
        <v>6577</v>
      </c>
      <c r="J2745" s="41" t="str">
        <f>"TST-F "&amp;_xlfn.XLOOKUP('Test Scenarios'!M2754,'Taxonomy and Epics'!H:H,'Taxonomy and Epics'!E:E)</f>
        <v xml:space="preserve">TST-F </v>
      </c>
      <c r="K2745" s="36" t="str">
        <f>"Phase1,"&amp;_xlfn.XLOOKUP('Test Scenarios'!M2754,'Taxonomy and Epics'!H:H,'Taxonomy and Epics'!B:B)&amp;"_"&amp;_xlfn.XLOOKUP('Test Scenarios'!M2754,'Taxonomy and Epics'!H:H,'Taxonomy and Epics'!C:C)&amp;","&amp;'Test Scenarios'!M2754&amp;",Fin_Functional, Workday"</f>
        <v>Phase1,_,,Fin_Functional, Workday</v>
      </c>
      <c r="L2745" s="41"/>
      <c r="M2745" s="41"/>
      <c r="N2745" s="41"/>
      <c r="O2745" s="41"/>
      <c r="P2745" s="41"/>
      <c r="Q2745" s="41"/>
      <c r="R2745" s="41"/>
      <c r="S2745" s="41"/>
      <c r="T2745" s="38"/>
    </row>
    <row r="2746" spans="1:20" ht="128" x14ac:dyDescent="0.2">
      <c r="A2746" s="20">
        <f>'Test Scenarios'!A2755</f>
        <v>0</v>
      </c>
      <c r="B2746" s="44">
        <f>'Test Scenarios'!K2755</f>
        <v>0</v>
      </c>
      <c r="C2746" s="42">
        <f>'Test Scenarios'!B2755</f>
        <v>0</v>
      </c>
      <c r="D2746" s="43" t="str">
        <f>"F-"&amp;'Test Scenarios'!M2755&amp;"-"&amp;'Test Scenarios'!C2755&amp;"-"&amp;C2746</f>
        <v>F---0</v>
      </c>
      <c r="E2746" s="43" t="s">
        <v>6576</v>
      </c>
      <c r="F2746" s="43">
        <f>'Test Scenarios'!G2755</f>
        <v>0</v>
      </c>
      <c r="G2746" s="43" t="str">
        <f>"Objective"&amp;CHAR(10)
&amp;'Test Scenarios'!L2755&amp;CHAR(10)&amp;CHAR(10)&amp;
"Test Case Description"&amp;CHAR(10)
&amp;'Test Scenarios'!D2755&amp;CHAR(10)&amp;CHAR(10)&amp;
"Expected Results"&amp;CHAR(10)&amp;'Test Scenarios'!F2755</f>
        <v xml:space="preserve">Objective
Test Case Description
Expected Results
</v>
      </c>
      <c r="H2746" s="41"/>
      <c r="I2746" s="43" t="s">
        <v>6577</v>
      </c>
      <c r="J2746" s="41" t="str">
        <f>"TST-F "&amp;_xlfn.XLOOKUP('Test Scenarios'!M2755,'Taxonomy and Epics'!H:H,'Taxonomy and Epics'!E:E)</f>
        <v xml:space="preserve">TST-F </v>
      </c>
      <c r="K2746" s="36" t="str">
        <f>"Phase1,"&amp;_xlfn.XLOOKUP('Test Scenarios'!M2755,'Taxonomy and Epics'!H:H,'Taxonomy and Epics'!B:B)&amp;"_"&amp;_xlfn.XLOOKUP('Test Scenarios'!M2755,'Taxonomy and Epics'!H:H,'Taxonomy and Epics'!C:C)&amp;","&amp;'Test Scenarios'!M2755&amp;",Fin_Functional, Workday"</f>
        <v>Phase1,_,,Fin_Functional, Workday</v>
      </c>
      <c r="L2746" s="41"/>
      <c r="M2746" s="41"/>
      <c r="N2746" s="41"/>
      <c r="O2746" s="41"/>
      <c r="P2746" s="41"/>
      <c r="Q2746" s="41"/>
      <c r="R2746" s="41"/>
      <c r="S2746" s="41"/>
      <c r="T2746" s="38"/>
    </row>
    <row r="2747" spans="1:20" ht="128" x14ac:dyDescent="0.2">
      <c r="A2747" s="20">
        <f>'Test Scenarios'!A2756</f>
        <v>0</v>
      </c>
      <c r="B2747" s="44">
        <f>'Test Scenarios'!K2756</f>
        <v>0</v>
      </c>
      <c r="C2747" s="42">
        <f>'Test Scenarios'!B2756</f>
        <v>0</v>
      </c>
      <c r="D2747" s="43" t="str">
        <f>"F-"&amp;'Test Scenarios'!M2756&amp;"-"&amp;'Test Scenarios'!C2756&amp;"-"&amp;C2747</f>
        <v>F---0</v>
      </c>
      <c r="E2747" s="43" t="s">
        <v>6576</v>
      </c>
      <c r="F2747" s="43">
        <f>'Test Scenarios'!G2756</f>
        <v>0</v>
      </c>
      <c r="G2747" s="43" t="str">
        <f>"Objective"&amp;CHAR(10)
&amp;'Test Scenarios'!L2756&amp;CHAR(10)&amp;CHAR(10)&amp;
"Test Case Description"&amp;CHAR(10)
&amp;'Test Scenarios'!D2756&amp;CHAR(10)&amp;CHAR(10)&amp;
"Expected Results"&amp;CHAR(10)&amp;'Test Scenarios'!F2756</f>
        <v xml:space="preserve">Objective
Test Case Description
Expected Results
</v>
      </c>
      <c r="H2747" s="41"/>
      <c r="I2747" s="43" t="s">
        <v>6577</v>
      </c>
      <c r="J2747" s="41" t="str">
        <f>"TST-F "&amp;_xlfn.XLOOKUP('Test Scenarios'!M2756,'Taxonomy and Epics'!H:H,'Taxonomy and Epics'!E:E)</f>
        <v xml:space="preserve">TST-F </v>
      </c>
      <c r="K2747" s="36" t="str">
        <f>"Phase1,"&amp;_xlfn.XLOOKUP('Test Scenarios'!M2756,'Taxonomy and Epics'!H:H,'Taxonomy and Epics'!B:B)&amp;"_"&amp;_xlfn.XLOOKUP('Test Scenarios'!M2756,'Taxonomy and Epics'!H:H,'Taxonomy and Epics'!C:C)&amp;","&amp;'Test Scenarios'!M2756&amp;",Fin_Functional, Workday"</f>
        <v>Phase1,_,,Fin_Functional, Workday</v>
      </c>
      <c r="L2747" s="41"/>
      <c r="M2747" s="41"/>
      <c r="N2747" s="41"/>
      <c r="O2747" s="41"/>
      <c r="P2747" s="41"/>
      <c r="Q2747" s="41"/>
      <c r="R2747" s="41"/>
      <c r="S2747" s="41"/>
      <c r="T2747" s="38"/>
    </row>
    <row r="2748" spans="1:20" ht="128" x14ac:dyDescent="0.2">
      <c r="A2748" s="20">
        <f>'Test Scenarios'!A2757</f>
        <v>0</v>
      </c>
      <c r="B2748" s="44">
        <f>'Test Scenarios'!K2757</f>
        <v>0</v>
      </c>
      <c r="C2748" s="42">
        <f>'Test Scenarios'!B2757</f>
        <v>0</v>
      </c>
      <c r="D2748" s="43" t="str">
        <f>"F-"&amp;'Test Scenarios'!M2757&amp;"-"&amp;'Test Scenarios'!C2757&amp;"-"&amp;C2748</f>
        <v>F---0</v>
      </c>
      <c r="E2748" s="43" t="s">
        <v>6576</v>
      </c>
      <c r="F2748" s="43">
        <f>'Test Scenarios'!G2757</f>
        <v>0</v>
      </c>
      <c r="G2748" s="43" t="str">
        <f>"Objective"&amp;CHAR(10)
&amp;'Test Scenarios'!L2757&amp;CHAR(10)&amp;CHAR(10)&amp;
"Test Case Description"&amp;CHAR(10)
&amp;'Test Scenarios'!D2757&amp;CHAR(10)&amp;CHAR(10)&amp;
"Expected Results"&amp;CHAR(10)&amp;'Test Scenarios'!F2757</f>
        <v xml:space="preserve">Objective
Test Case Description
Expected Results
</v>
      </c>
      <c r="H2748" s="41"/>
      <c r="I2748" s="43" t="s">
        <v>6577</v>
      </c>
      <c r="J2748" s="41" t="str">
        <f>"TST-F "&amp;_xlfn.XLOOKUP('Test Scenarios'!M2757,'Taxonomy and Epics'!H:H,'Taxonomy and Epics'!E:E)</f>
        <v xml:space="preserve">TST-F </v>
      </c>
      <c r="K2748" s="36" t="str">
        <f>"Phase1,"&amp;_xlfn.XLOOKUP('Test Scenarios'!M2757,'Taxonomy and Epics'!H:H,'Taxonomy and Epics'!B:B)&amp;"_"&amp;_xlfn.XLOOKUP('Test Scenarios'!M2757,'Taxonomy and Epics'!H:H,'Taxonomy and Epics'!C:C)&amp;","&amp;'Test Scenarios'!M2757&amp;",Fin_Functional, Workday"</f>
        <v>Phase1,_,,Fin_Functional, Workday</v>
      </c>
      <c r="L2748" s="41"/>
      <c r="M2748" s="41"/>
      <c r="N2748" s="41"/>
      <c r="O2748" s="41"/>
      <c r="P2748" s="41"/>
      <c r="Q2748" s="41"/>
      <c r="R2748" s="41"/>
      <c r="S2748" s="41"/>
      <c r="T2748" s="38"/>
    </row>
    <row r="2749" spans="1:20" ht="128" x14ac:dyDescent="0.2">
      <c r="A2749" s="20">
        <f>'Test Scenarios'!A2758</f>
        <v>0</v>
      </c>
      <c r="B2749" s="44">
        <f>'Test Scenarios'!K2758</f>
        <v>0</v>
      </c>
      <c r="C2749" s="42">
        <f>'Test Scenarios'!B2758</f>
        <v>0</v>
      </c>
      <c r="D2749" s="43" t="str">
        <f>"F-"&amp;'Test Scenarios'!M2758&amp;"-"&amp;'Test Scenarios'!C2758&amp;"-"&amp;C2749</f>
        <v>F---0</v>
      </c>
      <c r="E2749" s="43" t="s">
        <v>6576</v>
      </c>
      <c r="F2749" s="43">
        <f>'Test Scenarios'!G2758</f>
        <v>0</v>
      </c>
      <c r="G2749" s="43" t="str">
        <f>"Objective"&amp;CHAR(10)
&amp;'Test Scenarios'!L2758&amp;CHAR(10)&amp;CHAR(10)&amp;
"Test Case Description"&amp;CHAR(10)
&amp;'Test Scenarios'!D2758&amp;CHAR(10)&amp;CHAR(10)&amp;
"Expected Results"&amp;CHAR(10)&amp;'Test Scenarios'!F2758</f>
        <v xml:space="preserve">Objective
Test Case Description
Expected Results
</v>
      </c>
      <c r="H2749" s="41"/>
      <c r="I2749" s="43" t="s">
        <v>6577</v>
      </c>
      <c r="J2749" s="41" t="str">
        <f>"TST-F "&amp;_xlfn.XLOOKUP('Test Scenarios'!M2758,'Taxonomy and Epics'!H:H,'Taxonomy and Epics'!E:E)</f>
        <v xml:space="preserve">TST-F </v>
      </c>
      <c r="K2749" s="36" t="str">
        <f>"Phase1,"&amp;_xlfn.XLOOKUP('Test Scenarios'!M2758,'Taxonomy and Epics'!H:H,'Taxonomy and Epics'!B:B)&amp;"_"&amp;_xlfn.XLOOKUP('Test Scenarios'!M2758,'Taxonomy and Epics'!H:H,'Taxonomy and Epics'!C:C)&amp;","&amp;'Test Scenarios'!M2758&amp;",Fin_Functional, Workday"</f>
        <v>Phase1,_,,Fin_Functional, Workday</v>
      </c>
      <c r="L2749" s="41"/>
      <c r="M2749" s="41"/>
      <c r="N2749" s="41"/>
      <c r="O2749" s="41"/>
      <c r="P2749" s="41"/>
      <c r="Q2749" s="41"/>
      <c r="R2749" s="41"/>
      <c r="S2749" s="41"/>
      <c r="T2749" s="38"/>
    </row>
    <row r="2750" spans="1:20" ht="128" x14ac:dyDescent="0.2">
      <c r="A2750" s="20">
        <f>'Test Scenarios'!A2759</f>
        <v>0</v>
      </c>
      <c r="B2750" s="44">
        <f>'Test Scenarios'!K2759</f>
        <v>0</v>
      </c>
      <c r="C2750" s="42">
        <f>'Test Scenarios'!B2759</f>
        <v>0</v>
      </c>
      <c r="D2750" s="43" t="str">
        <f>"F-"&amp;'Test Scenarios'!M2759&amp;"-"&amp;'Test Scenarios'!C2759&amp;"-"&amp;C2750</f>
        <v>F---0</v>
      </c>
      <c r="E2750" s="43" t="s">
        <v>6576</v>
      </c>
      <c r="F2750" s="43">
        <f>'Test Scenarios'!G2759</f>
        <v>0</v>
      </c>
      <c r="G2750" s="43" t="str">
        <f>"Objective"&amp;CHAR(10)
&amp;'Test Scenarios'!L2759&amp;CHAR(10)&amp;CHAR(10)&amp;
"Test Case Description"&amp;CHAR(10)
&amp;'Test Scenarios'!D2759&amp;CHAR(10)&amp;CHAR(10)&amp;
"Expected Results"&amp;CHAR(10)&amp;'Test Scenarios'!F2759</f>
        <v xml:space="preserve">Objective
Test Case Description
Expected Results
</v>
      </c>
      <c r="H2750" s="41"/>
      <c r="I2750" s="43" t="s">
        <v>6577</v>
      </c>
      <c r="J2750" s="41" t="str">
        <f>"TST-F "&amp;_xlfn.XLOOKUP('Test Scenarios'!M2759,'Taxonomy and Epics'!H:H,'Taxonomy and Epics'!E:E)</f>
        <v xml:space="preserve">TST-F </v>
      </c>
      <c r="K2750" s="36" t="str">
        <f>"Phase1,"&amp;_xlfn.XLOOKUP('Test Scenarios'!M2759,'Taxonomy and Epics'!H:H,'Taxonomy and Epics'!B:B)&amp;"_"&amp;_xlfn.XLOOKUP('Test Scenarios'!M2759,'Taxonomy and Epics'!H:H,'Taxonomy and Epics'!C:C)&amp;","&amp;'Test Scenarios'!M2759&amp;",Fin_Functional, Workday"</f>
        <v>Phase1,_,,Fin_Functional, Workday</v>
      </c>
      <c r="L2750" s="41"/>
      <c r="M2750" s="41"/>
      <c r="N2750" s="41"/>
      <c r="O2750" s="41"/>
      <c r="P2750" s="41"/>
      <c r="Q2750" s="41"/>
      <c r="R2750" s="41"/>
      <c r="S2750" s="41"/>
      <c r="T2750" s="38"/>
    </row>
    <row r="2751" spans="1:20" ht="128" x14ac:dyDescent="0.2">
      <c r="A2751" s="20">
        <f>'Test Scenarios'!A2760</f>
        <v>0</v>
      </c>
      <c r="B2751" s="44">
        <f>'Test Scenarios'!K2760</f>
        <v>0</v>
      </c>
      <c r="C2751" s="42">
        <f>'Test Scenarios'!B2760</f>
        <v>0</v>
      </c>
      <c r="D2751" s="43" t="str">
        <f>"F-"&amp;'Test Scenarios'!M2760&amp;"-"&amp;'Test Scenarios'!C2760&amp;"-"&amp;C2751</f>
        <v>F---0</v>
      </c>
      <c r="E2751" s="43" t="s">
        <v>6576</v>
      </c>
      <c r="F2751" s="43">
        <f>'Test Scenarios'!G2760</f>
        <v>0</v>
      </c>
      <c r="G2751" s="43" t="str">
        <f>"Objective"&amp;CHAR(10)
&amp;'Test Scenarios'!L2760&amp;CHAR(10)&amp;CHAR(10)&amp;
"Test Case Description"&amp;CHAR(10)
&amp;'Test Scenarios'!D2760&amp;CHAR(10)&amp;CHAR(10)&amp;
"Expected Results"&amp;CHAR(10)&amp;'Test Scenarios'!F2760</f>
        <v xml:space="preserve">Objective
Test Case Description
Expected Results
</v>
      </c>
      <c r="H2751" s="41"/>
      <c r="I2751" s="43" t="s">
        <v>6577</v>
      </c>
      <c r="J2751" s="41" t="str">
        <f>"TST-F "&amp;_xlfn.XLOOKUP('Test Scenarios'!M2760,'Taxonomy and Epics'!H:H,'Taxonomy and Epics'!E:E)</f>
        <v xml:space="preserve">TST-F </v>
      </c>
      <c r="K2751" s="36" t="str">
        <f>"Phase1,"&amp;_xlfn.XLOOKUP('Test Scenarios'!M2760,'Taxonomy and Epics'!H:H,'Taxonomy and Epics'!B:B)&amp;"_"&amp;_xlfn.XLOOKUP('Test Scenarios'!M2760,'Taxonomy and Epics'!H:H,'Taxonomy and Epics'!C:C)&amp;","&amp;'Test Scenarios'!M2760&amp;",Fin_Functional, Workday"</f>
        <v>Phase1,_,,Fin_Functional, Workday</v>
      </c>
      <c r="L2751" s="41"/>
      <c r="M2751" s="41"/>
      <c r="N2751" s="41"/>
      <c r="O2751" s="41"/>
      <c r="P2751" s="41"/>
      <c r="Q2751" s="41"/>
      <c r="R2751" s="41"/>
      <c r="S2751" s="41"/>
      <c r="T2751" s="38"/>
    </row>
    <row r="2752" spans="1:20" ht="128" x14ac:dyDescent="0.2">
      <c r="A2752" s="20">
        <f>'Test Scenarios'!A2761</f>
        <v>0</v>
      </c>
      <c r="B2752" s="44">
        <f>'Test Scenarios'!K2761</f>
        <v>0</v>
      </c>
      <c r="C2752" s="42">
        <f>'Test Scenarios'!B2761</f>
        <v>0</v>
      </c>
      <c r="D2752" s="43" t="str">
        <f>"F-"&amp;'Test Scenarios'!M2761&amp;"-"&amp;'Test Scenarios'!C2761&amp;"-"&amp;C2752</f>
        <v>F---0</v>
      </c>
      <c r="E2752" s="43" t="s">
        <v>6576</v>
      </c>
      <c r="F2752" s="43">
        <f>'Test Scenarios'!G2761</f>
        <v>0</v>
      </c>
      <c r="G2752" s="43" t="str">
        <f>"Objective"&amp;CHAR(10)
&amp;'Test Scenarios'!L2761&amp;CHAR(10)&amp;CHAR(10)&amp;
"Test Case Description"&amp;CHAR(10)
&amp;'Test Scenarios'!D2761&amp;CHAR(10)&amp;CHAR(10)&amp;
"Expected Results"&amp;CHAR(10)&amp;'Test Scenarios'!F2761</f>
        <v xml:space="preserve">Objective
Test Case Description
Expected Results
</v>
      </c>
      <c r="H2752" s="41"/>
      <c r="I2752" s="43" t="s">
        <v>6577</v>
      </c>
      <c r="J2752" s="41" t="str">
        <f>"TST-F "&amp;_xlfn.XLOOKUP('Test Scenarios'!M2761,'Taxonomy and Epics'!H:H,'Taxonomy and Epics'!E:E)</f>
        <v xml:space="preserve">TST-F </v>
      </c>
      <c r="K2752" s="36" t="str">
        <f>"Phase1,"&amp;_xlfn.XLOOKUP('Test Scenarios'!M2761,'Taxonomy and Epics'!H:H,'Taxonomy and Epics'!B:B)&amp;"_"&amp;_xlfn.XLOOKUP('Test Scenarios'!M2761,'Taxonomy and Epics'!H:H,'Taxonomy and Epics'!C:C)&amp;","&amp;'Test Scenarios'!M2761&amp;",Fin_Functional, Workday"</f>
        <v>Phase1,_,,Fin_Functional, Workday</v>
      </c>
      <c r="L2752" s="41"/>
      <c r="M2752" s="41"/>
      <c r="N2752" s="41"/>
      <c r="O2752" s="41"/>
      <c r="P2752" s="41"/>
      <c r="Q2752" s="41"/>
      <c r="R2752" s="41"/>
      <c r="S2752" s="41"/>
      <c r="T2752" s="38"/>
    </row>
    <row r="2753" spans="1:20" ht="128" x14ac:dyDescent="0.2">
      <c r="A2753" s="20">
        <f>'Test Scenarios'!A2762</f>
        <v>0</v>
      </c>
      <c r="B2753" s="44">
        <f>'Test Scenarios'!K2762</f>
        <v>0</v>
      </c>
      <c r="C2753" s="42">
        <f>'Test Scenarios'!B2762</f>
        <v>0</v>
      </c>
      <c r="D2753" s="43" t="str">
        <f>"F-"&amp;'Test Scenarios'!M2762&amp;"-"&amp;'Test Scenarios'!C2762&amp;"-"&amp;C2753</f>
        <v>F---0</v>
      </c>
      <c r="E2753" s="43" t="s">
        <v>6576</v>
      </c>
      <c r="F2753" s="43">
        <f>'Test Scenarios'!G2762</f>
        <v>0</v>
      </c>
      <c r="G2753" s="43" t="str">
        <f>"Objective"&amp;CHAR(10)
&amp;'Test Scenarios'!L2762&amp;CHAR(10)&amp;CHAR(10)&amp;
"Test Case Description"&amp;CHAR(10)
&amp;'Test Scenarios'!D2762&amp;CHAR(10)&amp;CHAR(10)&amp;
"Expected Results"&amp;CHAR(10)&amp;'Test Scenarios'!F2762</f>
        <v xml:space="preserve">Objective
Test Case Description
Expected Results
</v>
      </c>
      <c r="H2753" s="41"/>
      <c r="I2753" s="43" t="s">
        <v>6577</v>
      </c>
      <c r="J2753" s="41" t="str">
        <f>"TST-F "&amp;_xlfn.XLOOKUP('Test Scenarios'!M2762,'Taxonomy and Epics'!H:H,'Taxonomy and Epics'!E:E)</f>
        <v xml:space="preserve">TST-F </v>
      </c>
      <c r="K2753" s="36" t="str">
        <f>"Phase1,"&amp;_xlfn.XLOOKUP('Test Scenarios'!M2762,'Taxonomy and Epics'!H:H,'Taxonomy and Epics'!B:B)&amp;"_"&amp;_xlfn.XLOOKUP('Test Scenarios'!M2762,'Taxonomy and Epics'!H:H,'Taxonomy and Epics'!C:C)&amp;","&amp;'Test Scenarios'!M2762&amp;",Fin_Functional, Workday"</f>
        <v>Phase1,_,,Fin_Functional, Workday</v>
      </c>
      <c r="L2753" s="41"/>
      <c r="M2753" s="41"/>
      <c r="N2753" s="41"/>
      <c r="O2753" s="41"/>
      <c r="P2753" s="41"/>
      <c r="Q2753" s="41"/>
      <c r="R2753" s="41"/>
      <c r="S2753" s="41"/>
      <c r="T2753" s="38"/>
    </row>
    <row r="2754" spans="1:20" ht="128" x14ac:dyDescent="0.2">
      <c r="A2754" s="20">
        <f>'Test Scenarios'!A2763</f>
        <v>0</v>
      </c>
      <c r="B2754" s="44">
        <f>'Test Scenarios'!K2763</f>
        <v>0</v>
      </c>
      <c r="C2754" s="42">
        <f>'Test Scenarios'!B2763</f>
        <v>0</v>
      </c>
      <c r="D2754" s="43" t="str">
        <f>"F-"&amp;'Test Scenarios'!M2763&amp;"-"&amp;'Test Scenarios'!C2763&amp;"-"&amp;C2754</f>
        <v>F---0</v>
      </c>
      <c r="E2754" s="43" t="s">
        <v>6576</v>
      </c>
      <c r="F2754" s="43">
        <f>'Test Scenarios'!G2763</f>
        <v>0</v>
      </c>
      <c r="G2754" s="43" t="str">
        <f>"Objective"&amp;CHAR(10)
&amp;'Test Scenarios'!L2763&amp;CHAR(10)&amp;CHAR(10)&amp;
"Test Case Description"&amp;CHAR(10)
&amp;'Test Scenarios'!D2763&amp;CHAR(10)&amp;CHAR(10)&amp;
"Expected Results"&amp;CHAR(10)&amp;'Test Scenarios'!F2763</f>
        <v xml:space="preserve">Objective
Test Case Description
Expected Results
</v>
      </c>
      <c r="H2754" s="41"/>
      <c r="I2754" s="43" t="s">
        <v>6577</v>
      </c>
      <c r="J2754" s="41" t="str">
        <f>"TST-F "&amp;_xlfn.XLOOKUP('Test Scenarios'!M2763,'Taxonomy and Epics'!H:H,'Taxonomy and Epics'!E:E)</f>
        <v xml:space="preserve">TST-F </v>
      </c>
      <c r="K2754" s="36" t="str">
        <f>"Phase1,"&amp;_xlfn.XLOOKUP('Test Scenarios'!M2763,'Taxonomy and Epics'!H:H,'Taxonomy and Epics'!B:B)&amp;"_"&amp;_xlfn.XLOOKUP('Test Scenarios'!M2763,'Taxonomy and Epics'!H:H,'Taxonomy and Epics'!C:C)&amp;","&amp;'Test Scenarios'!M2763&amp;",Fin_Functional, Workday"</f>
        <v>Phase1,_,,Fin_Functional, Workday</v>
      </c>
      <c r="L2754" s="41"/>
      <c r="M2754" s="41"/>
      <c r="N2754" s="41"/>
      <c r="O2754" s="41"/>
      <c r="P2754" s="41"/>
      <c r="Q2754" s="41"/>
      <c r="R2754" s="41"/>
      <c r="S2754" s="41"/>
      <c r="T2754" s="38"/>
    </row>
    <row r="2755" spans="1:20" ht="128" x14ac:dyDescent="0.2">
      <c r="A2755" s="20">
        <f>'Test Scenarios'!A2764</f>
        <v>0</v>
      </c>
      <c r="B2755" s="44">
        <f>'Test Scenarios'!K2764</f>
        <v>0</v>
      </c>
      <c r="C2755" s="42">
        <f>'Test Scenarios'!B2764</f>
        <v>0</v>
      </c>
      <c r="D2755" s="43" t="str">
        <f>"F-"&amp;'Test Scenarios'!M2764&amp;"-"&amp;'Test Scenarios'!C2764&amp;"-"&amp;C2755</f>
        <v>F---0</v>
      </c>
      <c r="E2755" s="43" t="s">
        <v>6576</v>
      </c>
      <c r="F2755" s="43">
        <f>'Test Scenarios'!G2764</f>
        <v>0</v>
      </c>
      <c r="G2755" s="43" t="str">
        <f>"Objective"&amp;CHAR(10)
&amp;'Test Scenarios'!L2764&amp;CHAR(10)&amp;CHAR(10)&amp;
"Test Case Description"&amp;CHAR(10)
&amp;'Test Scenarios'!D2764&amp;CHAR(10)&amp;CHAR(10)&amp;
"Expected Results"&amp;CHAR(10)&amp;'Test Scenarios'!F2764</f>
        <v xml:space="preserve">Objective
Test Case Description
Expected Results
</v>
      </c>
      <c r="H2755" s="41"/>
      <c r="I2755" s="43" t="s">
        <v>6577</v>
      </c>
      <c r="J2755" s="41" t="str">
        <f>"TST-F "&amp;_xlfn.XLOOKUP('Test Scenarios'!M2764,'Taxonomy and Epics'!H:H,'Taxonomy and Epics'!E:E)</f>
        <v xml:space="preserve">TST-F </v>
      </c>
      <c r="K2755" s="36" t="str">
        <f>"Phase1,"&amp;_xlfn.XLOOKUP('Test Scenarios'!M2764,'Taxonomy and Epics'!H:H,'Taxonomy and Epics'!B:B)&amp;"_"&amp;_xlfn.XLOOKUP('Test Scenarios'!M2764,'Taxonomy and Epics'!H:H,'Taxonomy and Epics'!C:C)&amp;","&amp;'Test Scenarios'!M2764&amp;",Fin_Functional, Workday"</f>
        <v>Phase1,_,,Fin_Functional, Workday</v>
      </c>
      <c r="L2755" s="41"/>
      <c r="M2755" s="41"/>
      <c r="N2755" s="41"/>
      <c r="O2755" s="41"/>
      <c r="P2755" s="41"/>
      <c r="Q2755" s="41"/>
      <c r="R2755" s="41"/>
      <c r="S2755" s="41"/>
      <c r="T2755" s="38"/>
    </row>
    <row r="2756" spans="1:20" ht="128" x14ac:dyDescent="0.2">
      <c r="A2756" s="20">
        <f>'Test Scenarios'!A2765</f>
        <v>0</v>
      </c>
      <c r="B2756" s="44">
        <f>'Test Scenarios'!K2765</f>
        <v>0</v>
      </c>
      <c r="C2756" s="42">
        <f>'Test Scenarios'!B2765</f>
        <v>0</v>
      </c>
      <c r="D2756" s="43" t="str">
        <f>"F-"&amp;'Test Scenarios'!M2765&amp;"-"&amp;'Test Scenarios'!C2765&amp;"-"&amp;C2756</f>
        <v>F---0</v>
      </c>
      <c r="E2756" s="43" t="s">
        <v>6576</v>
      </c>
      <c r="F2756" s="43">
        <f>'Test Scenarios'!G2765</f>
        <v>0</v>
      </c>
      <c r="G2756" s="43" t="str">
        <f>"Objective"&amp;CHAR(10)
&amp;'Test Scenarios'!L2765&amp;CHAR(10)&amp;CHAR(10)&amp;
"Test Case Description"&amp;CHAR(10)
&amp;'Test Scenarios'!D2765&amp;CHAR(10)&amp;CHAR(10)&amp;
"Expected Results"&amp;CHAR(10)&amp;'Test Scenarios'!F2765</f>
        <v xml:space="preserve">Objective
Test Case Description
Expected Results
</v>
      </c>
      <c r="H2756" s="41"/>
      <c r="I2756" s="43" t="s">
        <v>6577</v>
      </c>
      <c r="J2756" s="41" t="str">
        <f>"TST-F "&amp;_xlfn.XLOOKUP('Test Scenarios'!M2765,'Taxonomy and Epics'!H:H,'Taxonomy and Epics'!E:E)</f>
        <v xml:space="preserve">TST-F </v>
      </c>
      <c r="K2756" s="36" t="str">
        <f>"Phase1,"&amp;_xlfn.XLOOKUP('Test Scenarios'!M2765,'Taxonomy and Epics'!H:H,'Taxonomy and Epics'!B:B)&amp;"_"&amp;_xlfn.XLOOKUP('Test Scenarios'!M2765,'Taxonomy and Epics'!H:H,'Taxonomy and Epics'!C:C)&amp;","&amp;'Test Scenarios'!M2765&amp;",Fin_Functional, Workday"</f>
        <v>Phase1,_,,Fin_Functional, Workday</v>
      </c>
      <c r="L2756" s="41"/>
      <c r="M2756" s="41"/>
      <c r="N2756" s="41"/>
      <c r="O2756" s="41"/>
      <c r="P2756" s="41"/>
      <c r="Q2756" s="41"/>
      <c r="R2756" s="41"/>
      <c r="S2756" s="41"/>
      <c r="T2756" s="38"/>
    </row>
    <row r="2757" spans="1:20" ht="128" x14ac:dyDescent="0.2">
      <c r="A2757" s="20">
        <f>'Test Scenarios'!A2766</f>
        <v>0</v>
      </c>
      <c r="B2757" s="44">
        <f>'Test Scenarios'!K2766</f>
        <v>0</v>
      </c>
      <c r="C2757" s="42">
        <f>'Test Scenarios'!B2766</f>
        <v>0</v>
      </c>
      <c r="D2757" s="43" t="str">
        <f>"F-"&amp;'Test Scenarios'!M2766&amp;"-"&amp;'Test Scenarios'!C2766&amp;"-"&amp;C2757</f>
        <v>F---0</v>
      </c>
      <c r="E2757" s="43" t="s">
        <v>6576</v>
      </c>
      <c r="F2757" s="43">
        <f>'Test Scenarios'!G2766</f>
        <v>0</v>
      </c>
      <c r="G2757" s="43" t="str">
        <f>"Objective"&amp;CHAR(10)
&amp;'Test Scenarios'!L2766&amp;CHAR(10)&amp;CHAR(10)&amp;
"Test Case Description"&amp;CHAR(10)
&amp;'Test Scenarios'!D2766&amp;CHAR(10)&amp;CHAR(10)&amp;
"Expected Results"&amp;CHAR(10)&amp;'Test Scenarios'!F2766</f>
        <v xml:space="preserve">Objective
Test Case Description
Expected Results
</v>
      </c>
      <c r="H2757" s="41"/>
      <c r="I2757" s="43" t="s">
        <v>6577</v>
      </c>
      <c r="J2757" s="41" t="str">
        <f>"TST-F "&amp;_xlfn.XLOOKUP('Test Scenarios'!M2766,'Taxonomy and Epics'!H:H,'Taxonomy and Epics'!E:E)</f>
        <v xml:space="preserve">TST-F </v>
      </c>
      <c r="K2757" s="36" t="str">
        <f>"Phase1,"&amp;_xlfn.XLOOKUP('Test Scenarios'!M2766,'Taxonomy and Epics'!H:H,'Taxonomy and Epics'!B:B)&amp;"_"&amp;_xlfn.XLOOKUP('Test Scenarios'!M2766,'Taxonomy and Epics'!H:H,'Taxonomy and Epics'!C:C)&amp;","&amp;'Test Scenarios'!M2766&amp;",Fin_Functional, Workday"</f>
        <v>Phase1,_,,Fin_Functional, Workday</v>
      </c>
      <c r="L2757" s="41"/>
      <c r="M2757" s="41"/>
      <c r="N2757" s="41"/>
      <c r="O2757" s="41"/>
      <c r="P2757" s="41"/>
      <c r="Q2757" s="41"/>
      <c r="R2757" s="41"/>
      <c r="S2757" s="41"/>
      <c r="T2757" s="38"/>
    </row>
    <row r="2758" spans="1:20" ht="128" x14ac:dyDescent="0.2">
      <c r="A2758" s="20">
        <f>'Test Scenarios'!A2767</f>
        <v>0</v>
      </c>
      <c r="B2758" s="44">
        <f>'Test Scenarios'!K2767</f>
        <v>0</v>
      </c>
      <c r="C2758" s="42">
        <f>'Test Scenarios'!B2767</f>
        <v>0</v>
      </c>
      <c r="D2758" s="43" t="str">
        <f>"F-"&amp;'Test Scenarios'!M2767&amp;"-"&amp;'Test Scenarios'!C2767&amp;"-"&amp;C2758</f>
        <v>F---0</v>
      </c>
      <c r="E2758" s="43" t="s">
        <v>6576</v>
      </c>
      <c r="F2758" s="43">
        <f>'Test Scenarios'!G2767</f>
        <v>0</v>
      </c>
      <c r="G2758" s="43" t="str">
        <f>"Objective"&amp;CHAR(10)
&amp;'Test Scenarios'!L2767&amp;CHAR(10)&amp;CHAR(10)&amp;
"Test Case Description"&amp;CHAR(10)
&amp;'Test Scenarios'!D2767&amp;CHAR(10)&amp;CHAR(10)&amp;
"Expected Results"&amp;CHAR(10)&amp;'Test Scenarios'!F2767</f>
        <v xml:space="preserve">Objective
Test Case Description
Expected Results
</v>
      </c>
      <c r="H2758" s="41"/>
      <c r="I2758" s="43" t="s">
        <v>6577</v>
      </c>
      <c r="J2758" s="41" t="str">
        <f>"TST-F "&amp;_xlfn.XLOOKUP('Test Scenarios'!M2767,'Taxonomy and Epics'!H:H,'Taxonomy and Epics'!E:E)</f>
        <v xml:space="preserve">TST-F </v>
      </c>
      <c r="K2758" s="36" t="str">
        <f>"Phase1,"&amp;_xlfn.XLOOKUP('Test Scenarios'!M2767,'Taxonomy and Epics'!H:H,'Taxonomy and Epics'!B:B)&amp;"_"&amp;_xlfn.XLOOKUP('Test Scenarios'!M2767,'Taxonomy and Epics'!H:H,'Taxonomy and Epics'!C:C)&amp;","&amp;'Test Scenarios'!M2767&amp;",Fin_Functional, Workday"</f>
        <v>Phase1,_,,Fin_Functional, Workday</v>
      </c>
      <c r="L2758" s="41"/>
      <c r="M2758" s="41"/>
      <c r="N2758" s="41"/>
      <c r="O2758" s="41"/>
      <c r="P2758" s="41"/>
      <c r="Q2758" s="41"/>
      <c r="R2758" s="41"/>
      <c r="S2758" s="41"/>
      <c r="T2758" s="38"/>
    </row>
    <row r="2759" spans="1:20" ht="128" x14ac:dyDescent="0.2">
      <c r="A2759" s="20">
        <f>'Test Scenarios'!A2768</f>
        <v>0</v>
      </c>
      <c r="B2759" s="44">
        <f>'Test Scenarios'!K2768</f>
        <v>0</v>
      </c>
      <c r="C2759" s="42">
        <f>'Test Scenarios'!B2768</f>
        <v>0</v>
      </c>
      <c r="D2759" s="43" t="str">
        <f>"F-"&amp;'Test Scenarios'!M2768&amp;"-"&amp;'Test Scenarios'!C2768&amp;"-"&amp;C2759</f>
        <v>F---0</v>
      </c>
      <c r="E2759" s="43" t="s">
        <v>6576</v>
      </c>
      <c r="F2759" s="43">
        <f>'Test Scenarios'!G2768</f>
        <v>0</v>
      </c>
      <c r="G2759" s="43" t="str">
        <f>"Objective"&amp;CHAR(10)
&amp;'Test Scenarios'!L2768&amp;CHAR(10)&amp;CHAR(10)&amp;
"Test Case Description"&amp;CHAR(10)
&amp;'Test Scenarios'!D2768&amp;CHAR(10)&amp;CHAR(10)&amp;
"Expected Results"&amp;CHAR(10)&amp;'Test Scenarios'!F2768</f>
        <v xml:space="preserve">Objective
Test Case Description
Expected Results
</v>
      </c>
      <c r="H2759" s="41"/>
      <c r="I2759" s="43" t="s">
        <v>6577</v>
      </c>
      <c r="J2759" s="41" t="str">
        <f>"TST-F "&amp;_xlfn.XLOOKUP('Test Scenarios'!M2768,'Taxonomy and Epics'!H:H,'Taxonomy and Epics'!E:E)</f>
        <v xml:space="preserve">TST-F </v>
      </c>
      <c r="K2759" s="36" t="str">
        <f>"Phase1,"&amp;_xlfn.XLOOKUP('Test Scenarios'!M2768,'Taxonomy and Epics'!H:H,'Taxonomy and Epics'!B:B)&amp;"_"&amp;_xlfn.XLOOKUP('Test Scenarios'!M2768,'Taxonomy and Epics'!H:H,'Taxonomy and Epics'!C:C)&amp;","&amp;'Test Scenarios'!M2768&amp;",Fin_Functional, Workday"</f>
        <v>Phase1,_,,Fin_Functional, Workday</v>
      </c>
      <c r="L2759" s="41"/>
      <c r="M2759" s="41"/>
      <c r="N2759" s="41"/>
      <c r="O2759" s="41"/>
      <c r="P2759" s="41"/>
      <c r="Q2759" s="41"/>
      <c r="R2759" s="41"/>
      <c r="S2759" s="41"/>
      <c r="T2759" s="38"/>
    </row>
    <row r="2760" spans="1:20" ht="128" x14ac:dyDescent="0.2">
      <c r="A2760" s="20">
        <f>'Test Scenarios'!A2769</f>
        <v>0</v>
      </c>
      <c r="B2760" s="44">
        <f>'Test Scenarios'!K2769</f>
        <v>0</v>
      </c>
      <c r="C2760" s="42">
        <f>'Test Scenarios'!B2769</f>
        <v>0</v>
      </c>
      <c r="D2760" s="43" t="str">
        <f>"F-"&amp;'Test Scenarios'!M2769&amp;"-"&amp;'Test Scenarios'!C2769&amp;"-"&amp;C2760</f>
        <v>F---0</v>
      </c>
      <c r="E2760" s="43" t="s">
        <v>6576</v>
      </c>
      <c r="F2760" s="43">
        <f>'Test Scenarios'!G2769</f>
        <v>0</v>
      </c>
      <c r="G2760" s="43" t="str">
        <f>"Objective"&amp;CHAR(10)
&amp;'Test Scenarios'!L2769&amp;CHAR(10)&amp;CHAR(10)&amp;
"Test Case Description"&amp;CHAR(10)
&amp;'Test Scenarios'!D2769&amp;CHAR(10)&amp;CHAR(10)&amp;
"Expected Results"&amp;CHAR(10)&amp;'Test Scenarios'!F2769</f>
        <v xml:space="preserve">Objective
Test Case Description
Expected Results
</v>
      </c>
      <c r="H2760" s="41"/>
      <c r="I2760" s="43" t="s">
        <v>6577</v>
      </c>
      <c r="J2760" s="41" t="str">
        <f>"TST-F "&amp;_xlfn.XLOOKUP('Test Scenarios'!M2769,'Taxonomy and Epics'!H:H,'Taxonomy and Epics'!E:E)</f>
        <v xml:space="preserve">TST-F </v>
      </c>
      <c r="K2760" s="36" t="str">
        <f>"Phase1,"&amp;_xlfn.XLOOKUP('Test Scenarios'!M2769,'Taxonomy and Epics'!H:H,'Taxonomy and Epics'!B:B)&amp;"_"&amp;_xlfn.XLOOKUP('Test Scenarios'!M2769,'Taxonomy and Epics'!H:H,'Taxonomy and Epics'!C:C)&amp;","&amp;'Test Scenarios'!M2769&amp;",Fin_Functional, Workday"</f>
        <v>Phase1,_,,Fin_Functional, Workday</v>
      </c>
      <c r="L2760" s="41"/>
      <c r="M2760" s="41"/>
      <c r="N2760" s="41"/>
      <c r="O2760" s="41"/>
      <c r="P2760" s="41"/>
      <c r="Q2760" s="41"/>
      <c r="R2760" s="41"/>
      <c r="S2760" s="41"/>
      <c r="T2760" s="38"/>
    </row>
    <row r="2761" spans="1:20" ht="128" x14ac:dyDescent="0.2">
      <c r="A2761" s="20">
        <f>'Test Scenarios'!A2770</f>
        <v>0</v>
      </c>
      <c r="B2761" s="44">
        <f>'Test Scenarios'!K2770</f>
        <v>0</v>
      </c>
      <c r="C2761" s="42">
        <f>'Test Scenarios'!B2770</f>
        <v>0</v>
      </c>
      <c r="D2761" s="43" t="str">
        <f>"F-"&amp;'Test Scenarios'!M2770&amp;"-"&amp;'Test Scenarios'!C2770&amp;"-"&amp;C2761</f>
        <v>F---0</v>
      </c>
      <c r="E2761" s="43" t="s">
        <v>6576</v>
      </c>
      <c r="F2761" s="43">
        <f>'Test Scenarios'!G2770</f>
        <v>0</v>
      </c>
      <c r="G2761" s="43" t="str">
        <f>"Objective"&amp;CHAR(10)
&amp;'Test Scenarios'!L2770&amp;CHAR(10)&amp;CHAR(10)&amp;
"Test Case Description"&amp;CHAR(10)
&amp;'Test Scenarios'!D2770&amp;CHAR(10)&amp;CHAR(10)&amp;
"Expected Results"&amp;CHAR(10)&amp;'Test Scenarios'!F2770</f>
        <v xml:space="preserve">Objective
Test Case Description
Expected Results
</v>
      </c>
      <c r="H2761" s="41"/>
      <c r="I2761" s="43" t="s">
        <v>6577</v>
      </c>
      <c r="J2761" s="41" t="str">
        <f>"TST-F "&amp;_xlfn.XLOOKUP('Test Scenarios'!M2770,'Taxonomy and Epics'!H:H,'Taxonomy and Epics'!E:E)</f>
        <v xml:space="preserve">TST-F </v>
      </c>
      <c r="K2761" s="36" t="str">
        <f>"Phase1,"&amp;_xlfn.XLOOKUP('Test Scenarios'!M2770,'Taxonomy and Epics'!H:H,'Taxonomy and Epics'!B:B)&amp;"_"&amp;_xlfn.XLOOKUP('Test Scenarios'!M2770,'Taxonomy and Epics'!H:H,'Taxonomy and Epics'!C:C)&amp;","&amp;'Test Scenarios'!M2770&amp;",Fin_Functional, Workday"</f>
        <v>Phase1,_,,Fin_Functional, Workday</v>
      </c>
      <c r="L2761" s="41"/>
      <c r="M2761" s="41"/>
      <c r="N2761" s="41"/>
      <c r="O2761" s="41"/>
      <c r="P2761" s="41"/>
      <c r="Q2761" s="41"/>
      <c r="R2761" s="41"/>
      <c r="S2761" s="41"/>
      <c r="T2761" s="38"/>
    </row>
    <row r="2762" spans="1:20" ht="128" x14ac:dyDescent="0.2">
      <c r="A2762" s="20">
        <f>'Test Scenarios'!A2771</f>
        <v>0</v>
      </c>
      <c r="B2762" s="44">
        <f>'Test Scenarios'!K2771</f>
        <v>0</v>
      </c>
      <c r="C2762" s="42">
        <f>'Test Scenarios'!B2771</f>
        <v>0</v>
      </c>
      <c r="D2762" s="43" t="str">
        <f>"F-"&amp;'Test Scenarios'!M2771&amp;"-"&amp;'Test Scenarios'!C2771&amp;"-"&amp;C2762</f>
        <v>F---0</v>
      </c>
      <c r="E2762" s="43" t="s">
        <v>6576</v>
      </c>
      <c r="F2762" s="43">
        <f>'Test Scenarios'!G2771</f>
        <v>0</v>
      </c>
      <c r="G2762" s="43" t="str">
        <f>"Objective"&amp;CHAR(10)
&amp;'Test Scenarios'!L2771&amp;CHAR(10)&amp;CHAR(10)&amp;
"Test Case Description"&amp;CHAR(10)
&amp;'Test Scenarios'!D2771&amp;CHAR(10)&amp;CHAR(10)&amp;
"Expected Results"&amp;CHAR(10)&amp;'Test Scenarios'!F2771</f>
        <v xml:space="preserve">Objective
Test Case Description
Expected Results
</v>
      </c>
      <c r="H2762" s="41"/>
      <c r="I2762" s="43" t="s">
        <v>6577</v>
      </c>
      <c r="J2762" s="41" t="str">
        <f>"TST-F "&amp;_xlfn.XLOOKUP('Test Scenarios'!M2771,'Taxonomy and Epics'!H:H,'Taxonomy and Epics'!E:E)</f>
        <v xml:space="preserve">TST-F </v>
      </c>
      <c r="K2762" s="36" t="str">
        <f>"Phase1,"&amp;_xlfn.XLOOKUP('Test Scenarios'!M2771,'Taxonomy and Epics'!H:H,'Taxonomy and Epics'!B:B)&amp;"_"&amp;_xlfn.XLOOKUP('Test Scenarios'!M2771,'Taxonomy and Epics'!H:H,'Taxonomy and Epics'!C:C)&amp;","&amp;'Test Scenarios'!M2771&amp;",Fin_Functional, Workday"</f>
        <v>Phase1,_,,Fin_Functional, Workday</v>
      </c>
      <c r="L2762" s="41"/>
      <c r="M2762" s="41"/>
      <c r="N2762" s="41"/>
      <c r="O2762" s="41"/>
      <c r="P2762" s="41"/>
      <c r="Q2762" s="41"/>
      <c r="R2762" s="41"/>
      <c r="S2762" s="41"/>
      <c r="T2762" s="38"/>
    </row>
    <row r="2763" spans="1:20" ht="128" x14ac:dyDescent="0.2">
      <c r="A2763" s="20">
        <f>'Test Scenarios'!A2772</f>
        <v>0</v>
      </c>
      <c r="B2763" s="44">
        <f>'Test Scenarios'!K2772</f>
        <v>0</v>
      </c>
      <c r="C2763" s="42">
        <f>'Test Scenarios'!B2772</f>
        <v>0</v>
      </c>
      <c r="D2763" s="43" t="str">
        <f>"F-"&amp;'Test Scenarios'!M2772&amp;"-"&amp;'Test Scenarios'!C2772&amp;"-"&amp;C2763</f>
        <v>F---0</v>
      </c>
      <c r="E2763" s="43" t="s">
        <v>6576</v>
      </c>
      <c r="F2763" s="43">
        <f>'Test Scenarios'!G2772</f>
        <v>0</v>
      </c>
      <c r="G2763" s="43" t="str">
        <f>"Objective"&amp;CHAR(10)
&amp;'Test Scenarios'!L2772&amp;CHAR(10)&amp;CHAR(10)&amp;
"Test Case Description"&amp;CHAR(10)
&amp;'Test Scenarios'!D2772&amp;CHAR(10)&amp;CHAR(10)&amp;
"Expected Results"&amp;CHAR(10)&amp;'Test Scenarios'!F2772</f>
        <v xml:space="preserve">Objective
Test Case Description
Expected Results
</v>
      </c>
      <c r="H2763" s="41"/>
      <c r="I2763" s="43" t="s">
        <v>6577</v>
      </c>
      <c r="J2763" s="41" t="str">
        <f>"TST-F "&amp;_xlfn.XLOOKUP('Test Scenarios'!M2772,'Taxonomy and Epics'!H:H,'Taxonomy and Epics'!E:E)</f>
        <v xml:space="preserve">TST-F </v>
      </c>
      <c r="K2763" s="36" t="str">
        <f>"Phase1,"&amp;_xlfn.XLOOKUP('Test Scenarios'!M2772,'Taxonomy and Epics'!H:H,'Taxonomy and Epics'!B:B)&amp;"_"&amp;_xlfn.XLOOKUP('Test Scenarios'!M2772,'Taxonomy and Epics'!H:H,'Taxonomy and Epics'!C:C)&amp;","&amp;'Test Scenarios'!M2772&amp;",Fin_Functional, Workday"</f>
        <v>Phase1,_,,Fin_Functional, Workday</v>
      </c>
      <c r="L2763" s="41"/>
      <c r="M2763" s="41"/>
      <c r="N2763" s="41"/>
      <c r="O2763" s="41"/>
      <c r="P2763" s="41"/>
      <c r="Q2763" s="41"/>
      <c r="R2763" s="41"/>
      <c r="S2763" s="41"/>
      <c r="T2763" s="38"/>
    </row>
    <row r="2764" spans="1:20" ht="128" x14ac:dyDescent="0.2">
      <c r="A2764" s="20">
        <f>'Test Scenarios'!A2773</f>
        <v>0</v>
      </c>
      <c r="B2764" s="44">
        <f>'Test Scenarios'!K2773</f>
        <v>0</v>
      </c>
      <c r="C2764" s="42">
        <f>'Test Scenarios'!B2773</f>
        <v>0</v>
      </c>
      <c r="D2764" s="43" t="str">
        <f>"F-"&amp;'Test Scenarios'!M2773&amp;"-"&amp;'Test Scenarios'!C2773&amp;"-"&amp;C2764</f>
        <v>F---0</v>
      </c>
      <c r="E2764" s="43" t="s">
        <v>6576</v>
      </c>
      <c r="F2764" s="43">
        <f>'Test Scenarios'!G2773</f>
        <v>0</v>
      </c>
      <c r="G2764" s="43" t="str">
        <f>"Objective"&amp;CHAR(10)
&amp;'Test Scenarios'!L2773&amp;CHAR(10)&amp;CHAR(10)&amp;
"Test Case Description"&amp;CHAR(10)
&amp;'Test Scenarios'!D2773&amp;CHAR(10)&amp;CHAR(10)&amp;
"Expected Results"&amp;CHAR(10)&amp;'Test Scenarios'!F2773</f>
        <v xml:space="preserve">Objective
Test Case Description
Expected Results
</v>
      </c>
      <c r="H2764" s="41"/>
      <c r="I2764" s="43" t="s">
        <v>6577</v>
      </c>
      <c r="J2764" s="41" t="str">
        <f>"TST-F "&amp;_xlfn.XLOOKUP('Test Scenarios'!M2773,'Taxonomy and Epics'!H:H,'Taxonomy and Epics'!E:E)</f>
        <v xml:space="preserve">TST-F </v>
      </c>
      <c r="K2764" s="36" t="str">
        <f>"Phase1,"&amp;_xlfn.XLOOKUP('Test Scenarios'!M2773,'Taxonomy and Epics'!H:H,'Taxonomy and Epics'!B:B)&amp;"_"&amp;_xlfn.XLOOKUP('Test Scenarios'!M2773,'Taxonomy and Epics'!H:H,'Taxonomy and Epics'!C:C)&amp;","&amp;'Test Scenarios'!M2773&amp;",Fin_Functional, Workday"</f>
        <v>Phase1,_,,Fin_Functional, Workday</v>
      </c>
      <c r="L2764" s="41"/>
      <c r="M2764" s="41"/>
      <c r="N2764" s="41"/>
      <c r="O2764" s="41"/>
      <c r="P2764" s="41"/>
      <c r="Q2764" s="41"/>
      <c r="R2764" s="41"/>
      <c r="S2764" s="41"/>
      <c r="T2764" s="38"/>
    </row>
    <row r="2765" spans="1:20" ht="128" x14ac:dyDescent="0.2">
      <c r="A2765" s="20">
        <f>'Test Scenarios'!A2774</f>
        <v>0</v>
      </c>
      <c r="B2765" s="44">
        <f>'Test Scenarios'!K2774</f>
        <v>0</v>
      </c>
      <c r="C2765" s="42">
        <f>'Test Scenarios'!B2774</f>
        <v>0</v>
      </c>
      <c r="D2765" s="43" t="str">
        <f>"F-"&amp;'Test Scenarios'!M2774&amp;"-"&amp;'Test Scenarios'!C2774&amp;"-"&amp;C2765</f>
        <v>F---0</v>
      </c>
      <c r="E2765" s="43" t="s">
        <v>6576</v>
      </c>
      <c r="F2765" s="43">
        <f>'Test Scenarios'!G2774</f>
        <v>0</v>
      </c>
      <c r="G2765" s="43" t="str">
        <f>"Objective"&amp;CHAR(10)
&amp;'Test Scenarios'!L2774&amp;CHAR(10)&amp;CHAR(10)&amp;
"Test Case Description"&amp;CHAR(10)
&amp;'Test Scenarios'!D2774&amp;CHAR(10)&amp;CHAR(10)&amp;
"Expected Results"&amp;CHAR(10)&amp;'Test Scenarios'!F2774</f>
        <v xml:space="preserve">Objective
Test Case Description
Expected Results
</v>
      </c>
      <c r="H2765" s="41"/>
      <c r="I2765" s="43" t="s">
        <v>6577</v>
      </c>
      <c r="J2765" s="41" t="str">
        <f>"TST-F "&amp;_xlfn.XLOOKUP('Test Scenarios'!M2774,'Taxonomy and Epics'!H:H,'Taxonomy and Epics'!E:E)</f>
        <v xml:space="preserve">TST-F </v>
      </c>
      <c r="K2765" s="36" t="str">
        <f>"Phase1,"&amp;_xlfn.XLOOKUP('Test Scenarios'!M2774,'Taxonomy and Epics'!H:H,'Taxonomy and Epics'!B:B)&amp;"_"&amp;_xlfn.XLOOKUP('Test Scenarios'!M2774,'Taxonomy and Epics'!H:H,'Taxonomy and Epics'!C:C)&amp;","&amp;'Test Scenarios'!M2774&amp;",Fin_Functional, Workday"</f>
        <v>Phase1,_,,Fin_Functional, Workday</v>
      </c>
      <c r="L2765" s="41"/>
      <c r="M2765" s="41"/>
      <c r="N2765" s="41"/>
      <c r="O2765" s="41"/>
      <c r="P2765" s="41"/>
      <c r="Q2765" s="41"/>
      <c r="R2765" s="41"/>
      <c r="S2765" s="41"/>
      <c r="T2765" s="38"/>
    </row>
    <row r="2766" spans="1:20" ht="128" x14ac:dyDescent="0.2">
      <c r="A2766" s="20">
        <f>'Test Scenarios'!A2775</f>
        <v>0</v>
      </c>
      <c r="B2766" s="44">
        <f>'Test Scenarios'!K2775</f>
        <v>0</v>
      </c>
      <c r="C2766" s="42">
        <f>'Test Scenarios'!B2775</f>
        <v>0</v>
      </c>
      <c r="D2766" s="43" t="str">
        <f>"F-"&amp;'Test Scenarios'!M2775&amp;"-"&amp;'Test Scenarios'!C2775&amp;"-"&amp;C2766</f>
        <v>F---0</v>
      </c>
      <c r="E2766" s="43" t="s">
        <v>6576</v>
      </c>
      <c r="F2766" s="43">
        <f>'Test Scenarios'!G2775</f>
        <v>0</v>
      </c>
      <c r="G2766" s="43" t="str">
        <f>"Objective"&amp;CHAR(10)
&amp;'Test Scenarios'!L2775&amp;CHAR(10)&amp;CHAR(10)&amp;
"Test Case Description"&amp;CHAR(10)
&amp;'Test Scenarios'!D2775&amp;CHAR(10)&amp;CHAR(10)&amp;
"Expected Results"&amp;CHAR(10)&amp;'Test Scenarios'!F2775</f>
        <v xml:space="preserve">Objective
Test Case Description
Expected Results
</v>
      </c>
      <c r="H2766" s="41"/>
      <c r="I2766" s="43" t="s">
        <v>6577</v>
      </c>
      <c r="J2766" s="41" t="str">
        <f>"TST-F "&amp;_xlfn.XLOOKUP('Test Scenarios'!M2775,'Taxonomy and Epics'!H:H,'Taxonomy and Epics'!E:E)</f>
        <v xml:space="preserve">TST-F </v>
      </c>
      <c r="K2766" s="36" t="str">
        <f>"Phase1,"&amp;_xlfn.XLOOKUP('Test Scenarios'!M2775,'Taxonomy and Epics'!H:H,'Taxonomy and Epics'!B:B)&amp;"_"&amp;_xlfn.XLOOKUP('Test Scenarios'!M2775,'Taxonomy and Epics'!H:H,'Taxonomy and Epics'!C:C)&amp;","&amp;'Test Scenarios'!M2775&amp;",Fin_Functional, Workday"</f>
        <v>Phase1,_,,Fin_Functional, Workday</v>
      </c>
      <c r="L2766" s="41"/>
      <c r="M2766" s="41"/>
      <c r="N2766" s="41"/>
      <c r="O2766" s="41"/>
      <c r="P2766" s="41"/>
      <c r="Q2766" s="41"/>
      <c r="R2766" s="41"/>
      <c r="S2766" s="41"/>
      <c r="T2766" s="38"/>
    </row>
    <row r="2767" spans="1:20" ht="128" x14ac:dyDescent="0.2">
      <c r="A2767" s="20">
        <f>'Test Scenarios'!A2776</f>
        <v>0</v>
      </c>
      <c r="B2767" s="44">
        <f>'Test Scenarios'!K2776</f>
        <v>0</v>
      </c>
      <c r="C2767" s="42">
        <f>'Test Scenarios'!B2776</f>
        <v>0</v>
      </c>
      <c r="D2767" s="43" t="str">
        <f>"F-"&amp;'Test Scenarios'!M2776&amp;"-"&amp;'Test Scenarios'!C2776&amp;"-"&amp;C2767</f>
        <v>F---0</v>
      </c>
      <c r="E2767" s="43" t="s">
        <v>6576</v>
      </c>
      <c r="F2767" s="43">
        <f>'Test Scenarios'!G2776</f>
        <v>0</v>
      </c>
      <c r="G2767" s="43" t="str">
        <f>"Objective"&amp;CHAR(10)
&amp;'Test Scenarios'!L2776&amp;CHAR(10)&amp;CHAR(10)&amp;
"Test Case Description"&amp;CHAR(10)
&amp;'Test Scenarios'!D2776&amp;CHAR(10)&amp;CHAR(10)&amp;
"Expected Results"&amp;CHAR(10)&amp;'Test Scenarios'!F2776</f>
        <v xml:space="preserve">Objective
Test Case Description
Expected Results
</v>
      </c>
      <c r="H2767" s="41"/>
      <c r="I2767" s="43" t="s">
        <v>6577</v>
      </c>
      <c r="J2767" s="41" t="str">
        <f>"TST-F "&amp;_xlfn.XLOOKUP('Test Scenarios'!M2776,'Taxonomy and Epics'!H:H,'Taxonomy and Epics'!E:E)</f>
        <v xml:space="preserve">TST-F </v>
      </c>
      <c r="K2767" s="36" t="str">
        <f>"Phase1,"&amp;_xlfn.XLOOKUP('Test Scenarios'!M2776,'Taxonomy and Epics'!H:H,'Taxonomy and Epics'!B:B)&amp;"_"&amp;_xlfn.XLOOKUP('Test Scenarios'!M2776,'Taxonomy and Epics'!H:H,'Taxonomy and Epics'!C:C)&amp;","&amp;'Test Scenarios'!M2776&amp;",Fin_Functional, Workday"</f>
        <v>Phase1,_,,Fin_Functional, Workday</v>
      </c>
      <c r="L2767" s="41"/>
      <c r="M2767" s="41"/>
      <c r="N2767" s="41"/>
      <c r="O2767" s="41"/>
      <c r="P2767" s="41"/>
      <c r="Q2767" s="41"/>
      <c r="R2767" s="41"/>
      <c r="S2767" s="41"/>
      <c r="T2767" s="38"/>
    </row>
    <row r="2768" spans="1:20" ht="128" x14ac:dyDescent="0.2">
      <c r="A2768" s="20">
        <f>'Test Scenarios'!A2777</f>
        <v>0</v>
      </c>
      <c r="B2768" s="44">
        <f>'Test Scenarios'!K2777</f>
        <v>0</v>
      </c>
      <c r="C2768" s="42">
        <f>'Test Scenarios'!B2777</f>
        <v>0</v>
      </c>
      <c r="D2768" s="43" t="str">
        <f>"F-"&amp;'Test Scenarios'!M2777&amp;"-"&amp;'Test Scenarios'!C2777&amp;"-"&amp;C2768</f>
        <v>F---0</v>
      </c>
      <c r="E2768" s="43" t="s">
        <v>6576</v>
      </c>
      <c r="F2768" s="43">
        <f>'Test Scenarios'!G2777</f>
        <v>0</v>
      </c>
      <c r="G2768" s="43" t="str">
        <f>"Objective"&amp;CHAR(10)
&amp;'Test Scenarios'!L2777&amp;CHAR(10)&amp;CHAR(10)&amp;
"Test Case Description"&amp;CHAR(10)
&amp;'Test Scenarios'!D2777&amp;CHAR(10)&amp;CHAR(10)&amp;
"Expected Results"&amp;CHAR(10)&amp;'Test Scenarios'!F2777</f>
        <v xml:space="preserve">Objective
Test Case Description
Expected Results
</v>
      </c>
      <c r="H2768" s="41"/>
      <c r="I2768" s="43" t="s">
        <v>6577</v>
      </c>
      <c r="J2768" s="41" t="str">
        <f>"TST-F "&amp;_xlfn.XLOOKUP('Test Scenarios'!M2777,'Taxonomy and Epics'!H:H,'Taxonomy and Epics'!E:E)</f>
        <v xml:space="preserve">TST-F </v>
      </c>
      <c r="K2768" s="36" t="str">
        <f>"Phase1,"&amp;_xlfn.XLOOKUP('Test Scenarios'!M2777,'Taxonomy and Epics'!H:H,'Taxonomy and Epics'!B:B)&amp;"_"&amp;_xlfn.XLOOKUP('Test Scenarios'!M2777,'Taxonomy and Epics'!H:H,'Taxonomy and Epics'!C:C)&amp;","&amp;'Test Scenarios'!M2777&amp;",Fin_Functional, Workday"</f>
        <v>Phase1,_,,Fin_Functional, Workday</v>
      </c>
      <c r="L2768" s="41"/>
      <c r="M2768" s="41"/>
      <c r="N2768" s="41"/>
      <c r="O2768" s="41"/>
      <c r="P2768" s="41"/>
      <c r="Q2768" s="41"/>
      <c r="R2768" s="41"/>
      <c r="S2768" s="41"/>
      <c r="T2768" s="38"/>
    </row>
    <row r="2769" spans="1:20" ht="128" x14ac:dyDescent="0.2">
      <c r="A2769" s="20">
        <f>'Test Scenarios'!A2778</f>
        <v>0</v>
      </c>
      <c r="B2769" s="44">
        <f>'Test Scenarios'!K2778</f>
        <v>0</v>
      </c>
      <c r="C2769" s="42">
        <f>'Test Scenarios'!B2778</f>
        <v>0</v>
      </c>
      <c r="D2769" s="43" t="str">
        <f>"F-"&amp;'Test Scenarios'!M2778&amp;"-"&amp;'Test Scenarios'!C2778&amp;"-"&amp;C2769</f>
        <v>F---0</v>
      </c>
      <c r="E2769" s="43" t="s">
        <v>6576</v>
      </c>
      <c r="F2769" s="43">
        <f>'Test Scenarios'!G2778</f>
        <v>0</v>
      </c>
      <c r="G2769" s="43" t="str">
        <f>"Objective"&amp;CHAR(10)
&amp;'Test Scenarios'!L2778&amp;CHAR(10)&amp;CHAR(10)&amp;
"Test Case Description"&amp;CHAR(10)
&amp;'Test Scenarios'!D2778&amp;CHAR(10)&amp;CHAR(10)&amp;
"Expected Results"&amp;CHAR(10)&amp;'Test Scenarios'!F2778</f>
        <v xml:space="preserve">Objective
Test Case Description
Expected Results
</v>
      </c>
      <c r="H2769" s="41"/>
      <c r="I2769" s="43" t="s">
        <v>6577</v>
      </c>
      <c r="J2769" s="41" t="str">
        <f>"TST-F "&amp;_xlfn.XLOOKUP('Test Scenarios'!M2778,'Taxonomy and Epics'!H:H,'Taxonomy and Epics'!E:E)</f>
        <v xml:space="preserve">TST-F </v>
      </c>
      <c r="K2769" s="36" t="str">
        <f>"Phase1,"&amp;_xlfn.XLOOKUP('Test Scenarios'!M2778,'Taxonomy and Epics'!H:H,'Taxonomy and Epics'!B:B)&amp;"_"&amp;_xlfn.XLOOKUP('Test Scenarios'!M2778,'Taxonomy and Epics'!H:H,'Taxonomy and Epics'!C:C)&amp;","&amp;'Test Scenarios'!M2778&amp;",Fin_Functional, Workday"</f>
        <v>Phase1,_,,Fin_Functional, Workday</v>
      </c>
      <c r="L2769" s="41"/>
      <c r="M2769" s="41"/>
      <c r="N2769" s="41"/>
      <c r="O2769" s="41"/>
      <c r="P2769" s="41"/>
      <c r="Q2769" s="41"/>
      <c r="R2769" s="41"/>
      <c r="S2769" s="41"/>
      <c r="T2769" s="38"/>
    </row>
    <row r="2770" spans="1:20" ht="128" x14ac:dyDescent="0.2">
      <c r="A2770" s="20">
        <f>'Test Scenarios'!A2779</f>
        <v>0</v>
      </c>
      <c r="B2770" s="44">
        <f>'Test Scenarios'!K2779</f>
        <v>0</v>
      </c>
      <c r="C2770" s="42">
        <f>'Test Scenarios'!B2779</f>
        <v>0</v>
      </c>
      <c r="D2770" s="43" t="str">
        <f>"F-"&amp;'Test Scenarios'!M2779&amp;"-"&amp;'Test Scenarios'!C2779&amp;"-"&amp;C2770</f>
        <v>F---0</v>
      </c>
      <c r="E2770" s="43" t="s">
        <v>6576</v>
      </c>
      <c r="F2770" s="43">
        <f>'Test Scenarios'!G2779</f>
        <v>0</v>
      </c>
      <c r="G2770" s="43" t="str">
        <f>"Objective"&amp;CHAR(10)
&amp;'Test Scenarios'!L2779&amp;CHAR(10)&amp;CHAR(10)&amp;
"Test Case Description"&amp;CHAR(10)
&amp;'Test Scenarios'!D2779&amp;CHAR(10)&amp;CHAR(10)&amp;
"Expected Results"&amp;CHAR(10)&amp;'Test Scenarios'!F2779</f>
        <v xml:space="preserve">Objective
Test Case Description
Expected Results
</v>
      </c>
      <c r="H2770" s="41"/>
      <c r="I2770" s="43" t="s">
        <v>6577</v>
      </c>
      <c r="J2770" s="41" t="str">
        <f>"TST-F "&amp;_xlfn.XLOOKUP('Test Scenarios'!M2779,'Taxonomy and Epics'!H:H,'Taxonomy and Epics'!E:E)</f>
        <v xml:space="preserve">TST-F </v>
      </c>
      <c r="K2770" s="36" t="str">
        <f>"Phase1,"&amp;_xlfn.XLOOKUP('Test Scenarios'!M2779,'Taxonomy and Epics'!H:H,'Taxonomy and Epics'!B:B)&amp;"_"&amp;_xlfn.XLOOKUP('Test Scenarios'!M2779,'Taxonomy and Epics'!H:H,'Taxonomy and Epics'!C:C)&amp;","&amp;'Test Scenarios'!M2779&amp;",Fin_Functional, Workday"</f>
        <v>Phase1,_,,Fin_Functional, Workday</v>
      </c>
      <c r="L2770" s="41"/>
      <c r="M2770" s="41"/>
      <c r="N2770" s="41"/>
      <c r="O2770" s="41"/>
      <c r="P2770" s="41"/>
      <c r="Q2770" s="41"/>
      <c r="R2770" s="41"/>
      <c r="S2770" s="41"/>
      <c r="T2770" s="38"/>
    </row>
    <row r="2771" spans="1:20" ht="128" x14ac:dyDescent="0.2">
      <c r="A2771" s="20">
        <f>'Test Scenarios'!A2780</f>
        <v>0</v>
      </c>
      <c r="B2771" s="44">
        <f>'Test Scenarios'!K2780</f>
        <v>0</v>
      </c>
      <c r="C2771" s="42">
        <f>'Test Scenarios'!B2780</f>
        <v>0</v>
      </c>
      <c r="D2771" s="43" t="str">
        <f>"F-"&amp;'Test Scenarios'!M2780&amp;"-"&amp;'Test Scenarios'!C2780&amp;"-"&amp;C2771</f>
        <v>F---0</v>
      </c>
      <c r="E2771" s="43" t="s">
        <v>6576</v>
      </c>
      <c r="F2771" s="43">
        <f>'Test Scenarios'!G2780</f>
        <v>0</v>
      </c>
      <c r="G2771" s="43" t="str">
        <f>"Objective"&amp;CHAR(10)
&amp;'Test Scenarios'!L2780&amp;CHAR(10)&amp;CHAR(10)&amp;
"Test Case Description"&amp;CHAR(10)
&amp;'Test Scenarios'!D2780&amp;CHAR(10)&amp;CHAR(10)&amp;
"Expected Results"&amp;CHAR(10)&amp;'Test Scenarios'!F2780</f>
        <v xml:space="preserve">Objective
Test Case Description
Expected Results
</v>
      </c>
      <c r="H2771" s="41"/>
      <c r="I2771" s="43" t="s">
        <v>6577</v>
      </c>
      <c r="J2771" s="41" t="str">
        <f>"TST-F "&amp;_xlfn.XLOOKUP('Test Scenarios'!M2780,'Taxonomy and Epics'!H:H,'Taxonomy and Epics'!E:E)</f>
        <v xml:space="preserve">TST-F </v>
      </c>
      <c r="K2771" s="36" t="str">
        <f>"Phase1,"&amp;_xlfn.XLOOKUP('Test Scenarios'!M2780,'Taxonomy and Epics'!H:H,'Taxonomy and Epics'!B:B)&amp;"_"&amp;_xlfn.XLOOKUP('Test Scenarios'!M2780,'Taxonomy and Epics'!H:H,'Taxonomy and Epics'!C:C)&amp;","&amp;'Test Scenarios'!M2780&amp;",Fin_Functional, Workday"</f>
        <v>Phase1,_,,Fin_Functional, Workday</v>
      </c>
      <c r="L2771" s="41"/>
      <c r="M2771" s="41"/>
      <c r="N2771" s="41"/>
      <c r="O2771" s="41"/>
      <c r="P2771" s="41"/>
      <c r="Q2771" s="41"/>
      <c r="R2771" s="41"/>
      <c r="S2771" s="41"/>
      <c r="T2771" s="38"/>
    </row>
    <row r="2772" spans="1:20" ht="128" x14ac:dyDescent="0.2">
      <c r="A2772" s="20">
        <f>'Test Scenarios'!A2781</f>
        <v>0</v>
      </c>
      <c r="B2772" s="44">
        <f>'Test Scenarios'!K2781</f>
        <v>0</v>
      </c>
      <c r="C2772" s="42">
        <f>'Test Scenarios'!B2781</f>
        <v>0</v>
      </c>
      <c r="D2772" s="43" t="str">
        <f>"F-"&amp;'Test Scenarios'!M2781&amp;"-"&amp;'Test Scenarios'!C2781&amp;"-"&amp;C2772</f>
        <v>F---0</v>
      </c>
      <c r="E2772" s="43" t="s">
        <v>6576</v>
      </c>
      <c r="F2772" s="43">
        <f>'Test Scenarios'!G2781</f>
        <v>0</v>
      </c>
      <c r="G2772" s="43" t="str">
        <f>"Objective"&amp;CHAR(10)
&amp;'Test Scenarios'!L2781&amp;CHAR(10)&amp;CHAR(10)&amp;
"Test Case Description"&amp;CHAR(10)
&amp;'Test Scenarios'!D2781&amp;CHAR(10)&amp;CHAR(10)&amp;
"Expected Results"&amp;CHAR(10)&amp;'Test Scenarios'!F2781</f>
        <v xml:space="preserve">Objective
Test Case Description
Expected Results
</v>
      </c>
      <c r="H2772" s="41"/>
      <c r="I2772" s="43" t="s">
        <v>6577</v>
      </c>
      <c r="J2772" s="41" t="str">
        <f>"TST-F "&amp;_xlfn.XLOOKUP('Test Scenarios'!M2781,'Taxonomy and Epics'!H:H,'Taxonomy and Epics'!E:E)</f>
        <v xml:space="preserve">TST-F </v>
      </c>
      <c r="K2772" s="36" t="str">
        <f>"Phase1,"&amp;_xlfn.XLOOKUP('Test Scenarios'!M2781,'Taxonomy and Epics'!H:H,'Taxonomy and Epics'!B:B)&amp;"_"&amp;_xlfn.XLOOKUP('Test Scenarios'!M2781,'Taxonomy and Epics'!H:H,'Taxonomy and Epics'!C:C)&amp;","&amp;'Test Scenarios'!M2781&amp;",Fin_Functional, Workday"</f>
        <v>Phase1,_,,Fin_Functional, Workday</v>
      </c>
      <c r="L2772" s="41"/>
      <c r="M2772" s="41"/>
      <c r="N2772" s="41"/>
      <c r="O2772" s="41"/>
      <c r="P2772" s="41"/>
      <c r="Q2772" s="41"/>
      <c r="R2772" s="41"/>
      <c r="S2772" s="41"/>
      <c r="T2772" s="38"/>
    </row>
    <row r="2773" spans="1:20" ht="128" x14ac:dyDescent="0.2">
      <c r="A2773" s="20">
        <f>'Test Scenarios'!A2782</f>
        <v>0</v>
      </c>
      <c r="B2773" s="44">
        <f>'Test Scenarios'!K2782</f>
        <v>0</v>
      </c>
      <c r="C2773" s="42">
        <f>'Test Scenarios'!B2782</f>
        <v>0</v>
      </c>
      <c r="D2773" s="43" t="str">
        <f>"F-"&amp;'Test Scenarios'!M2782&amp;"-"&amp;'Test Scenarios'!C2782&amp;"-"&amp;C2773</f>
        <v>F---0</v>
      </c>
      <c r="E2773" s="43" t="s">
        <v>6576</v>
      </c>
      <c r="F2773" s="43">
        <f>'Test Scenarios'!G2782</f>
        <v>0</v>
      </c>
      <c r="G2773" s="43" t="str">
        <f>"Objective"&amp;CHAR(10)
&amp;'Test Scenarios'!L2782&amp;CHAR(10)&amp;CHAR(10)&amp;
"Test Case Description"&amp;CHAR(10)
&amp;'Test Scenarios'!D2782&amp;CHAR(10)&amp;CHAR(10)&amp;
"Expected Results"&amp;CHAR(10)&amp;'Test Scenarios'!F2782</f>
        <v xml:space="preserve">Objective
Test Case Description
Expected Results
</v>
      </c>
      <c r="H2773" s="41"/>
      <c r="I2773" s="43" t="s">
        <v>6577</v>
      </c>
      <c r="J2773" s="41" t="str">
        <f>"TST-F "&amp;_xlfn.XLOOKUP('Test Scenarios'!M2782,'Taxonomy and Epics'!H:H,'Taxonomy and Epics'!E:E)</f>
        <v xml:space="preserve">TST-F </v>
      </c>
      <c r="K2773" s="36" t="str">
        <f>"Phase1,"&amp;_xlfn.XLOOKUP('Test Scenarios'!M2782,'Taxonomy and Epics'!H:H,'Taxonomy and Epics'!B:B)&amp;"_"&amp;_xlfn.XLOOKUP('Test Scenarios'!M2782,'Taxonomy and Epics'!H:H,'Taxonomy and Epics'!C:C)&amp;","&amp;'Test Scenarios'!M2782&amp;",Fin_Functional, Workday"</f>
        <v>Phase1,_,,Fin_Functional, Workday</v>
      </c>
      <c r="L2773" s="41"/>
      <c r="M2773" s="41"/>
      <c r="N2773" s="41"/>
      <c r="O2773" s="41"/>
      <c r="P2773" s="41"/>
      <c r="Q2773" s="41"/>
      <c r="R2773" s="41"/>
      <c r="S2773" s="41"/>
      <c r="T2773" s="38"/>
    </row>
    <row r="2774" spans="1:20" ht="128" x14ac:dyDescent="0.2">
      <c r="A2774" s="20">
        <f>'Test Scenarios'!A2783</f>
        <v>0</v>
      </c>
      <c r="B2774" s="44">
        <f>'Test Scenarios'!K2783</f>
        <v>0</v>
      </c>
      <c r="C2774" s="42">
        <f>'Test Scenarios'!B2783</f>
        <v>0</v>
      </c>
      <c r="D2774" s="43" t="str">
        <f>"F-"&amp;'Test Scenarios'!M2783&amp;"-"&amp;'Test Scenarios'!C2783&amp;"-"&amp;C2774</f>
        <v>F---0</v>
      </c>
      <c r="E2774" s="43" t="s">
        <v>6576</v>
      </c>
      <c r="F2774" s="43">
        <f>'Test Scenarios'!G2783</f>
        <v>0</v>
      </c>
      <c r="G2774" s="43" t="str">
        <f>"Objective"&amp;CHAR(10)
&amp;'Test Scenarios'!L2783&amp;CHAR(10)&amp;CHAR(10)&amp;
"Test Case Description"&amp;CHAR(10)
&amp;'Test Scenarios'!D2783&amp;CHAR(10)&amp;CHAR(10)&amp;
"Expected Results"&amp;CHAR(10)&amp;'Test Scenarios'!F2783</f>
        <v xml:space="preserve">Objective
Test Case Description
Expected Results
</v>
      </c>
      <c r="H2774" s="41"/>
      <c r="I2774" s="43" t="s">
        <v>6577</v>
      </c>
      <c r="J2774" s="41" t="str">
        <f>"TST-F "&amp;_xlfn.XLOOKUP('Test Scenarios'!M2783,'Taxonomy and Epics'!H:H,'Taxonomy and Epics'!E:E)</f>
        <v xml:space="preserve">TST-F </v>
      </c>
      <c r="K2774" s="36" t="str">
        <f>"Phase1,"&amp;_xlfn.XLOOKUP('Test Scenarios'!M2783,'Taxonomy and Epics'!H:H,'Taxonomy and Epics'!B:B)&amp;"_"&amp;_xlfn.XLOOKUP('Test Scenarios'!M2783,'Taxonomy and Epics'!H:H,'Taxonomy and Epics'!C:C)&amp;","&amp;'Test Scenarios'!M2783&amp;",Fin_Functional, Workday"</f>
        <v>Phase1,_,,Fin_Functional, Workday</v>
      </c>
      <c r="L2774" s="41"/>
      <c r="M2774" s="41"/>
      <c r="N2774" s="41"/>
      <c r="O2774" s="41"/>
      <c r="P2774" s="41"/>
      <c r="Q2774" s="41"/>
      <c r="R2774" s="41"/>
      <c r="S2774" s="41"/>
      <c r="T2774" s="38"/>
    </row>
    <row r="2775" spans="1:20" ht="128" x14ac:dyDescent="0.2">
      <c r="A2775" s="20">
        <f>'Test Scenarios'!A2784</f>
        <v>0</v>
      </c>
      <c r="B2775" s="44">
        <f>'Test Scenarios'!K2784</f>
        <v>0</v>
      </c>
      <c r="C2775" s="42">
        <f>'Test Scenarios'!B2784</f>
        <v>0</v>
      </c>
      <c r="D2775" s="43" t="str">
        <f>"F-"&amp;'Test Scenarios'!M2784&amp;"-"&amp;'Test Scenarios'!C2784&amp;"-"&amp;C2775</f>
        <v>F---0</v>
      </c>
      <c r="E2775" s="43" t="s">
        <v>6576</v>
      </c>
      <c r="F2775" s="43">
        <f>'Test Scenarios'!G2784</f>
        <v>0</v>
      </c>
      <c r="G2775" s="43" t="str">
        <f>"Objective"&amp;CHAR(10)
&amp;'Test Scenarios'!L2784&amp;CHAR(10)&amp;CHAR(10)&amp;
"Test Case Description"&amp;CHAR(10)
&amp;'Test Scenarios'!D2784&amp;CHAR(10)&amp;CHAR(10)&amp;
"Expected Results"&amp;CHAR(10)&amp;'Test Scenarios'!F2784</f>
        <v xml:space="preserve">Objective
Test Case Description
Expected Results
</v>
      </c>
      <c r="H2775" s="41"/>
      <c r="I2775" s="43" t="s">
        <v>6577</v>
      </c>
      <c r="J2775" s="41" t="str">
        <f>"TST-F "&amp;_xlfn.XLOOKUP('Test Scenarios'!M2784,'Taxonomy and Epics'!H:H,'Taxonomy and Epics'!E:E)</f>
        <v xml:space="preserve">TST-F </v>
      </c>
      <c r="K2775" s="36" t="str">
        <f>"Phase1,"&amp;_xlfn.XLOOKUP('Test Scenarios'!M2784,'Taxonomy and Epics'!H:H,'Taxonomy and Epics'!B:B)&amp;"_"&amp;_xlfn.XLOOKUP('Test Scenarios'!M2784,'Taxonomy and Epics'!H:H,'Taxonomy and Epics'!C:C)&amp;","&amp;'Test Scenarios'!M2784&amp;",Fin_Functional, Workday"</f>
        <v>Phase1,_,,Fin_Functional, Workday</v>
      </c>
      <c r="L2775" s="41"/>
      <c r="M2775" s="41"/>
      <c r="N2775" s="41"/>
      <c r="O2775" s="41"/>
      <c r="P2775" s="41"/>
      <c r="Q2775" s="41"/>
      <c r="R2775" s="41"/>
      <c r="S2775" s="41"/>
      <c r="T2775" s="38"/>
    </row>
    <row r="2776" spans="1:20" ht="128" x14ac:dyDescent="0.2">
      <c r="A2776" s="20">
        <f>'Test Scenarios'!A2785</f>
        <v>0</v>
      </c>
      <c r="B2776" s="44">
        <f>'Test Scenarios'!K2785</f>
        <v>0</v>
      </c>
      <c r="C2776" s="42">
        <f>'Test Scenarios'!B2785</f>
        <v>0</v>
      </c>
      <c r="D2776" s="43" t="str">
        <f>"F-"&amp;'Test Scenarios'!M2785&amp;"-"&amp;'Test Scenarios'!C2785&amp;"-"&amp;C2776</f>
        <v>F---0</v>
      </c>
      <c r="E2776" s="43" t="s">
        <v>6576</v>
      </c>
      <c r="F2776" s="43">
        <f>'Test Scenarios'!G2785</f>
        <v>0</v>
      </c>
      <c r="G2776" s="43" t="str">
        <f>"Objective"&amp;CHAR(10)
&amp;'Test Scenarios'!L2785&amp;CHAR(10)&amp;CHAR(10)&amp;
"Test Case Description"&amp;CHAR(10)
&amp;'Test Scenarios'!D2785&amp;CHAR(10)&amp;CHAR(10)&amp;
"Expected Results"&amp;CHAR(10)&amp;'Test Scenarios'!F2785</f>
        <v xml:space="preserve">Objective
Test Case Description
Expected Results
</v>
      </c>
      <c r="H2776" s="41"/>
      <c r="I2776" s="43" t="s">
        <v>6577</v>
      </c>
      <c r="J2776" s="41" t="str">
        <f>"TST-F "&amp;_xlfn.XLOOKUP('Test Scenarios'!M2785,'Taxonomy and Epics'!H:H,'Taxonomy and Epics'!E:E)</f>
        <v xml:space="preserve">TST-F </v>
      </c>
      <c r="K2776" s="36" t="str">
        <f>"Phase1,"&amp;_xlfn.XLOOKUP('Test Scenarios'!M2785,'Taxonomy and Epics'!H:H,'Taxonomy and Epics'!B:B)&amp;"_"&amp;_xlfn.XLOOKUP('Test Scenarios'!M2785,'Taxonomy and Epics'!H:H,'Taxonomy and Epics'!C:C)&amp;","&amp;'Test Scenarios'!M2785&amp;",Fin_Functional, Workday"</f>
        <v>Phase1,_,,Fin_Functional, Workday</v>
      </c>
      <c r="L2776" s="41"/>
      <c r="M2776" s="41"/>
      <c r="N2776" s="41"/>
      <c r="O2776" s="41"/>
      <c r="P2776" s="41"/>
      <c r="Q2776" s="41"/>
      <c r="R2776" s="41"/>
      <c r="S2776" s="41"/>
      <c r="T2776" s="38"/>
    </row>
    <row r="2777" spans="1:20" ht="128" x14ac:dyDescent="0.2">
      <c r="A2777" s="20">
        <f>'Test Scenarios'!A2786</f>
        <v>0</v>
      </c>
      <c r="B2777" s="44">
        <f>'Test Scenarios'!K2786</f>
        <v>0</v>
      </c>
      <c r="C2777" s="42">
        <f>'Test Scenarios'!B2786</f>
        <v>0</v>
      </c>
      <c r="D2777" s="43" t="str">
        <f>"F-"&amp;'Test Scenarios'!M2786&amp;"-"&amp;'Test Scenarios'!C2786&amp;"-"&amp;C2777</f>
        <v>F---0</v>
      </c>
      <c r="E2777" s="43" t="s">
        <v>6576</v>
      </c>
      <c r="F2777" s="43">
        <f>'Test Scenarios'!G2786</f>
        <v>0</v>
      </c>
      <c r="G2777" s="43" t="str">
        <f>"Objective"&amp;CHAR(10)
&amp;'Test Scenarios'!L2786&amp;CHAR(10)&amp;CHAR(10)&amp;
"Test Case Description"&amp;CHAR(10)
&amp;'Test Scenarios'!D2786&amp;CHAR(10)&amp;CHAR(10)&amp;
"Expected Results"&amp;CHAR(10)&amp;'Test Scenarios'!F2786</f>
        <v xml:space="preserve">Objective
Test Case Description
Expected Results
</v>
      </c>
      <c r="H2777" s="41"/>
      <c r="I2777" s="43" t="s">
        <v>6577</v>
      </c>
      <c r="J2777" s="41" t="str">
        <f>"TST-F "&amp;_xlfn.XLOOKUP('Test Scenarios'!M2786,'Taxonomy and Epics'!H:H,'Taxonomy and Epics'!E:E)</f>
        <v xml:space="preserve">TST-F </v>
      </c>
      <c r="K2777" s="36" t="str">
        <f>"Phase1,"&amp;_xlfn.XLOOKUP('Test Scenarios'!M2786,'Taxonomy and Epics'!H:H,'Taxonomy and Epics'!B:B)&amp;"_"&amp;_xlfn.XLOOKUP('Test Scenarios'!M2786,'Taxonomy and Epics'!H:H,'Taxonomy and Epics'!C:C)&amp;","&amp;'Test Scenarios'!M2786&amp;",Fin_Functional, Workday"</f>
        <v>Phase1,_,,Fin_Functional, Workday</v>
      </c>
      <c r="L2777" s="41"/>
      <c r="M2777" s="41"/>
      <c r="N2777" s="41"/>
      <c r="O2777" s="41"/>
      <c r="P2777" s="41"/>
      <c r="Q2777" s="41"/>
      <c r="R2777" s="41"/>
      <c r="S2777" s="41"/>
      <c r="T2777" s="38"/>
    </row>
    <row r="2778" spans="1:20" ht="128" x14ac:dyDescent="0.2">
      <c r="A2778" s="20">
        <f>'Test Scenarios'!A2787</f>
        <v>0</v>
      </c>
      <c r="B2778" s="44">
        <f>'Test Scenarios'!K2787</f>
        <v>0</v>
      </c>
      <c r="C2778" s="42">
        <f>'Test Scenarios'!B2787</f>
        <v>0</v>
      </c>
      <c r="D2778" s="43" t="str">
        <f>"F-"&amp;'Test Scenarios'!M2787&amp;"-"&amp;'Test Scenarios'!C2787&amp;"-"&amp;C2778</f>
        <v>F---0</v>
      </c>
      <c r="E2778" s="43" t="s">
        <v>6576</v>
      </c>
      <c r="F2778" s="43">
        <f>'Test Scenarios'!G2787</f>
        <v>0</v>
      </c>
      <c r="G2778" s="43" t="str">
        <f>"Objective"&amp;CHAR(10)
&amp;'Test Scenarios'!L2787&amp;CHAR(10)&amp;CHAR(10)&amp;
"Test Case Description"&amp;CHAR(10)
&amp;'Test Scenarios'!D2787&amp;CHAR(10)&amp;CHAR(10)&amp;
"Expected Results"&amp;CHAR(10)&amp;'Test Scenarios'!F2787</f>
        <v xml:space="preserve">Objective
Test Case Description
Expected Results
</v>
      </c>
      <c r="H2778" s="41"/>
      <c r="I2778" s="43" t="s">
        <v>6577</v>
      </c>
      <c r="J2778" s="41" t="str">
        <f>"TST-F "&amp;_xlfn.XLOOKUP('Test Scenarios'!M2787,'Taxonomy and Epics'!H:H,'Taxonomy and Epics'!E:E)</f>
        <v xml:space="preserve">TST-F </v>
      </c>
      <c r="K2778" s="36" t="str">
        <f>"Phase1,"&amp;_xlfn.XLOOKUP('Test Scenarios'!M2787,'Taxonomy and Epics'!H:H,'Taxonomy and Epics'!B:B)&amp;"_"&amp;_xlfn.XLOOKUP('Test Scenarios'!M2787,'Taxonomy and Epics'!H:H,'Taxonomy and Epics'!C:C)&amp;","&amp;'Test Scenarios'!M2787&amp;",Fin_Functional, Workday"</f>
        <v>Phase1,_,,Fin_Functional, Workday</v>
      </c>
      <c r="L2778" s="41"/>
      <c r="M2778" s="41"/>
      <c r="N2778" s="41"/>
      <c r="O2778" s="41"/>
      <c r="P2778" s="41"/>
      <c r="Q2778" s="41"/>
      <c r="R2778" s="41"/>
      <c r="S2778" s="41"/>
      <c r="T2778" s="38"/>
    </row>
    <row r="2779" spans="1:20" ht="128" x14ac:dyDescent="0.2">
      <c r="A2779" s="20">
        <f>'Test Scenarios'!A2788</f>
        <v>0</v>
      </c>
      <c r="B2779" s="44">
        <f>'Test Scenarios'!K2788</f>
        <v>0</v>
      </c>
      <c r="C2779" s="42">
        <f>'Test Scenarios'!B2788</f>
        <v>0</v>
      </c>
      <c r="D2779" s="43" t="str">
        <f>"F-"&amp;'Test Scenarios'!M2788&amp;"-"&amp;'Test Scenarios'!C2788&amp;"-"&amp;C2779</f>
        <v>F---0</v>
      </c>
      <c r="E2779" s="43" t="s">
        <v>6576</v>
      </c>
      <c r="F2779" s="43">
        <f>'Test Scenarios'!G2788</f>
        <v>0</v>
      </c>
      <c r="G2779" s="43" t="str">
        <f>"Objective"&amp;CHAR(10)
&amp;'Test Scenarios'!L2788&amp;CHAR(10)&amp;CHAR(10)&amp;
"Test Case Description"&amp;CHAR(10)
&amp;'Test Scenarios'!D2788&amp;CHAR(10)&amp;CHAR(10)&amp;
"Expected Results"&amp;CHAR(10)&amp;'Test Scenarios'!F2788</f>
        <v xml:space="preserve">Objective
Test Case Description
Expected Results
</v>
      </c>
      <c r="H2779" s="41"/>
      <c r="I2779" s="43" t="s">
        <v>6577</v>
      </c>
      <c r="J2779" s="41" t="str">
        <f>"TST-F "&amp;_xlfn.XLOOKUP('Test Scenarios'!M2788,'Taxonomy and Epics'!H:H,'Taxonomy and Epics'!E:E)</f>
        <v xml:space="preserve">TST-F </v>
      </c>
      <c r="K2779" s="36" t="str">
        <f>"Phase1,"&amp;_xlfn.XLOOKUP('Test Scenarios'!M2788,'Taxonomy and Epics'!H:H,'Taxonomy and Epics'!B:B)&amp;"_"&amp;_xlfn.XLOOKUP('Test Scenarios'!M2788,'Taxonomy and Epics'!H:H,'Taxonomy and Epics'!C:C)&amp;","&amp;'Test Scenarios'!M2788&amp;",Fin_Functional, Workday"</f>
        <v>Phase1,_,,Fin_Functional, Workday</v>
      </c>
      <c r="L2779" s="41"/>
      <c r="M2779" s="41"/>
      <c r="N2779" s="41"/>
      <c r="O2779" s="41"/>
      <c r="P2779" s="41"/>
      <c r="Q2779" s="41"/>
      <c r="R2779" s="41"/>
      <c r="S2779" s="41"/>
      <c r="T2779" s="38"/>
    </row>
    <row r="2780" spans="1:20" ht="128" x14ac:dyDescent="0.2">
      <c r="A2780" s="20">
        <f>'Test Scenarios'!A2789</f>
        <v>0</v>
      </c>
      <c r="B2780" s="44">
        <f>'Test Scenarios'!K2789</f>
        <v>0</v>
      </c>
      <c r="C2780" s="42">
        <f>'Test Scenarios'!B2789</f>
        <v>0</v>
      </c>
      <c r="D2780" s="43" t="str">
        <f>"F-"&amp;'Test Scenarios'!M2789&amp;"-"&amp;'Test Scenarios'!C2789&amp;"-"&amp;C2780</f>
        <v>F---0</v>
      </c>
      <c r="E2780" s="43" t="s">
        <v>6576</v>
      </c>
      <c r="F2780" s="43">
        <f>'Test Scenarios'!G2789</f>
        <v>0</v>
      </c>
      <c r="G2780" s="43" t="str">
        <f>"Objective"&amp;CHAR(10)
&amp;'Test Scenarios'!L2789&amp;CHAR(10)&amp;CHAR(10)&amp;
"Test Case Description"&amp;CHAR(10)
&amp;'Test Scenarios'!D2789&amp;CHAR(10)&amp;CHAR(10)&amp;
"Expected Results"&amp;CHAR(10)&amp;'Test Scenarios'!F2789</f>
        <v xml:space="preserve">Objective
Test Case Description
Expected Results
</v>
      </c>
      <c r="H2780" s="41"/>
      <c r="I2780" s="43" t="s">
        <v>6577</v>
      </c>
      <c r="J2780" s="41" t="str">
        <f>"TST-F "&amp;_xlfn.XLOOKUP('Test Scenarios'!M2789,'Taxonomy and Epics'!H:H,'Taxonomy and Epics'!E:E)</f>
        <v xml:space="preserve">TST-F </v>
      </c>
      <c r="K2780" s="36" t="str">
        <f>"Phase1,"&amp;_xlfn.XLOOKUP('Test Scenarios'!M2789,'Taxonomy and Epics'!H:H,'Taxonomy and Epics'!B:B)&amp;"_"&amp;_xlfn.XLOOKUP('Test Scenarios'!M2789,'Taxonomy and Epics'!H:H,'Taxonomy and Epics'!C:C)&amp;","&amp;'Test Scenarios'!M2789&amp;",Fin_Functional, Workday"</f>
        <v>Phase1,_,,Fin_Functional, Workday</v>
      </c>
      <c r="L2780" s="41"/>
      <c r="M2780" s="41"/>
      <c r="N2780" s="41"/>
      <c r="O2780" s="41"/>
      <c r="P2780" s="41"/>
      <c r="Q2780" s="41"/>
      <c r="R2780" s="41"/>
      <c r="S2780" s="41"/>
      <c r="T2780" s="38"/>
    </row>
    <row r="2781" spans="1:20" ht="128" x14ac:dyDescent="0.2">
      <c r="A2781" s="20">
        <f>'Test Scenarios'!A2790</f>
        <v>0</v>
      </c>
      <c r="B2781" s="44">
        <f>'Test Scenarios'!K2790</f>
        <v>0</v>
      </c>
      <c r="C2781" s="42">
        <f>'Test Scenarios'!B2790</f>
        <v>0</v>
      </c>
      <c r="D2781" s="43" t="str">
        <f>"F-"&amp;'Test Scenarios'!M2790&amp;"-"&amp;'Test Scenarios'!C2790&amp;"-"&amp;C2781</f>
        <v>F---0</v>
      </c>
      <c r="E2781" s="43" t="s">
        <v>6576</v>
      </c>
      <c r="F2781" s="43">
        <f>'Test Scenarios'!G2790</f>
        <v>0</v>
      </c>
      <c r="G2781" s="43" t="str">
        <f>"Objective"&amp;CHAR(10)
&amp;'Test Scenarios'!L2790&amp;CHAR(10)&amp;CHAR(10)&amp;
"Test Case Description"&amp;CHAR(10)
&amp;'Test Scenarios'!D2790&amp;CHAR(10)&amp;CHAR(10)&amp;
"Expected Results"&amp;CHAR(10)&amp;'Test Scenarios'!F2790</f>
        <v xml:space="preserve">Objective
Test Case Description
Expected Results
</v>
      </c>
      <c r="H2781" s="41"/>
      <c r="I2781" s="43" t="s">
        <v>6577</v>
      </c>
      <c r="J2781" s="41" t="str">
        <f>"TST-F "&amp;_xlfn.XLOOKUP('Test Scenarios'!M2790,'Taxonomy and Epics'!H:H,'Taxonomy and Epics'!E:E)</f>
        <v xml:space="preserve">TST-F </v>
      </c>
      <c r="K2781" s="36" t="str">
        <f>"Phase1,"&amp;_xlfn.XLOOKUP('Test Scenarios'!M2790,'Taxonomy and Epics'!H:H,'Taxonomy and Epics'!B:B)&amp;"_"&amp;_xlfn.XLOOKUP('Test Scenarios'!M2790,'Taxonomy and Epics'!H:H,'Taxonomy and Epics'!C:C)&amp;","&amp;'Test Scenarios'!M2790&amp;",Fin_Functional, Workday"</f>
        <v>Phase1,_,,Fin_Functional, Workday</v>
      </c>
      <c r="L2781" s="41"/>
      <c r="M2781" s="41"/>
      <c r="N2781" s="41"/>
      <c r="O2781" s="41"/>
      <c r="P2781" s="41"/>
      <c r="Q2781" s="41"/>
      <c r="R2781" s="41"/>
      <c r="S2781" s="41"/>
      <c r="T2781" s="38"/>
    </row>
    <row r="2782" spans="1:20" ht="128" x14ac:dyDescent="0.2">
      <c r="A2782" s="20">
        <f>'Test Scenarios'!A2791</f>
        <v>0</v>
      </c>
      <c r="B2782" s="44">
        <f>'Test Scenarios'!K2791</f>
        <v>0</v>
      </c>
      <c r="C2782" s="42">
        <f>'Test Scenarios'!B2791</f>
        <v>0</v>
      </c>
      <c r="D2782" s="43" t="str">
        <f>"F-"&amp;'Test Scenarios'!M2791&amp;"-"&amp;'Test Scenarios'!C2791&amp;"-"&amp;C2782</f>
        <v>F---0</v>
      </c>
      <c r="E2782" s="43" t="s">
        <v>6576</v>
      </c>
      <c r="F2782" s="43">
        <f>'Test Scenarios'!G2791</f>
        <v>0</v>
      </c>
      <c r="G2782" s="43" t="str">
        <f>"Objective"&amp;CHAR(10)
&amp;'Test Scenarios'!L2791&amp;CHAR(10)&amp;CHAR(10)&amp;
"Test Case Description"&amp;CHAR(10)
&amp;'Test Scenarios'!D2791&amp;CHAR(10)&amp;CHAR(10)&amp;
"Expected Results"&amp;CHAR(10)&amp;'Test Scenarios'!F2791</f>
        <v xml:space="preserve">Objective
Test Case Description
Expected Results
</v>
      </c>
      <c r="H2782" s="41"/>
      <c r="I2782" s="43" t="s">
        <v>6577</v>
      </c>
      <c r="J2782" s="41" t="str">
        <f>"TST-F "&amp;_xlfn.XLOOKUP('Test Scenarios'!M2791,'Taxonomy and Epics'!H:H,'Taxonomy and Epics'!E:E)</f>
        <v xml:space="preserve">TST-F </v>
      </c>
      <c r="K2782" s="36" t="str">
        <f>"Phase1,"&amp;_xlfn.XLOOKUP('Test Scenarios'!M2791,'Taxonomy and Epics'!H:H,'Taxonomy and Epics'!B:B)&amp;"_"&amp;_xlfn.XLOOKUP('Test Scenarios'!M2791,'Taxonomy and Epics'!H:H,'Taxonomy and Epics'!C:C)&amp;","&amp;'Test Scenarios'!M2791&amp;",Fin_Functional, Workday"</f>
        <v>Phase1,_,,Fin_Functional, Workday</v>
      </c>
      <c r="L2782" s="41"/>
      <c r="M2782" s="41"/>
      <c r="N2782" s="41"/>
      <c r="O2782" s="41"/>
      <c r="P2782" s="41"/>
      <c r="Q2782" s="41"/>
      <c r="R2782" s="41"/>
      <c r="S2782" s="41"/>
      <c r="T2782" s="38"/>
    </row>
    <row r="2783" spans="1:20" ht="128" x14ac:dyDescent="0.2">
      <c r="A2783" s="20">
        <f>'Test Scenarios'!A2792</f>
        <v>0</v>
      </c>
      <c r="B2783" s="44">
        <f>'Test Scenarios'!K2792</f>
        <v>0</v>
      </c>
      <c r="C2783" s="42">
        <f>'Test Scenarios'!B2792</f>
        <v>0</v>
      </c>
      <c r="D2783" s="43" t="str">
        <f>"F-"&amp;'Test Scenarios'!M2792&amp;"-"&amp;'Test Scenarios'!C2792&amp;"-"&amp;C2783</f>
        <v>F---0</v>
      </c>
      <c r="E2783" s="43" t="s">
        <v>6576</v>
      </c>
      <c r="F2783" s="43">
        <f>'Test Scenarios'!G2792</f>
        <v>0</v>
      </c>
      <c r="G2783" s="43" t="str">
        <f>"Objective"&amp;CHAR(10)
&amp;'Test Scenarios'!L2792&amp;CHAR(10)&amp;CHAR(10)&amp;
"Test Case Description"&amp;CHAR(10)
&amp;'Test Scenarios'!D2792&amp;CHAR(10)&amp;CHAR(10)&amp;
"Expected Results"&amp;CHAR(10)&amp;'Test Scenarios'!F2792</f>
        <v xml:space="preserve">Objective
Test Case Description
Expected Results
</v>
      </c>
      <c r="H2783" s="41"/>
      <c r="I2783" s="43" t="s">
        <v>6577</v>
      </c>
      <c r="J2783" s="41" t="str">
        <f>"TST-F "&amp;_xlfn.XLOOKUP('Test Scenarios'!M2792,'Taxonomy and Epics'!H:H,'Taxonomy and Epics'!E:E)</f>
        <v xml:space="preserve">TST-F </v>
      </c>
      <c r="K2783" s="36" t="str">
        <f>"Phase1,"&amp;_xlfn.XLOOKUP('Test Scenarios'!M2792,'Taxonomy and Epics'!H:H,'Taxonomy and Epics'!B:B)&amp;"_"&amp;_xlfn.XLOOKUP('Test Scenarios'!M2792,'Taxonomy and Epics'!H:H,'Taxonomy and Epics'!C:C)&amp;","&amp;'Test Scenarios'!M2792&amp;",Fin_Functional, Workday"</f>
        <v>Phase1,_,,Fin_Functional, Workday</v>
      </c>
      <c r="L2783" s="41"/>
      <c r="M2783" s="41"/>
      <c r="N2783" s="41"/>
      <c r="O2783" s="41"/>
      <c r="P2783" s="41"/>
      <c r="Q2783" s="41"/>
      <c r="R2783" s="41"/>
      <c r="S2783" s="41"/>
      <c r="T2783" s="38"/>
    </row>
    <row r="2784" spans="1:20" ht="128" x14ac:dyDescent="0.2">
      <c r="A2784" s="20">
        <f>'Test Scenarios'!A2793</f>
        <v>0</v>
      </c>
      <c r="B2784" s="44">
        <f>'Test Scenarios'!K2793</f>
        <v>0</v>
      </c>
      <c r="C2784" s="42">
        <f>'Test Scenarios'!B2793</f>
        <v>0</v>
      </c>
      <c r="D2784" s="43" t="str">
        <f>"F-"&amp;'Test Scenarios'!M2793&amp;"-"&amp;'Test Scenarios'!C2793&amp;"-"&amp;C2784</f>
        <v>F---0</v>
      </c>
      <c r="E2784" s="43" t="s">
        <v>6576</v>
      </c>
      <c r="F2784" s="43">
        <f>'Test Scenarios'!G2793</f>
        <v>0</v>
      </c>
      <c r="G2784" s="43" t="str">
        <f>"Objective"&amp;CHAR(10)
&amp;'Test Scenarios'!L2793&amp;CHAR(10)&amp;CHAR(10)&amp;
"Test Case Description"&amp;CHAR(10)
&amp;'Test Scenarios'!D2793&amp;CHAR(10)&amp;CHAR(10)&amp;
"Expected Results"&amp;CHAR(10)&amp;'Test Scenarios'!F2793</f>
        <v xml:space="preserve">Objective
Test Case Description
Expected Results
</v>
      </c>
      <c r="H2784" s="41"/>
      <c r="I2784" s="43" t="s">
        <v>6577</v>
      </c>
      <c r="J2784" s="41" t="str">
        <f>"TST-F "&amp;_xlfn.XLOOKUP('Test Scenarios'!M2793,'Taxonomy and Epics'!H:H,'Taxonomy and Epics'!E:E)</f>
        <v xml:space="preserve">TST-F </v>
      </c>
      <c r="K2784" s="36" t="str">
        <f>"Phase1,"&amp;_xlfn.XLOOKUP('Test Scenarios'!M2793,'Taxonomy and Epics'!H:H,'Taxonomy and Epics'!B:B)&amp;"_"&amp;_xlfn.XLOOKUP('Test Scenarios'!M2793,'Taxonomy and Epics'!H:H,'Taxonomy and Epics'!C:C)&amp;","&amp;'Test Scenarios'!M2793&amp;",Fin_Functional, Workday"</f>
        <v>Phase1,_,,Fin_Functional, Workday</v>
      </c>
      <c r="L2784" s="41"/>
      <c r="M2784" s="41"/>
      <c r="N2784" s="41"/>
      <c r="O2784" s="41"/>
      <c r="P2784" s="41"/>
      <c r="Q2784" s="41"/>
      <c r="R2784" s="41"/>
      <c r="S2784" s="41"/>
      <c r="T2784" s="38"/>
    </row>
    <row r="2785" spans="1:20" ht="128" x14ac:dyDescent="0.2">
      <c r="A2785" s="20">
        <f>'Test Scenarios'!A2794</f>
        <v>0</v>
      </c>
      <c r="B2785" s="44">
        <f>'Test Scenarios'!K2794</f>
        <v>0</v>
      </c>
      <c r="C2785" s="42">
        <f>'Test Scenarios'!B2794</f>
        <v>0</v>
      </c>
      <c r="D2785" s="43" t="str">
        <f>"F-"&amp;'Test Scenarios'!M2794&amp;"-"&amp;'Test Scenarios'!C2794&amp;"-"&amp;C2785</f>
        <v>F---0</v>
      </c>
      <c r="E2785" s="43" t="s">
        <v>6576</v>
      </c>
      <c r="F2785" s="43">
        <f>'Test Scenarios'!G2794</f>
        <v>0</v>
      </c>
      <c r="G2785" s="43" t="str">
        <f>"Objective"&amp;CHAR(10)
&amp;'Test Scenarios'!L2794&amp;CHAR(10)&amp;CHAR(10)&amp;
"Test Case Description"&amp;CHAR(10)
&amp;'Test Scenarios'!D2794&amp;CHAR(10)&amp;CHAR(10)&amp;
"Expected Results"&amp;CHAR(10)&amp;'Test Scenarios'!F2794</f>
        <v xml:space="preserve">Objective
Test Case Description
Expected Results
</v>
      </c>
      <c r="H2785" s="41"/>
      <c r="I2785" s="43" t="s">
        <v>6577</v>
      </c>
      <c r="J2785" s="41" t="str">
        <f>"TST-F "&amp;_xlfn.XLOOKUP('Test Scenarios'!M2794,'Taxonomy and Epics'!H:H,'Taxonomy and Epics'!E:E)</f>
        <v xml:space="preserve">TST-F </v>
      </c>
      <c r="K2785" s="36" t="str">
        <f>"Phase1,"&amp;_xlfn.XLOOKUP('Test Scenarios'!M2794,'Taxonomy and Epics'!H:H,'Taxonomy and Epics'!B:B)&amp;"_"&amp;_xlfn.XLOOKUP('Test Scenarios'!M2794,'Taxonomy and Epics'!H:H,'Taxonomy and Epics'!C:C)&amp;","&amp;'Test Scenarios'!M2794&amp;",Fin_Functional, Workday"</f>
        <v>Phase1,_,,Fin_Functional, Workday</v>
      </c>
      <c r="L2785" s="41"/>
      <c r="M2785" s="41"/>
      <c r="N2785" s="41"/>
      <c r="O2785" s="41"/>
      <c r="P2785" s="41"/>
      <c r="Q2785" s="41"/>
      <c r="R2785" s="41"/>
      <c r="S2785" s="41"/>
      <c r="T2785" s="38"/>
    </row>
    <row r="2786" spans="1:20" ht="128" x14ac:dyDescent="0.2">
      <c r="A2786" s="20">
        <f>'Test Scenarios'!A2795</f>
        <v>0</v>
      </c>
      <c r="B2786" s="44">
        <f>'Test Scenarios'!K2795</f>
        <v>0</v>
      </c>
      <c r="C2786" s="42">
        <f>'Test Scenarios'!B2795</f>
        <v>0</v>
      </c>
      <c r="D2786" s="43" t="str">
        <f>"F-"&amp;'Test Scenarios'!M2795&amp;"-"&amp;'Test Scenarios'!C2795&amp;"-"&amp;C2786</f>
        <v>F---0</v>
      </c>
      <c r="E2786" s="43" t="s">
        <v>6576</v>
      </c>
      <c r="F2786" s="43">
        <f>'Test Scenarios'!G2795</f>
        <v>0</v>
      </c>
      <c r="G2786" s="43" t="str">
        <f>"Objective"&amp;CHAR(10)
&amp;'Test Scenarios'!L2795&amp;CHAR(10)&amp;CHAR(10)&amp;
"Test Case Description"&amp;CHAR(10)
&amp;'Test Scenarios'!D2795&amp;CHAR(10)&amp;CHAR(10)&amp;
"Expected Results"&amp;CHAR(10)&amp;'Test Scenarios'!F2795</f>
        <v xml:space="preserve">Objective
Test Case Description
Expected Results
</v>
      </c>
      <c r="H2786" s="41"/>
      <c r="I2786" s="43" t="s">
        <v>6577</v>
      </c>
      <c r="J2786" s="41" t="str">
        <f>"TST-F "&amp;_xlfn.XLOOKUP('Test Scenarios'!M2795,'Taxonomy and Epics'!H:H,'Taxonomy and Epics'!E:E)</f>
        <v xml:space="preserve">TST-F </v>
      </c>
      <c r="K2786" s="36" t="str">
        <f>"Phase1,"&amp;_xlfn.XLOOKUP('Test Scenarios'!M2795,'Taxonomy and Epics'!H:H,'Taxonomy and Epics'!B:B)&amp;"_"&amp;_xlfn.XLOOKUP('Test Scenarios'!M2795,'Taxonomy and Epics'!H:H,'Taxonomy and Epics'!C:C)&amp;","&amp;'Test Scenarios'!M2795&amp;",Fin_Functional, Workday"</f>
        <v>Phase1,_,,Fin_Functional, Workday</v>
      </c>
      <c r="L2786" s="41"/>
      <c r="M2786" s="41"/>
      <c r="N2786" s="41"/>
      <c r="O2786" s="41"/>
      <c r="P2786" s="41"/>
      <c r="Q2786" s="41"/>
      <c r="R2786" s="41"/>
      <c r="S2786" s="41"/>
      <c r="T2786" s="38"/>
    </row>
    <row r="2787" spans="1:20" ht="128" x14ac:dyDescent="0.2">
      <c r="A2787" s="20">
        <f>'Test Scenarios'!A2796</f>
        <v>0</v>
      </c>
      <c r="B2787" s="44">
        <f>'Test Scenarios'!K2796</f>
        <v>0</v>
      </c>
      <c r="C2787" s="42">
        <f>'Test Scenarios'!B2796</f>
        <v>0</v>
      </c>
      <c r="D2787" s="43" t="str">
        <f>"F-"&amp;'Test Scenarios'!M2796&amp;"-"&amp;'Test Scenarios'!C2796&amp;"-"&amp;C2787</f>
        <v>F---0</v>
      </c>
      <c r="E2787" s="43" t="s">
        <v>6576</v>
      </c>
      <c r="F2787" s="43">
        <f>'Test Scenarios'!G2796</f>
        <v>0</v>
      </c>
      <c r="G2787" s="43" t="str">
        <f>"Objective"&amp;CHAR(10)
&amp;'Test Scenarios'!L2796&amp;CHAR(10)&amp;CHAR(10)&amp;
"Test Case Description"&amp;CHAR(10)
&amp;'Test Scenarios'!D2796&amp;CHAR(10)&amp;CHAR(10)&amp;
"Expected Results"&amp;CHAR(10)&amp;'Test Scenarios'!F2796</f>
        <v xml:space="preserve">Objective
Test Case Description
Expected Results
</v>
      </c>
      <c r="H2787" s="41"/>
      <c r="I2787" s="43" t="s">
        <v>6577</v>
      </c>
      <c r="J2787" s="41" t="str">
        <f>"TST-F "&amp;_xlfn.XLOOKUP('Test Scenarios'!M2796,'Taxonomy and Epics'!H:H,'Taxonomy and Epics'!E:E)</f>
        <v xml:space="preserve">TST-F </v>
      </c>
      <c r="K2787" s="36" t="str">
        <f>"Phase1,"&amp;_xlfn.XLOOKUP('Test Scenarios'!M2796,'Taxonomy and Epics'!H:H,'Taxonomy and Epics'!B:B)&amp;"_"&amp;_xlfn.XLOOKUP('Test Scenarios'!M2796,'Taxonomy and Epics'!H:H,'Taxonomy and Epics'!C:C)&amp;","&amp;'Test Scenarios'!M2796&amp;",Fin_Functional, Workday"</f>
        <v>Phase1,_,,Fin_Functional, Workday</v>
      </c>
      <c r="L2787" s="41"/>
      <c r="M2787" s="41"/>
      <c r="N2787" s="41"/>
      <c r="O2787" s="41"/>
      <c r="P2787" s="41"/>
      <c r="Q2787" s="41"/>
      <c r="R2787" s="41"/>
      <c r="S2787" s="41"/>
      <c r="T2787" s="38"/>
    </row>
    <row r="2788" spans="1:20" ht="128" x14ac:dyDescent="0.2">
      <c r="A2788" s="20">
        <f>'Test Scenarios'!A2797</f>
        <v>0</v>
      </c>
      <c r="B2788" s="44">
        <f>'Test Scenarios'!K2797</f>
        <v>0</v>
      </c>
      <c r="C2788" s="42">
        <f>'Test Scenarios'!B2797</f>
        <v>0</v>
      </c>
      <c r="D2788" s="43" t="str">
        <f>"F-"&amp;'Test Scenarios'!M2797&amp;"-"&amp;'Test Scenarios'!C2797&amp;"-"&amp;C2788</f>
        <v>F---0</v>
      </c>
      <c r="E2788" s="43" t="s">
        <v>6576</v>
      </c>
      <c r="F2788" s="43">
        <f>'Test Scenarios'!G2797</f>
        <v>0</v>
      </c>
      <c r="G2788" s="43" t="str">
        <f>"Objective"&amp;CHAR(10)
&amp;'Test Scenarios'!L2797&amp;CHAR(10)&amp;CHAR(10)&amp;
"Test Case Description"&amp;CHAR(10)
&amp;'Test Scenarios'!D2797&amp;CHAR(10)&amp;CHAR(10)&amp;
"Expected Results"&amp;CHAR(10)&amp;'Test Scenarios'!F2797</f>
        <v xml:space="preserve">Objective
Test Case Description
Expected Results
</v>
      </c>
      <c r="H2788" s="41"/>
      <c r="I2788" s="43" t="s">
        <v>6577</v>
      </c>
      <c r="J2788" s="41" t="str">
        <f>"TST-F "&amp;_xlfn.XLOOKUP('Test Scenarios'!M2797,'Taxonomy and Epics'!H:H,'Taxonomy and Epics'!E:E)</f>
        <v xml:space="preserve">TST-F </v>
      </c>
      <c r="K2788" s="36" t="str">
        <f>"Phase1,"&amp;_xlfn.XLOOKUP('Test Scenarios'!M2797,'Taxonomy and Epics'!H:H,'Taxonomy and Epics'!B:B)&amp;"_"&amp;_xlfn.XLOOKUP('Test Scenarios'!M2797,'Taxonomy and Epics'!H:H,'Taxonomy and Epics'!C:C)&amp;","&amp;'Test Scenarios'!M2797&amp;",Fin_Functional, Workday"</f>
        <v>Phase1,_,,Fin_Functional, Workday</v>
      </c>
      <c r="L2788" s="41"/>
      <c r="M2788" s="41"/>
      <c r="N2788" s="41"/>
      <c r="O2788" s="41"/>
      <c r="P2788" s="41"/>
      <c r="Q2788" s="41"/>
      <c r="R2788" s="41"/>
      <c r="S2788" s="41"/>
      <c r="T2788" s="38"/>
    </row>
    <row r="2789" spans="1:20" ht="128" x14ac:dyDescent="0.2">
      <c r="A2789" s="20">
        <f>'Test Scenarios'!A2798</f>
        <v>0</v>
      </c>
      <c r="B2789" s="44">
        <f>'Test Scenarios'!K2798</f>
        <v>0</v>
      </c>
      <c r="C2789" s="42">
        <f>'Test Scenarios'!B2798</f>
        <v>0</v>
      </c>
      <c r="D2789" s="43" t="str">
        <f>"F-"&amp;'Test Scenarios'!M2798&amp;"-"&amp;'Test Scenarios'!C2798&amp;"-"&amp;C2789</f>
        <v>F---0</v>
      </c>
      <c r="E2789" s="43" t="s">
        <v>6576</v>
      </c>
      <c r="F2789" s="43">
        <f>'Test Scenarios'!G2798</f>
        <v>0</v>
      </c>
      <c r="G2789" s="43" t="str">
        <f>"Objective"&amp;CHAR(10)
&amp;'Test Scenarios'!L2798&amp;CHAR(10)&amp;CHAR(10)&amp;
"Test Case Description"&amp;CHAR(10)
&amp;'Test Scenarios'!D2798&amp;CHAR(10)&amp;CHAR(10)&amp;
"Expected Results"&amp;CHAR(10)&amp;'Test Scenarios'!F2798</f>
        <v xml:space="preserve">Objective
Test Case Description
Expected Results
</v>
      </c>
      <c r="H2789" s="41"/>
      <c r="I2789" s="43" t="s">
        <v>6577</v>
      </c>
      <c r="J2789" s="41" t="str">
        <f>"TST-F "&amp;_xlfn.XLOOKUP('Test Scenarios'!M2798,'Taxonomy and Epics'!H:H,'Taxonomy and Epics'!E:E)</f>
        <v xml:space="preserve">TST-F </v>
      </c>
      <c r="K2789" s="36" t="str">
        <f>"Phase1,"&amp;_xlfn.XLOOKUP('Test Scenarios'!M2798,'Taxonomy and Epics'!H:H,'Taxonomy and Epics'!B:B)&amp;"_"&amp;_xlfn.XLOOKUP('Test Scenarios'!M2798,'Taxonomy and Epics'!H:H,'Taxonomy and Epics'!C:C)&amp;","&amp;'Test Scenarios'!M2798&amp;",Fin_Functional, Workday"</f>
        <v>Phase1,_,,Fin_Functional, Workday</v>
      </c>
      <c r="L2789" s="41"/>
      <c r="M2789" s="41"/>
      <c r="N2789" s="41"/>
      <c r="O2789" s="41"/>
      <c r="P2789" s="41"/>
      <c r="Q2789" s="41"/>
      <c r="R2789" s="41"/>
      <c r="S2789" s="41"/>
      <c r="T2789" s="38"/>
    </row>
    <row r="2790" spans="1:20" ht="128" x14ac:dyDescent="0.2">
      <c r="A2790" s="20">
        <f>'Test Scenarios'!A2799</f>
        <v>0</v>
      </c>
      <c r="B2790" s="44">
        <f>'Test Scenarios'!K2799</f>
        <v>0</v>
      </c>
      <c r="C2790" s="42">
        <f>'Test Scenarios'!B2799</f>
        <v>0</v>
      </c>
      <c r="D2790" s="43" t="str">
        <f>"F-"&amp;'Test Scenarios'!M2799&amp;"-"&amp;'Test Scenarios'!C2799&amp;"-"&amp;C2790</f>
        <v>F---0</v>
      </c>
      <c r="E2790" s="43" t="s">
        <v>6576</v>
      </c>
      <c r="F2790" s="43">
        <f>'Test Scenarios'!G2799</f>
        <v>0</v>
      </c>
      <c r="G2790" s="43" t="str">
        <f>"Objective"&amp;CHAR(10)
&amp;'Test Scenarios'!L2799&amp;CHAR(10)&amp;CHAR(10)&amp;
"Test Case Description"&amp;CHAR(10)
&amp;'Test Scenarios'!D2799&amp;CHAR(10)&amp;CHAR(10)&amp;
"Expected Results"&amp;CHAR(10)&amp;'Test Scenarios'!F2799</f>
        <v xml:space="preserve">Objective
Test Case Description
Expected Results
</v>
      </c>
      <c r="H2790" s="41"/>
      <c r="I2790" s="43" t="s">
        <v>6577</v>
      </c>
      <c r="J2790" s="41" t="str">
        <f>"TST-F "&amp;_xlfn.XLOOKUP('Test Scenarios'!M2799,'Taxonomy and Epics'!H:H,'Taxonomy and Epics'!E:E)</f>
        <v xml:space="preserve">TST-F </v>
      </c>
      <c r="K2790" s="36" t="str">
        <f>"Phase1,"&amp;_xlfn.XLOOKUP('Test Scenarios'!M2799,'Taxonomy and Epics'!H:H,'Taxonomy and Epics'!B:B)&amp;"_"&amp;_xlfn.XLOOKUP('Test Scenarios'!M2799,'Taxonomy and Epics'!H:H,'Taxonomy and Epics'!C:C)&amp;","&amp;'Test Scenarios'!M2799&amp;",Fin_Functional, Workday"</f>
        <v>Phase1,_,,Fin_Functional, Workday</v>
      </c>
      <c r="L2790" s="41"/>
      <c r="M2790" s="41"/>
      <c r="N2790" s="41"/>
      <c r="O2790" s="41"/>
      <c r="P2790" s="41"/>
      <c r="Q2790" s="41"/>
      <c r="R2790" s="41"/>
      <c r="S2790" s="41"/>
      <c r="T2790" s="38"/>
    </row>
    <row r="2791" spans="1:20" ht="128" x14ac:dyDescent="0.2">
      <c r="A2791" s="20">
        <f>'Test Scenarios'!A2800</f>
        <v>0</v>
      </c>
      <c r="B2791" s="44">
        <f>'Test Scenarios'!K2800</f>
        <v>0</v>
      </c>
      <c r="C2791" s="42">
        <f>'Test Scenarios'!B2800</f>
        <v>0</v>
      </c>
      <c r="D2791" s="43" t="str">
        <f>"F-"&amp;'Test Scenarios'!M2800&amp;"-"&amp;'Test Scenarios'!C2800&amp;"-"&amp;C2791</f>
        <v>F---0</v>
      </c>
      <c r="E2791" s="43" t="s">
        <v>6576</v>
      </c>
      <c r="F2791" s="43">
        <f>'Test Scenarios'!G2800</f>
        <v>0</v>
      </c>
      <c r="G2791" s="43" t="str">
        <f>"Objective"&amp;CHAR(10)
&amp;'Test Scenarios'!L2800&amp;CHAR(10)&amp;CHAR(10)&amp;
"Test Case Description"&amp;CHAR(10)
&amp;'Test Scenarios'!D2800&amp;CHAR(10)&amp;CHAR(10)&amp;
"Expected Results"&amp;CHAR(10)&amp;'Test Scenarios'!F2800</f>
        <v xml:space="preserve">Objective
Test Case Description
Expected Results
</v>
      </c>
      <c r="H2791" s="41"/>
      <c r="I2791" s="43" t="s">
        <v>6577</v>
      </c>
      <c r="J2791" s="41" t="str">
        <f>"TST-F "&amp;_xlfn.XLOOKUP('Test Scenarios'!M2800,'Taxonomy and Epics'!H:H,'Taxonomy and Epics'!E:E)</f>
        <v xml:space="preserve">TST-F </v>
      </c>
      <c r="K2791" s="36" t="str">
        <f>"Phase1,"&amp;_xlfn.XLOOKUP('Test Scenarios'!M2800,'Taxonomy and Epics'!H:H,'Taxonomy and Epics'!B:B)&amp;"_"&amp;_xlfn.XLOOKUP('Test Scenarios'!M2800,'Taxonomy and Epics'!H:H,'Taxonomy and Epics'!C:C)&amp;","&amp;'Test Scenarios'!M2800&amp;",Fin_Functional, Workday"</f>
        <v>Phase1,_,,Fin_Functional, Workday</v>
      </c>
      <c r="L2791" s="41"/>
      <c r="M2791" s="41"/>
      <c r="N2791" s="41"/>
      <c r="O2791" s="41"/>
      <c r="P2791" s="41"/>
      <c r="Q2791" s="41"/>
      <c r="R2791" s="41"/>
      <c r="S2791" s="41"/>
      <c r="T2791" s="38"/>
    </row>
    <row r="2792" spans="1:20" ht="128" x14ac:dyDescent="0.2">
      <c r="A2792" s="20">
        <f>'Test Scenarios'!A2801</f>
        <v>0</v>
      </c>
      <c r="B2792" s="44">
        <f>'Test Scenarios'!K2801</f>
        <v>0</v>
      </c>
      <c r="C2792" s="42">
        <f>'Test Scenarios'!B2801</f>
        <v>0</v>
      </c>
      <c r="D2792" s="43" t="str">
        <f>"F-"&amp;'Test Scenarios'!M2801&amp;"-"&amp;'Test Scenarios'!C2801&amp;"-"&amp;C2792</f>
        <v>F---0</v>
      </c>
      <c r="E2792" s="43" t="s">
        <v>6576</v>
      </c>
      <c r="F2792" s="43">
        <f>'Test Scenarios'!G2801</f>
        <v>0</v>
      </c>
      <c r="G2792" s="43" t="str">
        <f>"Objective"&amp;CHAR(10)
&amp;'Test Scenarios'!L2801&amp;CHAR(10)&amp;CHAR(10)&amp;
"Test Case Description"&amp;CHAR(10)
&amp;'Test Scenarios'!D2801&amp;CHAR(10)&amp;CHAR(10)&amp;
"Expected Results"&amp;CHAR(10)&amp;'Test Scenarios'!F2801</f>
        <v xml:space="preserve">Objective
Test Case Description
Expected Results
</v>
      </c>
      <c r="H2792" s="41"/>
      <c r="I2792" s="43" t="s">
        <v>6577</v>
      </c>
      <c r="J2792" s="41" t="str">
        <f>"TST-F "&amp;_xlfn.XLOOKUP('Test Scenarios'!M2801,'Taxonomy and Epics'!H:H,'Taxonomy and Epics'!E:E)</f>
        <v xml:space="preserve">TST-F </v>
      </c>
      <c r="K2792" s="36" t="str">
        <f>"Phase1,"&amp;_xlfn.XLOOKUP('Test Scenarios'!M2801,'Taxonomy and Epics'!H:H,'Taxonomy and Epics'!B:B)&amp;"_"&amp;_xlfn.XLOOKUP('Test Scenarios'!M2801,'Taxonomy and Epics'!H:H,'Taxonomy and Epics'!C:C)&amp;","&amp;'Test Scenarios'!M2801&amp;",Fin_Functional, Workday"</f>
        <v>Phase1,_,,Fin_Functional, Workday</v>
      </c>
      <c r="L2792" s="41"/>
      <c r="M2792" s="41"/>
      <c r="N2792" s="41"/>
      <c r="O2792" s="41"/>
      <c r="P2792" s="41"/>
      <c r="Q2792" s="41"/>
      <c r="R2792" s="41"/>
      <c r="S2792" s="41"/>
      <c r="T2792" s="38"/>
    </row>
    <row r="2793" spans="1:20" ht="128" x14ac:dyDescent="0.2">
      <c r="A2793" s="20">
        <f>'Test Scenarios'!A2802</f>
        <v>0</v>
      </c>
      <c r="B2793" s="44">
        <f>'Test Scenarios'!K2802</f>
        <v>0</v>
      </c>
      <c r="C2793" s="42">
        <f>'Test Scenarios'!B2802</f>
        <v>0</v>
      </c>
      <c r="D2793" s="43" t="str">
        <f>"F-"&amp;'Test Scenarios'!M2802&amp;"-"&amp;'Test Scenarios'!C2802&amp;"-"&amp;C2793</f>
        <v>F---0</v>
      </c>
      <c r="E2793" s="43" t="s">
        <v>6576</v>
      </c>
      <c r="F2793" s="43">
        <f>'Test Scenarios'!G2802</f>
        <v>0</v>
      </c>
      <c r="G2793" s="43" t="str">
        <f>"Objective"&amp;CHAR(10)
&amp;'Test Scenarios'!L2802&amp;CHAR(10)&amp;CHAR(10)&amp;
"Test Case Description"&amp;CHAR(10)
&amp;'Test Scenarios'!D2802&amp;CHAR(10)&amp;CHAR(10)&amp;
"Expected Results"&amp;CHAR(10)&amp;'Test Scenarios'!F2802</f>
        <v xml:space="preserve">Objective
Test Case Description
Expected Results
</v>
      </c>
      <c r="H2793" s="41"/>
      <c r="I2793" s="43" t="s">
        <v>6577</v>
      </c>
      <c r="J2793" s="41" t="str">
        <f>"TST-F "&amp;_xlfn.XLOOKUP('Test Scenarios'!M2802,'Taxonomy and Epics'!H:H,'Taxonomy and Epics'!E:E)</f>
        <v xml:space="preserve">TST-F </v>
      </c>
      <c r="K2793" s="36" t="str">
        <f>"Phase1,"&amp;_xlfn.XLOOKUP('Test Scenarios'!M2802,'Taxonomy and Epics'!H:H,'Taxonomy and Epics'!B:B)&amp;"_"&amp;_xlfn.XLOOKUP('Test Scenarios'!M2802,'Taxonomy and Epics'!H:H,'Taxonomy and Epics'!C:C)&amp;","&amp;'Test Scenarios'!M2802&amp;",Fin_Functional, Workday"</f>
        <v>Phase1,_,,Fin_Functional, Workday</v>
      </c>
      <c r="L2793" s="41"/>
      <c r="M2793" s="41"/>
      <c r="N2793" s="41"/>
      <c r="O2793" s="41"/>
      <c r="P2793" s="41"/>
      <c r="Q2793" s="41"/>
      <c r="R2793" s="41"/>
      <c r="S2793" s="41"/>
      <c r="T2793" s="38"/>
    </row>
    <row r="2794" spans="1:20" ht="128" x14ac:dyDescent="0.2">
      <c r="A2794" s="20">
        <f>'Test Scenarios'!A2803</f>
        <v>0</v>
      </c>
      <c r="B2794" s="44">
        <f>'Test Scenarios'!K2803</f>
        <v>0</v>
      </c>
      <c r="C2794" s="42">
        <f>'Test Scenarios'!B2803</f>
        <v>0</v>
      </c>
      <c r="D2794" s="43" t="str">
        <f>"F-"&amp;'Test Scenarios'!M2803&amp;"-"&amp;'Test Scenarios'!C2803&amp;"-"&amp;C2794</f>
        <v>F---0</v>
      </c>
      <c r="E2794" s="43" t="s">
        <v>6576</v>
      </c>
      <c r="F2794" s="43">
        <f>'Test Scenarios'!G2803</f>
        <v>0</v>
      </c>
      <c r="G2794" s="43" t="str">
        <f>"Objective"&amp;CHAR(10)
&amp;'Test Scenarios'!L2803&amp;CHAR(10)&amp;CHAR(10)&amp;
"Test Case Description"&amp;CHAR(10)
&amp;'Test Scenarios'!D2803&amp;CHAR(10)&amp;CHAR(10)&amp;
"Expected Results"&amp;CHAR(10)&amp;'Test Scenarios'!F2803</f>
        <v xml:space="preserve">Objective
Test Case Description
Expected Results
</v>
      </c>
      <c r="H2794" s="41"/>
      <c r="I2794" s="43" t="s">
        <v>6577</v>
      </c>
      <c r="J2794" s="41" t="str">
        <f>"TST-F "&amp;_xlfn.XLOOKUP('Test Scenarios'!M2803,'Taxonomy and Epics'!H:H,'Taxonomy and Epics'!E:E)</f>
        <v xml:space="preserve">TST-F </v>
      </c>
      <c r="K2794" s="36" t="str">
        <f>"Phase1,"&amp;_xlfn.XLOOKUP('Test Scenarios'!M2803,'Taxonomy and Epics'!H:H,'Taxonomy and Epics'!B:B)&amp;"_"&amp;_xlfn.XLOOKUP('Test Scenarios'!M2803,'Taxonomy and Epics'!H:H,'Taxonomy and Epics'!C:C)&amp;","&amp;'Test Scenarios'!M2803&amp;",Fin_Functional, Workday"</f>
        <v>Phase1,_,,Fin_Functional, Workday</v>
      </c>
      <c r="L2794" s="41"/>
      <c r="M2794" s="41"/>
      <c r="N2794" s="41"/>
      <c r="O2794" s="41"/>
      <c r="P2794" s="41"/>
      <c r="Q2794" s="41"/>
      <c r="R2794" s="41"/>
      <c r="S2794" s="41"/>
      <c r="T2794" s="38"/>
    </row>
    <row r="2795" spans="1:20" ht="128" x14ac:dyDescent="0.2">
      <c r="A2795" s="20">
        <f>'Test Scenarios'!A2804</f>
        <v>0</v>
      </c>
      <c r="B2795" s="44">
        <f>'Test Scenarios'!K2804</f>
        <v>0</v>
      </c>
      <c r="C2795" s="42">
        <f>'Test Scenarios'!B2804</f>
        <v>0</v>
      </c>
      <c r="D2795" s="43" t="str">
        <f>"F-"&amp;'Test Scenarios'!M2804&amp;"-"&amp;'Test Scenarios'!C2804&amp;"-"&amp;C2795</f>
        <v>F---0</v>
      </c>
      <c r="E2795" s="43" t="s">
        <v>6576</v>
      </c>
      <c r="F2795" s="43">
        <f>'Test Scenarios'!G2804</f>
        <v>0</v>
      </c>
      <c r="G2795" s="43" t="str">
        <f>"Objective"&amp;CHAR(10)
&amp;'Test Scenarios'!L2804&amp;CHAR(10)&amp;CHAR(10)&amp;
"Test Case Description"&amp;CHAR(10)
&amp;'Test Scenarios'!D2804&amp;CHAR(10)&amp;CHAR(10)&amp;
"Expected Results"&amp;CHAR(10)&amp;'Test Scenarios'!F2804</f>
        <v xml:space="preserve">Objective
Test Case Description
Expected Results
</v>
      </c>
      <c r="H2795" s="41"/>
      <c r="I2795" s="43" t="s">
        <v>6577</v>
      </c>
      <c r="J2795" s="41" t="str">
        <f>"TST-F "&amp;_xlfn.XLOOKUP('Test Scenarios'!M2804,'Taxonomy and Epics'!H:H,'Taxonomy and Epics'!E:E)</f>
        <v xml:space="preserve">TST-F </v>
      </c>
      <c r="K2795" s="36" t="str">
        <f>"Phase1,"&amp;_xlfn.XLOOKUP('Test Scenarios'!M2804,'Taxonomy and Epics'!H:H,'Taxonomy and Epics'!B:B)&amp;"_"&amp;_xlfn.XLOOKUP('Test Scenarios'!M2804,'Taxonomy and Epics'!H:H,'Taxonomy and Epics'!C:C)&amp;","&amp;'Test Scenarios'!M2804&amp;",Fin_Functional, Workday"</f>
        <v>Phase1,_,,Fin_Functional, Workday</v>
      </c>
      <c r="L2795" s="41"/>
      <c r="M2795" s="41"/>
      <c r="N2795" s="41"/>
      <c r="O2795" s="41"/>
      <c r="P2795" s="41"/>
      <c r="Q2795" s="41"/>
      <c r="R2795" s="41"/>
      <c r="S2795" s="41"/>
      <c r="T2795" s="38"/>
    </row>
    <row r="2796" spans="1:20" ht="128" x14ac:dyDescent="0.2">
      <c r="A2796" s="20">
        <f>'Test Scenarios'!A2805</f>
        <v>0</v>
      </c>
      <c r="B2796" s="44">
        <f>'Test Scenarios'!K2805</f>
        <v>0</v>
      </c>
      <c r="C2796" s="42">
        <f>'Test Scenarios'!B2805</f>
        <v>0</v>
      </c>
      <c r="D2796" s="43" t="str">
        <f>"F-"&amp;'Test Scenarios'!M2805&amp;"-"&amp;'Test Scenarios'!C2805&amp;"-"&amp;C2796</f>
        <v>F---0</v>
      </c>
      <c r="E2796" s="43" t="s">
        <v>6576</v>
      </c>
      <c r="F2796" s="43">
        <f>'Test Scenarios'!G2805</f>
        <v>0</v>
      </c>
      <c r="G2796" s="43" t="str">
        <f>"Objective"&amp;CHAR(10)
&amp;'Test Scenarios'!L2805&amp;CHAR(10)&amp;CHAR(10)&amp;
"Test Case Description"&amp;CHAR(10)
&amp;'Test Scenarios'!D2805&amp;CHAR(10)&amp;CHAR(10)&amp;
"Expected Results"&amp;CHAR(10)&amp;'Test Scenarios'!F2805</f>
        <v xml:space="preserve">Objective
Test Case Description
Expected Results
</v>
      </c>
      <c r="H2796" s="41"/>
      <c r="I2796" s="43" t="s">
        <v>6577</v>
      </c>
      <c r="J2796" s="41" t="str">
        <f>"TST-F "&amp;_xlfn.XLOOKUP('Test Scenarios'!M2805,'Taxonomy and Epics'!H:H,'Taxonomy and Epics'!E:E)</f>
        <v xml:space="preserve">TST-F </v>
      </c>
      <c r="K2796" s="36" t="str">
        <f>"Phase1,"&amp;_xlfn.XLOOKUP('Test Scenarios'!M2805,'Taxonomy and Epics'!H:H,'Taxonomy and Epics'!B:B)&amp;"_"&amp;_xlfn.XLOOKUP('Test Scenarios'!M2805,'Taxonomy and Epics'!H:H,'Taxonomy and Epics'!C:C)&amp;","&amp;'Test Scenarios'!M2805&amp;",Fin_Functional, Workday"</f>
        <v>Phase1,_,,Fin_Functional, Workday</v>
      </c>
      <c r="L2796" s="41"/>
      <c r="M2796" s="41"/>
      <c r="N2796" s="41"/>
      <c r="O2796" s="41"/>
      <c r="P2796" s="41"/>
      <c r="Q2796" s="41"/>
      <c r="R2796" s="41"/>
      <c r="S2796" s="41"/>
      <c r="T2796" s="38"/>
    </row>
    <row r="2797" spans="1:20" ht="128" x14ac:dyDescent="0.2">
      <c r="A2797" s="20">
        <f>'Test Scenarios'!A2806</f>
        <v>0</v>
      </c>
      <c r="B2797" s="44">
        <f>'Test Scenarios'!K2806</f>
        <v>0</v>
      </c>
      <c r="C2797" s="42">
        <f>'Test Scenarios'!B2806</f>
        <v>0</v>
      </c>
      <c r="D2797" s="43" t="str">
        <f>"F-"&amp;'Test Scenarios'!M2806&amp;"-"&amp;'Test Scenarios'!C2806&amp;"-"&amp;C2797</f>
        <v>F---0</v>
      </c>
      <c r="E2797" s="43" t="s">
        <v>6576</v>
      </c>
      <c r="F2797" s="43">
        <f>'Test Scenarios'!G2806</f>
        <v>0</v>
      </c>
      <c r="G2797" s="43" t="str">
        <f>"Objective"&amp;CHAR(10)
&amp;'Test Scenarios'!L2806&amp;CHAR(10)&amp;CHAR(10)&amp;
"Test Case Description"&amp;CHAR(10)
&amp;'Test Scenarios'!D2806&amp;CHAR(10)&amp;CHAR(10)&amp;
"Expected Results"&amp;CHAR(10)&amp;'Test Scenarios'!F2806</f>
        <v xml:space="preserve">Objective
Test Case Description
Expected Results
</v>
      </c>
      <c r="H2797" s="41"/>
      <c r="I2797" s="43" t="s">
        <v>6577</v>
      </c>
      <c r="J2797" s="41" t="str">
        <f>"TST-F "&amp;_xlfn.XLOOKUP('Test Scenarios'!M2806,'Taxonomy and Epics'!H:H,'Taxonomy and Epics'!E:E)</f>
        <v xml:space="preserve">TST-F </v>
      </c>
      <c r="K2797" s="36" t="str">
        <f>"Phase1,"&amp;_xlfn.XLOOKUP('Test Scenarios'!M2806,'Taxonomy and Epics'!H:H,'Taxonomy and Epics'!B:B)&amp;"_"&amp;_xlfn.XLOOKUP('Test Scenarios'!M2806,'Taxonomy and Epics'!H:H,'Taxonomy and Epics'!C:C)&amp;","&amp;'Test Scenarios'!M2806&amp;",Fin_Functional, Workday"</f>
        <v>Phase1,_,,Fin_Functional, Workday</v>
      </c>
      <c r="L2797" s="41"/>
      <c r="M2797" s="41"/>
      <c r="N2797" s="41"/>
      <c r="O2797" s="41"/>
      <c r="P2797" s="41"/>
      <c r="Q2797" s="41"/>
      <c r="R2797" s="41"/>
      <c r="S2797" s="41"/>
      <c r="T2797" s="38"/>
    </row>
    <row r="2798" spans="1:20" ht="128" x14ac:dyDescent="0.2">
      <c r="A2798" s="20">
        <f>'Test Scenarios'!A2807</f>
        <v>0</v>
      </c>
      <c r="B2798" s="44">
        <f>'Test Scenarios'!K2807</f>
        <v>0</v>
      </c>
      <c r="C2798" s="42">
        <f>'Test Scenarios'!B2807</f>
        <v>0</v>
      </c>
      <c r="D2798" s="43" t="str">
        <f>"F-"&amp;'Test Scenarios'!M2807&amp;"-"&amp;'Test Scenarios'!C2807&amp;"-"&amp;C2798</f>
        <v>F---0</v>
      </c>
      <c r="E2798" s="43" t="s">
        <v>6576</v>
      </c>
      <c r="F2798" s="43">
        <f>'Test Scenarios'!G2807</f>
        <v>0</v>
      </c>
      <c r="G2798" s="43" t="str">
        <f>"Objective"&amp;CHAR(10)
&amp;'Test Scenarios'!L2807&amp;CHAR(10)&amp;CHAR(10)&amp;
"Test Case Description"&amp;CHAR(10)
&amp;'Test Scenarios'!D2807&amp;CHAR(10)&amp;CHAR(10)&amp;
"Expected Results"&amp;CHAR(10)&amp;'Test Scenarios'!F2807</f>
        <v xml:space="preserve">Objective
Test Case Description
Expected Results
</v>
      </c>
      <c r="H2798" s="41"/>
      <c r="I2798" s="43" t="s">
        <v>6577</v>
      </c>
      <c r="J2798" s="41" t="str">
        <f>"TST-F "&amp;_xlfn.XLOOKUP('Test Scenarios'!M2807,'Taxonomy and Epics'!H:H,'Taxonomy and Epics'!E:E)</f>
        <v xml:space="preserve">TST-F </v>
      </c>
      <c r="K2798" s="36" t="str">
        <f>"Phase1,"&amp;_xlfn.XLOOKUP('Test Scenarios'!M2807,'Taxonomy and Epics'!H:H,'Taxonomy and Epics'!B:B)&amp;"_"&amp;_xlfn.XLOOKUP('Test Scenarios'!M2807,'Taxonomy and Epics'!H:H,'Taxonomy and Epics'!C:C)&amp;","&amp;'Test Scenarios'!M2807&amp;",Fin_Functional, Workday"</f>
        <v>Phase1,_,,Fin_Functional, Workday</v>
      </c>
      <c r="L2798" s="41"/>
      <c r="M2798" s="41"/>
      <c r="N2798" s="41"/>
      <c r="O2798" s="41"/>
      <c r="P2798" s="41"/>
      <c r="Q2798" s="41"/>
      <c r="R2798" s="41"/>
      <c r="S2798" s="41"/>
      <c r="T2798" s="38"/>
    </row>
    <row r="2799" spans="1:20" ht="128" x14ac:dyDescent="0.2">
      <c r="A2799" s="20">
        <f>'Test Scenarios'!A2808</f>
        <v>0</v>
      </c>
      <c r="B2799" s="44">
        <f>'Test Scenarios'!K2808</f>
        <v>0</v>
      </c>
      <c r="C2799" s="42">
        <f>'Test Scenarios'!B2808</f>
        <v>0</v>
      </c>
      <c r="D2799" s="43" t="str">
        <f>"F-"&amp;'Test Scenarios'!M2808&amp;"-"&amp;'Test Scenarios'!C2808&amp;"-"&amp;C2799</f>
        <v>F---0</v>
      </c>
      <c r="E2799" s="43" t="s">
        <v>6576</v>
      </c>
      <c r="F2799" s="43">
        <f>'Test Scenarios'!G2808</f>
        <v>0</v>
      </c>
      <c r="G2799" s="43" t="str">
        <f>"Objective"&amp;CHAR(10)
&amp;'Test Scenarios'!L2808&amp;CHAR(10)&amp;CHAR(10)&amp;
"Test Case Description"&amp;CHAR(10)
&amp;'Test Scenarios'!D2808&amp;CHAR(10)&amp;CHAR(10)&amp;
"Expected Results"&amp;CHAR(10)&amp;'Test Scenarios'!F2808</f>
        <v xml:space="preserve">Objective
Test Case Description
Expected Results
</v>
      </c>
      <c r="H2799" s="41"/>
      <c r="I2799" s="43" t="s">
        <v>6577</v>
      </c>
      <c r="J2799" s="41" t="str">
        <f>"TST-F "&amp;_xlfn.XLOOKUP('Test Scenarios'!M2808,'Taxonomy and Epics'!H:H,'Taxonomy and Epics'!E:E)</f>
        <v xml:space="preserve">TST-F </v>
      </c>
      <c r="K2799" s="36" t="str">
        <f>"Phase1,"&amp;_xlfn.XLOOKUP('Test Scenarios'!M2808,'Taxonomy and Epics'!H:H,'Taxonomy and Epics'!B:B)&amp;"_"&amp;_xlfn.XLOOKUP('Test Scenarios'!M2808,'Taxonomy and Epics'!H:H,'Taxonomy and Epics'!C:C)&amp;","&amp;'Test Scenarios'!M2808&amp;",Fin_Functional, Workday"</f>
        <v>Phase1,_,,Fin_Functional, Workday</v>
      </c>
      <c r="L2799" s="41"/>
      <c r="M2799" s="41"/>
      <c r="N2799" s="41"/>
      <c r="O2799" s="41"/>
      <c r="P2799" s="41"/>
      <c r="Q2799" s="41"/>
      <c r="R2799" s="41"/>
      <c r="S2799" s="41"/>
      <c r="T2799" s="38"/>
    </row>
    <row r="2800" spans="1:20" ht="128" x14ac:dyDescent="0.2">
      <c r="A2800" s="20">
        <f>'Test Scenarios'!A2809</f>
        <v>0</v>
      </c>
      <c r="B2800" s="44">
        <f>'Test Scenarios'!K2809</f>
        <v>0</v>
      </c>
      <c r="C2800" s="42">
        <f>'Test Scenarios'!B2809</f>
        <v>0</v>
      </c>
      <c r="D2800" s="43" t="str">
        <f>"F-"&amp;'Test Scenarios'!M2809&amp;"-"&amp;'Test Scenarios'!C2809&amp;"-"&amp;C2800</f>
        <v>F---0</v>
      </c>
      <c r="E2800" s="43" t="s">
        <v>6576</v>
      </c>
      <c r="F2800" s="43">
        <f>'Test Scenarios'!G2809</f>
        <v>0</v>
      </c>
      <c r="G2800" s="43" t="str">
        <f>"Objective"&amp;CHAR(10)
&amp;'Test Scenarios'!L2809&amp;CHAR(10)&amp;CHAR(10)&amp;
"Test Case Description"&amp;CHAR(10)
&amp;'Test Scenarios'!D2809&amp;CHAR(10)&amp;CHAR(10)&amp;
"Expected Results"&amp;CHAR(10)&amp;'Test Scenarios'!F2809</f>
        <v xml:space="preserve">Objective
Test Case Description
Expected Results
</v>
      </c>
      <c r="H2800" s="41"/>
      <c r="I2800" s="43" t="s">
        <v>6577</v>
      </c>
      <c r="J2800" s="41" t="str">
        <f>"TST-F "&amp;_xlfn.XLOOKUP('Test Scenarios'!M2809,'Taxonomy and Epics'!H:H,'Taxonomy and Epics'!E:E)</f>
        <v xml:space="preserve">TST-F </v>
      </c>
      <c r="K2800" s="36" t="str">
        <f>"Phase1,"&amp;_xlfn.XLOOKUP('Test Scenarios'!M2809,'Taxonomy and Epics'!H:H,'Taxonomy and Epics'!B:B)&amp;"_"&amp;_xlfn.XLOOKUP('Test Scenarios'!M2809,'Taxonomy and Epics'!H:H,'Taxonomy and Epics'!C:C)&amp;","&amp;'Test Scenarios'!M2809&amp;",Fin_Functional, Workday"</f>
        <v>Phase1,_,,Fin_Functional, Workday</v>
      </c>
      <c r="L2800" s="41"/>
      <c r="M2800" s="41"/>
      <c r="N2800" s="41"/>
      <c r="O2800" s="41"/>
      <c r="P2800" s="41"/>
      <c r="Q2800" s="41"/>
      <c r="R2800" s="41"/>
      <c r="S2800" s="41"/>
      <c r="T2800" s="38"/>
    </row>
    <row r="2801" spans="1:20" ht="128" x14ac:dyDescent="0.2">
      <c r="A2801" s="20">
        <f>'Test Scenarios'!A2810</f>
        <v>0</v>
      </c>
      <c r="B2801" s="44">
        <f>'Test Scenarios'!K2810</f>
        <v>0</v>
      </c>
      <c r="C2801" s="42">
        <f>'Test Scenarios'!B2810</f>
        <v>0</v>
      </c>
      <c r="D2801" s="43" t="str">
        <f>"F-"&amp;'Test Scenarios'!M2810&amp;"-"&amp;'Test Scenarios'!C2810&amp;"-"&amp;C2801</f>
        <v>F---0</v>
      </c>
      <c r="E2801" s="43" t="s">
        <v>6576</v>
      </c>
      <c r="F2801" s="43">
        <f>'Test Scenarios'!G2810</f>
        <v>0</v>
      </c>
      <c r="G2801" s="43" t="str">
        <f>"Objective"&amp;CHAR(10)
&amp;'Test Scenarios'!L2810&amp;CHAR(10)&amp;CHAR(10)&amp;
"Test Case Description"&amp;CHAR(10)
&amp;'Test Scenarios'!D2810&amp;CHAR(10)&amp;CHAR(10)&amp;
"Expected Results"&amp;CHAR(10)&amp;'Test Scenarios'!F2810</f>
        <v xml:space="preserve">Objective
Test Case Description
Expected Results
</v>
      </c>
      <c r="H2801" s="41"/>
      <c r="I2801" s="43" t="s">
        <v>6577</v>
      </c>
      <c r="J2801" s="41" t="str">
        <f>"TST-F "&amp;_xlfn.XLOOKUP('Test Scenarios'!M2810,'Taxonomy and Epics'!H:H,'Taxonomy and Epics'!E:E)</f>
        <v xml:space="preserve">TST-F </v>
      </c>
      <c r="K2801" s="36" t="str">
        <f>"Phase1,"&amp;_xlfn.XLOOKUP('Test Scenarios'!M2810,'Taxonomy and Epics'!H:H,'Taxonomy and Epics'!B:B)&amp;"_"&amp;_xlfn.XLOOKUP('Test Scenarios'!M2810,'Taxonomy and Epics'!H:H,'Taxonomy and Epics'!C:C)&amp;","&amp;'Test Scenarios'!M2810&amp;",Fin_Functional, Workday"</f>
        <v>Phase1,_,,Fin_Functional, Workday</v>
      </c>
      <c r="L2801" s="41"/>
      <c r="M2801" s="41"/>
      <c r="N2801" s="41"/>
      <c r="O2801" s="41"/>
      <c r="P2801" s="41"/>
      <c r="Q2801" s="41"/>
      <c r="R2801" s="41"/>
      <c r="S2801" s="41"/>
      <c r="T2801" s="38"/>
    </row>
    <row r="2802" spans="1:20" ht="128" x14ac:dyDescent="0.2">
      <c r="A2802" s="20">
        <f>'Test Scenarios'!A2811</f>
        <v>0</v>
      </c>
      <c r="B2802" s="44">
        <f>'Test Scenarios'!K2811</f>
        <v>0</v>
      </c>
      <c r="C2802" s="42">
        <f>'Test Scenarios'!B2811</f>
        <v>0</v>
      </c>
      <c r="D2802" s="43" t="str">
        <f>"F-"&amp;'Test Scenarios'!M2811&amp;"-"&amp;'Test Scenarios'!C2811&amp;"-"&amp;C2802</f>
        <v>F---0</v>
      </c>
      <c r="E2802" s="43" t="s">
        <v>6576</v>
      </c>
      <c r="F2802" s="43">
        <f>'Test Scenarios'!G2811</f>
        <v>0</v>
      </c>
      <c r="G2802" s="43" t="str">
        <f>"Objective"&amp;CHAR(10)
&amp;'Test Scenarios'!L2811&amp;CHAR(10)&amp;CHAR(10)&amp;
"Test Case Description"&amp;CHAR(10)
&amp;'Test Scenarios'!D2811&amp;CHAR(10)&amp;CHAR(10)&amp;
"Expected Results"&amp;CHAR(10)&amp;'Test Scenarios'!F2811</f>
        <v xml:space="preserve">Objective
Test Case Description
Expected Results
</v>
      </c>
      <c r="H2802" s="41"/>
      <c r="I2802" s="43" t="s">
        <v>6577</v>
      </c>
      <c r="J2802" s="41" t="str">
        <f>"TST-F "&amp;_xlfn.XLOOKUP('Test Scenarios'!M2811,'Taxonomy and Epics'!H:H,'Taxonomy and Epics'!E:E)</f>
        <v xml:space="preserve">TST-F </v>
      </c>
      <c r="K2802" s="36" t="str">
        <f>"Phase1,"&amp;_xlfn.XLOOKUP('Test Scenarios'!M2811,'Taxonomy and Epics'!H:H,'Taxonomy and Epics'!B:B)&amp;"_"&amp;_xlfn.XLOOKUP('Test Scenarios'!M2811,'Taxonomy and Epics'!H:H,'Taxonomy and Epics'!C:C)&amp;","&amp;'Test Scenarios'!M2811&amp;",Fin_Functional, Workday"</f>
        <v>Phase1,_,,Fin_Functional, Workday</v>
      </c>
      <c r="L2802" s="41"/>
      <c r="M2802" s="41"/>
      <c r="N2802" s="41"/>
      <c r="O2802" s="41"/>
      <c r="P2802" s="41"/>
      <c r="Q2802" s="41"/>
      <c r="R2802" s="41"/>
      <c r="S2802" s="41"/>
      <c r="T2802" s="38"/>
    </row>
    <row r="2803" spans="1:20" ht="128" x14ac:dyDescent="0.2">
      <c r="A2803" s="20">
        <f>'Test Scenarios'!A2812</f>
        <v>0</v>
      </c>
      <c r="B2803" s="44">
        <f>'Test Scenarios'!K2812</f>
        <v>0</v>
      </c>
      <c r="C2803" s="42">
        <f>'Test Scenarios'!B2812</f>
        <v>0</v>
      </c>
      <c r="D2803" s="43" t="str">
        <f>"F-"&amp;'Test Scenarios'!M2812&amp;"-"&amp;'Test Scenarios'!C2812&amp;"-"&amp;C2803</f>
        <v>F---0</v>
      </c>
      <c r="E2803" s="43" t="s">
        <v>6576</v>
      </c>
      <c r="F2803" s="43">
        <f>'Test Scenarios'!G2812</f>
        <v>0</v>
      </c>
      <c r="G2803" s="43" t="str">
        <f>"Objective"&amp;CHAR(10)
&amp;'Test Scenarios'!L2812&amp;CHAR(10)&amp;CHAR(10)&amp;
"Test Case Description"&amp;CHAR(10)
&amp;'Test Scenarios'!D2812&amp;CHAR(10)&amp;CHAR(10)&amp;
"Expected Results"&amp;CHAR(10)&amp;'Test Scenarios'!F2812</f>
        <v xml:space="preserve">Objective
Test Case Description
Expected Results
</v>
      </c>
      <c r="H2803" s="41"/>
      <c r="I2803" s="43" t="s">
        <v>6577</v>
      </c>
      <c r="J2803" s="41" t="str">
        <f>"TST-F "&amp;_xlfn.XLOOKUP('Test Scenarios'!M2812,'Taxonomy and Epics'!H:H,'Taxonomy and Epics'!E:E)</f>
        <v xml:space="preserve">TST-F </v>
      </c>
      <c r="K2803" s="36" t="str">
        <f>"Phase1,"&amp;_xlfn.XLOOKUP('Test Scenarios'!M2812,'Taxonomy and Epics'!H:H,'Taxonomy and Epics'!B:B)&amp;"_"&amp;_xlfn.XLOOKUP('Test Scenarios'!M2812,'Taxonomy and Epics'!H:H,'Taxonomy and Epics'!C:C)&amp;","&amp;'Test Scenarios'!M2812&amp;",Fin_Functional, Workday"</f>
        <v>Phase1,_,,Fin_Functional, Workday</v>
      </c>
      <c r="L2803" s="41"/>
      <c r="M2803" s="41"/>
      <c r="N2803" s="41"/>
      <c r="O2803" s="41"/>
      <c r="P2803" s="41"/>
      <c r="Q2803" s="41"/>
      <c r="R2803" s="41"/>
      <c r="S2803" s="41"/>
      <c r="T2803" s="38"/>
    </row>
    <row r="2804" spans="1:20" ht="128" x14ac:dyDescent="0.2">
      <c r="A2804" s="20">
        <f>'Test Scenarios'!A2813</f>
        <v>0</v>
      </c>
      <c r="B2804" s="44">
        <f>'Test Scenarios'!K2813</f>
        <v>0</v>
      </c>
      <c r="C2804" s="42">
        <f>'Test Scenarios'!B2813</f>
        <v>0</v>
      </c>
      <c r="D2804" s="43" t="str">
        <f>"F-"&amp;'Test Scenarios'!M2813&amp;"-"&amp;'Test Scenarios'!C2813&amp;"-"&amp;C2804</f>
        <v>F---0</v>
      </c>
      <c r="E2804" s="43" t="s">
        <v>6576</v>
      </c>
      <c r="F2804" s="43">
        <f>'Test Scenarios'!G2813</f>
        <v>0</v>
      </c>
      <c r="G2804" s="43" t="str">
        <f>"Objective"&amp;CHAR(10)
&amp;'Test Scenarios'!L2813&amp;CHAR(10)&amp;CHAR(10)&amp;
"Test Case Description"&amp;CHAR(10)
&amp;'Test Scenarios'!D2813&amp;CHAR(10)&amp;CHAR(10)&amp;
"Expected Results"&amp;CHAR(10)&amp;'Test Scenarios'!F2813</f>
        <v xml:space="preserve">Objective
Test Case Description
Expected Results
</v>
      </c>
      <c r="H2804" s="41"/>
      <c r="I2804" s="43" t="s">
        <v>6577</v>
      </c>
      <c r="J2804" s="41" t="str">
        <f>"TST-F "&amp;_xlfn.XLOOKUP('Test Scenarios'!M2813,'Taxonomy and Epics'!H:H,'Taxonomy and Epics'!E:E)</f>
        <v xml:space="preserve">TST-F </v>
      </c>
      <c r="K2804" s="36" t="str">
        <f>"Phase1,"&amp;_xlfn.XLOOKUP('Test Scenarios'!M2813,'Taxonomy and Epics'!H:H,'Taxonomy and Epics'!B:B)&amp;"_"&amp;_xlfn.XLOOKUP('Test Scenarios'!M2813,'Taxonomy and Epics'!H:H,'Taxonomy and Epics'!C:C)&amp;","&amp;'Test Scenarios'!M2813&amp;",Fin_Functional, Workday"</f>
        <v>Phase1,_,,Fin_Functional, Workday</v>
      </c>
      <c r="L2804" s="41"/>
      <c r="M2804" s="41"/>
      <c r="N2804" s="41"/>
      <c r="O2804" s="41"/>
      <c r="P2804" s="41"/>
      <c r="Q2804" s="41"/>
      <c r="R2804" s="41"/>
      <c r="S2804" s="41"/>
      <c r="T2804" s="38"/>
    </row>
    <row r="2805" spans="1:20" ht="128" x14ac:dyDescent="0.2">
      <c r="A2805" s="20">
        <f>'Test Scenarios'!A2814</f>
        <v>0</v>
      </c>
      <c r="B2805" s="44">
        <f>'Test Scenarios'!K2814</f>
        <v>0</v>
      </c>
      <c r="C2805" s="42">
        <f>'Test Scenarios'!B2814</f>
        <v>0</v>
      </c>
      <c r="D2805" s="43" t="str">
        <f>"F-"&amp;'Test Scenarios'!M2814&amp;"-"&amp;'Test Scenarios'!C2814&amp;"-"&amp;C2805</f>
        <v>F---0</v>
      </c>
      <c r="E2805" s="43" t="s">
        <v>6576</v>
      </c>
      <c r="F2805" s="43">
        <f>'Test Scenarios'!G2814</f>
        <v>0</v>
      </c>
      <c r="G2805" s="43" t="str">
        <f>"Objective"&amp;CHAR(10)
&amp;'Test Scenarios'!L2814&amp;CHAR(10)&amp;CHAR(10)&amp;
"Test Case Description"&amp;CHAR(10)
&amp;'Test Scenarios'!D2814&amp;CHAR(10)&amp;CHAR(10)&amp;
"Expected Results"&amp;CHAR(10)&amp;'Test Scenarios'!F2814</f>
        <v xml:space="preserve">Objective
Test Case Description
Expected Results
</v>
      </c>
      <c r="H2805" s="41"/>
      <c r="I2805" s="43" t="s">
        <v>6577</v>
      </c>
      <c r="J2805" s="41" t="str">
        <f>"TST-F "&amp;_xlfn.XLOOKUP('Test Scenarios'!M2814,'Taxonomy and Epics'!H:H,'Taxonomy and Epics'!E:E)</f>
        <v xml:space="preserve">TST-F </v>
      </c>
      <c r="K2805" s="36" t="str">
        <f>"Phase1,"&amp;_xlfn.XLOOKUP('Test Scenarios'!M2814,'Taxonomy and Epics'!H:H,'Taxonomy and Epics'!B:B)&amp;"_"&amp;_xlfn.XLOOKUP('Test Scenarios'!M2814,'Taxonomy and Epics'!H:H,'Taxonomy and Epics'!C:C)&amp;","&amp;'Test Scenarios'!M2814&amp;",Fin_Functional, Workday"</f>
        <v>Phase1,_,,Fin_Functional, Workday</v>
      </c>
      <c r="L2805" s="41"/>
      <c r="M2805" s="41"/>
      <c r="N2805" s="41"/>
      <c r="O2805" s="41"/>
      <c r="P2805" s="41"/>
      <c r="Q2805" s="41"/>
      <c r="R2805" s="41"/>
      <c r="S2805" s="41"/>
      <c r="T2805" s="38"/>
    </row>
    <row r="2806" spans="1:20" ht="128" x14ac:dyDescent="0.2">
      <c r="A2806" s="20">
        <f>'Test Scenarios'!A2815</f>
        <v>0</v>
      </c>
      <c r="B2806" s="44">
        <f>'Test Scenarios'!K2815</f>
        <v>0</v>
      </c>
      <c r="C2806" s="42">
        <f>'Test Scenarios'!B2815</f>
        <v>0</v>
      </c>
      <c r="D2806" s="43" t="str">
        <f>"F-"&amp;'Test Scenarios'!M2815&amp;"-"&amp;'Test Scenarios'!C2815&amp;"-"&amp;C2806</f>
        <v>F---0</v>
      </c>
      <c r="E2806" s="43" t="s">
        <v>6576</v>
      </c>
      <c r="F2806" s="43">
        <f>'Test Scenarios'!G2815</f>
        <v>0</v>
      </c>
      <c r="G2806" s="43" t="str">
        <f>"Objective"&amp;CHAR(10)
&amp;'Test Scenarios'!L2815&amp;CHAR(10)&amp;CHAR(10)&amp;
"Test Case Description"&amp;CHAR(10)
&amp;'Test Scenarios'!D2815&amp;CHAR(10)&amp;CHAR(10)&amp;
"Expected Results"&amp;CHAR(10)&amp;'Test Scenarios'!F2815</f>
        <v xml:space="preserve">Objective
Test Case Description
Expected Results
</v>
      </c>
      <c r="H2806" s="41"/>
      <c r="I2806" s="43" t="s">
        <v>6577</v>
      </c>
      <c r="J2806" s="41" t="str">
        <f>"TST-F "&amp;_xlfn.XLOOKUP('Test Scenarios'!M2815,'Taxonomy and Epics'!H:H,'Taxonomy and Epics'!E:E)</f>
        <v xml:space="preserve">TST-F </v>
      </c>
      <c r="K2806" s="36" t="str">
        <f>"Phase1,"&amp;_xlfn.XLOOKUP('Test Scenarios'!M2815,'Taxonomy and Epics'!H:H,'Taxonomy and Epics'!B:B)&amp;"_"&amp;_xlfn.XLOOKUP('Test Scenarios'!M2815,'Taxonomy and Epics'!H:H,'Taxonomy and Epics'!C:C)&amp;","&amp;'Test Scenarios'!M2815&amp;",Fin_Functional, Workday"</f>
        <v>Phase1,_,,Fin_Functional, Workday</v>
      </c>
      <c r="L2806" s="41"/>
      <c r="M2806" s="41"/>
      <c r="N2806" s="41"/>
      <c r="O2806" s="41"/>
      <c r="P2806" s="41"/>
      <c r="Q2806" s="41"/>
      <c r="R2806" s="41"/>
      <c r="S2806" s="41"/>
      <c r="T2806" s="38"/>
    </row>
    <row r="2807" spans="1:20" ht="128" x14ac:dyDescent="0.2">
      <c r="A2807" s="20">
        <f>'Test Scenarios'!A2816</f>
        <v>0</v>
      </c>
      <c r="B2807" s="44">
        <f>'Test Scenarios'!K2816</f>
        <v>0</v>
      </c>
      <c r="C2807" s="42">
        <f>'Test Scenarios'!B2816</f>
        <v>0</v>
      </c>
      <c r="D2807" s="43" t="str">
        <f>"F-"&amp;'Test Scenarios'!M2816&amp;"-"&amp;'Test Scenarios'!C2816&amp;"-"&amp;C2807</f>
        <v>F---0</v>
      </c>
      <c r="E2807" s="43" t="s">
        <v>6576</v>
      </c>
      <c r="F2807" s="43">
        <f>'Test Scenarios'!G2816</f>
        <v>0</v>
      </c>
      <c r="G2807" s="43" t="str">
        <f>"Objective"&amp;CHAR(10)
&amp;'Test Scenarios'!L2816&amp;CHAR(10)&amp;CHAR(10)&amp;
"Test Case Description"&amp;CHAR(10)
&amp;'Test Scenarios'!D2816&amp;CHAR(10)&amp;CHAR(10)&amp;
"Expected Results"&amp;CHAR(10)&amp;'Test Scenarios'!F2816</f>
        <v xml:space="preserve">Objective
Test Case Description
Expected Results
</v>
      </c>
      <c r="H2807" s="41"/>
      <c r="I2807" s="43" t="s">
        <v>6577</v>
      </c>
      <c r="J2807" s="41" t="str">
        <f>"TST-F "&amp;_xlfn.XLOOKUP('Test Scenarios'!M2816,'Taxonomy and Epics'!H:H,'Taxonomy and Epics'!E:E)</f>
        <v xml:space="preserve">TST-F </v>
      </c>
      <c r="K2807" s="36" t="str">
        <f>"Phase1,"&amp;_xlfn.XLOOKUP('Test Scenarios'!M2816,'Taxonomy and Epics'!H:H,'Taxonomy and Epics'!B:B)&amp;"_"&amp;_xlfn.XLOOKUP('Test Scenarios'!M2816,'Taxonomy and Epics'!H:H,'Taxonomy and Epics'!C:C)&amp;","&amp;'Test Scenarios'!M2816&amp;",Fin_Functional, Workday"</f>
        <v>Phase1,_,,Fin_Functional, Workday</v>
      </c>
      <c r="L2807" s="41"/>
      <c r="M2807" s="41"/>
      <c r="N2807" s="41"/>
      <c r="O2807" s="41"/>
      <c r="P2807" s="41"/>
      <c r="Q2807" s="41"/>
      <c r="R2807" s="41"/>
      <c r="S2807" s="41"/>
      <c r="T2807" s="38"/>
    </row>
    <row r="2808" spans="1:20" ht="128" x14ac:dyDescent="0.2">
      <c r="A2808" s="20">
        <f>'Test Scenarios'!A2817</f>
        <v>0</v>
      </c>
      <c r="B2808" s="44">
        <f>'Test Scenarios'!K2817</f>
        <v>0</v>
      </c>
      <c r="C2808" s="42">
        <f>'Test Scenarios'!B2817</f>
        <v>0</v>
      </c>
      <c r="D2808" s="43" t="str">
        <f>"F-"&amp;'Test Scenarios'!M2817&amp;"-"&amp;'Test Scenarios'!C2817&amp;"-"&amp;C2808</f>
        <v>F---0</v>
      </c>
      <c r="E2808" s="43" t="s">
        <v>6576</v>
      </c>
      <c r="F2808" s="43">
        <f>'Test Scenarios'!G2817</f>
        <v>0</v>
      </c>
      <c r="G2808" s="43" t="str">
        <f>"Objective"&amp;CHAR(10)
&amp;'Test Scenarios'!L2817&amp;CHAR(10)&amp;CHAR(10)&amp;
"Test Case Description"&amp;CHAR(10)
&amp;'Test Scenarios'!D2817&amp;CHAR(10)&amp;CHAR(10)&amp;
"Expected Results"&amp;CHAR(10)&amp;'Test Scenarios'!F2817</f>
        <v xml:space="preserve">Objective
Test Case Description
Expected Results
</v>
      </c>
      <c r="H2808" s="41"/>
      <c r="I2808" s="43" t="s">
        <v>6577</v>
      </c>
      <c r="J2808" s="41" t="str">
        <f>"TST-F "&amp;_xlfn.XLOOKUP('Test Scenarios'!M2817,'Taxonomy and Epics'!H:H,'Taxonomy and Epics'!E:E)</f>
        <v xml:space="preserve">TST-F </v>
      </c>
      <c r="K2808" s="36" t="str">
        <f>"Phase1,"&amp;_xlfn.XLOOKUP('Test Scenarios'!M2817,'Taxonomy and Epics'!H:H,'Taxonomy and Epics'!B:B)&amp;"_"&amp;_xlfn.XLOOKUP('Test Scenarios'!M2817,'Taxonomy and Epics'!H:H,'Taxonomy and Epics'!C:C)&amp;","&amp;'Test Scenarios'!M2817&amp;",Fin_Functional, Workday"</f>
        <v>Phase1,_,,Fin_Functional, Workday</v>
      </c>
      <c r="L2808" s="41"/>
      <c r="M2808" s="41"/>
      <c r="N2808" s="41"/>
      <c r="O2808" s="41"/>
      <c r="P2808" s="41"/>
      <c r="Q2808" s="41"/>
      <c r="R2808" s="41"/>
      <c r="S2808" s="41"/>
      <c r="T2808" s="38"/>
    </row>
    <row r="2809" spans="1:20" ht="128" x14ac:dyDescent="0.2">
      <c r="A2809" s="20">
        <f>'Test Scenarios'!A2818</f>
        <v>0</v>
      </c>
      <c r="B2809" s="44">
        <f>'Test Scenarios'!K2818</f>
        <v>0</v>
      </c>
      <c r="C2809" s="42">
        <f>'Test Scenarios'!B2818</f>
        <v>0</v>
      </c>
      <c r="D2809" s="43" t="str">
        <f>"F-"&amp;'Test Scenarios'!M2818&amp;"-"&amp;'Test Scenarios'!C2818&amp;"-"&amp;C2809</f>
        <v>F---0</v>
      </c>
      <c r="E2809" s="43" t="s">
        <v>6576</v>
      </c>
      <c r="F2809" s="43">
        <f>'Test Scenarios'!G2818</f>
        <v>0</v>
      </c>
      <c r="G2809" s="43" t="str">
        <f>"Objective"&amp;CHAR(10)
&amp;'Test Scenarios'!L2818&amp;CHAR(10)&amp;CHAR(10)&amp;
"Test Case Description"&amp;CHAR(10)
&amp;'Test Scenarios'!D2818&amp;CHAR(10)&amp;CHAR(10)&amp;
"Expected Results"&amp;CHAR(10)&amp;'Test Scenarios'!F2818</f>
        <v xml:space="preserve">Objective
Test Case Description
Expected Results
</v>
      </c>
      <c r="H2809" s="41"/>
      <c r="I2809" s="43" t="s">
        <v>6577</v>
      </c>
      <c r="J2809" s="41" t="str">
        <f>"TST-F "&amp;_xlfn.XLOOKUP('Test Scenarios'!M2818,'Taxonomy and Epics'!H:H,'Taxonomy and Epics'!E:E)</f>
        <v xml:space="preserve">TST-F </v>
      </c>
      <c r="K2809" s="36" t="str">
        <f>"Phase1,"&amp;_xlfn.XLOOKUP('Test Scenarios'!M2818,'Taxonomy and Epics'!H:H,'Taxonomy and Epics'!B:B)&amp;"_"&amp;_xlfn.XLOOKUP('Test Scenarios'!M2818,'Taxonomy and Epics'!H:H,'Taxonomy and Epics'!C:C)&amp;","&amp;'Test Scenarios'!M2818&amp;",Fin_Functional, Workday"</f>
        <v>Phase1,_,,Fin_Functional, Workday</v>
      </c>
      <c r="L2809" s="41"/>
      <c r="M2809" s="41"/>
      <c r="N2809" s="41"/>
      <c r="O2809" s="41"/>
      <c r="P2809" s="41"/>
      <c r="Q2809" s="41"/>
      <c r="R2809" s="41"/>
      <c r="S2809" s="41"/>
      <c r="T2809" s="38"/>
    </row>
    <row r="2810" spans="1:20" ht="128" x14ac:dyDescent="0.2">
      <c r="A2810" s="20">
        <f>'Test Scenarios'!A2819</f>
        <v>0</v>
      </c>
      <c r="B2810" s="44">
        <f>'Test Scenarios'!K2819</f>
        <v>0</v>
      </c>
      <c r="C2810" s="42">
        <f>'Test Scenarios'!B2819</f>
        <v>0</v>
      </c>
      <c r="D2810" s="43" t="str">
        <f>"F-"&amp;'Test Scenarios'!M2819&amp;"-"&amp;'Test Scenarios'!C2819&amp;"-"&amp;C2810</f>
        <v>F---0</v>
      </c>
      <c r="E2810" s="43" t="s">
        <v>6576</v>
      </c>
      <c r="F2810" s="43">
        <f>'Test Scenarios'!G2819</f>
        <v>0</v>
      </c>
      <c r="G2810" s="43" t="str">
        <f>"Objective"&amp;CHAR(10)
&amp;'Test Scenarios'!L2819&amp;CHAR(10)&amp;CHAR(10)&amp;
"Test Case Description"&amp;CHAR(10)
&amp;'Test Scenarios'!D2819&amp;CHAR(10)&amp;CHAR(10)&amp;
"Expected Results"&amp;CHAR(10)&amp;'Test Scenarios'!F2819</f>
        <v xml:space="preserve">Objective
Test Case Description
Expected Results
</v>
      </c>
      <c r="H2810" s="41"/>
      <c r="I2810" s="43" t="s">
        <v>6577</v>
      </c>
      <c r="J2810" s="41" t="str">
        <f>"TST-F "&amp;_xlfn.XLOOKUP('Test Scenarios'!M2819,'Taxonomy and Epics'!H:H,'Taxonomy and Epics'!E:E)</f>
        <v xml:space="preserve">TST-F </v>
      </c>
      <c r="K2810" s="36" t="str">
        <f>"Phase1,"&amp;_xlfn.XLOOKUP('Test Scenarios'!M2819,'Taxonomy and Epics'!H:H,'Taxonomy and Epics'!B:B)&amp;"_"&amp;_xlfn.XLOOKUP('Test Scenarios'!M2819,'Taxonomy and Epics'!H:H,'Taxonomy and Epics'!C:C)&amp;","&amp;'Test Scenarios'!M2819&amp;",Fin_Functional, Workday"</f>
        <v>Phase1,_,,Fin_Functional, Workday</v>
      </c>
      <c r="L2810" s="41"/>
      <c r="M2810" s="41"/>
      <c r="N2810" s="41"/>
      <c r="O2810" s="41"/>
      <c r="P2810" s="41"/>
      <c r="Q2810" s="41"/>
      <c r="R2810" s="41"/>
      <c r="S2810" s="41"/>
      <c r="T2810" s="38"/>
    </row>
    <row r="2811" spans="1:20" ht="128" x14ac:dyDescent="0.2">
      <c r="A2811" s="20">
        <f>'Test Scenarios'!A2820</f>
        <v>0</v>
      </c>
      <c r="B2811" s="44">
        <f>'Test Scenarios'!K2820</f>
        <v>0</v>
      </c>
      <c r="C2811" s="42">
        <f>'Test Scenarios'!B2820</f>
        <v>0</v>
      </c>
      <c r="D2811" s="43" t="str">
        <f>"F-"&amp;'Test Scenarios'!M2820&amp;"-"&amp;'Test Scenarios'!C2820&amp;"-"&amp;C2811</f>
        <v>F---0</v>
      </c>
      <c r="E2811" s="43" t="s">
        <v>6576</v>
      </c>
      <c r="F2811" s="43">
        <f>'Test Scenarios'!G2820</f>
        <v>0</v>
      </c>
      <c r="G2811" s="43" t="str">
        <f>"Objective"&amp;CHAR(10)
&amp;'Test Scenarios'!L2820&amp;CHAR(10)&amp;CHAR(10)&amp;
"Test Case Description"&amp;CHAR(10)
&amp;'Test Scenarios'!D2820&amp;CHAR(10)&amp;CHAR(10)&amp;
"Expected Results"&amp;CHAR(10)&amp;'Test Scenarios'!F2820</f>
        <v xml:space="preserve">Objective
Test Case Description
Expected Results
</v>
      </c>
      <c r="H2811" s="41"/>
      <c r="I2811" s="43" t="s">
        <v>6577</v>
      </c>
      <c r="J2811" s="41" t="str">
        <f>"TST-F "&amp;_xlfn.XLOOKUP('Test Scenarios'!M2820,'Taxonomy and Epics'!H:H,'Taxonomy and Epics'!E:E)</f>
        <v xml:space="preserve">TST-F </v>
      </c>
      <c r="K2811" s="36" t="str">
        <f>"Phase1,"&amp;_xlfn.XLOOKUP('Test Scenarios'!M2820,'Taxonomy and Epics'!H:H,'Taxonomy and Epics'!B:B)&amp;"_"&amp;_xlfn.XLOOKUP('Test Scenarios'!M2820,'Taxonomy and Epics'!H:H,'Taxonomy and Epics'!C:C)&amp;","&amp;'Test Scenarios'!M2820&amp;",Fin_Functional, Workday"</f>
        <v>Phase1,_,,Fin_Functional, Workday</v>
      </c>
      <c r="L2811" s="41"/>
      <c r="M2811" s="41"/>
      <c r="N2811" s="41"/>
      <c r="O2811" s="41"/>
      <c r="P2811" s="41"/>
      <c r="Q2811" s="41"/>
      <c r="R2811" s="41"/>
      <c r="S2811" s="41"/>
      <c r="T2811" s="38"/>
    </row>
    <row r="2812" spans="1:20" ht="128" x14ac:dyDescent="0.2">
      <c r="A2812" s="20">
        <f>'Test Scenarios'!A2821</f>
        <v>0</v>
      </c>
      <c r="B2812" s="44">
        <f>'Test Scenarios'!K2821</f>
        <v>0</v>
      </c>
      <c r="C2812" s="42">
        <f>'Test Scenarios'!B2821</f>
        <v>0</v>
      </c>
      <c r="D2812" s="43" t="str">
        <f>"F-"&amp;'Test Scenarios'!M2821&amp;"-"&amp;'Test Scenarios'!C2821&amp;"-"&amp;C2812</f>
        <v>F---0</v>
      </c>
      <c r="E2812" s="43" t="s">
        <v>6576</v>
      </c>
      <c r="F2812" s="43">
        <f>'Test Scenarios'!G2821</f>
        <v>0</v>
      </c>
      <c r="G2812" s="43" t="str">
        <f>"Objective"&amp;CHAR(10)
&amp;'Test Scenarios'!L2821&amp;CHAR(10)&amp;CHAR(10)&amp;
"Test Case Description"&amp;CHAR(10)
&amp;'Test Scenarios'!D2821&amp;CHAR(10)&amp;CHAR(10)&amp;
"Expected Results"&amp;CHAR(10)&amp;'Test Scenarios'!F2821</f>
        <v xml:space="preserve">Objective
Test Case Description
Expected Results
</v>
      </c>
      <c r="H2812" s="41"/>
      <c r="I2812" s="43" t="s">
        <v>6577</v>
      </c>
      <c r="J2812" s="41" t="str">
        <f>"TST-F "&amp;_xlfn.XLOOKUP('Test Scenarios'!M2821,'Taxonomy and Epics'!H:H,'Taxonomy and Epics'!E:E)</f>
        <v xml:space="preserve">TST-F </v>
      </c>
      <c r="K2812" s="36" t="str">
        <f>"Phase1,"&amp;_xlfn.XLOOKUP('Test Scenarios'!M2821,'Taxonomy and Epics'!H:H,'Taxonomy and Epics'!B:B)&amp;"_"&amp;_xlfn.XLOOKUP('Test Scenarios'!M2821,'Taxonomy and Epics'!H:H,'Taxonomy and Epics'!C:C)&amp;","&amp;'Test Scenarios'!M2821&amp;",Fin_Functional, Workday"</f>
        <v>Phase1,_,,Fin_Functional, Workday</v>
      </c>
      <c r="L2812" s="41"/>
      <c r="M2812" s="41"/>
      <c r="N2812" s="41"/>
      <c r="O2812" s="41"/>
      <c r="P2812" s="41"/>
      <c r="Q2812" s="41"/>
      <c r="R2812" s="41"/>
      <c r="S2812" s="41"/>
      <c r="T2812" s="38"/>
    </row>
    <row r="2813" spans="1:20" ht="128" x14ac:dyDescent="0.2">
      <c r="A2813" s="20">
        <f>'Test Scenarios'!A2822</f>
        <v>0</v>
      </c>
      <c r="B2813" s="44">
        <f>'Test Scenarios'!K2822</f>
        <v>0</v>
      </c>
      <c r="C2813" s="42">
        <f>'Test Scenarios'!B2822</f>
        <v>0</v>
      </c>
      <c r="D2813" s="43" t="str">
        <f>"F-"&amp;'Test Scenarios'!M2822&amp;"-"&amp;'Test Scenarios'!C2822&amp;"-"&amp;C2813</f>
        <v>F---0</v>
      </c>
      <c r="E2813" s="43" t="s">
        <v>6576</v>
      </c>
      <c r="F2813" s="43">
        <f>'Test Scenarios'!G2822</f>
        <v>0</v>
      </c>
      <c r="G2813" s="43" t="str">
        <f>"Objective"&amp;CHAR(10)
&amp;'Test Scenarios'!L2822&amp;CHAR(10)&amp;CHAR(10)&amp;
"Test Case Description"&amp;CHAR(10)
&amp;'Test Scenarios'!D2822&amp;CHAR(10)&amp;CHAR(10)&amp;
"Expected Results"&amp;CHAR(10)&amp;'Test Scenarios'!F2822</f>
        <v xml:space="preserve">Objective
Test Case Description
Expected Results
</v>
      </c>
      <c r="H2813" s="41"/>
      <c r="I2813" s="43" t="s">
        <v>6577</v>
      </c>
      <c r="J2813" s="41" t="str">
        <f>"TST-F "&amp;_xlfn.XLOOKUP('Test Scenarios'!M2822,'Taxonomy and Epics'!H:H,'Taxonomy and Epics'!E:E)</f>
        <v xml:space="preserve">TST-F </v>
      </c>
      <c r="K2813" s="36" t="str">
        <f>"Phase1,"&amp;_xlfn.XLOOKUP('Test Scenarios'!M2822,'Taxonomy and Epics'!H:H,'Taxonomy and Epics'!B:B)&amp;"_"&amp;_xlfn.XLOOKUP('Test Scenarios'!M2822,'Taxonomy and Epics'!H:H,'Taxonomy and Epics'!C:C)&amp;","&amp;'Test Scenarios'!M2822&amp;",Fin_Functional, Workday"</f>
        <v>Phase1,_,,Fin_Functional, Workday</v>
      </c>
      <c r="L2813" s="41"/>
      <c r="M2813" s="41"/>
      <c r="N2813" s="41"/>
      <c r="O2813" s="41"/>
      <c r="P2813" s="41"/>
      <c r="Q2813" s="41"/>
      <c r="R2813" s="41"/>
      <c r="S2813" s="41"/>
      <c r="T2813" s="38"/>
    </row>
    <row r="2814" spans="1:20" ht="128" x14ac:dyDescent="0.2">
      <c r="A2814" s="20">
        <f>'Test Scenarios'!A2823</f>
        <v>0</v>
      </c>
      <c r="B2814" s="44">
        <f>'Test Scenarios'!K2823</f>
        <v>0</v>
      </c>
      <c r="C2814" s="42">
        <f>'Test Scenarios'!B2823</f>
        <v>0</v>
      </c>
      <c r="D2814" s="43" t="str">
        <f>"F-"&amp;'Test Scenarios'!M2823&amp;"-"&amp;'Test Scenarios'!C2823&amp;"-"&amp;C2814</f>
        <v>F---0</v>
      </c>
      <c r="E2814" s="43" t="s">
        <v>6576</v>
      </c>
      <c r="F2814" s="43">
        <f>'Test Scenarios'!G2823</f>
        <v>0</v>
      </c>
      <c r="G2814" s="43" t="str">
        <f>"Objective"&amp;CHAR(10)
&amp;'Test Scenarios'!L2823&amp;CHAR(10)&amp;CHAR(10)&amp;
"Test Case Description"&amp;CHAR(10)
&amp;'Test Scenarios'!D2823&amp;CHAR(10)&amp;CHAR(10)&amp;
"Expected Results"&amp;CHAR(10)&amp;'Test Scenarios'!F2823</f>
        <v xml:space="preserve">Objective
Test Case Description
Expected Results
</v>
      </c>
      <c r="H2814" s="41"/>
      <c r="I2814" s="43" t="s">
        <v>6577</v>
      </c>
      <c r="J2814" s="41" t="str">
        <f>"TST-F "&amp;_xlfn.XLOOKUP('Test Scenarios'!M2823,'Taxonomy and Epics'!H:H,'Taxonomy and Epics'!E:E)</f>
        <v xml:space="preserve">TST-F </v>
      </c>
      <c r="K2814" s="36" t="str">
        <f>"Phase1,"&amp;_xlfn.XLOOKUP('Test Scenarios'!M2823,'Taxonomy and Epics'!H:H,'Taxonomy and Epics'!B:B)&amp;"_"&amp;_xlfn.XLOOKUP('Test Scenarios'!M2823,'Taxonomy and Epics'!H:H,'Taxonomy and Epics'!C:C)&amp;","&amp;'Test Scenarios'!M2823&amp;",Fin_Functional, Workday"</f>
        <v>Phase1,_,,Fin_Functional, Workday</v>
      </c>
      <c r="L2814" s="41"/>
      <c r="M2814" s="41"/>
      <c r="N2814" s="41"/>
      <c r="O2814" s="41"/>
      <c r="P2814" s="41"/>
      <c r="Q2814" s="41"/>
      <c r="R2814" s="41"/>
      <c r="S2814" s="41"/>
      <c r="T2814" s="38"/>
    </row>
    <row r="2815" spans="1:20" ht="128" x14ac:dyDescent="0.2">
      <c r="A2815" s="20">
        <f>'Test Scenarios'!A2824</f>
        <v>0</v>
      </c>
      <c r="B2815" s="44">
        <f>'Test Scenarios'!K2824</f>
        <v>0</v>
      </c>
      <c r="C2815" s="42">
        <f>'Test Scenarios'!B2824</f>
        <v>0</v>
      </c>
      <c r="D2815" s="43" t="str">
        <f>"F-"&amp;'Test Scenarios'!M2824&amp;"-"&amp;'Test Scenarios'!C2824&amp;"-"&amp;C2815</f>
        <v>F---0</v>
      </c>
      <c r="E2815" s="43" t="s">
        <v>6576</v>
      </c>
      <c r="F2815" s="43">
        <f>'Test Scenarios'!G2824</f>
        <v>0</v>
      </c>
      <c r="G2815" s="43" t="str">
        <f>"Objective"&amp;CHAR(10)
&amp;'Test Scenarios'!L2824&amp;CHAR(10)&amp;CHAR(10)&amp;
"Test Case Description"&amp;CHAR(10)
&amp;'Test Scenarios'!D2824&amp;CHAR(10)&amp;CHAR(10)&amp;
"Expected Results"&amp;CHAR(10)&amp;'Test Scenarios'!F2824</f>
        <v xml:space="preserve">Objective
Test Case Description
Expected Results
</v>
      </c>
      <c r="H2815" s="41"/>
      <c r="I2815" s="43" t="s">
        <v>6577</v>
      </c>
      <c r="J2815" s="41" t="str">
        <f>"TST-F "&amp;_xlfn.XLOOKUP('Test Scenarios'!M2824,'Taxonomy and Epics'!H:H,'Taxonomy and Epics'!E:E)</f>
        <v xml:space="preserve">TST-F </v>
      </c>
      <c r="K2815" s="36" t="str">
        <f>"Phase1,"&amp;_xlfn.XLOOKUP('Test Scenarios'!M2824,'Taxonomy and Epics'!H:H,'Taxonomy and Epics'!B:B)&amp;"_"&amp;_xlfn.XLOOKUP('Test Scenarios'!M2824,'Taxonomy and Epics'!H:H,'Taxonomy and Epics'!C:C)&amp;","&amp;'Test Scenarios'!M2824&amp;",Fin_Functional, Workday"</f>
        <v>Phase1,_,,Fin_Functional, Workday</v>
      </c>
      <c r="L2815" s="41"/>
      <c r="M2815" s="41"/>
      <c r="N2815" s="41"/>
      <c r="O2815" s="41"/>
      <c r="P2815" s="41"/>
      <c r="Q2815" s="41"/>
      <c r="R2815" s="41"/>
      <c r="S2815" s="41"/>
      <c r="T2815" s="38"/>
    </row>
    <row r="2816" spans="1:20" ht="128" x14ac:dyDescent="0.2">
      <c r="A2816" s="20">
        <f>'Test Scenarios'!A2825</f>
        <v>0</v>
      </c>
      <c r="B2816" s="44">
        <f>'Test Scenarios'!K2825</f>
        <v>0</v>
      </c>
      <c r="C2816" s="42">
        <f>'Test Scenarios'!B2825</f>
        <v>0</v>
      </c>
      <c r="D2816" s="43" t="str">
        <f>"F-"&amp;'Test Scenarios'!M2825&amp;"-"&amp;'Test Scenarios'!C2825&amp;"-"&amp;C2816</f>
        <v>F---0</v>
      </c>
      <c r="E2816" s="43" t="s">
        <v>6576</v>
      </c>
      <c r="F2816" s="43">
        <f>'Test Scenarios'!G2825</f>
        <v>0</v>
      </c>
      <c r="G2816" s="43" t="str">
        <f>"Objective"&amp;CHAR(10)
&amp;'Test Scenarios'!L2825&amp;CHAR(10)&amp;CHAR(10)&amp;
"Test Case Description"&amp;CHAR(10)
&amp;'Test Scenarios'!D2825&amp;CHAR(10)&amp;CHAR(10)&amp;
"Expected Results"&amp;CHAR(10)&amp;'Test Scenarios'!F2825</f>
        <v xml:space="preserve">Objective
Test Case Description
Expected Results
</v>
      </c>
      <c r="H2816" s="41"/>
      <c r="I2816" s="43" t="s">
        <v>6577</v>
      </c>
      <c r="J2816" s="41" t="str">
        <f>"TST-F "&amp;_xlfn.XLOOKUP('Test Scenarios'!M2825,'Taxonomy and Epics'!H:H,'Taxonomy and Epics'!E:E)</f>
        <v xml:space="preserve">TST-F </v>
      </c>
      <c r="K2816" s="36" t="str">
        <f>"Phase1,"&amp;_xlfn.XLOOKUP('Test Scenarios'!M2825,'Taxonomy and Epics'!H:H,'Taxonomy and Epics'!B:B)&amp;"_"&amp;_xlfn.XLOOKUP('Test Scenarios'!M2825,'Taxonomy and Epics'!H:H,'Taxonomy and Epics'!C:C)&amp;","&amp;'Test Scenarios'!M2825&amp;",Fin_Functional, Workday"</f>
        <v>Phase1,_,,Fin_Functional, Workday</v>
      </c>
      <c r="L2816" s="41"/>
      <c r="M2816" s="41"/>
      <c r="N2816" s="41"/>
      <c r="O2816" s="41"/>
      <c r="P2816" s="41"/>
      <c r="Q2816" s="41"/>
      <c r="R2816" s="41"/>
      <c r="S2816" s="41"/>
      <c r="T2816" s="38"/>
    </row>
    <row r="2817" spans="1:20" ht="128" x14ac:dyDescent="0.2">
      <c r="A2817" s="20">
        <f>'Test Scenarios'!A2826</f>
        <v>0</v>
      </c>
      <c r="B2817" s="44">
        <f>'Test Scenarios'!K2826</f>
        <v>0</v>
      </c>
      <c r="C2817" s="42">
        <f>'Test Scenarios'!B2826</f>
        <v>0</v>
      </c>
      <c r="D2817" s="43" t="str">
        <f>"F-"&amp;'Test Scenarios'!M2826&amp;"-"&amp;'Test Scenarios'!C2826&amp;"-"&amp;C2817</f>
        <v>F---0</v>
      </c>
      <c r="E2817" s="43" t="s">
        <v>6576</v>
      </c>
      <c r="F2817" s="43">
        <f>'Test Scenarios'!G2826</f>
        <v>0</v>
      </c>
      <c r="G2817" s="43" t="str">
        <f>"Objective"&amp;CHAR(10)
&amp;'Test Scenarios'!L2826&amp;CHAR(10)&amp;CHAR(10)&amp;
"Test Case Description"&amp;CHAR(10)
&amp;'Test Scenarios'!D2826&amp;CHAR(10)&amp;CHAR(10)&amp;
"Expected Results"&amp;CHAR(10)&amp;'Test Scenarios'!F2826</f>
        <v xml:space="preserve">Objective
Test Case Description
Expected Results
</v>
      </c>
      <c r="H2817" s="41"/>
      <c r="I2817" s="43" t="s">
        <v>6577</v>
      </c>
      <c r="J2817" s="41" t="str">
        <f>"TST-F "&amp;_xlfn.XLOOKUP('Test Scenarios'!M2826,'Taxonomy and Epics'!H:H,'Taxonomy and Epics'!E:E)</f>
        <v xml:space="preserve">TST-F </v>
      </c>
      <c r="K2817" s="36" t="str">
        <f>"Phase1,"&amp;_xlfn.XLOOKUP('Test Scenarios'!M2826,'Taxonomy and Epics'!H:H,'Taxonomy and Epics'!B:B)&amp;"_"&amp;_xlfn.XLOOKUP('Test Scenarios'!M2826,'Taxonomy and Epics'!H:H,'Taxonomy and Epics'!C:C)&amp;","&amp;'Test Scenarios'!M2826&amp;",Fin_Functional, Workday"</f>
        <v>Phase1,_,,Fin_Functional, Workday</v>
      </c>
      <c r="L2817" s="41"/>
      <c r="M2817" s="41"/>
      <c r="N2817" s="41"/>
      <c r="O2817" s="41"/>
      <c r="P2817" s="41"/>
      <c r="Q2817" s="41"/>
      <c r="R2817" s="41"/>
      <c r="S2817" s="41"/>
      <c r="T2817" s="38"/>
    </row>
    <row r="2818" spans="1:20" ht="128" x14ac:dyDescent="0.2">
      <c r="A2818" s="20">
        <f>'Test Scenarios'!A2827</f>
        <v>0</v>
      </c>
      <c r="B2818" s="44">
        <f>'Test Scenarios'!K2827</f>
        <v>0</v>
      </c>
      <c r="C2818" s="42">
        <f>'Test Scenarios'!B2827</f>
        <v>0</v>
      </c>
      <c r="D2818" s="43" t="str">
        <f>"F-"&amp;'Test Scenarios'!M2827&amp;"-"&amp;'Test Scenarios'!C2827&amp;"-"&amp;C2818</f>
        <v>F---0</v>
      </c>
      <c r="E2818" s="43" t="s">
        <v>6576</v>
      </c>
      <c r="F2818" s="43">
        <f>'Test Scenarios'!G2827</f>
        <v>0</v>
      </c>
      <c r="G2818" s="43" t="str">
        <f>"Objective"&amp;CHAR(10)
&amp;'Test Scenarios'!L2827&amp;CHAR(10)&amp;CHAR(10)&amp;
"Test Case Description"&amp;CHAR(10)
&amp;'Test Scenarios'!D2827&amp;CHAR(10)&amp;CHAR(10)&amp;
"Expected Results"&amp;CHAR(10)&amp;'Test Scenarios'!F2827</f>
        <v xml:space="preserve">Objective
Test Case Description
Expected Results
</v>
      </c>
      <c r="H2818" s="41"/>
      <c r="I2818" s="43" t="s">
        <v>6577</v>
      </c>
      <c r="J2818" s="41" t="str">
        <f>"TST-F "&amp;_xlfn.XLOOKUP('Test Scenarios'!M2827,'Taxonomy and Epics'!H:H,'Taxonomy and Epics'!E:E)</f>
        <v xml:space="preserve">TST-F </v>
      </c>
      <c r="K2818" s="36" t="str">
        <f>"Phase1,"&amp;_xlfn.XLOOKUP('Test Scenarios'!M2827,'Taxonomy and Epics'!H:H,'Taxonomy and Epics'!B:B)&amp;"_"&amp;_xlfn.XLOOKUP('Test Scenarios'!M2827,'Taxonomy and Epics'!H:H,'Taxonomy and Epics'!C:C)&amp;","&amp;'Test Scenarios'!M2827&amp;",Fin_Functional, Workday"</f>
        <v>Phase1,_,,Fin_Functional, Workday</v>
      </c>
      <c r="L2818" s="41"/>
      <c r="M2818" s="41"/>
      <c r="N2818" s="41"/>
      <c r="O2818" s="41"/>
      <c r="P2818" s="41"/>
      <c r="Q2818" s="41"/>
      <c r="R2818" s="41"/>
      <c r="S2818" s="41"/>
      <c r="T2818" s="38"/>
    </row>
    <row r="2819" spans="1:20" ht="128" x14ac:dyDescent="0.2">
      <c r="A2819" s="20">
        <f>'Test Scenarios'!A2828</f>
        <v>0</v>
      </c>
      <c r="B2819" s="44">
        <f>'Test Scenarios'!K2828</f>
        <v>0</v>
      </c>
      <c r="C2819" s="42">
        <f>'Test Scenarios'!B2828</f>
        <v>0</v>
      </c>
      <c r="D2819" s="43" t="str">
        <f>"F-"&amp;'Test Scenarios'!M2828&amp;"-"&amp;'Test Scenarios'!C2828&amp;"-"&amp;C2819</f>
        <v>F---0</v>
      </c>
      <c r="E2819" s="43" t="s">
        <v>6576</v>
      </c>
      <c r="F2819" s="43">
        <f>'Test Scenarios'!G2828</f>
        <v>0</v>
      </c>
      <c r="G2819" s="43" t="str">
        <f>"Objective"&amp;CHAR(10)
&amp;'Test Scenarios'!L2828&amp;CHAR(10)&amp;CHAR(10)&amp;
"Test Case Description"&amp;CHAR(10)
&amp;'Test Scenarios'!D2828&amp;CHAR(10)&amp;CHAR(10)&amp;
"Expected Results"&amp;CHAR(10)&amp;'Test Scenarios'!F2828</f>
        <v xml:space="preserve">Objective
Test Case Description
Expected Results
</v>
      </c>
      <c r="H2819" s="41"/>
      <c r="I2819" s="43" t="s">
        <v>6577</v>
      </c>
      <c r="J2819" s="41" t="str">
        <f>"TST-F "&amp;_xlfn.XLOOKUP('Test Scenarios'!M2828,'Taxonomy and Epics'!H:H,'Taxonomy and Epics'!E:E)</f>
        <v xml:space="preserve">TST-F </v>
      </c>
      <c r="K2819" s="36" t="str">
        <f>"Phase1,"&amp;_xlfn.XLOOKUP('Test Scenarios'!M2828,'Taxonomy and Epics'!H:H,'Taxonomy and Epics'!B:B)&amp;"_"&amp;_xlfn.XLOOKUP('Test Scenarios'!M2828,'Taxonomy and Epics'!H:H,'Taxonomy and Epics'!C:C)&amp;","&amp;'Test Scenarios'!M2828&amp;",Fin_Functional, Workday"</f>
        <v>Phase1,_,,Fin_Functional, Workday</v>
      </c>
      <c r="L2819" s="41"/>
      <c r="M2819" s="41"/>
      <c r="N2819" s="41"/>
      <c r="O2819" s="41"/>
      <c r="P2819" s="41"/>
      <c r="Q2819" s="41"/>
      <c r="R2819" s="41"/>
      <c r="S2819" s="41"/>
      <c r="T2819" s="38"/>
    </row>
    <row r="2820" spans="1:20" ht="128" x14ac:dyDescent="0.2">
      <c r="A2820" s="20">
        <f>'Test Scenarios'!A2829</f>
        <v>0</v>
      </c>
      <c r="B2820" s="44">
        <f>'Test Scenarios'!K2829</f>
        <v>0</v>
      </c>
      <c r="C2820" s="42">
        <f>'Test Scenarios'!B2829</f>
        <v>0</v>
      </c>
      <c r="D2820" s="43" t="str">
        <f>"F-"&amp;'Test Scenarios'!M2829&amp;"-"&amp;'Test Scenarios'!C2829&amp;"-"&amp;C2820</f>
        <v>F---0</v>
      </c>
      <c r="E2820" s="43" t="s">
        <v>6576</v>
      </c>
      <c r="F2820" s="43">
        <f>'Test Scenarios'!G2829</f>
        <v>0</v>
      </c>
      <c r="G2820" s="43" t="str">
        <f>"Objective"&amp;CHAR(10)
&amp;'Test Scenarios'!L2829&amp;CHAR(10)&amp;CHAR(10)&amp;
"Test Case Description"&amp;CHAR(10)
&amp;'Test Scenarios'!D2829&amp;CHAR(10)&amp;CHAR(10)&amp;
"Expected Results"&amp;CHAR(10)&amp;'Test Scenarios'!F2829</f>
        <v xml:space="preserve">Objective
Test Case Description
Expected Results
</v>
      </c>
      <c r="H2820" s="41"/>
      <c r="I2820" s="43" t="s">
        <v>6577</v>
      </c>
      <c r="J2820" s="41" t="str">
        <f>"TST-F "&amp;_xlfn.XLOOKUP('Test Scenarios'!M2829,'Taxonomy and Epics'!H:H,'Taxonomy and Epics'!E:E)</f>
        <v xml:space="preserve">TST-F </v>
      </c>
      <c r="K2820" s="36" t="str">
        <f>"Phase1,"&amp;_xlfn.XLOOKUP('Test Scenarios'!M2829,'Taxonomy and Epics'!H:H,'Taxonomy and Epics'!B:B)&amp;"_"&amp;_xlfn.XLOOKUP('Test Scenarios'!M2829,'Taxonomy and Epics'!H:H,'Taxonomy and Epics'!C:C)&amp;","&amp;'Test Scenarios'!M2829&amp;",Fin_Functional, Workday"</f>
        <v>Phase1,_,,Fin_Functional, Workday</v>
      </c>
      <c r="L2820" s="41"/>
      <c r="M2820" s="41"/>
      <c r="N2820" s="41"/>
      <c r="O2820" s="41"/>
      <c r="P2820" s="41"/>
      <c r="Q2820" s="41"/>
      <c r="R2820" s="41"/>
      <c r="S2820" s="41"/>
      <c r="T2820" s="38"/>
    </row>
    <row r="2821" spans="1:20" ht="128" x14ac:dyDescent="0.2">
      <c r="A2821" s="20">
        <f>'Test Scenarios'!A2830</f>
        <v>0</v>
      </c>
      <c r="B2821" s="44">
        <f>'Test Scenarios'!K2830</f>
        <v>0</v>
      </c>
      <c r="C2821" s="42">
        <f>'Test Scenarios'!B2830</f>
        <v>0</v>
      </c>
      <c r="D2821" s="43" t="str">
        <f>"F-"&amp;'Test Scenarios'!M2830&amp;"-"&amp;'Test Scenarios'!C2830&amp;"-"&amp;C2821</f>
        <v>F---0</v>
      </c>
      <c r="E2821" s="43" t="s">
        <v>6576</v>
      </c>
      <c r="F2821" s="43">
        <f>'Test Scenarios'!G2830</f>
        <v>0</v>
      </c>
      <c r="G2821" s="43" t="str">
        <f>"Objective"&amp;CHAR(10)
&amp;'Test Scenarios'!L2830&amp;CHAR(10)&amp;CHAR(10)&amp;
"Test Case Description"&amp;CHAR(10)
&amp;'Test Scenarios'!D2830&amp;CHAR(10)&amp;CHAR(10)&amp;
"Expected Results"&amp;CHAR(10)&amp;'Test Scenarios'!F2830</f>
        <v xml:space="preserve">Objective
Test Case Description
Expected Results
</v>
      </c>
      <c r="H2821" s="41"/>
      <c r="I2821" s="43" t="s">
        <v>6577</v>
      </c>
      <c r="J2821" s="41" t="str">
        <f>"TST-F "&amp;_xlfn.XLOOKUP('Test Scenarios'!M2830,'Taxonomy and Epics'!H:H,'Taxonomy and Epics'!E:E)</f>
        <v xml:space="preserve">TST-F </v>
      </c>
      <c r="K2821" s="36" t="str">
        <f>"Phase1,"&amp;_xlfn.XLOOKUP('Test Scenarios'!M2830,'Taxonomy and Epics'!H:H,'Taxonomy and Epics'!B:B)&amp;"_"&amp;_xlfn.XLOOKUP('Test Scenarios'!M2830,'Taxonomy and Epics'!H:H,'Taxonomy and Epics'!C:C)&amp;","&amp;'Test Scenarios'!M2830&amp;",Fin_Functional, Workday"</f>
        <v>Phase1,_,,Fin_Functional, Workday</v>
      </c>
      <c r="L2821" s="41"/>
      <c r="M2821" s="41"/>
      <c r="N2821" s="41"/>
      <c r="O2821" s="41"/>
      <c r="P2821" s="41"/>
      <c r="Q2821" s="41"/>
      <c r="R2821" s="41"/>
      <c r="S2821" s="41"/>
      <c r="T2821" s="38"/>
    </row>
    <row r="2822" spans="1:20" ht="128" x14ac:dyDescent="0.2">
      <c r="A2822" s="20">
        <f>'Test Scenarios'!A2831</f>
        <v>0</v>
      </c>
      <c r="B2822" s="44">
        <f>'Test Scenarios'!K2831</f>
        <v>0</v>
      </c>
      <c r="C2822" s="42">
        <f>'Test Scenarios'!B2831</f>
        <v>0</v>
      </c>
      <c r="D2822" s="43" t="str">
        <f>"F-"&amp;'Test Scenarios'!M2831&amp;"-"&amp;'Test Scenarios'!C2831&amp;"-"&amp;C2822</f>
        <v>F---0</v>
      </c>
      <c r="E2822" s="43" t="s">
        <v>6576</v>
      </c>
      <c r="F2822" s="43">
        <f>'Test Scenarios'!G2831</f>
        <v>0</v>
      </c>
      <c r="G2822" s="43" t="str">
        <f>"Objective"&amp;CHAR(10)
&amp;'Test Scenarios'!L2831&amp;CHAR(10)&amp;CHAR(10)&amp;
"Test Case Description"&amp;CHAR(10)
&amp;'Test Scenarios'!D2831&amp;CHAR(10)&amp;CHAR(10)&amp;
"Expected Results"&amp;CHAR(10)&amp;'Test Scenarios'!F2831</f>
        <v xml:space="preserve">Objective
Test Case Description
Expected Results
</v>
      </c>
      <c r="H2822" s="41"/>
      <c r="I2822" s="43" t="s">
        <v>6577</v>
      </c>
      <c r="J2822" s="41" t="str">
        <f>"TST-F "&amp;_xlfn.XLOOKUP('Test Scenarios'!M2831,'Taxonomy and Epics'!H:H,'Taxonomy and Epics'!E:E)</f>
        <v xml:space="preserve">TST-F </v>
      </c>
      <c r="K2822" s="36" t="str">
        <f>"Phase1,"&amp;_xlfn.XLOOKUP('Test Scenarios'!M2831,'Taxonomy and Epics'!H:H,'Taxonomy and Epics'!B:B)&amp;"_"&amp;_xlfn.XLOOKUP('Test Scenarios'!M2831,'Taxonomy and Epics'!H:H,'Taxonomy and Epics'!C:C)&amp;","&amp;'Test Scenarios'!M2831&amp;",Fin_Functional, Workday"</f>
        <v>Phase1,_,,Fin_Functional, Workday</v>
      </c>
      <c r="L2822" s="41"/>
      <c r="M2822" s="41"/>
      <c r="N2822" s="41"/>
      <c r="O2822" s="41"/>
      <c r="P2822" s="41"/>
      <c r="Q2822" s="41"/>
      <c r="R2822" s="41"/>
      <c r="S2822" s="41"/>
      <c r="T2822" s="38"/>
    </row>
    <row r="2823" spans="1:20" ht="128" x14ac:dyDescent="0.2">
      <c r="A2823" s="20">
        <f>'Test Scenarios'!A2832</f>
        <v>0</v>
      </c>
      <c r="B2823" s="44">
        <f>'Test Scenarios'!K2832</f>
        <v>0</v>
      </c>
      <c r="C2823" s="42">
        <f>'Test Scenarios'!B2832</f>
        <v>0</v>
      </c>
      <c r="D2823" s="43" t="str">
        <f>"F-"&amp;'Test Scenarios'!M2832&amp;"-"&amp;'Test Scenarios'!C2832&amp;"-"&amp;C2823</f>
        <v>F---0</v>
      </c>
      <c r="E2823" s="43" t="s">
        <v>6576</v>
      </c>
      <c r="F2823" s="43">
        <f>'Test Scenarios'!G2832</f>
        <v>0</v>
      </c>
      <c r="G2823" s="43" t="str">
        <f>"Objective"&amp;CHAR(10)
&amp;'Test Scenarios'!L2832&amp;CHAR(10)&amp;CHAR(10)&amp;
"Test Case Description"&amp;CHAR(10)
&amp;'Test Scenarios'!D2832&amp;CHAR(10)&amp;CHAR(10)&amp;
"Expected Results"&amp;CHAR(10)&amp;'Test Scenarios'!F2832</f>
        <v xml:space="preserve">Objective
Test Case Description
Expected Results
</v>
      </c>
      <c r="H2823" s="41"/>
      <c r="I2823" s="43" t="s">
        <v>6577</v>
      </c>
      <c r="J2823" s="41" t="str">
        <f>"TST-F "&amp;_xlfn.XLOOKUP('Test Scenarios'!M2832,'Taxonomy and Epics'!H:H,'Taxonomy and Epics'!E:E)</f>
        <v xml:space="preserve">TST-F </v>
      </c>
      <c r="K2823" s="36" t="str">
        <f>"Phase1,"&amp;_xlfn.XLOOKUP('Test Scenarios'!M2832,'Taxonomy and Epics'!H:H,'Taxonomy and Epics'!B:B)&amp;"_"&amp;_xlfn.XLOOKUP('Test Scenarios'!M2832,'Taxonomy and Epics'!H:H,'Taxonomy and Epics'!C:C)&amp;","&amp;'Test Scenarios'!M2832&amp;",Fin_Functional, Workday"</f>
        <v>Phase1,_,,Fin_Functional, Workday</v>
      </c>
      <c r="L2823" s="41"/>
      <c r="M2823" s="41"/>
      <c r="N2823" s="41"/>
      <c r="O2823" s="41"/>
      <c r="P2823" s="41"/>
      <c r="Q2823" s="41"/>
      <c r="R2823" s="41"/>
      <c r="S2823" s="41"/>
      <c r="T2823" s="38"/>
    </row>
    <row r="2824" spans="1:20" ht="128" x14ac:dyDescent="0.2">
      <c r="A2824" s="20">
        <f>'Test Scenarios'!A2833</f>
        <v>0</v>
      </c>
      <c r="B2824" s="44">
        <f>'Test Scenarios'!K2833</f>
        <v>0</v>
      </c>
      <c r="C2824" s="42">
        <f>'Test Scenarios'!B2833</f>
        <v>0</v>
      </c>
      <c r="D2824" s="43" t="str">
        <f>"F-"&amp;'Test Scenarios'!M2833&amp;"-"&amp;'Test Scenarios'!C2833&amp;"-"&amp;C2824</f>
        <v>F---0</v>
      </c>
      <c r="E2824" s="43" t="s">
        <v>6576</v>
      </c>
      <c r="F2824" s="43">
        <f>'Test Scenarios'!G2833</f>
        <v>0</v>
      </c>
      <c r="G2824" s="43" t="str">
        <f>"Objective"&amp;CHAR(10)
&amp;'Test Scenarios'!L2833&amp;CHAR(10)&amp;CHAR(10)&amp;
"Test Case Description"&amp;CHAR(10)
&amp;'Test Scenarios'!D2833&amp;CHAR(10)&amp;CHAR(10)&amp;
"Expected Results"&amp;CHAR(10)&amp;'Test Scenarios'!F2833</f>
        <v xml:space="preserve">Objective
Test Case Description
Expected Results
</v>
      </c>
      <c r="H2824" s="41"/>
      <c r="I2824" s="43" t="s">
        <v>6577</v>
      </c>
      <c r="J2824" s="41" t="str">
        <f>"TST-F "&amp;_xlfn.XLOOKUP('Test Scenarios'!M2833,'Taxonomy and Epics'!H:H,'Taxonomy and Epics'!E:E)</f>
        <v xml:space="preserve">TST-F </v>
      </c>
      <c r="K2824" s="36" t="str">
        <f>"Phase1,"&amp;_xlfn.XLOOKUP('Test Scenarios'!M2833,'Taxonomy and Epics'!H:H,'Taxonomy and Epics'!B:B)&amp;"_"&amp;_xlfn.XLOOKUP('Test Scenarios'!M2833,'Taxonomy and Epics'!H:H,'Taxonomy and Epics'!C:C)&amp;","&amp;'Test Scenarios'!M2833&amp;",Fin_Functional, Workday"</f>
        <v>Phase1,_,,Fin_Functional, Workday</v>
      </c>
      <c r="L2824" s="41"/>
      <c r="M2824" s="41"/>
      <c r="N2824" s="41"/>
      <c r="O2824" s="41"/>
      <c r="P2824" s="41"/>
      <c r="Q2824" s="41"/>
      <c r="R2824" s="41"/>
      <c r="S2824" s="41"/>
      <c r="T2824" s="38"/>
    </row>
    <row r="2825" spans="1:20" ht="128" x14ac:dyDescent="0.2">
      <c r="A2825" s="20">
        <f>'Test Scenarios'!A2834</f>
        <v>0</v>
      </c>
      <c r="B2825" s="44">
        <f>'Test Scenarios'!K2834</f>
        <v>0</v>
      </c>
      <c r="C2825" s="42">
        <f>'Test Scenarios'!B2834</f>
        <v>0</v>
      </c>
      <c r="D2825" s="43" t="str">
        <f>"F-"&amp;'Test Scenarios'!M2834&amp;"-"&amp;'Test Scenarios'!C2834&amp;"-"&amp;C2825</f>
        <v>F---0</v>
      </c>
      <c r="E2825" s="43" t="s">
        <v>6576</v>
      </c>
      <c r="F2825" s="43">
        <f>'Test Scenarios'!G2834</f>
        <v>0</v>
      </c>
      <c r="G2825" s="43" t="str">
        <f>"Objective"&amp;CHAR(10)
&amp;'Test Scenarios'!L2834&amp;CHAR(10)&amp;CHAR(10)&amp;
"Test Case Description"&amp;CHAR(10)
&amp;'Test Scenarios'!D2834&amp;CHAR(10)&amp;CHAR(10)&amp;
"Expected Results"&amp;CHAR(10)&amp;'Test Scenarios'!F2834</f>
        <v xml:space="preserve">Objective
Test Case Description
Expected Results
</v>
      </c>
      <c r="H2825" s="41"/>
      <c r="I2825" s="43" t="s">
        <v>6577</v>
      </c>
      <c r="J2825" s="41" t="str">
        <f>"TST-F "&amp;_xlfn.XLOOKUP('Test Scenarios'!M2834,'Taxonomy and Epics'!H:H,'Taxonomy and Epics'!E:E)</f>
        <v xml:space="preserve">TST-F </v>
      </c>
      <c r="K2825" s="36" t="str">
        <f>"Phase1,"&amp;_xlfn.XLOOKUP('Test Scenarios'!M2834,'Taxonomy and Epics'!H:H,'Taxonomy and Epics'!B:B)&amp;"_"&amp;_xlfn.XLOOKUP('Test Scenarios'!M2834,'Taxonomy and Epics'!H:H,'Taxonomy and Epics'!C:C)&amp;","&amp;'Test Scenarios'!M2834&amp;",Fin_Functional, Workday"</f>
        <v>Phase1,_,,Fin_Functional, Workday</v>
      </c>
      <c r="L2825" s="41"/>
      <c r="M2825" s="41"/>
      <c r="N2825" s="41"/>
      <c r="O2825" s="41"/>
      <c r="P2825" s="41"/>
      <c r="Q2825" s="41"/>
      <c r="R2825" s="41"/>
      <c r="S2825" s="41"/>
      <c r="T2825" s="38"/>
    </row>
    <row r="2826" spans="1:20" ht="128" x14ac:dyDescent="0.2">
      <c r="A2826" s="20">
        <f>'Test Scenarios'!A2835</f>
        <v>0</v>
      </c>
      <c r="B2826" s="44">
        <f>'Test Scenarios'!K2835</f>
        <v>0</v>
      </c>
      <c r="C2826" s="42">
        <f>'Test Scenarios'!B2835</f>
        <v>0</v>
      </c>
      <c r="D2826" s="43" t="str">
        <f>"F-"&amp;'Test Scenarios'!M2835&amp;"-"&amp;'Test Scenarios'!C2835&amp;"-"&amp;C2826</f>
        <v>F---0</v>
      </c>
      <c r="E2826" s="43" t="s">
        <v>6576</v>
      </c>
      <c r="F2826" s="43">
        <f>'Test Scenarios'!G2835</f>
        <v>0</v>
      </c>
      <c r="G2826" s="43" t="str">
        <f>"Objective"&amp;CHAR(10)
&amp;'Test Scenarios'!L2835&amp;CHAR(10)&amp;CHAR(10)&amp;
"Test Case Description"&amp;CHAR(10)
&amp;'Test Scenarios'!D2835&amp;CHAR(10)&amp;CHAR(10)&amp;
"Expected Results"&amp;CHAR(10)&amp;'Test Scenarios'!F2835</f>
        <v xml:space="preserve">Objective
Test Case Description
Expected Results
</v>
      </c>
      <c r="H2826" s="41"/>
      <c r="I2826" s="43" t="s">
        <v>6577</v>
      </c>
      <c r="J2826" s="41" t="str">
        <f>"TST-F "&amp;_xlfn.XLOOKUP('Test Scenarios'!M2835,'Taxonomy and Epics'!H:H,'Taxonomy and Epics'!E:E)</f>
        <v xml:space="preserve">TST-F </v>
      </c>
      <c r="K2826" s="36" t="str">
        <f>"Phase1,"&amp;_xlfn.XLOOKUP('Test Scenarios'!M2835,'Taxonomy and Epics'!H:H,'Taxonomy and Epics'!B:B)&amp;"_"&amp;_xlfn.XLOOKUP('Test Scenarios'!M2835,'Taxonomy and Epics'!H:H,'Taxonomy and Epics'!C:C)&amp;","&amp;'Test Scenarios'!M2835&amp;",Fin_Functional, Workday"</f>
        <v>Phase1,_,,Fin_Functional, Workday</v>
      </c>
      <c r="L2826" s="41"/>
      <c r="M2826" s="41"/>
      <c r="N2826" s="41"/>
      <c r="O2826" s="41"/>
      <c r="P2826" s="41"/>
      <c r="Q2826" s="41"/>
      <c r="R2826" s="41"/>
      <c r="S2826" s="41"/>
      <c r="T2826" s="38"/>
    </row>
    <row r="2827" spans="1:20" ht="128" x14ac:dyDescent="0.2">
      <c r="A2827" s="20">
        <f>'Test Scenarios'!A2836</f>
        <v>0</v>
      </c>
      <c r="B2827" s="44">
        <f>'Test Scenarios'!K2836</f>
        <v>0</v>
      </c>
      <c r="C2827" s="42">
        <f>'Test Scenarios'!B2836</f>
        <v>0</v>
      </c>
      <c r="D2827" s="43" t="str">
        <f>"F-"&amp;'Test Scenarios'!M2836&amp;"-"&amp;'Test Scenarios'!C2836&amp;"-"&amp;C2827</f>
        <v>F---0</v>
      </c>
      <c r="E2827" s="43" t="s">
        <v>6576</v>
      </c>
      <c r="F2827" s="43">
        <f>'Test Scenarios'!G2836</f>
        <v>0</v>
      </c>
      <c r="G2827" s="43" t="str">
        <f>"Objective"&amp;CHAR(10)
&amp;'Test Scenarios'!L2836&amp;CHAR(10)&amp;CHAR(10)&amp;
"Test Case Description"&amp;CHAR(10)
&amp;'Test Scenarios'!D2836&amp;CHAR(10)&amp;CHAR(10)&amp;
"Expected Results"&amp;CHAR(10)&amp;'Test Scenarios'!F2836</f>
        <v xml:space="preserve">Objective
Test Case Description
Expected Results
</v>
      </c>
      <c r="H2827" s="41"/>
      <c r="I2827" s="43" t="s">
        <v>6577</v>
      </c>
      <c r="J2827" s="41" t="str">
        <f>"TST-F "&amp;_xlfn.XLOOKUP('Test Scenarios'!M2836,'Taxonomy and Epics'!H:H,'Taxonomy and Epics'!E:E)</f>
        <v xml:space="preserve">TST-F </v>
      </c>
      <c r="K2827" s="36" t="str">
        <f>"Phase1,"&amp;_xlfn.XLOOKUP('Test Scenarios'!M2836,'Taxonomy and Epics'!H:H,'Taxonomy and Epics'!B:B)&amp;"_"&amp;_xlfn.XLOOKUP('Test Scenarios'!M2836,'Taxonomy and Epics'!H:H,'Taxonomy and Epics'!C:C)&amp;","&amp;'Test Scenarios'!M2836&amp;",Fin_Functional, Workday"</f>
        <v>Phase1,_,,Fin_Functional, Workday</v>
      </c>
      <c r="L2827" s="41"/>
      <c r="M2827" s="41"/>
      <c r="N2827" s="41"/>
      <c r="O2827" s="41"/>
      <c r="P2827" s="41"/>
      <c r="Q2827" s="41"/>
      <c r="R2827" s="41"/>
      <c r="S2827" s="41"/>
      <c r="T2827" s="38"/>
    </row>
    <row r="2828" spans="1:20" ht="128" x14ac:dyDescent="0.2">
      <c r="A2828" s="20">
        <f>'Test Scenarios'!A2837</f>
        <v>0</v>
      </c>
      <c r="B2828" s="44">
        <f>'Test Scenarios'!K2837</f>
        <v>0</v>
      </c>
      <c r="C2828" s="42">
        <f>'Test Scenarios'!B2837</f>
        <v>0</v>
      </c>
      <c r="D2828" s="43" t="str">
        <f>"F-"&amp;'Test Scenarios'!M2837&amp;"-"&amp;'Test Scenarios'!C2837&amp;"-"&amp;C2828</f>
        <v>F---0</v>
      </c>
      <c r="E2828" s="43" t="s">
        <v>6576</v>
      </c>
      <c r="F2828" s="43">
        <f>'Test Scenarios'!G2837</f>
        <v>0</v>
      </c>
      <c r="G2828" s="43" t="str">
        <f>"Objective"&amp;CHAR(10)
&amp;'Test Scenarios'!L2837&amp;CHAR(10)&amp;CHAR(10)&amp;
"Test Case Description"&amp;CHAR(10)
&amp;'Test Scenarios'!D2837&amp;CHAR(10)&amp;CHAR(10)&amp;
"Expected Results"&amp;CHAR(10)&amp;'Test Scenarios'!F2837</f>
        <v xml:space="preserve">Objective
Test Case Description
Expected Results
</v>
      </c>
      <c r="H2828" s="41"/>
      <c r="I2828" s="43" t="s">
        <v>6577</v>
      </c>
      <c r="J2828" s="41" t="str">
        <f>"TST-F "&amp;_xlfn.XLOOKUP('Test Scenarios'!M2837,'Taxonomy and Epics'!H:H,'Taxonomy and Epics'!E:E)</f>
        <v xml:space="preserve">TST-F </v>
      </c>
      <c r="K2828" s="36" t="str">
        <f>"Phase1,"&amp;_xlfn.XLOOKUP('Test Scenarios'!M2837,'Taxonomy and Epics'!H:H,'Taxonomy and Epics'!B:B)&amp;"_"&amp;_xlfn.XLOOKUP('Test Scenarios'!M2837,'Taxonomy and Epics'!H:H,'Taxonomy and Epics'!C:C)&amp;","&amp;'Test Scenarios'!M2837&amp;",Fin_Functional, Workday"</f>
        <v>Phase1,_,,Fin_Functional, Workday</v>
      </c>
      <c r="L2828" s="41"/>
      <c r="M2828" s="41"/>
      <c r="N2828" s="41"/>
      <c r="O2828" s="41"/>
      <c r="P2828" s="41"/>
      <c r="Q2828" s="41"/>
      <c r="R2828" s="41"/>
      <c r="S2828" s="41"/>
      <c r="T2828" s="38"/>
    </row>
    <row r="2829" spans="1:20" ht="128" x14ac:dyDescent="0.2">
      <c r="A2829" s="20">
        <f>'Test Scenarios'!A2838</f>
        <v>0</v>
      </c>
      <c r="B2829" s="44">
        <f>'Test Scenarios'!K2838</f>
        <v>0</v>
      </c>
      <c r="C2829" s="42">
        <f>'Test Scenarios'!B2838</f>
        <v>0</v>
      </c>
      <c r="D2829" s="43" t="str">
        <f>"F-"&amp;'Test Scenarios'!M2838&amp;"-"&amp;'Test Scenarios'!C2838&amp;"-"&amp;C2829</f>
        <v>F---0</v>
      </c>
      <c r="E2829" s="43" t="s">
        <v>6576</v>
      </c>
      <c r="F2829" s="43">
        <f>'Test Scenarios'!G2838</f>
        <v>0</v>
      </c>
      <c r="G2829" s="43" t="str">
        <f>"Objective"&amp;CHAR(10)
&amp;'Test Scenarios'!L2838&amp;CHAR(10)&amp;CHAR(10)&amp;
"Test Case Description"&amp;CHAR(10)
&amp;'Test Scenarios'!D2838&amp;CHAR(10)&amp;CHAR(10)&amp;
"Expected Results"&amp;CHAR(10)&amp;'Test Scenarios'!F2838</f>
        <v xml:space="preserve">Objective
Test Case Description
Expected Results
</v>
      </c>
      <c r="H2829" s="41"/>
      <c r="I2829" s="43" t="s">
        <v>6577</v>
      </c>
      <c r="J2829" s="41" t="str">
        <f>"TST-F "&amp;_xlfn.XLOOKUP('Test Scenarios'!M2838,'Taxonomy and Epics'!H:H,'Taxonomy and Epics'!E:E)</f>
        <v xml:space="preserve">TST-F </v>
      </c>
      <c r="K2829" s="36" t="str">
        <f>"Phase1,"&amp;_xlfn.XLOOKUP('Test Scenarios'!M2838,'Taxonomy and Epics'!H:H,'Taxonomy and Epics'!B:B)&amp;"_"&amp;_xlfn.XLOOKUP('Test Scenarios'!M2838,'Taxonomy and Epics'!H:H,'Taxonomy and Epics'!C:C)&amp;","&amp;'Test Scenarios'!M2838&amp;",Fin_Functional, Workday"</f>
        <v>Phase1,_,,Fin_Functional, Workday</v>
      </c>
      <c r="L2829" s="41"/>
      <c r="M2829" s="41"/>
      <c r="N2829" s="41"/>
      <c r="O2829" s="41"/>
      <c r="P2829" s="41"/>
      <c r="Q2829" s="41"/>
      <c r="R2829" s="41"/>
      <c r="S2829" s="41"/>
      <c r="T2829" s="38"/>
    </row>
    <row r="2830" spans="1:20" ht="128" x14ac:dyDescent="0.2">
      <c r="A2830" s="20">
        <f>'Test Scenarios'!A2839</f>
        <v>0</v>
      </c>
      <c r="B2830" s="44">
        <f>'Test Scenarios'!K2839</f>
        <v>0</v>
      </c>
      <c r="C2830" s="42">
        <f>'Test Scenarios'!B2839</f>
        <v>0</v>
      </c>
      <c r="D2830" s="43" t="str">
        <f>"F-"&amp;'Test Scenarios'!M2839&amp;"-"&amp;'Test Scenarios'!C2839&amp;"-"&amp;C2830</f>
        <v>F---0</v>
      </c>
      <c r="E2830" s="43" t="s">
        <v>6576</v>
      </c>
      <c r="F2830" s="43">
        <f>'Test Scenarios'!G2839</f>
        <v>0</v>
      </c>
      <c r="G2830" s="43" t="str">
        <f>"Objective"&amp;CHAR(10)
&amp;'Test Scenarios'!L2839&amp;CHAR(10)&amp;CHAR(10)&amp;
"Test Case Description"&amp;CHAR(10)
&amp;'Test Scenarios'!D2839&amp;CHAR(10)&amp;CHAR(10)&amp;
"Expected Results"&amp;CHAR(10)&amp;'Test Scenarios'!F2839</f>
        <v xml:space="preserve">Objective
Test Case Description
Expected Results
</v>
      </c>
      <c r="H2830" s="41"/>
      <c r="I2830" s="43" t="s">
        <v>6577</v>
      </c>
      <c r="J2830" s="41" t="str">
        <f>"TST-F "&amp;_xlfn.XLOOKUP('Test Scenarios'!M2839,'Taxonomy and Epics'!H:H,'Taxonomy and Epics'!E:E)</f>
        <v xml:space="preserve">TST-F </v>
      </c>
      <c r="K2830" s="36" t="str">
        <f>"Phase1,"&amp;_xlfn.XLOOKUP('Test Scenarios'!M2839,'Taxonomy and Epics'!H:H,'Taxonomy and Epics'!B:B)&amp;"_"&amp;_xlfn.XLOOKUP('Test Scenarios'!M2839,'Taxonomy and Epics'!H:H,'Taxonomy and Epics'!C:C)&amp;","&amp;'Test Scenarios'!M2839&amp;",Fin_Functional, Workday"</f>
        <v>Phase1,_,,Fin_Functional, Workday</v>
      </c>
      <c r="L2830" s="41"/>
      <c r="M2830" s="41"/>
      <c r="N2830" s="41"/>
      <c r="O2830" s="41"/>
      <c r="P2830" s="41"/>
      <c r="Q2830" s="41"/>
      <c r="R2830" s="41"/>
      <c r="S2830" s="41"/>
      <c r="T2830" s="38"/>
    </row>
    <row r="2831" spans="1:20" ht="128" x14ac:dyDescent="0.2">
      <c r="A2831" s="20">
        <f>'Test Scenarios'!A2840</f>
        <v>0</v>
      </c>
      <c r="B2831" s="44">
        <f>'Test Scenarios'!K2840</f>
        <v>0</v>
      </c>
      <c r="C2831" s="42">
        <f>'Test Scenarios'!B2840</f>
        <v>0</v>
      </c>
      <c r="D2831" s="43" t="str">
        <f>"F-"&amp;'Test Scenarios'!M2840&amp;"-"&amp;'Test Scenarios'!C2840&amp;"-"&amp;C2831</f>
        <v>F---0</v>
      </c>
      <c r="E2831" s="43" t="s">
        <v>6576</v>
      </c>
      <c r="F2831" s="43">
        <f>'Test Scenarios'!G2840</f>
        <v>0</v>
      </c>
      <c r="G2831" s="43" t="str">
        <f>"Objective"&amp;CHAR(10)
&amp;'Test Scenarios'!L2840&amp;CHAR(10)&amp;CHAR(10)&amp;
"Test Case Description"&amp;CHAR(10)
&amp;'Test Scenarios'!D2840&amp;CHAR(10)&amp;CHAR(10)&amp;
"Expected Results"&amp;CHAR(10)&amp;'Test Scenarios'!F2840</f>
        <v xml:space="preserve">Objective
Test Case Description
Expected Results
</v>
      </c>
      <c r="H2831" s="41"/>
      <c r="I2831" s="43" t="s">
        <v>6577</v>
      </c>
      <c r="J2831" s="41" t="str">
        <f>"TST-F "&amp;_xlfn.XLOOKUP('Test Scenarios'!M2840,'Taxonomy and Epics'!H:H,'Taxonomy and Epics'!E:E)</f>
        <v xml:space="preserve">TST-F </v>
      </c>
      <c r="K2831" s="36" t="str">
        <f>"Phase1,"&amp;_xlfn.XLOOKUP('Test Scenarios'!M2840,'Taxonomy and Epics'!H:H,'Taxonomy and Epics'!B:B)&amp;"_"&amp;_xlfn.XLOOKUP('Test Scenarios'!M2840,'Taxonomy and Epics'!H:H,'Taxonomy and Epics'!C:C)&amp;","&amp;'Test Scenarios'!M2840&amp;",Fin_Functional, Workday"</f>
        <v>Phase1,_,,Fin_Functional, Workday</v>
      </c>
      <c r="L2831" s="41"/>
      <c r="M2831" s="41"/>
      <c r="N2831" s="41"/>
      <c r="O2831" s="41"/>
      <c r="P2831" s="41"/>
      <c r="Q2831" s="41"/>
      <c r="R2831" s="41"/>
      <c r="S2831" s="41"/>
      <c r="T2831" s="38"/>
    </row>
    <row r="2832" spans="1:20" ht="128" x14ac:dyDescent="0.2">
      <c r="A2832" s="20">
        <f>'Test Scenarios'!A2841</f>
        <v>0</v>
      </c>
      <c r="B2832" s="44">
        <f>'Test Scenarios'!K2841</f>
        <v>0</v>
      </c>
      <c r="C2832" s="42">
        <f>'Test Scenarios'!B2841</f>
        <v>0</v>
      </c>
      <c r="D2832" s="43" t="str">
        <f>"F-"&amp;'Test Scenarios'!M2841&amp;"-"&amp;'Test Scenarios'!C2841&amp;"-"&amp;C2832</f>
        <v>F---0</v>
      </c>
      <c r="E2832" s="43" t="s">
        <v>6576</v>
      </c>
      <c r="F2832" s="43">
        <f>'Test Scenarios'!G2841</f>
        <v>0</v>
      </c>
      <c r="G2832" s="43" t="str">
        <f>"Objective"&amp;CHAR(10)
&amp;'Test Scenarios'!L2841&amp;CHAR(10)&amp;CHAR(10)&amp;
"Test Case Description"&amp;CHAR(10)
&amp;'Test Scenarios'!D2841&amp;CHAR(10)&amp;CHAR(10)&amp;
"Expected Results"&amp;CHAR(10)&amp;'Test Scenarios'!F2841</f>
        <v xml:space="preserve">Objective
Test Case Description
Expected Results
</v>
      </c>
      <c r="H2832" s="41"/>
      <c r="I2832" s="43" t="s">
        <v>6577</v>
      </c>
      <c r="J2832" s="41" t="str">
        <f>"TST-F "&amp;_xlfn.XLOOKUP('Test Scenarios'!M2841,'Taxonomy and Epics'!H:H,'Taxonomy and Epics'!E:E)</f>
        <v xml:space="preserve">TST-F </v>
      </c>
      <c r="K2832" s="36" t="str">
        <f>"Phase1,"&amp;_xlfn.XLOOKUP('Test Scenarios'!M2841,'Taxonomy and Epics'!H:H,'Taxonomy and Epics'!B:B)&amp;"_"&amp;_xlfn.XLOOKUP('Test Scenarios'!M2841,'Taxonomy and Epics'!H:H,'Taxonomy and Epics'!C:C)&amp;","&amp;'Test Scenarios'!M2841&amp;",Fin_Functional, Workday"</f>
        <v>Phase1,_,,Fin_Functional, Workday</v>
      </c>
      <c r="L2832" s="41"/>
      <c r="M2832" s="41"/>
      <c r="N2832" s="41"/>
      <c r="O2832" s="41"/>
      <c r="P2832" s="41"/>
      <c r="Q2832" s="41"/>
      <c r="R2832" s="41"/>
      <c r="S2832" s="41"/>
      <c r="T2832" s="38"/>
    </row>
    <row r="2833" spans="1:20" ht="128" x14ac:dyDescent="0.2">
      <c r="A2833" s="20">
        <f>'Test Scenarios'!A2842</f>
        <v>0</v>
      </c>
      <c r="B2833" s="44">
        <f>'Test Scenarios'!K2842</f>
        <v>0</v>
      </c>
      <c r="C2833" s="42">
        <f>'Test Scenarios'!B2842</f>
        <v>0</v>
      </c>
      <c r="D2833" s="43" t="str">
        <f>"F-"&amp;'Test Scenarios'!M2842&amp;"-"&amp;'Test Scenarios'!C2842&amp;"-"&amp;C2833</f>
        <v>F---0</v>
      </c>
      <c r="E2833" s="43" t="s">
        <v>6576</v>
      </c>
      <c r="F2833" s="43">
        <f>'Test Scenarios'!G2842</f>
        <v>0</v>
      </c>
      <c r="G2833" s="43" t="str">
        <f>"Objective"&amp;CHAR(10)
&amp;'Test Scenarios'!L2842&amp;CHAR(10)&amp;CHAR(10)&amp;
"Test Case Description"&amp;CHAR(10)
&amp;'Test Scenarios'!D2842&amp;CHAR(10)&amp;CHAR(10)&amp;
"Expected Results"&amp;CHAR(10)&amp;'Test Scenarios'!F2842</f>
        <v xml:space="preserve">Objective
Test Case Description
Expected Results
</v>
      </c>
      <c r="H2833" s="41"/>
      <c r="I2833" s="43" t="s">
        <v>6577</v>
      </c>
      <c r="J2833" s="41" t="str">
        <f>"TST-F "&amp;_xlfn.XLOOKUP('Test Scenarios'!M2842,'Taxonomy and Epics'!H:H,'Taxonomy and Epics'!E:E)</f>
        <v xml:space="preserve">TST-F </v>
      </c>
      <c r="K2833" s="36" t="str">
        <f>"Phase1,"&amp;_xlfn.XLOOKUP('Test Scenarios'!M2842,'Taxonomy and Epics'!H:H,'Taxonomy and Epics'!B:B)&amp;"_"&amp;_xlfn.XLOOKUP('Test Scenarios'!M2842,'Taxonomy and Epics'!H:H,'Taxonomy and Epics'!C:C)&amp;","&amp;'Test Scenarios'!M2842&amp;",Fin_Functional, Workday"</f>
        <v>Phase1,_,,Fin_Functional, Workday</v>
      </c>
      <c r="L2833" s="41"/>
      <c r="M2833" s="41"/>
      <c r="N2833" s="41"/>
      <c r="O2833" s="41"/>
      <c r="P2833" s="41"/>
      <c r="Q2833" s="41"/>
      <c r="R2833" s="41"/>
      <c r="S2833" s="41"/>
      <c r="T2833" s="38"/>
    </row>
    <row r="2834" spans="1:20" ht="128" x14ac:dyDescent="0.2">
      <c r="A2834" s="20">
        <f>'Test Scenarios'!A2843</f>
        <v>0</v>
      </c>
      <c r="B2834" s="44">
        <f>'Test Scenarios'!K2843</f>
        <v>0</v>
      </c>
      <c r="C2834" s="42">
        <f>'Test Scenarios'!B2843</f>
        <v>0</v>
      </c>
      <c r="D2834" s="43" t="str">
        <f>"F-"&amp;'Test Scenarios'!M2843&amp;"-"&amp;'Test Scenarios'!C2843&amp;"-"&amp;C2834</f>
        <v>F---0</v>
      </c>
      <c r="E2834" s="43" t="s">
        <v>6576</v>
      </c>
      <c r="F2834" s="43">
        <f>'Test Scenarios'!G2843</f>
        <v>0</v>
      </c>
      <c r="G2834" s="43" t="str">
        <f>"Objective"&amp;CHAR(10)
&amp;'Test Scenarios'!L2843&amp;CHAR(10)&amp;CHAR(10)&amp;
"Test Case Description"&amp;CHAR(10)
&amp;'Test Scenarios'!D2843&amp;CHAR(10)&amp;CHAR(10)&amp;
"Expected Results"&amp;CHAR(10)&amp;'Test Scenarios'!F2843</f>
        <v xml:space="preserve">Objective
Test Case Description
Expected Results
</v>
      </c>
      <c r="H2834" s="41"/>
      <c r="I2834" s="43" t="s">
        <v>6577</v>
      </c>
      <c r="J2834" s="41" t="str">
        <f>"TST-F "&amp;_xlfn.XLOOKUP('Test Scenarios'!M2843,'Taxonomy and Epics'!H:H,'Taxonomy and Epics'!E:E)</f>
        <v xml:space="preserve">TST-F </v>
      </c>
      <c r="K2834" s="36" t="str">
        <f>"Phase1,"&amp;_xlfn.XLOOKUP('Test Scenarios'!M2843,'Taxonomy and Epics'!H:H,'Taxonomy and Epics'!B:B)&amp;"_"&amp;_xlfn.XLOOKUP('Test Scenarios'!M2843,'Taxonomy and Epics'!H:H,'Taxonomy and Epics'!C:C)&amp;","&amp;'Test Scenarios'!M2843&amp;",Fin_Functional, Workday"</f>
        <v>Phase1,_,,Fin_Functional, Workday</v>
      </c>
      <c r="L2834" s="41"/>
      <c r="M2834" s="41"/>
      <c r="N2834" s="41"/>
      <c r="O2834" s="41"/>
      <c r="P2834" s="41"/>
      <c r="Q2834" s="41"/>
      <c r="R2834" s="41"/>
      <c r="S2834" s="41"/>
      <c r="T2834" s="38"/>
    </row>
    <row r="2835" spans="1:20" ht="128" x14ac:dyDescent="0.2">
      <c r="A2835" s="20">
        <f>'Test Scenarios'!A2844</f>
        <v>0</v>
      </c>
      <c r="B2835" s="44">
        <f>'Test Scenarios'!K2844</f>
        <v>0</v>
      </c>
      <c r="C2835" s="42">
        <f>'Test Scenarios'!B2844</f>
        <v>0</v>
      </c>
      <c r="D2835" s="43" t="str">
        <f>"F-"&amp;'Test Scenarios'!M2844&amp;"-"&amp;'Test Scenarios'!C2844&amp;"-"&amp;C2835</f>
        <v>F---0</v>
      </c>
      <c r="E2835" s="43" t="s">
        <v>6576</v>
      </c>
      <c r="F2835" s="43">
        <f>'Test Scenarios'!G2844</f>
        <v>0</v>
      </c>
      <c r="G2835" s="43" t="str">
        <f>"Objective"&amp;CHAR(10)
&amp;'Test Scenarios'!L2844&amp;CHAR(10)&amp;CHAR(10)&amp;
"Test Case Description"&amp;CHAR(10)
&amp;'Test Scenarios'!D2844&amp;CHAR(10)&amp;CHAR(10)&amp;
"Expected Results"&amp;CHAR(10)&amp;'Test Scenarios'!F2844</f>
        <v xml:space="preserve">Objective
Test Case Description
Expected Results
</v>
      </c>
      <c r="H2835" s="41"/>
      <c r="I2835" s="43" t="s">
        <v>6577</v>
      </c>
      <c r="J2835" s="41" t="str">
        <f>"TST-F "&amp;_xlfn.XLOOKUP('Test Scenarios'!M2844,'Taxonomy and Epics'!H:H,'Taxonomy and Epics'!E:E)</f>
        <v xml:space="preserve">TST-F </v>
      </c>
      <c r="K2835" s="36" t="str">
        <f>"Phase1,"&amp;_xlfn.XLOOKUP('Test Scenarios'!M2844,'Taxonomy and Epics'!H:H,'Taxonomy and Epics'!B:B)&amp;"_"&amp;_xlfn.XLOOKUP('Test Scenarios'!M2844,'Taxonomy and Epics'!H:H,'Taxonomy and Epics'!C:C)&amp;","&amp;'Test Scenarios'!M2844&amp;",Fin_Functional, Workday"</f>
        <v>Phase1,_,,Fin_Functional, Workday</v>
      </c>
      <c r="L2835" s="41"/>
      <c r="M2835" s="41"/>
      <c r="N2835" s="41"/>
      <c r="O2835" s="41"/>
      <c r="P2835" s="41"/>
      <c r="Q2835" s="41"/>
      <c r="R2835" s="41"/>
      <c r="S2835" s="41"/>
      <c r="T2835" s="38"/>
    </row>
    <row r="2836" spans="1:20" ht="128" x14ac:dyDescent="0.2">
      <c r="A2836" s="20">
        <f>'Test Scenarios'!A2845</f>
        <v>0</v>
      </c>
      <c r="B2836" s="44">
        <f>'Test Scenarios'!K2845</f>
        <v>0</v>
      </c>
      <c r="C2836" s="42">
        <f>'Test Scenarios'!B2845</f>
        <v>0</v>
      </c>
      <c r="D2836" s="43" t="str">
        <f>"F-"&amp;'Test Scenarios'!M2845&amp;"-"&amp;'Test Scenarios'!C2845&amp;"-"&amp;C2836</f>
        <v>F---0</v>
      </c>
      <c r="E2836" s="43" t="s">
        <v>6576</v>
      </c>
      <c r="F2836" s="43">
        <f>'Test Scenarios'!G2845</f>
        <v>0</v>
      </c>
      <c r="G2836" s="43" t="str">
        <f>"Objective"&amp;CHAR(10)
&amp;'Test Scenarios'!L2845&amp;CHAR(10)&amp;CHAR(10)&amp;
"Test Case Description"&amp;CHAR(10)
&amp;'Test Scenarios'!D2845&amp;CHAR(10)&amp;CHAR(10)&amp;
"Expected Results"&amp;CHAR(10)&amp;'Test Scenarios'!F2845</f>
        <v xml:space="preserve">Objective
Test Case Description
Expected Results
</v>
      </c>
      <c r="H2836" s="41"/>
      <c r="I2836" s="43" t="s">
        <v>6577</v>
      </c>
      <c r="J2836" s="41" t="str">
        <f>"TST-F "&amp;_xlfn.XLOOKUP('Test Scenarios'!M2845,'Taxonomy and Epics'!H:H,'Taxonomy and Epics'!E:E)</f>
        <v xml:space="preserve">TST-F </v>
      </c>
      <c r="K2836" s="36" t="str">
        <f>"Phase1,"&amp;_xlfn.XLOOKUP('Test Scenarios'!M2845,'Taxonomy and Epics'!H:H,'Taxonomy and Epics'!B:B)&amp;"_"&amp;_xlfn.XLOOKUP('Test Scenarios'!M2845,'Taxonomy and Epics'!H:H,'Taxonomy and Epics'!C:C)&amp;","&amp;'Test Scenarios'!M2845&amp;",Fin_Functional, Workday"</f>
        <v>Phase1,_,,Fin_Functional, Workday</v>
      </c>
      <c r="L2836" s="41"/>
      <c r="M2836" s="41"/>
      <c r="N2836" s="41"/>
      <c r="O2836" s="41"/>
      <c r="P2836" s="41"/>
      <c r="Q2836" s="41"/>
      <c r="R2836" s="41"/>
      <c r="S2836" s="41"/>
      <c r="T2836" s="38"/>
    </row>
    <row r="2837" spans="1:20" ht="128" x14ac:dyDescent="0.2">
      <c r="A2837" s="20">
        <f>'Test Scenarios'!A2846</f>
        <v>0</v>
      </c>
      <c r="B2837" s="44">
        <f>'Test Scenarios'!K2846</f>
        <v>0</v>
      </c>
      <c r="C2837" s="42">
        <f>'Test Scenarios'!B2846</f>
        <v>0</v>
      </c>
      <c r="D2837" s="43" t="str">
        <f>"F-"&amp;'Test Scenarios'!M2846&amp;"-"&amp;'Test Scenarios'!C2846&amp;"-"&amp;C2837</f>
        <v>F---0</v>
      </c>
      <c r="E2837" s="43" t="s">
        <v>6576</v>
      </c>
      <c r="F2837" s="43">
        <f>'Test Scenarios'!G2846</f>
        <v>0</v>
      </c>
      <c r="G2837" s="43" t="str">
        <f>"Objective"&amp;CHAR(10)
&amp;'Test Scenarios'!L2846&amp;CHAR(10)&amp;CHAR(10)&amp;
"Test Case Description"&amp;CHAR(10)
&amp;'Test Scenarios'!D2846&amp;CHAR(10)&amp;CHAR(10)&amp;
"Expected Results"&amp;CHAR(10)&amp;'Test Scenarios'!F2846</f>
        <v xml:space="preserve">Objective
Test Case Description
Expected Results
</v>
      </c>
      <c r="H2837" s="41"/>
      <c r="I2837" s="43" t="s">
        <v>6577</v>
      </c>
      <c r="J2837" s="41" t="str">
        <f>"TST-F "&amp;_xlfn.XLOOKUP('Test Scenarios'!M2846,'Taxonomy and Epics'!H:H,'Taxonomy and Epics'!E:E)</f>
        <v xml:space="preserve">TST-F </v>
      </c>
      <c r="K2837" s="36" t="str">
        <f>"Phase1,"&amp;_xlfn.XLOOKUP('Test Scenarios'!M2846,'Taxonomy and Epics'!H:H,'Taxonomy and Epics'!B:B)&amp;"_"&amp;_xlfn.XLOOKUP('Test Scenarios'!M2846,'Taxonomy and Epics'!H:H,'Taxonomy and Epics'!C:C)&amp;","&amp;'Test Scenarios'!M2846&amp;",Fin_Functional, Workday"</f>
        <v>Phase1,_,,Fin_Functional, Workday</v>
      </c>
      <c r="L2837" s="41"/>
      <c r="M2837" s="41"/>
      <c r="N2837" s="41"/>
      <c r="O2837" s="41"/>
      <c r="P2837" s="41"/>
      <c r="Q2837" s="41"/>
      <c r="R2837" s="41"/>
      <c r="S2837" s="41"/>
      <c r="T2837" s="38"/>
    </row>
    <row r="2838" spans="1:20" ht="128" x14ac:dyDescent="0.2">
      <c r="A2838" s="20">
        <f>'Test Scenarios'!A2847</f>
        <v>0</v>
      </c>
      <c r="B2838" s="44">
        <f>'Test Scenarios'!K2847</f>
        <v>0</v>
      </c>
      <c r="C2838" s="42">
        <f>'Test Scenarios'!B2847</f>
        <v>0</v>
      </c>
      <c r="D2838" s="43" t="str">
        <f>"F-"&amp;'Test Scenarios'!M2847&amp;"-"&amp;'Test Scenarios'!C2847&amp;"-"&amp;C2838</f>
        <v>F---0</v>
      </c>
      <c r="E2838" s="43" t="s">
        <v>6576</v>
      </c>
      <c r="F2838" s="43">
        <f>'Test Scenarios'!G2847</f>
        <v>0</v>
      </c>
      <c r="G2838" s="43" t="str">
        <f>"Objective"&amp;CHAR(10)
&amp;'Test Scenarios'!L2847&amp;CHAR(10)&amp;CHAR(10)&amp;
"Test Case Description"&amp;CHAR(10)
&amp;'Test Scenarios'!D2847&amp;CHAR(10)&amp;CHAR(10)&amp;
"Expected Results"&amp;CHAR(10)&amp;'Test Scenarios'!F2847</f>
        <v xml:space="preserve">Objective
Test Case Description
Expected Results
</v>
      </c>
      <c r="H2838" s="41"/>
      <c r="I2838" s="43" t="s">
        <v>6577</v>
      </c>
      <c r="J2838" s="41" t="str">
        <f>"TST-F "&amp;_xlfn.XLOOKUP('Test Scenarios'!M2847,'Taxonomy and Epics'!H:H,'Taxonomy and Epics'!E:E)</f>
        <v xml:space="preserve">TST-F </v>
      </c>
      <c r="K2838" s="36" t="str">
        <f>"Phase1,"&amp;_xlfn.XLOOKUP('Test Scenarios'!M2847,'Taxonomy and Epics'!H:H,'Taxonomy and Epics'!B:B)&amp;"_"&amp;_xlfn.XLOOKUP('Test Scenarios'!M2847,'Taxonomy and Epics'!H:H,'Taxonomy and Epics'!C:C)&amp;","&amp;'Test Scenarios'!M2847&amp;",Fin_Functional, Workday"</f>
        <v>Phase1,_,,Fin_Functional, Workday</v>
      </c>
      <c r="L2838" s="41"/>
      <c r="M2838" s="41"/>
      <c r="N2838" s="41"/>
      <c r="O2838" s="41"/>
      <c r="P2838" s="41"/>
      <c r="Q2838" s="41"/>
      <c r="R2838" s="41"/>
      <c r="S2838" s="41"/>
      <c r="T2838" s="38"/>
    </row>
    <row r="2839" spans="1:20" ht="128" x14ac:dyDescent="0.2">
      <c r="A2839" s="20">
        <f>'Test Scenarios'!A2848</f>
        <v>0</v>
      </c>
      <c r="B2839" s="44">
        <f>'Test Scenarios'!K2848</f>
        <v>0</v>
      </c>
      <c r="C2839" s="42">
        <f>'Test Scenarios'!B2848</f>
        <v>0</v>
      </c>
      <c r="D2839" s="43" t="str">
        <f>"F-"&amp;'Test Scenarios'!M2848&amp;"-"&amp;'Test Scenarios'!C2848&amp;"-"&amp;C2839</f>
        <v>F---0</v>
      </c>
      <c r="E2839" s="43" t="s">
        <v>6576</v>
      </c>
      <c r="F2839" s="43">
        <f>'Test Scenarios'!G2848</f>
        <v>0</v>
      </c>
      <c r="G2839" s="43" t="str">
        <f>"Objective"&amp;CHAR(10)
&amp;'Test Scenarios'!L2848&amp;CHAR(10)&amp;CHAR(10)&amp;
"Test Case Description"&amp;CHAR(10)
&amp;'Test Scenarios'!D2848&amp;CHAR(10)&amp;CHAR(10)&amp;
"Expected Results"&amp;CHAR(10)&amp;'Test Scenarios'!F2848</f>
        <v xml:space="preserve">Objective
Test Case Description
Expected Results
</v>
      </c>
      <c r="H2839" s="41"/>
      <c r="I2839" s="43" t="s">
        <v>6577</v>
      </c>
      <c r="J2839" s="41" t="str">
        <f>"TST-F "&amp;_xlfn.XLOOKUP('Test Scenarios'!M2848,'Taxonomy and Epics'!H:H,'Taxonomy and Epics'!E:E)</f>
        <v xml:space="preserve">TST-F </v>
      </c>
      <c r="K2839" s="36" t="str">
        <f>"Phase1,"&amp;_xlfn.XLOOKUP('Test Scenarios'!M2848,'Taxonomy and Epics'!H:H,'Taxonomy and Epics'!B:B)&amp;"_"&amp;_xlfn.XLOOKUP('Test Scenarios'!M2848,'Taxonomy and Epics'!H:H,'Taxonomy and Epics'!C:C)&amp;","&amp;'Test Scenarios'!M2848&amp;",Fin_Functional, Workday"</f>
        <v>Phase1,_,,Fin_Functional, Workday</v>
      </c>
      <c r="L2839" s="41"/>
      <c r="M2839" s="41"/>
      <c r="N2839" s="41"/>
      <c r="O2839" s="41"/>
      <c r="P2839" s="41"/>
      <c r="Q2839" s="41"/>
      <c r="R2839" s="41"/>
      <c r="S2839" s="41"/>
      <c r="T2839" s="38"/>
    </row>
    <row r="2840" spans="1:20" ht="128" x14ac:dyDescent="0.2">
      <c r="A2840" s="20">
        <f>'Test Scenarios'!A2849</f>
        <v>0</v>
      </c>
      <c r="B2840" s="44">
        <f>'Test Scenarios'!K2849</f>
        <v>0</v>
      </c>
      <c r="C2840" s="42">
        <f>'Test Scenarios'!B2849</f>
        <v>0</v>
      </c>
      <c r="D2840" s="43" t="str">
        <f>"F-"&amp;'Test Scenarios'!M2849&amp;"-"&amp;'Test Scenarios'!C2849&amp;"-"&amp;C2840</f>
        <v>F---0</v>
      </c>
      <c r="E2840" s="43" t="s">
        <v>6576</v>
      </c>
      <c r="F2840" s="43">
        <f>'Test Scenarios'!G2849</f>
        <v>0</v>
      </c>
      <c r="G2840" s="43" t="str">
        <f>"Objective"&amp;CHAR(10)
&amp;'Test Scenarios'!L2849&amp;CHAR(10)&amp;CHAR(10)&amp;
"Test Case Description"&amp;CHAR(10)
&amp;'Test Scenarios'!D2849&amp;CHAR(10)&amp;CHAR(10)&amp;
"Expected Results"&amp;CHAR(10)&amp;'Test Scenarios'!F2849</f>
        <v xml:space="preserve">Objective
Test Case Description
Expected Results
</v>
      </c>
      <c r="H2840" s="41"/>
      <c r="I2840" s="43" t="s">
        <v>6577</v>
      </c>
      <c r="J2840" s="41" t="str">
        <f>"TST-F "&amp;_xlfn.XLOOKUP('Test Scenarios'!M2849,'Taxonomy and Epics'!H:H,'Taxonomy and Epics'!E:E)</f>
        <v xml:space="preserve">TST-F </v>
      </c>
      <c r="K2840" s="36" t="str">
        <f>"Phase1,"&amp;_xlfn.XLOOKUP('Test Scenarios'!M2849,'Taxonomy and Epics'!H:H,'Taxonomy and Epics'!B:B)&amp;"_"&amp;_xlfn.XLOOKUP('Test Scenarios'!M2849,'Taxonomy and Epics'!H:H,'Taxonomy and Epics'!C:C)&amp;","&amp;'Test Scenarios'!M2849&amp;",Fin_Functional, Workday"</f>
        <v>Phase1,_,,Fin_Functional, Workday</v>
      </c>
      <c r="L2840" s="41"/>
      <c r="M2840" s="41"/>
      <c r="N2840" s="41"/>
      <c r="O2840" s="41"/>
      <c r="P2840" s="41"/>
      <c r="Q2840" s="41"/>
      <c r="R2840" s="41"/>
      <c r="S2840" s="41"/>
      <c r="T2840" s="38"/>
    </row>
    <row r="2841" spans="1:20" ht="128" x14ac:dyDescent="0.2">
      <c r="A2841" s="20">
        <f>'Test Scenarios'!A2850</f>
        <v>0</v>
      </c>
      <c r="B2841" s="44">
        <f>'Test Scenarios'!K2850</f>
        <v>0</v>
      </c>
      <c r="C2841" s="42">
        <f>'Test Scenarios'!B2850</f>
        <v>0</v>
      </c>
      <c r="D2841" s="43" t="str">
        <f>"F-"&amp;'Test Scenarios'!M2850&amp;"-"&amp;'Test Scenarios'!C2850&amp;"-"&amp;C2841</f>
        <v>F---0</v>
      </c>
      <c r="E2841" s="43" t="s">
        <v>6576</v>
      </c>
      <c r="F2841" s="43">
        <f>'Test Scenarios'!G2850</f>
        <v>0</v>
      </c>
      <c r="G2841" s="43" t="str">
        <f>"Objective"&amp;CHAR(10)
&amp;'Test Scenarios'!L2850&amp;CHAR(10)&amp;CHAR(10)&amp;
"Test Case Description"&amp;CHAR(10)
&amp;'Test Scenarios'!D2850&amp;CHAR(10)&amp;CHAR(10)&amp;
"Expected Results"&amp;CHAR(10)&amp;'Test Scenarios'!F2850</f>
        <v xml:space="preserve">Objective
Test Case Description
Expected Results
</v>
      </c>
      <c r="H2841" s="41"/>
      <c r="I2841" s="43" t="s">
        <v>6577</v>
      </c>
      <c r="J2841" s="41" t="str">
        <f>"TST-F "&amp;_xlfn.XLOOKUP('Test Scenarios'!M2850,'Taxonomy and Epics'!H:H,'Taxonomy and Epics'!E:E)</f>
        <v xml:space="preserve">TST-F </v>
      </c>
      <c r="K2841" s="36" t="str">
        <f>"Phase1,"&amp;_xlfn.XLOOKUP('Test Scenarios'!M2850,'Taxonomy and Epics'!H:H,'Taxonomy and Epics'!B:B)&amp;"_"&amp;_xlfn.XLOOKUP('Test Scenarios'!M2850,'Taxonomy and Epics'!H:H,'Taxonomy and Epics'!C:C)&amp;","&amp;'Test Scenarios'!M2850&amp;",Fin_Functional, Workday"</f>
        <v>Phase1,_,,Fin_Functional, Workday</v>
      </c>
      <c r="L2841" s="41"/>
      <c r="M2841" s="41"/>
      <c r="N2841" s="41"/>
      <c r="O2841" s="41"/>
      <c r="P2841" s="41"/>
      <c r="Q2841" s="41"/>
      <c r="R2841" s="41"/>
      <c r="S2841" s="41"/>
      <c r="T2841" s="38"/>
    </row>
    <row r="2842" spans="1:20" ht="128" x14ac:dyDescent="0.2">
      <c r="A2842" s="20">
        <f>'Test Scenarios'!A2851</f>
        <v>0</v>
      </c>
      <c r="B2842" s="44">
        <f>'Test Scenarios'!K2851</f>
        <v>0</v>
      </c>
      <c r="C2842" s="42">
        <f>'Test Scenarios'!B2851</f>
        <v>0</v>
      </c>
      <c r="D2842" s="43" t="str">
        <f>"F-"&amp;'Test Scenarios'!M2851&amp;"-"&amp;'Test Scenarios'!C2851&amp;"-"&amp;C2842</f>
        <v>F---0</v>
      </c>
      <c r="E2842" s="43" t="s">
        <v>6576</v>
      </c>
      <c r="F2842" s="43">
        <f>'Test Scenarios'!G2851</f>
        <v>0</v>
      </c>
      <c r="G2842" s="43" t="str">
        <f>"Objective"&amp;CHAR(10)
&amp;'Test Scenarios'!L2851&amp;CHAR(10)&amp;CHAR(10)&amp;
"Test Case Description"&amp;CHAR(10)
&amp;'Test Scenarios'!D2851&amp;CHAR(10)&amp;CHAR(10)&amp;
"Expected Results"&amp;CHAR(10)&amp;'Test Scenarios'!F2851</f>
        <v xml:space="preserve">Objective
Test Case Description
Expected Results
</v>
      </c>
      <c r="H2842" s="41"/>
      <c r="I2842" s="43" t="s">
        <v>6577</v>
      </c>
      <c r="J2842" s="41" t="str">
        <f>"TST-F "&amp;_xlfn.XLOOKUP('Test Scenarios'!M2851,'Taxonomy and Epics'!H:H,'Taxonomy and Epics'!E:E)</f>
        <v xml:space="preserve">TST-F </v>
      </c>
      <c r="K2842" s="36" t="str">
        <f>"Phase1,"&amp;_xlfn.XLOOKUP('Test Scenarios'!M2851,'Taxonomy and Epics'!H:H,'Taxonomy and Epics'!B:B)&amp;"_"&amp;_xlfn.XLOOKUP('Test Scenarios'!M2851,'Taxonomy and Epics'!H:H,'Taxonomy and Epics'!C:C)&amp;","&amp;'Test Scenarios'!M2851&amp;",Fin_Functional, Workday"</f>
        <v>Phase1,_,,Fin_Functional, Workday</v>
      </c>
      <c r="L2842" s="41"/>
      <c r="M2842" s="41"/>
      <c r="N2842" s="41"/>
      <c r="O2842" s="41"/>
      <c r="P2842" s="41"/>
      <c r="Q2842" s="41"/>
      <c r="R2842" s="41"/>
      <c r="S2842" s="41"/>
      <c r="T2842" s="38"/>
    </row>
    <row r="2843" spans="1:20" ht="128" x14ac:dyDescent="0.2">
      <c r="A2843" s="20">
        <f>'Test Scenarios'!A2852</f>
        <v>0</v>
      </c>
      <c r="B2843" s="44">
        <f>'Test Scenarios'!K2852</f>
        <v>0</v>
      </c>
      <c r="C2843" s="42">
        <f>'Test Scenarios'!B2852</f>
        <v>0</v>
      </c>
      <c r="D2843" s="43" t="str">
        <f>"F-"&amp;'Test Scenarios'!M2852&amp;"-"&amp;'Test Scenarios'!C2852&amp;"-"&amp;C2843</f>
        <v>F---0</v>
      </c>
      <c r="E2843" s="43" t="s">
        <v>6576</v>
      </c>
      <c r="F2843" s="43">
        <f>'Test Scenarios'!G2852</f>
        <v>0</v>
      </c>
      <c r="G2843" s="43" t="str">
        <f>"Objective"&amp;CHAR(10)
&amp;'Test Scenarios'!L2852&amp;CHAR(10)&amp;CHAR(10)&amp;
"Test Case Description"&amp;CHAR(10)
&amp;'Test Scenarios'!D2852&amp;CHAR(10)&amp;CHAR(10)&amp;
"Expected Results"&amp;CHAR(10)&amp;'Test Scenarios'!F2852</f>
        <v xml:space="preserve">Objective
Test Case Description
Expected Results
</v>
      </c>
      <c r="H2843" s="41"/>
      <c r="I2843" s="43" t="s">
        <v>6577</v>
      </c>
      <c r="J2843" s="41" t="str">
        <f>"TST-F "&amp;_xlfn.XLOOKUP('Test Scenarios'!M2852,'Taxonomy and Epics'!H:H,'Taxonomy and Epics'!E:E)</f>
        <v xml:space="preserve">TST-F </v>
      </c>
      <c r="K2843" s="36" t="str">
        <f>"Phase1,"&amp;_xlfn.XLOOKUP('Test Scenarios'!M2852,'Taxonomy and Epics'!H:H,'Taxonomy and Epics'!B:B)&amp;"_"&amp;_xlfn.XLOOKUP('Test Scenarios'!M2852,'Taxonomy and Epics'!H:H,'Taxonomy and Epics'!C:C)&amp;","&amp;'Test Scenarios'!M2852&amp;",Fin_Functional, Workday"</f>
        <v>Phase1,_,,Fin_Functional, Workday</v>
      </c>
      <c r="L2843" s="41"/>
      <c r="M2843" s="41"/>
      <c r="N2843" s="41"/>
      <c r="O2843" s="41"/>
      <c r="P2843" s="41"/>
      <c r="Q2843" s="41"/>
      <c r="R2843" s="41"/>
      <c r="S2843" s="41"/>
      <c r="T2843" s="38"/>
    </row>
    <row r="2844" spans="1:20" ht="128" x14ac:dyDescent="0.2">
      <c r="A2844" s="20">
        <f>'Test Scenarios'!A2853</f>
        <v>0</v>
      </c>
      <c r="B2844" s="44">
        <f>'Test Scenarios'!K2853</f>
        <v>0</v>
      </c>
      <c r="C2844" s="42">
        <f>'Test Scenarios'!B2853</f>
        <v>0</v>
      </c>
      <c r="D2844" s="43" t="str">
        <f>"F-"&amp;'Test Scenarios'!M2853&amp;"-"&amp;'Test Scenarios'!C2853&amp;"-"&amp;C2844</f>
        <v>F---0</v>
      </c>
      <c r="E2844" s="43" t="s">
        <v>6576</v>
      </c>
      <c r="F2844" s="43">
        <f>'Test Scenarios'!G2853</f>
        <v>0</v>
      </c>
      <c r="G2844" s="43" t="str">
        <f>"Objective"&amp;CHAR(10)
&amp;'Test Scenarios'!L2853&amp;CHAR(10)&amp;CHAR(10)&amp;
"Test Case Description"&amp;CHAR(10)
&amp;'Test Scenarios'!D2853&amp;CHAR(10)&amp;CHAR(10)&amp;
"Expected Results"&amp;CHAR(10)&amp;'Test Scenarios'!F2853</f>
        <v xml:space="preserve">Objective
Test Case Description
Expected Results
</v>
      </c>
      <c r="H2844" s="41"/>
      <c r="I2844" s="43" t="s">
        <v>6577</v>
      </c>
      <c r="J2844" s="41" t="str">
        <f>"TST-F "&amp;_xlfn.XLOOKUP('Test Scenarios'!M2853,'Taxonomy and Epics'!H:H,'Taxonomy and Epics'!E:E)</f>
        <v xml:space="preserve">TST-F </v>
      </c>
      <c r="K2844" s="36" t="str">
        <f>"Phase1,"&amp;_xlfn.XLOOKUP('Test Scenarios'!M2853,'Taxonomy and Epics'!H:H,'Taxonomy and Epics'!B:B)&amp;"_"&amp;_xlfn.XLOOKUP('Test Scenarios'!M2853,'Taxonomy and Epics'!H:H,'Taxonomy and Epics'!C:C)&amp;","&amp;'Test Scenarios'!M2853&amp;",Fin_Functional, Workday"</f>
        <v>Phase1,_,,Fin_Functional, Workday</v>
      </c>
      <c r="L2844" s="41"/>
      <c r="M2844" s="41"/>
      <c r="N2844" s="41"/>
      <c r="O2844" s="41"/>
      <c r="P2844" s="41"/>
      <c r="Q2844" s="41"/>
      <c r="R2844" s="41"/>
      <c r="S2844" s="41"/>
      <c r="T2844" s="38"/>
    </row>
    <row r="2845" spans="1:20" ht="128" x14ac:dyDescent="0.2">
      <c r="A2845" s="20">
        <f>'Test Scenarios'!A2854</f>
        <v>0</v>
      </c>
      <c r="B2845" s="44">
        <f>'Test Scenarios'!K2854</f>
        <v>0</v>
      </c>
      <c r="C2845" s="42">
        <f>'Test Scenarios'!B2854</f>
        <v>0</v>
      </c>
      <c r="D2845" s="43" t="str">
        <f>"F-"&amp;'Test Scenarios'!M2854&amp;"-"&amp;'Test Scenarios'!C2854&amp;"-"&amp;C2845</f>
        <v>F---0</v>
      </c>
      <c r="E2845" s="43" t="s">
        <v>6576</v>
      </c>
      <c r="F2845" s="43">
        <f>'Test Scenarios'!G2854</f>
        <v>0</v>
      </c>
      <c r="G2845" s="43" t="str">
        <f>"Objective"&amp;CHAR(10)
&amp;'Test Scenarios'!L2854&amp;CHAR(10)&amp;CHAR(10)&amp;
"Test Case Description"&amp;CHAR(10)
&amp;'Test Scenarios'!D2854&amp;CHAR(10)&amp;CHAR(10)&amp;
"Expected Results"&amp;CHAR(10)&amp;'Test Scenarios'!F2854</f>
        <v xml:space="preserve">Objective
Test Case Description
Expected Results
</v>
      </c>
      <c r="H2845" s="41"/>
      <c r="I2845" s="43" t="s">
        <v>6577</v>
      </c>
      <c r="J2845" s="41" t="str">
        <f>"TST-F "&amp;_xlfn.XLOOKUP('Test Scenarios'!M2854,'Taxonomy and Epics'!H:H,'Taxonomy and Epics'!E:E)</f>
        <v xml:space="preserve">TST-F </v>
      </c>
      <c r="K2845" s="36" t="str">
        <f>"Phase1,"&amp;_xlfn.XLOOKUP('Test Scenarios'!M2854,'Taxonomy and Epics'!H:H,'Taxonomy and Epics'!B:B)&amp;"_"&amp;_xlfn.XLOOKUP('Test Scenarios'!M2854,'Taxonomy and Epics'!H:H,'Taxonomy and Epics'!C:C)&amp;","&amp;'Test Scenarios'!M2854&amp;",Fin_Functional, Workday"</f>
        <v>Phase1,_,,Fin_Functional, Workday</v>
      </c>
      <c r="L2845" s="41"/>
      <c r="M2845" s="41"/>
      <c r="N2845" s="41"/>
      <c r="O2845" s="41"/>
      <c r="P2845" s="41"/>
      <c r="Q2845" s="41"/>
      <c r="R2845" s="41"/>
      <c r="S2845" s="41"/>
      <c r="T2845" s="38"/>
    </row>
    <row r="2846" spans="1:20" ht="128" x14ac:dyDescent="0.2">
      <c r="A2846" s="20">
        <f>'Test Scenarios'!A2855</f>
        <v>0</v>
      </c>
      <c r="B2846" s="44">
        <f>'Test Scenarios'!K2855</f>
        <v>0</v>
      </c>
      <c r="C2846" s="42">
        <f>'Test Scenarios'!B2855</f>
        <v>0</v>
      </c>
      <c r="D2846" s="43" t="str">
        <f>"F-"&amp;'Test Scenarios'!M2855&amp;"-"&amp;'Test Scenarios'!C2855&amp;"-"&amp;C2846</f>
        <v>F---0</v>
      </c>
      <c r="E2846" s="43" t="s">
        <v>6576</v>
      </c>
      <c r="F2846" s="43">
        <f>'Test Scenarios'!G2855</f>
        <v>0</v>
      </c>
      <c r="G2846" s="43" t="str">
        <f>"Objective"&amp;CHAR(10)
&amp;'Test Scenarios'!L2855&amp;CHAR(10)&amp;CHAR(10)&amp;
"Test Case Description"&amp;CHAR(10)
&amp;'Test Scenarios'!D2855&amp;CHAR(10)&amp;CHAR(10)&amp;
"Expected Results"&amp;CHAR(10)&amp;'Test Scenarios'!F2855</f>
        <v xml:space="preserve">Objective
Test Case Description
Expected Results
</v>
      </c>
      <c r="H2846" s="41"/>
      <c r="I2846" s="43" t="s">
        <v>6577</v>
      </c>
      <c r="J2846" s="41" t="str">
        <f>"TST-F "&amp;_xlfn.XLOOKUP('Test Scenarios'!M2855,'Taxonomy and Epics'!H:H,'Taxonomy and Epics'!E:E)</f>
        <v xml:space="preserve">TST-F </v>
      </c>
      <c r="K2846" s="36" t="str">
        <f>"Phase1,"&amp;_xlfn.XLOOKUP('Test Scenarios'!M2855,'Taxonomy and Epics'!H:H,'Taxonomy and Epics'!B:B)&amp;"_"&amp;_xlfn.XLOOKUP('Test Scenarios'!M2855,'Taxonomy and Epics'!H:H,'Taxonomy and Epics'!C:C)&amp;","&amp;'Test Scenarios'!M2855&amp;",Fin_Functional, Workday"</f>
        <v>Phase1,_,,Fin_Functional, Workday</v>
      </c>
      <c r="L2846" s="41"/>
      <c r="M2846" s="41"/>
      <c r="N2846" s="41"/>
      <c r="O2846" s="41"/>
      <c r="P2846" s="41"/>
      <c r="Q2846" s="41"/>
      <c r="R2846" s="41"/>
      <c r="S2846" s="41"/>
      <c r="T2846" s="38"/>
    </row>
    <row r="2847" spans="1:20" ht="128" x14ac:dyDescent="0.2">
      <c r="A2847" s="20">
        <f>'Test Scenarios'!A2856</f>
        <v>0</v>
      </c>
      <c r="B2847" s="44">
        <f>'Test Scenarios'!K2856</f>
        <v>0</v>
      </c>
      <c r="C2847" s="42">
        <f>'Test Scenarios'!B2856</f>
        <v>0</v>
      </c>
      <c r="D2847" s="43" t="str">
        <f>"F-"&amp;'Test Scenarios'!M2856&amp;"-"&amp;'Test Scenarios'!C2856&amp;"-"&amp;C2847</f>
        <v>F---0</v>
      </c>
      <c r="E2847" s="43" t="s">
        <v>6576</v>
      </c>
      <c r="F2847" s="43">
        <f>'Test Scenarios'!G2856</f>
        <v>0</v>
      </c>
      <c r="G2847" s="43" t="str">
        <f>"Objective"&amp;CHAR(10)
&amp;'Test Scenarios'!L2856&amp;CHAR(10)&amp;CHAR(10)&amp;
"Test Case Description"&amp;CHAR(10)
&amp;'Test Scenarios'!D2856&amp;CHAR(10)&amp;CHAR(10)&amp;
"Expected Results"&amp;CHAR(10)&amp;'Test Scenarios'!F2856</f>
        <v xml:space="preserve">Objective
Test Case Description
Expected Results
</v>
      </c>
      <c r="H2847" s="41"/>
      <c r="I2847" s="43" t="s">
        <v>6577</v>
      </c>
      <c r="J2847" s="41" t="str">
        <f>"TST-F "&amp;_xlfn.XLOOKUP('Test Scenarios'!M2856,'Taxonomy and Epics'!H:H,'Taxonomy and Epics'!E:E)</f>
        <v xml:space="preserve">TST-F </v>
      </c>
      <c r="K2847" s="36" t="str">
        <f>"Phase1,"&amp;_xlfn.XLOOKUP('Test Scenarios'!M2856,'Taxonomy and Epics'!H:H,'Taxonomy and Epics'!B:B)&amp;"_"&amp;_xlfn.XLOOKUP('Test Scenarios'!M2856,'Taxonomy and Epics'!H:H,'Taxonomy and Epics'!C:C)&amp;","&amp;'Test Scenarios'!M2856&amp;",Fin_Functional, Workday"</f>
        <v>Phase1,_,,Fin_Functional, Workday</v>
      </c>
      <c r="L2847" s="41"/>
      <c r="M2847" s="41"/>
      <c r="N2847" s="41"/>
      <c r="O2847" s="41"/>
      <c r="P2847" s="41"/>
      <c r="Q2847" s="41"/>
      <c r="R2847" s="41"/>
      <c r="S2847" s="41"/>
      <c r="T2847" s="38"/>
    </row>
    <row r="2848" spans="1:20" ht="128" x14ac:dyDescent="0.2">
      <c r="A2848" s="20">
        <f>'Test Scenarios'!A2857</f>
        <v>0</v>
      </c>
      <c r="B2848" s="44">
        <f>'Test Scenarios'!K2857</f>
        <v>0</v>
      </c>
      <c r="C2848" s="42">
        <f>'Test Scenarios'!B2857</f>
        <v>0</v>
      </c>
      <c r="D2848" s="43" t="str">
        <f>"F-"&amp;'Test Scenarios'!M2857&amp;"-"&amp;'Test Scenarios'!C2857&amp;"-"&amp;C2848</f>
        <v>F---0</v>
      </c>
      <c r="E2848" s="43" t="s">
        <v>6576</v>
      </c>
      <c r="F2848" s="43">
        <f>'Test Scenarios'!G2857</f>
        <v>0</v>
      </c>
      <c r="G2848" s="43" t="str">
        <f>"Objective"&amp;CHAR(10)
&amp;'Test Scenarios'!L2857&amp;CHAR(10)&amp;CHAR(10)&amp;
"Test Case Description"&amp;CHAR(10)
&amp;'Test Scenarios'!D2857&amp;CHAR(10)&amp;CHAR(10)&amp;
"Expected Results"&amp;CHAR(10)&amp;'Test Scenarios'!F2857</f>
        <v xml:space="preserve">Objective
Test Case Description
Expected Results
</v>
      </c>
      <c r="H2848" s="41"/>
      <c r="I2848" s="43" t="s">
        <v>6577</v>
      </c>
      <c r="J2848" s="41" t="str">
        <f>"TST-F "&amp;_xlfn.XLOOKUP('Test Scenarios'!M2857,'Taxonomy and Epics'!H:H,'Taxonomy and Epics'!E:E)</f>
        <v xml:space="preserve">TST-F </v>
      </c>
      <c r="K2848" s="36" t="str">
        <f>"Phase1,"&amp;_xlfn.XLOOKUP('Test Scenarios'!M2857,'Taxonomy and Epics'!H:H,'Taxonomy and Epics'!B:B)&amp;"_"&amp;_xlfn.XLOOKUP('Test Scenarios'!M2857,'Taxonomy and Epics'!H:H,'Taxonomy and Epics'!C:C)&amp;","&amp;'Test Scenarios'!M2857&amp;",Fin_Functional, Workday"</f>
        <v>Phase1,_,,Fin_Functional, Workday</v>
      </c>
      <c r="L2848" s="41"/>
      <c r="M2848" s="41"/>
      <c r="N2848" s="41"/>
      <c r="O2848" s="41"/>
      <c r="P2848" s="41"/>
      <c r="Q2848" s="41"/>
      <c r="R2848" s="41"/>
      <c r="S2848" s="41"/>
      <c r="T2848" s="38"/>
    </row>
    <row r="2849" spans="1:20" ht="128" x14ac:dyDescent="0.2">
      <c r="A2849" s="20">
        <f>'Test Scenarios'!A2858</f>
        <v>0</v>
      </c>
      <c r="B2849" s="44">
        <f>'Test Scenarios'!K2858</f>
        <v>0</v>
      </c>
      <c r="C2849" s="42">
        <f>'Test Scenarios'!B2858</f>
        <v>0</v>
      </c>
      <c r="D2849" s="43" t="str">
        <f>"F-"&amp;'Test Scenarios'!M2858&amp;"-"&amp;'Test Scenarios'!C2858&amp;"-"&amp;C2849</f>
        <v>F---0</v>
      </c>
      <c r="E2849" s="43" t="s">
        <v>6576</v>
      </c>
      <c r="F2849" s="43">
        <f>'Test Scenarios'!G2858</f>
        <v>0</v>
      </c>
      <c r="G2849" s="43" t="str">
        <f>"Objective"&amp;CHAR(10)
&amp;'Test Scenarios'!L2858&amp;CHAR(10)&amp;CHAR(10)&amp;
"Test Case Description"&amp;CHAR(10)
&amp;'Test Scenarios'!D2858&amp;CHAR(10)&amp;CHAR(10)&amp;
"Expected Results"&amp;CHAR(10)&amp;'Test Scenarios'!F2858</f>
        <v xml:space="preserve">Objective
Test Case Description
Expected Results
</v>
      </c>
      <c r="H2849" s="41"/>
      <c r="I2849" s="43" t="s">
        <v>6577</v>
      </c>
      <c r="J2849" s="41" t="str">
        <f>"TST-F "&amp;_xlfn.XLOOKUP('Test Scenarios'!M2858,'Taxonomy and Epics'!H:H,'Taxonomy and Epics'!E:E)</f>
        <v xml:space="preserve">TST-F </v>
      </c>
      <c r="K2849" s="36" t="str">
        <f>"Phase1,"&amp;_xlfn.XLOOKUP('Test Scenarios'!M2858,'Taxonomy and Epics'!H:H,'Taxonomy and Epics'!B:B)&amp;"_"&amp;_xlfn.XLOOKUP('Test Scenarios'!M2858,'Taxonomy and Epics'!H:H,'Taxonomy and Epics'!C:C)&amp;","&amp;'Test Scenarios'!M2858&amp;",Fin_Functional, Workday"</f>
        <v>Phase1,_,,Fin_Functional, Workday</v>
      </c>
      <c r="L2849" s="41"/>
      <c r="M2849" s="41"/>
      <c r="N2849" s="41"/>
      <c r="O2849" s="41"/>
      <c r="P2849" s="41"/>
      <c r="Q2849" s="41"/>
      <c r="R2849" s="41"/>
      <c r="S2849" s="41"/>
      <c r="T2849" s="38"/>
    </row>
    <row r="2850" spans="1:20" ht="128" x14ac:dyDescent="0.2">
      <c r="A2850" s="20">
        <f>'Test Scenarios'!A2859</f>
        <v>0</v>
      </c>
      <c r="B2850" s="44">
        <f>'Test Scenarios'!K2859</f>
        <v>0</v>
      </c>
      <c r="C2850" s="42">
        <f>'Test Scenarios'!B2859</f>
        <v>0</v>
      </c>
      <c r="D2850" s="43" t="str">
        <f>"F-"&amp;'Test Scenarios'!M2859&amp;"-"&amp;'Test Scenarios'!C2859&amp;"-"&amp;C2850</f>
        <v>F---0</v>
      </c>
      <c r="E2850" s="43" t="s">
        <v>6576</v>
      </c>
      <c r="F2850" s="43">
        <f>'Test Scenarios'!G2859</f>
        <v>0</v>
      </c>
      <c r="G2850" s="43" t="str">
        <f>"Objective"&amp;CHAR(10)
&amp;'Test Scenarios'!L2859&amp;CHAR(10)&amp;CHAR(10)&amp;
"Test Case Description"&amp;CHAR(10)
&amp;'Test Scenarios'!D2859&amp;CHAR(10)&amp;CHAR(10)&amp;
"Expected Results"&amp;CHAR(10)&amp;'Test Scenarios'!F2859</f>
        <v xml:space="preserve">Objective
Test Case Description
Expected Results
</v>
      </c>
      <c r="H2850" s="41"/>
      <c r="I2850" s="43" t="s">
        <v>6577</v>
      </c>
      <c r="J2850" s="41" t="str">
        <f>"TST-F "&amp;_xlfn.XLOOKUP('Test Scenarios'!M2859,'Taxonomy and Epics'!H:H,'Taxonomy and Epics'!E:E)</f>
        <v xml:space="preserve">TST-F </v>
      </c>
      <c r="K2850" s="36" t="str">
        <f>"Phase1,"&amp;_xlfn.XLOOKUP('Test Scenarios'!M2859,'Taxonomy and Epics'!H:H,'Taxonomy and Epics'!B:B)&amp;"_"&amp;_xlfn.XLOOKUP('Test Scenarios'!M2859,'Taxonomy and Epics'!H:H,'Taxonomy and Epics'!C:C)&amp;","&amp;'Test Scenarios'!M2859&amp;",Fin_Functional, Workday"</f>
        <v>Phase1,_,,Fin_Functional, Workday</v>
      </c>
      <c r="L2850" s="41"/>
      <c r="M2850" s="41"/>
      <c r="N2850" s="41"/>
      <c r="O2850" s="41"/>
      <c r="P2850" s="41"/>
      <c r="Q2850" s="41"/>
      <c r="R2850" s="41"/>
      <c r="S2850" s="41"/>
      <c r="T2850" s="38"/>
    </row>
    <row r="2851" spans="1:20" ht="128" x14ac:dyDescent="0.2">
      <c r="A2851" s="20">
        <f>'Test Scenarios'!A2860</f>
        <v>0</v>
      </c>
      <c r="B2851" s="44">
        <f>'Test Scenarios'!K2860</f>
        <v>0</v>
      </c>
      <c r="C2851" s="42">
        <f>'Test Scenarios'!B2860</f>
        <v>0</v>
      </c>
      <c r="D2851" s="43" t="str">
        <f>"F-"&amp;'Test Scenarios'!M2860&amp;"-"&amp;'Test Scenarios'!C2860&amp;"-"&amp;C2851</f>
        <v>F---0</v>
      </c>
      <c r="E2851" s="43" t="s">
        <v>6576</v>
      </c>
      <c r="F2851" s="43">
        <f>'Test Scenarios'!G2860</f>
        <v>0</v>
      </c>
      <c r="G2851" s="43" t="str">
        <f>"Objective"&amp;CHAR(10)
&amp;'Test Scenarios'!L2860&amp;CHAR(10)&amp;CHAR(10)&amp;
"Test Case Description"&amp;CHAR(10)
&amp;'Test Scenarios'!D2860&amp;CHAR(10)&amp;CHAR(10)&amp;
"Expected Results"&amp;CHAR(10)&amp;'Test Scenarios'!F2860</f>
        <v xml:space="preserve">Objective
Test Case Description
Expected Results
</v>
      </c>
      <c r="H2851" s="41"/>
      <c r="I2851" s="43" t="s">
        <v>6577</v>
      </c>
      <c r="J2851" s="41" t="str">
        <f>"TST-F "&amp;_xlfn.XLOOKUP('Test Scenarios'!M2860,'Taxonomy and Epics'!H:H,'Taxonomy and Epics'!E:E)</f>
        <v xml:space="preserve">TST-F </v>
      </c>
      <c r="K2851" s="36" t="str">
        <f>"Phase1,"&amp;_xlfn.XLOOKUP('Test Scenarios'!M2860,'Taxonomy and Epics'!H:H,'Taxonomy and Epics'!B:B)&amp;"_"&amp;_xlfn.XLOOKUP('Test Scenarios'!M2860,'Taxonomy and Epics'!H:H,'Taxonomy and Epics'!C:C)&amp;","&amp;'Test Scenarios'!M2860&amp;",Fin_Functional, Workday"</f>
        <v>Phase1,_,,Fin_Functional, Workday</v>
      </c>
      <c r="L2851" s="41"/>
      <c r="M2851" s="41"/>
      <c r="N2851" s="41"/>
      <c r="O2851" s="41"/>
      <c r="P2851" s="41"/>
      <c r="Q2851" s="41"/>
      <c r="R2851" s="41"/>
      <c r="S2851" s="41"/>
      <c r="T2851" s="38"/>
    </row>
    <row r="2852" spans="1:20" ht="128" x14ac:dyDescent="0.2">
      <c r="A2852" s="20">
        <f>'Test Scenarios'!A2861</f>
        <v>0</v>
      </c>
      <c r="B2852" s="44">
        <f>'Test Scenarios'!K2861</f>
        <v>0</v>
      </c>
      <c r="C2852" s="42">
        <f>'Test Scenarios'!B2861</f>
        <v>0</v>
      </c>
      <c r="D2852" s="43" t="str">
        <f>"F-"&amp;'Test Scenarios'!M2861&amp;"-"&amp;'Test Scenarios'!C2861&amp;"-"&amp;C2852</f>
        <v>F---0</v>
      </c>
      <c r="E2852" s="43" t="s">
        <v>6576</v>
      </c>
      <c r="F2852" s="43">
        <f>'Test Scenarios'!G2861</f>
        <v>0</v>
      </c>
      <c r="G2852" s="43" t="str">
        <f>"Objective"&amp;CHAR(10)
&amp;'Test Scenarios'!L2861&amp;CHAR(10)&amp;CHAR(10)&amp;
"Test Case Description"&amp;CHAR(10)
&amp;'Test Scenarios'!D2861&amp;CHAR(10)&amp;CHAR(10)&amp;
"Expected Results"&amp;CHAR(10)&amp;'Test Scenarios'!F2861</f>
        <v xml:space="preserve">Objective
Test Case Description
Expected Results
</v>
      </c>
      <c r="H2852" s="41"/>
      <c r="I2852" s="43" t="s">
        <v>6577</v>
      </c>
      <c r="J2852" s="41" t="str">
        <f>"TST-F "&amp;_xlfn.XLOOKUP('Test Scenarios'!M2861,'Taxonomy and Epics'!H:H,'Taxonomy and Epics'!E:E)</f>
        <v xml:space="preserve">TST-F </v>
      </c>
      <c r="K2852" s="36" t="str">
        <f>"Phase1,"&amp;_xlfn.XLOOKUP('Test Scenarios'!M2861,'Taxonomy and Epics'!H:H,'Taxonomy and Epics'!B:B)&amp;"_"&amp;_xlfn.XLOOKUP('Test Scenarios'!M2861,'Taxonomy and Epics'!H:H,'Taxonomy and Epics'!C:C)&amp;","&amp;'Test Scenarios'!M2861&amp;",Fin_Functional, Workday"</f>
        <v>Phase1,_,,Fin_Functional, Workday</v>
      </c>
      <c r="L2852" s="41"/>
      <c r="M2852" s="41"/>
      <c r="N2852" s="41"/>
      <c r="O2852" s="41"/>
      <c r="P2852" s="41"/>
      <c r="Q2852" s="41"/>
      <c r="R2852" s="41"/>
      <c r="S2852" s="41"/>
      <c r="T2852" s="38"/>
    </row>
    <row r="2853" spans="1:20" ht="128" x14ac:dyDescent="0.2">
      <c r="A2853" s="20">
        <f>'Test Scenarios'!A2862</f>
        <v>0</v>
      </c>
      <c r="B2853" s="44">
        <f>'Test Scenarios'!K2862</f>
        <v>0</v>
      </c>
      <c r="C2853" s="42">
        <f>'Test Scenarios'!B2862</f>
        <v>0</v>
      </c>
      <c r="D2853" s="43" t="str">
        <f>"F-"&amp;'Test Scenarios'!M2862&amp;"-"&amp;'Test Scenarios'!C2862&amp;"-"&amp;C2853</f>
        <v>F---0</v>
      </c>
      <c r="E2853" s="43" t="s">
        <v>6576</v>
      </c>
      <c r="F2853" s="43">
        <f>'Test Scenarios'!G2862</f>
        <v>0</v>
      </c>
      <c r="G2853" s="43" t="str">
        <f>"Objective"&amp;CHAR(10)
&amp;'Test Scenarios'!L2862&amp;CHAR(10)&amp;CHAR(10)&amp;
"Test Case Description"&amp;CHAR(10)
&amp;'Test Scenarios'!D2862&amp;CHAR(10)&amp;CHAR(10)&amp;
"Expected Results"&amp;CHAR(10)&amp;'Test Scenarios'!F2862</f>
        <v xml:space="preserve">Objective
Test Case Description
Expected Results
</v>
      </c>
      <c r="H2853" s="41"/>
      <c r="I2853" s="43" t="s">
        <v>6577</v>
      </c>
      <c r="J2853" s="41" t="str">
        <f>"TST-F "&amp;_xlfn.XLOOKUP('Test Scenarios'!M2862,'Taxonomy and Epics'!H:H,'Taxonomy and Epics'!E:E)</f>
        <v xml:space="preserve">TST-F </v>
      </c>
      <c r="K2853" s="36" t="str">
        <f>"Phase1,"&amp;_xlfn.XLOOKUP('Test Scenarios'!M2862,'Taxonomy and Epics'!H:H,'Taxonomy and Epics'!B:B)&amp;"_"&amp;_xlfn.XLOOKUP('Test Scenarios'!M2862,'Taxonomy and Epics'!H:H,'Taxonomy and Epics'!C:C)&amp;","&amp;'Test Scenarios'!M2862&amp;",Fin_Functional, Workday"</f>
        <v>Phase1,_,,Fin_Functional, Workday</v>
      </c>
      <c r="L2853" s="41"/>
      <c r="M2853" s="41"/>
      <c r="N2853" s="41"/>
      <c r="O2853" s="41"/>
      <c r="P2853" s="41"/>
      <c r="Q2853" s="41"/>
      <c r="R2853" s="41"/>
      <c r="S2853" s="41"/>
      <c r="T2853" s="38"/>
    </row>
    <row r="2854" spans="1:20" ht="128" x14ac:dyDescent="0.2">
      <c r="A2854" s="20">
        <f>'Test Scenarios'!A2863</f>
        <v>0</v>
      </c>
      <c r="B2854" s="44">
        <f>'Test Scenarios'!K2863</f>
        <v>0</v>
      </c>
      <c r="C2854" s="42">
        <f>'Test Scenarios'!B2863</f>
        <v>0</v>
      </c>
      <c r="D2854" s="43" t="str">
        <f>"F-"&amp;'Test Scenarios'!M2863&amp;"-"&amp;'Test Scenarios'!C2863&amp;"-"&amp;C2854</f>
        <v>F---0</v>
      </c>
      <c r="E2854" s="43" t="s">
        <v>6576</v>
      </c>
      <c r="F2854" s="43">
        <f>'Test Scenarios'!G2863</f>
        <v>0</v>
      </c>
      <c r="G2854" s="43" t="str">
        <f>"Objective"&amp;CHAR(10)
&amp;'Test Scenarios'!L2863&amp;CHAR(10)&amp;CHAR(10)&amp;
"Test Case Description"&amp;CHAR(10)
&amp;'Test Scenarios'!D2863&amp;CHAR(10)&amp;CHAR(10)&amp;
"Expected Results"&amp;CHAR(10)&amp;'Test Scenarios'!F2863</f>
        <v xml:space="preserve">Objective
Test Case Description
Expected Results
</v>
      </c>
      <c r="H2854" s="41"/>
      <c r="I2854" s="43" t="s">
        <v>6577</v>
      </c>
      <c r="J2854" s="41" t="str">
        <f>"TST-F "&amp;_xlfn.XLOOKUP('Test Scenarios'!M2863,'Taxonomy and Epics'!H:H,'Taxonomy and Epics'!E:E)</f>
        <v xml:space="preserve">TST-F </v>
      </c>
      <c r="K2854" s="36" t="str">
        <f>"Phase1,"&amp;_xlfn.XLOOKUP('Test Scenarios'!M2863,'Taxonomy and Epics'!H:H,'Taxonomy and Epics'!B:B)&amp;"_"&amp;_xlfn.XLOOKUP('Test Scenarios'!M2863,'Taxonomy and Epics'!H:H,'Taxonomy and Epics'!C:C)&amp;","&amp;'Test Scenarios'!M2863&amp;",Fin_Functional, Workday"</f>
        <v>Phase1,_,,Fin_Functional, Workday</v>
      </c>
      <c r="L2854" s="41"/>
      <c r="M2854" s="41"/>
      <c r="N2854" s="41"/>
      <c r="O2854" s="41"/>
      <c r="P2854" s="41"/>
      <c r="Q2854" s="41"/>
      <c r="R2854" s="41"/>
      <c r="S2854" s="41"/>
      <c r="T2854" s="38"/>
    </row>
    <row r="2855" spans="1:20" ht="128" x14ac:dyDescent="0.2">
      <c r="A2855" s="20">
        <f>'Test Scenarios'!A2864</f>
        <v>0</v>
      </c>
      <c r="B2855" s="44">
        <f>'Test Scenarios'!K2864</f>
        <v>0</v>
      </c>
      <c r="C2855" s="42">
        <f>'Test Scenarios'!B2864</f>
        <v>0</v>
      </c>
      <c r="D2855" s="43" t="str">
        <f>"F-"&amp;'Test Scenarios'!M2864&amp;"-"&amp;'Test Scenarios'!C2864&amp;"-"&amp;C2855</f>
        <v>F---0</v>
      </c>
      <c r="E2855" s="43" t="s">
        <v>6576</v>
      </c>
      <c r="F2855" s="43">
        <f>'Test Scenarios'!G2864</f>
        <v>0</v>
      </c>
      <c r="G2855" s="43" t="str">
        <f>"Objective"&amp;CHAR(10)
&amp;'Test Scenarios'!L2864&amp;CHAR(10)&amp;CHAR(10)&amp;
"Test Case Description"&amp;CHAR(10)
&amp;'Test Scenarios'!D2864&amp;CHAR(10)&amp;CHAR(10)&amp;
"Expected Results"&amp;CHAR(10)&amp;'Test Scenarios'!F2864</f>
        <v xml:space="preserve">Objective
Test Case Description
Expected Results
</v>
      </c>
      <c r="H2855" s="41"/>
      <c r="I2855" s="43" t="s">
        <v>6577</v>
      </c>
      <c r="J2855" s="41" t="str">
        <f>"TST-F "&amp;_xlfn.XLOOKUP('Test Scenarios'!M2864,'Taxonomy and Epics'!H:H,'Taxonomy and Epics'!E:E)</f>
        <v xml:space="preserve">TST-F </v>
      </c>
      <c r="K2855" s="36" t="str">
        <f>"Phase1,"&amp;_xlfn.XLOOKUP('Test Scenarios'!M2864,'Taxonomy and Epics'!H:H,'Taxonomy and Epics'!B:B)&amp;"_"&amp;_xlfn.XLOOKUP('Test Scenarios'!M2864,'Taxonomy and Epics'!H:H,'Taxonomy and Epics'!C:C)&amp;","&amp;'Test Scenarios'!M2864&amp;",Fin_Functional, Workday"</f>
        <v>Phase1,_,,Fin_Functional, Workday</v>
      </c>
      <c r="L2855" s="41"/>
      <c r="M2855" s="41"/>
      <c r="N2855" s="41"/>
      <c r="O2855" s="41"/>
      <c r="P2855" s="41"/>
      <c r="Q2855" s="41"/>
      <c r="R2855" s="41"/>
      <c r="S2855" s="41"/>
      <c r="T2855" s="38"/>
    </row>
    <row r="2856" spans="1:20" ht="128" x14ac:dyDescent="0.2">
      <c r="A2856" s="20">
        <f>'Test Scenarios'!A2865</f>
        <v>0</v>
      </c>
      <c r="B2856" s="44">
        <f>'Test Scenarios'!K2865</f>
        <v>0</v>
      </c>
      <c r="C2856" s="42">
        <f>'Test Scenarios'!B2865</f>
        <v>0</v>
      </c>
      <c r="D2856" s="43" t="str">
        <f>"F-"&amp;'Test Scenarios'!M2865&amp;"-"&amp;'Test Scenarios'!C2865&amp;"-"&amp;C2856</f>
        <v>F---0</v>
      </c>
      <c r="E2856" s="43" t="s">
        <v>6576</v>
      </c>
      <c r="F2856" s="43">
        <f>'Test Scenarios'!G2865</f>
        <v>0</v>
      </c>
      <c r="G2856" s="43" t="str">
        <f>"Objective"&amp;CHAR(10)
&amp;'Test Scenarios'!L2865&amp;CHAR(10)&amp;CHAR(10)&amp;
"Test Case Description"&amp;CHAR(10)
&amp;'Test Scenarios'!D2865&amp;CHAR(10)&amp;CHAR(10)&amp;
"Expected Results"&amp;CHAR(10)&amp;'Test Scenarios'!F2865</f>
        <v xml:space="preserve">Objective
Test Case Description
Expected Results
</v>
      </c>
      <c r="H2856" s="41"/>
      <c r="I2856" s="43" t="s">
        <v>6577</v>
      </c>
      <c r="J2856" s="41" t="str">
        <f>"TST-F "&amp;_xlfn.XLOOKUP('Test Scenarios'!M2865,'Taxonomy and Epics'!H:H,'Taxonomy and Epics'!E:E)</f>
        <v xml:space="preserve">TST-F </v>
      </c>
      <c r="K2856" s="36" t="str">
        <f>"Phase1,"&amp;_xlfn.XLOOKUP('Test Scenarios'!M2865,'Taxonomy and Epics'!H:H,'Taxonomy and Epics'!B:B)&amp;"_"&amp;_xlfn.XLOOKUP('Test Scenarios'!M2865,'Taxonomy and Epics'!H:H,'Taxonomy and Epics'!C:C)&amp;","&amp;'Test Scenarios'!M2865&amp;",Fin_Functional, Workday"</f>
        <v>Phase1,_,,Fin_Functional, Workday</v>
      </c>
      <c r="L2856" s="41"/>
      <c r="M2856" s="41"/>
      <c r="N2856" s="41"/>
      <c r="O2856" s="41"/>
      <c r="P2856" s="41"/>
      <c r="Q2856" s="41"/>
      <c r="R2856" s="41"/>
      <c r="S2856" s="41"/>
      <c r="T2856" s="38"/>
    </row>
    <row r="2857" spans="1:20" ht="128" x14ac:dyDescent="0.2">
      <c r="A2857" s="20">
        <f>'Test Scenarios'!A2866</f>
        <v>0</v>
      </c>
      <c r="B2857" s="44">
        <f>'Test Scenarios'!K2866</f>
        <v>0</v>
      </c>
      <c r="C2857" s="42">
        <f>'Test Scenarios'!B2866</f>
        <v>0</v>
      </c>
      <c r="D2857" s="43" t="str">
        <f>"F-"&amp;'Test Scenarios'!M2866&amp;"-"&amp;'Test Scenarios'!C2866&amp;"-"&amp;C2857</f>
        <v>F---0</v>
      </c>
      <c r="E2857" s="43" t="s">
        <v>6576</v>
      </c>
      <c r="F2857" s="43">
        <f>'Test Scenarios'!G2866</f>
        <v>0</v>
      </c>
      <c r="G2857" s="43" t="str">
        <f>"Objective"&amp;CHAR(10)
&amp;'Test Scenarios'!L2866&amp;CHAR(10)&amp;CHAR(10)&amp;
"Test Case Description"&amp;CHAR(10)
&amp;'Test Scenarios'!D2866&amp;CHAR(10)&amp;CHAR(10)&amp;
"Expected Results"&amp;CHAR(10)&amp;'Test Scenarios'!F2866</f>
        <v xml:space="preserve">Objective
Test Case Description
Expected Results
</v>
      </c>
      <c r="H2857" s="41"/>
      <c r="I2857" s="43" t="s">
        <v>6577</v>
      </c>
      <c r="J2857" s="41" t="str">
        <f>"TST-F "&amp;_xlfn.XLOOKUP('Test Scenarios'!M2866,'Taxonomy and Epics'!H:H,'Taxonomy and Epics'!E:E)</f>
        <v xml:space="preserve">TST-F </v>
      </c>
      <c r="K2857" s="36" t="str">
        <f>"Phase1,"&amp;_xlfn.XLOOKUP('Test Scenarios'!M2866,'Taxonomy and Epics'!H:H,'Taxonomy and Epics'!B:B)&amp;"_"&amp;_xlfn.XLOOKUP('Test Scenarios'!M2866,'Taxonomy and Epics'!H:H,'Taxonomy and Epics'!C:C)&amp;","&amp;'Test Scenarios'!M2866&amp;",Fin_Functional, Workday"</f>
        <v>Phase1,_,,Fin_Functional, Workday</v>
      </c>
      <c r="L2857" s="41"/>
      <c r="M2857" s="41"/>
      <c r="N2857" s="41"/>
      <c r="O2857" s="41"/>
      <c r="P2857" s="41"/>
      <c r="Q2857" s="41"/>
      <c r="R2857" s="41"/>
      <c r="S2857" s="41"/>
      <c r="T2857" s="38"/>
    </row>
    <row r="2858" spans="1:20" ht="128" x14ac:dyDescent="0.2">
      <c r="A2858" s="20">
        <f>'Test Scenarios'!A2867</f>
        <v>0</v>
      </c>
      <c r="B2858" s="44">
        <f>'Test Scenarios'!K2867</f>
        <v>0</v>
      </c>
      <c r="C2858" s="42">
        <f>'Test Scenarios'!B2867</f>
        <v>0</v>
      </c>
      <c r="D2858" s="43" t="str">
        <f>"F-"&amp;'Test Scenarios'!M2867&amp;"-"&amp;'Test Scenarios'!C2867&amp;"-"&amp;C2858</f>
        <v>F---0</v>
      </c>
      <c r="E2858" s="43" t="s">
        <v>6576</v>
      </c>
      <c r="F2858" s="43">
        <f>'Test Scenarios'!G2867</f>
        <v>0</v>
      </c>
      <c r="G2858" s="43" t="str">
        <f>"Objective"&amp;CHAR(10)
&amp;'Test Scenarios'!L2867&amp;CHAR(10)&amp;CHAR(10)&amp;
"Test Case Description"&amp;CHAR(10)
&amp;'Test Scenarios'!D2867&amp;CHAR(10)&amp;CHAR(10)&amp;
"Expected Results"&amp;CHAR(10)&amp;'Test Scenarios'!F2867</f>
        <v xml:space="preserve">Objective
Test Case Description
Expected Results
</v>
      </c>
      <c r="H2858" s="41"/>
      <c r="I2858" s="43" t="s">
        <v>6577</v>
      </c>
      <c r="J2858" s="41" t="str">
        <f>"TST-F "&amp;_xlfn.XLOOKUP('Test Scenarios'!M2867,'Taxonomy and Epics'!H:H,'Taxonomy and Epics'!E:E)</f>
        <v xml:space="preserve">TST-F </v>
      </c>
      <c r="K2858" s="36" t="str">
        <f>"Phase1,"&amp;_xlfn.XLOOKUP('Test Scenarios'!M2867,'Taxonomy and Epics'!H:H,'Taxonomy and Epics'!B:B)&amp;"_"&amp;_xlfn.XLOOKUP('Test Scenarios'!M2867,'Taxonomy and Epics'!H:H,'Taxonomy and Epics'!C:C)&amp;","&amp;'Test Scenarios'!M2867&amp;",Fin_Functional, Workday"</f>
        <v>Phase1,_,,Fin_Functional, Workday</v>
      </c>
      <c r="L2858" s="41"/>
      <c r="M2858" s="41"/>
      <c r="N2858" s="41"/>
      <c r="O2858" s="41"/>
      <c r="P2858" s="41"/>
      <c r="Q2858" s="41"/>
      <c r="R2858" s="41"/>
      <c r="S2858" s="41"/>
      <c r="T2858" s="38"/>
    </row>
    <row r="2859" spans="1:20" ht="128" x14ac:dyDescent="0.2">
      <c r="A2859" s="20">
        <f>'Test Scenarios'!A2868</f>
        <v>0</v>
      </c>
      <c r="B2859" s="44">
        <f>'Test Scenarios'!K2868</f>
        <v>0</v>
      </c>
      <c r="C2859" s="42">
        <f>'Test Scenarios'!B2868</f>
        <v>0</v>
      </c>
      <c r="D2859" s="43" t="str">
        <f>"F-"&amp;'Test Scenarios'!M2868&amp;"-"&amp;'Test Scenarios'!C2868&amp;"-"&amp;C2859</f>
        <v>F---0</v>
      </c>
      <c r="E2859" s="43" t="s">
        <v>6576</v>
      </c>
      <c r="F2859" s="43">
        <f>'Test Scenarios'!G2868</f>
        <v>0</v>
      </c>
      <c r="G2859" s="43" t="str">
        <f>"Objective"&amp;CHAR(10)
&amp;'Test Scenarios'!L2868&amp;CHAR(10)&amp;CHAR(10)&amp;
"Test Case Description"&amp;CHAR(10)
&amp;'Test Scenarios'!D2868&amp;CHAR(10)&amp;CHAR(10)&amp;
"Expected Results"&amp;CHAR(10)&amp;'Test Scenarios'!F2868</f>
        <v xml:space="preserve">Objective
Test Case Description
Expected Results
</v>
      </c>
      <c r="H2859" s="41"/>
      <c r="I2859" s="43" t="s">
        <v>6577</v>
      </c>
      <c r="J2859" s="41" t="str">
        <f>"TST-F "&amp;_xlfn.XLOOKUP('Test Scenarios'!M2868,'Taxonomy and Epics'!H:H,'Taxonomy and Epics'!E:E)</f>
        <v xml:space="preserve">TST-F </v>
      </c>
      <c r="K2859" s="36" t="str">
        <f>"Phase1,"&amp;_xlfn.XLOOKUP('Test Scenarios'!M2868,'Taxonomy and Epics'!H:H,'Taxonomy and Epics'!B:B)&amp;"_"&amp;_xlfn.XLOOKUP('Test Scenarios'!M2868,'Taxonomy and Epics'!H:H,'Taxonomy and Epics'!C:C)&amp;","&amp;'Test Scenarios'!M2868&amp;",Fin_Functional, Workday"</f>
        <v>Phase1,_,,Fin_Functional, Workday</v>
      </c>
      <c r="L2859" s="41"/>
      <c r="M2859" s="41"/>
      <c r="N2859" s="41"/>
      <c r="O2859" s="41"/>
      <c r="P2859" s="41"/>
      <c r="Q2859" s="41"/>
      <c r="R2859" s="41"/>
      <c r="S2859" s="41"/>
      <c r="T2859" s="38"/>
    </row>
    <row r="2860" spans="1:20" ht="128" x14ac:dyDescent="0.2">
      <c r="A2860" s="20">
        <f>'Test Scenarios'!A2869</f>
        <v>0</v>
      </c>
      <c r="B2860" s="44">
        <f>'Test Scenarios'!K2869</f>
        <v>0</v>
      </c>
      <c r="C2860" s="42">
        <f>'Test Scenarios'!B2869</f>
        <v>0</v>
      </c>
      <c r="D2860" s="43" t="str">
        <f>"F-"&amp;'Test Scenarios'!M2869&amp;"-"&amp;'Test Scenarios'!C2869&amp;"-"&amp;C2860</f>
        <v>F---0</v>
      </c>
      <c r="E2860" s="43" t="s">
        <v>6576</v>
      </c>
      <c r="F2860" s="43">
        <f>'Test Scenarios'!G2869</f>
        <v>0</v>
      </c>
      <c r="G2860" s="43" t="str">
        <f>"Objective"&amp;CHAR(10)
&amp;'Test Scenarios'!L2869&amp;CHAR(10)&amp;CHAR(10)&amp;
"Test Case Description"&amp;CHAR(10)
&amp;'Test Scenarios'!D2869&amp;CHAR(10)&amp;CHAR(10)&amp;
"Expected Results"&amp;CHAR(10)&amp;'Test Scenarios'!F2869</f>
        <v xml:space="preserve">Objective
Test Case Description
Expected Results
</v>
      </c>
      <c r="H2860" s="41"/>
      <c r="I2860" s="43" t="s">
        <v>6577</v>
      </c>
      <c r="J2860" s="41" t="str">
        <f>"TST-F "&amp;_xlfn.XLOOKUP('Test Scenarios'!M2869,'Taxonomy and Epics'!H:H,'Taxonomy and Epics'!E:E)</f>
        <v xml:space="preserve">TST-F </v>
      </c>
      <c r="K2860" s="36" t="str">
        <f>"Phase1,"&amp;_xlfn.XLOOKUP('Test Scenarios'!M2869,'Taxonomy and Epics'!H:H,'Taxonomy and Epics'!B:B)&amp;"_"&amp;_xlfn.XLOOKUP('Test Scenarios'!M2869,'Taxonomy and Epics'!H:H,'Taxonomy and Epics'!C:C)&amp;","&amp;'Test Scenarios'!M2869&amp;",Fin_Functional, Workday"</f>
        <v>Phase1,_,,Fin_Functional, Workday</v>
      </c>
      <c r="L2860" s="41"/>
      <c r="M2860" s="41"/>
      <c r="N2860" s="41"/>
      <c r="O2860" s="41"/>
      <c r="P2860" s="41"/>
      <c r="Q2860" s="41"/>
      <c r="R2860" s="41"/>
      <c r="S2860" s="41"/>
      <c r="T2860" s="38"/>
    </row>
    <row r="2861" spans="1:20" ht="128" x14ac:dyDescent="0.2">
      <c r="A2861" s="20">
        <f>'Test Scenarios'!A2870</f>
        <v>0</v>
      </c>
      <c r="B2861" s="44">
        <f>'Test Scenarios'!K2870</f>
        <v>0</v>
      </c>
      <c r="C2861" s="42">
        <f>'Test Scenarios'!B2870</f>
        <v>0</v>
      </c>
      <c r="D2861" s="43" t="str">
        <f>"F-"&amp;'Test Scenarios'!M2870&amp;"-"&amp;'Test Scenarios'!C2870&amp;"-"&amp;C2861</f>
        <v>F---0</v>
      </c>
      <c r="E2861" s="43" t="s">
        <v>6576</v>
      </c>
      <c r="F2861" s="43">
        <f>'Test Scenarios'!G2870</f>
        <v>0</v>
      </c>
      <c r="G2861" s="43" t="str">
        <f>"Objective"&amp;CHAR(10)
&amp;'Test Scenarios'!L2870&amp;CHAR(10)&amp;CHAR(10)&amp;
"Test Case Description"&amp;CHAR(10)
&amp;'Test Scenarios'!D2870&amp;CHAR(10)&amp;CHAR(10)&amp;
"Expected Results"&amp;CHAR(10)&amp;'Test Scenarios'!F2870</f>
        <v xml:space="preserve">Objective
Test Case Description
Expected Results
</v>
      </c>
      <c r="H2861" s="41"/>
      <c r="I2861" s="43" t="s">
        <v>6577</v>
      </c>
      <c r="J2861" s="41" t="str">
        <f>"TST-F "&amp;_xlfn.XLOOKUP('Test Scenarios'!M2870,'Taxonomy and Epics'!H:H,'Taxonomy and Epics'!E:E)</f>
        <v xml:space="preserve">TST-F </v>
      </c>
      <c r="K2861" s="36" t="str">
        <f>"Phase1,"&amp;_xlfn.XLOOKUP('Test Scenarios'!M2870,'Taxonomy and Epics'!H:H,'Taxonomy and Epics'!B:B)&amp;"_"&amp;_xlfn.XLOOKUP('Test Scenarios'!M2870,'Taxonomy and Epics'!H:H,'Taxonomy and Epics'!C:C)&amp;","&amp;'Test Scenarios'!M2870&amp;",Fin_Functional, Workday"</f>
        <v>Phase1,_,,Fin_Functional, Workday</v>
      </c>
      <c r="L2861" s="41"/>
      <c r="M2861" s="41"/>
      <c r="N2861" s="41"/>
      <c r="O2861" s="41"/>
      <c r="P2861" s="41"/>
      <c r="Q2861" s="41"/>
      <c r="R2861" s="41"/>
      <c r="S2861" s="41"/>
      <c r="T2861" s="38"/>
    </row>
    <row r="2862" spans="1:20" ht="128" x14ac:dyDescent="0.2">
      <c r="A2862" s="20">
        <f>'Test Scenarios'!A2871</f>
        <v>0</v>
      </c>
      <c r="B2862" s="44">
        <f>'Test Scenarios'!K2871</f>
        <v>0</v>
      </c>
      <c r="C2862" s="42">
        <f>'Test Scenarios'!B2871</f>
        <v>0</v>
      </c>
      <c r="D2862" s="43" t="str">
        <f>"F-"&amp;'Test Scenarios'!M2871&amp;"-"&amp;'Test Scenarios'!C2871&amp;"-"&amp;C2862</f>
        <v>F---0</v>
      </c>
      <c r="E2862" s="43" t="s">
        <v>6576</v>
      </c>
      <c r="F2862" s="43">
        <f>'Test Scenarios'!G2871</f>
        <v>0</v>
      </c>
      <c r="G2862" s="43" t="str">
        <f>"Objective"&amp;CHAR(10)
&amp;'Test Scenarios'!L2871&amp;CHAR(10)&amp;CHAR(10)&amp;
"Test Case Description"&amp;CHAR(10)
&amp;'Test Scenarios'!D2871&amp;CHAR(10)&amp;CHAR(10)&amp;
"Expected Results"&amp;CHAR(10)&amp;'Test Scenarios'!F2871</f>
        <v xml:space="preserve">Objective
Test Case Description
Expected Results
</v>
      </c>
      <c r="H2862" s="41"/>
      <c r="I2862" s="43" t="s">
        <v>6577</v>
      </c>
      <c r="J2862" s="41" t="str">
        <f>"TST-F "&amp;_xlfn.XLOOKUP('Test Scenarios'!M2871,'Taxonomy and Epics'!H:H,'Taxonomy and Epics'!E:E)</f>
        <v xml:space="preserve">TST-F </v>
      </c>
      <c r="K2862" s="36" t="str">
        <f>"Phase1,"&amp;_xlfn.XLOOKUP('Test Scenarios'!M2871,'Taxonomy and Epics'!H:H,'Taxonomy and Epics'!B:B)&amp;"_"&amp;_xlfn.XLOOKUP('Test Scenarios'!M2871,'Taxonomy and Epics'!H:H,'Taxonomy and Epics'!C:C)&amp;","&amp;'Test Scenarios'!M2871&amp;",Fin_Functional, Workday"</f>
        <v>Phase1,_,,Fin_Functional, Workday</v>
      </c>
      <c r="L2862" s="41"/>
      <c r="M2862" s="41"/>
      <c r="N2862" s="41"/>
      <c r="O2862" s="41"/>
      <c r="P2862" s="41"/>
      <c r="Q2862" s="41"/>
      <c r="R2862" s="41"/>
      <c r="S2862" s="41"/>
      <c r="T2862" s="38"/>
    </row>
    <row r="2863" spans="1:20" ht="128" x14ac:dyDescent="0.2">
      <c r="A2863" s="20">
        <f>'Test Scenarios'!A2872</f>
        <v>0</v>
      </c>
      <c r="B2863" s="44">
        <f>'Test Scenarios'!K2872</f>
        <v>0</v>
      </c>
      <c r="C2863" s="42">
        <f>'Test Scenarios'!B2872</f>
        <v>0</v>
      </c>
      <c r="D2863" s="43" t="str">
        <f>"F-"&amp;'Test Scenarios'!M2872&amp;"-"&amp;'Test Scenarios'!C2872&amp;"-"&amp;C2863</f>
        <v>F---0</v>
      </c>
      <c r="E2863" s="43" t="s">
        <v>6576</v>
      </c>
      <c r="F2863" s="43">
        <f>'Test Scenarios'!G2872</f>
        <v>0</v>
      </c>
      <c r="G2863" s="43" t="str">
        <f>"Objective"&amp;CHAR(10)
&amp;'Test Scenarios'!L2872&amp;CHAR(10)&amp;CHAR(10)&amp;
"Test Case Description"&amp;CHAR(10)
&amp;'Test Scenarios'!D2872&amp;CHAR(10)&amp;CHAR(10)&amp;
"Expected Results"&amp;CHAR(10)&amp;'Test Scenarios'!F2872</f>
        <v xml:space="preserve">Objective
Test Case Description
Expected Results
</v>
      </c>
      <c r="H2863" s="41"/>
      <c r="I2863" s="43" t="s">
        <v>6577</v>
      </c>
      <c r="J2863" s="41" t="str">
        <f>"TST-F "&amp;_xlfn.XLOOKUP('Test Scenarios'!M2872,'Taxonomy and Epics'!H:H,'Taxonomy and Epics'!E:E)</f>
        <v xml:space="preserve">TST-F </v>
      </c>
      <c r="K2863" s="36" t="str">
        <f>"Phase1,"&amp;_xlfn.XLOOKUP('Test Scenarios'!M2872,'Taxonomy and Epics'!H:H,'Taxonomy and Epics'!B:B)&amp;"_"&amp;_xlfn.XLOOKUP('Test Scenarios'!M2872,'Taxonomy and Epics'!H:H,'Taxonomy and Epics'!C:C)&amp;","&amp;'Test Scenarios'!M2872&amp;",Fin_Functional, Workday"</f>
        <v>Phase1,_,,Fin_Functional, Workday</v>
      </c>
      <c r="L2863" s="41"/>
      <c r="M2863" s="41"/>
      <c r="N2863" s="41"/>
      <c r="O2863" s="41"/>
      <c r="P2863" s="41"/>
      <c r="Q2863" s="41"/>
      <c r="R2863" s="41"/>
      <c r="S2863" s="41"/>
      <c r="T2863" s="38"/>
    </row>
    <row r="2864" spans="1:20" ht="128" x14ac:dyDescent="0.2">
      <c r="A2864" s="20">
        <f>'Test Scenarios'!A2873</f>
        <v>0</v>
      </c>
      <c r="B2864" s="44">
        <f>'Test Scenarios'!K2873</f>
        <v>0</v>
      </c>
      <c r="C2864" s="42">
        <f>'Test Scenarios'!B2873</f>
        <v>0</v>
      </c>
      <c r="D2864" s="43" t="str">
        <f>"F-"&amp;'Test Scenarios'!M2873&amp;"-"&amp;'Test Scenarios'!C2873&amp;"-"&amp;C2864</f>
        <v>F---0</v>
      </c>
      <c r="E2864" s="43" t="s">
        <v>6576</v>
      </c>
      <c r="F2864" s="43">
        <f>'Test Scenarios'!G2873</f>
        <v>0</v>
      </c>
      <c r="G2864" s="43" t="str">
        <f>"Objective"&amp;CHAR(10)
&amp;'Test Scenarios'!L2873&amp;CHAR(10)&amp;CHAR(10)&amp;
"Test Case Description"&amp;CHAR(10)
&amp;'Test Scenarios'!D2873&amp;CHAR(10)&amp;CHAR(10)&amp;
"Expected Results"&amp;CHAR(10)&amp;'Test Scenarios'!F2873</f>
        <v xml:space="preserve">Objective
Test Case Description
Expected Results
</v>
      </c>
      <c r="H2864" s="41"/>
      <c r="I2864" s="43" t="s">
        <v>6577</v>
      </c>
      <c r="J2864" s="41" t="str">
        <f>"TST-F "&amp;_xlfn.XLOOKUP('Test Scenarios'!M2873,'Taxonomy and Epics'!H:H,'Taxonomy and Epics'!E:E)</f>
        <v xml:space="preserve">TST-F </v>
      </c>
      <c r="K2864" s="36" t="str">
        <f>"Phase1,"&amp;_xlfn.XLOOKUP('Test Scenarios'!M2873,'Taxonomy and Epics'!H:H,'Taxonomy and Epics'!B:B)&amp;"_"&amp;_xlfn.XLOOKUP('Test Scenarios'!M2873,'Taxonomy and Epics'!H:H,'Taxonomy and Epics'!C:C)&amp;","&amp;'Test Scenarios'!M2873&amp;",Fin_Functional, Workday"</f>
        <v>Phase1,_,,Fin_Functional, Workday</v>
      </c>
      <c r="L2864" s="41"/>
      <c r="M2864" s="41"/>
      <c r="N2864" s="41"/>
      <c r="O2864" s="41"/>
      <c r="P2864" s="41"/>
      <c r="Q2864" s="41"/>
      <c r="R2864" s="41"/>
      <c r="S2864" s="41"/>
      <c r="T2864" s="38"/>
    </row>
    <row r="2865" spans="1:20" ht="128" x14ac:dyDescent="0.2">
      <c r="A2865" s="20">
        <f>'Test Scenarios'!A2874</f>
        <v>0</v>
      </c>
      <c r="B2865" s="44">
        <f>'Test Scenarios'!K2874</f>
        <v>0</v>
      </c>
      <c r="C2865" s="42">
        <f>'Test Scenarios'!B2874</f>
        <v>0</v>
      </c>
      <c r="D2865" s="43" t="str">
        <f>"F-"&amp;'Test Scenarios'!M2874&amp;"-"&amp;'Test Scenarios'!C2874&amp;"-"&amp;C2865</f>
        <v>F---0</v>
      </c>
      <c r="E2865" s="43" t="s">
        <v>6576</v>
      </c>
      <c r="F2865" s="43">
        <f>'Test Scenarios'!G2874</f>
        <v>0</v>
      </c>
      <c r="G2865" s="43" t="str">
        <f>"Objective"&amp;CHAR(10)
&amp;'Test Scenarios'!L2874&amp;CHAR(10)&amp;CHAR(10)&amp;
"Test Case Description"&amp;CHAR(10)
&amp;'Test Scenarios'!D2874&amp;CHAR(10)&amp;CHAR(10)&amp;
"Expected Results"&amp;CHAR(10)&amp;'Test Scenarios'!F2874</f>
        <v xml:space="preserve">Objective
Test Case Description
Expected Results
</v>
      </c>
      <c r="H2865" s="41"/>
      <c r="I2865" s="43" t="s">
        <v>6577</v>
      </c>
      <c r="J2865" s="41" t="str">
        <f>"TST-F "&amp;_xlfn.XLOOKUP('Test Scenarios'!M2874,'Taxonomy and Epics'!H:H,'Taxonomy and Epics'!E:E)</f>
        <v xml:space="preserve">TST-F </v>
      </c>
      <c r="K2865" s="36" t="str">
        <f>"Phase1,"&amp;_xlfn.XLOOKUP('Test Scenarios'!M2874,'Taxonomy and Epics'!H:H,'Taxonomy and Epics'!B:B)&amp;"_"&amp;_xlfn.XLOOKUP('Test Scenarios'!M2874,'Taxonomy and Epics'!H:H,'Taxonomy and Epics'!C:C)&amp;","&amp;'Test Scenarios'!M2874&amp;",Fin_Functional, Workday"</f>
        <v>Phase1,_,,Fin_Functional, Workday</v>
      </c>
      <c r="L2865" s="41"/>
      <c r="M2865" s="41"/>
      <c r="N2865" s="41"/>
      <c r="O2865" s="41"/>
      <c r="P2865" s="41"/>
      <c r="Q2865" s="41"/>
      <c r="R2865" s="41"/>
      <c r="S2865" s="41"/>
      <c r="T2865" s="38"/>
    </row>
    <row r="2866" spans="1:20" ht="128" x14ac:dyDescent="0.2">
      <c r="A2866" s="20">
        <f>'Test Scenarios'!A2875</f>
        <v>0</v>
      </c>
      <c r="B2866" s="44">
        <f>'Test Scenarios'!K2875</f>
        <v>0</v>
      </c>
      <c r="C2866" s="42">
        <f>'Test Scenarios'!B2875</f>
        <v>0</v>
      </c>
      <c r="D2866" s="43" t="str">
        <f>"F-"&amp;'Test Scenarios'!M2875&amp;"-"&amp;'Test Scenarios'!C2875&amp;"-"&amp;C2866</f>
        <v>F---0</v>
      </c>
      <c r="E2866" s="43" t="s">
        <v>6576</v>
      </c>
      <c r="F2866" s="43">
        <f>'Test Scenarios'!G2875</f>
        <v>0</v>
      </c>
      <c r="G2866" s="43" t="str">
        <f>"Objective"&amp;CHAR(10)
&amp;'Test Scenarios'!L2875&amp;CHAR(10)&amp;CHAR(10)&amp;
"Test Case Description"&amp;CHAR(10)
&amp;'Test Scenarios'!D2875&amp;CHAR(10)&amp;CHAR(10)&amp;
"Expected Results"&amp;CHAR(10)&amp;'Test Scenarios'!F2875</f>
        <v xml:space="preserve">Objective
Test Case Description
Expected Results
</v>
      </c>
      <c r="H2866" s="41"/>
      <c r="I2866" s="43" t="s">
        <v>6577</v>
      </c>
      <c r="J2866" s="41" t="str">
        <f>"TST-F "&amp;_xlfn.XLOOKUP('Test Scenarios'!M2875,'Taxonomy and Epics'!H:H,'Taxonomy and Epics'!E:E)</f>
        <v xml:space="preserve">TST-F </v>
      </c>
      <c r="K2866" s="36" t="str">
        <f>"Phase1,"&amp;_xlfn.XLOOKUP('Test Scenarios'!M2875,'Taxonomy and Epics'!H:H,'Taxonomy and Epics'!B:B)&amp;"_"&amp;_xlfn.XLOOKUP('Test Scenarios'!M2875,'Taxonomy and Epics'!H:H,'Taxonomy and Epics'!C:C)&amp;","&amp;'Test Scenarios'!M2875&amp;",Fin_Functional, Workday"</f>
        <v>Phase1,_,,Fin_Functional, Workday</v>
      </c>
      <c r="L2866" s="41"/>
      <c r="M2866" s="41"/>
      <c r="N2866" s="41"/>
      <c r="O2866" s="41"/>
      <c r="P2866" s="41"/>
      <c r="Q2866" s="41"/>
      <c r="R2866" s="41"/>
      <c r="S2866" s="41"/>
      <c r="T2866" s="38"/>
    </row>
    <row r="2867" spans="1:20" ht="128" x14ac:dyDescent="0.2">
      <c r="A2867" s="20">
        <f>'Test Scenarios'!A2876</f>
        <v>0</v>
      </c>
      <c r="B2867" s="44">
        <f>'Test Scenarios'!K2876</f>
        <v>0</v>
      </c>
      <c r="C2867" s="42">
        <f>'Test Scenarios'!B2876</f>
        <v>0</v>
      </c>
      <c r="D2867" s="43" t="str">
        <f>"F-"&amp;'Test Scenarios'!M2876&amp;"-"&amp;'Test Scenarios'!C2876&amp;"-"&amp;C2867</f>
        <v>F---0</v>
      </c>
      <c r="E2867" s="43" t="s">
        <v>6576</v>
      </c>
      <c r="F2867" s="43">
        <f>'Test Scenarios'!G2876</f>
        <v>0</v>
      </c>
      <c r="G2867" s="43" t="str">
        <f>"Objective"&amp;CHAR(10)
&amp;'Test Scenarios'!L2876&amp;CHAR(10)&amp;CHAR(10)&amp;
"Test Case Description"&amp;CHAR(10)
&amp;'Test Scenarios'!D2876&amp;CHAR(10)&amp;CHAR(10)&amp;
"Expected Results"&amp;CHAR(10)&amp;'Test Scenarios'!F2876</f>
        <v xml:space="preserve">Objective
Test Case Description
Expected Results
</v>
      </c>
      <c r="H2867" s="41"/>
      <c r="I2867" s="43" t="s">
        <v>6577</v>
      </c>
      <c r="J2867" s="41" t="str">
        <f>"TST-F "&amp;_xlfn.XLOOKUP('Test Scenarios'!M2876,'Taxonomy and Epics'!H:H,'Taxonomy and Epics'!E:E)</f>
        <v xml:space="preserve">TST-F </v>
      </c>
      <c r="K2867" s="36" t="str">
        <f>"Phase1,"&amp;_xlfn.XLOOKUP('Test Scenarios'!M2876,'Taxonomy and Epics'!H:H,'Taxonomy and Epics'!B:B)&amp;"_"&amp;_xlfn.XLOOKUP('Test Scenarios'!M2876,'Taxonomy and Epics'!H:H,'Taxonomy and Epics'!C:C)&amp;","&amp;'Test Scenarios'!M2876&amp;",Fin_Functional, Workday"</f>
        <v>Phase1,_,,Fin_Functional, Workday</v>
      </c>
      <c r="L2867" s="41"/>
      <c r="M2867" s="41"/>
      <c r="N2867" s="41"/>
      <c r="O2867" s="41"/>
      <c r="P2867" s="41"/>
      <c r="Q2867" s="41"/>
      <c r="R2867" s="41"/>
      <c r="S2867" s="41"/>
      <c r="T2867" s="38"/>
    </row>
    <row r="2868" spans="1:20" ht="128" x14ac:dyDescent="0.2">
      <c r="A2868" s="20">
        <f>'Test Scenarios'!A2877</f>
        <v>0</v>
      </c>
      <c r="B2868" s="44">
        <f>'Test Scenarios'!K2877</f>
        <v>0</v>
      </c>
      <c r="C2868" s="42">
        <f>'Test Scenarios'!B2877</f>
        <v>0</v>
      </c>
      <c r="D2868" s="43" t="str">
        <f>"F-"&amp;'Test Scenarios'!M2877&amp;"-"&amp;'Test Scenarios'!C2877&amp;"-"&amp;C2868</f>
        <v>F---0</v>
      </c>
      <c r="E2868" s="43" t="s">
        <v>6576</v>
      </c>
      <c r="F2868" s="43">
        <f>'Test Scenarios'!G2877</f>
        <v>0</v>
      </c>
      <c r="G2868" s="43" t="str">
        <f>"Objective"&amp;CHAR(10)
&amp;'Test Scenarios'!L2877&amp;CHAR(10)&amp;CHAR(10)&amp;
"Test Case Description"&amp;CHAR(10)
&amp;'Test Scenarios'!D2877&amp;CHAR(10)&amp;CHAR(10)&amp;
"Expected Results"&amp;CHAR(10)&amp;'Test Scenarios'!F2877</f>
        <v xml:space="preserve">Objective
Test Case Description
Expected Results
</v>
      </c>
      <c r="H2868" s="41"/>
      <c r="I2868" s="43" t="s">
        <v>6577</v>
      </c>
      <c r="J2868" s="41" t="str">
        <f>"TST-F "&amp;_xlfn.XLOOKUP('Test Scenarios'!M2877,'Taxonomy and Epics'!H:H,'Taxonomy and Epics'!E:E)</f>
        <v xml:space="preserve">TST-F </v>
      </c>
      <c r="K2868" s="36" t="str">
        <f>"Phase1,"&amp;_xlfn.XLOOKUP('Test Scenarios'!M2877,'Taxonomy and Epics'!H:H,'Taxonomy and Epics'!B:B)&amp;"_"&amp;_xlfn.XLOOKUP('Test Scenarios'!M2877,'Taxonomy and Epics'!H:H,'Taxonomy and Epics'!C:C)&amp;","&amp;'Test Scenarios'!M2877&amp;",Fin_Functional, Workday"</f>
        <v>Phase1,_,,Fin_Functional, Workday</v>
      </c>
      <c r="L2868" s="41"/>
      <c r="M2868" s="41"/>
      <c r="N2868" s="41"/>
      <c r="O2868" s="41"/>
      <c r="P2868" s="41"/>
      <c r="Q2868" s="41"/>
      <c r="R2868" s="41"/>
      <c r="S2868" s="41"/>
      <c r="T2868" s="38"/>
    </row>
    <row r="2869" spans="1:20" ht="128" x14ac:dyDescent="0.2">
      <c r="A2869" s="20">
        <f>'Test Scenarios'!A2878</f>
        <v>0</v>
      </c>
      <c r="B2869" s="44">
        <f>'Test Scenarios'!K2878</f>
        <v>0</v>
      </c>
      <c r="C2869" s="42">
        <f>'Test Scenarios'!B2878</f>
        <v>0</v>
      </c>
      <c r="D2869" s="43" t="str">
        <f>"F-"&amp;'Test Scenarios'!M2878&amp;"-"&amp;'Test Scenarios'!C2878&amp;"-"&amp;C2869</f>
        <v>F---0</v>
      </c>
      <c r="E2869" s="43" t="s">
        <v>6576</v>
      </c>
      <c r="F2869" s="43">
        <f>'Test Scenarios'!G2878</f>
        <v>0</v>
      </c>
      <c r="G2869" s="43" t="str">
        <f>"Objective"&amp;CHAR(10)
&amp;'Test Scenarios'!L2878&amp;CHAR(10)&amp;CHAR(10)&amp;
"Test Case Description"&amp;CHAR(10)
&amp;'Test Scenarios'!D2878&amp;CHAR(10)&amp;CHAR(10)&amp;
"Expected Results"&amp;CHAR(10)&amp;'Test Scenarios'!F2878</f>
        <v xml:space="preserve">Objective
Test Case Description
Expected Results
</v>
      </c>
      <c r="H2869" s="41"/>
      <c r="I2869" s="43" t="s">
        <v>6577</v>
      </c>
      <c r="J2869" s="41" t="str">
        <f>"TST-F "&amp;_xlfn.XLOOKUP('Test Scenarios'!M2878,'Taxonomy and Epics'!H:H,'Taxonomy and Epics'!E:E)</f>
        <v xml:space="preserve">TST-F </v>
      </c>
      <c r="K2869" s="36" t="str">
        <f>"Phase1,"&amp;_xlfn.XLOOKUP('Test Scenarios'!M2878,'Taxonomy and Epics'!H:H,'Taxonomy and Epics'!B:B)&amp;"_"&amp;_xlfn.XLOOKUP('Test Scenarios'!M2878,'Taxonomy and Epics'!H:H,'Taxonomy and Epics'!C:C)&amp;","&amp;'Test Scenarios'!M2878&amp;",Fin_Functional, Workday"</f>
        <v>Phase1,_,,Fin_Functional, Workday</v>
      </c>
      <c r="L2869" s="41"/>
      <c r="M2869" s="41"/>
      <c r="N2869" s="41"/>
      <c r="O2869" s="41"/>
      <c r="P2869" s="41"/>
      <c r="Q2869" s="41"/>
      <c r="R2869" s="41"/>
      <c r="S2869" s="41"/>
      <c r="T2869" s="38"/>
    </row>
    <row r="2870" spans="1:20" ht="128" x14ac:dyDescent="0.2">
      <c r="A2870" s="20">
        <f>'Test Scenarios'!A2879</f>
        <v>0</v>
      </c>
      <c r="B2870" s="44">
        <f>'Test Scenarios'!K2879</f>
        <v>0</v>
      </c>
      <c r="C2870" s="42">
        <f>'Test Scenarios'!B2879</f>
        <v>0</v>
      </c>
      <c r="D2870" s="43" t="str">
        <f>"F-"&amp;'Test Scenarios'!M2879&amp;"-"&amp;'Test Scenarios'!C2879&amp;"-"&amp;C2870</f>
        <v>F---0</v>
      </c>
      <c r="E2870" s="43" t="s">
        <v>6576</v>
      </c>
      <c r="F2870" s="43">
        <f>'Test Scenarios'!G2879</f>
        <v>0</v>
      </c>
      <c r="G2870" s="43" t="str">
        <f>"Objective"&amp;CHAR(10)
&amp;'Test Scenarios'!L2879&amp;CHAR(10)&amp;CHAR(10)&amp;
"Test Case Description"&amp;CHAR(10)
&amp;'Test Scenarios'!D2879&amp;CHAR(10)&amp;CHAR(10)&amp;
"Expected Results"&amp;CHAR(10)&amp;'Test Scenarios'!F2879</f>
        <v xml:space="preserve">Objective
Test Case Description
Expected Results
</v>
      </c>
      <c r="H2870" s="41"/>
      <c r="I2870" s="43" t="s">
        <v>6577</v>
      </c>
      <c r="J2870" s="41" t="str">
        <f>"TST-F "&amp;_xlfn.XLOOKUP('Test Scenarios'!M2879,'Taxonomy and Epics'!H:H,'Taxonomy and Epics'!E:E)</f>
        <v xml:space="preserve">TST-F </v>
      </c>
      <c r="K2870" s="36" t="str">
        <f>"Phase1,"&amp;_xlfn.XLOOKUP('Test Scenarios'!M2879,'Taxonomy and Epics'!H:H,'Taxonomy and Epics'!B:B)&amp;"_"&amp;_xlfn.XLOOKUP('Test Scenarios'!M2879,'Taxonomy and Epics'!H:H,'Taxonomy and Epics'!C:C)&amp;","&amp;'Test Scenarios'!M2879&amp;",Fin_Functional, Workday"</f>
        <v>Phase1,_,,Fin_Functional, Workday</v>
      </c>
      <c r="L2870" s="41"/>
      <c r="M2870" s="41"/>
      <c r="N2870" s="41"/>
      <c r="O2870" s="41"/>
      <c r="P2870" s="41"/>
      <c r="Q2870" s="41"/>
      <c r="R2870" s="41"/>
      <c r="S2870" s="41"/>
      <c r="T2870" s="38"/>
    </row>
    <row r="2871" spans="1:20" ht="128" x14ac:dyDescent="0.2">
      <c r="A2871" s="20">
        <f>'Test Scenarios'!A2880</f>
        <v>0</v>
      </c>
      <c r="B2871" s="44">
        <f>'Test Scenarios'!K2880</f>
        <v>0</v>
      </c>
      <c r="C2871" s="42">
        <f>'Test Scenarios'!B2880</f>
        <v>0</v>
      </c>
      <c r="D2871" s="43" t="str">
        <f>"F-"&amp;'Test Scenarios'!M2880&amp;"-"&amp;'Test Scenarios'!C2880&amp;"-"&amp;C2871</f>
        <v>F---0</v>
      </c>
      <c r="E2871" s="43" t="s">
        <v>6576</v>
      </c>
      <c r="F2871" s="43">
        <f>'Test Scenarios'!G2880</f>
        <v>0</v>
      </c>
      <c r="G2871" s="43" t="str">
        <f>"Objective"&amp;CHAR(10)
&amp;'Test Scenarios'!L2880&amp;CHAR(10)&amp;CHAR(10)&amp;
"Test Case Description"&amp;CHAR(10)
&amp;'Test Scenarios'!D2880&amp;CHAR(10)&amp;CHAR(10)&amp;
"Expected Results"&amp;CHAR(10)&amp;'Test Scenarios'!F2880</f>
        <v xml:space="preserve">Objective
Test Case Description
Expected Results
</v>
      </c>
      <c r="H2871" s="41"/>
      <c r="I2871" s="43" t="s">
        <v>6577</v>
      </c>
      <c r="J2871" s="41" t="str">
        <f>"TST-F "&amp;_xlfn.XLOOKUP('Test Scenarios'!M2880,'Taxonomy and Epics'!H:H,'Taxonomy and Epics'!E:E)</f>
        <v xml:space="preserve">TST-F </v>
      </c>
      <c r="K2871" s="36" t="str">
        <f>"Phase1,"&amp;_xlfn.XLOOKUP('Test Scenarios'!M2880,'Taxonomy and Epics'!H:H,'Taxonomy and Epics'!B:B)&amp;"_"&amp;_xlfn.XLOOKUP('Test Scenarios'!M2880,'Taxonomy and Epics'!H:H,'Taxonomy and Epics'!C:C)&amp;","&amp;'Test Scenarios'!M2880&amp;",Fin_Functional, Workday"</f>
        <v>Phase1,_,,Fin_Functional, Workday</v>
      </c>
      <c r="L2871" s="41"/>
      <c r="M2871" s="41"/>
      <c r="N2871" s="41"/>
      <c r="O2871" s="41"/>
      <c r="P2871" s="41"/>
      <c r="Q2871" s="41"/>
      <c r="R2871" s="41"/>
      <c r="S2871" s="41"/>
      <c r="T2871" s="38"/>
    </row>
    <row r="2872" spans="1:20" ht="128" x14ac:dyDescent="0.2">
      <c r="A2872" s="20">
        <f>'Test Scenarios'!A2881</f>
        <v>0</v>
      </c>
      <c r="B2872" s="44">
        <f>'Test Scenarios'!K2881</f>
        <v>0</v>
      </c>
      <c r="C2872" s="42">
        <f>'Test Scenarios'!B2881</f>
        <v>0</v>
      </c>
      <c r="D2872" s="43" t="str">
        <f>"F-"&amp;'Test Scenarios'!M2881&amp;"-"&amp;'Test Scenarios'!C2881&amp;"-"&amp;C2872</f>
        <v>F---0</v>
      </c>
      <c r="E2872" s="43" t="s">
        <v>6576</v>
      </c>
      <c r="F2872" s="43">
        <f>'Test Scenarios'!G2881</f>
        <v>0</v>
      </c>
      <c r="G2872" s="43" t="str">
        <f>"Objective"&amp;CHAR(10)
&amp;'Test Scenarios'!L2881&amp;CHAR(10)&amp;CHAR(10)&amp;
"Test Case Description"&amp;CHAR(10)
&amp;'Test Scenarios'!D2881&amp;CHAR(10)&amp;CHAR(10)&amp;
"Expected Results"&amp;CHAR(10)&amp;'Test Scenarios'!F2881</f>
        <v xml:space="preserve">Objective
Test Case Description
Expected Results
</v>
      </c>
      <c r="H2872" s="41"/>
      <c r="I2872" s="43" t="s">
        <v>6577</v>
      </c>
      <c r="J2872" s="41" t="str">
        <f>"TST-F "&amp;_xlfn.XLOOKUP('Test Scenarios'!M2881,'Taxonomy and Epics'!H:H,'Taxonomy and Epics'!E:E)</f>
        <v xml:space="preserve">TST-F </v>
      </c>
      <c r="K2872" s="36" t="str">
        <f>"Phase1,"&amp;_xlfn.XLOOKUP('Test Scenarios'!M2881,'Taxonomy and Epics'!H:H,'Taxonomy and Epics'!B:B)&amp;"_"&amp;_xlfn.XLOOKUP('Test Scenarios'!M2881,'Taxonomy and Epics'!H:H,'Taxonomy and Epics'!C:C)&amp;","&amp;'Test Scenarios'!M2881&amp;",Fin_Functional, Workday"</f>
        <v>Phase1,_,,Fin_Functional, Workday</v>
      </c>
      <c r="L2872" s="41"/>
      <c r="M2872" s="41"/>
      <c r="N2872" s="41"/>
      <c r="O2872" s="41"/>
      <c r="P2872" s="41"/>
      <c r="Q2872" s="41"/>
      <c r="R2872" s="41"/>
      <c r="S2872" s="41"/>
      <c r="T2872" s="38"/>
    </row>
    <row r="2873" spans="1:20" ht="128" x14ac:dyDescent="0.2">
      <c r="A2873" s="20">
        <f>'Test Scenarios'!A2882</f>
        <v>0</v>
      </c>
      <c r="B2873" s="44">
        <f>'Test Scenarios'!K2882</f>
        <v>0</v>
      </c>
      <c r="C2873" s="42">
        <f>'Test Scenarios'!B2882</f>
        <v>0</v>
      </c>
      <c r="D2873" s="43" t="str">
        <f>"F-"&amp;'Test Scenarios'!M2882&amp;"-"&amp;'Test Scenarios'!C2882&amp;"-"&amp;C2873</f>
        <v>F---0</v>
      </c>
      <c r="E2873" s="43" t="s">
        <v>6576</v>
      </c>
      <c r="F2873" s="43">
        <f>'Test Scenarios'!G2882</f>
        <v>0</v>
      </c>
      <c r="G2873" s="43" t="str">
        <f>"Objective"&amp;CHAR(10)
&amp;'Test Scenarios'!L2882&amp;CHAR(10)&amp;CHAR(10)&amp;
"Test Case Description"&amp;CHAR(10)
&amp;'Test Scenarios'!D2882&amp;CHAR(10)&amp;CHAR(10)&amp;
"Expected Results"&amp;CHAR(10)&amp;'Test Scenarios'!F2882</f>
        <v xml:space="preserve">Objective
Test Case Description
Expected Results
</v>
      </c>
      <c r="H2873" s="41"/>
      <c r="I2873" s="43" t="s">
        <v>6577</v>
      </c>
      <c r="J2873" s="41" t="str">
        <f>"TST-F "&amp;_xlfn.XLOOKUP('Test Scenarios'!M2882,'Taxonomy and Epics'!H:H,'Taxonomy and Epics'!E:E)</f>
        <v xml:space="preserve">TST-F </v>
      </c>
      <c r="K2873" s="36" t="str">
        <f>"Phase1,"&amp;_xlfn.XLOOKUP('Test Scenarios'!M2882,'Taxonomy and Epics'!H:H,'Taxonomy and Epics'!B:B)&amp;"_"&amp;_xlfn.XLOOKUP('Test Scenarios'!M2882,'Taxonomy and Epics'!H:H,'Taxonomy and Epics'!C:C)&amp;","&amp;'Test Scenarios'!M2882&amp;",Fin_Functional, Workday"</f>
        <v>Phase1,_,,Fin_Functional, Workday</v>
      </c>
      <c r="L2873" s="41"/>
      <c r="M2873" s="41"/>
      <c r="N2873" s="41"/>
      <c r="O2873" s="41"/>
      <c r="P2873" s="41"/>
      <c r="Q2873" s="41"/>
      <c r="R2873" s="41"/>
      <c r="S2873" s="41"/>
      <c r="T2873" s="38"/>
    </row>
    <row r="2874" spans="1:20" ht="128" x14ac:dyDescent="0.2">
      <c r="A2874" s="20">
        <f>'Test Scenarios'!A2883</f>
        <v>0</v>
      </c>
      <c r="B2874" s="44">
        <f>'Test Scenarios'!K2883</f>
        <v>0</v>
      </c>
      <c r="C2874" s="42">
        <f>'Test Scenarios'!B2883</f>
        <v>0</v>
      </c>
      <c r="D2874" s="43" t="str">
        <f>"F-"&amp;'Test Scenarios'!M2883&amp;"-"&amp;'Test Scenarios'!C2883&amp;"-"&amp;C2874</f>
        <v>F---0</v>
      </c>
      <c r="E2874" s="43" t="s">
        <v>6576</v>
      </c>
      <c r="F2874" s="43">
        <f>'Test Scenarios'!G2883</f>
        <v>0</v>
      </c>
      <c r="G2874" s="43" t="str">
        <f>"Objective"&amp;CHAR(10)
&amp;'Test Scenarios'!L2883&amp;CHAR(10)&amp;CHAR(10)&amp;
"Test Case Description"&amp;CHAR(10)
&amp;'Test Scenarios'!D2883&amp;CHAR(10)&amp;CHAR(10)&amp;
"Expected Results"&amp;CHAR(10)&amp;'Test Scenarios'!F2883</f>
        <v xml:space="preserve">Objective
Test Case Description
Expected Results
</v>
      </c>
      <c r="H2874" s="41"/>
      <c r="I2874" s="43" t="s">
        <v>6577</v>
      </c>
      <c r="J2874" s="41" t="str">
        <f>"TST-F "&amp;_xlfn.XLOOKUP('Test Scenarios'!M2883,'Taxonomy and Epics'!H:H,'Taxonomy and Epics'!E:E)</f>
        <v xml:space="preserve">TST-F </v>
      </c>
      <c r="K2874" s="36" t="str">
        <f>"Phase1,"&amp;_xlfn.XLOOKUP('Test Scenarios'!M2883,'Taxonomy and Epics'!H:H,'Taxonomy and Epics'!B:B)&amp;"_"&amp;_xlfn.XLOOKUP('Test Scenarios'!M2883,'Taxonomy and Epics'!H:H,'Taxonomy and Epics'!C:C)&amp;","&amp;'Test Scenarios'!M2883&amp;",Fin_Functional, Workday"</f>
        <v>Phase1,_,,Fin_Functional, Workday</v>
      </c>
      <c r="L2874" s="41"/>
      <c r="M2874" s="41"/>
      <c r="N2874" s="41"/>
      <c r="O2874" s="41"/>
      <c r="P2874" s="41"/>
      <c r="Q2874" s="41"/>
      <c r="R2874" s="41"/>
      <c r="S2874" s="41"/>
      <c r="T2874" s="38"/>
    </row>
    <row r="2875" spans="1:20" ht="128" x14ac:dyDescent="0.2">
      <c r="A2875" s="20">
        <f>'Test Scenarios'!A2884</f>
        <v>0</v>
      </c>
      <c r="B2875" s="44">
        <f>'Test Scenarios'!K2884</f>
        <v>0</v>
      </c>
      <c r="C2875" s="42">
        <f>'Test Scenarios'!B2884</f>
        <v>0</v>
      </c>
      <c r="D2875" s="43" t="str">
        <f>"F-"&amp;'Test Scenarios'!M2884&amp;"-"&amp;'Test Scenarios'!C2884&amp;"-"&amp;C2875</f>
        <v>F---0</v>
      </c>
      <c r="E2875" s="43" t="s">
        <v>6576</v>
      </c>
      <c r="F2875" s="43">
        <f>'Test Scenarios'!G2884</f>
        <v>0</v>
      </c>
      <c r="G2875" s="43" t="str">
        <f>"Objective"&amp;CHAR(10)
&amp;'Test Scenarios'!L2884&amp;CHAR(10)&amp;CHAR(10)&amp;
"Test Case Description"&amp;CHAR(10)
&amp;'Test Scenarios'!D2884&amp;CHAR(10)&amp;CHAR(10)&amp;
"Expected Results"&amp;CHAR(10)&amp;'Test Scenarios'!F2884</f>
        <v xml:space="preserve">Objective
Test Case Description
Expected Results
</v>
      </c>
      <c r="H2875" s="41"/>
      <c r="I2875" s="43" t="s">
        <v>6577</v>
      </c>
      <c r="J2875" s="41" t="str">
        <f>"TST-F "&amp;_xlfn.XLOOKUP('Test Scenarios'!M2884,'Taxonomy and Epics'!H:H,'Taxonomy and Epics'!E:E)</f>
        <v xml:space="preserve">TST-F </v>
      </c>
      <c r="K2875" s="36" t="str">
        <f>"Phase1,"&amp;_xlfn.XLOOKUP('Test Scenarios'!M2884,'Taxonomy and Epics'!H:H,'Taxonomy and Epics'!B:B)&amp;"_"&amp;_xlfn.XLOOKUP('Test Scenarios'!M2884,'Taxonomy and Epics'!H:H,'Taxonomy and Epics'!C:C)&amp;","&amp;'Test Scenarios'!M2884&amp;",Fin_Functional, Workday"</f>
        <v>Phase1,_,,Fin_Functional, Workday</v>
      </c>
      <c r="L2875" s="41"/>
      <c r="M2875" s="41"/>
      <c r="N2875" s="41"/>
      <c r="O2875" s="41"/>
      <c r="P2875" s="41"/>
      <c r="Q2875" s="41"/>
      <c r="R2875" s="41"/>
      <c r="S2875" s="41"/>
      <c r="T2875" s="38"/>
    </row>
    <row r="2876" spans="1:20" ht="128" x14ac:dyDescent="0.2">
      <c r="A2876" s="20">
        <f>'Test Scenarios'!A2885</f>
        <v>0</v>
      </c>
      <c r="B2876" s="44">
        <f>'Test Scenarios'!K2885</f>
        <v>0</v>
      </c>
      <c r="C2876" s="42">
        <f>'Test Scenarios'!B2885</f>
        <v>0</v>
      </c>
      <c r="D2876" s="43" t="str">
        <f>"F-"&amp;'Test Scenarios'!M2885&amp;"-"&amp;'Test Scenarios'!C2885&amp;"-"&amp;C2876</f>
        <v>F---0</v>
      </c>
      <c r="E2876" s="43" t="s">
        <v>6576</v>
      </c>
      <c r="F2876" s="43">
        <f>'Test Scenarios'!G2885</f>
        <v>0</v>
      </c>
      <c r="G2876" s="43" t="str">
        <f>"Objective"&amp;CHAR(10)
&amp;'Test Scenarios'!L2885&amp;CHAR(10)&amp;CHAR(10)&amp;
"Test Case Description"&amp;CHAR(10)
&amp;'Test Scenarios'!D2885&amp;CHAR(10)&amp;CHAR(10)&amp;
"Expected Results"&amp;CHAR(10)&amp;'Test Scenarios'!F2885</f>
        <v xml:space="preserve">Objective
Test Case Description
Expected Results
</v>
      </c>
      <c r="H2876" s="41"/>
      <c r="I2876" s="43" t="s">
        <v>6577</v>
      </c>
      <c r="J2876" s="41" t="str">
        <f>"TST-F "&amp;_xlfn.XLOOKUP('Test Scenarios'!M2885,'Taxonomy and Epics'!H:H,'Taxonomy and Epics'!E:E)</f>
        <v xml:space="preserve">TST-F </v>
      </c>
      <c r="K2876" s="36" t="str">
        <f>"Phase1,"&amp;_xlfn.XLOOKUP('Test Scenarios'!M2885,'Taxonomy and Epics'!H:H,'Taxonomy and Epics'!B:B)&amp;"_"&amp;_xlfn.XLOOKUP('Test Scenarios'!M2885,'Taxonomy and Epics'!H:H,'Taxonomy and Epics'!C:C)&amp;","&amp;'Test Scenarios'!M2885&amp;",Fin_Functional, Workday"</f>
        <v>Phase1,_,,Fin_Functional, Workday</v>
      </c>
      <c r="L2876" s="41"/>
      <c r="M2876" s="41"/>
      <c r="N2876" s="41"/>
      <c r="O2876" s="41"/>
      <c r="P2876" s="41"/>
      <c r="Q2876" s="41"/>
      <c r="R2876" s="41"/>
      <c r="S2876" s="41"/>
      <c r="T2876" s="38"/>
    </row>
    <row r="2877" spans="1:20" ht="128" x14ac:dyDescent="0.2">
      <c r="A2877" s="20">
        <f>'Test Scenarios'!A2886</f>
        <v>0</v>
      </c>
      <c r="B2877" s="44">
        <f>'Test Scenarios'!K2886</f>
        <v>0</v>
      </c>
      <c r="C2877" s="42">
        <f>'Test Scenarios'!B2886</f>
        <v>0</v>
      </c>
      <c r="D2877" s="43" t="str">
        <f>"F-"&amp;'Test Scenarios'!M2886&amp;"-"&amp;'Test Scenarios'!C2886&amp;"-"&amp;C2877</f>
        <v>F---0</v>
      </c>
      <c r="E2877" s="43" t="s">
        <v>6576</v>
      </c>
      <c r="F2877" s="43">
        <f>'Test Scenarios'!G2886</f>
        <v>0</v>
      </c>
      <c r="G2877" s="43" t="str">
        <f>"Objective"&amp;CHAR(10)
&amp;'Test Scenarios'!L2886&amp;CHAR(10)&amp;CHAR(10)&amp;
"Test Case Description"&amp;CHAR(10)
&amp;'Test Scenarios'!D2886&amp;CHAR(10)&amp;CHAR(10)&amp;
"Expected Results"&amp;CHAR(10)&amp;'Test Scenarios'!F2886</f>
        <v xml:space="preserve">Objective
Test Case Description
Expected Results
</v>
      </c>
      <c r="H2877" s="41"/>
      <c r="I2877" s="43" t="s">
        <v>6577</v>
      </c>
      <c r="J2877" s="41" t="str">
        <f>"TST-F "&amp;_xlfn.XLOOKUP('Test Scenarios'!M2886,'Taxonomy and Epics'!H:H,'Taxonomy and Epics'!E:E)</f>
        <v xml:space="preserve">TST-F </v>
      </c>
      <c r="K2877" s="36" t="str">
        <f>"Phase1,"&amp;_xlfn.XLOOKUP('Test Scenarios'!M2886,'Taxonomy and Epics'!H:H,'Taxonomy and Epics'!B:B)&amp;"_"&amp;_xlfn.XLOOKUP('Test Scenarios'!M2886,'Taxonomy and Epics'!H:H,'Taxonomy and Epics'!C:C)&amp;","&amp;'Test Scenarios'!M2886&amp;",Fin_Functional, Workday"</f>
        <v>Phase1,_,,Fin_Functional, Workday</v>
      </c>
      <c r="L2877" s="41"/>
      <c r="M2877" s="41"/>
      <c r="N2877" s="41"/>
      <c r="O2877" s="41"/>
      <c r="P2877" s="41"/>
      <c r="Q2877" s="41"/>
      <c r="R2877" s="41"/>
      <c r="S2877" s="41"/>
      <c r="T2877" s="38"/>
    </row>
    <row r="2878" spans="1:20" ht="128" x14ac:dyDescent="0.2">
      <c r="A2878" s="20">
        <f>'Test Scenarios'!A2887</f>
        <v>0</v>
      </c>
      <c r="B2878" s="44">
        <f>'Test Scenarios'!K2887</f>
        <v>0</v>
      </c>
      <c r="C2878" s="42">
        <f>'Test Scenarios'!B2887</f>
        <v>0</v>
      </c>
      <c r="D2878" s="43" t="str">
        <f>"F-"&amp;'Test Scenarios'!M2887&amp;"-"&amp;'Test Scenarios'!C2887&amp;"-"&amp;C2878</f>
        <v>F---0</v>
      </c>
      <c r="E2878" s="43" t="s">
        <v>6576</v>
      </c>
      <c r="F2878" s="43">
        <f>'Test Scenarios'!G2887</f>
        <v>0</v>
      </c>
      <c r="G2878" s="43" t="str">
        <f>"Objective"&amp;CHAR(10)
&amp;'Test Scenarios'!L2887&amp;CHAR(10)&amp;CHAR(10)&amp;
"Test Case Description"&amp;CHAR(10)
&amp;'Test Scenarios'!D2887&amp;CHAR(10)&amp;CHAR(10)&amp;
"Expected Results"&amp;CHAR(10)&amp;'Test Scenarios'!F2887</f>
        <v xml:space="preserve">Objective
Test Case Description
Expected Results
</v>
      </c>
      <c r="H2878" s="41"/>
      <c r="I2878" s="43" t="s">
        <v>6577</v>
      </c>
      <c r="J2878" s="41" t="str">
        <f>"TST-F "&amp;_xlfn.XLOOKUP('Test Scenarios'!M2887,'Taxonomy and Epics'!H:H,'Taxonomy and Epics'!E:E)</f>
        <v xml:space="preserve">TST-F </v>
      </c>
      <c r="K2878" s="36" t="str">
        <f>"Phase1,"&amp;_xlfn.XLOOKUP('Test Scenarios'!M2887,'Taxonomy and Epics'!H:H,'Taxonomy and Epics'!B:B)&amp;"_"&amp;_xlfn.XLOOKUP('Test Scenarios'!M2887,'Taxonomy and Epics'!H:H,'Taxonomy and Epics'!C:C)&amp;","&amp;'Test Scenarios'!M2887&amp;",Fin_Functional, Workday"</f>
        <v>Phase1,_,,Fin_Functional, Workday</v>
      </c>
      <c r="L2878" s="41"/>
      <c r="M2878" s="41"/>
      <c r="N2878" s="41"/>
      <c r="O2878" s="41"/>
      <c r="P2878" s="41"/>
      <c r="Q2878" s="41"/>
      <c r="R2878" s="41"/>
      <c r="S2878" s="41"/>
      <c r="T2878" s="38"/>
    </row>
    <row r="2879" spans="1:20" ht="128" x14ac:dyDescent="0.2">
      <c r="A2879" s="20">
        <f>'Test Scenarios'!A2888</f>
        <v>0</v>
      </c>
      <c r="B2879" s="44">
        <f>'Test Scenarios'!K2888</f>
        <v>0</v>
      </c>
      <c r="C2879" s="42">
        <f>'Test Scenarios'!B2888</f>
        <v>0</v>
      </c>
      <c r="D2879" s="43" t="str">
        <f>"F-"&amp;'Test Scenarios'!M2888&amp;"-"&amp;'Test Scenarios'!C2888&amp;"-"&amp;C2879</f>
        <v>F---0</v>
      </c>
      <c r="E2879" s="43" t="s">
        <v>6576</v>
      </c>
      <c r="F2879" s="43">
        <f>'Test Scenarios'!G2888</f>
        <v>0</v>
      </c>
      <c r="G2879" s="43" t="str">
        <f>"Objective"&amp;CHAR(10)
&amp;'Test Scenarios'!L2888&amp;CHAR(10)&amp;CHAR(10)&amp;
"Test Case Description"&amp;CHAR(10)
&amp;'Test Scenarios'!D2888&amp;CHAR(10)&amp;CHAR(10)&amp;
"Expected Results"&amp;CHAR(10)&amp;'Test Scenarios'!F2888</f>
        <v xml:space="preserve">Objective
Test Case Description
Expected Results
</v>
      </c>
      <c r="H2879" s="41"/>
      <c r="I2879" s="43" t="s">
        <v>6577</v>
      </c>
      <c r="J2879" s="41" t="str">
        <f>"TST-F "&amp;_xlfn.XLOOKUP('Test Scenarios'!M2888,'Taxonomy and Epics'!H:H,'Taxonomy and Epics'!E:E)</f>
        <v xml:space="preserve">TST-F </v>
      </c>
      <c r="K2879" s="36" t="str">
        <f>"Phase1,"&amp;_xlfn.XLOOKUP('Test Scenarios'!M2888,'Taxonomy and Epics'!H:H,'Taxonomy and Epics'!B:B)&amp;"_"&amp;_xlfn.XLOOKUP('Test Scenarios'!M2888,'Taxonomy and Epics'!H:H,'Taxonomy and Epics'!C:C)&amp;","&amp;'Test Scenarios'!M2888&amp;",Fin_Functional, Workday"</f>
        <v>Phase1,_,,Fin_Functional, Workday</v>
      </c>
      <c r="L2879" s="41"/>
      <c r="M2879" s="41"/>
      <c r="N2879" s="41"/>
      <c r="O2879" s="41"/>
      <c r="P2879" s="41"/>
      <c r="Q2879" s="41"/>
      <c r="R2879" s="41"/>
      <c r="S2879" s="41"/>
      <c r="T2879" s="38"/>
    </row>
    <row r="2880" spans="1:20" ht="128" x14ac:dyDescent="0.2">
      <c r="A2880" s="20">
        <f>'Test Scenarios'!A2889</f>
        <v>0</v>
      </c>
      <c r="B2880" s="44">
        <f>'Test Scenarios'!K2889</f>
        <v>0</v>
      </c>
      <c r="C2880" s="42">
        <f>'Test Scenarios'!B2889</f>
        <v>0</v>
      </c>
      <c r="D2880" s="43" t="str">
        <f>"F-"&amp;'Test Scenarios'!M2889&amp;"-"&amp;'Test Scenarios'!C2889&amp;"-"&amp;C2880</f>
        <v>F---0</v>
      </c>
      <c r="E2880" s="43" t="s">
        <v>6576</v>
      </c>
      <c r="F2880" s="43">
        <f>'Test Scenarios'!G2889</f>
        <v>0</v>
      </c>
      <c r="G2880" s="43" t="str">
        <f>"Objective"&amp;CHAR(10)
&amp;'Test Scenarios'!L2889&amp;CHAR(10)&amp;CHAR(10)&amp;
"Test Case Description"&amp;CHAR(10)
&amp;'Test Scenarios'!D2889&amp;CHAR(10)&amp;CHAR(10)&amp;
"Expected Results"&amp;CHAR(10)&amp;'Test Scenarios'!F2889</f>
        <v xml:space="preserve">Objective
Test Case Description
Expected Results
</v>
      </c>
      <c r="H2880" s="41"/>
      <c r="I2880" s="43" t="s">
        <v>6577</v>
      </c>
      <c r="J2880" s="41" t="str">
        <f>"TST-F "&amp;_xlfn.XLOOKUP('Test Scenarios'!M2889,'Taxonomy and Epics'!H:H,'Taxonomy and Epics'!E:E)</f>
        <v xml:space="preserve">TST-F </v>
      </c>
      <c r="K2880" s="36" t="str">
        <f>"Phase1,"&amp;_xlfn.XLOOKUP('Test Scenarios'!M2889,'Taxonomy and Epics'!H:H,'Taxonomy and Epics'!B:B)&amp;"_"&amp;_xlfn.XLOOKUP('Test Scenarios'!M2889,'Taxonomy and Epics'!H:H,'Taxonomy and Epics'!C:C)&amp;","&amp;'Test Scenarios'!M2889&amp;",Fin_Functional, Workday"</f>
        <v>Phase1,_,,Fin_Functional, Workday</v>
      </c>
      <c r="L2880" s="41"/>
      <c r="M2880" s="41"/>
      <c r="N2880" s="41"/>
      <c r="O2880" s="41"/>
      <c r="P2880" s="41"/>
      <c r="Q2880" s="41"/>
      <c r="R2880" s="41"/>
      <c r="S2880" s="41"/>
      <c r="T2880" s="38"/>
    </row>
    <row r="2881" spans="1:20" ht="128" x14ac:dyDescent="0.2">
      <c r="A2881" s="20">
        <f>'Test Scenarios'!A2890</f>
        <v>0</v>
      </c>
      <c r="B2881" s="44">
        <f>'Test Scenarios'!K2890</f>
        <v>0</v>
      </c>
      <c r="C2881" s="42">
        <f>'Test Scenarios'!B2890</f>
        <v>0</v>
      </c>
      <c r="D2881" s="43" t="str">
        <f>"F-"&amp;'Test Scenarios'!M2890&amp;"-"&amp;'Test Scenarios'!C2890&amp;"-"&amp;C2881</f>
        <v>F---0</v>
      </c>
      <c r="E2881" s="43" t="s">
        <v>6576</v>
      </c>
      <c r="F2881" s="43">
        <f>'Test Scenarios'!G2890</f>
        <v>0</v>
      </c>
      <c r="G2881" s="43" t="str">
        <f>"Objective"&amp;CHAR(10)
&amp;'Test Scenarios'!L2890&amp;CHAR(10)&amp;CHAR(10)&amp;
"Test Case Description"&amp;CHAR(10)
&amp;'Test Scenarios'!D2890&amp;CHAR(10)&amp;CHAR(10)&amp;
"Expected Results"&amp;CHAR(10)&amp;'Test Scenarios'!F2890</f>
        <v xml:space="preserve">Objective
Test Case Description
Expected Results
</v>
      </c>
      <c r="H2881" s="41"/>
      <c r="I2881" s="43" t="s">
        <v>6577</v>
      </c>
      <c r="J2881" s="41" t="str">
        <f>"TST-F "&amp;_xlfn.XLOOKUP('Test Scenarios'!M2890,'Taxonomy and Epics'!H:H,'Taxonomy and Epics'!E:E)</f>
        <v xml:space="preserve">TST-F </v>
      </c>
      <c r="K2881" s="36" t="str">
        <f>"Phase1,"&amp;_xlfn.XLOOKUP('Test Scenarios'!M2890,'Taxonomy and Epics'!H:H,'Taxonomy and Epics'!B:B)&amp;"_"&amp;_xlfn.XLOOKUP('Test Scenarios'!M2890,'Taxonomy and Epics'!H:H,'Taxonomy and Epics'!C:C)&amp;","&amp;'Test Scenarios'!M2890&amp;",Fin_Functional, Workday"</f>
        <v>Phase1,_,,Fin_Functional, Workday</v>
      </c>
      <c r="L2881" s="41"/>
      <c r="M2881" s="41"/>
      <c r="N2881" s="41"/>
      <c r="O2881" s="41"/>
      <c r="P2881" s="41"/>
      <c r="Q2881" s="41"/>
      <c r="R2881" s="41"/>
      <c r="S2881" s="41"/>
      <c r="T2881" s="38"/>
    </row>
    <row r="2882" spans="1:20" ht="128" x14ac:dyDescent="0.2">
      <c r="A2882" s="20">
        <f>'Test Scenarios'!A2891</f>
        <v>0</v>
      </c>
      <c r="B2882" s="44">
        <f>'Test Scenarios'!K2891</f>
        <v>0</v>
      </c>
      <c r="C2882" s="42">
        <f>'Test Scenarios'!B2891</f>
        <v>0</v>
      </c>
      <c r="D2882" s="43" t="str">
        <f>"F-"&amp;'Test Scenarios'!M2891&amp;"-"&amp;'Test Scenarios'!C2891&amp;"-"&amp;C2882</f>
        <v>F---0</v>
      </c>
      <c r="E2882" s="43" t="s">
        <v>6576</v>
      </c>
      <c r="F2882" s="43">
        <f>'Test Scenarios'!G2891</f>
        <v>0</v>
      </c>
      <c r="G2882" s="43" t="str">
        <f>"Objective"&amp;CHAR(10)
&amp;'Test Scenarios'!L2891&amp;CHAR(10)&amp;CHAR(10)&amp;
"Test Case Description"&amp;CHAR(10)
&amp;'Test Scenarios'!D2891&amp;CHAR(10)&amp;CHAR(10)&amp;
"Expected Results"&amp;CHAR(10)&amp;'Test Scenarios'!F2891</f>
        <v xml:space="preserve">Objective
Test Case Description
Expected Results
</v>
      </c>
      <c r="H2882" s="41"/>
      <c r="I2882" s="43" t="s">
        <v>6577</v>
      </c>
      <c r="J2882" s="41" t="str">
        <f>"TST-F "&amp;_xlfn.XLOOKUP('Test Scenarios'!M2891,'Taxonomy and Epics'!H:H,'Taxonomy and Epics'!E:E)</f>
        <v xml:space="preserve">TST-F </v>
      </c>
      <c r="K2882" s="36" t="str">
        <f>"Phase1,"&amp;_xlfn.XLOOKUP('Test Scenarios'!M2891,'Taxonomy and Epics'!H:H,'Taxonomy and Epics'!B:B)&amp;"_"&amp;_xlfn.XLOOKUP('Test Scenarios'!M2891,'Taxonomy and Epics'!H:H,'Taxonomy and Epics'!C:C)&amp;","&amp;'Test Scenarios'!M2891&amp;",Fin_Functional, Workday"</f>
        <v>Phase1,_,,Fin_Functional, Workday</v>
      </c>
      <c r="L2882" s="41"/>
      <c r="M2882" s="41"/>
      <c r="N2882" s="41"/>
      <c r="O2882" s="41"/>
      <c r="P2882" s="41"/>
      <c r="Q2882" s="41"/>
      <c r="R2882" s="41"/>
      <c r="S2882" s="41"/>
      <c r="T2882" s="38"/>
    </row>
    <row r="2883" spans="1:20" ht="128" x14ac:dyDescent="0.2">
      <c r="A2883" s="20">
        <f>'Test Scenarios'!A2892</f>
        <v>0</v>
      </c>
      <c r="B2883" s="44">
        <f>'Test Scenarios'!K2892</f>
        <v>0</v>
      </c>
      <c r="C2883" s="42">
        <f>'Test Scenarios'!B2892</f>
        <v>0</v>
      </c>
      <c r="D2883" s="43" t="str">
        <f>"F-"&amp;'Test Scenarios'!M2892&amp;"-"&amp;'Test Scenarios'!C2892&amp;"-"&amp;C2883</f>
        <v>F---0</v>
      </c>
      <c r="E2883" s="43" t="s">
        <v>6576</v>
      </c>
      <c r="F2883" s="43">
        <f>'Test Scenarios'!G2892</f>
        <v>0</v>
      </c>
      <c r="G2883" s="43" t="str">
        <f>"Objective"&amp;CHAR(10)
&amp;'Test Scenarios'!L2892&amp;CHAR(10)&amp;CHAR(10)&amp;
"Test Case Description"&amp;CHAR(10)
&amp;'Test Scenarios'!D2892&amp;CHAR(10)&amp;CHAR(10)&amp;
"Expected Results"&amp;CHAR(10)&amp;'Test Scenarios'!F2892</f>
        <v xml:space="preserve">Objective
Test Case Description
Expected Results
</v>
      </c>
      <c r="H2883" s="41"/>
      <c r="I2883" s="43" t="s">
        <v>6577</v>
      </c>
      <c r="J2883" s="41" t="str">
        <f>"TST-F "&amp;_xlfn.XLOOKUP('Test Scenarios'!M2892,'Taxonomy and Epics'!H:H,'Taxonomy and Epics'!E:E)</f>
        <v xml:space="preserve">TST-F </v>
      </c>
      <c r="K2883" s="36" t="str">
        <f>"Phase1,"&amp;_xlfn.XLOOKUP('Test Scenarios'!M2892,'Taxonomy and Epics'!H:H,'Taxonomy and Epics'!B:B)&amp;"_"&amp;_xlfn.XLOOKUP('Test Scenarios'!M2892,'Taxonomy and Epics'!H:H,'Taxonomy and Epics'!C:C)&amp;","&amp;'Test Scenarios'!M2892&amp;",Fin_Functional, Workday"</f>
        <v>Phase1,_,,Fin_Functional, Workday</v>
      </c>
      <c r="L2883" s="41"/>
      <c r="M2883" s="41"/>
      <c r="N2883" s="41"/>
      <c r="O2883" s="41"/>
      <c r="P2883" s="41"/>
      <c r="Q2883" s="41"/>
      <c r="R2883" s="41"/>
      <c r="S2883" s="41"/>
      <c r="T2883" s="38"/>
    </row>
    <row r="2884" spans="1:20" ht="128" x14ac:dyDescent="0.2">
      <c r="A2884" s="20">
        <f>'Test Scenarios'!A2893</f>
        <v>0</v>
      </c>
      <c r="B2884" s="44">
        <f>'Test Scenarios'!K2893</f>
        <v>0</v>
      </c>
      <c r="C2884" s="42">
        <f>'Test Scenarios'!B2893</f>
        <v>0</v>
      </c>
      <c r="D2884" s="43" t="str">
        <f>"F-"&amp;'Test Scenarios'!M2893&amp;"-"&amp;'Test Scenarios'!C2893&amp;"-"&amp;C2884</f>
        <v>F---0</v>
      </c>
      <c r="E2884" s="43" t="s">
        <v>6576</v>
      </c>
      <c r="F2884" s="43">
        <f>'Test Scenarios'!G2893</f>
        <v>0</v>
      </c>
      <c r="G2884" s="43" t="str">
        <f>"Objective"&amp;CHAR(10)
&amp;'Test Scenarios'!L2893&amp;CHAR(10)&amp;CHAR(10)&amp;
"Test Case Description"&amp;CHAR(10)
&amp;'Test Scenarios'!D2893&amp;CHAR(10)&amp;CHAR(10)&amp;
"Expected Results"&amp;CHAR(10)&amp;'Test Scenarios'!F2893</f>
        <v xml:space="preserve">Objective
Test Case Description
Expected Results
</v>
      </c>
      <c r="H2884" s="41"/>
      <c r="I2884" s="43" t="s">
        <v>6577</v>
      </c>
      <c r="J2884" s="41" t="str">
        <f>"TST-F "&amp;_xlfn.XLOOKUP('Test Scenarios'!M2893,'Taxonomy and Epics'!H:H,'Taxonomy and Epics'!E:E)</f>
        <v xml:space="preserve">TST-F </v>
      </c>
      <c r="K2884" s="36" t="str">
        <f>"Phase1,"&amp;_xlfn.XLOOKUP('Test Scenarios'!M2893,'Taxonomy and Epics'!H:H,'Taxonomy and Epics'!B:B)&amp;"_"&amp;_xlfn.XLOOKUP('Test Scenarios'!M2893,'Taxonomy and Epics'!H:H,'Taxonomy and Epics'!C:C)&amp;","&amp;'Test Scenarios'!M2893&amp;",Fin_Functional, Workday"</f>
        <v>Phase1,_,,Fin_Functional, Workday</v>
      </c>
      <c r="L2884" s="41"/>
      <c r="M2884" s="41"/>
      <c r="N2884" s="41"/>
      <c r="O2884" s="41"/>
      <c r="P2884" s="41"/>
      <c r="Q2884" s="41"/>
      <c r="R2884" s="41"/>
      <c r="S2884" s="41"/>
      <c r="T2884" s="38"/>
    </row>
    <row r="2885" spans="1:20" ht="128" x14ac:dyDescent="0.2">
      <c r="A2885" s="20">
        <f>'Test Scenarios'!A2894</f>
        <v>0</v>
      </c>
      <c r="B2885" s="44">
        <f>'Test Scenarios'!K2894</f>
        <v>0</v>
      </c>
      <c r="C2885" s="42">
        <f>'Test Scenarios'!B2894</f>
        <v>0</v>
      </c>
      <c r="D2885" s="43" t="str">
        <f>"F-"&amp;'Test Scenarios'!M2894&amp;"-"&amp;'Test Scenarios'!C2894&amp;"-"&amp;C2885</f>
        <v>F---0</v>
      </c>
      <c r="E2885" s="43" t="s">
        <v>6576</v>
      </c>
      <c r="F2885" s="43">
        <f>'Test Scenarios'!G2894</f>
        <v>0</v>
      </c>
      <c r="G2885" s="43" t="str">
        <f>"Objective"&amp;CHAR(10)
&amp;'Test Scenarios'!L2894&amp;CHAR(10)&amp;CHAR(10)&amp;
"Test Case Description"&amp;CHAR(10)
&amp;'Test Scenarios'!D2894&amp;CHAR(10)&amp;CHAR(10)&amp;
"Expected Results"&amp;CHAR(10)&amp;'Test Scenarios'!F2894</f>
        <v xml:space="preserve">Objective
Test Case Description
Expected Results
</v>
      </c>
      <c r="H2885" s="41"/>
      <c r="I2885" s="43" t="s">
        <v>6577</v>
      </c>
      <c r="J2885" s="41" t="str">
        <f>"TST-F "&amp;_xlfn.XLOOKUP('Test Scenarios'!M2894,'Taxonomy and Epics'!H:H,'Taxonomy and Epics'!E:E)</f>
        <v xml:space="preserve">TST-F </v>
      </c>
      <c r="K2885" s="36" t="str">
        <f>"Phase1,"&amp;_xlfn.XLOOKUP('Test Scenarios'!M2894,'Taxonomy and Epics'!H:H,'Taxonomy and Epics'!B:B)&amp;"_"&amp;_xlfn.XLOOKUP('Test Scenarios'!M2894,'Taxonomy and Epics'!H:H,'Taxonomy and Epics'!C:C)&amp;","&amp;'Test Scenarios'!M2894&amp;",Fin_Functional, Workday"</f>
        <v>Phase1,_,,Fin_Functional, Workday</v>
      </c>
      <c r="L2885" s="41"/>
      <c r="M2885" s="41"/>
      <c r="N2885" s="41"/>
      <c r="O2885" s="41"/>
      <c r="P2885" s="41"/>
      <c r="Q2885" s="41"/>
      <c r="R2885" s="41"/>
      <c r="S2885" s="41"/>
      <c r="T2885" s="38"/>
    </row>
    <row r="2886" spans="1:20" ht="128" x14ac:dyDescent="0.2">
      <c r="A2886" s="20">
        <f>'Test Scenarios'!A2895</f>
        <v>0</v>
      </c>
      <c r="B2886" s="44">
        <f>'Test Scenarios'!K2895</f>
        <v>0</v>
      </c>
      <c r="C2886" s="42">
        <f>'Test Scenarios'!B2895</f>
        <v>0</v>
      </c>
      <c r="D2886" s="43" t="str">
        <f>"F-"&amp;'Test Scenarios'!M2895&amp;"-"&amp;'Test Scenarios'!C2895&amp;"-"&amp;C2886</f>
        <v>F---0</v>
      </c>
      <c r="E2886" s="43" t="s">
        <v>6576</v>
      </c>
      <c r="F2886" s="43">
        <f>'Test Scenarios'!G2895</f>
        <v>0</v>
      </c>
      <c r="G2886" s="43" t="str">
        <f>"Objective"&amp;CHAR(10)
&amp;'Test Scenarios'!L2895&amp;CHAR(10)&amp;CHAR(10)&amp;
"Test Case Description"&amp;CHAR(10)
&amp;'Test Scenarios'!D2895&amp;CHAR(10)&amp;CHAR(10)&amp;
"Expected Results"&amp;CHAR(10)&amp;'Test Scenarios'!F2895</f>
        <v xml:space="preserve">Objective
Test Case Description
Expected Results
</v>
      </c>
      <c r="H2886" s="41"/>
      <c r="I2886" s="43" t="s">
        <v>6577</v>
      </c>
      <c r="J2886" s="41" t="str">
        <f>"TST-F "&amp;_xlfn.XLOOKUP('Test Scenarios'!M2895,'Taxonomy and Epics'!H:H,'Taxonomy and Epics'!E:E)</f>
        <v xml:space="preserve">TST-F </v>
      </c>
      <c r="K2886" s="36" t="str">
        <f>"Phase1,"&amp;_xlfn.XLOOKUP('Test Scenarios'!M2895,'Taxonomy and Epics'!H:H,'Taxonomy and Epics'!B:B)&amp;"_"&amp;_xlfn.XLOOKUP('Test Scenarios'!M2895,'Taxonomy and Epics'!H:H,'Taxonomy and Epics'!C:C)&amp;","&amp;'Test Scenarios'!M2895&amp;",Fin_Functional, Workday"</f>
        <v>Phase1,_,,Fin_Functional, Workday</v>
      </c>
      <c r="L2886" s="41"/>
      <c r="M2886" s="41"/>
      <c r="N2886" s="41"/>
      <c r="O2886" s="41"/>
      <c r="P2886" s="41"/>
      <c r="Q2886" s="41"/>
      <c r="R2886" s="41"/>
      <c r="S2886" s="41"/>
      <c r="T2886" s="38"/>
    </row>
    <row r="2887" spans="1:20" ht="128" x14ac:dyDescent="0.2">
      <c r="A2887" s="20">
        <f>'Test Scenarios'!A2896</f>
        <v>0</v>
      </c>
      <c r="B2887" s="44">
        <f>'Test Scenarios'!K2896</f>
        <v>0</v>
      </c>
      <c r="C2887" s="42">
        <f>'Test Scenarios'!B2896</f>
        <v>0</v>
      </c>
      <c r="D2887" s="43" t="str">
        <f>"F-"&amp;'Test Scenarios'!M2896&amp;"-"&amp;'Test Scenarios'!C2896&amp;"-"&amp;C2887</f>
        <v>F---0</v>
      </c>
      <c r="E2887" s="43" t="s">
        <v>6576</v>
      </c>
      <c r="F2887" s="43">
        <f>'Test Scenarios'!G2896</f>
        <v>0</v>
      </c>
      <c r="G2887" s="43" t="str">
        <f>"Objective"&amp;CHAR(10)
&amp;'Test Scenarios'!L2896&amp;CHAR(10)&amp;CHAR(10)&amp;
"Test Case Description"&amp;CHAR(10)
&amp;'Test Scenarios'!D2896&amp;CHAR(10)&amp;CHAR(10)&amp;
"Expected Results"&amp;CHAR(10)&amp;'Test Scenarios'!F2896</f>
        <v xml:space="preserve">Objective
Test Case Description
Expected Results
</v>
      </c>
      <c r="H2887" s="41"/>
      <c r="I2887" s="43" t="s">
        <v>6577</v>
      </c>
      <c r="J2887" s="41" t="str">
        <f>"TST-F "&amp;_xlfn.XLOOKUP('Test Scenarios'!M2896,'Taxonomy and Epics'!H:H,'Taxonomy and Epics'!E:E)</f>
        <v xml:space="preserve">TST-F </v>
      </c>
      <c r="K2887" s="36" t="str">
        <f>"Phase1,"&amp;_xlfn.XLOOKUP('Test Scenarios'!M2896,'Taxonomy and Epics'!H:H,'Taxonomy and Epics'!B:B)&amp;"_"&amp;_xlfn.XLOOKUP('Test Scenarios'!M2896,'Taxonomy and Epics'!H:H,'Taxonomy and Epics'!C:C)&amp;","&amp;'Test Scenarios'!M2896&amp;",Fin_Functional, Workday"</f>
        <v>Phase1,_,,Fin_Functional, Workday</v>
      </c>
      <c r="L2887" s="41"/>
      <c r="M2887" s="41"/>
      <c r="N2887" s="41"/>
      <c r="O2887" s="41"/>
      <c r="P2887" s="41"/>
      <c r="Q2887" s="41"/>
      <c r="R2887" s="41"/>
      <c r="S2887" s="41"/>
      <c r="T2887" s="38"/>
    </row>
    <row r="2888" spans="1:20" ht="128" x14ac:dyDescent="0.2">
      <c r="A2888" s="20">
        <f>'Test Scenarios'!A2897</f>
        <v>0</v>
      </c>
      <c r="B2888" s="44">
        <f>'Test Scenarios'!K2897</f>
        <v>0</v>
      </c>
      <c r="C2888" s="42">
        <f>'Test Scenarios'!B2897</f>
        <v>0</v>
      </c>
      <c r="D2888" s="43" t="str">
        <f>"F-"&amp;'Test Scenarios'!M2897&amp;"-"&amp;'Test Scenarios'!C2897&amp;"-"&amp;C2888</f>
        <v>F---0</v>
      </c>
      <c r="E2888" s="43" t="s">
        <v>6576</v>
      </c>
      <c r="F2888" s="43">
        <f>'Test Scenarios'!G2897</f>
        <v>0</v>
      </c>
      <c r="G2888" s="43" t="str">
        <f>"Objective"&amp;CHAR(10)
&amp;'Test Scenarios'!L2897&amp;CHAR(10)&amp;CHAR(10)&amp;
"Test Case Description"&amp;CHAR(10)
&amp;'Test Scenarios'!D2897&amp;CHAR(10)&amp;CHAR(10)&amp;
"Expected Results"&amp;CHAR(10)&amp;'Test Scenarios'!F2897</f>
        <v xml:space="preserve">Objective
Test Case Description
Expected Results
</v>
      </c>
      <c r="H2888" s="41"/>
      <c r="I2888" s="43" t="s">
        <v>6577</v>
      </c>
      <c r="J2888" s="41" t="str">
        <f>"TST-F "&amp;_xlfn.XLOOKUP('Test Scenarios'!M2897,'Taxonomy and Epics'!H:H,'Taxonomy and Epics'!E:E)</f>
        <v xml:space="preserve">TST-F </v>
      </c>
      <c r="K2888" s="36" t="str">
        <f>"Phase1,"&amp;_xlfn.XLOOKUP('Test Scenarios'!M2897,'Taxonomy and Epics'!H:H,'Taxonomy and Epics'!B:B)&amp;"_"&amp;_xlfn.XLOOKUP('Test Scenarios'!M2897,'Taxonomy and Epics'!H:H,'Taxonomy and Epics'!C:C)&amp;","&amp;'Test Scenarios'!M2897&amp;",Fin_Functional, Workday"</f>
        <v>Phase1,_,,Fin_Functional, Workday</v>
      </c>
      <c r="L2888" s="41"/>
      <c r="M2888" s="41"/>
      <c r="N2888" s="41"/>
      <c r="O2888" s="41"/>
      <c r="P2888" s="41"/>
      <c r="Q2888" s="41"/>
      <c r="R2888" s="41"/>
      <c r="S2888" s="41"/>
      <c r="T2888" s="38"/>
    </row>
    <row r="2889" spans="1:20" ht="128" x14ac:dyDescent="0.2">
      <c r="A2889" s="20">
        <f>'Test Scenarios'!A2898</f>
        <v>0</v>
      </c>
      <c r="B2889" s="44">
        <f>'Test Scenarios'!K2898</f>
        <v>0</v>
      </c>
      <c r="C2889" s="42">
        <f>'Test Scenarios'!B2898</f>
        <v>0</v>
      </c>
      <c r="D2889" s="43" t="str">
        <f>"F-"&amp;'Test Scenarios'!M2898&amp;"-"&amp;'Test Scenarios'!C2898&amp;"-"&amp;C2889</f>
        <v>F---0</v>
      </c>
      <c r="E2889" s="43" t="s">
        <v>6576</v>
      </c>
      <c r="F2889" s="43">
        <f>'Test Scenarios'!G2898</f>
        <v>0</v>
      </c>
      <c r="G2889" s="43" t="str">
        <f>"Objective"&amp;CHAR(10)
&amp;'Test Scenarios'!L2898&amp;CHAR(10)&amp;CHAR(10)&amp;
"Test Case Description"&amp;CHAR(10)
&amp;'Test Scenarios'!D2898&amp;CHAR(10)&amp;CHAR(10)&amp;
"Expected Results"&amp;CHAR(10)&amp;'Test Scenarios'!F2898</f>
        <v xml:space="preserve">Objective
Test Case Description
Expected Results
</v>
      </c>
      <c r="H2889" s="41"/>
      <c r="I2889" s="43" t="s">
        <v>6577</v>
      </c>
      <c r="J2889" s="41" t="str">
        <f>"TST-F "&amp;_xlfn.XLOOKUP('Test Scenarios'!M2898,'Taxonomy and Epics'!H:H,'Taxonomy and Epics'!E:E)</f>
        <v xml:space="preserve">TST-F </v>
      </c>
      <c r="K2889" s="36" t="str">
        <f>"Phase1,"&amp;_xlfn.XLOOKUP('Test Scenarios'!M2898,'Taxonomy and Epics'!H:H,'Taxonomy and Epics'!B:B)&amp;"_"&amp;_xlfn.XLOOKUP('Test Scenarios'!M2898,'Taxonomy and Epics'!H:H,'Taxonomy and Epics'!C:C)&amp;","&amp;'Test Scenarios'!M2898&amp;",Fin_Functional, Workday"</f>
        <v>Phase1,_,,Fin_Functional, Workday</v>
      </c>
      <c r="L2889" s="41"/>
      <c r="M2889" s="41"/>
      <c r="N2889" s="41"/>
      <c r="O2889" s="41"/>
      <c r="P2889" s="41"/>
      <c r="Q2889" s="41"/>
      <c r="R2889" s="41"/>
      <c r="S2889" s="41"/>
      <c r="T2889" s="38"/>
    </row>
    <row r="2890" spans="1:20" ht="128" x14ac:dyDescent="0.2">
      <c r="A2890" s="20">
        <f>'Test Scenarios'!A2899</f>
        <v>0</v>
      </c>
      <c r="B2890" s="44">
        <f>'Test Scenarios'!K2899</f>
        <v>0</v>
      </c>
      <c r="C2890" s="42">
        <f>'Test Scenarios'!B2899</f>
        <v>0</v>
      </c>
      <c r="D2890" s="43" t="str">
        <f>"F-"&amp;'Test Scenarios'!M2899&amp;"-"&amp;'Test Scenarios'!C2899&amp;"-"&amp;C2890</f>
        <v>F---0</v>
      </c>
      <c r="E2890" s="43" t="s">
        <v>6576</v>
      </c>
      <c r="F2890" s="43">
        <f>'Test Scenarios'!G2899</f>
        <v>0</v>
      </c>
      <c r="G2890" s="43" t="str">
        <f>"Objective"&amp;CHAR(10)
&amp;'Test Scenarios'!L2899&amp;CHAR(10)&amp;CHAR(10)&amp;
"Test Case Description"&amp;CHAR(10)
&amp;'Test Scenarios'!D2899&amp;CHAR(10)&amp;CHAR(10)&amp;
"Expected Results"&amp;CHAR(10)&amp;'Test Scenarios'!F2899</f>
        <v xml:space="preserve">Objective
Test Case Description
Expected Results
</v>
      </c>
      <c r="H2890" s="41"/>
      <c r="I2890" s="43" t="s">
        <v>6577</v>
      </c>
      <c r="J2890" s="41" t="str">
        <f>"TST-F "&amp;_xlfn.XLOOKUP('Test Scenarios'!M2899,'Taxonomy and Epics'!H:H,'Taxonomy and Epics'!E:E)</f>
        <v xml:space="preserve">TST-F </v>
      </c>
      <c r="K2890" s="36" t="str">
        <f>"Phase1,"&amp;_xlfn.XLOOKUP('Test Scenarios'!M2899,'Taxonomy and Epics'!H:H,'Taxonomy and Epics'!B:B)&amp;"_"&amp;_xlfn.XLOOKUP('Test Scenarios'!M2899,'Taxonomy and Epics'!H:H,'Taxonomy and Epics'!C:C)&amp;","&amp;'Test Scenarios'!M2899&amp;",Fin_Functional, Workday"</f>
        <v>Phase1,_,,Fin_Functional, Workday</v>
      </c>
      <c r="L2890" s="41"/>
      <c r="M2890" s="41"/>
      <c r="N2890" s="41"/>
      <c r="O2890" s="41"/>
      <c r="P2890" s="41"/>
      <c r="Q2890" s="41"/>
      <c r="R2890" s="41"/>
      <c r="S2890" s="41"/>
      <c r="T2890" s="38"/>
    </row>
    <row r="2891" spans="1:20" ht="128" x14ac:dyDescent="0.2">
      <c r="A2891" s="20">
        <f>'Test Scenarios'!A2900</f>
        <v>0</v>
      </c>
      <c r="B2891" s="44">
        <f>'Test Scenarios'!K2900</f>
        <v>0</v>
      </c>
      <c r="C2891" s="42">
        <f>'Test Scenarios'!B2900</f>
        <v>0</v>
      </c>
      <c r="D2891" s="43" t="str">
        <f>"F-"&amp;'Test Scenarios'!M2900&amp;"-"&amp;'Test Scenarios'!C2900&amp;"-"&amp;C2891</f>
        <v>F---0</v>
      </c>
      <c r="E2891" s="43" t="s">
        <v>6576</v>
      </c>
      <c r="F2891" s="43">
        <f>'Test Scenarios'!G2900</f>
        <v>0</v>
      </c>
      <c r="G2891" s="43" t="str">
        <f>"Objective"&amp;CHAR(10)
&amp;'Test Scenarios'!L2900&amp;CHAR(10)&amp;CHAR(10)&amp;
"Test Case Description"&amp;CHAR(10)
&amp;'Test Scenarios'!D2900&amp;CHAR(10)&amp;CHAR(10)&amp;
"Expected Results"&amp;CHAR(10)&amp;'Test Scenarios'!F2900</f>
        <v xml:space="preserve">Objective
Test Case Description
Expected Results
</v>
      </c>
      <c r="H2891" s="41"/>
      <c r="I2891" s="43" t="s">
        <v>6577</v>
      </c>
      <c r="J2891" s="41" t="str">
        <f>"TST-F "&amp;_xlfn.XLOOKUP('Test Scenarios'!M2900,'Taxonomy and Epics'!H:H,'Taxonomy and Epics'!E:E)</f>
        <v xml:space="preserve">TST-F </v>
      </c>
      <c r="K2891" s="36" t="str">
        <f>"Phase1,"&amp;_xlfn.XLOOKUP('Test Scenarios'!M2900,'Taxonomy and Epics'!H:H,'Taxonomy and Epics'!B:B)&amp;"_"&amp;_xlfn.XLOOKUP('Test Scenarios'!M2900,'Taxonomy and Epics'!H:H,'Taxonomy and Epics'!C:C)&amp;","&amp;'Test Scenarios'!M2900&amp;",Fin_Functional, Workday"</f>
        <v>Phase1,_,,Fin_Functional, Workday</v>
      </c>
      <c r="L2891" s="41"/>
      <c r="M2891" s="41"/>
      <c r="N2891" s="41"/>
      <c r="O2891" s="41"/>
      <c r="P2891" s="41"/>
      <c r="Q2891" s="41"/>
      <c r="R2891" s="41"/>
      <c r="S2891" s="41"/>
      <c r="T2891" s="38"/>
    </row>
    <row r="2892" spans="1:20" ht="128" x14ac:dyDescent="0.2">
      <c r="A2892" s="20">
        <f>'Test Scenarios'!A2901</f>
        <v>0</v>
      </c>
      <c r="B2892" s="44">
        <f>'Test Scenarios'!K2901</f>
        <v>0</v>
      </c>
      <c r="C2892" s="42">
        <f>'Test Scenarios'!B2901</f>
        <v>0</v>
      </c>
      <c r="D2892" s="43" t="str">
        <f>"F-"&amp;'Test Scenarios'!M2901&amp;"-"&amp;'Test Scenarios'!C2901&amp;"-"&amp;C2892</f>
        <v>F---0</v>
      </c>
      <c r="E2892" s="43" t="s">
        <v>6576</v>
      </c>
      <c r="F2892" s="43">
        <f>'Test Scenarios'!G2901</f>
        <v>0</v>
      </c>
      <c r="G2892" s="43" t="str">
        <f>"Objective"&amp;CHAR(10)
&amp;'Test Scenarios'!L2901&amp;CHAR(10)&amp;CHAR(10)&amp;
"Test Case Description"&amp;CHAR(10)
&amp;'Test Scenarios'!D2901&amp;CHAR(10)&amp;CHAR(10)&amp;
"Expected Results"&amp;CHAR(10)&amp;'Test Scenarios'!F2901</f>
        <v xml:space="preserve">Objective
Test Case Description
Expected Results
</v>
      </c>
      <c r="H2892" s="41"/>
      <c r="I2892" s="43" t="s">
        <v>6577</v>
      </c>
      <c r="J2892" s="41" t="str">
        <f>"TST-F "&amp;_xlfn.XLOOKUP('Test Scenarios'!M2901,'Taxonomy and Epics'!H:H,'Taxonomy and Epics'!E:E)</f>
        <v xml:space="preserve">TST-F </v>
      </c>
      <c r="K2892" s="36" t="str">
        <f>"Phase1,"&amp;_xlfn.XLOOKUP('Test Scenarios'!M2901,'Taxonomy and Epics'!H:H,'Taxonomy and Epics'!B:B)&amp;"_"&amp;_xlfn.XLOOKUP('Test Scenarios'!M2901,'Taxonomy and Epics'!H:H,'Taxonomy and Epics'!C:C)&amp;","&amp;'Test Scenarios'!M2901&amp;",Fin_Functional, Workday"</f>
        <v>Phase1,_,,Fin_Functional, Workday</v>
      </c>
      <c r="L2892" s="41"/>
      <c r="M2892" s="41"/>
      <c r="N2892" s="41"/>
      <c r="O2892" s="41"/>
      <c r="P2892" s="41"/>
      <c r="Q2892" s="41"/>
      <c r="R2892" s="41"/>
      <c r="S2892" s="41"/>
      <c r="T2892" s="38"/>
    </row>
    <row r="2893" spans="1:20" ht="128" x14ac:dyDescent="0.2">
      <c r="A2893" s="20">
        <f>'Test Scenarios'!A2902</f>
        <v>0</v>
      </c>
      <c r="B2893" s="44">
        <f>'Test Scenarios'!K2902</f>
        <v>0</v>
      </c>
      <c r="C2893" s="42">
        <f>'Test Scenarios'!B2902</f>
        <v>0</v>
      </c>
      <c r="D2893" s="43" t="str">
        <f>"F-"&amp;'Test Scenarios'!M2902&amp;"-"&amp;'Test Scenarios'!C2902&amp;"-"&amp;C2893</f>
        <v>F---0</v>
      </c>
      <c r="E2893" s="43" t="s">
        <v>6576</v>
      </c>
      <c r="F2893" s="43">
        <f>'Test Scenarios'!G2902</f>
        <v>0</v>
      </c>
      <c r="G2893" s="43" t="str">
        <f>"Objective"&amp;CHAR(10)
&amp;'Test Scenarios'!L2902&amp;CHAR(10)&amp;CHAR(10)&amp;
"Test Case Description"&amp;CHAR(10)
&amp;'Test Scenarios'!D2902&amp;CHAR(10)&amp;CHAR(10)&amp;
"Expected Results"&amp;CHAR(10)&amp;'Test Scenarios'!F2902</f>
        <v xml:space="preserve">Objective
Test Case Description
Expected Results
</v>
      </c>
      <c r="H2893" s="41"/>
      <c r="I2893" s="43" t="s">
        <v>6577</v>
      </c>
      <c r="J2893" s="41" t="str">
        <f>"TST-F "&amp;_xlfn.XLOOKUP('Test Scenarios'!M2902,'Taxonomy and Epics'!H:H,'Taxonomy and Epics'!E:E)</f>
        <v xml:space="preserve">TST-F </v>
      </c>
      <c r="K2893" s="36" t="str">
        <f>"Phase1,"&amp;_xlfn.XLOOKUP('Test Scenarios'!M2902,'Taxonomy and Epics'!H:H,'Taxonomy and Epics'!B:B)&amp;"_"&amp;_xlfn.XLOOKUP('Test Scenarios'!M2902,'Taxonomy and Epics'!H:H,'Taxonomy and Epics'!C:C)&amp;","&amp;'Test Scenarios'!M2902&amp;",Fin_Functional, Workday"</f>
        <v>Phase1,_,,Fin_Functional, Workday</v>
      </c>
      <c r="L2893" s="41"/>
      <c r="M2893" s="41"/>
      <c r="N2893" s="41"/>
      <c r="O2893" s="41"/>
      <c r="P2893" s="41"/>
      <c r="Q2893" s="41"/>
      <c r="R2893" s="41"/>
      <c r="S2893" s="41"/>
      <c r="T2893" s="38"/>
    </row>
    <row r="2894" spans="1:20" ht="128" x14ac:dyDescent="0.2">
      <c r="A2894" s="20">
        <f>'Test Scenarios'!A2903</f>
        <v>0</v>
      </c>
      <c r="B2894" s="44">
        <f>'Test Scenarios'!K2903</f>
        <v>0</v>
      </c>
      <c r="C2894" s="42">
        <f>'Test Scenarios'!B2903</f>
        <v>0</v>
      </c>
      <c r="D2894" s="43" t="str">
        <f>"F-"&amp;'Test Scenarios'!M2903&amp;"-"&amp;'Test Scenarios'!C2903&amp;"-"&amp;C2894</f>
        <v>F---0</v>
      </c>
      <c r="E2894" s="43" t="s">
        <v>6576</v>
      </c>
      <c r="F2894" s="43">
        <f>'Test Scenarios'!G2903</f>
        <v>0</v>
      </c>
      <c r="G2894" s="43" t="str">
        <f>"Objective"&amp;CHAR(10)
&amp;'Test Scenarios'!L2903&amp;CHAR(10)&amp;CHAR(10)&amp;
"Test Case Description"&amp;CHAR(10)
&amp;'Test Scenarios'!D2903&amp;CHAR(10)&amp;CHAR(10)&amp;
"Expected Results"&amp;CHAR(10)&amp;'Test Scenarios'!F2903</f>
        <v xml:space="preserve">Objective
Test Case Description
Expected Results
</v>
      </c>
      <c r="H2894" s="41"/>
      <c r="I2894" s="43" t="s">
        <v>6577</v>
      </c>
      <c r="J2894" s="41" t="str">
        <f>"TST-F "&amp;_xlfn.XLOOKUP('Test Scenarios'!M2903,'Taxonomy and Epics'!H:H,'Taxonomy and Epics'!E:E)</f>
        <v xml:space="preserve">TST-F </v>
      </c>
      <c r="K2894" s="36" t="str">
        <f>"Phase1,"&amp;_xlfn.XLOOKUP('Test Scenarios'!M2903,'Taxonomy and Epics'!H:H,'Taxonomy and Epics'!B:B)&amp;"_"&amp;_xlfn.XLOOKUP('Test Scenarios'!M2903,'Taxonomy and Epics'!H:H,'Taxonomy and Epics'!C:C)&amp;","&amp;'Test Scenarios'!M2903&amp;",Fin_Functional, Workday"</f>
        <v>Phase1,_,,Fin_Functional, Workday</v>
      </c>
      <c r="L2894" s="41"/>
      <c r="M2894" s="41"/>
      <c r="N2894" s="41"/>
      <c r="O2894" s="41"/>
      <c r="P2894" s="41"/>
      <c r="Q2894" s="41"/>
      <c r="R2894" s="41"/>
      <c r="S2894" s="41"/>
      <c r="T2894" s="38"/>
    </row>
    <row r="2895" spans="1:20" ht="128" x14ac:dyDescent="0.2">
      <c r="A2895" s="20">
        <f>'Test Scenarios'!A2904</f>
        <v>0</v>
      </c>
      <c r="B2895" s="44">
        <f>'Test Scenarios'!K2904</f>
        <v>0</v>
      </c>
      <c r="C2895" s="42">
        <f>'Test Scenarios'!B2904</f>
        <v>0</v>
      </c>
      <c r="D2895" s="43" t="str">
        <f>"F-"&amp;'Test Scenarios'!M2904&amp;"-"&amp;'Test Scenarios'!C2904&amp;"-"&amp;C2895</f>
        <v>F---0</v>
      </c>
      <c r="E2895" s="43" t="s">
        <v>6576</v>
      </c>
      <c r="F2895" s="43">
        <f>'Test Scenarios'!G2904</f>
        <v>0</v>
      </c>
      <c r="G2895" s="43" t="str">
        <f>"Objective"&amp;CHAR(10)
&amp;'Test Scenarios'!L2904&amp;CHAR(10)&amp;CHAR(10)&amp;
"Test Case Description"&amp;CHAR(10)
&amp;'Test Scenarios'!D2904&amp;CHAR(10)&amp;CHAR(10)&amp;
"Expected Results"&amp;CHAR(10)&amp;'Test Scenarios'!F2904</f>
        <v xml:space="preserve">Objective
Test Case Description
Expected Results
</v>
      </c>
      <c r="H2895" s="41"/>
      <c r="I2895" s="43" t="s">
        <v>6577</v>
      </c>
      <c r="J2895" s="41" t="str">
        <f>"TST-F "&amp;_xlfn.XLOOKUP('Test Scenarios'!M2904,'Taxonomy and Epics'!H:H,'Taxonomy and Epics'!E:E)</f>
        <v xml:space="preserve">TST-F </v>
      </c>
      <c r="K2895" s="36" t="str">
        <f>"Phase1,"&amp;_xlfn.XLOOKUP('Test Scenarios'!M2904,'Taxonomy and Epics'!H:H,'Taxonomy and Epics'!B:B)&amp;"_"&amp;_xlfn.XLOOKUP('Test Scenarios'!M2904,'Taxonomy and Epics'!H:H,'Taxonomy and Epics'!C:C)&amp;","&amp;'Test Scenarios'!M2904&amp;",Fin_Functional, Workday"</f>
        <v>Phase1,_,,Fin_Functional, Workday</v>
      </c>
      <c r="L2895" s="41"/>
      <c r="M2895" s="41"/>
      <c r="N2895" s="41"/>
      <c r="O2895" s="41"/>
      <c r="P2895" s="41"/>
      <c r="Q2895" s="41"/>
      <c r="R2895" s="41"/>
      <c r="S2895" s="41"/>
      <c r="T2895" s="38"/>
    </row>
    <row r="2896" spans="1:20" ht="128" x14ac:dyDescent="0.2">
      <c r="A2896" s="20">
        <f>'Test Scenarios'!A2905</f>
        <v>0</v>
      </c>
      <c r="B2896" s="44">
        <f>'Test Scenarios'!K2905</f>
        <v>0</v>
      </c>
      <c r="C2896" s="42">
        <f>'Test Scenarios'!B2905</f>
        <v>0</v>
      </c>
      <c r="D2896" s="43" t="str">
        <f>"F-"&amp;'Test Scenarios'!M2905&amp;"-"&amp;'Test Scenarios'!C2905&amp;"-"&amp;C2896</f>
        <v>F---0</v>
      </c>
      <c r="E2896" s="43" t="s">
        <v>6576</v>
      </c>
      <c r="F2896" s="43">
        <f>'Test Scenarios'!G2905</f>
        <v>0</v>
      </c>
      <c r="G2896" s="43" t="str">
        <f>"Objective"&amp;CHAR(10)
&amp;'Test Scenarios'!L2905&amp;CHAR(10)&amp;CHAR(10)&amp;
"Test Case Description"&amp;CHAR(10)
&amp;'Test Scenarios'!D2905&amp;CHAR(10)&amp;CHAR(10)&amp;
"Expected Results"&amp;CHAR(10)&amp;'Test Scenarios'!F2905</f>
        <v xml:space="preserve">Objective
Test Case Description
Expected Results
</v>
      </c>
      <c r="H2896" s="41"/>
      <c r="I2896" s="43" t="s">
        <v>6577</v>
      </c>
      <c r="J2896" s="41" t="str">
        <f>"TST-F "&amp;_xlfn.XLOOKUP('Test Scenarios'!M2905,'Taxonomy and Epics'!H:H,'Taxonomy and Epics'!E:E)</f>
        <v xml:space="preserve">TST-F </v>
      </c>
      <c r="K2896" s="36" t="str">
        <f>"Phase1,"&amp;_xlfn.XLOOKUP('Test Scenarios'!M2905,'Taxonomy and Epics'!H:H,'Taxonomy and Epics'!B:B)&amp;"_"&amp;_xlfn.XLOOKUP('Test Scenarios'!M2905,'Taxonomy and Epics'!H:H,'Taxonomy and Epics'!C:C)&amp;","&amp;'Test Scenarios'!M2905&amp;",Fin_Functional, Workday"</f>
        <v>Phase1,_,,Fin_Functional, Workday</v>
      </c>
      <c r="L2896" s="41"/>
      <c r="M2896" s="41"/>
      <c r="N2896" s="41"/>
      <c r="O2896" s="41"/>
      <c r="P2896" s="41"/>
      <c r="Q2896" s="41"/>
      <c r="R2896" s="41"/>
      <c r="S2896" s="41"/>
      <c r="T2896" s="38"/>
    </row>
    <row r="2897" spans="1:20" ht="128" x14ac:dyDescent="0.2">
      <c r="A2897" s="20">
        <f>'Test Scenarios'!A2906</f>
        <v>0</v>
      </c>
      <c r="B2897" s="44">
        <f>'Test Scenarios'!K2906</f>
        <v>0</v>
      </c>
      <c r="C2897" s="42">
        <f>'Test Scenarios'!B2906</f>
        <v>0</v>
      </c>
      <c r="D2897" s="43" t="str">
        <f>"F-"&amp;'Test Scenarios'!M2906&amp;"-"&amp;'Test Scenarios'!C2906&amp;"-"&amp;C2897</f>
        <v>F---0</v>
      </c>
      <c r="E2897" s="43" t="s">
        <v>6576</v>
      </c>
      <c r="F2897" s="43">
        <f>'Test Scenarios'!G2906</f>
        <v>0</v>
      </c>
      <c r="G2897" s="43" t="str">
        <f>"Objective"&amp;CHAR(10)
&amp;'Test Scenarios'!L2906&amp;CHAR(10)&amp;CHAR(10)&amp;
"Test Case Description"&amp;CHAR(10)
&amp;'Test Scenarios'!D2906&amp;CHAR(10)&amp;CHAR(10)&amp;
"Expected Results"&amp;CHAR(10)&amp;'Test Scenarios'!F2906</f>
        <v xml:space="preserve">Objective
Test Case Description
Expected Results
</v>
      </c>
      <c r="H2897" s="41"/>
      <c r="I2897" s="43" t="s">
        <v>6577</v>
      </c>
      <c r="J2897" s="41" t="str">
        <f>"TST-F "&amp;_xlfn.XLOOKUP('Test Scenarios'!M2906,'Taxonomy and Epics'!H:H,'Taxonomy and Epics'!E:E)</f>
        <v xml:space="preserve">TST-F </v>
      </c>
      <c r="K2897" s="36" t="str">
        <f>"Phase1,"&amp;_xlfn.XLOOKUP('Test Scenarios'!M2906,'Taxonomy and Epics'!H:H,'Taxonomy and Epics'!B:B)&amp;"_"&amp;_xlfn.XLOOKUP('Test Scenarios'!M2906,'Taxonomy and Epics'!H:H,'Taxonomy and Epics'!C:C)&amp;","&amp;'Test Scenarios'!M2906&amp;",Fin_Functional, Workday"</f>
        <v>Phase1,_,,Fin_Functional, Workday</v>
      </c>
      <c r="L2897" s="41"/>
      <c r="M2897" s="41"/>
      <c r="N2897" s="41"/>
      <c r="O2897" s="41"/>
      <c r="P2897" s="41"/>
      <c r="Q2897" s="41"/>
      <c r="R2897" s="41"/>
      <c r="S2897" s="41"/>
      <c r="T2897" s="38"/>
    </row>
    <row r="2898" spans="1:20" ht="128" x14ac:dyDescent="0.2">
      <c r="A2898" s="20">
        <f>'Test Scenarios'!A2907</f>
        <v>0</v>
      </c>
      <c r="B2898" s="44">
        <f>'Test Scenarios'!K2907</f>
        <v>0</v>
      </c>
      <c r="C2898" s="42">
        <f>'Test Scenarios'!B2907</f>
        <v>0</v>
      </c>
      <c r="D2898" s="43" t="str">
        <f>"F-"&amp;'Test Scenarios'!M2907&amp;"-"&amp;'Test Scenarios'!C2907&amp;"-"&amp;C2898</f>
        <v>F---0</v>
      </c>
      <c r="E2898" s="43" t="s">
        <v>6576</v>
      </c>
      <c r="F2898" s="43">
        <f>'Test Scenarios'!G2907</f>
        <v>0</v>
      </c>
      <c r="G2898" s="43" t="str">
        <f>"Objective"&amp;CHAR(10)
&amp;'Test Scenarios'!L2907&amp;CHAR(10)&amp;CHAR(10)&amp;
"Test Case Description"&amp;CHAR(10)
&amp;'Test Scenarios'!D2907&amp;CHAR(10)&amp;CHAR(10)&amp;
"Expected Results"&amp;CHAR(10)&amp;'Test Scenarios'!F2907</f>
        <v xml:space="preserve">Objective
Test Case Description
Expected Results
</v>
      </c>
      <c r="H2898" s="41"/>
      <c r="I2898" s="43" t="s">
        <v>6577</v>
      </c>
      <c r="J2898" s="41" t="str">
        <f>"TST-F "&amp;_xlfn.XLOOKUP('Test Scenarios'!M2907,'Taxonomy and Epics'!H:H,'Taxonomy and Epics'!E:E)</f>
        <v xml:space="preserve">TST-F </v>
      </c>
      <c r="K2898" s="36" t="str">
        <f>"Phase1,"&amp;_xlfn.XLOOKUP('Test Scenarios'!M2907,'Taxonomy and Epics'!H:H,'Taxonomy and Epics'!B:B)&amp;"_"&amp;_xlfn.XLOOKUP('Test Scenarios'!M2907,'Taxonomy and Epics'!H:H,'Taxonomy and Epics'!C:C)&amp;","&amp;'Test Scenarios'!M2907&amp;",Fin_Functional, Workday"</f>
        <v>Phase1,_,,Fin_Functional, Workday</v>
      </c>
      <c r="L2898" s="41"/>
      <c r="M2898" s="41"/>
      <c r="N2898" s="41"/>
      <c r="O2898" s="41"/>
      <c r="P2898" s="41"/>
      <c r="Q2898" s="41"/>
      <c r="R2898" s="41"/>
      <c r="S2898" s="41"/>
      <c r="T2898" s="38"/>
    </row>
    <row r="2899" spans="1:20" ht="128" x14ac:dyDescent="0.2">
      <c r="A2899" s="20">
        <f>'Test Scenarios'!A2908</f>
        <v>0</v>
      </c>
      <c r="B2899" s="44">
        <f>'Test Scenarios'!K2908</f>
        <v>0</v>
      </c>
      <c r="C2899" s="42">
        <f>'Test Scenarios'!B2908</f>
        <v>0</v>
      </c>
      <c r="D2899" s="43" t="str">
        <f>"F-"&amp;'Test Scenarios'!M2908&amp;"-"&amp;'Test Scenarios'!C2908&amp;"-"&amp;C2899</f>
        <v>F---0</v>
      </c>
      <c r="E2899" s="43" t="s">
        <v>6576</v>
      </c>
      <c r="F2899" s="43">
        <f>'Test Scenarios'!G2908</f>
        <v>0</v>
      </c>
      <c r="G2899" s="43" t="str">
        <f>"Objective"&amp;CHAR(10)
&amp;'Test Scenarios'!L2908&amp;CHAR(10)&amp;CHAR(10)&amp;
"Test Case Description"&amp;CHAR(10)
&amp;'Test Scenarios'!D2908&amp;CHAR(10)&amp;CHAR(10)&amp;
"Expected Results"&amp;CHAR(10)&amp;'Test Scenarios'!F2908</f>
        <v xml:space="preserve">Objective
Test Case Description
Expected Results
</v>
      </c>
      <c r="H2899" s="41"/>
      <c r="I2899" s="43" t="s">
        <v>6577</v>
      </c>
      <c r="J2899" s="41" t="str">
        <f>"TST-F "&amp;_xlfn.XLOOKUP('Test Scenarios'!M2908,'Taxonomy and Epics'!H:H,'Taxonomy and Epics'!E:E)</f>
        <v xml:space="preserve">TST-F </v>
      </c>
      <c r="K2899" s="36" t="str">
        <f>"Phase1,"&amp;_xlfn.XLOOKUP('Test Scenarios'!M2908,'Taxonomy and Epics'!H:H,'Taxonomy and Epics'!B:B)&amp;"_"&amp;_xlfn.XLOOKUP('Test Scenarios'!M2908,'Taxonomy and Epics'!H:H,'Taxonomy and Epics'!C:C)&amp;","&amp;'Test Scenarios'!M2908&amp;",Fin_Functional, Workday"</f>
        <v>Phase1,_,,Fin_Functional, Workday</v>
      </c>
      <c r="L2899" s="41"/>
      <c r="M2899" s="41"/>
      <c r="N2899" s="41"/>
      <c r="O2899" s="41"/>
      <c r="P2899" s="41"/>
      <c r="Q2899" s="41"/>
      <c r="R2899" s="41"/>
      <c r="S2899" s="41"/>
      <c r="T2899" s="38"/>
    </row>
    <row r="2900" spans="1:20" ht="128" x14ac:dyDescent="0.2">
      <c r="A2900" s="20">
        <f>'Test Scenarios'!A2909</f>
        <v>0</v>
      </c>
      <c r="B2900" s="44">
        <f>'Test Scenarios'!K2909</f>
        <v>0</v>
      </c>
      <c r="C2900" s="42">
        <f>'Test Scenarios'!B2909</f>
        <v>0</v>
      </c>
      <c r="D2900" s="43" t="str">
        <f>"F-"&amp;'Test Scenarios'!M2909&amp;"-"&amp;'Test Scenarios'!C2909&amp;"-"&amp;C2900</f>
        <v>F---0</v>
      </c>
      <c r="E2900" s="43" t="s">
        <v>6576</v>
      </c>
      <c r="F2900" s="43">
        <f>'Test Scenarios'!G2909</f>
        <v>0</v>
      </c>
      <c r="G2900" s="43" t="str">
        <f>"Objective"&amp;CHAR(10)
&amp;'Test Scenarios'!L2909&amp;CHAR(10)&amp;CHAR(10)&amp;
"Test Case Description"&amp;CHAR(10)
&amp;'Test Scenarios'!D2909&amp;CHAR(10)&amp;CHAR(10)&amp;
"Expected Results"&amp;CHAR(10)&amp;'Test Scenarios'!F2909</f>
        <v xml:space="preserve">Objective
Test Case Description
Expected Results
</v>
      </c>
      <c r="H2900" s="41"/>
      <c r="I2900" s="43" t="s">
        <v>6577</v>
      </c>
      <c r="J2900" s="41" t="str">
        <f>"TST-F "&amp;_xlfn.XLOOKUP('Test Scenarios'!M2909,'Taxonomy and Epics'!H:H,'Taxonomy and Epics'!E:E)</f>
        <v xml:space="preserve">TST-F </v>
      </c>
      <c r="K2900" s="36" t="str">
        <f>"Phase1,"&amp;_xlfn.XLOOKUP('Test Scenarios'!M2909,'Taxonomy and Epics'!H:H,'Taxonomy and Epics'!B:B)&amp;"_"&amp;_xlfn.XLOOKUP('Test Scenarios'!M2909,'Taxonomy and Epics'!H:H,'Taxonomy and Epics'!C:C)&amp;","&amp;'Test Scenarios'!M2909&amp;",Fin_Functional, Workday"</f>
        <v>Phase1,_,,Fin_Functional, Workday</v>
      </c>
      <c r="L2900" s="41"/>
      <c r="M2900" s="41"/>
      <c r="N2900" s="41"/>
      <c r="O2900" s="41"/>
      <c r="P2900" s="41"/>
      <c r="Q2900" s="41"/>
      <c r="R2900" s="41"/>
      <c r="S2900" s="41"/>
      <c r="T2900" s="38"/>
    </row>
    <row r="2901" spans="1:20" ht="128" x14ac:dyDescent="0.2">
      <c r="A2901" s="20">
        <f>'Test Scenarios'!A2910</f>
        <v>0</v>
      </c>
      <c r="B2901" s="44">
        <f>'Test Scenarios'!K2910</f>
        <v>0</v>
      </c>
      <c r="C2901" s="42">
        <f>'Test Scenarios'!B2910</f>
        <v>0</v>
      </c>
      <c r="D2901" s="43" t="str">
        <f>"F-"&amp;'Test Scenarios'!M2910&amp;"-"&amp;'Test Scenarios'!C2910&amp;"-"&amp;C2901</f>
        <v>F---0</v>
      </c>
      <c r="E2901" s="43" t="s">
        <v>6576</v>
      </c>
      <c r="F2901" s="43">
        <f>'Test Scenarios'!G2910</f>
        <v>0</v>
      </c>
      <c r="G2901" s="43" t="str">
        <f>"Objective"&amp;CHAR(10)
&amp;'Test Scenarios'!L2910&amp;CHAR(10)&amp;CHAR(10)&amp;
"Test Case Description"&amp;CHAR(10)
&amp;'Test Scenarios'!D2910&amp;CHAR(10)&amp;CHAR(10)&amp;
"Expected Results"&amp;CHAR(10)&amp;'Test Scenarios'!F2910</f>
        <v xml:space="preserve">Objective
Test Case Description
Expected Results
</v>
      </c>
      <c r="H2901" s="41"/>
      <c r="I2901" s="43" t="s">
        <v>6577</v>
      </c>
      <c r="J2901" s="41" t="str">
        <f>"TST-F "&amp;_xlfn.XLOOKUP('Test Scenarios'!M2910,'Taxonomy and Epics'!H:H,'Taxonomy and Epics'!E:E)</f>
        <v xml:space="preserve">TST-F </v>
      </c>
      <c r="K2901" s="36" t="str">
        <f>"Phase1,"&amp;_xlfn.XLOOKUP('Test Scenarios'!M2910,'Taxonomy and Epics'!H:H,'Taxonomy and Epics'!B:B)&amp;"_"&amp;_xlfn.XLOOKUP('Test Scenarios'!M2910,'Taxonomy and Epics'!H:H,'Taxonomy and Epics'!C:C)&amp;","&amp;'Test Scenarios'!M2910&amp;",Fin_Functional, Workday"</f>
        <v>Phase1,_,,Fin_Functional, Workday</v>
      </c>
      <c r="L2901" s="41"/>
      <c r="M2901" s="41"/>
      <c r="N2901" s="41"/>
      <c r="O2901" s="41"/>
      <c r="P2901" s="41"/>
      <c r="Q2901" s="41"/>
      <c r="R2901" s="41"/>
      <c r="S2901" s="41"/>
      <c r="T2901" s="38"/>
    </row>
    <row r="2902" spans="1:20" ht="128" x14ac:dyDescent="0.2">
      <c r="A2902" s="20">
        <f>'Test Scenarios'!A2911</f>
        <v>0</v>
      </c>
      <c r="B2902" s="44">
        <f>'Test Scenarios'!K2911</f>
        <v>0</v>
      </c>
      <c r="C2902" s="42">
        <f>'Test Scenarios'!B2911</f>
        <v>0</v>
      </c>
      <c r="D2902" s="43" t="str">
        <f>"F-"&amp;'Test Scenarios'!M2911&amp;"-"&amp;'Test Scenarios'!C2911&amp;"-"&amp;C2902</f>
        <v>F---0</v>
      </c>
      <c r="E2902" s="43" t="s">
        <v>6576</v>
      </c>
      <c r="F2902" s="43">
        <f>'Test Scenarios'!G2911</f>
        <v>0</v>
      </c>
      <c r="G2902" s="43" t="str">
        <f>"Objective"&amp;CHAR(10)
&amp;'Test Scenarios'!L2911&amp;CHAR(10)&amp;CHAR(10)&amp;
"Test Case Description"&amp;CHAR(10)
&amp;'Test Scenarios'!D2911&amp;CHAR(10)&amp;CHAR(10)&amp;
"Expected Results"&amp;CHAR(10)&amp;'Test Scenarios'!F2911</f>
        <v xml:space="preserve">Objective
Test Case Description
Expected Results
</v>
      </c>
      <c r="H2902" s="41"/>
      <c r="I2902" s="43" t="s">
        <v>6577</v>
      </c>
      <c r="J2902" s="41" t="str">
        <f>"TST-F "&amp;_xlfn.XLOOKUP('Test Scenarios'!M2911,'Taxonomy and Epics'!H:H,'Taxonomy and Epics'!E:E)</f>
        <v xml:space="preserve">TST-F </v>
      </c>
      <c r="K2902" s="36" t="str">
        <f>"Phase1,"&amp;_xlfn.XLOOKUP('Test Scenarios'!M2911,'Taxonomy and Epics'!H:H,'Taxonomy and Epics'!B:B)&amp;"_"&amp;_xlfn.XLOOKUP('Test Scenarios'!M2911,'Taxonomy and Epics'!H:H,'Taxonomy and Epics'!C:C)&amp;","&amp;'Test Scenarios'!M2911&amp;",Fin_Functional, Workday"</f>
        <v>Phase1,_,,Fin_Functional, Workday</v>
      </c>
      <c r="L2902" s="41"/>
      <c r="M2902" s="41"/>
      <c r="N2902" s="41"/>
      <c r="O2902" s="41"/>
      <c r="P2902" s="41"/>
      <c r="Q2902" s="41"/>
      <c r="R2902" s="41"/>
      <c r="S2902" s="41"/>
      <c r="T2902" s="38"/>
    </row>
    <row r="2903" spans="1:20" ht="128" x14ac:dyDescent="0.2">
      <c r="A2903" s="20">
        <f>'Test Scenarios'!A2912</f>
        <v>0</v>
      </c>
      <c r="B2903" s="44">
        <f>'Test Scenarios'!K2912</f>
        <v>0</v>
      </c>
      <c r="C2903" s="42">
        <f>'Test Scenarios'!B2912</f>
        <v>0</v>
      </c>
      <c r="D2903" s="43" t="str">
        <f>"F-"&amp;'Test Scenarios'!M2912&amp;"-"&amp;'Test Scenarios'!C2912&amp;"-"&amp;C2903</f>
        <v>F---0</v>
      </c>
      <c r="E2903" s="43" t="s">
        <v>6576</v>
      </c>
      <c r="F2903" s="43">
        <f>'Test Scenarios'!G2912</f>
        <v>0</v>
      </c>
      <c r="G2903" s="43" t="str">
        <f>"Objective"&amp;CHAR(10)
&amp;'Test Scenarios'!L2912&amp;CHAR(10)&amp;CHAR(10)&amp;
"Test Case Description"&amp;CHAR(10)
&amp;'Test Scenarios'!D2912&amp;CHAR(10)&amp;CHAR(10)&amp;
"Expected Results"&amp;CHAR(10)&amp;'Test Scenarios'!F2912</f>
        <v xml:space="preserve">Objective
Test Case Description
Expected Results
</v>
      </c>
      <c r="H2903" s="41"/>
      <c r="I2903" s="43" t="s">
        <v>6577</v>
      </c>
      <c r="J2903" s="41" t="str">
        <f>"TST-F "&amp;_xlfn.XLOOKUP('Test Scenarios'!M2912,'Taxonomy and Epics'!H:H,'Taxonomy and Epics'!E:E)</f>
        <v xml:space="preserve">TST-F </v>
      </c>
      <c r="K2903" s="36" t="str">
        <f>"Phase1,"&amp;_xlfn.XLOOKUP('Test Scenarios'!M2912,'Taxonomy and Epics'!H:H,'Taxonomy and Epics'!B:B)&amp;"_"&amp;_xlfn.XLOOKUP('Test Scenarios'!M2912,'Taxonomy and Epics'!H:H,'Taxonomy and Epics'!C:C)&amp;","&amp;'Test Scenarios'!M2912&amp;",Fin_Functional, Workday"</f>
        <v>Phase1,_,,Fin_Functional, Workday</v>
      </c>
      <c r="L2903" s="41"/>
      <c r="M2903" s="41"/>
      <c r="N2903" s="41"/>
      <c r="O2903" s="41"/>
      <c r="P2903" s="41"/>
      <c r="Q2903" s="41"/>
      <c r="R2903" s="41"/>
      <c r="S2903" s="41"/>
      <c r="T2903" s="38"/>
    </row>
    <row r="2904" spans="1:20" ht="128" x14ac:dyDescent="0.2">
      <c r="A2904" s="20">
        <f>'Test Scenarios'!A2913</f>
        <v>0</v>
      </c>
      <c r="B2904" s="44">
        <f>'Test Scenarios'!K2913</f>
        <v>0</v>
      </c>
      <c r="C2904" s="42">
        <f>'Test Scenarios'!B2913</f>
        <v>0</v>
      </c>
      <c r="D2904" s="43" t="str">
        <f>"F-"&amp;'Test Scenarios'!M2913&amp;"-"&amp;'Test Scenarios'!C2913&amp;"-"&amp;C2904</f>
        <v>F---0</v>
      </c>
      <c r="E2904" s="43" t="s">
        <v>6576</v>
      </c>
      <c r="F2904" s="43">
        <f>'Test Scenarios'!G2913</f>
        <v>0</v>
      </c>
      <c r="G2904" s="43" t="str">
        <f>"Objective"&amp;CHAR(10)
&amp;'Test Scenarios'!L2913&amp;CHAR(10)&amp;CHAR(10)&amp;
"Test Case Description"&amp;CHAR(10)
&amp;'Test Scenarios'!D2913&amp;CHAR(10)&amp;CHAR(10)&amp;
"Expected Results"&amp;CHAR(10)&amp;'Test Scenarios'!F2913</f>
        <v xml:space="preserve">Objective
Test Case Description
Expected Results
</v>
      </c>
      <c r="H2904" s="41"/>
      <c r="I2904" s="43" t="s">
        <v>6577</v>
      </c>
      <c r="J2904" s="41" t="str">
        <f>"TST-F "&amp;_xlfn.XLOOKUP('Test Scenarios'!M2913,'Taxonomy and Epics'!H:H,'Taxonomy and Epics'!E:E)</f>
        <v xml:space="preserve">TST-F </v>
      </c>
      <c r="K2904" s="36" t="str">
        <f>"Phase1,"&amp;_xlfn.XLOOKUP('Test Scenarios'!M2913,'Taxonomy and Epics'!H:H,'Taxonomy and Epics'!B:B)&amp;"_"&amp;_xlfn.XLOOKUP('Test Scenarios'!M2913,'Taxonomy and Epics'!H:H,'Taxonomy and Epics'!C:C)&amp;","&amp;'Test Scenarios'!M2913&amp;",Fin_Functional, Workday"</f>
        <v>Phase1,_,,Fin_Functional, Workday</v>
      </c>
      <c r="L2904" s="41"/>
      <c r="M2904" s="41"/>
      <c r="N2904" s="41"/>
      <c r="O2904" s="41"/>
      <c r="P2904" s="41"/>
      <c r="Q2904" s="41"/>
      <c r="R2904" s="41"/>
      <c r="S2904" s="41"/>
      <c r="T2904" s="38"/>
    </row>
    <row r="2905" spans="1:20" ht="128" x14ac:dyDescent="0.2">
      <c r="A2905" s="20">
        <f>'Test Scenarios'!A2914</f>
        <v>0</v>
      </c>
      <c r="B2905" s="44">
        <f>'Test Scenarios'!K2914</f>
        <v>0</v>
      </c>
      <c r="C2905" s="42">
        <f>'Test Scenarios'!B2914</f>
        <v>0</v>
      </c>
      <c r="D2905" s="43" t="str">
        <f>"F-"&amp;'Test Scenarios'!M2914&amp;"-"&amp;'Test Scenarios'!C2914&amp;"-"&amp;C2905</f>
        <v>F---0</v>
      </c>
      <c r="E2905" s="43" t="s">
        <v>6576</v>
      </c>
      <c r="F2905" s="43">
        <f>'Test Scenarios'!G2914</f>
        <v>0</v>
      </c>
      <c r="G2905" s="43" t="str">
        <f>"Objective"&amp;CHAR(10)
&amp;'Test Scenarios'!L2914&amp;CHAR(10)&amp;CHAR(10)&amp;
"Test Case Description"&amp;CHAR(10)
&amp;'Test Scenarios'!D2914&amp;CHAR(10)&amp;CHAR(10)&amp;
"Expected Results"&amp;CHAR(10)&amp;'Test Scenarios'!F2914</f>
        <v xml:space="preserve">Objective
Test Case Description
Expected Results
</v>
      </c>
      <c r="H2905" s="41"/>
      <c r="I2905" s="43" t="s">
        <v>6577</v>
      </c>
      <c r="J2905" s="41" t="str">
        <f>"TST-F "&amp;_xlfn.XLOOKUP('Test Scenarios'!M2914,'Taxonomy and Epics'!H:H,'Taxonomy and Epics'!E:E)</f>
        <v xml:space="preserve">TST-F </v>
      </c>
      <c r="K2905" s="36" t="str">
        <f>"Phase1,"&amp;_xlfn.XLOOKUP('Test Scenarios'!M2914,'Taxonomy and Epics'!H:H,'Taxonomy and Epics'!B:B)&amp;"_"&amp;_xlfn.XLOOKUP('Test Scenarios'!M2914,'Taxonomy and Epics'!H:H,'Taxonomy and Epics'!C:C)&amp;","&amp;'Test Scenarios'!M2914&amp;",Fin_Functional, Workday"</f>
        <v>Phase1,_,,Fin_Functional, Workday</v>
      </c>
      <c r="L2905" s="41"/>
      <c r="M2905" s="41"/>
      <c r="N2905" s="41"/>
      <c r="O2905" s="41"/>
      <c r="P2905" s="41"/>
      <c r="Q2905" s="41"/>
      <c r="R2905" s="41"/>
      <c r="S2905" s="41"/>
      <c r="T2905" s="38"/>
    </row>
    <row r="2906" spans="1:20" ht="128" x14ac:dyDescent="0.2">
      <c r="A2906" s="20">
        <f>'Test Scenarios'!A2915</f>
        <v>0</v>
      </c>
      <c r="B2906" s="44">
        <f>'Test Scenarios'!K2915</f>
        <v>0</v>
      </c>
      <c r="C2906" s="42">
        <f>'Test Scenarios'!B2915</f>
        <v>0</v>
      </c>
      <c r="D2906" s="43" t="str">
        <f>"F-"&amp;'Test Scenarios'!M2915&amp;"-"&amp;'Test Scenarios'!C2915&amp;"-"&amp;C2906</f>
        <v>F---0</v>
      </c>
      <c r="E2906" s="43" t="s">
        <v>6576</v>
      </c>
      <c r="F2906" s="43">
        <f>'Test Scenarios'!G2915</f>
        <v>0</v>
      </c>
      <c r="G2906" s="43" t="str">
        <f>"Objective"&amp;CHAR(10)
&amp;'Test Scenarios'!L2915&amp;CHAR(10)&amp;CHAR(10)&amp;
"Test Case Description"&amp;CHAR(10)
&amp;'Test Scenarios'!D2915&amp;CHAR(10)&amp;CHAR(10)&amp;
"Expected Results"&amp;CHAR(10)&amp;'Test Scenarios'!F2915</f>
        <v xml:space="preserve">Objective
Test Case Description
Expected Results
</v>
      </c>
      <c r="H2906" s="41"/>
      <c r="I2906" s="43" t="s">
        <v>6577</v>
      </c>
      <c r="J2906" s="41" t="str">
        <f>"TST-F "&amp;_xlfn.XLOOKUP('Test Scenarios'!M2915,'Taxonomy and Epics'!H:H,'Taxonomy and Epics'!E:E)</f>
        <v xml:space="preserve">TST-F </v>
      </c>
      <c r="K2906" s="36" t="str">
        <f>"Phase1,"&amp;_xlfn.XLOOKUP('Test Scenarios'!M2915,'Taxonomy and Epics'!H:H,'Taxonomy and Epics'!B:B)&amp;"_"&amp;_xlfn.XLOOKUP('Test Scenarios'!M2915,'Taxonomy and Epics'!H:H,'Taxonomy and Epics'!C:C)&amp;","&amp;'Test Scenarios'!M2915&amp;",Fin_Functional, Workday"</f>
        <v>Phase1,_,,Fin_Functional, Workday</v>
      </c>
      <c r="L2906" s="41"/>
      <c r="M2906" s="41"/>
      <c r="N2906" s="41"/>
      <c r="O2906" s="41"/>
      <c r="P2906" s="41"/>
      <c r="Q2906" s="41"/>
      <c r="R2906" s="41"/>
      <c r="S2906" s="41"/>
      <c r="T2906" s="38"/>
    </row>
    <row r="2907" spans="1:20" ht="128" x14ac:dyDescent="0.2">
      <c r="A2907" s="20">
        <f>'Test Scenarios'!A2916</f>
        <v>0</v>
      </c>
      <c r="B2907" s="44">
        <f>'Test Scenarios'!K2916</f>
        <v>0</v>
      </c>
      <c r="C2907" s="42">
        <f>'Test Scenarios'!B2916</f>
        <v>0</v>
      </c>
      <c r="D2907" s="43" t="str">
        <f>"F-"&amp;'Test Scenarios'!M2916&amp;"-"&amp;'Test Scenarios'!C2916&amp;"-"&amp;C2907</f>
        <v>F---0</v>
      </c>
      <c r="E2907" s="43" t="s">
        <v>6576</v>
      </c>
      <c r="F2907" s="43">
        <f>'Test Scenarios'!G2916</f>
        <v>0</v>
      </c>
      <c r="G2907" s="43" t="str">
        <f>"Objective"&amp;CHAR(10)
&amp;'Test Scenarios'!L2916&amp;CHAR(10)&amp;CHAR(10)&amp;
"Test Case Description"&amp;CHAR(10)
&amp;'Test Scenarios'!D2916&amp;CHAR(10)&amp;CHAR(10)&amp;
"Expected Results"&amp;CHAR(10)&amp;'Test Scenarios'!F2916</f>
        <v xml:space="preserve">Objective
Test Case Description
Expected Results
</v>
      </c>
      <c r="H2907" s="41"/>
      <c r="I2907" s="43" t="s">
        <v>6577</v>
      </c>
      <c r="J2907" s="41" t="str">
        <f>"TST-F "&amp;_xlfn.XLOOKUP('Test Scenarios'!M2916,'Taxonomy and Epics'!H:H,'Taxonomy and Epics'!E:E)</f>
        <v xml:space="preserve">TST-F </v>
      </c>
      <c r="K2907" s="36" t="str">
        <f>"Phase1,"&amp;_xlfn.XLOOKUP('Test Scenarios'!M2916,'Taxonomy and Epics'!H:H,'Taxonomy and Epics'!B:B)&amp;"_"&amp;_xlfn.XLOOKUP('Test Scenarios'!M2916,'Taxonomy and Epics'!H:H,'Taxonomy and Epics'!C:C)&amp;","&amp;'Test Scenarios'!M2916&amp;",Fin_Functional, Workday"</f>
        <v>Phase1,_,,Fin_Functional, Workday</v>
      </c>
      <c r="L2907" s="41"/>
      <c r="M2907" s="41"/>
      <c r="N2907" s="41"/>
      <c r="O2907" s="41"/>
      <c r="P2907" s="41"/>
      <c r="Q2907" s="41"/>
      <c r="R2907" s="41"/>
      <c r="S2907" s="41"/>
      <c r="T2907" s="38"/>
    </row>
    <row r="2908" spans="1:20" ht="128" x14ac:dyDescent="0.2">
      <c r="A2908" s="20">
        <f>'Test Scenarios'!A2917</f>
        <v>0</v>
      </c>
      <c r="B2908" s="44">
        <f>'Test Scenarios'!K2917</f>
        <v>0</v>
      </c>
      <c r="C2908" s="42">
        <f>'Test Scenarios'!B2917</f>
        <v>0</v>
      </c>
      <c r="D2908" s="43" t="str">
        <f>"F-"&amp;'Test Scenarios'!M2917&amp;"-"&amp;'Test Scenarios'!C2917&amp;"-"&amp;C2908</f>
        <v>F---0</v>
      </c>
      <c r="E2908" s="43" t="s">
        <v>6576</v>
      </c>
      <c r="F2908" s="43">
        <f>'Test Scenarios'!G2917</f>
        <v>0</v>
      </c>
      <c r="G2908" s="43" t="str">
        <f>"Objective"&amp;CHAR(10)
&amp;'Test Scenarios'!L2917&amp;CHAR(10)&amp;CHAR(10)&amp;
"Test Case Description"&amp;CHAR(10)
&amp;'Test Scenarios'!D2917&amp;CHAR(10)&amp;CHAR(10)&amp;
"Expected Results"&amp;CHAR(10)&amp;'Test Scenarios'!F2917</f>
        <v xml:space="preserve">Objective
Test Case Description
Expected Results
</v>
      </c>
      <c r="H2908" s="41"/>
      <c r="I2908" s="43" t="s">
        <v>6577</v>
      </c>
      <c r="J2908" s="41" t="str">
        <f>"TST-F "&amp;_xlfn.XLOOKUP('Test Scenarios'!M2917,'Taxonomy and Epics'!H:H,'Taxonomy and Epics'!E:E)</f>
        <v xml:space="preserve">TST-F </v>
      </c>
      <c r="K2908" s="36" t="str">
        <f>"Phase1,"&amp;_xlfn.XLOOKUP('Test Scenarios'!M2917,'Taxonomy and Epics'!H:H,'Taxonomy and Epics'!B:B)&amp;"_"&amp;_xlfn.XLOOKUP('Test Scenarios'!M2917,'Taxonomy and Epics'!H:H,'Taxonomy and Epics'!C:C)&amp;","&amp;'Test Scenarios'!M2917&amp;",Fin_Functional, Workday"</f>
        <v>Phase1,_,,Fin_Functional, Workday</v>
      </c>
      <c r="L2908" s="41"/>
      <c r="M2908" s="41"/>
      <c r="N2908" s="41"/>
      <c r="O2908" s="41"/>
      <c r="P2908" s="41"/>
      <c r="Q2908" s="41"/>
      <c r="R2908" s="41"/>
      <c r="S2908" s="41"/>
      <c r="T2908" s="38"/>
    </row>
    <row r="2909" spans="1:20" ht="128" x14ac:dyDescent="0.2">
      <c r="A2909" s="20">
        <f>'Test Scenarios'!A2918</f>
        <v>0</v>
      </c>
      <c r="B2909" s="44">
        <f>'Test Scenarios'!K2918</f>
        <v>0</v>
      </c>
      <c r="C2909" s="42">
        <f>'Test Scenarios'!B2918</f>
        <v>0</v>
      </c>
      <c r="D2909" s="43" t="str">
        <f>"F-"&amp;'Test Scenarios'!M2918&amp;"-"&amp;'Test Scenarios'!C2918&amp;"-"&amp;C2909</f>
        <v>F---0</v>
      </c>
      <c r="E2909" s="43" t="s">
        <v>6576</v>
      </c>
      <c r="F2909" s="43">
        <f>'Test Scenarios'!G2918</f>
        <v>0</v>
      </c>
      <c r="G2909" s="43" t="str">
        <f>"Objective"&amp;CHAR(10)
&amp;'Test Scenarios'!L2918&amp;CHAR(10)&amp;CHAR(10)&amp;
"Test Case Description"&amp;CHAR(10)
&amp;'Test Scenarios'!D2918&amp;CHAR(10)&amp;CHAR(10)&amp;
"Expected Results"&amp;CHAR(10)&amp;'Test Scenarios'!F2918</f>
        <v xml:space="preserve">Objective
Test Case Description
Expected Results
</v>
      </c>
      <c r="H2909" s="41"/>
      <c r="I2909" s="43" t="s">
        <v>6577</v>
      </c>
      <c r="J2909" s="41" t="str">
        <f>"TST-F "&amp;_xlfn.XLOOKUP('Test Scenarios'!M2918,'Taxonomy and Epics'!H:H,'Taxonomy and Epics'!E:E)</f>
        <v xml:space="preserve">TST-F </v>
      </c>
      <c r="K2909" s="36" t="str">
        <f>"Phase1,"&amp;_xlfn.XLOOKUP('Test Scenarios'!M2918,'Taxonomy and Epics'!H:H,'Taxonomy and Epics'!B:B)&amp;"_"&amp;_xlfn.XLOOKUP('Test Scenarios'!M2918,'Taxonomy and Epics'!H:H,'Taxonomy and Epics'!C:C)&amp;","&amp;'Test Scenarios'!M2918&amp;",Fin_Functional, Workday"</f>
        <v>Phase1,_,,Fin_Functional, Workday</v>
      </c>
      <c r="L2909" s="41"/>
      <c r="M2909" s="41"/>
      <c r="N2909" s="41"/>
      <c r="O2909" s="41"/>
      <c r="P2909" s="41"/>
      <c r="Q2909" s="41"/>
      <c r="R2909" s="41"/>
      <c r="S2909" s="41"/>
      <c r="T2909" s="38"/>
    </row>
    <row r="2910" spans="1:20" ht="128" x14ac:dyDescent="0.2">
      <c r="A2910" s="20">
        <f>'Test Scenarios'!A2919</f>
        <v>0</v>
      </c>
      <c r="B2910" s="44">
        <f>'Test Scenarios'!K2919</f>
        <v>0</v>
      </c>
      <c r="C2910" s="42">
        <f>'Test Scenarios'!B2919</f>
        <v>0</v>
      </c>
      <c r="D2910" s="43" t="str">
        <f>"F-"&amp;'Test Scenarios'!M2919&amp;"-"&amp;'Test Scenarios'!C2919&amp;"-"&amp;C2910</f>
        <v>F---0</v>
      </c>
      <c r="E2910" s="43" t="s">
        <v>6576</v>
      </c>
      <c r="F2910" s="43">
        <f>'Test Scenarios'!G2919</f>
        <v>0</v>
      </c>
      <c r="G2910" s="43" t="str">
        <f>"Objective"&amp;CHAR(10)
&amp;'Test Scenarios'!L2919&amp;CHAR(10)&amp;CHAR(10)&amp;
"Test Case Description"&amp;CHAR(10)
&amp;'Test Scenarios'!D2919&amp;CHAR(10)&amp;CHAR(10)&amp;
"Expected Results"&amp;CHAR(10)&amp;'Test Scenarios'!F2919</f>
        <v xml:space="preserve">Objective
Test Case Description
Expected Results
</v>
      </c>
      <c r="H2910" s="41"/>
      <c r="I2910" s="43" t="s">
        <v>6577</v>
      </c>
      <c r="J2910" s="41" t="str">
        <f>"TST-F "&amp;_xlfn.XLOOKUP('Test Scenarios'!M2919,'Taxonomy and Epics'!H:H,'Taxonomy and Epics'!E:E)</f>
        <v xml:space="preserve">TST-F </v>
      </c>
      <c r="K2910" s="36" t="str">
        <f>"Phase1,"&amp;_xlfn.XLOOKUP('Test Scenarios'!M2919,'Taxonomy and Epics'!H:H,'Taxonomy and Epics'!B:B)&amp;"_"&amp;_xlfn.XLOOKUP('Test Scenarios'!M2919,'Taxonomy and Epics'!H:H,'Taxonomy and Epics'!C:C)&amp;","&amp;'Test Scenarios'!M2919&amp;",Fin_Functional, Workday"</f>
        <v>Phase1,_,,Fin_Functional, Workday</v>
      </c>
      <c r="L2910" s="41"/>
      <c r="M2910" s="41"/>
      <c r="N2910" s="41"/>
      <c r="O2910" s="41"/>
      <c r="P2910" s="41"/>
      <c r="Q2910" s="41"/>
      <c r="R2910" s="41"/>
      <c r="S2910" s="41"/>
      <c r="T2910" s="38"/>
    </row>
    <row r="2911" spans="1:20" ht="128" x14ac:dyDescent="0.2">
      <c r="A2911" s="20">
        <f>'Test Scenarios'!A2920</f>
        <v>0</v>
      </c>
      <c r="B2911" s="44">
        <f>'Test Scenarios'!K2920</f>
        <v>0</v>
      </c>
      <c r="C2911" s="42">
        <f>'Test Scenarios'!B2920</f>
        <v>0</v>
      </c>
      <c r="D2911" s="43" t="str">
        <f>"F-"&amp;'Test Scenarios'!M2920&amp;"-"&amp;'Test Scenarios'!C2920&amp;"-"&amp;C2911</f>
        <v>F---0</v>
      </c>
      <c r="E2911" s="43" t="s">
        <v>6576</v>
      </c>
      <c r="F2911" s="43">
        <f>'Test Scenarios'!G2920</f>
        <v>0</v>
      </c>
      <c r="G2911" s="43" t="str">
        <f>"Objective"&amp;CHAR(10)
&amp;'Test Scenarios'!L2920&amp;CHAR(10)&amp;CHAR(10)&amp;
"Test Case Description"&amp;CHAR(10)
&amp;'Test Scenarios'!D2920&amp;CHAR(10)&amp;CHAR(10)&amp;
"Expected Results"&amp;CHAR(10)&amp;'Test Scenarios'!F2920</f>
        <v xml:space="preserve">Objective
Test Case Description
Expected Results
</v>
      </c>
      <c r="H2911" s="41"/>
      <c r="I2911" s="43" t="s">
        <v>6577</v>
      </c>
      <c r="J2911" s="41" t="str">
        <f>"TST-F "&amp;_xlfn.XLOOKUP('Test Scenarios'!M2920,'Taxonomy and Epics'!H:H,'Taxonomy and Epics'!E:E)</f>
        <v xml:space="preserve">TST-F </v>
      </c>
      <c r="K2911" s="36" t="str">
        <f>"Phase1,"&amp;_xlfn.XLOOKUP('Test Scenarios'!M2920,'Taxonomy and Epics'!H:H,'Taxonomy and Epics'!B:B)&amp;"_"&amp;_xlfn.XLOOKUP('Test Scenarios'!M2920,'Taxonomy and Epics'!H:H,'Taxonomy and Epics'!C:C)&amp;","&amp;'Test Scenarios'!M2920&amp;",Fin_Functional, Workday"</f>
        <v>Phase1,_,,Fin_Functional, Workday</v>
      </c>
      <c r="L2911" s="41"/>
      <c r="M2911" s="41"/>
      <c r="N2911" s="41"/>
      <c r="O2911" s="41"/>
      <c r="P2911" s="41"/>
      <c r="Q2911" s="41"/>
      <c r="R2911" s="41"/>
      <c r="S2911" s="41"/>
      <c r="T2911" s="38"/>
    </row>
    <row r="2912" spans="1:20" ht="128" x14ac:dyDescent="0.2">
      <c r="A2912" s="20">
        <f>'Test Scenarios'!A2921</f>
        <v>0</v>
      </c>
      <c r="B2912" s="44">
        <f>'Test Scenarios'!K2921</f>
        <v>0</v>
      </c>
      <c r="C2912" s="42">
        <f>'Test Scenarios'!B2921</f>
        <v>0</v>
      </c>
      <c r="D2912" s="43" t="str">
        <f>"F-"&amp;'Test Scenarios'!M2921&amp;"-"&amp;'Test Scenarios'!C2921&amp;"-"&amp;C2912</f>
        <v>F---0</v>
      </c>
      <c r="E2912" s="43" t="s">
        <v>6576</v>
      </c>
      <c r="F2912" s="43">
        <f>'Test Scenarios'!G2921</f>
        <v>0</v>
      </c>
      <c r="G2912" s="43" t="str">
        <f>"Objective"&amp;CHAR(10)
&amp;'Test Scenarios'!L2921&amp;CHAR(10)&amp;CHAR(10)&amp;
"Test Case Description"&amp;CHAR(10)
&amp;'Test Scenarios'!D2921&amp;CHAR(10)&amp;CHAR(10)&amp;
"Expected Results"&amp;CHAR(10)&amp;'Test Scenarios'!F2921</f>
        <v xml:space="preserve">Objective
Test Case Description
Expected Results
</v>
      </c>
      <c r="H2912" s="41"/>
      <c r="I2912" s="43" t="s">
        <v>6577</v>
      </c>
      <c r="J2912" s="41" t="str">
        <f>"TST-F "&amp;_xlfn.XLOOKUP('Test Scenarios'!M2921,'Taxonomy and Epics'!H:H,'Taxonomy and Epics'!E:E)</f>
        <v xml:space="preserve">TST-F </v>
      </c>
      <c r="K2912" s="36" t="str">
        <f>"Phase1,"&amp;_xlfn.XLOOKUP('Test Scenarios'!M2921,'Taxonomy and Epics'!H:H,'Taxonomy and Epics'!B:B)&amp;"_"&amp;_xlfn.XLOOKUP('Test Scenarios'!M2921,'Taxonomy and Epics'!H:H,'Taxonomy and Epics'!C:C)&amp;","&amp;'Test Scenarios'!M2921&amp;",Fin_Functional, Workday"</f>
        <v>Phase1,_,,Fin_Functional, Workday</v>
      </c>
      <c r="L2912" s="41"/>
      <c r="M2912" s="41"/>
      <c r="N2912" s="41"/>
      <c r="O2912" s="41"/>
      <c r="P2912" s="41"/>
      <c r="Q2912" s="41"/>
      <c r="R2912" s="41"/>
      <c r="S2912" s="41"/>
      <c r="T2912" s="38"/>
    </row>
    <row r="2913" spans="1:20" ht="128" x14ac:dyDescent="0.2">
      <c r="A2913" s="20">
        <f>'Test Scenarios'!A2922</f>
        <v>0</v>
      </c>
      <c r="B2913" s="44">
        <f>'Test Scenarios'!K2922</f>
        <v>0</v>
      </c>
      <c r="C2913" s="42">
        <f>'Test Scenarios'!B2922</f>
        <v>0</v>
      </c>
      <c r="D2913" s="43" t="str">
        <f>"F-"&amp;'Test Scenarios'!M2922&amp;"-"&amp;'Test Scenarios'!C2922&amp;"-"&amp;C2913</f>
        <v>F---0</v>
      </c>
      <c r="E2913" s="43" t="s">
        <v>6576</v>
      </c>
      <c r="F2913" s="43">
        <f>'Test Scenarios'!G2922</f>
        <v>0</v>
      </c>
      <c r="G2913" s="43" t="str">
        <f>"Objective"&amp;CHAR(10)
&amp;'Test Scenarios'!L2922&amp;CHAR(10)&amp;CHAR(10)&amp;
"Test Case Description"&amp;CHAR(10)
&amp;'Test Scenarios'!D2922&amp;CHAR(10)&amp;CHAR(10)&amp;
"Expected Results"&amp;CHAR(10)&amp;'Test Scenarios'!F2922</f>
        <v xml:space="preserve">Objective
Test Case Description
Expected Results
</v>
      </c>
      <c r="H2913" s="41"/>
      <c r="I2913" s="43" t="s">
        <v>6577</v>
      </c>
      <c r="J2913" s="41" t="str">
        <f>"TST-F "&amp;_xlfn.XLOOKUP('Test Scenarios'!M2922,'Taxonomy and Epics'!H:H,'Taxonomy and Epics'!E:E)</f>
        <v xml:space="preserve">TST-F </v>
      </c>
      <c r="K2913" s="36" t="str">
        <f>"Phase1,"&amp;_xlfn.XLOOKUP('Test Scenarios'!M2922,'Taxonomy and Epics'!H:H,'Taxonomy and Epics'!B:B)&amp;"_"&amp;_xlfn.XLOOKUP('Test Scenarios'!M2922,'Taxonomy and Epics'!H:H,'Taxonomy and Epics'!C:C)&amp;","&amp;'Test Scenarios'!M2922&amp;",Fin_Functional, Workday"</f>
        <v>Phase1,_,,Fin_Functional, Workday</v>
      </c>
      <c r="L2913" s="41"/>
      <c r="M2913" s="41"/>
      <c r="N2913" s="41"/>
      <c r="O2913" s="41"/>
      <c r="P2913" s="41"/>
      <c r="Q2913" s="41"/>
      <c r="R2913" s="41"/>
      <c r="S2913" s="41"/>
      <c r="T2913" s="38"/>
    </row>
    <row r="2914" spans="1:20" ht="128" x14ac:dyDescent="0.2">
      <c r="A2914" s="20">
        <f>'Test Scenarios'!A2923</f>
        <v>0</v>
      </c>
      <c r="B2914" s="44">
        <f>'Test Scenarios'!K2923</f>
        <v>0</v>
      </c>
      <c r="C2914" s="42">
        <f>'Test Scenarios'!B2923</f>
        <v>0</v>
      </c>
      <c r="D2914" s="43" t="str">
        <f>"F-"&amp;'Test Scenarios'!M2923&amp;"-"&amp;'Test Scenarios'!C2923&amp;"-"&amp;C2914</f>
        <v>F---0</v>
      </c>
      <c r="E2914" s="43" t="s">
        <v>6576</v>
      </c>
      <c r="F2914" s="43">
        <f>'Test Scenarios'!G2923</f>
        <v>0</v>
      </c>
      <c r="G2914" s="43" t="str">
        <f>"Objective"&amp;CHAR(10)
&amp;'Test Scenarios'!L2923&amp;CHAR(10)&amp;CHAR(10)&amp;
"Test Case Description"&amp;CHAR(10)
&amp;'Test Scenarios'!D2923&amp;CHAR(10)&amp;CHAR(10)&amp;
"Expected Results"&amp;CHAR(10)&amp;'Test Scenarios'!F2923</f>
        <v xml:space="preserve">Objective
Test Case Description
Expected Results
</v>
      </c>
      <c r="H2914" s="41"/>
      <c r="I2914" s="43" t="s">
        <v>6577</v>
      </c>
      <c r="J2914" s="41" t="str">
        <f>"TST-F "&amp;_xlfn.XLOOKUP('Test Scenarios'!M2923,'Taxonomy and Epics'!H:H,'Taxonomy and Epics'!E:E)</f>
        <v xml:space="preserve">TST-F </v>
      </c>
      <c r="K2914" s="36" t="str">
        <f>"Phase1,"&amp;_xlfn.XLOOKUP('Test Scenarios'!M2923,'Taxonomy and Epics'!H:H,'Taxonomy and Epics'!B:B)&amp;"_"&amp;_xlfn.XLOOKUP('Test Scenarios'!M2923,'Taxonomy and Epics'!H:H,'Taxonomy and Epics'!C:C)&amp;","&amp;'Test Scenarios'!M2923&amp;",Fin_Functional, Workday"</f>
        <v>Phase1,_,,Fin_Functional, Workday</v>
      </c>
      <c r="L2914" s="41"/>
      <c r="M2914" s="41"/>
      <c r="N2914" s="41"/>
      <c r="O2914" s="41"/>
      <c r="P2914" s="41"/>
      <c r="Q2914" s="41"/>
      <c r="R2914" s="41"/>
      <c r="S2914" s="41"/>
      <c r="T2914" s="38"/>
    </row>
    <row r="2915" spans="1:20" ht="128" x14ac:dyDescent="0.2">
      <c r="A2915" s="20">
        <f>'Test Scenarios'!A2924</f>
        <v>0</v>
      </c>
      <c r="B2915" s="44">
        <f>'Test Scenarios'!K2924</f>
        <v>0</v>
      </c>
      <c r="C2915" s="42">
        <f>'Test Scenarios'!B2924</f>
        <v>0</v>
      </c>
      <c r="D2915" s="43" t="str">
        <f>"F-"&amp;'Test Scenarios'!M2924&amp;"-"&amp;'Test Scenarios'!C2924&amp;"-"&amp;C2915</f>
        <v>F---0</v>
      </c>
      <c r="E2915" s="43" t="s">
        <v>6576</v>
      </c>
      <c r="F2915" s="43">
        <f>'Test Scenarios'!G2924</f>
        <v>0</v>
      </c>
      <c r="G2915" s="43" t="str">
        <f>"Objective"&amp;CHAR(10)
&amp;'Test Scenarios'!L2924&amp;CHAR(10)&amp;CHAR(10)&amp;
"Test Case Description"&amp;CHAR(10)
&amp;'Test Scenarios'!D2924&amp;CHAR(10)&amp;CHAR(10)&amp;
"Expected Results"&amp;CHAR(10)&amp;'Test Scenarios'!F2924</f>
        <v xml:space="preserve">Objective
Test Case Description
Expected Results
</v>
      </c>
      <c r="H2915" s="41"/>
      <c r="I2915" s="43" t="s">
        <v>6577</v>
      </c>
      <c r="J2915" s="41" t="str">
        <f>"TST-F "&amp;_xlfn.XLOOKUP('Test Scenarios'!M2924,'Taxonomy and Epics'!H:H,'Taxonomy and Epics'!E:E)</f>
        <v xml:space="preserve">TST-F </v>
      </c>
      <c r="K2915" s="36" t="str">
        <f>"Phase1,"&amp;_xlfn.XLOOKUP('Test Scenarios'!M2924,'Taxonomy and Epics'!H:H,'Taxonomy and Epics'!B:B)&amp;"_"&amp;_xlfn.XLOOKUP('Test Scenarios'!M2924,'Taxonomy and Epics'!H:H,'Taxonomy and Epics'!C:C)&amp;","&amp;'Test Scenarios'!M2924&amp;",Fin_Functional, Workday"</f>
        <v>Phase1,_,,Fin_Functional, Workday</v>
      </c>
      <c r="L2915" s="41"/>
      <c r="M2915" s="41"/>
      <c r="N2915" s="41"/>
      <c r="O2915" s="41"/>
      <c r="P2915" s="41"/>
      <c r="Q2915" s="41"/>
      <c r="R2915" s="41"/>
      <c r="S2915" s="41"/>
      <c r="T2915" s="38"/>
    </row>
    <row r="2916" spans="1:20" ht="128" x14ac:dyDescent="0.2">
      <c r="A2916" s="20">
        <f>'Test Scenarios'!A2925</f>
        <v>0</v>
      </c>
      <c r="B2916" s="44">
        <f>'Test Scenarios'!K2925</f>
        <v>0</v>
      </c>
      <c r="C2916" s="42">
        <f>'Test Scenarios'!B2925</f>
        <v>0</v>
      </c>
      <c r="D2916" s="43" t="str">
        <f>"F-"&amp;'Test Scenarios'!M2925&amp;"-"&amp;'Test Scenarios'!C2925&amp;"-"&amp;C2916</f>
        <v>F---0</v>
      </c>
      <c r="E2916" s="43" t="s">
        <v>6576</v>
      </c>
      <c r="F2916" s="43">
        <f>'Test Scenarios'!G2925</f>
        <v>0</v>
      </c>
      <c r="G2916" s="43" t="str">
        <f>"Objective"&amp;CHAR(10)
&amp;'Test Scenarios'!L2925&amp;CHAR(10)&amp;CHAR(10)&amp;
"Test Case Description"&amp;CHAR(10)
&amp;'Test Scenarios'!D2925&amp;CHAR(10)&amp;CHAR(10)&amp;
"Expected Results"&amp;CHAR(10)&amp;'Test Scenarios'!F2925</f>
        <v xml:space="preserve">Objective
Test Case Description
Expected Results
</v>
      </c>
      <c r="H2916" s="41"/>
      <c r="I2916" s="43" t="s">
        <v>6577</v>
      </c>
      <c r="J2916" s="41" t="str">
        <f>"TST-F "&amp;_xlfn.XLOOKUP('Test Scenarios'!M2925,'Taxonomy and Epics'!H:H,'Taxonomy and Epics'!E:E)</f>
        <v xml:space="preserve">TST-F </v>
      </c>
      <c r="K2916" s="36" t="str">
        <f>"Phase1,"&amp;_xlfn.XLOOKUP('Test Scenarios'!M2925,'Taxonomy and Epics'!H:H,'Taxonomy and Epics'!B:B)&amp;"_"&amp;_xlfn.XLOOKUP('Test Scenarios'!M2925,'Taxonomy and Epics'!H:H,'Taxonomy and Epics'!C:C)&amp;","&amp;'Test Scenarios'!M2925&amp;",Fin_Functional, Workday"</f>
        <v>Phase1,_,,Fin_Functional, Workday</v>
      </c>
      <c r="L2916" s="41"/>
      <c r="M2916" s="41"/>
      <c r="N2916" s="41"/>
      <c r="O2916" s="41"/>
      <c r="P2916" s="41"/>
      <c r="Q2916" s="41"/>
      <c r="R2916" s="41"/>
      <c r="S2916" s="41"/>
      <c r="T2916" s="38"/>
    </row>
    <row r="2917" spans="1:20" ht="128" x14ac:dyDescent="0.2">
      <c r="A2917" s="20">
        <f>'Test Scenarios'!A2926</f>
        <v>0</v>
      </c>
      <c r="B2917" s="44">
        <f>'Test Scenarios'!K2926</f>
        <v>0</v>
      </c>
      <c r="C2917" s="42">
        <f>'Test Scenarios'!B2926</f>
        <v>0</v>
      </c>
      <c r="D2917" s="43" t="str">
        <f>"F-"&amp;'Test Scenarios'!M2926&amp;"-"&amp;'Test Scenarios'!C2926&amp;"-"&amp;C2917</f>
        <v>F---0</v>
      </c>
      <c r="E2917" s="43" t="s">
        <v>6576</v>
      </c>
      <c r="F2917" s="43">
        <f>'Test Scenarios'!G2926</f>
        <v>0</v>
      </c>
      <c r="G2917" s="43" t="str">
        <f>"Objective"&amp;CHAR(10)
&amp;'Test Scenarios'!L2926&amp;CHAR(10)&amp;CHAR(10)&amp;
"Test Case Description"&amp;CHAR(10)
&amp;'Test Scenarios'!D2926&amp;CHAR(10)&amp;CHAR(10)&amp;
"Expected Results"&amp;CHAR(10)&amp;'Test Scenarios'!F2926</f>
        <v xml:space="preserve">Objective
Test Case Description
Expected Results
</v>
      </c>
      <c r="H2917" s="41"/>
      <c r="I2917" s="43" t="s">
        <v>6577</v>
      </c>
      <c r="J2917" s="41" t="str">
        <f>"TST-F "&amp;_xlfn.XLOOKUP('Test Scenarios'!M2926,'Taxonomy and Epics'!H:H,'Taxonomy and Epics'!E:E)</f>
        <v xml:space="preserve">TST-F </v>
      </c>
      <c r="K2917" s="36" t="str">
        <f>"Phase1,"&amp;_xlfn.XLOOKUP('Test Scenarios'!M2926,'Taxonomy and Epics'!H:H,'Taxonomy and Epics'!B:B)&amp;"_"&amp;_xlfn.XLOOKUP('Test Scenarios'!M2926,'Taxonomy and Epics'!H:H,'Taxonomy and Epics'!C:C)&amp;","&amp;'Test Scenarios'!M2926&amp;",Fin_Functional, Workday"</f>
        <v>Phase1,_,,Fin_Functional, Workday</v>
      </c>
      <c r="L2917" s="41"/>
      <c r="M2917" s="41"/>
      <c r="N2917" s="41"/>
      <c r="O2917" s="41"/>
      <c r="P2917" s="41"/>
      <c r="Q2917" s="41"/>
      <c r="R2917" s="41"/>
      <c r="S2917" s="41"/>
      <c r="T2917" s="38"/>
    </row>
    <row r="2918" spans="1:20" ht="128" x14ac:dyDescent="0.2">
      <c r="A2918" s="20">
        <f>'Test Scenarios'!A2927</f>
        <v>0</v>
      </c>
      <c r="B2918" s="44">
        <f>'Test Scenarios'!K2927</f>
        <v>0</v>
      </c>
      <c r="C2918" s="42">
        <f>'Test Scenarios'!B2927</f>
        <v>0</v>
      </c>
      <c r="D2918" s="43" t="str">
        <f>"F-"&amp;'Test Scenarios'!M2927&amp;"-"&amp;'Test Scenarios'!C2927&amp;"-"&amp;C2918</f>
        <v>F---0</v>
      </c>
      <c r="E2918" s="43" t="s">
        <v>6576</v>
      </c>
      <c r="F2918" s="43">
        <f>'Test Scenarios'!G2927</f>
        <v>0</v>
      </c>
      <c r="G2918" s="43" t="str">
        <f>"Objective"&amp;CHAR(10)
&amp;'Test Scenarios'!L2927&amp;CHAR(10)&amp;CHAR(10)&amp;
"Test Case Description"&amp;CHAR(10)
&amp;'Test Scenarios'!D2927&amp;CHAR(10)&amp;CHAR(10)&amp;
"Expected Results"&amp;CHAR(10)&amp;'Test Scenarios'!F2927</f>
        <v xml:space="preserve">Objective
Test Case Description
Expected Results
</v>
      </c>
      <c r="H2918" s="41"/>
      <c r="I2918" s="43" t="s">
        <v>6577</v>
      </c>
      <c r="J2918" s="41" t="str">
        <f>"TST-F "&amp;_xlfn.XLOOKUP('Test Scenarios'!M2927,'Taxonomy and Epics'!H:H,'Taxonomy and Epics'!E:E)</f>
        <v xml:space="preserve">TST-F </v>
      </c>
      <c r="K2918" s="36" t="str">
        <f>"Phase1,"&amp;_xlfn.XLOOKUP('Test Scenarios'!M2927,'Taxonomy and Epics'!H:H,'Taxonomy and Epics'!B:B)&amp;"_"&amp;_xlfn.XLOOKUP('Test Scenarios'!M2927,'Taxonomy and Epics'!H:H,'Taxonomy and Epics'!C:C)&amp;","&amp;'Test Scenarios'!M2927&amp;",Fin_Functional, Workday"</f>
        <v>Phase1,_,,Fin_Functional, Workday</v>
      </c>
      <c r="L2918" s="41"/>
      <c r="M2918" s="41"/>
      <c r="N2918" s="41"/>
      <c r="O2918" s="41"/>
      <c r="P2918" s="41"/>
      <c r="Q2918" s="41"/>
      <c r="R2918" s="41"/>
      <c r="S2918" s="41"/>
      <c r="T2918" s="38"/>
    </row>
    <row r="2919" spans="1:20" ht="128" x14ac:dyDescent="0.2">
      <c r="A2919" s="20">
        <f>'Test Scenarios'!A2928</f>
        <v>0</v>
      </c>
      <c r="B2919" s="44">
        <f>'Test Scenarios'!K2928</f>
        <v>0</v>
      </c>
      <c r="C2919" s="42">
        <f>'Test Scenarios'!B2928</f>
        <v>0</v>
      </c>
      <c r="D2919" s="43" t="str">
        <f>"F-"&amp;'Test Scenarios'!M2928&amp;"-"&amp;'Test Scenarios'!C2928&amp;"-"&amp;C2919</f>
        <v>F---0</v>
      </c>
      <c r="E2919" s="43" t="s">
        <v>6576</v>
      </c>
      <c r="F2919" s="43">
        <f>'Test Scenarios'!G2928</f>
        <v>0</v>
      </c>
      <c r="G2919" s="43" t="str">
        <f>"Objective"&amp;CHAR(10)
&amp;'Test Scenarios'!L2928&amp;CHAR(10)&amp;CHAR(10)&amp;
"Test Case Description"&amp;CHAR(10)
&amp;'Test Scenarios'!D2928&amp;CHAR(10)&amp;CHAR(10)&amp;
"Expected Results"&amp;CHAR(10)&amp;'Test Scenarios'!F2928</f>
        <v xml:space="preserve">Objective
Test Case Description
Expected Results
</v>
      </c>
      <c r="H2919" s="41"/>
      <c r="I2919" s="43" t="s">
        <v>6577</v>
      </c>
      <c r="J2919" s="41" t="str">
        <f>"TST-F "&amp;_xlfn.XLOOKUP('Test Scenarios'!M2928,'Taxonomy and Epics'!H:H,'Taxonomy and Epics'!E:E)</f>
        <v xml:space="preserve">TST-F </v>
      </c>
      <c r="K2919" s="36" t="str">
        <f>"Phase1,"&amp;_xlfn.XLOOKUP('Test Scenarios'!M2928,'Taxonomy and Epics'!H:H,'Taxonomy and Epics'!B:B)&amp;"_"&amp;_xlfn.XLOOKUP('Test Scenarios'!M2928,'Taxonomy and Epics'!H:H,'Taxonomy and Epics'!C:C)&amp;","&amp;'Test Scenarios'!M2928&amp;",Fin_Functional, Workday"</f>
        <v>Phase1,_,,Fin_Functional, Workday</v>
      </c>
      <c r="L2919" s="41"/>
      <c r="M2919" s="41"/>
      <c r="N2919" s="41"/>
      <c r="O2919" s="41"/>
      <c r="P2919" s="41"/>
      <c r="Q2919" s="41"/>
      <c r="R2919" s="41"/>
      <c r="S2919" s="41"/>
      <c r="T2919" s="38"/>
    </row>
    <row r="2920" spans="1:20" ht="128" x14ac:dyDescent="0.2">
      <c r="A2920" s="20">
        <f>'Test Scenarios'!A2929</f>
        <v>0</v>
      </c>
      <c r="B2920" s="44">
        <f>'Test Scenarios'!K2929</f>
        <v>0</v>
      </c>
      <c r="C2920" s="42">
        <f>'Test Scenarios'!B2929</f>
        <v>0</v>
      </c>
      <c r="D2920" s="43" t="str">
        <f>"F-"&amp;'Test Scenarios'!M2929&amp;"-"&amp;'Test Scenarios'!C2929&amp;"-"&amp;C2920</f>
        <v>F---0</v>
      </c>
      <c r="E2920" s="43" t="s">
        <v>6576</v>
      </c>
      <c r="F2920" s="43">
        <f>'Test Scenarios'!G2929</f>
        <v>0</v>
      </c>
      <c r="G2920" s="43" t="str">
        <f>"Objective"&amp;CHAR(10)
&amp;'Test Scenarios'!L2929&amp;CHAR(10)&amp;CHAR(10)&amp;
"Test Case Description"&amp;CHAR(10)
&amp;'Test Scenarios'!D2929&amp;CHAR(10)&amp;CHAR(10)&amp;
"Expected Results"&amp;CHAR(10)&amp;'Test Scenarios'!F2929</f>
        <v xml:space="preserve">Objective
Test Case Description
Expected Results
</v>
      </c>
      <c r="H2920" s="41"/>
      <c r="I2920" s="43" t="s">
        <v>6577</v>
      </c>
      <c r="J2920" s="41" t="str">
        <f>"TST-F "&amp;_xlfn.XLOOKUP('Test Scenarios'!M2929,'Taxonomy and Epics'!H:H,'Taxonomy and Epics'!E:E)</f>
        <v xml:space="preserve">TST-F </v>
      </c>
      <c r="K2920" s="36" t="str">
        <f>"Phase1,"&amp;_xlfn.XLOOKUP('Test Scenarios'!M2929,'Taxonomy and Epics'!H:H,'Taxonomy and Epics'!B:B)&amp;"_"&amp;_xlfn.XLOOKUP('Test Scenarios'!M2929,'Taxonomy and Epics'!H:H,'Taxonomy and Epics'!C:C)&amp;","&amp;'Test Scenarios'!M2929&amp;",Fin_Functional, Workday"</f>
        <v>Phase1,_,,Fin_Functional, Workday</v>
      </c>
      <c r="L2920" s="41"/>
      <c r="M2920" s="41"/>
      <c r="N2920" s="41"/>
      <c r="O2920" s="41"/>
      <c r="P2920" s="41"/>
      <c r="Q2920" s="41"/>
      <c r="R2920" s="41"/>
      <c r="S2920" s="41"/>
      <c r="T2920" s="38"/>
    </row>
    <row r="2921" spans="1:20" ht="128" x14ac:dyDescent="0.2">
      <c r="A2921" s="20">
        <f>'Test Scenarios'!A2930</f>
        <v>0</v>
      </c>
      <c r="B2921" s="44">
        <f>'Test Scenarios'!K2930</f>
        <v>0</v>
      </c>
      <c r="C2921" s="42">
        <f>'Test Scenarios'!B2930</f>
        <v>0</v>
      </c>
      <c r="D2921" s="43" t="str">
        <f>"F-"&amp;'Test Scenarios'!M2930&amp;"-"&amp;'Test Scenarios'!C2930&amp;"-"&amp;C2921</f>
        <v>F---0</v>
      </c>
      <c r="E2921" s="43" t="s">
        <v>6576</v>
      </c>
      <c r="F2921" s="43">
        <f>'Test Scenarios'!G2930</f>
        <v>0</v>
      </c>
      <c r="G2921" s="43" t="str">
        <f>"Objective"&amp;CHAR(10)
&amp;'Test Scenarios'!L2930&amp;CHAR(10)&amp;CHAR(10)&amp;
"Test Case Description"&amp;CHAR(10)
&amp;'Test Scenarios'!D2930&amp;CHAR(10)&amp;CHAR(10)&amp;
"Expected Results"&amp;CHAR(10)&amp;'Test Scenarios'!F2930</f>
        <v xml:space="preserve">Objective
Test Case Description
Expected Results
</v>
      </c>
      <c r="H2921" s="41"/>
      <c r="I2921" s="43" t="s">
        <v>6577</v>
      </c>
      <c r="J2921" s="41" t="str">
        <f>"TST-F "&amp;_xlfn.XLOOKUP('Test Scenarios'!M2930,'Taxonomy and Epics'!H:H,'Taxonomy and Epics'!E:E)</f>
        <v xml:space="preserve">TST-F </v>
      </c>
      <c r="K2921" s="36" t="str">
        <f>"Phase1,"&amp;_xlfn.XLOOKUP('Test Scenarios'!M2930,'Taxonomy and Epics'!H:H,'Taxonomy and Epics'!B:B)&amp;"_"&amp;_xlfn.XLOOKUP('Test Scenarios'!M2930,'Taxonomy and Epics'!H:H,'Taxonomy and Epics'!C:C)&amp;","&amp;'Test Scenarios'!M2930&amp;",Fin_Functional, Workday"</f>
        <v>Phase1,_,,Fin_Functional, Workday</v>
      </c>
      <c r="L2921" s="41"/>
      <c r="M2921" s="41"/>
      <c r="N2921" s="41"/>
      <c r="O2921" s="41"/>
      <c r="P2921" s="41"/>
      <c r="Q2921" s="41"/>
      <c r="R2921" s="41"/>
      <c r="S2921" s="41"/>
      <c r="T2921" s="38"/>
    </row>
    <row r="2922" spans="1:20" ht="128" x14ac:dyDescent="0.2">
      <c r="A2922" s="20">
        <f>'Test Scenarios'!A2931</f>
        <v>0</v>
      </c>
      <c r="B2922" s="44">
        <f>'Test Scenarios'!K2931</f>
        <v>0</v>
      </c>
      <c r="C2922" s="42">
        <f>'Test Scenarios'!B2931</f>
        <v>0</v>
      </c>
      <c r="D2922" s="43" t="str">
        <f>"F-"&amp;'Test Scenarios'!M2931&amp;"-"&amp;'Test Scenarios'!C2931&amp;"-"&amp;C2922</f>
        <v>F---0</v>
      </c>
      <c r="E2922" s="43" t="s">
        <v>6576</v>
      </c>
      <c r="F2922" s="43">
        <f>'Test Scenarios'!G2931</f>
        <v>0</v>
      </c>
      <c r="G2922" s="43" t="str">
        <f>"Objective"&amp;CHAR(10)
&amp;'Test Scenarios'!L2931&amp;CHAR(10)&amp;CHAR(10)&amp;
"Test Case Description"&amp;CHAR(10)
&amp;'Test Scenarios'!D2931&amp;CHAR(10)&amp;CHAR(10)&amp;
"Expected Results"&amp;CHAR(10)&amp;'Test Scenarios'!F2931</f>
        <v xml:space="preserve">Objective
Test Case Description
Expected Results
</v>
      </c>
      <c r="H2922" s="41"/>
      <c r="I2922" s="43" t="s">
        <v>6577</v>
      </c>
      <c r="J2922" s="41" t="str">
        <f>"TST-F "&amp;_xlfn.XLOOKUP('Test Scenarios'!M2931,'Taxonomy and Epics'!H:H,'Taxonomy and Epics'!E:E)</f>
        <v xml:space="preserve">TST-F </v>
      </c>
      <c r="K2922" s="36" t="str">
        <f>"Phase1,"&amp;_xlfn.XLOOKUP('Test Scenarios'!M2931,'Taxonomy and Epics'!H:H,'Taxonomy and Epics'!B:B)&amp;"_"&amp;_xlfn.XLOOKUP('Test Scenarios'!M2931,'Taxonomy and Epics'!H:H,'Taxonomy and Epics'!C:C)&amp;","&amp;'Test Scenarios'!M2931&amp;",Fin_Functional, Workday"</f>
        <v>Phase1,_,,Fin_Functional, Workday</v>
      </c>
      <c r="L2922" s="41"/>
      <c r="M2922" s="41"/>
      <c r="N2922" s="41"/>
      <c r="O2922" s="41"/>
      <c r="P2922" s="41"/>
      <c r="Q2922" s="41"/>
      <c r="R2922" s="41"/>
      <c r="S2922" s="41"/>
      <c r="T2922" s="38"/>
    </row>
    <row r="2923" spans="1:20" ht="128" x14ac:dyDescent="0.2">
      <c r="A2923" s="20">
        <f>'Test Scenarios'!A2932</f>
        <v>0</v>
      </c>
      <c r="B2923" s="44">
        <f>'Test Scenarios'!K2932</f>
        <v>0</v>
      </c>
      <c r="C2923" s="42">
        <f>'Test Scenarios'!B2932</f>
        <v>0</v>
      </c>
      <c r="D2923" s="43" t="str">
        <f>"F-"&amp;'Test Scenarios'!M2932&amp;"-"&amp;'Test Scenarios'!C2932&amp;"-"&amp;C2923</f>
        <v>F---0</v>
      </c>
      <c r="E2923" s="43" t="s">
        <v>6576</v>
      </c>
      <c r="F2923" s="43">
        <f>'Test Scenarios'!G2932</f>
        <v>0</v>
      </c>
      <c r="G2923" s="43" t="str">
        <f>"Objective"&amp;CHAR(10)
&amp;'Test Scenarios'!L2932&amp;CHAR(10)&amp;CHAR(10)&amp;
"Test Case Description"&amp;CHAR(10)
&amp;'Test Scenarios'!D2932&amp;CHAR(10)&amp;CHAR(10)&amp;
"Expected Results"&amp;CHAR(10)&amp;'Test Scenarios'!F2932</f>
        <v xml:space="preserve">Objective
Test Case Description
Expected Results
</v>
      </c>
      <c r="H2923" s="41"/>
      <c r="I2923" s="43" t="s">
        <v>6577</v>
      </c>
      <c r="J2923" s="41" t="str">
        <f>"TST-F "&amp;_xlfn.XLOOKUP('Test Scenarios'!M2932,'Taxonomy and Epics'!H:H,'Taxonomy and Epics'!E:E)</f>
        <v xml:space="preserve">TST-F </v>
      </c>
      <c r="K2923" s="36" t="str">
        <f>"Phase1,"&amp;_xlfn.XLOOKUP('Test Scenarios'!M2932,'Taxonomy and Epics'!H:H,'Taxonomy and Epics'!B:B)&amp;"_"&amp;_xlfn.XLOOKUP('Test Scenarios'!M2932,'Taxonomy and Epics'!H:H,'Taxonomy and Epics'!C:C)&amp;","&amp;'Test Scenarios'!M2932&amp;",Fin_Functional, Workday"</f>
        <v>Phase1,_,,Fin_Functional, Workday</v>
      </c>
      <c r="L2923" s="41"/>
      <c r="M2923" s="41"/>
      <c r="N2923" s="41"/>
      <c r="O2923" s="41"/>
      <c r="P2923" s="41"/>
      <c r="Q2923" s="41"/>
      <c r="R2923" s="41"/>
      <c r="S2923" s="41"/>
      <c r="T2923" s="38"/>
    </row>
    <row r="2924" spans="1:20" ht="128" x14ac:dyDescent="0.2">
      <c r="A2924" s="20">
        <f>'Test Scenarios'!A2933</f>
        <v>0</v>
      </c>
      <c r="B2924" s="44">
        <f>'Test Scenarios'!K2933</f>
        <v>0</v>
      </c>
      <c r="C2924" s="42">
        <f>'Test Scenarios'!B2933</f>
        <v>0</v>
      </c>
      <c r="D2924" s="43" t="str">
        <f>"F-"&amp;'Test Scenarios'!M2933&amp;"-"&amp;'Test Scenarios'!C2933&amp;"-"&amp;C2924</f>
        <v>F---0</v>
      </c>
      <c r="E2924" s="43" t="s">
        <v>6576</v>
      </c>
      <c r="F2924" s="43">
        <f>'Test Scenarios'!G2933</f>
        <v>0</v>
      </c>
      <c r="G2924" s="43" t="str">
        <f>"Objective"&amp;CHAR(10)
&amp;'Test Scenarios'!L2933&amp;CHAR(10)&amp;CHAR(10)&amp;
"Test Case Description"&amp;CHAR(10)
&amp;'Test Scenarios'!D2933&amp;CHAR(10)&amp;CHAR(10)&amp;
"Expected Results"&amp;CHAR(10)&amp;'Test Scenarios'!F2933</f>
        <v xml:space="preserve">Objective
Test Case Description
Expected Results
</v>
      </c>
      <c r="H2924" s="41"/>
      <c r="I2924" s="43" t="s">
        <v>6577</v>
      </c>
      <c r="J2924" s="41" t="str">
        <f>"TST-F "&amp;_xlfn.XLOOKUP('Test Scenarios'!M2933,'Taxonomy and Epics'!H:H,'Taxonomy and Epics'!E:E)</f>
        <v xml:space="preserve">TST-F </v>
      </c>
      <c r="K2924" s="36" t="str">
        <f>"Phase1,"&amp;_xlfn.XLOOKUP('Test Scenarios'!M2933,'Taxonomy and Epics'!H:H,'Taxonomy and Epics'!B:B)&amp;"_"&amp;_xlfn.XLOOKUP('Test Scenarios'!M2933,'Taxonomy and Epics'!H:H,'Taxonomy and Epics'!C:C)&amp;","&amp;'Test Scenarios'!M2933&amp;",Fin_Functional, Workday"</f>
        <v>Phase1,_,,Fin_Functional, Workday</v>
      </c>
      <c r="L2924" s="41"/>
      <c r="M2924" s="41"/>
      <c r="N2924" s="41"/>
      <c r="O2924" s="41"/>
      <c r="P2924" s="41"/>
      <c r="Q2924" s="41"/>
      <c r="R2924" s="41"/>
      <c r="S2924" s="41"/>
      <c r="T2924" s="38"/>
    </row>
    <row r="2925" spans="1:20" ht="128" x14ac:dyDescent="0.2">
      <c r="A2925" s="20">
        <f>'Test Scenarios'!A2934</f>
        <v>0</v>
      </c>
      <c r="B2925" s="44">
        <f>'Test Scenarios'!K2934</f>
        <v>0</v>
      </c>
      <c r="C2925" s="42">
        <f>'Test Scenarios'!B2934</f>
        <v>0</v>
      </c>
      <c r="D2925" s="43" t="str">
        <f>"F-"&amp;'Test Scenarios'!M2934&amp;"-"&amp;'Test Scenarios'!C2934&amp;"-"&amp;C2925</f>
        <v>F---0</v>
      </c>
      <c r="E2925" s="43" t="s">
        <v>6576</v>
      </c>
      <c r="F2925" s="43">
        <f>'Test Scenarios'!G2934</f>
        <v>0</v>
      </c>
      <c r="G2925" s="43" t="str">
        <f>"Objective"&amp;CHAR(10)
&amp;'Test Scenarios'!L2934&amp;CHAR(10)&amp;CHAR(10)&amp;
"Test Case Description"&amp;CHAR(10)
&amp;'Test Scenarios'!D2934&amp;CHAR(10)&amp;CHAR(10)&amp;
"Expected Results"&amp;CHAR(10)&amp;'Test Scenarios'!F2934</f>
        <v xml:space="preserve">Objective
Test Case Description
Expected Results
</v>
      </c>
      <c r="H2925" s="41"/>
      <c r="I2925" s="43" t="s">
        <v>6577</v>
      </c>
      <c r="J2925" s="41" t="str">
        <f>"TST-F "&amp;_xlfn.XLOOKUP('Test Scenarios'!M2934,'Taxonomy and Epics'!H:H,'Taxonomy and Epics'!E:E)</f>
        <v xml:space="preserve">TST-F </v>
      </c>
      <c r="K2925" s="36" t="str">
        <f>"Phase1,"&amp;_xlfn.XLOOKUP('Test Scenarios'!M2934,'Taxonomy and Epics'!H:H,'Taxonomy and Epics'!B:B)&amp;"_"&amp;_xlfn.XLOOKUP('Test Scenarios'!M2934,'Taxonomy and Epics'!H:H,'Taxonomy and Epics'!C:C)&amp;","&amp;'Test Scenarios'!M2934&amp;",Fin_Functional, Workday"</f>
        <v>Phase1,_,,Fin_Functional, Workday</v>
      </c>
      <c r="L2925" s="41"/>
      <c r="M2925" s="41"/>
      <c r="N2925" s="41"/>
      <c r="O2925" s="41"/>
      <c r="P2925" s="41"/>
      <c r="Q2925" s="41"/>
      <c r="R2925" s="41"/>
      <c r="S2925" s="41"/>
      <c r="T2925" s="38"/>
    </row>
    <row r="2926" spans="1:20" ht="128" x14ac:dyDescent="0.2">
      <c r="A2926" s="20">
        <f>'Test Scenarios'!A2935</f>
        <v>0</v>
      </c>
      <c r="B2926" s="44">
        <f>'Test Scenarios'!K2935</f>
        <v>0</v>
      </c>
      <c r="C2926" s="42">
        <f>'Test Scenarios'!B2935</f>
        <v>0</v>
      </c>
      <c r="D2926" s="43" t="str">
        <f>"F-"&amp;'Test Scenarios'!M2935&amp;"-"&amp;'Test Scenarios'!C2935&amp;"-"&amp;C2926</f>
        <v>F---0</v>
      </c>
      <c r="E2926" s="43" t="s">
        <v>6576</v>
      </c>
      <c r="F2926" s="43">
        <f>'Test Scenarios'!G2935</f>
        <v>0</v>
      </c>
      <c r="G2926" s="43" t="str">
        <f>"Objective"&amp;CHAR(10)
&amp;'Test Scenarios'!L2935&amp;CHAR(10)&amp;CHAR(10)&amp;
"Test Case Description"&amp;CHAR(10)
&amp;'Test Scenarios'!D2935&amp;CHAR(10)&amp;CHAR(10)&amp;
"Expected Results"&amp;CHAR(10)&amp;'Test Scenarios'!F2935</f>
        <v xml:space="preserve">Objective
Test Case Description
Expected Results
</v>
      </c>
      <c r="H2926" s="41"/>
      <c r="I2926" s="43" t="s">
        <v>6577</v>
      </c>
      <c r="J2926" s="41" t="str">
        <f>"TST-F "&amp;_xlfn.XLOOKUP('Test Scenarios'!M2935,'Taxonomy and Epics'!H:H,'Taxonomy and Epics'!E:E)</f>
        <v xml:space="preserve">TST-F </v>
      </c>
      <c r="K2926" s="36" t="str">
        <f>"Phase1,"&amp;_xlfn.XLOOKUP('Test Scenarios'!M2935,'Taxonomy and Epics'!H:H,'Taxonomy and Epics'!B:B)&amp;"_"&amp;_xlfn.XLOOKUP('Test Scenarios'!M2935,'Taxonomy and Epics'!H:H,'Taxonomy and Epics'!C:C)&amp;","&amp;'Test Scenarios'!M2935&amp;",Fin_Functional, Workday"</f>
        <v>Phase1,_,,Fin_Functional, Workday</v>
      </c>
      <c r="L2926" s="41"/>
      <c r="M2926" s="41"/>
      <c r="N2926" s="41"/>
      <c r="O2926" s="41"/>
      <c r="P2926" s="41"/>
      <c r="Q2926" s="41"/>
      <c r="R2926" s="41"/>
      <c r="S2926" s="41"/>
      <c r="T2926" s="38"/>
    </row>
    <row r="2927" spans="1:20" ht="128" x14ac:dyDescent="0.2">
      <c r="A2927" s="20">
        <f>'Test Scenarios'!A2936</f>
        <v>0</v>
      </c>
      <c r="B2927" s="44">
        <f>'Test Scenarios'!K2936</f>
        <v>0</v>
      </c>
      <c r="C2927" s="42">
        <f>'Test Scenarios'!B2936</f>
        <v>0</v>
      </c>
      <c r="D2927" s="43" t="str">
        <f>"F-"&amp;'Test Scenarios'!M2936&amp;"-"&amp;'Test Scenarios'!C2936&amp;"-"&amp;C2927</f>
        <v>F---0</v>
      </c>
      <c r="E2927" s="43" t="s">
        <v>6576</v>
      </c>
      <c r="F2927" s="43">
        <f>'Test Scenarios'!G2936</f>
        <v>0</v>
      </c>
      <c r="G2927" s="43" t="str">
        <f>"Objective"&amp;CHAR(10)
&amp;'Test Scenarios'!L2936&amp;CHAR(10)&amp;CHAR(10)&amp;
"Test Case Description"&amp;CHAR(10)
&amp;'Test Scenarios'!D2936&amp;CHAR(10)&amp;CHAR(10)&amp;
"Expected Results"&amp;CHAR(10)&amp;'Test Scenarios'!F2936</f>
        <v xml:space="preserve">Objective
Test Case Description
Expected Results
</v>
      </c>
      <c r="H2927" s="41"/>
      <c r="I2927" s="43" t="s">
        <v>6577</v>
      </c>
      <c r="J2927" s="41" t="str">
        <f>"TST-F "&amp;_xlfn.XLOOKUP('Test Scenarios'!M2936,'Taxonomy and Epics'!H:H,'Taxonomy and Epics'!E:E)</f>
        <v xml:space="preserve">TST-F </v>
      </c>
      <c r="K2927" s="36" t="str">
        <f>"Phase1,"&amp;_xlfn.XLOOKUP('Test Scenarios'!M2936,'Taxonomy and Epics'!H:H,'Taxonomy and Epics'!B:B)&amp;"_"&amp;_xlfn.XLOOKUP('Test Scenarios'!M2936,'Taxonomy and Epics'!H:H,'Taxonomy and Epics'!C:C)&amp;","&amp;'Test Scenarios'!M2936&amp;",Fin_Functional, Workday"</f>
        <v>Phase1,_,,Fin_Functional, Workday</v>
      </c>
      <c r="L2927" s="41"/>
      <c r="M2927" s="41"/>
      <c r="N2927" s="41"/>
      <c r="O2927" s="41"/>
      <c r="P2927" s="41"/>
      <c r="Q2927" s="41"/>
      <c r="R2927" s="41"/>
      <c r="S2927" s="41"/>
      <c r="T2927" s="38"/>
    </row>
    <row r="2928" spans="1:20" ht="128" x14ac:dyDescent="0.2">
      <c r="A2928" s="20">
        <f>'Test Scenarios'!A2937</f>
        <v>0</v>
      </c>
      <c r="B2928" s="44">
        <f>'Test Scenarios'!K2937</f>
        <v>0</v>
      </c>
      <c r="C2928" s="42">
        <f>'Test Scenarios'!B2937</f>
        <v>0</v>
      </c>
      <c r="D2928" s="43" t="str">
        <f>"F-"&amp;'Test Scenarios'!M2937&amp;"-"&amp;'Test Scenarios'!C2937&amp;"-"&amp;C2928</f>
        <v>F---0</v>
      </c>
      <c r="E2928" s="43" t="s">
        <v>6576</v>
      </c>
      <c r="F2928" s="43">
        <f>'Test Scenarios'!G2937</f>
        <v>0</v>
      </c>
      <c r="G2928" s="43" t="str">
        <f>"Objective"&amp;CHAR(10)
&amp;'Test Scenarios'!L2937&amp;CHAR(10)&amp;CHAR(10)&amp;
"Test Case Description"&amp;CHAR(10)
&amp;'Test Scenarios'!D2937&amp;CHAR(10)&amp;CHAR(10)&amp;
"Expected Results"&amp;CHAR(10)&amp;'Test Scenarios'!F2937</f>
        <v xml:space="preserve">Objective
Test Case Description
Expected Results
</v>
      </c>
      <c r="H2928" s="41"/>
      <c r="I2928" s="43" t="s">
        <v>6577</v>
      </c>
      <c r="J2928" s="41" t="str">
        <f>"TST-F "&amp;_xlfn.XLOOKUP('Test Scenarios'!M2937,'Taxonomy and Epics'!H:H,'Taxonomy and Epics'!E:E)</f>
        <v xml:space="preserve">TST-F </v>
      </c>
      <c r="K2928" s="36" t="str">
        <f>"Phase1,"&amp;_xlfn.XLOOKUP('Test Scenarios'!M2937,'Taxonomy and Epics'!H:H,'Taxonomy and Epics'!B:B)&amp;"_"&amp;_xlfn.XLOOKUP('Test Scenarios'!M2937,'Taxonomy and Epics'!H:H,'Taxonomy and Epics'!C:C)&amp;","&amp;'Test Scenarios'!M2937&amp;",Fin_Functional, Workday"</f>
        <v>Phase1,_,,Fin_Functional, Workday</v>
      </c>
      <c r="L2928" s="41"/>
      <c r="M2928" s="41"/>
      <c r="N2928" s="41"/>
      <c r="O2928" s="41"/>
      <c r="P2928" s="41"/>
      <c r="Q2928" s="41"/>
      <c r="R2928" s="41"/>
      <c r="S2928" s="41"/>
      <c r="T2928" s="38"/>
    </row>
    <row r="2929" spans="1:20" ht="128" x14ac:dyDescent="0.2">
      <c r="A2929" s="20">
        <f>'Test Scenarios'!A2938</f>
        <v>0</v>
      </c>
      <c r="B2929" s="44">
        <f>'Test Scenarios'!K2938</f>
        <v>0</v>
      </c>
      <c r="C2929" s="42">
        <f>'Test Scenarios'!B2938</f>
        <v>0</v>
      </c>
      <c r="D2929" s="43" t="str">
        <f>"F-"&amp;'Test Scenarios'!M2938&amp;"-"&amp;'Test Scenarios'!C2938&amp;"-"&amp;C2929</f>
        <v>F---0</v>
      </c>
      <c r="E2929" s="43" t="s">
        <v>6576</v>
      </c>
      <c r="F2929" s="43">
        <f>'Test Scenarios'!G2938</f>
        <v>0</v>
      </c>
      <c r="G2929" s="43" t="str">
        <f>"Objective"&amp;CHAR(10)
&amp;'Test Scenarios'!L2938&amp;CHAR(10)&amp;CHAR(10)&amp;
"Test Case Description"&amp;CHAR(10)
&amp;'Test Scenarios'!D2938&amp;CHAR(10)&amp;CHAR(10)&amp;
"Expected Results"&amp;CHAR(10)&amp;'Test Scenarios'!F2938</f>
        <v xml:space="preserve">Objective
Test Case Description
Expected Results
</v>
      </c>
      <c r="H2929" s="41"/>
      <c r="I2929" s="43" t="s">
        <v>6577</v>
      </c>
      <c r="J2929" s="41" t="str">
        <f>"TST-F "&amp;_xlfn.XLOOKUP('Test Scenarios'!M2938,'Taxonomy and Epics'!H:H,'Taxonomy and Epics'!E:E)</f>
        <v xml:space="preserve">TST-F </v>
      </c>
      <c r="K2929" s="36" t="str">
        <f>"Phase1,"&amp;_xlfn.XLOOKUP('Test Scenarios'!M2938,'Taxonomy and Epics'!H:H,'Taxonomy and Epics'!B:B)&amp;"_"&amp;_xlfn.XLOOKUP('Test Scenarios'!M2938,'Taxonomy and Epics'!H:H,'Taxonomy and Epics'!C:C)&amp;","&amp;'Test Scenarios'!M2938&amp;",Fin_Functional, Workday"</f>
        <v>Phase1,_,,Fin_Functional, Workday</v>
      </c>
      <c r="L2929" s="41"/>
      <c r="M2929" s="41"/>
      <c r="N2929" s="41"/>
      <c r="O2929" s="41"/>
      <c r="P2929" s="41"/>
      <c r="Q2929" s="41"/>
      <c r="R2929" s="41"/>
      <c r="S2929" s="41"/>
      <c r="T2929" s="38"/>
    </row>
    <row r="2930" spans="1:20" ht="128" x14ac:dyDescent="0.2">
      <c r="A2930" s="20">
        <f>'Test Scenarios'!A2939</f>
        <v>0</v>
      </c>
      <c r="B2930" s="44">
        <f>'Test Scenarios'!K2939</f>
        <v>0</v>
      </c>
      <c r="C2930" s="42">
        <f>'Test Scenarios'!B2939</f>
        <v>0</v>
      </c>
      <c r="D2930" s="43" t="str">
        <f>"F-"&amp;'Test Scenarios'!M2939&amp;"-"&amp;'Test Scenarios'!C2939&amp;"-"&amp;C2930</f>
        <v>F---0</v>
      </c>
      <c r="E2930" s="43" t="s">
        <v>6576</v>
      </c>
      <c r="F2930" s="43">
        <f>'Test Scenarios'!G2939</f>
        <v>0</v>
      </c>
      <c r="G2930" s="43" t="str">
        <f>"Objective"&amp;CHAR(10)
&amp;'Test Scenarios'!L2939&amp;CHAR(10)&amp;CHAR(10)&amp;
"Test Case Description"&amp;CHAR(10)
&amp;'Test Scenarios'!D2939&amp;CHAR(10)&amp;CHAR(10)&amp;
"Expected Results"&amp;CHAR(10)&amp;'Test Scenarios'!F2939</f>
        <v xml:space="preserve">Objective
Test Case Description
Expected Results
</v>
      </c>
      <c r="H2930" s="41"/>
      <c r="I2930" s="43" t="s">
        <v>6577</v>
      </c>
      <c r="J2930" s="41" t="str">
        <f>"TST-F "&amp;_xlfn.XLOOKUP('Test Scenarios'!M2939,'Taxonomy and Epics'!H:H,'Taxonomy and Epics'!E:E)</f>
        <v xml:space="preserve">TST-F </v>
      </c>
      <c r="K2930" s="36" t="str">
        <f>"Phase1,"&amp;_xlfn.XLOOKUP('Test Scenarios'!M2939,'Taxonomy and Epics'!H:H,'Taxonomy and Epics'!B:B)&amp;"_"&amp;_xlfn.XLOOKUP('Test Scenarios'!M2939,'Taxonomy and Epics'!H:H,'Taxonomy and Epics'!C:C)&amp;","&amp;'Test Scenarios'!M2939&amp;",Fin_Functional, Workday"</f>
        <v>Phase1,_,,Fin_Functional, Workday</v>
      </c>
      <c r="L2930" s="41"/>
      <c r="M2930" s="41"/>
      <c r="N2930" s="41"/>
      <c r="O2930" s="41"/>
      <c r="P2930" s="41"/>
      <c r="Q2930" s="41"/>
      <c r="R2930" s="41"/>
      <c r="S2930" s="41"/>
      <c r="T2930" s="38"/>
    </row>
    <row r="2931" spans="1:20" ht="128" x14ac:dyDescent="0.2">
      <c r="A2931" s="20">
        <f>'Test Scenarios'!A2940</f>
        <v>0</v>
      </c>
      <c r="B2931" s="44">
        <f>'Test Scenarios'!K2940</f>
        <v>0</v>
      </c>
      <c r="C2931" s="42">
        <f>'Test Scenarios'!B2940</f>
        <v>0</v>
      </c>
      <c r="D2931" s="43" t="str">
        <f>"F-"&amp;'Test Scenarios'!M2940&amp;"-"&amp;'Test Scenarios'!C2940&amp;"-"&amp;C2931</f>
        <v>F---0</v>
      </c>
      <c r="E2931" s="43" t="s">
        <v>6576</v>
      </c>
      <c r="F2931" s="43">
        <f>'Test Scenarios'!G2940</f>
        <v>0</v>
      </c>
      <c r="G2931" s="43" t="str">
        <f>"Objective"&amp;CHAR(10)
&amp;'Test Scenarios'!L2940&amp;CHAR(10)&amp;CHAR(10)&amp;
"Test Case Description"&amp;CHAR(10)
&amp;'Test Scenarios'!D2940&amp;CHAR(10)&amp;CHAR(10)&amp;
"Expected Results"&amp;CHAR(10)&amp;'Test Scenarios'!F2940</f>
        <v xml:space="preserve">Objective
Test Case Description
Expected Results
</v>
      </c>
      <c r="H2931" s="41"/>
      <c r="I2931" s="43" t="s">
        <v>6577</v>
      </c>
      <c r="J2931" s="41" t="str">
        <f>"TST-F "&amp;_xlfn.XLOOKUP('Test Scenarios'!M2940,'Taxonomy and Epics'!H:H,'Taxonomy and Epics'!E:E)</f>
        <v xml:space="preserve">TST-F </v>
      </c>
      <c r="K2931" s="36" t="str">
        <f>"Phase1,"&amp;_xlfn.XLOOKUP('Test Scenarios'!M2940,'Taxonomy and Epics'!H:H,'Taxonomy and Epics'!B:B)&amp;"_"&amp;_xlfn.XLOOKUP('Test Scenarios'!M2940,'Taxonomy and Epics'!H:H,'Taxonomy and Epics'!C:C)&amp;","&amp;'Test Scenarios'!M2940&amp;",Fin_Functional, Workday"</f>
        <v>Phase1,_,,Fin_Functional, Workday</v>
      </c>
      <c r="L2931" s="41"/>
      <c r="M2931" s="41"/>
      <c r="N2931" s="41"/>
      <c r="O2931" s="41"/>
      <c r="P2931" s="41"/>
      <c r="Q2931" s="41"/>
      <c r="R2931" s="41"/>
      <c r="S2931" s="41"/>
      <c r="T2931" s="38"/>
    </row>
    <row r="2932" spans="1:20" ht="128" x14ac:dyDescent="0.2">
      <c r="A2932" s="20">
        <f>'Test Scenarios'!A2941</f>
        <v>0</v>
      </c>
      <c r="B2932" s="44">
        <f>'Test Scenarios'!K2941</f>
        <v>0</v>
      </c>
      <c r="C2932" s="42">
        <f>'Test Scenarios'!B2941</f>
        <v>0</v>
      </c>
      <c r="D2932" s="43" t="str">
        <f>"F-"&amp;'Test Scenarios'!M2941&amp;"-"&amp;'Test Scenarios'!C2941&amp;"-"&amp;C2932</f>
        <v>F---0</v>
      </c>
      <c r="E2932" s="43" t="s">
        <v>6576</v>
      </c>
      <c r="F2932" s="43">
        <f>'Test Scenarios'!G2941</f>
        <v>0</v>
      </c>
      <c r="G2932" s="43" t="str">
        <f>"Objective"&amp;CHAR(10)
&amp;'Test Scenarios'!L2941&amp;CHAR(10)&amp;CHAR(10)&amp;
"Test Case Description"&amp;CHAR(10)
&amp;'Test Scenarios'!D2941&amp;CHAR(10)&amp;CHAR(10)&amp;
"Expected Results"&amp;CHAR(10)&amp;'Test Scenarios'!F2941</f>
        <v xml:space="preserve">Objective
Test Case Description
Expected Results
</v>
      </c>
      <c r="H2932" s="41"/>
      <c r="I2932" s="43" t="s">
        <v>6577</v>
      </c>
      <c r="J2932" s="41" t="str">
        <f>"TST-F "&amp;_xlfn.XLOOKUP('Test Scenarios'!M2941,'Taxonomy and Epics'!H:H,'Taxonomy and Epics'!E:E)</f>
        <v xml:space="preserve">TST-F </v>
      </c>
      <c r="K2932" s="36" t="str">
        <f>"Phase1,"&amp;_xlfn.XLOOKUP('Test Scenarios'!M2941,'Taxonomy and Epics'!H:H,'Taxonomy and Epics'!B:B)&amp;"_"&amp;_xlfn.XLOOKUP('Test Scenarios'!M2941,'Taxonomy and Epics'!H:H,'Taxonomy and Epics'!C:C)&amp;","&amp;'Test Scenarios'!M2941&amp;",Fin_Functional, Workday"</f>
        <v>Phase1,_,,Fin_Functional, Workday</v>
      </c>
      <c r="L2932" s="41"/>
      <c r="M2932" s="41"/>
      <c r="N2932" s="41"/>
      <c r="O2932" s="41"/>
      <c r="P2932" s="41"/>
      <c r="Q2932" s="41"/>
      <c r="R2932" s="41"/>
      <c r="S2932" s="41"/>
      <c r="T2932" s="38"/>
    </row>
    <row r="2933" spans="1:20" ht="128" x14ac:dyDescent="0.2">
      <c r="A2933" s="20">
        <f>'Test Scenarios'!A2942</f>
        <v>0</v>
      </c>
      <c r="B2933" s="44">
        <f>'Test Scenarios'!K2942</f>
        <v>0</v>
      </c>
      <c r="C2933" s="42">
        <f>'Test Scenarios'!B2942</f>
        <v>0</v>
      </c>
      <c r="D2933" s="43" t="str">
        <f>"F-"&amp;'Test Scenarios'!M2942&amp;"-"&amp;'Test Scenarios'!C2942&amp;"-"&amp;C2933</f>
        <v>F---0</v>
      </c>
      <c r="E2933" s="43" t="s">
        <v>6576</v>
      </c>
      <c r="F2933" s="43">
        <f>'Test Scenarios'!G2942</f>
        <v>0</v>
      </c>
      <c r="G2933" s="43" t="str">
        <f>"Objective"&amp;CHAR(10)
&amp;'Test Scenarios'!L2942&amp;CHAR(10)&amp;CHAR(10)&amp;
"Test Case Description"&amp;CHAR(10)
&amp;'Test Scenarios'!D2942&amp;CHAR(10)&amp;CHAR(10)&amp;
"Expected Results"&amp;CHAR(10)&amp;'Test Scenarios'!F2942</f>
        <v xml:space="preserve">Objective
Test Case Description
Expected Results
</v>
      </c>
      <c r="H2933" s="41"/>
      <c r="I2933" s="43" t="s">
        <v>6577</v>
      </c>
      <c r="J2933" s="41" t="str">
        <f>"TST-F "&amp;_xlfn.XLOOKUP('Test Scenarios'!M2942,'Taxonomy and Epics'!H:H,'Taxonomy and Epics'!E:E)</f>
        <v xml:space="preserve">TST-F </v>
      </c>
      <c r="K2933" s="36" t="str">
        <f>"Phase1,"&amp;_xlfn.XLOOKUP('Test Scenarios'!M2942,'Taxonomy and Epics'!H:H,'Taxonomy and Epics'!B:B)&amp;"_"&amp;_xlfn.XLOOKUP('Test Scenarios'!M2942,'Taxonomy and Epics'!H:H,'Taxonomy and Epics'!C:C)&amp;","&amp;'Test Scenarios'!M2942&amp;",Fin_Functional, Workday"</f>
        <v>Phase1,_,,Fin_Functional, Workday</v>
      </c>
      <c r="L2933" s="41"/>
      <c r="M2933" s="41"/>
      <c r="N2933" s="41"/>
      <c r="O2933" s="41"/>
      <c r="P2933" s="41"/>
      <c r="Q2933" s="41"/>
      <c r="R2933" s="41"/>
      <c r="S2933" s="41"/>
      <c r="T2933" s="38"/>
    </row>
    <row r="2934" spans="1:20" ht="128" x14ac:dyDescent="0.2">
      <c r="A2934" s="20">
        <f>'Test Scenarios'!A2943</f>
        <v>0</v>
      </c>
      <c r="B2934" s="44">
        <f>'Test Scenarios'!K2943</f>
        <v>0</v>
      </c>
      <c r="C2934" s="42">
        <f>'Test Scenarios'!B2943</f>
        <v>0</v>
      </c>
      <c r="D2934" s="43" t="str">
        <f>"F-"&amp;'Test Scenarios'!M2943&amp;"-"&amp;'Test Scenarios'!C2943&amp;"-"&amp;C2934</f>
        <v>F---0</v>
      </c>
      <c r="E2934" s="43" t="s">
        <v>6576</v>
      </c>
      <c r="F2934" s="43">
        <f>'Test Scenarios'!G2943</f>
        <v>0</v>
      </c>
      <c r="G2934" s="43" t="str">
        <f>"Objective"&amp;CHAR(10)
&amp;'Test Scenarios'!L2943&amp;CHAR(10)&amp;CHAR(10)&amp;
"Test Case Description"&amp;CHAR(10)
&amp;'Test Scenarios'!D2943&amp;CHAR(10)&amp;CHAR(10)&amp;
"Expected Results"&amp;CHAR(10)&amp;'Test Scenarios'!F2943</f>
        <v xml:space="preserve">Objective
Test Case Description
Expected Results
</v>
      </c>
      <c r="H2934" s="41"/>
      <c r="I2934" s="43" t="s">
        <v>6577</v>
      </c>
      <c r="J2934" s="41" t="str">
        <f>"TST-F "&amp;_xlfn.XLOOKUP('Test Scenarios'!M2943,'Taxonomy and Epics'!H:H,'Taxonomy and Epics'!E:E)</f>
        <v xml:space="preserve">TST-F </v>
      </c>
      <c r="K2934" s="36" t="str">
        <f>"Phase1,"&amp;_xlfn.XLOOKUP('Test Scenarios'!M2943,'Taxonomy and Epics'!H:H,'Taxonomy and Epics'!B:B)&amp;"_"&amp;_xlfn.XLOOKUP('Test Scenarios'!M2943,'Taxonomy and Epics'!H:H,'Taxonomy and Epics'!C:C)&amp;","&amp;'Test Scenarios'!M2943&amp;",Fin_Functional, Workday"</f>
        <v>Phase1,_,,Fin_Functional, Workday</v>
      </c>
      <c r="L2934" s="41"/>
      <c r="M2934" s="41"/>
      <c r="N2934" s="41"/>
      <c r="O2934" s="41"/>
      <c r="P2934" s="41"/>
      <c r="Q2934" s="41"/>
      <c r="R2934" s="41"/>
      <c r="S2934" s="41"/>
      <c r="T2934" s="38"/>
    </row>
    <row r="2935" spans="1:20" ht="128" x14ac:dyDescent="0.2">
      <c r="A2935" s="20">
        <f>'Test Scenarios'!A2944</f>
        <v>0</v>
      </c>
      <c r="B2935" s="44">
        <f>'Test Scenarios'!K2944</f>
        <v>0</v>
      </c>
      <c r="C2935" s="42">
        <f>'Test Scenarios'!B2944</f>
        <v>0</v>
      </c>
      <c r="D2935" s="43" t="str">
        <f>"F-"&amp;'Test Scenarios'!M2944&amp;"-"&amp;'Test Scenarios'!C2944&amp;"-"&amp;C2935</f>
        <v>F---0</v>
      </c>
      <c r="E2935" s="43" t="s">
        <v>6576</v>
      </c>
      <c r="F2935" s="43">
        <f>'Test Scenarios'!G2944</f>
        <v>0</v>
      </c>
      <c r="G2935" s="43" t="str">
        <f>"Objective"&amp;CHAR(10)
&amp;'Test Scenarios'!L2944&amp;CHAR(10)&amp;CHAR(10)&amp;
"Test Case Description"&amp;CHAR(10)
&amp;'Test Scenarios'!D2944&amp;CHAR(10)&amp;CHAR(10)&amp;
"Expected Results"&amp;CHAR(10)&amp;'Test Scenarios'!F2944</f>
        <v xml:space="preserve">Objective
Test Case Description
Expected Results
</v>
      </c>
      <c r="H2935" s="41"/>
      <c r="I2935" s="43" t="s">
        <v>6577</v>
      </c>
      <c r="J2935" s="41" t="str">
        <f>"TST-F "&amp;_xlfn.XLOOKUP('Test Scenarios'!M2944,'Taxonomy and Epics'!H:H,'Taxonomy and Epics'!E:E)</f>
        <v xml:space="preserve">TST-F </v>
      </c>
      <c r="K2935" s="36" t="str">
        <f>"Phase1,"&amp;_xlfn.XLOOKUP('Test Scenarios'!M2944,'Taxonomy and Epics'!H:H,'Taxonomy and Epics'!B:B)&amp;"_"&amp;_xlfn.XLOOKUP('Test Scenarios'!M2944,'Taxonomy and Epics'!H:H,'Taxonomy and Epics'!C:C)&amp;","&amp;'Test Scenarios'!M2944&amp;",Fin_Functional, Workday"</f>
        <v>Phase1,_,,Fin_Functional, Workday</v>
      </c>
      <c r="L2935" s="41"/>
      <c r="M2935" s="41"/>
      <c r="N2935" s="41"/>
      <c r="O2935" s="41"/>
      <c r="P2935" s="41"/>
      <c r="Q2935" s="41"/>
      <c r="R2935" s="41"/>
      <c r="S2935" s="41"/>
      <c r="T2935" s="38"/>
    </row>
    <row r="2936" spans="1:20" ht="128" x14ac:dyDescent="0.2">
      <c r="A2936" s="20">
        <f>'Test Scenarios'!A2945</f>
        <v>0</v>
      </c>
      <c r="B2936" s="44">
        <f>'Test Scenarios'!K2945</f>
        <v>0</v>
      </c>
      <c r="C2936" s="42">
        <f>'Test Scenarios'!B2945</f>
        <v>0</v>
      </c>
      <c r="D2936" s="43" t="str">
        <f>"F-"&amp;'Test Scenarios'!M2945&amp;"-"&amp;'Test Scenarios'!C2945&amp;"-"&amp;C2936</f>
        <v>F---0</v>
      </c>
      <c r="E2936" s="43" t="s">
        <v>6576</v>
      </c>
      <c r="F2936" s="43">
        <f>'Test Scenarios'!G2945</f>
        <v>0</v>
      </c>
      <c r="G2936" s="43" t="str">
        <f>"Objective"&amp;CHAR(10)
&amp;'Test Scenarios'!L2945&amp;CHAR(10)&amp;CHAR(10)&amp;
"Test Case Description"&amp;CHAR(10)
&amp;'Test Scenarios'!D2945&amp;CHAR(10)&amp;CHAR(10)&amp;
"Expected Results"&amp;CHAR(10)&amp;'Test Scenarios'!F2945</f>
        <v xml:space="preserve">Objective
Test Case Description
Expected Results
</v>
      </c>
      <c r="H2936" s="41"/>
      <c r="I2936" s="43" t="s">
        <v>6577</v>
      </c>
      <c r="J2936" s="41" t="str">
        <f>"TST-F "&amp;_xlfn.XLOOKUP('Test Scenarios'!M2945,'Taxonomy and Epics'!H:H,'Taxonomy and Epics'!E:E)</f>
        <v xml:space="preserve">TST-F </v>
      </c>
      <c r="K2936" s="36" t="str">
        <f>"Phase1,"&amp;_xlfn.XLOOKUP('Test Scenarios'!M2945,'Taxonomy and Epics'!H:H,'Taxonomy and Epics'!B:B)&amp;"_"&amp;_xlfn.XLOOKUP('Test Scenarios'!M2945,'Taxonomy and Epics'!H:H,'Taxonomy and Epics'!C:C)&amp;","&amp;'Test Scenarios'!M2945&amp;",Fin_Functional, Workday"</f>
        <v>Phase1,_,,Fin_Functional, Workday</v>
      </c>
      <c r="L2936" s="41"/>
      <c r="M2936" s="41"/>
      <c r="N2936" s="41"/>
      <c r="O2936" s="41"/>
      <c r="P2936" s="41"/>
      <c r="Q2936" s="41"/>
      <c r="R2936" s="41"/>
      <c r="S2936" s="41"/>
      <c r="T2936" s="38"/>
    </row>
    <row r="2937" spans="1:20" ht="128" x14ac:dyDescent="0.2">
      <c r="A2937" s="20">
        <f>'Test Scenarios'!A2946</f>
        <v>0</v>
      </c>
      <c r="B2937" s="44">
        <f>'Test Scenarios'!K2946</f>
        <v>0</v>
      </c>
      <c r="C2937" s="42">
        <f>'Test Scenarios'!B2946</f>
        <v>0</v>
      </c>
      <c r="D2937" s="43" t="str">
        <f>"F-"&amp;'Test Scenarios'!M2946&amp;"-"&amp;'Test Scenarios'!C2946&amp;"-"&amp;C2937</f>
        <v>F---0</v>
      </c>
      <c r="E2937" s="43" t="s">
        <v>6576</v>
      </c>
      <c r="F2937" s="43">
        <f>'Test Scenarios'!G2946</f>
        <v>0</v>
      </c>
      <c r="G2937" s="43" t="str">
        <f>"Objective"&amp;CHAR(10)
&amp;'Test Scenarios'!L2946&amp;CHAR(10)&amp;CHAR(10)&amp;
"Test Case Description"&amp;CHAR(10)
&amp;'Test Scenarios'!D2946&amp;CHAR(10)&amp;CHAR(10)&amp;
"Expected Results"&amp;CHAR(10)&amp;'Test Scenarios'!F2946</f>
        <v xml:space="preserve">Objective
Test Case Description
Expected Results
</v>
      </c>
      <c r="H2937" s="41"/>
      <c r="I2937" s="43" t="s">
        <v>6577</v>
      </c>
      <c r="J2937" s="41" t="str">
        <f>"TST-F "&amp;_xlfn.XLOOKUP('Test Scenarios'!M2946,'Taxonomy and Epics'!H:H,'Taxonomy and Epics'!E:E)</f>
        <v xml:space="preserve">TST-F </v>
      </c>
      <c r="K2937" s="36" t="str">
        <f>"Phase1,"&amp;_xlfn.XLOOKUP('Test Scenarios'!M2946,'Taxonomy and Epics'!H:H,'Taxonomy and Epics'!B:B)&amp;"_"&amp;_xlfn.XLOOKUP('Test Scenarios'!M2946,'Taxonomy and Epics'!H:H,'Taxonomy and Epics'!C:C)&amp;","&amp;'Test Scenarios'!M2946&amp;",Fin_Functional, Workday"</f>
        <v>Phase1,_,,Fin_Functional, Workday</v>
      </c>
      <c r="L2937" s="41"/>
      <c r="M2937" s="41"/>
      <c r="N2937" s="41"/>
      <c r="O2937" s="41"/>
      <c r="P2937" s="41"/>
      <c r="Q2937" s="41"/>
      <c r="R2937" s="41"/>
      <c r="S2937" s="41"/>
      <c r="T2937" s="38"/>
    </row>
    <row r="2938" spans="1:20" ht="128" x14ac:dyDescent="0.2">
      <c r="A2938" s="20">
        <f>'Test Scenarios'!A2947</f>
        <v>0</v>
      </c>
      <c r="B2938" s="44">
        <f>'Test Scenarios'!K2947</f>
        <v>0</v>
      </c>
      <c r="C2938" s="42">
        <f>'Test Scenarios'!B2947</f>
        <v>0</v>
      </c>
      <c r="D2938" s="43" t="str">
        <f>"F-"&amp;'Test Scenarios'!M2947&amp;"-"&amp;'Test Scenarios'!C2947&amp;"-"&amp;C2938</f>
        <v>F---0</v>
      </c>
      <c r="E2938" s="43" t="s">
        <v>6576</v>
      </c>
      <c r="F2938" s="43">
        <f>'Test Scenarios'!G2947</f>
        <v>0</v>
      </c>
      <c r="G2938" s="43" t="str">
        <f>"Objective"&amp;CHAR(10)
&amp;'Test Scenarios'!L2947&amp;CHAR(10)&amp;CHAR(10)&amp;
"Test Case Description"&amp;CHAR(10)
&amp;'Test Scenarios'!D2947&amp;CHAR(10)&amp;CHAR(10)&amp;
"Expected Results"&amp;CHAR(10)&amp;'Test Scenarios'!F2947</f>
        <v xml:space="preserve">Objective
Test Case Description
Expected Results
</v>
      </c>
      <c r="H2938" s="41"/>
      <c r="I2938" s="43" t="s">
        <v>6577</v>
      </c>
      <c r="J2938" s="41" t="str">
        <f>"TST-F "&amp;_xlfn.XLOOKUP('Test Scenarios'!M2947,'Taxonomy and Epics'!H:H,'Taxonomy and Epics'!E:E)</f>
        <v xml:space="preserve">TST-F </v>
      </c>
      <c r="K2938" s="36" t="str">
        <f>"Phase1,"&amp;_xlfn.XLOOKUP('Test Scenarios'!M2947,'Taxonomy and Epics'!H:H,'Taxonomy and Epics'!B:B)&amp;"_"&amp;_xlfn.XLOOKUP('Test Scenarios'!M2947,'Taxonomy and Epics'!H:H,'Taxonomy and Epics'!C:C)&amp;","&amp;'Test Scenarios'!M2947&amp;",Fin_Functional, Workday"</f>
        <v>Phase1,_,,Fin_Functional, Workday</v>
      </c>
      <c r="L2938" s="41"/>
      <c r="M2938" s="41"/>
      <c r="N2938" s="41"/>
      <c r="O2938" s="41"/>
      <c r="P2938" s="41"/>
      <c r="Q2938" s="41"/>
      <c r="R2938" s="41"/>
      <c r="S2938" s="41"/>
      <c r="T2938" s="38"/>
    </row>
    <row r="2939" spans="1:20" ht="128" x14ac:dyDescent="0.2">
      <c r="A2939" s="20">
        <f>'Test Scenarios'!A2948</f>
        <v>0</v>
      </c>
      <c r="B2939" s="44">
        <f>'Test Scenarios'!K2948</f>
        <v>0</v>
      </c>
      <c r="C2939" s="42">
        <f>'Test Scenarios'!B2948</f>
        <v>0</v>
      </c>
      <c r="D2939" s="43" t="str">
        <f>"F-"&amp;'Test Scenarios'!M2948&amp;"-"&amp;'Test Scenarios'!C2948&amp;"-"&amp;C2939</f>
        <v>F---0</v>
      </c>
      <c r="E2939" s="43" t="s">
        <v>6576</v>
      </c>
      <c r="F2939" s="43">
        <f>'Test Scenarios'!G2948</f>
        <v>0</v>
      </c>
      <c r="G2939" s="43" t="str">
        <f>"Objective"&amp;CHAR(10)
&amp;'Test Scenarios'!L2948&amp;CHAR(10)&amp;CHAR(10)&amp;
"Test Case Description"&amp;CHAR(10)
&amp;'Test Scenarios'!D2948&amp;CHAR(10)&amp;CHAR(10)&amp;
"Expected Results"&amp;CHAR(10)&amp;'Test Scenarios'!F2948</f>
        <v xml:space="preserve">Objective
Test Case Description
Expected Results
</v>
      </c>
      <c r="H2939" s="41"/>
      <c r="I2939" s="43" t="s">
        <v>6577</v>
      </c>
      <c r="J2939" s="41" t="str">
        <f>"TST-F "&amp;_xlfn.XLOOKUP('Test Scenarios'!M2948,'Taxonomy and Epics'!H:H,'Taxonomy and Epics'!E:E)</f>
        <v xml:space="preserve">TST-F </v>
      </c>
      <c r="K2939" s="36" t="str">
        <f>"Phase1,"&amp;_xlfn.XLOOKUP('Test Scenarios'!M2948,'Taxonomy and Epics'!H:H,'Taxonomy and Epics'!B:B)&amp;"_"&amp;_xlfn.XLOOKUP('Test Scenarios'!M2948,'Taxonomy and Epics'!H:H,'Taxonomy and Epics'!C:C)&amp;","&amp;'Test Scenarios'!M2948&amp;",Fin_Functional, Workday"</f>
        <v>Phase1,_,,Fin_Functional, Workday</v>
      </c>
      <c r="L2939" s="41"/>
      <c r="M2939" s="41"/>
      <c r="N2939" s="41"/>
      <c r="O2939" s="41"/>
      <c r="P2939" s="41"/>
      <c r="Q2939" s="41"/>
      <c r="R2939" s="41"/>
      <c r="S2939" s="41"/>
      <c r="T2939" s="38"/>
    </row>
    <row r="2940" spans="1:20" ht="128" x14ac:dyDescent="0.2">
      <c r="A2940" s="20">
        <f>'Test Scenarios'!A2949</f>
        <v>0</v>
      </c>
      <c r="B2940" s="44">
        <f>'Test Scenarios'!K2949</f>
        <v>0</v>
      </c>
      <c r="C2940" s="42">
        <f>'Test Scenarios'!B2949</f>
        <v>0</v>
      </c>
      <c r="D2940" s="43" t="str">
        <f>"F-"&amp;'Test Scenarios'!M2949&amp;"-"&amp;'Test Scenarios'!C2949&amp;"-"&amp;C2940</f>
        <v>F---0</v>
      </c>
      <c r="E2940" s="43" t="s">
        <v>6576</v>
      </c>
      <c r="F2940" s="43">
        <f>'Test Scenarios'!G2949</f>
        <v>0</v>
      </c>
      <c r="G2940" s="43" t="str">
        <f>"Objective"&amp;CHAR(10)
&amp;'Test Scenarios'!L2949&amp;CHAR(10)&amp;CHAR(10)&amp;
"Test Case Description"&amp;CHAR(10)
&amp;'Test Scenarios'!D2949&amp;CHAR(10)&amp;CHAR(10)&amp;
"Expected Results"&amp;CHAR(10)&amp;'Test Scenarios'!F2949</f>
        <v xml:space="preserve">Objective
Test Case Description
Expected Results
</v>
      </c>
      <c r="H2940" s="41"/>
      <c r="I2940" s="43" t="s">
        <v>6577</v>
      </c>
      <c r="J2940" s="41" t="str">
        <f>"TST-F "&amp;_xlfn.XLOOKUP('Test Scenarios'!M2949,'Taxonomy and Epics'!H:H,'Taxonomy and Epics'!E:E)</f>
        <v xml:space="preserve">TST-F </v>
      </c>
      <c r="K2940" s="36" t="str">
        <f>"Phase1,"&amp;_xlfn.XLOOKUP('Test Scenarios'!M2949,'Taxonomy and Epics'!H:H,'Taxonomy and Epics'!B:B)&amp;"_"&amp;_xlfn.XLOOKUP('Test Scenarios'!M2949,'Taxonomy and Epics'!H:H,'Taxonomy and Epics'!C:C)&amp;","&amp;'Test Scenarios'!M2949&amp;",Fin_Functional, Workday"</f>
        <v>Phase1,_,,Fin_Functional, Workday</v>
      </c>
      <c r="L2940" s="41"/>
      <c r="M2940" s="41"/>
      <c r="N2940" s="41"/>
      <c r="O2940" s="41"/>
      <c r="P2940" s="41"/>
      <c r="Q2940" s="41"/>
      <c r="R2940" s="41"/>
      <c r="S2940" s="41"/>
      <c r="T2940" s="38"/>
    </row>
    <row r="2941" spans="1:20" ht="128" x14ac:dyDescent="0.2">
      <c r="A2941" s="20">
        <f>'Test Scenarios'!A2950</f>
        <v>0</v>
      </c>
      <c r="B2941" s="44">
        <f>'Test Scenarios'!K2950</f>
        <v>0</v>
      </c>
      <c r="C2941" s="42">
        <f>'Test Scenarios'!B2950</f>
        <v>0</v>
      </c>
      <c r="D2941" s="43" t="str">
        <f>"F-"&amp;'Test Scenarios'!M2950&amp;"-"&amp;'Test Scenarios'!C2950&amp;"-"&amp;C2941</f>
        <v>F---0</v>
      </c>
      <c r="E2941" s="43" t="s">
        <v>6576</v>
      </c>
      <c r="F2941" s="43">
        <f>'Test Scenarios'!G2950</f>
        <v>0</v>
      </c>
      <c r="G2941" s="43" t="str">
        <f>"Objective"&amp;CHAR(10)
&amp;'Test Scenarios'!L2950&amp;CHAR(10)&amp;CHAR(10)&amp;
"Test Case Description"&amp;CHAR(10)
&amp;'Test Scenarios'!D2950&amp;CHAR(10)&amp;CHAR(10)&amp;
"Expected Results"&amp;CHAR(10)&amp;'Test Scenarios'!F2950</f>
        <v xml:space="preserve">Objective
Test Case Description
Expected Results
</v>
      </c>
      <c r="H2941" s="41"/>
      <c r="I2941" s="43" t="s">
        <v>6577</v>
      </c>
      <c r="J2941" s="41" t="str">
        <f>"TST-F "&amp;_xlfn.XLOOKUP('Test Scenarios'!M2950,'Taxonomy and Epics'!H:H,'Taxonomy and Epics'!E:E)</f>
        <v xml:space="preserve">TST-F </v>
      </c>
      <c r="K2941" s="36" t="str">
        <f>"Phase1,"&amp;_xlfn.XLOOKUP('Test Scenarios'!M2950,'Taxonomy and Epics'!H:H,'Taxonomy and Epics'!B:B)&amp;"_"&amp;_xlfn.XLOOKUP('Test Scenarios'!M2950,'Taxonomy and Epics'!H:H,'Taxonomy and Epics'!C:C)&amp;","&amp;'Test Scenarios'!M2950&amp;",Fin_Functional, Workday"</f>
        <v>Phase1,_,,Fin_Functional, Workday</v>
      </c>
      <c r="L2941" s="41"/>
      <c r="M2941" s="41"/>
      <c r="N2941" s="41"/>
      <c r="O2941" s="41"/>
      <c r="P2941" s="41"/>
      <c r="Q2941" s="41"/>
      <c r="R2941" s="41"/>
      <c r="S2941" s="41"/>
      <c r="T2941" s="38"/>
    </row>
    <row r="2942" spans="1:20" ht="128" x14ac:dyDescent="0.2">
      <c r="A2942" s="20">
        <f>'Test Scenarios'!A2951</f>
        <v>0</v>
      </c>
      <c r="B2942" s="44">
        <f>'Test Scenarios'!K2951</f>
        <v>0</v>
      </c>
      <c r="C2942" s="42">
        <f>'Test Scenarios'!B2951</f>
        <v>0</v>
      </c>
      <c r="D2942" s="43" t="str">
        <f>"F-"&amp;'Test Scenarios'!M2951&amp;"-"&amp;'Test Scenarios'!C2951&amp;"-"&amp;C2942</f>
        <v>F---0</v>
      </c>
      <c r="E2942" s="43" t="s">
        <v>6576</v>
      </c>
      <c r="F2942" s="43">
        <f>'Test Scenarios'!G2951</f>
        <v>0</v>
      </c>
      <c r="G2942" s="43" t="str">
        <f>"Objective"&amp;CHAR(10)
&amp;'Test Scenarios'!L2951&amp;CHAR(10)&amp;CHAR(10)&amp;
"Test Case Description"&amp;CHAR(10)
&amp;'Test Scenarios'!D2951&amp;CHAR(10)&amp;CHAR(10)&amp;
"Expected Results"&amp;CHAR(10)&amp;'Test Scenarios'!F2951</f>
        <v xml:space="preserve">Objective
Test Case Description
Expected Results
</v>
      </c>
      <c r="H2942" s="41"/>
      <c r="I2942" s="43" t="s">
        <v>6577</v>
      </c>
      <c r="J2942" s="41" t="str">
        <f>"TST-F "&amp;_xlfn.XLOOKUP('Test Scenarios'!M2951,'Taxonomy and Epics'!H:H,'Taxonomy and Epics'!E:E)</f>
        <v xml:space="preserve">TST-F </v>
      </c>
      <c r="K2942" s="36" t="str">
        <f>"Phase1,"&amp;_xlfn.XLOOKUP('Test Scenarios'!M2951,'Taxonomy and Epics'!H:H,'Taxonomy and Epics'!B:B)&amp;"_"&amp;_xlfn.XLOOKUP('Test Scenarios'!M2951,'Taxonomy and Epics'!H:H,'Taxonomy and Epics'!C:C)&amp;","&amp;'Test Scenarios'!M2951&amp;",Fin_Functional, Workday"</f>
        <v>Phase1,_,,Fin_Functional, Workday</v>
      </c>
      <c r="L2942" s="41"/>
      <c r="M2942" s="41"/>
      <c r="N2942" s="41"/>
      <c r="O2942" s="41"/>
      <c r="P2942" s="41"/>
      <c r="Q2942" s="41"/>
      <c r="R2942" s="41"/>
      <c r="S2942" s="41"/>
      <c r="T2942" s="38"/>
    </row>
    <row r="2943" spans="1:20" ht="128" x14ac:dyDescent="0.2">
      <c r="A2943" s="20">
        <f>'Test Scenarios'!A2952</f>
        <v>0</v>
      </c>
      <c r="B2943" s="44">
        <f>'Test Scenarios'!K2952</f>
        <v>0</v>
      </c>
      <c r="C2943" s="42">
        <f>'Test Scenarios'!B2952</f>
        <v>0</v>
      </c>
      <c r="D2943" s="43" t="str">
        <f>"F-"&amp;'Test Scenarios'!M2952&amp;"-"&amp;'Test Scenarios'!C2952&amp;"-"&amp;C2943</f>
        <v>F---0</v>
      </c>
      <c r="E2943" s="43" t="s">
        <v>6576</v>
      </c>
      <c r="F2943" s="43">
        <f>'Test Scenarios'!G2952</f>
        <v>0</v>
      </c>
      <c r="G2943" s="43" t="str">
        <f>"Objective"&amp;CHAR(10)
&amp;'Test Scenarios'!L2952&amp;CHAR(10)&amp;CHAR(10)&amp;
"Test Case Description"&amp;CHAR(10)
&amp;'Test Scenarios'!D2952&amp;CHAR(10)&amp;CHAR(10)&amp;
"Expected Results"&amp;CHAR(10)&amp;'Test Scenarios'!F2952</f>
        <v xml:space="preserve">Objective
Test Case Description
Expected Results
</v>
      </c>
      <c r="H2943" s="41"/>
      <c r="I2943" s="43" t="s">
        <v>6577</v>
      </c>
      <c r="J2943" s="41" t="str">
        <f>"TST-F "&amp;_xlfn.XLOOKUP('Test Scenarios'!M2952,'Taxonomy and Epics'!H:H,'Taxonomy and Epics'!E:E)</f>
        <v xml:space="preserve">TST-F </v>
      </c>
      <c r="K2943" s="36" t="str">
        <f>"Phase1,"&amp;_xlfn.XLOOKUP('Test Scenarios'!M2952,'Taxonomy and Epics'!H:H,'Taxonomy and Epics'!B:B)&amp;"_"&amp;_xlfn.XLOOKUP('Test Scenarios'!M2952,'Taxonomy and Epics'!H:H,'Taxonomy and Epics'!C:C)&amp;","&amp;'Test Scenarios'!M2952&amp;",Fin_Functional, Workday"</f>
        <v>Phase1,_,,Fin_Functional, Workday</v>
      </c>
      <c r="L2943" s="41"/>
      <c r="M2943" s="41"/>
      <c r="N2943" s="41"/>
      <c r="O2943" s="41"/>
      <c r="P2943" s="41"/>
      <c r="Q2943" s="41"/>
      <c r="R2943" s="41"/>
      <c r="S2943" s="41"/>
      <c r="T2943" s="38"/>
    </row>
    <row r="2944" spans="1:20" ht="128" x14ac:dyDescent="0.2">
      <c r="A2944" s="20">
        <f>'Test Scenarios'!A2953</f>
        <v>0</v>
      </c>
      <c r="B2944" s="44">
        <f>'Test Scenarios'!K2953</f>
        <v>0</v>
      </c>
      <c r="C2944" s="42">
        <f>'Test Scenarios'!B2953</f>
        <v>0</v>
      </c>
      <c r="D2944" s="43" t="str">
        <f>"F-"&amp;'Test Scenarios'!M2953&amp;"-"&amp;'Test Scenarios'!C2953&amp;"-"&amp;C2944</f>
        <v>F---0</v>
      </c>
      <c r="E2944" s="43" t="s">
        <v>6576</v>
      </c>
      <c r="F2944" s="43">
        <f>'Test Scenarios'!G2953</f>
        <v>0</v>
      </c>
      <c r="G2944" s="43" t="str">
        <f>"Objective"&amp;CHAR(10)
&amp;'Test Scenarios'!L2953&amp;CHAR(10)&amp;CHAR(10)&amp;
"Test Case Description"&amp;CHAR(10)
&amp;'Test Scenarios'!D2953&amp;CHAR(10)&amp;CHAR(10)&amp;
"Expected Results"&amp;CHAR(10)&amp;'Test Scenarios'!F2953</f>
        <v xml:space="preserve">Objective
Test Case Description
Expected Results
</v>
      </c>
      <c r="H2944" s="41"/>
      <c r="I2944" s="43" t="s">
        <v>6577</v>
      </c>
      <c r="J2944" s="41" t="str">
        <f>"TST-F "&amp;_xlfn.XLOOKUP('Test Scenarios'!M2953,'Taxonomy and Epics'!H:H,'Taxonomy and Epics'!E:E)</f>
        <v xml:space="preserve">TST-F </v>
      </c>
      <c r="K2944" s="36" t="str">
        <f>"Phase1,"&amp;_xlfn.XLOOKUP('Test Scenarios'!M2953,'Taxonomy and Epics'!H:H,'Taxonomy and Epics'!B:B)&amp;"_"&amp;_xlfn.XLOOKUP('Test Scenarios'!M2953,'Taxonomy and Epics'!H:H,'Taxonomy and Epics'!C:C)&amp;","&amp;'Test Scenarios'!M2953&amp;",Fin_Functional, Workday"</f>
        <v>Phase1,_,,Fin_Functional, Workday</v>
      </c>
      <c r="L2944" s="41"/>
      <c r="M2944" s="41"/>
      <c r="N2944" s="41"/>
      <c r="O2944" s="41"/>
      <c r="P2944" s="41"/>
      <c r="Q2944" s="41"/>
      <c r="R2944" s="41"/>
      <c r="S2944" s="41"/>
      <c r="T2944" s="38"/>
    </row>
    <row r="2945" spans="1:20" ht="128" x14ac:dyDescent="0.2">
      <c r="A2945" s="20">
        <f>'Test Scenarios'!A2954</f>
        <v>0</v>
      </c>
      <c r="B2945" s="44">
        <f>'Test Scenarios'!K2954</f>
        <v>0</v>
      </c>
      <c r="C2945" s="42">
        <f>'Test Scenarios'!B2954</f>
        <v>0</v>
      </c>
      <c r="D2945" s="43" t="str">
        <f>"F-"&amp;'Test Scenarios'!M2954&amp;"-"&amp;'Test Scenarios'!C2954&amp;"-"&amp;C2945</f>
        <v>F---0</v>
      </c>
      <c r="E2945" s="43" t="s">
        <v>6576</v>
      </c>
      <c r="F2945" s="43">
        <f>'Test Scenarios'!G2954</f>
        <v>0</v>
      </c>
      <c r="G2945" s="43" t="str">
        <f>"Objective"&amp;CHAR(10)
&amp;'Test Scenarios'!L2954&amp;CHAR(10)&amp;CHAR(10)&amp;
"Test Case Description"&amp;CHAR(10)
&amp;'Test Scenarios'!D2954&amp;CHAR(10)&amp;CHAR(10)&amp;
"Expected Results"&amp;CHAR(10)&amp;'Test Scenarios'!F2954</f>
        <v xml:space="preserve">Objective
Test Case Description
Expected Results
</v>
      </c>
      <c r="H2945" s="41"/>
      <c r="I2945" s="43" t="s">
        <v>6577</v>
      </c>
      <c r="J2945" s="41" t="str">
        <f>"TST-F "&amp;_xlfn.XLOOKUP('Test Scenarios'!M2954,'Taxonomy and Epics'!H:H,'Taxonomy and Epics'!E:E)</f>
        <v xml:space="preserve">TST-F </v>
      </c>
      <c r="K2945" s="36" t="str">
        <f>"Phase1,"&amp;_xlfn.XLOOKUP('Test Scenarios'!M2954,'Taxonomy and Epics'!H:H,'Taxonomy and Epics'!B:B)&amp;"_"&amp;_xlfn.XLOOKUP('Test Scenarios'!M2954,'Taxonomy and Epics'!H:H,'Taxonomy and Epics'!C:C)&amp;","&amp;'Test Scenarios'!M2954&amp;",Fin_Functional, Workday"</f>
        <v>Phase1,_,,Fin_Functional, Workday</v>
      </c>
      <c r="L2945" s="41"/>
      <c r="M2945" s="41"/>
      <c r="N2945" s="41"/>
      <c r="O2945" s="41"/>
      <c r="P2945" s="41"/>
      <c r="Q2945" s="41"/>
      <c r="R2945" s="41"/>
      <c r="S2945" s="41"/>
      <c r="T2945" s="38"/>
    </row>
    <row r="2946" spans="1:20" ht="128" x14ac:dyDescent="0.2">
      <c r="A2946" s="20">
        <f>'Test Scenarios'!A2955</f>
        <v>0</v>
      </c>
      <c r="B2946" s="44">
        <f>'Test Scenarios'!K2955</f>
        <v>0</v>
      </c>
      <c r="C2946" s="42">
        <f>'Test Scenarios'!B2955</f>
        <v>0</v>
      </c>
      <c r="D2946" s="43" t="str">
        <f>"F-"&amp;'Test Scenarios'!M2955&amp;"-"&amp;'Test Scenarios'!C2955&amp;"-"&amp;C2946</f>
        <v>F---0</v>
      </c>
      <c r="E2946" s="43" t="s">
        <v>6576</v>
      </c>
      <c r="F2946" s="43">
        <f>'Test Scenarios'!G2955</f>
        <v>0</v>
      </c>
      <c r="G2946" s="43" t="str">
        <f>"Objective"&amp;CHAR(10)
&amp;'Test Scenarios'!L2955&amp;CHAR(10)&amp;CHAR(10)&amp;
"Test Case Description"&amp;CHAR(10)
&amp;'Test Scenarios'!D2955&amp;CHAR(10)&amp;CHAR(10)&amp;
"Expected Results"&amp;CHAR(10)&amp;'Test Scenarios'!F2955</f>
        <v xml:space="preserve">Objective
Test Case Description
Expected Results
</v>
      </c>
      <c r="H2946" s="41"/>
      <c r="I2946" s="43" t="s">
        <v>6577</v>
      </c>
      <c r="J2946" s="41" t="str">
        <f>"TST-F "&amp;_xlfn.XLOOKUP('Test Scenarios'!M2955,'Taxonomy and Epics'!H:H,'Taxonomy and Epics'!E:E)</f>
        <v xml:space="preserve">TST-F </v>
      </c>
      <c r="K2946" s="36" t="str">
        <f>"Phase1,"&amp;_xlfn.XLOOKUP('Test Scenarios'!M2955,'Taxonomy and Epics'!H:H,'Taxonomy and Epics'!B:B)&amp;"_"&amp;_xlfn.XLOOKUP('Test Scenarios'!M2955,'Taxonomy and Epics'!H:H,'Taxonomy and Epics'!C:C)&amp;","&amp;'Test Scenarios'!M2955&amp;",Fin_Functional, Workday"</f>
        <v>Phase1,_,,Fin_Functional, Workday</v>
      </c>
      <c r="L2946" s="41"/>
      <c r="M2946" s="41"/>
      <c r="N2946" s="41"/>
      <c r="O2946" s="41"/>
      <c r="P2946" s="41"/>
      <c r="Q2946" s="41"/>
      <c r="R2946" s="41"/>
      <c r="S2946" s="41"/>
      <c r="T2946" s="38"/>
    </row>
    <row r="2947" spans="1:20" ht="128" x14ac:dyDescent="0.2">
      <c r="A2947" s="20">
        <f>'Test Scenarios'!A2956</f>
        <v>0</v>
      </c>
      <c r="B2947" s="44">
        <f>'Test Scenarios'!K2956</f>
        <v>0</v>
      </c>
      <c r="C2947" s="42">
        <f>'Test Scenarios'!B2956</f>
        <v>0</v>
      </c>
      <c r="D2947" s="43" t="str">
        <f>"F-"&amp;'Test Scenarios'!M2956&amp;"-"&amp;'Test Scenarios'!C2956&amp;"-"&amp;C2947</f>
        <v>F---0</v>
      </c>
      <c r="E2947" s="43" t="s">
        <v>6576</v>
      </c>
      <c r="F2947" s="43">
        <f>'Test Scenarios'!G2956</f>
        <v>0</v>
      </c>
      <c r="G2947" s="43" t="str">
        <f>"Objective"&amp;CHAR(10)
&amp;'Test Scenarios'!L2956&amp;CHAR(10)&amp;CHAR(10)&amp;
"Test Case Description"&amp;CHAR(10)
&amp;'Test Scenarios'!D2956&amp;CHAR(10)&amp;CHAR(10)&amp;
"Expected Results"&amp;CHAR(10)&amp;'Test Scenarios'!F2956</f>
        <v xml:space="preserve">Objective
Test Case Description
Expected Results
</v>
      </c>
      <c r="H2947" s="41"/>
      <c r="I2947" s="43" t="s">
        <v>6577</v>
      </c>
      <c r="J2947" s="41" t="str">
        <f>"TST-F "&amp;_xlfn.XLOOKUP('Test Scenarios'!M2956,'Taxonomy and Epics'!H:H,'Taxonomy and Epics'!E:E)</f>
        <v xml:space="preserve">TST-F </v>
      </c>
      <c r="K2947" s="36" t="str">
        <f>"Phase1,"&amp;_xlfn.XLOOKUP('Test Scenarios'!M2956,'Taxonomy and Epics'!H:H,'Taxonomy and Epics'!B:B)&amp;"_"&amp;_xlfn.XLOOKUP('Test Scenarios'!M2956,'Taxonomy and Epics'!H:H,'Taxonomy and Epics'!C:C)&amp;","&amp;'Test Scenarios'!M2956&amp;",Fin_Functional, Workday"</f>
        <v>Phase1,_,,Fin_Functional, Workday</v>
      </c>
      <c r="L2947" s="41"/>
      <c r="M2947" s="41"/>
      <c r="N2947" s="41"/>
      <c r="O2947" s="41"/>
      <c r="P2947" s="41"/>
      <c r="Q2947" s="41"/>
      <c r="R2947" s="41"/>
      <c r="S2947" s="41"/>
      <c r="T2947" s="38"/>
    </row>
    <row r="2948" spans="1:20" ht="128" x14ac:dyDescent="0.2">
      <c r="A2948" s="20">
        <f>'Test Scenarios'!A2957</f>
        <v>0</v>
      </c>
      <c r="B2948" s="44">
        <f>'Test Scenarios'!K2957</f>
        <v>0</v>
      </c>
      <c r="C2948" s="42">
        <f>'Test Scenarios'!B2957</f>
        <v>0</v>
      </c>
      <c r="D2948" s="43" t="str">
        <f>"F-"&amp;'Test Scenarios'!M2957&amp;"-"&amp;'Test Scenarios'!C2957&amp;"-"&amp;C2948</f>
        <v>F---0</v>
      </c>
      <c r="E2948" s="43" t="s">
        <v>6576</v>
      </c>
      <c r="F2948" s="43">
        <f>'Test Scenarios'!G2957</f>
        <v>0</v>
      </c>
      <c r="G2948" s="43" t="str">
        <f>"Objective"&amp;CHAR(10)
&amp;'Test Scenarios'!L2957&amp;CHAR(10)&amp;CHAR(10)&amp;
"Test Case Description"&amp;CHAR(10)
&amp;'Test Scenarios'!D2957&amp;CHAR(10)&amp;CHAR(10)&amp;
"Expected Results"&amp;CHAR(10)&amp;'Test Scenarios'!F2957</f>
        <v xml:space="preserve">Objective
Test Case Description
Expected Results
</v>
      </c>
      <c r="H2948" s="41"/>
      <c r="I2948" s="43" t="s">
        <v>6577</v>
      </c>
      <c r="J2948" s="41" t="str">
        <f>"TST-F "&amp;_xlfn.XLOOKUP('Test Scenarios'!M2957,'Taxonomy and Epics'!H:H,'Taxonomy and Epics'!E:E)</f>
        <v xml:space="preserve">TST-F </v>
      </c>
      <c r="K2948" s="36" t="str">
        <f>"Phase1,"&amp;_xlfn.XLOOKUP('Test Scenarios'!M2957,'Taxonomy and Epics'!H:H,'Taxonomy and Epics'!B:B)&amp;"_"&amp;_xlfn.XLOOKUP('Test Scenarios'!M2957,'Taxonomy and Epics'!H:H,'Taxonomy and Epics'!C:C)&amp;","&amp;'Test Scenarios'!M2957&amp;",Fin_Functional, Workday"</f>
        <v>Phase1,_,,Fin_Functional, Workday</v>
      </c>
      <c r="L2948" s="41"/>
      <c r="M2948" s="41"/>
      <c r="N2948" s="41"/>
      <c r="O2948" s="41"/>
      <c r="P2948" s="41"/>
      <c r="Q2948" s="41"/>
      <c r="R2948" s="41"/>
      <c r="S2948" s="41"/>
      <c r="T2948" s="38"/>
    </row>
    <row r="2949" spans="1:20" ht="128" x14ac:dyDescent="0.2">
      <c r="A2949" s="20">
        <f>'Test Scenarios'!A2958</f>
        <v>0</v>
      </c>
      <c r="B2949" s="44">
        <f>'Test Scenarios'!K2958</f>
        <v>0</v>
      </c>
      <c r="C2949" s="42">
        <f>'Test Scenarios'!B2958</f>
        <v>0</v>
      </c>
      <c r="D2949" s="43" t="str">
        <f>"F-"&amp;'Test Scenarios'!M2958&amp;"-"&amp;'Test Scenarios'!C2958&amp;"-"&amp;C2949</f>
        <v>F---0</v>
      </c>
      <c r="E2949" s="43" t="s">
        <v>6576</v>
      </c>
      <c r="F2949" s="43">
        <f>'Test Scenarios'!G2958</f>
        <v>0</v>
      </c>
      <c r="G2949" s="43" t="str">
        <f>"Objective"&amp;CHAR(10)
&amp;'Test Scenarios'!L2958&amp;CHAR(10)&amp;CHAR(10)&amp;
"Test Case Description"&amp;CHAR(10)
&amp;'Test Scenarios'!D2958&amp;CHAR(10)&amp;CHAR(10)&amp;
"Expected Results"&amp;CHAR(10)&amp;'Test Scenarios'!F2958</f>
        <v xml:space="preserve">Objective
Test Case Description
Expected Results
</v>
      </c>
      <c r="H2949" s="41"/>
      <c r="I2949" s="43" t="s">
        <v>6577</v>
      </c>
      <c r="J2949" s="41" t="str">
        <f>"TST-F "&amp;_xlfn.XLOOKUP('Test Scenarios'!M2958,'Taxonomy and Epics'!H:H,'Taxonomy and Epics'!E:E)</f>
        <v xml:space="preserve">TST-F </v>
      </c>
      <c r="K2949" s="36" t="str">
        <f>"Phase1,"&amp;_xlfn.XLOOKUP('Test Scenarios'!M2958,'Taxonomy and Epics'!H:H,'Taxonomy and Epics'!B:B)&amp;"_"&amp;_xlfn.XLOOKUP('Test Scenarios'!M2958,'Taxonomy and Epics'!H:H,'Taxonomy and Epics'!C:C)&amp;","&amp;'Test Scenarios'!M2958&amp;",Fin_Functional, Workday"</f>
        <v>Phase1,_,,Fin_Functional, Workday</v>
      </c>
      <c r="L2949" s="41"/>
      <c r="M2949" s="41"/>
      <c r="N2949" s="41"/>
      <c r="O2949" s="41"/>
      <c r="P2949" s="41"/>
      <c r="Q2949" s="41"/>
      <c r="R2949" s="41"/>
      <c r="S2949" s="41"/>
      <c r="T2949" s="38"/>
    </row>
    <row r="2950" spans="1:20" ht="128" x14ac:dyDescent="0.2">
      <c r="A2950" s="20">
        <f>'Test Scenarios'!A2959</f>
        <v>0</v>
      </c>
      <c r="B2950" s="44">
        <f>'Test Scenarios'!K2959</f>
        <v>0</v>
      </c>
      <c r="C2950" s="42">
        <f>'Test Scenarios'!B2959</f>
        <v>0</v>
      </c>
      <c r="D2950" s="43" t="str">
        <f>"F-"&amp;'Test Scenarios'!M2959&amp;"-"&amp;'Test Scenarios'!C2959&amp;"-"&amp;C2950</f>
        <v>F---0</v>
      </c>
      <c r="E2950" s="43" t="s">
        <v>6576</v>
      </c>
      <c r="F2950" s="43">
        <f>'Test Scenarios'!G2959</f>
        <v>0</v>
      </c>
      <c r="G2950" s="43" t="str">
        <f>"Objective"&amp;CHAR(10)
&amp;'Test Scenarios'!L2959&amp;CHAR(10)&amp;CHAR(10)&amp;
"Test Case Description"&amp;CHAR(10)
&amp;'Test Scenarios'!D2959&amp;CHAR(10)&amp;CHAR(10)&amp;
"Expected Results"&amp;CHAR(10)&amp;'Test Scenarios'!F2959</f>
        <v xml:space="preserve">Objective
Test Case Description
Expected Results
</v>
      </c>
      <c r="H2950" s="41"/>
      <c r="I2950" s="43" t="s">
        <v>6577</v>
      </c>
      <c r="J2950" s="41" t="str">
        <f>"TST-F "&amp;_xlfn.XLOOKUP('Test Scenarios'!M2959,'Taxonomy and Epics'!H:H,'Taxonomy and Epics'!E:E)</f>
        <v xml:space="preserve">TST-F </v>
      </c>
      <c r="K2950" s="36" t="str">
        <f>"Phase1,"&amp;_xlfn.XLOOKUP('Test Scenarios'!M2959,'Taxonomy and Epics'!H:H,'Taxonomy and Epics'!B:B)&amp;"_"&amp;_xlfn.XLOOKUP('Test Scenarios'!M2959,'Taxonomy and Epics'!H:H,'Taxonomy and Epics'!C:C)&amp;","&amp;'Test Scenarios'!M2959&amp;",Fin_Functional, Workday"</f>
        <v>Phase1,_,,Fin_Functional, Workday</v>
      </c>
      <c r="L2950" s="41"/>
      <c r="M2950" s="41"/>
      <c r="N2950" s="41"/>
      <c r="O2950" s="41"/>
      <c r="P2950" s="41"/>
      <c r="Q2950" s="41"/>
      <c r="R2950" s="41"/>
      <c r="S2950" s="41"/>
      <c r="T2950" s="38"/>
    </row>
    <row r="2951" spans="1:20" ht="128" x14ac:dyDescent="0.2">
      <c r="A2951" s="20">
        <f>'Test Scenarios'!A2960</f>
        <v>0</v>
      </c>
      <c r="B2951" s="44">
        <f>'Test Scenarios'!K2960</f>
        <v>0</v>
      </c>
      <c r="C2951" s="42">
        <f>'Test Scenarios'!B2960</f>
        <v>0</v>
      </c>
      <c r="D2951" s="43" t="str">
        <f>"F-"&amp;'Test Scenarios'!M2960&amp;"-"&amp;'Test Scenarios'!C2960&amp;"-"&amp;C2951</f>
        <v>F---0</v>
      </c>
      <c r="E2951" s="43" t="s">
        <v>6576</v>
      </c>
      <c r="F2951" s="43">
        <f>'Test Scenarios'!G2960</f>
        <v>0</v>
      </c>
      <c r="G2951" s="43" t="str">
        <f>"Objective"&amp;CHAR(10)
&amp;'Test Scenarios'!L2960&amp;CHAR(10)&amp;CHAR(10)&amp;
"Test Case Description"&amp;CHAR(10)
&amp;'Test Scenarios'!D2960&amp;CHAR(10)&amp;CHAR(10)&amp;
"Expected Results"&amp;CHAR(10)&amp;'Test Scenarios'!F2960</f>
        <v xml:space="preserve">Objective
Test Case Description
Expected Results
</v>
      </c>
      <c r="H2951" s="41"/>
      <c r="I2951" s="43" t="s">
        <v>6577</v>
      </c>
      <c r="J2951" s="41" t="str">
        <f>"TST-F "&amp;_xlfn.XLOOKUP('Test Scenarios'!M2960,'Taxonomy and Epics'!H:H,'Taxonomy and Epics'!E:E)</f>
        <v xml:space="preserve">TST-F </v>
      </c>
      <c r="K2951" s="36" t="str">
        <f>"Phase1,"&amp;_xlfn.XLOOKUP('Test Scenarios'!M2960,'Taxonomy and Epics'!H:H,'Taxonomy and Epics'!B:B)&amp;"_"&amp;_xlfn.XLOOKUP('Test Scenarios'!M2960,'Taxonomy and Epics'!H:H,'Taxonomy and Epics'!C:C)&amp;","&amp;'Test Scenarios'!M2960&amp;",Fin_Functional, Workday"</f>
        <v>Phase1,_,,Fin_Functional, Workday</v>
      </c>
      <c r="L2951" s="41"/>
      <c r="M2951" s="41"/>
      <c r="N2951" s="41"/>
      <c r="O2951" s="41"/>
      <c r="P2951" s="41"/>
      <c r="Q2951" s="41"/>
      <c r="R2951" s="41"/>
      <c r="S2951" s="41"/>
      <c r="T2951" s="38"/>
    </row>
    <row r="2952" spans="1:20" ht="128" x14ac:dyDescent="0.2">
      <c r="A2952" s="20">
        <f>'Test Scenarios'!A2961</f>
        <v>0</v>
      </c>
      <c r="B2952" s="44">
        <f>'Test Scenarios'!K2961</f>
        <v>0</v>
      </c>
      <c r="C2952" s="42">
        <f>'Test Scenarios'!B2961</f>
        <v>0</v>
      </c>
      <c r="D2952" s="43" t="str">
        <f>"F-"&amp;'Test Scenarios'!M2961&amp;"-"&amp;'Test Scenarios'!C2961&amp;"-"&amp;C2952</f>
        <v>F---0</v>
      </c>
      <c r="E2952" s="43" t="s">
        <v>6576</v>
      </c>
      <c r="F2952" s="43">
        <f>'Test Scenarios'!G2961</f>
        <v>0</v>
      </c>
      <c r="G2952" s="43" t="str">
        <f>"Objective"&amp;CHAR(10)
&amp;'Test Scenarios'!L2961&amp;CHAR(10)&amp;CHAR(10)&amp;
"Test Case Description"&amp;CHAR(10)
&amp;'Test Scenarios'!D2961&amp;CHAR(10)&amp;CHAR(10)&amp;
"Expected Results"&amp;CHAR(10)&amp;'Test Scenarios'!F2961</f>
        <v xml:space="preserve">Objective
Test Case Description
Expected Results
</v>
      </c>
      <c r="H2952" s="41"/>
      <c r="I2952" s="43" t="s">
        <v>6577</v>
      </c>
      <c r="J2952" s="41" t="str">
        <f>"TST-F "&amp;_xlfn.XLOOKUP('Test Scenarios'!M2961,'Taxonomy and Epics'!H:H,'Taxonomy and Epics'!E:E)</f>
        <v xml:space="preserve">TST-F </v>
      </c>
      <c r="K2952" s="36" t="str">
        <f>"Phase1,"&amp;_xlfn.XLOOKUP('Test Scenarios'!M2961,'Taxonomy and Epics'!H:H,'Taxonomy and Epics'!B:B)&amp;"_"&amp;_xlfn.XLOOKUP('Test Scenarios'!M2961,'Taxonomy and Epics'!H:H,'Taxonomy and Epics'!C:C)&amp;","&amp;'Test Scenarios'!M2961&amp;",Fin_Functional, Workday"</f>
        <v>Phase1,_,,Fin_Functional, Workday</v>
      </c>
      <c r="L2952" s="41"/>
      <c r="M2952" s="41"/>
      <c r="N2952" s="41"/>
      <c r="O2952" s="41"/>
      <c r="P2952" s="41"/>
      <c r="Q2952" s="41"/>
      <c r="R2952" s="41"/>
      <c r="S2952" s="41"/>
      <c r="T2952" s="38"/>
    </row>
    <row r="2953" spans="1:20" ht="128" x14ac:dyDescent="0.2">
      <c r="A2953" s="20">
        <f>'Test Scenarios'!A2962</f>
        <v>0</v>
      </c>
      <c r="B2953" s="44">
        <f>'Test Scenarios'!K2962</f>
        <v>0</v>
      </c>
      <c r="C2953" s="42">
        <f>'Test Scenarios'!B2962</f>
        <v>0</v>
      </c>
      <c r="D2953" s="43" t="str">
        <f>"F-"&amp;'Test Scenarios'!M2962&amp;"-"&amp;'Test Scenarios'!C2962&amp;"-"&amp;C2953</f>
        <v>F---0</v>
      </c>
      <c r="E2953" s="43" t="s">
        <v>6576</v>
      </c>
      <c r="F2953" s="43">
        <f>'Test Scenarios'!G2962</f>
        <v>0</v>
      </c>
      <c r="G2953" s="43" t="str">
        <f>"Objective"&amp;CHAR(10)
&amp;'Test Scenarios'!L2962&amp;CHAR(10)&amp;CHAR(10)&amp;
"Test Case Description"&amp;CHAR(10)
&amp;'Test Scenarios'!D2962&amp;CHAR(10)&amp;CHAR(10)&amp;
"Expected Results"&amp;CHAR(10)&amp;'Test Scenarios'!F2962</f>
        <v xml:space="preserve">Objective
Test Case Description
Expected Results
</v>
      </c>
      <c r="H2953" s="41"/>
      <c r="I2953" s="43" t="s">
        <v>6577</v>
      </c>
      <c r="J2953" s="41" t="str">
        <f>"TST-F "&amp;_xlfn.XLOOKUP('Test Scenarios'!M2962,'Taxonomy and Epics'!H:H,'Taxonomy and Epics'!E:E)</f>
        <v xml:space="preserve">TST-F </v>
      </c>
      <c r="K2953" s="36" t="str">
        <f>"Phase1,"&amp;_xlfn.XLOOKUP('Test Scenarios'!M2962,'Taxonomy and Epics'!H:H,'Taxonomy and Epics'!B:B)&amp;"_"&amp;_xlfn.XLOOKUP('Test Scenarios'!M2962,'Taxonomy and Epics'!H:H,'Taxonomy and Epics'!C:C)&amp;","&amp;'Test Scenarios'!M2962&amp;",Fin_Functional, Workday"</f>
        <v>Phase1,_,,Fin_Functional, Workday</v>
      </c>
      <c r="L2953" s="41"/>
      <c r="M2953" s="41"/>
      <c r="N2953" s="41"/>
      <c r="O2953" s="41"/>
      <c r="P2953" s="41"/>
      <c r="Q2953" s="41"/>
      <c r="R2953" s="41"/>
      <c r="S2953" s="41"/>
      <c r="T2953" s="38"/>
    </row>
    <row r="2954" spans="1:20" ht="128" x14ac:dyDescent="0.2">
      <c r="A2954" s="20">
        <f>'Test Scenarios'!A2963</f>
        <v>0</v>
      </c>
      <c r="B2954" s="44">
        <f>'Test Scenarios'!K2963</f>
        <v>0</v>
      </c>
      <c r="C2954" s="42">
        <f>'Test Scenarios'!B2963</f>
        <v>0</v>
      </c>
      <c r="D2954" s="43" t="str">
        <f>"F-"&amp;'Test Scenarios'!M2963&amp;"-"&amp;'Test Scenarios'!C2963&amp;"-"&amp;C2954</f>
        <v>F---0</v>
      </c>
      <c r="E2954" s="43" t="s">
        <v>6576</v>
      </c>
      <c r="F2954" s="43">
        <f>'Test Scenarios'!G2963</f>
        <v>0</v>
      </c>
      <c r="G2954" s="43" t="str">
        <f>"Objective"&amp;CHAR(10)
&amp;'Test Scenarios'!L2963&amp;CHAR(10)&amp;CHAR(10)&amp;
"Test Case Description"&amp;CHAR(10)
&amp;'Test Scenarios'!D2963&amp;CHAR(10)&amp;CHAR(10)&amp;
"Expected Results"&amp;CHAR(10)&amp;'Test Scenarios'!F2963</f>
        <v xml:space="preserve">Objective
Test Case Description
Expected Results
</v>
      </c>
      <c r="H2954" s="41"/>
      <c r="I2954" s="43" t="s">
        <v>6577</v>
      </c>
      <c r="J2954" s="41" t="str">
        <f>"TST-F "&amp;_xlfn.XLOOKUP('Test Scenarios'!M2963,'Taxonomy and Epics'!H:H,'Taxonomy and Epics'!E:E)</f>
        <v xml:space="preserve">TST-F </v>
      </c>
      <c r="K2954" s="36" t="str">
        <f>"Phase1,"&amp;_xlfn.XLOOKUP('Test Scenarios'!M2963,'Taxonomy and Epics'!H:H,'Taxonomy and Epics'!B:B)&amp;"_"&amp;_xlfn.XLOOKUP('Test Scenarios'!M2963,'Taxonomy and Epics'!H:H,'Taxonomy and Epics'!C:C)&amp;","&amp;'Test Scenarios'!M2963&amp;",Fin_Functional, Workday"</f>
        <v>Phase1,_,,Fin_Functional, Workday</v>
      </c>
      <c r="L2954" s="41"/>
      <c r="M2954" s="41"/>
      <c r="N2954" s="41"/>
      <c r="O2954" s="41"/>
      <c r="P2954" s="41"/>
      <c r="Q2954" s="41"/>
      <c r="R2954" s="41"/>
      <c r="S2954" s="41"/>
      <c r="T2954" s="38"/>
    </row>
    <row r="2955" spans="1:20" ht="128" x14ac:dyDescent="0.2">
      <c r="A2955" s="20">
        <f>'Test Scenarios'!A2964</f>
        <v>0</v>
      </c>
      <c r="B2955" s="44">
        <f>'Test Scenarios'!K2964</f>
        <v>0</v>
      </c>
      <c r="C2955" s="42">
        <f>'Test Scenarios'!B2964</f>
        <v>0</v>
      </c>
      <c r="D2955" s="43" t="str">
        <f>"F-"&amp;'Test Scenarios'!M2964&amp;"-"&amp;'Test Scenarios'!C2964&amp;"-"&amp;C2955</f>
        <v>F---0</v>
      </c>
      <c r="E2955" s="43" t="s">
        <v>6576</v>
      </c>
      <c r="F2955" s="43">
        <f>'Test Scenarios'!G2964</f>
        <v>0</v>
      </c>
      <c r="G2955" s="43" t="str">
        <f>"Objective"&amp;CHAR(10)
&amp;'Test Scenarios'!L2964&amp;CHAR(10)&amp;CHAR(10)&amp;
"Test Case Description"&amp;CHAR(10)
&amp;'Test Scenarios'!D2964&amp;CHAR(10)&amp;CHAR(10)&amp;
"Expected Results"&amp;CHAR(10)&amp;'Test Scenarios'!F2964</f>
        <v xml:space="preserve">Objective
Test Case Description
Expected Results
</v>
      </c>
      <c r="H2955" s="41"/>
      <c r="I2955" s="43" t="s">
        <v>6577</v>
      </c>
      <c r="J2955" s="41" t="str">
        <f>"TST-F "&amp;_xlfn.XLOOKUP('Test Scenarios'!M2964,'Taxonomy and Epics'!H:H,'Taxonomy and Epics'!E:E)</f>
        <v xml:space="preserve">TST-F </v>
      </c>
      <c r="K2955" s="36" t="str">
        <f>"Phase1,"&amp;_xlfn.XLOOKUP('Test Scenarios'!M2964,'Taxonomy and Epics'!H:H,'Taxonomy and Epics'!B:B)&amp;"_"&amp;_xlfn.XLOOKUP('Test Scenarios'!M2964,'Taxonomy and Epics'!H:H,'Taxonomy and Epics'!C:C)&amp;","&amp;'Test Scenarios'!M2964&amp;",Fin_Functional, Workday"</f>
        <v>Phase1,_,,Fin_Functional, Workday</v>
      </c>
      <c r="L2955" s="41"/>
      <c r="M2955" s="41"/>
      <c r="N2955" s="41"/>
      <c r="O2955" s="41"/>
      <c r="P2955" s="41"/>
      <c r="Q2955" s="41"/>
      <c r="R2955" s="41"/>
      <c r="S2955" s="41"/>
      <c r="T2955" s="38"/>
    </row>
    <row r="2956" spans="1:20" ht="128" x14ac:dyDescent="0.2">
      <c r="A2956" s="20">
        <f>'Test Scenarios'!A2965</f>
        <v>0</v>
      </c>
      <c r="B2956" s="44">
        <f>'Test Scenarios'!K2965</f>
        <v>0</v>
      </c>
      <c r="C2956" s="42">
        <f>'Test Scenarios'!B2965</f>
        <v>0</v>
      </c>
      <c r="D2956" s="43" t="str">
        <f>"F-"&amp;'Test Scenarios'!M2965&amp;"-"&amp;'Test Scenarios'!C2965&amp;"-"&amp;C2956</f>
        <v>F---0</v>
      </c>
      <c r="E2956" s="43" t="s">
        <v>6576</v>
      </c>
      <c r="F2956" s="43">
        <f>'Test Scenarios'!G2965</f>
        <v>0</v>
      </c>
      <c r="G2956" s="43" t="str">
        <f>"Objective"&amp;CHAR(10)
&amp;'Test Scenarios'!L2965&amp;CHAR(10)&amp;CHAR(10)&amp;
"Test Case Description"&amp;CHAR(10)
&amp;'Test Scenarios'!D2965&amp;CHAR(10)&amp;CHAR(10)&amp;
"Expected Results"&amp;CHAR(10)&amp;'Test Scenarios'!F2965</f>
        <v xml:space="preserve">Objective
Test Case Description
Expected Results
</v>
      </c>
      <c r="H2956" s="41"/>
      <c r="I2956" s="43" t="s">
        <v>6577</v>
      </c>
      <c r="J2956" s="41" t="str">
        <f>"TST-F "&amp;_xlfn.XLOOKUP('Test Scenarios'!M2965,'Taxonomy and Epics'!H:H,'Taxonomy and Epics'!E:E)</f>
        <v xml:space="preserve">TST-F </v>
      </c>
      <c r="K2956" s="36" t="str">
        <f>"Phase1,"&amp;_xlfn.XLOOKUP('Test Scenarios'!M2965,'Taxonomy and Epics'!H:H,'Taxonomy and Epics'!B:B)&amp;"_"&amp;_xlfn.XLOOKUP('Test Scenarios'!M2965,'Taxonomy and Epics'!H:H,'Taxonomy and Epics'!C:C)&amp;","&amp;'Test Scenarios'!M2965&amp;",Fin_Functional, Workday"</f>
        <v>Phase1,_,,Fin_Functional, Workday</v>
      </c>
      <c r="L2956" s="41"/>
      <c r="M2956" s="41"/>
      <c r="N2956" s="41"/>
      <c r="O2956" s="41"/>
      <c r="P2956" s="41"/>
      <c r="Q2956" s="41"/>
      <c r="R2956" s="41"/>
      <c r="S2956" s="41"/>
      <c r="T2956" s="38"/>
    </row>
    <row r="2957" spans="1:20" ht="128" x14ac:dyDescent="0.2">
      <c r="A2957" s="20">
        <f>'Test Scenarios'!A2966</f>
        <v>0</v>
      </c>
      <c r="B2957" s="44">
        <f>'Test Scenarios'!K2966</f>
        <v>0</v>
      </c>
      <c r="C2957" s="42">
        <f>'Test Scenarios'!B2966</f>
        <v>0</v>
      </c>
      <c r="D2957" s="43" t="str">
        <f>"F-"&amp;'Test Scenarios'!M2966&amp;"-"&amp;'Test Scenarios'!C2966&amp;"-"&amp;C2957</f>
        <v>F---0</v>
      </c>
      <c r="E2957" s="43" t="s">
        <v>6576</v>
      </c>
      <c r="F2957" s="43">
        <f>'Test Scenarios'!G2966</f>
        <v>0</v>
      </c>
      <c r="G2957" s="43" t="str">
        <f>"Objective"&amp;CHAR(10)
&amp;'Test Scenarios'!L2966&amp;CHAR(10)&amp;CHAR(10)&amp;
"Test Case Description"&amp;CHAR(10)
&amp;'Test Scenarios'!D2966&amp;CHAR(10)&amp;CHAR(10)&amp;
"Expected Results"&amp;CHAR(10)&amp;'Test Scenarios'!F2966</f>
        <v xml:space="preserve">Objective
Test Case Description
Expected Results
</v>
      </c>
      <c r="H2957" s="41"/>
      <c r="I2957" s="43" t="s">
        <v>6577</v>
      </c>
      <c r="J2957" s="41" t="str">
        <f>"TST-F "&amp;_xlfn.XLOOKUP('Test Scenarios'!M2966,'Taxonomy and Epics'!H:H,'Taxonomy and Epics'!E:E)</f>
        <v xml:space="preserve">TST-F </v>
      </c>
      <c r="K2957" s="36" t="str">
        <f>"Phase1,"&amp;_xlfn.XLOOKUP('Test Scenarios'!M2966,'Taxonomy and Epics'!H:H,'Taxonomy and Epics'!B:B)&amp;"_"&amp;_xlfn.XLOOKUP('Test Scenarios'!M2966,'Taxonomy and Epics'!H:H,'Taxonomy and Epics'!C:C)&amp;","&amp;'Test Scenarios'!M2966&amp;",Fin_Functional, Workday"</f>
        <v>Phase1,_,,Fin_Functional, Workday</v>
      </c>
      <c r="L2957" s="41"/>
      <c r="M2957" s="41"/>
      <c r="N2957" s="41"/>
      <c r="O2957" s="41"/>
      <c r="P2957" s="41"/>
      <c r="Q2957" s="41"/>
      <c r="R2957" s="41"/>
      <c r="S2957" s="41"/>
      <c r="T2957" s="38"/>
    </row>
    <row r="2958" spans="1:20" ht="128" x14ac:dyDescent="0.2">
      <c r="A2958" s="20">
        <f>'Test Scenarios'!A2967</f>
        <v>0</v>
      </c>
      <c r="B2958" s="44">
        <f>'Test Scenarios'!K2967</f>
        <v>0</v>
      </c>
      <c r="C2958" s="42">
        <f>'Test Scenarios'!B2967</f>
        <v>0</v>
      </c>
      <c r="D2958" s="43" t="str">
        <f>"F-"&amp;'Test Scenarios'!M2967&amp;"-"&amp;'Test Scenarios'!C2967&amp;"-"&amp;C2958</f>
        <v>F---0</v>
      </c>
      <c r="E2958" s="43" t="s">
        <v>6576</v>
      </c>
      <c r="F2958" s="43">
        <f>'Test Scenarios'!G2967</f>
        <v>0</v>
      </c>
      <c r="G2958" s="43" t="str">
        <f>"Objective"&amp;CHAR(10)
&amp;'Test Scenarios'!L2967&amp;CHAR(10)&amp;CHAR(10)&amp;
"Test Case Description"&amp;CHAR(10)
&amp;'Test Scenarios'!D2967&amp;CHAR(10)&amp;CHAR(10)&amp;
"Expected Results"&amp;CHAR(10)&amp;'Test Scenarios'!F2967</f>
        <v xml:space="preserve">Objective
Test Case Description
Expected Results
</v>
      </c>
      <c r="H2958" s="41"/>
      <c r="I2958" s="43" t="s">
        <v>6577</v>
      </c>
      <c r="J2958" s="41" t="str">
        <f>"TST-F "&amp;_xlfn.XLOOKUP('Test Scenarios'!M2967,'Taxonomy and Epics'!H:H,'Taxonomy and Epics'!E:E)</f>
        <v xml:space="preserve">TST-F </v>
      </c>
      <c r="K2958" s="36" t="str">
        <f>"Phase1,"&amp;_xlfn.XLOOKUP('Test Scenarios'!M2967,'Taxonomy and Epics'!H:H,'Taxonomy and Epics'!B:B)&amp;"_"&amp;_xlfn.XLOOKUP('Test Scenarios'!M2967,'Taxonomy and Epics'!H:H,'Taxonomy and Epics'!C:C)&amp;","&amp;'Test Scenarios'!M2967&amp;",Fin_Functional, Workday"</f>
        <v>Phase1,_,,Fin_Functional, Workday</v>
      </c>
      <c r="L2958" s="41"/>
      <c r="M2958" s="41"/>
      <c r="N2958" s="41"/>
      <c r="O2958" s="41"/>
      <c r="P2958" s="41"/>
      <c r="Q2958" s="41"/>
      <c r="R2958" s="41"/>
      <c r="S2958" s="41"/>
      <c r="T2958" s="38"/>
    </row>
    <row r="2959" spans="1:20" ht="128" x14ac:dyDescent="0.2">
      <c r="A2959" s="20">
        <f>'Test Scenarios'!A2968</f>
        <v>0</v>
      </c>
      <c r="B2959" s="44">
        <f>'Test Scenarios'!K2968</f>
        <v>0</v>
      </c>
      <c r="C2959" s="42">
        <f>'Test Scenarios'!B2968</f>
        <v>0</v>
      </c>
      <c r="D2959" s="43" t="str">
        <f>"F-"&amp;'Test Scenarios'!M2968&amp;"-"&amp;'Test Scenarios'!C2968&amp;"-"&amp;C2959</f>
        <v>F---0</v>
      </c>
      <c r="E2959" s="43" t="s">
        <v>6576</v>
      </c>
      <c r="F2959" s="43">
        <f>'Test Scenarios'!G2968</f>
        <v>0</v>
      </c>
      <c r="G2959" s="43" t="str">
        <f>"Objective"&amp;CHAR(10)
&amp;'Test Scenarios'!L2968&amp;CHAR(10)&amp;CHAR(10)&amp;
"Test Case Description"&amp;CHAR(10)
&amp;'Test Scenarios'!D2968&amp;CHAR(10)&amp;CHAR(10)&amp;
"Expected Results"&amp;CHAR(10)&amp;'Test Scenarios'!F2968</f>
        <v xml:space="preserve">Objective
Test Case Description
Expected Results
</v>
      </c>
      <c r="H2959" s="41"/>
      <c r="I2959" s="43" t="s">
        <v>6577</v>
      </c>
      <c r="J2959" s="41" t="str">
        <f>"TST-F "&amp;_xlfn.XLOOKUP('Test Scenarios'!M2968,'Taxonomy and Epics'!H:H,'Taxonomy and Epics'!E:E)</f>
        <v xml:space="preserve">TST-F </v>
      </c>
      <c r="K2959" s="36" t="str">
        <f>"Phase1,"&amp;_xlfn.XLOOKUP('Test Scenarios'!M2968,'Taxonomy and Epics'!H:H,'Taxonomy and Epics'!B:B)&amp;"_"&amp;_xlfn.XLOOKUP('Test Scenarios'!M2968,'Taxonomy and Epics'!H:H,'Taxonomy and Epics'!C:C)&amp;","&amp;'Test Scenarios'!M2968&amp;",Fin_Functional, Workday"</f>
        <v>Phase1,_,,Fin_Functional, Workday</v>
      </c>
      <c r="L2959" s="41"/>
      <c r="M2959" s="41"/>
      <c r="N2959" s="41"/>
      <c r="O2959" s="41"/>
      <c r="P2959" s="41"/>
      <c r="Q2959" s="41"/>
      <c r="R2959" s="41"/>
      <c r="S2959" s="41"/>
      <c r="T2959" s="38"/>
    </row>
    <row r="2960" spans="1:20" ht="128" x14ac:dyDescent="0.2">
      <c r="A2960" s="20">
        <f>'Test Scenarios'!A2969</f>
        <v>0</v>
      </c>
      <c r="B2960" s="44">
        <f>'Test Scenarios'!K2969</f>
        <v>0</v>
      </c>
      <c r="C2960" s="42">
        <f>'Test Scenarios'!B2969</f>
        <v>0</v>
      </c>
      <c r="D2960" s="43" t="str">
        <f>"F-"&amp;'Test Scenarios'!M2969&amp;"-"&amp;'Test Scenarios'!C2969&amp;"-"&amp;C2960</f>
        <v>F---0</v>
      </c>
      <c r="E2960" s="43" t="s">
        <v>6576</v>
      </c>
      <c r="F2960" s="43">
        <f>'Test Scenarios'!G2969</f>
        <v>0</v>
      </c>
      <c r="G2960" s="43" t="str">
        <f>"Objective"&amp;CHAR(10)
&amp;'Test Scenarios'!L2969&amp;CHAR(10)&amp;CHAR(10)&amp;
"Test Case Description"&amp;CHAR(10)
&amp;'Test Scenarios'!D2969&amp;CHAR(10)&amp;CHAR(10)&amp;
"Expected Results"&amp;CHAR(10)&amp;'Test Scenarios'!F2969</f>
        <v xml:space="preserve">Objective
Test Case Description
Expected Results
</v>
      </c>
      <c r="H2960" s="41"/>
      <c r="I2960" s="43" t="s">
        <v>6577</v>
      </c>
      <c r="J2960" s="41" t="str">
        <f>"TST-F "&amp;_xlfn.XLOOKUP('Test Scenarios'!M2969,'Taxonomy and Epics'!H:H,'Taxonomy and Epics'!E:E)</f>
        <v xml:space="preserve">TST-F </v>
      </c>
      <c r="K2960" s="36" t="str">
        <f>"Phase1,"&amp;_xlfn.XLOOKUP('Test Scenarios'!M2969,'Taxonomy and Epics'!H:H,'Taxonomy and Epics'!B:B)&amp;"_"&amp;_xlfn.XLOOKUP('Test Scenarios'!M2969,'Taxonomy and Epics'!H:H,'Taxonomy and Epics'!C:C)&amp;","&amp;'Test Scenarios'!M2969&amp;",Fin_Functional, Workday"</f>
        <v>Phase1,_,,Fin_Functional, Workday</v>
      </c>
      <c r="L2960" s="41"/>
      <c r="M2960" s="41"/>
      <c r="N2960" s="41"/>
      <c r="O2960" s="41"/>
      <c r="P2960" s="41"/>
      <c r="Q2960" s="41"/>
      <c r="R2960" s="41"/>
      <c r="S2960" s="41"/>
      <c r="T2960" s="38"/>
    </row>
    <row r="2961" spans="1:20" ht="128" x14ac:dyDescent="0.2">
      <c r="A2961" s="20">
        <f>'Test Scenarios'!A2970</f>
        <v>0</v>
      </c>
      <c r="B2961" s="44">
        <f>'Test Scenarios'!K2970</f>
        <v>0</v>
      </c>
      <c r="C2961" s="42">
        <f>'Test Scenarios'!B2970</f>
        <v>0</v>
      </c>
      <c r="D2961" s="43" t="str">
        <f>"F-"&amp;'Test Scenarios'!M2970&amp;"-"&amp;'Test Scenarios'!C2970&amp;"-"&amp;C2961</f>
        <v>F---0</v>
      </c>
      <c r="E2961" s="43" t="s">
        <v>6576</v>
      </c>
      <c r="F2961" s="43">
        <f>'Test Scenarios'!G2970</f>
        <v>0</v>
      </c>
      <c r="G2961" s="43" t="str">
        <f>"Objective"&amp;CHAR(10)
&amp;'Test Scenarios'!L2970&amp;CHAR(10)&amp;CHAR(10)&amp;
"Test Case Description"&amp;CHAR(10)
&amp;'Test Scenarios'!D2970&amp;CHAR(10)&amp;CHAR(10)&amp;
"Expected Results"&amp;CHAR(10)&amp;'Test Scenarios'!F2970</f>
        <v xml:space="preserve">Objective
Test Case Description
Expected Results
</v>
      </c>
      <c r="H2961" s="41"/>
      <c r="I2961" s="43" t="s">
        <v>6577</v>
      </c>
      <c r="J2961" s="41" t="str">
        <f>"TST-F "&amp;_xlfn.XLOOKUP('Test Scenarios'!M2970,'Taxonomy and Epics'!H:H,'Taxonomy and Epics'!E:E)</f>
        <v xml:space="preserve">TST-F </v>
      </c>
      <c r="K2961" s="36" t="str">
        <f>"Phase1,"&amp;_xlfn.XLOOKUP('Test Scenarios'!M2970,'Taxonomy and Epics'!H:H,'Taxonomy and Epics'!B:B)&amp;"_"&amp;_xlfn.XLOOKUP('Test Scenarios'!M2970,'Taxonomy and Epics'!H:H,'Taxonomy and Epics'!C:C)&amp;","&amp;'Test Scenarios'!M2970&amp;",Fin_Functional, Workday"</f>
        <v>Phase1,_,,Fin_Functional, Workday</v>
      </c>
      <c r="L2961" s="41"/>
      <c r="M2961" s="41"/>
      <c r="N2961" s="41"/>
      <c r="O2961" s="41"/>
      <c r="P2961" s="41"/>
      <c r="Q2961" s="41"/>
      <c r="R2961" s="41"/>
      <c r="S2961" s="41"/>
      <c r="T2961" s="38"/>
    </row>
    <row r="2962" spans="1:20" ht="128" x14ac:dyDescent="0.2">
      <c r="A2962" s="20">
        <f>'Test Scenarios'!A2971</f>
        <v>0</v>
      </c>
      <c r="B2962" s="44">
        <f>'Test Scenarios'!K2971</f>
        <v>0</v>
      </c>
      <c r="C2962" s="42">
        <f>'Test Scenarios'!B2971</f>
        <v>0</v>
      </c>
      <c r="D2962" s="43" t="str">
        <f>"F-"&amp;'Test Scenarios'!M2971&amp;"-"&amp;'Test Scenarios'!C2971&amp;"-"&amp;C2962</f>
        <v>F---0</v>
      </c>
      <c r="E2962" s="43" t="s">
        <v>6576</v>
      </c>
      <c r="F2962" s="43">
        <f>'Test Scenarios'!G2971</f>
        <v>0</v>
      </c>
      <c r="G2962" s="43" t="str">
        <f>"Objective"&amp;CHAR(10)
&amp;'Test Scenarios'!L2971&amp;CHAR(10)&amp;CHAR(10)&amp;
"Test Case Description"&amp;CHAR(10)
&amp;'Test Scenarios'!D2971&amp;CHAR(10)&amp;CHAR(10)&amp;
"Expected Results"&amp;CHAR(10)&amp;'Test Scenarios'!F2971</f>
        <v xml:space="preserve">Objective
Test Case Description
Expected Results
</v>
      </c>
      <c r="H2962" s="41"/>
      <c r="I2962" s="43" t="s">
        <v>6577</v>
      </c>
      <c r="J2962" s="41" t="str">
        <f>"TST-F "&amp;_xlfn.XLOOKUP('Test Scenarios'!M2971,'Taxonomy and Epics'!H:H,'Taxonomy and Epics'!E:E)</f>
        <v xml:space="preserve">TST-F </v>
      </c>
      <c r="K2962" s="36" t="str">
        <f>"Phase1,"&amp;_xlfn.XLOOKUP('Test Scenarios'!M2971,'Taxonomy and Epics'!H:H,'Taxonomy and Epics'!B:B)&amp;"_"&amp;_xlfn.XLOOKUP('Test Scenarios'!M2971,'Taxonomy and Epics'!H:H,'Taxonomy and Epics'!C:C)&amp;","&amp;'Test Scenarios'!M2971&amp;",Fin_Functional, Workday"</f>
        <v>Phase1,_,,Fin_Functional, Workday</v>
      </c>
      <c r="L2962" s="41"/>
      <c r="M2962" s="41"/>
      <c r="N2962" s="41"/>
      <c r="O2962" s="41"/>
      <c r="P2962" s="41"/>
      <c r="Q2962" s="41"/>
      <c r="R2962" s="41"/>
      <c r="S2962" s="41"/>
      <c r="T2962" s="38"/>
    </row>
    <row r="2963" spans="1:20" ht="128" x14ac:dyDescent="0.2">
      <c r="A2963" s="20">
        <f>'Test Scenarios'!A2972</f>
        <v>0</v>
      </c>
      <c r="B2963" s="44">
        <f>'Test Scenarios'!K2972</f>
        <v>0</v>
      </c>
      <c r="C2963" s="42">
        <f>'Test Scenarios'!B2972</f>
        <v>0</v>
      </c>
      <c r="D2963" s="43" t="str">
        <f>"F-"&amp;'Test Scenarios'!M2972&amp;"-"&amp;'Test Scenarios'!C2972&amp;"-"&amp;C2963</f>
        <v>F---0</v>
      </c>
      <c r="E2963" s="43" t="s">
        <v>6576</v>
      </c>
      <c r="F2963" s="43">
        <f>'Test Scenarios'!G2972</f>
        <v>0</v>
      </c>
      <c r="G2963" s="43" t="str">
        <f>"Objective"&amp;CHAR(10)
&amp;'Test Scenarios'!L2972&amp;CHAR(10)&amp;CHAR(10)&amp;
"Test Case Description"&amp;CHAR(10)
&amp;'Test Scenarios'!D2972&amp;CHAR(10)&amp;CHAR(10)&amp;
"Expected Results"&amp;CHAR(10)&amp;'Test Scenarios'!F2972</f>
        <v xml:space="preserve">Objective
Test Case Description
Expected Results
</v>
      </c>
      <c r="H2963" s="41"/>
      <c r="I2963" s="43" t="s">
        <v>6577</v>
      </c>
      <c r="J2963" s="41" t="str">
        <f>"TST-F "&amp;_xlfn.XLOOKUP('Test Scenarios'!M2972,'Taxonomy and Epics'!H:H,'Taxonomy and Epics'!E:E)</f>
        <v xml:space="preserve">TST-F </v>
      </c>
      <c r="K2963" s="36" t="str">
        <f>"Phase1,"&amp;_xlfn.XLOOKUP('Test Scenarios'!M2972,'Taxonomy and Epics'!H:H,'Taxonomy and Epics'!B:B)&amp;"_"&amp;_xlfn.XLOOKUP('Test Scenarios'!M2972,'Taxonomy and Epics'!H:H,'Taxonomy and Epics'!C:C)&amp;","&amp;'Test Scenarios'!M2972&amp;",Fin_Functional, Workday"</f>
        <v>Phase1,_,,Fin_Functional, Workday</v>
      </c>
      <c r="L2963" s="41"/>
      <c r="M2963" s="41"/>
      <c r="N2963" s="41"/>
      <c r="O2963" s="41"/>
      <c r="P2963" s="41"/>
      <c r="Q2963" s="41"/>
      <c r="R2963" s="41"/>
      <c r="S2963" s="41"/>
      <c r="T2963" s="38"/>
    </row>
    <row r="2964" spans="1:20" ht="128" x14ac:dyDescent="0.2">
      <c r="A2964" s="20">
        <f>'Test Scenarios'!A2973</f>
        <v>0</v>
      </c>
      <c r="B2964" s="44">
        <f>'Test Scenarios'!K2973</f>
        <v>0</v>
      </c>
      <c r="C2964" s="42">
        <f>'Test Scenarios'!B2973</f>
        <v>0</v>
      </c>
      <c r="D2964" s="43" t="str">
        <f>"F-"&amp;'Test Scenarios'!M2973&amp;"-"&amp;'Test Scenarios'!C2973&amp;"-"&amp;C2964</f>
        <v>F---0</v>
      </c>
      <c r="E2964" s="43" t="s">
        <v>6576</v>
      </c>
      <c r="F2964" s="43">
        <f>'Test Scenarios'!G2973</f>
        <v>0</v>
      </c>
      <c r="G2964" s="43" t="str">
        <f>"Objective"&amp;CHAR(10)
&amp;'Test Scenarios'!L2973&amp;CHAR(10)&amp;CHAR(10)&amp;
"Test Case Description"&amp;CHAR(10)
&amp;'Test Scenarios'!D2973&amp;CHAR(10)&amp;CHAR(10)&amp;
"Expected Results"&amp;CHAR(10)&amp;'Test Scenarios'!F2973</f>
        <v xml:space="preserve">Objective
Test Case Description
Expected Results
</v>
      </c>
      <c r="H2964" s="41"/>
      <c r="I2964" s="43" t="s">
        <v>6577</v>
      </c>
      <c r="J2964" s="41" t="str">
        <f>"TST-F "&amp;_xlfn.XLOOKUP('Test Scenarios'!M2973,'Taxonomy and Epics'!H:H,'Taxonomy and Epics'!E:E)</f>
        <v xml:space="preserve">TST-F </v>
      </c>
      <c r="K2964" s="36" t="str">
        <f>"Phase1,"&amp;_xlfn.XLOOKUP('Test Scenarios'!M2973,'Taxonomy and Epics'!H:H,'Taxonomy and Epics'!B:B)&amp;"_"&amp;_xlfn.XLOOKUP('Test Scenarios'!M2973,'Taxonomy and Epics'!H:H,'Taxonomy and Epics'!C:C)&amp;","&amp;'Test Scenarios'!M2973&amp;",Fin_Functional, Workday"</f>
        <v>Phase1,_,,Fin_Functional, Workday</v>
      </c>
      <c r="L2964" s="41"/>
      <c r="M2964" s="41"/>
      <c r="N2964" s="41"/>
      <c r="O2964" s="41"/>
      <c r="P2964" s="41"/>
      <c r="Q2964" s="41"/>
      <c r="R2964" s="41"/>
      <c r="S2964" s="41"/>
      <c r="T2964" s="38"/>
    </row>
    <row r="2965" spans="1:20" ht="128" x14ac:dyDescent="0.2">
      <c r="A2965" s="20">
        <f>'Test Scenarios'!A2974</f>
        <v>0</v>
      </c>
      <c r="B2965" s="44">
        <f>'Test Scenarios'!K2974</f>
        <v>0</v>
      </c>
      <c r="C2965" s="42">
        <f>'Test Scenarios'!B2974</f>
        <v>0</v>
      </c>
      <c r="D2965" s="43" t="str">
        <f>"F-"&amp;'Test Scenarios'!M2974&amp;"-"&amp;'Test Scenarios'!C2974&amp;"-"&amp;C2965</f>
        <v>F---0</v>
      </c>
      <c r="E2965" s="43" t="s">
        <v>6576</v>
      </c>
      <c r="F2965" s="43">
        <f>'Test Scenarios'!G2974</f>
        <v>0</v>
      </c>
      <c r="G2965" s="43" t="str">
        <f>"Objective"&amp;CHAR(10)
&amp;'Test Scenarios'!L2974&amp;CHAR(10)&amp;CHAR(10)&amp;
"Test Case Description"&amp;CHAR(10)
&amp;'Test Scenarios'!D2974&amp;CHAR(10)&amp;CHAR(10)&amp;
"Expected Results"&amp;CHAR(10)&amp;'Test Scenarios'!F2974</f>
        <v xml:space="preserve">Objective
Test Case Description
Expected Results
</v>
      </c>
      <c r="H2965" s="41"/>
      <c r="I2965" s="43" t="s">
        <v>6577</v>
      </c>
      <c r="J2965" s="41" t="str">
        <f>"TST-F "&amp;_xlfn.XLOOKUP('Test Scenarios'!M2974,'Taxonomy and Epics'!H:H,'Taxonomy and Epics'!E:E)</f>
        <v xml:space="preserve">TST-F </v>
      </c>
      <c r="K2965" s="36" t="str">
        <f>"Phase1,"&amp;_xlfn.XLOOKUP('Test Scenarios'!M2974,'Taxonomy and Epics'!H:H,'Taxonomy and Epics'!B:B)&amp;"_"&amp;_xlfn.XLOOKUP('Test Scenarios'!M2974,'Taxonomy and Epics'!H:H,'Taxonomy and Epics'!C:C)&amp;","&amp;'Test Scenarios'!M2974&amp;",Fin_Functional, Workday"</f>
        <v>Phase1,_,,Fin_Functional, Workday</v>
      </c>
      <c r="L2965" s="41"/>
      <c r="M2965" s="41"/>
      <c r="N2965" s="41"/>
      <c r="O2965" s="41"/>
      <c r="P2965" s="41"/>
      <c r="Q2965" s="41"/>
      <c r="R2965" s="41"/>
      <c r="S2965" s="41"/>
      <c r="T2965" s="38"/>
    </row>
    <row r="2966" spans="1:20" ht="128" x14ac:dyDescent="0.2">
      <c r="A2966" s="20">
        <f>'Test Scenarios'!A2975</f>
        <v>0</v>
      </c>
      <c r="B2966" s="44">
        <f>'Test Scenarios'!K2975</f>
        <v>0</v>
      </c>
      <c r="C2966" s="42">
        <f>'Test Scenarios'!B2975</f>
        <v>0</v>
      </c>
      <c r="D2966" s="43" t="str">
        <f>"F-"&amp;'Test Scenarios'!M2975&amp;"-"&amp;'Test Scenarios'!C2975&amp;"-"&amp;C2966</f>
        <v>F---0</v>
      </c>
      <c r="E2966" s="43" t="s">
        <v>6576</v>
      </c>
      <c r="F2966" s="43">
        <f>'Test Scenarios'!G2975</f>
        <v>0</v>
      </c>
      <c r="G2966" s="43" t="str">
        <f>"Objective"&amp;CHAR(10)
&amp;'Test Scenarios'!L2975&amp;CHAR(10)&amp;CHAR(10)&amp;
"Test Case Description"&amp;CHAR(10)
&amp;'Test Scenarios'!D2975&amp;CHAR(10)&amp;CHAR(10)&amp;
"Expected Results"&amp;CHAR(10)&amp;'Test Scenarios'!F2975</f>
        <v xml:space="preserve">Objective
Test Case Description
Expected Results
</v>
      </c>
      <c r="H2966" s="41"/>
      <c r="I2966" s="43" t="s">
        <v>6577</v>
      </c>
      <c r="J2966" s="41" t="str">
        <f>"TST-F "&amp;_xlfn.XLOOKUP('Test Scenarios'!M2975,'Taxonomy and Epics'!H:H,'Taxonomy and Epics'!E:E)</f>
        <v xml:space="preserve">TST-F </v>
      </c>
      <c r="K2966" s="36" t="str">
        <f>"Phase1,"&amp;_xlfn.XLOOKUP('Test Scenarios'!M2975,'Taxonomy and Epics'!H:H,'Taxonomy and Epics'!B:B)&amp;"_"&amp;_xlfn.XLOOKUP('Test Scenarios'!M2975,'Taxonomy and Epics'!H:H,'Taxonomy and Epics'!C:C)&amp;","&amp;'Test Scenarios'!M2975&amp;",Fin_Functional, Workday"</f>
        <v>Phase1,_,,Fin_Functional, Workday</v>
      </c>
      <c r="L2966" s="41"/>
      <c r="M2966" s="41"/>
      <c r="N2966" s="41"/>
      <c r="O2966" s="41"/>
      <c r="P2966" s="41"/>
      <c r="Q2966" s="41"/>
      <c r="R2966" s="41"/>
      <c r="S2966" s="41"/>
      <c r="T2966" s="38"/>
    </row>
    <row r="2967" spans="1:20" ht="128" x14ac:dyDescent="0.2">
      <c r="A2967" s="20">
        <f>'Test Scenarios'!A2976</f>
        <v>0</v>
      </c>
      <c r="B2967" s="44">
        <f>'Test Scenarios'!K2976</f>
        <v>0</v>
      </c>
      <c r="C2967" s="42">
        <f>'Test Scenarios'!B2976</f>
        <v>0</v>
      </c>
      <c r="D2967" s="43" t="str">
        <f>"F-"&amp;'Test Scenarios'!M2976&amp;"-"&amp;'Test Scenarios'!C2976&amp;"-"&amp;C2967</f>
        <v>F---0</v>
      </c>
      <c r="E2967" s="43" t="s">
        <v>6576</v>
      </c>
      <c r="F2967" s="43">
        <f>'Test Scenarios'!G2976</f>
        <v>0</v>
      </c>
      <c r="G2967" s="43" t="str">
        <f>"Objective"&amp;CHAR(10)
&amp;'Test Scenarios'!L2976&amp;CHAR(10)&amp;CHAR(10)&amp;
"Test Case Description"&amp;CHAR(10)
&amp;'Test Scenarios'!D2976&amp;CHAR(10)&amp;CHAR(10)&amp;
"Expected Results"&amp;CHAR(10)&amp;'Test Scenarios'!F2976</f>
        <v xml:space="preserve">Objective
Test Case Description
Expected Results
</v>
      </c>
      <c r="H2967" s="41"/>
      <c r="I2967" s="43" t="s">
        <v>6577</v>
      </c>
      <c r="J2967" s="41" t="str">
        <f>"TST-F "&amp;_xlfn.XLOOKUP('Test Scenarios'!M2976,'Taxonomy and Epics'!H:H,'Taxonomy and Epics'!E:E)</f>
        <v xml:space="preserve">TST-F </v>
      </c>
      <c r="K2967" s="36" t="str">
        <f>"Phase1,"&amp;_xlfn.XLOOKUP('Test Scenarios'!M2976,'Taxonomy and Epics'!H:H,'Taxonomy and Epics'!B:B)&amp;"_"&amp;_xlfn.XLOOKUP('Test Scenarios'!M2976,'Taxonomy and Epics'!H:H,'Taxonomy and Epics'!C:C)&amp;","&amp;'Test Scenarios'!M2976&amp;",Fin_Functional, Workday"</f>
        <v>Phase1,_,,Fin_Functional, Workday</v>
      </c>
      <c r="L2967" s="41"/>
      <c r="M2967" s="41"/>
      <c r="N2967" s="41"/>
      <c r="O2967" s="41"/>
      <c r="P2967" s="41"/>
      <c r="Q2967" s="41"/>
      <c r="R2967" s="41"/>
      <c r="S2967" s="41"/>
      <c r="T2967" s="38"/>
    </row>
    <row r="2968" spans="1:20" ht="128" x14ac:dyDescent="0.2">
      <c r="A2968" s="20">
        <f>'Test Scenarios'!A2977</f>
        <v>0</v>
      </c>
      <c r="B2968" s="44">
        <f>'Test Scenarios'!K2977</f>
        <v>0</v>
      </c>
      <c r="C2968" s="42">
        <f>'Test Scenarios'!B2977</f>
        <v>0</v>
      </c>
      <c r="D2968" s="43" t="str">
        <f>"F-"&amp;'Test Scenarios'!M2977&amp;"-"&amp;'Test Scenarios'!C2977&amp;"-"&amp;C2968</f>
        <v>F---0</v>
      </c>
      <c r="E2968" s="43" t="s">
        <v>6576</v>
      </c>
      <c r="F2968" s="43">
        <f>'Test Scenarios'!G2977</f>
        <v>0</v>
      </c>
      <c r="G2968" s="43" t="str">
        <f>"Objective"&amp;CHAR(10)
&amp;'Test Scenarios'!L2977&amp;CHAR(10)&amp;CHAR(10)&amp;
"Test Case Description"&amp;CHAR(10)
&amp;'Test Scenarios'!D2977&amp;CHAR(10)&amp;CHAR(10)&amp;
"Expected Results"&amp;CHAR(10)&amp;'Test Scenarios'!F2977</f>
        <v xml:space="preserve">Objective
Test Case Description
Expected Results
</v>
      </c>
      <c r="H2968" s="41"/>
      <c r="I2968" s="43" t="s">
        <v>6577</v>
      </c>
      <c r="J2968" s="41" t="str">
        <f>"TST-F "&amp;_xlfn.XLOOKUP('Test Scenarios'!M2977,'Taxonomy and Epics'!H:H,'Taxonomy and Epics'!E:E)</f>
        <v xml:space="preserve">TST-F </v>
      </c>
      <c r="K2968" s="36" t="str">
        <f>"Phase1,"&amp;_xlfn.XLOOKUP('Test Scenarios'!M2977,'Taxonomy and Epics'!H:H,'Taxonomy and Epics'!B:B)&amp;"_"&amp;_xlfn.XLOOKUP('Test Scenarios'!M2977,'Taxonomy and Epics'!H:H,'Taxonomy and Epics'!C:C)&amp;","&amp;'Test Scenarios'!M2977&amp;",Fin_Functional, Workday"</f>
        <v>Phase1,_,,Fin_Functional, Workday</v>
      </c>
      <c r="L2968" s="41"/>
      <c r="M2968" s="41"/>
      <c r="N2968" s="41"/>
      <c r="O2968" s="41"/>
      <c r="P2968" s="41"/>
      <c r="Q2968" s="41"/>
      <c r="R2968" s="41"/>
      <c r="S2968" s="41"/>
      <c r="T2968" s="38"/>
    </row>
    <row r="2969" spans="1:20" ht="128" x14ac:dyDescent="0.2">
      <c r="A2969" s="20">
        <f>'Test Scenarios'!A2978</f>
        <v>0</v>
      </c>
      <c r="B2969" s="44">
        <f>'Test Scenarios'!K2978</f>
        <v>0</v>
      </c>
      <c r="C2969" s="42">
        <f>'Test Scenarios'!B2978</f>
        <v>0</v>
      </c>
      <c r="D2969" s="43" t="str">
        <f>"F-"&amp;'Test Scenarios'!M2978&amp;"-"&amp;'Test Scenarios'!C2978&amp;"-"&amp;C2969</f>
        <v>F---0</v>
      </c>
      <c r="E2969" s="43" t="s">
        <v>6576</v>
      </c>
      <c r="F2969" s="43">
        <f>'Test Scenarios'!G2978</f>
        <v>0</v>
      </c>
      <c r="G2969" s="43" t="str">
        <f>"Objective"&amp;CHAR(10)
&amp;'Test Scenarios'!L2978&amp;CHAR(10)&amp;CHAR(10)&amp;
"Test Case Description"&amp;CHAR(10)
&amp;'Test Scenarios'!D2978&amp;CHAR(10)&amp;CHAR(10)&amp;
"Expected Results"&amp;CHAR(10)&amp;'Test Scenarios'!F2978</f>
        <v xml:space="preserve">Objective
Test Case Description
Expected Results
</v>
      </c>
      <c r="H2969" s="41"/>
      <c r="I2969" s="43" t="s">
        <v>6577</v>
      </c>
      <c r="J2969" s="41" t="str">
        <f>"TST-F "&amp;_xlfn.XLOOKUP('Test Scenarios'!M2978,'Taxonomy and Epics'!H:H,'Taxonomy and Epics'!E:E)</f>
        <v xml:space="preserve">TST-F </v>
      </c>
      <c r="K2969" s="36" t="str">
        <f>"Phase1,"&amp;_xlfn.XLOOKUP('Test Scenarios'!M2978,'Taxonomy and Epics'!H:H,'Taxonomy and Epics'!B:B)&amp;"_"&amp;_xlfn.XLOOKUP('Test Scenarios'!M2978,'Taxonomy and Epics'!H:H,'Taxonomy and Epics'!C:C)&amp;","&amp;'Test Scenarios'!M2978&amp;",Fin_Functional, Workday"</f>
        <v>Phase1,_,,Fin_Functional, Workday</v>
      </c>
      <c r="L2969" s="41"/>
      <c r="M2969" s="41"/>
      <c r="N2969" s="41"/>
      <c r="O2969" s="41"/>
      <c r="P2969" s="41"/>
      <c r="Q2969" s="41"/>
      <c r="R2969" s="41"/>
      <c r="S2969" s="41"/>
      <c r="T2969" s="38"/>
    </row>
    <row r="2970" spans="1:20" ht="128" x14ac:dyDescent="0.2">
      <c r="A2970" s="20">
        <f>'Test Scenarios'!A2979</f>
        <v>0</v>
      </c>
      <c r="B2970" s="44">
        <f>'Test Scenarios'!K2979</f>
        <v>0</v>
      </c>
      <c r="C2970" s="42">
        <f>'Test Scenarios'!B2979</f>
        <v>0</v>
      </c>
      <c r="D2970" s="43" t="str">
        <f>"F-"&amp;'Test Scenarios'!M2979&amp;"-"&amp;'Test Scenarios'!C2979&amp;"-"&amp;C2970</f>
        <v>F---0</v>
      </c>
      <c r="E2970" s="43" t="s">
        <v>6576</v>
      </c>
      <c r="F2970" s="43">
        <f>'Test Scenarios'!G2979</f>
        <v>0</v>
      </c>
      <c r="G2970" s="43" t="str">
        <f>"Objective"&amp;CHAR(10)
&amp;'Test Scenarios'!L2979&amp;CHAR(10)&amp;CHAR(10)&amp;
"Test Case Description"&amp;CHAR(10)
&amp;'Test Scenarios'!D2979&amp;CHAR(10)&amp;CHAR(10)&amp;
"Expected Results"&amp;CHAR(10)&amp;'Test Scenarios'!F2979</f>
        <v xml:space="preserve">Objective
Test Case Description
Expected Results
</v>
      </c>
      <c r="H2970" s="41"/>
      <c r="I2970" s="43" t="s">
        <v>6577</v>
      </c>
      <c r="J2970" s="41" t="str">
        <f>"TST-F "&amp;_xlfn.XLOOKUP('Test Scenarios'!M2979,'Taxonomy and Epics'!H:H,'Taxonomy and Epics'!E:E)</f>
        <v xml:space="preserve">TST-F </v>
      </c>
      <c r="K2970" s="36" t="str">
        <f>"Phase1,"&amp;_xlfn.XLOOKUP('Test Scenarios'!M2979,'Taxonomy and Epics'!H:H,'Taxonomy and Epics'!B:B)&amp;"_"&amp;_xlfn.XLOOKUP('Test Scenarios'!M2979,'Taxonomy and Epics'!H:H,'Taxonomy and Epics'!C:C)&amp;","&amp;'Test Scenarios'!M2979&amp;",Fin_Functional, Workday"</f>
        <v>Phase1,_,,Fin_Functional, Workday</v>
      </c>
      <c r="L2970" s="41"/>
      <c r="M2970" s="41"/>
      <c r="N2970" s="41"/>
      <c r="O2970" s="41"/>
      <c r="P2970" s="41"/>
      <c r="Q2970" s="41"/>
      <c r="R2970" s="41"/>
      <c r="S2970" s="41"/>
      <c r="T2970" s="38"/>
    </row>
    <row r="2971" spans="1:20" ht="128" x14ac:dyDescent="0.2">
      <c r="A2971" s="20">
        <f>'Test Scenarios'!A2980</f>
        <v>0</v>
      </c>
      <c r="B2971" s="44">
        <f>'Test Scenarios'!K2980</f>
        <v>0</v>
      </c>
      <c r="C2971" s="42">
        <f>'Test Scenarios'!B2980</f>
        <v>0</v>
      </c>
      <c r="D2971" s="43" t="str">
        <f>"F-"&amp;'Test Scenarios'!M2980&amp;"-"&amp;'Test Scenarios'!C2980&amp;"-"&amp;C2971</f>
        <v>F---0</v>
      </c>
      <c r="E2971" s="43" t="s">
        <v>6576</v>
      </c>
      <c r="F2971" s="43">
        <f>'Test Scenarios'!G2980</f>
        <v>0</v>
      </c>
      <c r="G2971" s="43" t="str">
        <f>"Objective"&amp;CHAR(10)
&amp;'Test Scenarios'!L2980&amp;CHAR(10)&amp;CHAR(10)&amp;
"Test Case Description"&amp;CHAR(10)
&amp;'Test Scenarios'!D2980&amp;CHAR(10)&amp;CHAR(10)&amp;
"Expected Results"&amp;CHAR(10)&amp;'Test Scenarios'!F2980</f>
        <v xml:space="preserve">Objective
Test Case Description
Expected Results
</v>
      </c>
      <c r="H2971" s="41"/>
      <c r="I2971" s="43" t="s">
        <v>6577</v>
      </c>
      <c r="J2971" s="41" t="str">
        <f>"TST-F "&amp;_xlfn.XLOOKUP('Test Scenarios'!M2980,'Taxonomy and Epics'!H:H,'Taxonomy and Epics'!E:E)</f>
        <v xml:space="preserve">TST-F </v>
      </c>
      <c r="K2971" s="36" t="str">
        <f>"Phase1,"&amp;_xlfn.XLOOKUP('Test Scenarios'!M2980,'Taxonomy and Epics'!H:H,'Taxonomy and Epics'!B:B)&amp;"_"&amp;_xlfn.XLOOKUP('Test Scenarios'!M2980,'Taxonomy and Epics'!H:H,'Taxonomy and Epics'!C:C)&amp;","&amp;'Test Scenarios'!M2980&amp;",Fin_Functional, Workday"</f>
        <v>Phase1,_,,Fin_Functional, Workday</v>
      </c>
      <c r="L2971" s="41"/>
      <c r="M2971" s="41"/>
      <c r="N2971" s="41"/>
      <c r="O2971" s="41"/>
      <c r="P2971" s="41"/>
      <c r="Q2971" s="41"/>
      <c r="R2971" s="41"/>
      <c r="S2971" s="41"/>
      <c r="T2971" s="38"/>
    </row>
    <row r="2972" spans="1:20" ht="128" x14ac:dyDescent="0.2">
      <c r="A2972" s="20">
        <f>'Test Scenarios'!A2981</f>
        <v>0</v>
      </c>
      <c r="B2972" s="44">
        <f>'Test Scenarios'!K2981</f>
        <v>0</v>
      </c>
      <c r="C2972" s="42">
        <f>'Test Scenarios'!B2981</f>
        <v>0</v>
      </c>
      <c r="D2972" s="43" t="str">
        <f>"F-"&amp;'Test Scenarios'!M2981&amp;"-"&amp;'Test Scenarios'!C2981&amp;"-"&amp;C2972</f>
        <v>F---0</v>
      </c>
      <c r="E2972" s="43" t="s">
        <v>6576</v>
      </c>
      <c r="F2972" s="43">
        <f>'Test Scenarios'!G2981</f>
        <v>0</v>
      </c>
      <c r="G2972" s="43" t="str">
        <f>"Objective"&amp;CHAR(10)
&amp;'Test Scenarios'!L2981&amp;CHAR(10)&amp;CHAR(10)&amp;
"Test Case Description"&amp;CHAR(10)
&amp;'Test Scenarios'!D2981&amp;CHAR(10)&amp;CHAR(10)&amp;
"Expected Results"&amp;CHAR(10)&amp;'Test Scenarios'!F2981</f>
        <v xml:space="preserve">Objective
Test Case Description
Expected Results
</v>
      </c>
      <c r="H2972" s="41"/>
      <c r="I2972" s="43" t="s">
        <v>6577</v>
      </c>
      <c r="J2972" s="41" t="str">
        <f>"TST-F "&amp;_xlfn.XLOOKUP('Test Scenarios'!M2981,'Taxonomy and Epics'!H:H,'Taxonomy and Epics'!E:E)</f>
        <v xml:space="preserve">TST-F </v>
      </c>
      <c r="K2972" s="36" t="str">
        <f>"Phase1,"&amp;_xlfn.XLOOKUP('Test Scenarios'!M2981,'Taxonomy and Epics'!H:H,'Taxonomy and Epics'!B:B)&amp;"_"&amp;_xlfn.XLOOKUP('Test Scenarios'!M2981,'Taxonomy and Epics'!H:H,'Taxonomy and Epics'!C:C)&amp;","&amp;'Test Scenarios'!M2981&amp;",Fin_Functional, Workday"</f>
        <v>Phase1,_,,Fin_Functional, Workday</v>
      </c>
      <c r="L2972" s="41"/>
      <c r="M2972" s="41"/>
      <c r="N2972" s="41"/>
      <c r="O2972" s="41"/>
      <c r="P2972" s="41"/>
      <c r="Q2972" s="41"/>
      <c r="R2972" s="41"/>
      <c r="S2972" s="41"/>
      <c r="T2972" s="38"/>
    </row>
    <row r="2973" spans="1:20" ht="128" x14ac:dyDescent="0.2">
      <c r="A2973" s="20">
        <f>'Test Scenarios'!A2982</f>
        <v>0</v>
      </c>
      <c r="B2973" s="44">
        <f>'Test Scenarios'!K2982</f>
        <v>0</v>
      </c>
      <c r="C2973" s="42">
        <f>'Test Scenarios'!B2982</f>
        <v>0</v>
      </c>
      <c r="D2973" s="43" t="str">
        <f>"F-"&amp;'Test Scenarios'!M2982&amp;"-"&amp;'Test Scenarios'!C2982&amp;"-"&amp;C2973</f>
        <v>F---0</v>
      </c>
      <c r="E2973" s="43" t="s">
        <v>6576</v>
      </c>
      <c r="F2973" s="43">
        <f>'Test Scenarios'!G2982</f>
        <v>0</v>
      </c>
      <c r="G2973" s="43" t="str">
        <f>"Objective"&amp;CHAR(10)
&amp;'Test Scenarios'!L2982&amp;CHAR(10)&amp;CHAR(10)&amp;
"Test Case Description"&amp;CHAR(10)
&amp;'Test Scenarios'!D2982&amp;CHAR(10)&amp;CHAR(10)&amp;
"Expected Results"&amp;CHAR(10)&amp;'Test Scenarios'!F2982</f>
        <v xml:space="preserve">Objective
Test Case Description
Expected Results
</v>
      </c>
      <c r="H2973" s="41"/>
      <c r="I2973" s="43" t="s">
        <v>6577</v>
      </c>
      <c r="J2973" s="41" t="str">
        <f>"TST-F "&amp;_xlfn.XLOOKUP('Test Scenarios'!M2982,'Taxonomy and Epics'!H:H,'Taxonomy and Epics'!E:E)</f>
        <v xml:space="preserve">TST-F </v>
      </c>
      <c r="K2973" s="36" t="str">
        <f>"Phase1,"&amp;_xlfn.XLOOKUP('Test Scenarios'!M2982,'Taxonomy and Epics'!H:H,'Taxonomy and Epics'!B:B)&amp;"_"&amp;_xlfn.XLOOKUP('Test Scenarios'!M2982,'Taxonomy and Epics'!H:H,'Taxonomy and Epics'!C:C)&amp;","&amp;'Test Scenarios'!M2982&amp;",Fin_Functional, Workday"</f>
        <v>Phase1,_,,Fin_Functional, Workday</v>
      </c>
      <c r="L2973" s="41"/>
      <c r="M2973" s="41"/>
      <c r="N2973" s="41"/>
      <c r="O2973" s="41"/>
      <c r="P2973" s="41"/>
      <c r="Q2973" s="41"/>
      <c r="R2973" s="41"/>
      <c r="S2973" s="41"/>
      <c r="T2973" s="38"/>
    </row>
    <row r="2974" spans="1:20" ht="128" x14ac:dyDescent="0.2">
      <c r="A2974" s="20">
        <f>'Test Scenarios'!A2983</f>
        <v>0</v>
      </c>
      <c r="B2974" s="44">
        <f>'Test Scenarios'!K2983</f>
        <v>0</v>
      </c>
      <c r="C2974" s="42">
        <f>'Test Scenarios'!B2983</f>
        <v>0</v>
      </c>
      <c r="D2974" s="43" t="str">
        <f>"F-"&amp;'Test Scenarios'!M2983&amp;"-"&amp;'Test Scenarios'!C2983&amp;"-"&amp;C2974</f>
        <v>F---0</v>
      </c>
      <c r="E2974" s="43" t="s">
        <v>6576</v>
      </c>
      <c r="F2974" s="43">
        <f>'Test Scenarios'!G2983</f>
        <v>0</v>
      </c>
      <c r="G2974" s="43" t="str">
        <f>"Objective"&amp;CHAR(10)
&amp;'Test Scenarios'!L2983&amp;CHAR(10)&amp;CHAR(10)&amp;
"Test Case Description"&amp;CHAR(10)
&amp;'Test Scenarios'!D2983&amp;CHAR(10)&amp;CHAR(10)&amp;
"Expected Results"&amp;CHAR(10)&amp;'Test Scenarios'!F2983</f>
        <v xml:space="preserve">Objective
Test Case Description
Expected Results
</v>
      </c>
      <c r="H2974" s="41"/>
      <c r="I2974" s="43" t="s">
        <v>6577</v>
      </c>
      <c r="J2974" s="41" t="str">
        <f>"TST-F "&amp;_xlfn.XLOOKUP('Test Scenarios'!M2983,'Taxonomy and Epics'!H:H,'Taxonomy and Epics'!E:E)</f>
        <v xml:space="preserve">TST-F </v>
      </c>
      <c r="K2974" s="36" t="str">
        <f>"Phase1,"&amp;_xlfn.XLOOKUP('Test Scenarios'!M2983,'Taxonomy and Epics'!H:H,'Taxonomy and Epics'!B:B)&amp;"_"&amp;_xlfn.XLOOKUP('Test Scenarios'!M2983,'Taxonomy and Epics'!H:H,'Taxonomy and Epics'!C:C)&amp;","&amp;'Test Scenarios'!M2983&amp;",Fin_Functional, Workday"</f>
        <v>Phase1,_,,Fin_Functional, Workday</v>
      </c>
      <c r="L2974" s="41"/>
      <c r="M2974" s="41"/>
      <c r="N2974" s="41"/>
      <c r="O2974" s="41"/>
      <c r="P2974" s="41"/>
      <c r="Q2974" s="41"/>
      <c r="R2974" s="41"/>
      <c r="S2974" s="41"/>
      <c r="T2974" s="38"/>
    </row>
    <row r="2975" spans="1:20" ht="128" x14ac:dyDescent="0.2">
      <c r="A2975" s="20">
        <f>'Test Scenarios'!A2984</f>
        <v>0</v>
      </c>
      <c r="B2975" s="44">
        <f>'Test Scenarios'!K2984</f>
        <v>0</v>
      </c>
      <c r="C2975" s="42">
        <f>'Test Scenarios'!B2984</f>
        <v>0</v>
      </c>
      <c r="D2975" s="43" t="str">
        <f>"F-"&amp;'Test Scenarios'!M2984&amp;"-"&amp;'Test Scenarios'!C2984&amp;"-"&amp;C2975</f>
        <v>F---0</v>
      </c>
      <c r="E2975" s="43" t="s">
        <v>6576</v>
      </c>
      <c r="F2975" s="43">
        <f>'Test Scenarios'!G2984</f>
        <v>0</v>
      </c>
      <c r="G2975" s="43" t="str">
        <f>"Objective"&amp;CHAR(10)
&amp;'Test Scenarios'!L2984&amp;CHAR(10)&amp;CHAR(10)&amp;
"Test Case Description"&amp;CHAR(10)
&amp;'Test Scenarios'!D2984&amp;CHAR(10)&amp;CHAR(10)&amp;
"Expected Results"&amp;CHAR(10)&amp;'Test Scenarios'!F2984</f>
        <v xml:space="preserve">Objective
Test Case Description
Expected Results
</v>
      </c>
      <c r="H2975" s="41"/>
      <c r="I2975" s="43" t="s">
        <v>6577</v>
      </c>
      <c r="J2975" s="41" t="str">
        <f>"TST-F "&amp;_xlfn.XLOOKUP('Test Scenarios'!M2984,'Taxonomy and Epics'!H:H,'Taxonomy and Epics'!E:E)</f>
        <v xml:space="preserve">TST-F </v>
      </c>
      <c r="K2975" s="36" t="str">
        <f>"Phase1,"&amp;_xlfn.XLOOKUP('Test Scenarios'!M2984,'Taxonomy and Epics'!H:H,'Taxonomy and Epics'!B:B)&amp;"_"&amp;_xlfn.XLOOKUP('Test Scenarios'!M2984,'Taxonomy and Epics'!H:H,'Taxonomy and Epics'!C:C)&amp;","&amp;'Test Scenarios'!M2984&amp;",Fin_Functional, Workday"</f>
        <v>Phase1,_,,Fin_Functional, Workday</v>
      </c>
      <c r="L2975" s="41"/>
      <c r="M2975" s="41"/>
      <c r="N2975" s="41"/>
      <c r="O2975" s="41"/>
      <c r="P2975" s="41"/>
      <c r="Q2975" s="41"/>
      <c r="R2975" s="41"/>
      <c r="S2975" s="41"/>
      <c r="T2975" s="38"/>
    </row>
    <row r="2976" spans="1:20" ht="128" x14ac:dyDescent="0.2">
      <c r="A2976" s="20">
        <f>'Test Scenarios'!A2985</f>
        <v>0</v>
      </c>
      <c r="B2976" s="44">
        <f>'Test Scenarios'!K2985</f>
        <v>0</v>
      </c>
      <c r="C2976" s="42">
        <f>'Test Scenarios'!B2985</f>
        <v>0</v>
      </c>
      <c r="D2976" s="43" t="str">
        <f>"F-"&amp;'Test Scenarios'!M2985&amp;"-"&amp;'Test Scenarios'!C2985&amp;"-"&amp;C2976</f>
        <v>F---0</v>
      </c>
      <c r="E2976" s="43" t="s">
        <v>6576</v>
      </c>
      <c r="F2976" s="43">
        <f>'Test Scenarios'!G2985</f>
        <v>0</v>
      </c>
      <c r="G2976" s="43" t="str">
        <f>"Objective"&amp;CHAR(10)
&amp;'Test Scenarios'!L2985&amp;CHAR(10)&amp;CHAR(10)&amp;
"Test Case Description"&amp;CHAR(10)
&amp;'Test Scenarios'!D2985&amp;CHAR(10)&amp;CHAR(10)&amp;
"Expected Results"&amp;CHAR(10)&amp;'Test Scenarios'!F2985</f>
        <v xml:space="preserve">Objective
Test Case Description
Expected Results
</v>
      </c>
      <c r="H2976" s="41"/>
      <c r="I2976" s="43" t="s">
        <v>6577</v>
      </c>
      <c r="J2976" s="41" t="str">
        <f>"TST-F "&amp;_xlfn.XLOOKUP('Test Scenarios'!M2985,'Taxonomy and Epics'!H:H,'Taxonomy and Epics'!E:E)</f>
        <v xml:space="preserve">TST-F </v>
      </c>
      <c r="K2976" s="36" t="str">
        <f>"Phase1,"&amp;_xlfn.XLOOKUP('Test Scenarios'!M2985,'Taxonomy and Epics'!H:H,'Taxonomy and Epics'!B:B)&amp;"_"&amp;_xlfn.XLOOKUP('Test Scenarios'!M2985,'Taxonomy and Epics'!H:H,'Taxonomy and Epics'!C:C)&amp;","&amp;'Test Scenarios'!M2985&amp;",Fin_Functional, Workday"</f>
        <v>Phase1,_,,Fin_Functional, Workday</v>
      </c>
      <c r="L2976" s="41"/>
      <c r="M2976" s="41"/>
      <c r="N2976" s="41"/>
      <c r="O2976" s="41"/>
      <c r="P2976" s="41"/>
      <c r="Q2976" s="41"/>
      <c r="R2976" s="41"/>
      <c r="S2976" s="41"/>
      <c r="T2976" s="38"/>
    </row>
    <row r="2977" spans="1:20" ht="128" x14ac:dyDescent="0.2">
      <c r="A2977" s="20">
        <f>'Test Scenarios'!A2986</f>
        <v>0</v>
      </c>
      <c r="B2977" s="44">
        <f>'Test Scenarios'!K2986</f>
        <v>0</v>
      </c>
      <c r="C2977" s="42">
        <f>'Test Scenarios'!B2986</f>
        <v>0</v>
      </c>
      <c r="D2977" s="43" t="str">
        <f>"F-"&amp;'Test Scenarios'!M2986&amp;"-"&amp;'Test Scenarios'!C2986&amp;"-"&amp;C2977</f>
        <v>F---0</v>
      </c>
      <c r="E2977" s="43" t="s">
        <v>6576</v>
      </c>
      <c r="F2977" s="43">
        <f>'Test Scenarios'!G2986</f>
        <v>0</v>
      </c>
      <c r="G2977" s="43" t="str">
        <f>"Objective"&amp;CHAR(10)
&amp;'Test Scenarios'!L2986&amp;CHAR(10)&amp;CHAR(10)&amp;
"Test Case Description"&amp;CHAR(10)
&amp;'Test Scenarios'!D2986&amp;CHAR(10)&amp;CHAR(10)&amp;
"Expected Results"&amp;CHAR(10)&amp;'Test Scenarios'!F2986</f>
        <v xml:space="preserve">Objective
Test Case Description
Expected Results
</v>
      </c>
      <c r="H2977" s="41"/>
      <c r="I2977" s="43" t="s">
        <v>6577</v>
      </c>
      <c r="J2977" s="41" t="str">
        <f>"TST-F "&amp;_xlfn.XLOOKUP('Test Scenarios'!M2986,'Taxonomy and Epics'!H:H,'Taxonomy and Epics'!E:E)</f>
        <v xml:space="preserve">TST-F </v>
      </c>
      <c r="K2977" s="36" t="str">
        <f>"Phase1,"&amp;_xlfn.XLOOKUP('Test Scenarios'!M2986,'Taxonomy and Epics'!H:H,'Taxonomy and Epics'!B:B)&amp;"_"&amp;_xlfn.XLOOKUP('Test Scenarios'!M2986,'Taxonomy and Epics'!H:H,'Taxonomy and Epics'!C:C)&amp;","&amp;'Test Scenarios'!M2986&amp;",Fin_Functional, Workday"</f>
        <v>Phase1,_,,Fin_Functional, Workday</v>
      </c>
      <c r="L2977" s="41"/>
      <c r="M2977" s="41"/>
      <c r="N2977" s="41"/>
      <c r="O2977" s="41"/>
      <c r="P2977" s="41"/>
      <c r="Q2977" s="41"/>
      <c r="R2977" s="41"/>
      <c r="S2977" s="41"/>
      <c r="T2977" s="38"/>
    </row>
    <row r="2978" spans="1:20" ht="128" x14ac:dyDescent="0.2">
      <c r="A2978" s="20">
        <f>'Test Scenarios'!A2987</f>
        <v>0</v>
      </c>
      <c r="B2978" s="44">
        <f>'Test Scenarios'!K2987</f>
        <v>0</v>
      </c>
      <c r="C2978" s="42">
        <f>'Test Scenarios'!B2987</f>
        <v>0</v>
      </c>
      <c r="D2978" s="43" t="str">
        <f>"F-"&amp;'Test Scenarios'!M2987&amp;"-"&amp;'Test Scenarios'!C2987&amp;"-"&amp;C2978</f>
        <v>F---0</v>
      </c>
      <c r="E2978" s="43" t="s">
        <v>6576</v>
      </c>
      <c r="F2978" s="43">
        <f>'Test Scenarios'!G2987</f>
        <v>0</v>
      </c>
      <c r="G2978" s="43" t="str">
        <f>"Objective"&amp;CHAR(10)
&amp;'Test Scenarios'!L2987&amp;CHAR(10)&amp;CHAR(10)&amp;
"Test Case Description"&amp;CHAR(10)
&amp;'Test Scenarios'!D2987&amp;CHAR(10)&amp;CHAR(10)&amp;
"Expected Results"&amp;CHAR(10)&amp;'Test Scenarios'!F2987</f>
        <v xml:space="preserve">Objective
Test Case Description
Expected Results
</v>
      </c>
      <c r="H2978" s="41"/>
      <c r="I2978" s="43" t="s">
        <v>6577</v>
      </c>
      <c r="J2978" s="41" t="str">
        <f>"TST-F "&amp;_xlfn.XLOOKUP('Test Scenarios'!M2987,'Taxonomy and Epics'!H:H,'Taxonomy and Epics'!E:E)</f>
        <v xml:space="preserve">TST-F </v>
      </c>
      <c r="K2978" s="36" t="str">
        <f>"Phase1,"&amp;_xlfn.XLOOKUP('Test Scenarios'!M2987,'Taxonomy and Epics'!H:H,'Taxonomy and Epics'!B:B)&amp;"_"&amp;_xlfn.XLOOKUP('Test Scenarios'!M2987,'Taxonomy and Epics'!H:H,'Taxonomy and Epics'!C:C)&amp;","&amp;'Test Scenarios'!M2987&amp;",Fin_Functional, Workday"</f>
        <v>Phase1,_,,Fin_Functional, Workday</v>
      </c>
      <c r="L2978" s="41"/>
      <c r="M2978" s="41"/>
      <c r="N2978" s="41"/>
      <c r="O2978" s="41"/>
      <c r="P2978" s="41"/>
      <c r="Q2978" s="41"/>
      <c r="R2978" s="41"/>
      <c r="S2978" s="41"/>
      <c r="T2978" s="38"/>
    </row>
    <row r="2979" spans="1:20" ht="128" x14ac:dyDescent="0.2">
      <c r="A2979" s="20">
        <f>'Test Scenarios'!A2988</f>
        <v>0</v>
      </c>
      <c r="B2979" s="44">
        <f>'Test Scenarios'!K2988</f>
        <v>0</v>
      </c>
      <c r="C2979" s="42">
        <f>'Test Scenarios'!B2988</f>
        <v>0</v>
      </c>
      <c r="D2979" s="43" t="str">
        <f>"F-"&amp;'Test Scenarios'!M2988&amp;"-"&amp;'Test Scenarios'!C2988&amp;"-"&amp;C2979</f>
        <v>F---0</v>
      </c>
      <c r="E2979" s="43" t="s">
        <v>6576</v>
      </c>
      <c r="F2979" s="43">
        <f>'Test Scenarios'!G2988</f>
        <v>0</v>
      </c>
      <c r="G2979" s="43" t="str">
        <f>"Objective"&amp;CHAR(10)
&amp;'Test Scenarios'!L2988&amp;CHAR(10)&amp;CHAR(10)&amp;
"Test Case Description"&amp;CHAR(10)
&amp;'Test Scenarios'!D2988&amp;CHAR(10)&amp;CHAR(10)&amp;
"Expected Results"&amp;CHAR(10)&amp;'Test Scenarios'!F2988</f>
        <v xml:space="preserve">Objective
Test Case Description
Expected Results
</v>
      </c>
      <c r="H2979" s="41"/>
      <c r="I2979" s="43" t="s">
        <v>6577</v>
      </c>
      <c r="J2979" s="41" t="str">
        <f>"TST-F "&amp;_xlfn.XLOOKUP('Test Scenarios'!M2988,'Taxonomy and Epics'!H:H,'Taxonomy and Epics'!E:E)</f>
        <v xml:space="preserve">TST-F </v>
      </c>
      <c r="K2979" s="36" t="str">
        <f>"Phase1,"&amp;_xlfn.XLOOKUP('Test Scenarios'!M2988,'Taxonomy and Epics'!H:H,'Taxonomy and Epics'!B:B)&amp;"_"&amp;_xlfn.XLOOKUP('Test Scenarios'!M2988,'Taxonomy and Epics'!H:H,'Taxonomy and Epics'!C:C)&amp;","&amp;'Test Scenarios'!M2988&amp;",Fin_Functional, Workday"</f>
        <v>Phase1,_,,Fin_Functional, Workday</v>
      </c>
      <c r="L2979" s="41"/>
      <c r="M2979" s="41"/>
      <c r="N2979" s="41"/>
      <c r="O2979" s="41"/>
      <c r="P2979" s="41"/>
      <c r="Q2979" s="41"/>
      <c r="R2979" s="41"/>
      <c r="S2979" s="41"/>
      <c r="T2979" s="38"/>
    </row>
    <row r="2980" spans="1:20" ht="128" x14ac:dyDescent="0.2">
      <c r="A2980" s="20">
        <f>'Test Scenarios'!A2989</f>
        <v>0</v>
      </c>
      <c r="B2980" s="44">
        <f>'Test Scenarios'!K2989</f>
        <v>0</v>
      </c>
      <c r="C2980" s="42">
        <f>'Test Scenarios'!B2989</f>
        <v>0</v>
      </c>
      <c r="D2980" s="43" t="str">
        <f>"F-"&amp;'Test Scenarios'!M2989&amp;"-"&amp;'Test Scenarios'!C2989&amp;"-"&amp;C2980</f>
        <v>F---0</v>
      </c>
      <c r="E2980" s="43" t="s">
        <v>6576</v>
      </c>
      <c r="F2980" s="43">
        <f>'Test Scenarios'!G2989</f>
        <v>0</v>
      </c>
      <c r="G2980" s="43" t="str">
        <f>"Objective"&amp;CHAR(10)
&amp;'Test Scenarios'!L2989&amp;CHAR(10)&amp;CHAR(10)&amp;
"Test Case Description"&amp;CHAR(10)
&amp;'Test Scenarios'!D2989&amp;CHAR(10)&amp;CHAR(10)&amp;
"Expected Results"&amp;CHAR(10)&amp;'Test Scenarios'!F2989</f>
        <v xml:space="preserve">Objective
Test Case Description
Expected Results
</v>
      </c>
      <c r="H2980" s="41"/>
      <c r="I2980" s="43" t="s">
        <v>6577</v>
      </c>
      <c r="J2980" s="41" t="str">
        <f>"TST-F "&amp;_xlfn.XLOOKUP('Test Scenarios'!M2989,'Taxonomy and Epics'!H:H,'Taxonomy and Epics'!E:E)</f>
        <v xml:space="preserve">TST-F </v>
      </c>
      <c r="K2980" s="36" t="str">
        <f>"Phase1,"&amp;_xlfn.XLOOKUP('Test Scenarios'!M2989,'Taxonomy and Epics'!H:H,'Taxonomy and Epics'!B:B)&amp;"_"&amp;_xlfn.XLOOKUP('Test Scenarios'!M2989,'Taxonomy and Epics'!H:H,'Taxonomy and Epics'!C:C)&amp;","&amp;'Test Scenarios'!M2989&amp;",Fin_Functional, Workday"</f>
        <v>Phase1,_,,Fin_Functional, Workday</v>
      </c>
      <c r="L2980" s="41"/>
      <c r="M2980" s="41"/>
      <c r="N2980" s="41"/>
      <c r="O2980" s="41"/>
      <c r="P2980" s="41"/>
      <c r="Q2980" s="41"/>
      <c r="R2980" s="41"/>
      <c r="S2980" s="41"/>
      <c r="T2980" s="38"/>
    </row>
    <row r="2981" spans="1:20" ht="128" x14ac:dyDescent="0.2">
      <c r="A2981" s="20">
        <f>'Test Scenarios'!A2990</f>
        <v>0</v>
      </c>
      <c r="B2981" s="44">
        <f>'Test Scenarios'!K2990</f>
        <v>0</v>
      </c>
      <c r="C2981" s="42">
        <f>'Test Scenarios'!B2990</f>
        <v>0</v>
      </c>
      <c r="D2981" s="43" t="str">
        <f>"F-"&amp;'Test Scenarios'!M2990&amp;"-"&amp;'Test Scenarios'!C2990&amp;"-"&amp;C2981</f>
        <v>F---0</v>
      </c>
      <c r="E2981" s="43" t="s">
        <v>6576</v>
      </c>
      <c r="F2981" s="43">
        <f>'Test Scenarios'!G2990</f>
        <v>0</v>
      </c>
      <c r="G2981" s="43" t="str">
        <f>"Objective"&amp;CHAR(10)
&amp;'Test Scenarios'!L2990&amp;CHAR(10)&amp;CHAR(10)&amp;
"Test Case Description"&amp;CHAR(10)
&amp;'Test Scenarios'!D2990&amp;CHAR(10)&amp;CHAR(10)&amp;
"Expected Results"&amp;CHAR(10)&amp;'Test Scenarios'!F2990</f>
        <v xml:space="preserve">Objective
Test Case Description
Expected Results
</v>
      </c>
      <c r="H2981" s="41"/>
      <c r="I2981" s="43" t="s">
        <v>6577</v>
      </c>
      <c r="J2981" s="41" t="str">
        <f>"TST-F "&amp;_xlfn.XLOOKUP('Test Scenarios'!M2990,'Taxonomy and Epics'!H:H,'Taxonomy and Epics'!E:E)</f>
        <v xml:space="preserve">TST-F </v>
      </c>
      <c r="K2981" s="36" t="str">
        <f>"Phase1,"&amp;_xlfn.XLOOKUP('Test Scenarios'!M2990,'Taxonomy and Epics'!H:H,'Taxonomy and Epics'!B:B)&amp;"_"&amp;_xlfn.XLOOKUP('Test Scenarios'!M2990,'Taxonomy and Epics'!H:H,'Taxonomy and Epics'!C:C)&amp;","&amp;'Test Scenarios'!M2990&amp;",Fin_Functional, Workday"</f>
        <v>Phase1,_,,Fin_Functional, Workday</v>
      </c>
      <c r="L2981" s="41"/>
      <c r="M2981" s="41"/>
      <c r="N2981" s="41"/>
      <c r="O2981" s="41"/>
      <c r="P2981" s="41"/>
      <c r="Q2981" s="41"/>
      <c r="R2981" s="41"/>
      <c r="S2981" s="41"/>
      <c r="T2981" s="38"/>
    </row>
    <row r="2982" spans="1:20" ht="128" x14ac:dyDescent="0.2">
      <c r="A2982" s="20">
        <f>'Test Scenarios'!A2991</f>
        <v>0</v>
      </c>
      <c r="B2982" s="44">
        <f>'Test Scenarios'!K2991</f>
        <v>0</v>
      </c>
      <c r="C2982" s="42">
        <f>'Test Scenarios'!B2991</f>
        <v>0</v>
      </c>
      <c r="D2982" s="43" t="str">
        <f>"F-"&amp;'Test Scenarios'!M2991&amp;"-"&amp;'Test Scenarios'!C2991&amp;"-"&amp;C2982</f>
        <v>F---0</v>
      </c>
      <c r="E2982" s="43" t="s">
        <v>6576</v>
      </c>
      <c r="F2982" s="43">
        <f>'Test Scenarios'!G2991</f>
        <v>0</v>
      </c>
      <c r="G2982" s="43" t="str">
        <f>"Objective"&amp;CHAR(10)
&amp;'Test Scenarios'!L2991&amp;CHAR(10)&amp;CHAR(10)&amp;
"Test Case Description"&amp;CHAR(10)
&amp;'Test Scenarios'!D2991&amp;CHAR(10)&amp;CHAR(10)&amp;
"Expected Results"&amp;CHAR(10)&amp;'Test Scenarios'!F2991</f>
        <v xml:space="preserve">Objective
Test Case Description
Expected Results
</v>
      </c>
      <c r="H2982" s="41"/>
      <c r="I2982" s="43" t="s">
        <v>6577</v>
      </c>
      <c r="J2982" s="41" t="str">
        <f>"TST-F "&amp;_xlfn.XLOOKUP('Test Scenarios'!M2991,'Taxonomy and Epics'!H:H,'Taxonomy and Epics'!E:E)</f>
        <v xml:space="preserve">TST-F </v>
      </c>
      <c r="K2982" s="36" t="str">
        <f>"Phase1,"&amp;_xlfn.XLOOKUP('Test Scenarios'!M2991,'Taxonomy and Epics'!H:H,'Taxonomy and Epics'!B:B)&amp;"_"&amp;_xlfn.XLOOKUP('Test Scenarios'!M2991,'Taxonomy and Epics'!H:H,'Taxonomy and Epics'!C:C)&amp;","&amp;'Test Scenarios'!M2991&amp;",Fin_Functional, Workday"</f>
        <v>Phase1,_,,Fin_Functional, Workday</v>
      </c>
      <c r="L2982" s="41"/>
      <c r="M2982" s="41"/>
      <c r="N2982" s="41"/>
      <c r="O2982" s="41"/>
      <c r="P2982" s="41"/>
      <c r="Q2982" s="41"/>
      <c r="R2982" s="41"/>
      <c r="S2982" s="41"/>
      <c r="T2982" s="38"/>
    </row>
    <row r="2983" spans="1:20" ht="128" x14ac:dyDescent="0.2">
      <c r="A2983" s="20">
        <f>'Test Scenarios'!A2992</f>
        <v>0</v>
      </c>
      <c r="B2983" s="44">
        <f>'Test Scenarios'!K2992</f>
        <v>0</v>
      </c>
      <c r="C2983" s="42">
        <f>'Test Scenarios'!B2992</f>
        <v>0</v>
      </c>
      <c r="D2983" s="43" t="str">
        <f>"F-"&amp;'Test Scenarios'!M2992&amp;"-"&amp;'Test Scenarios'!C2992&amp;"-"&amp;C2983</f>
        <v>F---0</v>
      </c>
      <c r="E2983" s="43" t="s">
        <v>6576</v>
      </c>
      <c r="F2983" s="43">
        <f>'Test Scenarios'!G2992</f>
        <v>0</v>
      </c>
      <c r="G2983" s="43" t="str">
        <f>"Objective"&amp;CHAR(10)
&amp;'Test Scenarios'!L2992&amp;CHAR(10)&amp;CHAR(10)&amp;
"Test Case Description"&amp;CHAR(10)
&amp;'Test Scenarios'!D2992&amp;CHAR(10)&amp;CHAR(10)&amp;
"Expected Results"&amp;CHAR(10)&amp;'Test Scenarios'!F2992</f>
        <v xml:space="preserve">Objective
Test Case Description
Expected Results
</v>
      </c>
      <c r="H2983" s="41"/>
      <c r="I2983" s="43" t="s">
        <v>6577</v>
      </c>
      <c r="J2983" s="41" t="str">
        <f>"TST-F "&amp;_xlfn.XLOOKUP('Test Scenarios'!M2992,'Taxonomy and Epics'!H:H,'Taxonomy and Epics'!E:E)</f>
        <v xml:space="preserve">TST-F </v>
      </c>
      <c r="K2983" s="36" t="str">
        <f>"Phase1,"&amp;_xlfn.XLOOKUP('Test Scenarios'!M2992,'Taxonomy and Epics'!H:H,'Taxonomy and Epics'!B:B)&amp;"_"&amp;_xlfn.XLOOKUP('Test Scenarios'!M2992,'Taxonomy and Epics'!H:H,'Taxonomy and Epics'!C:C)&amp;","&amp;'Test Scenarios'!M2992&amp;",Fin_Functional, Workday"</f>
        <v>Phase1,_,,Fin_Functional, Workday</v>
      </c>
      <c r="L2983" s="41"/>
      <c r="M2983" s="41"/>
      <c r="N2983" s="41"/>
      <c r="O2983" s="41"/>
      <c r="P2983" s="41"/>
      <c r="Q2983" s="41"/>
      <c r="R2983" s="41"/>
      <c r="S2983" s="41"/>
      <c r="T2983" s="38"/>
    </row>
    <row r="2984" spans="1:20" ht="128" x14ac:dyDescent="0.2">
      <c r="A2984" s="20">
        <f>'Test Scenarios'!A2993</f>
        <v>0</v>
      </c>
      <c r="B2984" s="44">
        <f>'Test Scenarios'!K2993</f>
        <v>0</v>
      </c>
      <c r="C2984" s="42">
        <f>'Test Scenarios'!B2993</f>
        <v>0</v>
      </c>
      <c r="D2984" s="43" t="str">
        <f>"F-"&amp;'Test Scenarios'!M2993&amp;"-"&amp;'Test Scenarios'!C2993&amp;"-"&amp;C2984</f>
        <v>F---0</v>
      </c>
      <c r="E2984" s="43" t="s">
        <v>6576</v>
      </c>
      <c r="F2984" s="43">
        <f>'Test Scenarios'!G2993</f>
        <v>0</v>
      </c>
      <c r="G2984" s="43" t="str">
        <f>"Objective"&amp;CHAR(10)
&amp;'Test Scenarios'!L2993&amp;CHAR(10)&amp;CHAR(10)&amp;
"Test Case Description"&amp;CHAR(10)
&amp;'Test Scenarios'!D2993&amp;CHAR(10)&amp;CHAR(10)&amp;
"Expected Results"&amp;CHAR(10)&amp;'Test Scenarios'!F2993</f>
        <v xml:space="preserve">Objective
Test Case Description
Expected Results
</v>
      </c>
      <c r="H2984" s="41"/>
      <c r="I2984" s="43" t="s">
        <v>6577</v>
      </c>
      <c r="J2984" s="41" t="str">
        <f>"TST-F "&amp;_xlfn.XLOOKUP('Test Scenarios'!M2993,'Taxonomy and Epics'!H:H,'Taxonomy and Epics'!E:E)</f>
        <v xml:space="preserve">TST-F </v>
      </c>
      <c r="K2984" s="36" t="str">
        <f>"Phase1,"&amp;_xlfn.XLOOKUP('Test Scenarios'!M2993,'Taxonomy and Epics'!H:H,'Taxonomy and Epics'!B:B)&amp;"_"&amp;_xlfn.XLOOKUP('Test Scenarios'!M2993,'Taxonomy and Epics'!H:H,'Taxonomy and Epics'!C:C)&amp;","&amp;'Test Scenarios'!M2993&amp;",Fin_Functional, Workday"</f>
        <v>Phase1,_,,Fin_Functional, Workday</v>
      </c>
      <c r="L2984" s="41"/>
      <c r="M2984" s="41"/>
      <c r="N2984" s="41"/>
      <c r="O2984" s="41"/>
      <c r="P2984" s="41"/>
      <c r="Q2984" s="41"/>
      <c r="R2984" s="41"/>
      <c r="S2984" s="41"/>
      <c r="T2984" s="38"/>
    </row>
    <row r="2985" spans="1:20" ht="128" x14ac:dyDescent="0.2">
      <c r="A2985" s="20">
        <f>'Test Scenarios'!A2994</f>
        <v>0</v>
      </c>
      <c r="B2985" s="44">
        <f>'Test Scenarios'!K2994</f>
        <v>0</v>
      </c>
      <c r="C2985" s="42">
        <f>'Test Scenarios'!B2994</f>
        <v>0</v>
      </c>
      <c r="D2985" s="43" t="str">
        <f>"F-"&amp;'Test Scenarios'!M2994&amp;"-"&amp;'Test Scenarios'!C2994&amp;"-"&amp;C2985</f>
        <v>F---0</v>
      </c>
      <c r="E2985" s="43" t="s">
        <v>6576</v>
      </c>
      <c r="F2985" s="43">
        <f>'Test Scenarios'!G2994</f>
        <v>0</v>
      </c>
      <c r="G2985" s="43" t="str">
        <f>"Objective"&amp;CHAR(10)
&amp;'Test Scenarios'!L2994&amp;CHAR(10)&amp;CHAR(10)&amp;
"Test Case Description"&amp;CHAR(10)
&amp;'Test Scenarios'!D2994&amp;CHAR(10)&amp;CHAR(10)&amp;
"Expected Results"&amp;CHAR(10)&amp;'Test Scenarios'!F2994</f>
        <v xml:space="preserve">Objective
Test Case Description
Expected Results
</v>
      </c>
      <c r="H2985" s="41"/>
      <c r="I2985" s="43" t="s">
        <v>6577</v>
      </c>
      <c r="J2985" s="41" t="str">
        <f>"TST-F "&amp;_xlfn.XLOOKUP('Test Scenarios'!M2994,'Taxonomy and Epics'!H:H,'Taxonomy and Epics'!E:E)</f>
        <v xml:space="preserve">TST-F </v>
      </c>
      <c r="K2985" s="36" t="str">
        <f>"Phase1,"&amp;_xlfn.XLOOKUP('Test Scenarios'!M2994,'Taxonomy and Epics'!H:H,'Taxonomy and Epics'!B:B)&amp;"_"&amp;_xlfn.XLOOKUP('Test Scenarios'!M2994,'Taxonomy and Epics'!H:H,'Taxonomy and Epics'!C:C)&amp;","&amp;'Test Scenarios'!M2994&amp;",Fin_Functional, Workday"</f>
        <v>Phase1,_,,Fin_Functional, Workday</v>
      </c>
      <c r="L2985" s="41"/>
      <c r="M2985" s="41"/>
      <c r="N2985" s="41"/>
      <c r="O2985" s="41"/>
      <c r="P2985" s="41"/>
      <c r="Q2985" s="41"/>
      <c r="R2985" s="41"/>
      <c r="S2985" s="41"/>
      <c r="T2985" s="38"/>
    </row>
    <row r="2986" spans="1:20" ht="128" x14ac:dyDescent="0.2">
      <c r="A2986" s="20">
        <f>'Test Scenarios'!A2995</f>
        <v>0</v>
      </c>
      <c r="B2986" s="44">
        <f>'Test Scenarios'!K2995</f>
        <v>0</v>
      </c>
      <c r="C2986" s="42">
        <f>'Test Scenarios'!B2995</f>
        <v>0</v>
      </c>
      <c r="D2986" s="43" t="str">
        <f>"F-"&amp;'Test Scenarios'!M2995&amp;"-"&amp;'Test Scenarios'!C2995&amp;"-"&amp;C2986</f>
        <v>F---0</v>
      </c>
      <c r="E2986" s="43" t="s">
        <v>6576</v>
      </c>
      <c r="F2986" s="43">
        <f>'Test Scenarios'!G2995</f>
        <v>0</v>
      </c>
      <c r="G2986" s="43" t="str">
        <f>"Objective"&amp;CHAR(10)
&amp;'Test Scenarios'!L2995&amp;CHAR(10)&amp;CHAR(10)&amp;
"Test Case Description"&amp;CHAR(10)
&amp;'Test Scenarios'!D2995&amp;CHAR(10)&amp;CHAR(10)&amp;
"Expected Results"&amp;CHAR(10)&amp;'Test Scenarios'!F2995</f>
        <v xml:space="preserve">Objective
Test Case Description
Expected Results
</v>
      </c>
      <c r="H2986" s="41"/>
      <c r="I2986" s="43" t="s">
        <v>6577</v>
      </c>
      <c r="J2986" s="41" t="str">
        <f>"TST-F "&amp;_xlfn.XLOOKUP('Test Scenarios'!M2995,'Taxonomy and Epics'!H:H,'Taxonomy and Epics'!E:E)</f>
        <v xml:space="preserve">TST-F </v>
      </c>
      <c r="K2986" s="36" t="str">
        <f>"Phase1,"&amp;_xlfn.XLOOKUP('Test Scenarios'!M2995,'Taxonomy and Epics'!H:H,'Taxonomy and Epics'!B:B)&amp;"_"&amp;_xlfn.XLOOKUP('Test Scenarios'!M2995,'Taxonomy and Epics'!H:H,'Taxonomy and Epics'!C:C)&amp;","&amp;'Test Scenarios'!M2995&amp;",Fin_Functional, Workday"</f>
        <v>Phase1,_,,Fin_Functional, Workday</v>
      </c>
      <c r="L2986" s="41"/>
      <c r="M2986" s="41"/>
      <c r="N2986" s="41"/>
      <c r="O2986" s="41"/>
      <c r="P2986" s="41"/>
      <c r="Q2986" s="41"/>
      <c r="R2986" s="41"/>
      <c r="S2986" s="41"/>
      <c r="T2986" s="38"/>
    </row>
    <row r="2987" spans="1:20" ht="128" x14ac:dyDescent="0.2">
      <c r="A2987" s="20">
        <f>'Test Scenarios'!A2996</f>
        <v>0</v>
      </c>
      <c r="B2987" s="44">
        <f>'Test Scenarios'!K2996</f>
        <v>0</v>
      </c>
      <c r="C2987" s="42">
        <f>'Test Scenarios'!B2996</f>
        <v>0</v>
      </c>
      <c r="D2987" s="43" t="str">
        <f>"F-"&amp;'Test Scenarios'!M2996&amp;"-"&amp;'Test Scenarios'!C2996&amp;"-"&amp;C2987</f>
        <v>F---0</v>
      </c>
      <c r="E2987" s="43" t="s">
        <v>6576</v>
      </c>
      <c r="F2987" s="43">
        <f>'Test Scenarios'!G2996</f>
        <v>0</v>
      </c>
      <c r="G2987" s="43" t="str">
        <f>"Objective"&amp;CHAR(10)
&amp;'Test Scenarios'!L2996&amp;CHAR(10)&amp;CHAR(10)&amp;
"Test Case Description"&amp;CHAR(10)
&amp;'Test Scenarios'!D2996&amp;CHAR(10)&amp;CHAR(10)&amp;
"Expected Results"&amp;CHAR(10)&amp;'Test Scenarios'!F2996</f>
        <v xml:space="preserve">Objective
Test Case Description
Expected Results
</v>
      </c>
      <c r="H2987" s="41"/>
      <c r="I2987" s="43" t="s">
        <v>6577</v>
      </c>
      <c r="J2987" s="41" t="str">
        <f>"TST-F "&amp;_xlfn.XLOOKUP('Test Scenarios'!M2996,'Taxonomy and Epics'!H:H,'Taxonomy and Epics'!E:E)</f>
        <v xml:space="preserve">TST-F </v>
      </c>
      <c r="K2987" s="36" t="str">
        <f>"Phase1,"&amp;_xlfn.XLOOKUP('Test Scenarios'!M2996,'Taxonomy and Epics'!H:H,'Taxonomy and Epics'!B:B)&amp;"_"&amp;_xlfn.XLOOKUP('Test Scenarios'!M2996,'Taxonomy and Epics'!H:H,'Taxonomy and Epics'!C:C)&amp;","&amp;'Test Scenarios'!M2996&amp;",Fin_Functional, Workday"</f>
        <v>Phase1,_,,Fin_Functional, Workday</v>
      </c>
      <c r="L2987" s="41"/>
      <c r="M2987" s="41"/>
      <c r="N2987" s="41"/>
      <c r="O2987" s="41"/>
      <c r="P2987" s="41"/>
      <c r="Q2987" s="41"/>
      <c r="R2987" s="41"/>
      <c r="S2987" s="41"/>
      <c r="T2987" s="38"/>
    </row>
    <row r="2988" spans="1:20" ht="128" x14ac:dyDescent="0.2">
      <c r="A2988" s="20">
        <f>'Test Scenarios'!A2997</f>
        <v>0</v>
      </c>
      <c r="B2988" s="44">
        <f>'Test Scenarios'!K2997</f>
        <v>0</v>
      </c>
      <c r="C2988" s="42">
        <f>'Test Scenarios'!B2997</f>
        <v>0</v>
      </c>
      <c r="D2988" s="43" t="str">
        <f>"F-"&amp;'Test Scenarios'!M2997&amp;"-"&amp;'Test Scenarios'!C2997&amp;"-"&amp;C2988</f>
        <v>F---0</v>
      </c>
      <c r="E2988" s="43" t="s">
        <v>6576</v>
      </c>
      <c r="F2988" s="43">
        <f>'Test Scenarios'!G2997</f>
        <v>0</v>
      </c>
      <c r="G2988" s="43" t="str">
        <f>"Objective"&amp;CHAR(10)
&amp;'Test Scenarios'!L2997&amp;CHAR(10)&amp;CHAR(10)&amp;
"Test Case Description"&amp;CHAR(10)
&amp;'Test Scenarios'!D2997&amp;CHAR(10)&amp;CHAR(10)&amp;
"Expected Results"&amp;CHAR(10)&amp;'Test Scenarios'!F2997</f>
        <v xml:space="preserve">Objective
Test Case Description
Expected Results
</v>
      </c>
      <c r="H2988" s="41"/>
      <c r="I2988" s="43" t="s">
        <v>6577</v>
      </c>
      <c r="J2988" s="41" t="str">
        <f>"TST-F "&amp;_xlfn.XLOOKUP('Test Scenarios'!M2997,'Taxonomy and Epics'!H:H,'Taxonomy and Epics'!E:E)</f>
        <v xml:space="preserve">TST-F </v>
      </c>
      <c r="K2988" s="36" t="str">
        <f>"Phase1,"&amp;_xlfn.XLOOKUP('Test Scenarios'!M2997,'Taxonomy and Epics'!H:H,'Taxonomy and Epics'!B:B)&amp;"_"&amp;_xlfn.XLOOKUP('Test Scenarios'!M2997,'Taxonomy and Epics'!H:H,'Taxonomy and Epics'!C:C)&amp;","&amp;'Test Scenarios'!M2997&amp;",Fin_Functional, Workday"</f>
        <v>Phase1,_,,Fin_Functional, Workday</v>
      </c>
      <c r="L2988" s="41"/>
      <c r="M2988" s="41"/>
      <c r="N2988" s="41"/>
      <c r="O2988" s="41"/>
      <c r="P2988" s="41"/>
      <c r="Q2988" s="41"/>
      <c r="R2988" s="41"/>
      <c r="S2988" s="41"/>
      <c r="T2988" s="38"/>
    </row>
    <row r="2989" spans="1:20" ht="128" x14ac:dyDescent="0.2">
      <c r="A2989" s="20">
        <f>'Test Scenarios'!A2998</f>
        <v>0</v>
      </c>
      <c r="B2989" s="44">
        <f>'Test Scenarios'!K2998</f>
        <v>0</v>
      </c>
      <c r="C2989" s="42">
        <f>'Test Scenarios'!B2998</f>
        <v>0</v>
      </c>
      <c r="D2989" s="43" t="str">
        <f>"F-"&amp;'Test Scenarios'!M2998&amp;"-"&amp;'Test Scenarios'!C2998&amp;"-"&amp;C2989</f>
        <v>F---0</v>
      </c>
      <c r="E2989" s="43" t="s">
        <v>6576</v>
      </c>
      <c r="F2989" s="43">
        <f>'Test Scenarios'!G2998</f>
        <v>0</v>
      </c>
      <c r="G2989" s="43" t="str">
        <f>"Objective"&amp;CHAR(10)
&amp;'Test Scenarios'!L2998&amp;CHAR(10)&amp;CHAR(10)&amp;
"Test Case Description"&amp;CHAR(10)
&amp;'Test Scenarios'!D2998&amp;CHAR(10)&amp;CHAR(10)&amp;
"Expected Results"&amp;CHAR(10)&amp;'Test Scenarios'!F2998</f>
        <v xml:space="preserve">Objective
Test Case Description
Expected Results
</v>
      </c>
      <c r="H2989" s="41"/>
      <c r="I2989" s="43" t="s">
        <v>6577</v>
      </c>
      <c r="J2989" s="41" t="str">
        <f>"TST-F "&amp;_xlfn.XLOOKUP('Test Scenarios'!M2998,'Taxonomy and Epics'!H:H,'Taxonomy and Epics'!E:E)</f>
        <v xml:space="preserve">TST-F </v>
      </c>
      <c r="K2989" s="36" t="str">
        <f>"Phase1,"&amp;_xlfn.XLOOKUP('Test Scenarios'!M2998,'Taxonomy and Epics'!H:H,'Taxonomy and Epics'!B:B)&amp;"_"&amp;_xlfn.XLOOKUP('Test Scenarios'!M2998,'Taxonomy and Epics'!H:H,'Taxonomy and Epics'!C:C)&amp;","&amp;'Test Scenarios'!M2998&amp;",Fin_Functional, Workday"</f>
        <v>Phase1,_,,Fin_Functional, Workday</v>
      </c>
      <c r="L2989" s="41"/>
      <c r="M2989" s="41"/>
      <c r="N2989" s="41"/>
      <c r="O2989" s="41"/>
      <c r="P2989" s="41"/>
      <c r="Q2989" s="41"/>
      <c r="R2989" s="41"/>
      <c r="S2989" s="41"/>
      <c r="T2989" s="38"/>
    </row>
    <row r="2990" spans="1:20" ht="128" x14ac:dyDescent="0.2">
      <c r="A2990" s="20">
        <f>'Test Scenarios'!A2999</f>
        <v>0</v>
      </c>
      <c r="B2990" s="44">
        <f>'Test Scenarios'!K2999</f>
        <v>0</v>
      </c>
      <c r="C2990" s="42">
        <f>'Test Scenarios'!B2999</f>
        <v>0</v>
      </c>
      <c r="D2990" s="43" t="str">
        <f>"F-"&amp;'Test Scenarios'!M2999&amp;"-"&amp;'Test Scenarios'!C2999&amp;"-"&amp;C2990</f>
        <v>F---0</v>
      </c>
      <c r="E2990" s="43" t="s">
        <v>6576</v>
      </c>
      <c r="F2990" s="43">
        <f>'Test Scenarios'!G2999</f>
        <v>0</v>
      </c>
      <c r="G2990" s="43" t="str">
        <f>"Objective"&amp;CHAR(10)
&amp;'Test Scenarios'!L2999&amp;CHAR(10)&amp;CHAR(10)&amp;
"Test Case Description"&amp;CHAR(10)
&amp;'Test Scenarios'!D2999&amp;CHAR(10)&amp;CHAR(10)&amp;
"Expected Results"&amp;CHAR(10)&amp;'Test Scenarios'!F2999</f>
        <v xml:space="preserve">Objective
Test Case Description
Expected Results
</v>
      </c>
      <c r="H2990" s="41"/>
      <c r="I2990" s="43" t="s">
        <v>6577</v>
      </c>
      <c r="J2990" s="41" t="str">
        <f>"TST-F "&amp;_xlfn.XLOOKUP('Test Scenarios'!M2999,'Taxonomy and Epics'!H:H,'Taxonomy and Epics'!E:E)</f>
        <v xml:space="preserve">TST-F </v>
      </c>
      <c r="K2990" s="36" t="str">
        <f>"Phase1,"&amp;_xlfn.XLOOKUP('Test Scenarios'!M2999,'Taxonomy and Epics'!H:H,'Taxonomy and Epics'!B:B)&amp;"_"&amp;_xlfn.XLOOKUP('Test Scenarios'!M2999,'Taxonomy and Epics'!H:H,'Taxonomy and Epics'!C:C)&amp;","&amp;'Test Scenarios'!M2999&amp;",Fin_Functional, Workday"</f>
        <v>Phase1,_,,Fin_Functional, Workday</v>
      </c>
      <c r="L2990" s="41"/>
      <c r="M2990" s="41"/>
      <c r="N2990" s="41"/>
      <c r="O2990" s="41"/>
      <c r="P2990" s="41"/>
      <c r="Q2990" s="41"/>
      <c r="R2990" s="41"/>
      <c r="S2990" s="41"/>
      <c r="T2990" s="38"/>
    </row>
    <row r="2991" spans="1:20" ht="128" x14ac:dyDescent="0.2">
      <c r="A2991" s="20">
        <f>'Test Scenarios'!A3000</f>
        <v>0</v>
      </c>
      <c r="B2991" s="44">
        <f>'Test Scenarios'!K3000</f>
        <v>0</v>
      </c>
      <c r="C2991" s="42">
        <f>'Test Scenarios'!B3000</f>
        <v>0</v>
      </c>
      <c r="D2991" s="43" t="str">
        <f>"F-"&amp;'Test Scenarios'!M3000&amp;"-"&amp;'Test Scenarios'!C3000&amp;"-"&amp;C2991</f>
        <v>F---0</v>
      </c>
      <c r="E2991" s="43" t="s">
        <v>6576</v>
      </c>
      <c r="F2991" s="43">
        <f>'Test Scenarios'!G3000</f>
        <v>0</v>
      </c>
      <c r="G2991" s="43" t="str">
        <f>"Objective"&amp;CHAR(10)
&amp;'Test Scenarios'!L3000&amp;CHAR(10)&amp;CHAR(10)&amp;
"Test Case Description"&amp;CHAR(10)
&amp;'Test Scenarios'!D3000&amp;CHAR(10)&amp;CHAR(10)&amp;
"Expected Results"&amp;CHAR(10)&amp;'Test Scenarios'!F3000</f>
        <v xml:space="preserve">Objective
Test Case Description
Expected Results
</v>
      </c>
      <c r="H2991" s="41"/>
      <c r="I2991" s="43" t="s">
        <v>6577</v>
      </c>
      <c r="J2991" s="41" t="str">
        <f>"TST-F "&amp;_xlfn.XLOOKUP('Test Scenarios'!M3000,'Taxonomy and Epics'!H:H,'Taxonomy and Epics'!E:E)</f>
        <v xml:space="preserve">TST-F </v>
      </c>
      <c r="K2991" s="36" t="str">
        <f>"Phase1,"&amp;_xlfn.XLOOKUP('Test Scenarios'!M3000,'Taxonomy and Epics'!H:H,'Taxonomy and Epics'!B:B)&amp;"_"&amp;_xlfn.XLOOKUP('Test Scenarios'!M3000,'Taxonomy and Epics'!H:H,'Taxonomy and Epics'!C:C)&amp;","&amp;'Test Scenarios'!M3000&amp;",Fin_Functional, Workday"</f>
        <v>Phase1,_,,Fin_Functional, Workday</v>
      </c>
      <c r="L2991" s="41"/>
      <c r="M2991" s="41"/>
      <c r="N2991" s="41"/>
      <c r="O2991" s="41"/>
      <c r="P2991" s="41"/>
      <c r="Q2991" s="41"/>
      <c r="R2991" s="41"/>
      <c r="S2991" s="41"/>
      <c r="T2991" s="38"/>
    </row>
    <row r="2992" spans="1:20" ht="128" x14ac:dyDescent="0.2">
      <c r="A2992" s="20">
        <f>'Test Scenarios'!A3001</f>
        <v>0</v>
      </c>
      <c r="B2992" s="44">
        <f>'Test Scenarios'!K3001</f>
        <v>0</v>
      </c>
      <c r="C2992" s="42">
        <f>'Test Scenarios'!B3001</f>
        <v>0</v>
      </c>
      <c r="D2992" s="43" t="str">
        <f>"F-"&amp;'Test Scenarios'!M3001&amp;"-"&amp;'Test Scenarios'!C3001&amp;"-"&amp;C2992</f>
        <v>F---0</v>
      </c>
      <c r="E2992" s="43" t="s">
        <v>6576</v>
      </c>
      <c r="F2992" s="43">
        <f>'Test Scenarios'!G3001</f>
        <v>0</v>
      </c>
      <c r="G2992" s="43" t="str">
        <f>"Objective"&amp;CHAR(10)
&amp;'Test Scenarios'!L3001&amp;CHAR(10)&amp;CHAR(10)&amp;
"Test Case Description"&amp;CHAR(10)
&amp;'Test Scenarios'!D3001&amp;CHAR(10)&amp;CHAR(10)&amp;
"Expected Results"&amp;CHAR(10)&amp;'Test Scenarios'!F3001</f>
        <v xml:space="preserve">Objective
Test Case Description
Expected Results
</v>
      </c>
      <c r="H2992" s="41"/>
      <c r="I2992" s="43" t="s">
        <v>6577</v>
      </c>
      <c r="J2992" s="41" t="str">
        <f>"TST-F "&amp;_xlfn.XLOOKUP('Test Scenarios'!M3001,'Taxonomy and Epics'!H:H,'Taxonomy and Epics'!E:E)</f>
        <v xml:space="preserve">TST-F </v>
      </c>
      <c r="K2992" s="36" t="str">
        <f>"Phase1,"&amp;_xlfn.XLOOKUP('Test Scenarios'!M3001,'Taxonomy and Epics'!H:H,'Taxonomy and Epics'!B:B)&amp;"_"&amp;_xlfn.XLOOKUP('Test Scenarios'!M3001,'Taxonomy and Epics'!H:H,'Taxonomy and Epics'!C:C)&amp;","&amp;'Test Scenarios'!M3001&amp;",Fin_Functional, Workday"</f>
        <v>Phase1,_,,Fin_Functional, Workday</v>
      </c>
      <c r="L2992" s="41"/>
      <c r="M2992" s="41"/>
      <c r="N2992" s="41"/>
      <c r="O2992" s="41"/>
      <c r="P2992" s="41"/>
      <c r="Q2992" s="41"/>
      <c r="R2992" s="41"/>
      <c r="S2992" s="41"/>
      <c r="T2992" s="38"/>
    </row>
    <row r="2993" spans="1:20" ht="128" x14ac:dyDescent="0.2">
      <c r="A2993" s="20">
        <f>'Test Scenarios'!A3002</f>
        <v>0</v>
      </c>
      <c r="B2993" s="44">
        <f>'Test Scenarios'!K3002</f>
        <v>0</v>
      </c>
      <c r="C2993" s="42">
        <f>'Test Scenarios'!B3002</f>
        <v>0</v>
      </c>
      <c r="D2993" s="43" t="str">
        <f>"F-"&amp;'Test Scenarios'!M3002&amp;"-"&amp;'Test Scenarios'!C3002&amp;"-"&amp;C2993</f>
        <v>F---0</v>
      </c>
      <c r="E2993" s="43" t="s">
        <v>6576</v>
      </c>
      <c r="F2993" s="43">
        <f>'Test Scenarios'!G3002</f>
        <v>0</v>
      </c>
      <c r="G2993" s="43" t="str">
        <f>"Objective"&amp;CHAR(10)
&amp;'Test Scenarios'!L3002&amp;CHAR(10)&amp;CHAR(10)&amp;
"Test Case Description"&amp;CHAR(10)
&amp;'Test Scenarios'!D3002&amp;CHAR(10)&amp;CHAR(10)&amp;
"Expected Results"&amp;CHAR(10)&amp;'Test Scenarios'!F3002</f>
        <v xml:space="preserve">Objective
Test Case Description
Expected Results
</v>
      </c>
      <c r="H2993" s="41"/>
      <c r="I2993" s="43" t="s">
        <v>6577</v>
      </c>
      <c r="J2993" s="41" t="str">
        <f>"TST-F "&amp;_xlfn.XLOOKUP('Test Scenarios'!M3002,'Taxonomy and Epics'!H:H,'Taxonomy and Epics'!E:E)</f>
        <v xml:space="preserve">TST-F </v>
      </c>
      <c r="K2993" s="36" t="str">
        <f>"Phase1,"&amp;_xlfn.XLOOKUP('Test Scenarios'!M3002,'Taxonomy and Epics'!H:H,'Taxonomy and Epics'!B:B)&amp;"_"&amp;_xlfn.XLOOKUP('Test Scenarios'!M3002,'Taxonomy and Epics'!H:H,'Taxonomy and Epics'!C:C)&amp;","&amp;'Test Scenarios'!M3002&amp;",Fin_Functional, Workday"</f>
        <v>Phase1,_,,Fin_Functional, Workday</v>
      </c>
      <c r="L2993" s="41"/>
      <c r="M2993" s="41"/>
      <c r="N2993" s="41"/>
      <c r="O2993" s="41"/>
      <c r="P2993" s="41"/>
      <c r="Q2993" s="41"/>
      <c r="R2993" s="41"/>
      <c r="S2993" s="41"/>
      <c r="T2993" s="38"/>
    </row>
    <row r="2994" spans="1:20" ht="128" x14ac:dyDescent="0.2">
      <c r="A2994" s="20">
        <f>'Test Scenarios'!A3003</f>
        <v>0</v>
      </c>
      <c r="B2994" s="44">
        <f>'Test Scenarios'!K3003</f>
        <v>0</v>
      </c>
      <c r="C2994" s="42">
        <f>'Test Scenarios'!B3003</f>
        <v>0</v>
      </c>
      <c r="D2994" s="43" t="str">
        <f>"F-"&amp;'Test Scenarios'!M3003&amp;"-"&amp;'Test Scenarios'!C3003&amp;"-"&amp;C2994</f>
        <v>F---0</v>
      </c>
      <c r="E2994" s="43" t="s">
        <v>6576</v>
      </c>
      <c r="F2994" s="43">
        <f>'Test Scenarios'!G3003</f>
        <v>0</v>
      </c>
      <c r="G2994" s="43" t="str">
        <f>"Objective"&amp;CHAR(10)
&amp;'Test Scenarios'!L3003&amp;CHAR(10)&amp;CHAR(10)&amp;
"Test Case Description"&amp;CHAR(10)
&amp;'Test Scenarios'!D3003&amp;CHAR(10)&amp;CHAR(10)&amp;
"Expected Results"&amp;CHAR(10)&amp;'Test Scenarios'!F3003</f>
        <v xml:space="preserve">Objective
Test Case Description
Expected Results
</v>
      </c>
      <c r="H2994" s="41"/>
      <c r="I2994" s="43" t="s">
        <v>6577</v>
      </c>
      <c r="J2994" s="41" t="str">
        <f>"TST-F "&amp;_xlfn.XLOOKUP('Test Scenarios'!M3003,'Taxonomy and Epics'!H:H,'Taxonomy and Epics'!E:E)</f>
        <v xml:space="preserve">TST-F </v>
      </c>
      <c r="K2994" s="36" t="str">
        <f>"Phase1,"&amp;_xlfn.XLOOKUP('Test Scenarios'!M3003,'Taxonomy and Epics'!H:H,'Taxonomy and Epics'!B:B)&amp;"_"&amp;_xlfn.XLOOKUP('Test Scenarios'!M3003,'Taxonomy and Epics'!H:H,'Taxonomy and Epics'!C:C)&amp;","&amp;'Test Scenarios'!M3003&amp;",Fin_Functional, Workday"</f>
        <v>Phase1,_,,Fin_Functional, Workday</v>
      </c>
      <c r="L2994" s="41"/>
      <c r="M2994" s="41"/>
      <c r="N2994" s="41"/>
      <c r="O2994" s="41"/>
      <c r="P2994" s="41"/>
      <c r="Q2994" s="41"/>
      <c r="R2994" s="41"/>
      <c r="S2994" s="41"/>
      <c r="T2994" s="38"/>
    </row>
    <row r="2995" spans="1:20" ht="128" x14ac:dyDescent="0.2">
      <c r="A2995" s="20">
        <f>'Test Scenarios'!A3004</f>
        <v>0</v>
      </c>
      <c r="B2995" s="44">
        <f>'Test Scenarios'!K3004</f>
        <v>0</v>
      </c>
      <c r="C2995" s="42">
        <f>'Test Scenarios'!B3004</f>
        <v>0</v>
      </c>
      <c r="D2995" s="43" t="str">
        <f>"F-"&amp;'Test Scenarios'!M3004&amp;"-"&amp;'Test Scenarios'!C3004&amp;"-"&amp;C2995</f>
        <v>F---0</v>
      </c>
      <c r="E2995" s="43" t="s">
        <v>6576</v>
      </c>
      <c r="F2995" s="43">
        <f>'Test Scenarios'!G3004</f>
        <v>0</v>
      </c>
      <c r="G2995" s="43" t="str">
        <f>"Objective"&amp;CHAR(10)
&amp;'Test Scenarios'!L3004&amp;CHAR(10)&amp;CHAR(10)&amp;
"Test Case Description"&amp;CHAR(10)
&amp;'Test Scenarios'!D3004&amp;CHAR(10)&amp;CHAR(10)&amp;
"Expected Results"&amp;CHAR(10)&amp;'Test Scenarios'!F3004</f>
        <v xml:space="preserve">Objective
Test Case Description
Expected Results
</v>
      </c>
      <c r="H2995" s="41"/>
      <c r="I2995" s="43" t="s">
        <v>6577</v>
      </c>
      <c r="J2995" s="41" t="str">
        <f>"TST-F "&amp;_xlfn.XLOOKUP('Test Scenarios'!M3004,'Taxonomy and Epics'!H:H,'Taxonomy and Epics'!E:E)</f>
        <v xml:space="preserve">TST-F </v>
      </c>
      <c r="K2995" s="36" t="str">
        <f>"Phase1,"&amp;_xlfn.XLOOKUP('Test Scenarios'!M3004,'Taxonomy and Epics'!H:H,'Taxonomy and Epics'!B:B)&amp;"_"&amp;_xlfn.XLOOKUP('Test Scenarios'!M3004,'Taxonomy and Epics'!H:H,'Taxonomy and Epics'!C:C)&amp;","&amp;'Test Scenarios'!M3004&amp;",Fin_Functional, Workday"</f>
        <v>Phase1,_,,Fin_Functional, Workday</v>
      </c>
      <c r="L2995" s="41"/>
      <c r="M2995" s="41"/>
      <c r="N2995" s="41"/>
      <c r="O2995" s="41"/>
      <c r="P2995" s="41"/>
      <c r="Q2995" s="41"/>
      <c r="R2995" s="41"/>
      <c r="S2995" s="41"/>
      <c r="T2995" s="38"/>
    </row>
    <row r="2996" spans="1:20" ht="128" x14ac:dyDescent="0.2">
      <c r="A2996" s="20">
        <f>'Test Scenarios'!A3005</f>
        <v>0</v>
      </c>
      <c r="B2996" s="44">
        <f>'Test Scenarios'!K3005</f>
        <v>0</v>
      </c>
      <c r="C2996" s="42">
        <f>'Test Scenarios'!B3005</f>
        <v>0</v>
      </c>
      <c r="D2996" s="43" t="str">
        <f>"F-"&amp;'Test Scenarios'!M3005&amp;"-"&amp;'Test Scenarios'!C3005&amp;"-"&amp;C2996</f>
        <v>F---0</v>
      </c>
      <c r="E2996" s="43" t="s">
        <v>6576</v>
      </c>
      <c r="F2996" s="43">
        <f>'Test Scenarios'!G3005</f>
        <v>0</v>
      </c>
      <c r="G2996" s="43" t="str">
        <f>"Objective"&amp;CHAR(10)
&amp;'Test Scenarios'!L3005&amp;CHAR(10)&amp;CHAR(10)&amp;
"Test Case Description"&amp;CHAR(10)
&amp;'Test Scenarios'!D3005&amp;CHAR(10)&amp;CHAR(10)&amp;
"Expected Results"&amp;CHAR(10)&amp;'Test Scenarios'!F3005</f>
        <v xml:space="preserve">Objective
Test Case Description
Expected Results
</v>
      </c>
      <c r="H2996" s="41"/>
      <c r="I2996" s="43" t="s">
        <v>6577</v>
      </c>
      <c r="J2996" s="41" t="str">
        <f>"TST-F "&amp;_xlfn.XLOOKUP('Test Scenarios'!M3005,'Taxonomy and Epics'!H:H,'Taxonomy and Epics'!E:E)</f>
        <v xml:space="preserve">TST-F </v>
      </c>
      <c r="K2996" s="36" t="str">
        <f>"Phase1,"&amp;_xlfn.XLOOKUP('Test Scenarios'!M3005,'Taxonomy and Epics'!H:H,'Taxonomy and Epics'!B:B)&amp;"_"&amp;_xlfn.XLOOKUP('Test Scenarios'!M3005,'Taxonomy and Epics'!H:H,'Taxonomy and Epics'!C:C)&amp;","&amp;'Test Scenarios'!M3005&amp;",Fin_Functional, Workday"</f>
        <v>Phase1,_,,Fin_Functional, Workday</v>
      </c>
      <c r="L2996" s="41"/>
      <c r="M2996" s="41"/>
      <c r="N2996" s="41"/>
      <c r="O2996" s="41"/>
      <c r="P2996" s="41"/>
      <c r="Q2996" s="41"/>
      <c r="R2996" s="41"/>
      <c r="S2996" s="41"/>
      <c r="T2996" s="38"/>
    </row>
    <row r="2997" spans="1:20" ht="128" x14ac:dyDescent="0.2">
      <c r="A2997" s="20">
        <f>'Test Scenarios'!A3006</f>
        <v>0</v>
      </c>
      <c r="B2997" s="44">
        <f>'Test Scenarios'!K3006</f>
        <v>0</v>
      </c>
      <c r="C2997" s="42">
        <f>'Test Scenarios'!B3006</f>
        <v>0</v>
      </c>
      <c r="D2997" s="43" t="str">
        <f>"F-"&amp;'Test Scenarios'!M3006&amp;"-"&amp;'Test Scenarios'!C3006&amp;"-"&amp;C2997</f>
        <v>F---0</v>
      </c>
      <c r="E2997" s="43" t="s">
        <v>6576</v>
      </c>
      <c r="F2997" s="43">
        <f>'Test Scenarios'!G3006</f>
        <v>0</v>
      </c>
      <c r="G2997" s="43" t="str">
        <f>"Objective"&amp;CHAR(10)
&amp;'Test Scenarios'!L3006&amp;CHAR(10)&amp;CHAR(10)&amp;
"Test Case Description"&amp;CHAR(10)
&amp;'Test Scenarios'!D3006&amp;CHAR(10)&amp;CHAR(10)&amp;
"Expected Results"&amp;CHAR(10)&amp;'Test Scenarios'!F3006</f>
        <v xml:space="preserve">Objective
Test Case Description
Expected Results
</v>
      </c>
      <c r="H2997" s="41"/>
      <c r="I2997" s="43" t="s">
        <v>6577</v>
      </c>
      <c r="J2997" s="41" t="str">
        <f>"TST-F "&amp;_xlfn.XLOOKUP('Test Scenarios'!M3006,'Taxonomy and Epics'!H:H,'Taxonomy and Epics'!E:E)</f>
        <v xml:space="preserve">TST-F </v>
      </c>
      <c r="K2997" s="36" t="str">
        <f>"Phase1,"&amp;_xlfn.XLOOKUP('Test Scenarios'!M3006,'Taxonomy and Epics'!H:H,'Taxonomy and Epics'!B:B)&amp;"_"&amp;_xlfn.XLOOKUP('Test Scenarios'!M3006,'Taxonomy and Epics'!H:H,'Taxonomy and Epics'!C:C)&amp;","&amp;'Test Scenarios'!M3006&amp;",Fin_Functional, Workday"</f>
        <v>Phase1,_,,Fin_Functional, Workday</v>
      </c>
      <c r="L2997" s="41"/>
      <c r="M2997" s="41"/>
      <c r="N2997" s="41"/>
      <c r="O2997" s="41"/>
      <c r="P2997" s="41"/>
      <c r="Q2997" s="41"/>
      <c r="R2997" s="41"/>
      <c r="S2997" s="41"/>
      <c r="T2997" s="38"/>
    </row>
    <row r="2998" spans="1:20" ht="128" x14ac:dyDescent="0.2">
      <c r="A2998" s="20">
        <f>'Test Scenarios'!A3007</f>
        <v>0</v>
      </c>
      <c r="B2998" s="44">
        <f>'Test Scenarios'!K3007</f>
        <v>0</v>
      </c>
      <c r="C2998" s="42">
        <f>'Test Scenarios'!B3007</f>
        <v>0</v>
      </c>
      <c r="D2998" s="43" t="str">
        <f>"F-"&amp;'Test Scenarios'!M3007&amp;"-"&amp;'Test Scenarios'!C3007&amp;"-"&amp;C2998</f>
        <v>F---0</v>
      </c>
      <c r="E2998" s="43" t="s">
        <v>6576</v>
      </c>
      <c r="F2998" s="43">
        <f>'Test Scenarios'!G3007</f>
        <v>0</v>
      </c>
      <c r="G2998" s="43" t="str">
        <f>"Objective"&amp;CHAR(10)
&amp;'Test Scenarios'!L3007&amp;CHAR(10)&amp;CHAR(10)&amp;
"Test Case Description"&amp;CHAR(10)
&amp;'Test Scenarios'!D3007&amp;CHAR(10)&amp;CHAR(10)&amp;
"Expected Results"&amp;CHAR(10)&amp;'Test Scenarios'!F3007</f>
        <v xml:space="preserve">Objective
Test Case Description
Expected Results
</v>
      </c>
      <c r="H2998" s="41"/>
      <c r="I2998" s="43" t="s">
        <v>6577</v>
      </c>
      <c r="J2998" s="41" t="str">
        <f>"TST-F "&amp;_xlfn.XLOOKUP('Test Scenarios'!M3007,'Taxonomy and Epics'!H:H,'Taxonomy and Epics'!E:E)</f>
        <v xml:space="preserve">TST-F </v>
      </c>
      <c r="K2998" s="36" t="str">
        <f>"Phase1,"&amp;_xlfn.XLOOKUP('Test Scenarios'!M3007,'Taxonomy and Epics'!H:H,'Taxonomy and Epics'!B:B)&amp;"_"&amp;_xlfn.XLOOKUP('Test Scenarios'!M3007,'Taxonomy and Epics'!H:H,'Taxonomy and Epics'!C:C)&amp;","&amp;'Test Scenarios'!M3007&amp;",Fin_Functional, Workday"</f>
        <v>Phase1,_,,Fin_Functional, Workday</v>
      </c>
      <c r="L2998" s="41"/>
      <c r="M2998" s="41"/>
      <c r="N2998" s="41"/>
      <c r="O2998" s="41"/>
      <c r="P2998" s="41"/>
      <c r="Q2998" s="41"/>
      <c r="R2998" s="41"/>
      <c r="S2998" s="41"/>
      <c r="T2998" s="38"/>
    </row>
    <row r="2999" spans="1:20" ht="128" x14ac:dyDescent="0.2">
      <c r="A2999" s="20">
        <f>'Test Scenarios'!A3008</f>
        <v>0</v>
      </c>
      <c r="B2999" s="44">
        <f>'Test Scenarios'!K3008</f>
        <v>0</v>
      </c>
      <c r="C2999" s="42">
        <f>'Test Scenarios'!B3008</f>
        <v>0</v>
      </c>
      <c r="D2999" s="43" t="str">
        <f>"F-"&amp;'Test Scenarios'!M3008&amp;"-"&amp;'Test Scenarios'!C3008&amp;"-"&amp;C2999</f>
        <v>F---0</v>
      </c>
      <c r="E2999" s="43" t="s">
        <v>6576</v>
      </c>
      <c r="F2999" s="43">
        <f>'Test Scenarios'!G3008</f>
        <v>0</v>
      </c>
      <c r="G2999" s="43" t="str">
        <f>"Objective"&amp;CHAR(10)
&amp;'Test Scenarios'!L3008&amp;CHAR(10)&amp;CHAR(10)&amp;
"Test Case Description"&amp;CHAR(10)
&amp;'Test Scenarios'!D3008&amp;CHAR(10)&amp;CHAR(10)&amp;
"Expected Results"&amp;CHAR(10)&amp;'Test Scenarios'!F3008</f>
        <v xml:space="preserve">Objective
Test Case Description
Expected Results
</v>
      </c>
      <c r="H2999" s="41"/>
      <c r="I2999" s="43" t="s">
        <v>6577</v>
      </c>
      <c r="J2999" s="41" t="str">
        <f>"TST-F "&amp;_xlfn.XLOOKUP('Test Scenarios'!M3008,'Taxonomy and Epics'!H:H,'Taxonomy and Epics'!E:E)</f>
        <v xml:space="preserve">TST-F </v>
      </c>
      <c r="K2999" s="36" t="str">
        <f>"Phase1,"&amp;_xlfn.XLOOKUP('Test Scenarios'!M3008,'Taxonomy and Epics'!H:H,'Taxonomy and Epics'!B:B)&amp;"_"&amp;_xlfn.XLOOKUP('Test Scenarios'!M3008,'Taxonomy and Epics'!H:H,'Taxonomy and Epics'!C:C)&amp;","&amp;'Test Scenarios'!M3008&amp;",Fin_Functional, Workday"</f>
        <v>Phase1,_,,Fin_Functional, Workday</v>
      </c>
      <c r="L2999" s="41"/>
      <c r="M2999" s="41"/>
      <c r="N2999" s="41"/>
      <c r="O2999" s="41"/>
      <c r="P2999" s="41"/>
      <c r="Q2999" s="41"/>
      <c r="R2999" s="41"/>
      <c r="S2999" s="41"/>
      <c r="T2999" s="38"/>
    </row>
    <row r="3000" spans="1:20" ht="128" x14ac:dyDescent="0.2">
      <c r="A3000" s="20">
        <f>'Test Scenarios'!A3009</f>
        <v>0</v>
      </c>
      <c r="B3000" s="44">
        <f>'Test Scenarios'!K3009</f>
        <v>0</v>
      </c>
      <c r="C3000" s="42">
        <f>'Test Scenarios'!B3009</f>
        <v>0</v>
      </c>
      <c r="D3000" s="43" t="str">
        <f>"F-"&amp;'Test Scenarios'!M3009&amp;"-"&amp;'Test Scenarios'!C3009&amp;"-"&amp;C3000</f>
        <v>F---0</v>
      </c>
      <c r="E3000" s="43" t="s">
        <v>6576</v>
      </c>
      <c r="F3000" s="43">
        <f>'Test Scenarios'!G3009</f>
        <v>0</v>
      </c>
      <c r="G3000" s="43" t="str">
        <f>"Objective"&amp;CHAR(10)
&amp;'Test Scenarios'!L3009&amp;CHAR(10)&amp;CHAR(10)&amp;
"Test Case Description"&amp;CHAR(10)
&amp;'Test Scenarios'!D3009&amp;CHAR(10)&amp;CHAR(10)&amp;
"Expected Results"&amp;CHAR(10)&amp;'Test Scenarios'!F3009</f>
        <v xml:space="preserve">Objective
Test Case Description
Expected Results
</v>
      </c>
      <c r="H3000" s="41"/>
      <c r="I3000" s="43" t="s">
        <v>6577</v>
      </c>
      <c r="J3000" s="41" t="str">
        <f>"TST-F "&amp;_xlfn.XLOOKUP('Test Scenarios'!M3009,'Taxonomy and Epics'!H:H,'Taxonomy and Epics'!E:E)</f>
        <v xml:space="preserve">TST-F </v>
      </c>
      <c r="K3000" s="36" t="str">
        <f>"Phase1,"&amp;_xlfn.XLOOKUP('Test Scenarios'!M3009,'Taxonomy and Epics'!H:H,'Taxonomy and Epics'!B:B)&amp;"_"&amp;_xlfn.XLOOKUP('Test Scenarios'!M3009,'Taxonomy and Epics'!H:H,'Taxonomy and Epics'!C:C)&amp;","&amp;'Test Scenarios'!M3009&amp;",Fin_Functional, Workday"</f>
        <v>Phase1,_,,Fin_Functional, Workday</v>
      </c>
      <c r="L3000" s="41"/>
      <c r="M3000" s="41"/>
      <c r="N3000" s="41"/>
      <c r="O3000" s="41"/>
      <c r="P3000" s="41"/>
      <c r="Q3000" s="41"/>
      <c r="R3000" s="41"/>
      <c r="S3000" s="41"/>
      <c r="T3000" s="38"/>
    </row>
    <row r="3001" spans="1:20" ht="128" x14ac:dyDescent="0.2">
      <c r="A3001" s="20">
        <f>'Test Scenarios'!A3010</f>
        <v>0</v>
      </c>
      <c r="B3001" s="44">
        <f>'Test Scenarios'!K3010</f>
        <v>0</v>
      </c>
      <c r="C3001" s="42">
        <f>'Test Scenarios'!B3010</f>
        <v>0</v>
      </c>
      <c r="D3001" s="43" t="str">
        <f>"F-"&amp;'Test Scenarios'!M3010&amp;"-"&amp;'Test Scenarios'!C3010&amp;"-"&amp;C3001</f>
        <v>F---0</v>
      </c>
      <c r="E3001" s="43" t="s">
        <v>6576</v>
      </c>
      <c r="F3001" s="43">
        <f>'Test Scenarios'!G3010</f>
        <v>0</v>
      </c>
      <c r="G3001" s="43" t="str">
        <f>"Objective"&amp;CHAR(10)
&amp;'Test Scenarios'!L3010&amp;CHAR(10)&amp;CHAR(10)&amp;
"Test Case Description"&amp;CHAR(10)
&amp;'Test Scenarios'!D3010&amp;CHAR(10)&amp;CHAR(10)&amp;
"Expected Results"&amp;CHAR(10)&amp;'Test Scenarios'!F3010</f>
        <v xml:space="preserve">Objective
Test Case Description
Expected Results
</v>
      </c>
      <c r="H3001" s="41"/>
      <c r="I3001" s="43" t="s">
        <v>6577</v>
      </c>
      <c r="J3001" s="41" t="str">
        <f>"TST-F "&amp;_xlfn.XLOOKUP('Test Scenarios'!M3010,'Taxonomy and Epics'!H:H,'Taxonomy and Epics'!E:E)</f>
        <v xml:space="preserve">TST-F </v>
      </c>
      <c r="K3001" s="36" t="str">
        <f>"Phase1,"&amp;_xlfn.XLOOKUP('Test Scenarios'!M3010,'Taxonomy and Epics'!H:H,'Taxonomy and Epics'!B:B)&amp;"_"&amp;_xlfn.XLOOKUP('Test Scenarios'!M3010,'Taxonomy and Epics'!H:H,'Taxonomy and Epics'!C:C)&amp;","&amp;'Test Scenarios'!M3010&amp;",Fin_Functional, Workday"</f>
        <v>Phase1,_,,Fin_Functional, Workday</v>
      </c>
      <c r="L3001" s="41"/>
      <c r="M3001" s="41"/>
      <c r="N3001" s="41"/>
      <c r="O3001" s="41"/>
      <c r="P3001" s="41"/>
      <c r="Q3001" s="41"/>
      <c r="R3001" s="41"/>
      <c r="S3001" s="41"/>
      <c r="T3001" s="38"/>
    </row>
    <row r="3002" spans="1:20" ht="128" x14ac:dyDescent="0.2">
      <c r="A3002" s="20">
        <f>'Test Scenarios'!A3011</f>
        <v>0</v>
      </c>
      <c r="B3002" s="44">
        <f>'Test Scenarios'!K3011</f>
        <v>0</v>
      </c>
      <c r="C3002" s="42">
        <f>'Test Scenarios'!B3011</f>
        <v>0</v>
      </c>
      <c r="D3002" s="43" t="str">
        <f>"F-"&amp;'Test Scenarios'!M3011&amp;"-"&amp;'Test Scenarios'!C3011&amp;"-"&amp;C3002</f>
        <v>F---0</v>
      </c>
      <c r="E3002" s="43" t="s">
        <v>6576</v>
      </c>
      <c r="F3002" s="43">
        <f>'Test Scenarios'!G3011</f>
        <v>0</v>
      </c>
      <c r="G3002" s="43" t="str">
        <f>"Objective"&amp;CHAR(10)
&amp;'Test Scenarios'!L3011&amp;CHAR(10)&amp;CHAR(10)&amp;
"Test Case Description"&amp;CHAR(10)
&amp;'Test Scenarios'!D3011&amp;CHAR(10)&amp;CHAR(10)&amp;
"Expected Results"&amp;CHAR(10)&amp;'Test Scenarios'!F3011</f>
        <v xml:space="preserve">Objective
Test Case Description
Expected Results
</v>
      </c>
      <c r="H3002" s="41"/>
      <c r="I3002" s="43" t="s">
        <v>6577</v>
      </c>
      <c r="J3002" s="41" t="str">
        <f>"TST-F "&amp;_xlfn.XLOOKUP('Test Scenarios'!M3011,'Taxonomy and Epics'!H:H,'Taxonomy and Epics'!E:E)</f>
        <v xml:space="preserve">TST-F </v>
      </c>
      <c r="K3002" s="36" t="str">
        <f>"Phase1,"&amp;_xlfn.XLOOKUP('Test Scenarios'!M3011,'Taxonomy and Epics'!H:H,'Taxonomy and Epics'!B:B)&amp;"_"&amp;_xlfn.XLOOKUP('Test Scenarios'!M3011,'Taxonomy and Epics'!H:H,'Taxonomy and Epics'!C:C)&amp;","&amp;'Test Scenarios'!M3011&amp;",Fin_Functional, Workday"</f>
        <v>Phase1,_,,Fin_Functional, Workday</v>
      </c>
      <c r="L3002" s="41"/>
      <c r="M3002" s="41"/>
      <c r="N3002" s="41"/>
      <c r="O3002" s="41"/>
      <c r="P3002" s="41"/>
      <c r="Q3002" s="41"/>
      <c r="R3002" s="41"/>
      <c r="S3002" s="41"/>
      <c r="T3002" s="38"/>
    </row>
    <row r="3003" spans="1:20" ht="128" x14ac:dyDescent="0.2">
      <c r="A3003" s="20">
        <f>'Test Scenarios'!A3012</f>
        <v>0</v>
      </c>
      <c r="B3003" s="44">
        <f>'Test Scenarios'!K3012</f>
        <v>0</v>
      </c>
      <c r="C3003" s="42">
        <f>'Test Scenarios'!B3012</f>
        <v>0</v>
      </c>
      <c r="D3003" s="43" t="str">
        <f>"F-"&amp;'Test Scenarios'!M3012&amp;"-"&amp;'Test Scenarios'!C3012&amp;"-"&amp;C3003</f>
        <v>F---0</v>
      </c>
      <c r="E3003" s="43" t="s">
        <v>6576</v>
      </c>
      <c r="F3003" s="43">
        <f>'Test Scenarios'!G3012</f>
        <v>0</v>
      </c>
      <c r="G3003" s="43" t="str">
        <f>"Objective"&amp;CHAR(10)
&amp;'Test Scenarios'!L3012&amp;CHAR(10)&amp;CHAR(10)&amp;
"Test Case Description"&amp;CHAR(10)
&amp;'Test Scenarios'!D3012&amp;CHAR(10)&amp;CHAR(10)&amp;
"Expected Results"&amp;CHAR(10)&amp;'Test Scenarios'!F3012</f>
        <v xml:space="preserve">Objective
Test Case Description
Expected Results
</v>
      </c>
      <c r="H3003" s="41"/>
      <c r="I3003" s="43" t="s">
        <v>6577</v>
      </c>
      <c r="J3003" s="41" t="str">
        <f>"TST-F "&amp;_xlfn.XLOOKUP('Test Scenarios'!M3012,'Taxonomy and Epics'!H:H,'Taxonomy and Epics'!E:E)</f>
        <v xml:space="preserve">TST-F </v>
      </c>
      <c r="K3003" s="36" t="str">
        <f>"Phase1,"&amp;_xlfn.XLOOKUP('Test Scenarios'!M3012,'Taxonomy and Epics'!H:H,'Taxonomy and Epics'!B:B)&amp;"_"&amp;_xlfn.XLOOKUP('Test Scenarios'!M3012,'Taxonomy and Epics'!H:H,'Taxonomy and Epics'!C:C)&amp;","&amp;'Test Scenarios'!M3012&amp;",Fin_Functional, Workday"</f>
        <v>Phase1,_,,Fin_Functional, Workday</v>
      </c>
      <c r="L3003" s="41"/>
      <c r="M3003" s="41"/>
      <c r="N3003" s="41"/>
      <c r="O3003" s="41"/>
      <c r="P3003" s="41"/>
      <c r="Q3003" s="41"/>
      <c r="R3003" s="41"/>
      <c r="S3003" s="41"/>
      <c r="T3003" s="38"/>
    </row>
    <row r="3004" spans="1:20" ht="128" x14ac:dyDescent="0.2">
      <c r="A3004" s="20">
        <f>'Test Scenarios'!A3013</f>
        <v>0</v>
      </c>
      <c r="B3004" s="44">
        <f>'Test Scenarios'!K3013</f>
        <v>0</v>
      </c>
      <c r="C3004" s="42">
        <f>'Test Scenarios'!B3013</f>
        <v>0</v>
      </c>
      <c r="D3004" s="43" t="str">
        <f>"F-"&amp;'Test Scenarios'!M3013&amp;"-"&amp;'Test Scenarios'!C3013&amp;"-"&amp;C3004</f>
        <v>F---0</v>
      </c>
      <c r="E3004" s="43" t="s">
        <v>6576</v>
      </c>
      <c r="F3004" s="43">
        <f>'Test Scenarios'!G3013</f>
        <v>0</v>
      </c>
      <c r="G3004" s="43" t="str">
        <f>"Objective"&amp;CHAR(10)
&amp;'Test Scenarios'!L3013&amp;CHAR(10)&amp;CHAR(10)&amp;
"Test Case Description"&amp;CHAR(10)
&amp;'Test Scenarios'!D3013&amp;CHAR(10)&amp;CHAR(10)&amp;
"Expected Results"&amp;CHAR(10)&amp;'Test Scenarios'!F3013</f>
        <v xml:space="preserve">Objective
Test Case Description
Expected Results
</v>
      </c>
      <c r="H3004" s="41"/>
      <c r="I3004" s="43" t="s">
        <v>6577</v>
      </c>
      <c r="J3004" s="41" t="str">
        <f>"TST-F "&amp;_xlfn.XLOOKUP('Test Scenarios'!M3013,'Taxonomy and Epics'!H:H,'Taxonomy and Epics'!E:E)</f>
        <v xml:space="preserve">TST-F </v>
      </c>
      <c r="K3004" s="36" t="str">
        <f>"Phase1,"&amp;_xlfn.XLOOKUP('Test Scenarios'!M3013,'Taxonomy and Epics'!H:H,'Taxonomy and Epics'!B:B)&amp;"_"&amp;_xlfn.XLOOKUP('Test Scenarios'!M3013,'Taxonomy and Epics'!H:H,'Taxonomy and Epics'!C:C)&amp;","&amp;'Test Scenarios'!M3013&amp;",Fin_Functional, Workday"</f>
        <v>Phase1,_,,Fin_Functional, Workday</v>
      </c>
      <c r="L3004" s="41"/>
      <c r="M3004" s="41"/>
      <c r="N3004" s="41"/>
      <c r="O3004" s="41"/>
      <c r="P3004" s="41"/>
      <c r="Q3004" s="41"/>
      <c r="R3004" s="41"/>
      <c r="S3004" s="41"/>
      <c r="T3004" s="38"/>
    </row>
    <row r="3005" spans="1:20" ht="128" x14ac:dyDescent="0.2">
      <c r="A3005" s="20">
        <f>'Test Scenarios'!A3014</f>
        <v>0</v>
      </c>
      <c r="B3005" s="44">
        <f>'Test Scenarios'!K3014</f>
        <v>0</v>
      </c>
      <c r="C3005" s="42">
        <f>'Test Scenarios'!B3014</f>
        <v>0</v>
      </c>
      <c r="D3005" s="43" t="str">
        <f>"F-"&amp;'Test Scenarios'!M3014&amp;"-"&amp;'Test Scenarios'!C3014&amp;"-"&amp;C3005</f>
        <v>F---0</v>
      </c>
      <c r="E3005" s="43" t="s">
        <v>6576</v>
      </c>
      <c r="F3005" s="43">
        <f>'Test Scenarios'!G3014</f>
        <v>0</v>
      </c>
      <c r="G3005" s="43" t="str">
        <f>"Objective"&amp;CHAR(10)
&amp;'Test Scenarios'!L3014&amp;CHAR(10)&amp;CHAR(10)&amp;
"Test Case Description"&amp;CHAR(10)
&amp;'Test Scenarios'!D3014&amp;CHAR(10)&amp;CHAR(10)&amp;
"Expected Results"&amp;CHAR(10)&amp;'Test Scenarios'!F3014</f>
        <v xml:space="preserve">Objective
Test Case Description
Expected Results
</v>
      </c>
      <c r="H3005" s="41"/>
      <c r="I3005" s="43" t="s">
        <v>6577</v>
      </c>
      <c r="J3005" s="41" t="str">
        <f>"TST-F "&amp;_xlfn.XLOOKUP('Test Scenarios'!M3014,'Taxonomy and Epics'!H:H,'Taxonomy and Epics'!E:E)</f>
        <v xml:space="preserve">TST-F </v>
      </c>
      <c r="K3005" s="36" t="str">
        <f>"Phase1,"&amp;_xlfn.XLOOKUP('Test Scenarios'!M3014,'Taxonomy and Epics'!H:H,'Taxonomy and Epics'!B:B)&amp;"_"&amp;_xlfn.XLOOKUP('Test Scenarios'!M3014,'Taxonomy and Epics'!H:H,'Taxonomy and Epics'!C:C)&amp;","&amp;'Test Scenarios'!M3014&amp;",Fin_Functional, Workday"</f>
        <v>Phase1,_,,Fin_Functional, Workday</v>
      </c>
      <c r="L3005" s="41"/>
      <c r="M3005" s="41"/>
      <c r="N3005" s="41"/>
      <c r="O3005" s="41"/>
      <c r="P3005" s="41"/>
      <c r="Q3005" s="41"/>
      <c r="R3005" s="41"/>
      <c r="S3005" s="41"/>
      <c r="T3005" s="38"/>
    </row>
    <row r="3006" spans="1:20" ht="128" x14ac:dyDescent="0.2">
      <c r="A3006" s="20">
        <f>'Test Scenarios'!A3015</f>
        <v>0</v>
      </c>
      <c r="B3006" s="44">
        <f>'Test Scenarios'!K3015</f>
        <v>0</v>
      </c>
      <c r="C3006" s="42">
        <f>'Test Scenarios'!B3015</f>
        <v>0</v>
      </c>
      <c r="D3006" s="43" t="str">
        <f>"F-"&amp;'Test Scenarios'!M3015&amp;"-"&amp;'Test Scenarios'!C3015&amp;"-"&amp;C3006</f>
        <v>F---0</v>
      </c>
      <c r="E3006" s="43" t="s">
        <v>6576</v>
      </c>
      <c r="F3006" s="43">
        <f>'Test Scenarios'!G3015</f>
        <v>0</v>
      </c>
      <c r="G3006" s="43" t="str">
        <f>"Objective"&amp;CHAR(10)
&amp;'Test Scenarios'!L3015&amp;CHAR(10)&amp;CHAR(10)&amp;
"Test Case Description"&amp;CHAR(10)
&amp;'Test Scenarios'!D3015&amp;CHAR(10)&amp;CHAR(10)&amp;
"Expected Results"&amp;CHAR(10)&amp;'Test Scenarios'!F3015</f>
        <v xml:space="preserve">Objective
Test Case Description
Expected Results
</v>
      </c>
      <c r="H3006" s="41"/>
      <c r="I3006" s="43" t="s">
        <v>6577</v>
      </c>
      <c r="J3006" s="41" t="str">
        <f>"TST-F "&amp;_xlfn.XLOOKUP('Test Scenarios'!M3015,'Taxonomy and Epics'!H:H,'Taxonomy and Epics'!E:E)</f>
        <v xml:space="preserve">TST-F </v>
      </c>
      <c r="K3006" s="36" t="str">
        <f>"Phase1,"&amp;_xlfn.XLOOKUP('Test Scenarios'!M3015,'Taxonomy and Epics'!H:H,'Taxonomy and Epics'!B:B)&amp;"_"&amp;_xlfn.XLOOKUP('Test Scenarios'!M3015,'Taxonomy and Epics'!H:H,'Taxonomy and Epics'!C:C)&amp;","&amp;'Test Scenarios'!M3015&amp;",Fin_Functional, Workday"</f>
        <v>Phase1,_,,Fin_Functional, Workday</v>
      </c>
      <c r="L3006" s="41"/>
      <c r="M3006" s="41"/>
      <c r="N3006" s="41"/>
      <c r="O3006" s="41"/>
      <c r="P3006" s="41"/>
      <c r="Q3006" s="41"/>
      <c r="R3006" s="41"/>
      <c r="S3006" s="41"/>
      <c r="T3006" s="38"/>
    </row>
    <row r="3007" spans="1:20" ht="128" x14ac:dyDescent="0.2">
      <c r="A3007" s="20">
        <f>'Test Scenarios'!A3016</f>
        <v>0</v>
      </c>
      <c r="B3007" s="44">
        <f>'Test Scenarios'!K3016</f>
        <v>0</v>
      </c>
      <c r="C3007" s="42">
        <f>'Test Scenarios'!B3016</f>
        <v>0</v>
      </c>
      <c r="D3007" s="43" t="str">
        <f>"F-"&amp;'Test Scenarios'!M3016&amp;"-"&amp;'Test Scenarios'!C3016&amp;"-"&amp;C3007</f>
        <v>F---0</v>
      </c>
      <c r="E3007" s="43" t="s">
        <v>6576</v>
      </c>
      <c r="F3007" s="43">
        <f>'Test Scenarios'!G3016</f>
        <v>0</v>
      </c>
      <c r="G3007" s="43" t="str">
        <f>"Objective"&amp;CHAR(10)
&amp;'Test Scenarios'!L3016&amp;CHAR(10)&amp;CHAR(10)&amp;
"Test Case Description"&amp;CHAR(10)
&amp;'Test Scenarios'!D3016&amp;CHAR(10)&amp;CHAR(10)&amp;
"Expected Results"&amp;CHAR(10)&amp;'Test Scenarios'!F3016</f>
        <v xml:space="preserve">Objective
Test Case Description
Expected Results
</v>
      </c>
      <c r="H3007" s="41"/>
      <c r="I3007" s="43" t="s">
        <v>6577</v>
      </c>
      <c r="J3007" s="41" t="str">
        <f>"TST-F "&amp;_xlfn.XLOOKUP('Test Scenarios'!M3016,'Taxonomy and Epics'!H:H,'Taxonomy and Epics'!E:E)</f>
        <v xml:space="preserve">TST-F </v>
      </c>
      <c r="K3007" s="36" t="str">
        <f>"Phase1,"&amp;_xlfn.XLOOKUP('Test Scenarios'!M3016,'Taxonomy and Epics'!H:H,'Taxonomy and Epics'!B:B)&amp;"_"&amp;_xlfn.XLOOKUP('Test Scenarios'!M3016,'Taxonomy and Epics'!H:H,'Taxonomy and Epics'!C:C)&amp;","&amp;'Test Scenarios'!M3016&amp;",Fin_Functional, Workday"</f>
        <v>Phase1,_,,Fin_Functional, Workday</v>
      </c>
      <c r="L3007" s="41"/>
      <c r="M3007" s="41"/>
      <c r="N3007" s="41"/>
      <c r="O3007" s="41"/>
      <c r="P3007" s="41"/>
      <c r="Q3007" s="41"/>
      <c r="R3007" s="41"/>
      <c r="S3007" s="41"/>
      <c r="T3007" s="38"/>
    </row>
    <row r="3008" spans="1:20" ht="128" x14ac:dyDescent="0.2">
      <c r="A3008" s="20">
        <f>'Test Scenarios'!A3017</f>
        <v>0</v>
      </c>
      <c r="B3008" s="44">
        <f>'Test Scenarios'!K3017</f>
        <v>0</v>
      </c>
      <c r="C3008" s="42">
        <f>'Test Scenarios'!B3017</f>
        <v>0</v>
      </c>
      <c r="D3008" s="43" t="str">
        <f>"F-"&amp;'Test Scenarios'!M3017&amp;"-"&amp;'Test Scenarios'!C3017&amp;"-"&amp;C3008</f>
        <v>F---0</v>
      </c>
      <c r="E3008" s="43" t="s">
        <v>6576</v>
      </c>
      <c r="F3008" s="43">
        <f>'Test Scenarios'!G3017</f>
        <v>0</v>
      </c>
      <c r="G3008" s="43" t="str">
        <f>"Objective"&amp;CHAR(10)
&amp;'Test Scenarios'!L3017&amp;CHAR(10)&amp;CHAR(10)&amp;
"Test Case Description"&amp;CHAR(10)
&amp;'Test Scenarios'!D3017&amp;CHAR(10)&amp;CHAR(10)&amp;
"Expected Results"&amp;CHAR(10)&amp;'Test Scenarios'!F3017</f>
        <v xml:space="preserve">Objective
Test Case Description
Expected Results
</v>
      </c>
      <c r="H3008" s="41"/>
      <c r="I3008" s="43" t="s">
        <v>6577</v>
      </c>
      <c r="J3008" s="41" t="str">
        <f>"TST-F "&amp;_xlfn.XLOOKUP('Test Scenarios'!M3017,'Taxonomy and Epics'!H:H,'Taxonomy and Epics'!E:E)</f>
        <v xml:space="preserve">TST-F </v>
      </c>
      <c r="K3008" s="36" t="str">
        <f>"Phase1,"&amp;_xlfn.XLOOKUP('Test Scenarios'!M3017,'Taxonomy and Epics'!H:H,'Taxonomy and Epics'!B:B)&amp;"_"&amp;_xlfn.XLOOKUP('Test Scenarios'!M3017,'Taxonomy and Epics'!H:H,'Taxonomy and Epics'!C:C)&amp;","&amp;'Test Scenarios'!M3017&amp;",Fin_Functional, Workday"</f>
        <v>Phase1,_,,Fin_Functional, Workday</v>
      </c>
      <c r="L3008" s="41"/>
      <c r="M3008" s="41"/>
      <c r="N3008" s="41"/>
      <c r="O3008" s="41"/>
      <c r="P3008" s="41"/>
      <c r="Q3008" s="41"/>
      <c r="R3008" s="41"/>
      <c r="S3008" s="41"/>
      <c r="T3008" s="38"/>
    </row>
    <row r="3009" spans="1:20" ht="128" x14ac:dyDescent="0.2">
      <c r="A3009" s="20">
        <f>'Test Scenarios'!A3018</f>
        <v>0</v>
      </c>
      <c r="B3009" s="44">
        <f>'Test Scenarios'!K3018</f>
        <v>0</v>
      </c>
      <c r="C3009" s="42">
        <f>'Test Scenarios'!B3018</f>
        <v>0</v>
      </c>
      <c r="D3009" s="43" t="str">
        <f>"F-"&amp;'Test Scenarios'!M3018&amp;"-"&amp;'Test Scenarios'!C3018&amp;"-"&amp;C3009</f>
        <v>F---0</v>
      </c>
      <c r="E3009" s="43" t="s">
        <v>6576</v>
      </c>
      <c r="F3009" s="43">
        <f>'Test Scenarios'!G3018</f>
        <v>0</v>
      </c>
      <c r="G3009" s="43" t="str">
        <f>"Objective"&amp;CHAR(10)
&amp;'Test Scenarios'!L3018&amp;CHAR(10)&amp;CHAR(10)&amp;
"Test Case Description"&amp;CHAR(10)
&amp;'Test Scenarios'!D3018&amp;CHAR(10)&amp;CHAR(10)&amp;
"Expected Results"&amp;CHAR(10)&amp;'Test Scenarios'!F3018</f>
        <v xml:space="preserve">Objective
Test Case Description
Expected Results
</v>
      </c>
      <c r="H3009" s="41"/>
      <c r="I3009" s="43" t="s">
        <v>6577</v>
      </c>
      <c r="J3009" s="41" t="str">
        <f>"TST-F "&amp;_xlfn.XLOOKUP('Test Scenarios'!M3018,'Taxonomy and Epics'!H:H,'Taxonomy and Epics'!E:E)</f>
        <v xml:space="preserve">TST-F </v>
      </c>
      <c r="K3009" s="36" t="str">
        <f>"Phase1,"&amp;_xlfn.XLOOKUP('Test Scenarios'!M3018,'Taxonomy and Epics'!H:H,'Taxonomy and Epics'!B:B)&amp;"_"&amp;_xlfn.XLOOKUP('Test Scenarios'!M3018,'Taxonomy and Epics'!H:H,'Taxonomy and Epics'!C:C)&amp;","&amp;'Test Scenarios'!M3018&amp;",Fin_Functional, Workday"</f>
        <v>Phase1,_,,Fin_Functional, Workday</v>
      </c>
      <c r="L3009" s="41"/>
      <c r="M3009" s="41"/>
      <c r="N3009" s="41"/>
      <c r="O3009" s="41"/>
      <c r="P3009" s="41"/>
      <c r="Q3009" s="41"/>
      <c r="R3009" s="41"/>
      <c r="S3009" s="41"/>
      <c r="T3009" s="38"/>
    </row>
    <row r="3010" spans="1:20" ht="128" x14ac:dyDescent="0.2">
      <c r="A3010" s="20">
        <f>'Test Scenarios'!A3019</f>
        <v>0</v>
      </c>
      <c r="B3010" s="44">
        <f>'Test Scenarios'!K3019</f>
        <v>0</v>
      </c>
      <c r="C3010" s="42">
        <f>'Test Scenarios'!B3019</f>
        <v>0</v>
      </c>
      <c r="D3010" s="43" t="str">
        <f>"F-"&amp;'Test Scenarios'!M3019&amp;"-"&amp;'Test Scenarios'!C3019&amp;"-"&amp;C3010</f>
        <v>F---0</v>
      </c>
      <c r="E3010" s="43" t="s">
        <v>6576</v>
      </c>
      <c r="F3010" s="43">
        <f>'Test Scenarios'!G3019</f>
        <v>0</v>
      </c>
      <c r="G3010" s="43" t="str">
        <f>"Objective"&amp;CHAR(10)
&amp;'Test Scenarios'!L3019&amp;CHAR(10)&amp;CHAR(10)&amp;
"Test Case Description"&amp;CHAR(10)
&amp;'Test Scenarios'!D3019&amp;CHAR(10)&amp;CHAR(10)&amp;
"Expected Results"&amp;CHAR(10)&amp;'Test Scenarios'!F3019</f>
        <v xml:space="preserve">Objective
Test Case Description
Expected Results
</v>
      </c>
      <c r="H3010" s="41"/>
      <c r="I3010" s="43" t="s">
        <v>6577</v>
      </c>
      <c r="J3010" s="41" t="str">
        <f>"TST-F "&amp;_xlfn.XLOOKUP('Test Scenarios'!M3019,'Taxonomy and Epics'!H:H,'Taxonomy and Epics'!E:E)</f>
        <v xml:space="preserve">TST-F </v>
      </c>
      <c r="K3010" s="36" t="str">
        <f>"Phase1,"&amp;_xlfn.XLOOKUP('Test Scenarios'!M3019,'Taxonomy and Epics'!H:H,'Taxonomy and Epics'!B:B)&amp;"_"&amp;_xlfn.XLOOKUP('Test Scenarios'!M3019,'Taxonomy and Epics'!H:H,'Taxonomy and Epics'!C:C)&amp;","&amp;'Test Scenarios'!M3019&amp;",Fin_Functional, Workday"</f>
        <v>Phase1,_,,Fin_Functional, Workday</v>
      </c>
      <c r="L3010" s="41"/>
      <c r="M3010" s="41"/>
      <c r="N3010" s="41"/>
      <c r="O3010" s="41"/>
      <c r="P3010" s="41"/>
      <c r="Q3010" s="41"/>
      <c r="R3010" s="41"/>
      <c r="S3010" s="41"/>
      <c r="T3010" s="38"/>
    </row>
    <row r="3011" spans="1:20" ht="128" x14ac:dyDescent="0.2">
      <c r="A3011" s="20">
        <f>'Test Scenarios'!A3020</f>
        <v>0</v>
      </c>
      <c r="B3011" s="44">
        <f>'Test Scenarios'!K3020</f>
        <v>0</v>
      </c>
      <c r="C3011" s="42">
        <f>'Test Scenarios'!B3020</f>
        <v>0</v>
      </c>
      <c r="D3011" s="43" t="str">
        <f>"F-"&amp;'Test Scenarios'!M3020&amp;"-"&amp;'Test Scenarios'!C3020&amp;"-"&amp;C3011</f>
        <v>F---0</v>
      </c>
      <c r="E3011" s="43" t="s">
        <v>6576</v>
      </c>
      <c r="F3011" s="43">
        <f>'Test Scenarios'!G3020</f>
        <v>0</v>
      </c>
      <c r="G3011" s="43" t="str">
        <f>"Objective"&amp;CHAR(10)
&amp;'Test Scenarios'!L3020&amp;CHAR(10)&amp;CHAR(10)&amp;
"Test Case Description"&amp;CHAR(10)
&amp;'Test Scenarios'!D3020&amp;CHAR(10)&amp;CHAR(10)&amp;
"Expected Results"&amp;CHAR(10)&amp;'Test Scenarios'!F3020</f>
        <v xml:space="preserve">Objective
Test Case Description
Expected Results
</v>
      </c>
      <c r="H3011" s="41"/>
      <c r="I3011" s="43" t="s">
        <v>6577</v>
      </c>
      <c r="J3011" s="41" t="str">
        <f>"TST-F "&amp;_xlfn.XLOOKUP('Test Scenarios'!M3020,'Taxonomy and Epics'!H:H,'Taxonomy and Epics'!E:E)</f>
        <v xml:space="preserve">TST-F </v>
      </c>
      <c r="K3011" s="36" t="str">
        <f>"Phase1,"&amp;_xlfn.XLOOKUP('Test Scenarios'!M3020,'Taxonomy and Epics'!H:H,'Taxonomy and Epics'!B:B)&amp;"_"&amp;_xlfn.XLOOKUP('Test Scenarios'!M3020,'Taxonomy and Epics'!H:H,'Taxonomy and Epics'!C:C)&amp;","&amp;'Test Scenarios'!M3020&amp;",Fin_Functional, Workday"</f>
        <v>Phase1,_,,Fin_Functional, Workday</v>
      </c>
      <c r="L3011" s="41"/>
      <c r="M3011" s="41"/>
      <c r="N3011" s="41"/>
      <c r="O3011" s="41"/>
      <c r="P3011" s="41"/>
      <c r="Q3011" s="41"/>
      <c r="R3011" s="41"/>
      <c r="S3011" s="41"/>
      <c r="T3011" s="38"/>
    </row>
    <row r="3012" spans="1:20" ht="128" x14ac:dyDescent="0.2">
      <c r="A3012" s="20">
        <f>'Test Scenarios'!A3021</f>
        <v>0</v>
      </c>
      <c r="B3012" s="44">
        <f>'Test Scenarios'!K3021</f>
        <v>0</v>
      </c>
      <c r="C3012" s="42">
        <f>'Test Scenarios'!B3021</f>
        <v>0</v>
      </c>
      <c r="D3012" s="43" t="str">
        <f>"F-"&amp;'Test Scenarios'!M3021&amp;"-"&amp;'Test Scenarios'!C3021&amp;"-"&amp;C3012</f>
        <v>F---0</v>
      </c>
      <c r="E3012" s="43" t="s">
        <v>6576</v>
      </c>
      <c r="F3012" s="43">
        <f>'Test Scenarios'!G3021</f>
        <v>0</v>
      </c>
      <c r="G3012" s="43" t="str">
        <f>"Objective"&amp;CHAR(10)
&amp;'Test Scenarios'!L3021&amp;CHAR(10)&amp;CHAR(10)&amp;
"Test Case Description"&amp;CHAR(10)
&amp;'Test Scenarios'!D3021&amp;CHAR(10)&amp;CHAR(10)&amp;
"Expected Results"&amp;CHAR(10)&amp;'Test Scenarios'!F3021</f>
        <v xml:space="preserve">Objective
Test Case Description
Expected Results
</v>
      </c>
      <c r="H3012" s="41"/>
      <c r="I3012" s="43" t="s">
        <v>6577</v>
      </c>
      <c r="J3012" s="41" t="str">
        <f>"TST-F "&amp;_xlfn.XLOOKUP('Test Scenarios'!M3021,'Taxonomy and Epics'!H:H,'Taxonomy and Epics'!E:E)</f>
        <v xml:space="preserve">TST-F </v>
      </c>
      <c r="K3012" s="36" t="str">
        <f>"Phase1,"&amp;_xlfn.XLOOKUP('Test Scenarios'!M3021,'Taxonomy and Epics'!H:H,'Taxonomy and Epics'!B:B)&amp;"_"&amp;_xlfn.XLOOKUP('Test Scenarios'!M3021,'Taxonomy and Epics'!H:H,'Taxonomy and Epics'!C:C)&amp;","&amp;'Test Scenarios'!M3021&amp;",Fin_Functional, Workday"</f>
        <v>Phase1,_,,Fin_Functional, Workday</v>
      </c>
      <c r="L3012" s="41"/>
      <c r="M3012" s="41"/>
      <c r="N3012" s="41"/>
      <c r="O3012" s="41"/>
      <c r="P3012" s="41"/>
      <c r="Q3012" s="41"/>
      <c r="R3012" s="41"/>
      <c r="S3012" s="41"/>
      <c r="T3012" s="38"/>
    </row>
    <row r="3013" spans="1:20" ht="128" x14ac:dyDescent="0.2">
      <c r="A3013" s="20">
        <f>'Test Scenarios'!A3022</f>
        <v>0</v>
      </c>
      <c r="B3013" s="44">
        <f>'Test Scenarios'!K3022</f>
        <v>0</v>
      </c>
      <c r="C3013" s="42">
        <f>'Test Scenarios'!B3022</f>
        <v>0</v>
      </c>
      <c r="D3013" s="43" t="str">
        <f>"F-"&amp;'Test Scenarios'!M3022&amp;"-"&amp;'Test Scenarios'!C3022&amp;"-"&amp;C3013</f>
        <v>F---0</v>
      </c>
      <c r="E3013" s="43" t="s">
        <v>6576</v>
      </c>
      <c r="F3013" s="43">
        <f>'Test Scenarios'!G3022</f>
        <v>0</v>
      </c>
      <c r="G3013" s="43" t="str">
        <f>"Objective"&amp;CHAR(10)
&amp;'Test Scenarios'!L3022&amp;CHAR(10)&amp;CHAR(10)&amp;
"Test Case Description"&amp;CHAR(10)
&amp;'Test Scenarios'!D3022&amp;CHAR(10)&amp;CHAR(10)&amp;
"Expected Results"&amp;CHAR(10)&amp;'Test Scenarios'!F3022</f>
        <v xml:space="preserve">Objective
Test Case Description
Expected Results
</v>
      </c>
      <c r="H3013" s="41"/>
      <c r="I3013" s="43" t="s">
        <v>6577</v>
      </c>
      <c r="J3013" s="41" t="str">
        <f>"TST-F "&amp;_xlfn.XLOOKUP('Test Scenarios'!M3022,'Taxonomy and Epics'!H:H,'Taxonomy and Epics'!E:E)</f>
        <v xml:space="preserve">TST-F </v>
      </c>
      <c r="K3013" s="36" t="str">
        <f>"Phase1,"&amp;_xlfn.XLOOKUP('Test Scenarios'!M3022,'Taxonomy and Epics'!H:H,'Taxonomy and Epics'!B:B)&amp;"_"&amp;_xlfn.XLOOKUP('Test Scenarios'!M3022,'Taxonomy and Epics'!H:H,'Taxonomy and Epics'!C:C)&amp;","&amp;'Test Scenarios'!M3022&amp;",Fin_Functional, Workday"</f>
        <v>Phase1,_,,Fin_Functional, Workday</v>
      </c>
      <c r="L3013" s="41"/>
      <c r="M3013" s="41"/>
      <c r="N3013" s="41"/>
      <c r="O3013" s="41"/>
      <c r="P3013" s="41"/>
      <c r="Q3013" s="41"/>
      <c r="R3013" s="41"/>
      <c r="S3013" s="41"/>
      <c r="T3013" s="38"/>
    </row>
    <row r="3014" spans="1:20" ht="128" x14ac:dyDescent="0.2">
      <c r="A3014" s="20">
        <f>'Test Scenarios'!A3023</f>
        <v>0</v>
      </c>
      <c r="B3014" s="44">
        <f>'Test Scenarios'!K3023</f>
        <v>0</v>
      </c>
      <c r="C3014" s="42">
        <f>'Test Scenarios'!B3023</f>
        <v>0</v>
      </c>
      <c r="D3014" s="43" t="str">
        <f>"F-"&amp;'Test Scenarios'!M3023&amp;"-"&amp;'Test Scenarios'!C3023&amp;"-"&amp;C3014</f>
        <v>F---0</v>
      </c>
      <c r="E3014" s="43" t="s">
        <v>6576</v>
      </c>
      <c r="F3014" s="43">
        <f>'Test Scenarios'!G3023</f>
        <v>0</v>
      </c>
      <c r="G3014" s="43" t="str">
        <f>"Objective"&amp;CHAR(10)
&amp;'Test Scenarios'!L3023&amp;CHAR(10)&amp;CHAR(10)&amp;
"Test Case Description"&amp;CHAR(10)
&amp;'Test Scenarios'!D3023&amp;CHAR(10)&amp;CHAR(10)&amp;
"Expected Results"&amp;CHAR(10)&amp;'Test Scenarios'!F3023</f>
        <v xml:space="preserve">Objective
Test Case Description
Expected Results
</v>
      </c>
      <c r="H3014" s="41"/>
      <c r="I3014" s="43" t="s">
        <v>6577</v>
      </c>
      <c r="J3014" s="41" t="str">
        <f>"TST-F "&amp;_xlfn.XLOOKUP('Test Scenarios'!M3023,'Taxonomy and Epics'!H:H,'Taxonomy and Epics'!E:E)</f>
        <v xml:space="preserve">TST-F </v>
      </c>
      <c r="K3014" s="36" t="str">
        <f>"Phase1,"&amp;_xlfn.XLOOKUP('Test Scenarios'!M3023,'Taxonomy and Epics'!H:H,'Taxonomy and Epics'!B:B)&amp;"_"&amp;_xlfn.XLOOKUP('Test Scenarios'!M3023,'Taxonomy and Epics'!H:H,'Taxonomy and Epics'!C:C)&amp;","&amp;'Test Scenarios'!M3023&amp;",Fin_Functional, Workday"</f>
        <v>Phase1,_,,Fin_Functional, Workday</v>
      </c>
      <c r="L3014" s="41"/>
      <c r="M3014" s="41"/>
      <c r="N3014" s="41"/>
      <c r="O3014" s="41"/>
      <c r="P3014" s="41"/>
      <c r="Q3014" s="41"/>
      <c r="R3014" s="41"/>
      <c r="S3014" s="41"/>
      <c r="T3014" s="38"/>
    </row>
    <row r="3015" spans="1:20" ht="128" x14ac:dyDescent="0.2">
      <c r="A3015" s="20">
        <f>'Test Scenarios'!A3024</f>
        <v>0</v>
      </c>
      <c r="B3015" s="44">
        <f>'Test Scenarios'!K3024</f>
        <v>0</v>
      </c>
      <c r="C3015" s="42">
        <f>'Test Scenarios'!B3024</f>
        <v>0</v>
      </c>
      <c r="D3015" s="43" t="str">
        <f>"F-"&amp;'Test Scenarios'!M3024&amp;"-"&amp;'Test Scenarios'!C3024&amp;"-"&amp;C3015</f>
        <v>F---0</v>
      </c>
      <c r="E3015" s="43" t="s">
        <v>6576</v>
      </c>
      <c r="F3015" s="43">
        <f>'Test Scenarios'!G3024</f>
        <v>0</v>
      </c>
      <c r="G3015" s="43" t="str">
        <f>"Objective"&amp;CHAR(10)
&amp;'Test Scenarios'!L3024&amp;CHAR(10)&amp;CHAR(10)&amp;
"Test Case Description"&amp;CHAR(10)
&amp;'Test Scenarios'!D3024&amp;CHAR(10)&amp;CHAR(10)&amp;
"Expected Results"&amp;CHAR(10)&amp;'Test Scenarios'!F3024</f>
        <v xml:space="preserve">Objective
Test Case Description
Expected Results
</v>
      </c>
      <c r="H3015" s="41"/>
      <c r="I3015" s="43" t="s">
        <v>6577</v>
      </c>
      <c r="J3015" s="41" t="str">
        <f>"TST-F "&amp;_xlfn.XLOOKUP('Test Scenarios'!M3024,'Taxonomy and Epics'!H:H,'Taxonomy and Epics'!E:E)</f>
        <v xml:space="preserve">TST-F </v>
      </c>
      <c r="K3015" s="36" t="str">
        <f>"Phase1,"&amp;_xlfn.XLOOKUP('Test Scenarios'!M3024,'Taxonomy and Epics'!H:H,'Taxonomy and Epics'!B:B)&amp;"_"&amp;_xlfn.XLOOKUP('Test Scenarios'!M3024,'Taxonomy and Epics'!H:H,'Taxonomy and Epics'!C:C)&amp;","&amp;'Test Scenarios'!M3024&amp;",Fin_Functional, Workday"</f>
        <v>Phase1,_,,Fin_Functional, Workday</v>
      </c>
      <c r="L3015" s="41"/>
      <c r="M3015" s="41"/>
      <c r="N3015" s="41"/>
      <c r="O3015" s="41"/>
      <c r="P3015" s="41"/>
      <c r="Q3015" s="41"/>
      <c r="R3015" s="41"/>
      <c r="S3015" s="41"/>
      <c r="T3015" s="38"/>
    </row>
    <row r="3016" spans="1:20" ht="128" x14ac:dyDescent="0.2">
      <c r="A3016" s="20">
        <f>'Test Scenarios'!A3025</f>
        <v>0</v>
      </c>
      <c r="B3016" s="44">
        <f>'Test Scenarios'!K3025</f>
        <v>0</v>
      </c>
      <c r="C3016" s="42">
        <f>'Test Scenarios'!B3025</f>
        <v>0</v>
      </c>
      <c r="D3016" s="43" t="str">
        <f>"F-"&amp;'Test Scenarios'!M3025&amp;"-"&amp;'Test Scenarios'!C3025&amp;"-"&amp;C3016</f>
        <v>F---0</v>
      </c>
      <c r="E3016" s="43" t="s">
        <v>6576</v>
      </c>
      <c r="F3016" s="43">
        <f>'Test Scenarios'!G3025</f>
        <v>0</v>
      </c>
      <c r="G3016" s="43" t="str">
        <f>"Objective"&amp;CHAR(10)
&amp;'Test Scenarios'!L3025&amp;CHAR(10)&amp;CHAR(10)&amp;
"Test Case Description"&amp;CHAR(10)
&amp;'Test Scenarios'!D3025&amp;CHAR(10)&amp;CHAR(10)&amp;
"Expected Results"&amp;CHAR(10)&amp;'Test Scenarios'!F3025</f>
        <v xml:space="preserve">Objective
Test Case Description
Expected Results
</v>
      </c>
      <c r="H3016" s="41"/>
      <c r="I3016" s="43" t="s">
        <v>6577</v>
      </c>
      <c r="J3016" s="41" t="str">
        <f>"TST-F "&amp;_xlfn.XLOOKUP('Test Scenarios'!M3025,'Taxonomy and Epics'!H:H,'Taxonomy and Epics'!E:E)</f>
        <v xml:space="preserve">TST-F </v>
      </c>
      <c r="K3016" s="36" t="str">
        <f>"Phase1,"&amp;_xlfn.XLOOKUP('Test Scenarios'!M3025,'Taxonomy and Epics'!H:H,'Taxonomy and Epics'!B:B)&amp;"_"&amp;_xlfn.XLOOKUP('Test Scenarios'!M3025,'Taxonomy and Epics'!H:H,'Taxonomy and Epics'!C:C)&amp;","&amp;'Test Scenarios'!M3025&amp;",Fin_Functional, Workday"</f>
        <v>Phase1,_,,Fin_Functional, Workday</v>
      </c>
      <c r="L3016" s="41"/>
      <c r="M3016" s="41"/>
      <c r="N3016" s="41"/>
      <c r="O3016" s="41"/>
      <c r="P3016" s="41"/>
      <c r="Q3016" s="41"/>
      <c r="R3016" s="41"/>
      <c r="S3016" s="41"/>
      <c r="T3016" s="38"/>
    </row>
    <row r="3017" spans="1:20" ht="128" x14ac:dyDescent="0.2">
      <c r="A3017" s="20">
        <f>'Test Scenarios'!A3026</f>
        <v>0</v>
      </c>
      <c r="B3017" s="44">
        <f>'Test Scenarios'!K3026</f>
        <v>0</v>
      </c>
      <c r="C3017" s="42">
        <f>'Test Scenarios'!B3026</f>
        <v>0</v>
      </c>
      <c r="D3017" s="43" t="str">
        <f>"F-"&amp;'Test Scenarios'!M3026&amp;"-"&amp;'Test Scenarios'!C3026&amp;"-"&amp;C3017</f>
        <v>F---0</v>
      </c>
      <c r="E3017" s="43" t="s">
        <v>6576</v>
      </c>
      <c r="F3017" s="43">
        <f>'Test Scenarios'!G3026</f>
        <v>0</v>
      </c>
      <c r="G3017" s="43" t="str">
        <f>"Objective"&amp;CHAR(10)
&amp;'Test Scenarios'!L3026&amp;CHAR(10)&amp;CHAR(10)&amp;
"Test Case Description"&amp;CHAR(10)
&amp;'Test Scenarios'!D3026&amp;CHAR(10)&amp;CHAR(10)&amp;
"Expected Results"&amp;CHAR(10)&amp;'Test Scenarios'!F3026</f>
        <v xml:space="preserve">Objective
Test Case Description
Expected Results
</v>
      </c>
      <c r="H3017" s="41"/>
      <c r="I3017" s="43" t="s">
        <v>6577</v>
      </c>
      <c r="J3017" s="41" t="str">
        <f>"TST-F "&amp;_xlfn.XLOOKUP('Test Scenarios'!M3026,'Taxonomy and Epics'!H:H,'Taxonomy and Epics'!E:E)</f>
        <v xml:space="preserve">TST-F </v>
      </c>
      <c r="K3017" s="36" t="str">
        <f>"Phase1,"&amp;_xlfn.XLOOKUP('Test Scenarios'!M3026,'Taxonomy and Epics'!H:H,'Taxonomy and Epics'!B:B)&amp;"_"&amp;_xlfn.XLOOKUP('Test Scenarios'!M3026,'Taxonomy and Epics'!H:H,'Taxonomy and Epics'!C:C)&amp;","&amp;'Test Scenarios'!M3026&amp;",Fin_Functional, Workday"</f>
        <v>Phase1,_,,Fin_Functional, Workday</v>
      </c>
      <c r="L3017" s="41"/>
      <c r="M3017" s="41"/>
      <c r="N3017" s="41"/>
      <c r="O3017" s="41"/>
      <c r="P3017" s="41"/>
      <c r="Q3017" s="41"/>
      <c r="R3017" s="41"/>
      <c r="S3017" s="41"/>
      <c r="T3017" s="38"/>
    </row>
    <row r="3018" spans="1:20" ht="128" x14ac:dyDescent="0.2">
      <c r="A3018" s="20">
        <f>'Test Scenarios'!A3027</f>
        <v>0</v>
      </c>
      <c r="B3018" s="44">
        <f>'Test Scenarios'!K3027</f>
        <v>0</v>
      </c>
      <c r="C3018" s="42">
        <f>'Test Scenarios'!B3027</f>
        <v>0</v>
      </c>
      <c r="D3018" s="43" t="str">
        <f>"F-"&amp;'Test Scenarios'!M3027&amp;"-"&amp;'Test Scenarios'!C3027&amp;"-"&amp;C3018</f>
        <v>F---0</v>
      </c>
      <c r="E3018" s="43" t="s">
        <v>6576</v>
      </c>
      <c r="F3018" s="43">
        <f>'Test Scenarios'!G3027</f>
        <v>0</v>
      </c>
      <c r="G3018" s="43" t="str">
        <f>"Objective"&amp;CHAR(10)
&amp;'Test Scenarios'!L3027&amp;CHAR(10)&amp;CHAR(10)&amp;
"Test Case Description"&amp;CHAR(10)
&amp;'Test Scenarios'!D3027&amp;CHAR(10)&amp;CHAR(10)&amp;
"Expected Results"&amp;CHAR(10)&amp;'Test Scenarios'!F3027</f>
        <v xml:space="preserve">Objective
Test Case Description
Expected Results
</v>
      </c>
      <c r="H3018" s="41"/>
      <c r="I3018" s="43" t="s">
        <v>6577</v>
      </c>
      <c r="J3018" s="41" t="str">
        <f>"TST-F "&amp;_xlfn.XLOOKUP('Test Scenarios'!M3027,'Taxonomy and Epics'!H:H,'Taxonomy and Epics'!E:E)</f>
        <v xml:space="preserve">TST-F </v>
      </c>
      <c r="K3018" s="36" t="str">
        <f>"Phase1,"&amp;_xlfn.XLOOKUP('Test Scenarios'!M3027,'Taxonomy and Epics'!H:H,'Taxonomy and Epics'!B:B)&amp;"_"&amp;_xlfn.XLOOKUP('Test Scenarios'!M3027,'Taxonomy and Epics'!H:H,'Taxonomy and Epics'!C:C)&amp;","&amp;'Test Scenarios'!M3027&amp;",Fin_Functional, Workday"</f>
        <v>Phase1,_,,Fin_Functional, Workday</v>
      </c>
      <c r="L3018" s="41"/>
      <c r="M3018" s="41"/>
      <c r="N3018" s="41"/>
      <c r="O3018" s="41"/>
      <c r="P3018" s="41"/>
      <c r="Q3018" s="41"/>
      <c r="R3018" s="41"/>
      <c r="S3018" s="41"/>
      <c r="T3018" s="38"/>
    </row>
    <row r="3019" spans="1:20" ht="128" x14ac:dyDescent="0.2">
      <c r="A3019" s="20">
        <f>'Test Scenarios'!A3028</f>
        <v>0</v>
      </c>
      <c r="B3019" s="44">
        <f>'Test Scenarios'!K3028</f>
        <v>0</v>
      </c>
      <c r="C3019" s="42">
        <f>'Test Scenarios'!B3028</f>
        <v>0</v>
      </c>
      <c r="D3019" s="43" t="str">
        <f>"F-"&amp;'Test Scenarios'!M3028&amp;"-"&amp;'Test Scenarios'!C3028&amp;"-"&amp;C3019</f>
        <v>F---0</v>
      </c>
      <c r="E3019" s="43" t="s">
        <v>6576</v>
      </c>
      <c r="F3019" s="43">
        <f>'Test Scenarios'!G3028</f>
        <v>0</v>
      </c>
      <c r="G3019" s="43" t="str">
        <f>"Objective"&amp;CHAR(10)
&amp;'Test Scenarios'!L3028&amp;CHAR(10)&amp;CHAR(10)&amp;
"Test Case Description"&amp;CHAR(10)
&amp;'Test Scenarios'!D3028&amp;CHAR(10)&amp;CHAR(10)&amp;
"Expected Results"&amp;CHAR(10)&amp;'Test Scenarios'!F3028</f>
        <v xml:space="preserve">Objective
Test Case Description
Expected Results
</v>
      </c>
      <c r="H3019" s="41"/>
      <c r="I3019" s="43" t="s">
        <v>6577</v>
      </c>
      <c r="J3019" s="41" t="str">
        <f>"TST-F "&amp;_xlfn.XLOOKUP('Test Scenarios'!M3028,'Taxonomy and Epics'!H:H,'Taxonomy and Epics'!E:E)</f>
        <v xml:space="preserve">TST-F </v>
      </c>
      <c r="K3019" s="36" t="str">
        <f>"Phase1,"&amp;_xlfn.XLOOKUP('Test Scenarios'!M3028,'Taxonomy and Epics'!H:H,'Taxonomy and Epics'!B:B)&amp;"_"&amp;_xlfn.XLOOKUP('Test Scenarios'!M3028,'Taxonomy and Epics'!H:H,'Taxonomy and Epics'!C:C)&amp;","&amp;'Test Scenarios'!M3028&amp;",Fin_Functional, Workday"</f>
        <v>Phase1,_,,Fin_Functional, Workday</v>
      </c>
      <c r="L3019" s="41"/>
      <c r="M3019" s="41"/>
      <c r="N3019" s="41"/>
      <c r="O3019" s="41"/>
      <c r="P3019" s="41"/>
      <c r="Q3019" s="41"/>
      <c r="R3019" s="41"/>
      <c r="S3019" s="41"/>
      <c r="T3019" s="38"/>
    </row>
    <row r="3020" spans="1:20" ht="128" x14ac:dyDescent="0.2">
      <c r="A3020" s="20">
        <f>'Test Scenarios'!A3029</f>
        <v>0</v>
      </c>
      <c r="B3020" s="44">
        <f>'Test Scenarios'!K3029</f>
        <v>0</v>
      </c>
      <c r="C3020" s="42">
        <f>'Test Scenarios'!B3029</f>
        <v>0</v>
      </c>
      <c r="D3020" s="43" t="str">
        <f>"F-"&amp;'Test Scenarios'!M3029&amp;"-"&amp;'Test Scenarios'!C3029&amp;"-"&amp;C3020</f>
        <v>F---0</v>
      </c>
      <c r="E3020" s="43" t="s">
        <v>6576</v>
      </c>
      <c r="F3020" s="43">
        <f>'Test Scenarios'!G3029</f>
        <v>0</v>
      </c>
      <c r="G3020" s="43" t="str">
        <f>"Objective"&amp;CHAR(10)
&amp;'Test Scenarios'!L3029&amp;CHAR(10)&amp;CHAR(10)&amp;
"Test Case Description"&amp;CHAR(10)
&amp;'Test Scenarios'!D3029&amp;CHAR(10)&amp;CHAR(10)&amp;
"Expected Results"&amp;CHAR(10)&amp;'Test Scenarios'!F3029</f>
        <v xml:space="preserve">Objective
Test Case Description
Expected Results
</v>
      </c>
      <c r="H3020" s="41"/>
      <c r="I3020" s="43" t="s">
        <v>6577</v>
      </c>
      <c r="J3020" s="41" t="str">
        <f>"TST-F "&amp;_xlfn.XLOOKUP('Test Scenarios'!M3029,'Taxonomy and Epics'!H:H,'Taxonomy and Epics'!E:E)</f>
        <v xml:space="preserve">TST-F </v>
      </c>
      <c r="K3020" s="36" t="str">
        <f>"Phase1,"&amp;_xlfn.XLOOKUP('Test Scenarios'!M3029,'Taxonomy and Epics'!H:H,'Taxonomy and Epics'!B:B)&amp;"_"&amp;_xlfn.XLOOKUP('Test Scenarios'!M3029,'Taxonomy and Epics'!H:H,'Taxonomy and Epics'!C:C)&amp;","&amp;'Test Scenarios'!M3029&amp;",Fin_Functional, Workday"</f>
        <v>Phase1,_,,Fin_Functional, Workday</v>
      </c>
      <c r="L3020" s="41"/>
      <c r="M3020" s="41"/>
      <c r="N3020" s="41"/>
      <c r="O3020" s="41"/>
      <c r="P3020" s="41"/>
      <c r="Q3020" s="41"/>
      <c r="R3020" s="41"/>
      <c r="S3020" s="41"/>
      <c r="T3020" s="38"/>
    </row>
    <row r="3021" spans="1:20" ht="128" x14ac:dyDescent="0.2">
      <c r="A3021" s="20">
        <f>'Test Scenarios'!A3030</f>
        <v>0</v>
      </c>
      <c r="B3021" s="44">
        <f>'Test Scenarios'!K3030</f>
        <v>0</v>
      </c>
      <c r="C3021" s="42">
        <f>'Test Scenarios'!B3030</f>
        <v>0</v>
      </c>
      <c r="D3021" s="43" t="str">
        <f>"F-"&amp;'Test Scenarios'!M3030&amp;"-"&amp;'Test Scenarios'!C3030&amp;"-"&amp;C3021</f>
        <v>F---0</v>
      </c>
      <c r="E3021" s="43" t="s">
        <v>6576</v>
      </c>
      <c r="F3021" s="43">
        <f>'Test Scenarios'!G3030</f>
        <v>0</v>
      </c>
      <c r="G3021" s="43" t="str">
        <f>"Objective"&amp;CHAR(10)
&amp;'Test Scenarios'!L3030&amp;CHAR(10)&amp;CHAR(10)&amp;
"Test Case Description"&amp;CHAR(10)
&amp;'Test Scenarios'!D3030&amp;CHAR(10)&amp;CHAR(10)&amp;
"Expected Results"&amp;CHAR(10)&amp;'Test Scenarios'!F3030</f>
        <v xml:space="preserve">Objective
Test Case Description
Expected Results
</v>
      </c>
      <c r="H3021" s="41"/>
      <c r="I3021" s="43" t="s">
        <v>6577</v>
      </c>
      <c r="J3021" s="41" t="str">
        <f>"TST-F "&amp;_xlfn.XLOOKUP('Test Scenarios'!M3030,'Taxonomy and Epics'!H:H,'Taxonomy and Epics'!E:E)</f>
        <v xml:space="preserve">TST-F </v>
      </c>
      <c r="K3021" s="36" t="str">
        <f>"Phase1,"&amp;_xlfn.XLOOKUP('Test Scenarios'!M3030,'Taxonomy and Epics'!H:H,'Taxonomy and Epics'!B:B)&amp;"_"&amp;_xlfn.XLOOKUP('Test Scenarios'!M3030,'Taxonomy and Epics'!H:H,'Taxonomy and Epics'!C:C)&amp;","&amp;'Test Scenarios'!M3030&amp;",Fin_Functional, Workday"</f>
        <v>Phase1,_,,Fin_Functional, Workday</v>
      </c>
      <c r="L3021" s="41"/>
      <c r="M3021" s="41"/>
      <c r="N3021" s="41"/>
      <c r="O3021" s="41"/>
      <c r="P3021" s="41"/>
      <c r="Q3021" s="41"/>
      <c r="R3021" s="41"/>
      <c r="S3021" s="41"/>
      <c r="T3021" s="38"/>
    </row>
    <row r="3022" spans="1:20" ht="128" x14ac:dyDescent="0.2">
      <c r="A3022" s="20">
        <f>'Test Scenarios'!A3031</f>
        <v>0</v>
      </c>
      <c r="B3022" s="44">
        <f>'Test Scenarios'!K3031</f>
        <v>0</v>
      </c>
      <c r="C3022" s="42">
        <f>'Test Scenarios'!B3031</f>
        <v>0</v>
      </c>
      <c r="D3022" s="43" t="str">
        <f>"F-"&amp;'Test Scenarios'!M3031&amp;"-"&amp;'Test Scenarios'!C3031&amp;"-"&amp;C3022</f>
        <v>F---0</v>
      </c>
      <c r="E3022" s="43" t="s">
        <v>6576</v>
      </c>
      <c r="F3022" s="43">
        <f>'Test Scenarios'!G3031</f>
        <v>0</v>
      </c>
      <c r="G3022" s="43" t="str">
        <f>"Objective"&amp;CHAR(10)
&amp;'Test Scenarios'!L3031&amp;CHAR(10)&amp;CHAR(10)&amp;
"Test Case Description"&amp;CHAR(10)
&amp;'Test Scenarios'!D3031&amp;CHAR(10)&amp;CHAR(10)&amp;
"Expected Results"&amp;CHAR(10)&amp;'Test Scenarios'!F3031</f>
        <v xml:space="preserve">Objective
Test Case Description
Expected Results
</v>
      </c>
      <c r="H3022" s="41"/>
      <c r="I3022" s="43" t="s">
        <v>6577</v>
      </c>
      <c r="J3022" s="41" t="str">
        <f>"TST-F "&amp;_xlfn.XLOOKUP('Test Scenarios'!M3031,'Taxonomy and Epics'!H:H,'Taxonomy and Epics'!E:E)</f>
        <v xml:space="preserve">TST-F </v>
      </c>
      <c r="K3022" s="36" t="str">
        <f>"Phase1,"&amp;_xlfn.XLOOKUP('Test Scenarios'!M3031,'Taxonomy and Epics'!H:H,'Taxonomy and Epics'!B:B)&amp;"_"&amp;_xlfn.XLOOKUP('Test Scenarios'!M3031,'Taxonomy and Epics'!H:H,'Taxonomy and Epics'!C:C)&amp;","&amp;'Test Scenarios'!M3031&amp;",Fin_Functional, Workday"</f>
        <v>Phase1,_,,Fin_Functional, Workday</v>
      </c>
      <c r="L3022" s="41"/>
      <c r="M3022" s="41"/>
      <c r="N3022" s="41"/>
      <c r="O3022" s="41"/>
      <c r="P3022" s="41"/>
      <c r="Q3022" s="41"/>
      <c r="R3022" s="41"/>
      <c r="S3022" s="41"/>
      <c r="T3022" s="38"/>
    </row>
    <row r="3023" spans="1:20" ht="128" x14ac:dyDescent="0.2">
      <c r="A3023" s="20">
        <f>'Test Scenarios'!A3032</f>
        <v>0</v>
      </c>
      <c r="B3023" s="44">
        <f>'Test Scenarios'!K3032</f>
        <v>0</v>
      </c>
      <c r="C3023" s="42">
        <f>'Test Scenarios'!B3032</f>
        <v>0</v>
      </c>
      <c r="D3023" s="43" t="str">
        <f>"F-"&amp;'Test Scenarios'!M3032&amp;"-"&amp;'Test Scenarios'!C3032&amp;"-"&amp;C3023</f>
        <v>F---0</v>
      </c>
      <c r="E3023" s="43" t="s">
        <v>6576</v>
      </c>
      <c r="F3023" s="43">
        <f>'Test Scenarios'!G3032</f>
        <v>0</v>
      </c>
      <c r="G3023" s="43" t="str">
        <f>"Objective"&amp;CHAR(10)
&amp;'Test Scenarios'!L3032&amp;CHAR(10)&amp;CHAR(10)&amp;
"Test Case Description"&amp;CHAR(10)
&amp;'Test Scenarios'!D3032&amp;CHAR(10)&amp;CHAR(10)&amp;
"Expected Results"&amp;CHAR(10)&amp;'Test Scenarios'!F3032</f>
        <v xml:space="preserve">Objective
Test Case Description
Expected Results
</v>
      </c>
      <c r="H3023" s="41"/>
      <c r="I3023" s="43" t="s">
        <v>6577</v>
      </c>
      <c r="J3023" s="41" t="str">
        <f>"TST-F "&amp;_xlfn.XLOOKUP('Test Scenarios'!M3032,'Taxonomy and Epics'!H:H,'Taxonomy and Epics'!E:E)</f>
        <v xml:space="preserve">TST-F </v>
      </c>
      <c r="K3023" s="36" t="str">
        <f>"Phase1,"&amp;_xlfn.XLOOKUP('Test Scenarios'!M3032,'Taxonomy and Epics'!H:H,'Taxonomy and Epics'!B:B)&amp;"_"&amp;_xlfn.XLOOKUP('Test Scenarios'!M3032,'Taxonomy and Epics'!H:H,'Taxonomy and Epics'!C:C)&amp;","&amp;'Test Scenarios'!M3032&amp;",Fin_Functional, Workday"</f>
        <v>Phase1,_,,Fin_Functional, Workday</v>
      </c>
      <c r="L3023" s="41"/>
      <c r="M3023" s="41"/>
      <c r="N3023" s="41"/>
      <c r="O3023" s="41"/>
      <c r="P3023" s="41"/>
      <c r="Q3023" s="41"/>
      <c r="R3023" s="41"/>
      <c r="S3023" s="41"/>
      <c r="T3023" s="38"/>
    </row>
    <row r="3024" spans="1:20" ht="128" x14ac:dyDescent="0.2">
      <c r="A3024" s="20">
        <f>'Test Scenarios'!A3033</f>
        <v>0</v>
      </c>
      <c r="B3024" s="44">
        <f>'Test Scenarios'!K3033</f>
        <v>0</v>
      </c>
      <c r="C3024" s="42">
        <f>'Test Scenarios'!B3033</f>
        <v>0</v>
      </c>
      <c r="D3024" s="43" t="str">
        <f>"F-"&amp;'Test Scenarios'!M3033&amp;"-"&amp;'Test Scenarios'!C3033&amp;"-"&amp;C3024</f>
        <v>F---0</v>
      </c>
      <c r="E3024" s="43" t="s">
        <v>6576</v>
      </c>
      <c r="F3024" s="43">
        <f>'Test Scenarios'!G3033</f>
        <v>0</v>
      </c>
      <c r="G3024" s="43" t="str">
        <f>"Objective"&amp;CHAR(10)
&amp;'Test Scenarios'!L3033&amp;CHAR(10)&amp;CHAR(10)&amp;
"Test Case Description"&amp;CHAR(10)
&amp;'Test Scenarios'!D3033&amp;CHAR(10)&amp;CHAR(10)&amp;
"Expected Results"&amp;CHAR(10)&amp;'Test Scenarios'!F3033</f>
        <v xml:space="preserve">Objective
Test Case Description
Expected Results
</v>
      </c>
      <c r="H3024" s="41"/>
      <c r="I3024" s="43" t="s">
        <v>6577</v>
      </c>
      <c r="J3024" s="41" t="str">
        <f>"TST-F "&amp;_xlfn.XLOOKUP('Test Scenarios'!M3033,'Taxonomy and Epics'!H:H,'Taxonomy and Epics'!E:E)</f>
        <v xml:space="preserve">TST-F </v>
      </c>
      <c r="K3024" s="36" t="str">
        <f>"Phase1,"&amp;_xlfn.XLOOKUP('Test Scenarios'!M3033,'Taxonomy and Epics'!H:H,'Taxonomy and Epics'!B:B)&amp;"_"&amp;_xlfn.XLOOKUP('Test Scenarios'!M3033,'Taxonomy and Epics'!H:H,'Taxonomy and Epics'!C:C)&amp;","&amp;'Test Scenarios'!M3033&amp;",Fin_Functional, Workday"</f>
        <v>Phase1,_,,Fin_Functional, Workday</v>
      </c>
      <c r="L3024" s="41"/>
      <c r="M3024" s="41"/>
      <c r="N3024" s="41"/>
      <c r="O3024" s="41"/>
      <c r="P3024" s="41"/>
      <c r="Q3024" s="41"/>
      <c r="R3024" s="41"/>
      <c r="S3024" s="41"/>
      <c r="T3024" s="38"/>
    </row>
    <row r="3025" spans="1:20" ht="128" x14ac:dyDescent="0.2">
      <c r="A3025" s="20">
        <f>'Test Scenarios'!A3034</f>
        <v>0</v>
      </c>
      <c r="B3025" s="44">
        <f>'Test Scenarios'!K3034</f>
        <v>0</v>
      </c>
      <c r="C3025" s="42">
        <f>'Test Scenarios'!B3034</f>
        <v>0</v>
      </c>
      <c r="D3025" s="43" t="str">
        <f>"F-"&amp;'Test Scenarios'!M3034&amp;"-"&amp;'Test Scenarios'!C3034&amp;"-"&amp;C3025</f>
        <v>F---0</v>
      </c>
      <c r="E3025" s="43" t="s">
        <v>6576</v>
      </c>
      <c r="F3025" s="43">
        <f>'Test Scenarios'!G3034</f>
        <v>0</v>
      </c>
      <c r="G3025" s="43" t="str">
        <f>"Objective"&amp;CHAR(10)
&amp;'Test Scenarios'!L3034&amp;CHAR(10)&amp;CHAR(10)&amp;
"Test Case Description"&amp;CHAR(10)
&amp;'Test Scenarios'!D3034&amp;CHAR(10)&amp;CHAR(10)&amp;
"Expected Results"&amp;CHAR(10)&amp;'Test Scenarios'!F3034</f>
        <v xml:space="preserve">Objective
Test Case Description
Expected Results
</v>
      </c>
      <c r="H3025" s="41"/>
      <c r="I3025" s="43" t="s">
        <v>6577</v>
      </c>
      <c r="J3025" s="41" t="str">
        <f>"TST-F "&amp;_xlfn.XLOOKUP('Test Scenarios'!M3034,'Taxonomy and Epics'!H:H,'Taxonomy and Epics'!E:E)</f>
        <v xml:space="preserve">TST-F </v>
      </c>
      <c r="K3025" s="36" t="str">
        <f>"Phase1,"&amp;_xlfn.XLOOKUP('Test Scenarios'!M3034,'Taxonomy and Epics'!H:H,'Taxonomy and Epics'!B:B)&amp;"_"&amp;_xlfn.XLOOKUP('Test Scenarios'!M3034,'Taxonomy and Epics'!H:H,'Taxonomy and Epics'!C:C)&amp;","&amp;'Test Scenarios'!M3034&amp;",Fin_Functional, Workday"</f>
        <v>Phase1,_,,Fin_Functional, Workday</v>
      </c>
      <c r="L3025" s="41"/>
      <c r="M3025" s="41"/>
      <c r="N3025" s="41"/>
      <c r="O3025" s="41"/>
      <c r="P3025" s="41"/>
      <c r="Q3025" s="41"/>
      <c r="R3025" s="41"/>
      <c r="S3025" s="41"/>
      <c r="T3025" s="38"/>
    </row>
    <row r="3026" spans="1:20" ht="128" x14ac:dyDescent="0.2">
      <c r="A3026" s="20">
        <f>'Test Scenarios'!A3035</f>
        <v>0</v>
      </c>
      <c r="B3026" s="44">
        <f>'Test Scenarios'!K3035</f>
        <v>0</v>
      </c>
      <c r="C3026" s="42">
        <f>'Test Scenarios'!B3035</f>
        <v>0</v>
      </c>
      <c r="D3026" s="43" t="str">
        <f>"F-"&amp;'Test Scenarios'!M3035&amp;"-"&amp;'Test Scenarios'!C3035&amp;"-"&amp;C3026</f>
        <v>F---0</v>
      </c>
      <c r="E3026" s="43" t="s">
        <v>6576</v>
      </c>
      <c r="F3026" s="43">
        <f>'Test Scenarios'!G3035</f>
        <v>0</v>
      </c>
      <c r="G3026" s="43" t="str">
        <f>"Objective"&amp;CHAR(10)
&amp;'Test Scenarios'!L3035&amp;CHAR(10)&amp;CHAR(10)&amp;
"Test Case Description"&amp;CHAR(10)
&amp;'Test Scenarios'!D3035&amp;CHAR(10)&amp;CHAR(10)&amp;
"Expected Results"&amp;CHAR(10)&amp;'Test Scenarios'!F3035</f>
        <v xml:space="preserve">Objective
Test Case Description
Expected Results
</v>
      </c>
      <c r="H3026" s="41"/>
      <c r="I3026" s="43" t="s">
        <v>6577</v>
      </c>
      <c r="J3026" s="41" t="str">
        <f>"TST-F "&amp;_xlfn.XLOOKUP('Test Scenarios'!M3035,'Taxonomy and Epics'!H:H,'Taxonomy and Epics'!E:E)</f>
        <v xml:space="preserve">TST-F </v>
      </c>
      <c r="K3026" s="36" t="str">
        <f>"Phase1,"&amp;_xlfn.XLOOKUP('Test Scenarios'!M3035,'Taxonomy and Epics'!H:H,'Taxonomy and Epics'!B:B)&amp;"_"&amp;_xlfn.XLOOKUP('Test Scenarios'!M3035,'Taxonomy and Epics'!H:H,'Taxonomy and Epics'!C:C)&amp;","&amp;'Test Scenarios'!M3035&amp;",Fin_Functional, Workday"</f>
        <v>Phase1,_,,Fin_Functional, Workday</v>
      </c>
      <c r="L3026" s="41"/>
      <c r="M3026" s="41"/>
      <c r="N3026" s="41"/>
      <c r="O3026" s="41"/>
      <c r="P3026" s="41"/>
      <c r="Q3026" s="41"/>
      <c r="R3026" s="41"/>
      <c r="S3026" s="41"/>
      <c r="T3026" s="38"/>
    </row>
    <row r="3027" spans="1:20" ht="128" x14ac:dyDescent="0.2">
      <c r="A3027" s="20">
        <f>'Test Scenarios'!A3036</f>
        <v>0</v>
      </c>
      <c r="B3027" s="44">
        <f>'Test Scenarios'!K3036</f>
        <v>0</v>
      </c>
      <c r="C3027" s="42">
        <f>'Test Scenarios'!B3036</f>
        <v>0</v>
      </c>
      <c r="D3027" s="43" t="str">
        <f>"F-"&amp;'Test Scenarios'!M3036&amp;"-"&amp;'Test Scenarios'!C3036&amp;"-"&amp;C3027</f>
        <v>F---0</v>
      </c>
      <c r="E3027" s="43" t="s">
        <v>6576</v>
      </c>
      <c r="F3027" s="43">
        <f>'Test Scenarios'!G3036</f>
        <v>0</v>
      </c>
      <c r="G3027" s="43" t="str">
        <f>"Objective"&amp;CHAR(10)
&amp;'Test Scenarios'!L3036&amp;CHAR(10)&amp;CHAR(10)&amp;
"Test Case Description"&amp;CHAR(10)
&amp;'Test Scenarios'!D3036&amp;CHAR(10)&amp;CHAR(10)&amp;
"Expected Results"&amp;CHAR(10)&amp;'Test Scenarios'!F3036</f>
        <v xml:space="preserve">Objective
Test Case Description
Expected Results
</v>
      </c>
      <c r="H3027" s="41"/>
      <c r="I3027" s="43" t="s">
        <v>6577</v>
      </c>
      <c r="J3027" s="41" t="str">
        <f>"TST-F "&amp;_xlfn.XLOOKUP('Test Scenarios'!M3036,'Taxonomy and Epics'!H:H,'Taxonomy and Epics'!E:E)</f>
        <v xml:space="preserve">TST-F </v>
      </c>
      <c r="K3027" s="36" t="str">
        <f>"Phase1,"&amp;_xlfn.XLOOKUP('Test Scenarios'!M3036,'Taxonomy and Epics'!H:H,'Taxonomy and Epics'!B:B)&amp;"_"&amp;_xlfn.XLOOKUP('Test Scenarios'!M3036,'Taxonomy and Epics'!H:H,'Taxonomy and Epics'!C:C)&amp;","&amp;'Test Scenarios'!M3036&amp;",Fin_Functional, Workday"</f>
        <v>Phase1,_,,Fin_Functional, Workday</v>
      </c>
      <c r="L3027" s="41"/>
      <c r="M3027" s="41"/>
      <c r="N3027" s="41"/>
      <c r="O3027" s="41"/>
      <c r="P3027" s="41"/>
      <c r="Q3027" s="41"/>
      <c r="R3027" s="41"/>
      <c r="S3027" s="41"/>
      <c r="T3027" s="38"/>
    </row>
    <row r="3028" spans="1:20" ht="128" x14ac:dyDescent="0.2">
      <c r="A3028" s="20">
        <f>'Test Scenarios'!A3037</f>
        <v>0</v>
      </c>
      <c r="B3028" s="44">
        <f>'Test Scenarios'!K3037</f>
        <v>0</v>
      </c>
      <c r="C3028" s="42">
        <f>'Test Scenarios'!B3037</f>
        <v>0</v>
      </c>
      <c r="D3028" s="43" t="str">
        <f>"F-"&amp;'Test Scenarios'!M3037&amp;"-"&amp;'Test Scenarios'!C3037&amp;"-"&amp;C3028</f>
        <v>F---0</v>
      </c>
      <c r="E3028" s="43" t="s">
        <v>6576</v>
      </c>
      <c r="F3028" s="43">
        <f>'Test Scenarios'!G3037</f>
        <v>0</v>
      </c>
      <c r="G3028" s="43" t="str">
        <f>"Objective"&amp;CHAR(10)
&amp;'Test Scenarios'!L3037&amp;CHAR(10)&amp;CHAR(10)&amp;
"Test Case Description"&amp;CHAR(10)
&amp;'Test Scenarios'!D3037&amp;CHAR(10)&amp;CHAR(10)&amp;
"Expected Results"&amp;CHAR(10)&amp;'Test Scenarios'!F3037</f>
        <v xml:space="preserve">Objective
Test Case Description
Expected Results
</v>
      </c>
      <c r="H3028" s="41"/>
      <c r="I3028" s="43" t="s">
        <v>6577</v>
      </c>
      <c r="J3028" s="41" t="str">
        <f>"TST-F "&amp;_xlfn.XLOOKUP('Test Scenarios'!M3037,'Taxonomy and Epics'!H:H,'Taxonomy and Epics'!E:E)</f>
        <v xml:space="preserve">TST-F </v>
      </c>
      <c r="K3028" s="36" t="str">
        <f>"Phase1,"&amp;_xlfn.XLOOKUP('Test Scenarios'!M3037,'Taxonomy and Epics'!H:H,'Taxonomy and Epics'!B:B)&amp;"_"&amp;_xlfn.XLOOKUP('Test Scenarios'!M3037,'Taxonomy and Epics'!H:H,'Taxonomy and Epics'!C:C)&amp;","&amp;'Test Scenarios'!M3037&amp;",Fin_Functional, Workday"</f>
        <v>Phase1,_,,Fin_Functional, Workday</v>
      </c>
      <c r="L3028" s="41"/>
      <c r="M3028" s="41"/>
      <c r="N3028" s="41"/>
      <c r="O3028" s="41"/>
      <c r="P3028" s="41"/>
      <c r="Q3028" s="41"/>
      <c r="R3028" s="41"/>
      <c r="S3028" s="41"/>
      <c r="T3028" s="38"/>
    </row>
    <row r="3029" spans="1:20" ht="128" x14ac:dyDescent="0.2">
      <c r="A3029" s="20">
        <f>'Test Scenarios'!A3038</f>
        <v>0</v>
      </c>
      <c r="B3029" s="44">
        <f>'Test Scenarios'!K3038</f>
        <v>0</v>
      </c>
      <c r="C3029" s="42">
        <f>'Test Scenarios'!B3038</f>
        <v>0</v>
      </c>
      <c r="D3029" s="43" t="str">
        <f>"F-"&amp;'Test Scenarios'!M3038&amp;"-"&amp;'Test Scenarios'!C3038&amp;"-"&amp;C3029</f>
        <v>F---0</v>
      </c>
      <c r="E3029" s="43" t="s">
        <v>6576</v>
      </c>
      <c r="F3029" s="43">
        <f>'Test Scenarios'!G3038</f>
        <v>0</v>
      </c>
      <c r="G3029" s="43" t="str">
        <f>"Objective"&amp;CHAR(10)
&amp;'Test Scenarios'!L3038&amp;CHAR(10)&amp;CHAR(10)&amp;
"Test Case Description"&amp;CHAR(10)
&amp;'Test Scenarios'!D3038&amp;CHAR(10)&amp;CHAR(10)&amp;
"Expected Results"&amp;CHAR(10)&amp;'Test Scenarios'!F3038</f>
        <v xml:space="preserve">Objective
Test Case Description
Expected Results
</v>
      </c>
      <c r="H3029" s="41"/>
      <c r="I3029" s="43" t="s">
        <v>6577</v>
      </c>
      <c r="J3029" s="41" t="str">
        <f>"TST-F "&amp;_xlfn.XLOOKUP('Test Scenarios'!M3038,'Taxonomy and Epics'!H:H,'Taxonomy and Epics'!E:E)</f>
        <v xml:space="preserve">TST-F </v>
      </c>
      <c r="K3029" s="36" t="str">
        <f>"Phase1,"&amp;_xlfn.XLOOKUP('Test Scenarios'!M3038,'Taxonomy and Epics'!H:H,'Taxonomy and Epics'!B:B)&amp;"_"&amp;_xlfn.XLOOKUP('Test Scenarios'!M3038,'Taxonomy and Epics'!H:H,'Taxonomy and Epics'!C:C)&amp;","&amp;'Test Scenarios'!M3038&amp;",Fin_Functional, Workday"</f>
        <v>Phase1,_,,Fin_Functional, Workday</v>
      </c>
      <c r="L3029" s="41"/>
      <c r="M3029" s="41"/>
      <c r="N3029" s="41"/>
      <c r="O3029" s="41"/>
      <c r="P3029" s="41"/>
      <c r="Q3029" s="41"/>
      <c r="R3029" s="41"/>
      <c r="S3029" s="41"/>
      <c r="T3029" s="38"/>
    </row>
    <row r="3030" spans="1:20" ht="128" x14ac:dyDescent="0.2">
      <c r="A3030" s="20">
        <f>'Test Scenarios'!A3039</f>
        <v>0</v>
      </c>
      <c r="B3030" s="44">
        <f>'Test Scenarios'!K3039</f>
        <v>0</v>
      </c>
      <c r="C3030" s="42">
        <f>'Test Scenarios'!B3039</f>
        <v>0</v>
      </c>
      <c r="D3030" s="43" t="str">
        <f>"F-"&amp;'Test Scenarios'!M3039&amp;"-"&amp;'Test Scenarios'!C3039&amp;"-"&amp;C3030</f>
        <v>F---0</v>
      </c>
      <c r="E3030" s="43" t="s">
        <v>6576</v>
      </c>
      <c r="F3030" s="43">
        <f>'Test Scenarios'!G3039</f>
        <v>0</v>
      </c>
      <c r="G3030" s="43" t="str">
        <f>"Objective"&amp;CHAR(10)
&amp;'Test Scenarios'!L3039&amp;CHAR(10)&amp;CHAR(10)&amp;
"Test Case Description"&amp;CHAR(10)
&amp;'Test Scenarios'!D3039&amp;CHAR(10)&amp;CHAR(10)&amp;
"Expected Results"&amp;CHAR(10)&amp;'Test Scenarios'!F3039</f>
        <v xml:space="preserve">Objective
Test Case Description
Expected Results
</v>
      </c>
      <c r="H3030" s="41"/>
      <c r="I3030" s="43" t="s">
        <v>6577</v>
      </c>
      <c r="J3030" s="41" t="str">
        <f>"TST-F "&amp;_xlfn.XLOOKUP('Test Scenarios'!M3039,'Taxonomy and Epics'!H:H,'Taxonomy and Epics'!E:E)</f>
        <v xml:space="preserve">TST-F </v>
      </c>
      <c r="K3030" s="36" t="str">
        <f>"Phase1,"&amp;_xlfn.XLOOKUP('Test Scenarios'!M3039,'Taxonomy and Epics'!H:H,'Taxonomy and Epics'!B:B)&amp;"_"&amp;_xlfn.XLOOKUP('Test Scenarios'!M3039,'Taxonomy and Epics'!H:H,'Taxonomy and Epics'!C:C)&amp;","&amp;'Test Scenarios'!M3039&amp;",Fin_Functional, Workday"</f>
        <v>Phase1,_,,Fin_Functional, Workday</v>
      </c>
      <c r="L3030" s="41"/>
      <c r="M3030" s="41"/>
      <c r="N3030" s="41"/>
      <c r="O3030" s="41"/>
      <c r="P3030" s="41"/>
      <c r="Q3030" s="41"/>
      <c r="R3030" s="41"/>
      <c r="S3030" s="41"/>
      <c r="T3030" s="38"/>
    </row>
    <row r="3031" spans="1:20" ht="128" x14ac:dyDescent="0.2">
      <c r="A3031" s="20">
        <f>'Test Scenarios'!A3040</f>
        <v>0</v>
      </c>
      <c r="B3031" s="44">
        <f>'Test Scenarios'!K3040</f>
        <v>0</v>
      </c>
      <c r="C3031" s="42">
        <f>'Test Scenarios'!B3040</f>
        <v>0</v>
      </c>
      <c r="D3031" s="43" t="str">
        <f>"F-"&amp;'Test Scenarios'!M3040&amp;"-"&amp;'Test Scenarios'!C3040&amp;"-"&amp;C3031</f>
        <v>F---0</v>
      </c>
      <c r="E3031" s="43" t="s">
        <v>6576</v>
      </c>
      <c r="F3031" s="43">
        <f>'Test Scenarios'!G3040</f>
        <v>0</v>
      </c>
      <c r="G3031" s="43" t="str">
        <f>"Objective"&amp;CHAR(10)
&amp;'Test Scenarios'!L3040&amp;CHAR(10)&amp;CHAR(10)&amp;
"Test Case Description"&amp;CHAR(10)
&amp;'Test Scenarios'!D3040&amp;CHAR(10)&amp;CHAR(10)&amp;
"Expected Results"&amp;CHAR(10)&amp;'Test Scenarios'!F3040</f>
        <v xml:space="preserve">Objective
Test Case Description
Expected Results
</v>
      </c>
      <c r="H3031" s="41"/>
      <c r="I3031" s="43" t="s">
        <v>6577</v>
      </c>
      <c r="J3031" s="41" t="str">
        <f>"TST-F "&amp;_xlfn.XLOOKUP('Test Scenarios'!M3040,'Taxonomy and Epics'!H:H,'Taxonomy and Epics'!E:E)</f>
        <v xml:space="preserve">TST-F </v>
      </c>
      <c r="K3031" s="36" t="str">
        <f>"Phase1,"&amp;_xlfn.XLOOKUP('Test Scenarios'!M3040,'Taxonomy and Epics'!H:H,'Taxonomy and Epics'!B:B)&amp;"_"&amp;_xlfn.XLOOKUP('Test Scenarios'!M3040,'Taxonomy and Epics'!H:H,'Taxonomy and Epics'!C:C)&amp;","&amp;'Test Scenarios'!M3040&amp;",Fin_Functional, Workday"</f>
        <v>Phase1,_,,Fin_Functional, Workday</v>
      </c>
      <c r="L3031" s="41"/>
      <c r="M3031" s="41"/>
      <c r="N3031" s="41"/>
      <c r="O3031" s="41"/>
      <c r="P3031" s="41"/>
      <c r="Q3031" s="41"/>
      <c r="R3031" s="41"/>
      <c r="S3031" s="41"/>
      <c r="T3031" s="38"/>
    </row>
    <row r="3032" spans="1:20" ht="128" x14ac:dyDescent="0.2">
      <c r="A3032" s="20">
        <f>'Test Scenarios'!A3041</f>
        <v>0</v>
      </c>
      <c r="B3032" s="44">
        <f>'Test Scenarios'!K3041</f>
        <v>0</v>
      </c>
      <c r="C3032" s="42">
        <f>'Test Scenarios'!B3041</f>
        <v>0</v>
      </c>
      <c r="D3032" s="43" t="str">
        <f>"F-"&amp;'Test Scenarios'!M3041&amp;"-"&amp;'Test Scenarios'!C3041&amp;"-"&amp;C3032</f>
        <v>F---0</v>
      </c>
      <c r="E3032" s="43" t="s">
        <v>6576</v>
      </c>
      <c r="F3032" s="43">
        <f>'Test Scenarios'!G3041</f>
        <v>0</v>
      </c>
      <c r="G3032" s="43" t="str">
        <f>"Objective"&amp;CHAR(10)
&amp;'Test Scenarios'!L3041&amp;CHAR(10)&amp;CHAR(10)&amp;
"Test Case Description"&amp;CHAR(10)
&amp;'Test Scenarios'!D3041&amp;CHAR(10)&amp;CHAR(10)&amp;
"Expected Results"&amp;CHAR(10)&amp;'Test Scenarios'!F3041</f>
        <v xml:space="preserve">Objective
Test Case Description
Expected Results
</v>
      </c>
      <c r="H3032" s="41"/>
      <c r="I3032" s="43" t="s">
        <v>6577</v>
      </c>
      <c r="J3032" s="41" t="str">
        <f>"TST-F "&amp;_xlfn.XLOOKUP('Test Scenarios'!M3041,'Taxonomy and Epics'!H:H,'Taxonomy and Epics'!E:E)</f>
        <v xml:space="preserve">TST-F </v>
      </c>
      <c r="K3032" s="36" t="str">
        <f>"Phase1,"&amp;_xlfn.XLOOKUP('Test Scenarios'!M3041,'Taxonomy and Epics'!H:H,'Taxonomy and Epics'!B:B)&amp;"_"&amp;_xlfn.XLOOKUP('Test Scenarios'!M3041,'Taxonomy and Epics'!H:H,'Taxonomy and Epics'!C:C)&amp;","&amp;'Test Scenarios'!M3041&amp;",Fin_Functional, Workday"</f>
        <v>Phase1,_,,Fin_Functional, Workday</v>
      </c>
      <c r="L3032" s="41"/>
      <c r="M3032" s="41"/>
      <c r="N3032" s="41"/>
      <c r="O3032" s="41"/>
      <c r="P3032" s="41"/>
      <c r="Q3032" s="41"/>
      <c r="R3032" s="41"/>
      <c r="S3032" s="41"/>
      <c r="T3032" s="38"/>
    </row>
    <row r="3033" spans="1:20" ht="128" x14ac:dyDescent="0.2">
      <c r="A3033" s="20">
        <f>'Test Scenarios'!A3042</f>
        <v>0</v>
      </c>
      <c r="B3033" s="44">
        <f>'Test Scenarios'!K3042</f>
        <v>0</v>
      </c>
      <c r="C3033" s="42">
        <f>'Test Scenarios'!B3042</f>
        <v>0</v>
      </c>
      <c r="D3033" s="43" t="str">
        <f>"F-"&amp;'Test Scenarios'!M3042&amp;"-"&amp;'Test Scenarios'!C3042&amp;"-"&amp;C3033</f>
        <v>F---0</v>
      </c>
      <c r="E3033" s="43" t="s">
        <v>6576</v>
      </c>
      <c r="F3033" s="43">
        <f>'Test Scenarios'!G3042</f>
        <v>0</v>
      </c>
      <c r="G3033" s="43" t="str">
        <f>"Objective"&amp;CHAR(10)
&amp;'Test Scenarios'!L3042&amp;CHAR(10)&amp;CHAR(10)&amp;
"Test Case Description"&amp;CHAR(10)
&amp;'Test Scenarios'!D3042&amp;CHAR(10)&amp;CHAR(10)&amp;
"Expected Results"&amp;CHAR(10)&amp;'Test Scenarios'!F3042</f>
        <v xml:space="preserve">Objective
Test Case Description
Expected Results
</v>
      </c>
      <c r="H3033" s="41"/>
      <c r="I3033" s="43" t="s">
        <v>6577</v>
      </c>
      <c r="J3033" s="41" t="str">
        <f>"TST-F "&amp;_xlfn.XLOOKUP('Test Scenarios'!M3042,'Taxonomy and Epics'!H:H,'Taxonomy and Epics'!E:E)</f>
        <v xml:space="preserve">TST-F </v>
      </c>
      <c r="K3033" s="36" t="str">
        <f>"Phase1,"&amp;_xlfn.XLOOKUP('Test Scenarios'!M3042,'Taxonomy and Epics'!H:H,'Taxonomy and Epics'!B:B)&amp;"_"&amp;_xlfn.XLOOKUP('Test Scenarios'!M3042,'Taxonomy and Epics'!H:H,'Taxonomy and Epics'!C:C)&amp;","&amp;'Test Scenarios'!M3042&amp;",Fin_Functional, Workday"</f>
        <v>Phase1,_,,Fin_Functional, Workday</v>
      </c>
      <c r="L3033" s="41"/>
      <c r="M3033" s="41"/>
      <c r="N3033" s="41"/>
      <c r="O3033" s="41"/>
      <c r="P3033" s="41"/>
      <c r="Q3033" s="41"/>
      <c r="R3033" s="41"/>
      <c r="S3033" s="41"/>
      <c r="T3033" s="38"/>
    </row>
    <row r="3034" spans="1:20" ht="128" x14ac:dyDescent="0.2">
      <c r="A3034" s="20">
        <f>'Test Scenarios'!A3043</f>
        <v>0</v>
      </c>
      <c r="B3034" s="44">
        <f>'Test Scenarios'!K3043</f>
        <v>0</v>
      </c>
      <c r="C3034" s="42">
        <f>'Test Scenarios'!B3043</f>
        <v>0</v>
      </c>
      <c r="D3034" s="43" t="str">
        <f>"F-"&amp;'Test Scenarios'!M3043&amp;"-"&amp;'Test Scenarios'!C3043&amp;"-"&amp;C3034</f>
        <v>F---0</v>
      </c>
      <c r="E3034" s="43" t="s">
        <v>6576</v>
      </c>
      <c r="F3034" s="43">
        <f>'Test Scenarios'!G3043</f>
        <v>0</v>
      </c>
      <c r="G3034" s="43" t="str">
        <f>"Objective"&amp;CHAR(10)
&amp;'Test Scenarios'!L3043&amp;CHAR(10)&amp;CHAR(10)&amp;
"Test Case Description"&amp;CHAR(10)
&amp;'Test Scenarios'!D3043&amp;CHAR(10)&amp;CHAR(10)&amp;
"Expected Results"&amp;CHAR(10)&amp;'Test Scenarios'!F3043</f>
        <v xml:space="preserve">Objective
Test Case Description
Expected Results
</v>
      </c>
      <c r="H3034" s="41"/>
      <c r="I3034" s="43" t="s">
        <v>6577</v>
      </c>
      <c r="J3034" s="41" t="str">
        <f>"TST-F "&amp;_xlfn.XLOOKUP('Test Scenarios'!M3043,'Taxonomy and Epics'!H:H,'Taxonomy and Epics'!E:E)</f>
        <v xml:space="preserve">TST-F </v>
      </c>
      <c r="K3034" s="36" t="str">
        <f>"Phase1,"&amp;_xlfn.XLOOKUP('Test Scenarios'!M3043,'Taxonomy and Epics'!H:H,'Taxonomy and Epics'!B:B)&amp;"_"&amp;_xlfn.XLOOKUP('Test Scenarios'!M3043,'Taxonomy and Epics'!H:H,'Taxonomy and Epics'!C:C)&amp;","&amp;'Test Scenarios'!M3043&amp;",Fin_Functional, Workday"</f>
        <v>Phase1,_,,Fin_Functional, Workday</v>
      </c>
      <c r="L3034" s="41"/>
      <c r="M3034" s="41"/>
      <c r="N3034" s="41"/>
      <c r="O3034" s="41"/>
      <c r="P3034" s="41"/>
      <c r="Q3034" s="41"/>
      <c r="R3034" s="41"/>
      <c r="S3034" s="41"/>
      <c r="T3034" s="38"/>
    </row>
    <row r="3035" spans="1:20" ht="128" x14ac:dyDescent="0.2">
      <c r="A3035" s="20">
        <f>'Test Scenarios'!A3044</f>
        <v>0</v>
      </c>
      <c r="B3035" s="44">
        <f>'Test Scenarios'!K3044</f>
        <v>0</v>
      </c>
      <c r="C3035" s="42">
        <f>'Test Scenarios'!B3044</f>
        <v>0</v>
      </c>
      <c r="D3035" s="43" t="str">
        <f>"F-"&amp;'Test Scenarios'!M3044&amp;"-"&amp;'Test Scenarios'!C3044&amp;"-"&amp;C3035</f>
        <v>F---0</v>
      </c>
      <c r="E3035" s="43" t="s">
        <v>6576</v>
      </c>
      <c r="F3035" s="43">
        <f>'Test Scenarios'!G3044</f>
        <v>0</v>
      </c>
      <c r="G3035" s="43" t="str">
        <f>"Objective"&amp;CHAR(10)
&amp;'Test Scenarios'!L3044&amp;CHAR(10)&amp;CHAR(10)&amp;
"Test Case Description"&amp;CHAR(10)
&amp;'Test Scenarios'!D3044&amp;CHAR(10)&amp;CHAR(10)&amp;
"Expected Results"&amp;CHAR(10)&amp;'Test Scenarios'!F3044</f>
        <v xml:space="preserve">Objective
Test Case Description
Expected Results
</v>
      </c>
      <c r="H3035" s="41"/>
      <c r="I3035" s="43" t="s">
        <v>6577</v>
      </c>
      <c r="J3035" s="41" t="str">
        <f>"TST-F "&amp;_xlfn.XLOOKUP('Test Scenarios'!M3044,'Taxonomy and Epics'!H:H,'Taxonomy and Epics'!E:E)</f>
        <v xml:space="preserve">TST-F </v>
      </c>
      <c r="K3035" s="36" t="str">
        <f>"Phase1,"&amp;_xlfn.XLOOKUP('Test Scenarios'!M3044,'Taxonomy and Epics'!H:H,'Taxonomy and Epics'!B:B)&amp;"_"&amp;_xlfn.XLOOKUP('Test Scenarios'!M3044,'Taxonomy and Epics'!H:H,'Taxonomy and Epics'!C:C)&amp;","&amp;'Test Scenarios'!M3044&amp;",Fin_Functional, Workday"</f>
        <v>Phase1,_,,Fin_Functional, Workday</v>
      </c>
      <c r="L3035" s="41"/>
      <c r="M3035" s="41"/>
      <c r="N3035" s="41"/>
      <c r="O3035" s="41"/>
      <c r="P3035" s="41"/>
      <c r="Q3035" s="41"/>
      <c r="R3035" s="41"/>
      <c r="S3035" s="41"/>
      <c r="T3035" s="38"/>
    </row>
    <row r="3036" spans="1:20" ht="128" x14ac:dyDescent="0.2">
      <c r="A3036" s="20">
        <f>'Test Scenarios'!A3045</f>
        <v>0</v>
      </c>
      <c r="B3036" s="44">
        <f>'Test Scenarios'!K3045</f>
        <v>0</v>
      </c>
      <c r="C3036" s="42">
        <f>'Test Scenarios'!B3045</f>
        <v>0</v>
      </c>
      <c r="D3036" s="43" t="str">
        <f>"F-"&amp;'Test Scenarios'!M3045&amp;"-"&amp;'Test Scenarios'!C3045&amp;"-"&amp;C3036</f>
        <v>F---0</v>
      </c>
      <c r="E3036" s="43" t="s">
        <v>6576</v>
      </c>
      <c r="F3036" s="43">
        <f>'Test Scenarios'!G3045</f>
        <v>0</v>
      </c>
      <c r="G3036" s="43" t="str">
        <f>"Objective"&amp;CHAR(10)
&amp;'Test Scenarios'!L3045&amp;CHAR(10)&amp;CHAR(10)&amp;
"Test Case Description"&amp;CHAR(10)
&amp;'Test Scenarios'!D3045&amp;CHAR(10)&amp;CHAR(10)&amp;
"Expected Results"&amp;CHAR(10)&amp;'Test Scenarios'!F3045</f>
        <v xml:space="preserve">Objective
Test Case Description
Expected Results
</v>
      </c>
      <c r="H3036" s="41"/>
      <c r="I3036" s="43" t="s">
        <v>6577</v>
      </c>
      <c r="J3036" s="41" t="str">
        <f>"TST-F "&amp;_xlfn.XLOOKUP('Test Scenarios'!M3045,'Taxonomy and Epics'!H:H,'Taxonomy and Epics'!E:E)</f>
        <v xml:space="preserve">TST-F </v>
      </c>
      <c r="K3036" s="36" t="str">
        <f>"Phase1,"&amp;_xlfn.XLOOKUP('Test Scenarios'!M3045,'Taxonomy and Epics'!H:H,'Taxonomy and Epics'!B:B)&amp;"_"&amp;_xlfn.XLOOKUP('Test Scenarios'!M3045,'Taxonomy and Epics'!H:H,'Taxonomy and Epics'!C:C)&amp;","&amp;'Test Scenarios'!M3045&amp;",Fin_Functional, Workday"</f>
        <v>Phase1,_,,Fin_Functional, Workday</v>
      </c>
      <c r="L3036" s="41"/>
      <c r="M3036" s="41"/>
      <c r="N3036" s="41"/>
      <c r="O3036" s="41"/>
      <c r="P3036" s="41"/>
      <c r="Q3036" s="41"/>
      <c r="R3036" s="41"/>
      <c r="S3036" s="41"/>
      <c r="T3036" s="38"/>
    </row>
    <row r="3037" spans="1:20" ht="128" x14ac:dyDescent="0.2">
      <c r="A3037" s="20">
        <f>'Test Scenarios'!A3046</f>
        <v>0</v>
      </c>
      <c r="B3037" s="44">
        <f>'Test Scenarios'!K3046</f>
        <v>0</v>
      </c>
      <c r="C3037" s="42">
        <f>'Test Scenarios'!B3046</f>
        <v>0</v>
      </c>
      <c r="D3037" s="43" t="str">
        <f>"F-"&amp;'Test Scenarios'!M3046&amp;"-"&amp;'Test Scenarios'!C3046&amp;"-"&amp;C3037</f>
        <v>F---0</v>
      </c>
      <c r="E3037" s="43" t="s">
        <v>6576</v>
      </c>
      <c r="F3037" s="43">
        <f>'Test Scenarios'!G3046</f>
        <v>0</v>
      </c>
      <c r="G3037" s="43" t="str">
        <f>"Objective"&amp;CHAR(10)
&amp;'Test Scenarios'!L3046&amp;CHAR(10)&amp;CHAR(10)&amp;
"Test Case Description"&amp;CHAR(10)
&amp;'Test Scenarios'!D3046&amp;CHAR(10)&amp;CHAR(10)&amp;
"Expected Results"&amp;CHAR(10)&amp;'Test Scenarios'!F3046</f>
        <v xml:space="preserve">Objective
Test Case Description
Expected Results
</v>
      </c>
      <c r="H3037" s="41"/>
      <c r="I3037" s="43" t="s">
        <v>6577</v>
      </c>
      <c r="J3037" s="41" t="str">
        <f>"TST-F "&amp;_xlfn.XLOOKUP('Test Scenarios'!M3046,'Taxonomy and Epics'!H:H,'Taxonomy and Epics'!E:E)</f>
        <v xml:space="preserve">TST-F </v>
      </c>
      <c r="K3037" s="36" t="str">
        <f>"Phase1,"&amp;_xlfn.XLOOKUP('Test Scenarios'!M3046,'Taxonomy and Epics'!H:H,'Taxonomy and Epics'!B:B)&amp;"_"&amp;_xlfn.XLOOKUP('Test Scenarios'!M3046,'Taxonomy and Epics'!H:H,'Taxonomy and Epics'!C:C)&amp;","&amp;'Test Scenarios'!M3046&amp;",Fin_Functional, Workday"</f>
        <v>Phase1,_,,Fin_Functional, Workday</v>
      </c>
      <c r="L3037" s="41"/>
      <c r="M3037" s="41"/>
      <c r="N3037" s="41"/>
      <c r="O3037" s="41"/>
      <c r="P3037" s="41"/>
      <c r="Q3037" s="41"/>
      <c r="R3037" s="41"/>
      <c r="S3037" s="41"/>
      <c r="T3037" s="38"/>
    </row>
    <row r="3038" spans="1:20" ht="128" x14ac:dyDescent="0.2">
      <c r="A3038" s="20">
        <f>'Test Scenarios'!A3047</f>
        <v>0</v>
      </c>
      <c r="B3038" s="44">
        <f>'Test Scenarios'!K3047</f>
        <v>0</v>
      </c>
      <c r="C3038" s="42">
        <f>'Test Scenarios'!B3047</f>
        <v>0</v>
      </c>
      <c r="D3038" s="43" t="str">
        <f>"F-"&amp;'Test Scenarios'!M3047&amp;"-"&amp;'Test Scenarios'!C3047&amp;"-"&amp;C3038</f>
        <v>F---0</v>
      </c>
      <c r="E3038" s="43" t="s">
        <v>6576</v>
      </c>
      <c r="F3038" s="43">
        <f>'Test Scenarios'!G3047</f>
        <v>0</v>
      </c>
      <c r="G3038" s="43" t="str">
        <f>"Objective"&amp;CHAR(10)
&amp;'Test Scenarios'!L3047&amp;CHAR(10)&amp;CHAR(10)&amp;
"Test Case Description"&amp;CHAR(10)
&amp;'Test Scenarios'!D3047&amp;CHAR(10)&amp;CHAR(10)&amp;
"Expected Results"&amp;CHAR(10)&amp;'Test Scenarios'!F3047</f>
        <v xml:space="preserve">Objective
Test Case Description
Expected Results
</v>
      </c>
      <c r="H3038" s="41"/>
      <c r="I3038" s="43" t="s">
        <v>6577</v>
      </c>
      <c r="J3038" s="41" t="str">
        <f>"TST-F "&amp;_xlfn.XLOOKUP('Test Scenarios'!M3047,'Taxonomy and Epics'!H:H,'Taxonomy and Epics'!E:E)</f>
        <v xml:space="preserve">TST-F </v>
      </c>
      <c r="K3038" s="36" t="str">
        <f>"Phase1,"&amp;_xlfn.XLOOKUP('Test Scenarios'!M3047,'Taxonomy and Epics'!H:H,'Taxonomy and Epics'!B:B)&amp;"_"&amp;_xlfn.XLOOKUP('Test Scenarios'!M3047,'Taxonomy and Epics'!H:H,'Taxonomy and Epics'!C:C)&amp;","&amp;'Test Scenarios'!M3047&amp;",Fin_Functional, Workday"</f>
        <v>Phase1,_,,Fin_Functional, Workday</v>
      </c>
      <c r="L3038" s="41"/>
      <c r="M3038" s="41"/>
      <c r="N3038" s="41"/>
      <c r="O3038" s="41"/>
      <c r="P3038" s="41"/>
      <c r="Q3038" s="41"/>
      <c r="R3038" s="41"/>
      <c r="S3038" s="41"/>
      <c r="T3038" s="38"/>
    </row>
    <row r="3039" spans="1:20" ht="128" x14ac:dyDescent="0.2">
      <c r="A3039" s="20">
        <f>'Test Scenarios'!A3048</f>
        <v>0</v>
      </c>
      <c r="B3039" s="44">
        <f>'Test Scenarios'!K3048</f>
        <v>0</v>
      </c>
      <c r="C3039" s="42">
        <f>'Test Scenarios'!B3048</f>
        <v>0</v>
      </c>
      <c r="D3039" s="43" t="str">
        <f>"F-"&amp;'Test Scenarios'!M3048&amp;"-"&amp;'Test Scenarios'!C3048&amp;"-"&amp;C3039</f>
        <v>F---0</v>
      </c>
      <c r="E3039" s="43" t="s">
        <v>6576</v>
      </c>
      <c r="F3039" s="43">
        <f>'Test Scenarios'!G3048</f>
        <v>0</v>
      </c>
      <c r="G3039" s="43" t="str">
        <f>"Objective"&amp;CHAR(10)
&amp;'Test Scenarios'!L3048&amp;CHAR(10)&amp;CHAR(10)&amp;
"Test Case Description"&amp;CHAR(10)
&amp;'Test Scenarios'!D3048&amp;CHAR(10)&amp;CHAR(10)&amp;
"Expected Results"&amp;CHAR(10)&amp;'Test Scenarios'!F3048</f>
        <v xml:space="preserve">Objective
Test Case Description
Expected Results
</v>
      </c>
      <c r="H3039" s="41"/>
      <c r="I3039" s="43" t="s">
        <v>6577</v>
      </c>
      <c r="J3039" s="41" t="str">
        <f>"TST-F "&amp;_xlfn.XLOOKUP('Test Scenarios'!M3048,'Taxonomy and Epics'!H:H,'Taxonomy and Epics'!E:E)</f>
        <v xml:space="preserve">TST-F </v>
      </c>
      <c r="K3039" s="36" t="str">
        <f>"Phase1,"&amp;_xlfn.XLOOKUP('Test Scenarios'!M3048,'Taxonomy and Epics'!H:H,'Taxonomy and Epics'!B:B)&amp;"_"&amp;_xlfn.XLOOKUP('Test Scenarios'!M3048,'Taxonomy and Epics'!H:H,'Taxonomy and Epics'!C:C)&amp;","&amp;'Test Scenarios'!M3048&amp;",Fin_Functional, Workday"</f>
        <v>Phase1,_,,Fin_Functional, Workday</v>
      </c>
      <c r="L3039" s="41"/>
      <c r="M3039" s="41"/>
      <c r="N3039" s="41"/>
      <c r="O3039" s="41"/>
      <c r="P3039" s="41"/>
      <c r="Q3039" s="41"/>
      <c r="R3039" s="41"/>
      <c r="S3039" s="41"/>
      <c r="T3039" s="38"/>
    </row>
    <row r="3040" spans="1:20" ht="128" x14ac:dyDescent="0.2">
      <c r="A3040" s="20">
        <f>'Test Scenarios'!A3049</f>
        <v>0</v>
      </c>
      <c r="B3040" s="44">
        <f>'Test Scenarios'!K3049</f>
        <v>0</v>
      </c>
      <c r="C3040" s="42">
        <f>'Test Scenarios'!B3049</f>
        <v>0</v>
      </c>
      <c r="D3040" s="43" t="str">
        <f>"F-"&amp;'Test Scenarios'!M3049&amp;"-"&amp;'Test Scenarios'!C3049&amp;"-"&amp;C3040</f>
        <v>F---0</v>
      </c>
      <c r="E3040" s="43" t="s">
        <v>6576</v>
      </c>
      <c r="F3040" s="43">
        <f>'Test Scenarios'!G3049</f>
        <v>0</v>
      </c>
      <c r="G3040" s="43" t="str">
        <f>"Objective"&amp;CHAR(10)
&amp;'Test Scenarios'!L3049&amp;CHAR(10)&amp;CHAR(10)&amp;
"Test Case Description"&amp;CHAR(10)
&amp;'Test Scenarios'!D3049&amp;CHAR(10)&amp;CHAR(10)&amp;
"Expected Results"&amp;CHAR(10)&amp;'Test Scenarios'!F3049</f>
        <v xml:space="preserve">Objective
Test Case Description
Expected Results
</v>
      </c>
      <c r="H3040" s="41"/>
      <c r="I3040" s="43" t="s">
        <v>6577</v>
      </c>
      <c r="J3040" s="41" t="str">
        <f>"TST-F "&amp;_xlfn.XLOOKUP('Test Scenarios'!M3049,'Taxonomy and Epics'!H:H,'Taxonomy and Epics'!E:E)</f>
        <v xml:space="preserve">TST-F </v>
      </c>
      <c r="K3040" s="36" t="str">
        <f>"Phase1,"&amp;_xlfn.XLOOKUP('Test Scenarios'!M3049,'Taxonomy and Epics'!H:H,'Taxonomy and Epics'!B:B)&amp;"_"&amp;_xlfn.XLOOKUP('Test Scenarios'!M3049,'Taxonomy and Epics'!H:H,'Taxonomy and Epics'!C:C)&amp;","&amp;'Test Scenarios'!M3049&amp;",Fin_Functional, Workday"</f>
        <v>Phase1,_,,Fin_Functional, Workday</v>
      </c>
      <c r="L3040" s="41"/>
      <c r="M3040" s="41"/>
      <c r="N3040" s="41"/>
      <c r="O3040" s="41"/>
      <c r="P3040" s="41"/>
      <c r="Q3040" s="41"/>
      <c r="R3040" s="41"/>
      <c r="S3040" s="41"/>
      <c r="T3040" s="38"/>
    </row>
    <row r="3041" spans="1:20" ht="128" x14ac:dyDescent="0.2">
      <c r="A3041" s="20">
        <f>'Test Scenarios'!A3050</f>
        <v>0</v>
      </c>
      <c r="B3041" s="44">
        <f>'Test Scenarios'!K3050</f>
        <v>0</v>
      </c>
      <c r="C3041" s="42">
        <f>'Test Scenarios'!B3050</f>
        <v>0</v>
      </c>
      <c r="D3041" s="43" t="str">
        <f>"F-"&amp;'Test Scenarios'!M3050&amp;"-"&amp;'Test Scenarios'!C3050&amp;"-"&amp;C3041</f>
        <v>F---0</v>
      </c>
      <c r="E3041" s="43" t="s">
        <v>6576</v>
      </c>
      <c r="F3041" s="43">
        <f>'Test Scenarios'!G3050</f>
        <v>0</v>
      </c>
      <c r="G3041" s="43" t="str">
        <f>"Objective"&amp;CHAR(10)
&amp;'Test Scenarios'!L3050&amp;CHAR(10)&amp;CHAR(10)&amp;
"Test Case Description"&amp;CHAR(10)
&amp;'Test Scenarios'!D3050&amp;CHAR(10)&amp;CHAR(10)&amp;
"Expected Results"&amp;CHAR(10)&amp;'Test Scenarios'!F3050</f>
        <v xml:space="preserve">Objective
Test Case Description
Expected Results
</v>
      </c>
      <c r="H3041" s="41"/>
      <c r="I3041" s="43" t="s">
        <v>6577</v>
      </c>
      <c r="J3041" s="41" t="str">
        <f>"TST-F "&amp;_xlfn.XLOOKUP('Test Scenarios'!M3050,'Taxonomy and Epics'!H:H,'Taxonomy and Epics'!E:E)</f>
        <v xml:space="preserve">TST-F </v>
      </c>
      <c r="K3041" s="36" t="str">
        <f>"Phase1,"&amp;_xlfn.XLOOKUP('Test Scenarios'!M3050,'Taxonomy and Epics'!H:H,'Taxonomy and Epics'!B:B)&amp;"_"&amp;_xlfn.XLOOKUP('Test Scenarios'!M3050,'Taxonomy and Epics'!H:H,'Taxonomy and Epics'!C:C)&amp;","&amp;'Test Scenarios'!M3050&amp;",Fin_Functional, Workday"</f>
        <v>Phase1,_,,Fin_Functional, Workday</v>
      </c>
      <c r="L3041" s="41"/>
      <c r="M3041" s="41"/>
      <c r="N3041" s="41"/>
      <c r="O3041" s="41"/>
      <c r="P3041" s="41"/>
      <c r="Q3041" s="41"/>
      <c r="R3041" s="41"/>
      <c r="S3041" s="41"/>
      <c r="T3041" s="38"/>
    </row>
    <row r="3042" spans="1:20" ht="128" x14ac:dyDescent="0.2">
      <c r="A3042" s="20">
        <f>'Test Scenarios'!A3051</f>
        <v>0</v>
      </c>
      <c r="B3042" s="44">
        <f>'Test Scenarios'!K3051</f>
        <v>0</v>
      </c>
      <c r="C3042" s="42">
        <f>'Test Scenarios'!B3051</f>
        <v>0</v>
      </c>
      <c r="D3042" s="43" t="str">
        <f>"F-"&amp;'Test Scenarios'!M3051&amp;"-"&amp;'Test Scenarios'!C3051&amp;"-"&amp;C3042</f>
        <v>F---0</v>
      </c>
      <c r="E3042" s="43" t="s">
        <v>6576</v>
      </c>
      <c r="F3042" s="43">
        <f>'Test Scenarios'!G3051</f>
        <v>0</v>
      </c>
      <c r="G3042" s="43" t="str">
        <f>"Objective"&amp;CHAR(10)
&amp;'Test Scenarios'!L3051&amp;CHAR(10)&amp;CHAR(10)&amp;
"Test Case Description"&amp;CHAR(10)
&amp;'Test Scenarios'!D3051&amp;CHAR(10)&amp;CHAR(10)&amp;
"Expected Results"&amp;CHAR(10)&amp;'Test Scenarios'!F3051</f>
        <v xml:space="preserve">Objective
Test Case Description
Expected Results
</v>
      </c>
      <c r="H3042" s="41"/>
      <c r="I3042" s="43" t="s">
        <v>6577</v>
      </c>
      <c r="J3042" s="41" t="str">
        <f>"TST-F "&amp;_xlfn.XLOOKUP('Test Scenarios'!M3051,'Taxonomy and Epics'!H:H,'Taxonomy and Epics'!E:E)</f>
        <v xml:space="preserve">TST-F </v>
      </c>
      <c r="K3042" s="36" t="str">
        <f>"Phase1,"&amp;_xlfn.XLOOKUP('Test Scenarios'!M3051,'Taxonomy and Epics'!H:H,'Taxonomy and Epics'!B:B)&amp;"_"&amp;_xlfn.XLOOKUP('Test Scenarios'!M3051,'Taxonomy and Epics'!H:H,'Taxonomy and Epics'!C:C)&amp;","&amp;'Test Scenarios'!M3051&amp;",Fin_Functional, Workday"</f>
        <v>Phase1,_,,Fin_Functional, Workday</v>
      </c>
      <c r="L3042" s="41"/>
      <c r="M3042" s="41"/>
      <c r="N3042" s="41"/>
      <c r="O3042" s="41"/>
      <c r="P3042" s="41"/>
      <c r="Q3042" s="41"/>
      <c r="R3042" s="41"/>
      <c r="S3042" s="41"/>
      <c r="T3042" s="38"/>
    </row>
    <row r="3043" spans="1:20" ht="128" x14ac:dyDescent="0.2">
      <c r="A3043" s="20">
        <f>'Test Scenarios'!A3052</f>
        <v>0</v>
      </c>
      <c r="B3043" s="44">
        <f>'Test Scenarios'!K3052</f>
        <v>0</v>
      </c>
      <c r="C3043" s="42">
        <f>'Test Scenarios'!B3052</f>
        <v>0</v>
      </c>
      <c r="D3043" s="43" t="str">
        <f>"F-"&amp;'Test Scenarios'!M3052&amp;"-"&amp;'Test Scenarios'!C3052&amp;"-"&amp;C3043</f>
        <v>F---0</v>
      </c>
      <c r="E3043" s="43" t="s">
        <v>6576</v>
      </c>
      <c r="F3043" s="43">
        <f>'Test Scenarios'!G3052</f>
        <v>0</v>
      </c>
      <c r="G3043" s="43" t="str">
        <f>"Objective"&amp;CHAR(10)
&amp;'Test Scenarios'!L3052&amp;CHAR(10)&amp;CHAR(10)&amp;
"Test Case Description"&amp;CHAR(10)
&amp;'Test Scenarios'!D3052&amp;CHAR(10)&amp;CHAR(10)&amp;
"Expected Results"&amp;CHAR(10)&amp;'Test Scenarios'!F3052</f>
        <v xml:space="preserve">Objective
Test Case Description
Expected Results
</v>
      </c>
      <c r="H3043" s="41"/>
      <c r="I3043" s="43" t="s">
        <v>6577</v>
      </c>
      <c r="J3043" s="41" t="str">
        <f>"TST-F "&amp;_xlfn.XLOOKUP('Test Scenarios'!M3052,'Taxonomy and Epics'!H:H,'Taxonomy and Epics'!E:E)</f>
        <v xml:space="preserve">TST-F </v>
      </c>
      <c r="K3043" s="36" t="str">
        <f>"Phase1,"&amp;_xlfn.XLOOKUP('Test Scenarios'!M3052,'Taxonomy and Epics'!H:H,'Taxonomy and Epics'!B:B)&amp;"_"&amp;_xlfn.XLOOKUP('Test Scenarios'!M3052,'Taxonomy and Epics'!H:H,'Taxonomy and Epics'!C:C)&amp;","&amp;'Test Scenarios'!M3052&amp;",Fin_Functional, Workday"</f>
        <v>Phase1,_,,Fin_Functional, Workday</v>
      </c>
      <c r="L3043" s="41"/>
      <c r="M3043" s="41"/>
      <c r="N3043" s="41"/>
      <c r="O3043" s="41"/>
      <c r="P3043" s="41"/>
      <c r="Q3043" s="41"/>
      <c r="R3043" s="41"/>
      <c r="S3043" s="41"/>
      <c r="T3043" s="38"/>
    </row>
    <row r="3044" spans="1:20" ht="128" x14ac:dyDescent="0.2">
      <c r="A3044" s="20">
        <f>'Test Scenarios'!A3053</f>
        <v>0</v>
      </c>
      <c r="B3044" s="44">
        <f>'Test Scenarios'!K3053</f>
        <v>0</v>
      </c>
      <c r="C3044" s="42">
        <f>'Test Scenarios'!B3053</f>
        <v>0</v>
      </c>
      <c r="D3044" s="43" t="str">
        <f>"F-"&amp;'Test Scenarios'!M3053&amp;"-"&amp;'Test Scenarios'!C3053&amp;"-"&amp;C3044</f>
        <v>F---0</v>
      </c>
      <c r="E3044" s="43" t="s">
        <v>6576</v>
      </c>
      <c r="F3044" s="43">
        <f>'Test Scenarios'!G3053</f>
        <v>0</v>
      </c>
      <c r="G3044" s="43" t="str">
        <f>"Objective"&amp;CHAR(10)
&amp;'Test Scenarios'!L3053&amp;CHAR(10)&amp;CHAR(10)&amp;
"Test Case Description"&amp;CHAR(10)
&amp;'Test Scenarios'!D3053&amp;CHAR(10)&amp;CHAR(10)&amp;
"Expected Results"&amp;CHAR(10)&amp;'Test Scenarios'!F3053</f>
        <v xml:space="preserve">Objective
Test Case Description
Expected Results
</v>
      </c>
      <c r="H3044" s="41"/>
      <c r="I3044" s="43" t="s">
        <v>6577</v>
      </c>
      <c r="J3044" s="41" t="str">
        <f>"TST-F "&amp;_xlfn.XLOOKUP('Test Scenarios'!M3053,'Taxonomy and Epics'!H:H,'Taxonomy and Epics'!E:E)</f>
        <v xml:space="preserve">TST-F </v>
      </c>
      <c r="K3044" s="36" t="str">
        <f>"Phase1,"&amp;_xlfn.XLOOKUP('Test Scenarios'!M3053,'Taxonomy and Epics'!H:H,'Taxonomy and Epics'!B:B)&amp;"_"&amp;_xlfn.XLOOKUP('Test Scenarios'!M3053,'Taxonomy and Epics'!H:H,'Taxonomy and Epics'!C:C)&amp;","&amp;'Test Scenarios'!M3053&amp;",Fin_Functional, Workday"</f>
        <v>Phase1,_,,Fin_Functional, Workday</v>
      </c>
      <c r="L3044" s="41"/>
      <c r="M3044" s="41"/>
      <c r="N3044" s="41"/>
      <c r="O3044" s="41"/>
      <c r="P3044" s="41"/>
      <c r="Q3044" s="41"/>
      <c r="R3044" s="41"/>
      <c r="S3044" s="41"/>
      <c r="T3044" s="38"/>
    </row>
    <row r="3045" spans="1:20" ht="128" x14ac:dyDescent="0.2">
      <c r="A3045" s="20">
        <f>'Test Scenarios'!A3054</f>
        <v>0</v>
      </c>
      <c r="B3045" s="44">
        <f>'Test Scenarios'!K3054</f>
        <v>0</v>
      </c>
      <c r="C3045" s="42">
        <f>'Test Scenarios'!B3054</f>
        <v>0</v>
      </c>
      <c r="D3045" s="43" t="str">
        <f>"F-"&amp;'Test Scenarios'!M3054&amp;"-"&amp;'Test Scenarios'!C3054&amp;"-"&amp;C3045</f>
        <v>F---0</v>
      </c>
      <c r="E3045" s="43" t="s">
        <v>6576</v>
      </c>
      <c r="F3045" s="43">
        <f>'Test Scenarios'!G3054</f>
        <v>0</v>
      </c>
      <c r="G3045" s="43" t="str">
        <f>"Objective"&amp;CHAR(10)
&amp;'Test Scenarios'!L3054&amp;CHAR(10)&amp;CHAR(10)&amp;
"Test Case Description"&amp;CHAR(10)
&amp;'Test Scenarios'!D3054&amp;CHAR(10)&amp;CHAR(10)&amp;
"Expected Results"&amp;CHAR(10)&amp;'Test Scenarios'!F3054</f>
        <v xml:space="preserve">Objective
Test Case Description
Expected Results
</v>
      </c>
      <c r="H3045" s="41"/>
      <c r="I3045" s="43" t="s">
        <v>6577</v>
      </c>
      <c r="J3045" s="41" t="str">
        <f>"TST-F "&amp;_xlfn.XLOOKUP('Test Scenarios'!M3054,'Taxonomy and Epics'!H:H,'Taxonomy and Epics'!E:E)</f>
        <v xml:space="preserve">TST-F </v>
      </c>
      <c r="K3045" s="36" t="str">
        <f>"Phase1,"&amp;_xlfn.XLOOKUP('Test Scenarios'!M3054,'Taxonomy and Epics'!H:H,'Taxonomy and Epics'!B:B)&amp;"_"&amp;_xlfn.XLOOKUP('Test Scenarios'!M3054,'Taxonomy and Epics'!H:H,'Taxonomy and Epics'!C:C)&amp;","&amp;'Test Scenarios'!M3054&amp;",Fin_Functional, Workday"</f>
        <v>Phase1,_,,Fin_Functional, Workday</v>
      </c>
      <c r="L3045" s="41"/>
      <c r="M3045" s="41"/>
      <c r="N3045" s="41"/>
      <c r="O3045" s="41"/>
      <c r="P3045" s="41"/>
      <c r="Q3045" s="41"/>
      <c r="R3045" s="41"/>
      <c r="S3045" s="41"/>
      <c r="T3045" s="38"/>
    </row>
    <row r="3046" spans="1:20" ht="128" x14ac:dyDescent="0.2">
      <c r="A3046" s="20">
        <f>'Test Scenarios'!A3055</f>
        <v>0</v>
      </c>
      <c r="B3046" s="44">
        <f>'Test Scenarios'!K3055</f>
        <v>0</v>
      </c>
      <c r="C3046" s="42">
        <f>'Test Scenarios'!B3055</f>
        <v>0</v>
      </c>
      <c r="D3046" s="43" t="str">
        <f>"F-"&amp;'Test Scenarios'!M3055&amp;"-"&amp;'Test Scenarios'!C3055&amp;"-"&amp;C3046</f>
        <v>F---0</v>
      </c>
      <c r="E3046" s="43" t="s">
        <v>6576</v>
      </c>
      <c r="F3046" s="43">
        <f>'Test Scenarios'!G3055</f>
        <v>0</v>
      </c>
      <c r="G3046" s="43" t="str">
        <f>"Objective"&amp;CHAR(10)
&amp;'Test Scenarios'!L3055&amp;CHAR(10)&amp;CHAR(10)&amp;
"Test Case Description"&amp;CHAR(10)
&amp;'Test Scenarios'!D3055&amp;CHAR(10)&amp;CHAR(10)&amp;
"Expected Results"&amp;CHAR(10)&amp;'Test Scenarios'!F3055</f>
        <v xml:space="preserve">Objective
Test Case Description
Expected Results
</v>
      </c>
      <c r="H3046" s="41"/>
      <c r="I3046" s="43" t="s">
        <v>6577</v>
      </c>
      <c r="J3046" s="41" t="str">
        <f>"TST-F "&amp;_xlfn.XLOOKUP('Test Scenarios'!M3055,'Taxonomy and Epics'!H:H,'Taxonomy and Epics'!E:E)</f>
        <v xml:space="preserve">TST-F </v>
      </c>
      <c r="K3046" s="36" t="str">
        <f>"Phase1,"&amp;_xlfn.XLOOKUP('Test Scenarios'!M3055,'Taxonomy and Epics'!H:H,'Taxonomy and Epics'!B:B)&amp;"_"&amp;_xlfn.XLOOKUP('Test Scenarios'!M3055,'Taxonomy and Epics'!H:H,'Taxonomy and Epics'!C:C)&amp;","&amp;'Test Scenarios'!M3055&amp;",Fin_Functional, Workday"</f>
        <v>Phase1,_,,Fin_Functional, Workday</v>
      </c>
      <c r="L3046" s="41"/>
      <c r="M3046" s="41"/>
      <c r="N3046" s="41"/>
      <c r="O3046" s="41"/>
      <c r="P3046" s="41"/>
      <c r="Q3046" s="41"/>
      <c r="R3046" s="41"/>
      <c r="S3046" s="41"/>
      <c r="T3046" s="38"/>
    </row>
    <row r="3047" spans="1:20" ht="128" x14ac:dyDescent="0.2">
      <c r="A3047" s="20">
        <f>'Test Scenarios'!A3056</f>
        <v>0</v>
      </c>
      <c r="B3047" s="44">
        <f>'Test Scenarios'!K3056</f>
        <v>0</v>
      </c>
      <c r="C3047" s="42">
        <f>'Test Scenarios'!B3056</f>
        <v>0</v>
      </c>
      <c r="D3047" s="43" t="str">
        <f>"F-"&amp;'Test Scenarios'!M3056&amp;"-"&amp;'Test Scenarios'!C3056&amp;"-"&amp;C3047</f>
        <v>F---0</v>
      </c>
      <c r="E3047" s="43" t="s">
        <v>6576</v>
      </c>
      <c r="F3047" s="43">
        <f>'Test Scenarios'!G3056</f>
        <v>0</v>
      </c>
      <c r="G3047" s="43" t="str">
        <f>"Objective"&amp;CHAR(10)
&amp;'Test Scenarios'!L3056&amp;CHAR(10)&amp;CHAR(10)&amp;
"Test Case Description"&amp;CHAR(10)
&amp;'Test Scenarios'!D3056&amp;CHAR(10)&amp;CHAR(10)&amp;
"Expected Results"&amp;CHAR(10)&amp;'Test Scenarios'!F3056</f>
        <v xml:space="preserve">Objective
Test Case Description
Expected Results
</v>
      </c>
      <c r="H3047" s="41"/>
      <c r="I3047" s="43" t="s">
        <v>6577</v>
      </c>
      <c r="J3047" s="41" t="str">
        <f>"TST-F "&amp;_xlfn.XLOOKUP('Test Scenarios'!M3056,'Taxonomy and Epics'!H:H,'Taxonomy and Epics'!E:E)</f>
        <v xml:space="preserve">TST-F </v>
      </c>
      <c r="K3047" s="36" t="str">
        <f>"Phase1,"&amp;_xlfn.XLOOKUP('Test Scenarios'!M3056,'Taxonomy and Epics'!H:H,'Taxonomy and Epics'!B:B)&amp;"_"&amp;_xlfn.XLOOKUP('Test Scenarios'!M3056,'Taxonomy and Epics'!H:H,'Taxonomy and Epics'!C:C)&amp;","&amp;'Test Scenarios'!M3056&amp;",Fin_Functional, Workday"</f>
        <v>Phase1,_,,Fin_Functional, Workday</v>
      </c>
      <c r="L3047" s="41"/>
      <c r="M3047" s="41"/>
      <c r="N3047" s="41"/>
      <c r="O3047" s="41"/>
      <c r="P3047" s="41"/>
      <c r="Q3047" s="41"/>
      <c r="R3047" s="41"/>
      <c r="S3047" s="41"/>
      <c r="T3047" s="38"/>
    </row>
    <row r="3048" spans="1:20" ht="128" x14ac:dyDescent="0.2">
      <c r="A3048" s="20">
        <f>'Test Scenarios'!A3057</f>
        <v>0</v>
      </c>
      <c r="B3048" s="44">
        <f>'Test Scenarios'!K3057</f>
        <v>0</v>
      </c>
      <c r="C3048" s="42">
        <f>'Test Scenarios'!B3057</f>
        <v>0</v>
      </c>
      <c r="D3048" s="43" t="str">
        <f>"F-"&amp;'Test Scenarios'!M3057&amp;"-"&amp;'Test Scenarios'!C3057&amp;"-"&amp;C3048</f>
        <v>F---0</v>
      </c>
      <c r="E3048" s="43" t="s">
        <v>6576</v>
      </c>
      <c r="F3048" s="43">
        <f>'Test Scenarios'!G3057</f>
        <v>0</v>
      </c>
      <c r="G3048" s="43" t="str">
        <f>"Objective"&amp;CHAR(10)
&amp;'Test Scenarios'!L3057&amp;CHAR(10)&amp;CHAR(10)&amp;
"Test Case Description"&amp;CHAR(10)
&amp;'Test Scenarios'!D3057&amp;CHAR(10)&amp;CHAR(10)&amp;
"Expected Results"&amp;CHAR(10)&amp;'Test Scenarios'!F3057</f>
        <v xml:space="preserve">Objective
Test Case Description
Expected Results
</v>
      </c>
      <c r="H3048" s="41"/>
      <c r="I3048" s="43" t="s">
        <v>6577</v>
      </c>
      <c r="J3048" s="41" t="str">
        <f>"TST-F "&amp;_xlfn.XLOOKUP('Test Scenarios'!M3057,'Taxonomy and Epics'!H:H,'Taxonomy and Epics'!E:E)</f>
        <v xml:space="preserve">TST-F </v>
      </c>
      <c r="K3048" s="36" t="str">
        <f>"Phase1,"&amp;_xlfn.XLOOKUP('Test Scenarios'!M3057,'Taxonomy and Epics'!H:H,'Taxonomy and Epics'!B:B)&amp;"_"&amp;_xlfn.XLOOKUP('Test Scenarios'!M3057,'Taxonomy and Epics'!H:H,'Taxonomy and Epics'!C:C)&amp;","&amp;'Test Scenarios'!M3057&amp;",Fin_Functional, Workday"</f>
        <v>Phase1,_,,Fin_Functional, Workday</v>
      </c>
      <c r="L3048" s="41"/>
      <c r="M3048" s="41"/>
      <c r="N3048" s="41"/>
      <c r="O3048" s="41"/>
      <c r="P3048" s="41"/>
      <c r="Q3048" s="41"/>
      <c r="R3048" s="41"/>
      <c r="S3048" s="41"/>
      <c r="T3048" s="38"/>
    </row>
    <row r="3049" spans="1:20" ht="128" x14ac:dyDescent="0.2">
      <c r="A3049" s="20">
        <f>'Test Scenarios'!A3058</f>
        <v>0</v>
      </c>
      <c r="B3049" s="44">
        <f>'Test Scenarios'!K3058</f>
        <v>0</v>
      </c>
      <c r="C3049" s="42">
        <f>'Test Scenarios'!B3058</f>
        <v>0</v>
      </c>
      <c r="D3049" s="43" t="str">
        <f>"F-"&amp;'Test Scenarios'!M3058&amp;"-"&amp;'Test Scenarios'!C3058&amp;"-"&amp;C3049</f>
        <v>F---0</v>
      </c>
      <c r="E3049" s="43" t="s">
        <v>6576</v>
      </c>
      <c r="F3049" s="43">
        <f>'Test Scenarios'!G3058</f>
        <v>0</v>
      </c>
      <c r="G3049" s="43" t="str">
        <f>"Objective"&amp;CHAR(10)
&amp;'Test Scenarios'!L3058&amp;CHAR(10)&amp;CHAR(10)&amp;
"Test Case Description"&amp;CHAR(10)
&amp;'Test Scenarios'!D3058&amp;CHAR(10)&amp;CHAR(10)&amp;
"Expected Results"&amp;CHAR(10)&amp;'Test Scenarios'!F3058</f>
        <v xml:space="preserve">Objective
Test Case Description
Expected Results
</v>
      </c>
      <c r="H3049" s="41"/>
      <c r="I3049" s="43" t="s">
        <v>6577</v>
      </c>
      <c r="J3049" s="41" t="str">
        <f>"TST-F "&amp;_xlfn.XLOOKUP('Test Scenarios'!M3058,'Taxonomy and Epics'!H:H,'Taxonomy and Epics'!E:E)</f>
        <v xml:space="preserve">TST-F </v>
      </c>
      <c r="K3049" s="36" t="str">
        <f>"Phase1,"&amp;_xlfn.XLOOKUP('Test Scenarios'!M3058,'Taxonomy and Epics'!H:H,'Taxonomy and Epics'!B:B)&amp;"_"&amp;_xlfn.XLOOKUP('Test Scenarios'!M3058,'Taxonomy and Epics'!H:H,'Taxonomy and Epics'!C:C)&amp;","&amp;'Test Scenarios'!M3058&amp;",Fin_Functional, Workday"</f>
        <v>Phase1,_,,Fin_Functional, Workday</v>
      </c>
      <c r="L3049" s="41"/>
      <c r="M3049" s="41"/>
      <c r="N3049" s="41"/>
      <c r="O3049" s="41"/>
      <c r="P3049" s="41"/>
      <c r="Q3049" s="41"/>
      <c r="R3049" s="41"/>
      <c r="S3049" s="41"/>
      <c r="T3049" s="38"/>
    </row>
    <row r="3050" spans="1:20" ht="128" x14ac:dyDescent="0.2">
      <c r="A3050" s="20">
        <f>'Test Scenarios'!A3059</f>
        <v>0</v>
      </c>
      <c r="B3050" s="44">
        <f>'Test Scenarios'!K3059</f>
        <v>0</v>
      </c>
      <c r="C3050" s="42">
        <f>'Test Scenarios'!B3059</f>
        <v>0</v>
      </c>
      <c r="D3050" s="43" t="str">
        <f>"F-"&amp;'Test Scenarios'!M3059&amp;"-"&amp;'Test Scenarios'!C3059&amp;"-"&amp;C3050</f>
        <v>F---0</v>
      </c>
      <c r="E3050" s="43" t="s">
        <v>6576</v>
      </c>
      <c r="F3050" s="43">
        <f>'Test Scenarios'!G3059</f>
        <v>0</v>
      </c>
      <c r="G3050" s="43" t="str">
        <f>"Objective"&amp;CHAR(10)
&amp;'Test Scenarios'!L3059&amp;CHAR(10)&amp;CHAR(10)&amp;
"Test Case Description"&amp;CHAR(10)
&amp;'Test Scenarios'!D3059&amp;CHAR(10)&amp;CHAR(10)&amp;
"Expected Results"&amp;CHAR(10)&amp;'Test Scenarios'!F3059</f>
        <v xml:space="preserve">Objective
Test Case Description
Expected Results
</v>
      </c>
      <c r="H3050" s="41"/>
      <c r="I3050" s="43" t="s">
        <v>6577</v>
      </c>
      <c r="J3050" s="41" t="str">
        <f>"TST-F "&amp;_xlfn.XLOOKUP('Test Scenarios'!M3059,'Taxonomy and Epics'!H:H,'Taxonomy and Epics'!E:E)</f>
        <v xml:space="preserve">TST-F </v>
      </c>
      <c r="K3050" s="36" t="str">
        <f>"Phase1,"&amp;_xlfn.XLOOKUP('Test Scenarios'!M3059,'Taxonomy and Epics'!H:H,'Taxonomy and Epics'!B:B)&amp;"_"&amp;_xlfn.XLOOKUP('Test Scenarios'!M3059,'Taxonomy and Epics'!H:H,'Taxonomy and Epics'!C:C)&amp;","&amp;'Test Scenarios'!M3059&amp;",Fin_Functional, Workday"</f>
        <v>Phase1,_,,Fin_Functional, Workday</v>
      </c>
      <c r="L3050" s="41"/>
      <c r="M3050" s="41"/>
      <c r="N3050" s="41"/>
      <c r="O3050" s="41"/>
      <c r="P3050" s="41"/>
      <c r="Q3050" s="41"/>
      <c r="R3050" s="41"/>
      <c r="S3050" s="41"/>
      <c r="T3050" s="38"/>
    </row>
    <row r="3051" spans="1:20" ht="128" x14ac:dyDescent="0.2">
      <c r="A3051" s="20">
        <f>'Test Scenarios'!A3060</f>
        <v>0</v>
      </c>
      <c r="B3051" s="44">
        <f>'Test Scenarios'!K3060</f>
        <v>0</v>
      </c>
      <c r="C3051" s="42">
        <f>'Test Scenarios'!B3060</f>
        <v>0</v>
      </c>
      <c r="D3051" s="43" t="str">
        <f>"F-"&amp;'Test Scenarios'!M3060&amp;"-"&amp;'Test Scenarios'!C3060&amp;"-"&amp;C3051</f>
        <v>F---0</v>
      </c>
      <c r="E3051" s="43" t="s">
        <v>6576</v>
      </c>
      <c r="F3051" s="43">
        <f>'Test Scenarios'!G3060</f>
        <v>0</v>
      </c>
      <c r="G3051" s="43" t="str">
        <f>"Objective"&amp;CHAR(10)
&amp;'Test Scenarios'!L3060&amp;CHAR(10)&amp;CHAR(10)&amp;
"Test Case Description"&amp;CHAR(10)
&amp;'Test Scenarios'!D3060&amp;CHAR(10)&amp;CHAR(10)&amp;
"Expected Results"&amp;CHAR(10)&amp;'Test Scenarios'!F3060</f>
        <v xml:space="preserve">Objective
Test Case Description
Expected Results
</v>
      </c>
      <c r="H3051" s="41"/>
      <c r="I3051" s="43" t="s">
        <v>6577</v>
      </c>
      <c r="J3051" s="41" t="str">
        <f>"TST-F "&amp;_xlfn.XLOOKUP('Test Scenarios'!M3060,'Taxonomy and Epics'!H:H,'Taxonomy and Epics'!E:E)</f>
        <v xml:space="preserve">TST-F </v>
      </c>
      <c r="K3051" s="36" t="str">
        <f>"Phase1,"&amp;_xlfn.XLOOKUP('Test Scenarios'!M3060,'Taxonomy and Epics'!H:H,'Taxonomy and Epics'!B:B)&amp;"_"&amp;_xlfn.XLOOKUP('Test Scenarios'!M3060,'Taxonomy and Epics'!H:H,'Taxonomy and Epics'!C:C)&amp;","&amp;'Test Scenarios'!M3060&amp;",Fin_Functional, Workday"</f>
        <v>Phase1,_,,Fin_Functional, Workday</v>
      </c>
      <c r="L3051" s="41"/>
      <c r="M3051" s="41"/>
      <c r="N3051" s="41"/>
      <c r="O3051" s="41"/>
      <c r="P3051" s="41"/>
      <c r="Q3051" s="41"/>
      <c r="R3051" s="41"/>
      <c r="S3051" s="41"/>
      <c r="T3051" s="38"/>
    </row>
    <row r="3052" spans="1:20" ht="128" x14ac:dyDescent="0.2">
      <c r="A3052" s="20">
        <f>'Test Scenarios'!A3061</f>
        <v>0</v>
      </c>
      <c r="B3052" s="44">
        <f>'Test Scenarios'!K3061</f>
        <v>0</v>
      </c>
      <c r="C3052" s="42">
        <f>'Test Scenarios'!B3061</f>
        <v>0</v>
      </c>
      <c r="D3052" s="43" t="str">
        <f>"F-"&amp;'Test Scenarios'!M3061&amp;"-"&amp;'Test Scenarios'!C3061&amp;"-"&amp;C3052</f>
        <v>F---0</v>
      </c>
      <c r="E3052" s="43" t="s">
        <v>6576</v>
      </c>
      <c r="F3052" s="43">
        <f>'Test Scenarios'!G3061</f>
        <v>0</v>
      </c>
      <c r="G3052" s="43" t="str">
        <f>"Objective"&amp;CHAR(10)
&amp;'Test Scenarios'!L3061&amp;CHAR(10)&amp;CHAR(10)&amp;
"Test Case Description"&amp;CHAR(10)
&amp;'Test Scenarios'!D3061&amp;CHAR(10)&amp;CHAR(10)&amp;
"Expected Results"&amp;CHAR(10)&amp;'Test Scenarios'!F3061</f>
        <v xml:space="preserve">Objective
Test Case Description
Expected Results
</v>
      </c>
      <c r="H3052" s="41"/>
      <c r="I3052" s="43" t="s">
        <v>6577</v>
      </c>
      <c r="J3052" s="41" t="str">
        <f>"TST-F "&amp;_xlfn.XLOOKUP('Test Scenarios'!M3061,'Taxonomy and Epics'!H:H,'Taxonomy and Epics'!E:E)</f>
        <v xml:space="preserve">TST-F </v>
      </c>
      <c r="K3052" s="36" t="str">
        <f>"Phase1,"&amp;_xlfn.XLOOKUP('Test Scenarios'!M3061,'Taxonomy and Epics'!H:H,'Taxonomy and Epics'!B:B)&amp;"_"&amp;_xlfn.XLOOKUP('Test Scenarios'!M3061,'Taxonomy and Epics'!H:H,'Taxonomy and Epics'!C:C)&amp;","&amp;'Test Scenarios'!M3061&amp;",Fin_Functional, Workday"</f>
        <v>Phase1,_,,Fin_Functional, Workday</v>
      </c>
      <c r="L3052" s="41"/>
      <c r="M3052" s="41"/>
      <c r="N3052" s="41"/>
      <c r="O3052" s="41"/>
      <c r="P3052" s="41"/>
      <c r="Q3052" s="41"/>
      <c r="R3052" s="41"/>
      <c r="S3052" s="41"/>
      <c r="T3052" s="38"/>
    </row>
    <row r="3053" spans="1:20" ht="128" x14ac:dyDescent="0.2">
      <c r="A3053" s="20">
        <f>'Test Scenarios'!A3062</f>
        <v>0</v>
      </c>
      <c r="B3053" s="44">
        <f>'Test Scenarios'!K3062</f>
        <v>0</v>
      </c>
      <c r="C3053" s="42">
        <f>'Test Scenarios'!B3062</f>
        <v>0</v>
      </c>
      <c r="D3053" s="43" t="str">
        <f>"F-"&amp;'Test Scenarios'!M3062&amp;"-"&amp;'Test Scenarios'!C3062&amp;"-"&amp;C3053</f>
        <v>F---0</v>
      </c>
      <c r="E3053" s="43" t="s">
        <v>6576</v>
      </c>
      <c r="F3053" s="43">
        <f>'Test Scenarios'!G3062</f>
        <v>0</v>
      </c>
      <c r="G3053" s="43" t="str">
        <f>"Objective"&amp;CHAR(10)
&amp;'Test Scenarios'!L3062&amp;CHAR(10)&amp;CHAR(10)&amp;
"Test Case Description"&amp;CHAR(10)
&amp;'Test Scenarios'!D3062&amp;CHAR(10)&amp;CHAR(10)&amp;
"Expected Results"&amp;CHAR(10)&amp;'Test Scenarios'!F3062</f>
        <v xml:space="preserve">Objective
Test Case Description
Expected Results
</v>
      </c>
      <c r="H3053" s="41"/>
      <c r="I3053" s="43" t="s">
        <v>6577</v>
      </c>
      <c r="J3053" s="41" t="str">
        <f>"TST-F "&amp;_xlfn.XLOOKUP('Test Scenarios'!M3062,'Taxonomy and Epics'!H:H,'Taxonomy and Epics'!E:E)</f>
        <v xml:space="preserve">TST-F </v>
      </c>
      <c r="K3053" s="36" t="str">
        <f>"Phase1,"&amp;_xlfn.XLOOKUP('Test Scenarios'!M3062,'Taxonomy and Epics'!H:H,'Taxonomy and Epics'!B:B)&amp;"_"&amp;_xlfn.XLOOKUP('Test Scenarios'!M3062,'Taxonomy and Epics'!H:H,'Taxonomy and Epics'!C:C)&amp;","&amp;'Test Scenarios'!M3062&amp;",Fin_Functional, Workday"</f>
        <v>Phase1,_,,Fin_Functional, Workday</v>
      </c>
      <c r="L3053" s="41"/>
      <c r="M3053" s="41"/>
      <c r="N3053" s="41"/>
      <c r="O3053" s="41"/>
      <c r="P3053" s="41"/>
      <c r="Q3053" s="41"/>
      <c r="R3053" s="41"/>
      <c r="S3053" s="41"/>
      <c r="T3053" s="38"/>
    </row>
    <row r="3054" spans="1:20" ht="128" x14ac:dyDescent="0.2">
      <c r="A3054" s="20">
        <f>'Test Scenarios'!A3063</f>
        <v>0</v>
      </c>
      <c r="B3054" s="44">
        <f>'Test Scenarios'!K3063</f>
        <v>0</v>
      </c>
      <c r="C3054" s="42">
        <f>'Test Scenarios'!B3063</f>
        <v>0</v>
      </c>
      <c r="D3054" s="43" t="str">
        <f>"F-"&amp;'Test Scenarios'!M3063&amp;"-"&amp;'Test Scenarios'!C3063&amp;"-"&amp;C3054</f>
        <v>F---0</v>
      </c>
      <c r="E3054" s="43" t="s">
        <v>6576</v>
      </c>
      <c r="F3054" s="43">
        <f>'Test Scenarios'!G3063</f>
        <v>0</v>
      </c>
      <c r="G3054" s="43" t="str">
        <f>"Objective"&amp;CHAR(10)
&amp;'Test Scenarios'!L3063&amp;CHAR(10)&amp;CHAR(10)&amp;
"Test Case Description"&amp;CHAR(10)
&amp;'Test Scenarios'!D3063&amp;CHAR(10)&amp;CHAR(10)&amp;
"Expected Results"&amp;CHAR(10)&amp;'Test Scenarios'!F3063</f>
        <v xml:space="preserve">Objective
Test Case Description
Expected Results
</v>
      </c>
      <c r="H3054" s="41"/>
      <c r="I3054" s="43" t="s">
        <v>6577</v>
      </c>
      <c r="J3054" s="41" t="str">
        <f>"TST-F "&amp;_xlfn.XLOOKUP('Test Scenarios'!M3063,'Taxonomy and Epics'!H:H,'Taxonomy and Epics'!E:E)</f>
        <v xml:space="preserve">TST-F </v>
      </c>
      <c r="K3054" s="36" t="str">
        <f>"Phase1,"&amp;_xlfn.XLOOKUP('Test Scenarios'!M3063,'Taxonomy and Epics'!H:H,'Taxonomy and Epics'!B:B)&amp;"_"&amp;_xlfn.XLOOKUP('Test Scenarios'!M3063,'Taxonomy and Epics'!H:H,'Taxonomy and Epics'!C:C)&amp;","&amp;'Test Scenarios'!M3063&amp;",Fin_Functional, Workday"</f>
        <v>Phase1,_,,Fin_Functional, Workday</v>
      </c>
      <c r="L3054" s="41"/>
      <c r="M3054" s="41"/>
      <c r="N3054" s="41"/>
      <c r="O3054" s="41"/>
      <c r="P3054" s="41"/>
      <c r="Q3054" s="41"/>
      <c r="R3054" s="41"/>
      <c r="S3054" s="41"/>
      <c r="T3054" s="38"/>
    </row>
    <row r="3055" spans="1:20" ht="128" x14ac:dyDescent="0.2">
      <c r="A3055" s="20">
        <f>'Test Scenarios'!A3064</f>
        <v>0</v>
      </c>
      <c r="B3055" s="44">
        <f>'Test Scenarios'!K3064</f>
        <v>0</v>
      </c>
      <c r="C3055" s="42">
        <f>'Test Scenarios'!B3064</f>
        <v>0</v>
      </c>
      <c r="D3055" s="43" t="str">
        <f>"F-"&amp;'Test Scenarios'!M3064&amp;"-"&amp;'Test Scenarios'!C3064&amp;"-"&amp;C3055</f>
        <v>F---0</v>
      </c>
      <c r="E3055" s="43" t="s">
        <v>6576</v>
      </c>
      <c r="F3055" s="43">
        <f>'Test Scenarios'!G3064</f>
        <v>0</v>
      </c>
      <c r="G3055" s="43" t="str">
        <f>"Objective"&amp;CHAR(10)
&amp;'Test Scenarios'!L3064&amp;CHAR(10)&amp;CHAR(10)&amp;
"Test Case Description"&amp;CHAR(10)
&amp;'Test Scenarios'!D3064&amp;CHAR(10)&amp;CHAR(10)&amp;
"Expected Results"&amp;CHAR(10)&amp;'Test Scenarios'!F3064</f>
        <v xml:space="preserve">Objective
Test Case Description
Expected Results
</v>
      </c>
      <c r="H3055" s="41"/>
      <c r="I3055" s="43" t="s">
        <v>6577</v>
      </c>
      <c r="J3055" s="41" t="str">
        <f>"TST-F "&amp;_xlfn.XLOOKUP('Test Scenarios'!M3064,'Taxonomy and Epics'!H:H,'Taxonomy and Epics'!E:E)</f>
        <v xml:space="preserve">TST-F </v>
      </c>
      <c r="K3055" s="36" t="str">
        <f>"Phase1,"&amp;_xlfn.XLOOKUP('Test Scenarios'!M3064,'Taxonomy and Epics'!H:H,'Taxonomy and Epics'!B:B)&amp;"_"&amp;_xlfn.XLOOKUP('Test Scenarios'!M3064,'Taxonomy and Epics'!H:H,'Taxonomy and Epics'!C:C)&amp;","&amp;'Test Scenarios'!M3064&amp;",Fin_Functional, Workday"</f>
        <v>Phase1,_,,Fin_Functional, Workday</v>
      </c>
      <c r="L3055" s="41"/>
      <c r="M3055" s="41"/>
      <c r="N3055" s="41"/>
      <c r="O3055" s="41"/>
      <c r="P3055" s="41"/>
      <c r="Q3055" s="41"/>
      <c r="R3055" s="41"/>
      <c r="S3055" s="41"/>
      <c r="T3055" s="38"/>
    </row>
    <row r="3056" spans="1:20" ht="128" x14ac:dyDescent="0.2">
      <c r="A3056" s="20">
        <f>'Test Scenarios'!A3065</f>
        <v>0</v>
      </c>
      <c r="B3056" s="44">
        <f>'Test Scenarios'!K3065</f>
        <v>0</v>
      </c>
      <c r="C3056" s="42">
        <f>'Test Scenarios'!B3065</f>
        <v>0</v>
      </c>
      <c r="D3056" s="43" t="str">
        <f>"F-"&amp;'Test Scenarios'!M3065&amp;"-"&amp;'Test Scenarios'!C3065&amp;"-"&amp;C3056</f>
        <v>F---0</v>
      </c>
      <c r="E3056" s="43" t="s">
        <v>6576</v>
      </c>
      <c r="F3056" s="43">
        <f>'Test Scenarios'!G3065</f>
        <v>0</v>
      </c>
      <c r="G3056" s="43" t="str">
        <f>"Objective"&amp;CHAR(10)
&amp;'Test Scenarios'!L3065&amp;CHAR(10)&amp;CHAR(10)&amp;
"Test Case Description"&amp;CHAR(10)
&amp;'Test Scenarios'!D3065&amp;CHAR(10)&amp;CHAR(10)&amp;
"Expected Results"&amp;CHAR(10)&amp;'Test Scenarios'!F3065</f>
        <v xml:space="preserve">Objective
Test Case Description
Expected Results
</v>
      </c>
      <c r="H3056" s="41"/>
      <c r="I3056" s="43" t="s">
        <v>6577</v>
      </c>
      <c r="J3056" s="41" t="str">
        <f>"TST-F "&amp;_xlfn.XLOOKUP('Test Scenarios'!M3065,'Taxonomy and Epics'!H:H,'Taxonomy and Epics'!E:E)</f>
        <v xml:space="preserve">TST-F </v>
      </c>
      <c r="K3056" s="36" t="str">
        <f>"Phase1,"&amp;_xlfn.XLOOKUP('Test Scenarios'!M3065,'Taxonomy and Epics'!H:H,'Taxonomy and Epics'!B:B)&amp;"_"&amp;_xlfn.XLOOKUP('Test Scenarios'!M3065,'Taxonomy and Epics'!H:H,'Taxonomy and Epics'!C:C)&amp;","&amp;'Test Scenarios'!M3065&amp;",Fin_Functional, Workday"</f>
        <v>Phase1,_,,Fin_Functional, Workday</v>
      </c>
      <c r="L3056" s="41"/>
      <c r="M3056" s="41"/>
      <c r="N3056" s="41"/>
      <c r="O3056" s="41"/>
      <c r="P3056" s="41"/>
      <c r="Q3056" s="41"/>
      <c r="R3056" s="41"/>
      <c r="S3056" s="41"/>
      <c r="T3056" s="38"/>
    </row>
    <row r="3057" spans="1:20" ht="128" x14ac:dyDescent="0.2">
      <c r="A3057" s="20">
        <f>'Test Scenarios'!A3066</f>
        <v>0</v>
      </c>
      <c r="B3057" s="44">
        <f>'Test Scenarios'!K3066</f>
        <v>0</v>
      </c>
      <c r="C3057" s="42">
        <f>'Test Scenarios'!B3066</f>
        <v>0</v>
      </c>
      <c r="D3057" s="43" t="str">
        <f>"F-"&amp;'Test Scenarios'!M3066&amp;"-"&amp;'Test Scenarios'!C3066&amp;"-"&amp;C3057</f>
        <v>F---0</v>
      </c>
      <c r="E3057" s="43" t="s">
        <v>6576</v>
      </c>
      <c r="F3057" s="43">
        <f>'Test Scenarios'!G3066</f>
        <v>0</v>
      </c>
      <c r="G3057" s="43" t="str">
        <f>"Objective"&amp;CHAR(10)
&amp;'Test Scenarios'!L3066&amp;CHAR(10)&amp;CHAR(10)&amp;
"Test Case Description"&amp;CHAR(10)
&amp;'Test Scenarios'!D3066&amp;CHAR(10)&amp;CHAR(10)&amp;
"Expected Results"&amp;CHAR(10)&amp;'Test Scenarios'!F3066</f>
        <v xml:space="preserve">Objective
Test Case Description
Expected Results
</v>
      </c>
      <c r="H3057" s="41"/>
      <c r="I3057" s="43" t="s">
        <v>6577</v>
      </c>
      <c r="J3057" s="41" t="str">
        <f>"TST-F "&amp;_xlfn.XLOOKUP('Test Scenarios'!M3066,'Taxonomy and Epics'!H:H,'Taxonomy and Epics'!E:E)</f>
        <v xml:space="preserve">TST-F </v>
      </c>
      <c r="K3057" s="36" t="str">
        <f>"Phase1,"&amp;_xlfn.XLOOKUP('Test Scenarios'!M3066,'Taxonomy and Epics'!H:H,'Taxonomy and Epics'!B:B)&amp;"_"&amp;_xlfn.XLOOKUP('Test Scenarios'!M3066,'Taxonomy and Epics'!H:H,'Taxonomy and Epics'!C:C)&amp;","&amp;'Test Scenarios'!M3066&amp;",Fin_Functional, Workday"</f>
        <v>Phase1,_,,Fin_Functional, Workday</v>
      </c>
      <c r="L3057" s="41"/>
      <c r="M3057" s="41"/>
      <c r="N3057" s="41"/>
      <c r="O3057" s="41"/>
      <c r="P3057" s="41"/>
      <c r="Q3057" s="41"/>
      <c r="R3057" s="41"/>
      <c r="S3057" s="41"/>
      <c r="T3057" s="38"/>
    </row>
    <row r="3058" spans="1:20" ht="128" x14ac:dyDescent="0.2">
      <c r="A3058" s="20">
        <f>'Test Scenarios'!A3067</f>
        <v>0</v>
      </c>
      <c r="B3058" s="44">
        <f>'Test Scenarios'!K3067</f>
        <v>0</v>
      </c>
      <c r="C3058" s="42">
        <f>'Test Scenarios'!B3067</f>
        <v>0</v>
      </c>
      <c r="D3058" s="43" t="str">
        <f>"F-"&amp;'Test Scenarios'!M3067&amp;"-"&amp;'Test Scenarios'!C3067&amp;"-"&amp;C3058</f>
        <v>F---0</v>
      </c>
      <c r="E3058" s="43" t="s">
        <v>6576</v>
      </c>
      <c r="F3058" s="43">
        <f>'Test Scenarios'!G3067</f>
        <v>0</v>
      </c>
      <c r="G3058" s="43" t="str">
        <f>"Objective"&amp;CHAR(10)
&amp;'Test Scenarios'!L3067&amp;CHAR(10)&amp;CHAR(10)&amp;
"Test Case Description"&amp;CHAR(10)
&amp;'Test Scenarios'!D3067&amp;CHAR(10)&amp;CHAR(10)&amp;
"Expected Results"&amp;CHAR(10)&amp;'Test Scenarios'!F3067</f>
        <v xml:space="preserve">Objective
Test Case Description
Expected Results
</v>
      </c>
      <c r="H3058" s="41"/>
      <c r="I3058" s="43" t="s">
        <v>6577</v>
      </c>
      <c r="J3058" s="41" t="str">
        <f>"TST-F "&amp;_xlfn.XLOOKUP('Test Scenarios'!M3067,'Taxonomy and Epics'!H:H,'Taxonomy and Epics'!E:E)</f>
        <v xml:space="preserve">TST-F </v>
      </c>
      <c r="K3058" s="36" t="str">
        <f>"Phase1,"&amp;_xlfn.XLOOKUP('Test Scenarios'!M3067,'Taxonomy and Epics'!H:H,'Taxonomy and Epics'!B:B)&amp;"_"&amp;_xlfn.XLOOKUP('Test Scenarios'!M3067,'Taxonomy and Epics'!H:H,'Taxonomy and Epics'!C:C)&amp;","&amp;'Test Scenarios'!M3067&amp;",Fin_Functional, Workday"</f>
        <v>Phase1,_,,Fin_Functional, Workday</v>
      </c>
      <c r="L3058" s="41"/>
      <c r="M3058" s="41"/>
      <c r="N3058" s="41"/>
      <c r="O3058" s="41"/>
      <c r="P3058" s="41"/>
      <c r="Q3058" s="41"/>
      <c r="R3058" s="41"/>
      <c r="S3058" s="41"/>
      <c r="T3058" s="38"/>
    </row>
    <row r="3059" spans="1:20" ht="128" x14ac:dyDescent="0.2">
      <c r="A3059" s="20">
        <f>'Test Scenarios'!A3068</f>
        <v>0</v>
      </c>
      <c r="B3059" s="44">
        <f>'Test Scenarios'!K3068</f>
        <v>0</v>
      </c>
      <c r="C3059" s="42">
        <f>'Test Scenarios'!B3068</f>
        <v>0</v>
      </c>
      <c r="D3059" s="43" t="str">
        <f>"F-"&amp;'Test Scenarios'!M3068&amp;"-"&amp;'Test Scenarios'!C3068&amp;"-"&amp;C3059</f>
        <v>F---0</v>
      </c>
      <c r="E3059" s="43" t="s">
        <v>6576</v>
      </c>
      <c r="F3059" s="43">
        <f>'Test Scenarios'!G3068</f>
        <v>0</v>
      </c>
      <c r="G3059" s="43" t="str">
        <f>"Objective"&amp;CHAR(10)
&amp;'Test Scenarios'!L3068&amp;CHAR(10)&amp;CHAR(10)&amp;
"Test Case Description"&amp;CHAR(10)
&amp;'Test Scenarios'!D3068&amp;CHAR(10)&amp;CHAR(10)&amp;
"Expected Results"&amp;CHAR(10)&amp;'Test Scenarios'!F3068</f>
        <v xml:space="preserve">Objective
Test Case Description
Expected Results
</v>
      </c>
      <c r="H3059" s="41"/>
      <c r="I3059" s="43" t="s">
        <v>6577</v>
      </c>
      <c r="J3059" s="41" t="str">
        <f>"TST-F "&amp;_xlfn.XLOOKUP('Test Scenarios'!M3068,'Taxonomy and Epics'!H:H,'Taxonomy and Epics'!E:E)</f>
        <v xml:space="preserve">TST-F </v>
      </c>
      <c r="K3059" s="36" t="str">
        <f>"Phase1,"&amp;_xlfn.XLOOKUP('Test Scenarios'!M3068,'Taxonomy and Epics'!H:H,'Taxonomy and Epics'!B:B)&amp;"_"&amp;_xlfn.XLOOKUP('Test Scenarios'!M3068,'Taxonomy and Epics'!H:H,'Taxonomy and Epics'!C:C)&amp;","&amp;'Test Scenarios'!M3068&amp;",Fin_Functional, Workday"</f>
        <v>Phase1,_,,Fin_Functional, Workday</v>
      </c>
      <c r="L3059" s="41"/>
      <c r="M3059" s="41"/>
      <c r="N3059" s="41"/>
      <c r="O3059" s="41"/>
      <c r="P3059" s="41"/>
      <c r="Q3059" s="41"/>
      <c r="R3059" s="41"/>
      <c r="S3059" s="41"/>
      <c r="T3059" s="38"/>
    </row>
    <row r="3060" spans="1:20" ht="128" x14ac:dyDescent="0.2">
      <c r="A3060" s="20">
        <f>'Test Scenarios'!A3069</f>
        <v>0</v>
      </c>
      <c r="B3060" s="44">
        <f>'Test Scenarios'!K3069</f>
        <v>0</v>
      </c>
      <c r="C3060" s="42">
        <f>'Test Scenarios'!B3069</f>
        <v>0</v>
      </c>
      <c r="D3060" s="43" t="str">
        <f>"F-"&amp;'Test Scenarios'!M3069&amp;"-"&amp;'Test Scenarios'!C3069&amp;"-"&amp;C3060</f>
        <v>F---0</v>
      </c>
      <c r="E3060" s="43" t="s">
        <v>6576</v>
      </c>
      <c r="F3060" s="43">
        <f>'Test Scenarios'!G3069</f>
        <v>0</v>
      </c>
      <c r="G3060" s="43" t="str">
        <f>"Objective"&amp;CHAR(10)
&amp;'Test Scenarios'!L3069&amp;CHAR(10)&amp;CHAR(10)&amp;
"Test Case Description"&amp;CHAR(10)
&amp;'Test Scenarios'!D3069&amp;CHAR(10)&amp;CHAR(10)&amp;
"Expected Results"&amp;CHAR(10)&amp;'Test Scenarios'!F3069</f>
        <v xml:space="preserve">Objective
Test Case Description
Expected Results
</v>
      </c>
      <c r="H3060" s="41"/>
      <c r="I3060" s="43" t="s">
        <v>6577</v>
      </c>
      <c r="J3060" s="41" t="str">
        <f>"TST-F "&amp;_xlfn.XLOOKUP('Test Scenarios'!M3069,'Taxonomy and Epics'!H:H,'Taxonomy and Epics'!E:E)</f>
        <v xml:space="preserve">TST-F </v>
      </c>
      <c r="K3060" s="36" t="str">
        <f>"Phase1,"&amp;_xlfn.XLOOKUP('Test Scenarios'!M3069,'Taxonomy and Epics'!H:H,'Taxonomy and Epics'!B:B)&amp;"_"&amp;_xlfn.XLOOKUP('Test Scenarios'!M3069,'Taxonomy and Epics'!H:H,'Taxonomy and Epics'!C:C)&amp;","&amp;'Test Scenarios'!M3069&amp;",Fin_Functional, Workday"</f>
        <v>Phase1,_,,Fin_Functional, Workday</v>
      </c>
      <c r="L3060" s="41"/>
      <c r="M3060" s="41"/>
      <c r="N3060" s="41"/>
      <c r="O3060" s="41"/>
      <c r="P3060" s="41"/>
      <c r="Q3060" s="41"/>
      <c r="R3060" s="41"/>
      <c r="S3060" s="41"/>
      <c r="T3060" s="38"/>
    </row>
    <row r="3061" spans="1:20" ht="128" x14ac:dyDescent="0.2">
      <c r="A3061" s="20">
        <f>'Test Scenarios'!A3070</f>
        <v>0</v>
      </c>
      <c r="B3061" s="44">
        <f>'Test Scenarios'!K3070</f>
        <v>0</v>
      </c>
      <c r="C3061" s="42">
        <f>'Test Scenarios'!B3070</f>
        <v>0</v>
      </c>
      <c r="D3061" s="43" t="str">
        <f>"F-"&amp;'Test Scenarios'!M3070&amp;"-"&amp;'Test Scenarios'!C3070&amp;"-"&amp;C3061</f>
        <v>F---0</v>
      </c>
      <c r="E3061" s="43" t="s">
        <v>6576</v>
      </c>
      <c r="F3061" s="43">
        <f>'Test Scenarios'!G3070</f>
        <v>0</v>
      </c>
      <c r="G3061" s="43" t="str">
        <f>"Objective"&amp;CHAR(10)
&amp;'Test Scenarios'!L3070&amp;CHAR(10)&amp;CHAR(10)&amp;
"Test Case Description"&amp;CHAR(10)
&amp;'Test Scenarios'!D3070&amp;CHAR(10)&amp;CHAR(10)&amp;
"Expected Results"&amp;CHAR(10)&amp;'Test Scenarios'!F3070</f>
        <v xml:space="preserve">Objective
Test Case Description
Expected Results
</v>
      </c>
      <c r="H3061" s="41"/>
      <c r="I3061" s="43" t="s">
        <v>6577</v>
      </c>
      <c r="J3061" s="41" t="str">
        <f>"TST-F "&amp;_xlfn.XLOOKUP('Test Scenarios'!M3070,'Taxonomy and Epics'!H:H,'Taxonomy and Epics'!E:E)</f>
        <v xml:space="preserve">TST-F </v>
      </c>
      <c r="K3061" s="36" t="str">
        <f>"Phase1,"&amp;_xlfn.XLOOKUP('Test Scenarios'!M3070,'Taxonomy and Epics'!H:H,'Taxonomy and Epics'!B:B)&amp;"_"&amp;_xlfn.XLOOKUP('Test Scenarios'!M3070,'Taxonomy and Epics'!H:H,'Taxonomy and Epics'!C:C)&amp;","&amp;'Test Scenarios'!M3070&amp;",Fin_Functional, Workday"</f>
        <v>Phase1,_,,Fin_Functional, Workday</v>
      </c>
      <c r="L3061" s="41"/>
      <c r="M3061" s="41"/>
      <c r="N3061" s="41"/>
      <c r="O3061" s="41"/>
      <c r="P3061" s="41"/>
      <c r="Q3061" s="41"/>
      <c r="R3061" s="41"/>
      <c r="S3061" s="41"/>
      <c r="T3061" s="38"/>
    </row>
    <row r="3062" spans="1:20" ht="128" x14ac:dyDescent="0.2">
      <c r="A3062" s="20">
        <f>'Test Scenarios'!A3071</f>
        <v>0</v>
      </c>
      <c r="B3062" s="44">
        <f>'Test Scenarios'!K3071</f>
        <v>0</v>
      </c>
      <c r="C3062" s="42">
        <f>'Test Scenarios'!B3071</f>
        <v>0</v>
      </c>
      <c r="D3062" s="43" t="str">
        <f>"F-"&amp;'Test Scenarios'!M3071&amp;"-"&amp;'Test Scenarios'!C3071&amp;"-"&amp;C3062</f>
        <v>F---0</v>
      </c>
      <c r="E3062" s="43" t="s">
        <v>6576</v>
      </c>
      <c r="F3062" s="43">
        <f>'Test Scenarios'!G3071</f>
        <v>0</v>
      </c>
      <c r="G3062" s="43" t="str">
        <f>"Objective"&amp;CHAR(10)
&amp;'Test Scenarios'!L3071&amp;CHAR(10)&amp;CHAR(10)&amp;
"Test Case Description"&amp;CHAR(10)
&amp;'Test Scenarios'!D3071&amp;CHAR(10)&amp;CHAR(10)&amp;
"Expected Results"&amp;CHAR(10)&amp;'Test Scenarios'!F3071</f>
        <v xml:space="preserve">Objective
Test Case Description
Expected Results
</v>
      </c>
      <c r="H3062" s="41"/>
      <c r="I3062" s="43" t="s">
        <v>6577</v>
      </c>
      <c r="J3062" s="41" t="str">
        <f>"TST-F "&amp;_xlfn.XLOOKUP('Test Scenarios'!M3071,'Taxonomy and Epics'!H:H,'Taxonomy and Epics'!E:E)</f>
        <v xml:space="preserve">TST-F </v>
      </c>
      <c r="K3062" s="36" t="str">
        <f>"Phase1,"&amp;_xlfn.XLOOKUP('Test Scenarios'!M3071,'Taxonomy and Epics'!H:H,'Taxonomy and Epics'!B:B)&amp;"_"&amp;_xlfn.XLOOKUP('Test Scenarios'!M3071,'Taxonomy and Epics'!H:H,'Taxonomy and Epics'!C:C)&amp;","&amp;'Test Scenarios'!M3071&amp;",Fin_Functional, Workday"</f>
        <v>Phase1,_,,Fin_Functional, Workday</v>
      </c>
      <c r="L3062" s="41"/>
      <c r="M3062" s="41"/>
      <c r="N3062" s="41"/>
      <c r="O3062" s="41"/>
      <c r="P3062" s="41"/>
      <c r="Q3062" s="41"/>
      <c r="R3062" s="41"/>
      <c r="S3062" s="41"/>
      <c r="T3062" s="38"/>
    </row>
    <row r="3063" spans="1:20" ht="128" x14ac:dyDescent="0.2">
      <c r="A3063" s="20">
        <f>'Test Scenarios'!A3072</f>
        <v>0</v>
      </c>
      <c r="B3063" s="44">
        <f>'Test Scenarios'!K3072</f>
        <v>0</v>
      </c>
      <c r="C3063" s="42">
        <f>'Test Scenarios'!B3072</f>
        <v>0</v>
      </c>
      <c r="D3063" s="43" t="str">
        <f>"F-"&amp;'Test Scenarios'!M3072&amp;"-"&amp;'Test Scenarios'!C3072&amp;"-"&amp;C3063</f>
        <v>F---0</v>
      </c>
      <c r="E3063" s="43" t="s">
        <v>6576</v>
      </c>
      <c r="F3063" s="43">
        <f>'Test Scenarios'!G3072</f>
        <v>0</v>
      </c>
      <c r="G3063" s="43" t="str">
        <f>"Objective"&amp;CHAR(10)
&amp;'Test Scenarios'!L3072&amp;CHAR(10)&amp;CHAR(10)&amp;
"Test Case Description"&amp;CHAR(10)
&amp;'Test Scenarios'!D3072&amp;CHAR(10)&amp;CHAR(10)&amp;
"Expected Results"&amp;CHAR(10)&amp;'Test Scenarios'!F3072</f>
        <v xml:space="preserve">Objective
Test Case Description
Expected Results
</v>
      </c>
      <c r="H3063" s="41"/>
      <c r="I3063" s="43" t="s">
        <v>6577</v>
      </c>
      <c r="J3063" s="41" t="str">
        <f>"TST-F "&amp;_xlfn.XLOOKUP('Test Scenarios'!M3072,'Taxonomy and Epics'!H:H,'Taxonomy and Epics'!E:E)</f>
        <v xml:space="preserve">TST-F </v>
      </c>
      <c r="K3063" s="36" t="str">
        <f>"Phase1,"&amp;_xlfn.XLOOKUP('Test Scenarios'!M3072,'Taxonomy and Epics'!H:H,'Taxonomy and Epics'!B:B)&amp;"_"&amp;_xlfn.XLOOKUP('Test Scenarios'!M3072,'Taxonomy and Epics'!H:H,'Taxonomy and Epics'!C:C)&amp;","&amp;'Test Scenarios'!M3072&amp;",Fin_Functional, Workday"</f>
        <v>Phase1,_,,Fin_Functional, Workday</v>
      </c>
      <c r="L3063" s="41"/>
      <c r="M3063" s="41"/>
      <c r="N3063" s="41"/>
      <c r="O3063" s="41"/>
      <c r="P3063" s="41"/>
      <c r="Q3063" s="41"/>
      <c r="R3063" s="41"/>
      <c r="S3063" s="41"/>
      <c r="T3063" s="38"/>
    </row>
    <row r="3064" spans="1:20" ht="128" x14ac:dyDescent="0.2">
      <c r="A3064" s="20">
        <f>'Test Scenarios'!A3073</f>
        <v>0</v>
      </c>
      <c r="B3064" s="44">
        <f>'Test Scenarios'!K3073</f>
        <v>0</v>
      </c>
      <c r="C3064" s="42">
        <f>'Test Scenarios'!B3073</f>
        <v>0</v>
      </c>
      <c r="D3064" s="43" t="str">
        <f>"F-"&amp;'Test Scenarios'!M3073&amp;"-"&amp;'Test Scenarios'!C3073&amp;"-"&amp;C3064</f>
        <v>F---0</v>
      </c>
      <c r="E3064" s="43" t="s">
        <v>6576</v>
      </c>
      <c r="F3064" s="43">
        <f>'Test Scenarios'!G3073</f>
        <v>0</v>
      </c>
      <c r="G3064" s="43" t="str">
        <f>"Objective"&amp;CHAR(10)
&amp;'Test Scenarios'!L3073&amp;CHAR(10)&amp;CHAR(10)&amp;
"Test Case Description"&amp;CHAR(10)
&amp;'Test Scenarios'!D3073&amp;CHAR(10)&amp;CHAR(10)&amp;
"Expected Results"&amp;CHAR(10)&amp;'Test Scenarios'!F3073</f>
        <v xml:space="preserve">Objective
Test Case Description
Expected Results
</v>
      </c>
      <c r="H3064" s="41"/>
      <c r="I3064" s="43" t="s">
        <v>6577</v>
      </c>
      <c r="J3064" s="41" t="str">
        <f>"TST-F "&amp;_xlfn.XLOOKUP('Test Scenarios'!M3073,'Taxonomy and Epics'!H:H,'Taxonomy and Epics'!E:E)</f>
        <v xml:space="preserve">TST-F </v>
      </c>
      <c r="K3064" s="36" t="str">
        <f>"Phase1,"&amp;_xlfn.XLOOKUP('Test Scenarios'!M3073,'Taxonomy and Epics'!H:H,'Taxonomy and Epics'!B:B)&amp;"_"&amp;_xlfn.XLOOKUP('Test Scenarios'!M3073,'Taxonomy and Epics'!H:H,'Taxonomy and Epics'!C:C)&amp;","&amp;'Test Scenarios'!M3073&amp;",Fin_Functional, Workday"</f>
        <v>Phase1,_,,Fin_Functional, Workday</v>
      </c>
      <c r="L3064" s="41"/>
      <c r="M3064" s="41"/>
      <c r="N3064" s="41"/>
      <c r="O3064" s="41"/>
      <c r="P3064" s="41"/>
      <c r="Q3064" s="41"/>
      <c r="R3064" s="41"/>
      <c r="S3064" s="41"/>
      <c r="T3064" s="38"/>
    </row>
    <row r="3065" spans="1:20" ht="128" x14ac:dyDescent="0.2">
      <c r="A3065" s="20">
        <f>'Test Scenarios'!A3074</f>
        <v>0</v>
      </c>
      <c r="B3065" s="44">
        <f>'Test Scenarios'!K3074</f>
        <v>0</v>
      </c>
      <c r="C3065" s="42">
        <f>'Test Scenarios'!B3074</f>
        <v>0</v>
      </c>
      <c r="D3065" s="43" t="str">
        <f>"F-"&amp;'Test Scenarios'!M3074&amp;"-"&amp;'Test Scenarios'!C3074&amp;"-"&amp;C3065</f>
        <v>F---0</v>
      </c>
      <c r="E3065" s="43" t="s">
        <v>6576</v>
      </c>
      <c r="F3065" s="43">
        <f>'Test Scenarios'!G3074</f>
        <v>0</v>
      </c>
      <c r="G3065" s="43" t="str">
        <f>"Objective"&amp;CHAR(10)
&amp;'Test Scenarios'!L3074&amp;CHAR(10)&amp;CHAR(10)&amp;
"Test Case Description"&amp;CHAR(10)
&amp;'Test Scenarios'!D3074&amp;CHAR(10)&amp;CHAR(10)&amp;
"Expected Results"&amp;CHAR(10)&amp;'Test Scenarios'!F3074</f>
        <v xml:space="preserve">Objective
Test Case Description
Expected Results
</v>
      </c>
      <c r="H3065" s="41"/>
      <c r="I3065" s="43" t="s">
        <v>6577</v>
      </c>
      <c r="J3065" s="41" t="str">
        <f>"TST-F "&amp;_xlfn.XLOOKUP('Test Scenarios'!M3074,'Taxonomy and Epics'!H:H,'Taxonomy and Epics'!E:E)</f>
        <v xml:space="preserve">TST-F </v>
      </c>
      <c r="K3065" s="36" t="str">
        <f>"Phase1,"&amp;_xlfn.XLOOKUP('Test Scenarios'!M3074,'Taxonomy and Epics'!H:H,'Taxonomy and Epics'!B:B)&amp;"_"&amp;_xlfn.XLOOKUP('Test Scenarios'!M3074,'Taxonomy and Epics'!H:H,'Taxonomy and Epics'!C:C)&amp;","&amp;'Test Scenarios'!M3074&amp;",Fin_Functional, Workday"</f>
        <v>Phase1,_,,Fin_Functional, Workday</v>
      </c>
      <c r="L3065" s="41"/>
      <c r="M3065" s="41"/>
      <c r="N3065" s="41"/>
      <c r="O3065" s="41"/>
      <c r="P3065" s="41"/>
      <c r="Q3065" s="41"/>
      <c r="R3065" s="41"/>
      <c r="S3065" s="41"/>
      <c r="T3065" s="38"/>
    </row>
    <row r="3066" spans="1:20" ht="128" x14ac:dyDescent="0.2">
      <c r="A3066" s="20">
        <f>'Test Scenarios'!A3075</f>
        <v>0</v>
      </c>
      <c r="B3066" s="44">
        <f>'Test Scenarios'!K3075</f>
        <v>0</v>
      </c>
      <c r="C3066" s="42">
        <f>'Test Scenarios'!B3075</f>
        <v>0</v>
      </c>
      <c r="D3066" s="43" t="str">
        <f>"F-"&amp;'Test Scenarios'!M3075&amp;"-"&amp;'Test Scenarios'!C3075&amp;"-"&amp;C3066</f>
        <v>F---0</v>
      </c>
      <c r="E3066" s="43" t="s">
        <v>6576</v>
      </c>
      <c r="F3066" s="43">
        <f>'Test Scenarios'!G3075</f>
        <v>0</v>
      </c>
      <c r="G3066" s="43" t="str">
        <f>"Objective"&amp;CHAR(10)
&amp;'Test Scenarios'!L3075&amp;CHAR(10)&amp;CHAR(10)&amp;
"Test Case Description"&amp;CHAR(10)
&amp;'Test Scenarios'!D3075&amp;CHAR(10)&amp;CHAR(10)&amp;
"Expected Results"&amp;CHAR(10)&amp;'Test Scenarios'!F3075</f>
        <v xml:space="preserve">Objective
Test Case Description
Expected Results
</v>
      </c>
      <c r="H3066" s="41"/>
      <c r="I3066" s="43" t="s">
        <v>6577</v>
      </c>
      <c r="J3066" s="41" t="str">
        <f>"TST-F "&amp;_xlfn.XLOOKUP('Test Scenarios'!M3075,'Taxonomy and Epics'!H:H,'Taxonomy and Epics'!E:E)</f>
        <v xml:space="preserve">TST-F </v>
      </c>
      <c r="K3066" s="36" t="str">
        <f>"Phase1,"&amp;_xlfn.XLOOKUP('Test Scenarios'!M3075,'Taxonomy and Epics'!H:H,'Taxonomy and Epics'!B:B)&amp;"_"&amp;_xlfn.XLOOKUP('Test Scenarios'!M3075,'Taxonomy and Epics'!H:H,'Taxonomy and Epics'!C:C)&amp;","&amp;'Test Scenarios'!M3075&amp;",Fin_Functional, Workday"</f>
        <v>Phase1,_,,Fin_Functional, Workday</v>
      </c>
      <c r="L3066" s="41"/>
      <c r="M3066" s="41"/>
      <c r="N3066" s="41"/>
      <c r="O3066" s="41"/>
      <c r="P3066" s="41"/>
      <c r="Q3066" s="41"/>
      <c r="R3066" s="41"/>
      <c r="S3066" s="41"/>
      <c r="T3066" s="38"/>
    </row>
    <row r="3067" spans="1:20" ht="128" x14ac:dyDescent="0.2">
      <c r="A3067" s="20">
        <f>'Test Scenarios'!A3076</f>
        <v>0</v>
      </c>
      <c r="B3067" s="44">
        <f>'Test Scenarios'!K3076</f>
        <v>0</v>
      </c>
      <c r="C3067" s="42">
        <f>'Test Scenarios'!B3076</f>
        <v>0</v>
      </c>
      <c r="D3067" s="43" t="str">
        <f>"F-"&amp;'Test Scenarios'!M3076&amp;"-"&amp;'Test Scenarios'!C3076&amp;"-"&amp;C3067</f>
        <v>F---0</v>
      </c>
      <c r="E3067" s="43" t="s">
        <v>6576</v>
      </c>
      <c r="F3067" s="43">
        <f>'Test Scenarios'!G3076</f>
        <v>0</v>
      </c>
      <c r="G3067" s="43" t="str">
        <f>"Objective"&amp;CHAR(10)
&amp;'Test Scenarios'!L3076&amp;CHAR(10)&amp;CHAR(10)&amp;
"Test Case Description"&amp;CHAR(10)
&amp;'Test Scenarios'!D3076&amp;CHAR(10)&amp;CHAR(10)&amp;
"Expected Results"&amp;CHAR(10)&amp;'Test Scenarios'!F3076</f>
        <v xml:space="preserve">Objective
Test Case Description
Expected Results
</v>
      </c>
      <c r="H3067" s="41"/>
      <c r="I3067" s="43" t="s">
        <v>6577</v>
      </c>
      <c r="J3067" s="41" t="str">
        <f>"TST-F "&amp;_xlfn.XLOOKUP('Test Scenarios'!M3076,'Taxonomy and Epics'!H:H,'Taxonomy and Epics'!E:E)</f>
        <v xml:space="preserve">TST-F </v>
      </c>
      <c r="K3067" s="36" t="str">
        <f>"Phase1,"&amp;_xlfn.XLOOKUP('Test Scenarios'!M3076,'Taxonomy and Epics'!H:H,'Taxonomy and Epics'!B:B)&amp;"_"&amp;_xlfn.XLOOKUP('Test Scenarios'!M3076,'Taxonomy and Epics'!H:H,'Taxonomy and Epics'!C:C)&amp;","&amp;'Test Scenarios'!M3076&amp;",Fin_Functional, Workday"</f>
        <v>Phase1,_,,Fin_Functional, Workday</v>
      </c>
      <c r="L3067" s="41"/>
      <c r="M3067" s="41"/>
      <c r="N3067" s="41"/>
      <c r="O3067" s="41"/>
      <c r="P3067" s="41"/>
      <c r="Q3067" s="41"/>
      <c r="R3067" s="41"/>
      <c r="S3067" s="41"/>
      <c r="T3067" s="38"/>
    </row>
    <row r="3068" spans="1:20" ht="128" x14ac:dyDescent="0.2">
      <c r="A3068" s="20">
        <f>'Test Scenarios'!A3077</f>
        <v>0</v>
      </c>
      <c r="B3068" s="44">
        <f>'Test Scenarios'!K3077</f>
        <v>0</v>
      </c>
      <c r="C3068" s="42">
        <f>'Test Scenarios'!B3077</f>
        <v>0</v>
      </c>
      <c r="D3068" s="43" t="str">
        <f>"F-"&amp;'Test Scenarios'!M3077&amp;"-"&amp;'Test Scenarios'!C3077&amp;"-"&amp;C3068</f>
        <v>F---0</v>
      </c>
      <c r="E3068" s="43" t="s">
        <v>6576</v>
      </c>
      <c r="F3068" s="43">
        <f>'Test Scenarios'!G3077</f>
        <v>0</v>
      </c>
      <c r="G3068" s="43" t="str">
        <f>"Objective"&amp;CHAR(10)
&amp;'Test Scenarios'!L3077&amp;CHAR(10)&amp;CHAR(10)&amp;
"Test Case Description"&amp;CHAR(10)
&amp;'Test Scenarios'!D3077&amp;CHAR(10)&amp;CHAR(10)&amp;
"Expected Results"&amp;CHAR(10)&amp;'Test Scenarios'!F3077</f>
        <v xml:space="preserve">Objective
Test Case Description
Expected Results
</v>
      </c>
      <c r="H3068" s="41"/>
      <c r="I3068" s="43" t="s">
        <v>6577</v>
      </c>
      <c r="J3068" s="41" t="str">
        <f>"TST-F "&amp;_xlfn.XLOOKUP('Test Scenarios'!M3077,'Taxonomy and Epics'!H:H,'Taxonomy and Epics'!E:E)</f>
        <v xml:space="preserve">TST-F </v>
      </c>
      <c r="K3068" s="36" t="str">
        <f>"Phase1,"&amp;_xlfn.XLOOKUP('Test Scenarios'!M3077,'Taxonomy and Epics'!H:H,'Taxonomy and Epics'!B:B)&amp;"_"&amp;_xlfn.XLOOKUP('Test Scenarios'!M3077,'Taxonomy and Epics'!H:H,'Taxonomy and Epics'!C:C)&amp;","&amp;'Test Scenarios'!M3077&amp;",Fin_Functional, Workday"</f>
        <v>Phase1,_,,Fin_Functional, Workday</v>
      </c>
      <c r="L3068" s="41"/>
      <c r="M3068" s="41"/>
      <c r="N3068" s="41"/>
      <c r="O3068" s="41"/>
      <c r="P3068" s="41"/>
      <c r="Q3068" s="41"/>
      <c r="R3068" s="41"/>
      <c r="S3068" s="41"/>
      <c r="T3068" s="38"/>
    </row>
    <row r="3069" spans="1:20" ht="128" x14ac:dyDescent="0.2">
      <c r="A3069" s="20">
        <f>'Test Scenarios'!A3078</f>
        <v>0</v>
      </c>
      <c r="B3069" s="44">
        <f>'Test Scenarios'!K3078</f>
        <v>0</v>
      </c>
      <c r="C3069" s="42">
        <f>'Test Scenarios'!B3078</f>
        <v>0</v>
      </c>
      <c r="D3069" s="43" t="str">
        <f>"F-"&amp;'Test Scenarios'!M3078&amp;"-"&amp;'Test Scenarios'!C3078&amp;"-"&amp;C3069</f>
        <v>F---0</v>
      </c>
      <c r="E3069" s="43" t="s">
        <v>6576</v>
      </c>
      <c r="F3069" s="43">
        <f>'Test Scenarios'!G3078</f>
        <v>0</v>
      </c>
      <c r="G3069" s="43" t="str">
        <f>"Objective"&amp;CHAR(10)
&amp;'Test Scenarios'!L3078&amp;CHAR(10)&amp;CHAR(10)&amp;
"Test Case Description"&amp;CHAR(10)
&amp;'Test Scenarios'!D3078&amp;CHAR(10)&amp;CHAR(10)&amp;
"Expected Results"&amp;CHAR(10)&amp;'Test Scenarios'!F3078</f>
        <v xml:space="preserve">Objective
Test Case Description
Expected Results
</v>
      </c>
      <c r="H3069" s="41"/>
      <c r="I3069" s="43" t="s">
        <v>6577</v>
      </c>
      <c r="J3069" s="41" t="str">
        <f>"TST-F "&amp;_xlfn.XLOOKUP('Test Scenarios'!M3078,'Taxonomy and Epics'!H:H,'Taxonomy and Epics'!E:E)</f>
        <v xml:space="preserve">TST-F </v>
      </c>
      <c r="K3069" s="36" t="str">
        <f>"Phase1,"&amp;_xlfn.XLOOKUP('Test Scenarios'!M3078,'Taxonomy and Epics'!H:H,'Taxonomy and Epics'!B:B)&amp;"_"&amp;_xlfn.XLOOKUP('Test Scenarios'!M3078,'Taxonomy and Epics'!H:H,'Taxonomy and Epics'!C:C)&amp;","&amp;'Test Scenarios'!M3078&amp;",Fin_Functional, Workday"</f>
        <v>Phase1,_,,Fin_Functional, Workday</v>
      </c>
      <c r="L3069" s="41"/>
      <c r="M3069" s="41"/>
      <c r="N3069" s="41"/>
      <c r="O3069" s="41"/>
      <c r="P3069" s="41"/>
      <c r="Q3069" s="41"/>
      <c r="R3069" s="41"/>
      <c r="S3069" s="41"/>
      <c r="T3069" s="38"/>
    </row>
    <row r="3070" spans="1:20" ht="128" x14ac:dyDescent="0.2">
      <c r="A3070" s="20">
        <f>'Test Scenarios'!A3079</f>
        <v>0</v>
      </c>
      <c r="B3070" s="44">
        <f>'Test Scenarios'!K3079</f>
        <v>0</v>
      </c>
      <c r="C3070" s="42">
        <f>'Test Scenarios'!B3079</f>
        <v>0</v>
      </c>
      <c r="D3070" s="43" t="str">
        <f>"F-"&amp;'Test Scenarios'!M3079&amp;"-"&amp;'Test Scenarios'!C3079&amp;"-"&amp;C3070</f>
        <v>F---0</v>
      </c>
      <c r="E3070" s="43" t="s">
        <v>6576</v>
      </c>
      <c r="F3070" s="43">
        <f>'Test Scenarios'!G3079</f>
        <v>0</v>
      </c>
      <c r="G3070" s="43" t="str">
        <f>"Objective"&amp;CHAR(10)
&amp;'Test Scenarios'!L3079&amp;CHAR(10)&amp;CHAR(10)&amp;
"Test Case Description"&amp;CHAR(10)
&amp;'Test Scenarios'!D3079&amp;CHAR(10)&amp;CHAR(10)&amp;
"Expected Results"&amp;CHAR(10)&amp;'Test Scenarios'!F3079</f>
        <v xml:space="preserve">Objective
Test Case Description
Expected Results
</v>
      </c>
      <c r="H3070" s="41"/>
      <c r="I3070" s="43" t="s">
        <v>6577</v>
      </c>
      <c r="J3070" s="41" t="str">
        <f>"TST-F "&amp;_xlfn.XLOOKUP('Test Scenarios'!M3079,'Taxonomy and Epics'!H:H,'Taxonomy and Epics'!E:E)</f>
        <v xml:space="preserve">TST-F </v>
      </c>
      <c r="K3070" s="36" t="str">
        <f>"Phase1,"&amp;_xlfn.XLOOKUP('Test Scenarios'!M3079,'Taxonomy and Epics'!H:H,'Taxonomy and Epics'!B:B)&amp;"_"&amp;_xlfn.XLOOKUP('Test Scenarios'!M3079,'Taxonomy and Epics'!H:H,'Taxonomy and Epics'!C:C)&amp;","&amp;'Test Scenarios'!M3079&amp;",Fin_Functional, Workday"</f>
        <v>Phase1,_,,Fin_Functional, Workday</v>
      </c>
      <c r="L3070" s="41"/>
      <c r="M3070" s="41"/>
      <c r="N3070" s="41"/>
      <c r="O3070" s="41"/>
      <c r="P3070" s="41"/>
      <c r="Q3070" s="41"/>
      <c r="R3070" s="41"/>
      <c r="S3070" s="41"/>
      <c r="T3070" s="38"/>
    </row>
    <row r="3071" spans="1:20" ht="128" x14ac:dyDescent="0.2">
      <c r="A3071" s="20">
        <f>'Test Scenarios'!A3080</f>
        <v>0</v>
      </c>
      <c r="B3071" s="44">
        <f>'Test Scenarios'!K3080</f>
        <v>0</v>
      </c>
      <c r="C3071" s="42">
        <f>'Test Scenarios'!B3080</f>
        <v>0</v>
      </c>
      <c r="D3071" s="43" t="str">
        <f>"F-"&amp;'Test Scenarios'!M3080&amp;"-"&amp;'Test Scenarios'!C3080&amp;"-"&amp;C3071</f>
        <v>F---0</v>
      </c>
      <c r="E3071" s="43" t="s">
        <v>6576</v>
      </c>
      <c r="F3071" s="43">
        <f>'Test Scenarios'!G3080</f>
        <v>0</v>
      </c>
      <c r="G3071" s="43" t="str">
        <f>"Objective"&amp;CHAR(10)
&amp;'Test Scenarios'!L3080&amp;CHAR(10)&amp;CHAR(10)&amp;
"Test Case Description"&amp;CHAR(10)
&amp;'Test Scenarios'!D3080&amp;CHAR(10)&amp;CHAR(10)&amp;
"Expected Results"&amp;CHAR(10)&amp;'Test Scenarios'!F3080</f>
        <v xml:space="preserve">Objective
Test Case Description
Expected Results
</v>
      </c>
      <c r="H3071" s="41"/>
      <c r="I3071" s="43" t="s">
        <v>6577</v>
      </c>
      <c r="J3071" s="41" t="str">
        <f>"TST-F "&amp;_xlfn.XLOOKUP('Test Scenarios'!M3080,'Taxonomy and Epics'!H:H,'Taxonomy and Epics'!E:E)</f>
        <v xml:space="preserve">TST-F </v>
      </c>
      <c r="K3071" s="36" t="str">
        <f>"Phase1,"&amp;_xlfn.XLOOKUP('Test Scenarios'!M3080,'Taxonomy and Epics'!H:H,'Taxonomy and Epics'!B:B)&amp;"_"&amp;_xlfn.XLOOKUP('Test Scenarios'!M3080,'Taxonomy and Epics'!H:H,'Taxonomy and Epics'!C:C)&amp;","&amp;'Test Scenarios'!M3080&amp;",Fin_Functional, Workday"</f>
        <v>Phase1,_,,Fin_Functional, Workday</v>
      </c>
      <c r="L3071" s="41"/>
      <c r="M3071" s="41"/>
      <c r="N3071" s="41"/>
      <c r="O3071" s="41"/>
      <c r="P3071" s="41"/>
      <c r="Q3071" s="41"/>
      <c r="R3071" s="41"/>
      <c r="S3071" s="41"/>
      <c r="T3071" s="38"/>
    </row>
    <row r="3072" spans="1:20" ht="128" x14ac:dyDescent="0.2">
      <c r="A3072" s="20">
        <f>'Test Scenarios'!A3081</f>
        <v>0</v>
      </c>
      <c r="B3072" s="44">
        <f>'Test Scenarios'!K3081</f>
        <v>0</v>
      </c>
      <c r="C3072" s="42">
        <f>'Test Scenarios'!B3081</f>
        <v>0</v>
      </c>
      <c r="D3072" s="43" t="str">
        <f>"F-"&amp;'Test Scenarios'!M3081&amp;"-"&amp;'Test Scenarios'!C3081&amp;"-"&amp;C3072</f>
        <v>F---0</v>
      </c>
      <c r="E3072" s="43" t="s">
        <v>6576</v>
      </c>
      <c r="F3072" s="43">
        <f>'Test Scenarios'!G3081</f>
        <v>0</v>
      </c>
      <c r="G3072" s="43" t="str">
        <f>"Objective"&amp;CHAR(10)
&amp;'Test Scenarios'!L3081&amp;CHAR(10)&amp;CHAR(10)&amp;
"Test Case Description"&amp;CHAR(10)
&amp;'Test Scenarios'!D3081&amp;CHAR(10)&amp;CHAR(10)&amp;
"Expected Results"&amp;CHAR(10)&amp;'Test Scenarios'!F3081</f>
        <v xml:space="preserve">Objective
Test Case Description
Expected Results
</v>
      </c>
      <c r="H3072" s="41"/>
      <c r="I3072" s="43" t="s">
        <v>6577</v>
      </c>
      <c r="J3072" s="41" t="str">
        <f>"TST-F "&amp;_xlfn.XLOOKUP('Test Scenarios'!M3081,'Taxonomy and Epics'!H:H,'Taxonomy and Epics'!E:E)</f>
        <v xml:space="preserve">TST-F </v>
      </c>
      <c r="K3072" s="36" t="str">
        <f>"Phase1,"&amp;_xlfn.XLOOKUP('Test Scenarios'!M3081,'Taxonomy and Epics'!H:H,'Taxonomy and Epics'!B:B)&amp;"_"&amp;_xlfn.XLOOKUP('Test Scenarios'!M3081,'Taxonomy and Epics'!H:H,'Taxonomy and Epics'!C:C)&amp;","&amp;'Test Scenarios'!M3081&amp;",Fin_Functional, Workday"</f>
        <v>Phase1,_,,Fin_Functional, Workday</v>
      </c>
      <c r="L3072" s="41"/>
      <c r="M3072" s="41"/>
      <c r="N3072" s="41"/>
      <c r="O3072" s="41"/>
      <c r="P3072" s="41"/>
      <c r="Q3072" s="41"/>
      <c r="R3072" s="41"/>
      <c r="S3072" s="41"/>
      <c r="T3072" s="38"/>
    </row>
    <row r="3073" spans="1:20" ht="128" x14ac:dyDescent="0.2">
      <c r="A3073" s="20">
        <f>'Test Scenarios'!A3082</f>
        <v>0</v>
      </c>
      <c r="B3073" s="44">
        <f>'Test Scenarios'!K3082</f>
        <v>0</v>
      </c>
      <c r="C3073" s="42">
        <f>'Test Scenarios'!B3082</f>
        <v>0</v>
      </c>
      <c r="D3073" s="43" t="str">
        <f>"F-"&amp;'Test Scenarios'!M3082&amp;"-"&amp;'Test Scenarios'!C3082&amp;"-"&amp;C3073</f>
        <v>F---0</v>
      </c>
      <c r="E3073" s="43" t="s">
        <v>6576</v>
      </c>
      <c r="F3073" s="43">
        <f>'Test Scenarios'!G3082</f>
        <v>0</v>
      </c>
      <c r="G3073" s="43" t="str">
        <f>"Objective"&amp;CHAR(10)
&amp;'Test Scenarios'!L3082&amp;CHAR(10)&amp;CHAR(10)&amp;
"Test Case Description"&amp;CHAR(10)
&amp;'Test Scenarios'!D3082&amp;CHAR(10)&amp;CHAR(10)&amp;
"Expected Results"&amp;CHAR(10)&amp;'Test Scenarios'!F3082</f>
        <v xml:space="preserve">Objective
Test Case Description
Expected Results
</v>
      </c>
      <c r="H3073" s="41"/>
      <c r="I3073" s="43" t="s">
        <v>6577</v>
      </c>
      <c r="J3073" s="41" t="str">
        <f>"TST-F "&amp;_xlfn.XLOOKUP('Test Scenarios'!M3082,'Taxonomy and Epics'!H:H,'Taxonomy and Epics'!E:E)</f>
        <v xml:space="preserve">TST-F </v>
      </c>
      <c r="K3073" s="36" t="str">
        <f>"Phase1,"&amp;_xlfn.XLOOKUP('Test Scenarios'!M3082,'Taxonomy and Epics'!H:H,'Taxonomy and Epics'!B:B)&amp;"_"&amp;_xlfn.XLOOKUP('Test Scenarios'!M3082,'Taxonomy and Epics'!H:H,'Taxonomy and Epics'!C:C)&amp;","&amp;'Test Scenarios'!M3082&amp;",Fin_Functional, Workday"</f>
        <v>Phase1,_,,Fin_Functional, Workday</v>
      </c>
      <c r="L3073" s="41"/>
      <c r="M3073" s="41"/>
      <c r="N3073" s="41"/>
      <c r="O3073" s="41"/>
      <c r="P3073" s="41"/>
      <c r="Q3073" s="41"/>
      <c r="R3073" s="41"/>
      <c r="S3073" s="41"/>
      <c r="T3073" s="38"/>
    </row>
    <row r="3074" spans="1:20" ht="128" x14ac:dyDescent="0.2">
      <c r="A3074" s="20">
        <f>'Test Scenarios'!A3083</f>
        <v>0</v>
      </c>
      <c r="B3074" s="44">
        <f>'Test Scenarios'!K3083</f>
        <v>0</v>
      </c>
      <c r="C3074" s="42">
        <f>'Test Scenarios'!B3083</f>
        <v>0</v>
      </c>
      <c r="D3074" s="43" t="str">
        <f>"F-"&amp;'Test Scenarios'!M3083&amp;"-"&amp;'Test Scenarios'!C3083&amp;"-"&amp;C3074</f>
        <v>F---0</v>
      </c>
      <c r="E3074" s="43" t="s">
        <v>6576</v>
      </c>
      <c r="F3074" s="43">
        <f>'Test Scenarios'!G3083</f>
        <v>0</v>
      </c>
      <c r="G3074" s="43" t="str">
        <f>"Objective"&amp;CHAR(10)
&amp;'Test Scenarios'!L3083&amp;CHAR(10)&amp;CHAR(10)&amp;
"Test Case Description"&amp;CHAR(10)
&amp;'Test Scenarios'!D3083&amp;CHAR(10)&amp;CHAR(10)&amp;
"Expected Results"&amp;CHAR(10)&amp;'Test Scenarios'!F3083</f>
        <v xml:space="preserve">Objective
Test Case Description
Expected Results
</v>
      </c>
      <c r="H3074" s="41"/>
      <c r="I3074" s="43" t="s">
        <v>6577</v>
      </c>
      <c r="J3074" s="41" t="str">
        <f>"TST-F "&amp;_xlfn.XLOOKUP('Test Scenarios'!M3083,'Taxonomy and Epics'!H:H,'Taxonomy and Epics'!E:E)</f>
        <v xml:space="preserve">TST-F </v>
      </c>
      <c r="K3074" s="36" t="str">
        <f>"Phase1,"&amp;_xlfn.XLOOKUP('Test Scenarios'!M3083,'Taxonomy and Epics'!H:H,'Taxonomy and Epics'!B:B)&amp;"_"&amp;_xlfn.XLOOKUP('Test Scenarios'!M3083,'Taxonomy and Epics'!H:H,'Taxonomy and Epics'!C:C)&amp;","&amp;'Test Scenarios'!M3083&amp;",Fin_Functional, Workday"</f>
        <v>Phase1,_,,Fin_Functional, Workday</v>
      </c>
      <c r="L3074" s="41"/>
      <c r="M3074" s="41"/>
      <c r="N3074" s="41"/>
      <c r="O3074" s="41"/>
      <c r="P3074" s="41"/>
      <c r="Q3074" s="41"/>
      <c r="R3074" s="41"/>
      <c r="S3074" s="41"/>
      <c r="T3074" s="38"/>
    </row>
    <row r="3075" spans="1:20" ht="128" x14ac:dyDescent="0.2">
      <c r="A3075" s="20">
        <f>'Test Scenarios'!A3084</f>
        <v>0</v>
      </c>
      <c r="B3075" s="44">
        <f>'Test Scenarios'!K3084</f>
        <v>0</v>
      </c>
      <c r="C3075" s="42">
        <f>'Test Scenarios'!B3084</f>
        <v>0</v>
      </c>
      <c r="D3075" s="43" t="str">
        <f>"F-"&amp;'Test Scenarios'!M3084&amp;"-"&amp;'Test Scenarios'!C3084&amp;"-"&amp;C3075</f>
        <v>F---0</v>
      </c>
      <c r="E3075" s="43" t="s">
        <v>6576</v>
      </c>
      <c r="F3075" s="43">
        <f>'Test Scenarios'!G3084</f>
        <v>0</v>
      </c>
      <c r="G3075" s="43" t="str">
        <f>"Objective"&amp;CHAR(10)
&amp;'Test Scenarios'!L3084&amp;CHAR(10)&amp;CHAR(10)&amp;
"Test Case Description"&amp;CHAR(10)
&amp;'Test Scenarios'!D3084&amp;CHAR(10)&amp;CHAR(10)&amp;
"Expected Results"&amp;CHAR(10)&amp;'Test Scenarios'!F3084</f>
        <v xml:space="preserve">Objective
Test Case Description
Expected Results
</v>
      </c>
      <c r="H3075" s="41"/>
      <c r="I3075" s="43" t="s">
        <v>6577</v>
      </c>
      <c r="J3075" s="41" t="str">
        <f>"TST-F "&amp;_xlfn.XLOOKUP('Test Scenarios'!M3084,'Taxonomy and Epics'!H:H,'Taxonomy and Epics'!E:E)</f>
        <v xml:space="preserve">TST-F </v>
      </c>
      <c r="K3075" s="36" t="str">
        <f>"Phase1,"&amp;_xlfn.XLOOKUP('Test Scenarios'!M3084,'Taxonomy and Epics'!H:H,'Taxonomy and Epics'!B:B)&amp;"_"&amp;_xlfn.XLOOKUP('Test Scenarios'!M3084,'Taxonomy and Epics'!H:H,'Taxonomy and Epics'!C:C)&amp;","&amp;'Test Scenarios'!M3084&amp;",Fin_Functional, Workday"</f>
        <v>Phase1,_,,Fin_Functional, Workday</v>
      </c>
      <c r="L3075" s="41"/>
      <c r="M3075" s="41"/>
      <c r="N3075" s="41"/>
      <c r="O3075" s="41"/>
      <c r="P3075" s="41"/>
      <c r="Q3075" s="41"/>
      <c r="R3075" s="41"/>
      <c r="S3075" s="41"/>
      <c r="T3075" s="38"/>
    </row>
    <row r="3076" spans="1:20" ht="128" x14ac:dyDescent="0.2">
      <c r="A3076" s="20">
        <f>'Test Scenarios'!A3085</f>
        <v>0</v>
      </c>
      <c r="B3076" s="44">
        <f>'Test Scenarios'!K3085</f>
        <v>0</v>
      </c>
      <c r="C3076" s="42">
        <f>'Test Scenarios'!B3085</f>
        <v>0</v>
      </c>
      <c r="D3076" s="43" t="str">
        <f>"F-"&amp;'Test Scenarios'!M3085&amp;"-"&amp;'Test Scenarios'!C3085&amp;"-"&amp;C3076</f>
        <v>F---0</v>
      </c>
      <c r="E3076" s="43" t="s">
        <v>6576</v>
      </c>
      <c r="F3076" s="43">
        <f>'Test Scenarios'!G3085</f>
        <v>0</v>
      </c>
      <c r="G3076" s="43" t="str">
        <f>"Objective"&amp;CHAR(10)
&amp;'Test Scenarios'!L3085&amp;CHAR(10)&amp;CHAR(10)&amp;
"Test Case Description"&amp;CHAR(10)
&amp;'Test Scenarios'!D3085&amp;CHAR(10)&amp;CHAR(10)&amp;
"Expected Results"&amp;CHAR(10)&amp;'Test Scenarios'!F3085</f>
        <v xml:space="preserve">Objective
Test Case Description
Expected Results
</v>
      </c>
      <c r="H3076" s="41"/>
      <c r="I3076" s="43" t="s">
        <v>6577</v>
      </c>
      <c r="J3076" s="41" t="str">
        <f>"TST-F "&amp;_xlfn.XLOOKUP('Test Scenarios'!M3085,'Taxonomy and Epics'!H:H,'Taxonomy and Epics'!E:E)</f>
        <v xml:space="preserve">TST-F </v>
      </c>
      <c r="K3076" s="36" t="str">
        <f>"Phase1,"&amp;_xlfn.XLOOKUP('Test Scenarios'!M3085,'Taxonomy and Epics'!H:H,'Taxonomy and Epics'!B:B)&amp;"_"&amp;_xlfn.XLOOKUP('Test Scenarios'!M3085,'Taxonomy and Epics'!H:H,'Taxonomy and Epics'!C:C)&amp;","&amp;'Test Scenarios'!M3085&amp;",Fin_Functional, Workday"</f>
        <v>Phase1,_,,Fin_Functional, Workday</v>
      </c>
      <c r="L3076" s="41"/>
      <c r="M3076" s="41"/>
      <c r="N3076" s="41"/>
      <c r="O3076" s="41"/>
      <c r="P3076" s="41"/>
      <c r="Q3076" s="41"/>
      <c r="R3076" s="41"/>
      <c r="S3076" s="41"/>
      <c r="T3076" s="38"/>
    </row>
    <row r="3077" spans="1:20" ht="128" x14ac:dyDescent="0.2">
      <c r="A3077" s="20">
        <f>'Test Scenarios'!A3086</f>
        <v>0</v>
      </c>
      <c r="B3077" s="44">
        <f>'Test Scenarios'!K3086</f>
        <v>0</v>
      </c>
      <c r="C3077" s="42">
        <f>'Test Scenarios'!B3086</f>
        <v>0</v>
      </c>
      <c r="D3077" s="43" t="str">
        <f>"F-"&amp;'Test Scenarios'!M3086&amp;"-"&amp;'Test Scenarios'!C3086&amp;"-"&amp;C3077</f>
        <v>F---0</v>
      </c>
      <c r="E3077" s="43" t="s">
        <v>6576</v>
      </c>
      <c r="F3077" s="43">
        <f>'Test Scenarios'!G3086</f>
        <v>0</v>
      </c>
      <c r="G3077" s="43" t="str">
        <f>"Objective"&amp;CHAR(10)
&amp;'Test Scenarios'!L3086&amp;CHAR(10)&amp;CHAR(10)&amp;
"Test Case Description"&amp;CHAR(10)
&amp;'Test Scenarios'!D3086&amp;CHAR(10)&amp;CHAR(10)&amp;
"Expected Results"&amp;CHAR(10)&amp;'Test Scenarios'!F3086</f>
        <v xml:space="preserve">Objective
Test Case Description
Expected Results
</v>
      </c>
      <c r="H3077" s="41"/>
      <c r="I3077" s="43" t="s">
        <v>6577</v>
      </c>
      <c r="J3077" s="41" t="str">
        <f>"TST-F "&amp;_xlfn.XLOOKUP('Test Scenarios'!M3086,'Taxonomy and Epics'!H:H,'Taxonomy and Epics'!E:E)</f>
        <v xml:space="preserve">TST-F </v>
      </c>
      <c r="K3077" s="36" t="str">
        <f>"Phase1,"&amp;_xlfn.XLOOKUP('Test Scenarios'!M3086,'Taxonomy and Epics'!H:H,'Taxonomy and Epics'!B:B)&amp;"_"&amp;_xlfn.XLOOKUP('Test Scenarios'!M3086,'Taxonomy and Epics'!H:H,'Taxonomy and Epics'!C:C)&amp;","&amp;'Test Scenarios'!M3086&amp;",Fin_Functional, Workday"</f>
        <v>Phase1,_,,Fin_Functional, Workday</v>
      </c>
      <c r="L3077" s="41"/>
      <c r="M3077" s="41"/>
      <c r="N3077" s="41"/>
      <c r="O3077" s="41"/>
      <c r="P3077" s="41"/>
      <c r="Q3077" s="41"/>
      <c r="R3077" s="41"/>
      <c r="S3077" s="41"/>
      <c r="T3077" s="38"/>
    </row>
    <row r="3078" spans="1:20" ht="128" x14ac:dyDescent="0.2">
      <c r="A3078" s="20">
        <f>'Test Scenarios'!A3087</f>
        <v>0</v>
      </c>
      <c r="B3078" s="44">
        <f>'Test Scenarios'!K3087</f>
        <v>0</v>
      </c>
      <c r="C3078" s="42">
        <f>'Test Scenarios'!B3087</f>
        <v>0</v>
      </c>
      <c r="D3078" s="43" t="str">
        <f>"F-"&amp;'Test Scenarios'!M3087&amp;"-"&amp;'Test Scenarios'!C3087&amp;"-"&amp;C3078</f>
        <v>F---0</v>
      </c>
      <c r="E3078" s="43" t="s">
        <v>6576</v>
      </c>
      <c r="F3078" s="43">
        <f>'Test Scenarios'!G3087</f>
        <v>0</v>
      </c>
      <c r="G3078" s="43" t="str">
        <f>"Objective"&amp;CHAR(10)
&amp;'Test Scenarios'!L3087&amp;CHAR(10)&amp;CHAR(10)&amp;
"Test Case Description"&amp;CHAR(10)
&amp;'Test Scenarios'!D3087&amp;CHAR(10)&amp;CHAR(10)&amp;
"Expected Results"&amp;CHAR(10)&amp;'Test Scenarios'!F3087</f>
        <v xml:space="preserve">Objective
Test Case Description
Expected Results
</v>
      </c>
      <c r="H3078" s="41"/>
      <c r="I3078" s="43" t="s">
        <v>6577</v>
      </c>
      <c r="J3078" s="41" t="str">
        <f>"TST-F "&amp;_xlfn.XLOOKUP('Test Scenarios'!M3087,'Taxonomy and Epics'!H:H,'Taxonomy and Epics'!E:E)</f>
        <v xml:space="preserve">TST-F </v>
      </c>
      <c r="K3078" s="36" t="str">
        <f>"Phase1,"&amp;_xlfn.XLOOKUP('Test Scenarios'!M3087,'Taxonomy and Epics'!H:H,'Taxonomy and Epics'!B:B)&amp;"_"&amp;_xlfn.XLOOKUP('Test Scenarios'!M3087,'Taxonomy and Epics'!H:H,'Taxonomy and Epics'!C:C)&amp;","&amp;'Test Scenarios'!M3087&amp;",Fin_Functional, Workday"</f>
        <v>Phase1,_,,Fin_Functional, Workday</v>
      </c>
      <c r="L3078" s="41"/>
      <c r="M3078" s="41"/>
      <c r="N3078" s="41"/>
      <c r="O3078" s="41"/>
      <c r="P3078" s="41"/>
      <c r="Q3078" s="41"/>
      <c r="R3078" s="41"/>
      <c r="S3078" s="41"/>
      <c r="T3078" s="38"/>
    </row>
    <row r="3079" spans="1:20" ht="128" x14ac:dyDescent="0.2">
      <c r="A3079" s="20">
        <f>'Test Scenarios'!A3088</f>
        <v>0</v>
      </c>
      <c r="B3079" s="44">
        <f>'Test Scenarios'!K3088</f>
        <v>0</v>
      </c>
      <c r="C3079" s="42">
        <f>'Test Scenarios'!B3088</f>
        <v>0</v>
      </c>
      <c r="D3079" s="43" t="str">
        <f>"F-"&amp;'Test Scenarios'!M3088&amp;"-"&amp;'Test Scenarios'!C3088&amp;"-"&amp;C3079</f>
        <v>F---0</v>
      </c>
      <c r="E3079" s="43" t="s">
        <v>6576</v>
      </c>
      <c r="F3079" s="43">
        <f>'Test Scenarios'!G3088</f>
        <v>0</v>
      </c>
      <c r="G3079" s="43" t="str">
        <f>"Objective"&amp;CHAR(10)
&amp;'Test Scenarios'!L3088&amp;CHAR(10)&amp;CHAR(10)&amp;
"Test Case Description"&amp;CHAR(10)
&amp;'Test Scenarios'!D3088&amp;CHAR(10)&amp;CHAR(10)&amp;
"Expected Results"&amp;CHAR(10)&amp;'Test Scenarios'!F3088</f>
        <v xml:space="preserve">Objective
Test Case Description
Expected Results
</v>
      </c>
      <c r="H3079" s="41"/>
      <c r="I3079" s="43" t="s">
        <v>6577</v>
      </c>
      <c r="J3079" s="41" t="str">
        <f>"TST-F "&amp;_xlfn.XLOOKUP('Test Scenarios'!M3088,'Taxonomy and Epics'!H:H,'Taxonomy and Epics'!E:E)</f>
        <v xml:space="preserve">TST-F </v>
      </c>
      <c r="K3079" s="36" t="str">
        <f>"Phase1,"&amp;_xlfn.XLOOKUP('Test Scenarios'!M3088,'Taxonomy and Epics'!H:H,'Taxonomy and Epics'!B:B)&amp;"_"&amp;_xlfn.XLOOKUP('Test Scenarios'!M3088,'Taxonomy and Epics'!H:H,'Taxonomy and Epics'!C:C)&amp;","&amp;'Test Scenarios'!M3088&amp;",Fin_Functional, Workday"</f>
        <v>Phase1,_,,Fin_Functional, Workday</v>
      </c>
      <c r="L3079" s="41"/>
      <c r="M3079" s="41"/>
      <c r="N3079" s="41"/>
      <c r="O3079" s="41"/>
      <c r="P3079" s="41"/>
      <c r="Q3079" s="41"/>
      <c r="R3079" s="41"/>
      <c r="S3079" s="41"/>
      <c r="T3079" s="38"/>
    </row>
    <row r="3080" spans="1:20" ht="128" x14ac:dyDescent="0.2">
      <c r="A3080" s="20">
        <f>'Test Scenarios'!A3089</f>
        <v>0</v>
      </c>
      <c r="B3080" s="44">
        <f>'Test Scenarios'!K3089</f>
        <v>0</v>
      </c>
      <c r="C3080" s="42">
        <f>'Test Scenarios'!B3089</f>
        <v>0</v>
      </c>
      <c r="D3080" s="43" t="str">
        <f>"F-"&amp;'Test Scenarios'!M3089&amp;"-"&amp;'Test Scenarios'!C3089&amp;"-"&amp;C3080</f>
        <v>F---0</v>
      </c>
      <c r="E3080" s="43" t="s">
        <v>6576</v>
      </c>
      <c r="F3080" s="43">
        <f>'Test Scenarios'!G3089</f>
        <v>0</v>
      </c>
      <c r="G3080" s="43" t="str">
        <f>"Objective"&amp;CHAR(10)
&amp;'Test Scenarios'!L3089&amp;CHAR(10)&amp;CHAR(10)&amp;
"Test Case Description"&amp;CHAR(10)
&amp;'Test Scenarios'!D3089&amp;CHAR(10)&amp;CHAR(10)&amp;
"Expected Results"&amp;CHAR(10)&amp;'Test Scenarios'!F3089</f>
        <v xml:space="preserve">Objective
Test Case Description
Expected Results
</v>
      </c>
      <c r="H3080" s="41"/>
      <c r="I3080" s="43" t="s">
        <v>6577</v>
      </c>
      <c r="J3080" s="41" t="str">
        <f>"TST-F "&amp;_xlfn.XLOOKUP('Test Scenarios'!M3089,'Taxonomy and Epics'!H:H,'Taxonomy and Epics'!E:E)</f>
        <v xml:space="preserve">TST-F </v>
      </c>
      <c r="K3080" s="36" t="str">
        <f>"Phase1,"&amp;_xlfn.XLOOKUP('Test Scenarios'!M3089,'Taxonomy and Epics'!H:H,'Taxonomy and Epics'!B:B)&amp;"_"&amp;_xlfn.XLOOKUP('Test Scenarios'!M3089,'Taxonomy and Epics'!H:H,'Taxonomy and Epics'!C:C)&amp;","&amp;'Test Scenarios'!M3089&amp;",Fin_Functional, Workday"</f>
        <v>Phase1,_,,Fin_Functional, Workday</v>
      </c>
      <c r="L3080" s="41"/>
      <c r="M3080" s="41"/>
      <c r="N3080" s="41"/>
      <c r="O3080" s="41"/>
      <c r="P3080" s="41"/>
      <c r="Q3080" s="41"/>
      <c r="R3080" s="41"/>
      <c r="S3080" s="41"/>
      <c r="T3080" s="38"/>
    </row>
    <row r="3081" spans="1:20" ht="128" x14ac:dyDescent="0.2">
      <c r="A3081" s="20">
        <f>'Test Scenarios'!A3090</f>
        <v>0</v>
      </c>
      <c r="B3081" s="44">
        <f>'Test Scenarios'!K3090</f>
        <v>0</v>
      </c>
      <c r="C3081" s="42">
        <f>'Test Scenarios'!B3090</f>
        <v>0</v>
      </c>
      <c r="D3081" s="43" t="str">
        <f>"F-"&amp;'Test Scenarios'!M3090&amp;"-"&amp;'Test Scenarios'!C3090&amp;"-"&amp;C3081</f>
        <v>F---0</v>
      </c>
      <c r="E3081" s="43" t="s">
        <v>6576</v>
      </c>
      <c r="F3081" s="43">
        <f>'Test Scenarios'!G3090</f>
        <v>0</v>
      </c>
      <c r="G3081" s="43" t="str">
        <f>"Objective"&amp;CHAR(10)
&amp;'Test Scenarios'!L3090&amp;CHAR(10)&amp;CHAR(10)&amp;
"Test Case Description"&amp;CHAR(10)
&amp;'Test Scenarios'!D3090&amp;CHAR(10)&amp;CHAR(10)&amp;
"Expected Results"&amp;CHAR(10)&amp;'Test Scenarios'!F3090</f>
        <v xml:space="preserve">Objective
Test Case Description
Expected Results
</v>
      </c>
      <c r="H3081" s="41"/>
      <c r="I3081" s="43" t="s">
        <v>6577</v>
      </c>
      <c r="J3081" s="41" t="str">
        <f>"TST-F "&amp;_xlfn.XLOOKUP('Test Scenarios'!M3090,'Taxonomy and Epics'!H:H,'Taxonomy and Epics'!E:E)</f>
        <v xml:space="preserve">TST-F </v>
      </c>
      <c r="K3081" s="36" t="str">
        <f>"Phase1,"&amp;_xlfn.XLOOKUP('Test Scenarios'!M3090,'Taxonomy and Epics'!H:H,'Taxonomy and Epics'!B:B)&amp;"_"&amp;_xlfn.XLOOKUP('Test Scenarios'!M3090,'Taxonomy and Epics'!H:H,'Taxonomy and Epics'!C:C)&amp;","&amp;'Test Scenarios'!M3090&amp;",Fin_Functional, Workday"</f>
        <v>Phase1,_,,Fin_Functional, Workday</v>
      </c>
      <c r="L3081" s="41"/>
      <c r="M3081" s="41"/>
      <c r="N3081" s="41"/>
      <c r="O3081" s="41"/>
      <c r="P3081" s="41"/>
      <c r="Q3081" s="41"/>
      <c r="R3081" s="41"/>
      <c r="S3081" s="41"/>
      <c r="T3081" s="38"/>
    </row>
    <row r="3082" spans="1:20" ht="128" x14ac:dyDescent="0.2">
      <c r="A3082" s="20">
        <f>'Test Scenarios'!A3091</f>
        <v>0</v>
      </c>
      <c r="B3082" s="44">
        <f>'Test Scenarios'!K3091</f>
        <v>0</v>
      </c>
      <c r="C3082" s="42">
        <f>'Test Scenarios'!B3091</f>
        <v>0</v>
      </c>
      <c r="D3082" s="43" t="str">
        <f>"F-"&amp;'Test Scenarios'!M3091&amp;"-"&amp;'Test Scenarios'!C3091&amp;"-"&amp;C3082</f>
        <v>F---0</v>
      </c>
      <c r="E3082" s="43" t="s">
        <v>6576</v>
      </c>
      <c r="F3082" s="43">
        <f>'Test Scenarios'!G3091</f>
        <v>0</v>
      </c>
      <c r="G3082" s="43" t="str">
        <f>"Objective"&amp;CHAR(10)
&amp;'Test Scenarios'!L3091&amp;CHAR(10)&amp;CHAR(10)&amp;
"Test Case Description"&amp;CHAR(10)
&amp;'Test Scenarios'!D3091&amp;CHAR(10)&amp;CHAR(10)&amp;
"Expected Results"&amp;CHAR(10)&amp;'Test Scenarios'!F3091</f>
        <v xml:space="preserve">Objective
Test Case Description
Expected Results
</v>
      </c>
      <c r="H3082" s="41"/>
      <c r="I3082" s="43" t="s">
        <v>6577</v>
      </c>
      <c r="J3082" s="41" t="str">
        <f>"TST-F "&amp;_xlfn.XLOOKUP('Test Scenarios'!M3091,'Taxonomy and Epics'!H:H,'Taxonomy and Epics'!E:E)</f>
        <v xml:space="preserve">TST-F </v>
      </c>
      <c r="K3082" s="36" t="str">
        <f>"Phase1,"&amp;_xlfn.XLOOKUP('Test Scenarios'!M3091,'Taxonomy and Epics'!H:H,'Taxonomy and Epics'!B:B)&amp;"_"&amp;_xlfn.XLOOKUP('Test Scenarios'!M3091,'Taxonomy and Epics'!H:H,'Taxonomy and Epics'!C:C)&amp;","&amp;'Test Scenarios'!M3091&amp;",Fin_Functional, Workday"</f>
        <v>Phase1,_,,Fin_Functional, Workday</v>
      </c>
      <c r="L3082" s="41"/>
      <c r="M3082" s="41"/>
      <c r="N3082" s="41"/>
      <c r="O3082" s="41"/>
      <c r="P3082" s="41"/>
      <c r="Q3082" s="41"/>
      <c r="R3082" s="41"/>
      <c r="S3082" s="41"/>
      <c r="T3082" s="38"/>
    </row>
    <row r="3083" spans="1:20" ht="128" x14ac:dyDescent="0.2">
      <c r="A3083" s="20">
        <f>'Test Scenarios'!A3092</f>
        <v>0</v>
      </c>
      <c r="B3083" s="44">
        <f>'Test Scenarios'!K3092</f>
        <v>0</v>
      </c>
      <c r="C3083" s="42">
        <f>'Test Scenarios'!B3092</f>
        <v>0</v>
      </c>
      <c r="D3083" s="43" t="str">
        <f>"F-"&amp;'Test Scenarios'!M3092&amp;"-"&amp;'Test Scenarios'!C3092&amp;"-"&amp;C3083</f>
        <v>F---0</v>
      </c>
      <c r="E3083" s="43" t="s">
        <v>6576</v>
      </c>
      <c r="F3083" s="43">
        <f>'Test Scenarios'!G3092</f>
        <v>0</v>
      </c>
      <c r="G3083" s="43" t="str">
        <f>"Objective"&amp;CHAR(10)
&amp;'Test Scenarios'!L3092&amp;CHAR(10)&amp;CHAR(10)&amp;
"Test Case Description"&amp;CHAR(10)
&amp;'Test Scenarios'!D3092&amp;CHAR(10)&amp;CHAR(10)&amp;
"Expected Results"&amp;CHAR(10)&amp;'Test Scenarios'!F3092</f>
        <v xml:space="preserve">Objective
Test Case Description
Expected Results
</v>
      </c>
      <c r="H3083" s="41"/>
      <c r="I3083" s="43" t="s">
        <v>6577</v>
      </c>
      <c r="J3083" s="41" t="str">
        <f>"TST-F "&amp;_xlfn.XLOOKUP('Test Scenarios'!M3092,'Taxonomy and Epics'!H:H,'Taxonomy and Epics'!E:E)</f>
        <v xml:space="preserve">TST-F </v>
      </c>
      <c r="K3083" s="36" t="str">
        <f>"Phase1,"&amp;_xlfn.XLOOKUP('Test Scenarios'!M3092,'Taxonomy and Epics'!H:H,'Taxonomy and Epics'!B:B)&amp;"_"&amp;_xlfn.XLOOKUP('Test Scenarios'!M3092,'Taxonomy and Epics'!H:H,'Taxonomy and Epics'!C:C)&amp;","&amp;'Test Scenarios'!M3092&amp;",Fin_Functional, Workday"</f>
        <v>Phase1,_,,Fin_Functional, Workday</v>
      </c>
      <c r="L3083" s="41"/>
      <c r="M3083" s="41"/>
      <c r="N3083" s="41"/>
      <c r="O3083" s="41"/>
      <c r="P3083" s="41"/>
      <c r="Q3083" s="41"/>
      <c r="R3083" s="41"/>
      <c r="S3083" s="41"/>
      <c r="T3083" s="38"/>
    </row>
    <row r="3084" spans="1:20" ht="128" x14ac:dyDescent="0.2">
      <c r="A3084" s="20">
        <f>'Test Scenarios'!A3093</f>
        <v>0</v>
      </c>
      <c r="B3084" s="44">
        <f>'Test Scenarios'!K3093</f>
        <v>0</v>
      </c>
      <c r="C3084" s="42">
        <f>'Test Scenarios'!B3093</f>
        <v>0</v>
      </c>
      <c r="D3084" s="43" t="str">
        <f>"F-"&amp;'Test Scenarios'!M3093&amp;"-"&amp;'Test Scenarios'!C3093&amp;"-"&amp;C3084</f>
        <v>F---0</v>
      </c>
      <c r="E3084" s="43" t="s">
        <v>6576</v>
      </c>
      <c r="F3084" s="43">
        <f>'Test Scenarios'!G3093</f>
        <v>0</v>
      </c>
      <c r="G3084" s="43" t="str">
        <f>"Objective"&amp;CHAR(10)
&amp;'Test Scenarios'!L3093&amp;CHAR(10)&amp;CHAR(10)&amp;
"Test Case Description"&amp;CHAR(10)
&amp;'Test Scenarios'!D3093&amp;CHAR(10)&amp;CHAR(10)&amp;
"Expected Results"&amp;CHAR(10)&amp;'Test Scenarios'!F3093</f>
        <v xml:space="preserve">Objective
Test Case Description
Expected Results
</v>
      </c>
      <c r="H3084" s="41"/>
      <c r="I3084" s="43" t="s">
        <v>6577</v>
      </c>
      <c r="J3084" s="41" t="str">
        <f>"TST-F "&amp;_xlfn.XLOOKUP('Test Scenarios'!M3093,'Taxonomy and Epics'!H:H,'Taxonomy and Epics'!E:E)</f>
        <v xml:space="preserve">TST-F </v>
      </c>
      <c r="K3084" s="36" t="str">
        <f>"Phase1,"&amp;_xlfn.XLOOKUP('Test Scenarios'!M3093,'Taxonomy and Epics'!H:H,'Taxonomy and Epics'!B:B)&amp;"_"&amp;_xlfn.XLOOKUP('Test Scenarios'!M3093,'Taxonomy and Epics'!H:H,'Taxonomy and Epics'!C:C)&amp;","&amp;'Test Scenarios'!M3093&amp;",Fin_Functional, Workday"</f>
        <v>Phase1,_,,Fin_Functional, Workday</v>
      </c>
      <c r="L3084" s="41"/>
      <c r="M3084" s="41"/>
      <c r="N3084" s="41"/>
      <c r="O3084" s="41"/>
      <c r="P3084" s="41"/>
      <c r="Q3084" s="41"/>
      <c r="R3084" s="41"/>
      <c r="S3084" s="41"/>
      <c r="T3084" s="38"/>
    </row>
    <row r="3085" spans="1:20" ht="128" x14ac:dyDescent="0.2">
      <c r="A3085" s="20">
        <f>'Test Scenarios'!A3094</f>
        <v>0</v>
      </c>
      <c r="B3085" s="44">
        <f>'Test Scenarios'!K3094</f>
        <v>0</v>
      </c>
      <c r="C3085" s="42">
        <f>'Test Scenarios'!B3094</f>
        <v>0</v>
      </c>
      <c r="D3085" s="43" t="str">
        <f>"F-"&amp;'Test Scenarios'!M3094&amp;"-"&amp;'Test Scenarios'!C3094&amp;"-"&amp;C3085</f>
        <v>F---0</v>
      </c>
      <c r="E3085" s="43" t="s">
        <v>6576</v>
      </c>
      <c r="F3085" s="43">
        <f>'Test Scenarios'!G3094</f>
        <v>0</v>
      </c>
      <c r="G3085" s="43" t="str">
        <f>"Objective"&amp;CHAR(10)
&amp;'Test Scenarios'!L3094&amp;CHAR(10)&amp;CHAR(10)&amp;
"Test Case Description"&amp;CHAR(10)
&amp;'Test Scenarios'!D3094&amp;CHAR(10)&amp;CHAR(10)&amp;
"Expected Results"&amp;CHAR(10)&amp;'Test Scenarios'!F3094</f>
        <v xml:space="preserve">Objective
Test Case Description
Expected Results
</v>
      </c>
      <c r="H3085" s="41"/>
      <c r="I3085" s="43" t="s">
        <v>6577</v>
      </c>
      <c r="J3085" s="41" t="str">
        <f>"TST-F "&amp;_xlfn.XLOOKUP('Test Scenarios'!M3094,'Taxonomy and Epics'!H:H,'Taxonomy and Epics'!E:E)</f>
        <v xml:space="preserve">TST-F </v>
      </c>
      <c r="K3085" s="36" t="str">
        <f>"Phase1,"&amp;_xlfn.XLOOKUP('Test Scenarios'!M3094,'Taxonomy and Epics'!H:H,'Taxonomy and Epics'!B:B)&amp;"_"&amp;_xlfn.XLOOKUP('Test Scenarios'!M3094,'Taxonomy and Epics'!H:H,'Taxonomy and Epics'!C:C)&amp;","&amp;'Test Scenarios'!M3094&amp;",Fin_Functional, Workday"</f>
        <v>Phase1,_,,Fin_Functional, Workday</v>
      </c>
      <c r="L3085" s="41"/>
      <c r="M3085" s="41"/>
      <c r="N3085" s="41"/>
      <c r="O3085" s="41"/>
      <c r="P3085" s="41"/>
      <c r="Q3085" s="41"/>
      <c r="R3085" s="41"/>
      <c r="S3085" s="41"/>
      <c r="T3085" s="38"/>
    </row>
    <row r="3086" spans="1:20" ht="128" x14ac:dyDescent="0.2">
      <c r="A3086" s="20">
        <f>'Test Scenarios'!A3095</f>
        <v>0</v>
      </c>
      <c r="B3086" s="44">
        <f>'Test Scenarios'!K3095</f>
        <v>0</v>
      </c>
      <c r="C3086" s="42">
        <f>'Test Scenarios'!B3095</f>
        <v>0</v>
      </c>
      <c r="D3086" s="43" t="str">
        <f>"F-"&amp;'Test Scenarios'!M3095&amp;"-"&amp;'Test Scenarios'!C3095&amp;"-"&amp;C3086</f>
        <v>F---0</v>
      </c>
      <c r="E3086" s="43" t="s">
        <v>6576</v>
      </c>
      <c r="F3086" s="43">
        <f>'Test Scenarios'!G3095</f>
        <v>0</v>
      </c>
      <c r="G3086" s="43" t="str">
        <f>"Objective"&amp;CHAR(10)
&amp;'Test Scenarios'!L3095&amp;CHAR(10)&amp;CHAR(10)&amp;
"Test Case Description"&amp;CHAR(10)
&amp;'Test Scenarios'!D3095&amp;CHAR(10)&amp;CHAR(10)&amp;
"Expected Results"&amp;CHAR(10)&amp;'Test Scenarios'!F3095</f>
        <v xml:space="preserve">Objective
Test Case Description
Expected Results
</v>
      </c>
      <c r="H3086" s="41"/>
      <c r="I3086" s="43" t="s">
        <v>6577</v>
      </c>
      <c r="J3086" s="41" t="str">
        <f>"TST-F "&amp;_xlfn.XLOOKUP('Test Scenarios'!M3095,'Taxonomy and Epics'!H:H,'Taxonomy and Epics'!E:E)</f>
        <v xml:space="preserve">TST-F </v>
      </c>
      <c r="K3086" s="36" t="str">
        <f>"Phase1,"&amp;_xlfn.XLOOKUP('Test Scenarios'!M3095,'Taxonomy and Epics'!H:H,'Taxonomy and Epics'!B:B)&amp;"_"&amp;_xlfn.XLOOKUP('Test Scenarios'!M3095,'Taxonomy and Epics'!H:H,'Taxonomy and Epics'!C:C)&amp;","&amp;'Test Scenarios'!M3095&amp;",Fin_Functional, Workday"</f>
        <v>Phase1,_,,Fin_Functional, Workday</v>
      </c>
      <c r="L3086" s="41"/>
      <c r="M3086" s="41"/>
      <c r="N3086" s="41"/>
      <c r="O3086" s="41"/>
      <c r="P3086" s="41"/>
      <c r="Q3086" s="41"/>
      <c r="R3086" s="41"/>
      <c r="S3086" s="41"/>
      <c r="T3086" s="38"/>
    </row>
    <row r="3087" spans="1:20" ht="128" x14ac:dyDescent="0.2">
      <c r="A3087" s="20">
        <f>'Test Scenarios'!A3096</f>
        <v>0</v>
      </c>
      <c r="B3087" s="44">
        <f>'Test Scenarios'!K3096</f>
        <v>0</v>
      </c>
      <c r="C3087" s="42">
        <f>'Test Scenarios'!B3096</f>
        <v>0</v>
      </c>
      <c r="D3087" s="43" t="str">
        <f>"F-"&amp;'Test Scenarios'!M3096&amp;"-"&amp;'Test Scenarios'!C3096&amp;"-"&amp;C3087</f>
        <v>F---0</v>
      </c>
      <c r="E3087" s="43" t="s">
        <v>6576</v>
      </c>
      <c r="F3087" s="43">
        <f>'Test Scenarios'!G3096</f>
        <v>0</v>
      </c>
      <c r="G3087" s="43" t="str">
        <f>"Objective"&amp;CHAR(10)
&amp;'Test Scenarios'!L3096&amp;CHAR(10)&amp;CHAR(10)&amp;
"Test Case Description"&amp;CHAR(10)
&amp;'Test Scenarios'!D3096&amp;CHAR(10)&amp;CHAR(10)&amp;
"Expected Results"&amp;CHAR(10)&amp;'Test Scenarios'!F3096</f>
        <v xml:space="preserve">Objective
Test Case Description
Expected Results
</v>
      </c>
      <c r="H3087" s="41"/>
      <c r="I3087" s="43" t="s">
        <v>6577</v>
      </c>
      <c r="J3087" s="41" t="str">
        <f>"TST-F "&amp;_xlfn.XLOOKUP('Test Scenarios'!M3096,'Taxonomy and Epics'!H:H,'Taxonomy and Epics'!E:E)</f>
        <v xml:space="preserve">TST-F </v>
      </c>
      <c r="K3087" s="36" t="str">
        <f>"Phase1,"&amp;_xlfn.XLOOKUP('Test Scenarios'!M3096,'Taxonomy and Epics'!H:H,'Taxonomy and Epics'!B:B)&amp;"_"&amp;_xlfn.XLOOKUP('Test Scenarios'!M3096,'Taxonomy and Epics'!H:H,'Taxonomy and Epics'!C:C)&amp;","&amp;'Test Scenarios'!M3096&amp;",Fin_Functional, Workday"</f>
        <v>Phase1,_,,Fin_Functional, Workday</v>
      </c>
      <c r="L3087" s="41"/>
      <c r="M3087" s="41"/>
      <c r="N3087" s="41"/>
      <c r="O3087" s="41"/>
      <c r="P3087" s="41"/>
      <c r="Q3087" s="41"/>
      <c r="R3087" s="41"/>
      <c r="S3087" s="41"/>
      <c r="T3087" s="38"/>
    </row>
    <row r="3088" spans="1:20" ht="128" x14ac:dyDescent="0.2">
      <c r="A3088" s="20">
        <f>'Test Scenarios'!A3097</f>
        <v>0</v>
      </c>
      <c r="B3088" s="44">
        <f>'Test Scenarios'!K3097</f>
        <v>0</v>
      </c>
      <c r="C3088" s="42">
        <f>'Test Scenarios'!B3097</f>
        <v>0</v>
      </c>
      <c r="D3088" s="43" t="str">
        <f>"F-"&amp;'Test Scenarios'!M3097&amp;"-"&amp;'Test Scenarios'!C3097&amp;"-"&amp;C3088</f>
        <v>F---0</v>
      </c>
      <c r="E3088" s="43" t="s">
        <v>6576</v>
      </c>
      <c r="F3088" s="43">
        <f>'Test Scenarios'!G3097</f>
        <v>0</v>
      </c>
      <c r="G3088" s="43" t="str">
        <f>"Objective"&amp;CHAR(10)
&amp;'Test Scenarios'!L3097&amp;CHAR(10)&amp;CHAR(10)&amp;
"Test Case Description"&amp;CHAR(10)
&amp;'Test Scenarios'!D3097&amp;CHAR(10)&amp;CHAR(10)&amp;
"Expected Results"&amp;CHAR(10)&amp;'Test Scenarios'!F3097</f>
        <v xml:space="preserve">Objective
Test Case Description
Expected Results
</v>
      </c>
      <c r="H3088" s="41"/>
      <c r="I3088" s="43" t="s">
        <v>6577</v>
      </c>
      <c r="J3088" s="41" t="str">
        <f>"TST-F "&amp;_xlfn.XLOOKUP('Test Scenarios'!M3097,'Taxonomy and Epics'!H:H,'Taxonomy and Epics'!E:E)</f>
        <v xml:space="preserve">TST-F </v>
      </c>
      <c r="K3088" s="36" t="str">
        <f>"Phase1,"&amp;_xlfn.XLOOKUP('Test Scenarios'!M3097,'Taxonomy and Epics'!H:H,'Taxonomy and Epics'!B:B)&amp;"_"&amp;_xlfn.XLOOKUP('Test Scenarios'!M3097,'Taxonomy and Epics'!H:H,'Taxonomy and Epics'!C:C)&amp;","&amp;'Test Scenarios'!M3097&amp;",Fin_Functional, Workday"</f>
        <v>Phase1,_,,Fin_Functional, Workday</v>
      </c>
      <c r="L3088" s="41"/>
      <c r="M3088" s="41"/>
      <c r="N3088" s="41"/>
      <c r="O3088" s="41"/>
      <c r="P3088" s="41"/>
      <c r="Q3088" s="41"/>
      <c r="R3088" s="41"/>
      <c r="S3088" s="41"/>
      <c r="T3088" s="38"/>
    </row>
    <row r="3089" spans="1:20" ht="128" x14ac:dyDescent="0.2">
      <c r="A3089" s="20">
        <f>'Test Scenarios'!A3098</f>
        <v>0</v>
      </c>
      <c r="B3089" s="44">
        <f>'Test Scenarios'!K3098</f>
        <v>0</v>
      </c>
      <c r="C3089" s="42">
        <f>'Test Scenarios'!B3098</f>
        <v>0</v>
      </c>
      <c r="D3089" s="43" t="str">
        <f>"F-"&amp;'Test Scenarios'!M3098&amp;"-"&amp;'Test Scenarios'!C3098&amp;"-"&amp;C3089</f>
        <v>F---0</v>
      </c>
      <c r="E3089" s="43" t="s">
        <v>6576</v>
      </c>
      <c r="F3089" s="43">
        <f>'Test Scenarios'!G3098</f>
        <v>0</v>
      </c>
      <c r="G3089" s="43" t="str">
        <f>"Objective"&amp;CHAR(10)
&amp;'Test Scenarios'!L3098&amp;CHAR(10)&amp;CHAR(10)&amp;
"Test Case Description"&amp;CHAR(10)
&amp;'Test Scenarios'!D3098&amp;CHAR(10)&amp;CHAR(10)&amp;
"Expected Results"&amp;CHAR(10)&amp;'Test Scenarios'!F3098</f>
        <v xml:space="preserve">Objective
Test Case Description
Expected Results
</v>
      </c>
      <c r="H3089" s="41"/>
      <c r="I3089" s="43" t="s">
        <v>6577</v>
      </c>
      <c r="J3089" s="41" t="str">
        <f>"TST-F "&amp;_xlfn.XLOOKUP('Test Scenarios'!M3098,'Taxonomy and Epics'!H:H,'Taxonomy and Epics'!E:E)</f>
        <v xml:space="preserve">TST-F </v>
      </c>
      <c r="K3089" s="36" t="str">
        <f>"Phase1,"&amp;_xlfn.XLOOKUP('Test Scenarios'!M3098,'Taxonomy and Epics'!H:H,'Taxonomy and Epics'!B:B)&amp;"_"&amp;_xlfn.XLOOKUP('Test Scenarios'!M3098,'Taxonomy and Epics'!H:H,'Taxonomy and Epics'!C:C)&amp;","&amp;'Test Scenarios'!M3098&amp;",Fin_Functional, Workday"</f>
        <v>Phase1,_,,Fin_Functional, Workday</v>
      </c>
      <c r="L3089" s="41"/>
      <c r="M3089" s="41"/>
      <c r="N3089" s="41"/>
      <c r="O3089" s="41"/>
      <c r="P3089" s="41"/>
      <c r="Q3089" s="41"/>
      <c r="R3089" s="41"/>
      <c r="S3089" s="41"/>
      <c r="T3089" s="38"/>
    </row>
    <row r="3090" spans="1:20" ht="128" x14ac:dyDescent="0.2">
      <c r="A3090" s="20">
        <f>'Test Scenarios'!A3099</f>
        <v>0</v>
      </c>
      <c r="B3090" s="44">
        <f>'Test Scenarios'!K3099</f>
        <v>0</v>
      </c>
      <c r="C3090" s="42">
        <f>'Test Scenarios'!B3099</f>
        <v>0</v>
      </c>
      <c r="D3090" s="43" t="str">
        <f>"F-"&amp;'Test Scenarios'!M3099&amp;"-"&amp;'Test Scenarios'!C3099&amp;"-"&amp;C3090</f>
        <v>F---0</v>
      </c>
      <c r="E3090" s="43" t="s">
        <v>6576</v>
      </c>
      <c r="F3090" s="43">
        <f>'Test Scenarios'!G3099</f>
        <v>0</v>
      </c>
      <c r="G3090" s="43" t="str">
        <f>"Objective"&amp;CHAR(10)
&amp;'Test Scenarios'!L3099&amp;CHAR(10)&amp;CHAR(10)&amp;
"Test Case Description"&amp;CHAR(10)
&amp;'Test Scenarios'!D3099&amp;CHAR(10)&amp;CHAR(10)&amp;
"Expected Results"&amp;CHAR(10)&amp;'Test Scenarios'!F3099</f>
        <v xml:space="preserve">Objective
Test Case Description
Expected Results
</v>
      </c>
      <c r="H3090" s="41"/>
      <c r="I3090" s="43" t="s">
        <v>6577</v>
      </c>
      <c r="J3090" s="41" t="str">
        <f>"TST-F "&amp;_xlfn.XLOOKUP('Test Scenarios'!M3099,'Taxonomy and Epics'!H:H,'Taxonomy and Epics'!E:E)</f>
        <v xml:space="preserve">TST-F </v>
      </c>
      <c r="K3090" s="36" t="str">
        <f>"Phase1,"&amp;_xlfn.XLOOKUP('Test Scenarios'!M3099,'Taxonomy and Epics'!H:H,'Taxonomy and Epics'!B:B)&amp;"_"&amp;_xlfn.XLOOKUP('Test Scenarios'!M3099,'Taxonomy and Epics'!H:H,'Taxonomy and Epics'!C:C)&amp;","&amp;'Test Scenarios'!M3099&amp;",Fin_Functional, Workday"</f>
        <v>Phase1,_,,Fin_Functional, Workday</v>
      </c>
      <c r="L3090" s="41"/>
      <c r="M3090" s="41"/>
      <c r="N3090" s="41"/>
      <c r="O3090" s="41"/>
      <c r="P3090" s="41"/>
      <c r="Q3090" s="41"/>
      <c r="R3090" s="41"/>
      <c r="S3090" s="41"/>
      <c r="T3090" s="38"/>
    </row>
    <row r="3091" spans="1:20" ht="128" x14ac:dyDescent="0.2">
      <c r="A3091" s="20">
        <f>'Test Scenarios'!A3100</f>
        <v>0</v>
      </c>
      <c r="B3091" s="44">
        <f>'Test Scenarios'!K3100</f>
        <v>0</v>
      </c>
      <c r="C3091" s="42">
        <f>'Test Scenarios'!B3100</f>
        <v>0</v>
      </c>
      <c r="D3091" s="43" t="str">
        <f>"F-"&amp;'Test Scenarios'!M3100&amp;"-"&amp;'Test Scenarios'!C3100&amp;"-"&amp;C3091</f>
        <v>F---0</v>
      </c>
      <c r="E3091" s="43" t="s">
        <v>6576</v>
      </c>
      <c r="F3091" s="43">
        <f>'Test Scenarios'!G3100</f>
        <v>0</v>
      </c>
      <c r="G3091" s="43" t="str">
        <f>"Objective"&amp;CHAR(10)
&amp;'Test Scenarios'!L3100&amp;CHAR(10)&amp;CHAR(10)&amp;
"Test Case Description"&amp;CHAR(10)
&amp;'Test Scenarios'!D3100&amp;CHAR(10)&amp;CHAR(10)&amp;
"Expected Results"&amp;CHAR(10)&amp;'Test Scenarios'!F3100</f>
        <v xml:space="preserve">Objective
Test Case Description
Expected Results
</v>
      </c>
      <c r="H3091" s="41"/>
      <c r="I3091" s="43" t="s">
        <v>6577</v>
      </c>
      <c r="J3091" s="41" t="str">
        <f>"TST-F "&amp;_xlfn.XLOOKUP('Test Scenarios'!M3100,'Taxonomy and Epics'!H:H,'Taxonomy and Epics'!E:E)</f>
        <v xml:space="preserve">TST-F </v>
      </c>
      <c r="K3091" s="36" t="str">
        <f>"Phase1,"&amp;_xlfn.XLOOKUP('Test Scenarios'!M3100,'Taxonomy and Epics'!H:H,'Taxonomy and Epics'!B:B)&amp;"_"&amp;_xlfn.XLOOKUP('Test Scenarios'!M3100,'Taxonomy and Epics'!H:H,'Taxonomy and Epics'!C:C)&amp;","&amp;'Test Scenarios'!M3100&amp;",Fin_Functional, Workday"</f>
        <v>Phase1,_,,Fin_Functional, Workday</v>
      </c>
      <c r="L3091" s="41"/>
      <c r="M3091" s="41"/>
      <c r="N3091" s="41"/>
      <c r="O3091" s="41"/>
      <c r="P3091" s="41"/>
      <c r="Q3091" s="41"/>
      <c r="R3091" s="41"/>
      <c r="S3091" s="41"/>
      <c r="T3091" s="38"/>
    </row>
    <row r="3092" spans="1:20" ht="128" x14ac:dyDescent="0.2">
      <c r="A3092" s="20">
        <f>'Test Scenarios'!A3101</f>
        <v>0</v>
      </c>
      <c r="B3092" s="44">
        <f>'Test Scenarios'!K3101</f>
        <v>0</v>
      </c>
      <c r="C3092" s="42">
        <f>'Test Scenarios'!B3101</f>
        <v>0</v>
      </c>
      <c r="D3092" s="43" t="str">
        <f>"F-"&amp;'Test Scenarios'!M3101&amp;"-"&amp;'Test Scenarios'!C3101&amp;"-"&amp;C3092</f>
        <v>F---0</v>
      </c>
      <c r="E3092" s="43" t="s">
        <v>6576</v>
      </c>
      <c r="F3092" s="43">
        <f>'Test Scenarios'!G3101</f>
        <v>0</v>
      </c>
      <c r="G3092" s="43" t="str">
        <f>"Objective"&amp;CHAR(10)
&amp;'Test Scenarios'!L3101&amp;CHAR(10)&amp;CHAR(10)&amp;
"Test Case Description"&amp;CHAR(10)
&amp;'Test Scenarios'!D3101&amp;CHAR(10)&amp;CHAR(10)&amp;
"Expected Results"&amp;CHAR(10)&amp;'Test Scenarios'!F3101</f>
        <v xml:space="preserve">Objective
Test Case Description
Expected Results
</v>
      </c>
      <c r="H3092" s="41"/>
      <c r="I3092" s="43" t="s">
        <v>6577</v>
      </c>
      <c r="J3092" s="41" t="str">
        <f>"TST-F "&amp;_xlfn.XLOOKUP('Test Scenarios'!M3101,'Taxonomy and Epics'!H:H,'Taxonomy and Epics'!E:E)</f>
        <v xml:space="preserve">TST-F </v>
      </c>
      <c r="K3092" s="36" t="str">
        <f>"Phase1,"&amp;_xlfn.XLOOKUP('Test Scenarios'!M3101,'Taxonomy and Epics'!H:H,'Taxonomy and Epics'!B:B)&amp;"_"&amp;_xlfn.XLOOKUP('Test Scenarios'!M3101,'Taxonomy and Epics'!H:H,'Taxonomy and Epics'!C:C)&amp;","&amp;'Test Scenarios'!M3101&amp;",Fin_Functional, Workday"</f>
        <v>Phase1,_,,Fin_Functional, Workday</v>
      </c>
      <c r="L3092" s="41"/>
      <c r="M3092" s="41"/>
      <c r="N3092" s="41"/>
      <c r="O3092" s="41"/>
      <c r="P3092" s="41"/>
      <c r="Q3092" s="41"/>
      <c r="R3092" s="41"/>
      <c r="S3092" s="41"/>
      <c r="T3092" s="38"/>
    </row>
    <row r="3093" spans="1:20" ht="128" x14ac:dyDescent="0.2">
      <c r="A3093" s="20">
        <f>'Test Scenarios'!A3102</f>
        <v>0</v>
      </c>
      <c r="B3093" s="44">
        <f>'Test Scenarios'!K3102</f>
        <v>0</v>
      </c>
      <c r="C3093" s="42">
        <f>'Test Scenarios'!B3102</f>
        <v>0</v>
      </c>
      <c r="D3093" s="43" t="str">
        <f>"F-"&amp;'Test Scenarios'!M3102&amp;"-"&amp;'Test Scenarios'!C3102&amp;"-"&amp;C3093</f>
        <v>F---0</v>
      </c>
      <c r="E3093" s="43" t="s">
        <v>6576</v>
      </c>
      <c r="F3093" s="43">
        <f>'Test Scenarios'!G3102</f>
        <v>0</v>
      </c>
      <c r="G3093" s="43" t="str">
        <f>"Objective"&amp;CHAR(10)
&amp;'Test Scenarios'!L3102&amp;CHAR(10)&amp;CHAR(10)&amp;
"Test Case Description"&amp;CHAR(10)
&amp;'Test Scenarios'!D3102&amp;CHAR(10)&amp;CHAR(10)&amp;
"Expected Results"&amp;CHAR(10)&amp;'Test Scenarios'!F3102</f>
        <v xml:space="preserve">Objective
Test Case Description
Expected Results
</v>
      </c>
      <c r="H3093" s="41"/>
      <c r="I3093" s="43" t="s">
        <v>6577</v>
      </c>
      <c r="J3093" s="41" t="str">
        <f>"TST-F "&amp;_xlfn.XLOOKUP('Test Scenarios'!M3102,'Taxonomy and Epics'!H:H,'Taxonomy and Epics'!E:E)</f>
        <v xml:space="preserve">TST-F </v>
      </c>
      <c r="K3093" s="36" t="str">
        <f>"Phase1,"&amp;_xlfn.XLOOKUP('Test Scenarios'!M3102,'Taxonomy and Epics'!H:H,'Taxonomy and Epics'!B:B)&amp;"_"&amp;_xlfn.XLOOKUP('Test Scenarios'!M3102,'Taxonomy and Epics'!H:H,'Taxonomy and Epics'!C:C)&amp;","&amp;'Test Scenarios'!M3102&amp;",Fin_Functional, Workday"</f>
        <v>Phase1,_,,Fin_Functional, Workday</v>
      </c>
      <c r="L3093" s="41"/>
      <c r="M3093" s="41"/>
      <c r="N3093" s="41"/>
      <c r="O3093" s="41"/>
      <c r="P3093" s="41"/>
      <c r="Q3093" s="41"/>
      <c r="R3093" s="41"/>
      <c r="S3093" s="41"/>
      <c r="T3093" s="38"/>
    </row>
    <row r="3094" spans="1:20" ht="128" x14ac:dyDescent="0.2">
      <c r="A3094" s="20">
        <f>'Test Scenarios'!A3103</f>
        <v>0</v>
      </c>
      <c r="B3094" s="44">
        <f>'Test Scenarios'!K3103</f>
        <v>0</v>
      </c>
      <c r="C3094" s="42">
        <f>'Test Scenarios'!B3103</f>
        <v>0</v>
      </c>
      <c r="D3094" s="43" t="str">
        <f>"F-"&amp;'Test Scenarios'!M3103&amp;"-"&amp;'Test Scenarios'!C3103&amp;"-"&amp;C3094</f>
        <v>F---0</v>
      </c>
      <c r="E3094" s="43" t="s">
        <v>6576</v>
      </c>
      <c r="F3094" s="43">
        <f>'Test Scenarios'!G3103</f>
        <v>0</v>
      </c>
      <c r="G3094" s="43" t="str">
        <f>"Objective"&amp;CHAR(10)
&amp;'Test Scenarios'!L3103&amp;CHAR(10)&amp;CHAR(10)&amp;
"Test Case Description"&amp;CHAR(10)
&amp;'Test Scenarios'!D3103&amp;CHAR(10)&amp;CHAR(10)&amp;
"Expected Results"&amp;CHAR(10)&amp;'Test Scenarios'!F3103</f>
        <v xml:space="preserve">Objective
Test Case Description
Expected Results
</v>
      </c>
      <c r="H3094" s="41"/>
      <c r="I3094" s="43" t="s">
        <v>6577</v>
      </c>
      <c r="J3094" s="41" t="str">
        <f>"TST-F "&amp;_xlfn.XLOOKUP('Test Scenarios'!M3103,'Taxonomy and Epics'!H:H,'Taxonomy and Epics'!E:E)</f>
        <v xml:space="preserve">TST-F </v>
      </c>
      <c r="K3094" s="36" t="str">
        <f>"Phase1,"&amp;_xlfn.XLOOKUP('Test Scenarios'!M3103,'Taxonomy and Epics'!H:H,'Taxonomy and Epics'!B:B)&amp;"_"&amp;_xlfn.XLOOKUP('Test Scenarios'!M3103,'Taxonomy and Epics'!H:H,'Taxonomy and Epics'!C:C)&amp;","&amp;'Test Scenarios'!M3103&amp;",Fin_Functional, Workday"</f>
        <v>Phase1,_,,Fin_Functional, Workday</v>
      </c>
      <c r="L3094" s="41"/>
      <c r="M3094" s="41"/>
      <c r="N3094" s="41"/>
      <c r="O3094" s="41"/>
      <c r="P3094" s="41"/>
      <c r="Q3094" s="41"/>
      <c r="R3094" s="41"/>
      <c r="S3094" s="41"/>
      <c r="T3094" s="38"/>
    </row>
    <row r="3095" spans="1:20" ht="128" x14ac:dyDescent="0.2">
      <c r="A3095" s="20">
        <f>'Test Scenarios'!A3104</f>
        <v>0</v>
      </c>
      <c r="B3095" s="44">
        <f>'Test Scenarios'!K3104</f>
        <v>0</v>
      </c>
      <c r="C3095" s="42">
        <f>'Test Scenarios'!B3104</f>
        <v>0</v>
      </c>
      <c r="D3095" s="43" t="str">
        <f>"F-"&amp;'Test Scenarios'!M3104&amp;"-"&amp;'Test Scenarios'!C3104&amp;"-"&amp;C3095</f>
        <v>F---0</v>
      </c>
      <c r="E3095" s="43" t="s">
        <v>6576</v>
      </c>
      <c r="F3095" s="43">
        <f>'Test Scenarios'!G3104</f>
        <v>0</v>
      </c>
      <c r="G3095" s="43" t="str">
        <f>"Objective"&amp;CHAR(10)
&amp;'Test Scenarios'!L3104&amp;CHAR(10)&amp;CHAR(10)&amp;
"Test Case Description"&amp;CHAR(10)
&amp;'Test Scenarios'!D3104&amp;CHAR(10)&amp;CHAR(10)&amp;
"Expected Results"&amp;CHAR(10)&amp;'Test Scenarios'!F3104</f>
        <v xml:space="preserve">Objective
Test Case Description
Expected Results
</v>
      </c>
      <c r="H3095" s="41"/>
      <c r="I3095" s="43" t="s">
        <v>6577</v>
      </c>
      <c r="J3095" s="41" t="str">
        <f>"TST-F "&amp;_xlfn.XLOOKUP('Test Scenarios'!M3104,'Taxonomy and Epics'!H:H,'Taxonomy and Epics'!E:E)</f>
        <v xml:space="preserve">TST-F </v>
      </c>
      <c r="K3095" s="36" t="str">
        <f>"Phase1,"&amp;_xlfn.XLOOKUP('Test Scenarios'!M3104,'Taxonomy and Epics'!H:H,'Taxonomy and Epics'!B:B)&amp;"_"&amp;_xlfn.XLOOKUP('Test Scenarios'!M3104,'Taxonomy and Epics'!H:H,'Taxonomy and Epics'!C:C)&amp;","&amp;'Test Scenarios'!M3104&amp;",Fin_Functional, Workday"</f>
        <v>Phase1,_,,Fin_Functional, Workday</v>
      </c>
      <c r="L3095" s="41"/>
      <c r="M3095" s="41"/>
      <c r="N3095" s="41"/>
      <c r="O3095" s="41"/>
      <c r="P3095" s="41"/>
      <c r="Q3095" s="41"/>
      <c r="R3095" s="41"/>
      <c r="S3095" s="41"/>
      <c r="T3095" s="38"/>
    </row>
    <row r="3096" spans="1:20" ht="128" x14ac:dyDescent="0.2">
      <c r="A3096" s="20">
        <f>'Test Scenarios'!A3105</f>
        <v>0</v>
      </c>
      <c r="B3096" s="44">
        <f>'Test Scenarios'!K3105</f>
        <v>0</v>
      </c>
      <c r="C3096" s="42">
        <f>'Test Scenarios'!B3105</f>
        <v>0</v>
      </c>
      <c r="D3096" s="43" t="str">
        <f>"F-"&amp;'Test Scenarios'!M3105&amp;"-"&amp;'Test Scenarios'!C3105&amp;"-"&amp;C3096</f>
        <v>F---0</v>
      </c>
      <c r="E3096" s="43" t="s">
        <v>6576</v>
      </c>
      <c r="F3096" s="43">
        <f>'Test Scenarios'!G3105</f>
        <v>0</v>
      </c>
      <c r="G3096" s="43" t="str">
        <f>"Objective"&amp;CHAR(10)
&amp;'Test Scenarios'!L3105&amp;CHAR(10)&amp;CHAR(10)&amp;
"Test Case Description"&amp;CHAR(10)
&amp;'Test Scenarios'!D3105&amp;CHAR(10)&amp;CHAR(10)&amp;
"Expected Results"&amp;CHAR(10)&amp;'Test Scenarios'!F3105</f>
        <v xml:space="preserve">Objective
Test Case Description
Expected Results
</v>
      </c>
      <c r="H3096" s="41"/>
      <c r="I3096" s="43" t="s">
        <v>6577</v>
      </c>
      <c r="J3096" s="41" t="str">
        <f>"TST-F "&amp;_xlfn.XLOOKUP('Test Scenarios'!M3105,'Taxonomy and Epics'!H:H,'Taxonomy and Epics'!E:E)</f>
        <v xml:space="preserve">TST-F </v>
      </c>
      <c r="K3096" s="36" t="str">
        <f>"Phase1,"&amp;_xlfn.XLOOKUP('Test Scenarios'!M3105,'Taxonomy and Epics'!H:H,'Taxonomy and Epics'!B:B)&amp;"_"&amp;_xlfn.XLOOKUP('Test Scenarios'!M3105,'Taxonomy and Epics'!H:H,'Taxonomy and Epics'!C:C)&amp;","&amp;'Test Scenarios'!M3105&amp;",Fin_Functional, Workday"</f>
        <v>Phase1,_,,Fin_Functional, Workday</v>
      </c>
      <c r="L3096" s="41"/>
      <c r="M3096" s="41"/>
      <c r="N3096" s="41"/>
      <c r="O3096" s="41"/>
      <c r="P3096" s="41"/>
      <c r="Q3096" s="41"/>
      <c r="R3096" s="41"/>
      <c r="S3096" s="41"/>
      <c r="T3096" s="38"/>
    </row>
    <row r="3097" spans="1:20" ht="128" x14ac:dyDescent="0.2">
      <c r="A3097" s="20">
        <f>'Test Scenarios'!A3106</f>
        <v>0</v>
      </c>
      <c r="B3097" s="44">
        <f>'Test Scenarios'!K3106</f>
        <v>0</v>
      </c>
      <c r="C3097" s="42">
        <f>'Test Scenarios'!B3106</f>
        <v>0</v>
      </c>
      <c r="D3097" s="43" t="str">
        <f>"F-"&amp;'Test Scenarios'!M3106&amp;"-"&amp;'Test Scenarios'!C3106&amp;"-"&amp;C3097</f>
        <v>F---0</v>
      </c>
      <c r="E3097" s="43" t="s">
        <v>6576</v>
      </c>
      <c r="F3097" s="43">
        <f>'Test Scenarios'!G3106</f>
        <v>0</v>
      </c>
      <c r="G3097" s="43" t="str">
        <f>"Objective"&amp;CHAR(10)
&amp;'Test Scenarios'!L3106&amp;CHAR(10)&amp;CHAR(10)&amp;
"Test Case Description"&amp;CHAR(10)
&amp;'Test Scenarios'!D3106&amp;CHAR(10)&amp;CHAR(10)&amp;
"Expected Results"&amp;CHAR(10)&amp;'Test Scenarios'!F3106</f>
        <v xml:space="preserve">Objective
Test Case Description
Expected Results
</v>
      </c>
      <c r="H3097" s="41"/>
      <c r="I3097" s="43" t="s">
        <v>6577</v>
      </c>
      <c r="J3097" s="41" t="str">
        <f>"TST-F "&amp;_xlfn.XLOOKUP('Test Scenarios'!M3106,'Taxonomy and Epics'!H:H,'Taxonomy and Epics'!E:E)</f>
        <v xml:space="preserve">TST-F </v>
      </c>
      <c r="K3097" s="36" t="str">
        <f>"Phase1,"&amp;_xlfn.XLOOKUP('Test Scenarios'!M3106,'Taxonomy and Epics'!H:H,'Taxonomy and Epics'!B:B)&amp;"_"&amp;_xlfn.XLOOKUP('Test Scenarios'!M3106,'Taxonomy and Epics'!H:H,'Taxonomy and Epics'!C:C)&amp;","&amp;'Test Scenarios'!M3106&amp;",Fin_Functional, Workday"</f>
        <v>Phase1,_,,Fin_Functional, Workday</v>
      </c>
      <c r="L3097" s="41"/>
      <c r="M3097" s="41"/>
      <c r="N3097" s="41"/>
      <c r="O3097" s="41"/>
      <c r="P3097" s="41"/>
      <c r="Q3097" s="41"/>
      <c r="R3097" s="41"/>
      <c r="S3097" s="41"/>
      <c r="T3097" s="38"/>
    </row>
    <row r="3098" spans="1:20" ht="128" x14ac:dyDescent="0.2">
      <c r="A3098" s="20">
        <f>'Test Scenarios'!A3107</f>
        <v>0</v>
      </c>
      <c r="B3098" s="44">
        <f>'Test Scenarios'!K3107</f>
        <v>0</v>
      </c>
      <c r="C3098" s="42">
        <f>'Test Scenarios'!B3107</f>
        <v>0</v>
      </c>
      <c r="D3098" s="43" t="str">
        <f>"F-"&amp;'Test Scenarios'!M3107&amp;"-"&amp;'Test Scenarios'!C3107&amp;"-"&amp;C3098</f>
        <v>F---0</v>
      </c>
      <c r="E3098" s="43" t="s">
        <v>6576</v>
      </c>
      <c r="F3098" s="43">
        <f>'Test Scenarios'!G3107</f>
        <v>0</v>
      </c>
      <c r="G3098" s="43" t="str">
        <f>"Objective"&amp;CHAR(10)
&amp;'Test Scenarios'!L3107&amp;CHAR(10)&amp;CHAR(10)&amp;
"Test Case Description"&amp;CHAR(10)
&amp;'Test Scenarios'!D3107&amp;CHAR(10)&amp;CHAR(10)&amp;
"Expected Results"&amp;CHAR(10)&amp;'Test Scenarios'!F3107</f>
        <v xml:space="preserve">Objective
Test Case Description
Expected Results
</v>
      </c>
      <c r="H3098" s="41"/>
      <c r="I3098" s="43" t="s">
        <v>6577</v>
      </c>
      <c r="J3098" s="41" t="str">
        <f>"TST-F "&amp;_xlfn.XLOOKUP('Test Scenarios'!M3107,'Taxonomy and Epics'!H:H,'Taxonomy and Epics'!E:E)</f>
        <v xml:space="preserve">TST-F </v>
      </c>
      <c r="K3098" s="36" t="str">
        <f>"Phase1,"&amp;_xlfn.XLOOKUP('Test Scenarios'!M3107,'Taxonomy and Epics'!H:H,'Taxonomy and Epics'!B:B)&amp;"_"&amp;_xlfn.XLOOKUP('Test Scenarios'!M3107,'Taxonomy and Epics'!H:H,'Taxonomy and Epics'!C:C)&amp;","&amp;'Test Scenarios'!M3107&amp;",Fin_Functional, Workday"</f>
        <v>Phase1,_,,Fin_Functional, Workday</v>
      </c>
      <c r="L3098" s="41"/>
      <c r="M3098" s="41"/>
      <c r="N3098" s="41"/>
      <c r="O3098" s="41"/>
      <c r="P3098" s="41"/>
      <c r="Q3098" s="41"/>
      <c r="R3098" s="41"/>
      <c r="S3098" s="41"/>
      <c r="T3098" s="38"/>
    </row>
    <row r="3099" spans="1:20" ht="128" x14ac:dyDescent="0.2">
      <c r="A3099" s="20">
        <f>'Test Scenarios'!A3108</f>
        <v>0</v>
      </c>
      <c r="B3099" s="44">
        <f>'Test Scenarios'!K3108</f>
        <v>0</v>
      </c>
      <c r="C3099" s="42">
        <f>'Test Scenarios'!B3108</f>
        <v>0</v>
      </c>
      <c r="D3099" s="43" t="str">
        <f>"F-"&amp;'Test Scenarios'!M3108&amp;"-"&amp;'Test Scenarios'!C3108&amp;"-"&amp;C3099</f>
        <v>F---0</v>
      </c>
      <c r="E3099" s="43" t="s">
        <v>6576</v>
      </c>
      <c r="F3099" s="43">
        <f>'Test Scenarios'!G3108</f>
        <v>0</v>
      </c>
      <c r="G3099" s="43" t="str">
        <f>"Objective"&amp;CHAR(10)
&amp;'Test Scenarios'!L3108&amp;CHAR(10)&amp;CHAR(10)&amp;
"Test Case Description"&amp;CHAR(10)
&amp;'Test Scenarios'!D3108&amp;CHAR(10)&amp;CHAR(10)&amp;
"Expected Results"&amp;CHAR(10)&amp;'Test Scenarios'!F3108</f>
        <v xml:space="preserve">Objective
Test Case Description
Expected Results
</v>
      </c>
      <c r="H3099" s="41"/>
      <c r="I3099" s="43" t="s">
        <v>6577</v>
      </c>
      <c r="J3099" s="41" t="str">
        <f>"TST-F "&amp;_xlfn.XLOOKUP('Test Scenarios'!M3108,'Taxonomy and Epics'!H:H,'Taxonomy and Epics'!E:E)</f>
        <v xml:space="preserve">TST-F </v>
      </c>
      <c r="K3099" s="36" t="str">
        <f>"Phase1,"&amp;_xlfn.XLOOKUP('Test Scenarios'!M3108,'Taxonomy and Epics'!H:H,'Taxonomy and Epics'!B:B)&amp;"_"&amp;_xlfn.XLOOKUP('Test Scenarios'!M3108,'Taxonomy and Epics'!H:H,'Taxonomy and Epics'!C:C)&amp;","&amp;'Test Scenarios'!M3108&amp;",Fin_Functional, Workday"</f>
        <v>Phase1,_,,Fin_Functional, Workday</v>
      </c>
      <c r="L3099" s="41"/>
      <c r="M3099" s="41"/>
      <c r="N3099" s="41"/>
      <c r="O3099" s="41"/>
      <c r="P3099" s="41"/>
      <c r="Q3099" s="41"/>
      <c r="R3099" s="41"/>
      <c r="S3099" s="41"/>
      <c r="T3099" s="38"/>
    </row>
    <row r="3100" spans="1:20" ht="128" x14ac:dyDescent="0.2">
      <c r="A3100" s="20">
        <f>'Test Scenarios'!A3109</f>
        <v>0</v>
      </c>
      <c r="B3100" s="44">
        <f>'Test Scenarios'!K3109</f>
        <v>0</v>
      </c>
      <c r="C3100" s="42">
        <f>'Test Scenarios'!B3109</f>
        <v>0</v>
      </c>
      <c r="D3100" s="43" t="str">
        <f>"F-"&amp;'Test Scenarios'!M3109&amp;"-"&amp;'Test Scenarios'!C3109&amp;"-"&amp;C3100</f>
        <v>F---0</v>
      </c>
      <c r="E3100" s="43" t="s">
        <v>6576</v>
      </c>
      <c r="F3100" s="43">
        <f>'Test Scenarios'!G3109</f>
        <v>0</v>
      </c>
      <c r="G3100" s="43" t="str">
        <f>"Objective"&amp;CHAR(10)
&amp;'Test Scenarios'!L3109&amp;CHAR(10)&amp;CHAR(10)&amp;
"Test Case Description"&amp;CHAR(10)
&amp;'Test Scenarios'!D3109&amp;CHAR(10)&amp;CHAR(10)&amp;
"Expected Results"&amp;CHAR(10)&amp;'Test Scenarios'!F3109</f>
        <v xml:space="preserve">Objective
Test Case Description
Expected Results
</v>
      </c>
      <c r="H3100" s="41"/>
      <c r="I3100" s="43" t="s">
        <v>6577</v>
      </c>
      <c r="J3100" s="41" t="str">
        <f>"TST-F "&amp;_xlfn.XLOOKUP('Test Scenarios'!M3109,'Taxonomy and Epics'!H:H,'Taxonomy and Epics'!E:E)</f>
        <v xml:space="preserve">TST-F </v>
      </c>
      <c r="K3100" s="36" t="str">
        <f>"Phase1,"&amp;_xlfn.XLOOKUP('Test Scenarios'!M3109,'Taxonomy and Epics'!H:H,'Taxonomy and Epics'!B:B)&amp;"_"&amp;_xlfn.XLOOKUP('Test Scenarios'!M3109,'Taxonomy and Epics'!H:H,'Taxonomy and Epics'!C:C)&amp;","&amp;'Test Scenarios'!M3109&amp;",Fin_Functional, Workday"</f>
        <v>Phase1,_,,Fin_Functional, Workday</v>
      </c>
      <c r="L3100" s="41"/>
      <c r="M3100" s="41"/>
      <c r="N3100" s="41"/>
      <c r="O3100" s="41"/>
      <c r="P3100" s="41"/>
      <c r="Q3100" s="41"/>
      <c r="R3100" s="41"/>
      <c r="S3100" s="41"/>
      <c r="T3100" s="38"/>
    </row>
    <row r="3101" spans="1:20" ht="128" x14ac:dyDescent="0.2">
      <c r="A3101" s="20">
        <f>'Test Scenarios'!A3110</f>
        <v>0</v>
      </c>
      <c r="B3101" s="44">
        <f>'Test Scenarios'!K3110</f>
        <v>0</v>
      </c>
      <c r="C3101" s="42">
        <f>'Test Scenarios'!B3110</f>
        <v>0</v>
      </c>
      <c r="D3101" s="43" t="str">
        <f>"F-"&amp;'Test Scenarios'!M3110&amp;"-"&amp;'Test Scenarios'!C3110&amp;"-"&amp;C3101</f>
        <v>F---0</v>
      </c>
      <c r="E3101" s="43" t="s">
        <v>6576</v>
      </c>
      <c r="F3101" s="43">
        <f>'Test Scenarios'!G3110</f>
        <v>0</v>
      </c>
      <c r="G3101" s="43" t="str">
        <f>"Objective"&amp;CHAR(10)
&amp;'Test Scenarios'!L3110&amp;CHAR(10)&amp;CHAR(10)&amp;
"Test Case Description"&amp;CHAR(10)
&amp;'Test Scenarios'!D3110&amp;CHAR(10)&amp;CHAR(10)&amp;
"Expected Results"&amp;CHAR(10)&amp;'Test Scenarios'!F3110</f>
        <v xml:space="preserve">Objective
Test Case Description
Expected Results
</v>
      </c>
      <c r="H3101" s="41"/>
      <c r="I3101" s="43" t="s">
        <v>6577</v>
      </c>
      <c r="J3101" s="41" t="str">
        <f>"TST-F "&amp;_xlfn.XLOOKUP('Test Scenarios'!M3110,'Taxonomy and Epics'!H:H,'Taxonomy and Epics'!E:E)</f>
        <v xml:space="preserve">TST-F </v>
      </c>
      <c r="K3101" s="36" t="str">
        <f>"Phase1,"&amp;_xlfn.XLOOKUP('Test Scenarios'!M3110,'Taxonomy and Epics'!H:H,'Taxonomy and Epics'!B:B)&amp;"_"&amp;_xlfn.XLOOKUP('Test Scenarios'!M3110,'Taxonomy and Epics'!H:H,'Taxonomy and Epics'!C:C)&amp;","&amp;'Test Scenarios'!M3110&amp;",Fin_Functional, Workday"</f>
        <v>Phase1,_,,Fin_Functional, Workday</v>
      </c>
      <c r="L3101" s="41"/>
      <c r="M3101" s="41"/>
      <c r="N3101" s="41"/>
      <c r="O3101" s="41"/>
      <c r="P3101" s="41"/>
      <c r="Q3101" s="41"/>
      <c r="R3101" s="41"/>
      <c r="S3101" s="41"/>
      <c r="T3101" s="38"/>
    </row>
    <row r="3102" spans="1:20" ht="128" x14ac:dyDescent="0.2">
      <c r="A3102" s="20">
        <f>'Test Scenarios'!A3111</f>
        <v>0</v>
      </c>
      <c r="B3102" s="44">
        <f>'Test Scenarios'!K3111</f>
        <v>0</v>
      </c>
      <c r="C3102" s="42">
        <f>'Test Scenarios'!B3111</f>
        <v>0</v>
      </c>
      <c r="D3102" s="43" t="str">
        <f>"F-"&amp;'Test Scenarios'!M3111&amp;"-"&amp;'Test Scenarios'!C3111&amp;"-"&amp;C3102</f>
        <v>F---0</v>
      </c>
      <c r="E3102" s="43" t="s">
        <v>6576</v>
      </c>
      <c r="F3102" s="43">
        <f>'Test Scenarios'!G3111</f>
        <v>0</v>
      </c>
      <c r="G3102" s="43" t="str">
        <f>"Objective"&amp;CHAR(10)
&amp;'Test Scenarios'!L3111&amp;CHAR(10)&amp;CHAR(10)&amp;
"Test Case Description"&amp;CHAR(10)
&amp;'Test Scenarios'!D3111&amp;CHAR(10)&amp;CHAR(10)&amp;
"Expected Results"&amp;CHAR(10)&amp;'Test Scenarios'!F3111</f>
        <v xml:space="preserve">Objective
Test Case Description
Expected Results
</v>
      </c>
      <c r="H3102" s="41"/>
      <c r="I3102" s="43" t="s">
        <v>6577</v>
      </c>
      <c r="J3102" s="41" t="str">
        <f>"TST-F "&amp;_xlfn.XLOOKUP('Test Scenarios'!M3111,'Taxonomy and Epics'!H:H,'Taxonomy and Epics'!E:E)</f>
        <v xml:space="preserve">TST-F </v>
      </c>
      <c r="K3102" s="36" t="str">
        <f>"Phase1,"&amp;_xlfn.XLOOKUP('Test Scenarios'!M3111,'Taxonomy and Epics'!H:H,'Taxonomy and Epics'!B:B)&amp;"_"&amp;_xlfn.XLOOKUP('Test Scenarios'!M3111,'Taxonomy and Epics'!H:H,'Taxonomy and Epics'!C:C)&amp;","&amp;'Test Scenarios'!M3111&amp;",Fin_Functional, Workday"</f>
        <v>Phase1,_,,Fin_Functional, Workday</v>
      </c>
      <c r="L3102" s="41"/>
      <c r="M3102" s="41"/>
      <c r="N3102" s="41"/>
      <c r="O3102" s="41"/>
      <c r="P3102" s="41"/>
      <c r="Q3102" s="41"/>
      <c r="R3102" s="41"/>
      <c r="S3102" s="41"/>
      <c r="T3102" s="38"/>
    </row>
    <row r="3103" spans="1:20" ht="128" x14ac:dyDescent="0.2">
      <c r="A3103" s="20">
        <f>'Test Scenarios'!A3112</f>
        <v>0</v>
      </c>
      <c r="B3103" s="44">
        <f>'Test Scenarios'!K3112</f>
        <v>0</v>
      </c>
      <c r="C3103" s="42">
        <f>'Test Scenarios'!B3112</f>
        <v>0</v>
      </c>
      <c r="D3103" s="43" t="str">
        <f>"F-"&amp;'Test Scenarios'!M3112&amp;"-"&amp;'Test Scenarios'!C3112&amp;"-"&amp;C3103</f>
        <v>F---0</v>
      </c>
      <c r="E3103" s="43" t="s">
        <v>6576</v>
      </c>
      <c r="F3103" s="43">
        <f>'Test Scenarios'!G3112</f>
        <v>0</v>
      </c>
      <c r="G3103" s="43" t="str">
        <f>"Objective"&amp;CHAR(10)
&amp;'Test Scenarios'!L3112&amp;CHAR(10)&amp;CHAR(10)&amp;
"Test Case Description"&amp;CHAR(10)
&amp;'Test Scenarios'!D3112&amp;CHAR(10)&amp;CHAR(10)&amp;
"Expected Results"&amp;CHAR(10)&amp;'Test Scenarios'!F3112</f>
        <v xml:space="preserve">Objective
Test Case Description
Expected Results
</v>
      </c>
      <c r="H3103" s="41"/>
      <c r="I3103" s="43" t="s">
        <v>6577</v>
      </c>
      <c r="J3103" s="41" t="str">
        <f>"TST-F "&amp;_xlfn.XLOOKUP('Test Scenarios'!M3112,'Taxonomy and Epics'!H:H,'Taxonomy and Epics'!E:E)</f>
        <v xml:space="preserve">TST-F </v>
      </c>
      <c r="K3103" s="36" t="str">
        <f>"Phase1,"&amp;_xlfn.XLOOKUP('Test Scenarios'!M3112,'Taxonomy and Epics'!H:H,'Taxonomy and Epics'!B:B)&amp;"_"&amp;_xlfn.XLOOKUP('Test Scenarios'!M3112,'Taxonomy and Epics'!H:H,'Taxonomy and Epics'!C:C)&amp;","&amp;'Test Scenarios'!M3112&amp;",Fin_Functional, Workday"</f>
        <v>Phase1,_,,Fin_Functional, Workday</v>
      </c>
      <c r="L3103" s="41"/>
      <c r="M3103" s="41"/>
      <c r="N3103" s="41"/>
      <c r="O3103" s="41"/>
      <c r="P3103" s="41"/>
      <c r="Q3103" s="41"/>
      <c r="R3103" s="41"/>
      <c r="S3103" s="41"/>
      <c r="T3103" s="38"/>
    </row>
    <row r="3104" spans="1:20" ht="128" x14ac:dyDescent="0.2">
      <c r="A3104" s="20">
        <f>'Test Scenarios'!A3113</f>
        <v>0</v>
      </c>
      <c r="B3104" s="44">
        <f>'Test Scenarios'!K3113</f>
        <v>0</v>
      </c>
      <c r="C3104" s="42">
        <f>'Test Scenarios'!B3113</f>
        <v>0</v>
      </c>
      <c r="D3104" s="43" t="str">
        <f>"F-"&amp;'Test Scenarios'!M3113&amp;"-"&amp;'Test Scenarios'!C3113&amp;"-"&amp;C3104</f>
        <v>F---0</v>
      </c>
      <c r="E3104" s="43" t="s">
        <v>6576</v>
      </c>
      <c r="F3104" s="43">
        <f>'Test Scenarios'!G3113</f>
        <v>0</v>
      </c>
      <c r="G3104" s="43" t="str">
        <f>"Objective"&amp;CHAR(10)
&amp;'Test Scenarios'!L3113&amp;CHAR(10)&amp;CHAR(10)&amp;
"Test Case Description"&amp;CHAR(10)
&amp;'Test Scenarios'!D3113&amp;CHAR(10)&amp;CHAR(10)&amp;
"Expected Results"&amp;CHAR(10)&amp;'Test Scenarios'!F3113</f>
        <v xml:space="preserve">Objective
Test Case Description
Expected Results
</v>
      </c>
      <c r="H3104" s="41"/>
      <c r="I3104" s="43" t="s">
        <v>6577</v>
      </c>
      <c r="J3104" s="41" t="str">
        <f>"TST-F "&amp;_xlfn.XLOOKUP('Test Scenarios'!M3113,'Taxonomy and Epics'!H:H,'Taxonomy and Epics'!E:E)</f>
        <v xml:space="preserve">TST-F </v>
      </c>
      <c r="K3104" s="36" t="str">
        <f>"Phase1,"&amp;_xlfn.XLOOKUP('Test Scenarios'!M3113,'Taxonomy and Epics'!H:H,'Taxonomy and Epics'!B:B)&amp;"_"&amp;_xlfn.XLOOKUP('Test Scenarios'!M3113,'Taxonomy and Epics'!H:H,'Taxonomy and Epics'!C:C)&amp;","&amp;'Test Scenarios'!M3113&amp;",Fin_Functional, Workday"</f>
        <v>Phase1,_,,Fin_Functional, Workday</v>
      </c>
      <c r="L3104" s="41"/>
      <c r="M3104" s="41"/>
      <c r="N3104" s="41"/>
      <c r="O3104" s="41"/>
      <c r="P3104" s="41"/>
      <c r="Q3104" s="41"/>
      <c r="R3104" s="41"/>
      <c r="S3104" s="41"/>
      <c r="T3104" s="38"/>
    </row>
    <row r="3105" spans="1:20" ht="128" x14ac:dyDescent="0.2">
      <c r="A3105" s="20">
        <f>'Test Scenarios'!A3114</f>
        <v>0</v>
      </c>
      <c r="B3105" s="44">
        <f>'Test Scenarios'!K3114</f>
        <v>0</v>
      </c>
      <c r="C3105" s="42">
        <f>'Test Scenarios'!B3114</f>
        <v>0</v>
      </c>
      <c r="D3105" s="43" t="str">
        <f>"F-"&amp;'Test Scenarios'!M3114&amp;"-"&amp;'Test Scenarios'!C3114&amp;"-"&amp;C3105</f>
        <v>F---0</v>
      </c>
      <c r="E3105" s="43" t="s">
        <v>6576</v>
      </c>
      <c r="F3105" s="43">
        <f>'Test Scenarios'!G3114</f>
        <v>0</v>
      </c>
      <c r="G3105" s="43" t="str">
        <f>"Objective"&amp;CHAR(10)
&amp;'Test Scenarios'!L3114&amp;CHAR(10)&amp;CHAR(10)&amp;
"Test Case Description"&amp;CHAR(10)
&amp;'Test Scenarios'!D3114&amp;CHAR(10)&amp;CHAR(10)&amp;
"Expected Results"&amp;CHAR(10)&amp;'Test Scenarios'!F3114</f>
        <v xml:space="preserve">Objective
Test Case Description
Expected Results
</v>
      </c>
      <c r="H3105" s="41"/>
      <c r="I3105" s="43" t="s">
        <v>6577</v>
      </c>
      <c r="J3105" s="41" t="str">
        <f>"TST-F "&amp;_xlfn.XLOOKUP('Test Scenarios'!M3114,'Taxonomy and Epics'!H:H,'Taxonomy and Epics'!E:E)</f>
        <v xml:space="preserve">TST-F </v>
      </c>
      <c r="K3105" s="36" t="str">
        <f>"Phase1,"&amp;_xlfn.XLOOKUP('Test Scenarios'!M3114,'Taxonomy and Epics'!H:H,'Taxonomy and Epics'!B:B)&amp;"_"&amp;_xlfn.XLOOKUP('Test Scenarios'!M3114,'Taxonomy and Epics'!H:H,'Taxonomy and Epics'!C:C)&amp;","&amp;'Test Scenarios'!M3114&amp;",Fin_Functional, Workday"</f>
        <v>Phase1,_,,Fin_Functional, Workday</v>
      </c>
      <c r="L3105" s="41"/>
      <c r="M3105" s="41"/>
      <c r="N3105" s="41"/>
      <c r="O3105" s="41"/>
      <c r="P3105" s="41"/>
      <c r="Q3105" s="41"/>
      <c r="R3105" s="41"/>
      <c r="S3105" s="41"/>
      <c r="T3105" s="38"/>
    </row>
    <row r="3106" spans="1:20" ht="128" x14ac:dyDescent="0.2">
      <c r="A3106" s="20">
        <f>'Test Scenarios'!A3115</f>
        <v>0</v>
      </c>
      <c r="B3106" s="44">
        <f>'Test Scenarios'!K3115</f>
        <v>0</v>
      </c>
      <c r="C3106" s="42">
        <f>'Test Scenarios'!B3115</f>
        <v>0</v>
      </c>
      <c r="D3106" s="43" t="str">
        <f>"F-"&amp;'Test Scenarios'!M3115&amp;"-"&amp;'Test Scenarios'!C3115&amp;"-"&amp;C3106</f>
        <v>F---0</v>
      </c>
      <c r="E3106" s="43" t="s">
        <v>6576</v>
      </c>
      <c r="F3106" s="43">
        <f>'Test Scenarios'!G3115</f>
        <v>0</v>
      </c>
      <c r="G3106" s="43" t="str">
        <f>"Objective"&amp;CHAR(10)
&amp;'Test Scenarios'!L3115&amp;CHAR(10)&amp;CHAR(10)&amp;
"Test Case Description"&amp;CHAR(10)
&amp;'Test Scenarios'!D3115&amp;CHAR(10)&amp;CHAR(10)&amp;
"Expected Results"&amp;CHAR(10)&amp;'Test Scenarios'!F3115</f>
        <v xml:space="preserve">Objective
Test Case Description
Expected Results
</v>
      </c>
      <c r="H3106" s="41"/>
      <c r="I3106" s="43" t="s">
        <v>6577</v>
      </c>
      <c r="J3106" s="41" t="str">
        <f>"TST-F "&amp;_xlfn.XLOOKUP('Test Scenarios'!M3115,'Taxonomy and Epics'!H:H,'Taxonomy and Epics'!E:E)</f>
        <v xml:space="preserve">TST-F </v>
      </c>
      <c r="K3106" s="36" t="str">
        <f>"Phase1,"&amp;_xlfn.XLOOKUP('Test Scenarios'!M3115,'Taxonomy and Epics'!H:H,'Taxonomy and Epics'!B:B)&amp;"_"&amp;_xlfn.XLOOKUP('Test Scenarios'!M3115,'Taxonomy and Epics'!H:H,'Taxonomy and Epics'!C:C)&amp;","&amp;'Test Scenarios'!M3115&amp;",Fin_Functional, Workday"</f>
        <v>Phase1,_,,Fin_Functional, Workday</v>
      </c>
      <c r="L3106" s="41"/>
      <c r="M3106" s="41"/>
      <c r="N3106" s="41"/>
      <c r="O3106" s="41"/>
      <c r="P3106" s="41"/>
      <c r="Q3106" s="41"/>
      <c r="R3106" s="41"/>
      <c r="S3106" s="41"/>
      <c r="T3106" s="38"/>
    </row>
    <row r="3107" spans="1:20" ht="128" x14ac:dyDescent="0.2">
      <c r="A3107" s="20">
        <f>'Test Scenarios'!A3116</f>
        <v>0</v>
      </c>
      <c r="B3107" s="44">
        <f>'Test Scenarios'!K3116</f>
        <v>0</v>
      </c>
      <c r="C3107" s="42">
        <f>'Test Scenarios'!B3116</f>
        <v>0</v>
      </c>
      <c r="D3107" s="43" t="str">
        <f>"F-"&amp;'Test Scenarios'!M3116&amp;"-"&amp;'Test Scenarios'!C3116&amp;"-"&amp;C3107</f>
        <v>F---0</v>
      </c>
      <c r="E3107" s="43" t="s">
        <v>6576</v>
      </c>
      <c r="F3107" s="43">
        <f>'Test Scenarios'!G3116</f>
        <v>0</v>
      </c>
      <c r="G3107" s="43" t="str">
        <f>"Objective"&amp;CHAR(10)
&amp;'Test Scenarios'!L3116&amp;CHAR(10)&amp;CHAR(10)&amp;
"Test Case Description"&amp;CHAR(10)
&amp;'Test Scenarios'!D3116&amp;CHAR(10)&amp;CHAR(10)&amp;
"Expected Results"&amp;CHAR(10)&amp;'Test Scenarios'!F3116</f>
        <v xml:space="preserve">Objective
Test Case Description
Expected Results
</v>
      </c>
      <c r="H3107" s="41"/>
      <c r="I3107" s="43" t="s">
        <v>6577</v>
      </c>
      <c r="J3107" s="41" t="str">
        <f>"TST-F "&amp;_xlfn.XLOOKUP('Test Scenarios'!M3116,'Taxonomy and Epics'!H:H,'Taxonomy and Epics'!E:E)</f>
        <v xml:space="preserve">TST-F </v>
      </c>
      <c r="K3107" s="36" t="str">
        <f>"Phase1,"&amp;_xlfn.XLOOKUP('Test Scenarios'!M3116,'Taxonomy and Epics'!H:H,'Taxonomy and Epics'!B:B)&amp;"_"&amp;_xlfn.XLOOKUP('Test Scenarios'!M3116,'Taxonomy and Epics'!H:H,'Taxonomy and Epics'!C:C)&amp;","&amp;'Test Scenarios'!M3116&amp;",Fin_Functional, Workday"</f>
        <v>Phase1,_,,Fin_Functional, Workday</v>
      </c>
      <c r="L3107" s="41"/>
      <c r="M3107" s="41"/>
      <c r="N3107" s="41"/>
      <c r="O3107" s="41"/>
      <c r="P3107" s="41"/>
      <c r="Q3107" s="41"/>
      <c r="R3107" s="41"/>
      <c r="S3107" s="41"/>
      <c r="T3107" s="38"/>
    </row>
    <row r="3108" spans="1:20" ht="128" x14ac:dyDescent="0.2">
      <c r="A3108" s="20">
        <f>'Test Scenarios'!A3117</f>
        <v>0</v>
      </c>
      <c r="B3108" s="44">
        <f>'Test Scenarios'!K3117</f>
        <v>0</v>
      </c>
      <c r="C3108" s="42">
        <f>'Test Scenarios'!B3117</f>
        <v>0</v>
      </c>
      <c r="D3108" s="43" t="str">
        <f>"F-"&amp;'Test Scenarios'!M3117&amp;"-"&amp;'Test Scenarios'!C3117&amp;"-"&amp;C3108</f>
        <v>F---0</v>
      </c>
      <c r="E3108" s="43" t="s">
        <v>6576</v>
      </c>
      <c r="F3108" s="43">
        <f>'Test Scenarios'!G3117</f>
        <v>0</v>
      </c>
      <c r="G3108" s="43" t="str">
        <f>"Objective"&amp;CHAR(10)
&amp;'Test Scenarios'!L3117&amp;CHAR(10)&amp;CHAR(10)&amp;
"Test Case Description"&amp;CHAR(10)
&amp;'Test Scenarios'!D3117&amp;CHAR(10)&amp;CHAR(10)&amp;
"Expected Results"&amp;CHAR(10)&amp;'Test Scenarios'!F3117</f>
        <v xml:space="preserve">Objective
Test Case Description
Expected Results
</v>
      </c>
      <c r="H3108" s="41"/>
      <c r="I3108" s="43" t="s">
        <v>6577</v>
      </c>
      <c r="J3108" s="41" t="str">
        <f>"TST-F "&amp;_xlfn.XLOOKUP('Test Scenarios'!M3117,'Taxonomy and Epics'!H:H,'Taxonomy and Epics'!E:E)</f>
        <v xml:space="preserve">TST-F </v>
      </c>
      <c r="K3108" s="36" t="str">
        <f>"Phase1,"&amp;_xlfn.XLOOKUP('Test Scenarios'!M3117,'Taxonomy and Epics'!H:H,'Taxonomy and Epics'!B:B)&amp;"_"&amp;_xlfn.XLOOKUP('Test Scenarios'!M3117,'Taxonomy and Epics'!H:H,'Taxonomy and Epics'!C:C)&amp;","&amp;'Test Scenarios'!M3117&amp;",Fin_Functional, Workday"</f>
        <v>Phase1,_,,Fin_Functional, Workday</v>
      </c>
      <c r="L3108" s="41"/>
      <c r="M3108" s="41"/>
      <c r="N3108" s="41"/>
      <c r="O3108" s="41"/>
      <c r="P3108" s="41"/>
      <c r="Q3108" s="41"/>
      <c r="R3108" s="41"/>
      <c r="S3108" s="41"/>
      <c r="T3108" s="38"/>
    </row>
    <row r="3109" spans="1:20" ht="128" x14ac:dyDescent="0.2">
      <c r="A3109" s="20">
        <f>'Test Scenarios'!A3118</f>
        <v>0</v>
      </c>
      <c r="B3109" s="44">
        <f>'Test Scenarios'!K3118</f>
        <v>0</v>
      </c>
      <c r="C3109" s="42">
        <f>'Test Scenarios'!B3118</f>
        <v>0</v>
      </c>
      <c r="D3109" s="43" t="str">
        <f>"F-"&amp;'Test Scenarios'!M3118&amp;"-"&amp;'Test Scenarios'!C3118&amp;"-"&amp;C3109</f>
        <v>F---0</v>
      </c>
      <c r="E3109" s="43" t="s">
        <v>6576</v>
      </c>
      <c r="F3109" s="43">
        <f>'Test Scenarios'!G3118</f>
        <v>0</v>
      </c>
      <c r="G3109" s="43" t="str">
        <f>"Objective"&amp;CHAR(10)
&amp;'Test Scenarios'!L3118&amp;CHAR(10)&amp;CHAR(10)&amp;
"Test Case Description"&amp;CHAR(10)
&amp;'Test Scenarios'!D3118&amp;CHAR(10)&amp;CHAR(10)&amp;
"Expected Results"&amp;CHAR(10)&amp;'Test Scenarios'!F3118</f>
        <v xml:space="preserve">Objective
Test Case Description
Expected Results
</v>
      </c>
      <c r="H3109" s="41"/>
      <c r="I3109" s="43" t="s">
        <v>6577</v>
      </c>
      <c r="J3109" s="41" t="str">
        <f>"TST-F "&amp;_xlfn.XLOOKUP('Test Scenarios'!M3118,'Taxonomy and Epics'!H:H,'Taxonomy and Epics'!E:E)</f>
        <v xml:space="preserve">TST-F </v>
      </c>
      <c r="K3109" s="36" t="str">
        <f>"Phase1,"&amp;_xlfn.XLOOKUP('Test Scenarios'!M3118,'Taxonomy and Epics'!H:H,'Taxonomy and Epics'!B:B)&amp;"_"&amp;_xlfn.XLOOKUP('Test Scenarios'!M3118,'Taxonomy and Epics'!H:H,'Taxonomy and Epics'!C:C)&amp;","&amp;'Test Scenarios'!M3118&amp;",Fin_Functional, Workday"</f>
        <v>Phase1,_,,Fin_Functional, Workday</v>
      </c>
      <c r="L3109" s="41"/>
      <c r="M3109" s="41"/>
      <c r="N3109" s="41"/>
      <c r="O3109" s="41"/>
      <c r="P3109" s="41"/>
      <c r="Q3109" s="41"/>
      <c r="R3109" s="41"/>
      <c r="S3109" s="41"/>
      <c r="T3109" s="38"/>
    </row>
    <row r="3110" spans="1:20" ht="128" x14ac:dyDescent="0.2">
      <c r="A3110" s="20">
        <f>'Test Scenarios'!A3119</f>
        <v>0</v>
      </c>
      <c r="B3110" s="44">
        <f>'Test Scenarios'!K3119</f>
        <v>0</v>
      </c>
      <c r="C3110" s="42">
        <f>'Test Scenarios'!B3119</f>
        <v>0</v>
      </c>
      <c r="D3110" s="43" t="str">
        <f>"F-"&amp;'Test Scenarios'!M3119&amp;"-"&amp;'Test Scenarios'!C3119&amp;"-"&amp;C3110</f>
        <v>F---0</v>
      </c>
      <c r="E3110" s="43" t="s">
        <v>6576</v>
      </c>
      <c r="F3110" s="43">
        <f>'Test Scenarios'!G3119</f>
        <v>0</v>
      </c>
      <c r="G3110" s="43" t="str">
        <f>"Objective"&amp;CHAR(10)
&amp;'Test Scenarios'!L3119&amp;CHAR(10)&amp;CHAR(10)&amp;
"Test Case Description"&amp;CHAR(10)
&amp;'Test Scenarios'!D3119&amp;CHAR(10)&amp;CHAR(10)&amp;
"Expected Results"&amp;CHAR(10)&amp;'Test Scenarios'!F3119</f>
        <v xml:space="preserve">Objective
Test Case Description
Expected Results
</v>
      </c>
      <c r="H3110" s="41"/>
      <c r="I3110" s="43" t="s">
        <v>6577</v>
      </c>
      <c r="J3110" s="41" t="str">
        <f>"TST-F "&amp;_xlfn.XLOOKUP('Test Scenarios'!M3119,'Taxonomy and Epics'!H:H,'Taxonomy and Epics'!E:E)</f>
        <v xml:space="preserve">TST-F </v>
      </c>
      <c r="K3110" s="36" t="str">
        <f>"Phase1,"&amp;_xlfn.XLOOKUP('Test Scenarios'!M3119,'Taxonomy and Epics'!H:H,'Taxonomy and Epics'!B:B)&amp;"_"&amp;_xlfn.XLOOKUP('Test Scenarios'!M3119,'Taxonomy and Epics'!H:H,'Taxonomy and Epics'!C:C)&amp;","&amp;'Test Scenarios'!M3119&amp;",Fin_Functional, Workday"</f>
        <v>Phase1,_,,Fin_Functional, Workday</v>
      </c>
      <c r="L3110" s="41"/>
      <c r="M3110" s="41"/>
      <c r="N3110" s="41"/>
      <c r="O3110" s="41"/>
      <c r="P3110" s="41"/>
      <c r="Q3110" s="41"/>
      <c r="R3110" s="41"/>
      <c r="S3110" s="41"/>
      <c r="T3110" s="38"/>
    </row>
    <row r="3111" spans="1:20" ht="128" x14ac:dyDescent="0.2">
      <c r="A3111" s="20">
        <f>'Test Scenarios'!A3120</f>
        <v>0</v>
      </c>
      <c r="B3111" s="44">
        <f>'Test Scenarios'!K3120</f>
        <v>0</v>
      </c>
      <c r="C3111" s="42">
        <f>'Test Scenarios'!B3120</f>
        <v>0</v>
      </c>
      <c r="D3111" s="43" t="str">
        <f>"F-"&amp;'Test Scenarios'!M3120&amp;"-"&amp;'Test Scenarios'!C3120&amp;"-"&amp;C3111</f>
        <v>F---0</v>
      </c>
      <c r="E3111" s="43" t="s">
        <v>6576</v>
      </c>
      <c r="F3111" s="43">
        <f>'Test Scenarios'!G3120</f>
        <v>0</v>
      </c>
      <c r="G3111" s="43" t="str">
        <f>"Objective"&amp;CHAR(10)
&amp;'Test Scenarios'!L3120&amp;CHAR(10)&amp;CHAR(10)&amp;
"Test Case Description"&amp;CHAR(10)
&amp;'Test Scenarios'!D3120&amp;CHAR(10)&amp;CHAR(10)&amp;
"Expected Results"&amp;CHAR(10)&amp;'Test Scenarios'!F3120</f>
        <v xml:space="preserve">Objective
Test Case Description
Expected Results
</v>
      </c>
      <c r="H3111" s="41"/>
      <c r="I3111" s="43" t="s">
        <v>6577</v>
      </c>
      <c r="J3111" s="41" t="str">
        <f>"TST-F "&amp;_xlfn.XLOOKUP('Test Scenarios'!M3120,'Taxonomy and Epics'!H:H,'Taxonomy and Epics'!E:E)</f>
        <v xml:space="preserve">TST-F </v>
      </c>
      <c r="K3111" s="36" t="str">
        <f>"Phase1,"&amp;_xlfn.XLOOKUP('Test Scenarios'!M3120,'Taxonomy and Epics'!H:H,'Taxonomy and Epics'!B:B)&amp;"_"&amp;_xlfn.XLOOKUP('Test Scenarios'!M3120,'Taxonomy and Epics'!H:H,'Taxonomy and Epics'!C:C)&amp;","&amp;'Test Scenarios'!M3120&amp;",Fin_Functional, Workday"</f>
        <v>Phase1,_,,Fin_Functional, Workday</v>
      </c>
      <c r="L3111" s="41"/>
      <c r="M3111" s="41"/>
      <c r="N3111" s="41"/>
      <c r="O3111" s="41"/>
      <c r="P3111" s="41"/>
      <c r="Q3111" s="41"/>
      <c r="R3111" s="41"/>
      <c r="S3111" s="41"/>
      <c r="T3111" s="38"/>
    </row>
    <row r="3112" spans="1:20" ht="128" x14ac:dyDescent="0.2">
      <c r="A3112" s="20">
        <f>'Test Scenarios'!A3121</f>
        <v>0</v>
      </c>
      <c r="B3112" s="44">
        <f>'Test Scenarios'!K3121</f>
        <v>0</v>
      </c>
      <c r="C3112" s="42">
        <f>'Test Scenarios'!B3121</f>
        <v>0</v>
      </c>
      <c r="D3112" s="43" t="str">
        <f>"F-"&amp;'Test Scenarios'!M3121&amp;"-"&amp;'Test Scenarios'!C3121&amp;"-"&amp;C3112</f>
        <v>F---0</v>
      </c>
      <c r="E3112" s="43" t="s">
        <v>6576</v>
      </c>
      <c r="F3112" s="43">
        <f>'Test Scenarios'!G3121</f>
        <v>0</v>
      </c>
      <c r="G3112" s="43" t="str">
        <f>"Objective"&amp;CHAR(10)
&amp;'Test Scenarios'!L3121&amp;CHAR(10)&amp;CHAR(10)&amp;
"Test Case Description"&amp;CHAR(10)
&amp;'Test Scenarios'!D3121&amp;CHAR(10)&amp;CHAR(10)&amp;
"Expected Results"&amp;CHAR(10)&amp;'Test Scenarios'!F3121</f>
        <v xml:space="preserve">Objective
Test Case Description
Expected Results
</v>
      </c>
      <c r="H3112" s="41"/>
      <c r="I3112" s="43" t="s">
        <v>6577</v>
      </c>
      <c r="J3112" s="41" t="str">
        <f>"TST-F "&amp;_xlfn.XLOOKUP('Test Scenarios'!M3121,'Taxonomy and Epics'!H:H,'Taxonomy and Epics'!E:E)</f>
        <v xml:space="preserve">TST-F </v>
      </c>
      <c r="K3112" s="36" t="str">
        <f>"Phase1,"&amp;_xlfn.XLOOKUP('Test Scenarios'!M3121,'Taxonomy and Epics'!H:H,'Taxonomy and Epics'!B:B)&amp;"_"&amp;_xlfn.XLOOKUP('Test Scenarios'!M3121,'Taxonomy and Epics'!H:H,'Taxonomy and Epics'!C:C)&amp;","&amp;'Test Scenarios'!M3121&amp;",Fin_Functional, Workday"</f>
        <v>Phase1,_,,Fin_Functional, Workday</v>
      </c>
      <c r="L3112" s="41"/>
      <c r="M3112" s="41"/>
      <c r="N3112" s="41"/>
      <c r="O3112" s="41"/>
      <c r="P3112" s="41"/>
      <c r="Q3112" s="41"/>
      <c r="R3112" s="41"/>
      <c r="S3112" s="41"/>
      <c r="T3112" s="38"/>
    </row>
    <row r="3113" spans="1:20" ht="128" x14ac:dyDescent="0.2">
      <c r="A3113" s="20">
        <f>'Test Scenarios'!A3122</f>
        <v>0</v>
      </c>
      <c r="B3113" s="44">
        <f>'Test Scenarios'!K3122</f>
        <v>0</v>
      </c>
      <c r="C3113" s="42">
        <f>'Test Scenarios'!B3122</f>
        <v>0</v>
      </c>
      <c r="D3113" s="43" t="str">
        <f>"F-"&amp;'Test Scenarios'!M3122&amp;"-"&amp;'Test Scenarios'!C3122&amp;"-"&amp;C3113</f>
        <v>F---0</v>
      </c>
      <c r="E3113" s="43" t="s">
        <v>6576</v>
      </c>
      <c r="F3113" s="43">
        <f>'Test Scenarios'!G3122</f>
        <v>0</v>
      </c>
      <c r="G3113" s="43" t="str">
        <f>"Objective"&amp;CHAR(10)
&amp;'Test Scenarios'!L3122&amp;CHAR(10)&amp;CHAR(10)&amp;
"Test Case Description"&amp;CHAR(10)
&amp;'Test Scenarios'!D3122&amp;CHAR(10)&amp;CHAR(10)&amp;
"Expected Results"&amp;CHAR(10)&amp;'Test Scenarios'!F3122</f>
        <v xml:space="preserve">Objective
Test Case Description
Expected Results
</v>
      </c>
      <c r="H3113" s="41"/>
      <c r="I3113" s="43" t="s">
        <v>6577</v>
      </c>
      <c r="J3113" s="41" t="str">
        <f>"TST-F "&amp;_xlfn.XLOOKUP('Test Scenarios'!M3122,'Taxonomy and Epics'!H:H,'Taxonomy and Epics'!E:E)</f>
        <v xml:space="preserve">TST-F </v>
      </c>
      <c r="K3113" s="36" t="str">
        <f>"Phase1,"&amp;_xlfn.XLOOKUP('Test Scenarios'!M3122,'Taxonomy and Epics'!H:H,'Taxonomy and Epics'!B:B)&amp;"_"&amp;_xlfn.XLOOKUP('Test Scenarios'!M3122,'Taxonomy and Epics'!H:H,'Taxonomy and Epics'!C:C)&amp;","&amp;'Test Scenarios'!M3122&amp;",Fin_Functional, Workday"</f>
        <v>Phase1,_,,Fin_Functional, Workday</v>
      </c>
      <c r="L3113" s="41"/>
      <c r="M3113" s="41"/>
      <c r="N3113" s="41"/>
      <c r="O3113" s="41"/>
      <c r="P3113" s="41"/>
      <c r="Q3113" s="41"/>
      <c r="R3113" s="41"/>
      <c r="S3113" s="41"/>
      <c r="T3113" s="38"/>
    </row>
    <row r="3114" spans="1:20" ht="128" x14ac:dyDescent="0.2">
      <c r="A3114" s="20">
        <f>'Test Scenarios'!A3123</f>
        <v>0</v>
      </c>
      <c r="B3114" s="44">
        <f>'Test Scenarios'!K3123</f>
        <v>0</v>
      </c>
      <c r="C3114" s="42">
        <f>'Test Scenarios'!B3123</f>
        <v>0</v>
      </c>
      <c r="D3114" s="43" t="str">
        <f>"F-"&amp;'Test Scenarios'!M3123&amp;"-"&amp;'Test Scenarios'!C3123&amp;"-"&amp;C3114</f>
        <v>F---0</v>
      </c>
      <c r="E3114" s="43" t="s">
        <v>6576</v>
      </c>
      <c r="F3114" s="43">
        <f>'Test Scenarios'!G3123</f>
        <v>0</v>
      </c>
      <c r="G3114" s="43" t="str">
        <f>"Objective"&amp;CHAR(10)
&amp;'Test Scenarios'!L3123&amp;CHAR(10)&amp;CHAR(10)&amp;
"Test Case Description"&amp;CHAR(10)
&amp;'Test Scenarios'!D3123&amp;CHAR(10)&amp;CHAR(10)&amp;
"Expected Results"&amp;CHAR(10)&amp;'Test Scenarios'!F3123</f>
        <v xml:space="preserve">Objective
Test Case Description
Expected Results
</v>
      </c>
      <c r="H3114" s="41"/>
      <c r="I3114" s="43" t="s">
        <v>6577</v>
      </c>
      <c r="J3114" s="41" t="str">
        <f>"TST-F "&amp;_xlfn.XLOOKUP('Test Scenarios'!M3123,'Taxonomy and Epics'!H:H,'Taxonomy and Epics'!E:E)</f>
        <v xml:space="preserve">TST-F </v>
      </c>
      <c r="K3114" s="36" t="str">
        <f>"Phase1,"&amp;_xlfn.XLOOKUP('Test Scenarios'!M3123,'Taxonomy and Epics'!H:H,'Taxonomy and Epics'!B:B)&amp;"_"&amp;_xlfn.XLOOKUP('Test Scenarios'!M3123,'Taxonomy and Epics'!H:H,'Taxonomy and Epics'!C:C)&amp;","&amp;'Test Scenarios'!M3123&amp;",Fin_Functional, Workday"</f>
        <v>Phase1,_,,Fin_Functional, Workday</v>
      </c>
      <c r="L3114" s="41"/>
      <c r="M3114" s="41"/>
      <c r="N3114" s="41"/>
      <c r="O3114" s="41"/>
      <c r="P3114" s="41"/>
      <c r="Q3114" s="41"/>
      <c r="R3114" s="41"/>
      <c r="S3114" s="41"/>
      <c r="T3114" s="38"/>
    </row>
    <row r="3115" spans="1:20" ht="128" x14ac:dyDescent="0.2">
      <c r="A3115" s="20">
        <f>'Test Scenarios'!A3124</f>
        <v>0</v>
      </c>
      <c r="B3115" s="44">
        <f>'Test Scenarios'!K3124</f>
        <v>0</v>
      </c>
      <c r="C3115" s="42">
        <f>'Test Scenarios'!B3124</f>
        <v>0</v>
      </c>
      <c r="D3115" s="43" t="str">
        <f>"F-"&amp;'Test Scenarios'!M3124&amp;"-"&amp;'Test Scenarios'!C3124&amp;"-"&amp;C3115</f>
        <v>F---0</v>
      </c>
      <c r="E3115" s="43" t="s">
        <v>6576</v>
      </c>
      <c r="F3115" s="43">
        <f>'Test Scenarios'!G3124</f>
        <v>0</v>
      </c>
      <c r="G3115" s="43" t="str">
        <f>"Objective"&amp;CHAR(10)
&amp;'Test Scenarios'!L3124&amp;CHAR(10)&amp;CHAR(10)&amp;
"Test Case Description"&amp;CHAR(10)
&amp;'Test Scenarios'!D3124&amp;CHAR(10)&amp;CHAR(10)&amp;
"Expected Results"&amp;CHAR(10)&amp;'Test Scenarios'!F3124</f>
        <v xml:space="preserve">Objective
Test Case Description
Expected Results
</v>
      </c>
      <c r="H3115" s="41"/>
      <c r="I3115" s="43" t="s">
        <v>6577</v>
      </c>
      <c r="J3115" s="41" t="str">
        <f>"TST-F "&amp;_xlfn.XLOOKUP('Test Scenarios'!M3124,'Taxonomy and Epics'!H:H,'Taxonomy and Epics'!E:E)</f>
        <v xml:space="preserve">TST-F </v>
      </c>
      <c r="K3115" s="36" t="str">
        <f>"Phase1,"&amp;_xlfn.XLOOKUP('Test Scenarios'!M3124,'Taxonomy and Epics'!H:H,'Taxonomy and Epics'!B:B)&amp;"_"&amp;_xlfn.XLOOKUP('Test Scenarios'!M3124,'Taxonomy and Epics'!H:H,'Taxonomy and Epics'!C:C)&amp;","&amp;'Test Scenarios'!M3124&amp;",Fin_Functional, Workday"</f>
        <v>Phase1,_,,Fin_Functional, Workday</v>
      </c>
      <c r="L3115" s="41"/>
      <c r="M3115" s="41"/>
      <c r="N3115" s="41"/>
      <c r="O3115" s="41"/>
      <c r="P3115" s="41"/>
      <c r="Q3115" s="41"/>
      <c r="R3115" s="41"/>
      <c r="S3115" s="41"/>
      <c r="T3115" s="38"/>
    </row>
    <row r="3116" spans="1:20" ht="128" x14ac:dyDescent="0.2">
      <c r="A3116" s="20">
        <f>'Test Scenarios'!A3125</f>
        <v>0</v>
      </c>
      <c r="B3116" s="44">
        <f>'Test Scenarios'!K3125</f>
        <v>0</v>
      </c>
      <c r="C3116" s="42">
        <f>'Test Scenarios'!B3125</f>
        <v>0</v>
      </c>
      <c r="D3116" s="43" t="str">
        <f>"F-"&amp;'Test Scenarios'!M3125&amp;"-"&amp;'Test Scenarios'!C3125&amp;"-"&amp;C3116</f>
        <v>F---0</v>
      </c>
      <c r="E3116" s="43" t="s">
        <v>6576</v>
      </c>
      <c r="F3116" s="43">
        <f>'Test Scenarios'!G3125</f>
        <v>0</v>
      </c>
      <c r="G3116" s="43" t="str">
        <f>"Objective"&amp;CHAR(10)
&amp;'Test Scenarios'!L3125&amp;CHAR(10)&amp;CHAR(10)&amp;
"Test Case Description"&amp;CHAR(10)
&amp;'Test Scenarios'!D3125&amp;CHAR(10)&amp;CHAR(10)&amp;
"Expected Results"&amp;CHAR(10)&amp;'Test Scenarios'!F3125</f>
        <v xml:space="preserve">Objective
Test Case Description
Expected Results
</v>
      </c>
      <c r="H3116" s="41"/>
      <c r="I3116" s="43" t="s">
        <v>6577</v>
      </c>
      <c r="J3116" s="41" t="str">
        <f>"TST-F "&amp;_xlfn.XLOOKUP('Test Scenarios'!M3125,'Taxonomy and Epics'!H:H,'Taxonomy and Epics'!E:E)</f>
        <v xml:space="preserve">TST-F </v>
      </c>
      <c r="K3116" s="36" t="str">
        <f>"Phase1,"&amp;_xlfn.XLOOKUP('Test Scenarios'!M3125,'Taxonomy and Epics'!H:H,'Taxonomy and Epics'!B:B)&amp;"_"&amp;_xlfn.XLOOKUP('Test Scenarios'!M3125,'Taxonomy and Epics'!H:H,'Taxonomy and Epics'!C:C)&amp;","&amp;'Test Scenarios'!M3125&amp;",Fin_Functional, Workday"</f>
        <v>Phase1,_,,Fin_Functional, Workday</v>
      </c>
      <c r="L3116" s="41"/>
      <c r="M3116" s="41"/>
      <c r="N3116" s="41"/>
      <c r="O3116" s="41"/>
      <c r="P3116" s="41"/>
      <c r="Q3116" s="41"/>
      <c r="R3116" s="41"/>
      <c r="S3116" s="41"/>
      <c r="T3116" s="38"/>
    </row>
    <row r="3117" spans="1:20" ht="128" x14ac:dyDescent="0.2">
      <c r="A3117" s="20">
        <f>'Test Scenarios'!A3126</f>
        <v>0</v>
      </c>
      <c r="B3117" s="44">
        <f>'Test Scenarios'!K3126</f>
        <v>0</v>
      </c>
      <c r="C3117" s="42">
        <f>'Test Scenarios'!B3126</f>
        <v>0</v>
      </c>
      <c r="D3117" s="43" t="str">
        <f>"F-"&amp;'Test Scenarios'!M3126&amp;"-"&amp;'Test Scenarios'!C3126&amp;"-"&amp;C3117</f>
        <v>F---0</v>
      </c>
      <c r="E3117" s="43" t="s">
        <v>6576</v>
      </c>
      <c r="F3117" s="43">
        <f>'Test Scenarios'!G3126</f>
        <v>0</v>
      </c>
      <c r="G3117" s="43" t="str">
        <f>"Objective"&amp;CHAR(10)
&amp;'Test Scenarios'!L3126&amp;CHAR(10)&amp;CHAR(10)&amp;
"Test Case Description"&amp;CHAR(10)
&amp;'Test Scenarios'!D3126&amp;CHAR(10)&amp;CHAR(10)&amp;
"Expected Results"&amp;CHAR(10)&amp;'Test Scenarios'!F3126</f>
        <v xml:space="preserve">Objective
Test Case Description
Expected Results
</v>
      </c>
      <c r="H3117" s="41"/>
      <c r="I3117" s="43" t="s">
        <v>6577</v>
      </c>
      <c r="J3117" s="41" t="str">
        <f>"TST-F "&amp;_xlfn.XLOOKUP('Test Scenarios'!M3126,'Taxonomy and Epics'!H:H,'Taxonomy and Epics'!E:E)</f>
        <v xml:space="preserve">TST-F </v>
      </c>
      <c r="K3117" s="36" t="str">
        <f>"Phase1,"&amp;_xlfn.XLOOKUP('Test Scenarios'!M3126,'Taxonomy and Epics'!H:H,'Taxonomy and Epics'!B:B)&amp;"_"&amp;_xlfn.XLOOKUP('Test Scenarios'!M3126,'Taxonomy and Epics'!H:H,'Taxonomy and Epics'!C:C)&amp;","&amp;'Test Scenarios'!M3126&amp;",Fin_Functional, Workday"</f>
        <v>Phase1,_,,Fin_Functional, Workday</v>
      </c>
      <c r="L3117" s="41"/>
      <c r="M3117" s="41"/>
      <c r="N3117" s="41"/>
      <c r="O3117" s="41"/>
      <c r="P3117" s="41"/>
      <c r="Q3117" s="41"/>
      <c r="R3117" s="41"/>
      <c r="S3117" s="41"/>
      <c r="T3117" s="38"/>
    </row>
    <row r="3118" spans="1:20" ht="128" x14ac:dyDescent="0.2">
      <c r="A3118" s="20">
        <f>'Test Scenarios'!A3127</f>
        <v>0</v>
      </c>
      <c r="B3118" s="44">
        <f>'Test Scenarios'!K3127</f>
        <v>0</v>
      </c>
      <c r="C3118" s="42">
        <f>'Test Scenarios'!B3127</f>
        <v>0</v>
      </c>
      <c r="D3118" s="43" t="str">
        <f>"F-"&amp;'Test Scenarios'!M3127&amp;"-"&amp;'Test Scenarios'!C3127&amp;"-"&amp;C3118</f>
        <v>F---0</v>
      </c>
      <c r="E3118" s="43" t="s">
        <v>6576</v>
      </c>
      <c r="F3118" s="43">
        <f>'Test Scenarios'!G3127</f>
        <v>0</v>
      </c>
      <c r="G3118" s="43" t="str">
        <f>"Objective"&amp;CHAR(10)
&amp;'Test Scenarios'!L3127&amp;CHAR(10)&amp;CHAR(10)&amp;
"Test Case Description"&amp;CHAR(10)
&amp;'Test Scenarios'!D3127&amp;CHAR(10)&amp;CHAR(10)&amp;
"Expected Results"&amp;CHAR(10)&amp;'Test Scenarios'!F3127</f>
        <v xml:space="preserve">Objective
Test Case Description
Expected Results
</v>
      </c>
      <c r="H3118" s="41"/>
      <c r="I3118" s="43" t="s">
        <v>6577</v>
      </c>
      <c r="J3118" s="41" t="str">
        <f>"TST-F "&amp;_xlfn.XLOOKUP('Test Scenarios'!M3127,'Taxonomy and Epics'!H:H,'Taxonomy and Epics'!E:E)</f>
        <v xml:space="preserve">TST-F </v>
      </c>
      <c r="K3118" s="36" t="str">
        <f>"Phase1,"&amp;_xlfn.XLOOKUP('Test Scenarios'!M3127,'Taxonomy and Epics'!H:H,'Taxonomy and Epics'!B:B)&amp;"_"&amp;_xlfn.XLOOKUP('Test Scenarios'!M3127,'Taxonomy and Epics'!H:H,'Taxonomy and Epics'!C:C)&amp;","&amp;'Test Scenarios'!M3127&amp;",Fin_Functional, Workday"</f>
        <v>Phase1,_,,Fin_Functional, Workday</v>
      </c>
      <c r="L3118" s="41"/>
      <c r="M3118" s="41"/>
      <c r="N3118" s="41"/>
      <c r="O3118" s="41"/>
      <c r="P3118" s="41"/>
      <c r="Q3118" s="41"/>
      <c r="R3118" s="41"/>
      <c r="S3118" s="41"/>
      <c r="T3118" s="38"/>
    </row>
    <row r="3119" spans="1:20" ht="128" x14ac:dyDescent="0.2">
      <c r="A3119" s="20">
        <f>'Test Scenarios'!A3128</f>
        <v>0</v>
      </c>
      <c r="B3119" s="44">
        <f>'Test Scenarios'!K3128</f>
        <v>0</v>
      </c>
      <c r="C3119" s="42">
        <f>'Test Scenarios'!B3128</f>
        <v>0</v>
      </c>
      <c r="D3119" s="43" t="str">
        <f>"F-"&amp;'Test Scenarios'!M3128&amp;"-"&amp;'Test Scenarios'!C3128&amp;"-"&amp;C3119</f>
        <v>F---0</v>
      </c>
      <c r="E3119" s="43" t="s">
        <v>6576</v>
      </c>
      <c r="F3119" s="43">
        <f>'Test Scenarios'!G3128</f>
        <v>0</v>
      </c>
      <c r="G3119" s="43" t="str">
        <f>"Objective"&amp;CHAR(10)
&amp;'Test Scenarios'!L3128&amp;CHAR(10)&amp;CHAR(10)&amp;
"Test Case Description"&amp;CHAR(10)
&amp;'Test Scenarios'!D3128&amp;CHAR(10)&amp;CHAR(10)&amp;
"Expected Results"&amp;CHAR(10)&amp;'Test Scenarios'!F3128</f>
        <v xml:space="preserve">Objective
Test Case Description
Expected Results
</v>
      </c>
      <c r="H3119" s="41"/>
      <c r="I3119" s="43" t="s">
        <v>6577</v>
      </c>
      <c r="J3119" s="41" t="str">
        <f>"TST-F "&amp;_xlfn.XLOOKUP('Test Scenarios'!M3128,'Taxonomy and Epics'!H:H,'Taxonomy and Epics'!E:E)</f>
        <v xml:space="preserve">TST-F </v>
      </c>
      <c r="K3119" s="36" t="str">
        <f>"Phase1,"&amp;_xlfn.XLOOKUP('Test Scenarios'!M3128,'Taxonomy and Epics'!H:H,'Taxonomy and Epics'!B:B)&amp;"_"&amp;_xlfn.XLOOKUP('Test Scenarios'!M3128,'Taxonomy and Epics'!H:H,'Taxonomy and Epics'!C:C)&amp;","&amp;'Test Scenarios'!M3128&amp;",Fin_Functional, Workday"</f>
        <v>Phase1,_,,Fin_Functional, Workday</v>
      </c>
      <c r="L3119" s="41"/>
      <c r="M3119" s="41"/>
      <c r="N3119" s="41"/>
      <c r="O3119" s="41"/>
      <c r="P3119" s="41"/>
      <c r="Q3119" s="41"/>
      <c r="R3119" s="41"/>
      <c r="S3119" s="41"/>
      <c r="T3119" s="38"/>
    </row>
    <row r="3120" spans="1:20" ht="128" x14ac:dyDescent="0.2">
      <c r="A3120" s="20">
        <f>'Test Scenarios'!A3129</f>
        <v>0</v>
      </c>
      <c r="B3120" s="44">
        <f>'Test Scenarios'!K3129</f>
        <v>0</v>
      </c>
      <c r="C3120" s="42">
        <f>'Test Scenarios'!B3129</f>
        <v>0</v>
      </c>
      <c r="D3120" s="43" t="str">
        <f>"F-"&amp;'Test Scenarios'!M3129&amp;"-"&amp;'Test Scenarios'!C3129&amp;"-"&amp;C3120</f>
        <v>F---0</v>
      </c>
      <c r="E3120" s="43" t="s">
        <v>6576</v>
      </c>
      <c r="F3120" s="43">
        <f>'Test Scenarios'!G3129</f>
        <v>0</v>
      </c>
      <c r="G3120" s="43" t="str">
        <f>"Objective"&amp;CHAR(10)
&amp;'Test Scenarios'!L3129&amp;CHAR(10)&amp;CHAR(10)&amp;
"Test Case Description"&amp;CHAR(10)
&amp;'Test Scenarios'!D3129&amp;CHAR(10)&amp;CHAR(10)&amp;
"Expected Results"&amp;CHAR(10)&amp;'Test Scenarios'!F3129</f>
        <v xml:space="preserve">Objective
Test Case Description
Expected Results
</v>
      </c>
      <c r="H3120" s="41"/>
      <c r="I3120" s="43" t="s">
        <v>6577</v>
      </c>
      <c r="J3120" s="41" t="str">
        <f>"TST-F "&amp;_xlfn.XLOOKUP('Test Scenarios'!M3129,'Taxonomy and Epics'!H:H,'Taxonomy and Epics'!E:E)</f>
        <v xml:space="preserve">TST-F </v>
      </c>
      <c r="K3120" s="36" t="str">
        <f>"Phase1,"&amp;_xlfn.XLOOKUP('Test Scenarios'!M3129,'Taxonomy and Epics'!H:H,'Taxonomy and Epics'!B:B)&amp;"_"&amp;_xlfn.XLOOKUP('Test Scenarios'!M3129,'Taxonomy and Epics'!H:H,'Taxonomy and Epics'!C:C)&amp;","&amp;'Test Scenarios'!M3129&amp;",Fin_Functional, Workday"</f>
        <v>Phase1,_,,Fin_Functional, Workday</v>
      </c>
      <c r="L3120" s="41"/>
      <c r="M3120" s="41"/>
      <c r="N3120" s="41"/>
      <c r="O3120" s="41"/>
      <c r="P3120" s="41"/>
      <c r="Q3120" s="41"/>
      <c r="R3120" s="41"/>
      <c r="S3120" s="41"/>
      <c r="T3120" s="38"/>
    </row>
    <row r="3121" spans="1:20" ht="128" x14ac:dyDescent="0.2">
      <c r="A3121" s="20">
        <f>'Test Scenarios'!A3130</f>
        <v>0</v>
      </c>
      <c r="B3121" s="44">
        <f>'Test Scenarios'!K3130</f>
        <v>0</v>
      </c>
      <c r="C3121" s="42">
        <f>'Test Scenarios'!B3130</f>
        <v>0</v>
      </c>
      <c r="D3121" s="43" t="str">
        <f>"F-"&amp;'Test Scenarios'!M3130&amp;"-"&amp;'Test Scenarios'!C3130&amp;"-"&amp;C3121</f>
        <v>F---0</v>
      </c>
      <c r="E3121" s="43" t="s">
        <v>6576</v>
      </c>
      <c r="F3121" s="43">
        <f>'Test Scenarios'!G3130</f>
        <v>0</v>
      </c>
      <c r="G3121" s="43" t="str">
        <f>"Objective"&amp;CHAR(10)
&amp;'Test Scenarios'!L3130&amp;CHAR(10)&amp;CHAR(10)&amp;
"Test Case Description"&amp;CHAR(10)
&amp;'Test Scenarios'!D3130&amp;CHAR(10)&amp;CHAR(10)&amp;
"Expected Results"&amp;CHAR(10)&amp;'Test Scenarios'!F3130</f>
        <v xml:space="preserve">Objective
Test Case Description
Expected Results
</v>
      </c>
      <c r="H3121" s="41"/>
      <c r="I3121" s="43" t="s">
        <v>6577</v>
      </c>
      <c r="J3121" s="41" t="str">
        <f>"TST-F "&amp;_xlfn.XLOOKUP('Test Scenarios'!M3130,'Taxonomy and Epics'!H:H,'Taxonomy and Epics'!E:E)</f>
        <v xml:space="preserve">TST-F </v>
      </c>
      <c r="K3121" s="36" t="str">
        <f>"Phase1,"&amp;_xlfn.XLOOKUP('Test Scenarios'!M3130,'Taxonomy and Epics'!H:H,'Taxonomy and Epics'!B:B)&amp;"_"&amp;_xlfn.XLOOKUP('Test Scenarios'!M3130,'Taxonomy and Epics'!H:H,'Taxonomy and Epics'!C:C)&amp;","&amp;'Test Scenarios'!M3130&amp;",Fin_Functional, Workday"</f>
        <v>Phase1,_,,Fin_Functional, Workday</v>
      </c>
      <c r="L3121" s="41"/>
      <c r="M3121" s="41"/>
      <c r="N3121" s="41"/>
      <c r="O3121" s="41"/>
      <c r="P3121" s="41"/>
      <c r="Q3121" s="41"/>
      <c r="R3121" s="41"/>
      <c r="S3121" s="41"/>
      <c r="T3121" s="38"/>
    </row>
    <row r="3122" spans="1:20" ht="128" x14ac:dyDescent="0.2">
      <c r="A3122" s="20">
        <f>'Test Scenarios'!A3131</f>
        <v>0</v>
      </c>
      <c r="B3122" s="44">
        <f>'Test Scenarios'!K3131</f>
        <v>0</v>
      </c>
      <c r="C3122" s="42">
        <f>'Test Scenarios'!B3131</f>
        <v>0</v>
      </c>
      <c r="D3122" s="43" t="str">
        <f>"F-"&amp;'Test Scenarios'!M3131&amp;"-"&amp;'Test Scenarios'!C3131&amp;"-"&amp;C3122</f>
        <v>F---0</v>
      </c>
      <c r="E3122" s="43" t="s">
        <v>6576</v>
      </c>
      <c r="F3122" s="43">
        <f>'Test Scenarios'!G3131</f>
        <v>0</v>
      </c>
      <c r="G3122" s="43" t="str">
        <f>"Objective"&amp;CHAR(10)
&amp;'Test Scenarios'!L3131&amp;CHAR(10)&amp;CHAR(10)&amp;
"Test Case Description"&amp;CHAR(10)
&amp;'Test Scenarios'!D3131&amp;CHAR(10)&amp;CHAR(10)&amp;
"Expected Results"&amp;CHAR(10)&amp;'Test Scenarios'!F3131</f>
        <v xml:space="preserve">Objective
Test Case Description
Expected Results
</v>
      </c>
      <c r="H3122" s="41"/>
      <c r="I3122" s="43" t="s">
        <v>6577</v>
      </c>
      <c r="J3122" s="41" t="str">
        <f>"TST-F "&amp;_xlfn.XLOOKUP('Test Scenarios'!M3131,'Taxonomy and Epics'!H:H,'Taxonomy and Epics'!E:E)</f>
        <v xml:space="preserve">TST-F </v>
      </c>
      <c r="K3122" s="36" t="str">
        <f>"Phase1,"&amp;_xlfn.XLOOKUP('Test Scenarios'!M3131,'Taxonomy and Epics'!H:H,'Taxonomy and Epics'!B:B)&amp;"_"&amp;_xlfn.XLOOKUP('Test Scenarios'!M3131,'Taxonomy and Epics'!H:H,'Taxonomy and Epics'!C:C)&amp;","&amp;'Test Scenarios'!M3131&amp;",Fin_Functional, Workday"</f>
        <v>Phase1,_,,Fin_Functional, Workday</v>
      </c>
      <c r="L3122" s="41"/>
      <c r="M3122" s="41"/>
      <c r="N3122" s="41"/>
      <c r="O3122" s="41"/>
      <c r="P3122" s="41"/>
      <c r="Q3122" s="41"/>
      <c r="R3122" s="41"/>
      <c r="S3122" s="41"/>
      <c r="T3122" s="38"/>
    </row>
    <row r="3123" spans="1:20" ht="128" x14ac:dyDescent="0.2">
      <c r="A3123" s="20">
        <f>'Test Scenarios'!A3132</f>
        <v>0</v>
      </c>
      <c r="B3123" s="44">
        <f>'Test Scenarios'!K3132</f>
        <v>0</v>
      </c>
      <c r="C3123" s="42">
        <f>'Test Scenarios'!B3132</f>
        <v>0</v>
      </c>
      <c r="D3123" s="43" t="str">
        <f>"F-"&amp;'Test Scenarios'!M3132&amp;"-"&amp;'Test Scenarios'!C3132&amp;"-"&amp;C3123</f>
        <v>F---0</v>
      </c>
      <c r="E3123" s="43" t="s">
        <v>6576</v>
      </c>
      <c r="F3123" s="43">
        <f>'Test Scenarios'!G3132</f>
        <v>0</v>
      </c>
      <c r="G3123" s="43" t="str">
        <f>"Objective"&amp;CHAR(10)
&amp;'Test Scenarios'!L3132&amp;CHAR(10)&amp;CHAR(10)&amp;
"Test Case Description"&amp;CHAR(10)
&amp;'Test Scenarios'!D3132&amp;CHAR(10)&amp;CHAR(10)&amp;
"Expected Results"&amp;CHAR(10)&amp;'Test Scenarios'!F3132</f>
        <v xml:space="preserve">Objective
Test Case Description
Expected Results
</v>
      </c>
      <c r="H3123" s="41"/>
      <c r="I3123" s="43" t="s">
        <v>6577</v>
      </c>
      <c r="J3123" s="41" t="str">
        <f>"TST-F "&amp;_xlfn.XLOOKUP('Test Scenarios'!M3132,'Taxonomy and Epics'!H:H,'Taxonomy and Epics'!E:E)</f>
        <v xml:space="preserve">TST-F </v>
      </c>
      <c r="K3123" s="36" t="str">
        <f>"Phase1,"&amp;_xlfn.XLOOKUP('Test Scenarios'!M3132,'Taxonomy and Epics'!H:H,'Taxonomy and Epics'!B:B)&amp;"_"&amp;_xlfn.XLOOKUP('Test Scenarios'!M3132,'Taxonomy and Epics'!H:H,'Taxonomy and Epics'!C:C)&amp;","&amp;'Test Scenarios'!M3132&amp;",Fin_Functional, Workday"</f>
        <v>Phase1,_,,Fin_Functional, Workday</v>
      </c>
      <c r="L3123" s="41"/>
      <c r="M3123" s="41"/>
      <c r="N3123" s="41"/>
      <c r="O3123" s="41"/>
      <c r="P3123" s="41"/>
      <c r="Q3123" s="41"/>
      <c r="R3123" s="41"/>
      <c r="S3123" s="41"/>
      <c r="T3123" s="38"/>
    </row>
    <row r="3124" spans="1:20" ht="128" x14ac:dyDescent="0.2">
      <c r="A3124" s="20">
        <f>'Test Scenarios'!A3133</f>
        <v>0</v>
      </c>
      <c r="B3124" s="44">
        <f>'Test Scenarios'!K3133</f>
        <v>0</v>
      </c>
      <c r="C3124" s="42">
        <f>'Test Scenarios'!B3133</f>
        <v>0</v>
      </c>
      <c r="D3124" s="43" t="str">
        <f>"F-"&amp;'Test Scenarios'!M3133&amp;"-"&amp;'Test Scenarios'!C3133&amp;"-"&amp;C3124</f>
        <v>F---0</v>
      </c>
      <c r="E3124" s="43" t="s">
        <v>6576</v>
      </c>
      <c r="F3124" s="43">
        <f>'Test Scenarios'!G3133</f>
        <v>0</v>
      </c>
      <c r="G3124" s="43" t="str">
        <f>"Objective"&amp;CHAR(10)
&amp;'Test Scenarios'!L3133&amp;CHAR(10)&amp;CHAR(10)&amp;
"Test Case Description"&amp;CHAR(10)
&amp;'Test Scenarios'!D3133&amp;CHAR(10)&amp;CHAR(10)&amp;
"Expected Results"&amp;CHAR(10)&amp;'Test Scenarios'!F3133</f>
        <v xml:space="preserve">Objective
Test Case Description
Expected Results
</v>
      </c>
      <c r="H3124" s="41"/>
      <c r="I3124" s="43" t="s">
        <v>6577</v>
      </c>
      <c r="J3124" s="41" t="str">
        <f>"TST-F "&amp;_xlfn.XLOOKUP('Test Scenarios'!M3133,'Taxonomy and Epics'!H:H,'Taxonomy and Epics'!E:E)</f>
        <v xml:space="preserve">TST-F </v>
      </c>
      <c r="K3124" s="36" t="str">
        <f>"Phase1,"&amp;_xlfn.XLOOKUP('Test Scenarios'!M3133,'Taxonomy and Epics'!H:H,'Taxonomy and Epics'!B:B)&amp;"_"&amp;_xlfn.XLOOKUP('Test Scenarios'!M3133,'Taxonomy and Epics'!H:H,'Taxonomy and Epics'!C:C)&amp;","&amp;'Test Scenarios'!M3133&amp;",Fin_Functional, Workday"</f>
        <v>Phase1,_,,Fin_Functional, Workday</v>
      </c>
      <c r="L3124" s="41"/>
      <c r="M3124" s="41"/>
      <c r="N3124" s="41"/>
      <c r="O3124" s="41"/>
      <c r="P3124" s="41"/>
      <c r="Q3124" s="41"/>
      <c r="R3124" s="41"/>
      <c r="S3124" s="41"/>
      <c r="T3124" s="38"/>
    </row>
    <row r="3125" spans="1:20" ht="128" x14ac:dyDescent="0.2">
      <c r="A3125" s="20">
        <f>'Test Scenarios'!A3134</f>
        <v>0</v>
      </c>
      <c r="B3125" s="44">
        <f>'Test Scenarios'!K3134</f>
        <v>0</v>
      </c>
      <c r="C3125" s="42">
        <f>'Test Scenarios'!B3134</f>
        <v>0</v>
      </c>
      <c r="D3125" s="43" t="str">
        <f>"F-"&amp;'Test Scenarios'!M3134&amp;"-"&amp;'Test Scenarios'!C3134&amp;"-"&amp;C3125</f>
        <v>F---0</v>
      </c>
      <c r="E3125" s="43" t="s">
        <v>6576</v>
      </c>
      <c r="F3125" s="43">
        <f>'Test Scenarios'!G3134</f>
        <v>0</v>
      </c>
      <c r="G3125" s="43" t="str">
        <f>"Objective"&amp;CHAR(10)
&amp;'Test Scenarios'!L3134&amp;CHAR(10)&amp;CHAR(10)&amp;
"Test Case Description"&amp;CHAR(10)
&amp;'Test Scenarios'!D3134&amp;CHAR(10)&amp;CHAR(10)&amp;
"Expected Results"&amp;CHAR(10)&amp;'Test Scenarios'!F3134</f>
        <v xml:space="preserve">Objective
Test Case Description
Expected Results
</v>
      </c>
      <c r="H3125" s="41"/>
      <c r="I3125" s="43" t="s">
        <v>6577</v>
      </c>
      <c r="J3125" s="41" t="str">
        <f>"TST-F "&amp;_xlfn.XLOOKUP('Test Scenarios'!M3134,'Taxonomy and Epics'!H:H,'Taxonomy and Epics'!E:E)</f>
        <v xml:space="preserve">TST-F </v>
      </c>
      <c r="K3125" s="36" t="str">
        <f>"Phase1,"&amp;_xlfn.XLOOKUP('Test Scenarios'!M3134,'Taxonomy and Epics'!H:H,'Taxonomy and Epics'!B:B)&amp;"_"&amp;_xlfn.XLOOKUP('Test Scenarios'!M3134,'Taxonomy and Epics'!H:H,'Taxonomy and Epics'!C:C)&amp;","&amp;'Test Scenarios'!M3134&amp;",Fin_Functional, Workday"</f>
        <v>Phase1,_,,Fin_Functional, Workday</v>
      </c>
      <c r="L3125" s="41"/>
      <c r="M3125" s="41"/>
      <c r="N3125" s="41"/>
      <c r="O3125" s="41"/>
      <c r="P3125" s="41"/>
      <c r="Q3125" s="41"/>
      <c r="R3125" s="41"/>
      <c r="S3125" s="41"/>
      <c r="T3125" s="38"/>
    </row>
    <row r="3126" spans="1:20" ht="128" x14ac:dyDescent="0.2">
      <c r="A3126" s="20">
        <f>'Test Scenarios'!A3135</f>
        <v>0</v>
      </c>
      <c r="B3126" s="44">
        <f>'Test Scenarios'!K3135</f>
        <v>0</v>
      </c>
      <c r="C3126" s="42">
        <f>'Test Scenarios'!B3135</f>
        <v>0</v>
      </c>
      <c r="D3126" s="43" t="str">
        <f>"F-"&amp;'Test Scenarios'!M3135&amp;"-"&amp;'Test Scenarios'!C3135&amp;"-"&amp;C3126</f>
        <v>F---0</v>
      </c>
      <c r="E3126" s="43" t="s">
        <v>6576</v>
      </c>
      <c r="F3126" s="43">
        <f>'Test Scenarios'!G3135</f>
        <v>0</v>
      </c>
      <c r="G3126" s="43" t="str">
        <f>"Objective"&amp;CHAR(10)
&amp;'Test Scenarios'!L3135&amp;CHAR(10)&amp;CHAR(10)&amp;
"Test Case Description"&amp;CHAR(10)
&amp;'Test Scenarios'!D3135&amp;CHAR(10)&amp;CHAR(10)&amp;
"Expected Results"&amp;CHAR(10)&amp;'Test Scenarios'!F3135</f>
        <v xml:space="preserve">Objective
Test Case Description
Expected Results
</v>
      </c>
      <c r="H3126" s="41"/>
      <c r="I3126" s="43" t="s">
        <v>6577</v>
      </c>
      <c r="J3126" s="41" t="str">
        <f>"TST-F "&amp;_xlfn.XLOOKUP('Test Scenarios'!M3135,'Taxonomy and Epics'!H:H,'Taxonomy and Epics'!E:E)</f>
        <v xml:space="preserve">TST-F </v>
      </c>
      <c r="K3126" s="36" t="str">
        <f>"Phase1,"&amp;_xlfn.XLOOKUP('Test Scenarios'!M3135,'Taxonomy and Epics'!H:H,'Taxonomy and Epics'!B:B)&amp;"_"&amp;_xlfn.XLOOKUP('Test Scenarios'!M3135,'Taxonomy and Epics'!H:H,'Taxonomy and Epics'!C:C)&amp;","&amp;'Test Scenarios'!M3135&amp;",Fin_Functional, Workday"</f>
        <v>Phase1,_,,Fin_Functional, Workday</v>
      </c>
      <c r="L3126" s="41"/>
      <c r="M3126" s="41"/>
      <c r="N3126" s="41"/>
      <c r="O3126" s="41"/>
      <c r="P3126" s="41"/>
      <c r="Q3126" s="41"/>
      <c r="R3126" s="41"/>
      <c r="S3126" s="41"/>
      <c r="T3126" s="38"/>
    </row>
    <row r="3127" spans="1:20" ht="128" x14ac:dyDescent="0.2">
      <c r="A3127" s="20">
        <f>'Test Scenarios'!A3136</f>
        <v>0</v>
      </c>
      <c r="B3127" s="44">
        <f>'Test Scenarios'!K3136</f>
        <v>0</v>
      </c>
      <c r="C3127" s="42">
        <f>'Test Scenarios'!B3136</f>
        <v>0</v>
      </c>
      <c r="D3127" s="43" t="str">
        <f>"F-"&amp;'Test Scenarios'!M3136&amp;"-"&amp;'Test Scenarios'!C3136&amp;"-"&amp;C3127</f>
        <v>F---0</v>
      </c>
      <c r="E3127" s="43" t="s">
        <v>6576</v>
      </c>
      <c r="F3127" s="43">
        <f>'Test Scenarios'!G3136</f>
        <v>0</v>
      </c>
      <c r="G3127" s="43" t="str">
        <f>"Objective"&amp;CHAR(10)
&amp;'Test Scenarios'!L3136&amp;CHAR(10)&amp;CHAR(10)&amp;
"Test Case Description"&amp;CHAR(10)
&amp;'Test Scenarios'!D3136&amp;CHAR(10)&amp;CHAR(10)&amp;
"Expected Results"&amp;CHAR(10)&amp;'Test Scenarios'!F3136</f>
        <v xml:space="preserve">Objective
Test Case Description
Expected Results
</v>
      </c>
      <c r="H3127" s="41"/>
      <c r="I3127" s="43" t="s">
        <v>6577</v>
      </c>
      <c r="J3127" s="41" t="str">
        <f>"TST-F "&amp;_xlfn.XLOOKUP('Test Scenarios'!M3136,'Taxonomy and Epics'!H:H,'Taxonomy and Epics'!E:E)</f>
        <v xml:space="preserve">TST-F </v>
      </c>
      <c r="K3127" s="36" t="str">
        <f>"Phase1,"&amp;_xlfn.XLOOKUP('Test Scenarios'!M3136,'Taxonomy and Epics'!H:H,'Taxonomy and Epics'!B:B)&amp;"_"&amp;_xlfn.XLOOKUP('Test Scenarios'!M3136,'Taxonomy and Epics'!H:H,'Taxonomy and Epics'!C:C)&amp;","&amp;'Test Scenarios'!M3136&amp;",Fin_Functional, Workday"</f>
        <v>Phase1,_,,Fin_Functional, Workday</v>
      </c>
      <c r="L3127" s="41"/>
      <c r="M3127" s="41"/>
      <c r="N3127" s="41"/>
      <c r="O3127" s="41"/>
      <c r="P3127" s="41"/>
      <c r="Q3127" s="41"/>
      <c r="R3127" s="41"/>
      <c r="S3127" s="41"/>
      <c r="T3127" s="38"/>
    </row>
    <row r="3128" spans="1:20" ht="128" x14ac:dyDescent="0.2">
      <c r="A3128" s="20">
        <f>'Test Scenarios'!A3137</f>
        <v>0</v>
      </c>
      <c r="B3128" s="44">
        <f>'Test Scenarios'!K3137</f>
        <v>0</v>
      </c>
      <c r="C3128" s="42">
        <f>'Test Scenarios'!B3137</f>
        <v>0</v>
      </c>
      <c r="D3128" s="43" t="str">
        <f>"F-"&amp;'Test Scenarios'!M3137&amp;"-"&amp;'Test Scenarios'!C3137&amp;"-"&amp;C3128</f>
        <v>F---0</v>
      </c>
      <c r="E3128" s="43" t="s">
        <v>6576</v>
      </c>
      <c r="F3128" s="43">
        <f>'Test Scenarios'!G3137</f>
        <v>0</v>
      </c>
      <c r="G3128" s="43" t="str">
        <f>"Objective"&amp;CHAR(10)
&amp;'Test Scenarios'!L3137&amp;CHAR(10)&amp;CHAR(10)&amp;
"Test Case Description"&amp;CHAR(10)
&amp;'Test Scenarios'!D3137&amp;CHAR(10)&amp;CHAR(10)&amp;
"Expected Results"&amp;CHAR(10)&amp;'Test Scenarios'!F3137</f>
        <v xml:space="preserve">Objective
Test Case Description
Expected Results
</v>
      </c>
      <c r="H3128" s="41"/>
      <c r="I3128" s="43" t="s">
        <v>6577</v>
      </c>
      <c r="J3128" s="41" t="str">
        <f>"TST-F "&amp;_xlfn.XLOOKUP('Test Scenarios'!M3137,'Taxonomy and Epics'!H:H,'Taxonomy and Epics'!E:E)</f>
        <v xml:space="preserve">TST-F </v>
      </c>
      <c r="K3128" s="36" t="str">
        <f>"Phase1,"&amp;_xlfn.XLOOKUP('Test Scenarios'!M3137,'Taxonomy and Epics'!H:H,'Taxonomy and Epics'!B:B)&amp;"_"&amp;_xlfn.XLOOKUP('Test Scenarios'!M3137,'Taxonomy and Epics'!H:H,'Taxonomy and Epics'!C:C)&amp;","&amp;'Test Scenarios'!M3137&amp;",Fin_Functional, Workday"</f>
        <v>Phase1,_,,Fin_Functional, Workday</v>
      </c>
      <c r="L3128" s="41"/>
      <c r="M3128" s="41"/>
      <c r="N3128" s="41"/>
      <c r="O3128" s="41"/>
      <c r="P3128" s="41"/>
      <c r="Q3128" s="41"/>
      <c r="R3128" s="41"/>
      <c r="S3128" s="41"/>
      <c r="T3128" s="38"/>
    </row>
    <row r="3129" spans="1:20" ht="128" x14ac:dyDescent="0.2">
      <c r="A3129" s="20">
        <f>'Test Scenarios'!A3138</f>
        <v>0</v>
      </c>
      <c r="B3129" s="44">
        <f>'Test Scenarios'!K3138</f>
        <v>0</v>
      </c>
      <c r="C3129" s="42">
        <f>'Test Scenarios'!B3138</f>
        <v>0</v>
      </c>
      <c r="D3129" s="43" t="str">
        <f>"F-"&amp;'Test Scenarios'!M3138&amp;"-"&amp;'Test Scenarios'!C3138&amp;"-"&amp;C3129</f>
        <v>F---0</v>
      </c>
      <c r="E3129" s="43" t="s">
        <v>6576</v>
      </c>
      <c r="F3129" s="43">
        <f>'Test Scenarios'!G3138</f>
        <v>0</v>
      </c>
      <c r="G3129" s="43" t="str">
        <f>"Objective"&amp;CHAR(10)
&amp;'Test Scenarios'!L3138&amp;CHAR(10)&amp;CHAR(10)&amp;
"Test Case Description"&amp;CHAR(10)
&amp;'Test Scenarios'!D3138&amp;CHAR(10)&amp;CHAR(10)&amp;
"Expected Results"&amp;CHAR(10)&amp;'Test Scenarios'!F3138</f>
        <v xml:space="preserve">Objective
Test Case Description
Expected Results
</v>
      </c>
      <c r="H3129" s="41"/>
      <c r="I3129" s="43" t="s">
        <v>6577</v>
      </c>
      <c r="J3129" s="41" t="str">
        <f>"TST-F "&amp;_xlfn.XLOOKUP('Test Scenarios'!M3138,'Taxonomy and Epics'!H:H,'Taxonomy and Epics'!E:E)</f>
        <v xml:space="preserve">TST-F </v>
      </c>
      <c r="K3129" s="36" t="str">
        <f>"Phase1,"&amp;_xlfn.XLOOKUP('Test Scenarios'!M3138,'Taxonomy and Epics'!H:H,'Taxonomy and Epics'!B:B)&amp;"_"&amp;_xlfn.XLOOKUP('Test Scenarios'!M3138,'Taxonomy and Epics'!H:H,'Taxonomy and Epics'!C:C)&amp;","&amp;'Test Scenarios'!M3138&amp;",Fin_Functional, Workday"</f>
        <v>Phase1,_,,Fin_Functional, Workday</v>
      </c>
      <c r="L3129" s="41"/>
      <c r="M3129" s="41"/>
      <c r="N3129" s="41"/>
      <c r="O3129" s="41"/>
      <c r="P3129" s="41"/>
      <c r="Q3129" s="41"/>
      <c r="R3129" s="41"/>
      <c r="S3129" s="41"/>
      <c r="T3129" s="38"/>
    </row>
    <row r="3130" spans="1:20" ht="128" x14ac:dyDescent="0.2">
      <c r="A3130" s="20">
        <f>'Test Scenarios'!A3139</f>
        <v>0</v>
      </c>
      <c r="B3130" s="44">
        <f>'Test Scenarios'!K3139</f>
        <v>0</v>
      </c>
      <c r="C3130" s="42">
        <f>'Test Scenarios'!B3139</f>
        <v>0</v>
      </c>
      <c r="D3130" s="43" t="str">
        <f>"F-"&amp;'Test Scenarios'!M3139&amp;"-"&amp;'Test Scenarios'!C3139&amp;"-"&amp;C3130</f>
        <v>F---0</v>
      </c>
      <c r="E3130" s="43" t="s">
        <v>6576</v>
      </c>
      <c r="F3130" s="43">
        <f>'Test Scenarios'!G3139</f>
        <v>0</v>
      </c>
      <c r="G3130" s="43" t="str">
        <f>"Objective"&amp;CHAR(10)
&amp;'Test Scenarios'!L3139&amp;CHAR(10)&amp;CHAR(10)&amp;
"Test Case Description"&amp;CHAR(10)
&amp;'Test Scenarios'!D3139&amp;CHAR(10)&amp;CHAR(10)&amp;
"Expected Results"&amp;CHAR(10)&amp;'Test Scenarios'!F3139</f>
        <v xml:space="preserve">Objective
Test Case Description
Expected Results
</v>
      </c>
      <c r="H3130" s="41"/>
      <c r="I3130" s="43" t="s">
        <v>6577</v>
      </c>
      <c r="J3130" s="41" t="str">
        <f>"TST-F "&amp;_xlfn.XLOOKUP('Test Scenarios'!M3139,'Taxonomy and Epics'!H:H,'Taxonomy and Epics'!E:E)</f>
        <v xml:space="preserve">TST-F </v>
      </c>
      <c r="K3130" s="36" t="str">
        <f>"Phase1,"&amp;_xlfn.XLOOKUP('Test Scenarios'!M3139,'Taxonomy and Epics'!H:H,'Taxonomy and Epics'!B:B)&amp;"_"&amp;_xlfn.XLOOKUP('Test Scenarios'!M3139,'Taxonomy and Epics'!H:H,'Taxonomy and Epics'!C:C)&amp;","&amp;'Test Scenarios'!M3139&amp;",Fin_Functional, Workday"</f>
        <v>Phase1,_,,Fin_Functional, Workday</v>
      </c>
      <c r="L3130" s="41"/>
      <c r="M3130" s="41"/>
      <c r="N3130" s="41"/>
      <c r="O3130" s="41"/>
      <c r="P3130" s="41"/>
      <c r="Q3130" s="41"/>
      <c r="R3130" s="41"/>
      <c r="S3130" s="41"/>
      <c r="T3130" s="38"/>
    </row>
    <row r="3131" spans="1:20" ht="128" x14ac:dyDescent="0.2">
      <c r="A3131" s="20">
        <f>'Test Scenarios'!A3140</f>
        <v>0</v>
      </c>
      <c r="B3131" s="44">
        <f>'Test Scenarios'!K3140</f>
        <v>0</v>
      </c>
      <c r="C3131" s="42">
        <f>'Test Scenarios'!B3140</f>
        <v>0</v>
      </c>
      <c r="D3131" s="43" t="str">
        <f>"F-"&amp;'Test Scenarios'!M3140&amp;"-"&amp;'Test Scenarios'!C3140&amp;"-"&amp;C3131</f>
        <v>F---0</v>
      </c>
      <c r="E3131" s="43" t="s">
        <v>6576</v>
      </c>
      <c r="F3131" s="43">
        <f>'Test Scenarios'!G3140</f>
        <v>0</v>
      </c>
      <c r="G3131" s="43" t="str">
        <f>"Objective"&amp;CHAR(10)
&amp;'Test Scenarios'!L3140&amp;CHAR(10)&amp;CHAR(10)&amp;
"Test Case Description"&amp;CHAR(10)
&amp;'Test Scenarios'!D3140&amp;CHAR(10)&amp;CHAR(10)&amp;
"Expected Results"&amp;CHAR(10)&amp;'Test Scenarios'!F3140</f>
        <v xml:space="preserve">Objective
Test Case Description
Expected Results
</v>
      </c>
      <c r="H3131" s="41"/>
      <c r="I3131" s="43" t="s">
        <v>6577</v>
      </c>
      <c r="J3131" s="41" t="str">
        <f>"TST-F "&amp;_xlfn.XLOOKUP('Test Scenarios'!M3140,'Taxonomy and Epics'!H:H,'Taxonomy and Epics'!E:E)</f>
        <v xml:space="preserve">TST-F </v>
      </c>
      <c r="K3131" s="36" t="str">
        <f>"Phase1,"&amp;_xlfn.XLOOKUP('Test Scenarios'!M3140,'Taxonomy and Epics'!H:H,'Taxonomy and Epics'!B:B)&amp;"_"&amp;_xlfn.XLOOKUP('Test Scenarios'!M3140,'Taxonomy and Epics'!H:H,'Taxonomy and Epics'!C:C)&amp;","&amp;'Test Scenarios'!M3140&amp;",Fin_Functional, Workday"</f>
        <v>Phase1,_,,Fin_Functional, Workday</v>
      </c>
      <c r="L3131" s="41"/>
      <c r="M3131" s="41"/>
      <c r="N3131" s="41"/>
      <c r="O3131" s="41"/>
      <c r="P3131" s="41"/>
      <c r="Q3131" s="41"/>
      <c r="R3131" s="41"/>
      <c r="S3131" s="41"/>
      <c r="T3131" s="38"/>
    </row>
    <row r="3132" spans="1:20" ht="128" x14ac:dyDescent="0.2">
      <c r="A3132" s="20">
        <f>'Test Scenarios'!A3141</f>
        <v>0</v>
      </c>
      <c r="B3132" s="44">
        <f>'Test Scenarios'!K3141</f>
        <v>0</v>
      </c>
      <c r="C3132" s="42">
        <f>'Test Scenarios'!B3141</f>
        <v>0</v>
      </c>
      <c r="D3132" s="43" t="str">
        <f>"F-"&amp;'Test Scenarios'!M3141&amp;"-"&amp;'Test Scenarios'!C3141&amp;"-"&amp;C3132</f>
        <v>F---0</v>
      </c>
      <c r="E3132" s="43" t="s">
        <v>6576</v>
      </c>
      <c r="F3132" s="43">
        <f>'Test Scenarios'!G3141</f>
        <v>0</v>
      </c>
      <c r="G3132" s="43" t="str">
        <f>"Objective"&amp;CHAR(10)
&amp;'Test Scenarios'!L3141&amp;CHAR(10)&amp;CHAR(10)&amp;
"Test Case Description"&amp;CHAR(10)
&amp;'Test Scenarios'!D3141&amp;CHAR(10)&amp;CHAR(10)&amp;
"Expected Results"&amp;CHAR(10)&amp;'Test Scenarios'!F3141</f>
        <v xml:space="preserve">Objective
Test Case Description
Expected Results
</v>
      </c>
      <c r="H3132" s="41"/>
      <c r="I3132" s="43" t="s">
        <v>6577</v>
      </c>
      <c r="J3132" s="41" t="str">
        <f>"TST-F "&amp;_xlfn.XLOOKUP('Test Scenarios'!M3141,'Taxonomy and Epics'!H:H,'Taxonomy and Epics'!E:E)</f>
        <v xml:space="preserve">TST-F </v>
      </c>
      <c r="K3132" s="36" t="str">
        <f>"Phase1,"&amp;_xlfn.XLOOKUP('Test Scenarios'!M3141,'Taxonomy and Epics'!H:H,'Taxonomy and Epics'!B:B)&amp;"_"&amp;_xlfn.XLOOKUP('Test Scenarios'!M3141,'Taxonomy and Epics'!H:H,'Taxonomy and Epics'!C:C)&amp;","&amp;'Test Scenarios'!M3141&amp;",Fin_Functional, Workday"</f>
        <v>Phase1,_,,Fin_Functional, Workday</v>
      </c>
      <c r="L3132" s="41"/>
      <c r="M3132" s="41"/>
      <c r="N3132" s="41"/>
      <c r="O3132" s="41"/>
      <c r="P3132" s="41"/>
      <c r="Q3132" s="41"/>
      <c r="R3132" s="41"/>
      <c r="S3132" s="41"/>
      <c r="T3132" s="38"/>
    </row>
    <row r="3133" spans="1:20" ht="128" x14ac:dyDescent="0.2">
      <c r="A3133" s="20">
        <f>'Test Scenarios'!A3142</f>
        <v>0</v>
      </c>
      <c r="B3133" s="44">
        <f>'Test Scenarios'!K3142</f>
        <v>0</v>
      </c>
      <c r="C3133" s="42">
        <f>'Test Scenarios'!B3142</f>
        <v>0</v>
      </c>
      <c r="D3133" s="43" t="str">
        <f>"F-"&amp;'Test Scenarios'!M3142&amp;"-"&amp;'Test Scenarios'!C3142&amp;"-"&amp;C3133</f>
        <v>F---0</v>
      </c>
      <c r="E3133" s="43" t="s">
        <v>6576</v>
      </c>
      <c r="F3133" s="43">
        <f>'Test Scenarios'!G3142</f>
        <v>0</v>
      </c>
      <c r="G3133" s="43" t="str">
        <f>"Objective"&amp;CHAR(10)
&amp;'Test Scenarios'!L3142&amp;CHAR(10)&amp;CHAR(10)&amp;
"Test Case Description"&amp;CHAR(10)
&amp;'Test Scenarios'!D3142&amp;CHAR(10)&amp;CHAR(10)&amp;
"Expected Results"&amp;CHAR(10)&amp;'Test Scenarios'!F3142</f>
        <v xml:space="preserve">Objective
Test Case Description
Expected Results
</v>
      </c>
      <c r="H3133" s="41"/>
      <c r="I3133" s="43" t="s">
        <v>6577</v>
      </c>
      <c r="J3133" s="41" t="str">
        <f>"TST-F "&amp;_xlfn.XLOOKUP('Test Scenarios'!M3142,'Taxonomy and Epics'!H:H,'Taxonomy and Epics'!E:E)</f>
        <v xml:space="preserve">TST-F </v>
      </c>
      <c r="K3133" s="36" t="str">
        <f>"Phase1,"&amp;_xlfn.XLOOKUP('Test Scenarios'!M3142,'Taxonomy and Epics'!H:H,'Taxonomy and Epics'!B:B)&amp;"_"&amp;_xlfn.XLOOKUP('Test Scenarios'!M3142,'Taxonomy and Epics'!H:H,'Taxonomy and Epics'!C:C)&amp;","&amp;'Test Scenarios'!M3142&amp;",Fin_Functional, Workday"</f>
        <v>Phase1,_,,Fin_Functional, Workday</v>
      </c>
      <c r="L3133" s="41"/>
      <c r="M3133" s="41"/>
      <c r="N3133" s="41"/>
      <c r="O3133" s="41"/>
      <c r="P3133" s="41"/>
      <c r="Q3133" s="41"/>
      <c r="R3133" s="41"/>
      <c r="S3133" s="41"/>
      <c r="T3133" s="38"/>
    </row>
    <row r="3134" spans="1:20" ht="128" x14ac:dyDescent="0.2">
      <c r="A3134" s="20">
        <f>'Test Scenarios'!A3143</f>
        <v>0</v>
      </c>
      <c r="B3134" s="44">
        <f>'Test Scenarios'!K3143</f>
        <v>0</v>
      </c>
      <c r="C3134" s="42">
        <f>'Test Scenarios'!B3143</f>
        <v>0</v>
      </c>
      <c r="D3134" s="43" t="str">
        <f>"F-"&amp;'Test Scenarios'!M3143&amp;"-"&amp;'Test Scenarios'!C3143&amp;"-"&amp;C3134</f>
        <v>F---0</v>
      </c>
      <c r="E3134" s="43" t="s">
        <v>6576</v>
      </c>
      <c r="F3134" s="43">
        <f>'Test Scenarios'!G3143</f>
        <v>0</v>
      </c>
      <c r="G3134" s="43" t="str">
        <f>"Objective"&amp;CHAR(10)
&amp;'Test Scenarios'!L3143&amp;CHAR(10)&amp;CHAR(10)&amp;
"Test Case Description"&amp;CHAR(10)
&amp;'Test Scenarios'!D3143&amp;CHAR(10)&amp;CHAR(10)&amp;
"Expected Results"&amp;CHAR(10)&amp;'Test Scenarios'!F3143</f>
        <v xml:space="preserve">Objective
Test Case Description
Expected Results
</v>
      </c>
      <c r="H3134" s="41"/>
      <c r="I3134" s="43" t="s">
        <v>6577</v>
      </c>
      <c r="J3134" s="41" t="str">
        <f>"TST-F "&amp;_xlfn.XLOOKUP('Test Scenarios'!M3143,'Taxonomy and Epics'!H:H,'Taxonomy and Epics'!E:E)</f>
        <v xml:space="preserve">TST-F </v>
      </c>
      <c r="K3134" s="36" t="str">
        <f>"Phase1,"&amp;_xlfn.XLOOKUP('Test Scenarios'!M3143,'Taxonomy and Epics'!H:H,'Taxonomy and Epics'!B:B)&amp;"_"&amp;_xlfn.XLOOKUP('Test Scenarios'!M3143,'Taxonomy and Epics'!H:H,'Taxonomy and Epics'!C:C)&amp;","&amp;'Test Scenarios'!M3143&amp;",Fin_Functional, Workday"</f>
        <v>Phase1,_,,Fin_Functional, Workday</v>
      </c>
      <c r="L3134" s="41"/>
      <c r="M3134" s="41"/>
      <c r="N3134" s="41"/>
      <c r="O3134" s="41"/>
      <c r="P3134" s="41"/>
      <c r="Q3134" s="41"/>
      <c r="R3134" s="41"/>
      <c r="S3134" s="41"/>
      <c r="T3134" s="38"/>
    </row>
    <row r="3135" spans="1:20" ht="128" x14ac:dyDescent="0.2">
      <c r="A3135" s="20">
        <f>'Test Scenarios'!A3144</f>
        <v>0</v>
      </c>
      <c r="B3135" s="44">
        <f>'Test Scenarios'!K3144</f>
        <v>0</v>
      </c>
      <c r="C3135" s="42">
        <f>'Test Scenarios'!B3144</f>
        <v>0</v>
      </c>
      <c r="D3135" s="43" t="str">
        <f>"F-"&amp;'Test Scenarios'!M3144&amp;"-"&amp;'Test Scenarios'!C3144&amp;"-"&amp;C3135</f>
        <v>F---0</v>
      </c>
      <c r="E3135" s="43" t="s">
        <v>6576</v>
      </c>
      <c r="F3135" s="43">
        <f>'Test Scenarios'!G3144</f>
        <v>0</v>
      </c>
      <c r="G3135" s="43" t="str">
        <f>"Objective"&amp;CHAR(10)
&amp;'Test Scenarios'!L3144&amp;CHAR(10)&amp;CHAR(10)&amp;
"Test Case Description"&amp;CHAR(10)
&amp;'Test Scenarios'!D3144&amp;CHAR(10)&amp;CHAR(10)&amp;
"Expected Results"&amp;CHAR(10)&amp;'Test Scenarios'!F3144</f>
        <v xml:space="preserve">Objective
Test Case Description
Expected Results
</v>
      </c>
      <c r="H3135" s="41"/>
      <c r="I3135" s="43" t="s">
        <v>6577</v>
      </c>
      <c r="J3135" s="41" t="str">
        <f>"TST-F "&amp;_xlfn.XLOOKUP('Test Scenarios'!M3144,'Taxonomy and Epics'!H:H,'Taxonomy and Epics'!E:E)</f>
        <v xml:space="preserve">TST-F </v>
      </c>
      <c r="K3135" s="36" t="str">
        <f>"Phase1,"&amp;_xlfn.XLOOKUP('Test Scenarios'!M3144,'Taxonomy and Epics'!H:H,'Taxonomy and Epics'!B:B)&amp;"_"&amp;_xlfn.XLOOKUP('Test Scenarios'!M3144,'Taxonomy and Epics'!H:H,'Taxonomy and Epics'!C:C)&amp;","&amp;'Test Scenarios'!M3144&amp;",Fin_Functional, Workday"</f>
        <v>Phase1,_,,Fin_Functional, Workday</v>
      </c>
      <c r="L3135" s="41"/>
      <c r="M3135" s="41"/>
      <c r="N3135" s="41"/>
      <c r="O3135" s="41"/>
      <c r="P3135" s="41"/>
      <c r="Q3135" s="41"/>
      <c r="R3135" s="41"/>
      <c r="S3135" s="41"/>
      <c r="T3135" s="38"/>
    </row>
    <row r="3136" spans="1:20" ht="128" x14ac:dyDescent="0.2">
      <c r="A3136" s="20">
        <f>'Test Scenarios'!A3145</f>
        <v>0</v>
      </c>
      <c r="B3136" s="44">
        <f>'Test Scenarios'!K3145</f>
        <v>0</v>
      </c>
      <c r="C3136" s="42">
        <f>'Test Scenarios'!B3145</f>
        <v>0</v>
      </c>
      <c r="D3136" s="43" t="str">
        <f>"F-"&amp;'Test Scenarios'!M3145&amp;"-"&amp;'Test Scenarios'!C3145&amp;"-"&amp;C3136</f>
        <v>F---0</v>
      </c>
      <c r="E3136" s="43" t="s">
        <v>6576</v>
      </c>
      <c r="F3136" s="43">
        <f>'Test Scenarios'!G3145</f>
        <v>0</v>
      </c>
      <c r="G3136" s="43" t="str">
        <f>"Objective"&amp;CHAR(10)
&amp;'Test Scenarios'!L3145&amp;CHAR(10)&amp;CHAR(10)&amp;
"Test Case Description"&amp;CHAR(10)
&amp;'Test Scenarios'!D3145&amp;CHAR(10)&amp;CHAR(10)&amp;
"Expected Results"&amp;CHAR(10)&amp;'Test Scenarios'!F3145</f>
        <v xml:space="preserve">Objective
Test Case Description
Expected Results
</v>
      </c>
      <c r="H3136" s="41"/>
      <c r="I3136" s="43" t="s">
        <v>6577</v>
      </c>
      <c r="J3136" s="41" t="str">
        <f>"TST-F "&amp;_xlfn.XLOOKUP('Test Scenarios'!M3145,'Taxonomy and Epics'!H:H,'Taxonomy and Epics'!E:E)</f>
        <v xml:space="preserve">TST-F </v>
      </c>
      <c r="K3136" s="36" t="str">
        <f>"Phase1,"&amp;_xlfn.XLOOKUP('Test Scenarios'!M3145,'Taxonomy and Epics'!H:H,'Taxonomy and Epics'!B:B)&amp;"_"&amp;_xlfn.XLOOKUP('Test Scenarios'!M3145,'Taxonomy and Epics'!H:H,'Taxonomy and Epics'!C:C)&amp;","&amp;'Test Scenarios'!M3145&amp;",Fin_Functional, Workday"</f>
        <v>Phase1,_,,Fin_Functional, Workday</v>
      </c>
      <c r="L3136" s="41"/>
      <c r="M3136" s="41"/>
      <c r="N3136" s="41"/>
      <c r="O3136" s="41"/>
      <c r="P3136" s="41"/>
      <c r="Q3136" s="41"/>
      <c r="R3136" s="41"/>
      <c r="S3136" s="41"/>
      <c r="T3136" s="38"/>
    </row>
    <row r="3137" spans="1:20" ht="128" x14ac:dyDescent="0.2">
      <c r="A3137" s="20">
        <f>'Test Scenarios'!A3146</f>
        <v>0</v>
      </c>
      <c r="B3137" s="44">
        <f>'Test Scenarios'!K3146</f>
        <v>0</v>
      </c>
      <c r="C3137" s="42">
        <f>'Test Scenarios'!B3146</f>
        <v>0</v>
      </c>
      <c r="D3137" s="43" t="str">
        <f>"F-"&amp;'Test Scenarios'!M3146&amp;"-"&amp;'Test Scenarios'!C3146&amp;"-"&amp;C3137</f>
        <v>F---0</v>
      </c>
      <c r="E3137" s="43" t="s">
        <v>6576</v>
      </c>
      <c r="F3137" s="43">
        <f>'Test Scenarios'!G3146</f>
        <v>0</v>
      </c>
      <c r="G3137" s="43" t="str">
        <f>"Objective"&amp;CHAR(10)
&amp;'Test Scenarios'!L3146&amp;CHAR(10)&amp;CHAR(10)&amp;
"Test Case Description"&amp;CHAR(10)
&amp;'Test Scenarios'!D3146&amp;CHAR(10)&amp;CHAR(10)&amp;
"Expected Results"&amp;CHAR(10)&amp;'Test Scenarios'!F3146</f>
        <v xml:space="preserve">Objective
Test Case Description
Expected Results
</v>
      </c>
      <c r="H3137" s="41"/>
      <c r="I3137" s="43" t="s">
        <v>6577</v>
      </c>
      <c r="J3137" s="41" t="str">
        <f>"TST-F "&amp;_xlfn.XLOOKUP('Test Scenarios'!M3146,'Taxonomy and Epics'!H:H,'Taxonomy and Epics'!E:E)</f>
        <v xml:space="preserve">TST-F </v>
      </c>
      <c r="K3137" s="36" t="str">
        <f>"Phase1,"&amp;_xlfn.XLOOKUP('Test Scenarios'!M3146,'Taxonomy and Epics'!H:H,'Taxonomy and Epics'!B:B)&amp;"_"&amp;_xlfn.XLOOKUP('Test Scenarios'!M3146,'Taxonomy and Epics'!H:H,'Taxonomy and Epics'!C:C)&amp;","&amp;'Test Scenarios'!M3146&amp;",Fin_Functional, Workday"</f>
        <v>Phase1,_,,Fin_Functional, Workday</v>
      </c>
      <c r="L3137" s="41"/>
      <c r="M3137" s="41"/>
      <c r="N3137" s="41"/>
      <c r="O3137" s="41"/>
      <c r="P3137" s="41"/>
      <c r="Q3137" s="41"/>
      <c r="R3137" s="41"/>
      <c r="S3137" s="41"/>
      <c r="T3137" s="38"/>
    </row>
    <row r="3138" spans="1:20" ht="128" x14ac:dyDescent="0.2">
      <c r="A3138" s="20">
        <f>'Test Scenarios'!A3147</f>
        <v>0</v>
      </c>
      <c r="B3138" s="44">
        <f>'Test Scenarios'!K3147</f>
        <v>0</v>
      </c>
      <c r="C3138" s="42">
        <f>'Test Scenarios'!B3147</f>
        <v>0</v>
      </c>
      <c r="D3138" s="43" t="str">
        <f>"F-"&amp;'Test Scenarios'!M3147&amp;"-"&amp;'Test Scenarios'!C3147&amp;"-"&amp;C3138</f>
        <v>F---0</v>
      </c>
      <c r="E3138" s="43" t="s">
        <v>6576</v>
      </c>
      <c r="F3138" s="43">
        <f>'Test Scenarios'!G3147</f>
        <v>0</v>
      </c>
      <c r="G3138" s="43" t="str">
        <f>"Objective"&amp;CHAR(10)
&amp;'Test Scenarios'!L3147&amp;CHAR(10)&amp;CHAR(10)&amp;
"Test Case Description"&amp;CHAR(10)
&amp;'Test Scenarios'!D3147&amp;CHAR(10)&amp;CHAR(10)&amp;
"Expected Results"&amp;CHAR(10)&amp;'Test Scenarios'!F3147</f>
        <v xml:space="preserve">Objective
Test Case Description
Expected Results
</v>
      </c>
      <c r="H3138" s="41"/>
      <c r="I3138" s="43" t="s">
        <v>6577</v>
      </c>
      <c r="J3138" s="41" t="str">
        <f>"TST-F "&amp;_xlfn.XLOOKUP('Test Scenarios'!M3147,'Taxonomy and Epics'!H:H,'Taxonomy and Epics'!E:E)</f>
        <v xml:space="preserve">TST-F </v>
      </c>
      <c r="K3138" s="36" t="str">
        <f>"Phase1,"&amp;_xlfn.XLOOKUP('Test Scenarios'!M3147,'Taxonomy and Epics'!H:H,'Taxonomy and Epics'!B:B)&amp;"_"&amp;_xlfn.XLOOKUP('Test Scenarios'!M3147,'Taxonomy and Epics'!H:H,'Taxonomy and Epics'!C:C)&amp;","&amp;'Test Scenarios'!M3147&amp;",Fin_Functional, Workday"</f>
        <v>Phase1,_,,Fin_Functional, Workday</v>
      </c>
      <c r="L3138" s="41"/>
      <c r="M3138" s="41"/>
      <c r="N3138" s="41"/>
      <c r="O3138" s="41"/>
      <c r="P3138" s="41"/>
      <c r="Q3138" s="41"/>
      <c r="R3138" s="41"/>
      <c r="S3138" s="41"/>
      <c r="T3138" s="38"/>
    </row>
    <row r="3139" spans="1:20" ht="128" x14ac:dyDescent="0.2">
      <c r="A3139" s="20">
        <f>'Test Scenarios'!A3148</f>
        <v>0</v>
      </c>
      <c r="B3139" s="44">
        <f>'Test Scenarios'!K3148</f>
        <v>0</v>
      </c>
      <c r="C3139" s="42">
        <f>'Test Scenarios'!B3148</f>
        <v>0</v>
      </c>
      <c r="D3139" s="43" t="str">
        <f>"F-"&amp;'Test Scenarios'!M3148&amp;"-"&amp;'Test Scenarios'!C3148&amp;"-"&amp;C3139</f>
        <v>F---0</v>
      </c>
      <c r="E3139" s="43" t="s">
        <v>6576</v>
      </c>
      <c r="F3139" s="43">
        <f>'Test Scenarios'!G3148</f>
        <v>0</v>
      </c>
      <c r="G3139" s="43" t="str">
        <f>"Objective"&amp;CHAR(10)
&amp;'Test Scenarios'!L3148&amp;CHAR(10)&amp;CHAR(10)&amp;
"Test Case Description"&amp;CHAR(10)
&amp;'Test Scenarios'!D3148&amp;CHAR(10)&amp;CHAR(10)&amp;
"Expected Results"&amp;CHAR(10)&amp;'Test Scenarios'!F3148</f>
        <v xml:space="preserve">Objective
Test Case Description
Expected Results
</v>
      </c>
      <c r="H3139" s="41"/>
      <c r="I3139" s="43" t="s">
        <v>6577</v>
      </c>
      <c r="J3139" s="41" t="str">
        <f>"TST-F "&amp;_xlfn.XLOOKUP('Test Scenarios'!M3148,'Taxonomy and Epics'!H:H,'Taxonomy and Epics'!E:E)</f>
        <v xml:space="preserve">TST-F </v>
      </c>
      <c r="K3139" s="36" t="str">
        <f>"Phase1,"&amp;_xlfn.XLOOKUP('Test Scenarios'!M3148,'Taxonomy and Epics'!H:H,'Taxonomy and Epics'!B:B)&amp;"_"&amp;_xlfn.XLOOKUP('Test Scenarios'!M3148,'Taxonomy and Epics'!H:H,'Taxonomy and Epics'!C:C)&amp;","&amp;'Test Scenarios'!M3148&amp;",Fin_Functional, Workday"</f>
        <v>Phase1,_,,Fin_Functional, Workday</v>
      </c>
      <c r="L3139" s="41"/>
      <c r="M3139" s="41"/>
      <c r="N3139" s="41"/>
      <c r="O3139" s="41"/>
      <c r="P3139" s="41"/>
      <c r="Q3139" s="41"/>
      <c r="R3139" s="41"/>
      <c r="S3139" s="41"/>
      <c r="T3139" s="38"/>
    </row>
    <row r="3140" spans="1:20" ht="128" x14ac:dyDescent="0.2">
      <c r="A3140" s="20">
        <f>'Test Scenarios'!A3149</f>
        <v>0</v>
      </c>
      <c r="B3140" s="44">
        <f>'Test Scenarios'!K3149</f>
        <v>0</v>
      </c>
      <c r="C3140" s="42">
        <f>'Test Scenarios'!B3149</f>
        <v>0</v>
      </c>
      <c r="D3140" s="43" t="str">
        <f>"F-"&amp;'Test Scenarios'!M3149&amp;"-"&amp;'Test Scenarios'!C3149&amp;"-"&amp;C3140</f>
        <v>F---0</v>
      </c>
      <c r="E3140" s="43" t="s">
        <v>6576</v>
      </c>
      <c r="F3140" s="43">
        <f>'Test Scenarios'!G3149</f>
        <v>0</v>
      </c>
      <c r="G3140" s="43" t="str">
        <f>"Objective"&amp;CHAR(10)
&amp;'Test Scenarios'!L3149&amp;CHAR(10)&amp;CHAR(10)&amp;
"Test Case Description"&amp;CHAR(10)
&amp;'Test Scenarios'!D3149&amp;CHAR(10)&amp;CHAR(10)&amp;
"Expected Results"&amp;CHAR(10)&amp;'Test Scenarios'!F3149</f>
        <v xml:space="preserve">Objective
Test Case Description
Expected Results
</v>
      </c>
      <c r="H3140" s="41"/>
      <c r="I3140" s="43" t="s">
        <v>6577</v>
      </c>
      <c r="J3140" s="41" t="str">
        <f>"TST-F "&amp;_xlfn.XLOOKUP('Test Scenarios'!M3149,'Taxonomy and Epics'!H:H,'Taxonomy and Epics'!E:E)</f>
        <v xml:space="preserve">TST-F </v>
      </c>
      <c r="K3140" s="36" t="str">
        <f>"Phase1,"&amp;_xlfn.XLOOKUP('Test Scenarios'!M3149,'Taxonomy and Epics'!H:H,'Taxonomy and Epics'!B:B)&amp;"_"&amp;_xlfn.XLOOKUP('Test Scenarios'!M3149,'Taxonomy and Epics'!H:H,'Taxonomy and Epics'!C:C)&amp;","&amp;'Test Scenarios'!M3149&amp;",Fin_Functional, Workday"</f>
        <v>Phase1,_,,Fin_Functional, Workday</v>
      </c>
      <c r="L3140" s="41"/>
      <c r="M3140" s="41"/>
      <c r="N3140" s="41"/>
      <c r="O3140" s="41"/>
      <c r="P3140" s="41"/>
      <c r="Q3140" s="41"/>
      <c r="R3140" s="41"/>
      <c r="S3140" s="41"/>
      <c r="T3140" s="38"/>
    </row>
    <row r="3141" spans="1:20" ht="128" x14ac:dyDescent="0.2">
      <c r="A3141" s="20">
        <f>'Test Scenarios'!A3150</f>
        <v>0</v>
      </c>
      <c r="B3141" s="44">
        <f>'Test Scenarios'!K3150</f>
        <v>0</v>
      </c>
      <c r="C3141" s="42">
        <f>'Test Scenarios'!B3150</f>
        <v>0</v>
      </c>
      <c r="D3141" s="43" t="str">
        <f>"F-"&amp;'Test Scenarios'!M3150&amp;"-"&amp;'Test Scenarios'!C3150&amp;"-"&amp;C3141</f>
        <v>F---0</v>
      </c>
      <c r="E3141" s="43" t="s">
        <v>6576</v>
      </c>
      <c r="F3141" s="43">
        <f>'Test Scenarios'!G3150</f>
        <v>0</v>
      </c>
      <c r="G3141" s="43" t="str">
        <f>"Objective"&amp;CHAR(10)
&amp;'Test Scenarios'!L3150&amp;CHAR(10)&amp;CHAR(10)&amp;
"Test Case Description"&amp;CHAR(10)
&amp;'Test Scenarios'!D3150&amp;CHAR(10)&amp;CHAR(10)&amp;
"Expected Results"&amp;CHAR(10)&amp;'Test Scenarios'!F3150</f>
        <v xml:space="preserve">Objective
Test Case Description
Expected Results
</v>
      </c>
      <c r="H3141" s="41"/>
      <c r="I3141" s="43" t="s">
        <v>6577</v>
      </c>
      <c r="J3141" s="41" t="str">
        <f>"TST-F "&amp;_xlfn.XLOOKUP('Test Scenarios'!M3150,'Taxonomy and Epics'!H:H,'Taxonomy and Epics'!E:E)</f>
        <v xml:space="preserve">TST-F </v>
      </c>
      <c r="K3141" s="36" t="str">
        <f>"Phase1,"&amp;_xlfn.XLOOKUP('Test Scenarios'!M3150,'Taxonomy and Epics'!H:H,'Taxonomy and Epics'!B:B)&amp;"_"&amp;_xlfn.XLOOKUP('Test Scenarios'!M3150,'Taxonomy and Epics'!H:H,'Taxonomy and Epics'!C:C)&amp;","&amp;'Test Scenarios'!M3150&amp;",Fin_Functional, Workday"</f>
        <v>Phase1,_,,Fin_Functional, Workday</v>
      </c>
      <c r="L3141" s="41"/>
      <c r="M3141" s="41"/>
      <c r="N3141" s="41"/>
      <c r="O3141" s="41"/>
      <c r="P3141" s="41"/>
      <c r="Q3141" s="41"/>
      <c r="R3141" s="41"/>
      <c r="S3141" s="41"/>
      <c r="T3141" s="38"/>
    </row>
    <row r="3142" spans="1:20" ht="128" x14ac:dyDescent="0.2">
      <c r="A3142" s="20">
        <f>'Test Scenarios'!A3151</f>
        <v>0</v>
      </c>
      <c r="B3142" s="44">
        <f>'Test Scenarios'!K3151</f>
        <v>0</v>
      </c>
      <c r="C3142" s="42">
        <f>'Test Scenarios'!B3151</f>
        <v>0</v>
      </c>
      <c r="D3142" s="43" t="str">
        <f>"F-"&amp;'Test Scenarios'!M3151&amp;"-"&amp;'Test Scenarios'!C3151&amp;"-"&amp;C3142</f>
        <v>F---0</v>
      </c>
      <c r="E3142" s="43" t="s">
        <v>6576</v>
      </c>
      <c r="F3142" s="43">
        <f>'Test Scenarios'!G3151</f>
        <v>0</v>
      </c>
      <c r="G3142" s="43" t="str">
        <f>"Objective"&amp;CHAR(10)
&amp;'Test Scenarios'!L3151&amp;CHAR(10)&amp;CHAR(10)&amp;
"Test Case Description"&amp;CHAR(10)
&amp;'Test Scenarios'!D3151&amp;CHAR(10)&amp;CHAR(10)&amp;
"Expected Results"&amp;CHAR(10)&amp;'Test Scenarios'!F3151</f>
        <v xml:space="preserve">Objective
Test Case Description
Expected Results
</v>
      </c>
      <c r="H3142" s="41"/>
      <c r="I3142" s="43" t="s">
        <v>6577</v>
      </c>
      <c r="J3142" s="41" t="str">
        <f>"TST-F "&amp;_xlfn.XLOOKUP('Test Scenarios'!M3151,'Taxonomy and Epics'!H:H,'Taxonomy and Epics'!E:E)</f>
        <v xml:space="preserve">TST-F </v>
      </c>
      <c r="K3142" s="36" t="str">
        <f>"Phase1,"&amp;_xlfn.XLOOKUP('Test Scenarios'!M3151,'Taxonomy and Epics'!H:H,'Taxonomy and Epics'!B:B)&amp;"_"&amp;_xlfn.XLOOKUP('Test Scenarios'!M3151,'Taxonomy and Epics'!H:H,'Taxonomy and Epics'!C:C)&amp;","&amp;'Test Scenarios'!M3151&amp;",Fin_Functional, Workday"</f>
        <v>Phase1,_,,Fin_Functional, Workday</v>
      </c>
      <c r="L3142" s="41"/>
      <c r="M3142" s="41"/>
      <c r="N3142" s="41"/>
      <c r="O3142" s="41"/>
      <c r="P3142" s="41"/>
      <c r="Q3142" s="41"/>
      <c r="R3142" s="41"/>
      <c r="S3142" s="41"/>
      <c r="T3142" s="38"/>
    </row>
    <row r="3143" spans="1:20" ht="128" x14ac:dyDescent="0.2">
      <c r="A3143" s="20">
        <f>'Test Scenarios'!A3152</f>
        <v>0</v>
      </c>
      <c r="B3143" s="44">
        <f>'Test Scenarios'!K3152</f>
        <v>0</v>
      </c>
      <c r="C3143" s="42">
        <f>'Test Scenarios'!B3152</f>
        <v>0</v>
      </c>
      <c r="D3143" s="43" t="str">
        <f>"F-"&amp;'Test Scenarios'!M3152&amp;"-"&amp;'Test Scenarios'!C3152&amp;"-"&amp;C3143</f>
        <v>F---0</v>
      </c>
      <c r="E3143" s="43" t="s">
        <v>6576</v>
      </c>
      <c r="F3143" s="43">
        <f>'Test Scenarios'!G3152</f>
        <v>0</v>
      </c>
      <c r="G3143" s="43" t="str">
        <f>"Objective"&amp;CHAR(10)
&amp;'Test Scenarios'!L3152&amp;CHAR(10)&amp;CHAR(10)&amp;
"Test Case Description"&amp;CHAR(10)
&amp;'Test Scenarios'!D3152&amp;CHAR(10)&amp;CHAR(10)&amp;
"Expected Results"&amp;CHAR(10)&amp;'Test Scenarios'!F3152</f>
        <v xml:space="preserve">Objective
Test Case Description
Expected Results
</v>
      </c>
      <c r="H3143" s="41"/>
      <c r="I3143" s="43" t="s">
        <v>6577</v>
      </c>
      <c r="J3143" s="41" t="str">
        <f>"TST-F "&amp;_xlfn.XLOOKUP('Test Scenarios'!M3152,'Taxonomy and Epics'!H:H,'Taxonomy and Epics'!E:E)</f>
        <v xml:space="preserve">TST-F </v>
      </c>
      <c r="K3143" s="36" t="str">
        <f>"Phase1,"&amp;_xlfn.XLOOKUP('Test Scenarios'!M3152,'Taxonomy and Epics'!H:H,'Taxonomy and Epics'!B:B)&amp;"_"&amp;_xlfn.XLOOKUP('Test Scenarios'!M3152,'Taxonomy and Epics'!H:H,'Taxonomy and Epics'!C:C)&amp;","&amp;'Test Scenarios'!M3152&amp;",Fin_Functional, Workday"</f>
        <v>Phase1,_,,Fin_Functional, Workday</v>
      </c>
      <c r="L3143" s="41"/>
      <c r="M3143" s="41"/>
      <c r="N3143" s="41"/>
      <c r="O3143" s="41"/>
      <c r="P3143" s="41"/>
      <c r="Q3143" s="41"/>
      <c r="R3143" s="41"/>
      <c r="S3143" s="41"/>
      <c r="T3143" s="38"/>
    </row>
    <row r="3144" spans="1:20" ht="128" x14ac:dyDescent="0.2">
      <c r="A3144" s="20">
        <f>'Test Scenarios'!A3153</f>
        <v>0</v>
      </c>
      <c r="B3144" s="44">
        <f>'Test Scenarios'!K3153</f>
        <v>0</v>
      </c>
      <c r="C3144" s="42">
        <f>'Test Scenarios'!B3153</f>
        <v>0</v>
      </c>
      <c r="D3144" s="43" t="str">
        <f>"F-"&amp;'Test Scenarios'!M3153&amp;"-"&amp;'Test Scenarios'!C3153&amp;"-"&amp;C3144</f>
        <v>F---0</v>
      </c>
      <c r="E3144" s="43" t="s">
        <v>6576</v>
      </c>
      <c r="F3144" s="43">
        <f>'Test Scenarios'!G3153</f>
        <v>0</v>
      </c>
      <c r="G3144" s="43" t="str">
        <f>"Objective"&amp;CHAR(10)
&amp;'Test Scenarios'!L3153&amp;CHAR(10)&amp;CHAR(10)&amp;
"Test Case Description"&amp;CHAR(10)
&amp;'Test Scenarios'!D3153&amp;CHAR(10)&amp;CHAR(10)&amp;
"Expected Results"&amp;CHAR(10)&amp;'Test Scenarios'!F3153</f>
        <v xml:space="preserve">Objective
Test Case Description
Expected Results
</v>
      </c>
      <c r="H3144" s="41"/>
      <c r="I3144" s="43" t="s">
        <v>6577</v>
      </c>
      <c r="J3144" s="41" t="str">
        <f>"TST-F "&amp;_xlfn.XLOOKUP('Test Scenarios'!M3153,'Taxonomy and Epics'!H:H,'Taxonomy and Epics'!E:E)</f>
        <v xml:space="preserve">TST-F </v>
      </c>
      <c r="K3144" s="36" t="str">
        <f>"Phase1,"&amp;_xlfn.XLOOKUP('Test Scenarios'!M3153,'Taxonomy and Epics'!H:H,'Taxonomy and Epics'!B:B)&amp;"_"&amp;_xlfn.XLOOKUP('Test Scenarios'!M3153,'Taxonomy and Epics'!H:H,'Taxonomy and Epics'!C:C)&amp;","&amp;'Test Scenarios'!M3153&amp;",Fin_Functional, Workday"</f>
        <v>Phase1,_,,Fin_Functional, Workday</v>
      </c>
      <c r="L3144" s="41"/>
      <c r="M3144" s="41"/>
      <c r="N3144" s="41"/>
      <c r="O3144" s="41"/>
      <c r="P3144" s="41"/>
      <c r="Q3144" s="41"/>
      <c r="R3144" s="41"/>
      <c r="S3144" s="41"/>
      <c r="T3144" s="38"/>
    </row>
    <row r="3145" spans="1:20" ht="128" x14ac:dyDescent="0.2">
      <c r="A3145" s="20">
        <f>'Test Scenarios'!A3154</f>
        <v>0</v>
      </c>
      <c r="B3145" s="44">
        <f>'Test Scenarios'!K3154</f>
        <v>0</v>
      </c>
      <c r="C3145" s="42">
        <f>'Test Scenarios'!B3154</f>
        <v>0</v>
      </c>
      <c r="D3145" s="43" t="str">
        <f>"F-"&amp;'Test Scenarios'!M3154&amp;"-"&amp;'Test Scenarios'!C3154&amp;"-"&amp;C3145</f>
        <v>F---0</v>
      </c>
      <c r="E3145" s="43" t="s">
        <v>6576</v>
      </c>
      <c r="F3145" s="43">
        <f>'Test Scenarios'!G3154</f>
        <v>0</v>
      </c>
      <c r="G3145" s="43" t="str">
        <f>"Objective"&amp;CHAR(10)
&amp;'Test Scenarios'!L3154&amp;CHAR(10)&amp;CHAR(10)&amp;
"Test Case Description"&amp;CHAR(10)
&amp;'Test Scenarios'!D3154&amp;CHAR(10)&amp;CHAR(10)&amp;
"Expected Results"&amp;CHAR(10)&amp;'Test Scenarios'!F3154</f>
        <v xml:space="preserve">Objective
Test Case Description
Expected Results
</v>
      </c>
      <c r="H3145" s="41"/>
      <c r="I3145" s="43" t="s">
        <v>6577</v>
      </c>
      <c r="J3145" s="41" t="str">
        <f>"TST-F "&amp;_xlfn.XLOOKUP('Test Scenarios'!M3154,'Taxonomy and Epics'!H:H,'Taxonomy and Epics'!E:E)</f>
        <v xml:space="preserve">TST-F </v>
      </c>
      <c r="K3145" s="36" t="str">
        <f>"Phase1,"&amp;_xlfn.XLOOKUP('Test Scenarios'!M3154,'Taxonomy and Epics'!H:H,'Taxonomy and Epics'!B:B)&amp;"_"&amp;_xlfn.XLOOKUP('Test Scenarios'!M3154,'Taxonomy and Epics'!H:H,'Taxonomy and Epics'!C:C)&amp;","&amp;'Test Scenarios'!M3154&amp;",Fin_Functional, Workday"</f>
        <v>Phase1,_,,Fin_Functional, Workday</v>
      </c>
      <c r="L3145" s="41"/>
      <c r="M3145" s="41"/>
      <c r="N3145" s="41"/>
      <c r="O3145" s="41"/>
      <c r="P3145" s="41"/>
      <c r="Q3145" s="41"/>
      <c r="R3145" s="41"/>
      <c r="S3145" s="41"/>
      <c r="T3145" s="38"/>
    </row>
    <row r="3146" spans="1:20" ht="128" x14ac:dyDescent="0.2">
      <c r="A3146" s="20">
        <f>'Test Scenarios'!A3155</f>
        <v>0</v>
      </c>
      <c r="B3146" s="44">
        <f>'Test Scenarios'!K3155</f>
        <v>0</v>
      </c>
      <c r="C3146" s="42">
        <f>'Test Scenarios'!B3155</f>
        <v>0</v>
      </c>
      <c r="D3146" s="43" t="str">
        <f>"F-"&amp;'Test Scenarios'!M3155&amp;"-"&amp;'Test Scenarios'!C3155&amp;"-"&amp;C3146</f>
        <v>F---0</v>
      </c>
      <c r="E3146" s="43" t="s">
        <v>6576</v>
      </c>
      <c r="F3146" s="43">
        <f>'Test Scenarios'!G3155</f>
        <v>0</v>
      </c>
      <c r="G3146" s="43" t="str">
        <f>"Objective"&amp;CHAR(10)
&amp;'Test Scenarios'!L3155&amp;CHAR(10)&amp;CHAR(10)&amp;
"Test Case Description"&amp;CHAR(10)
&amp;'Test Scenarios'!D3155&amp;CHAR(10)&amp;CHAR(10)&amp;
"Expected Results"&amp;CHAR(10)&amp;'Test Scenarios'!F3155</f>
        <v xml:space="preserve">Objective
Test Case Description
Expected Results
</v>
      </c>
      <c r="H3146" s="41"/>
      <c r="I3146" s="43" t="s">
        <v>6577</v>
      </c>
      <c r="J3146" s="41" t="str">
        <f>"TST-F "&amp;_xlfn.XLOOKUP('Test Scenarios'!M3155,'Taxonomy and Epics'!H:H,'Taxonomy and Epics'!E:E)</f>
        <v xml:space="preserve">TST-F </v>
      </c>
      <c r="K3146" s="36" t="str">
        <f>"Phase1,"&amp;_xlfn.XLOOKUP('Test Scenarios'!M3155,'Taxonomy and Epics'!H:H,'Taxonomy and Epics'!B:B)&amp;"_"&amp;_xlfn.XLOOKUP('Test Scenarios'!M3155,'Taxonomy and Epics'!H:H,'Taxonomy and Epics'!C:C)&amp;","&amp;'Test Scenarios'!M3155&amp;",Fin_Functional, Workday"</f>
        <v>Phase1,_,,Fin_Functional, Workday</v>
      </c>
      <c r="L3146" s="41"/>
      <c r="M3146" s="41"/>
      <c r="N3146" s="41"/>
      <c r="O3146" s="41"/>
      <c r="P3146" s="41"/>
      <c r="Q3146" s="41"/>
      <c r="R3146" s="41"/>
      <c r="S3146" s="41"/>
      <c r="T3146" s="38"/>
    </row>
    <row r="3147" spans="1:20" ht="128" x14ac:dyDescent="0.2">
      <c r="A3147" s="20">
        <f>'Test Scenarios'!A3156</f>
        <v>0</v>
      </c>
      <c r="B3147" s="44">
        <f>'Test Scenarios'!K3156</f>
        <v>0</v>
      </c>
      <c r="C3147" s="42">
        <f>'Test Scenarios'!B3156</f>
        <v>0</v>
      </c>
      <c r="D3147" s="43" t="str">
        <f>"F-"&amp;'Test Scenarios'!M3156&amp;"-"&amp;'Test Scenarios'!C3156&amp;"-"&amp;C3147</f>
        <v>F---0</v>
      </c>
      <c r="E3147" s="43" t="s">
        <v>6576</v>
      </c>
      <c r="F3147" s="43">
        <f>'Test Scenarios'!G3156</f>
        <v>0</v>
      </c>
      <c r="G3147" s="43" t="str">
        <f>"Objective"&amp;CHAR(10)
&amp;'Test Scenarios'!L3156&amp;CHAR(10)&amp;CHAR(10)&amp;
"Test Case Description"&amp;CHAR(10)
&amp;'Test Scenarios'!D3156&amp;CHAR(10)&amp;CHAR(10)&amp;
"Expected Results"&amp;CHAR(10)&amp;'Test Scenarios'!F3156</f>
        <v xml:space="preserve">Objective
Test Case Description
Expected Results
</v>
      </c>
      <c r="H3147" s="41"/>
      <c r="I3147" s="43" t="s">
        <v>6577</v>
      </c>
      <c r="J3147" s="41" t="str">
        <f>"TST-F "&amp;_xlfn.XLOOKUP('Test Scenarios'!M3156,'Taxonomy and Epics'!H:H,'Taxonomy and Epics'!E:E)</f>
        <v xml:space="preserve">TST-F </v>
      </c>
      <c r="K3147" s="36" t="str">
        <f>"Phase1,"&amp;_xlfn.XLOOKUP('Test Scenarios'!M3156,'Taxonomy and Epics'!H:H,'Taxonomy and Epics'!B:B)&amp;"_"&amp;_xlfn.XLOOKUP('Test Scenarios'!M3156,'Taxonomy and Epics'!H:H,'Taxonomy and Epics'!C:C)&amp;","&amp;'Test Scenarios'!M3156&amp;",Fin_Functional, Workday"</f>
        <v>Phase1,_,,Fin_Functional, Workday</v>
      </c>
      <c r="L3147" s="41"/>
      <c r="M3147" s="41"/>
      <c r="N3147" s="41"/>
      <c r="O3147" s="41"/>
      <c r="P3147" s="41"/>
      <c r="Q3147" s="41"/>
      <c r="R3147" s="41"/>
      <c r="S3147" s="41"/>
      <c r="T3147" s="38"/>
    </row>
    <row r="3148" spans="1:20" ht="128" x14ac:dyDescent="0.2">
      <c r="A3148" s="20">
        <f>'Test Scenarios'!A3157</f>
        <v>0</v>
      </c>
      <c r="B3148" s="44">
        <f>'Test Scenarios'!K3157</f>
        <v>0</v>
      </c>
      <c r="C3148" s="42">
        <f>'Test Scenarios'!B3157</f>
        <v>0</v>
      </c>
      <c r="D3148" s="43" t="str">
        <f>"F-"&amp;'Test Scenarios'!M3157&amp;"-"&amp;'Test Scenarios'!C3157&amp;"-"&amp;C3148</f>
        <v>F---0</v>
      </c>
      <c r="E3148" s="43" t="s">
        <v>6576</v>
      </c>
      <c r="F3148" s="43">
        <f>'Test Scenarios'!G3157</f>
        <v>0</v>
      </c>
      <c r="G3148" s="43" t="str">
        <f>"Objective"&amp;CHAR(10)
&amp;'Test Scenarios'!L3157&amp;CHAR(10)&amp;CHAR(10)&amp;
"Test Case Description"&amp;CHAR(10)
&amp;'Test Scenarios'!D3157&amp;CHAR(10)&amp;CHAR(10)&amp;
"Expected Results"&amp;CHAR(10)&amp;'Test Scenarios'!F3157</f>
        <v xml:space="preserve">Objective
Test Case Description
Expected Results
</v>
      </c>
      <c r="H3148" s="41"/>
      <c r="I3148" s="43" t="s">
        <v>6577</v>
      </c>
      <c r="J3148" s="41" t="str">
        <f>"TST-F "&amp;_xlfn.XLOOKUP('Test Scenarios'!M3157,'Taxonomy and Epics'!H:H,'Taxonomy and Epics'!E:E)</f>
        <v xml:space="preserve">TST-F </v>
      </c>
      <c r="K3148" s="36" t="str">
        <f>"Phase1,"&amp;_xlfn.XLOOKUP('Test Scenarios'!M3157,'Taxonomy and Epics'!H:H,'Taxonomy and Epics'!B:B)&amp;"_"&amp;_xlfn.XLOOKUP('Test Scenarios'!M3157,'Taxonomy and Epics'!H:H,'Taxonomy and Epics'!C:C)&amp;","&amp;'Test Scenarios'!M3157&amp;",Fin_Functional, Workday"</f>
        <v>Phase1,_,,Fin_Functional, Workday</v>
      </c>
      <c r="L3148" s="41"/>
      <c r="M3148" s="41"/>
      <c r="N3148" s="41"/>
      <c r="O3148" s="41"/>
      <c r="P3148" s="41"/>
      <c r="Q3148" s="41"/>
      <c r="R3148" s="41"/>
      <c r="S3148" s="41"/>
      <c r="T3148" s="38"/>
    </row>
    <row r="3149" spans="1:20" ht="128" x14ac:dyDescent="0.2">
      <c r="A3149" s="20">
        <f>'Test Scenarios'!A3158</f>
        <v>0</v>
      </c>
      <c r="B3149" s="44">
        <f>'Test Scenarios'!K3158</f>
        <v>0</v>
      </c>
      <c r="C3149" s="42">
        <f>'Test Scenarios'!B3158</f>
        <v>0</v>
      </c>
      <c r="D3149" s="43" t="str">
        <f>"F-"&amp;'Test Scenarios'!M3158&amp;"-"&amp;'Test Scenarios'!C3158&amp;"-"&amp;C3149</f>
        <v>F---0</v>
      </c>
      <c r="E3149" s="43" t="s">
        <v>6576</v>
      </c>
      <c r="F3149" s="43">
        <f>'Test Scenarios'!G3158</f>
        <v>0</v>
      </c>
      <c r="G3149" s="43" t="str">
        <f>"Objective"&amp;CHAR(10)
&amp;'Test Scenarios'!L3158&amp;CHAR(10)&amp;CHAR(10)&amp;
"Test Case Description"&amp;CHAR(10)
&amp;'Test Scenarios'!D3158&amp;CHAR(10)&amp;CHAR(10)&amp;
"Expected Results"&amp;CHAR(10)&amp;'Test Scenarios'!F3158</f>
        <v xml:space="preserve">Objective
Test Case Description
Expected Results
</v>
      </c>
      <c r="H3149" s="41"/>
      <c r="I3149" s="43" t="s">
        <v>6577</v>
      </c>
      <c r="J3149" s="41" t="str">
        <f>"TST-F "&amp;_xlfn.XLOOKUP('Test Scenarios'!M3158,'Taxonomy and Epics'!H:H,'Taxonomy and Epics'!E:E)</f>
        <v xml:space="preserve">TST-F </v>
      </c>
      <c r="K3149" s="36" t="str">
        <f>"Phase1,"&amp;_xlfn.XLOOKUP('Test Scenarios'!M3158,'Taxonomy and Epics'!H:H,'Taxonomy and Epics'!B:B)&amp;"_"&amp;_xlfn.XLOOKUP('Test Scenarios'!M3158,'Taxonomy and Epics'!H:H,'Taxonomy and Epics'!C:C)&amp;","&amp;'Test Scenarios'!M3158&amp;",Fin_Functional, Workday"</f>
        <v>Phase1,_,,Fin_Functional, Workday</v>
      </c>
      <c r="L3149" s="41"/>
      <c r="M3149" s="41"/>
      <c r="N3149" s="41"/>
      <c r="O3149" s="41"/>
      <c r="P3149" s="41"/>
      <c r="Q3149" s="41"/>
      <c r="R3149" s="41"/>
      <c r="S3149" s="41"/>
      <c r="T3149" s="38"/>
    </row>
    <row r="3150" spans="1:20" ht="128" x14ac:dyDescent="0.2">
      <c r="A3150" s="20">
        <f>'Test Scenarios'!A3159</f>
        <v>0</v>
      </c>
      <c r="B3150" s="44">
        <f>'Test Scenarios'!K3159</f>
        <v>0</v>
      </c>
      <c r="C3150" s="42">
        <f>'Test Scenarios'!B3159</f>
        <v>0</v>
      </c>
      <c r="D3150" s="43" t="str">
        <f>"F-"&amp;'Test Scenarios'!M3159&amp;"-"&amp;'Test Scenarios'!C3159&amp;"-"&amp;C3150</f>
        <v>F---0</v>
      </c>
      <c r="E3150" s="43" t="s">
        <v>6576</v>
      </c>
      <c r="F3150" s="43">
        <f>'Test Scenarios'!G3159</f>
        <v>0</v>
      </c>
      <c r="G3150" s="43" t="str">
        <f>"Objective"&amp;CHAR(10)
&amp;'Test Scenarios'!L3159&amp;CHAR(10)&amp;CHAR(10)&amp;
"Test Case Description"&amp;CHAR(10)
&amp;'Test Scenarios'!D3159&amp;CHAR(10)&amp;CHAR(10)&amp;
"Expected Results"&amp;CHAR(10)&amp;'Test Scenarios'!F3159</f>
        <v xml:space="preserve">Objective
Test Case Description
Expected Results
</v>
      </c>
      <c r="H3150" s="41"/>
      <c r="I3150" s="43" t="s">
        <v>6577</v>
      </c>
      <c r="J3150" s="41" t="str">
        <f>"TST-F "&amp;_xlfn.XLOOKUP('Test Scenarios'!M3159,'Taxonomy and Epics'!H:H,'Taxonomy and Epics'!E:E)</f>
        <v xml:space="preserve">TST-F </v>
      </c>
      <c r="K3150" s="36" t="str">
        <f>"Phase1,"&amp;_xlfn.XLOOKUP('Test Scenarios'!M3159,'Taxonomy and Epics'!H:H,'Taxonomy and Epics'!B:B)&amp;"_"&amp;_xlfn.XLOOKUP('Test Scenarios'!M3159,'Taxonomy and Epics'!H:H,'Taxonomy and Epics'!C:C)&amp;","&amp;'Test Scenarios'!M3159&amp;",Fin_Functional, Workday"</f>
        <v>Phase1,_,,Fin_Functional, Workday</v>
      </c>
      <c r="L3150" s="41"/>
      <c r="M3150" s="41"/>
      <c r="N3150" s="41"/>
      <c r="O3150" s="41"/>
      <c r="P3150" s="41"/>
      <c r="Q3150" s="41"/>
      <c r="R3150" s="41"/>
      <c r="S3150" s="41"/>
      <c r="T3150" s="38"/>
    </row>
    <row r="3151" spans="1:20" ht="128" x14ac:dyDescent="0.2">
      <c r="A3151" s="20">
        <f>'Test Scenarios'!A3160</f>
        <v>0</v>
      </c>
      <c r="B3151" s="44">
        <f>'Test Scenarios'!K3160</f>
        <v>0</v>
      </c>
      <c r="C3151" s="42">
        <f>'Test Scenarios'!B3160</f>
        <v>0</v>
      </c>
      <c r="D3151" s="43" t="str">
        <f>"F-"&amp;'Test Scenarios'!M3160&amp;"-"&amp;'Test Scenarios'!C3160&amp;"-"&amp;C3151</f>
        <v>F---0</v>
      </c>
      <c r="E3151" s="43" t="s">
        <v>6576</v>
      </c>
      <c r="F3151" s="43">
        <f>'Test Scenarios'!G3160</f>
        <v>0</v>
      </c>
      <c r="G3151" s="43" t="str">
        <f>"Objective"&amp;CHAR(10)
&amp;'Test Scenarios'!L3160&amp;CHAR(10)&amp;CHAR(10)&amp;
"Test Case Description"&amp;CHAR(10)
&amp;'Test Scenarios'!D3160&amp;CHAR(10)&amp;CHAR(10)&amp;
"Expected Results"&amp;CHAR(10)&amp;'Test Scenarios'!F3160</f>
        <v xml:space="preserve">Objective
Test Case Description
Expected Results
</v>
      </c>
      <c r="H3151" s="41"/>
      <c r="I3151" s="43" t="s">
        <v>6577</v>
      </c>
      <c r="J3151" s="41" t="str">
        <f>"TST-F "&amp;_xlfn.XLOOKUP('Test Scenarios'!M3160,'Taxonomy and Epics'!H:H,'Taxonomy and Epics'!E:E)</f>
        <v xml:space="preserve">TST-F </v>
      </c>
      <c r="K3151" s="36" t="str">
        <f>"Phase1,"&amp;_xlfn.XLOOKUP('Test Scenarios'!M3160,'Taxonomy and Epics'!H:H,'Taxonomy and Epics'!B:B)&amp;"_"&amp;_xlfn.XLOOKUP('Test Scenarios'!M3160,'Taxonomy and Epics'!H:H,'Taxonomy and Epics'!C:C)&amp;","&amp;'Test Scenarios'!M3160&amp;",Fin_Functional, Workday"</f>
        <v>Phase1,_,,Fin_Functional, Workday</v>
      </c>
      <c r="L3151" s="41"/>
      <c r="M3151" s="41"/>
      <c r="N3151" s="41"/>
      <c r="O3151" s="41"/>
      <c r="P3151" s="41"/>
      <c r="Q3151" s="41"/>
      <c r="R3151" s="41"/>
      <c r="S3151" s="41"/>
      <c r="T3151" s="38"/>
    </row>
    <row r="3152" spans="1:20" ht="128" x14ac:dyDescent="0.2">
      <c r="A3152" s="20">
        <f>'Test Scenarios'!A3161</f>
        <v>0</v>
      </c>
      <c r="B3152" s="44">
        <f>'Test Scenarios'!K3161</f>
        <v>0</v>
      </c>
      <c r="C3152" s="42">
        <f>'Test Scenarios'!B3161</f>
        <v>0</v>
      </c>
      <c r="D3152" s="43" t="str">
        <f>"F-"&amp;'Test Scenarios'!M3161&amp;"-"&amp;'Test Scenarios'!C3161&amp;"-"&amp;C3152</f>
        <v>F---0</v>
      </c>
      <c r="E3152" s="43" t="s">
        <v>6576</v>
      </c>
      <c r="F3152" s="43">
        <f>'Test Scenarios'!G3161</f>
        <v>0</v>
      </c>
      <c r="G3152" s="43" t="str">
        <f>"Objective"&amp;CHAR(10)
&amp;'Test Scenarios'!L3161&amp;CHAR(10)&amp;CHAR(10)&amp;
"Test Case Description"&amp;CHAR(10)
&amp;'Test Scenarios'!D3161&amp;CHAR(10)&amp;CHAR(10)&amp;
"Expected Results"&amp;CHAR(10)&amp;'Test Scenarios'!F3161</f>
        <v xml:space="preserve">Objective
Test Case Description
Expected Results
</v>
      </c>
      <c r="H3152" s="41"/>
      <c r="I3152" s="43" t="s">
        <v>6577</v>
      </c>
      <c r="J3152" s="41" t="str">
        <f>"TST-F "&amp;_xlfn.XLOOKUP('Test Scenarios'!M3161,'Taxonomy and Epics'!H:H,'Taxonomy and Epics'!E:E)</f>
        <v xml:space="preserve">TST-F </v>
      </c>
      <c r="K3152" s="36" t="str">
        <f>"Phase1,"&amp;_xlfn.XLOOKUP('Test Scenarios'!M3161,'Taxonomy and Epics'!H:H,'Taxonomy and Epics'!B:B)&amp;"_"&amp;_xlfn.XLOOKUP('Test Scenarios'!M3161,'Taxonomy and Epics'!H:H,'Taxonomy and Epics'!C:C)&amp;","&amp;'Test Scenarios'!M3161&amp;",Fin_Functional, Workday"</f>
        <v>Phase1,_,,Fin_Functional, Workday</v>
      </c>
      <c r="L3152" s="41"/>
      <c r="M3152" s="41"/>
      <c r="N3152" s="41"/>
      <c r="O3152" s="41"/>
      <c r="P3152" s="41"/>
      <c r="Q3152" s="41"/>
      <c r="R3152" s="41"/>
      <c r="S3152" s="41"/>
      <c r="T3152" s="38"/>
    </row>
    <row r="3153" spans="1:20" ht="128" x14ac:dyDescent="0.2">
      <c r="A3153" s="20">
        <f>'Test Scenarios'!A3162</f>
        <v>0</v>
      </c>
      <c r="B3153" s="44">
        <f>'Test Scenarios'!K3162</f>
        <v>0</v>
      </c>
      <c r="C3153" s="42">
        <f>'Test Scenarios'!B3162</f>
        <v>0</v>
      </c>
      <c r="D3153" s="43" t="str">
        <f>"F-"&amp;'Test Scenarios'!M3162&amp;"-"&amp;'Test Scenarios'!C3162&amp;"-"&amp;C3153</f>
        <v>F---0</v>
      </c>
      <c r="E3153" s="43" t="s">
        <v>6576</v>
      </c>
      <c r="F3153" s="43">
        <f>'Test Scenarios'!G3162</f>
        <v>0</v>
      </c>
      <c r="G3153" s="43" t="str">
        <f>"Objective"&amp;CHAR(10)
&amp;'Test Scenarios'!L3162&amp;CHAR(10)&amp;CHAR(10)&amp;
"Test Case Description"&amp;CHAR(10)
&amp;'Test Scenarios'!D3162&amp;CHAR(10)&amp;CHAR(10)&amp;
"Expected Results"&amp;CHAR(10)&amp;'Test Scenarios'!F3162</f>
        <v xml:space="preserve">Objective
Test Case Description
Expected Results
</v>
      </c>
      <c r="H3153" s="41"/>
      <c r="I3153" s="43" t="s">
        <v>6577</v>
      </c>
      <c r="J3153" s="41" t="str">
        <f>"TST-F "&amp;_xlfn.XLOOKUP('Test Scenarios'!M3162,'Taxonomy and Epics'!H:H,'Taxonomy and Epics'!E:E)</f>
        <v xml:space="preserve">TST-F </v>
      </c>
      <c r="K3153" s="36" t="str">
        <f>"Phase1,"&amp;_xlfn.XLOOKUP('Test Scenarios'!M3162,'Taxonomy and Epics'!H:H,'Taxonomy and Epics'!B:B)&amp;"_"&amp;_xlfn.XLOOKUP('Test Scenarios'!M3162,'Taxonomy and Epics'!H:H,'Taxonomy and Epics'!C:C)&amp;","&amp;'Test Scenarios'!M3162&amp;",Fin_Functional, Workday"</f>
        <v>Phase1,_,,Fin_Functional, Workday</v>
      </c>
      <c r="L3153" s="41"/>
      <c r="M3153" s="41"/>
      <c r="N3153" s="41"/>
      <c r="O3153" s="41"/>
      <c r="P3153" s="41"/>
      <c r="Q3153" s="41"/>
      <c r="R3153" s="41"/>
      <c r="S3153" s="41"/>
      <c r="T3153" s="38"/>
    </row>
    <row r="3154" spans="1:20" ht="128" x14ac:dyDescent="0.2">
      <c r="A3154" s="20">
        <f>'Test Scenarios'!A3163</f>
        <v>0</v>
      </c>
      <c r="B3154" s="44">
        <f>'Test Scenarios'!K3163</f>
        <v>0</v>
      </c>
      <c r="C3154" s="42">
        <f>'Test Scenarios'!B3163</f>
        <v>0</v>
      </c>
      <c r="D3154" s="43" t="str">
        <f>"F-"&amp;'Test Scenarios'!M3163&amp;"-"&amp;'Test Scenarios'!C3163&amp;"-"&amp;C3154</f>
        <v>F---0</v>
      </c>
      <c r="E3154" s="43" t="s">
        <v>6576</v>
      </c>
      <c r="F3154" s="43">
        <f>'Test Scenarios'!G3163</f>
        <v>0</v>
      </c>
      <c r="G3154" s="43" t="str">
        <f>"Objective"&amp;CHAR(10)
&amp;'Test Scenarios'!L3163&amp;CHAR(10)&amp;CHAR(10)&amp;
"Test Case Description"&amp;CHAR(10)
&amp;'Test Scenarios'!D3163&amp;CHAR(10)&amp;CHAR(10)&amp;
"Expected Results"&amp;CHAR(10)&amp;'Test Scenarios'!F3163</f>
        <v xml:space="preserve">Objective
Test Case Description
Expected Results
</v>
      </c>
      <c r="H3154" s="41"/>
      <c r="I3154" s="43" t="s">
        <v>6577</v>
      </c>
      <c r="J3154" s="41" t="str">
        <f>"TST-F "&amp;_xlfn.XLOOKUP('Test Scenarios'!M3163,'Taxonomy and Epics'!H:H,'Taxonomy and Epics'!E:E)</f>
        <v xml:space="preserve">TST-F </v>
      </c>
      <c r="K3154" s="36" t="str">
        <f>"Phase1,"&amp;_xlfn.XLOOKUP('Test Scenarios'!M3163,'Taxonomy and Epics'!H:H,'Taxonomy and Epics'!B:B)&amp;"_"&amp;_xlfn.XLOOKUP('Test Scenarios'!M3163,'Taxonomy and Epics'!H:H,'Taxonomy and Epics'!C:C)&amp;","&amp;'Test Scenarios'!M3163&amp;",Fin_Functional, Workday"</f>
        <v>Phase1,_,,Fin_Functional, Workday</v>
      </c>
      <c r="L3154" s="41"/>
      <c r="M3154" s="41"/>
      <c r="N3154" s="41"/>
      <c r="O3154" s="41"/>
      <c r="P3154" s="41"/>
      <c r="Q3154" s="41"/>
      <c r="R3154" s="41"/>
      <c r="S3154" s="41"/>
      <c r="T3154" s="38"/>
    </row>
    <row r="3155" spans="1:20" ht="128" x14ac:dyDescent="0.2">
      <c r="A3155" s="20">
        <f>'Test Scenarios'!A3164</f>
        <v>0</v>
      </c>
      <c r="B3155" s="44">
        <f>'Test Scenarios'!K3164</f>
        <v>0</v>
      </c>
      <c r="C3155" s="42">
        <f>'Test Scenarios'!B3164</f>
        <v>0</v>
      </c>
      <c r="D3155" s="43" t="str">
        <f>"F-"&amp;'Test Scenarios'!M3164&amp;"-"&amp;'Test Scenarios'!C3164&amp;"-"&amp;C3155</f>
        <v>F---0</v>
      </c>
      <c r="E3155" s="43" t="s">
        <v>6576</v>
      </c>
      <c r="F3155" s="43">
        <f>'Test Scenarios'!G3164</f>
        <v>0</v>
      </c>
      <c r="G3155" s="43" t="str">
        <f>"Objective"&amp;CHAR(10)
&amp;'Test Scenarios'!L3164&amp;CHAR(10)&amp;CHAR(10)&amp;
"Test Case Description"&amp;CHAR(10)
&amp;'Test Scenarios'!D3164&amp;CHAR(10)&amp;CHAR(10)&amp;
"Expected Results"&amp;CHAR(10)&amp;'Test Scenarios'!F3164</f>
        <v xml:space="preserve">Objective
Test Case Description
Expected Results
</v>
      </c>
      <c r="H3155" s="41"/>
      <c r="I3155" s="43" t="s">
        <v>6577</v>
      </c>
      <c r="J3155" s="41" t="str">
        <f>"TST-F "&amp;_xlfn.XLOOKUP('Test Scenarios'!M3164,'Taxonomy and Epics'!H:H,'Taxonomy and Epics'!E:E)</f>
        <v xml:space="preserve">TST-F </v>
      </c>
      <c r="K3155" s="36" t="str">
        <f>"Phase1,"&amp;_xlfn.XLOOKUP('Test Scenarios'!M3164,'Taxonomy and Epics'!H:H,'Taxonomy and Epics'!B:B)&amp;"_"&amp;_xlfn.XLOOKUP('Test Scenarios'!M3164,'Taxonomy and Epics'!H:H,'Taxonomy and Epics'!C:C)&amp;","&amp;'Test Scenarios'!M3164&amp;",Fin_Functional, Workday"</f>
        <v>Phase1,_,,Fin_Functional, Workday</v>
      </c>
      <c r="L3155" s="41"/>
      <c r="M3155" s="41"/>
      <c r="N3155" s="41"/>
      <c r="O3155" s="41"/>
      <c r="P3155" s="41"/>
      <c r="Q3155" s="41"/>
      <c r="R3155" s="41"/>
      <c r="S3155" s="41"/>
      <c r="T3155" s="38"/>
    </row>
    <row r="3156" spans="1:20" ht="128" x14ac:dyDescent="0.2">
      <c r="A3156" s="20">
        <f>'Test Scenarios'!A3165</f>
        <v>0</v>
      </c>
      <c r="B3156" s="44">
        <f>'Test Scenarios'!K3165</f>
        <v>0</v>
      </c>
      <c r="C3156" s="42">
        <f>'Test Scenarios'!B3165</f>
        <v>0</v>
      </c>
      <c r="D3156" s="43" t="str">
        <f>"F-"&amp;'Test Scenarios'!M3165&amp;"-"&amp;'Test Scenarios'!C3165&amp;"-"&amp;C3156</f>
        <v>F---0</v>
      </c>
      <c r="E3156" s="43" t="s">
        <v>6576</v>
      </c>
      <c r="F3156" s="43">
        <f>'Test Scenarios'!G3165</f>
        <v>0</v>
      </c>
      <c r="G3156" s="43" t="str">
        <f>"Objective"&amp;CHAR(10)
&amp;'Test Scenarios'!L3165&amp;CHAR(10)&amp;CHAR(10)&amp;
"Test Case Description"&amp;CHAR(10)
&amp;'Test Scenarios'!D3165&amp;CHAR(10)&amp;CHAR(10)&amp;
"Expected Results"&amp;CHAR(10)&amp;'Test Scenarios'!F3165</f>
        <v xml:space="preserve">Objective
Test Case Description
Expected Results
</v>
      </c>
      <c r="H3156" s="41"/>
      <c r="I3156" s="43" t="s">
        <v>6577</v>
      </c>
      <c r="J3156" s="41" t="str">
        <f>"TST-F "&amp;_xlfn.XLOOKUP('Test Scenarios'!M3165,'Taxonomy and Epics'!H:H,'Taxonomy and Epics'!E:E)</f>
        <v xml:space="preserve">TST-F </v>
      </c>
      <c r="K3156" s="36" t="str">
        <f>"Phase1,"&amp;_xlfn.XLOOKUP('Test Scenarios'!M3165,'Taxonomy and Epics'!H:H,'Taxonomy and Epics'!B:B)&amp;"_"&amp;_xlfn.XLOOKUP('Test Scenarios'!M3165,'Taxonomy and Epics'!H:H,'Taxonomy and Epics'!C:C)&amp;","&amp;'Test Scenarios'!M3165&amp;",Fin_Functional, Workday"</f>
        <v>Phase1,_,,Fin_Functional, Workday</v>
      </c>
      <c r="L3156" s="41"/>
      <c r="M3156" s="41"/>
      <c r="N3156" s="41"/>
      <c r="O3156" s="41"/>
      <c r="P3156" s="41"/>
      <c r="Q3156" s="41"/>
      <c r="R3156" s="41"/>
      <c r="S3156" s="41"/>
      <c r="T3156" s="38"/>
    </row>
    <row r="3157" spans="1:20" ht="128" x14ac:dyDescent="0.2">
      <c r="A3157" s="20">
        <f>'Test Scenarios'!A3166</f>
        <v>0</v>
      </c>
      <c r="B3157" s="44">
        <f>'Test Scenarios'!K3166</f>
        <v>0</v>
      </c>
      <c r="C3157" s="42">
        <f>'Test Scenarios'!B3166</f>
        <v>0</v>
      </c>
      <c r="D3157" s="43" t="str">
        <f>"F-"&amp;'Test Scenarios'!M3166&amp;"-"&amp;'Test Scenarios'!C3166&amp;"-"&amp;C3157</f>
        <v>F---0</v>
      </c>
      <c r="E3157" s="43" t="s">
        <v>6576</v>
      </c>
      <c r="F3157" s="43">
        <f>'Test Scenarios'!G3166</f>
        <v>0</v>
      </c>
      <c r="G3157" s="43" t="str">
        <f>"Objective"&amp;CHAR(10)
&amp;'Test Scenarios'!L3166&amp;CHAR(10)&amp;CHAR(10)&amp;
"Test Case Description"&amp;CHAR(10)
&amp;'Test Scenarios'!D3166&amp;CHAR(10)&amp;CHAR(10)&amp;
"Expected Results"&amp;CHAR(10)&amp;'Test Scenarios'!F3166</f>
        <v xml:space="preserve">Objective
Test Case Description
Expected Results
</v>
      </c>
      <c r="H3157" s="41"/>
      <c r="I3157" s="43" t="s">
        <v>6577</v>
      </c>
      <c r="J3157" s="41" t="str">
        <f>"TST-F "&amp;_xlfn.XLOOKUP('Test Scenarios'!M3166,'Taxonomy and Epics'!H:H,'Taxonomy and Epics'!E:E)</f>
        <v xml:space="preserve">TST-F </v>
      </c>
      <c r="K3157" s="36" t="str">
        <f>"Phase1,"&amp;_xlfn.XLOOKUP('Test Scenarios'!M3166,'Taxonomy and Epics'!H:H,'Taxonomy and Epics'!B:B)&amp;"_"&amp;_xlfn.XLOOKUP('Test Scenarios'!M3166,'Taxonomy and Epics'!H:H,'Taxonomy and Epics'!C:C)&amp;","&amp;'Test Scenarios'!M3166&amp;",Fin_Functional, Workday"</f>
        <v>Phase1,_,,Fin_Functional, Workday</v>
      </c>
      <c r="L3157" s="41"/>
      <c r="M3157" s="41"/>
      <c r="N3157" s="41"/>
      <c r="O3157" s="41"/>
      <c r="P3157" s="41"/>
      <c r="Q3157" s="41"/>
      <c r="R3157" s="41"/>
      <c r="S3157" s="41"/>
      <c r="T3157" s="38"/>
    </row>
    <row r="3158" spans="1:20" ht="128" x14ac:dyDescent="0.2">
      <c r="A3158" s="20">
        <f>'Test Scenarios'!A3167</f>
        <v>0</v>
      </c>
      <c r="B3158" s="44">
        <f>'Test Scenarios'!K3167</f>
        <v>0</v>
      </c>
      <c r="C3158" s="42">
        <f>'Test Scenarios'!B3167</f>
        <v>0</v>
      </c>
      <c r="D3158" s="43" t="str">
        <f>"F-"&amp;'Test Scenarios'!M3167&amp;"-"&amp;'Test Scenarios'!C3167&amp;"-"&amp;C3158</f>
        <v>F---0</v>
      </c>
      <c r="E3158" s="43" t="s">
        <v>6576</v>
      </c>
      <c r="F3158" s="43">
        <f>'Test Scenarios'!G3167</f>
        <v>0</v>
      </c>
      <c r="G3158" s="43" t="str">
        <f>"Objective"&amp;CHAR(10)
&amp;'Test Scenarios'!L3167&amp;CHAR(10)&amp;CHAR(10)&amp;
"Test Case Description"&amp;CHAR(10)
&amp;'Test Scenarios'!D3167&amp;CHAR(10)&amp;CHAR(10)&amp;
"Expected Results"&amp;CHAR(10)&amp;'Test Scenarios'!F3167</f>
        <v xml:space="preserve">Objective
Test Case Description
Expected Results
</v>
      </c>
      <c r="H3158" s="41"/>
      <c r="I3158" s="43" t="s">
        <v>6577</v>
      </c>
      <c r="J3158" s="41" t="str">
        <f>"TST-F "&amp;_xlfn.XLOOKUP('Test Scenarios'!M3167,'Taxonomy and Epics'!H:H,'Taxonomy and Epics'!E:E)</f>
        <v xml:space="preserve">TST-F </v>
      </c>
      <c r="K3158" s="36" t="str">
        <f>"Phase1,"&amp;_xlfn.XLOOKUP('Test Scenarios'!M3167,'Taxonomy and Epics'!H:H,'Taxonomy and Epics'!B:B)&amp;"_"&amp;_xlfn.XLOOKUP('Test Scenarios'!M3167,'Taxonomy and Epics'!H:H,'Taxonomy and Epics'!C:C)&amp;","&amp;'Test Scenarios'!M3167&amp;",Fin_Functional, Workday"</f>
        <v>Phase1,_,,Fin_Functional, Workday</v>
      </c>
      <c r="L3158" s="41"/>
      <c r="M3158" s="41"/>
      <c r="N3158" s="41"/>
      <c r="O3158" s="41"/>
      <c r="P3158" s="41"/>
      <c r="Q3158" s="41"/>
      <c r="R3158" s="41"/>
      <c r="S3158" s="41"/>
      <c r="T3158" s="38"/>
    </row>
    <row r="3159" spans="1:20" ht="128" x14ac:dyDescent="0.2">
      <c r="A3159" s="20">
        <f>'Test Scenarios'!A3168</f>
        <v>0</v>
      </c>
      <c r="B3159" s="44">
        <f>'Test Scenarios'!K3168</f>
        <v>0</v>
      </c>
      <c r="C3159" s="42">
        <f>'Test Scenarios'!B3168</f>
        <v>0</v>
      </c>
      <c r="D3159" s="43" t="str">
        <f>"F-"&amp;'Test Scenarios'!M3168&amp;"-"&amp;'Test Scenarios'!C3168&amp;"-"&amp;C3159</f>
        <v>F---0</v>
      </c>
      <c r="E3159" s="43" t="s">
        <v>6576</v>
      </c>
      <c r="F3159" s="43">
        <f>'Test Scenarios'!G3168</f>
        <v>0</v>
      </c>
      <c r="G3159" s="43" t="str">
        <f>"Objective"&amp;CHAR(10)
&amp;'Test Scenarios'!L3168&amp;CHAR(10)&amp;CHAR(10)&amp;
"Test Case Description"&amp;CHAR(10)
&amp;'Test Scenarios'!D3168&amp;CHAR(10)&amp;CHAR(10)&amp;
"Expected Results"&amp;CHAR(10)&amp;'Test Scenarios'!F3168</f>
        <v xml:space="preserve">Objective
Test Case Description
Expected Results
</v>
      </c>
      <c r="H3159" s="41"/>
      <c r="I3159" s="43" t="s">
        <v>6577</v>
      </c>
      <c r="J3159" s="41" t="str">
        <f>"TST-F "&amp;_xlfn.XLOOKUP('Test Scenarios'!M3168,'Taxonomy and Epics'!H:H,'Taxonomy and Epics'!E:E)</f>
        <v xml:space="preserve">TST-F </v>
      </c>
      <c r="K3159" s="36" t="str">
        <f>"Phase1,"&amp;_xlfn.XLOOKUP('Test Scenarios'!M3168,'Taxonomy and Epics'!H:H,'Taxonomy and Epics'!B:B)&amp;"_"&amp;_xlfn.XLOOKUP('Test Scenarios'!M3168,'Taxonomy and Epics'!H:H,'Taxonomy and Epics'!C:C)&amp;","&amp;'Test Scenarios'!M3168&amp;",Fin_Functional, Workday"</f>
        <v>Phase1,_,,Fin_Functional, Workday</v>
      </c>
      <c r="L3159" s="41"/>
      <c r="M3159" s="41"/>
      <c r="N3159" s="41"/>
      <c r="O3159" s="41"/>
      <c r="P3159" s="41"/>
      <c r="Q3159" s="41"/>
      <c r="R3159" s="41"/>
      <c r="S3159" s="41"/>
      <c r="T3159" s="38"/>
    </row>
    <row r="3160" spans="1:20" ht="128" x14ac:dyDescent="0.2">
      <c r="A3160" s="20">
        <f>'Test Scenarios'!A3169</f>
        <v>0</v>
      </c>
      <c r="B3160" s="44">
        <f>'Test Scenarios'!K3169</f>
        <v>0</v>
      </c>
      <c r="C3160" s="42">
        <f>'Test Scenarios'!B3169</f>
        <v>0</v>
      </c>
      <c r="D3160" s="43" t="str">
        <f>"F-"&amp;'Test Scenarios'!M3169&amp;"-"&amp;'Test Scenarios'!C3169&amp;"-"&amp;C3160</f>
        <v>F---0</v>
      </c>
      <c r="E3160" s="43" t="s">
        <v>6576</v>
      </c>
      <c r="F3160" s="43">
        <f>'Test Scenarios'!G3169</f>
        <v>0</v>
      </c>
      <c r="G3160" s="43" t="str">
        <f>"Objective"&amp;CHAR(10)
&amp;'Test Scenarios'!L3169&amp;CHAR(10)&amp;CHAR(10)&amp;
"Test Case Description"&amp;CHAR(10)
&amp;'Test Scenarios'!D3169&amp;CHAR(10)&amp;CHAR(10)&amp;
"Expected Results"&amp;CHAR(10)&amp;'Test Scenarios'!F3169</f>
        <v xml:space="preserve">Objective
Test Case Description
Expected Results
</v>
      </c>
      <c r="H3160" s="41"/>
      <c r="I3160" s="43" t="s">
        <v>6577</v>
      </c>
      <c r="J3160" s="41" t="str">
        <f>"TST-F "&amp;_xlfn.XLOOKUP('Test Scenarios'!M3169,'Taxonomy and Epics'!H:H,'Taxonomy and Epics'!E:E)</f>
        <v xml:space="preserve">TST-F </v>
      </c>
      <c r="K3160" s="36" t="str">
        <f>"Phase1,"&amp;_xlfn.XLOOKUP('Test Scenarios'!M3169,'Taxonomy and Epics'!H:H,'Taxonomy and Epics'!B:B)&amp;"_"&amp;_xlfn.XLOOKUP('Test Scenarios'!M3169,'Taxonomy and Epics'!H:H,'Taxonomy and Epics'!C:C)&amp;","&amp;'Test Scenarios'!M3169&amp;",Fin_Functional, Workday"</f>
        <v>Phase1,_,,Fin_Functional, Workday</v>
      </c>
      <c r="L3160" s="41"/>
      <c r="M3160" s="41"/>
      <c r="N3160" s="41"/>
      <c r="O3160" s="41"/>
      <c r="P3160" s="41"/>
      <c r="Q3160" s="41"/>
      <c r="R3160" s="41"/>
      <c r="S3160" s="41"/>
      <c r="T3160" s="38"/>
    </row>
    <row r="3161" spans="1:20" ht="128" x14ac:dyDescent="0.2">
      <c r="A3161" s="20">
        <f>'Test Scenarios'!A3170</f>
        <v>0</v>
      </c>
      <c r="B3161" s="44">
        <f>'Test Scenarios'!K3170</f>
        <v>0</v>
      </c>
      <c r="C3161" s="42">
        <f>'Test Scenarios'!B3170</f>
        <v>0</v>
      </c>
      <c r="D3161" s="43" t="str">
        <f>"F-"&amp;'Test Scenarios'!M3170&amp;"-"&amp;'Test Scenarios'!C3170&amp;"-"&amp;C3161</f>
        <v>F---0</v>
      </c>
      <c r="E3161" s="43" t="s">
        <v>6576</v>
      </c>
      <c r="F3161" s="43">
        <f>'Test Scenarios'!G3170</f>
        <v>0</v>
      </c>
      <c r="G3161" s="43" t="str">
        <f>"Objective"&amp;CHAR(10)
&amp;'Test Scenarios'!L3170&amp;CHAR(10)&amp;CHAR(10)&amp;
"Test Case Description"&amp;CHAR(10)
&amp;'Test Scenarios'!D3170&amp;CHAR(10)&amp;CHAR(10)&amp;
"Expected Results"&amp;CHAR(10)&amp;'Test Scenarios'!F3170</f>
        <v xml:space="preserve">Objective
Test Case Description
Expected Results
</v>
      </c>
      <c r="H3161" s="41"/>
      <c r="I3161" s="43" t="s">
        <v>6577</v>
      </c>
      <c r="J3161" s="41" t="str">
        <f>"TST-F "&amp;_xlfn.XLOOKUP('Test Scenarios'!M3170,'Taxonomy and Epics'!H:H,'Taxonomy and Epics'!E:E)</f>
        <v xml:space="preserve">TST-F </v>
      </c>
      <c r="K3161" s="36" t="str">
        <f>"Phase1,"&amp;_xlfn.XLOOKUP('Test Scenarios'!M3170,'Taxonomy and Epics'!H:H,'Taxonomy and Epics'!B:B)&amp;"_"&amp;_xlfn.XLOOKUP('Test Scenarios'!M3170,'Taxonomy and Epics'!H:H,'Taxonomy and Epics'!C:C)&amp;","&amp;'Test Scenarios'!M3170&amp;",Fin_Functional, Workday"</f>
        <v>Phase1,_,,Fin_Functional, Workday</v>
      </c>
      <c r="L3161" s="41"/>
      <c r="M3161" s="41"/>
      <c r="N3161" s="41"/>
      <c r="O3161" s="41"/>
      <c r="P3161" s="41"/>
      <c r="Q3161" s="41"/>
      <c r="R3161" s="41"/>
      <c r="S3161" s="41"/>
      <c r="T3161" s="38"/>
    </row>
    <row r="3162" spans="1:20" ht="128" x14ac:dyDescent="0.2">
      <c r="A3162" s="20">
        <f>'Test Scenarios'!A3171</f>
        <v>0</v>
      </c>
      <c r="B3162" s="44">
        <f>'Test Scenarios'!K3171</f>
        <v>0</v>
      </c>
      <c r="C3162" s="42">
        <f>'Test Scenarios'!B3171</f>
        <v>0</v>
      </c>
      <c r="D3162" s="43" t="str">
        <f>"F-"&amp;'Test Scenarios'!M3171&amp;"-"&amp;'Test Scenarios'!C3171&amp;"-"&amp;C3162</f>
        <v>F---0</v>
      </c>
      <c r="E3162" s="43" t="s">
        <v>6576</v>
      </c>
      <c r="F3162" s="43">
        <f>'Test Scenarios'!G3171</f>
        <v>0</v>
      </c>
      <c r="G3162" s="43" t="str">
        <f>"Objective"&amp;CHAR(10)
&amp;'Test Scenarios'!L3171&amp;CHAR(10)&amp;CHAR(10)&amp;
"Test Case Description"&amp;CHAR(10)
&amp;'Test Scenarios'!D3171&amp;CHAR(10)&amp;CHAR(10)&amp;
"Expected Results"&amp;CHAR(10)&amp;'Test Scenarios'!F3171</f>
        <v xml:space="preserve">Objective
Test Case Description
Expected Results
</v>
      </c>
      <c r="H3162" s="41"/>
      <c r="I3162" s="43" t="s">
        <v>6577</v>
      </c>
      <c r="J3162" s="41" t="str">
        <f>"TST-F "&amp;_xlfn.XLOOKUP('Test Scenarios'!M3171,'Taxonomy and Epics'!H:H,'Taxonomy and Epics'!E:E)</f>
        <v xml:space="preserve">TST-F </v>
      </c>
      <c r="K3162" s="36" t="str">
        <f>"Phase1,"&amp;_xlfn.XLOOKUP('Test Scenarios'!M3171,'Taxonomy and Epics'!H:H,'Taxonomy and Epics'!B:B)&amp;"_"&amp;_xlfn.XLOOKUP('Test Scenarios'!M3171,'Taxonomy and Epics'!H:H,'Taxonomy and Epics'!C:C)&amp;","&amp;'Test Scenarios'!M3171&amp;",Fin_Functional, Workday"</f>
        <v>Phase1,_,,Fin_Functional, Workday</v>
      </c>
      <c r="L3162" s="41"/>
      <c r="M3162" s="41"/>
      <c r="N3162" s="41"/>
      <c r="O3162" s="41"/>
      <c r="P3162" s="41"/>
      <c r="Q3162" s="41"/>
      <c r="R3162" s="41"/>
      <c r="S3162" s="41"/>
      <c r="T3162" s="38"/>
    </row>
    <row r="3163" spans="1:20" ht="128" x14ac:dyDescent="0.2">
      <c r="A3163" s="20">
        <f>'Test Scenarios'!A3172</f>
        <v>0</v>
      </c>
      <c r="B3163" s="44">
        <f>'Test Scenarios'!K3172</f>
        <v>0</v>
      </c>
      <c r="C3163" s="42">
        <f>'Test Scenarios'!B3172</f>
        <v>0</v>
      </c>
      <c r="D3163" s="43" t="str">
        <f>"F-"&amp;'Test Scenarios'!M3172&amp;"-"&amp;'Test Scenarios'!C3172&amp;"-"&amp;C3163</f>
        <v>F---0</v>
      </c>
      <c r="E3163" s="43" t="s">
        <v>6576</v>
      </c>
      <c r="F3163" s="43">
        <f>'Test Scenarios'!G3172</f>
        <v>0</v>
      </c>
      <c r="G3163" s="43" t="str">
        <f>"Objective"&amp;CHAR(10)
&amp;'Test Scenarios'!L3172&amp;CHAR(10)&amp;CHAR(10)&amp;
"Test Case Description"&amp;CHAR(10)
&amp;'Test Scenarios'!D3172&amp;CHAR(10)&amp;CHAR(10)&amp;
"Expected Results"&amp;CHAR(10)&amp;'Test Scenarios'!F3172</f>
        <v xml:space="preserve">Objective
Test Case Description
Expected Results
</v>
      </c>
      <c r="H3163" s="41"/>
      <c r="I3163" s="43" t="s">
        <v>6577</v>
      </c>
      <c r="J3163" s="41" t="str">
        <f>"TST-F "&amp;_xlfn.XLOOKUP('Test Scenarios'!M3172,'Taxonomy and Epics'!H:H,'Taxonomy and Epics'!E:E)</f>
        <v xml:space="preserve">TST-F </v>
      </c>
      <c r="K3163" s="36" t="str">
        <f>"Phase1,"&amp;_xlfn.XLOOKUP('Test Scenarios'!M3172,'Taxonomy and Epics'!H:H,'Taxonomy and Epics'!B:B)&amp;"_"&amp;_xlfn.XLOOKUP('Test Scenarios'!M3172,'Taxonomy and Epics'!H:H,'Taxonomy and Epics'!C:C)&amp;","&amp;'Test Scenarios'!M3172&amp;",Fin_Functional, Workday"</f>
        <v>Phase1,_,,Fin_Functional, Workday</v>
      </c>
      <c r="L3163" s="41"/>
      <c r="M3163" s="41"/>
      <c r="N3163" s="41"/>
      <c r="O3163" s="41"/>
      <c r="P3163" s="41"/>
      <c r="Q3163" s="41"/>
      <c r="R3163" s="41"/>
      <c r="S3163" s="41"/>
      <c r="T3163" s="38"/>
    </row>
    <row r="3164" spans="1:20" ht="128" x14ac:dyDescent="0.2">
      <c r="A3164" s="20">
        <f>'Test Scenarios'!A3173</f>
        <v>0</v>
      </c>
      <c r="B3164" s="44">
        <f>'Test Scenarios'!K3173</f>
        <v>0</v>
      </c>
      <c r="C3164" s="42">
        <f>'Test Scenarios'!B3173</f>
        <v>0</v>
      </c>
      <c r="D3164" s="43" t="str">
        <f>"F-"&amp;'Test Scenarios'!M3173&amp;"-"&amp;'Test Scenarios'!C3173&amp;"-"&amp;C3164</f>
        <v>F---0</v>
      </c>
      <c r="E3164" s="43" t="s">
        <v>6576</v>
      </c>
      <c r="F3164" s="43">
        <f>'Test Scenarios'!G3173</f>
        <v>0</v>
      </c>
      <c r="G3164" s="43" t="str">
        <f>"Objective"&amp;CHAR(10)
&amp;'Test Scenarios'!L3173&amp;CHAR(10)&amp;CHAR(10)&amp;
"Test Case Description"&amp;CHAR(10)
&amp;'Test Scenarios'!D3173&amp;CHAR(10)&amp;CHAR(10)&amp;
"Expected Results"&amp;CHAR(10)&amp;'Test Scenarios'!F3173</f>
        <v xml:space="preserve">Objective
Test Case Description
Expected Results
</v>
      </c>
      <c r="H3164" s="41"/>
      <c r="I3164" s="43" t="s">
        <v>6577</v>
      </c>
      <c r="J3164" s="41" t="str">
        <f>"TST-F "&amp;_xlfn.XLOOKUP('Test Scenarios'!M3173,'Taxonomy and Epics'!H:H,'Taxonomy and Epics'!E:E)</f>
        <v xml:space="preserve">TST-F </v>
      </c>
      <c r="K3164" s="36" t="str">
        <f>"Phase1,"&amp;_xlfn.XLOOKUP('Test Scenarios'!M3173,'Taxonomy and Epics'!H:H,'Taxonomy and Epics'!B:B)&amp;"_"&amp;_xlfn.XLOOKUP('Test Scenarios'!M3173,'Taxonomy and Epics'!H:H,'Taxonomy and Epics'!C:C)&amp;","&amp;'Test Scenarios'!M3173&amp;",Fin_Functional, Workday"</f>
        <v>Phase1,_,,Fin_Functional, Workday</v>
      </c>
      <c r="L3164" s="41"/>
      <c r="M3164" s="41"/>
      <c r="N3164" s="41"/>
      <c r="O3164" s="41"/>
      <c r="P3164" s="41"/>
      <c r="Q3164" s="41"/>
      <c r="R3164" s="41"/>
      <c r="S3164" s="41"/>
      <c r="T3164" s="38"/>
    </row>
    <row r="3165" spans="1:20" ht="128" x14ac:dyDescent="0.2">
      <c r="A3165" s="20">
        <f>'Test Scenarios'!A3174</f>
        <v>0</v>
      </c>
      <c r="B3165" s="44">
        <f>'Test Scenarios'!K3174</f>
        <v>0</v>
      </c>
      <c r="C3165" s="42">
        <f>'Test Scenarios'!B3174</f>
        <v>0</v>
      </c>
      <c r="D3165" s="43" t="str">
        <f>"F-"&amp;'Test Scenarios'!M3174&amp;"-"&amp;'Test Scenarios'!C3174&amp;"-"&amp;C3165</f>
        <v>F---0</v>
      </c>
      <c r="E3165" s="43" t="s">
        <v>6576</v>
      </c>
      <c r="F3165" s="43">
        <f>'Test Scenarios'!G3174</f>
        <v>0</v>
      </c>
      <c r="G3165" s="43" t="str">
        <f>"Objective"&amp;CHAR(10)
&amp;'Test Scenarios'!L3174&amp;CHAR(10)&amp;CHAR(10)&amp;
"Test Case Description"&amp;CHAR(10)
&amp;'Test Scenarios'!D3174&amp;CHAR(10)&amp;CHAR(10)&amp;
"Expected Results"&amp;CHAR(10)&amp;'Test Scenarios'!F3174</f>
        <v xml:space="preserve">Objective
Test Case Description
Expected Results
</v>
      </c>
      <c r="H3165" s="41"/>
      <c r="I3165" s="43" t="s">
        <v>6577</v>
      </c>
      <c r="J3165" s="41" t="str">
        <f>"TST-F "&amp;_xlfn.XLOOKUP('Test Scenarios'!M3174,'Taxonomy and Epics'!H:H,'Taxonomy and Epics'!E:E)</f>
        <v xml:space="preserve">TST-F </v>
      </c>
      <c r="K3165" s="36" t="str">
        <f>"Phase1,"&amp;_xlfn.XLOOKUP('Test Scenarios'!M3174,'Taxonomy and Epics'!H:H,'Taxonomy and Epics'!B:B)&amp;"_"&amp;_xlfn.XLOOKUP('Test Scenarios'!M3174,'Taxonomy and Epics'!H:H,'Taxonomy and Epics'!C:C)&amp;","&amp;'Test Scenarios'!M3174&amp;",Fin_Functional, Workday"</f>
        <v>Phase1,_,,Fin_Functional, Workday</v>
      </c>
      <c r="L3165" s="41"/>
      <c r="M3165" s="41"/>
      <c r="N3165" s="41"/>
      <c r="O3165" s="41"/>
      <c r="P3165" s="41"/>
      <c r="Q3165" s="41"/>
      <c r="R3165" s="41"/>
      <c r="S3165" s="41"/>
      <c r="T3165" s="38"/>
    </row>
    <row r="3166" spans="1:20" ht="128" x14ac:dyDescent="0.2">
      <c r="A3166" s="20">
        <f>'Test Scenarios'!A3175</f>
        <v>0</v>
      </c>
      <c r="B3166" s="44">
        <f>'Test Scenarios'!K3175</f>
        <v>0</v>
      </c>
      <c r="C3166" s="42">
        <f>'Test Scenarios'!B3175</f>
        <v>0</v>
      </c>
      <c r="D3166" s="43" t="str">
        <f>"F-"&amp;'Test Scenarios'!M3175&amp;"-"&amp;'Test Scenarios'!C3175&amp;"-"&amp;C3166</f>
        <v>F---0</v>
      </c>
      <c r="E3166" s="43" t="s">
        <v>6576</v>
      </c>
      <c r="F3166" s="43">
        <f>'Test Scenarios'!G3175</f>
        <v>0</v>
      </c>
      <c r="G3166" s="43" t="str">
        <f>"Objective"&amp;CHAR(10)
&amp;'Test Scenarios'!L3175&amp;CHAR(10)&amp;CHAR(10)&amp;
"Test Case Description"&amp;CHAR(10)
&amp;'Test Scenarios'!D3175&amp;CHAR(10)&amp;CHAR(10)&amp;
"Expected Results"&amp;CHAR(10)&amp;'Test Scenarios'!F3175</f>
        <v xml:space="preserve">Objective
Test Case Description
Expected Results
</v>
      </c>
      <c r="H3166" s="41"/>
      <c r="I3166" s="43" t="s">
        <v>6577</v>
      </c>
      <c r="J3166" s="41" t="str">
        <f>"TST-F "&amp;_xlfn.XLOOKUP('Test Scenarios'!M3175,'Taxonomy and Epics'!H:H,'Taxonomy and Epics'!E:E)</f>
        <v xml:space="preserve">TST-F </v>
      </c>
      <c r="K3166" s="36" t="str">
        <f>"Phase1,"&amp;_xlfn.XLOOKUP('Test Scenarios'!M3175,'Taxonomy and Epics'!H:H,'Taxonomy and Epics'!B:B)&amp;"_"&amp;_xlfn.XLOOKUP('Test Scenarios'!M3175,'Taxonomy and Epics'!H:H,'Taxonomy and Epics'!C:C)&amp;","&amp;'Test Scenarios'!M3175&amp;",Fin_Functional, Workday"</f>
        <v>Phase1,_,,Fin_Functional, Workday</v>
      </c>
      <c r="L3166" s="41"/>
      <c r="M3166" s="41"/>
      <c r="N3166" s="41"/>
      <c r="O3166" s="41"/>
      <c r="P3166" s="41"/>
      <c r="Q3166" s="41"/>
      <c r="R3166" s="41"/>
      <c r="S3166" s="41"/>
      <c r="T3166" s="38"/>
    </row>
    <row r="3167" spans="1:20" ht="128" x14ac:dyDescent="0.2">
      <c r="A3167" s="20">
        <f>'Test Scenarios'!A3176</f>
        <v>0</v>
      </c>
      <c r="B3167" s="44">
        <f>'Test Scenarios'!K3176</f>
        <v>0</v>
      </c>
      <c r="C3167" s="42">
        <f>'Test Scenarios'!B3176</f>
        <v>0</v>
      </c>
      <c r="D3167" s="43" t="str">
        <f>"F-"&amp;'Test Scenarios'!M3176&amp;"-"&amp;'Test Scenarios'!C3176&amp;"-"&amp;C3167</f>
        <v>F---0</v>
      </c>
      <c r="E3167" s="43" t="s">
        <v>6576</v>
      </c>
      <c r="F3167" s="43">
        <f>'Test Scenarios'!G3176</f>
        <v>0</v>
      </c>
      <c r="G3167" s="43" t="str">
        <f>"Objective"&amp;CHAR(10)
&amp;'Test Scenarios'!L3176&amp;CHAR(10)&amp;CHAR(10)&amp;
"Test Case Description"&amp;CHAR(10)
&amp;'Test Scenarios'!D3176&amp;CHAR(10)&amp;CHAR(10)&amp;
"Expected Results"&amp;CHAR(10)&amp;'Test Scenarios'!F3176</f>
        <v xml:space="preserve">Objective
Test Case Description
Expected Results
</v>
      </c>
      <c r="H3167" s="41"/>
      <c r="I3167" s="43" t="s">
        <v>6577</v>
      </c>
      <c r="J3167" s="41" t="str">
        <f>"TST-F "&amp;_xlfn.XLOOKUP('Test Scenarios'!M3176,'Taxonomy and Epics'!H:H,'Taxonomy and Epics'!E:E)</f>
        <v xml:space="preserve">TST-F </v>
      </c>
      <c r="K3167" s="36" t="str">
        <f>"Phase1,"&amp;_xlfn.XLOOKUP('Test Scenarios'!M3176,'Taxonomy and Epics'!H:H,'Taxonomy and Epics'!B:B)&amp;"_"&amp;_xlfn.XLOOKUP('Test Scenarios'!M3176,'Taxonomy and Epics'!H:H,'Taxonomy and Epics'!C:C)&amp;","&amp;'Test Scenarios'!M3176&amp;",Fin_Functional, Workday"</f>
        <v>Phase1,_,,Fin_Functional, Workday</v>
      </c>
      <c r="L3167" s="41"/>
      <c r="M3167" s="41"/>
      <c r="N3167" s="41"/>
      <c r="O3167" s="41"/>
      <c r="P3167" s="41"/>
      <c r="Q3167" s="41"/>
      <c r="R3167" s="41"/>
      <c r="S3167" s="41"/>
      <c r="T3167" s="38"/>
    </row>
    <row r="3168" spans="1:20" ht="128" x14ac:dyDescent="0.2">
      <c r="A3168" s="20">
        <f>'Test Scenarios'!A3177</f>
        <v>0</v>
      </c>
      <c r="B3168" s="44">
        <f>'Test Scenarios'!K3177</f>
        <v>0</v>
      </c>
      <c r="C3168" s="42">
        <f>'Test Scenarios'!B3177</f>
        <v>0</v>
      </c>
      <c r="D3168" s="43" t="str">
        <f>"F-"&amp;'Test Scenarios'!M3177&amp;"-"&amp;'Test Scenarios'!C3177&amp;"-"&amp;C3168</f>
        <v>F---0</v>
      </c>
      <c r="E3168" s="43" t="s">
        <v>6576</v>
      </c>
      <c r="F3168" s="43">
        <f>'Test Scenarios'!G3177</f>
        <v>0</v>
      </c>
      <c r="G3168" s="43" t="str">
        <f>"Objective"&amp;CHAR(10)
&amp;'Test Scenarios'!L3177&amp;CHAR(10)&amp;CHAR(10)&amp;
"Test Case Description"&amp;CHAR(10)
&amp;'Test Scenarios'!D3177&amp;CHAR(10)&amp;CHAR(10)&amp;
"Expected Results"&amp;CHAR(10)&amp;'Test Scenarios'!F3177</f>
        <v xml:space="preserve">Objective
Test Case Description
Expected Results
</v>
      </c>
      <c r="H3168" s="41"/>
      <c r="I3168" s="43" t="s">
        <v>6577</v>
      </c>
      <c r="J3168" s="41" t="str">
        <f>"TST-F "&amp;_xlfn.XLOOKUP('Test Scenarios'!M3177,'Taxonomy and Epics'!H:H,'Taxonomy and Epics'!E:E)</f>
        <v xml:space="preserve">TST-F </v>
      </c>
      <c r="K3168" s="36" t="str">
        <f>"Phase1,"&amp;_xlfn.XLOOKUP('Test Scenarios'!M3177,'Taxonomy and Epics'!H:H,'Taxonomy and Epics'!B:B)&amp;"_"&amp;_xlfn.XLOOKUP('Test Scenarios'!M3177,'Taxonomy and Epics'!H:H,'Taxonomy and Epics'!C:C)&amp;","&amp;'Test Scenarios'!M3177&amp;",Fin_Functional, Workday"</f>
        <v>Phase1,_,,Fin_Functional, Workday</v>
      </c>
      <c r="L3168" s="41"/>
      <c r="M3168" s="41"/>
      <c r="N3168" s="41"/>
      <c r="O3168" s="41"/>
      <c r="P3168" s="41"/>
      <c r="Q3168" s="41"/>
      <c r="R3168" s="41"/>
      <c r="S3168" s="41"/>
      <c r="T3168" s="38"/>
    </row>
    <row r="3169" spans="1:20" ht="128" x14ac:dyDescent="0.2">
      <c r="A3169" s="20">
        <f>'Test Scenarios'!A3178</f>
        <v>0</v>
      </c>
      <c r="B3169" s="44">
        <f>'Test Scenarios'!K3178</f>
        <v>0</v>
      </c>
      <c r="C3169" s="42">
        <f>'Test Scenarios'!B3178</f>
        <v>0</v>
      </c>
      <c r="D3169" s="43" t="str">
        <f>"F-"&amp;'Test Scenarios'!M3178&amp;"-"&amp;'Test Scenarios'!C3178&amp;"-"&amp;C3169</f>
        <v>F---0</v>
      </c>
      <c r="E3169" s="43" t="s">
        <v>6576</v>
      </c>
      <c r="F3169" s="43">
        <f>'Test Scenarios'!G3178</f>
        <v>0</v>
      </c>
      <c r="G3169" s="43" t="str">
        <f>"Objective"&amp;CHAR(10)
&amp;'Test Scenarios'!L3178&amp;CHAR(10)&amp;CHAR(10)&amp;
"Test Case Description"&amp;CHAR(10)
&amp;'Test Scenarios'!D3178&amp;CHAR(10)&amp;CHAR(10)&amp;
"Expected Results"&amp;CHAR(10)&amp;'Test Scenarios'!F3178</f>
        <v xml:space="preserve">Objective
Test Case Description
Expected Results
</v>
      </c>
      <c r="H3169" s="41"/>
      <c r="I3169" s="43" t="s">
        <v>6577</v>
      </c>
      <c r="J3169" s="41" t="str">
        <f>"TST-F "&amp;_xlfn.XLOOKUP('Test Scenarios'!M3178,'Taxonomy and Epics'!H:H,'Taxonomy and Epics'!E:E)</f>
        <v xml:space="preserve">TST-F </v>
      </c>
      <c r="K3169" s="36" t="str">
        <f>"Phase1,"&amp;_xlfn.XLOOKUP('Test Scenarios'!M3178,'Taxonomy and Epics'!H:H,'Taxonomy and Epics'!B:B)&amp;"_"&amp;_xlfn.XLOOKUP('Test Scenarios'!M3178,'Taxonomy and Epics'!H:H,'Taxonomy and Epics'!C:C)&amp;","&amp;'Test Scenarios'!M3178&amp;",Fin_Functional, Workday"</f>
        <v>Phase1,_,,Fin_Functional, Workday</v>
      </c>
      <c r="L3169" s="41"/>
      <c r="M3169" s="41"/>
      <c r="N3169" s="41"/>
      <c r="O3169" s="41"/>
      <c r="P3169" s="41"/>
      <c r="Q3169" s="41"/>
      <c r="R3169" s="41"/>
      <c r="S3169" s="41"/>
      <c r="T3169" s="38"/>
    </row>
    <row r="3170" spans="1:20" ht="128" x14ac:dyDescent="0.2">
      <c r="A3170" s="20">
        <f>'Test Scenarios'!A3179</f>
        <v>0</v>
      </c>
      <c r="B3170" s="44">
        <f>'Test Scenarios'!K3179</f>
        <v>0</v>
      </c>
      <c r="C3170" s="42">
        <f>'Test Scenarios'!B3179</f>
        <v>0</v>
      </c>
      <c r="D3170" s="43" t="str">
        <f>"F-"&amp;'Test Scenarios'!M3179&amp;"-"&amp;'Test Scenarios'!C3179&amp;"-"&amp;C3170</f>
        <v>F---0</v>
      </c>
      <c r="E3170" s="43" t="s">
        <v>6576</v>
      </c>
      <c r="F3170" s="43">
        <f>'Test Scenarios'!G3179</f>
        <v>0</v>
      </c>
      <c r="G3170" s="43" t="str">
        <f>"Objective"&amp;CHAR(10)
&amp;'Test Scenarios'!L3179&amp;CHAR(10)&amp;CHAR(10)&amp;
"Test Case Description"&amp;CHAR(10)
&amp;'Test Scenarios'!D3179&amp;CHAR(10)&amp;CHAR(10)&amp;
"Expected Results"&amp;CHAR(10)&amp;'Test Scenarios'!F3179</f>
        <v xml:space="preserve">Objective
Test Case Description
Expected Results
</v>
      </c>
      <c r="H3170" s="41"/>
      <c r="I3170" s="43" t="s">
        <v>6577</v>
      </c>
      <c r="J3170" s="41" t="str">
        <f>"TST-F "&amp;_xlfn.XLOOKUP('Test Scenarios'!M3179,'Taxonomy and Epics'!H:H,'Taxonomy and Epics'!E:E)</f>
        <v xml:space="preserve">TST-F </v>
      </c>
      <c r="K3170" s="36" t="str">
        <f>"Phase1,"&amp;_xlfn.XLOOKUP('Test Scenarios'!M3179,'Taxonomy and Epics'!H:H,'Taxonomy and Epics'!B:B)&amp;"_"&amp;_xlfn.XLOOKUP('Test Scenarios'!M3179,'Taxonomy and Epics'!H:H,'Taxonomy and Epics'!C:C)&amp;","&amp;'Test Scenarios'!M3179&amp;",Fin_Functional, Workday"</f>
        <v>Phase1,_,,Fin_Functional, Workday</v>
      </c>
      <c r="L3170" s="41"/>
      <c r="M3170" s="41"/>
      <c r="N3170" s="41"/>
      <c r="O3170" s="41"/>
      <c r="P3170" s="41"/>
      <c r="Q3170" s="41"/>
      <c r="R3170" s="41"/>
      <c r="S3170" s="41"/>
      <c r="T3170" s="38"/>
    </row>
    <row r="3171" spans="1:20" ht="128" x14ac:dyDescent="0.2">
      <c r="A3171" s="20">
        <f>'Test Scenarios'!A3180</f>
        <v>0</v>
      </c>
      <c r="B3171" s="44">
        <f>'Test Scenarios'!K3180</f>
        <v>0</v>
      </c>
      <c r="C3171" s="42">
        <f>'Test Scenarios'!B3180</f>
        <v>0</v>
      </c>
      <c r="D3171" s="43" t="str">
        <f>"F-"&amp;'Test Scenarios'!M3180&amp;"-"&amp;'Test Scenarios'!C3180&amp;"-"&amp;C3171</f>
        <v>F---0</v>
      </c>
      <c r="E3171" s="43" t="s">
        <v>6576</v>
      </c>
      <c r="F3171" s="43">
        <f>'Test Scenarios'!G3180</f>
        <v>0</v>
      </c>
      <c r="G3171" s="43" t="str">
        <f>"Objective"&amp;CHAR(10)
&amp;'Test Scenarios'!L3180&amp;CHAR(10)&amp;CHAR(10)&amp;
"Test Case Description"&amp;CHAR(10)
&amp;'Test Scenarios'!D3180&amp;CHAR(10)&amp;CHAR(10)&amp;
"Expected Results"&amp;CHAR(10)&amp;'Test Scenarios'!F3180</f>
        <v xml:space="preserve">Objective
Test Case Description
Expected Results
</v>
      </c>
      <c r="H3171" s="41"/>
      <c r="I3171" s="43" t="s">
        <v>6577</v>
      </c>
      <c r="J3171" s="41" t="str">
        <f>"TST-F "&amp;_xlfn.XLOOKUP('Test Scenarios'!M3180,'Taxonomy and Epics'!H:H,'Taxonomy and Epics'!E:E)</f>
        <v xml:space="preserve">TST-F </v>
      </c>
      <c r="K3171" s="36" t="str">
        <f>"Phase1,"&amp;_xlfn.XLOOKUP('Test Scenarios'!M3180,'Taxonomy and Epics'!H:H,'Taxonomy and Epics'!B:B)&amp;"_"&amp;_xlfn.XLOOKUP('Test Scenarios'!M3180,'Taxonomy and Epics'!H:H,'Taxonomy and Epics'!C:C)&amp;","&amp;'Test Scenarios'!M3180&amp;",Fin_Functional, Workday"</f>
        <v>Phase1,_,,Fin_Functional, Workday</v>
      </c>
      <c r="L3171" s="41"/>
      <c r="M3171" s="41"/>
      <c r="N3171" s="41"/>
      <c r="O3171" s="41"/>
      <c r="P3171" s="41"/>
      <c r="Q3171" s="41"/>
      <c r="R3171" s="41"/>
      <c r="S3171" s="41"/>
      <c r="T3171" s="38"/>
    </row>
    <row r="3172" spans="1:20" ht="128" x14ac:dyDescent="0.2">
      <c r="A3172" s="20">
        <f>'Test Scenarios'!A3181</f>
        <v>0</v>
      </c>
      <c r="B3172" s="44">
        <f>'Test Scenarios'!K3181</f>
        <v>0</v>
      </c>
      <c r="C3172" s="42">
        <f>'Test Scenarios'!B3181</f>
        <v>0</v>
      </c>
      <c r="D3172" s="43" t="str">
        <f>"F-"&amp;'Test Scenarios'!M3181&amp;"-"&amp;'Test Scenarios'!C3181&amp;"-"&amp;C3172</f>
        <v>F---0</v>
      </c>
      <c r="E3172" s="43" t="s">
        <v>6576</v>
      </c>
      <c r="F3172" s="43">
        <f>'Test Scenarios'!G3181</f>
        <v>0</v>
      </c>
      <c r="G3172" s="43" t="str">
        <f>"Objective"&amp;CHAR(10)
&amp;'Test Scenarios'!L3181&amp;CHAR(10)&amp;CHAR(10)&amp;
"Test Case Description"&amp;CHAR(10)
&amp;'Test Scenarios'!D3181&amp;CHAR(10)&amp;CHAR(10)&amp;
"Expected Results"&amp;CHAR(10)&amp;'Test Scenarios'!F3181</f>
        <v xml:space="preserve">Objective
Test Case Description
Expected Results
</v>
      </c>
      <c r="H3172" s="41"/>
      <c r="I3172" s="43" t="s">
        <v>6577</v>
      </c>
      <c r="J3172" s="41" t="str">
        <f>"TST-F "&amp;_xlfn.XLOOKUP('Test Scenarios'!M3181,'Taxonomy and Epics'!H:H,'Taxonomy and Epics'!E:E)</f>
        <v xml:space="preserve">TST-F </v>
      </c>
      <c r="K3172" s="36" t="str">
        <f>"Phase1,"&amp;_xlfn.XLOOKUP('Test Scenarios'!M3181,'Taxonomy and Epics'!H:H,'Taxonomy and Epics'!B:B)&amp;"_"&amp;_xlfn.XLOOKUP('Test Scenarios'!M3181,'Taxonomy and Epics'!H:H,'Taxonomy and Epics'!C:C)&amp;","&amp;'Test Scenarios'!M3181&amp;",Fin_Functional, Workday"</f>
        <v>Phase1,_,,Fin_Functional, Workday</v>
      </c>
      <c r="L3172" s="41"/>
      <c r="M3172" s="41"/>
      <c r="N3172" s="41"/>
      <c r="O3172" s="41"/>
      <c r="P3172" s="41"/>
      <c r="Q3172" s="41"/>
      <c r="R3172" s="41"/>
      <c r="S3172" s="41"/>
      <c r="T3172" s="38"/>
    </row>
    <row r="3173" spans="1:20" ht="128" x14ac:dyDescent="0.2">
      <c r="A3173" s="20">
        <f>'Test Scenarios'!A3182</f>
        <v>0</v>
      </c>
      <c r="B3173" s="44">
        <f>'Test Scenarios'!K3182</f>
        <v>0</v>
      </c>
      <c r="C3173" s="42">
        <f>'Test Scenarios'!B3182</f>
        <v>0</v>
      </c>
      <c r="D3173" s="43" t="str">
        <f>"F-"&amp;'Test Scenarios'!M3182&amp;"-"&amp;'Test Scenarios'!C3182&amp;"-"&amp;C3173</f>
        <v>F---0</v>
      </c>
      <c r="E3173" s="43" t="s">
        <v>6576</v>
      </c>
      <c r="F3173" s="43">
        <f>'Test Scenarios'!G3182</f>
        <v>0</v>
      </c>
      <c r="G3173" s="43" t="str">
        <f>"Objective"&amp;CHAR(10)
&amp;'Test Scenarios'!L3182&amp;CHAR(10)&amp;CHAR(10)&amp;
"Test Case Description"&amp;CHAR(10)
&amp;'Test Scenarios'!D3182&amp;CHAR(10)&amp;CHAR(10)&amp;
"Expected Results"&amp;CHAR(10)&amp;'Test Scenarios'!F3182</f>
        <v xml:space="preserve">Objective
Test Case Description
Expected Results
</v>
      </c>
      <c r="H3173" s="41"/>
      <c r="I3173" s="43" t="s">
        <v>6577</v>
      </c>
      <c r="J3173" s="41" t="str">
        <f>"TST-F "&amp;_xlfn.XLOOKUP('Test Scenarios'!M3182,'Taxonomy and Epics'!H:H,'Taxonomy and Epics'!E:E)</f>
        <v xml:space="preserve">TST-F </v>
      </c>
      <c r="K3173" s="36" t="str">
        <f>"Phase1,"&amp;_xlfn.XLOOKUP('Test Scenarios'!M3182,'Taxonomy and Epics'!H:H,'Taxonomy and Epics'!B:B)&amp;"_"&amp;_xlfn.XLOOKUP('Test Scenarios'!M3182,'Taxonomy and Epics'!H:H,'Taxonomy and Epics'!C:C)&amp;","&amp;'Test Scenarios'!M3182&amp;",Fin_Functional, Workday"</f>
        <v>Phase1,_,,Fin_Functional, Workday</v>
      </c>
      <c r="L3173" s="41"/>
      <c r="M3173" s="41"/>
      <c r="N3173" s="41"/>
      <c r="O3173" s="41"/>
      <c r="P3173" s="41"/>
      <c r="Q3173" s="41"/>
      <c r="R3173" s="41"/>
      <c r="S3173" s="41"/>
      <c r="T3173" s="38"/>
    </row>
    <row r="3174" spans="1:20" ht="128" x14ac:dyDescent="0.2">
      <c r="A3174" s="20">
        <f>'Test Scenarios'!A3183</f>
        <v>0</v>
      </c>
      <c r="B3174" s="44">
        <f>'Test Scenarios'!K3183</f>
        <v>0</v>
      </c>
      <c r="C3174" s="42">
        <f>'Test Scenarios'!B3183</f>
        <v>0</v>
      </c>
      <c r="D3174" s="43" t="str">
        <f>"F-"&amp;'Test Scenarios'!M3183&amp;"-"&amp;'Test Scenarios'!C3183&amp;"-"&amp;C3174</f>
        <v>F---0</v>
      </c>
      <c r="E3174" s="43" t="s">
        <v>6576</v>
      </c>
      <c r="F3174" s="43">
        <f>'Test Scenarios'!G3183</f>
        <v>0</v>
      </c>
      <c r="G3174" s="43" t="str">
        <f>"Objective"&amp;CHAR(10)
&amp;'Test Scenarios'!L3183&amp;CHAR(10)&amp;CHAR(10)&amp;
"Test Case Description"&amp;CHAR(10)
&amp;'Test Scenarios'!D3183&amp;CHAR(10)&amp;CHAR(10)&amp;
"Expected Results"&amp;CHAR(10)&amp;'Test Scenarios'!F3183</f>
        <v xml:space="preserve">Objective
Test Case Description
Expected Results
</v>
      </c>
      <c r="H3174" s="41"/>
      <c r="I3174" s="43" t="s">
        <v>6577</v>
      </c>
      <c r="J3174" s="41" t="str">
        <f>"TST-F "&amp;_xlfn.XLOOKUP('Test Scenarios'!M3183,'Taxonomy and Epics'!H:H,'Taxonomy and Epics'!E:E)</f>
        <v xml:space="preserve">TST-F </v>
      </c>
      <c r="K3174" s="36" t="str">
        <f>"Phase1,"&amp;_xlfn.XLOOKUP('Test Scenarios'!M3183,'Taxonomy and Epics'!H:H,'Taxonomy and Epics'!B:B)&amp;"_"&amp;_xlfn.XLOOKUP('Test Scenarios'!M3183,'Taxonomy and Epics'!H:H,'Taxonomy and Epics'!C:C)&amp;","&amp;'Test Scenarios'!M3183&amp;",Fin_Functional, Workday"</f>
        <v>Phase1,_,,Fin_Functional, Workday</v>
      </c>
      <c r="L3174" s="41"/>
      <c r="M3174" s="41"/>
      <c r="N3174" s="41"/>
      <c r="O3174" s="41"/>
      <c r="P3174" s="41"/>
      <c r="Q3174" s="41"/>
      <c r="R3174" s="41"/>
      <c r="S3174" s="41"/>
      <c r="T3174" s="38"/>
    </row>
    <row r="3175" spans="1:20" ht="128" x14ac:dyDescent="0.2">
      <c r="A3175" s="20">
        <f>'Test Scenarios'!A3184</f>
        <v>0</v>
      </c>
      <c r="B3175" s="44">
        <f>'Test Scenarios'!K3184</f>
        <v>0</v>
      </c>
      <c r="C3175" s="42">
        <f>'Test Scenarios'!B3184</f>
        <v>0</v>
      </c>
      <c r="D3175" s="43" t="str">
        <f>"F-"&amp;'Test Scenarios'!M3184&amp;"-"&amp;'Test Scenarios'!C3184&amp;"-"&amp;C3175</f>
        <v>F---0</v>
      </c>
      <c r="E3175" s="43" t="s">
        <v>6576</v>
      </c>
      <c r="F3175" s="43">
        <f>'Test Scenarios'!G3184</f>
        <v>0</v>
      </c>
      <c r="G3175" s="43" t="str">
        <f>"Objective"&amp;CHAR(10)
&amp;'Test Scenarios'!L3184&amp;CHAR(10)&amp;CHAR(10)&amp;
"Test Case Description"&amp;CHAR(10)
&amp;'Test Scenarios'!D3184&amp;CHAR(10)&amp;CHAR(10)&amp;
"Expected Results"&amp;CHAR(10)&amp;'Test Scenarios'!F3184</f>
        <v xml:space="preserve">Objective
Test Case Description
Expected Results
</v>
      </c>
      <c r="H3175" s="41"/>
      <c r="I3175" s="43" t="s">
        <v>6577</v>
      </c>
      <c r="J3175" s="41" t="str">
        <f>"TST-F "&amp;_xlfn.XLOOKUP('Test Scenarios'!M3184,'Taxonomy and Epics'!H:H,'Taxonomy and Epics'!E:E)</f>
        <v xml:space="preserve">TST-F </v>
      </c>
      <c r="K3175" s="36" t="str">
        <f>"Phase1,"&amp;_xlfn.XLOOKUP('Test Scenarios'!M3184,'Taxonomy and Epics'!H:H,'Taxonomy and Epics'!B:B)&amp;"_"&amp;_xlfn.XLOOKUP('Test Scenarios'!M3184,'Taxonomy and Epics'!H:H,'Taxonomy and Epics'!C:C)&amp;","&amp;'Test Scenarios'!M3184&amp;",Fin_Functional, Workday"</f>
        <v>Phase1,_,,Fin_Functional, Workday</v>
      </c>
      <c r="L3175" s="41"/>
      <c r="M3175" s="41"/>
      <c r="N3175" s="41"/>
      <c r="O3175" s="41"/>
      <c r="P3175" s="41"/>
      <c r="Q3175" s="41"/>
      <c r="R3175" s="41"/>
      <c r="S3175" s="41"/>
      <c r="T3175" s="38"/>
    </row>
    <row r="3176" spans="1:20" ht="128" x14ac:dyDescent="0.2">
      <c r="A3176" s="20">
        <f>'Test Scenarios'!A3185</f>
        <v>0</v>
      </c>
      <c r="B3176" s="44">
        <f>'Test Scenarios'!K3185</f>
        <v>0</v>
      </c>
      <c r="C3176" s="42">
        <f>'Test Scenarios'!B3185</f>
        <v>0</v>
      </c>
      <c r="D3176" s="43" t="str">
        <f>"F-"&amp;'Test Scenarios'!M3185&amp;"-"&amp;'Test Scenarios'!C3185&amp;"-"&amp;C3176</f>
        <v>F---0</v>
      </c>
      <c r="E3176" s="43" t="s">
        <v>6576</v>
      </c>
      <c r="F3176" s="43">
        <f>'Test Scenarios'!G3185</f>
        <v>0</v>
      </c>
      <c r="G3176" s="43" t="str">
        <f>"Objective"&amp;CHAR(10)
&amp;'Test Scenarios'!L3185&amp;CHAR(10)&amp;CHAR(10)&amp;
"Test Case Description"&amp;CHAR(10)
&amp;'Test Scenarios'!D3185&amp;CHAR(10)&amp;CHAR(10)&amp;
"Expected Results"&amp;CHAR(10)&amp;'Test Scenarios'!F3185</f>
        <v xml:space="preserve">Objective
Test Case Description
Expected Results
</v>
      </c>
      <c r="H3176" s="41"/>
      <c r="I3176" s="43" t="s">
        <v>6577</v>
      </c>
      <c r="J3176" s="41" t="str">
        <f>"TST-F "&amp;_xlfn.XLOOKUP('Test Scenarios'!M3185,'Taxonomy and Epics'!H:H,'Taxonomy and Epics'!E:E)</f>
        <v xml:space="preserve">TST-F </v>
      </c>
      <c r="K3176" s="36" t="str">
        <f>"Phase1,"&amp;_xlfn.XLOOKUP('Test Scenarios'!M3185,'Taxonomy and Epics'!H:H,'Taxonomy and Epics'!B:B)&amp;"_"&amp;_xlfn.XLOOKUP('Test Scenarios'!M3185,'Taxonomy and Epics'!H:H,'Taxonomy and Epics'!C:C)&amp;","&amp;'Test Scenarios'!M3185&amp;",Fin_Functional, Workday"</f>
        <v>Phase1,_,,Fin_Functional, Workday</v>
      </c>
      <c r="L3176" s="41"/>
      <c r="M3176" s="41"/>
      <c r="N3176" s="41"/>
      <c r="O3176" s="41"/>
      <c r="P3176" s="41"/>
      <c r="Q3176" s="41"/>
      <c r="R3176" s="41"/>
      <c r="S3176" s="41"/>
      <c r="T3176" s="38"/>
    </row>
    <row r="3177" spans="1:20" ht="128" x14ac:dyDescent="0.2">
      <c r="A3177" s="20">
        <f>'Test Scenarios'!A3186</f>
        <v>0</v>
      </c>
      <c r="B3177" s="44">
        <f>'Test Scenarios'!K3186</f>
        <v>0</v>
      </c>
      <c r="C3177" s="42">
        <f>'Test Scenarios'!B3186</f>
        <v>0</v>
      </c>
      <c r="D3177" s="43" t="str">
        <f>"F-"&amp;'Test Scenarios'!M3186&amp;"-"&amp;'Test Scenarios'!C3186&amp;"-"&amp;C3177</f>
        <v>F---0</v>
      </c>
      <c r="E3177" s="43" t="s">
        <v>6576</v>
      </c>
      <c r="F3177" s="43">
        <f>'Test Scenarios'!G3186</f>
        <v>0</v>
      </c>
      <c r="G3177" s="43" t="str">
        <f>"Objective"&amp;CHAR(10)
&amp;'Test Scenarios'!L3186&amp;CHAR(10)&amp;CHAR(10)&amp;
"Test Case Description"&amp;CHAR(10)
&amp;'Test Scenarios'!D3186&amp;CHAR(10)&amp;CHAR(10)&amp;
"Expected Results"&amp;CHAR(10)&amp;'Test Scenarios'!F3186</f>
        <v xml:space="preserve">Objective
Test Case Description
Expected Results
</v>
      </c>
      <c r="H3177" s="41"/>
      <c r="I3177" s="43" t="s">
        <v>6577</v>
      </c>
      <c r="J3177" s="41" t="str">
        <f>"TST-F "&amp;_xlfn.XLOOKUP('Test Scenarios'!M3186,'Taxonomy and Epics'!H:H,'Taxonomy and Epics'!E:E)</f>
        <v xml:space="preserve">TST-F </v>
      </c>
      <c r="K3177" s="36" t="str">
        <f>"Phase1,"&amp;_xlfn.XLOOKUP('Test Scenarios'!M3186,'Taxonomy and Epics'!H:H,'Taxonomy and Epics'!B:B)&amp;"_"&amp;_xlfn.XLOOKUP('Test Scenarios'!M3186,'Taxonomy and Epics'!H:H,'Taxonomy and Epics'!C:C)&amp;","&amp;'Test Scenarios'!M3186&amp;",Fin_Functional, Workday"</f>
        <v>Phase1,_,,Fin_Functional, Workday</v>
      </c>
      <c r="L3177" s="41"/>
      <c r="M3177" s="41"/>
      <c r="N3177" s="41"/>
      <c r="O3177" s="41"/>
      <c r="P3177" s="41"/>
      <c r="Q3177" s="41"/>
      <c r="R3177" s="41"/>
      <c r="S3177" s="41"/>
      <c r="T3177" s="38"/>
    </row>
    <row r="3178" spans="1:20" ht="128" x14ac:dyDescent="0.2">
      <c r="A3178" s="20">
        <f>'Test Scenarios'!A3187</f>
        <v>0</v>
      </c>
      <c r="B3178" s="44">
        <f>'Test Scenarios'!K3187</f>
        <v>0</v>
      </c>
      <c r="C3178" s="42">
        <f>'Test Scenarios'!B3187</f>
        <v>0</v>
      </c>
      <c r="D3178" s="43" t="str">
        <f>"F-"&amp;'Test Scenarios'!M3187&amp;"-"&amp;'Test Scenarios'!C3187&amp;"-"&amp;C3178</f>
        <v>F---0</v>
      </c>
      <c r="E3178" s="43" t="s">
        <v>6576</v>
      </c>
      <c r="F3178" s="43">
        <f>'Test Scenarios'!G3187</f>
        <v>0</v>
      </c>
      <c r="G3178" s="43" t="str">
        <f>"Objective"&amp;CHAR(10)
&amp;'Test Scenarios'!L3187&amp;CHAR(10)&amp;CHAR(10)&amp;
"Test Case Description"&amp;CHAR(10)
&amp;'Test Scenarios'!D3187&amp;CHAR(10)&amp;CHAR(10)&amp;
"Expected Results"&amp;CHAR(10)&amp;'Test Scenarios'!F3187</f>
        <v xml:space="preserve">Objective
Test Case Description
Expected Results
</v>
      </c>
      <c r="H3178" s="41"/>
      <c r="I3178" s="43" t="s">
        <v>6577</v>
      </c>
      <c r="J3178" s="41" t="str">
        <f>"TST-F "&amp;_xlfn.XLOOKUP('Test Scenarios'!M3187,'Taxonomy and Epics'!H:H,'Taxonomy and Epics'!E:E)</f>
        <v xml:space="preserve">TST-F </v>
      </c>
      <c r="K3178" s="36" t="str">
        <f>"Phase1,"&amp;_xlfn.XLOOKUP('Test Scenarios'!M3187,'Taxonomy and Epics'!H:H,'Taxonomy and Epics'!B:B)&amp;"_"&amp;_xlfn.XLOOKUP('Test Scenarios'!M3187,'Taxonomy and Epics'!H:H,'Taxonomy and Epics'!C:C)&amp;","&amp;'Test Scenarios'!M3187&amp;",Fin_Functional, Workday"</f>
        <v>Phase1,_,,Fin_Functional, Workday</v>
      </c>
      <c r="L3178" s="41"/>
      <c r="M3178" s="41"/>
      <c r="N3178" s="41"/>
      <c r="O3178" s="41"/>
      <c r="P3178" s="41"/>
      <c r="Q3178" s="41"/>
      <c r="R3178" s="41"/>
      <c r="S3178" s="41"/>
      <c r="T3178" s="38"/>
    </row>
    <row r="3179" spans="1:20" ht="128" x14ac:dyDescent="0.2">
      <c r="A3179" s="20">
        <f>'Test Scenarios'!A3188</f>
        <v>0</v>
      </c>
      <c r="B3179" s="44">
        <f>'Test Scenarios'!K3188</f>
        <v>0</v>
      </c>
      <c r="C3179" s="42">
        <f>'Test Scenarios'!B3188</f>
        <v>0</v>
      </c>
      <c r="D3179" s="43" t="str">
        <f>"F-"&amp;'Test Scenarios'!M3188&amp;"-"&amp;'Test Scenarios'!C3188&amp;"-"&amp;C3179</f>
        <v>F---0</v>
      </c>
      <c r="E3179" s="43" t="s">
        <v>6576</v>
      </c>
      <c r="F3179" s="43">
        <f>'Test Scenarios'!G3188</f>
        <v>0</v>
      </c>
      <c r="G3179" s="43" t="str">
        <f>"Objective"&amp;CHAR(10)
&amp;'Test Scenarios'!L3188&amp;CHAR(10)&amp;CHAR(10)&amp;
"Test Case Description"&amp;CHAR(10)
&amp;'Test Scenarios'!D3188&amp;CHAR(10)&amp;CHAR(10)&amp;
"Expected Results"&amp;CHAR(10)&amp;'Test Scenarios'!F3188</f>
        <v xml:space="preserve">Objective
Test Case Description
Expected Results
</v>
      </c>
      <c r="H3179" s="41"/>
      <c r="I3179" s="43" t="s">
        <v>6577</v>
      </c>
      <c r="J3179" s="41" t="str">
        <f>"TST-F "&amp;_xlfn.XLOOKUP('Test Scenarios'!M3188,'Taxonomy and Epics'!H:H,'Taxonomy and Epics'!E:E)</f>
        <v xml:space="preserve">TST-F </v>
      </c>
      <c r="K3179" s="36" t="str">
        <f>"Phase1,"&amp;_xlfn.XLOOKUP('Test Scenarios'!M3188,'Taxonomy and Epics'!H:H,'Taxonomy and Epics'!B:B)&amp;"_"&amp;_xlfn.XLOOKUP('Test Scenarios'!M3188,'Taxonomy and Epics'!H:H,'Taxonomy and Epics'!C:C)&amp;","&amp;'Test Scenarios'!M3188&amp;",Fin_Functional, Workday"</f>
        <v>Phase1,_,,Fin_Functional, Workday</v>
      </c>
      <c r="L3179" s="41"/>
      <c r="M3179" s="41"/>
      <c r="N3179" s="41"/>
      <c r="O3179" s="41"/>
      <c r="P3179" s="41"/>
      <c r="Q3179" s="41"/>
      <c r="R3179" s="41"/>
      <c r="S3179" s="41"/>
      <c r="T3179" s="38"/>
    </row>
    <row r="3180" spans="1:20" ht="128" x14ac:dyDescent="0.2">
      <c r="A3180" s="20">
        <f>'Test Scenarios'!A3189</f>
        <v>0</v>
      </c>
      <c r="B3180" s="44">
        <f>'Test Scenarios'!K3189</f>
        <v>0</v>
      </c>
      <c r="C3180" s="42">
        <f>'Test Scenarios'!B3189</f>
        <v>0</v>
      </c>
      <c r="D3180" s="43" t="str">
        <f>"F-"&amp;'Test Scenarios'!M3189&amp;"-"&amp;'Test Scenarios'!C3189&amp;"-"&amp;C3180</f>
        <v>F---0</v>
      </c>
      <c r="E3180" s="43" t="s">
        <v>6576</v>
      </c>
      <c r="F3180" s="43">
        <f>'Test Scenarios'!G3189</f>
        <v>0</v>
      </c>
      <c r="G3180" s="43" t="str">
        <f>"Objective"&amp;CHAR(10)
&amp;'Test Scenarios'!L3189&amp;CHAR(10)&amp;CHAR(10)&amp;
"Test Case Description"&amp;CHAR(10)
&amp;'Test Scenarios'!D3189&amp;CHAR(10)&amp;CHAR(10)&amp;
"Expected Results"&amp;CHAR(10)&amp;'Test Scenarios'!F3189</f>
        <v xml:space="preserve">Objective
Test Case Description
Expected Results
</v>
      </c>
      <c r="H3180" s="41"/>
      <c r="I3180" s="43" t="s">
        <v>6577</v>
      </c>
      <c r="J3180" s="41" t="str">
        <f>"TST-F "&amp;_xlfn.XLOOKUP('Test Scenarios'!M3189,'Taxonomy and Epics'!H:H,'Taxonomy and Epics'!E:E)</f>
        <v xml:space="preserve">TST-F </v>
      </c>
      <c r="K3180" s="36" t="str">
        <f>"Phase1,"&amp;_xlfn.XLOOKUP('Test Scenarios'!M3189,'Taxonomy and Epics'!H:H,'Taxonomy and Epics'!B:B)&amp;"_"&amp;_xlfn.XLOOKUP('Test Scenarios'!M3189,'Taxonomy and Epics'!H:H,'Taxonomy and Epics'!C:C)&amp;","&amp;'Test Scenarios'!M3189&amp;",Fin_Functional, Workday"</f>
        <v>Phase1,_,,Fin_Functional, Workday</v>
      </c>
      <c r="L3180" s="41"/>
      <c r="M3180" s="41"/>
      <c r="N3180" s="41"/>
      <c r="O3180" s="41"/>
      <c r="P3180" s="41"/>
      <c r="Q3180" s="41"/>
      <c r="R3180" s="41"/>
      <c r="S3180" s="41"/>
      <c r="T3180" s="38"/>
    </row>
    <row r="3181" spans="1:20" ht="128" x14ac:dyDescent="0.2">
      <c r="A3181" s="20">
        <f>'Test Scenarios'!A3190</f>
        <v>0</v>
      </c>
      <c r="B3181" s="44">
        <f>'Test Scenarios'!K3190</f>
        <v>0</v>
      </c>
      <c r="C3181" s="42">
        <f>'Test Scenarios'!B3190</f>
        <v>0</v>
      </c>
      <c r="D3181" s="43" t="str">
        <f>"F-"&amp;'Test Scenarios'!M3190&amp;"-"&amp;'Test Scenarios'!C3190&amp;"-"&amp;C3181</f>
        <v>F---0</v>
      </c>
      <c r="E3181" s="43" t="s">
        <v>6576</v>
      </c>
      <c r="F3181" s="43">
        <f>'Test Scenarios'!G3190</f>
        <v>0</v>
      </c>
      <c r="G3181" s="43" t="str">
        <f>"Objective"&amp;CHAR(10)
&amp;'Test Scenarios'!L3190&amp;CHAR(10)&amp;CHAR(10)&amp;
"Test Case Description"&amp;CHAR(10)
&amp;'Test Scenarios'!D3190&amp;CHAR(10)&amp;CHAR(10)&amp;
"Expected Results"&amp;CHAR(10)&amp;'Test Scenarios'!F3190</f>
        <v xml:space="preserve">Objective
Test Case Description
Expected Results
</v>
      </c>
      <c r="H3181" s="41"/>
      <c r="I3181" s="43" t="s">
        <v>6577</v>
      </c>
      <c r="J3181" s="41" t="str">
        <f>"TST-F "&amp;_xlfn.XLOOKUP('Test Scenarios'!M3190,'Taxonomy and Epics'!H:H,'Taxonomy and Epics'!E:E)</f>
        <v xml:space="preserve">TST-F </v>
      </c>
      <c r="K3181" s="36" t="str">
        <f>"Phase1,"&amp;_xlfn.XLOOKUP('Test Scenarios'!M3190,'Taxonomy and Epics'!H:H,'Taxonomy and Epics'!B:B)&amp;"_"&amp;_xlfn.XLOOKUP('Test Scenarios'!M3190,'Taxonomy and Epics'!H:H,'Taxonomy and Epics'!C:C)&amp;","&amp;'Test Scenarios'!M3190&amp;",Fin_Functional, Workday"</f>
        <v>Phase1,_,,Fin_Functional, Workday</v>
      </c>
      <c r="L3181" s="41"/>
      <c r="M3181" s="41"/>
      <c r="N3181" s="41"/>
      <c r="O3181" s="41"/>
      <c r="P3181" s="41"/>
      <c r="Q3181" s="41"/>
      <c r="R3181" s="41"/>
      <c r="S3181" s="41"/>
      <c r="T3181" s="38"/>
    </row>
    <row r="3182" spans="1:20" ht="128" x14ac:dyDescent="0.2">
      <c r="A3182" s="20">
        <f>'Test Scenarios'!A3191</f>
        <v>0</v>
      </c>
      <c r="B3182" s="44">
        <f>'Test Scenarios'!K3191</f>
        <v>0</v>
      </c>
      <c r="C3182" s="42">
        <f>'Test Scenarios'!B3191</f>
        <v>0</v>
      </c>
      <c r="D3182" s="43" t="str">
        <f>"F-"&amp;'Test Scenarios'!M3191&amp;"-"&amp;'Test Scenarios'!C3191&amp;"-"&amp;C3182</f>
        <v>F---0</v>
      </c>
      <c r="E3182" s="43" t="s">
        <v>6576</v>
      </c>
      <c r="F3182" s="43">
        <f>'Test Scenarios'!G3191</f>
        <v>0</v>
      </c>
      <c r="G3182" s="43" t="str">
        <f>"Objective"&amp;CHAR(10)
&amp;'Test Scenarios'!L3191&amp;CHAR(10)&amp;CHAR(10)&amp;
"Test Case Description"&amp;CHAR(10)
&amp;'Test Scenarios'!D3191&amp;CHAR(10)&amp;CHAR(10)&amp;
"Expected Results"&amp;CHAR(10)&amp;'Test Scenarios'!F3191</f>
        <v xml:space="preserve">Objective
Test Case Description
Expected Results
</v>
      </c>
      <c r="H3182" s="41"/>
      <c r="I3182" s="43" t="s">
        <v>6577</v>
      </c>
      <c r="J3182" s="41" t="str">
        <f>"TST-F "&amp;_xlfn.XLOOKUP('Test Scenarios'!M3191,'Taxonomy and Epics'!H:H,'Taxonomy and Epics'!E:E)</f>
        <v xml:space="preserve">TST-F </v>
      </c>
      <c r="K3182" s="36" t="str">
        <f>"Phase1,"&amp;_xlfn.XLOOKUP('Test Scenarios'!M3191,'Taxonomy and Epics'!H:H,'Taxonomy and Epics'!B:B)&amp;"_"&amp;_xlfn.XLOOKUP('Test Scenarios'!M3191,'Taxonomy and Epics'!H:H,'Taxonomy and Epics'!C:C)&amp;","&amp;'Test Scenarios'!M3191&amp;",Fin_Functional, Workday"</f>
        <v>Phase1,_,,Fin_Functional, Workday</v>
      </c>
      <c r="L3182" s="41"/>
      <c r="M3182" s="41"/>
      <c r="N3182" s="41"/>
      <c r="O3182" s="41"/>
      <c r="P3182" s="41"/>
      <c r="Q3182" s="41"/>
      <c r="R3182" s="41"/>
      <c r="S3182" s="41"/>
      <c r="T3182" s="38"/>
    </row>
    <row r="3183" spans="1:20" ht="128" x14ac:dyDescent="0.2">
      <c r="A3183" s="20">
        <f>'Test Scenarios'!A3192</f>
        <v>0</v>
      </c>
      <c r="B3183" s="44">
        <f>'Test Scenarios'!K3192</f>
        <v>0</v>
      </c>
      <c r="C3183" s="42">
        <f>'Test Scenarios'!B3192</f>
        <v>0</v>
      </c>
      <c r="D3183" s="43" t="str">
        <f>"F-"&amp;'Test Scenarios'!M3192&amp;"-"&amp;'Test Scenarios'!C3192&amp;"-"&amp;C3183</f>
        <v>F---0</v>
      </c>
      <c r="E3183" s="43" t="s">
        <v>6576</v>
      </c>
      <c r="F3183" s="43">
        <f>'Test Scenarios'!G3192</f>
        <v>0</v>
      </c>
      <c r="G3183" s="43" t="str">
        <f>"Objective"&amp;CHAR(10)
&amp;'Test Scenarios'!L3192&amp;CHAR(10)&amp;CHAR(10)&amp;
"Test Case Description"&amp;CHAR(10)
&amp;'Test Scenarios'!D3192&amp;CHAR(10)&amp;CHAR(10)&amp;
"Expected Results"&amp;CHAR(10)&amp;'Test Scenarios'!F3192</f>
        <v xml:space="preserve">Objective
Test Case Description
Expected Results
</v>
      </c>
      <c r="H3183" s="41"/>
      <c r="I3183" s="43" t="s">
        <v>6577</v>
      </c>
      <c r="J3183" s="41" t="str">
        <f>"TST-F "&amp;_xlfn.XLOOKUP('Test Scenarios'!M3192,'Taxonomy and Epics'!H:H,'Taxonomy and Epics'!E:E)</f>
        <v xml:space="preserve">TST-F </v>
      </c>
      <c r="K3183" s="36" t="str">
        <f>"Phase1,"&amp;_xlfn.XLOOKUP('Test Scenarios'!M3192,'Taxonomy and Epics'!H:H,'Taxonomy and Epics'!B:B)&amp;"_"&amp;_xlfn.XLOOKUP('Test Scenarios'!M3192,'Taxonomy and Epics'!H:H,'Taxonomy and Epics'!C:C)&amp;","&amp;'Test Scenarios'!M3192&amp;",Fin_Functional, Workday"</f>
        <v>Phase1,_,,Fin_Functional, Workday</v>
      </c>
      <c r="L3183" s="41"/>
      <c r="M3183" s="41"/>
      <c r="N3183" s="41"/>
      <c r="O3183" s="41"/>
      <c r="P3183" s="41"/>
      <c r="Q3183" s="41"/>
      <c r="R3183" s="41"/>
      <c r="S3183" s="41"/>
      <c r="T3183" s="38"/>
    </row>
    <row r="3184" spans="1:20" ht="128" x14ac:dyDescent="0.2">
      <c r="A3184" s="20">
        <f>'Test Scenarios'!A3193</f>
        <v>0</v>
      </c>
      <c r="B3184" s="44">
        <f>'Test Scenarios'!K3193</f>
        <v>0</v>
      </c>
      <c r="C3184" s="42">
        <f>'Test Scenarios'!B3193</f>
        <v>0</v>
      </c>
      <c r="D3184" s="43" t="str">
        <f>"F-"&amp;'Test Scenarios'!M3193&amp;"-"&amp;'Test Scenarios'!C3193&amp;"-"&amp;C3184</f>
        <v>F---0</v>
      </c>
      <c r="E3184" s="43" t="s">
        <v>6576</v>
      </c>
      <c r="F3184" s="43">
        <f>'Test Scenarios'!G3193</f>
        <v>0</v>
      </c>
      <c r="G3184" s="43" t="str">
        <f>"Objective"&amp;CHAR(10)
&amp;'Test Scenarios'!L3193&amp;CHAR(10)&amp;CHAR(10)&amp;
"Test Case Description"&amp;CHAR(10)
&amp;'Test Scenarios'!D3193&amp;CHAR(10)&amp;CHAR(10)&amp;
"Expected Results"&amp;CHAR(10)&amp;'Test Scenarios'!F3193</f>
        <v xml:space="preserve">Objective
Test Case Description
Expected Results
</v>
      </c>
      <c r="H3184" s="41"/>
      <c r="I3184" s="43" t="s">
        <v>6577</v>
      </c>
      <c r="J3184" s="41" t="str">
        <f>"TST-F "&amp;_xlfn.XLOOKUP('Test Scenarios'!M3193,'Taxonomy and Epics'!H:H,'Taxonomy and Epics'!E:E)</f>
        <v xml:space="preserve">TST-F </v>
      </c>
      <c r="K3184" s="36" t="str">
        <f>"Phase1,"&amp;_xlfn.XLOOKUP('Test Scenarios'!M3193,'Taxonomy and Epics'!H:H,'Taxonomy and Epics'!B:B)&amp;"_"&amp;_xlfn.XLOOKUP('Test Scenarios'!M3193,'Taxonomy and Epics'!H:H,'Taxonomy and Epics'!C:C)&amp;","&amp;'Test Scenarios'!M3193&amp;",Fin_Functional, Workday"</f>
        <v>Phase1,_,,Fin_Functional, Workday</v>
      </c>
      <c r="L3184" s="41"/>
      <c r="M3184" s="41"/>
      <c r="N3184" s="41"/>
      <c r="O3184" s="41"/>
      <c r="P3184" s="41"/>
      <c r="Q3184" s="41"/>
      <c r="R3184" s="41"/>
      <c r="S3184" s="41"/>
      <c r="T3184" s="38"/>
    </row>
    <row r="3185" spans="1:20" ht="128" x14ac:dyDescent="0.2">
      <c r="A3185" s="20">
        <f>'Test Scenarios'!A3194</f>
        <v>0</v>
      </c>
      <c r="B3185" s="44">
        <f>'Test Scenarios'!K3194</f>
        <v>0</v>
      </c>
      <c r="C3185" s="42">
        <f>'Test Scenarios'!B3194</f>
        <v>0</v>
      </c>
      <c r="D3185" s="43" t="str">
        <f>"F-"&amp;'Test Scenarios'!M3194&amp;"-"&amp;'Test Scenarios'!C3194&amp;"-"&amp;C3185</f>
        <v>F---0</v>
      </c>
      <c r="E3185" s="43" t="s">
        <v>6576</v>
      </c>
      <c r="F3185" s="43">
        <f>'Test Scenarios'!G3194</f>
        <v>0</v>
      </c>
      <c r="G3185" s="43" t="str">
        <f>"Objective"&amp;CHAR(10)
&amp;'Test Scenarios'!L3194&amp;CHAR(10)&amp;CHAR(10)&amp;
"Test Case Description"&amp;CHAR(10)
&amp;'Test Scenarios'!D3194&amp;CHAR(10)&amp;CHAR(10)&amp;
"Expected Results"&amp;CHAR(10)&amp;'Test Scenarios'!F3194</f>
        <v xml:space="preserve">Objective
Test Case Description
Expected Results
</v>
      </c>
      <c r="H3185" s="41"/>
      <c r="I3185" s="43" t="s">
        <v>6577</v>
      </c>
      <c r="J3185" s="41" t="str">
        <f>"TST-F "&amp;_xlfn.XLOOKUP('Test Scenarios'!M3194,'Taxonomy and Epics'!H:H,'Taxonomy and Epics'!E:E)</f>
        <v xml:space="preserve">TST-F </v>
      </c>
      <c r="K3185" s="36" t="str">
        <f>"Phase1,"&amp;_xlfn.XLOOKUP('Test Scenarios'!M3194,'Taxonomy and Epics'!H:H,'Taxonomy and Epics'!B:B)&amp;"_"&amp;_xlfn.XLOOKUP('Test Scenarios'!M3194,'Taxonomy and Epics'!H:H,'Taxonomy and Epics'!C:C)&amp;","&amp;'Test Scenarios'!M3194&amp;",Fin_Functional, Workday"</f>
        <v>Phase1,_,,Fin_Functional, Workday</v>
      </c>
      <c r="L3185" s="41"/>
      <c r="M3185" s="41"/>
      <c r="N3185" s="41"/>
      <c r="O3185" s="41"/>
      <c r="P3185" s="41"/>
      <c r="Q3185" s="41"/>
      <c r="R3185" s="41"/>
      <c r="S3185" s="41"/>
      <c r="T3185" s="38"/>
    </row>
    <row r="3186" spans="1:20" ht="128" x14ac:dyDescent="0.2">
      <c r="A3186" s="20">
        <f>'Test Scenarios'!A3195</f>
        <v>0</v>
      </c>
      <c r="B3186" s="44">
        <f>'Test Scenarios'!K3195</f>
        <v>0</v>
      </c>
      <c r="C3186" s="42">
        <f>'Test Scenarios'!B3195</f>
        <v>0</v>
      </c>
      <c r="D3186" s="43" t="str">
        <f>"F-"&amp;'Test Scenarios'!M3195&amp;"-"&amp;'Test Scenarios'!C3195&amp;"-"&amp;C3186</f>
        <v>F---0</v>
      </c>
      <c r="E3186" s="43" t="s">
        <v>6576</v>
      </c>
      <c r="F3186" s="43">
        <f>'Test Scenarios'!G3195</f>
        <v>0</v>
      </c>
      <c r="G3186" s="43" t="str">
        <f>"Objective"&amp;CHAR(10)
&amp;'Test Scenarios'!L3195&amp;CHAR(10)&amp;CHAR(10)&amp;
"Test Case Description"&amp;CHAR(10)
&amp;'Test Scenarios'!D3195&amp;CHAR(10)&amp;CHAR(10)&amp;
"Expected Results"&amp;CHAR(10)&amp;'Test Scenarios'!F3195</f>
        <v xml:space="preserve">Objective
Test Case Description
Expected Results
</v>
      </c>
      <c r="H3186" s="41"/>
      <c r="I3186" s="43" t="s">
        <v>6577</v>
      </c>
      <c r="J3186" s="41" t="str">
        <f>"TST-F "&amp;_xlfn.XLOOKUP('Test Scenarios'!M3195,'Taxonomy and Epics'!H:H,'Taxonomy and Epics'!E:E)</f>
        <v xml:space="preserve">TST-F </v>
      </c>
      <c r="K3186" s="36" t="str">
        <f>"Phase1,"&amp;_xlfn.XLOOKUP('Test Scenarios'!M3195,'Taxonomy and Epics'!H:H,'Taxonomy and Epics'!B:B)&amp;"_"&amp;_xlfn.XLOOKUP('Test Scenarios'!M3195,'Taxonomy and Epics'!H:H,'Taxonomy and Epics'!C:C)&amp;","&amp;'Test Scenarios'!M3195&amp;",Fin_Functional, Workday"</f>
        <v>Phase1,_,,Fin_Functional, Workday</v>
      </c>
      <c r="L3186" s="41"/>
      <c r="M3186" s="41"/>
      <c r="N3186" s="41"/>
      <c r="O3186" s="41"/>
      <c r="P3186" s="41"/>
      <c r="Q3186" s="41"/>
      <c r="R3186" s="41"/>
      <c r="S3186" s="41"/>
      <c r="T3186" s="38"/>
    </row>
    <row r="3187" spans="1:20" ht="128" x14ac:dyDescent="0.2">
      <c r="A3187" s="20">
        <f>'Test Scenarios'!A3196</f>
        <v>0</v>
      </c>
      <c r="B3187" s="44">
        <f>'Test Scenarios'!K3196</f>
        <v>0</v>
      </c>
      <c r="C3187" s="42">
        <f>'Test Scenarios'!B3196</f>
        <v>0</v>
      </c>
      <c r="D3187" s="43" t="str">
        <f>"F-"&amp;'Test Scenarios'!M3196&amp;"-"&amp;'Test Scenarios'!C3196&amp;"-"&amp;C3187</f>
        <v>F---0</v>
      </c>
      <c r="E3187" s="43" t="s">
        <v>6576</v>
      </c>
      <c r="F3187" s="43">
        <f>'Test Scenarios'!G3196</f>
        <v>0</v>
      </c>
      <c r="G3187" s="43" t="str">
        <f>"Objective"&amp;CHAR(10)
&amp;'Test Scenarios'!L3196&amp;CHAR(10)&amp;CHAR(10)&amp;
"Test Case Description"&amp;CHAR(10)
&amp;'Test Scenarios'!D3196&amp;CHAR(10)&amp;CHAR(10)&amp;
"Expected Results"&amp;CHAR(10)&amp;'Test Scenarios'!F3196</f>
        <v xml:space="preserve">Objective
Test Case Description
Expected Results
</v>
      </c>
      <c r="H3187" s="41"/>
      <c r="I3187" s="43" t="s">
        <v>6577</v>
      </c>
      <c r="J3187" s="41" t="str">
        <f>"TST-F "&amp;_xlfn.XLOOKUP('Test Scenarios'!M3196,'Taxonomy and Epics'!H:H,'Taxonomy and Epics'!E:E)</f>
        <v xml:space="preserve">TST-F </v>
      </c>
      <c r="K3187" s="36" t="str">
        <f>"Phase1,"&amp;_xlfn.XLOOKUP('Test Scenarios'!M3196,'Taxonomy and Epics'!H:H,'Taxonomy and Epics'!B:B)&amp;"_"&amp;_xlfn.XLOOKUP('Test Scenarios'!M3196,'Taxonomy and Epics'!H:H,'Taxonomy and Epics'!C:C)&amp;","&amp;'Test Scenarios'!M3196&amp;",Fin_Functional, Workday"</f>
        <v>Phase1,_,,Fin_Functional, Workday</v>
      </c>
      <c r="L3187" s="41"/>
      <c r="M3187" s="41"/>
      <c r="N3187" s="41"/>
      <c r="O3187" s="41"/>
      <c r="P3187" s="41"/>
      <c r="Q3187" s="41"/>
      <c r="R3187" s="41"/>
      <c r="S3187" s="41"/>
      <c r="T3187" s="38"/>
    </row>
    <row r="3188" spans="1:20" ht="128" x14ac:dyDescent="0.2">
      <c r="A3188" s="20">
        <f>'Test Scenarios'!A3197</f>
        <v>0</v>
      </c>
      <c r="B3188" s="44">
        <f>'Test Scenarios'!K3197</f>
        <v>0</v>
      </c>
      <c r="C3188" s="42">
        <f>'Test Scenarios'!B3197</f>
        <v>0</v>
      </c>
      <c r="D3188" s="43" t="str">
        <f>"F-"&amp;'Test Scenarios'!M3197&amp;"-"&amp;'Test Scenarios'!C3197&amp;"-"&amp;C3188</f>
        <v>F---0</v>
      </c>
      <c r="E3188" s="43" t="s">
        <v>6576</v>
      </c>
      <c r="F3188" s="43">
        <f>'Test Scenarios'!G3197</f>
        <v>0</v>
      </c>
      <c r="G3188" s="43" t="str">
        <f>"Objective"&amp;CHAR(10)
&amp;'Test Scenarios'!L3197&amp;CHAR(10)&amp;CHAR(10)&amp;
"Test Case Description"&amp;CHAR(10)
&amp;'Test Scenarios'!D3197&amp;CHAR(10)&amp;CHAR(10)&amp;
"Expected Results"&amp;CHAR(10)&amp;'Test Scenarios'!F3197</f>
        <v xml:space="preserve">Objective
Test Case Description
Expected Results
</v>
      </c>
      <c r="H3188" s="41"/>
      <c r="I3188" s="43" t="s">
        <v>6577</v>
      </c>
      <c r="J3188" s="41" t="str">
        <f>"TST-F "&amp;_xlfn.XLOOKUP('Test Scenarios'!M3197,'Taxonomy and Epics'!H:H,'Taxonomy and Epics'!E:E)</f>
        <v xml:space="preserve">TST-F </v>
      </c>
      <c r="K3188" s="36" t="str">
        <f>"Phase1,"&amp;_xlfn.XLOOKUP('Test Scenarios'!M3197,'Taxonomy and Epics'!H:H,'Taxonomy and Epics'!B:B)&amp;"_"&amp;_xlfn.XLOOKUP('Test Scenarios'!M3197,'Taxonomy and Epics'!H:H,'Taxonomy and Epics'!C:C)&amp;","&amp;'Test Scenarios'!M3197&amp;",Fin_Functional, Workday"</f>
        <v>Phase1,_,,Fin_Functional, Workday</v>
      </c>
      <c r="L3188" s="41"/>
      <c r="M3188" s="41"/>
      <c r="N3188" s="41"/>
      <c r="O3188" s="41"/>
      <c r="P3188" s="41"/>
      <c r="Q3188" s="41"/>
      <c r="R3188" s="41"/>
      <c r="S3188" s="41"/>
      <c r="T3188" s="38"/>
    </row>
    <row r="3189" spans="1:20" ht="128" x14ac:dyDescent="0.2">
      <c r="A3189" s="20">
        <f>'Test Scenarios'!A3198</f>
        <v>0</v>
      </c>
      <c r="B3189" s="44">
        <f>'Test Scenarios'!K3198</f>
        <v>0</v>
      </c>
      <c r="C3189" s="42">
        <f>'Test Scenarios'!B3198</f>
        <v>0</v>
      </c>
      <c r="D3189" s="43" t="str">
        <f>"F-"&amp;'Test Scenarios'!M3198&amp;"-"&amp;'Test Scenarios'!C3198&amp;"-"&amp;C3189</f>
        <v>F---0</v>
      </c>
      <c r="E3189" s="43" t="s">
        <v>6576</v>
      </c>
      <c r="F3189" s="43">
        <f>'Test Scenarios'!G3198</f>
        <v>0</v>
      </c>
      <c r="G3189" s="43" t="str">
        <f>"Objective"&amp;CHAR(10)
&amp;'Test Scenarios'!L3198&amp;CHAR(10)&amp;CHAR(10)&amp;
"Test Case Description"&amp;CHAR(10)
&amp;'Test Scenarios'!D3198&amp;CHAR(10)&amp;CHAR(10)&amp;
"Expected Results"&amp;CHAR(10)&amp;'Test Scenarios'!F3198</f>
        <v xml:space="preserve">Objective
Test Case Description
Expected Results
</v>
      </c>
      <c r="H3189" s="41"/>
      <c r="I3189" s="43" t="s">
        <v>6577</v>
      </c>
      <c r="J3189" s="41" t="str">
        <f>"TST-F "&amp;_xlfn.XLOOKUP('Test Scenarios'!M3198,'Taxonomy and Epics'!H:H,'Taxonomy and Epics'!E:E)</f>
        <v xml:space="preserve">TST-F </v>
      </c>
      <c r="K3189" s="36" t="str">
        <f>"Phase1,"&amp;_xlfn.XLOOKUP('Test Scenarios'!M3198,'Taxonomy and Epics'!H:H,'Taxonomy and Epics'!B:B)&amp;"_"&amp;_xlfn.XLOOKUP('Test Scenarios'!M3198,'Taxonomy and Epics'!H:H,'Taxonomy and Epics'!C:C)&amp;","&amp;'Test Scenarios'!M3198&amp;",Fin_Functional, Workday"</f>
        <v>Phase1,_,,Fin_Functional, Workday</v>
      </c>
      <c r="L3189" s="41"/>
      <c r="M3189" s="41"/>
      <c r="N3189" s="41"/>
      <c r="O3189" s="41"/>
      <c r="P3189" s="41"/>
      <c r="Q3189" s="41"/>
      <c r="R3189" s="41"/>
      <c r="S3189" s="41"/>
      <c r="T3189" s="38"/>
    </row>
    <row r="3190" spans="1:20" ht="128" x14ac:dyDescent="0.2">
      <c r="A3190" s="20">
        <f>'Test Scenarios'!A3199</f>
        <v>0</v>
      </c>
      <c r="B3190" s="44">
        <f>'Test Scenarios'!K3199</f>
        <v>0</v>
      </c>
      <c r="C3190" s="42">
        <f>'Test Scenarios'!B3199</f>
        <v>0</v>
      </c>
      <c r="D3190" s="43" t="str">
        <f>"F-"&amp;'Test Scenarios'!M3199&amp;"-"&amp;'Test Scenarios'!C3199&amp;"-"&amp;C3190</f>
        <v>F---0</v>
      </c>
      <c r="E3190" s="43" t="s">
        <v>6576</v>
      </c>
      <c r="F3190" s="43">
        <f>'Test Scenarios'!G3199</f>
        <v>0</v>
      </c>
      <c r="G3190" s="43" t="str">
        <f>"Objective"&amp;CHAR(10)
&amp;'Test Scenarios'!L3199&amp;CHAR(10)&amp;CHAR(10)&amp;
"Test Case Description"&amp;CHAR(10)
&amp;'Test Scenarios'!D3199&amp;CHAR(10)&amp;CHAR(10)&amp;
"Expected Results"&amp;CHAR(10)&amp;'Test Scenarios'!F3199</f>
        <v xml:space="preserve">Objective
Test Case Description
Expected Results
</v>
      </c>
      <c r="H3190" s="41"/>
      <c r="I3190" s="43" t="s">
        <v>6577</v>
      </c>
      <c r="J3190" s="41" t="str">
        <f>"TST-F "&amp;_xlfn.XLOOKUP('Test Scenarios'!M3199,'Taxonomy and Epics'!H:H,'Taxonomy and Epics'!E:E)</f>
        <v xml:space="preserve">TST-F </v>
      </c>
      <c r="K3190" s="36" t="str">
        <f>"Phase1,"&amp;_xlfn.XLOOKUP('Test Scenarios'!M3199,'Taxonomy and Epics'!H:H,'Taxonomy and Epics'!B:B)&amp;"_"&amp;_xlfn.XLOOKUP('Test Scenarios'!M3199,'Taxonomy and Epics'!H:H,'Taxonomy and Epics'!C:C)&amp;","&amp;'Test Scenarios'!M3199&amp;",Fin_Functional, Workday"</f>
        <v>Phase1,_,,Fin_Functional, Workday</v>
      </c>
      <c r="L3190" s="41"/>
      <c r="M3190" s="41"/>
      <c r="N3190" s="41"/>
      <c r="O3190" s="41"/>
      <c r="P3190" s="41"/>
      <c r="Q3190" s="41"/>
      <c r="R3190" s="41"/>
      <c r="S3190" s="41"/>
      <c r="T3190" s="38"/>
    </row>
    <row r="3191" spans="1:20" ht="128" x14ac:dyDescent="0.2">
      <c r="A3191" s="20">
        <f>'Test Scenarios'!A3200</f>
        <v>0</v>
      </c>
      <c r="B3191" s="44">
        <f>'Test Scenarios'!K3200</f>
        <v>0</v>
      </c>
      <c r="C3191" s="42">
        <f>'Test Scenarios'!B3200</f>
        <v>0</v>
      </c>
      <c r="D3191" s="43" t="str">
        <f>"F-"&amp;'Test Scenarios'!M3200&amp;"-"&amp;'Test Scenarios'!C3200&amp;"-"&amp;C3191</f>
        <v>F---0</v>
      </c>
      <c r="E3191" s="43" t="s">
        <v>6576</v>
      </c>
      <c r="F3191" s="43">
        <f>'Test Scenarios'!G3200</f>
        <v>0</v>
      </c>
      <c r="G3191" s="43" t="str">
        <f>"Objective"&amp;CHAR(10)
&amp;'Test Scenarios'!L3200&amp;CHAR(10)&amp;CHAR(10)&amp;
"Test Case Description"&amp;CHAR(10)
&amp;'Test Scenarios'!D3200&amp;CHAR(10)&amp;CHAR(10)&amp;
"Expected Results"&amp;CHAR(10)&amp;'Test Scenarios'!F3200</f>
        <v xml:space="preserve">Objective
Test Case Description
Expected Results
</v>
      </c>
      <c r="H3191" s="41"/>
      <c r="I3191" s="43" t="s">
        <v>6577</v>
      </c>
      <c r="J3191" s="41" t="str">
        <f>"TST-F "&amp;_xlfn.XLOOKUP('Test Scenarios'!M3200,'Taxonomy and Epics'!H:H,'Taxonomy and Epics'!E:E)</f>
        <v xml:space="preserve">TST-F </v>
      </c>
      <c r="K3191" s="36" t="str">
        <f>"Phase1,"&amp;_xlfn.XLOOKUP('Test Scenarios'!M3200,'Taxonomy and Epics'!H:H,'Taxonomy and Epics'!B:B)&amp;"_"&amp;_xlfn.XLOOKUP('Test Scenarios'!M3200,'Taxonomy and Epics'!H:H,'Taxonomy and Epics'!C:C)&amp;","&amp;'Test Scenarios'!M3200&amp;",Fin_Functional, Workday"</f>
        <v>Phase1,_,,Fin_Functional, Workday</v>
      </c>
      <c r="L3191" s="41"/>
      <c r="M3191" s="41"/>
      <c r="N3191" s="41"/>
      <c r="O3191" s="41"/>
      <c r="P3191" s="41"/>
      <c r="Q3191" s="41"/>
      <c r="R3191" s="41"/>
      <c r="S3191" s="41"/>
      <c r="T3191" s="38"/>
    </row>
    <row r="3192" spans="1:20" ht="128" x14ac:dyDescent="0.2">
      <c r="A3192" s="20">
        <f>'Test Scenarios'!A3201</f>
        <v>0</v>
      </c>
      <c r="B3192" s="44">
        <f>'Test Scenarios'!K3201</f>
        <v>0</v>
      </c>
      <c r="C3192" s="42">
        <f>'Test Scenarios'!B3201</f>
        <v>0</v>
      </c>
      <c r="D3192" s="43" t="str">
        <f>"F-"&amp;'Test Scenarios'!M3201&amp;"-"&amp;'Test Scenarios'!C3201&amp;"-"&amp;C3192</f>
        <v>F---0</v>
      </c>
      <c r="E3192" s="43" t="s">
        <v>6576</v>
      </c>
      <c r="F3192" s="43">
        <f>'Test Scenarios'!G3201</f>
        <v>0</v>
      </c>
      <c r="G3192" s="43" t="str">
        <f>"Objective"&amp;CHAR(10)
&amp;'Test Scenarios'!L3201&amp;CHAR(10)&amp;CHAR(10)&amp;
"Test Case Description"&amp;CHAR(10)
&amp;'Test Scenarios'!D3201&amp;CHAR(10)&amp;CHAR(10)&amp;
"Expected Results"&amp;CHAR(10)&amp;'Test Scenarios'!F3201</f>
        <v xml:space="preserve">Objective
Test Case Description
Expected Results
</v>
      </c>
      <c r="H3192" s="41"/>
      <c r="I3192" s="43" t="s">
        <v>6577</v>
      </c>
      <c r="J3192" s="41" t="str">
        <f>"TST-F "&amp;_xlfn.XLOOKUP('Test Scenarios'!M3201,'Taxonomy and Epics'!H:H,'Taxonomy and Epics'!E:E)</f>
        <v xml:space="preserve">TST-F </v>
      </c>
      <c r="K3192" s="36" t="str">
        <f>"Phase1,"&amp;_xlfn.XLOOKUP('Test Scenarios'!M3201,'Taxonomy and Epics'!H:H,'Taxonomy and Epics'!B:B)&amp;"_"&amp;_xlfn.XLOOKUP('Test Scenarios'!M3201,'Taxonomy and Epics'!H:H,'Taxonomy and Epics'!C:C)&amp;","&amp;'Test Scenarios'!M3201&amp;",Fin_Functional, Workday"</f>
        <v>Phase1,_,,Fin_Functional, Workday</v>
      </c>
      <c r="L3192" s="41"/>
      <c r="M3192" s="41"/>
      <c r="N3192" s="41"/>
      <c r="O3192" s="41"/>
      <c r="P3192" s="41"/>
      <c r="Q3192" s="41"/>
      <c r="R3192" s="41"/>
      <c r="S3192" s="41"/>
      <c r="T3192" s="38"/>
    </row>
    <row r="3193" spans="1:20" ht="128" x14ac:dyDescent="0.2">
      <c r="A3193" s="20">
        <f>'Test Scenarios'!A3202</f>
        <v>0</v>
      </c>
      <c r="B3193" s="44">
        <f>'Test Scenarios'!K3202</f>
        <v>0</v>
      </c>
      <c r="C3193" s="42">
        <f>'Test Scenarios'!B3202</f>
        <v>0</v>
      </c>
      <c r="D3193" s="43" t="str">
        <f>"F-"&amp;'Test Scenarios'!M3202&amp;"-"&amp;'Test Scenarios'!C3202&amp;"-"&amp;C3193</f>
        <v>F---0</v>
      </c>
      <c r="E3193" s="43" t="s">
        <v>6576</v>
      </c>
      <c r="F3193" s="43">
        <f>'Test Scenarios'!G3202</f>
        <v>0</v>
      </c>
      <c r="G3193" s="43" t="str">
        <f>"Objective"&amp;CHAR(10)
&amp;'Test Scenarios'!L3202&amp;CHAR(10)&amp;CHAR(10)&amp;
"Test Case Description"&amp;CHAR(10)
&amp;'Test Scenarios'!D3202&amp;CHAR(10)&amp;CHAR(10)&amp;
"Expected Results"&amp;CHAR(10)&amp;'Test Scenarios'!F3202</f>
        <v xml:space="preserve">Objective
Test Case Description
Expected Results
</v>
      </c>
      <c r="H3193" s="41"/>
      <c r="I3193" s="43" t="s">
        <v>6577</v>
      </c>
      <c r="J3193" s="41" t="str">
        <f>"TST-F "&amp;_xlfn.XLOOKUP('Test Scenarios'!M3202,'Taxonomy and Epics'!H:H,'Taxonomy and Epics'!E:E)</f>
        <v xml:space="preserve">TST-F </v>
      </c>
      <c r="K3193" s="36" t="str">
        <f>"Phase1,"&amp;_xlfn.XLOOKUP('Test Scenarios'!M3202,'Taxonomy and Epics'!H:H,'Taxonomy and Epics'!B:B)&amp;"_"&amp;_xlfn.XLOOKUP('Test Scenarios'!M3202,'Taxonomy and Epics'!H:H,'Taxonomy and Epics'!C:C)&amp;","&amp;'Test Scenarios'!M3202&amp;",Fin_Functional, Workday"</f>
        <v>Phase1,_,,Fin_Functional, Workday</v>
      </c>
      <c r="L3193" s="41"/>
      <c r="M3193" s="41"/>
      <c r="N3193" s="41"/>
      <c r="O3193" s="41"/>
      <c r="P3193" s="41"/>
      <c r="Q3193" s="41"/>
      <c r="R3193" s="41"/>
      <c r="S3193" s="41"/>
      <c r="T3193" s="38"/>
    </row>
    <row r="3194" spans="1:20" ht="128" x14ac:dyDescent="0.2">
      <c r="A3194" s="20">
        <f>'Test Scenarios'!A3203</f>
        <v>0</v>
      </c>
      <c r="B3194" s="44">
        <f>'Test Scenarios'!K3203</f>
        <v>0</v>
      </c>
      <c r="C3194" s="42">
        <f>'Test Scenarios'!B3203</f>
        <v>0</v>
      </c>
      <c r="D3194" s="43" t="str">
        <f>"F-"&amp;'Test Scenarios'!M3203&amp;"-"&amp;'Test Scenarios'!C3203&amp;"-"&amp;C3194</f>
        <v>F---0</v>
      </c>
      <c r="E3194" s="43" t="s">
        <v>6576</v>
      </c>
      <c r="F3194" s="43">
        <f>'Test Scenarios'!G3203</f>
        <v>0</v>
      </c>
      <c r="G3194" s="43" t="str">
        <f>"Objective"&amp;CHAR(10)
&amp;'Test Scenarios'!L3203&amp;CHAR(10)&amp;CHAR(10)&amp;
"Test Case Description"&amp;CHAR(10)
&amp;'Test Scenarios'!D3203&amp;CHAR(10)&amp;CHAR(10)&amp;
"Expected Results"&amp;CHAR(10)&amp;'Test Scenarios'!F3203</f>
        <v xml:space="preserve">Objective
Test Case Description
Expected Results
</v>
      </c>
      <c r="H3194" s="41"/>
      <c r="I3194" s="43" t="s">
        <v>6577</v>
      </c>
      <c r="J3194" s="41" t="str">
        <f>"TST-F "&amp;_xlfn.XLOOKUP('Test Scenarios'!M3203,'Taxonomy and Epics'!H:H,'Taxonomy and Epics'!E:E)</f>
        <v xml:space="preserve">TST-F </v>
      </c>
      <c r="K3194" s="36" t="str">
        <f>"Phase1,"&amp;_xlfn.XLOOKUP('Test Scenarios'!M3203,'Taxonomy and Epics'!H:H,'Taxonomy and Epics'!B:B)&amp;"_"&amp;_xlfn.XLOOKUP('Test Scenarios'!M3203,'Taxonomy and Epics'!H:H,'Taxonomy and Epics'!C:C)&amp;","&amp;'Test Scenarios'!M3203&amp;",Fin_Functional, Workday"</f>
        <v>Phase1,_,,Fin_Functional, Workday</v>
      </c>
      <c r="L3194" s="41"/>
      <c r="M3194" s="41"/>
      <c r="N3194" s="41"/>
      <c r="O3194" s="41"/>
      <c r="P3194" s="41"/>
      <c r="Q3194" s="41"/>
      <c r="R3194" s="41"/>
      <c r="S3194" s="41"/>
      <c r="T3194" s="38"/>
    </row>
    <row r="3195" spans="1:20" ht="128" x14ac:dyDescent="0.2">
      <c r="A3195" s="20">
        <f>'Test Scenarios'!A3204</f>
        <v>0</v>
      </c>
      <c r="B3195" s="44">
        <f>'Test Scenarios'!K3204</f>
        <v>0</v>
      </c>
      <c r="C3195" s="42">
        <f>'Test Scenarios'!B3204</f>
        <v>0</v>
      </c>
      <c r="D3195" s="43" t="str">
        <f>"F-"&amp;'Test Scenarios'!M3204&amp;"-"&amp;'Test Scenarios'!C3204&amp;"-"&amp;C3195</f>
        <v>F---0</v>
      </c>
      <c r="E3195" s="43" t="s">
        <v>6576</v>
      </c>
      <c r="F3195" s="43">
        <f>'Test Scenarios'!G3204</f>
        <v>0</v>
      </c>
      <c r="G3195" s="43" t="str">
        <f>"Objective"&amp;CHAR(10)
&amp;'Test Scenarios'!L3204&amp;CHAR(10)&amp;CHAR(10)&amp;
"Test Case Description"&amp;CHAR(10)
&amp;'Test Scenarios'!D3204&amp;CHAR(10)&amp;CHAR(10)&amp;
"Expected Results"&amp;CHAR(10)&amp;'Test Scenarios'!F3204</f>
        <v xml:space="preserve">Objective
Test Case Description
Expected Results
</v>
      </c>
      <c r="H3195" s="41"/>
      <c r="I3195" s="43" t="s">
        <v>6577</v>
      </c>
      <c r="J3195" s="41" t="str">
        <f>"TST-F "&amp;_xlfn.XLOOKUP('Test Scenarios'!M3204,'Taxonomy and Epics'!H:H,'Taxonomy and Epics'!E:E)</f>
        <v xml:space="preserve">TST-F </v>
      </c>
      <c r="K3195" s="36" t="str">
        <f>"Phase1,"&amp;_xlfn.XLOOKUP('Test Scenarios'!M3204,'Taxonomy and Epics'!H:H,'Taxonomy and Epics'!B:B)&amp;"_"&amp;_xlfn.XLOOKUP('Test Scenarios'!M3204,'Taxonomy and Epics'!H:H,'Taxonomy and Epics'!C:C)&amp;","&amp;'Test Scenarios'!M3204&amp;",Fin_Functional, Workday"</f>
        <v>Phase1,_,,Fin_Functional, Workday</v>
      </c>
      <c r="L3195" s="41"/>
      <c r="M3195" s="41"/>
      <c r="N3195" s="41"/>
      <c r="O3195" s="41"/>
      <c r="P3195" s="41"/>
      <c r="Q3195" s="41"/>
      <c r="R3195" s="41"/>
      <c r="S3195" s="41"/>
      <c r="T3195" s="38"/>
    </row>
    <row r="3196" spans="1:20" ht="128" x14ac:dyDescent="0.2">
      <c r="A3196" s="20">
        <f>'Test Scenarios'!A3205</f>
        <v>0</v>
      </c>
      <c r="B3196" s="44">
        <f>'Test Scenarios'!K3205</f>
        <v>0</v>
      </c>
      <c r="C3196" s="42">
        <f>'Test Scenarios'!B3205</f>
        <v>0</v>
      </c>
      <c r="D3196" s="43" t="str">
        <f>"F-"&amp;'Test Scenarios'!M3205&amp;"-"&amp;'Test Scenarios'!C3205&amp;"-"&amp;C3196</f>
        <v>F---0</v>
      </c>
      <c r="E3196" s="43" t="s">
        <v>6576</v>
      </c>
      <c r="F3196" s="43">
        <f>'Test Scenarios'!G3205</f>
        <v>0</v>
      </c>
      <c r="G3196" s="43" t="str">
        <f>"Objective"&amp;CHAR(10)
&amp;'Test Scenarios'!L3205&amp;CHAR(10)&amp;CHAR(10)&amp;
"Test Case Description"&amp;CHAR(10)
&amp;'Test Scenarios'!D3205&amp;CHAR(10)&amp;CHAR(10)&amp;
"Expected Results"&amp;CHAR(10)&amp;'Test Scenarios'!F3205</f>
        <v xml:space="preserve">Objective
Test Case Description
Expected Results
</v>
      </c>
      <c r="H3196" s="41"/>
      <c r="I3196" s="43" t="s">
        <v>6577</v>
      </c>
      <c r="J3196" s="41" t="str">
        <f>"TST-F "&amp;_xlfn.XLOOKUP('Test Scenarios'!M3205,'Taxonomy and Epics'!H:H,'Taxonomy and Epics'!E:E)</f>
        <v xml:space="preserve">TST-F </v>
      </c>
      <c r="K3196" s="36" t="str">
        <f>"Phase1,"&amp;_xlfn.XLOOKUP('Test Scenarios'!M3205,'Taxonomy and Epics'!H:H,'Taxonomy and Epics'!B:B)&amp;"_"&amp;_xlfn.XLOOKUP('Test Scenarios'!M3205,'Taxonomy and Epics'!H:H,'Taxonomy and Epics'!C:C)&amp;","&amp;'Test Scenarios'!M3205&amp;",Fin_Functional, Workday"</f>
        <v>Phase1,_,,Fin_Functional, Workday</v>
      </c>
      <c r="L3196" s="41"/>
      <c r="M3196" s="41"/>
      <c r="N3196" s="41"/>
      <c r="O3196" s="41"/>
      <c r="P3196" s="41"/>
      <c r="Q3196" s="41"/>
      <c r="R3196" s="41"/>
      <c r="S3196" s="41"/>
      <c r="T3196" s="38"/>
    </row>
  </sheetData>
  <sheetProtection autoFilter="0"/>
  <mergeCells count="1">
    <mergeCell ref="A1:C1"/>
  </mergeCells>
  <conditionalFormatting sqref="A3:A3196">
    <cfRule type="cellIs" dxfId="5" priority="1" operator="equal">
      <formula>"Updated Post Review"</formula>
    </cfRule>
    <cfRule type="cellIs" dxfId="4" priority="2" operator="equal">
      <formula>"Review Complete"</formula>
    </cfRule>
    <cfRule type="cellIs" dxfId="3" priority="3" operator="equal">
      <formula>"In Progress"</formula>
    </cfRule>
    <cfRule type="cellIs" dxfId="2" priority="4" operator="equal">
      <formula>"Not Started"</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FAA4F-3C4A-4E91-B8BD-21A4DA947F87}">
  <sheetPr>
    <tabColor theme="1"/>
  </sheetPr>
  <dimension ref="A1:N11"/>
  <sheetViews>
    <sheetView workbookViewId="0"/>
  </sheetViews>
  <sheetFormatPr baseColWidth="10" defaultColWidth="8.83203125" defaultRowHeight="15" x14ac:dyDescent="0.2"/>
  <cols>
    <col min="1" max="1" width="18.5" customWidth="1"/>
    <col min="2" max="2" width="38.5" customWidth="1"/>
    <col min="3" max="4" width="19" customWidth="1"/>
    <col min="5" max="5" width="12.5" customWidth="1"/>
    <col min="6" max="6" width="17.5" customWidth="1"/>
    <col min="7" max="7" width="18.5" customWidth="1"/>
  </cols>
  <sheetData>
    <row r="1" spans="1:14" ht="20" thickBot="1" x14ac:dyDescent="0.25">
      <c r="A1" s="15"/>
      <c r="B1" s="15"/>
      <c r="C1" s="15"/>
      <c r="D1" s="15"/>
      <c r="E1" s="15"/>
      <c r="F1" s="15"/>
      <c r="G1" s="15"/>
      <c r="H1" s="15"/>
      <c r="I1" s="15"/>
      <c r="J1" s="15"/>
      <c r="K1" s="15"/>
      <c r="L1" s="15"/>
      <c r="M1" s="15"/>
      <c r="N1" s="15"/>
    </row>
    <row r="2" spans="1:14" ht="20" thickBot="1" x14ac:dyDescent="0.25">
      <c r="A2" s="31"/>
      <c r="B2" s="31"/>
      <c r="C2" s="31"/>
      <c r="D2" s="31"/>
      <c r="E2" s="31"/>
      <c r="F2" s="31"/>
      <c r="G2" s="31"/>
    </row>
    <row r="3" spans="1:14" ht="19" x14ac:dyDescent="0.2">
      <c r="A3" s="31"/>
      <c r="B3" s="31"/>
      <c r="C3" s="31"/>
      <c r="D3" s="31"/>
      <c r="E3" s="31"/>
      <c r="F3" s="31"/>
      <c r="G3" s="31"/>
    </row>
    <row r="4" spans="1:14" ht="19" x14ac:dyDescent="0.2">
      <c r="A4" s="31"/>
      <c r="B4" s="31"/>
      <c r="C4" s="31"/>
      <c r="D4" s="31"/>
      <c r="E4" s="31"/>
      <c r="F4" s="31"/>
      <c r="G4" s="31"/>
    </row>
    <row r="5" spans="1:14" ht="19" x14ac:dyDescent="0.2">
      <c r="A5" s="31"/>
      <c r="B5" s="31"/>
      <c r="C5" s="31"/>
      <c r="D5" s="31"/>
      <c r="E5" s="31"/>
      <c r="F5" s="31"/>
      <c r="G5" s="31"/>
    </row>
    <row r="6" spans="1:14" ht="20" thickBot="1" x14ac:dyDescent="0.25">
      <c r="A6" s="30"/>
      <c r="B6" s="30"/>
      <c r="C6" s="30"/>
      <c r="D6" s="30"/>
      <c r="E6" s="30"/>
      <c r="F6" s="30"/>
      <c r="G6" s="30"/>
    </row>
    <row r="7" spans="1:14" ht="19" x14ac:dyDescent="0.2">
      <c r="A7" s="31"/>
      <c r="B7" s="31"/>
      <c r="C7" s="31"/>
      <c r="D7" s="31"/>
      <c r="E7" s="31"/>
      <c r="F7" s="31"/>
      <c r="G7" s="31"/>
    </row>
    <row r="8" spans="1:14" ht="19" x14ac:dyDescent="0.2">
      <c r="A8" s="31"/>
      <c r="B8" s="31"/>
      <c r="C8" s="31"/>
      <c r="D8" s="31"/>
      <c r="E8" s="31"/>
      <c r="F8" s="31"/>
      <c r="G8" s="31"/>
    </row>
    <row r="9" spans="1:14" ht="20" thickBot="1" x14ac:dyDescent="0.25">
      <c r="A9" s="30"/>
      <c r="B9" s="30"/>
      <c r="C9" s="30"/>
      <c r="D9" s="30"/>
      <c r="E9" s="30"/>
      <c r="F9" s="30"/>
      <c r="G9" s="30"/>
    </row>
    <row r="10" spans="1:14" ht="20" thickBot="1" x14ac:dyDescent="0.25">
      <c r="A10" s="30"/>
      <c r="B10" s="30"/>
      <c r="C10" s="30"/>
      <c r="D10" s="30"/>
      <c r="E10" s="30"/>
      <c r="F10" s="30"/>
      <c r="G10" s="30"/>
    </row>
    <row r="11" spans="1:14" ht="19" x14ac:dyDescent="0.2">
      <c r="A11" s="31"/>
      <c r="B11" s="31"/>
      <c r="C11" s="31"/>
      <c r="D11" s="31"/>
      <c r="E11" s="31"/>
      <c r="F11" s="31"/>
      <c r="G11" s="3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EDFB0-CCAA-4792-B2FF-4AC27E60A5AE}">
  <sheetPr>
    <tabColor theme="1"/>
  </sheetPr>
  <dimension ref="A1"/>
  <sheetViews>
    <sheetView workbookViewId="0"/>
  </sheetViews>
  <sheetFormatPr baseColWidth="10" defaultColWidth="8.83203125" defaultRowHeight="15" x14ac:dyDescent="0.2"/>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31552-E329-483E-81D6-F98E4E973C3A}">
  <sheetPr filterMode="1"/>
  <dimension ref="A1:R639"/>
  <sheetViews>
    <sheetView topLeftCell="C1" workbookViewId="0"/>
  </sheetViews>
  <sheetFormatPr baseColWidth="10" defaultColWidth="66.6640625" defaultRowHeight="15" outlineLevelCol="1" x14ac:dyDescent="0.2"/>
  <cols>
    <col min="1" max="1" width="21.33203125" style="12" hidden="1" customWidth="1" outlineLevel="1"/>
    <col min="2" max="2" width="12.6640625" style="12" hidden="1" customWidth="1" outlineLevel="1" collapsed="1"/>
    <col min="3" max="3" width="10.33203125" style="12" bestFit="1" customWidth="1" collapsed="1"/>
    <col min="4" max="4" width="72.33203125" style="12" customWidth="1"/>
    <col min="5" max="5" width="15.6640625" style="12" customWidth="1"/>
    <col min="6" max="6" width="32.33203125" style="12" customWidth="1"/>
    <col min="7" max="7" width="25.6640625" style="12" hidden="1" customWidth="1" outlineLevel="1"/>
    <col min="8" max="8" width="32.5" style="12" hidden="1" customWidth="1" outlineLevel="1"/>
    <col min="9" max="9" width="16.33203125" style="12" hidden="1" customWidth="1" outlineLevel="1"/>
    <col min="10" max="10" width="11.33203125" style="12" hidden="1" customWidth="1" outlineLevel="1"/>
    <col min="11" max="11" width="21.6640625" style="12" customWidth="1" collapsed="1"/>
    <col min="12" max="12" width="16.6640625" style="12" customWidth="1"/>
    <col min="13" max="13" width="17.6640625" style="12" customWidth="1"/>
    <col min="14" max="14" width="51.33203125" style="12" customWidth="1"/>
    <col min="15" max="15" width="18.33203125" style="12" customWidth="1"/>
    <col min="16" max="16" width="71" style="12" customWidth="1" outlineLevel="1"/>
    <col min="17" max="17" width="15.6640625" style="12" bestFit="1" customWidth="1"/>
    <col min="18" max="16384" width="66.6640625" style="12"/>
  </cols>
  <sheetData>
    <row r="1" spans="1:18" ht="16" x14ac:dyDescent="0.2">
      <c r="A1" s="12">
        <f>'[1]Capability Requirements'!A1</f>
        <v>0</v>
      </c>
      <c r="B1" s="12">
        <f>'[1]Capability Requirements'!B1</f>
        <v>0</v>
      </c>
      <c r="C1" s="90" t="str">
        <f>IF('[1]Capability Requirements'!C1&lt;&gt;"",'[1]Capability Requirements'!C1,"")</f>
        <v/>
      </c>
      <c r="D1" s="90" t="str">
        <f>IF('[1]Capability Requirements'!D1&lt;&gt;"",'[1]Capability Requirements'!D1,"")</f>
        <v/>
      </c>
      <c r="E1" s="90" t="str">
        <f>IF('[1]Capability Requirements'!E1&lt;&gt;"",'[1]Capability Requirements'!E1,"")</f>
        <v/>
      </c>
      <c r="F1" s="90" t="str">
        <f>IF('[1]Capability Requirements'!F1&lt;&gt;"",'[1]Capability Requirements'!F1,"")</f>
        <v>Process Area</v>
      </c>
      <c r="G1" s="90" t="str">
        <f>IF('[1]Capability Requirements'!G1&lt;&gt;"",'[1]Capability Requirements'!G1,"")</f>
        <v/>
      </c>
      <c r="H1" s="90" t="str">
        <f>IF('[1]Capability Requirements'!H1&lt;&gt;"",'[1]Capability Requirements'!H1,"")</f>
        <v/>
      </c>
      <c r="I1" s="90" t="str">
        <f>IF('[1]Capability Requirements'!I1&lt;&gt;"",'[1]Capability Requirements'!I1,"")</f>
        <v/>
      </c>
      <c r="J1" s="90" t="str">
        <f>IF('[1]Capability Requirements'!J1&lt;&gt;"",'[1]Capability Requirements'!J1,"")</f>
        <v/>
      </c>
      <c r="K1" s="90" t="str">
        <f>IF('[1]Capability Requirements'!K1&lt;&gt;"",'[1]Capability Requirements'!K1,"")</f>
        <v/>
      </c>
      <c r="L1" s="90" t="str">
        <f>IF('[1]Capability Requirements'!L1&lt;&gt;"",'[1]Capability Requirements'!L1,"")</f>
        <v/>
      </c>
      <c r="M1" s="90" t="str">
        <f>IF('[1]Capability Requirements'!M1&lt;&gt;"",'[1]Capability Requirements'!M1,"")</f>
        <v/>
      </c>
      <c r="N1" s="90" t="str">
        <f>IF('[1]Capability Requirements'!N1&lt;&gt;"",'[1]Capability Requirements'!N1,"")</f>
        <v/>
      </c>
      <c r="O1" s="90" t="str">
        <f>IF('[1]Capability Requirements'!P1&lt;&gt;"",'[1]Capability Requirements'!P1,"")</f>
        <v/>
      </c>
      <c r="P1" s="12">
        <f>'[1]Capability Requirements'!Q1</f>
        <v>0</v>
      </c>
    </row>
    <row r="2" spans="1:18" ht="36.5" customHeight="1" x14ac:dyDescent="0.2">
      <c r="A2" s="101" t="str">
        <f>'[1]Capability Requirements'!A2</f>
        <v>Requirement Category</v>
      </c>
      <c r="B2" s="101" t="str">
        <f>'[1]Capability Requirements'!B2</f>
        <v>RFT / Date of Capture</v>
      </c>
      <c r="C2" s="101" t="str">
        <f>IF('[1]Capability Requirements'!C2&lt;&gt;"",'[1]Capability Requirements'!C2,"")</f>
        <v>Reference</v>
      </c>
      <c r="D2" s="101" t="str">
        <f>IF('[1]Capability Requirements'!D2&lt;&gt;"",'[1]Capability Requirements'!D2,"")</f>
        <v>Requirement Description</v>
      </c>
      <c r="E2" s="101" t="str">
        <f>IF('[1]Capability Requirements'!E2&lt;&gt;"",'[1]Capability Requirements'!E2,"")</f>
        <v>Stream</v>
      </c>
      <c r="F2" s="101" t="str">
        <f>IF('[1]Capability Requirements'!F2&lt;&gt;"",'[1]Capability Requirements'!F2,"")</f>
        <v>Level 1</v>
      </c>
      <c r="G2" s="90" t="str">
        <f>IF('[1]Capability Requirements'!G2&lt;&gt;"",'[1]Capability Requirements'!G2,"")</f>
        <v>Level 2</v>
      </c>
      <c r="H2" s="90" t="str">
        <f>IF('[1]Capability Requirements'!H2&lt;&gt;"",'[1]Capability Requirements'!H2,"")</f>
        <v>Level 3</v>
      </c>
      <c r="I2" s="90" t="str">
        <f>IF('[1]Capability Requirements'!I2&lt;&gt;"",'[1]Capability Requirements'!I2,"")</f>
        <v>Level 3 Code</v>
      </c>
      <c r="J2" s="90" t="str">
        <f>IF('[1]Capability Requirements'!J2&lt;&gt;"",'[1]Capability Requirements'!J2,"")</f>
        <v>UTS Priority</v>
      </c>
      <c r="K2" s="101" t="str">
        <f>IF('[1]Capability Requirements'!K2&lt;&gt;"",'[1]Capability Requirements'!K2,"")</f>
        <v>Phase for Delivery (1,2, Adaptive)</v>
      </c>
      <c r="L2" s="101" t="str">
        <f>IF('[1]Capability Requirements'!L2&lt;&gt;"",'[1]Capability Requirements'!L2,"")</f>
        <v>Requirement Met</v>
      </c>
      <c r="M2" s="101" t="str">
        <f>IF('[1]Capability Requirements'!M2&lt;&gt;"",'[1]Capability Requirements'!M2,"")</f>
        <v>Solution Type</v>
      </c>
      <c r="N2" s="101" t="str">
        <f>IF('[1]Capability Requirements'!N2&lt;&gt;"",'[1]Capability Requirements'!N2,"")</f>
        <v>Solution Description</v>
      </c>
      <c r="O2" s="101" t="str">
        <f>IF('[1]Capability Requirements'!P2&lt;&gt;"",'[1]Capability Requirements'!P2,"")</f>
        <v>Appears on Gap Register?</v>
      </c>
      <c r="P2" s="90" t="str">
        <f>'[1]Capability Requirements'!Q2</f>
        <v>Comments</v>
      </c>
      <c r="Q2" s="102" t="s">
        <v>6578</v>
      </c>
      <c r="R2" s="102" t="s">
        <v>6579</v>
      </c>
    </row>
    <row r="3" spans="1:18" ht="32" hidden="1" x14ac:dyDescent="0.2">
      <c r="A3" s="12">
        <f>'[1]Capability Requirements'!A3</f>
        <v>0</v>
      </c>
      <c r="B3" s="12">
        <f>'[1]Capability Requirements'!B3</f>
        <v>45817</v>
      </c>
      <c r="C3" t="str">
        <f>IF('[1]Capability Requirements'!C3&lt;&gt;"",'[1]Capability Requirements'!C3,"")</f>
        <v>E.01</v>
      </c>
      <c r="D3" s="12" t="str">
        <f>IF('[1]Capability Requirements'!D3&lt;&gt;"",'[1]Capability Requirements'!D3,"")</f>
        <v>Ability to act as a single source of truth for finance and HR delegation entitlements and management</v>
      </c>
      <c r="E3" t="str">
        <f>IF('[1]Capability Requirements'!E3&lt;&gt;"",'[1]Capability Requirements'!E3,"")</f>
        <v>Higher Ed (Cross-functional)</v>
      </c>
      <c r="F3" t="str">
        <f>IF('[1]Capability Requirements'!F3&lt;&gt;"",'[1]Capability Requirements'!F3,"")</f>
        <v>1. Delegations and Controls</v>
      </c>
      <c r="G3" t="str">
        <f>IF('[1]Capability Requirements'!G3&lt;&gt;"",'[1]Capability Requirements'!G3,"")</f>
        <v/>
      </c>
      <c r="H3" t="str">
        <f>IF('[1]Capability Requirements'!H3&lt;&gt;"",'[1]Capability Requirements'!H3,"")</f>
        <v/>
      </c>
      <c r="I3" t="str">
        <f>IF('[1]Capability Requirements'!I3&lt;&gt;"",'[1]Capability Requirements'!I3,"")</f>
        <v/>
      </c>
      <c r="J3" t="str">
        <f>IF('[1]Capability Requirements'!J3&lt;&gt;"",'[1]Capability Requirements'!J3,"")</f>
        <v>M</v>
      </c>
      <c r="K3" t="str">
        <f>IF('[1]Capability Requirements'!K3&lt;&gt;"",'[1]Capability Requirements'!K3,"")</f>
        <v>Phase 1</v>
      </c>
      <c r="L3" t="str">
        <f>IF('[1]Capability Requirements'!L3&lt;&gt;"",'[1]Capability Requirements'!L3,"")</f>
        <v>Yes</v>
      </c>
      <c r="M3" t="str">
        <f>IF('[1]Capability Requirements'!M3&lt;&gt;"",'[1]Capability Requirements'!M3,"")</f>
        <v>Out of the Box</v>
      </c>
      <c r="N3" s="12" t="str">
        <f>IF('[1]Capability Requirements'!N3&lt;&gt;"",'[1]Capability Requirements'!N3,"")</f>
        <v/>
      </c>
      <c r="O3" t="str">
        <f>IF('[1]Capability Requirements'!P3&lt;&gt;"",'[1]Capability Requirements'!P3,"")</f>
        <v>Not Gap</v>
      </c>
      <c r="P3" s="12">
        <f>'[1]Capability Requirements'!Q3</f>
        <v>0</v>
      </c>
      <c r="Q3" s="98" t="str" cm="1">
        <f t="array" ref="Q3">IF(SUMPRODUCT(--ISNUMBER(SEARCH(";" &amp; C3 &amp; ";", ";" &amp; 'User Stories'!$F$2:$F$507 &amp; ";"))) &gt; 0, "Y", "N")</f>
        <v>N</v>
      </c>
      <c r="R3" s="99"/>
    </row>
    <row r="4" spans="1:18" ht="48" hidden="1" x14ac:dyDescent="0.2">
      <c r="A4" s="12">
        <f>'[1]Capability Requirements'!A4</f>
        <v>0</v>
      </c>
      <c r="B4" s="12">
        <f>'[1]Capability Requirements'!B4</f>
        <v>45817</v>
      </c>
      <c r="C4" t="str">
        <f>IF('[1]Capability Requirements'!C4&lt;&gt;"",'[1]Capability Requirements'!C4,"")</f>
        <v>E.02</v>
      </c>
      <c r="D4" s="12" t="str">
        <f>IF('[1]Capability Requirements'!D4&lt;&gt;"",'[1]Capability Requirements'!D4,"")</f>
        <v>Ability to act as a single source of truth for non-finance/non-HR delegation entitlements and management (e.g. configurable flags for research approvals, student approvals etc. to feed into downstream systems)</v>
      </c>
      <c r="E4" t="str">
        <f>IF('[1]Capability Requirements'!E4&lt;&gt;"",'[1]Capability Requirements'!E4,"")</f>
        <v>Higher Ed (Cross-functional)</v>
      </c>
      <c r="F4" t="str">
        <f>IF('[1]Capability Requirements'!F4&lt;&gt;"",'[1]Capability Requirements'!F4,"")</f>
        <v>1. Delegations and Controls</v>
      </c>
      <c r="G4" t="str">
        <f>IF('[1]Capability Requirements'!G4&lt;&gt;"",'[1]Capability Requirements'!G4,"")</f>
        <v/>
      </c>
      <c r="H4" t="str">
        <f>IF('[1]Capability Requirements'!H4&lt;&gt;"",'[1]Capability Requirements'!H4,"")</f>
        <v/>
      </c>
      <c r="I4" t="str">
        <f>IF('[1]Capability Requirements'!I4&lt;&gt;"",'[1]Capability Requirements'!I4,"")</f>
        <v/>
      </c>
      <c r="J4" t="str">
        <f>IF('[1]Capability Requirements'!J4&lt;&gt;"",'[1]Capability Requirements'!J4,"")</f>
        <v>M</v>
      </c>
      <c r="K4" t="str">
        <f>IF('[1]Capability Requirements'!K4&lt;&gt;"",'[1]Capability Requirements'!K4,"")</f>
        <v>Phase 1</v>
      </c>
      <c r="L4" t="str">
        <f>IF('[1]Capability Requirements'!L4&lt;&gt;"",'[1]Capability Requirements'!L4,"")</f>
        <v>Yes</v>
      </c>
      <c r="M4" t="str">
        <f>IF('[1]Capability Requirements'!M4&lt;&gt;"",'[1]Capability Requirements'!M4,"")</f>
        <v>Out of the Box</v>
      </c>
      <c r="N4" s="12" t="str">
        <f>IF('[1]Capability Requirements'!N4&lt;&gt;"",'[1]Capability Requirements'!N4,"")</f>
        <v/>
      </c>
      <c r="O4" t="str">
        <f>IF('[1]Capability Requirements'!P4&lt;&gt;"",'[1]Capability Requirements'!P4,"")</f>
        <v>Not Gap</v>
      </c>
      <c r="P4" s="12">
        <f>'[1]Capability Requirements'!Q4</f>
        <v>0</v>
      </c>
      <c r="Q4" s="91" t="str" cm="1">
        <f t="array" ref="Q4">IF(SUMPRODUCT(--ISNUMBER(SEARCH(";" &amp; C4 &amp; ";", ";" &amp; 'User Stories'!$F$2:$F$507 &amp; ";"))) &gt; 0, "Y", "N")</f>
        <v>N</v>
      </c>
      <c r="R4" s="11"/>
    </row>
    <row r="5" spans="1:18" ht="48" hidden="1" x14ac:dyDescent="0.2">
      <c r="A5" s="12">
        <f>'[1]Capability Requirements'!A5</f>
        <v>0</v>
      </c>
      <c r="B5" s="12">
        <f>'[1]Capability Requirements'!B5</f>
        <v>45817</v>
      </c>
      <c r="C5" t="str">
        <f>IF('[1]Capability Requirements'!C5&lt;&gt;"",'[1]Capability Requirements'!C5,"")</f>
        <v>E.03</v>
      </c>
      <c r="D5" s="12" t="str">
        <f>IF('[1]Capability Requirements'!D5&lt;&gt;"",'[1]Capability Requirements'!D5,"")</f>
        <v>Ability to configure rule-based delegations and controls independent of individual decision workflows, including batch edits and automated group membership, based on job positions or job architecture</v>
      </c>
      <c r="E5" t="str">
        <f>IF('[1]Capability Requirements'!E5&lt;&gt;"",'[1]Capability Requirements'!E5,"")</f>
        <v>Higher Ed (Cross-functional)</v>
      </c>
      <c r="F5" t="str">
        <f>IF('[1]Capability Requirements'!F5&lt;&gt;"",'[1]Capability Requirements'!F5,"")</f>
        <v>1. Delegations and Controls</v>
      </c>
      <c r="G5" t="str">
        <f>IF('[1]Capability Requirements'!G5&lt;&gt;"",'[1]Capability Requirements'!G5,"")</f>
        <v/>
      </c>
      <c r="H5" t="str">
        <f>IF('[1]Capability Requirements'!H5&lt;&gt;"",'[1]Capability Requirements'!H5,"")</f>
        <v/>
      </c>
      <c r="I5" t="str">
        <f>IF('[1]Capability Requirements'!I5&lt;&gt;"",'[1]Capability Requirements'!I5,"")</f>
        <v/>
      </c>
      <c r="J5" t="str">
        <f>IF('[1]Capability Requirements'!J5&lt;&gt;"",'[1]Capability Requirements'!J5,"")</f>
        <v>M</v>
      </c>
      <c r="K5" t="str">
        <f>IF('[1]Capability Requirements'!K5&lt;&gt;"",'[1]Capability Requirements'!K5,"")</f>
        <v>Phase 1</v>
      </c>
      <c r="L5" t="str">
        <f>IF('[1]Capability Requirements'!L5&lt;&gt;"",'[1]Capability Requirements'!L5,"")</f>
        <v>Yes</v>
      </c>
      <c r="M5" t="str">
        <f>IF('[1]Capability Requirements'!M5&lt;&gt;"",'[1]Capability Requirements'!M5,"")</f>
        <v>Out of the Box</v>
      </c>
      <c r="N5" s="12" t="str">
        <f>IF('[1]Capability Requirements'!N5&lt;&gt;"",'[1]Capability Requirements'!N5,"")</f>
        <v/>
      </c>
      <c r="O5" t="str">
        <f>IF('[1]Capability Requirements'!P5&lt;&gt;"",'[1]Capability Requirements'!P5,"")</f>
        <v>Not Gap</v>
      </c>
      <c r="P5" s="12">
        <f>'[1]Capability Requirements'!Q5</f>
        <v>0</v>
      </c>
      <c r="Q5" s="91" t="str" cm="1">
        <f t="array" ref="Q5">IF(SUMPRODUCT(--ISNUMBER(SEARCH(";" &amp; C5 &amp; ";", ";" &amp; 'User Stories'!$F$2:$F$507 &amp; ";"))) &gt; 0, "Y", "N")</f>
        <v>N</v>
      </c>
      <c r="R5" s="11"/>
    </row>
    <row r="6" spans="1:18" ht="16" hidden="1" x14ac:dyDescent="0.2">
      <c r="A6" s="12">
        <f>'[1]Capability Requirements'!A6</f>
        <v>0</v>
      </c>
      <c r="B6" s="12" t="str">
        <f>'[1]Capability Requirements'!B6</f>
        <v>RFT</v>
      </c>
      <c r="C6" t="str">
        <f>IF('[1]Capability Requirements'!C6&lt;&gt;"",'[1]Capability Requirements'!C6,"")</f>
        <v>E.04</v>
      </c>
      <c r="D6" s="12" t="str">
        <f>IF('[1]Capability Requirements'!D6&lt;&gt;"",'[1]Capability Requirements'!D6,"")</f>
        <v>Ability to manage ad-hoc sub-delegations for approved individuals</v>
      </c>
      <c r="E6" t="str">
        <f>IF('[1]Capability Requirements'!E6&lt;&gt;"",'[1]Capability Requirements'!E6,"")</f>
        <v>Higher Ed (Cross-functional)</v>
      </c>
      <c r="F6" t="str">
        <f>IF('[1]Capability Requirements'!F6&lt;&gt;"",'[1]Capability Requirements'!F6,"")</f>
        <v>1. Delegations and Controls</v>
      </c>
      <c r="G6" t="str">
        <f>IF('[1]Capability Requirements'!G6&lt;&gt;"",'[1]Capability Requirements'!G6,"")</f>
        <v/>
      </c>
      <c r="H6" t="str">
        <f>IF('[1]Capability Requirements'!H6&lt;&gt;"",'[1]Capability Requirements'!H6,"")</f>
        <v/>
      </c>
      <c r="I6" t="str">
        <f>IF('[1]Capability Requirements'!I6&lt;&gt;"",'[1]Capability Requirements'!I6,"")</f>
        <v/>
      </c>
      <c r="J6" t="str">
        <f>IF('[1]Capability Requirements'!J6&lt;&gt;"",'[1]Capability Requirements'!J6,"")</f>
        <v>M</v>
      </c>
      <c r="K6" t="str">
        <f>IF('[1]Capability Requirements'!K6&lt;&gt;"",'[1]Capability Requirements'!K6,"")</f>
        <v>Phase 1</v>
      </c>
      <c r="L6" t="str">
        <f>IF('[1]Capability Requirements'!L6&lt;&gt;"",'[1]Capability Requirements'!L6,"")</f>
        <v>Yes</v>
      </c>
      <c r="M6" t="str">
        <f>IF('[1]Capability Requirements'!M6&lt;&gt;"",'[1]Capability Requirements'!M6,"")</f>
        <v>Out of the Box</v>
      </c>
      <c r="N6" s="12" t="str">
        <f>IF('[1]Capability Requirements'!N6&lt;&gt;"",'[1]Capability Requirements'!N6,"")</f>
        <v/>
      </c>
      <c r="O6" t="str">
        <f>IF('[1]Capability Requirements'!P6&lt;&gt;"",'[1]Capability Requirements'!P6,"")</f>
        <v>Not Gap</v>
      </c>
      <c r="P6" s="12">
        <f>'[1]Capability Requirements'!Q6</f>
        <v>0</v>
      </c>
      <c r="Q6" s="91" t="str" cm="1">
        <f t="array" ref="Q6">IF(SUMPRODUCT(--ISNUMBER(SEARCH(";" &amp; C6 &amp; ";", ";" &amp; 'User Stories'!$F$2:$F$507 &amp; ";"))) &gt; 0, "Y", "N")</f>
        <v>N</v>
      </c>
      <c r="R6" s="11"/>
    </row>
    <row r="7" spans="1:18" ht="32" hidden="1" x14ac:dyDescent="0.2">
      <c r="A7" s="12">
        <f>'[1]Capability Requirements'!A7</f>
        <v>0</v>
      </c>
      <c r="B7" s="12" t="str">
        <f>'[1]Capability Requirements'!B7</f>
        <v>RFT</v>
      </c>
      <c r="C7" t="str">
        <f>IF('[1]Capability Requirements'!C7&lt;&gt;"",'[1]Capability Requirements'!C7,"")</f>
        <v>E.05</v>
      </c>
      <c r="D7" s="12" t="str">
        <f>IF('[1]Capability Requirements'!D7&lt;&gt;"",'[1]Capability Requirements'!D7,"")</f>
        <v>Ability to handle “vacation rules” – acting arrangements when an officer is on leave, conflicted, or on other duties.</v>
      </c>
      <c r="E7" t="str">
        <f>IF('[1]Capability Requirements'!E7&lt;&gt;"",'[1]Capability Requirements'!E7,"")</f>
        <v>Higher Ed (Cross-functional)</v>
      </c>
      <c r="F7" t="str">
        <f>IF('[1]Capability Requirements'!F7&lt;&gt;"",'[1]Capability Requirements'!F7,"")</f>
        <v>1. Delegations and Controls</v>
      </c>
      <c r="G7" t="str">
        <f>IF('[1]Capability Requirements'!G7&lt;&gt;"",'[1]Capability Requirements'!G7,"")</f>
        <v/>
      </c>
      <c r="H7" t="str">
        <f>IF('[1]Capability Requirements'!H7&lt;&gt;"",'[1]Capability Requirements'!H7,"")</f>
        <v/>
      </c>
      <c r="I7" t="str">
        <f>IF('[1]Capability Requirements'!I7&lt;&gt;"",'[1]Capability Requirements'!I7,"")</f>
        <v/>
      </c>
      <c r="J7" t="str">
        <f>IF('[1]Capability Requirements'!J7&lt;&gt;"",'[1]Capability Requirements'!J7,"")</f>
        <v>M</v>
      </c>
      <c r="K7" t="str">
        <f>IF('[1]Capability Requirements'!K7&lt;&gt;"",'[1]Capability Requirements'!K7,"")</f>
        <v>Phase 1</v>
      </c>
      <c r="L7" t="str">
        <f>IF('[1]Capability Requirements'!L7&lt;&gt;"",'[1]Capability Requirements'!L7,"")</f>
        <v>Yes</v>
      </c>
      <c r="M7" t="str">
        <f>IF('[1]Capability Requirements'!M7&lt;&gt;"",'[1]Capability Requirements'!M7,"")</f>
        <v>Out of the Box</v>
      </c>
      <c r="N7" s="12" t="str">
        <f>IF('[1]Capability Requirements'!N7&lt;&gt;"",'[1]Capability Requirements'!N7,"")</f>
        <v/>
      </c>
      <c r="O7" t="str">
        <f>IF('[1]Capability Requirements'!P7&lt;&gt;"",'[1]Capability Requirements'!P7,"")</f>
        <v>Not Gap</v>
      </c>
      <c r="P7" s="12">
        <f>'[1]Capability Requirements'!Q7</f>
        <v>0</v>
      </c>
      <c r="Q7" s="91" t="str" cm="1">
        <f t="array" ref="Q7">IF(SUMPRODUCT(--ISNUMBER(SEARCH(";" &amp; C7 &amp; ";", ";" &amp; 'User Stories'!$F$2:$F$507 &amp; ";"))) &gt; 0, "Y", "N")</f>
        <v>N</v>
      </c>
      <c r="R7" s="11"/>
    </row>
    <row r="8" spans="1:18" ht="48" hidden="1" x14ac:dyDescent="0.2">
      <c r="A8" s="12">
        <f>'[1]Capability Requirements'!A8</f>
        <v>0</v>
      </c>
      <c r="B8" s="12" t="str">
        <f>'[1]Capability Requirements'!B8</f>
        <v>RFT</v>
      </c>
      <c r="C8" t="str">
        <f>IF('[1]Capability Requirements'!C8&lt;&gt;"",'[1]Capability Requirements'!C8,"")</f>
        <v>E.06</v>
      </c>
      <c r="D8" s="12" t="str">
        <f>IF('[1]Capability Requirements'!D8&lt;&gt;"",'[1]Capability Requirements'!D8,"")</f>
        <v>Ability to configure different workflows for requesting/granting delegation rights, via authorised admins and/or controlled self-service (in different scenarios, may be HR, Finance, GSU or controlled self-serve by supervisor of new staff)</v>
      </c>
      <c r="E8" t="str">
        <f>IF('[1]Capability Requirements'!E8&lt;&gt;"",'[1]Capability Requirements'!E8,"")</f>
        <v>Higher Ed (Cross-functional)</v>
      </c>
      <c r="F8" t="str">
        <f>IF('[1]Capability Requirements'!F8&lt;&gt;"",'[1]Capability Requirements'!F8,"")</f>
        <v>1. Delegations and Controls</v>
      </c>
      <c r="G8" t="str">
        <f>IF('[1]Capability Requirements'!G8&lt;&gt;"",'[1]Capability Requirements'!G8,"")</f>
        <v/>
      </c>
      <c r="H8" t="str">
        <f>IF('[1]Capability Requirements'!H8&lt;&gt;"",'[1]Capability Requirements'!H8,"")</f>
        <v/>
      </c>
      <c r="I8" t="str">
        <f>IF('[1]Capability Requirements'!I8&lt;&gt;"",'[1]Capability Requirements'!I8,"")</f>
        <v/>
      </c>
      <c r="J8" t="str">
        <f>IF('[1]Capability Requirements'!J8&lt;&gt;"",'[1]Capability Requirements'!J8,"")</f>
        <v>M</v>
      </c>
      <c r="K8" t="str">
        <f>IF('[1]Capability Requirements'!K8&lt;&gt;"",'[1]Capability Requirements'!K8,"")</f>
        <v>Phase 1</v>
      </c>
      <c r="L8" t="str">
        <f>IF('[1]Capability Requirements'!L8&lt;&gt;"",'[1]Capability Requirements'!L8,"")</f>
        <v>Yes</v>
      </c>
      <c r="M8" t="str">
        <f>IF('[1]Capability Requirements'!M8&lt;&gt;"",'[1]Capability Requirements'!M8,"")</f>
        <v>Configuration</v>
      </c>
      <c r="N8" s="12" t="str">
        <f>IF('[1]Capability Requirements'!N8&lt;&gt;"",'[1]Capability Requirements'!N8,"")</f>
        <v>A.24.2.12.10_Business Process Configuration Workbook_Manage Delegation_v.4.0.docx</v>
      </c>
      <c r="O8" t="str">
        <f>IF('[1]Capability Requirements'!P8&lt;&gt;"",'[1]Capability Requirements'!P8,"")</f>
        <v>Not Gap</v>
      </c>
      <c r="P8" s="12">
        <f>'[1]Capability Requirements'!Q8</f>
        <v>0</v>
      </c>
      <c r="Q8" s="91" t="str" cm="1">
        <f t="array" ref="Q8">IF(SUMPRODUCT(--ISNUMBER(SEARCH(";" &amp; C8 &amp; ";", ";" &amp; 'User Stories'!$F$2:$F$507 &amp; ";"))) &gt; 0, "Y", "N")</f>
        <v>N</v>
      </c>
      <c r="R8" s="11"/>
    </row>
    <row r="9" spans="1:18" ht="64" hidden="1" x14ac:dyDescent="0.2">
      <c r="A9" s="12">
        <f>'[1]Capability Requirements'!A9</f>
        <v>0</v>
      </c>
      <c r="B9" s="12" t="str">
        <f>'[1]Capability Requirements'!B9</f>
        <v>RFT</v>
      </c>
      <c r="C9" t="str">
        <f>IF('[1]Capability Requirements'!C9&lt;&gt;"",'[1]Capability Requirements'!C9,"")</f>
        <v>E.07</v>
      </c>
      <c r="D9" s="12" t="str">
        <f>IF('[1]Capability Requirements'!D9&lt;&gt;"",'[1]Capability Requirements'!D9,"")</f>
        <v>Ability to add controls to any approval process or workflow based on configured delegation rules in order to ensure compliance, i.e. HR and Financial approvals are only made by those with appropriate delegation, and the solution works through an approved hierarchy until an appropriately authorised position can approve the transaction.</v>
      </c>
      <c r="E9" t="str">
        <f>IF('[1]Capability Requirements'!E9&lt;&gt;"",'[1]Capability Requirements'!E9,"")</f>
        <v>Higher Ed (Cross-functional)</v>
      </c>
      <c r="F9" t="str">
        <f>IF('[1]Capability Requirements'!F9&lt;&gt;"",'[1]Capability Requirements'!F9,"")</f>
        <v>1. Delegations and Controls</v>
      </c>
      <c r="G9" t="str">
        <f>IF('[1]Capability Requirements'!G9&lt;&gt;"",'[1]Capability Requirements'!G9,"")</f>
        <v/>
      </c>
      <c r="H9" t="str">
        <f>IF('[1]Capability Requirements'!H9&lt;&gt;"",'[1]Capability Requirements'!H9,"")</f>
        <v/>
      </c>
      <c r="I9" t="str">
        <f>IF('[1]Capability Requirements'!I9&lt;&gt;"",'[1]Capability Requirements'!I9,"")</f>
        <v/>
      </c>
      <c r="J9" t="str">
        <f>IF('[1]Capability Requirements'!J9&lt;&gt;"",'[1]Capability Requirements'!J9,"")</f>
        <v>M</v>
      </c>
      <c r="K9" t="str">
        <f>IF('[1]Capability Requirements'!K9&lt;&gt;"",'[1]Capability Requirements'!K9,"")</f>
        <v>Phase 1</v>
      </c>
      <c r="L9" t="str">
        <f>IF('[1]Capability Requirements'!L9&lt;&gt;"",'[1]Capability Requirements'!L9,"")</f>
        <v>Yes</v>
      </c>
      <c r="M9" t="str">
        <f>IF('[1]Capability Requirements'!M9&lt;&gt;"",'[1]Capability Requirements'!M9,"")</f>
        <v>Configuration</v>
      </c>
      <c r="N9" s="12" t="str">
        <f>IF('[1]Capability Requirements'!N9&lt;&gt;"",'[1]Capability Requirements'!N9,"")</f>
        <v/>
      </c>
      <c r="O9" t="str">
        <f>IF('[1]Capability Requirements'!P9&lt;&gt;"",'[1]Capability Requirements'!P9,"")</f>
        <v>Not Gap</v>
      </c>
      <c r="P9" s="12">
        <f>'[1]Capability Requirements'!Q9</f>
        <v>0</v>
      </c>
      <c r="Q9" s="91" t="str" cm="1">
        <f t="array" ref="Q9">IF(SUMPRODUCT(--ISNUMBER(SEARCH(";" &amp; C9 &amp; ";", ";" &amp; 'User Stories'!$F$2:$F$507 &amp; ";"))) &gt; 0, "Y", "N")</f>
        <v>N</v>
      </c>
      <c r="R9" s="11"/>
    </row>
    <row r="10" spans="1:18" ht="64" hidden="1" x14ac:dyDescent="0.2">
      <c r="A10" s="12">
        <f>'[1]Capability Requirements'!A10</f>
        <v>0</v>
      </c>
      <c r="B10" s="12" t="str">
        <f>'[1]Capability Requirements'!B10</f>
        <v xml:space="preserve">RFT  </v>
      </c>
      <c r="C10" t="str">
        <f>IF('[1]Capability Requirements'!C10&lt;&gt;"",'[1]Capability Requirements'!C10,"")</f>
        <v>E.08</v>
      </c>
      <c r="D10" s="12" t="str">
        <f>IF('[1]Capability Requirements'!D10&lt;&gt;"",'[1]Capability Requirements'!D10,"")</f>
        <v>Ability to pass on delegations entitlement data to downstream systems via integrations</v>
      </c>
      <c r="E10" t="str">
        <f>IF('[1]Capability Requirements'!E10&lt;&gt;"",'[1]Capability Requirements'!E10,"")</f>
        <v>Higher Ed (Cross-functional)</v>
      </c>
      <c r="F10" t="str">
        <f>IF('[1]Capability Requirements'!F10&lt;&gt;"",'[1]Capability Requirements'!F10,"")</f>
        <v>1. Delegations and Controls</v>
      </c>
      <c r="G10" t="str">
        <f>IF('[1]Capability Requirements'!G10&lt;&gt;"",'[1]Capability Requirements'!G10,"")</f>
        <v/>
      </c>
      <c r="H10" t="str">
        <f>IF('[1]Capability Requirements'!H10&lt;&gt;"",'[1]Capability Requirements'!H10,"")</f>
        <v/>
      </c>
      <c r="I10" t="str">
        <f>IF('[1]Capability Requirements'!I10&lt;&gt;"",'[1]Capability Requirements'!I10,"")</f>
        <v/>
      </c>
      <c r="J10" t="str">
        <f>IF('[1]Capability Requirements'!J10&lt;&gt;"",'[1]Capability Requirements'!J10,"")</f>
        <v>M</v>
      </c>
      <c r="K10" t="str">
        <f>IF('[1]Capability Requirements'!K10&lt;&gt;"",'[1]Capability Requirements'!K10,"")</f>
        <v>Phase 1</v>
      </c>
      <c r="L10" t="str">
        <f>IF('[1]Capability Requirements'!L10&lt;&gt;"",'[1]Capability Requirements'!L10,"")</f>
        <v>Yes</v>
      </c>
      <c r="M10" t="str">
        <f>IF('[1]Capability Requirements'!M10&lt;&gt;"",'[1]Capability Requirements'!M10,"")</f>
        <v>Other workaround</v>
      </c>
      <c r="N10" s="12" t="str">
        <f>IF('[1]Capability Requirements'!N10&lt;&gt;"",'[1]Capability Requirements'!N10,"")</f>
        <v>Approval matrix/chain in Workday cannot be shared downstream because it would be based on dynamic conditions+static roles. However, the approved transactions and approvers on them can be relayed to another system.</v>
      </c>
      <c r="O10" t="str">
        <f>IF('[1]Capability Requirements'!P10&lt;&gt;"",'[1]Capability Requirements'!P10,"")</f>
        <v>Not Gap</v>
      </c>
      <c r="P10" s="12">
        <f>'[1]Capability Requirements'!Q10</f>
        <v>0</v>
      </c>
      <c r="Q10" s="91" t="str" cm="1">
        <f t="array" ref="Q10">IF(SUMPRODUCT(--ISNUMBER(SEARCH(";" &amp; C10 &amp; ";", ";" &amp; 'User Stories'!$F$2:$F$507 &amp; ";"))) &gt; 0, "Y", "N")</f>
        <v>N</v>
      </c>
      <c r="R10" s="11"/>
    </row>
    <row r="11" spans="1:18" ht="48" hidden="1" x14ac:dyDescent="0.2">
      <c r="A11" s="12">
        <f>'[1]Capability Requirements'!A11</f>
        <v>0</v>
      </c>
      <c r="B11" s="12" t="str">
        <f>'[1]Capability Requirements'!B11</f>
        <v xml:space="preserve">RFT  </v>
      </c>
      <c r="C11" t="str">
        <f>IF('[1]Capability Requirements'!C11&lt;&gt;"",'[1]Capability Requirements'!C11,"")</f>
        <v>E.09</v>
      </c>
      <c r="D11" s="12" t="str">
        <f>IF('[1]Capability Requirements'!D11&lt;&gt;"",'[1]Capability Requirements'!D11,"")</f>
        <v>Ability for authorised individuals to report on individual and group delegation membership and entitlements by request and/or by conditional prompts (e.g. notification of addition or removal of members to a delegation group)</v>
      </c>
      <c r="E11" t="str">
        <f>IF('[1]Capability Requirements'!E11&lt;&gt;"",'[1]Capability Requirements'!E11,"")</f>
        <v>Higher Ed (Cross-functional)</v>
      </c>
      <c r="F11" t="str">
        <f>IF('[1]Capability Requirements'!F11&lt;&gt;"",'[1]Capability Requirements'!F11,"")</f>
        <v>1. Delegations and Controls</v>
      </c>
      <c r="G11" t="str">
        <f>IF('[1]Capability Requirements'!G11&lt;&gt;"",'[1]Capability Requirements'!G11,"")</f>
        <v/>
      </c>
      <c r="H11" t="str">
        <f>IF('[1]Capability Requirements'!H11&lt;&gt;"",'[1]Capability Requirements'!H11,"")</f>
        <v/>
      </c>
      <c r="I11" t="str">
        <f>IF('[1]Capability Requirements'!I11&lt;&gt;"",'[1]Capability Requirements'!I11,"")</f>
        <v/>
      </c>
      <c r="J11" t="str">
        <f>IF('[1]Capability Requirements'!J11&lt;&gt;"",'[1]Capability Requirements'!J11,"")</f>
        <v>M</v>
      </c>
      <c r="K11" t="str">
        <f>IF('[1]Capability Requirements'!K11&lt;&gt;"",'[1]Capability Requirements'!K11,"")</f>
        <v>Phase 1</v>
      </c>
      <c r="L11" t="str">
        <f>IF('[1]Capability Requirements'!L11&lt;&gt;"",'[1]Capability Requirements'!L11,"")</f>
        <v>Yes</v>
      </c>
      <c r="M11" t="str">
        <f>IF('[1]Capability Requirements'!M11&lt;&gt;"",'[1]Capability Requirements'!M11,"")</f>
        <v>Configuration</v>
      </c>
      <c r="N11" s="12" t="str">
        <f>IF('[1]Capability Requirements'!N11&lt;&gt;"",'[1]Capability Requirements'!N11,"")</f>
        <v>The condition rules and role assignment into DOA security would allow for this.</v>
      </c>
      <c r="O11" t="str">
        <f>IF('[1]Capability Requirements'!P11&lt;&gt;"",'[1]Capability Requirements'!P11,"")</f>
        <v>Not Gap</v>
      </c>
      <c r="P11" s="12">
        <f>'[1]Capability Requirements'!Q11</f>
        <v>0</v>
      </c>
      <c r="Q11" s="91" t="str" cm="1">
        <f t="array" ref="Q11">IF(SUMPRODUCT(--ISNUMBER(SEARCH(";" &amp; C11 &amp; ";", ";" &amp; 'User Stories'!$F$2:$F$507 &amp; ";"))) &gt; 0, "Y", "N")</f>
        <v>N</v>
      </c>
      <c r="R11" s="11"/>
    </row>
    <row r="12" spans="1:18" ht="32" hidden="1" x14ac:dyDescent="0.2">
      <c r="A12" s="12">
        <f>'[1]Capability Requirements'!A12</f>
        <v>0</v>
      </c>
      <c r="B12" s="12" t="str">
        <f>'[1]Capability Requirements'!B12</f>
        <v xml:space="preserve">RFT  </v>
      </c>
      <c r="C12" t="str">
        <f>IF('[1]Capability Requirements'!C12&lt;&gt;"",'[1]Capability Requirements'!C12,"")</f>
        <v>E.10</v>
      </c>
      <c r="D12" s="12" t="str">
        <f>IF('[1]Capability Requirements'!D12&lt;&gt;"",'[1]Capability Requirements'!D12,"")</f>
        <v>Ability for an individual to view their own delegation memberships and entitlements via self-service</v>
      </c>
      <c r="E12" t="str">
        <f>IF('[1]Capability Requirements'!E12&lt;&gt;"",'[1]Capability Requirements'!E12,"")</f>
        <v>Higher Ed (Cross-functional)</v>
      </c>
      <c r="F12" t="str">
        <f>IF('[1]Capability Requirements'!F12&lt;&gt;"",'[1]Capability Requirements'!F12,"")</f>
        <v>1. Delegations and Controls</v>
      </c>
      <c r="G12" t="str">
        <f>IF('[1]Capability Requirements'!G12&lt;&gt;"",'[1]Capability Requirements'!G12,"")</f>
        <v/>
      </c>
      <c r="H12" t="str">
        <f>IF('[1]Capability Requirements'!H12&lt;&gt;"",'[1]Capability Requirements'!H12,"")</f>
        <v/>
      </c>
      <c r="I12" t="str">
        <f>IF('[1]Capability Requirements'!I12&lt;&gt;"",'[1]Capability Requirements'!I12,"")</f>
        <v/>
      </c>
      <c r="J12" t="str">
        <f>IF('[1]Capability Requirements'!J12&lt;&gt;"",'[1]Capability Requirements'!J12,"")</f>
        <v>M</v>
      </c>
      <c r="K12" t="str">
        <f>IF('[1]Capability Requirements'!K12&lt;&gt;"",'[1]Capability Requirements'!K12,"")</f>
        <v>Phase 1</v>
      </c>
      <c r="L12" t="str">
        <f>IF('[1]Capability Requirements'!L12&lt;&gt;"",'[1]Capability Requirements'!L12,"")</f>
        <v>Yes</v>
      </c>
      <c r="M12" t="str">
        <f>IF('[1]Capability Requirements'!M12&lt;&gt;"",'[1]Capability Requirements'!M12,"")</f>
        <v>Configuration</v>
      </c>
      <c r="N12" s="12" t="str">
        <f>IF('[1]Capability Requirements'!N12&lt;&gt;"",'[1]Capability Requirements'!N12,"")</f>
        <v>If a ssecurity role coressponding to delagtion was assigned, then the employee can see that they hold that DOA role.</v>
      </c>
      <c r="O12" t="str">
        <f>IF('[1]Capability Requirements'!P12&lt;&gt;"",'[1]Capability Requirements'!P12,"")</f>
        <v>Not Gap</v>
      </c>
      <c r="P12" s="12">
        <f>'[1]Capability Requirements'!Q12</f>
        <v>0</v>
      </c>
      <c r="Q12" s="91" t="str" cm="1">
        <f t="array" ref="Q12">IF(SUMPRODUCT(--ISNUMBER(SEARCH(";" &amp; C12 &amp; ";", ";" &amp; 'User Stories'!$F$2:$F$507 &amp; ";"))) &gt; 0, "Y", "N")</f>
        <v>N</v>
      </c>
      <c r="R12" s="11"/>
    </row>
    <row r="13" spans="1:18" ht="32" hidden="1" x14ac:dyDescent="0.2">
      <c r="A13" s="12">
        <f>'[1]Capability Requirements'!A13</f>
        <v>0</v>
      </c>
      <c r="B13" s="12" t="str">
        <f>'[1]Capability Requirements'!B13</f>
        <v xml:space="preserve">RFT  </v>
      </c>
      <c r="C13" t="str">
        <f>IF('[1]Capability Requirements'!C13&lt;&gt;"",'[1]Capability Requirements'!C13,"")</f>
        <v>E.11</v>
      </c>
      <c r="D13" s="12" t="str">
        <f>IF('[1]Capability Requirements'!D13&lt;&gt;"",'[1]Capability Requirements'!D13,"")</f>
        <v>Ability to log, report and audit actions made with delegated authority</v>
      </c>
      <c r="E13" t="str">
        <f>IF('[1]Capability Requirements'!E13&lt;&gt;"",'[1]Capability Requirements'!E13,"")</f>
        <v>Higher Ed (Cross-functional)</v>
      </c>
      <c r="F13" t="str">
        <f>IF('[1]Capability Requirements'!F13&lt;&gt;"",'[1]Capability Requirements'!F13,"")</f>
        <v>1. Delegations and Controls</v>
      </c>
      <c r="G13" t="str">
        <f>IF('[1]Capability Requirements'!G13&lt;&gt;"",'[1]Capability Requirements'!G13,"")</f>
        <v/>
      </c>
      <c r="H13" t="str">
        <f>IF('[1]Capability Requirements'!H13&lt;&gt;"",'[1]Capability Requirements'!H13,"")</f>
        <v/>
      </c>
      <c r="I13" t="str">
        <f>IF('[1]Capability Requirements'!I13&lt;&gt;"",'[1]Capability Requirements'!I13,"")</f>
        <v/>
      </c>
      <c r="J13" t="str">
        <f>IF('[1]Capability Requirements'!J13&lt;&gt;"",'[1]Capability Requirements'!J13,"")</f>
        <v>M</v>
      </c>
      <c r="K13" t="str">
        <f>IF('[1]Capability Requirements'!K13&lt;&gt;"",'[1]Capability Requirements'!K13,"")</f>
        <v>Phase 1</v>
      </c>
      <c r="L13" t="str">
        <f>IF('[1]Capability Requirements'!L13&lt;&gt;"",'[1]Capability Requirements'!L13,"")</f>
        <v>Yes</v>
      </c>
      <c r="M13" t="str">
        <f>IF('[1]Capability Requirements'!M13&lt;&gt;"",'[1]Capability Requirements'!M13,"")</f>
        <v>Configuration</v>
      </c>
      <c r="N13" s="12" t="str">
        <f>IF('[1]Capability Requirements'!N13&lt;&gt;"",'[1]Capability Requirements'!N13,"")</f>
        <v>Standard workday functionality. All transactions in WD can be tracked/audited.</v>
      </c>
      <c r="O13" t="str">
        <f>IF('[1]Capability Requirements'!P13&lt;&gt;"",'[1]Capability Requirements'!P13,"")</f>
        <v>Not Gap</v>
      </c>
      <c r="P13" s="12">
        <f>'[1]Capability Requirements'!Q13</f>
        <v>0</v>
      </c>
      <c r="Q13" s="91" t="str" cm="1">
        <f t="array" ref="Q13">IF(SUMPRODUCT(--ISNUMBER(SEARCH(";" &amp; C13 &amp; ";", ";" &amp; 'User Stories'!$F$2:$F$507 &amp; ";"))) &gt; 0, "Y", "N")</f>
        <v>N</v>
      </c>
      <c r="R13" s="11"/>
    </row>
    <row r="14" spans="1:18" ht="32" hidden="1" x14ac:dyDescent="0.2">
      <c r="A14" s="12">
        <f>'[1]Capability Requirements'!A14</f>
        <v>0</v>
      </c>
      <c r="B14" s="12" t="str">
        <f>'[1]Capability Requirements'!B14</f>
        <v xml:space="preserve">RFT  </v>
      </c>
      <c r="C14" t="str">
        <f>IF('[1]Capability Requirements'!C14&lt;&gt;"",'[1]Capability Requirements'!C14,"")</f>
        <v>E.12</v>
      </c>
      <c r="D14" s="12" t="str">
        <f>IF('[1]Capability Requirements'!D14&lt;&gt;"",'[1]Capability Requirements'!D14,"")</f>
        <v>Ability to configure and generate notifications and escalation processes as well as requests for further information, awaiting approval, rejects etc​</v>
      </c>
      <c r="E14" t="str">
        <f>IF('[1]Capability Requirements'!E14&lt;&gt;"",'[1]Capability Requirements'!E14,"")</f>
        <v>Higher Ed (Cross-functional)</v>
      </c>
      <c r="F14" t="str">
        <f>IF('[1]Capability Requirements'!F14&lt;&gt;"",'[1]Capability Requirements'!F14,"")</f>
        <v>1. Delegations and Controls</v>
      </c>
      <c r="G14" t="str">
        <f>IF('[1]Capability Requirements'!G14&lt;&gt;"",'[1]Capability Requirements'!G14,"")</f>
        <v/>
      </c>
      <c r="H14" t="str">
        <f>IF('[1]Capability Requirements'!H14&lt;&gt;"",'[1]Capability Requirements'!H14,"")</f>
        <v/>
      </c>
      <c r="I14" t="str">
        <f>IF('[1]Capability Requirements'!I14&lt;&gt;"",'[1]Capability Requirements'!I14,"")</f>
        <v/>
      </c>
      <c r="J14" t="str">
        <f>IF('[1]Capability Requirements'!J14&lt;&gt;"",'[1]Capability Requirements'!J14,"")</f>
        <v>M</v>
      </c>
      <c r="K14" t="str">
        <f>IF('[1]Capability Requirements'!K14&lt;&gt;"",'[1]Capability Requirements'!K14,"")</f>
        <v>Phase 1</v>
      </c>
      <c r="L14" t="str">
        <f>IF('[1]Capability Requirements'!L14&lt;&gt;"",'[1]Capability Requirements'!L14,"")</f>
        <v>Yes</v>
      </c>
      <c r="M14" t="str">
        <f>IF('[1]Capability Requirements'!M14&lt;&gt;"",'[1]Capability Requirements'!M14,"")</f>
        <v>Configuration</v>
      </c>
      <c r="N14" s="12" t="str">
        <f>IF('[1]Capability Requirements'!N14&lt;&gt;"",'[1]Capability Requirements'!N14,"")</f>
        <v>Options Paper to go up to PDC</v>
      </c>
      <c r="O14" t="str">
        <f>IF('[1]Capability Requirements'!P14&lt;&gt;"",'[1]Capability Requirements'!P14,"")</f>
        <v>Not Gap</v>
      </c>
      <c r="P14" s="12">
        <f>'[1]Capability Requirements'!Q14</f>
        <v>0</v>
      </c>
      <c r="Q14" s="91" t="str" cm="1">
        <f t="array" ref="Q14">IF(SUMPRODUCT(--ISNUMBER(SEARCH(";" &amp; C14 &amp; ";", ";" &amp; 'User Stories'!$F$2:$F$507 &amp; ";"))) &gt; 0, "Y", "N")</f>
        <v>N</v>
      </c>
      <c r="R14" s="11"/>
    </row>
    <row r="15" spans="1:18" ht="32" hidden="1" x14ac:dyDescent="0.2">
      <c r="A15" s="12">
        <f>'[1]Capability Requirements'!A15</f>
        <v>0</v>
      </c>
      <c r="B15" s="12" t="str">
        <f>'[1]Capability Requirements'!B15</f>
        <v xml:space="preserve">RFT  </v>
      </c>
      <c r="C15" t="str">
        <f>IF('[1]Capability Requirements'!C15&lt;&gt;"",'[1]Capability Requirements'!C15,"")</f>
        <v>E.13</v>
      </c>
      <c r="D15" s="12" t="str">
        <f>IF('[1]Capability Requirements'!D15&lt;&gt;"",'[1]Capability Requirements'!D15,"")</f>
        <v>Ability to provide for workflow approvals to occur sequentially and/or in parallel​, based on process needs</v>
      </c>
      <c r="E15" t="str">
        <f>IF('[1]Capability Requirements'!E15&lt;&gt;"",'[1]Capability Requirements'!E15,"")</f>
        <v>Higher Ed (Cross-functional)</v>
      </c>
      <c r="F15" t="str">
        <f>IF('[1]Capability Requirements'!F15&lt;&gt;"",'[1]Capability Requirements'!F15,"")</f>
        <v>1. Delegations and Controls</v>
      </c>
      <c r="G15" t="str">
        <f>IF('[1]Capability Requirements'!G15&lt;&gt;"",'[1]Capability Requirements'!G15,"")</f>
        <v/>
      </c>
      <c r="H15" t="str">
        <f>IF('[1]Capability Requirements'!H15&lt;&gt;"",'[1]Capability Requirements'!H15,"")</f>
        <v/>
      </c>
      <c r="I15" t="str">
        <f>IF('[1]Capability Requirements'!I15&lt;&gt;"",'[1]Capability Requirements'!I15,"")</f>
        <v/>
      </c>
      <c r="J15" t="str">
        <f>IF('[1]Capability Requirements'!J15&lt;&gt;"",'[1]Capability Requirements'!J15,"")</f>
        <v>M</v>
      </c>
      <c r="K15" t="str">
        <f>IF('[1]Capability Requirements'!K15&lt;&gt;"",'[1]Capability Requirements'!K15,"")</f>
        <v>Phase 1</v>
      </c>
      <c r="L15" t="str">
        <f>IF('[1]Capability Requirements'!L15&lt;&gt;"",'[1]Capability Requirements'!L15,"")</f>
        <v>Yes</v>
      </c>
      <c r="M15" t="str">
        <f>IF('[1]Capability Requirements'!M15&lt;&gt;"",'[1]Capability Requirements'!M15,"")</f>
        <v>Configuration</v>
      </c>
      <c r="N15" s="12" t="str">
        <f>IF('[1]Capability Requirements'!N15&lt;&gt;"",'[1]Capability Requirements'!N15,"")</f>
        <v>Options Paper to go up to PDC</v>
      </c>
      <c r="O15" t="str">
        <f>IF('[1]Capability Requirements'!P15&lt;&gt;"",'[1]Capability Requirements'!P15,"")</f>
        <v>Not Gap</v>
      </c>
      <c r="P15" s="12">
        <f>'[1]Capability Requirements'!Q15</f>
        <v>0</v>
      </c>
      <c r="Q15" s="91" t="str" cm="1">
        <f t="array" ref="Q15">IF(SUMPRODUCT(--ISNUMBER(SEARCH(";" &amp; C15 &amp; ";", ";" &amp; 'User Stories'!$F$2:$F$507 &amp; ";"))) &gt; 0, "Y", "N")</f>
        <v>N</v>
      </c>
      <c r="R15" s="11"/>
    </row>
    <row r="16" spans="1:18" ht="48" hidden="1" x14ac:dyDescent="0.2">
      <c r="A16" s="12">
        <f>'[1]Capability Requirements'!A16</f>
        <v>0</v>
      </c>
      <c r="B16" s="12" t="str">
        <f>'[1]Capability Requirements'!B16</f>
        <v xml:space="preserve">RFT  </v>
      </c>
      <c r="C16" t="str">
        <f>IF('[1]Capability Requirements'!C16&lt;&gt;"",'[1]Capability Requirements'!C16,"")</f>
        <v>E.14</v>
      </c>
      <c r="D16" s="12" t="str">
        <f>IF('[1]Capability Requirements'!D16&lt;&gt;"",'[1]Capability Requirements'!D16,"")</f>
        <v>Ability to configure multiple automated notifications, flags and messages (e.g. within the system and externally such as email) to relevant authorised users, throughout a workflow based on date driven and periodic events and/or business defined triggers</v>
      </c>
      <c r="E16" t="str">
        <f>IF('[1]Capability Requirements'!E16&lt;&gt;"",'[1]Capability Requirements'!E16,"")</f>
        <v>Higher Ed (Cross-functional)</v>
      </c>
      <c r="F16" t="str">
        <f>IF('[1]Capability Requirements'!F16&lt;&gt;"",'[1]Capability Requirements'!F16,"")</f>
        <v>1. Delegations and Controls</v>
      </c>
      <c r="G16" t="str">
        <f>IF('[1]Capability Requirements'!G16&lt;&gt;"",'[1]Capability Requirements'!G16,"")</f>
        <v/>
      </c>
      <c r="H16" t="str">
        <f>IF('[1]Capability Requirements'!H16&lt;&gt;"",'[1]Capability Requirements'!H16,"")</f>
        <v/>
      </c>
      <c r="I16" t="str">
        <f>IF('[1]Capability Requirements'!I16&lt;&gt;"",'[1]Capability Requirements'!I16,"")</f>
        <v/>
      </c>
      <c r="J16" t="str">
        <f>IF('[1]Capability Requirements'!J16&lt;&gt;"",'[1]Capability Requirements'!J16,"")</f>
        <v>M</v>
      </c>
      <c r="K16" t="str">
        <f>IF('[1]Capability Requirements'!K16&lt;&gt;"",'[1]Capability Requirements'!K16,"")</f>
        <v>Phase 1</v>
      </c>
      <c r="L16" t="str">
        <f>IF('[1]Capability Requirements'!L16&lt;&gt;"",'[1]Capability Requirements'!L16,"")</f>
        <v>Yes</v>
      </c>
      <c r="M16" t="str">
        <f>IF('[1]Capability Requirements'!M16&lt;&gt;"",'[1]Capability Requirements'!M16,"")</f>
        <v>Configuration</v>
      </c>
      <c r="N16" s="12" t="str">
        <f>IF('[1]Capability Requirements'!N16&lt;&gt;"",'[1]Capability Requirements'!N16,"")</f>
        <v>Options Paper to go up to PDC</v>
      </c>
      <c r="O16" t="str">
        <f>IF('[1]Capability Requirements'!P16&lt;&gt;"",'[1]Capability Requirements'!P16,"")</f>
        <v>Not Gap</v>
      </c>
      <c r="P16" s="12">
        <f>'[1]Capability Requirements'!Q16</f>
        <v>0</v>
      </c>
      <c r="Q16" s="91" t="str" cm="1">
        <f t="array" ref="Q16">IF(SUMPRODUCT(--ISNUMBER(SEARCH(";" &amp; C16 &amp; ";", ";" &amp; 'User Stories'!$F$2:$F$507 &amp; ";"))) &gt; 0, "Y", "N")</f>
        <v>N</v>
      </c>
      <c r="R16" s="11"/>
    </row>
    <row r="17" spans="1:18" ht="48" hidden="1" x14ac:dyDescent="0.2">
      <c r="A17" s="12">
        <f>'[1]Capability Requirements'!A17</f>
        <v>0</v>
      </c>
      <c r="B17" s="12" t="str">
        <f>'[1]Capability Requirements'!B17</f>
        <v>2-Jun--2025</v>
      </c>
      <c r="C17" t="str">
        <f>IF('[1]Capability Requirements'!C17&lt;&gt;"",'[1]Capability Requirements'!C17,"")</f>
        <v>E.15</v>
      </c>
      <c r="D17" s="12" t="str">
        <f>IF('[1]Capability Requirements'!D17&lt;&gt;"",'[1]Capability Requirements'!D17,"")</f>
        <v>Ability to provide as a holistic, integrated, end-to-end management of casual academic staff (e.g. tutors) as fixed roster employees, including roster activity scheduling and roster payment calculations</v>
      </c>
      <c r="E17" t="str">
        <f>IF('[1]Capability Requirements'!E17&lt;&gt;"",'[1]Capability Requirements'!E17,"")</f>
        <v>Higher Ed (Cross-functional)</v>
      </c>
      <c r="F17" t="str">
        <f>IF('[1]Capability Requirements'!F17&lt;&gt;"",'[1]Capability Requirements'!F17,"")</f>
        <v>2. Casual Academics Management</v>
      </c>
      <c r="G17" t="str">
        <f>IF('[1]Capability Requirements'!G17&lt;&gt;"",'[1]Capability Requirements'!G17,"")</f>
        <v/>
      </c>
      <c r="H17" t="str">
        <f>IF('[1]Capability Requirements'!H17&lt;&gt;"",'[1]Capability Requirements'!H17,"")</f>
        <v/>
      </c>
      <c r="I17" t="str">
        <f>IF('[1]Capability Requirements'!I17&lt;&gt;"",'[1]Capability Requirements'!I17,"")</f>
        <v/>
      </c>
      <c r="J17" t="str">
        <f>IF('[1]Capability Requirements'!J17&lt;&gt;"",'[1]Capability Requirements'!J17,"")</f>
        <v>M</v>
      </c>
      <c r="K17" t="str">
        <f>IF('[1]Capability Requirements'!K17&lt;&gt;"",'[1]Capability Requirements'!K17,"")</f>
        <v>Phase 1</v>
      </c>
      <c r="L17" t="str">
        <f>IF('[1]Capability Requirements'!L17&lt;&gt;"",'[1]Capability Requirements'!L17,"")</f>
        <v/>
      </c>
      <c r="M17" t="str">
        <f>IF('[1]Capability Requirements'!M17&lt;&gt;"",'[1]Capability Requirements'!M17,"")</f>
        <v>Configuration</v>
      </c>
      <c r="N17" s="12" t="str">
        <f>IF('[1]Capability Requirements'!N17&lt;&gt;"",'[1]Capability Requirements'!N17,"")</f>
        <v xml:space="preserve">E2E staffing functionality can be configured in Workday, however, solutions like course allocation are not native to modules in Release1. </v>
      </c>
      <c r="O17" t="str">
        <f>IF('[1]Capability Requirements'!P17&lt;&gt;"",'[1]Capability Requirements'!P17,"")</f>
        <v>Populate Requirement Column</v>
      </c>
      <c r="P17" s="12">
        <f>'[1]Capability Requirements'!Q17</f>
        <v>0</v>
      </c>
      <c r="Q17" s="91" t="str" cm="1">
        <f t="array" ref="Q17">IF(SUMPRODUCT(--ISNUMBER(SEARCH(";" &amp; C17 &amp; ";", ";" &amp; 'User Stories'!$F$2:$F$507 &amp; ";"))) &gt; 0, "Y", "N")</f>
        <v>N</v>
      </c>
      <c r="R17" s="11"/>
    </row>
    <row r="18" spans="1:18" ht="16" hidden="1" x14ac:dyDescent="0.2">
      <c r="A18" s="12">
        <f>'[1]Capability Requirements'!A18</f>
        <v>0</v>
      </c>
      <c r="B18" s="12" t="str">
        <f>'[1]Capability Requirements'!B18</f>
        <v>RFT</v>
      </c>
      <c r="C18" t="str">
        <f>IF('[1]Capability Requirements'!C18&lt;&gt;"",'[1]Capability Requirements'!C18,"")</f>
        <v>E.16</v>
      </c>
      <c r="D18" s="12" t="str">
        <f>IF('[1]Capability Requirements'!D18&lt;&gt;"",'[1]Capability Requirements'!D18,"")</f>
        <v>Ability to maintain pools of potential casual academic candidates prior to appointment</v>
      </c>
      <c r="E18" t="str">
        <f>IF('[1]Capability Requirements'!E18&lt;&gt;"",'[1]Capability Requirements'!E18,"")</f>
        <v>Higher Ed (Cross-functional)</v>
      </c>
      <c r="F18" t="str">
        <f>IF('[1]Capability Requirements'!F18&lt;&gt;"",'[1]Capability Requirements'!F18,"")</f>
        <v>2. Casual Academics Management</v>
      </c>
      <c r="G18" t="str">
        <f>IF('[1]Capability Requirements'!G18&lt;&gt;"",'[1]Capability Requirements'!G18,"")</f>
        <v/>
      </c>
      <c r="H18" t="str">
        <f>IF('[1]Capability Requirements'!H18&lt;&gt;"",'[1]Capability Requirements'!H18,"")</f>
        <v/>
      </c>
      <c r="I18" t="str">
        <f>IF('[1]Capability Requirements'!I18&lt;&gt;"",'[1]Capability Requirements'!I18,"")</f>
        <v/>
      </c>
      <c r="J18" t="str">
        <f>IF('[1]Capability Requirements'!J18&lt;&gt;"",'[1]Capability Requirements'!J18,"")</f>
        <v>M</v>
      </c>
      <c r="K18" t="str">
        <f>IF('[1]Capability Requirements'!K18&lt;&gt;"",'[1]Capability Requirements'!K18,"")</f>
        <v>Phase 1</v>
      </c>
      <c r="L18" t="str">
        <f>IF('[1]Capability Requirements'!L18&lt;&gt;"",'[1]Capability Requirements'!L18,"")</f>
        <v>Yes</v>
      </c>
      <c r="M18" t="str">
        <f>IF('[1]Capability Requirements'!M18&lt;&gt;"",'[1]Capability Requirements'!M18,"")</f>
        <v>Configuration</v>
      </c>
      <c r="N18" s="12" t="str">
        <f>IF('[1]Capability Requirements'!N18&lt;&gt;"",'[1]Capability Requirements'!N18,"")</f>
        <v>Candidate pools in Workday</v>
      </c>
      <c r="O18" t="str">
        <f>IF('[1]Capability Requirements'!P18&lt;&gt;"",'[1]Capability Requirements'!P18,"")</f>
        <v>Not Gap</v>
      </c>
      <c r="P18" s="12">
        <f>'[1]Capability Requirements'!Q18</f>
        <v>0</v>
      </c>
      <c r="Q18" s="91" t="str" cm="1">
        <f t="array" ref="Q18">IF(SUMPRODUCT(--ISNUMBER(SEARCH(";" &amp; C18 &amp; ";", ";" &amp; 'User Stories'!$F$2:$F$507 &amp; ";"))) &gt; 0, "Y", "N")</f>
        <v>N</v>
      </c>
      <c r="R18" s="11"/>
    </row>
    <row r="19" spans="1:18" ht="32" hidden="1" x14ac:dyDescent="0.2">
      <c r="A19" s="12">
        <f>'[1]Capability Requirements'!A19</f>
        <v>0</v>
      </c>
      <c r="B19" s="12" t="str">
        <f>'[1]Capability Requirements'!B19</f>
        <v>RFT</v>
      </c>
      <c r="C19" t="str">
        <f>IF('[1]Capability Requirements'!C19&lt;&gt;"",'[1]Capability Requirements'!C19,"")</f>
        <v>E.17</v>
      </c>
      <c r="D19" s="12" t="str">
        <f>IF('[1]Capability Requirements'!D19&lt;&gt;"",'[1]Capability Requirements'!D19,"")</f>
        <v xml:space="preserve">Ability to generate casual academic rosters based on unique combination of teaching activities, with different per hour costings </v>
      </c>
      <c r="E19" t="str">
        <f>IF('[1]Capability Requirements'!E19&lt;&gt;"",'[1]Capability Requirements'!E19,"")</f>
        <v>Higher Ed (Cross-functional)</v>
      </c>
      <c r="F19" t="str">
        <f>IF('[1]Capability Requirements'!F19&lt;&gt;"",'[1]Capability Requirements'!F19,"")</f>
        <v>2. Casual Academics Management</v>
      </c>
      <c r="G19" t="str">
        <f>IF('[1]Capability Requirements'!G19&lt;&gt;"",'[1]Capability Requirements'!G19,"")</f>
        <v/>
      </c>
      <c r="H19" t="str">
        <f>IF('[1]Capability Requirements'!H19&lt;&gt;"",'[1]Capability Requirements'!H19,"")</f>
        <v/>
      </c>
      <c r="I19" t="str">
        <f>IF('[1]Capability Requirements'!I19&lt;&gt;"",'[1]Capability Requirements'!I19,"")</f>
        <v/>
      </c>
      <c r="J19" t="str">
        <f>IF('[1]Capability Requirements'!J19&lt;&gt;"",'[1]Capability Requirements'!J19,"")</f>
        <v>M</v>
      </c>
      <c r="K19" t="str">
        <f>IF('[1]Capability Requirements'!K19&lt;&gt;"",'[1]Capability Requirements'!K19,"")</f>
        <v>Phase 1</v>
      </c>
      <c r="L19" t="str">
        <f>IF('[1]Capability Requirements'!L19&lt;&gt;"",'[1]Capability Requirements'!L19,"")</f>
        <v/>
      </c>
      <c r="M19" t="str">
        <f>IF('[1]Capability Requirements'!M19&lt;&gt;"",'[1]Capability Requirements'!M19,"")</f>
        <v>Configuration</v>
      </c>
      <c r="N19" s="12" t="str">
        <f>IF('[1]Capability Requirements'!N19&lt;&gt;"",'[1]Capability Requirements'!N19,"")</f>
        <v>Course allocation is not native to the modules in scope for release 1. But Workday does capability</v>
      </c>
      <c r="O19" t="str">
        <f>IF('[1]Capability Requirements'!P19&lt;&gt;"",'[1]Capability Requirements'!P19,"")</f>
        <v>Populate Requirement Column</v>
      </c>
      <c r="P19" s="12">
        <f>'[1]Capability Requirements'!Q19</f>
        <v>0</v>
      </c>
      <c r="Q19" s="91" t="str" cm="1">
        <f t="array" ref="Q19">IF(SUMPRODUCT(--ISNUMBER(SEARCH(";" &amp; C19 &amp; ";", ";" &amp; 'User Stories'!$F$2:$F$507 &amp; ";"))) &gt; 0, "Y", "N")</f>
        <v>N</v>
      </c>
      <c r="R19" s="11"/>
    </row>
    <row r="20" spans="1:18" ht="32" hidden="1" x14ac:dyDescent="0.2">
      <c r="A20" s="12">
        <f>'[1]Capability Requirements'!A20</f>
        <v>0</v>
      </c>
      <c r="B20" s="12" t="str">
        <f>'[1]Capability Requirements'!B20</f>
        <v>RFT</v>
      </c>
      <c r="C20" t="str">
        <f>IF('[1]Capability Requirements'!C20&lt;&gt;"",'[1]Capability Requirements'!C20,"")</f>
        <v>E.18</v>
      </c>
      <c r="D20" s="12" t="str">
        <f>IF('[1]Capability Requirements'!D20&lt;&gt;"",'[1]Capability Requirements'!D20,"")</f>
        <v>Ability to coordinate payments for casual academics and roster adjustments based on fixed rosters - both before and after the work is scheduled</v>
      </c>
      <c r="E20" t="str">
        <f>IF('[1]Capability Requirements'!E20&lt;&gt;"",'[1]Capability Requirements'!E20,"")</f>
        <v>Higher Ed (Cross-functional)</v>
      </c>
      <c r="F20" t="str">
        <f>IF('[1]Capability Requirements'!F20&lt;&gt;"",'[1]Capability Requirements'!F20,"")</f>
        <v>2. Casual Academics Management</v>
      </c>
      <c r="G20" t="str">
        <f>IF('[1]Capability Requirements'!G20&lt;&gt;"",'[1]Capability Requirements'!G20,"")</f>
        <v/>
      </c>
      <c r="H20" t="str">
        <f>IF('[1]Capability Requirements'!H20&lt;&gt;"",'[1]Capability Requirements'!H20,"")</f>
        <v/>
      </c>
      <c r="I20" t="str">
        <f>IF('[1]Capability Requirements'!I20&lt;&gt;"",'[1]Capability Requirements'!I20,"")</f>
        <v/>
      </c>
      <c r="J20" t="str">
        <f>IF('[1]Capability Requirements'!J20&lt;&gt;"",'[1]Capability Requirements'!J20,"")</f>
        <v>M</v>
      </c>
      <c r="K20" t="str">
        <f>IF('[1]Capability Requirements'!K20&lt;&gt;"",'[1]Capability Requirements'!K20,"")</f>
        <v>Phase 1</v>
      </c>
      <c r="L20" t="str">
        <f>IF('[1]Capability Requirements'!L20&lt;&gt;"",'[1]Capability Requirements'!L20,"")</f>
        <v/>
      </c>
      <c r="M20" t="str">
        <f>IF('[1]Capability Requirements'!M20&lt;&gt;"",'[1]Capability Requirements'!M20,"")</f>
        <v>Configuration</v>
      </c>
      <c r="N20" s="12" t="str">
        <f>IF('[1]Capability Requirements'!N20&lt;&gt;"",'[1]Capability Requirements'!N20,"")</f>
        <v>Course allocation is not native to the modules in scope for release 1. But Workday does capability</v>
      </c>
      <c r="O20" t="str">
        <f>IF('[1]Capability Requirements'!P20&lt;&gt;"",'[1]Capability Requirements'!P20,"")</f>
        <v>Populate Requirement Column</v>
      </c>
      <c r="P20" s="12">
        <f>'[1]Capability Requirements'!Q20</f>
        <v>0</v>
      </c>
      <c r="Q20" s="91" t="str" cm="1">
        <f t="array" ref="Q20">IF(SUMPRODUCT(--ISNUMBER(SEARCH(";" &amp; C20 &amp; ";", ";" &amp; 'User Stories'!$F$2:$F$507 &amp; ";"))) &gt; 0, "Y", "N")</f>
        <v>N</v>
      </c>
      <c r="R20" s="11"/>
    </row>
    <row r="21" spans="1:18" ht="32" hidden="1" x14ac:dyDescent="0.2">
      <c r="A21" s="12">
        <f>'[1]Capability Requirements'!A21</f>
        <v>0</v>
      </c>
      <c r="B21" s="12" t="str">
        <f>'[1]Capability Requirements'!B21</f>
        <v>RFT</v>
      </c>
      <c r="C21" t="str">
        <f>IF('[1]Capability Requirements'!C21&lt;&gt;"",'[1]Capability Requirements'!C21,"")</f>
        <v>E.19</v>
      </c>
      <c r="D21" s="12" t="str">
        <f>IF('[1]Capability Requirements'!D21&lt;&gt;"",'[1]Capability Requirements'!D21,"")</f>
        <v>Ability to provide management of scholarship recipients and payments as a holistic, integrated, multi-process business activity</v>
      </c>
      <c r="E21" t="str">
        <f>IF('[1]Capability Requirements'!E21&lt;&gt;"",'[1]Capability Requirements'!E21,"")</f>
        <v>Higher Ed (Cross-functional)</v>
      </c>
      <c r="F21" t="str">
        <f>IF('[1]Capability Requirements'!F21&lt;&gt;"",'[1]Capability Requirements'!F21,"")</f>
        <v>3. Scholarships Management</v>
      </c>
      <c r="G21" t="str">
        <f>IF('[1]Capability Requirements'!G21&lt;&gt;"",'[1]Capability Requirements'!G21,"")</f>
        <v/>
      </c>
      <c r="H21" t="str">
        <f>IF('[1]Capability Requirements'!H21&lt;&gt;"",'[1]Capability Requirements'!H21,"")</f>
        <v/>
      </c>
      <c r="I21" t="str">
        <f>IF('[1]Capability Requirements'!I21&lt;&gt;"",'[1]Capability Requirements'!I21,"")</f>
        <v/>
      </c>
      <c r="J21" t="str">
        <f>IF('[1]Capability Requirements'!J21&lt;&gt;"",'[1]Capability Requirements'!J21,"")</f>
        <v>M</v>
      </c>
      <c r="K21" t="str">
        <f>IF('[1]Capability Requirements'!K21&lt;&gt;"",'[1]Capability Requirements'!K21,"")</f>
        <v>Phase 1</v>
      </c>
      <c r="L21" t="str">
        <f>IF('[1]Capability Requirements'!L21&lt;&gt;"",'[1]Capability Requirements'!L21,"")</f>
        <v/>
      </c>
      <c r="M21" t="str">
        <f>IF('[1]Capability Requirements'!M21&lt;&gt;"",'[1]Capability Requirements'!M21,"")</f>
        <v>Configuration</v>
      </c>
      <c r="N21" s="12" t="str">
        <f>IF('[1]Capability Requirements'!N21&lt;&gt;"",'[1]Capability Requirements'!N21,"")</f>
        <v/>
      </c>
      <c r="O21" t="str">
        <f>IF('[1]Capability Requirements'!P21&lt;&gt;"",'[1]Capability Requirements'!P21,"")</f>
        <v>Populate Requirement Column</v>
      </c>
      <c r="P21" s="12">
        <f>'[1]Capability Requirements'!Q21</f>
        <v>0</v>
      </c>
      <c r="Q21" s="91" t="str" cm="1">
        <f t="array" ref="Q21">IF(SUMPRODUCT(--ISNUMBER(SEARCH(";" &amp; C21 &amp; ";", ";" &amp; 'User Stories'!$F$2:$F$507 &amp; ";"))) &gt; 0, "Y", "N")</f>
        <v>N</v>
      </c>
      <c r="R21" s="11"/>
    </row>
    <row r="22" spans="1:18" ht="32" hidden="1" x14ac:dyDescent="0.2">
      <c r="A22" s="12">
        <f>'[1]Capability Requirements'!A22</f>
        <v>0</v>
      </c>
      <c r="B22" s="12" t="str">
        <f>'[1]Capability Requirements'!B22</f>
        <v>RFT</v>
      </c>
      <c r="C22" t="str">
        <f>IF('[1]Capability Requirements'!C22&lt;&gt;"",'[1]Capability Requirements'!C22,"")</f>
        <v>E.20</v>
      </c>
      <c r="D22" s="12" t="str">
        <f>IF('[1]Capability Requirements'!D22&lt;&gt;"",'[1]Capability Requirements'!D22,"")</f>
        <v>Ability to create a scholarship recipient personal record (student identifying details, bank details etc.) via both central administration and self-service</v>
      </c>
      <c r="E22" t="str">
        <f>IF('[1]Capability Requirements'!E22&lt;&gt;"",'[1]Capability Requirements'!E22,"")</f>
        <v>Higher Ed (Cross-functional)</v>
      </c>
      <c r="F22" t="str">
        <f>IF('[1]Capability Requirements'!F22&lt;&gt;"",'[1]Capability Requirements'!F22,"")</f>
        <v>3. Scholarships Management</v>
      </c>
      <c r="G22" t="str">
        <f>IF('[1]Capability Requirements'!G22&lt;&gt;"",'[1]Capability Requirements'!G22,"")</f>
        <v/>
      </c>
      <c r="H22" t="str">
        <f>IF('[1]Capability Requirements'!H22&lt;&gt;"",'[1]Capability Requirements'!H22,"")</f>
        <v/>
      </c>
      <c r="I22" t="str">
        <f>IF('[1]Capability Requirements'!I22&lt;&gt;"",'[1]Capability Requirements'!I22,"")</f>
        <v/>
      </c>
      <c r="J22" t="str">
        <f>IF('[1]Capability Requirements'!J22&lt;&gt;"",'[1]Capability Requirements'!J22,"")</f>
        <v>M</v>
      </c>
      <c r="K22" t="str">
        <f>IF('[1]Capability Requirements'!K22&lt;&gt;"",'[1]Capability Requirements'!K22,"")</f>
        <v>Phase 1</v>
      </c>
      <c r="L22" t="str">
        <f>IF('[1]Capability Requirements'!L22&lt;&gt;"",'[1]Capability Requirements'!L22,"")</f>
        <v/>
      </c>
      <c r="M22" t="str">
        <f>IF('[1]Capability Requirements'!M22&lt;&gt;"",'[1]Capability Requirements'!M22,"")</f>
        <v>Configuration</v>
      </c>
      <c r="N22" s="12" t="str">
        <f>IF('[1]Capability Requirements'!N22&lt;&gt;"",'[1]Capability Requirements'!N22,"")</f>
        <v/>
      </c>
      <c r="O22" t="str">
        <f>IF('[1]Capability Requirements'!P22&lt;&gt;"",'[1]Capability Requirements'!P22,"")</f>
        <v>Populate Requirement Column</v>
      </c>
      <c r="P22" s="12">
        <f>'[1]Capability Requirements'!Q22</f>
        <v>0</v>
      </c>
      <c r="Q22" s="91" t="str" cm="1">
        <f t="array" ref="Q22">IF(SUMPRODUCT(--ISNUMBER(SEARCH(";" &amp; C22 &amp; ";", ";" &amp; 'User Stories'!$F$2:$F$507 &amp; ";"))) &gt; 0, "Y", "N")</f>
        <v>N</v>
      </c>
      <c r="R22" s="11"/>
    </row>
    <row r="23" spans="1:18" ht="32" hidden="1" x14ac:dyDescent="0.2">
      <c r="A23" s="12">
        <f>'[1]Capability Requirements'!A23</f>
        <v>0</v>
      </c>
      <c r="B23" s="12" t="str">
        <f>'[1]Capability Requirements'!B23</f>
        <v>RFT</v>
      </c>
      <c r="C23" t="str">
        <f>IF('[1]Capability Requirements'!C23&lt;&gt;"",'[1]Capability Requirements'!C23,"")</f>
        <v>E.21</v>
      </c>
      <c r="D23" s="12" t="str">
        <f>IF('[1]Capability Requirements'!D23&lt;&gt;"",'[1]Capability Requirements'!D23,"")</f>
        <v>Ability to configure scholarship types and rules (amounts, periods etc.) on a re-useable or one-off basis</v>
      </c>
      <c r="E23" t="str">
        <f>IF('[1]Capability Requirements'!E23&lt;&gt;"",'[1]Capability Requirements'!E23,"")</f>
        <v>Higher Ed (Cross-functional)</v>
      </c>
      <c r="F23" t="str">
        <f>IF('[1]Capability Requirements'!F23&lt;&gt;"",'[1]Capability Requirements'!F23,"")</f>
        <v>3. Scholarships Management</v>
      </c>
      <c r="G23" t="str">
        <f>IF('[1]Capability Requirements'!G23&lt;&gt;"",'[1]Capability Requirements'!G23,"")</f>
        <v/>
      </c>
      <c r="H23" t="str">
        <f>IF('[1]Capability Requirements'!H23&lt;&gt;"",'[1]Capability Requirements'!H23,"")</f>
        <v/>
      </c>
      <c r="I23" t="str">
        <f>IF('[1]Capability Requirements'!I23&lt;&gt;"",'[1]Capability Requirements'!I23,"")</f>
        <v/>
      </c>
      <c r="J23" t="str">
        <f>IF('[1]Capability Requirements'!J23&lt;&gt;"",'[1]Capability Requirements'!J23,"")</f>
        <v>M</v>
      </c>
      <c r="K23" t="str">
        <f>IF('[1]Capability Requirements'!K23&lt;&gt;"",'[1]Capability Requirements'!K23,"")</f>
        <v>Phase 1</v>
      </c>
      <c r="L23" t="str">
        <f>IF('[1]Capability Requirements'!L23&lt;&gt;"",'[1]Capability Requirements'!L23,"")</f>
        <v/>
      </c>
      <c r="M23" t="str">
        <f>IF('[1]Capability Requirements'!M23&lt;&gt;"",'[1]Capability Requirements'!M23,"")</f>
        <v>Configuration</v>
      </c>
      <c r="N23" s="12" t="str">
        <f>IF('[1]Capability Requirements'!N23&lt;&gt;"",'[1]Capability Requirements'!N23,"")</f>
        <v/>
      </c>
      <c r="O23" t="str">
        <f>IF('[1]Capability Requirements'!P23&lt;&gt;"",'[1]Capability Requirements'!P23,"")</f>
        <v>Populate Requirement Column</v>
      </c>
      <c r="P23" s="12">
        <f>'[1]Capability Requirements'!Q23</f>
        <v>0</v>
      </c>
      <c r="Q23" s="91" t="str" cm="1">
        <f t="array" ref="Q23">IF(SUMPRODUCT(--ISNUMBER(SEARCH(";" &amp; C23 &amp; ";", ";" &amp; 'User Stories'!$F$2:$F$507 &amp; ";"))) &gt; 0, "Y", "N")</f>
        <v>N</v>
      </c>
      <c r="R23" s="11"/>
    </row>
    <row r="24" spans="1:18" ht="32" hidden="1" x14ac:dyDescent="0.2">
      <c r="A24" s="12">
        <f>'[1]Capability Requirements'!A24</f>
        <v>0</v>
      </c>
      <c r="B24" s="12" t="str">
        <f>'[1]Capability Requirements'!B24</f>
        <v>RFT</v>
      </c>
      <c r="C24" t="str">
        <f>IF('[1]Capability Requirements'!C24&lt;&gt;"",'[1]Capability Requirements'!C24,"")</f>
        <v>E.22</v>
      </c>
      <c r="D24" s="12" t="str">
        <f>IF('[1]Capability Requirements'!D24&lt;&gt;"",'[1]Capability Requirements'!D24,"")</f>
        <v>Ability to manage the administrative generation and student acceptance of a scholarship within the ERP (including the collection of bank account details)</v>
      </c>
      <c r="E24" t="str">
        <f>IF('[1]Capability Requirements'!E24&lt;&gt;"",'[1]Capability Requirements'!E24,"")</f>
        <v>Higher Ed (Cross-functional)</v>
      </c>
      <c r="F24" t="str">
        <f>IF('[1]Capability Requirements'!F24&lt;&gt;"",'[1]Capability Requirements'!F24,"")</f>
        <v>3. Scholarships Management</v>
      </c>
      <c r="G24" t="str">
        <f>IF('[1]Capability Requirements'!G24&lt;&gt;"",'[1]Capability Requirements'!G24,"")</f>
        <v/>
      </c>
      <c r="H24" t="str">
        <f>IF('[1]Capability Requirements'!H24&lt;&gt;"",'[1]Capability Requirements'!H24,"")</f>
        <v/>
      </c>
      <c r="I24" t="str">
        <f>IF('[1]Capability Requirements'!I24&lt;&gt;"",'[1]Capability Requirements'!I24,"")</f>
        <v/>
      </c>
      <c r="J24" t="str">
        <f>IF('[1]Capability Requirements'!J24&lt;&gt;"",'[1]Capability Requirements'!J24,"")</f>
        <v>M</v>
      </c>
      <c r="K24" t="str">
        <f>IF('[1]Capability Requirements'!K24&lt;&gt;"",'[1]Capability Requirements'!K24,"")</f>
        <v>Phase 1</v>
      </c>
      <c r="L24" t="str">
        <f>IF('[1]Capability Requirements'!L24&lt;&gt;"",'[1]Capability Requirements'!L24,"")</f>
        <v/>
      </c>
      <c r="M24" t="str">
        <f>IF('[1]Capability Requirements'!M24&lt;&gt;"",'[1]Capability Requirements'!M24,"")</f>
        <v>Configuration</v>
      </c>
      <c r="N24" s="12" t="str">
        <f>IF('[1]Capability Requirements'!N24&lt;&gt;"",'[1]Capability Requirements'!N24,"")</f>
        <v/>
      </c>
      <c r="O24" t="str">
        <f>IF('[1]Capability Requirements'!P24&lt;&gt;"",'[1]Capability Requirements'!P24,"")</f>
        <v>Populate Requirement Column</v>
      </c>
      <c r="P24" s="12">
        <f>'[1]Capability Requirements'!Q24</f>
        <v>0</v>
      </c>
      <c r="Q24" s="91" t="str" cm="1">
        <f t="array" ref="Q24">IF(SUMPRODUCT(--ISNUMBER(SEARCH(";" &amp; C24 &amp; ";", ";" &amp; 'User Stories'!$F$2:$F$507 &amp; ";"))) &gt; 0, "Y", "N")</f>
        <v>N</v>
      </c>
      <c r="R24" s="11"/>
    </row>
    <row r="25" spans="1:18" ht="16" hidden="1" x14ac:dyDescent="0.2">
      <c r="A25" s="12">
        <f>'[1]Capability Requirements'!A25</f>
        <v>0</v>
      </c>
      <c r="B25" s="12" t="str">
        <f>'[1]Capability Requirements'!B25</f>
        <v>RFT</v>
      </c>
      <c r="C25" t="str">
        <f>IF('[1]Capability Requirements'!C25&lt;&gt;"",'[1]Capability Requirements'!C25,"")</f>
        <v>E.23</v>
      </c>
      <c r="D25" s="12" t="str">
        <f>IF('[1]Capability Requirements'!D25&lt;&gt;"",'[1]Capability Requirements'!D25,"")</f>
        <v>Ability to instruct a payroll system on making recurring scholarship payments</v>
      </c>
      <c r="E25" t="str">
        <f>IF('[1]Capability Requirements'!E25&lt;&gt;"",'[1]Capability Requirements'!E25,"")</f>
        <v>Higher Ed (Cross-functional)</v>
      </c>
      <c r="F25" t="str">
        <f>IF('[1]Capability Requirements'!F25&lt;&gt;"",'[1]Capability Requirements'!F25,"")</f>
        <v>3. Scholarships Management</v>
      </c>
      <c r="G25" t="str">
        <f>IF('[1]Capability Requirements'!G25&lt;&gt;"",'[1]Capability Requirements'!G25,"")</f>
        <v/>
      </c>
      <c r="H25" t="str">
        <f>IF('[1]Capability Requirements'!H25&lt;&gt;"",'[1]Capability Requirements'!H25,"")</f>
        <v/>
      </c>
      <c r="I25" t="str">
        <f>IF('[1]Capability Requirements'!I25&lt;&gt;"",'[1]Capability Requirements'!I25,"")</f>
        <v/>
      </c>
      <c r="J25" t="str">
        <f>IF('[1]Capability Requirements'!J25&lt;&gt;"",'[1]Capability Requirements'!J25,"")</f>
        <v>M</v>
      </c>
      <c r="K25" t="str">
        <f>IF('[1]Capability Requirements'!K25&lt;&gt;"",'[1]Capability Requirements'!K25,"")</f>
        <v>Phase 1</v>
      </c>
      <c r="L25" t="str">
        <f>IF('[1]Capability Requirements'!L25&lt;&gt;"",'[1]Capability Requirements'!L25,"")</f>
        <v/>
      </c>
      <c r="M25" t="str">
        <f>IF('[1]Capability Requirements'!M25&lt;&gt;"",'[1]Capability Requirements'!M25,"")</f>
        <v>Configuration</v>
      </c>
      <c r="N25" s="12" t="str">
        <f>IF('[1]Capability Requirements'!N25&lt;&gt;"",'[1]Capability Requirements'!N25,"")</f>
        <v/>
      </c>
      <c r="O25" t="str">
        <f>IF('[1]Capability Requirements'!P25&lt;&gt;"",'[1]Capability Requirements'!P25,"")</f>
        <v>Populate Requirement Column</v>
      </c>
      <c r="P25" s="12">
        <f>'[1]Capability Requirements'!Q25</f>
        <v>0</v>
      </c>
      <c r="Q25" s="91" t="str" cm="1">
        <f t="array" ref="Q25">IF(SUMPRODUCT(--ISNUMBER(SEARCH(";" &amp; C25 &amp; ";", ";" &amp; 'User Stories'!$F$2:$F$507 &amp; ";"))) &gt; 0, "Y", "N")</f>
        <v>N</v>
      </c>
      <c r="R25" s="11"/>
    </row>
    <row r="26" spans="1:18" ht="16" hidden="1" x14ac:dyDescent="0.2">
      <c r="A26" s="12">
        <f>'[1]Capability Requirements'!A26</f>
        <v>0</v>
      </c>
      <c r="B26" s="12" t="str">
        <f>'[1]Capability Requirements'!B26</f>
        <v>RFT</v>
      </c>
      <c r="C26" t="str">
        <f>IF('[1]Capability Requirements'!C26&lt;&gt;"",'[1]Capability Requirements'!C26,"")</f>
        <v>E.24</v>
      </c>
      <c r="D26" s="12" t="str">
        <f>IF('[1]Capability Requirements'!D26&lt;&gt;"",'[1]Capability Requirements'!D26,"")</f>
        <v>Ability to instruct a payroll system on making one-off scholarship payments</v>
      </c>
      <c r="E26" t="str">
        <f>IF('[1]Capability Requirements'!E26&lt;&gt;"",'[1]Capability Requirements'!E26,"")</f>
        <v>Higher Ed (Cross-functional)</v>
      </c>
      <c r="F26" t="str">
        <f>IF('[1]Capability Requirements'!F26&lt;&gt;"",'[1]Capability Requirements'!F26,"")</f>
        <v>3. Scholarships Management</v>
      </c>
      <c r="G26" t="str">
        <f>IF('[1]Capability Requirements'!G26&lt;&gt;"",'[1]Capability Requirements'!G26,"")</f>
        <v/>
      </c>
      <c r="H26" t="str">
        <f>IF('[1]Capability Requirements'!H26&lt;&gt;"",'[1]Capability Requirements'!H26,"")</f>
        <v/>
      </c>
      <c r="I26" t="str">
        <f>IF('[1]Capability Requirements'!I26&lt;&gt;"",'[1]Capability Requirements'!I26,"")</f>
        <v/>
      </c>
      <c r="J26" t="str">
        <f>IF('[1]Capability Requirements'!J26&lt;&gt;"",'[1]Capability Requirements'!J26,"")</f>
        <v>M</v>
      </c>
      <c r="K26" t="str">
        <f>IF('[1]Capability Requirements'!K26&lt;&gt;"",'[1]Capability Requirements'!K26,"")</f>
        <v>Phase 1</v>
      </c>
      <c r="L26" t="str">
        <f>IF('[1]Capability Requirements'!L26&lt;&gt;"",'[1]Capability Requirements'!L26,"")</f>
        <v/>
      </c>
      <c r="M26" t="str">
        <f>IF('[1]Capability Requirements'!M26&lt;&gt;"",'[1]Capability Requirements'!M26,"")</f>
        <v>Configuration</v>
      </c>
      <c r="N26" s="12" t="str">
        <f>IF('[1]Capability Requirements'!N26&lt;&gt;"",'[1]Capability Requirements'!N26,"")</f>
        <v/>
      </c>
      <c r="O26" t="str">
        <f>IF('[1]Capability Requirements'!P26&lt;&gt;"",'[1]Capability Requirements'!P26,"")</f>
        <v>Populate Requirement Column</v>
      </c>
      <c r="P26" s="12">
        <f>'[1]Capability Requirements'!Q26</f>
        <v>0</v>
      </c>
      <c r="Q26" s="91" t="str" cm="1">
        <f t="array" ref="Q26">IF(SUMPRODUCT(--ISNUMBER(SEARCH(";" &amp; C26 &amp; ";", ";" &amp; 'User Stories'!$F$2:$F$507 &amp; ";"))) &gt; 0, "Y", "N")</f>
        <v>N</v>
      </c>
      <c r="R26" s="11"/>
    </row>
    <row r="27" spans="1:18" ht="32" hidden="1" x14ac:dyDescent="0.2">
      <c r="A27" s="12">
        <f>'[1]Capability Requirements'!A27</f>
        <v>0</v>
      </c>
      <c r="B27" s="12" t="str">
        <f>'[1]Capability Requirements'!B27</f>
        <v>RFT</v>
      </c>
      <c r="C27" t="str">
        <f>IF('[1]Capability Requirements'!C27&lt;&gt;"",'[1]Capability Requirements'!C27,"")</f>
        <v>E.25</v>
      </c>
      <c r="D27" s="12" t="str">
        <f>IF('[1]Capability Requirements'!D27&lt;&gt;"",'[1]Capability Requirements'!D27,"")</f>
        <v>Ability to bulk report on scholarship finance based on scholarship fields (type, status, org unit, budget, expenditure etc.)</v>
      </c>
      <c r="E27" t="str">
        <f>IF('[1]Capability Requirements'!E27&lt;&gt;"",'[1]Capability Requirements'!E27,"")</f>
        <v>Higher Ed (Cross-functional)</v>
      </c>
      <c r="F27" t="str">
        <f>IF('[1]Capability Requirements'!F27&lt;&gt;"",'[1]Capability Requirements'!F27,"")</f>
        <v>3. Scholarships Management</v>
      </c>
      <c r="G27" t="str">
        <f>IF('[1]Capability Requirements'!G27&lt;&gt;"",'[1]Capability Requirements'!G27,"")</f>
        <v/>
      </c>
      <c r="H27" t="str">
        <f>IF('[1]Capability Requirements'!H27&lt;&gt;"",'[1]Capability Requirements'!H27,"")</f>
        <v/>
      </c>
      <c r="I27" t="str">
        <f>IF('[1]Capability Requirements'!I27&lt;&gt;"",'[1]Capability Requirements'!I27,"")</f>
        <v/>
      </c>
      <c r="J27" t="str">
        <f>IF('[1]Capability Requirements'!J27&lt;&gt;"",'[1]Capability Requirements'!J27,"")</f>
        <v>M</v>
      </c>
      <c r="K27" t="str">
        <f>IF('[1]Capability Requirements'!K27&lt;&gt;"",'[1]Capability Requirements'!K27,"")</f>
        <v>Phase 1</v>
      </c>
      <c r="L27" t="str">
        <f>IF('[1]Capability Requirements'!L27&lt;&gt;"",'[1]Capability Requirements'!L27,"")</f>
        <v/>
      </c>
      <c r="M27" t="str">
        <f>IF('[1]Capability Requirements'!M27&lt;&gt;"",'[1]Capability Requirements'!M27,"")</f>
        <v>Configuration</v>
      </c>
      <c r="N27" s="12" t="str">
        <f>IF('[1]Capability Requirements'!N27&lt;&gt;"",'[1]Capability Requirements'!N27,"")</f>
        <v/>
      </c>
      <c r="O27" t="str">
        <f>IF('[1]Capability Requirements'!P27&lt;&gt;"",'[1]Capability Requirements'!P27,"")</f>
        <v>Populate Requirement Column</v>
      </c>
      <c r="P27" s="12">
        <f>'[1]Capability Requirements'!Q27</f>
        <v>0</v>
      </c>
      <c r="Q27" s="91" t="str" cm="1">
        <f t="array" ref="Q27">IF(SUMPRODUCT(--ISNUMBER(SEARCH(";" &amp; C27 &amp; ";", ";" &amp; 'User Stories'!$F$2:$F$507 &amp; ";"))) &gt; 0, "Y", "N")</f>
        <v>N</v>
      </c>
      <c r="R27" s="11"/>
    </row>
    <row r="28" spans="1:18" ht="48" x14ac:dyDescent="0.2">
      <c r="A28" s="12">
        <f>'[1]Capability Requirements'!A28</f>
        <v>0</v>
      </c>
      <c r="B28" s="12" t="str">
        <f>'[1]Capability Requirements'!B28</f>
        <v>RFT</v>
      </c>
      <c r="C28" t="str">
        <f>IF('[1]Capability Requirements'!C28&lt;&gt;"",'[1]Capability Requirements'!C28,"")</f>
        <v>E.26</v>
      </c>
      <c r="D28" s="12" t="str">
        <f>IF('[1]Capability Requirements'!D28&lt;&gt;"",'[1]Capability Requirements'!D28,"")</f>
        <v>Ability to separately track incoming funds and grants for projects to enable spend tracking and periodic acquittal reporting for each funder (e.g. local government infrastructure funding).</v>
      </c>
      <c r="E28" t="str">
        <f>IF('[1]Capability Requirements'!E28&lt;&gt;"",'[1]Capability Requirements'!E28,"")</f>
        <v>Finance</v>
      </c>
      <c r="F28" t="str">
        <f>IF('[1]Capability Requirements'!F28&lt;&gt;"",'[1]Capability Requirements'!F28,"")</f>
        <v>4.0 Project to Result</v>
      </c>
      <c r="G28" t="str">
        <f>IF('[1]Capability Requirements'!G28&lt;&gt;"",'[1]Capability Requirements'!G28,"")</f>
        <v>RES-020</v>
      </c>
      <c r="H28" t="str">
        <f>IF('[1]Capability Requirements'!H28&lt;&gt;"",'[1]Capability Requirements'!H28,"")</f>
        <v>RES-020-010</v>
      </c>
      <c r="I28" t="str">
        <f>IF('[1]Capability Requirements'!I28&lt;&gt;"",'[1]Capability Requirements'!I28,"")</f>
        <v>RES-020-010</v>
      </c>
      <c r="J28" t="str">
        <f>IF('[1]Capability Requirements'!J28&lt;&gt;"",'[1]Capability Requirements'!J28,"")</f>
        <v>M</v>
      </c>
      <c r="K28" t="str">
        <f>IF('[1]Capability Requirements'!K28&lt;&gt;"",'[1]Capability Requirements'!K28,"")</f>
        <v>Phase 1</v>
      </c>
      <c r="L28" t="str">
        <f>IF('[1]Capability Requirements'!L28&lt;&gt;"",'[1]Capability Requirements'!L28,"")</f>
        <v>Yes</v>
      </c>
      <c r="M28" t="str">
        <f>IF('[1]Capability Requirements'!M28&lt;&gt;"",'[1]Capability Requirements'!M28,"")</f>
        <v>Configuration</v>
      </c>
      <c r="N28" s="12" t="str">
        <f>IF('[1]Capability Requirements'!N28&lt;&gt;"",'[1]Capability Requirements'!N28,"")</f>
        <v/>
      </c>
      <c r="O28" t="str">
        <f>IF('[1]Capability Requirements'!P28&lt;&gt;"",'[1]Capability Requirements'!P28,"")</f>
        <v>Not Gap</v>
      </c>
      <c r="P28" s="12">
        <f>'[1]Capability Requirements'!Q28</f>
        <v>0</v>
      </c>
      <c r="Q28" s="91" t="str" cm="1">
        <f t="array" ref="Q28">IF(SUMPRODUCT(--ISNUMBER(SEARCH(";" &amp; C28 &amp; ";", ";" &amp; 'User Stories'!$F$2:$F$507 &amp; ";"))) &gt; 0, "Y", "N")</f>
        <v>Y</v>
      </c>
      <c r="R28" s="11"/>
    </row>
    <row r="29" spans="1:18" ht="48" x14ac:dyDescent="0.2">
      <c r="A29" s="12">
        <f>'[1]Capability Requirements'!A29</f>
        <v>0</v>
      </c>
      <c r="B29" s="12" t="str">
        <f>'[1]Capability Requirements'!B29</f>
        <v>RFT</v>
      </c>
      <c r="C29" t="str">
        <f>IF('[1]Capability Requirements'!C29&lt;&gt;"",'[1]Capability Requirements'!C29,"")</f>
        <v>E.27</v>
      </c>
      <c r="D29" s="12" t="str">
        <f>IF('[1]Capability Requirements'!D29&lt;&gt;"",'[1]Capability Requirements'!D29,"")</f>
        <v>Ability to utilise a separate 'Grant/Fund ID' generated in upstream system to track payments received against new project, and use native integration to procurement and project functionalities</v>
      </c>
      <c r="E29" t="str">
        <f>IF('[1]Capability Requirements'!E29&lt;&gt;"",'[1]Capability Requirements'!E29,"")</f>
        <v>Finance</v>
      </c>
      <c r="F29" t="str">
        <f>IF('[1]Capability Requirements'!F29&lt;&gt;"",'[1]Capability Requirements'!F29,"")</f>
        <v>4.0 Project to Result</v>
      </c>
      <c r="G29" t="str">
        <f>IF('[1]Capability Requirements'!G29&lt;&gt;"",'[1]Capability Requirements'!G29,"")</f>
        <v>RES-020</v>
      </c>
      <c r="H29" t="str">
        <f>IF('[1]Capability Requirements'!H29&lt;&gt;"",'[1]Capability Requirements'!H29,"")</f>
        <v>RES-020-010</v>
      </c>
      <c r="I29" t="str">
        <f>IF('[1]Capability Requirements'!I29&lt;&gt;"",'[1]Capability Requirements'!I29,"")</f>
        <v>RES-020-010</v>
      </c>
      <c r="J29" t="str">
        <f>IF('[1]Capability Requirements'!J29&lt;&gt;"",'[1]Capability Requirements'!J29,"")</f>
        <v>M</v>
      </c>
      <c r="K29" t="str">
        <f>IF('[1]Capability Requirements'!K29&lt;&gt;"",'[1]Capability Requirements'!K29,"")</f>
        <v>Phase 1</v>
      </c>
      <c r="L29" t="str">
        <f>IF('[1]Capability Requirements'!L29&lt;&gt;"",'[1]Capability Requirements'!L29,"")</f>
        <v>Yes</v>
      </c>
      <c r="M29" t="str">
        <f>IF('[1]Capability Requirements'!M29&lt;&gt;"",'[1]Capability Requirements'!M29,"")</f>
        <v>Out of the Box</v>
      </c>
      <c r="N29" s="12" t="str">
        <f>IF('[1]Capability Requirements'!N29&lt;&gt;"",'[1]Capability Requirements'!N29,"")</f>
        <v/>
      </c>
      <c r="O29" t="str">
        <f>IF('[1]Capability Requirements'!P29&lt;&gt;"",'[1]Capability Requirements'!P29,"")</f>
        <v>Not Gap</v>
      </c>
      <c r="P29" s="12">
        <f>'[1]Capability Requirements'!Q29</f>
        <v>0</v>
      </c>
      <c r="Q29" s="97" t="str" cm="1">
        <f t="array" ref="Q29">IF(SUMPRODUCT(--ISNUMBER(SEARCH(";" &amp; C29 &amp; ";", ";" &amp; 'User Stories'!$F$2:$F$507 &amp; ";"))) &gt; 0, "Y", "N")</f>
        <v>Y</v>
      </c>
      <c r="R29" s="53"/>
    </row>
    <row r="30" spans="1:18" ht="32" x14ac:dyDescent="0.2">
      <c r="A30" s="11">
        <f>'[1]Capability Requirements'!A30</f>
        <v>0</v>
      </c>
      <c r="B30" s="11" t="str">
        <f>'[1]Capability Requirements'!B30</f>
        <v>RFT</v>
      </c>
      <c r="C30" s="8" t="str">
        <f>IF('[1]Capability Requirements'!C30&lt;&gt;"",'[1]Capability Requirements'!C30,"")</f>
        <v>E.28</v>
      </c>
      <c r="D30" s="11" t="str">
        <f>IF('[1]Capability Requirements'!D30&lt;&gt;"",'[1]Capability Requirements'!D30,"")</f>
        <v>Ability to report life-to-date, year-to-date, and month-to-date, financial transactions against a grant ID.</v>
      </c>
      <c r="E30" s="8" t="str">
        <f>IF('[1]Capability Requirements'!E30&lt;&gt;"",'[1]Capability Requirements'!E30,"")</f>
        <v>Finance</v>
      </c>
      <c r="F30" s="8" t="str">
        <f>IF('[1]Capability Requirements'!F30&lt;&gt;"",'[1]Capability Requirements'!F30,"")</f>
        <v>4.0 Project to Result</v>
      </c>
      <c r="G30" t="str">
        <f>IF('[1]Capability Requirements'!G30&lt;&gt;"",'[1]Capability Requirements'!G30,"")</f>
        <v>P2R-060</v>
      </c>
      <c r="H30" t="str">
        <f>IF('[1]Capability Requirements'!H30&lt;&gt;"",'[1]Capability Requirements'!H30,"")</f>
        <v>P2R-060-020</v>
      </c>
      <c r="I30" t="str">
        <f>IF('[1]Capability Requirements'!I30&lt;&gt;"",'[1]Capability Requirements'!I30,"")</f>
        <v>P2R-060-020</v>
      </c>
      <c r="J30" t="str">
        <f>IF('[1]Capability Requirements'!J30&lt;&gt;"",'[1]Capability Requirements'!J30,"")</f>
        <v>M</v>
      </c>
      <c r="K30" s="8" t="str">
        <f>IF('[1]Capability Requirements'!K30&lt;&gt;"",'[1]Capability Requirements'!K30,"")</f>
        <v>Phase 1</v>
      </c>
      <c r="L30" s="8" t="str">
        <f>IF('[1]Capability Requirements'!L30&lt;&gt;"",'[1]Capability Requirements'!L30,"")</f>
        <v>Yes</v>
      </c>
      <c r="M30" s="8" t="str">
        <f>IF('[1]Capability Requirements'!M30&lt;&gt;"",'[1]Capability Requirements'!M30,"")</f>
        <v>Out of the Box</v>
      </c>
      <c r="N30" s="11" t="str">
        <f>IF('[1]Capability Requirements'!N30&lt;&gt;"",'[1]Capability Requirements'!N30,"")</f>
        <v/>
      </c>
      <c r="O30" s="8" t="str">
        <f>IF('[1]Capability Requirements'!P30&lt;&gt;"",'[1]Capability Requirements'!P30,"")</f>
        <v>Not Gap</v>
      </c>
      <c r="P30" s="12">
        <f>'[1]Capability Requirements'!Q30</f>
        <v>0</v>
      </c>
      <c r="Q30" s="91" t="str" cm="1">
        <f t="array" ref="Q30">IF(SUMPRODUCT(--ISNUMBER(SEARCH(";" &amp; C30 &amp; ";", ";" &amp; 'User Stories'!$F$2:$F$507 &amp; ";"))) &gt; 0, "Y", "N")</f>
        <v>N</v>
      </c>
      <c r="R30" s="11" t="s">
        <v>6580</v>
      </c>
    </row>
    <row r="31" spans="1:18" ht="48" x14ac:dyDescent="0.2">
      <c r="A31" s="12">
        <f>'[1]Capability Requirements'!A31</f>
        <v>0</v>
      </c>
      <c r="B31" s="12" t="str">
        <f>'[1]Capability Requirements'!B31</f>
        <v>RFT</v>
      </c>
      <c r="C31" t="str">
        <f>IF('[1]Capability Requirements'!C31&lt;&gt;"",'[1]Capability Requirements'!C31,"")</f>
        <v>D.01</v>
      </c>
      <c r="D31" s="12" t="str">
        <f>IF('[1]Capability Requirements'!D31&lt;&gt;"",'[1]Capability Requirements'!D31,"")</f>
        <v>Ability to roll up budgets across different levels in accordance to the account structure (manage and control funds at various levels)</v>
      </c>
      <c r="E31" t="str">
        <f>IF('[1]Capability Requirements'!E31&lt;&gt;"",'[1]Capability Requirements'!E31,"")</f>
        <v>Finance</v>
      </c>
      <c r="F31" t="str">
        <f>IF('[1]Capability Requirements'!F31&lt;&gt;"",'[1]Capability Requirements'!F31,"")</f>
        <v>2.0 Plan to Perform</v>
      </c>
      <c r="G31" t="str">
        <f>IF('[1]Capability Requirements'!G31&lt;&gt;"",'[1]Capability Requirements'!G31,"")</f>
        <v/>
      </c>
      <c r="H31" t="str">
        <f>IF('[1]Capability Requirements'!H31&lt;&gt;"",'[1]Capability Requirements'!H31,"")</f>
        <v/>
      </c>
      <c r="I31" t="str">
        <f>IF('[1]Capability Requirements'!I31&lt;&gt;"",'[1]Capability Requirements'!I31,"")</f>
        <v/>
      </c>
      <c r="J31" t="str">
        <f>IF('[1]Capability Requirements'!J31&lt;&gt;"",'[1]Capability Requirements'!J31,"")</f>
        <v>M</v>
      </c>
      <c r="K31" t="str">
        <f>IF('[1]Capability Requirements'!K31&lt;&gt;"",'[1]Capability Requirements'!K31,"")</f>
        <v>Adaptive</v>
      </c>
      <c r="L31" t="str">
        <f>IF('[1]Capability Requirements'!L31&lt;&gt;"",'[1]Capability Requirements'!L31,"")</f>
        <v/>
      </c>
      <c r="M31" t="str">
        <f>IF('[1]Capability Requirements'!M31&lt;&gt;"",'[1]Capability Requirements'!M31,"")</f>
        <v/>
      </c>
      <c r="N31" s="12" t="str">
        <f>IF('[1]Capability Requirements'!N31&lt;&gt;"",'[1]Capability Requirements'!N31,"")</f>
        <v>Workday Adaptive Planning.
Solutions to be revised upon Adaptive Planning onboarding during Phase 1.</v>
      </c>
      <c r="O31" t="str">
        <f>IF('[1]Capability Requirements'!P31&lt;&gt;"",'[1]Capability Requirements'!P31,"")</f>
        <v>Future Phase Requirement</v>
      </c>
      <c r="P31" s="12">
        <f>'[1]Capability Requirements'!Q31</f>
        <v>0</v>
      </c>
      <c r="Q31" s="98" t="str" cm="1">
        <f t="array" ref="Q31">IF(SUMPRODUCT(--ISNUMBER(SEARCH(";" &amp; C31 &amp; ";", ";" &amp; 'User Stories'!$F$2:$F$507 &amp; ";"))) &gt; 0, "Y", "N")</f>
        <v>N</v>
      </c>
      <c r="R31" s="99"/>
    </row>
    <row r="32" spans="1:18" ht="48" x14ac:dyDescent="0.2">
      <c r="A32" s="12">
        <f>'[1]Capability Requirements'!A32</f>
        <v>0</v>
      </c>
      <c r="B32" s="12" t="str">
        <f>'[1]Capability Requirements'!B32</f>
        <v>RFT</v>
      </c>
      <c r="C32" t="str">
        <f>IF('[1]Capability Requirements'!C32&lt;&gt;"",'[1]Capability Requirements'!C32,"")</f>
        <v>D.02</v>
      </c>
      <c r="D32" s="12" t="str">
        <f>IF('[1]Capability Requirements'!D32&lt;&gt;"",'[1]Capability Requirements'!D32,"")</f>
        <v>Ability to prepare bottom up and top down budgets</v>
      </c>
      <c r="E32" t="str">
        <f>IF('[1]Capability Requirements'!E32&lt;&gt;"",'[1]Capability Requirements'!E32,"")</f>
        <v>Finance</v>
      </c>
      <c r="F32" t="str">
        <f>IF('[1]Capability Requirements'!F32&lt;&gt;"",'[1]Capability Requirements'!F32,"")</f>
        <v>2.0 Plan to Perform</v>
      </c>
      <c r="G32" t="str">
        <f>IF('[1]Capability Requirements'!G32&lt;&gt;"",'[1]Capability Requirements'!G32,"")</f>
        <v/>
      </c>
      <c r="H32" t="str">
        <f>IF('[1]Capability Requirements'!H32&lt;&gt;"",'[1]Capability Requirements'!H32,"")</f>
        <v/>
      </c>
      <c r="I32" t="str">
        <f>IF('[1]Capability Requirements'!I32&lt;&gt;"",'[1]Capability Requirements'!I32,"")</f>
        <v/>
      </c>
      <c r="J32" t="str">
        <f>IF('[1]Capability Requirements'!J32&lt;&gt;"",'[1]Capability Requirements'!J32,"")</f>
        <v>M</v>
      </c>
      <c r="K32" t="str">
        <f>IF('[1]Capability Requirements'!K32&lt;&gt;"",'[1]Capability Requirements'!K32,"")</f>
        <v>Adaptive</v>
      </c>
      <c r="L32" t="str">
        <f>IF('[1]Capability Requirements'!L32&lt;&gt;"",'[1]Capability Requirements'!L32,"")</f>
        <v/>
      </c>
      <c r="M32" t="str">
        <f>IF('[1]Capability Requirements'!M32&lt;&gt;"",'[1]Capability Requirements'!M32,"")</f>
        <v/>
      </c>
      <c r="N32" s="12" t="str">
        <f>IF('[1]Capability Requirements'!N32&lt;&gt;"",'[1]Capability Requirements'!N32,"")</f>
        <v>Workday Adaptive Planning.
Solutions to be revised upon Adaptive Planning onboarding during Phase 1.</v>
      </c>
      <c r="O32" t="str">
        <f>IF('[1]Capability Requirements'!P32&lt;&gt;"",'[1]Capability Requirements'!P32,"")</f>
        <v>Future Phase Requirement</v>
      </c>
      <c r="P32" s="12">
        <f>'[1]Capability Requirements'!Q32</f>
        <v>0</v>
      </c>
      <c r="Q32" s="91" t="str" cm="1">
        <f t="array" ref="Q32">IF(SUMPRODUCT(--ISNUMBER(SEARCH(";" &amp; C32 &amp; ";", ";" &amp; 'User Stories'!$F$2:$F$507 &amp; ";"))) &gt; 0, "Y", "N")</f>
        <v>N</v>
      </c>
      <c r="R32" s="11"/>
    </row>
    <row r="33" spans="1:18" ht="48" x14ac:dyDescent="0.2">
      <c r="A33" s="12">
        <f>'[1]Capability Requirements'!A33</f>
        <v>0</v>
      </c>
      <c r="B33" s="12" t="str">
        <f>'[1]Capability Requirements'!B33</f>
        <v>RFT</v>
      </c>
      <c r="C33" t="str">
        <f>IF('[1]Capability Requirements'!C33&lt;&gt;"",'[1]Capability Requirements'!C33,"")</f>
        <v>D.03</v>
      </c>
      <c r="D33" s="12" t="str">
        <f>IF('[1]Capability Requirements'!D33&lt;&gt;"",'[1]Capability Requirements'!D33,"")</f>
        <v>Ability to cater to bulk upload functionality</v>
      </c>
      <c r="E33" t="str">
        <f>IF('[1]Capability Requirements'!E33&lt;&gt;"",'[1]Capability Requirements'!E33,"")</f>
        <v>Finance</v>
      </c>
      <c r="F33" t="str">
        <f>IF('[1]Capability Requirements'!F33&lt;&gt;"",'[1]Capability Requirements'!F33,"")</f>
        <v>2.0 Plan to Perform</v>
      </c>
      <c r="G33" t="str">
        <f>IF('[1]Capability Requirements'!G33&lt;&gt;"",'[1]Capability Requirements'!G33,"")</f>
        <v/>
      </c>
      <c r="H33" t="str">
        <f>IF('[1]Capability Requirements'!H33&lt;&gt;"",'[1]Capability Requirements'!H33,"")</f>
        <v/>
      </c>
      <c r="I33" t="str">
        <f>IF('[1]Capability Requirements'!I33&lt;&gt;"",'[1]Capability Requirements'!I33,"")</f>
        <v/>
      </c>
      <c r="J33" t="str">
        <f>IF('[1]Capability Requirements'!J33&lt;&gt;"",'[1]Capability Requirements'!J33,"")</f>
        <v>M</v>
      </c>
      <c r="K33" t="str">
        <f>IF('[1]Capability Requirements'!K33&lt;&gt;"",'[1]Capability Requirements'!K33,"")</f>
        <v>Adaptive</v>
      </c>
      <c r="L33" t="str">
        <f>IF('[1]Capability Requirements'!L33&lt;&gt;"",'[1]Capability Requirements'!L33,"")</f>
        <v/>
      </c>
      <c r="M33" t="str">
        <f>IF('[1]Capability Requirements'!M33&lt;&gt;"",'[1]Capability Requirements'!M33,"")</f>
        <v/>
      </c>
      <c r="N33" s="12" t="str">
        <f>IF('[1]Capability Requirements'!N33&lt;&gt;"",'[1]Capability Requirements'!N33,"")</f>
        <v>Workday Adaptive Planning.
Solutions to be revised upon Adaptive Planning onboarding during Phase 1.</v>
      </c>
      <c r="O33" t="str">
        <f>IF('[1]Capability Requirements'!P33&lt;&gt;"",'[1]Capability Requirements'!P33,"")</f>
        <v>Future Phase Requirement</v>
      </c>
      <c r="P33" s="12">
        <f>'[1]Capability Requirements'!Q33</f>
        <v>0</v>
      </c>
      <c r="Q33" s="91" t="str" cm="1">
        <f t="array" ref="Q33">IF(SUMPRODUCT(--ISNUMBER(SEARCH(";" &amp; C33 &amp; ";", ";" &amp; 'User Stories'!$F$2:$F$507 &amp; ";"))) &gt; 0, "Y", "N")</f>
        <v>N</v>
      </c>
      <c r="R33" s="11"/>
    </row>
    <row r="34" spans="1:18" ht="48" x14ac:dyDescent="0.2">
      <c r="A34" s="12">
        <f>'[1]Capability Requirements'!A34</f>
        <v>0</v>
      </c>
      <c r="B34" s="12" t="str">
        <f>'[1]Capability Requirements'!B34</f>
        <v>RFT</v>
      </c>
      <c r="C34" t="str">
        <f>IF('[1]Capability Requirements'!C34&lt;&gt;"",'[1]Capability Requirements'!C34,"")</f>
        <v>D.04</v>
      </c>
      <c r="D34" s="12" t="str">
        <f>IF('[1]Capability Requirements'!D34&lt;&gt;"",'[1]Capability Requirements'!D34,"")</f>
        <v>Ability to conduct rolling forecasting in-system (and into future years)</v>
      </c>
      <c r="E34" t="str">
        <f>IF('[1]Capability Requirements'!E34&lt;&gt;"",'[1]Capability Requirements'!E34,"")</f>
        <v>Finance</v>
      </c>
      <c r="F34" t="str">
        <f>IF('[1]Capability Requirements'!F34&lt;&gt;"",'[1]Capability Requirements'!F34,"")</f>
        <v>2.0 Plan to Perform</v>
      </c>
      <c r="G34" t="str">
        <f>IF('[1]Capability Requirements'!G34&lt;&gt;"",'[1]Capability Requirements'!G34,"")</f>
        <v/>
      </c>
      <c r="H34" t="str">
        <f>IF('[1]Capability Requirements'!H34&lt;&gt;"",'[1]Capability Requirements'!H34,"")</f>
        <v/>
      </c>
      <c r="I34" t="str">
        <f>IF('[1]Capability Requirements'!I34&lt;&gt;"",'[1]Capability Requirements'!I34,"")</f>
        <v/>
      </c>
      <c r="J34" t="str">
        <f>IF('[1]Capability Requirements'!J34&lt;&gt;"",'[1]Capability Requirements'!J34,"")</f>
        <v>M</v>
      </c>
      <c r="K34" t="str">
        <f>IF('[1]Capability Requirements'!K34&lt;&gt;"",'[1]Capability Requirements'!K34,"")</f>
        <v>Adaptive</v>
      </c>
      <c r="L34" t="str">
        <f>IF('[1]Capability Requirements'!L34&lt;&gt;"",'[1]Capability Requirements'!L34,"")</f>
        <v/>
      </c>
      <c r="M34" t="str">
        <f>IF('[1]Capability Requirements'!M34&lt;&gt;"",'[1]Capability Requirements'!M34,"")</f>
        <v/>
      </c>
      <c r="N34" s="12" t="str">
        <f>IF('[1]Capability Requirements'!N34&lt;&gt;"",'[1]Capability Requirements'!N34,"")</f>
        <v>Workday Adaptive Planning.
Solutions to be revised upon Adaptive Planning onboarding during Phase 1.</v>
      </c>
      <c r="O34" t="str">
        <f>IF('[1]Capability Requirements'!P34&lt;&gt;"",'[1]Capability Requirements'!P34,"")</f>
        <v>Future Phase Requirement</v>
      </c>
      <c r="P34" s="12">
        <f>'[1]Capability Requirements'!Q34</f>
        <v>0</v>
      </c>
      <c r="Q34" s="91" t="str" cm="1">
        <f t="array" ref="Q34">IF(SUMPRODUCT(--ISNUMBER(SEARCH(";" &amp; C34 &amp; ";", ";" &amp; 'User Stories'!$F$2:$F$507 &amp; ";"))) &gt; 0, "Y", "N")</f>
        <v>N</v>
      </c>
      <c r="R34" s="11"/>
    </row>
    <row r="35" spans="1:18" ht="48" x14ac:dyDescent="0.2">
      <c r="A35" s="12">
        <f>'[1]Capability Requirements'!A35</f>
        <v>0</v>
      </c>
      <c r="B35" s="12" t="str">
        <f>'[1]Capability Requirements'!B35</f>
        <v>RFT</v>
      </c>
      <c r="C35" t="str">
        <f>IF('[1]Capability Requirements'!C35&lt;&gt;"",'[1]Capability Requirements'!C35,"")</f>
        <v>D.05</v>
      </c>
      <c r="D35" s="12" t="str">
        <f>IF('[1]Capability Requirements'!D35&lt;&gt;"",'[1]Capability Requirements'!D35,"")</f>
        <v>Ability to update load plans (e.g. enrolments) and flow through to budget</v>
      </c>
      <c r="E35" t="str">
        <f>IF('[1]Capability Requirements'!E35&lt;&gt;"",'[1]Capability Requirements'!E35,"")</f>
        <v>Finance</v>
      </c>
      <c r="F35" t="str">
        <f>IF('[1]Capability Requirements'!F35&lt;&gt;"",'[1]Capability Requirements'!F35,"")</f>
        <v>2.0 Plan to Perform</v>
      </c>
      <c r="G35" t="str">
        <f>IF('[1]Capability Requirements'!G35&lt;&gt;"",'[1]Capability Requirements'!G35,"")</f>
        <v/>
      </c>
      <c r="H35" t="str">
        <f>IF('[1]Capability Requirements'!H35&lt;&gt;"",'[1]Capability Requirements'!H35,"")</f>
        <v/>
      </c>
      <c r="I35" t="str">
        <f>IF('[1]Capability Requirements'!I35&lt;&gt;"",'[1]Capability Requirements'!I35,"")</f>
        <v/>
      </c>
      <c r="J35" t="str">
        <f>IF('[1]Capability Requirements'!J35&lt;&gt;"",'[1]Capability Requirements'!J35,"")</f>
        <v>M</v>
      </c>
      <c r="K35" t="str">
        <f>IF('[1]Capability Requirements'!K35&lt;&gt;"",'[1]Capability Requirements'!K35,"")</f>
        <v>Adaptive</v>
      </c>
      <c r="L35" t="str">
        <f>IF('[1]Capability Requirements'!L35&lt;&gt;"",'[1]Capability Requirements'!L35,"")</f>
        <v/>
      </c>
      <c r="M35" t="str">
        <f>IF('[1]Capability Requirements'!M35&lt;&gt;"",'[1]Capability Requirements'!M35,"")</f>
        <v/>
      </c>
      <c r="N35" s="12" t="str">
        <f>IF('[1]Capability Requirements'!N35&lt;&gt;"",'[1]Capability Requirements'!N35,"")</f>
        <v>Workday Adaptive Planning.
Solutions to be revised upon Adaptive Planning onboarding during Phase 1.</v>
      </c>
      <c r="O35" t="str">
        <f>IF('[1]Capability Requirements'!P35&lt;&gt;"",'[1]Capability Requirements'!P35,"")</f>
        <v>Future Phase Requirement</v>
      </c>
      <c r="P35" s="12">
        <f>'[1]Capability Requirements'!Q35</f>
        <v>0</v>
      </c>
      <c r="Q35" s="91" t="str" cm="1">
        <f t="array" ref="Q35">IF(SUMPRODUCT(--ISNUMBER(SEARCH(";" &amp; C35 &amp; ";", ";" &amp; 'User Stories'!$F$2:$F$507 &amp; ";"))) &gt; 0, "Y", "N")</f>
        <v>N</v>
      </c>
      <c r="R35" s="11"/>
    </row>
    <row r="36" spans="1:18" ht="48" x14ac:dyDescent="0.2">
      <c r="A36" s="12">
        <f>'[1]Capability Requirements'!A36</f>
        <v>0</v>
      </c>
      <c r="B36" s="12" t="str">
        <f>'[1]Capability Requirements'!B36</f>
        <v>RFT</v>
      </c>
      <c r="C36" t="str">
        <f>IF('[1]Capability Requirements'!C36&lt;&gt;"",'[1]Capability Requirements'!C36,"")</f>
        <v>D.06</v>
      </c>
      <c r="D36" s="12" t="str">
        <f>IF('[1]Capability Requirements'!D36&lt;&gt;"",'[1]Capability Requirements'!D36,"")</f>
        <v>Ability to perform forecast what-if scenario analysis based on specific variables including student load, research, staffing such as causal academics</v>
      </c>
      <c r="E36" t="str">
        <f>IF('[1]Capability Requirements'!E36&lt;&gt;"",'[1]Capability Requirements'!E36,"")</f>
        <v>Finance</v>
      </c>
      <c r="F36" t="str">
        <f>IF('[1]Capability Requirements'!F36&lt;&gt;"",'[1]Capability Requirements'!F36,"")</f>
        <v>2.0 Plan to Perform</v>
      </c>
      <c r="G36" t="str">
        <f>IF('[1]Capability Requirements'!G36&lt;&gt;"",'[1]Capability Requirements'!G36,"")</f>
        <v/>
      </c>
      <c r="H36" t="str">
        <f>IF('[1]Capability Requirements'!H36&lt;&gt;"",'[1]Capability Requirements'!H36,"")</f>
        <v/>
      </c>
      <c r="I36" t="str">
        <f>IF('[1]Capability Requirements'!I36&lt;&gt;"",'[1]Capability Requirements'!I36,"")</f>
        <v/>
      </c>
      <c r="J36" t="str">
        <f>IF('[1]Capability Requirements'!J36&lt;&gt;"",'[1]Capability Requirements'!J36,"")</f>
        <v>M</v>
      </c>
      <c r="K36" t="str">
        <f>IF('[1]Capability Requirements'!K36&lt;&gt;"",'[1]Capability Requirements'!K36,"")</f>
        <v>Adaptive</v>
      </c>
      <c r="L36" t="str">
        <f>IF('[1]Capability Requirements'!L36&lt;&gt;"",'[1]Capability Requirements'!L36,"")</f>
        <v/>
      </c>
      <c r="M36" t="str">
        <f>IF('[1]Capability Requirements'!M36&lt;&gt;"",'[1]Capability Requirements'!M36,"")</f>
        <v/>
      </c>
      <c r="N36" s="12" t="str">
        <f>IF('[1]Capability Requirements'!N36&lt;&gt;"",'[1]Capability Requirements'!N36,"")</f>
        <v>Workday Adaptive Planning.
Solutions to be revised upon Adaptive Planning onboarding during Phase 1.</v>
      </c>
      <c r="O36" t="str">
        <f>IF('[1]Capability Requirements'!P36&lt;&gt;"",'[1]Capability Requirements'!P36,"")</f>
        <v>Future Phase Requirement</v>
      </c>
      <c r="P36" s="12">
        <f>'[1]Capability Requirements'!Q36</f>
        <v>0</v>
      </c>
      <c r="Q36" s="91" t="str" cm="1">
        <f t="array" ref="Q36">IF(SUMPRODUCT(--ISNUMBER(SEARCH(";" &amp; C36 &amp; ";", ";" &amp; 'User Stories'!$F$2:$F$507 &amp; ";"))) &gt; 0, "Y", "N")</f>
        <v>N</v>
      </c>
      <c r="R36" s="11"/>
    </row>
    <row r="37" spans="1:18" ht="48" x14ac:dyDescent="0.2">
      <c r="A37" s="12">
        <f>'[1]Capability Requirements'!A37</f>
        <v>0</v>
      </c>
      <c r="B37" s="12" t="str">
        <f>'[1]Capability Requirements'!B37</f>
        <v>RFT</v>
      </c>
      <c r="C37" t="str">
        <f>IF('[1]Capability Requirements'!C37&lt;&gt;"",'[1]Capability Requirements'!C37,"")</f>
        <v>D.07</v>
      </c>
      <c r="D37" s="12" t="str">
        <f>IF('[1]Capability Requirements'!D37&lt;&gt;"",'[1]Capability Requirements'!D37,"")</f>
        <v>Ability to create and update budgets across multiple time horizons, e.g. annual budget, 5-year budget, etc</v>
      </c>
      <c r="E37" t="str">
        <f>IF('[1]Capability Requirements'!E37&lt;&gt;"",'[1]Capability Requirements'!E37,"")</f>
        <v>Finance</v>
      </c>
      <c r="F37" t="str">
        <f>IF('[1]Capability Requirements'!F37&lt;&gt;"",'[1]Capability Requirements'!F37,"")</f>
        <v>2.0 Plan to Perform</v>
      </c>
      <c r="G37" t="str">
        <f>IF('[1]Capability Requirements'!G37&lt;&gt;"",'[1]Capability Requirements'!G37,"")</f>
        <v/>
      </c>
      <c r="H37" t="str">
        <f>IF('[1]Capability Requirements'!H37&lt;&gt;"",'[1]Capability Requirements'!H37,"")</f>
        <v/>
      </c>
      <c r="I37" t="str">
        <f>IF('[1]Capability Requirements'!I37&lt;&gt;"",'[1]Capability Requirements'!I37,"")</f>
        <v/>
      </c>
      <c r="J37" t="str">
        <f>IF('[1]Capability Requirements'!J37&lt;&gt;"",'[1]Capability Requirements'!J37,"")</f>
        <v>M</v>
      </c>
      <c r="K37" t="str">
        <f>IF('[1]Capability Requirements'!K37&lt;&gt;"",'[1]Capability Requirements'!K37,"")</f>
        <v>Adaptive</v>
      </c>
      <c r="L37" t="str">
        <f>IF('[1]Capability Requirements'!L37&lt;&gt;"",'[1]Capability Requirements'!L37,"")</f>
        <v/>
      </c>
      <c r="M37" t="str">
        <f>IF('[1]Capability Requirements'!M37&lt;&gt;"",'[1]Capability Requirements'!M37,"")</f>
        <v/>
      </c>
      <c r="N37" s="12" t="str">
        <f>IF('[1]Capability Requirements'!N37&lt;&gt;"",'[1]Capability Requirements'!N37,"")</f>
        <v>Workday Adaptive Planning.
Solutions to be revised upon Adaptive Planning onboarding during Phase 1.</v>
      </c>
      <c r="O37" t="str">
        <f>IF('[1]Capability Requirements'!P37&lt;&gt;"",'[1]Capability Requirements'!P37,"")</f>
        <v>Future Phase Requirement</v>
      </c>
      <c r="P37" s="12">
        <f>'[1]Capability Requirements'!Q37</f>
        <v>0</v>
      </c>
      <c r="Q37" s="91" t="str" cm="1">
        <f t="array" ref="Q37">IF(SUMPRODUCT(--ISNUMBER(SEARCH(";" &amp; C37 &amp; ";", ";" &amp; 'User Stories'!$F$2:$F$507 &amp; ";"))) &gt; 0, "Y", "N")</f>
        <v>N</v>
      </c>
      <c r="R37" s="11"/>
    </row>
    <row r="38" spans="1:18" ht="48" x14ac:dyDescent="0.2">
      <c r="A38" s="12">
        <f>'[1]Capability Requirements'!A38</f>
        <v>0</v>
      </c>
      <c r="B38" s="12" t="str">
        <f>'[1]Capability Requirements'!B38</f>
        <v>RFT</v>
      </c>
      <c r="C38" t="str">
        <f>IF('[1]Capability Requirements'!C38&lt;&gt;"",'[1]Capability Requirements'!C38,"")</f>
        <v>D.08</v>
      </c>
      <c r="D38" s="12" t="str">
        <f>IF('[1]Capability Requirements'!D38&lt;&gt;"",'[1]Capability Requirements'!D38,"")</f>
        <v>Ability to add drivers to the budgeting tool</v>
      </c>
      <c r="E38" t="str">
        <f>IF('[1]Capability Requirements'!E38&lt;&gt;"",'[1]Capability Requirements'!E38,"")</f>
        <v>Finance</v>
      </c>
      <c r="F38" t="str">
        <f>IF('[1]Capability Requirements'!F38&lt;&gt;"",'[1]Capability Requirements'!F38,"")</f>
        <v>2.0 Plan to Perform</v>
      </c>
      <c r="G38" t="str">
        <f>IF('[1]Capability Requirements'!G38&lt;&gt;"",'[1]Capability Requirements'!G38,"")</f>
        <v/>
      </c>
      <c r="H38" t="str">
        <f>IF('[1]Capability Requirements'!H38&lt;&gt;"",'[1]Capability Requirements'!H38,"")</f>
        <v/>
      </c>
      <c r="I38" t="str">
        <f>IF('[1]Capability Requirements'!I38&lt;&gt;"",'[1]Capability Requirements'!I38,"")</f>
        <v/>
      </c>
      <c r="J38" t="str">
        <f>IF('[1]Capability Requirements'!J38&lt;&gt;"",'[1]Capability Requirements'!J38,"")</f>
        <v>M</v>
      </c>
      <c r="K38" t="str">
        <f>IF('[1]Capability Requirements'!K38&lt;&gt;"",'[1]Capability Requirements'!K38,"")</f>
        <v>Adaptive</v>
      </c>
      <c r="L38" t="str">
        <f>IF('[1]Capability Requirements'!L38&lt;&gt;"",'[1]Capability Requirements'!L38,"")</f>
        <v/>
      </c>
      <c r="M38" t="str">
        <f>IF('[1]Capability Requirements'!M38&lt;&gt;"",'[1]Capability Requirements'!M38,"")</f>
        <v/>
      </c>
      <c r="N38" s="12" t="str">
        <f>IF('[1]Capability Requirements'!N38&lt;&gt;"",'[1]Capability Requirements'!N38,"")</f>
        <v>Workday Adaptive Planning.
Solutions to be revised upon Adaptive Planning onboarding during Phase 1.</v>
      </c>
      <c r="O38" t="str">
        <f>IF('[1]Capability Requirements'!P38&lt;&gt;"",'[1]Capability Requirements'!P38,"")</f>
        <v>Future Phase Requirement</v>
      </c>
      <c r="P38" s="12">
        <f>'[1]Capability Requirements'!Q38</f>
        <v>0</v>
      </c>
      <c r="Q38" s="91" t="str" cm="1">
        <f t="array" ref="Q38">IF(SUMPRODUCT(--ISNUMBER(SEARCH(";" &amp; C38 &amp; ";", ";" &amp; 'User Stories'!$F$2:$F$507 &amp; ";"))) &gt; 0, "Y", "N")</f>
        <v>N</v>
      </c>
      <c r="R38" s="11"/>
    </row>
    <row r="39" spans="1:18" ht="128" x14ac:dyDescent="0.2">
      <c r="A39" s="12">
        <f>'[1]Capability Requirements'!A39</f>
        <v>0</v>
      </c>
      <c r="B39" s="12" t="str">
        <f>'[1]Capability Requirements'!B39</f>
        <v>RFT</v>
      </c>
      <c r="C39" t="str">
        <f>IF('[1]Capability Requirements'!C39&lt;&gt;"",'[1]Capability Requirements'!C39,"")</f>
        <v>D.09</v>
      </c>
      <c r="D39" s="12" t="str">
        <f>IF('[1]Capability Requirements'!D39&lt;&gt;"",'[1]Capability Requirements'!D39,"")</f>
        <v>Integration and alignment between ERP, staff planning, and timetabling tools (student enrolment numbers)</v>
      </c>
      <c r="E39" t="str">
        <f>IF('[1]Capability Requirements'!E39&lt;&gt;"",'[1]Capability Requirements'!E39,"")</f>
        <v>Finance</v>
      </c>
      <c r="F39" t="str">
        <f>IF('[1]Capability Requirements'!F39&lt;&gt;"",'[1]Capability Requirements'!F39,"")</f>
        <v>2.0 Plan to Perform</v>
      </c>
      <c r="G39" t="str">
        <f>IF('[1]Capability Requirements'!G39&lt;&gt;"",'[1]Capability Requirements'!G39,"")</f>
        <v/>
      </c>
      <c r="H39" t="str">
        <f>IF('[1]Capability Requirements'!H39&lt;&gt;"",'[1]Capability Requirements'!H39,"")</f>
        <v/>
      </c>
      <c r="I39" t="str">
        <f>IF('[1]Capability Requirements'!I39&lt;&gt;"",'[1]Capability Requirements'!I39,"")</f>
        <v/>
      </c>
      <c r="J39" t="str">
        <f>IF('[1]Capability Requirements'!J39&lt;&gt;"",'[1]Capability Requirements'!J39,"")</f>
        <v>S</v>
      </c>
      <c r="K39" t="str">
        <f>IF('[1]Capability Requirements'!K39&lt;&gt;"",'[1]Capability Requirements'!K39,"")</f>
        <v>Adaptive</v>
      </c>
      <c r="L39" t="str">
        <f>IF('[1]Capability Requirements'!L39&lt;&gt;"",'[1]Capability Requirements'!L39,"")</f>
        <v/>
      </c>
      <c r="M39" t="str">
        <f>IF('[1]Capability Requirements'!M39&lt;&gt;"",'[1]Capability Requirements'!M39,"")</f>
        <v/>
      </c>
      <c r="N39" s="12" t="str">
        <f>IF('[1]Capability Requirements'!N39&lt;&gt;"",'[1]Capability Requirements'!N39,"")</f>
        <v>Workday Adaptive Planning.
Methods include:
1. Excel template import
2. Integration tasks (with configuration required)
Solutions to be revised upon Adaptive Planning onboarding during Phase 1.</v>
      </c>
      <c r="O39" t="str">
        <f>IF('[1]Capability Requirements'!P39&lt;&gt;"",'[1]Capability Requirements'!P39,"")</f>
        <v>Future Phase Requirement</v>
      </c>
      <c r="P39" s="12">
        <f>'[1]Capability Requirements'!Q39</f>
        <v>0</v>
      </c>
      <c r="Q39" s="91" t="str" cm="1">
        <f t="array" ref="Q39">IF(SUMPRODUCT(--ISNUMBER(SEARCH(";" &amp; C39 &amp; ";", ";" &amp; 'User Stories'!$F$2:$F$507 &amp; ";"))) &gt; 0, "Y", "N")</f>
        <v>N</v>
      </c>
      <c r="R39" s="11"/>
    </row>
    <row r="40" spans="1:18" ht="48" x14ac:dyDescent="0.2">
      <c r="A40" s="12">
        <f>'[1]Capability Requirements'!A40</f>
        <v>0</v>
      </c>
      <c r="B40" s="12" t="str">
        <f>'[1]Capability Requirements'!B40</f>
        <v>RFT</v>
      </c>
      <c r="C40" t="str">
        <f>IF('[1]Capability Requirements'!C40&lt;&gt;"",'[1]Capability Requirements'!C40,"")</f>
        <v>D.10</v>
      </c>
      <c r="D40" s="12" t="str">
        <f>IF('[1]Capability Requirements'!D40&lt;&gt;"",'[1]Capability Requirements'!D40,"")</f>
        <v>Ability to generate and track performance against KPIs</v>
      </c>
      <c r="E40" t="str">
        <f>IF('[1]Capability Requirements'!E40&lt;&gt;"",'[1]Capability Requirements'!E40,"")</f>
        <v>Finance</v>
      </c>
      <c r="F40" t="str">
        <f>IF('[1]Capability Requirements'!F40&lt;&gt;"",'[1]Capability Requirements'!F40,"")</f>
        <v>2.0 Plan to Perform</v>
      </c>
      <c r="G40" t="str">
        <f>IF('[1]Capability Requirements'!G40&lt;&gt;"",'[1]Capability Requirements'!G40,"")</f>
        <v/>
      </c>
      <c r="H40" t="str">
        <f>IF('[1]Capability Requirements'!H40&lt;&gt;"",'[1]Capability Requirements'!H40,"")</f>
        <v/>
      </c>
      <c r="I40" t="str">
        <f>IF('[1]Capability Requirements'!I40&lt;&gt;"",'[1]Capability Requirements'!I40,"")</f>
        <v/>
      </c>
      <c r="J40" t="str">
        <f>IF('[1]Capability Requirements'!J40&lt;&gt;"",'[1]Capability Requirements'!J40,"")</f>
        <v>M</v>
      </c>
      <c r="K40" t="str">
        <f>IF('[1]Capability Requirements'!K40&lt;&gt;"",'[1]Capability Requirements'!K40,"")</f>
        <v>Adaptive</v>
      </c>
      <c r="L40" t="str">
        <f>IF('[1]Capability Requirements'!L40&lt;&gt;"",'[1]Capability Requirements'!L40,"")</f>
        <v/>
      </c>
      <c r="M40" t="str">
        <f>IF('[1]Capability Requirements'!M40&lt;&gt;"",'[1]Capability Requirements'!M40,"")</f>
        <v/>
      </c>
      <c r="N40" s="12" t="str">
        <f>IF('[1]Capability Requirements'!N40&lt;&gt;"",'[1]Capability Requirements'!N40,"")</f>
        <v>Workday Adaptive Planning.
Solutions to be revised upon Adaptive Planning onboarding during Phase 1.</v>
      </c>
      <c r="O40" t="str">
        <f>IF('[1]Capability Requirements'!P40&lt;&gt;"",'[1]Capability Requirements'!P40,"")</f>
        <v>Future Phase Requirement</v>
      </c>
      <c r="P40" s="12">
        <f>'[1]Capability Requirements'!Q40</f>
        <v>0</v>
      </c>
      <c r="Q40" s="91" t="str" cm="1">
        <f t="array" ref="Q40">IF(SUMPRODUCT(--ISNUMBER(SEARCH(";" &amp; C40 &amp; ";", ";" &amp; 'User Stories'!$F$2:$F$507 &amp; ";"))) &gt; 0, "Y", "N")</f>
        <v>N</v>
      </c>
      <c r="R40" s="11"/>
    </row>
    <row r="41" spans="1:18" ht="48" x14ac:dyDescent="0.2">
      <c r="A41" s="12">
        <f>'[1]Capability Requirements'!A41</f>
        <v>0</v>
      </c>
      <c r="B41" s="12" t="str">
        <f>'[1]Capability Requirements'!B41</f>
        <v>RFT</v>
      </c>
      <c r="C41" t="str">
        <f>IF('[1]Capability Requirements'!C41&lt;&gt;"",'[1]Capability Requirements'!C41,"")</f>
        <v>D.11</v>
      </c>
      <c r="D41" s="12" t="str">
        <f>IF('[1]Capability Requirements'!D41&lt;&gt;"",'[1]Capability Requirements'!D41,"")</f>
        <v>Ability to perform driver analysis by different KPIs</v>
      </c>
      <c r="E41" t="str">
        <f>IF('[1]Capability Requirements'!E41&lt;&gt;"",'[1]Capability Requirements'!E41,"")</f>
        <v>Finance</v>
      </c>
      <c r="F41" t="str">
        <f>IF('[1]Capability Requirements'!F41&lt;&gt;"",'[1]Capability Requirements'!F41,"")</f>
        <v>2.0 Plan to Perform</v>
      </c>
      <c r="G41" t="str">
        <f>IF('[1]Capability Requirements'!G41&lt;&gt;"",'[1]Capability Requirements'!G41,"")</f>
        <v/>
      </c>
      <c r="H41" t="str">
        <f>IF('[1]Capability Requirements'!H41&lt;&gt;"",'[1]Capability Requirements'!H41,"")</f>
        <v/>
      </c>
      <c r="I41" t="str">
        <f>IF('[1]Capability Requirements'!I41&lt;&gt;"",'[1]Capability Requirements'!I41,"")</f>
        <v/>
      </c>
      <c r="J41" t="str">
        <f>IF('[1]Capability Requirements'!J41&lt;&gt;"",'[1]Capability Requirements'!J41,"")</f>
        <v>M</v>
      </c>
      <c r="K41" t="str">
        <f>IF('[1]Capability Requirements'!K41&lt;&gt;"",'[1]Capability Requirements'!K41,"")</f>
        <v>Adaptive</v>
      </c>
      <c r="L41" t="str">
        <f>IF('[1]Capability Requirements'!L41&lt;&gt;"",'[1]Capability Requirements'!L41,"")</f>
        <v/>
      </c>
      <c r="M41" t="str">
        <f>IF('[1]Capability Requirements'!M41&lt;&gt;"",'[1]Capability Requirements'!M41,"")</f>
        <v/>
      </c>
      <c r="N41" s="12" t="str">
        <f>IF('[1]Capability Requirements'!N41&lt;&gt;"",'[1]Capability Requirements'!N41,"")</f>
        <v>Workday Adaptive Planning.
Solutions to be revised upon Adaptive Planning onboarding during Phase 1.</v>
      </c>
      <c r="O41" t="str">
        <f>IF('[1]Capability Requirements'!P41&lt;&gt;"",'[1]Capability Requirements'!P41,"")</f>
        <v>Future Phase Requirement</v>
      </c>
      <c r="P41" s="12">
        <f>'[1]Capability Requirements'!Q41</f>
        <v>0</v>
      </c>
      <c r="Q41" s="91" t="str" cm="1">
        <f t="array" ref="Q41">IF(SUMPRODUCT(--ISNUMBER(SEARCH(";" &amp; C41 &amp; ";", ";" &amp; 'User Stories'!$F$2:$F$507 &amp; ";"))) &gt; 0, "Y", "N")</f>
        <v>N</v>
      </c>
      <c r="R41" s="11"/>
    </row>
    <row r="42" spans="1:18" ht="48" x14ac:dyDescent="0.2">
      <c r="A42" s="12">
        <f>'[1]Capability Requirements'!A42</f>
        <v>0</v>
      </c>
      <c r="B42" s="12" t="str">
        <f>'[1]Capability Requirements'!B42</f>
        <v>RFT</v>
      </c>
      <c r="C42" t="str">
        <f>IF('[1]Capability Requirements'!C42&lt;&gt;"",'[1]Capability Requirements'!C42,"")</f>
        <v>D.12</v>
      </c>
      <c r="D42" s="12" t="str">
        <f>IF('[1]Capability Requirements'!D42&lt;&gt;"",'[1]Capability Requirements'!D42,"")</f>
        <v>Ability to link bottom-up plans done at the faculty level (org Unit) to overall University budgets</v>
      </c>
      <c r="E42" t="str">
        <f>IF('[1]Capability Requirements'!E42&lt;&gt;"",'[1]Capability Requirements'!E42,"")</f>
        <v>Finance</v>
      </c>
      <c r="F42" t="str">
        <f>IF('[1]Capability Requirements'!F42&lt;&gt;"",'[1]Capability Requirements'!F42,"")</f>
        <v>2.0 Plan to Perform</v>
      </c>
      <c r="G42" t="str">
        <f>IF('[1]Capability Requirements'!G42&lt;&gt;"",'[1]Capability Requirements'!G42,"")</f>
        <v/>
      </c>
      <c r="H42" t="str">
        <f>IF('[1]Capability Requirements'!H42&lt;&gt;"",'[1]Capability Requirements'!H42,"")</f>
        <v/>
      </c>
      <c r="I42" t="str">
        <f>IF('[1]Capability Requirements'!I42&lt;&gt;"",'[1]Capability Requirements'!I42,"")</f>
        <v/>
      </c>
      <c r="J42" t="str">
        <f>IF('[1]Capability Requirements'!J42&lt;&gt;"",'[1]Capability Requirements'!J42,"")</f>
        <v>M</v>
      </c>
      <c r="K42" t="str">
        <f>IF('[1]Capability Requirements'!K42&lt;&gt;"",'[1]Capability Requirements'!K42,"")</f>
        <v>Adaptive</v>
      </c>
      <c r="L42" t="str">
        <f>IF('[1]Capability Requirements'!L42&lt;&gt;"",'[1]Capability Requirements'!L42,"")</f>
        <v/>
      </c>
      <c r="M42" t="str">
        <f>IF('[1]Capability Requirements'!M42&lt;&gt;"",'[1]Capability Requirements'!M42,"")</f>
        <v/>
      </c>
      <c r="N42" s="12" t="str">
        <f>IF('[1]Capability Requirements'!N42&lt;&gt;"",'[1]Capability Requirements'!N42,"")</f>
        <v>Workday Adaptive Planning.
Solutions to be revised upon Adaptive Planning onboarding during Phase 1.</v>
      </c>
      <c r="O42" t="str">
        <f>IF('[1]Capability Requirements'!P42&lt;&gt;"",'[1]Capability Requirements'!P42,"")</f>
        <v>Future Phase Requirement</v>
      </c>
      <c r="P42" s="12">
        <f>'[1]Capability Requirements'!Q42</f>
        <v>0</v>
      </c>
      <c r="Q42" s="91" t="str" cm="1">
        <f t="array" ref="Q42">IF(SUMPRODUCT(--ISNUMBER(SEARCH(";" &amp; C42 &amp; ";", ";" &amp; 'User Stories'!$F$2:$F$507 &amp; ";"))) &gt; 0, "Y", "N")</f>
        <v>N</v>
      </c>
      <c r="R42" s="11"/>
    </row>
    <row r="43" spans="1:18" ht="48" x14ac:dyDescent="0.2">
      <c r="A43" s="12">
        <f>'[1]Capability Requirements'!A43</f>
        <v>0</v>
      </c>
      <c r="B43" s="12" t="str">
        <f>'[1]Capability Requirements'!B43</f>
        <v>RFT</v>
      </c>
      <c r="C43" t="str">
        <f>IF('[1]Capability Requirements'!C43&lt;&gt;"",'[1]Capability Requirements'!C43,"")</f>
        <v>D.13</v>
      </c>
      <c r="D43" s="12" t="str">
        <f>IF('[1]Capability Requirements'!D43&lt;&gt;"",'[1]Capability Requirements'!D43,"")</f>
        <v>Ability to Import excel sheets, csv files in order to create budgets and forecasts</v>
      </c>
      <c r="E43" t="str">
        <f>IF('[1]Capability Requirements'!E43&lt;&gt;"",'[1]Capability Requirements'!E43,"")</f>
        <v>Finance</v>
      </c>
      <c r="F43" t="str">
        <f>IF('[1]Capability Requirements'!F43&lt;&gt;"",'[1]Capability Requirements'!F43,"")</f>
        <v>2.0 Plan to Perform</v>
      </c>
      <c r="G43" t="str">
        <f>IF('[1]Capability Requirements'!G43&lt;&gt;"",'[1]Capability Requirements'!G43,"")</f>
        <v/>
      </c>
      <c r="H43" t="str">
        <f>IF('[1]Capability Requirements'!H43&lt;&gt;"",'[1]Capability Requirements'!H43,"")</f>
        <v/>
      </c>
      <c r="I43" t="str">
        <f>IF('[1]Capability Requirements'!I43&lt;&gt;"",'[1]Capability Requirements'!I43,"")</f>
        <v/>
      </c>
      <c r="J43" t="str">
        <f>IF('[1]Capability Requirements'!J43&lt;&gt;"",'[1]Capability Requirements'!J43,"")</f>
        <v>M</v>
      </c>
      <c r="K43" t="str">
        <f>IF('[1]Capability Requirements'!K43&lt;&gt;"",'[1]Capability Requirements'!K43,"")</f>
        <v>Adaptive</v>
      </c>
      <c r="L43" t="str">
        <f>IF('[1]Capability Requirements'!L43&lt;&gt;"",'[1]Capability Requirements'!L43,"")</f>
        <v/>
      </c>
      <c r="M43" t="str">
        <f>IF('[1]Capability Requirements'!M43&lt;&gt;"",'[1]Capability Requirements'!M43,"")</f>
        <v/>
      </c>
      <c r="N43" s="12" t="str">
        <f>IF('[1]Capability Requirements'!N43&lt;&gt;"",'[1]Capability Requirements'!N43,"")</f>
        <v>Workday Adaptive Planning.
Solutions to be revised upon Adaptive Planning onboarding during Phase 1.</v>
      </c>
      <c r="O43" t="str">
        <f>IF('[1]Capability Requirements'!P43&lt;&gt;"",'[1]Capability Requirements'!P43,"")</f>
        <v>Future Phase Requirement</v>
      </c>
      <c r="P43" s="12">
        <f>'[1]Capability Requirements'!Q43</f>
        <v>0</v>
      </c>
      <c r="Q43" s="91" t="str" cm="1">
        <f t="array" ref="Q43">IF(SUMPRODUCT(--ISNUMBER(SEARCH(";" &amp; C43 &amp; ";", ";" &amp; 'User Stories'!$F$2:$F$507 &amp; ";"))) &gt; 0, "Y", "N")</f>
        <v>Y</v>
      </c>
      <c r="R43" s="11"/>
    </row>
    <row r="44" spans="1:18" ht="48" x14ac:dyDescent="0.2">
      <c r="A44" s="12">
        <f>'[1]Capability Requirements'!A44</f>
        <v>0</v>
      </c>
      <c r="B44" s="12" t="str">
        <f>'[1]Capability Requirements'!B44</f>
        <v>RFT</v>
      </c>
      <c r="C44" t="str">
        <f>IF('[1]Capability Requirements'!C44&lt;&gt;"",'[1]Capability Requirements'!C44,"")</f>
        <v>D.14</v>
      </c>
      <c r="D44" s="12" t="str">
        <f>IF('[1]Capability Requirements'!D44&lt;&gt;"",'[1]Capability Requirements'!D44,"")</f>
        <v xml:space="preserve">Ability to have standardised templates in order to develop different budgets or forecasts </v>
      </c>
      <c r="E44" t="str">
        <f>IF('[1]Capability Requirements'!E44&lt;&gt;"",'[1]Capability Requirements'!E44,"")</f>
        <v>Finance</v>
      </c>
      <c r="F44" t="str">
        <f>IF('[1]Capability Requirements'!F44&lt;&gt;"",'[1]Capability Requirements'!F44,"")</f>
        <v>2.0 Plan to Perform</v>
      </c>
      <c r="G44" t="str">
        <f>IF('[1]Capability Requirements'!G44&lt;&gt;"",'[1]Capability Requirements'!G44,"")</f>
        <v/>
      </c>
      <c r="H44" t="str">
        <f>IF('[1]Capability Requirements'!H44&lt;&gt;"",'[1]Capability Requirements'!H44,"")</f>
        <v/>
      </c>
      <c r="I44" t="str">
        <f>IF('[1]Capability Requirements'!I44&lt;&gt;"",'[1]Capability Requirements'!I44,"")</f>
        <v/>
      </c>
      <c r="J44" t="str">
        <f>IF('[1]Capability Requirements'!J44&lt;&gt;"",'[1]Capability Requirements'!J44,"")</f>
        <v>M</v>
      </c>
      <c r="K44" t="str">
        <f>IF('[1]Capability Requirements'!K44&lt;&gt;"",'[1]Capability Requirements'!K44,"")</f>
        <v>Adaptive</v>
      </c>
      <c r="L44" t="str">
        <f>IF('[1]Capability Requirements'!L44&lt;&gt;"",'[1]Capability Requirements'!L44,"")</f>
        <v/>
      </c>
      <c r="M44" t="str">
        <f>IF('[1]Capability Requirements'!M44&lt;&gt;"",'[1]Capability Requirements'!M44,"")</f>
        <v/>
      </c>
      <c r="N44" s="12" t="str">
        <f>IF('[1]Capability Requirements'!N44&lt;&gt;"",'[1]Capability Requirements'!N44,"")</f>
        <v>Workday Adaptive Planning.
Solutions to be revised upon Adaptive Planning onboarding during Phase 1.</v>
      </c>
      <c r="O44" t="str">
        <f>IF('[1]Capability Requirements'!P44&lt;&gt;"",'[1]Capability Requirements'!P44,"")</f>
        <v>Future Phase Requirement</v>
      </c>
      <c r="P44" s="12">
        <f>'[1]Capability Requirements'!Q44</f>
        <v>0</v>
      </c>
      <c r="Q44" s="91" t="str" cm="1">
        <f t="array" ref="Q44">IF(SUMPRODUCT(--ISNUMBER(SEARCH(";" &amp; C44 &amp; ";", ";" &amp; 'User Stories'!$F$2:$F$507 &amp; ";"))) &gt; 0, "Y", "N")</f>
        <v>Y</v>
      </c>
      <c r="R44" s="11"/>
    </row>
    <row r="45" spans="1:18" ht="48" x14ac:dyDescent="0.2">
      <c r="A45" s="12">
        <f>'[1]Capability Requirements'!A45</f>
        <v>0</v>
      </c>
      <c r="B45" s="12" t="str">
        <f>'[1]Capability Requirements'!B45</f>
        <v>RFT</v>
      </c>
      <c r="C45" t="str">
        <f>IF('[1]Capability Requirements'!C45&lt;&gt;"",'[1]Capability Requirements'!C45,"")</f>
        <v>D.15</v>
      </c>
      <c r="D45" s="12" t="str">
        <f>IF('[1]Capability Requirements'!D45&lt;&gt;"",'[1]Capability Requirements'!D45,"")</f>
        <v>Ability to create capital and operational budgets for entities for specific time periods (e.g. year, quarter)</v>
      </c>
      <c r="E45" t="str">
        <f>IF('[1]Capability Requirements'!E45&lt;&gt;"",'[1]Capability Requirements'!E45,"")</f>
        <v>Finance</v>
      </c>
      <c r="F45" t="str">
        <f>IF('[1]Capability Requirements'!F45&lt;&gt;"",'[1]Capability Requirements'!F45,"")</f>
        <v>2.0 Plan to Perform</v>
      </c>
      <c r="G45" t="str">
        <f>IF('[1]Capability Requirements'!G45&lt;&gt;"",'[1]Capability Requirements'!G45,"")</f>
        <v/>
      </c>
      <c r="H45" t="str">
        <f>IF('[1]Capability Requirements'!H45&lt;&gt;"",'[1]Capability Requirements'!H45,"")</f>
        <v/>
      </c>
      <c r="I45" t="str">
        <f>IF('[1]Capability Requirements'!I45&lt;&gt;"",'[1]Capability Requirements'!I45,"")</f>
        <v/>
      </c>
      <c r="J45" t="str">
        <f>IF('[1]Capability Requirements'!J45&lt;&gt;"",'[1]Capability Requirements'!J45,"")</f>
        <v>M</v>
      </c>
      <c r="K45" t="str">
        <f>IF('[1]Capability Requirements'!K45&lt;&gt;"",'[1]Capability Requirements'!K45,"")</f>
        <v>Adaptive</v>
      </c>
      <c r="L45" t="str">
        <f>IF('[1]Capability Requirements'!L45&lt;&gt;"",'[1]Capability Requirements'!L45,"")</f>
        <v/>
      </c>
      <c r="M45" t="str">
        <f>IF('[1]Capability Requirements'!M45&lt;&gt;"",'[1]Capability Requirements'!M45,"")</f>
        <v/>
      </c>
      <c r="N45" s="12" t="str">
        <f>IF('[1]Capability Requirements'!N45&lt;&gt;"",'[1]Capability Requirements'!N45,"")</f>
        <v>Workday Adaptive Planning.
Solutions to be revised upon Adaptive Planning onboarding during Phase 1.</v>
      </c>
      <c r="O45" t="str">
        <f>IF('[1]Capability Requirements'!P45&lt;&gt;"",'[1]Capability Requirements'!P45,"")</f>
        <v>Future Phase Requirement</v>
      </c>
      <c r="P45" s="12">
        <f>'[1]Capability Requirements'!Q45</f>
        <v>0</v>
      </c>
      <c r="Q45" s="91" t="str" cm="1">
        <f t="array" ref="Q45">IF(SUMPRODUCT(--ISNUMBER(SEARCH(";" &amp; C45 &amp; ";", ";" &amp; 'User Stories'!$F$2:$F$507 &amp; ";"))) &gt; 0, "Y", "N")</f>
        <v>Y</v>
      </c>
      <c r="R45" s="11"/>
    </row>
    <row r="46" spans="1:18" ht="48" x14ac:dyDescent="0.2">
      <c r="A46" s="12">
        <f>'[1]Capability Requirements'!A46</f>
        <v>0</v>
      </c>
      <c r="B46" s="12" t="str">
        <f>'[1]Capability Requirements'!B46</f>
        <v>RFT</v>
      </c>
      <c r="C46" t="str">
        <f>IF('[1]Capability Requirements'!C46&lt;&gt;"",'[1]Capability Requirements'!C46,"")</f>
        <v>D.16</v>
      </c>
      <c r="D46" s="12" t="str">
        <f>IF('[1]Capability Requirements'!D46&lt;&gt;"",'[1]Capability Requirements'!D46,"")</f>
        <v>Ability to have version control for all published budgets, forecasts or models</v>
      </c>
      <c r="E46" t="str">
        <f>IF('[1]Capability Requirements'!E46&lt;&gt;"",'[1]Capability Requirements'!E46,"")</f>
        <v>Finance</v>
      </c>
      <c r="F46" t="str">
        <f>IF('[1]Capability Requirements'!F46&lt;&gt;"",'[1]Capability Requirements'!F46,"")</f>
        <v>2.0 Plan to Perform</v>
      </c>
      <c r="G46" t="str">
        <f>IF('[1]Capability Requirements'!G46&lt;&gt;"",'[1]Capability Requirements'!G46,"")</f>
        <v/>
      </c>
      <c r="H46" t="str">
        <f>IF('[1]Capability Requirements'!H46&lt;&gt;"",'[1]Capability Requirements'!H46,"")</f>
        <v/>
      </c>
      <c r="I46" t="str">
        <f>IF('[1]Capability Requirements'!I46&lt;&gt;"",'[1]Capability Requirements'!I46,"")</f>
        <v/>
      </c>
      <c r="J46" t="str">
        <f>IF('[1]Capability Requirements'!J46&lt;&gt;"",'[1]Capability Requirements'!J46,"")</f>
        <v>M</v>
      </c>
      <c r="K46" t="str">
        <f>IF('[1]Capability Requirements'!K46&lt;&gt;"",'[1]Capability Requirements'!K46,"")</f>
        <v>Adaptive</v>
      </c>
      <c r="L46" t="str">
        <f>IF('[1]Capability Requirements'!L46&lt;&gt;"",'[1]Capability Requirements'!L46,"")</f>
        <v/>
      </c>
      <c r="M46" t="str">
        <f>IF('[1]Capability Requirements'!M46&lt;&gt;"",'[1]Capability Requirements'!M46,"")</f>
        <v/>
      </c>
      <c r="N46" s="12" t="str">
        <f>IF('[1]Capability Requirements'!N46&lt;&gt;"",'[1]Capability Requirements'!N46,"")</f>
        <v>Workday Adaptive Planning.
Solutions to be revised upon Adaptive Planning onboarding during Phase 1.</v>
      </c>
      <c r="O46" t="str">
        <f>IF('[1]Capability Requirements'!P46&lt;&gt;"",'[1]Capability Requirements'!P46,"")</f>
        <v>Future Phase Requirement</v>
      </c>
      <c r="P46" s="12">
        <f>'[1]Capability Requirements'!Q46</f>
        <v>0</v>
      </c>
      <c r="Q46" s="91" t="str" cm="1">
        <f t="array" ref="Q46">IF(SUMPRODUCT(--ISNUMBER(SEARCH(";" &amp; C46 &amp; ";", ";" &amp; 'User Stories'!$F$2:$F$507 &amp; ";"))) &gt; 0, "Y", "N")</f>
        <v>N</v>
      </c>
      <c r="R46" s="11"/>
    </row>
    <row r="47" spans="1:18" ht="48" x14ac:dyDescent="0.2">
      <c r="A47" s="12">
        <f>'[1]Capability Requirements'!A47</f>
        <v>0</v>
      </c>
      <c r="B47" s="12" t="str">
        <f>'[1]Capability Requirements'!B47</f>
        <v>RFT</v>
      </c>
      <c r="C47" t="str">
        <f>IF('[1]Capability Requirements'!C47&lt;&gt;"",'[1]Capability Requirements'!C47,"")</f>
        <v>D.17</v>
      </c>
      <c r="D47" s="12" t="str">
        <f>IF('[1]Capability Requirements'!D47&lt;&gt;"",'[1]Capability Requirements'!D47,"")</f>
        <v>Ability to configure driver based input templates to conduct costs and revenue plans and projections</v>
      </c>
      <c r="E47" t="str">
        <f>IF('[1]Capability Requirements'!E47&lt;&gt;"",'[1]Capability Requirements'!E47,"")</f>
        <v>Finance</v>
      </c>
      <c r="F47" t="str">
        <f>IF('[1]Capability Requirements'!F47&lt;&gt;"",'[1]Capability Requirements'!F47,"")</f>
        <v>2.0 Plan to Perform</v>
      </c>
      <c r="G47" t="str">
        <f>IF('[1]Capability Requirements'!G47&lt;&gt;"",'[1]Capability Requirements'!G47,"")</f>
        <v/>
      </c>
      <c r="H47" t="str">
        <f>IF('[1]Capability Requirements'!H47&lt;&gt;"",'[1]Capability Requirements'!H47,"")</f>
        <v/>
      </c>
      <c r="I47" t="str">
        <f>IF('[1]Capability Requirements'!I47&lt;&gt;"",'[1]Capability Requirements'!I47,"")</f>
        <v/>
      </c>
      <c r="J47" t="str">
        <f>IF('[1]Capability Requirements'!J47&lt;&gt;"",'[1]Capability Requirements'!J47,"")</f>
        <v>M</v>
      </c>
      <c r="K47" t="str">
        <f>IF('[1]Capability Requirements'!K47&lt;&gt;"",'[1]Capability Requirements'!K47,"")</f>
        <v>Adaptive</v>
      </c>
      <c r="L47" t="str">
        <f>IF('[1]Capability Requirements'!L47&lt;&gt;"",'[1]Capability Requirements'!L47,"")</f>
        <v/>
      </c>
      <c r="M47" t="str">
        <f>IF('[1]Capability Requirements'!M47&lt;&gt;"",'[1]Capability Requirements'!M47,"")</f>
        <v/>
      </c>
      <c r="N47" s="12" t="str">
        <f>IF('[1]Capability Requirements'!N47&lt;&gt;"",'[1]Capability Requirements'!N47,"")</f>
        <v>Workday Adaptive Planning.
Solutions to be revised upon Adaptive Planning onboarding during Phase 1.</v>
      </c>
      <c r="O47" t="str">
        <f>IF('[1]Capability Requirements'!P47&lt;&gt;"",'[1]Capability Requirements'!P47,"")</f>
        <v>Future Phase Requirement</v>
      </c>
      <c r="P47" s="12">
        <f>'[1]Capability Requirements'!Q47</f>
        <v>0</v>
      </c>
      <c r="Q47" s="91" t="str" cm="1">
        <f t="array" ref="Q47">IF(SUMPRODUCT(--ISNUMBER(SEARCH(";" &amp; C47 &amp; ";", ";" &amp; 'User Stories'!$F$2:$F$507 &amp; ";"))) &gt; 0, "Y", "N")</f>
        <v>N</v>
      </c>
      <c r="R47" s="11"/>
    </row>
    <row r="48" spans="1:18" ht="48" x14ac:dyDescent="0.2">
      <c r="A48" s="12">
        <f>'[1]Capability Requirements'!A48</f>
        <v>0</v>
      </c>
      <c r="B48" s="12" t="str">
        <f>'[1]Capability Requirements'!B48</f>
        <v>RFT</v>
      </c>
      <c r="C48" t="str">
        <f>IF('[1]Capability Requirements'!C48&lt;&gt;"",'[1]Capability Requirements'!C48,"")</f>
        <v>D.18</v>
      </c>
      <c r="D48" s="12" t="str">
        <f>IF('[1]Capability Requirements'!D48&lt;&gt;"",'[1]Capability Requirements'!D48,"")</f>
        <v>Ability to plan revenue at org unit level</v>
      </c>
      <c r="E48" t="str">
        <f>IF('[1]Capability Requirements'!E48&lt;&gt;"",'[1]Capability Requirements'!E48,"")</f>
        <v>Finance</v>
      </c>
      <c r="F48" t="str">
        <f>IF('[1]Capability Requirements'!F48&lt;&gt;"",'[1]Capability Requirements'!F48,"")</f>
        <v>2.0 Plan to Perform</v>
      </c>
      <c r="G48" t="str">
        <f>IF('[1]Capability Requirements'!G48&lt;&gt;"",'[1]Capability Requirements'!G48,"")</f>
        <v/>
      </c>
      <c r="H48" t="str">
        <f>IF('[1]Capability Requirements'!H48&lt;&gt;"",'[1]Capability Requirements'!H48,"")</f>
        <v/>
      </c>
      <c r="I48" t="str">
        <f>IF('[1]Capability Requirements'!I48&lt;&gt;"",'[1]Capability Requirements'!I48,"")</f>
        <v/>
      </c>
      <c r="J48" t="str">
        <f>IF('[1]Capability Requirements'!J48&lt;&gt;"",'[1]Capability Requirements'!J48,"")</f>
        <v>M</v>
      </c>
      <c r="K48" t="str">
        <f>IF('[1]Capability Requirements'!K48&lt;&gt;"",'[1]Capability Requirements'!K48,"")</f>
        <v>Adaptive</v>
      </c>
      <c r="L48" t="str">
        <f>IF('[1]Capability Requirements'!L48&lt;&gt;"",'[1]Capability Requirements'!L48,"")</f>
        <v/>
      </c>
      <c r="M48" t="str">
        <f>IF('[1]Capability Requirements'!M48&lt;&gt;"",'[1]Capability Requirements'!M48,"")</f>
        <v/>
      </c>
      <c r="N48" s="12" t="str">
        <f>IF('[1]Capability Requirements'!N48&lt;&gt;"",'[1]Capability Requirements'!N48,"")</f>
        <v>Workday Adaptive Planning.
Solutions to be revised upon Adaptive Planning onboarding during Phase 1.</v>
      </c>
      <c r="O48" t="str">
        <f>IF('[1]Capability Requirements'!P48&lt;&gt;"",'[1]Capability Requirements'!P48,"")</f>
        <v>Future Phase Requirement</v>
      </c>
      <c r="P48" s="12">
        <f>'[1]Capability Requirements'!Q48</f>
        <v>0</v>
      </c>
      <c r="Q48" s="91" t="str" cm="1">
        <f t="array" ref="Q48">IF(SUMPRODUCT(--ISNUMBER(SEARCH(";" &amp; C48 &amp; ";", ";" &amp; 'User Stories'!$F$2:$F$507 &amp; ";"))) &gt; 0, "Y", "N")</f>
        <v>N</v>
      </c>
      <c r="R48" s="11"/>
    </row>
    <row r="49" spans="1:18" ht="48" x14ac:dyDescent="0.2">
      <c r="A49" s="12">
        <f>'[1]Capability Requirements'!A49</f>
        <v>0</v>
      </c>
      <c r="B49" s="12" t="str">
        <f>'[1]Capability Requirements'!B49</f>
        <v>RFT</v>
      </c>
      <c r="C49" t="str">
        <f>IF('[1]Capability Requirements'!C49&lt;&gt;"",'[1]Capability Requirements'!C49,"")</f>
        <v>D.19</v>
      </c>
      <c r="D49" s="12" t="str">
        <f>IF('[1]Capability Requirements'!D49&lt;&gt;"",'[1]Capability Requirements'!D49,"")</f>
        <v>Ability to integrate workforce planning into system and consolidate with financial planning</v>
      </c>
      <c r="E49" t="str">
        <f>IF('[1]Capability Requirements'!E49&lt;&gt;"",'[1]Capability Requirements'!E49,"")</f>
        <v>Finance</v>
      </c>
      <c r="F49" t="str">
        <f>IF('[1]Capability Requirements'!F49&lt;&gt;"",'[1]Capability Requirements'!F49,"")</f>
        <v>2.0 Plan to Perform</v>
      </c>
      <c r="G49" t="str">
        <f>IF('[1]Capability Requirements'!G49&lt;&gt;"",'[1]Capability Requirements'!G49,"")</f>
        <v/>
      </c>
      <c r="H49" t="str">
        <f>IF('[1]Capability Requirements'!H49&lt;&gt;"",'[1]Capability Requirements'!H49,"")</f>
        <v/>
      </c>
      <c r="I49" t="str">
        <f>IF('[1]Capability Requirements'!I49&lt;&gt;"",'[1]Capability Requirements'!I49,"")</f>
        <v/>
      </c>
      <c r="J49" t="str">
        <f>IF('[1]Capability Requirements'!J49&lt;&gt;"",'[1]Capability Requirements'!J49,"")</f>
        <v>M</v>
      </c>
      <c r="K49" t="str">
        <f>IF('[1]Capability Requirements'!K49&lt;&gt;"",'[1]Capability Requirements'!K49,"")</f>
        <v>Adaptive</v>
      </c>
      <c r="L49" t="str">
        <f>IF('[1]Capability Requirements'!L49&lt;&gt;"",'[1]Capability Requirements'!L49,"")</f>
        <v/>
      </c>
      <c r="M49" t="str">
        <f>IF('[1]Capability Requirements'!M49&lt;&gt;"",'[1]Capability Requirements'!M49,"")</f>
        <v/>
      </c>
      <c r="N49" s="12" t="str">
        <f>IF('[1]Capability Requirements'!N49&lt;&gt;"",'[1]Capability Requirements'!N49,"")</f>
        <v>Workday Adaptive Planning.
Solutions to be revised upon Adaptive Planning onboarding during Phase 1.</v>
      </c>
      <c r="O49" t="str">
        <f>IF('[1]Capability Requirements'!P49&lt;&gt;"",'[1]Capability Requirements'!P49,"")</f>
        <v>Future Phase Requirement</v>
      </c>
      <c r="P49" s="12">
        <f>'[1]Capability Requirements'!Q49</f>
        <v>0</v>
      </c>
      <c r="Q49" s="91" t="str" cm="1">
        <f t="array" ref="Q49">IF(SUMPRODUCT(--ISNUMBER(SEARCH(";" &amp; C49 &amp; ";", ";" &amp; 'User Stories'!$F$2:$F$507 &amp; ";"))) &gt; 0, "Y", "N")</f>
        <v>N</v>
      </c>
      <c r="R49" s="11"/>
    </row>
    <row r="50" spans="1:18" ht="48" x14ac:dyDescent="0.2">
      <c r="A50" s="12">
        <f>'[1]Capability Requirements'!A50</f>
        <v>0</v>
      </c>
      <c r="B50" s="12" t="str">
        <f>'[1]Capability Requirements'!B50</f>
        <v>RFT</v>
      </c>
      <c r="C50" t="str">
        <f>IF('[1]Capability Requirements'!C50&lt;&gt;"",'[1]Capability Requirements'!C50,"")</f>
        <v>D.20</v>
      </c>
      <c r="D50" s="12" t="str">
        <f>IF('[1]Capability Requirements'!D50&lt;&gt;"",'[1]Capability Requirements'!D50,"")</f>
        <v>Ability to use predefined templates to develop expense plans</v>
      </c>
      <c r="E50" t="str">
        <f>IF('[1]Capability Requirements'!E50&lt;&gt;"",'[1]Capability Requirements'!E50,"")</f>
        <v>Finance</v>
      </c>
      <c r="F50" t="str">
        <f>IF('[1]Capability Requirements'!F50&lt;&gt;"",'[1]Capability Requirements'!F50,"")</f>
        <v>2.0 Plan to Perform</v>
      </c>
      <c r="G50" t="str">
        <f>IF('[1]Capability Requirements'!G50&lt;&gt;"",'[1]Capability Requirements'!G50,"")</f>
        <v/>
      </c>
      <c r="H50" t="str">
        <f>IF('[1]Capability Requirements'!H50&lt;&gt;"",'[1]Capability Requirements'!H50,"")</f>
        <v/>
      </c>
      <c r="I50" t="str">
        <f>IF('[1]Capability Requirements'!I50&lt;&gt;"",'[1]Capability Requirements'!I50,"")</f>
        <v/>
      </c>
      <c r="J50" t="str">
        <f>IF('[1]Capability Requirements'!J50&lt;&gt;"",'[1]Capability Requirements'!J50,"")</f>
        <v>M</v>
      </c>
      <c r="K50" t="str">
        <f>IF('[1]Capability Requirements'!K50&lt;&gt;"",'[1]Capability Requirements'!K50,"")</f>
        <v>Adaptive</v>
      </c>
      <c r="L50" t="str">
        <f>IF('[1]Capability Requirements'!L50&lt;&gt;"",'[1]Capability Requirements'!L50,"")</f>
        <v/>
      </c>
      <c r="M50" t="str">
        <f>IF('[1]Capability Requirements'!M50&lt;&gt;"",'[1]Capability Requirements'!M50,"")</f>
        <v/>
      </c>
      <c r="N50" s="12" t="str">
        <f>IF('[1]Capability Requirements'!N50&lt;&gt;"",'[1]Capability Requirements'!N50,"")</f>
        <v>Workday Adaptive Planning.
Solutions to be revised upon Adaptive Planning onboarding during Phase 1.</v>
      </c>
      <c r="O50" t="str">
        <f>IF('[1]Capability Requirements'!P50&lt;&gt;"",'[1]Capability Requirements'!P50,"")</f>
        <v>Future Phase Requirement</v>
      </c>
      <c r="P50" s="12">
        <f>'[1]Capability Requirements'!Q50</f>
        <v>0</v>
      </c>
      <c r="Q50" s="91" t="str" cm="1">
        <f t="array" ref="Q50">IF(SUMPRODUCT(--ISNUMBER(SEARCH(";" &amp; C50 &amp; ";", ";" &amp; 'User Stories'!$F$2:$F$507 &amp; ";"))) &gt; 0, "Y", "N")</f>
        <v>N</v>
      </c>
      <c r="R50" s="11"/>
    </row>
    <row r="51" spans="1:18" ht="48" x14ac:dyDescent="0.2">
      <c r="A51" s="12">
        <f>'[1]Capability Requirements'!A51</f>
        <v>0</v>
      </c>
      <c r="B51" s="12" t="str">
        <f>'[1]Capability Requirements'!B51</f>
        <v>RFT</v>
      </c>
      <c r="C51" t="str">
        <f>IF('[1]Capability Requirements'!C51&lt;&gt;"",'[1]Capability Requirements'!C51,"")</f>
        <v>D.21</v>
      </c>
      <c r="D51" s="12" t="str">
        <f>IF('[1]Capability Requirements'!D51&lt;&gt;"",'[1]Capability Requirements'!D51,"")</f>
        <v>Enable integrated forecasting across P&amp;L, Balance Sheet and Cash Flow</v>
      </c>
      <c r="E51" t="str">
        <f>IF('[1]Capability Requirements'!E51&lt;&gt;"",'[1]Capability Requirements'!E51,"")</f>
        <v>Finance</v>
      </c>
      <c r="F51" t="str">
        <f>IF('[1]Capability Requirements'!F51&lt;&gt;"",'[1]Capability Requirements'!F51,"")</f>
        <v>2.0 Plan to Perform</v>
      </c>
      <c r="G51" t="str">
        <f>IF('[1]Capability Requirements'!G51&lt;&gt;"",'[1]Capability Requirements'!G51,"")</f>
        <v/>
      </c>
      <c r="H51" t="str">
        <f>IF('[1]Capability Requirements'!H51&lt;&gt;"",'[1]Capability Requirements'!H51,"")</f>
        <v/>
      </c>
      <c r="I51" t="str">
        <f>IF('[1]Capability Requirements'!I51&lt;&gt;"",'[1]Capability Requirements'!I51,"")</f>
        <v/>
      </c>
      <c r="J51" t="str">
        <f>IF('[1]Capability Requirements'!J51&lt;&gt;"",'[1]Capability Requirements'!J51,"")</f>
        <v>M</v>
      </c>
      <c r="K51" t="str">
        <f>IF('[1]Capability Requirements'!K51&lt;&gt;"",'[1]Capability Requirements'!K51,"")</f>
        <v>Adaptive</v>
      </c>
      <c r="L51" t="str">
        <f>IF('[1]Capability Requirements'!L51&lt;&gt;"",'[1]Capability Requirements'!L51,"")</f>
        <v/>
      </c>
      <c r="M51" t="str">
        <f>IF('[1]Capability Requirements'!M51&lt;&gt;"",'[1]Capability Requirements'!M51,"")</f>
        <v/>
      </c>
      <c r="N51" s="12" t="str">
        <f>IF('[1]Capability Requirements'!N51&lt;&gt;"",'[1]Capability Requirements'!N51,"")</f>
        <v>Workday Adaptive Planning.
Solutions to be revised upon Adaptive Planning onboarding during Phase 1.</v>
      </c>
      <c r="O51" t="str">
        <f>IF('[1]Capability Requirements'!P51&lt;&gt;"",'[1]Capability Requirements'!P51,"")</f>
        <v>Future Phase Requirement</v>
      </c>
      <c r="P51" s="12">
        <f>'[1]Capability Requirements'!Q51</f>
        <v>0</v>
      </c>
      <c r="Q51" s="91" t="str" cm="1">
        <f t="array" ref="Q51">IF(SUMPRODUCT(--ISNUMBER(SEARCH(";" &amp; C51 &amp; ";", ";" &amp; 'User Stories'!$F$2:$F$507 &amp; ";"))) &gt; 0, "Y", "N")</f>
        <v>N</v>
      </c>
      <c r="R51" s="11"/>
    </row>
    <row r="52" spans="1:18" ht="48" x14ac:dyDescent="0.2">
      <c r="A52" s="12">
        <f>'[1]Capability Requirements'!A52</f>
        <v>0</v>
      </c>
      <c r="B52" s="12" t="str">
        <f>'[1]Capability Requirements'!B52</f>
        <v>RFT</v>
      </c>
      <c r="C52" t="str">
        <f>IF('[1]Capability Requirements'!C52&lt;&gt;"",'[1]Capability Requirements'!C52,"")</f>
        <v>D.22</v>
      </c>
      <c r="D52" s="12" t="str">
        <f>IF('[1]Capability Requirements'!D52&lt;&gt;"",'[1]Capability Requirements'!D52,"")</f>
        <v>Ability to upload and apply cost models (w/ partial rates for casuals) in financial plan​</v>
      </c>
      <c r="E52" t="str">
        <f>IF('[1]Capability Requirements'!E52&lt;&gt;"",'[1]Capability Requirements'!E52,"")</f>
        <v>Finance</v>
      </c>
      <c r="F52" t="str">
        <f>IF('[1]Capability Requirements'!F52&lt;&gt;"",'[1]Capability Requirements'!F52,"")</f>
        <v>2.0 Plan to Perform</v>
      </c>
      <c r="G52" t="str">
        <f>IF('[1]Capability Requirements'!G52&lt;&gt;"",'[1]Capability Requirements'!G52,"")</f>
        <v/>
      </c>
      <c r="H52" t="str">
        <f>IF('[1]Capability Requirements'!H52&lt;&gt;"",'[1]Capability Requirements'!H52,"")</f>
        <v/>
      </c>
      <c r="I52" t="str">
        <f>IF('[1]Capability Requirements'!I52&lt;&gt;"",'[1]Capability Requirements'!I52,"")</f>
        <v/>
      </c>
      <c r="J52" t="str">
        <f>IF('[1]Capability Requirements'!J52&lt;&gt;"",'[1]Capability Requirements'!J52,"")</f>
        <v>M</v>
      </c>
      <c r="K52" t="str">
        <f>IF('[1]Capability Requirements'!K52&lt;&gt;"",'[1]Capability Requirements'!K52,"")</f>
        <v>Adaptive</v>
      </c>
      <c r="L52" t="str">
        <f>IF('[1]Capability Requirements'!L52&lt;&gt;"",'[1]Capability Requirements'!L52,"")</f>
        <v/>
      </c>
      <c r="M52" t="str">
        <f>IF('[1]Capability Requirements'!M52&lt;&gt;"",'[1]Capability Requirements'!M52,"")</f>
        <v/>
      </c>
      <c r="N52" s="12" t="str">
        <f>IF('[1]Capability Requirements'!N52&lt;&gt;"",'[1]Capability Requirements'!N52,"")</f>
        <v>Workday Adaptive Planning.
Solutions to be revised upon Adaptive Planning onboarding during Phase 1.</v>
      </c>
      <c r="O52" t="str">
        <f>IF('[1]Capability Requirements'!P52&lt;&gt;"",'[1]Capability Requirements'!P52,"")</f>
        <v>Future Phase Requirement</v>
      </c>
      <c r="P52" s="12">
        <f>'[1]Capability Requirements'!Q52</f>
        <v>0</v>
      </c>
      <c r="Q52" s="91" t="str" cm="1">
        <f t="array" ref="Q52">IF(SUMPRODUCT(--ISNUMBER(SEARCH(";" &amp; C52 &amp; ";", ";" &amp; 'User Stories'!$F$2:$F$507 &amp; ";"))) &gt; 0, "Y", "N")</f>
        <v>N</v>
      </c>
      <c r="R52" s="11"/>
    </row>
    <row r="53" spans="1:18" ht="48" x14ac:dyDescent="0.2">
      <c r="A53" s="12">
        <f>'[1]Capability Requirements'!A53</f>
        <v>0</v>
      </c>
      <c r="B53" s="12" t="str">
        <f>'[1]Capability Requirements'!B53</f>
        <v>RFT</v>
      </c>
      <c r="C53" t="str">
        <f>IF('[1]Capability Requirements'!C53&lt;&gt;"",'[1]Capability Requirements'!C53,"")</f>
        <v>D.23</v>
      </c>
      <c r="D53" s="12" t="str">
        <f>IF('[1]Capability Requirements'!D53&lt;&gt;"",'[1]Capability Requirements'!D53,"")</f>
        <v>Ability to convert a prior year account to the current year budget &amp; make adjustments</v>
      </c>
      <c r="E53" t="str">
        <f>IF('[1]Capability Requirements'!E53&lt;&gt;"",'[1]Capability Requirements'!E53,"")</f>
        <v>Finance</v>
      </c>
      <c r="F53" t="str">
        <f>IF('[1]Capability Requirements'!F53&lt;&gt;"",'[1]Capability Requirements'!F53,"")</f>
        <v>2.0 Plan to Perform</v>
      </c>
      <c r="G53" t="str">
        <f>IF('[1]Capability Requirements'!G53&lt;&gt;"",'[1]Capability Requirements'!G53,"")</f>
        <v/>
      </c>
      <c r="H53" t="str">
        <f>IF('[1]Capability Requirements'!H53&lt;&gt;"",'[1]Capability Requirements'!H53,"")</f>
        <v/>
      </c>
      <c r="I53" t="str">
        <f>IF('[1]Capability Requirements'!I53&lt;&gt;"",'[1]Capability Requirements'!I53,"")</f>
        <v/>
      </c>
      <c r="J53" t="str">
        <f>IF('[1]Capability Requirements'!J53&lt;&gt;"",'[1]Capability Requirements'!J53,"")</f>
        <v>M</v>
      </c>
      <c r="K53" t="str">
        <f>IF('[1]Capability Requirements'!K53&lt;&gt;"",'[1]Capability Requirements'!K53,"")</f>
        <v>Adaptive</v>
      </c>
      <c r="L53" t="str">
        <f>IF('[1]Capability Requirements'!L53&lt;&gt;"",'[1]Capability Requirements'!L53,"")</f>
        <v/>
      </c>
      <c r="M53" t="str">
        <f>IF('[1]Capability Requirements'!M53&lt;&gt;"",'[1]Capability Requirements'!M53,"")</f>
        <v/>
      </c>
      <c r="N53" s="12" t="str">
        <f>IF('[1]Capability Requirements'!N53&lt;&gt;"",'[1]Capability Requirements'!N53,"")</f>
        <v>Workday Adaptive Planning.
Solutions to be revised upon Adaptive Planning onboarding during Phase 1.</v>
      </c>
      <c r="O53" t="str">
        <f>IF('[1]Capability Requirements'!P53&lt;&gt;"",'[1]Capability Requirements'!P53,"")</f>
        <v>Future Phase Requirement</v>
      </c>
      <c r="P53" s="12">
        <f>'[1]Capability Requirements'!Q53</f>
        <v>0</v>
      </c>
      <c r="Q53" s="91" t="str" cm="1">
        <f t="array" ref="Q53">IF(SUMPRODUCT(--ISNUMBER(SEARCH(";" &amp; C53 &amp; ";", ";" &amp; 'User Stories'!$F$2:$F$507 &amp; ";"))) &gt; 0, "Y", "N")</f>
        <v>N</v>
      </c>
      <c r="R53" s="11"/>
    </row>
    <row r="54" spans="1:18" ht="48" x14ac:dyDescent="0.2">
      <c r="A54" s="12">
        <f>'[1]Capability Requirements'!A54</f>
        <v>0</v>
      </c>
      <c r="B54" s="12" t="str">
        <f>'[1]Capability Requirements'!B54</f>
        <v>RFT</v>
      </c>
      <c r="C54" t="str">
        <f>IF('[1]Capability Requirements'!C54&lt;&gt;"",'[1]Capability Requirements'!C54,"")</f>
        <v>D.24</v>
      </c>
      <c r="D54" s="12" t="str">
        <f>IF('[1]Capability Requirements'!D54&lt;&gt;"",'[1]Capability Requirements'!D54,"")</f>
        <v>Ability to allow budgets, forecasts to be updated and changed with ability to maintain several versions</v>
      </c>
      <c r="E54" t="str">
        <f>IF('[1]Capability Requirements'!E54&lt;&gt;"",'[1]Capability Requirements'!E54,"")</f>
        <v>Finance</v>
      </c>
      <c r="F54" t="str">
        <f>IF('[1]Capability Requirements'!F54&lt;&gt;"",'[1]Capability Requirements'!F54,"")</f>
        <v>2.0 Plan to Perform</v>
      </c>
      <c r="G54" t="str">
        <f>IF('[1]Capability Requirements'!G54&lt;&gt;"",'[1]Capability Requirements'!G54,"")</f>
        <v/>
      </c>
      <c r="H54" t="str">
        <f>IF('[1]Capability Requirements'!H54&lt;&gt;"",'[1]Capability Requirements'!H54,"")</f>
        <v/>
      </c>
      <c r="I54" t="str">
        <f>IF('[1]Capability Requirements'!I54&lt;&gt;"",'[1]Capability Requirements'!I54,"")</f>
        <v/>
      </c>
      <c r="J54" t="str">
        <f>IF('[1]Capability Requirements'!J54&lt;&gt;"",'[1]Capability Requirements'!J54,"")</f>
        <v>M</v>
      </c>
      <c r="K54" t="str">
        <f>IF('[1]Capability Requirements'!K54&lt;&gt;"",'[1]Capability Requirements'!K54,"")</f>
        <v>Adaptive</v>
      </c>
      <c r="L54" t="str">
        <f>IF('[1]Capability Requirements'!L54&lt;&gt;"",'[1]Capability Requirements'!L54,"")</f>
        <v/>
      </c>
      <c r="M54" t="str">
        <f>IF('[1]Capability Requirements'!M54&lt;&gt;"",'[1]Capability Requirements'!M54,"")</f>
        <v/>
      </c>
      <c r="N54" s="12" t="str">
        <f>IF('[1]Capability Requirements'!N54&lt;&gt;"",'[1]Capability Requirements'!N54,"")</f>
        <v>Workday Adaptive Planning.
Solutions to be revised upon Adaptive Planning onboarding during Phase 1.</v>
      </c>
      <c r="O54" t="str">
        <f>IF('[1]Capability Requirements'!P54&lt;&gt;"",'[1]Capability Requirements'!P54,"")</f>
        <v>Future Phase Requirement</v>
      </c>
      <c r="P54" s="12">
        <f>'[1]Capability Requirements'!Q54</f>
        <v>0</v>
      </c>
      <c r="Q54" s="91" t="str" cm="1">
        <f t="array" ref="Q54">IF(SUMPRODUCT(--ISNUMBER(SEARCH(";" &amp; C54 &amp; ";", ";" &amp; 'User Stories'!$F$2:$F$507 &amp; ";"))) &gt; 0, "Y", "N")</f>
        <v>N</v>
      </c>
      <c r="R54" s="11"/>
    </row>
    <row r="55" spans="1:18" ht="48" x14ac:dyDescent="0.2">
      <c r="A55" s="12">
        <f>'[1]Capability Requirements'!A55</f>
        <v>0</v>
      </c>
      <c r="B55" s="12" t="str">
        <f>'[1]Capability Requirements'!B55</f>
        <v>RFT</v>
      </c>
      <c r="C55" t="str">
        <f>IF('[1]Capability Requirements'!C55&lt;&gt;"",'[1]Capability Requirements'!C55,"")</f>
        <v>D.25</v>
      </c>
      <c r="D55" s="12" t="str">
        <f>IF('[1]Capability Requirements'!D55&lt;&gt;"",'[1]Capability Requirements'!D55,"")</f>
        <v>Ability to capture drivers for change in the forecasts. To either attach documentation along with rationale for the driver of change to a particular forecast which could be financial or non-financial data</v>
      </c>
      <c r="E55" t="str">
        <f>IF('[1]Capability Requirements'!E55&lt;&gt;"",'[1]Capability Requirements'!E55,"")</f>
        <v>Finance</v>
      </c>
      <c r="F55" t="str">
        <f>IF('[1]Capability Requirements'!F55&lt;&gt;"",'[1]Capability Requirements'!F55,"")</f>
        <v>2.0 Plan to Perform</v>
      </c>
      <c r="G55" t="str">
        <f>IF('[1]Capability Requirements'!G55&lt;&gt;"",'[1]Capability Requirements'!G55,"")</f>
        <v/>
      </c>
      <c r="H55" t="str">
        <f>IF('[1]Capability Requirements'!H55&lt;&gt;"",'[1]Capability Requirements'!H55,"")</f>
        <v/>
      </c>
      <c r="I55" t="str">
        <f>IF('[1]Capability Requirements'!I55&lt;&gt;"",'[1]Capability Requirements'!I55,"")</f>
        <v/>
      </c>
      <c r="J55" t="str">
        <f>IF('[1]Capability Requirements'!J55&lt;&gt;"",'[1]Capability Requirements'!J55,"")</f>
        <v>M</v>
      </c>
      <c r="K55" t="str">
        <f>IF('[1]Capability Requirements'!K55&lt;&gt;"",'[1]Capability Requirements'!K55,"")</f>
        <v>Adaptive</v>
      </c>
      <c r="L55" t="str">
        <f>IF('[1]Capability Requirements'!L55&lt;&gt;"",'[1]Capability Requirements'!L55,"")</f>
        <v/>
      </c>
      <c r="M55" t="str">
        <f>IF('[1]Capability Requirements'!M55&lt;&gt;"",'[1]Capability Requirements'!M55,"")</f>
        <v/>
      </c>
      <c r="N55" s="12" t="str">
        <f>IF('[1]Capability Requirements'!N55&lt;&gt;"",'[1]Capability Requirements'!N55,"")</f>
        <v>Workday Adaptive Planning.
Solutions to be revised upon Adaptive Planning onboarding during Phase 1.</v>
      </c>
      <c r="O55" t="str">
        <f>IF('[1]Capability Requirements'!P55&lt;&gt;"",'[1]Capability Requirements'!P55,"")</f>
        <v>Future Phase Requirement</v>
      </c>
      <c r="P55" s="12">
        <f>'[1]Capability Requirements'!Q55</f>
        <v>0</v>
      </c>
      <c r="Q55" s="91" t="str" cm="1">
        <f t="array" ref="Q55">IF(SUMPRODUCT(--ISNUMBER(SEARCH(";" &amp; C55 &amp; ";", ";" &amp; 'User Stories'!$F$2:$F$507 &amp; ";"))) &gt; 0, "Y", "N")</f>
        <v>N</v>
      </c>
      <c r="R55" s="11"/>
    </row>
    <row r="56" spans="1:18" ht="48" x14ac:dyDescent="0.2">
      <c r="A56" s="12">
        <f>'[1]Capability Requirements'!A56</f>
        <v>0</v>
      </c>
      <c r="B56" s="12" t="str">
        <f>'[1]Capability Requirements'!B56</f>
        <v>RFT</v>
      </c>
      <c r="C56" t="str">
        <f>IF('[1]Capability Requirements'!C56&lt;&gt;"",'[1]Capability Requirements'!C56,"")</f>
        <v>D.26</v>
      </c>
      <c r="D56" s="12" t="str">
        <f>IF('[1]Capability Requirements'!D56&lt;&gt;"",'[1]Capability Requirements'!D56,"")</f>
        <v>Ability for any changes made to the forecast to flow down/export to the resulting forecast cash flow, P&amp;L statements and balance sheets</v>
      </c>
      <c r="E56" t="str">
        <f>IF('[1]Capability Requirements'!E56&lt;&gt;"",'[1]Capability Requirements'!E56,"")</f>
        <v>Finance</v>
      </c>
      <c r="F56" t="str">
        <f>IF('[1]Capability Requirements'!F56&lt;&gt;"",'[1]Capability Requirements'!F56,"")</f>
        <v>2.0 Plan to Perform</v>
      </c>
      <c r="G56" t="str">
        <f>IF('[1]Capability Requirements'!G56&lt;&gt;"",'[1]Capability Requirements'!G56,"")</f>
        <v/>
      </c>
      <c r="H56" t="str">
        <f>IF('[1]Capability Requirements'!H56&lt;&gt;"",'[1]Capability Requirements'!H56,"")</f>
        <v/>
      </c>
      <c r="I56" t="str">
        <f>IF('[1]Capability Requirements'!I56&lt;&gt;"",'[1]Capability Requirements'!I56,"")</f>
        <v/>
      </c>
      <c r="J56" t="str">
        <f>IF('[1]Capability Requirements'!J56&lt;&gt;"",'[1]Capability Requirements'!J56,"")</f>
        <v>M</v>
      </c>
      <c r="K56" t="str">
        <f>IF('[1]Capability Requirements'!K56&lt;&gt;"",'[1]Capability Requirements'!K56,"")</f>
        <v>Adaptive</v>
      </c>
      <c r="L56" t="str">
        <f>IF('[1]Capability Requirements'!L56&lt;&gt;"",'[1]Capability Requirements'!L56,"")</f>
        <v/>
      </c>
      <c r="M56" t="str">
        <f>IF('[1]Capability Requirements'!M56&lt;&gt;"",'[1]Capability Requirements'!M56,"")</f>
        <v/>
      </c>
      <c r="N56" s="12" t="str">
        <f>IF('[1]Capability Requirements'!N56&lt;&gt;"",'[1]Capability Requirements'!N56,"")</f>
        <v>Workday Adaptive Planning.
Solutions to be revised upon Adaptive Planning onboarding during Phase 1.</v>
      </c>
      <c r="O56" t="str">
        <f>IF('[1]Capability Requirements'!P56&lt;&gt;"",'[1]Capability Requirements'!P56,"")</f>
        <v>Future Phase Requirement</v>
      </c>
      <c r="P56" s="12">
        <f>'[1]Capability Requirements'!Q56</f>
        <v>0</v>
      </c>
      <c r="Q56" s="91" t="str" cm="1">
        <f t="array" ref="Q56">IF(SUMPRODUCT(--ISNUMBER(SEARCH(";" &amp; C56 &amp; ";", ";" &amp; 'User Stories'!$F$2:$F$507 &amp; ";"))) &gt; 0, "Y", "N")</f>
        <v>N</v>
      </c>
      <c r="R56" s="11"/>
    </row>
    <row r="57" spans="1:18" ht="48" x14ac:dyDescent="0.2">
      <c r="A57" s="12">
        <f>'[1]Capability Requirements'!A57</f>
        <v>0</v>
      </c>
      <c r="B57" s="12" t="str">
        <f>'[1]Capability Requirements'!B57</f>
        <v>RFT</v>
      </c>
      <c r="C57" t="str">
        <f>IF('[1]Capability Requirements'!C57&lt;&gt;"",'[1]Capability Requirements'!C57,"")</f>
        <v>D.27</v>
      </c>
      <c r="D57" s="12" t="str">
        <f>IF('[1]Capability Requirements'!D57&lt;&gt;"",'[1]Capability Requirements'!D57,"")</f>
        <v>Ability to integrate an approval workflow and trigger notifications to sign-off on forecasts</v>
      </c>
      <c r="E57" t="str">
        <f>IF('[1]Capability Requirements'!E57&lt;&gt;"",'[1]Capability Requirements'!E57,"")</f>
        <v>Finance</v>
      </c>
      <c r="F57" t="str">
        <f>IF('[1]Capability Requirements'!F57&lt;&gt;"",'[1]Capability Requirements'!F57,"")</f>
        <v>2.0 Plan to Perform</v>
      </c>
      <c r="G57" t="str">
        <f>IF('[1]Capability Requirements'!G57&lt;&gt;"",'[1]Capability Requirements'!G57,"")</f>
        <v/>
      </c>
      <c r="H57" t="str">
        <f>IF('[1]Capability Requirements'!H57&lt;&gt;"",'[1]Capability Requirements'!H57,"")</f>
        <v/>
      </c>
      <c r="I57" t="str">
        <f>IF('[1]Capability Requirements'!I57&lt;&gt;"",'[1]Capability Requirements'!I57,"")</f>
        <v/>
      </c>
      <c r="J57" t="str">
        <f>IF('[1]Capability Requirements'!J57&lt;&gt;"",'[1]Capability Requirements'!J57,"")</f>
        <v>S</v>
      </c>
      <c r="K57" t="str">
        <f>IF('[1]Capability Requirements'!K57&lt;&gt;"",'[1]Capability Requirements'!K57,"")</f>
        <v>Adaptive</v>
      </c>
      <c r="L57" t="str">
        <f>IF('[1]Capability Requirements'!L57&lt;&gt;"",'[1]Capability Requirements'!L57,"")</f>
        <v/>
      </c>
      <c r="M57" t="str">
        <f>IF('[1]Capability Requirements'!M57&lt;&gt;"",'[1]Capability Requirements'!M57,"")</f>
        <v/>
      </c>
      <c r="N57" s="12" t="str">
        <f>IF('[1]Capability Requirements'!N57&lt;&gt;"",'[1]Capability Requirements'!N57,"")</f>
        <v>Workday Adaptive Planning.
Solutions to be revised upon Adaptive Planning onboarding during Phase 1.</v>
      </c>
      <c r="O57" t="str">
        <f>IF('[1]Capability Requirements'!P57&lt;&gt;"",'[1]Capability Requirements'!P57,"")</f>
        <v>Future Phase Requirement</v>
      </c>
      <c r="P57" s="12">
        <f>'[1]Capability Requirements'!Q57</f>
        <v>0</v>
      </c>
      <c r="Q57" s="91" t="str" cm="1">
        <f t="array" ref="Q57">IF(SUMPRODUCT(--ISNUMBER(SEARCH(";" &amp; C57 &amp; ";", ";" &amp; 'User Stories'!$F$2:$F$507 &amp; ";"))) &gt; 0, "Y", "N")</f>
        <v>N</v>
      </c>
      <c r="R57" s="11"/>
    </row>
    <row r="58" spans="1:18" ht="48" x14ac:dyDescent="0.2">
      <c r="A58" s="12">
        <f>'[1]Capability Requirements'!A58</f>
        <v>0</v>
      </c>
      <c r="B58" s="12" t="str">
        <f>'[1]Capability Requirements'!B58</f>
        <v>RFT</v>
      </c>
      <c r="C58" t="str">
        <f>IF('[1]Capability Requirements'!C58&lt;&gt;"",'[1]Capability Requirements'!C58,"")</f>
        <v>D.28</v>
      </c>
      <c r="D58" s="12" t="str">
        <f>IF('[1]Capability Requirements'!D58&lt;&gt;"",'[1]Capability Requirements'!D58,"")</f>
        <v>Ability to flow through communication of updated performance targets to the business</v>
      </c>
      <c r="E58" t="str">
        <f>IF('[1]Capability Requirements'!E58&lt;&gt;"",'[1]Capability Requirements'!E58,"")</f>
        <v>Finance</v>
      </c>
      <c r="F58" t="str">
        <f>IF('[1]Capability Requirements'!F58&lt;&gt;"",'[1]Capability Requirements'!F58,"")</f>
        <v>2.0 Plan to Perform</v>
      </c>
      <c r="G58" t="str">
        <f>IF('[1]Capability Requirements'!G58&lt;&gt;"",'[1]Capability Requirements'!G58,"")</f>
        <v/>
      </c>
      <c r="H58" t="str">
        <f>IF('[1]Capability Requirements'!H58&lt;&gt;"",'[1]Capability Requirements'!H58,"")</f>
        <v/>
      </c>
      <c r="I58" t="str">
        <f>IF('[1]Capability Requirements'!I58&lt;&gt;"",'[1]Capability Requirements'!I58,"")</f>
        <v/>
      </c>
      <c r="J58" t="str">
        <f>IF('[1]Capability Requirements'!J58&lt;&gt;"",'[1]Capability Requirements'!J58,"")</f>
        <v>S</v>
      </c>
      <c r="K58" t="str">
        <f>IF('[1]Capability Requirements'!K58&lt;&gt;"",'[1]Capability Requirements'!K58,"")</f>
        <v>Adaptive</v>
      </c>
      <c r="L58" t="str">
        <f>IF('[1]Capability Requirements'!L58&lt;&gt;"",'[1]Capability Requirements'!L58,"")</f>
        <v/>
      </c>
      <c r="M58" t="str">
        <f>IF('[1]Capability Requirements'!M58&lt;&gt;"",'[1]Capability Requirements'!M58,"")</f>
        <v/>
      </c>
      <c r="N58" s="12" t="str">
        <f>IF('[1]Capability Requirements'!N58&lt;&gt;"",'[1]Capability Requirements'!N58,"")</f>
        <v>Workday Adaptive Planning.
Solutions to be revised upon Adaptive Planning onboarding during Phase 1.</v>
      </c>
      <c r="O58" t="str">
        <f>IF('[1]Capability Requirements'!P58&lt;&gt;"",'[1]Capability Requirements'!P58,"")</f>
        <v>Future Phase Requirement</v>
      </c>
      <c r="P58" s="12">
        <f>'[1]Capability Requirements'!Q58</f>
        <v>0</v>
      </c>
      <c r="Q58" s="91" t="str" cm="1">
        <f t="array" ref="Q58">IF(SUMPRODUCT(--ISNUMBER(SEARCH(";" &amp; C58 &amp; ";", ";" &amp; 'User Stories'!$F$2:$F$507 &amp; ";"))) &gt; 0, "Y", "N")</f>
        <v>N</v>
      </c>
      <c r="R58" s="11"/>
    </row>
    <row r="59" spans="1:18" ht="48" x14ac:dyDescent="0.2">
      <c r="A59" s="12">
        <f>'[1]Capability Requirements'!A59</f>
        <v>0</v>
      </c>
      <c r="B59" s="12" t="str">
        <f>'[1]Capability Requirements'!B59</f>
        <v>RFT</v>
      </c>
      <c r="C59" t="str">
        <f>IF('[1]Capability Requirements'!C59&lt;&gt;"",'[1]Capability Requirements'!C59,"")</f>
        <v>D.29</v>
      </c>
      <c r="D59" s="12" t="str">
        <f>IF('[1]Capability Requirements'!D59&lt;&gt;"",'[1]Capability Requirements'!D59,"")</f>
        <v>Ability to track actual revenue, costs and expenses against budgeted figures, undertake a variance analysis and add comments</v>
      </c>
      <c r="E59" t="str">
        <f>IF('[1]Capability Requirements'!E59&lt;&gt;"",'[1]Capability Requirements'!E59,"")</f>
        <v>Finance</v>
      </c>
      <c r="F59" t="str">
        <f>IF('[1]Capability Requirements'!F59&lt;&gt;"",'[1]Capability Requirements'!F59,"")</f>
        <v>2.0 Plan to Perform</v>
      </c>
      <c r="G59" t="str">
        <f>IF('[1]Capability Requirements'!G59&lt;&gt;"",'[1]Capability Requirements'!G59,"")</f>
        <v/>
      </c>
      <c r="H59" t="str">
        <f>IF('[1]Capability Requirements'!H59&lt;&gt;"",'[1]Capability Requirements'!H59,"")</f>
        <v/>
      </c>
      <c r="I59" t="str">
        <f>IF('[1]Capability Requirements'!I59&lt;&gt;"",'[1]Capability Requirements'!I59,"")</f>
        <v/>
      </c>
      <c r="J59" t="str">
        <f>IF('[1]Capability Requirements'!J59&lt;&gt;"",'[1]Capability Requirements'!J59,"")</f>
        <v>M</v>
      </c>
      <c r="K59" t="str">
        <f>IF('[1]Capability Requirements'!K59&lt;&gt;"",'[1]Capability Requirements'!K59,"")</f>
        <v>Adaptive</v>
      </c>
      <c r="L59" t="str">
        <f>IF('[1]Capability Requirements'!L59&lt;&gt;"",'[1]Capability Requirements'!L59,"")</f>
        <v/>
      </c>
      <c r="M59" t="str">
        <f>IF('[1]Capability Requirements'!M59&lt;&gt;"",'[1]Capability Requirements'!M59,"")</f>
        <v/>
      </c>
      <c r="N59" s="12" t="str">
        <f>IF('[1]Capability Requirements'!N59&lt;&gt;"",'[1]Capability Requirements'!N59,"")</f>
        <v>Workday Adaptive Planning.
Solutions to be revised upon Adaptive Planning onboarding during Phase 1.</v>
      </c>
      <c r="O59" t="str">
        <f>IF('[1]Capability Requirements'!P59&lt;&gt;"",'[1]Capability Requirements'!P59,"")</f>
        <v>Future Phase Requirement</v>
      </c>
      <c r="P59" s="12">
        <f>'[1]Capability Requirements'!Q59</f>
        <v>0</v>
      </c>
      <c r="Q59" s="91" t="str" cm="1">
        <f t="array" ref="Q59">IF(SUMPRODUCT(--ISNUMBER(SEARCH(";" &amp; C59 &amp; ";", ";" &amp; 'User Stories'!$F$2:$F$507 &amp; ";"))) &gt; 0, "Y", "N")</f>
        <v>N</v>
      </c>
      <c r="R59" s="11"/>
    </row>
    <row r="60" spans="1:18" ht="48" x14ac:dyDescent="0.2">
      <c r="A60" s="12">
        <f>'[1]Capability Requirements'!A60</f>
        <v>0</v>
      </c>
      <c r="B60" s="12" t="str">
        <f>'[1]Capability Requirements'!B60</f>
        <v>RFT</v>
      </c>
      <c r="C60" t="str">
        <f>IF('[1]Capability Requirements'!C60&lt;&gt;"",'[1]Capability Requirements'!C60,"")</f>
        <v>D.30</v>
      </c>
      <c r="D60" s="12" t="str">
        <f>IF('[1]Capability Requirements'!D60&lt;&gt;"",'[1]Capability Requirements'!D60,"")</f>
        <v>Ability to generate budget report, actual report, and forecasts for Balance Sheet, P/L, Cash Flows, and Capital Work</v>
      </c>
      <c r="E60" t="str">
        <f>IF('[1]Capability Requirements'!E60&lt;&gt;"",'[1]Capability Requirements'!E60,"")</f>
        <v>Finance</v>
      </c>
      <c r="F60" t="str">
        <f>IF('[1]Capability Requirements'!F60&lt;&gt;"",'[1]Capability Requirements'!F60,"")</f>
        <v>2.0 Plan to Perform</v>
      </c>
      <c r="G60" t="str">
        <f>IF('[1]Capability Requirements'!G60&lt;&gt;"",'[1]Capability Requirements'!G60,"")</f>
        <v/>
      </c>
      <c r="H60" t="str">
        <f>IF('[1]Capability Requirements'!H60&lt;&gt;"",'[1]Capability Requirements'!H60,"")</f>
        <v/>
      </c>
      <c r="I60" t="str">
        <f>IF('[1]Capability Requirements'!I60&lt;&gt;"",'[1]Capability Requirements'!I60,"")</f>
        <v/>
      </c>
      <c r="J60" t="str">
        <f>IF('[1]Capability Requirements'!J60&lt;&gt;"",'[1]Capability Requirements'!J60,"")</f>
        <v>M</v>
      </c>
      <c r="K60" t="str">
        <f>IF('[1]Capability Requirements'!K60&lt;&gt;"",'[1]Capability Requirements'!K60,"")</f>
        <v>Adaptive</v>
      </c>
      <c r="L60" t="str">
        <f>IF('[1]Capability Requirements'!L60&lt;&gt;"",'[1]Capability Requirements'!L60,"")</f>
        <v/>
      </c>
      <c r="M60" t="str">
        <f>IF('[1]Capability Requirements'!M60&lt;&gt;"",'[1]Capability Requirements'!M60,"")</f>
        <v/>
      </c>
      <c r="N60" s="12" t="str">
        <f>IF('[1]Capability Requirements'!N60&lt;&gt;"",'[1]Capability Requirements'!N60,"")</f>
        <v>Workday Adaptive Planning.
Solutions to be revised upon Adaptive Planning onboarding during Phase 1.</v>
      </c>
      <c r="O60" t="str">
        <f>IF('[1]Capability Requirements'!P60&lt;&gt;"",'[1]Capability Requirements'!P60,"")</f>
        <v>Future Phase Requirement</v>
      </c>
      <c r="P60" s="12">
        <f>'[1]Capability Requirements'!Q60</f>
        <v>0</v>
      </c>
      <c r="Q60" s="91" t="str" cm="1">
        <f t="array" ref="Q60">IF(SUMPRODUCT(--ISNUMBER(SEARCH(";" &amp; C60 &amp; ";", ";" &amp; 'User Stories'!$F$2:$F$507 &amp; ";"))) &gt; 0, "Y", "N")</f>
        <v>N</v>
      </c>
      <c r="R60" s="11"/>
    </row>
    <row r="61" spans="1:18" ht="48" x14ac:dyDescent="0.2">
      <c r="A61" s="12">
        <f>'[1]Capability Requirements'!A61</f>
        <v>0</v>
      </c>
      <c r="B61" s="12" t="str">
        <f>'[1]Capability Requirements'!B61</f>
        <v>RFT</v>
      </c>
      <c r="C61" t="str">
        <f>IF('[1]Capability Requirements'!C61&lt;&gt;"",'[1]Capability Requirements'!C61,"")</f>
        <v>D.31</v>
      </c>
      <c r="D61" s="12" t="str">
        <f>IF('[1]Capability Requirements'!D61&lt;&gt;"",'[1]Capability Requirements'!D61,"")</f>
        <v>Version control and audit tracking for all changes made at a user and timestamp level.</v>
      </c>
      <c r="E61" t="str">
        <f>IF('[1]Capability Requirements'!E61&lt;&gt;"",'[1]Capability Requirements'!E61,"")</f>
        <v>Finance</v>
      </c>
      <c r="F61" t="str">
        <f>IF('[1]Capability Requirements'!F61&lt;&gt;"",'[1]Capability Requirements'!F61,"")</f>
        <v>2.0 Plan to Perform</v>
      </c>
      <c r="G61" t="str">
        <f>IF('[1]Capability Requirements'!G61&lt;&gt;"",'[1]Capability Requirements'!G61,"")</f>
        <v/>
      </c>
      <c r="H61" t="str">
        <f>IF('[1]Capability Requirements'!H61&lt;&gt;"",'[1]Capability Requirements'!H61,"")</f>
        <v/>
      </c>
      <c r="I61" t="str">
        <f>IF('[1]Capability Requirements'!I61&lt;&gt;"",'[1]Capability Requirements'!I61,"")</f>
        <v/>
      </c>
      <c r="J61" t="str">
        <f>IF('[1]Capability Requirements'!J61&lt;&gt;"",'[1]Capability Requirements'!J61,"")</f>
        <v>M</v>
      </c>
      <c r="K61" t="str">
        <f>IF('[1]Capability Requirements'!K61&lt;&gt;"",'[1]Capability Requirements'!K61,"")</f>
        <v>Adaptive</v>
      </c>
      <c r="L61" t="str">
        <f>IF('[1]Capability Requirements'!L61&lt;&gt;"",'[1]Capability Requirements'!L61,"")</f>
        <v/>
      </c>
      <c r="M61" t="str">
        <f>IF('[1]Capability Requirements'!M61&lt;&gt;"",'[1]Capability Requirements'!M61,"")</f>
        <v/>
      </c>
      <c r="N61" s="12" t="str">
        <f>IF('[1]Capability Requirements'!N61&lt;&gt;"",'[1]Capability Requirements'!N61,"")</f>
        <v>Workday Adaptive Planning.
Solutions to be revised upon Adaptive Planning onboarding during Phase 1.</v>
      </c>
      <c r="O61" t="str">
        <f>IF('[1]Capability Requirements'!P61&lt;&gt;"",'[1]Capability Requirements'!P61,"")</f>
        <v>Future Phase Requirement</v>
      </c>
      <c r="P61" s="12">
        <f>'[1]Capability Requirements'!Q61</f>
        <v>0</v>
      </c>
      <c r="Q61" s="91" t="str" cm="1">
        <f t="array" ref="Q61">IF(SUMPRODUCT(--ISNUMBER(SEARCH(";" &amp; C61 &amp; ";", ";" &amp; 'User Stories'!$F$2:$F$507 &amp; ";"))) &gt; 0, "Y", "N")</f>
        <v>N</v>
      </c>
      <c r="R61" s="11"/>
    </row>
    <row r="62" spans="1:18" ht="48" x14ac:dyDescent="0.2">
      <c r="A62" s="12">
        <f>'[1]Capability Requirements'!A62</f>
        <v>0</v>
      </c>
      <c r="B62" s="12" t="str">
        <f>'[1]Capability Requirements'!B62</f>
        <v>RFT</v>
      </c>
      <c r="C62" t="str">
        <f>IF('[1]Capability Requirements'!C62&lt;&gt;"",'[1]Capability Requirements'!C62,"")</f>
        <v>D.32</v>
      </c>
      <c r="D62" s="12" t="str">
        <f>IF('[1]Capability Requirements'!D62&lt;&gt;"",'[1]Capability Requirements'!D62,"")</f>
        <v>Ability to create custom and utilise standardised reports and dashboards with ability to pull data from various business areas/departments.</v>
      </c>
      <c r="E62" t="str">
        <f>IF('[1]Capability Requirements'!E62&lt;&gt;"",'[1]Capability Requirements'!E62,"")</f>
        <v>Finance</v>
      </c>
      <c r="F62" t="str">
        <f>IF('[1]Capability Requirements'!F62&lt;&gt;"",'[1]Capability Requirements'!F62,"")</f>
        <v>2.0 Plan to Perform</v>
      </c>
      <c r="G62" t="str">
        <f>IF('[1]Capability Requirements'!G62&lt;&gt;"",'[1]Capability Requirements'!G62,"")</f>
        <v/>
      </c>
      <c r="H62" t="str">
        <f>IF('[1]Capability Requirements'!H62&lt;&gt;"",'[1]Capability Requirements'!H62,"")</f>
        <v/>
      </c>
      <c r="I62" t="str">
        <f>IF('[1]Capability Requirements'!I62&lt;&gt;"",'[1]Capability Requirements'!I62,"")</f>
        <v/>
      </c>
      <c r="J62" t="str">
        <f>IF('[1]Capability Requirements'!J62&lt;&gt;"",'[1]Capability Requirements'!J62,"")</f>
        <v>M</v>
      </c>
      <c r="K62" t="str">
        <f>IF('[1]Capability Requirements'!K62&lt;&gt;"",'[1]Capability Requirements'!K62,"")</f>
        <v>Adaptive</v>
      </c>
      <c r="L62" t="str">
        <f>IF('[1]Capability Requirements'!L62&lt;&gt;"",'[1]Capability Requirements'!L62,"")</f>
        <v/>
      </c>
      <c r="M62" t="str">
        <f>IF('[1]Capability Requirements'!M62&lt;&gt;"",'[1]Capability Requirements'!M62,"")</f>
        <v/>
      </c>
      <c r="N62" s="12" t="str">
        <f>IF('[1]Capability Requirements'!N62&lt;&gt;"",'[1]Capability Requirements'!N62,"")</f>
        <v>Workday Adaptive Planning.
Solutions to be revised upon Adaptive Planning onboarding during Phase 1.</v>
      </c>
      <c r="O62" t="str">
        <f>IF('[1]Capability Requirements'!P62&lt;&gt;"",'[1]Capability Requirements'!P62,"")</f>
        <v>Future Phase Requirement</v>
      </c>
      <c r="P62" s="12">
        <f>'[1]Capability Requirements'!Q62</f>
        <v>0</v>
      </c>
      <c r="Q62" s="91" t="str" cm="1">
        <f t="array" ref="Q62">IF(SUMPRODUCT(--ISNUMBER(SEARCH(";" &amp; C62 &amp; ";", ";" &amp; 'User Stories'!$F$2:$F$507 &amp; ";"))) &gt; 0, "Y", "N")</f>
        <v>N</v>
      </c>
      <c r="R62" s="11"/>
    </row>
    <row r="63" spans="1:18" ht="48" x14ac:dyDescent="0.2">
      <c r="A63" s="12">
        <f>'[1]Capability Requirements'!A63</f>
        <v>0</v>
      </c>
      <c r="B63" s="12" t="str">
        <f>'[1]Capability Requirements'!B63</f>
        <v>RFT</v>
      </c>
      <c r="C63" t="str">
        <f>IF('[1]Capability Requirements'!C63&lt;&gt;"",'[1]Capability Requirements'!C63,"")</f>
        <v>D.33</v>
      </c>
      <c r="D63" s="12" t="str">
        <f>IF('[1]Capability Requirements'!D63&lt;&gt;"",'[1]Capability Requirements'!D63,"")</f>
        <v>Ability to roll-forward data analysis models for actuals data and compare the outputs</v>
      </c>
      <c r="E63" t="str">
        <f>IF('[1]Capability Requirements'!E63&lt;&gt;"",'[1]Capability Requirements'!E63,"")</f>
        <v>Finance</v>
      </c>
      <c r="F63" t="str">
        <f>IF('[1]Capability Requirements'!F63&lt;&gt;"",'[1]Capability Requirements'!F63,"")</f>
        <v>2.0 Plan to Perform</v>
      </c>
      <c r="G63" t="str">
        <f>IF('[1]Capability Requirements'!G63&lt;&gt;"",'[1]Capability Requirements'!G63,"")</f>
        <v/>
      </c>
      <c r="H63" t="str">
        <f>IF('[1]Capability Requirements'!H63&lt;&gt;"",'[1]Capability Requirements'!H63,"")</f>
        <v/>
      </c>
      <c r="I63" t="str">
        <f>IF('[1]Capability Requirements'!I63&lt;&gt;"",'[1]Capability Requirements'!I63,"")</f>
        <v/>
      </c>
      <c r="J63" t="str">
        <f>IF('[1]Capability Requirements'!J63&lt;&gt;"",'[1]Capability Requirements'!J63,"")</f>
        <v>M</v>
      </c>
      <c r="K63" t="str">
        <f>IF('[1]Capability Requirements'!K63&lt;&gt;"",'[1]Capability Requirements'!K63,"")</f>
        <v>Adaptive</v>
      </c>
      <c r="L63" t="str">
        <f>IF('[1]Capability Requirements'!L63&lt;&gt;"",'[1]Capability Requirements'!L63,"")</f>
        <v/>
      </c>
      <c r="M63" t="str">
        <f>IF('[1]Capability Requirements'!M63&lt;&gt;"",'[1]Capability Requirements'!M63,"")</f>
        <v/>
      </c>
      <c r="N63" s="12" t="str">
        <f>IF('[1]Capability Requirements'!N63&lt;&gt;"",'[1]Capability Requirements'!N63,"")</f>
        <v>Workday Adaptive Planning.
Solutions to be revised upon Adaptive Planning onboarding during Phase 1.</v>
      </c>
      <c r="O63" t="str">
        <f>IF('[1]Capability Requirements'!P63&lt;&gt;"",'[1]Capability Requirements'!P63,"")</f>
        <v>Future Phase Requirement</v>
      </c>
      <c r="P63" s="12">
        <f>'[1]Capability Requirements'!Q63</f>
        <v>0</v>
      </c>
      <c r="Q63" s="91" t="str" cm="1">
        <f t="array" ref="Q63">IF(SUMPRODUCT(--ISNUMBER(SEARCH(";" &amp; C63 &amp; ";", ";" &amp; 'User Stories'!$F$2:$F$507 &amp; ";"))) &gt; 0, "Y", "N")</f>
        <v>N</v>
      </c>
      <c r="R63" s="11"/>
    </row>
    <row r="64" spans="1:18" ht="48" x14ac:dyDescent="0.2">
      <c r="A64" s="12">
        <f>'[1]Capability Requirements'!A64</f>
        <v>0</v>
      </c>
      <c r="B64" s="12" t="str">
        <f>'[1]Capability Requirements'!B64</f>
        <v>RFT</v>
      </c>
      <c r="C64" t="str">
        <f>IF('[1]Capability Requirements'!C64&lt;&gt;"",'[1]Capability Requirements'!C64,"")</f>
        <v>D.34</v>
      </c>
      <c r="D64" s="12" t="str">
        <f>IF('[1]Capability Requirements'!D64&lt;&gt;"",'[1]Capability Requirements'!D64,"")</f>
        <v>Run variance analysis between actuals, budget and forecast at different levels of the hierarchy</v>
      </c>
      <c r="E64" t="str">
        <f>IF('[1]Capability Requirements'!E64&lt;&gt;"",'[1]Capability Requirements'!E64,"")</f>
        <v>Finance</v>
      </c>
      <c r="F64" t="str">
        <f>IF('[1]Capability Requirements'!F64&lt;&gt;"",'[1]Capability Requirements'!F64,"")</f>
        <v>2.0 Plan to Perform</v>
      </c>
      <c r="G64" t="str">
        <f>IF('[1]Capability Requirements'!G64&lt;&gt;"",'[1]Capability Requirements'!G64,"")</f>
        <v/>
      </c>
      <c r="H64" t="str">
        <f>IF('[1]Capability Requirements'!H64&lt;&gt;"",'[1]Capability Requirements'!H64,"")</f>
        <v/>
      </c>
      <c r="I64" t="str">
        <f>IF('[1]Capability Requirements'!I64&lt;&gt;"",'[1]Capability Requirements'!I64,"")</f>
        <v/>
      </c>
      <c r="J64" t="str">
        <f>IF('[1]Capability Requirements'!J64&lt;&gt;"",'[1]Capability Requirements'!J64,"")</f>
        <v>M</v>
      </c>
      <c r="K64" t="str">
        <f>IF('[1]Capability Requirements'!K64&lt;&gt;"",'[1]Capability Requirements'!K64,"")</f>
        <v>Adaptive</v>
      </c>
      <c r="L64" t="str">
        <f>IF('[1]Capability Requirements'!L64&lt;&gt;"",'[1]Capability Requirements'!L64,"")</f>
        <v/>
      </c>
      <c r="M64" t="str">
        <f>IF('[1]Capability Requirements'!M64&lt;&gt;"",'[1]Capability Requirements'!M64,"")</f>
        <v/>
      </c>
      <c r="N64" s="12" t="str">
        <f>IF('[1]Capability Requirements'!N64&lt;&gt;"",'[1]Capability Requirements'!N64,"")</f>
        <v>Workday Adaptive Planning.
Solutions to be revised upon Adaptive Planning onboarding during Phase 1.</v>
      </c>
      <c r="O64" t="str">
        <f>IF('[1]Capability Requirements'!P64&lt;&gt;"",'[1]Capability Requirements'!P64,"")</f>
        <v>Future Phase Requirement</v>
      </c>
      <c r="P64" s="12">
        <f>'[1]Capability Requirements'!Q64</f>
        <v>0</v>
      </c>
      <c r="Q64" s="91" t="str" cm="1">
        <f t="array" ref="Q64">IF(SUMPRODUCT(--ISNUMBER(SEARCH(";" &amp; C64 &amp; ";", ";" &amp; 'User Stories'!$F$2:$F$507 &amp; ";"))) &gt; 0, "Y", "N")</f>
        <v>N</v>
      </c>
      <c r="R64" s="11"/>
    </row>
    <row r="65" spans="1:18" ht="32" x14ac:dyDescent="0.2">
      <c r="A65" s="12">
        <f>'[1]Capability Requirements'!A65</f>
        <v>0</v>
      </c>
      <c r="B65" s="12" t="str">
        <f>'[1]Capability Requirements'!B65</f>
        <v>RFT</v>
      </c>
      <c r="C65" t="str">
        <f>IF('[1]Capability Requirements'!C65&lt;&gt;"",'[1]Capability Requirements'!C65,"")</f>
        <v>D.35</v>
      </c>
      <c r="D65" s="12" t="str">
        <f>IF('[1]Capability Requirements'!D65&lt;&gt;"",'[1]Capability Requirements'!D65,"")</f>
        <v>Drill through capability from reports to underlying data (e.g. to support root cause analysis and identify drivers of variance)</v>
      </c>
      <c r="E65" t="str">
        <f>IF('[1]Capability Requirements'!E65&lt;&gt;"",'[1]Capability Requirements'!E65,"")</f>
        <v>Finance</v>
      </c>
      <c r="F65" t="str">
        <f>IF('[1]Capability Requirements'!F65&lt;&gt;"",'[1]Capability Requirements'!F65,"")</f>
        <v>2.0 Plan to Perform</v>
      </c>
      <c r="G65" t="str">
        <f>IF('[1]Capability Requirements'!G65&lt;&gt;"",'[1]Capability Requirements'!G65,"")</f>
        <v/>
      </c>
      <c r="H65" t="str">
        <f>IF('[1]Capability Requirements'!H65&lt;&gt;"",'[1]Capability Requirements'!H65,"")</f>
        <v/>
      </c>
      <c r="I65" t="str">
        <f>IF('[1]Capability Requirements'!I65&lt;&gt;"",'[1]Capability Requirements'!I65,"")</f>
        <v/>
      </c>
      <c r="J65" t="str">
        <f>IF('[1]Capability Requirements'!J65&lt;&gt;"",'[1]Capability Requirements'!J65,"")</f>
        <v>S</v>
      </c>
      <c r="K65" t="str">
        <f>IF('[1]Capability Requirements'!K65&lt;&gt;"",'[1]Capability Requirements'!K65,"")</f>
        <v>Adaptive</v>
      </c>
      <c r="L65" t="str">
        <f>IF('[1]Capability Requirements'!L65&lt;&gt;"",'[1]Capability Requirements'!L65,"")</f>
        <v>Yes</v>
      </c>
      <c r="M65" t="str">
        <f>IF('[1]Capability Requirements'!M65&lt;&gt;"",'[1]Capability Requirements'!M65,"")</f>
        <v/>
      </c>
      <c r="N65" s="12" t="str">
        <f>IF('[1]Capability Requirements'!N65&lt;&gt;"",'[1]Capability Requirements'!N65,"")</f>
        <v/>
      </c>
      <c r="O65" t="str">
        <f>IF('[1]Capability Requirements'!P65&lt;&gt;"",'[1]Capability Requirements'!P65,"")</f>
        <v>Future Phase Requirement</v>
      </c>
      <c r="P65" s="12">
        <f>'[1]Capability Requirements'!Q65</f>
        <v>0</v>
      </c>
      <c r="Q65" s="91" t="str" cm="1">
        <f t="array" ref="Q65">IF(SUMPRODUCT(--ISNUMBER(SEARCH(";" &amp; C65 &amp; ";", ";" &amp; 'User Stories'!$F$2:$F$507 &amp; ";"))) &gt; 0, "Y", "N")</f>
        <v>N</v>
      </c>
      <c r="R65" s="11"/>
    </row>
    <row r="66" spans="1:18" ht="48" x14ac:dyDescent="0.2">
      <c r="A66" s="12">
        <f>'[1]Capability Requirements'!A66</f>
        <v>0</v>
      </c>
      <c r="B66" s="12" t="str">
        <f>'[1]Capability Requirements'!B66</f>
        <v>RFT</v>
      </c>
      <c r="C66" t="str">
        <f>IF('[1]Capability Requirements'!C66&lt;&gt;"",'[1]Capability Requirements'!C66,"")</f>
        <v>D.36</v>
      </c>
      <c r="D66" s="12" t="str">
        <f>IF('[1]Capability Requirements'!D66&lt;&gt;"",'[1]Capability Requirements'!D66,"")</f>
        <v>Add commentary at a cell and/or report level. Add commentary in reports/dashboards.</v>
      </c>
      <c r="E66" t="str">
        <f>IF('[1]Capability Requirements'!E66&lt;&gt;"",'[1]Capability Requirements'!E66,"")</f>
        <v>Finance</v>
      </c>
      <c r="F66" t="str">
        <f>IF('[1]Capability Requirements'!F66&lt;&gt;"",'[1]Capability Requirements'!F66,"")</f>
        <v>2.0 Plan to Perform</v>
      </c>
      <c r="G66" t="str">
        <f>IF('[1]Capability Requirements'!G66&lt;&gt;"",'[1]Capability Requirements'!G66,"")</f>
        <v/>
      </c>
      <c r="H66" t="str">
        <f>IF('[1]Capability Requirements'!H66&lt;&gt;"",'[1]Capability Requirements'!H66,"")</f>
        <v/>
      </c>
      <c r="I66" t="str">
        <f>IF('[1]Capability Requirements'!I66&lt;&gt;"",'[1]Capability Requirements'!I66,"")</f>
        <v/>
      </c>
      <c r="J66" t="str">
        <f>IF('[1]Capability Requirements'!J66&lt;&gt;"",'[1]Capability Requirements'!J66,"")</f>
        <v>M</v>
      </c>
      <c r="K66" t="str">
        <f>IF('[1]Capability Requirements'!K66&lt;&gt;"",'[1]Capability Requirements'!K66,"")</f>
        <v>Adaptive</v>
      </c>
      <c r="L66" t="str">
        <f>IF('[1]Capability Requirements'!L66&lt;&gt;"",'[1]Capability Requirements'!L66,"")</f>
        <v/>
      </c>
      <c r="M66" t="str">
        <f>IF('[1]Capability Requirements'!M66&lt;&gt;"",'[1]Capability Requirements'!M66,"")</f>
        <v/>
      </c>
      <c r="N66" s="12" t="str">
        <f>IF('[1]Capability Requirements'!N66&lt;&gt;"",'[1]Capability Requirements'!N66,"")</f>
        <v>Workday Adaptive Planning.
Solutions to be revised upon Adaptive Planning onboarding during Phase 1.</v>
      </c>
      <c r="O66" t="str">
        <f>IF('[1]Capability Requirements'!P66&lt;&gt;"",'[1]Capability Requirements'!P66,"")</f>
        <v>Future Phase Requirement</v>
      </c>
      <c r="P66" s="12">
        <f>'[1]Capability Requirements'!Q66</f>
        <v>0</v>
      </c>
      <c r="Q66" s="91" t="str" cm="1">
        <f t="array" ref="Q66">IF(SUMPRODUCT(--ISNUMBER(SEARCH(";" &amp; C66 &amp; ";", ";" &amp; 'User Stories'!$F$2:$F$507 &amp; ";"))) &gt; 0, "Y", "N")</f>
        <v>N</v>
      </c>
      <c r="R66" s="11"/>
    </row>
    <row r="67" spans="1:18" ht="48" x14ac:dyDescent="0.2">
      <c r="A67" s="12">
        <f>'[1]Capability Requirements'!A67</f>
        <v>0</v>
      </c>
      <c r="B67" s="12" t="str">
        <f>'[1]Capability Requirements'!B67</f>
        <v>RFT</v>
      </c>
      <c r="C67" t="str">
        <f>IF('[1]Capability Requirements'!C67&lt;&gt;"",'[1]Capability Requirements'!C67,"")</f>
        <v>D.37</v>
      </c>
      <c r="D67" s="12" t="str">
        <f>IF('[1]Capability Requirements'!D67&lt;&gt;"",'[1]Capability Requirements'!D67,"")</f>
        <v>Enable scenario planning using both operational and financial drivers and assumptions (incl. capacity, CPI, recontracting etc.)</v>
      </c>
      <c r="E67" t="str">
        <f>IF('[1]Capability Requirements'!E67&lt;&gt;"",'[1]Capability Requirements'!E67,"")</f>
        <v>Finance</v>
      </c>
      <c r="F67" t="str">
        <f>IF('[1]Capability Requirements'!F67&lt;&gt;"",'[1]Capability Requirements'!F67,"")</f>
        <v>2.0 Plan to Perform</v>
      </c>
      <c r="G67" t="str">
        <f>IF('[1]Capability Requirements'!G67&lt;&gt;"",'[1]Capability Requirements'!G67,"")</f>
        <v/>
      </c>
      <c r="H67" t="str">
        <f>IF('[1]Capability Requirements'!H67&lt;&gt;"",'[1]Capability Requirements'!H67,"")</f>
        <v/>
      </c>
      <c r="I67" t="str">
        <f>IF('[1]Capability Requirements'!I67&lt;&gt;"",'[1]Capability Requirements'!I67,"")</f>
        <v/>
      </c>
      <c r="J67" t="str">
        <f>IF('[1]Capability Requirements'!J67&lt;&gt;"",'[1]Capability Requirements'!J67,"")</f>
        <v>M</v>
      </c>
      <c r="K67" t="str">
        <f>IF('[1]Capability Requirements'!K67&lt;&gt;"",'[1]Capability Requirements'!K67,"")</f>
        <v>Adaptive</v>
      </c>
      <c r="L67" t="str">
        <f>IF('[1]Capability Requirements'!L67&lt;&gt;"",'[1]Capability Requirements'!L67,"")</f>
        <v/>
      </c>
      <c r="M67" t="str">
        <f>IF('[1]Capability Requirements'!M67&lt;&gt;"",'[1]Capability Requirements'!M67,"")</f>
        <v/>
      </c>
      <c r="N67" s="12" t="str">
        <f>IF('[1]Capability Requirements'!N67&lt;&gt;"",'[1]Capability Requirements'!N67,"")</f>
        <v>Workday Adaptive Planning.
Solutions to be revised upon Adaptive Planning onboarding during Phase 1.</v>
      </c>
      <c r="O67" t="str">
        <f>IF('[1]Capability Requirements'!P67&lt;&gt;"",'[1]Capability Requirements'!P67,"")</f>
        <v>Future Phase Requirement</v>
      </c>
      <c r="P67" s="12">
        <f>'[1]Capability Requirements'!Q67</f>
        <v>0</v>
      </c>
      <c r="Q67" s="91" t="str" cm="1">
        <f t="array" ref="Q67">IF(SUMPRODUCT(--ISNUMBER(SEARCH(";" &amp; C67 &amp; ";", ";" &amp; 'User Stories'!$F$2:$F$507 &amp; ";"))) &gt; 0, "Y", "N")</f>
        <v>N</v>
      </c>
      <c r="R67" s="11"/>
    </row>
    <row r="68" spans="1:18" ht="48" x14ac:dyDescent="0.2">
      <c r="A68" s="12">
        <f>'[1]Capability Requirements'!A68</f>
        <v>0</v>
      </c>
      <c r="B68" s="12" t="str">
        <f>'[1]Capability Requirements'!B68</f>
        <v>RFT</v>
      </c>
      <c r="C68" t="str">
        <f>IF('[1]Capability Requirements'!C68&lt;&gt;"",'[1]Capability Requirements'!C68,"")</f>
        <v>D.38</v>
      </c>
      <c r="D68" s="12" t="str">
        <f>IF('[1]Capability Requirements'!D68&lt;&gt;"",'[1]Capability Requirements'!D68,"")</f>
        <v>Ability to integrate workflow functionality and trigger auto-generated notifications to approver</v>
      </c>
      <c r="E68" t="str">
        <f>IF('[1]Capability Requirements'!E68&lt;&gt;"",'[1]Capability Requirements'!E68,"")</f>
        <v>Finance</v>
      </c>
      <c r="F68" t="str">
        <f>IF('[1]Capability Requirements'!F68&lt;&gt;"",'[1]Capability Requirements'!F68,"")</f>
        <v>2.0 Plan to Perform</v>
      </c>
      <c r="G68" t="str">
        <f>IF('[1]Capability Requirements'!G68&lt;&gt;"",'[1]Capability Requirements'!G68,"")</f>
        <v/>
      </c>
      <c r="H68" t="str">
        <f>IF('[1]Capability Requirements'!H68&lt;&gt;"",'[1]Capability Requirements'!H68,"")</f>
        <v/>
      </c>
      <c r="I68" t="str">
        <f>IF('[1]Capability Requirements'!I68&lt;&gt;"",'[1]Capability Requirements'!I68,"")</f>
        <v/>
      </c>
      <c r="J68" t="str">
        <f>IF('[1]Capability Requirements'!J68&lt;&gt;"",'[1]Capability Requirements'!J68,"")</f>
        <v>S</v>
      </c>
      <c r="K68" t="str">
        <f>IF('[1]Capability Requirements'!K68&lt;&gt;"",'[1]Capability Requirements'!K68,"")</f>
        <v>Adaptive</v>
      </c>
      <c r="L68" t="str">
        <f>IF('[1]Capability Requirements'!L68&lt;&gt;"",'[1]Capability Requirements'!L68,"")</f>
        <v/>
      </c>
      <c r="M68" t="str">
        <f>IF('[1]Capability Requirements'!M68&lt;&gt;"",'[1]Capability Requirements'!M68,"")</f>
        <v/>
      </c>
      <c r="N68" s="12" t="str">
        <f>IF('[1]Capability Requirements'!N68&lt;&gt;"",'[1]Capability Requirements'!N68,"")</f>
        <v>Workday Adaptive Planning.
Solutions to be revised upon Adaptive Planning onboarding during Phase 1.</v>
      </c>
      <c r="O68" t="str">
        <f>IF('[1]Capability Requirements'!P68&lt;&gt;"",'[1]Capability Requirements'!P68,"")</f>
        <v>Future Phase Requirement</v>
      </c>
      <c r="P68" s="12">
        <f>'[1]Capability Requirements'!Q68</f>
        <v>0</v>
      </c>
      <c r="Q68" s="91" t="str" cm="1">
        <f t="array" ref="Q68">IF(SUMPRODUCT(--ISNUMBER(SEARCH(";" &amp; C68 &amp; ";", ";" &amp; 'User Stories'!$F$2:$F$507 &amp; ";"))) &gt; 0, "Y", "N")</f>
        <v>N</v>
      </c>
      <c r="R68" s="11"/>
    </row>
    <row r="69" spans="1:18" ht="96" x14ac:dyDescent="0.2">
      <c r="A69" s="12">
        <f>'[1]Capability Requirements'!A69</f>
        <v>0</v>
      </c>
      <c r="B69" s="12" t="str">
        <f>'[1]Capability Requirements'!B69</f>
        <v>RFT</v>
      </c>
      <c r="C69" t="str">
        <f>IF('[1]Capability Requirements'!C69&lt;&gt;"",'[1]Capability Requirements'!C69,"")</f>
        <v>D.39</v>
      </c>
      <c r="D69" s="12" t="str">
        <f>IF('[1]Capability Requirements'!D69&lt;&gt;"",'[1]Capability Requirements'!D69,"")</f>
        <v>Ability to provide smart validation when creating new local and international customers to prevent duplicate customers</v>
      </c>
      <c r="E69" t="str">
        <f>IF('[1]Capability Requirements'!E69&lt;&gt;"",'[1]Capability Requirements'!E69,"")</f>
        <v>Finance</v>
      </c>
      <c r="F69" t="str">
        <f>IF('[1]Capability Requirements'!F69&lt;&gt;"",'[1]Capability Requirements'!F69,"")</f>
        <v>3.0 Quote to Cash</v>
      </c>
      <c r="G69" t="str">
        <f>IF('[1]Capability Requirements'!G69&lt;&gt;"",'[1]Capability Requirements'!G69,"")</f>
        <v>Q2C-010</v>
      </c>
      <c r="H69" t="str">
        <f>IF('[1]Capability Requirements'!H69&lt;&gt;"",'[1]Capability Requirements'!H69,"")</f>
        <v>Q2C-010-030</v>
      </c>
      <c r="I69" t="str">
        <f>IF('[1]Capability Requirements'!I69&lt;&gt;"",'[1]Capability Requirements'!I69,"")</f>
        <v>Q2C-010-030</v>
      </c>
      <c r="J69" t="str">
        <f>IF('[1]Capability Requirements'!J69&lt;&gt;"",'[1]Capability Requirements'!J69,"")</f>
        <v>S</v>
      </c>
      <c r="K69" t="str">
        <f>IF('[1]Capability Requirements'!K69&lt;&gt;"",'[1]Capability Requirements'!K69,"")</f>
        <v>Phase 1</v>
      </c>
      <c r="L69" t="str">
        <f>IF('[1]Capability Requirements'!L69&lt;&gt;"",'[1]Capability Requirements'!L69,"")</f>
        <v>Yes</v>
      </c>
      <c r="M69" t="str">
        <f>IF('[1]Capability Requirements'!M69&lt;&gt;"",'[1]Capability Requirements'!M69,"")</f>
        <v>Configuration</v>
      </c>
      <c r="N69" s="12" t="str">
        <f>IF('[1]Capability Requirements'!N69&lt;&gt;"",'[1]Capability Requirements'!N69,"")</f>
        <v>OOTB, Workday prevents the creation of duplicate Customer names. 
Custom validation configured to prevent the creation of duplicate records should the customers primary tax ID (ABN) already exist</v>
      </c>
      <c r="O69" t="str">
        <f>IF('[1]Capability Requirements'!P69&lt;&gt;"",'[1]Capability Requirements'!P69,"")</f>
        <v>Not Gap</v>
      </c>
      <c r="P69" s="12">
        <f>'[1]Capability Requirements'!Q69</f>
        <v>0</v>
      </c>
      <c r="Q69" s="97" t="str" cm="1">
        <f t="array" ref="Q69">IF(SUMPRODUCT(--ISNUMBER(SEARCH(";" &amp; C69 &amp; ";", ";" &amp; 'User Stories'!$F$2:$F$507 &amp; ";"))) &gt; 0, "Y", "N")</f>
        <v>Y</v>
      </c>
      <c r="R69" s="53"/>
    </row>
    <row r="70" spans="1:18" ht="48" x14ac:dyDescent="0.2">
      <c r="A70" s="11">
        <f>'[1]Capability Requirements'!A70</f>
        <v>0</v>
      </c>
      <c r="B70" s="11" t="str">
        <f>'[1]Capability Requirements'!B70</f>
        <v>RFT</v>
      </c>
      <c r="C70" s="8" t="str">
        <f>IF('[1]Capability Requirements'!C70&lt;&gt;"",'[1]Capability Requirements'!C70,"")</f>
        <v>D.40</v>
      </c>
      <c r="D70" s="11" t="str">
        <f>IF('[1]Capability Requirements'!D70&lt;&gt;"",'[1]Capability Requirements'!D70,"")</f>
        <v xml:space="preserve">Ability to capture the customer credit application process for new customers within ERP. </v>
      </c>
      <c r="E70" s="8" t="str">
        <f>IF('[1]Capability Requirements'!E70&lt;&gt;"",'[1]Capability Requirements'!E70,"")</f>
        <v>Finance</v>
      </c>
      <c r="F70" s="8" t="str">
        <f>IF('[1]Capability Requirements'!F70&lt;&gt;"",'[1]Capability Requirements'!F70,"")</f>
        <v>3.0 Quote to Cash</v>
      </c>
      <c r="G70" t="str">
        <f>IF('[1]Capability Requirements'!G70&lt;&gt;"",'[1]Capability Requirements'!G70,"")</f>
        <v/>
      </c>
      <c r="H70" t="str">
        <f>IF('[1]Capability Requirements'!H70&lt;&gt;"",'[1]Capability Requirements'!H70,"")</f>
        <v/>
      </c>
      <c r="I70" t="str">
        <f>IF('[1]Capability Requirements'!I70&lt;&gt;"",'[1]Capability Requirements'!I70,"")</f>
        <v/>
      </c>
      <c r="J70" t="str">
        <f>IF('[1]Capability Requirements'!J70&lt;&gt;"",'[1]Capability Requirements'!J70,"")</f>
        <v>C</v>
      </c>
      <c r="K70" s="8" t="str">
        <f>IF('[1]Capability Requirements'!K70&lt;&gt;"",'[1]Capability Requirements'!K70,"")</f>
        <v>Phase 1</v>
      </c>
      <c r="L70" s="8" t="str">
        <f>IF('[1]Capability Requirements'!L70&lt;&gt;"",'[1]Capability Requirements'!L70,"")</f>
        <v>Out Of Scope</v>
      </c>
      <c r="M70" s="8" t="str">
        <f>IF('[1]Capability Requirements'!M70&lt;&gt;"",'[1]Capability Requirements'!M70,"")</f>
        <v/>
      </c>
      <c r="N70" s="11" t="str">
        <f>IF('[1]Capability Requirements'!N70&lt;&gt;"",'[1]Capability Requirements'!N70,"")</f>
        <v>Customer credit score can be tracked against the Customer record. The credit application process will occur outside of Workday.</v>
      </c>
      <c r="O70" s="8" t="str">
        <f>IF('[1]Capability Requirements'!P70&lt;&gt;"",'[1]Capability Requirements'!P70,"")</f>
        <v>Not Gap</v>
      </c>
      <c r="P70" s="12">
        <f>'[1]Capability Requirements'!Q70</f>
        <v>0</v>
      </c>
      <c r="Q70" s="91" t="str" cm="1">
        <f t="array" ref="Q70">IF(SUMPRODUCT(--ISNUMBER(SEARCH(";" &amp; C70 &amp; ";", ";" &amp; 'User Stories'!$F$2:$F$507 &amp; ";"))) &gt; 0, "Y", "N")</f>
        <v>N</v>
      </c>
      <c r="R70" s="11" t="s">
        <v>6581</v>
      </c>
    </row>
    <row r="71" spans="1:18" ht="16" x14ac:dyDescent="0.2">
      <c r="A71" s="12">
        <f>'[1]Capability Requirements'!A71</f>
        <v>0</v>
      </c>
      <c r="B71" s="12" t="str">
        <f>'[1]Capability Requirements'!B71</f>
        <v>RFT</v>
      </c>
      <c r="C71" t="str">
        <f>IF('[1]Capability Requirements'!C71&lt;&gt;"",'[1]Capability Requirements'!C71,"")</f>
        <v>D.41</v>
      </c>
      <c r="D71" s="12" t="str">
        <f>IF('[1]Capability Requirements'!D71&lt;&gt;"",'[1]Capability Requirements'!D71,"")</f>
        <v>Ability to capture single view of customer</v>
      </c>
      <c r="E71" t="str">
        <f>IF('[1]Capability Requirements'!E71&lt;&gt;"",'[1]Capability Requirements'!E71,"")</f>
        <v>Finance</v>
      </c>
      <c r="F71" t="str">
        <f>IF('[1]Capability Requirements'!F71&lt;&gt;"",'[1]Capability Requirements'!F71,"")</f>
        <v>3.0 Quote to Cash</v>
      </c>
      <c r="G71" t="str">
        <f>IF('[1]Capability Requirements'!G71&lt;&gt;"",'[1]Capability Requirements'!G71,"")</f>
        <v>Q2C-010</v>
      </c>
      <c r="H71" t="str">
        <f>IF('[1]Capability Requirements'!H71&lt;&gt;"",'[1]Capability Requirements'!H71,"")</f>
        <v>Q2C-010-030</v>
      </c>
      <c r="I71" t="str">
        <f>IF('[1]Capability Requirements'!I71&lt;&gt;"",'[1]Capability Requirements'!I71,"")</f>
        <v>Q2C-010-030</v>
      </c>
      <c r="J71" t="str">
        <f>IF('[1]Capability Requirements'!J71&lt;&gt;"",'[1]Capability Requirements'!J71,"")</f>
        <v>C</v>
      </c>
      <c r="K71" t="str">
        <f>IF('[1]Capability Requirements'!K71&lt;&gt;"",'[1]Capability Requirements'!K71,"")</f>
        <v>Phase 1</v>
      </c>
      <c r="L71" t="str">
        <f>IF('[1]Capability Requirements'!L71&lt;&gt;"",'[1]Capability Requirements'!L71,"")</f>
        <v>Yes</v>
      </c>
      <c r="M71" t="str">
        <f>IF('[1]Capability Requirements'!M71&lt;&gt;"",'[1]Capability Requirements'!M71,"")</f>
        <v>Out of the Box</v>
      </c>
      <c r="N71" s="12" t="str">
        <f>IF('[1]Capability Requirements'!N71&lt;&gt;"",'[1]Capability Requirements'!N71,"")</f>
        <v/>
      </c>
      <c r="O71" t="str">
        <f>IF('[1]Capability Requirements'!P71&lt;&gt;"",'[1]Capability Requirements'!P71,"")</f>
        <v>Not Gap</v>
      </c>
      <c r="P71" s="12">
        <f>'[1]Capability Requirements'!Q71</f>
        <v>0</v>
      </c>
      <c r="Q71" s="100" t="str" cm="1">
        <f t="array" ref="Q71">IF(SUMPRODUCT(--ISNUMBER(SEARCH(";" &amp; C71 &amp; ";", ";" &amp; 'User Stories'!$F$2:$F$507 &amp; ";"))) &gt; 0, "Y", "N")</f>
        <v>Y</v>
      </c>
      <c r="R71" s="29"/>
    </row>
    <row r="72" spans="1:18" ht="128" x14ac:dyDescent="0.2">
      <c r="A72" s="11">
        <f>'[1]Capability Requirements'!A72</f>
        <v>0</v>
      </c>
      <c r="B72" s="11" t="str">
        <f>'[1]Capability Requirements'!B72</f>
        <v>RFT</v>
      </c>
      <c r="C72" s="8" t="str">
        <f>IF('[1]Capability Requirements'!C72&lt;&gt;"",'[1]Capability Requirements'!C72,"")</f>
        <v>D.42</v>
      </c>
      <c r="D72" s="11" t="str">
        <f>IF('[1]Capability Requirements'!D72&lt;&gt;"",'[1]Capability Requirements'!D72,"")</f>
        <v>Ability to integrate source system such as Research Master in order synchronise the fund source and milestone information</v>
      </c>
      <c r="E72" s="8" t="str">
        <f>IF('[1]Capability Requirements'!E72&lt;&gt;"",'[1]Capability Requirements'!E72,"")</f>
        <v>Finance</v>
      </c>
      <c r="F72" s="8" t="str">
        <f>IF('[1]Capability Requirements'!F72&lt;&gt;"",'[1]Capability Requirements'!F72,"")</f>
        <v>3.0 Quote to Cash</v>
      </c>
      <c r="G72" t="str">
        <f>IF('[1]Capability Requirements'!G72&lt;&gt;"",'[1]Capability Requirements'!G72,"")</f>
        <v/>
      </c>
      <c r="H72" t="str">
        <f>IF('[1]Capability Requirements'!H72&lt;&gt;"",'[1]Capability Requirements'!H72,"")</f>
        <v/>
      </c>
      <c r="I72" t="str">
        <f>IF('[1]Capability Requirements'!I72&lt;&gt;"",'[1]Capability Requirements'!I72,"")</f>
        <v/>
      </c>
      <c r="J72" t="str">
        <f>IF('[1]Capability Requirements'!J72&lt;&gt;"",'[1]Capability Requirements'!J72,"")</f>
        <v>S</v>
      </c>
      <c r="K72" s="8" t="str">
        <f>IF('[1]Capability Requirements'!K72&lt;&gt;"",'[1]Capability Requirements'!K72,"")</f>
        <v>Phase 1</v>
      </c>
      <c r="L72" s="8" t="str">
        <f>IF('[1]Capability Requirements'!L72&lt;&gt;"",'[1]Capability Requirements'!L72,"")</f>
        <v>No - Gap</v>
      </c>
      <c r="M72" s="8" t="str">
        <f>IF('[1]Capability Requirements'!M72&lt;&gt;"",'[1]Capability Requirements'!M72,"")</f>
        <v>Other workaround</v>
      </c>
      <c r="N72" s="11" t="str">
        <f>IF('[1]Capability Requirements'!N72&lt;&gt;"",'[1]Capability Requirements'!N72,"")</f>
        <v>An integration has been scoped to feed project information from Research Master to Workday. Information integrated will include key project master data such as project plans (comprising, project phases, tasks, and project milestones), project groups, and key roles (e.g. Project Manager and Chief Investigators).
All other information such as contracts, and their associated milestones will be created manually in Workday</v>
      </c>
      <c r="O72" s="8" t="b">
        <f>IF('[1]Capability Requirements'!P72&lt;&gt;"",'[1]Capability Requirements'!P72,"")</f>
        <v>0</v>
      </c>
      <c r="P72" s="12">
        <f>'[1]Capability Requirements'!Q72</f>
        <v>0</v>
      </c>
      <c r="Q72" s="91" t="str" cm="1">
        <f t="array" ref="Q72">IF(SUMPRODUCT(--ISNUMBER(SEARCH(";" &amp; C72 &amp; ";", ";" &amp; 'User Stories'!$F$2:$F$507 &amp; ";"))) &gt; 0, "Y", "N")</f>
        <v>N</v>
      </c>
      <c r="R72" s="11" t="s">
        <v>6582</v>
      </c>
    </row>
    <row r="73" spans="1:18" ht="32" x14ac:dyDescent="0.2">
      <c r="A73" s="12">
        <f>'[1]Capability Requirements'!A73</f>
        <v>0</v>
      </c>
      <c r="B73" s="12" t="str">
        <f>'[1]Capability Requirements'!B73</f>
        <v>RFT</v>
      </c>
      <c r="C73" t="str">
        <f>IF('[1]Capability Requirements'!C73&lt;&gt;"",'[1]Capability Requirements'!C73,"")</f>
        <v>D.43</v>
      </c>
      <c r="D73" s="12" t="str">
        <f>IF('[1]Capability Requirements'!D73&lt;&gt;"",'[1]Capability Requirements'!D73,"")</f>
        <v>Have a contract management tool ( that can be tracked by ticking off milestones)</v>
      </c>
      <c r="E73" t="str">
        <f>IF('[1]Capability Requirements'!E73&lt;&gt;"",'[1]Capability Requirements'!E73,"")</f>
        <v>Finance</v>
      </c>
      <c r="F73" t="str">
        <f>IF('[1]Capability Requirements'!F73&lt;&gt;"",'[1]Capability Requirements'!F73,"")</f>
        <v>3.0 Quote to Cash</v>
      </c>
      <c r="G73" t="str">
        <f>IF('[1]Capability Requirements'!G73&lt;&gt;"",'[1]Capability Requirements'!G73,"")</f>
        <v>P2R-040</v>
      </c>
      <c r="H73" t="str">
        <f>IF('[1]Capability Requirements'!H73&lt;&gt;"",'[1]Capability Requirements'!H73,"")</f>
        <v>P2R-040-010</v>
      </c>
      <c r="I73" t="str">
        <f>IF('[1]Capability Requirements'!I73&lt;&gt;"",'[1]Capability Requirements'!I73,"")</f>
        <v>P2R-040-010</v>
      </c>
      <c r="J73" t="str">
        <f>IF('[1]Capability Requirements'!J73&lt;&gt;"",'[1]Capability Requirements'!J73,"")</f>
        <v>S</v>
      </c>
      <c r="K73" t="str">
        <f>IF('[1]Capability Requirements'!K73&lt;&gt;"",'[1]Capability Requirements'!K73,"")</f>
        <v>Phase 1</v>
      </c>
      <c r="L73" t="str">
        <f>IF('[1]Capability Requirements'!L73&lt;&gt;"",'[1]Capability Requirements'!L73,"")</f>
        <v>Yes</v>
      </c>
      <c r="M73" t="str">
        <f>IF('[1]Capability Requirements'!M73&lt;&gt;"",'[1]Capability Requirements'!M73,"")</f>
        <v>Configuration</v>
      </c>
      <c r="N73" s="12" t="str">
        <f>IF('[1]Capability Requirements'!N73&lt;&gt;"",'[1]Capability Requirements'!N73,"")</f>
        <v xml:space="preserve">The use of project milestones on the project plan in conjunction with customer contract and billing schedules. </v>
      </c>
      <c r="O73" t="str">
        <f>IF('[1]Capability Requirements'!P73&lt;&gt;"",'[1]Capability Requirements'!P73,"")</f>
        <v>Not Gap</v>
      </c>
      <c r="P73" s="12">
        <f>'[1]Capability Requirements'!Q73</f>
        <v>0</v>
      </c>
      <c r="Q73" s="98" t="str" cm="1">
        <f t="array" ref="Q73">IF(SUMPRODUCT(--ISNUMBER(SEARCH(";" &amp; C73 &amp; ";", ";" &amp; 'User Stories'!$F$2:$F$507 &amp; ";"))) &gt; 0, "Y", "N")</f>
        <v>Y</v>
      </c>
      <c r="R73" s="99"/>
    </row>
    <row r="74" spans="1:18" ht="32" x14ac:dyDescent="0.2">
      <c r="A74" s="12">
        <f>'[1]Capability Requirements'!A74</f>
        <v>0</v>
      </c>
      <c r="B74" s="12" t="str">
        <f>'[1]Capability Requirements'!B74</f>
        <v>RFT</v>
      </c>
      <c r="C74" t="str">
        <f>IF('[1]Capability Requirements'!C74&lt;&gt;"",'[1]Capability Requirements'!C74,"")</f>
        <v>D.44</v>
      </c>
      <c r="D74" s="12" t="str">
        <f>IF('[1]Capability Requirements'!D74&lt;&gt;"",'[1]Capability Requirements'!D74,"")</f>
        <v>Ability to support EFT, cheque payment, Direct Debit and credit card payment methods for billing</v>
      </c>
      <c r="E74" t="str">
        <f>IF('[1]Capability Requirements'!E74&lt;&gt;"",'[1]Capability Requirements'!E74,"")</f>
        <v>Finance</v>
      </c>
      <c r="F74" t="str">
        <f>IF('[1]Capability Requirements'!F74&lt;&gt;"",'[1]Capability Requirements'!F74,"")</f>
        <v>3.0 Quote to Cash</v>
      </c>
      <c r="G74" t="str">
        <f>IF('[1]Capability Requirements'!G74&lt;&gt;"",'[1]Capability Requirements'!G74,"")</f>
        <v>Q2C-060</v>
      </c>
      <c r="H74" t="str">
        <f>IF('[1]Capability Requirements'!H74&lt;&gt;"",'[1]Capability Requirements'!H74,"")</f>
        <v>Q2C-060-010</v>
      </c>
      <c r="I74" t="e">
        <f>IF('[1]Capability Requirements'!I74&lt;&gt;"",'[1]Capability Requirements'!I74,"")</f>
        <v>#N/A</v>
      </c>
      <c r="J74" t="str">
        <f>IF('[1]Capability Requirements'!J74&lt;&gt;"",'[1]Capability Requirements'!J74,"")</f>
        <v>M</v>
      </c>
      <c r="K74" t="str">
        <f>IF('[1]Capability Requirements'!K74&lt;&gt;"",'[1]Capability Requirements'!K74,"")</f>
        <v>Phase 1</v>
      </c>
      <c r="L74" t="str">
        <f>IF('[1]Capability Requirements'!L74&lt;&gt;"",'[1]Capability Requirements'!L74,"")</f>
        <v>Yes</v>
      </c>
      <c r="M74" t="str">
        <f>IF('[1]Capability Requirements'!M74&lt;&gt;"",'[1]Capability Requirements'!M74,"")</f>
        <v>Out of the Box</v>
      </c>
      <c r="N74" s="12" t="str">
        <f>IF('[1]Capability Requirements'!N74&lt;&gt;"",'[1]Capability Requirements'!N74,"")</f>
        <v>Noting that direct debit payment method is OOS.</v>
      </c>
      <c r="O74" t="str">
        <f>IF('[1]Capability Requirements'!P74&lt;&gt;"",'[1]Capability Requirements'!P74,"")</f>
        <v>Not Gap</v>
      </c>
      <c r="P74" s="12">
        <f>'[1]Capability Requirements'!Q74</f>
        <v>0</v>
      </c>
      <c r="Q74" s="91" t="str" cm="1">
        <f t="array" ref="Q74">IF(SUMPRODUCT(--ISNUMBER(SEARCH(";" &amp; C74 &amp; ";", ";" &amp; 'User Stories'!$F$2:$F$507 &amp; ";"))) &gt; 0, "Y", "N")</f>
        <v>Y</v>
      </c>
      <c r="R74" s="11"/>
    </row>
    <row r="75" spans="1:18" ht="16" x14ac:dyDescent="0.2">
      <c r="A75" s="12">
        <f>'[1]Capability Requirements'!A75</f>
        <v>0</v>
      </c>
      <c r="B75" s="12" t="str">
        <f>'[1]Capability Requirements'!B75</f>
        <v>RFT</v>
      </c>
      <c r="C75" t="str">
        <f>IF('[1]Capability Requirements'!C75&lt;&gt;"",'[1]Capability Requirements'!C75,"")</f>
        <v>D.45</v>
      </c>
      <c r="D75" s="12" t="str">
        <f>IF('[1]Capability Requirements'!D75&lt;&gt;"",'[1]Capability Requirements'!D75,"")</f>
        <v>Ability for workflow and approvals to be linked to support invoicing and credit notes</v>
      </c>
      <c r="E75" t="str">
        <f>IF('[1]Capability Requirements'!E75&lt;&gt;"",'[1]Capability Requirements'!E75,"")</f>
        <v>Finance</v>
      </c>
      <c r="F75" t="str">
        <f>IF('[1]Capability Requirements'!F75&lt;&gt;"",'[1]Capability Requirements'!F75,"")</f>
        <v>3.0 Quote to Cash</v>
      </c>
      <c r="G75" t="str">
        <f>IF('[1]Capability Requirements'!G75&lt;&gt;"",'[1]Capability Requirements'!G75,"")</f>
        <v>Q2C-040</v>
      </c>
      <c r="H75" t="str">
        <f>IF('[1]Capability Requirements'!H75&lt;&gt;"",'[1]Capability Requirements'!H75,"")</f>
        <v>Q2C-040-020</v>
      </c>
      <c r="I75" t="str">
        <f>IF('[1]Capability Requirements'!I75&lt;&gt;"",'[1]Capability Requirements'!I75,"")</f>
        <v>Q2C-040-020</v>
      </c>
      <c r="J75" t="str">
        <f>IF('[1]Capability Requirements'!J75&lt;&gt;"",'[1]Capability Requirements'!J75,"")</f>
        <v>S</v>
      </c>
      <c r="K75" t="str">
        <f>IF('[1]Capability Requirements'!K75&lt;&gt;"",'[1]Capability Requirements'!K75,"")</f>
        <v>Phase 1</v>
      </c>
      <c r="L75" t="str">
        <f>IF('[1]Capability Requirements'!L75&lt;&gt;"",'[1]Capability Requirements'!L75,"")</f>
        <v>Yes</v>
      </c>
      <c r="M75" t="str">
        <f>IF('[1]Capability Requirements'!M75&lt;&gt;"",'[1]Capability Requirements'!M75,"")</f>
        <v>Out of the Box</v>
      </c>
      <c r="N75" s="12" t="str">
        <f>IF('[1]Capability Requirements'!N75&lt;&gt;"",'[1]Capability Requirements'!N75,"")</f>
        <v/>
      </c>
      <c r="O75" t="str">
        <f>IF('[1]Capability Requirements'!P75&lt;&gt;"",'[1]Capability Requirements'!P75,"")</f>
        <v>Not Gap</v>
      </c>
      <c r="P75" s="12">
        <f>'[1]Capability Requirements'!Q75</f>
        <v>0</v>
      </c>
      <c r="Q75" s="91" t="str" cm="1">
        <f t="array" ref="Q75">IF(SUMPRODUCT(--ISNUMBER(SEARCH(";" &amp; C75 &amp; ";", ";" &amp; 'User Stories'!$F$2:$F$507 &amp; ";"))) &gt; 0, "Y", "N")</f>
        <v>Y</v>
      </c>
      <c r="R75" s="11"/>
    </row>
    <row r="76" spans="1:18" ht="48" x14ac:dyDescent="0.2">
      <c r="A76" s="12">
        <f>'[1]Capability Requirements'!A76</f>
        <v>0</v>
      </c>
      <c r="B76" s="12" t="str">
        <f>'[1]Capability Requirements'!B76</f>
        <v>RFT</v>
      </c>
      <c r="C76" t="str">
        <f>IF('[1]Capability Requirements'!C76&lt;&gt;"",'[1]Capability Requirements'!C76,"")</f>
        <v>D.46</v>
      </c>
      <c r="D76" s="12" t="str">
        <f>IF('[1]Capability Requirements'!D76&lt;&gt;"",'[1]Capability Requirements'!D76,"")</f>
        <v xml:space="preserve">Ability to capture invoice request details from the business and manage the workflow with appropriate approvals </v>
      </c>
      <c r="E76" t="str">
        <f>IF('[1]Capability Requirements'!E76&lt;&gt;"",'[1]Capability Requirements'!E76,"")</f>
        <v>Finance</v>
      </c>
      <c r="F76" t="str">
        <f>IF('[1]Capability Requirements'!F76&lt;&gt;"",'[1]Capability Requirements'!F76,"")</f>
        <v>3.0 Quote to Cash</v>
      </c>
      <c r="G76" t="str">
        <f>IF('[1]Capability Requirements'!G76&lt;&gt;"",'[1]Capability Requirements'!G76,"")</f>
        <v>Q2C-040</v>
      </c>
      <c r="H76" t="str">
        <f>IF('[1]Capability Requirements'!H76&lt;&gt;"",'[1]Capability Requirements'!H76,"")</f>
        <v>Q2C-040-020</v>
      </c>
      <c r="I76" t="str">
        <f>IF('[1]Capability Requirements'!I76&lt;&gt;"",'[1]Capability Requirements'!I76,"")</f>
        <v>Q2C-040-020</v>
      </c>
      <c r="J76" t="str">
        <f>IF('[1]Capability Requirements'!J76&lt;&gt;"",'[1]Capability Requirements'!J76,"")</f>
        <v>S</v>
      </c>
      <c r="K76" t="str">
        <f>IF('[1]Capability Requirements'!K76&lt;&gt;"",'[1]Capability Requirements'!K76,"")</f>
        <v>Phase 1</v>
      </c>
      <c r="L76" t="str">
        <f>IF('[1]Capability Requirements'!L76&lt;&gt;"",'[1]Capability Requirements'!L76,"")</f>
        <v>No - Gap</v>
      </c>
      <c r="M76" t="str">
        <f>IF('[1]Capability Requirements'!M76&lt;&gt;"",'[1]Capability Requirements'!M76,"")</f>
        <v>Other workaround</v>
      </c>
      <c r="N76" s="12" t="str">
        <f>IF('[1]Capability Requirements'!N76&lt;&gt;"",'[1]Capability Requirements'!N76,"")</f>
        <v>Customer Invoice request functionality (and workflow) does not exist within Workday. Invoice requests (and the relevant workflow) will occur outside of Workday in Service Connect</v>
      </c>
      <c r="O76" t="b">
        <f>IF('[1]Capability Requirements'!P76&lt;&gt;"",'[1]Capability Requirements'!P76,"")</f>
        <v>0</v>
      </c>
      <c r="P76" s="12">
        <f>'[1]Capability Requirements'!Q76</f>
        <v>0</v>
      </c>
      <c r="Q76" s="91" t="str" cm="1">
        <f t="array" ref="Q76">IF(SUMPRODUCT(--ISNUMBER(SEARCH(";" &amp; C76 &amp; ";", ";" &amp; 'User Stories'!$F$2:$F$507 &amp; ";"))) &gt; 0, "Y", "N")</f>
        <v>Y</v>
      </c>
      <c r="R76" s="11"/>
    </row>
    <row r="77" spans="1:18" ht="16" x14ac:dyDescent="0.2">
      <c r="A77" s="12">
        <f>'[1]Capability Requirements'!A77</f>
        <v>0</v>
      </c>
      <c r="B77" s="12" t="str">
        <f>'[1]Capability Requirements'!B77</f>
        <v>RFT</v>
      </c>
      <c r="C77" t="str">
        <f>IF('[1]Capability Requirements'!C77&lt;&gt;"",'[1]Capability Requirements'!C77,"")</f>
        <v>D.47</v>
      </c>
      <c r="D77" s="12" t="str">
        <f>IF('[1]Capability Requirements'!D77&lt;&gt;"",'[1]Capability Requirements'!D77,"")</f>
        <v>Standard generation and distribution of statements</v>
      </c>
      <c r="E77" t="str">
        <f>IF('[1]Capability Requirements'!E77&lt;&gt;"",'[1]Capability Requirements'!E77,"")</f>
        <v>Finance</v>
      </c>
      <c r="F77" t="str">
        <f>IF('[1]Capability Requirements'!F77&lt;&gt;"",'[1]Capability Requirements'!F77,"")</f>
        <v>3.0 Quote to Cash</v>
      </c>
      <c r="G77" t="str">
        <f>IF('[1]Capability Requirements'!G77&lt;&gt;"",'[1]Capability Requirements'!G77,"")</f>
        <v>Q2C-040</v>
      </c>
      <c r="H77" t="str">
        <f>IF('[1]Capability Requirements'!H77&lt;&gt;"",'[1]Capability Requirements'!H77,"")</f>
        <v>Q2C-040-040</v>
      </c>
      <c r="I77" t="str">
        <f>IF('[1]Capability Requirements'!I77&lt;&gt;"",'[1]Capability Requirements'!I77,"")</f>
        <v>Q2C-040-040</v>
      </c>
      <c r="J77" t="str">
        <f>IF('[1]Capability Requirements'!J77&lt;&gt;"",'[1]Capability Requirements'!J77,"")</f>
        <v>S</v>
      </c>
      <c r="K77" t="str">
        <f>IF('[1]Capability Requirements'!K77&lt;&gt;"",'[1]Capability Requirements'!K77,"")</f>
        <v>Phase 1</v>
      </c>
      <c r="L77" t="str">
        <f>IF('[1]Capability Requirements'!L77&lt;&gt;"",'[1]Capability Requirements'!L77,"")</f>
        <v>Yes</v>
      </c>
      <c r="M77" t="str">
        <f>IF('[1]Capability Requirements'!M77&lt;&gt;"",'[1]Capability Requirements'!M77,"")</f>
        <v>Out of the Box</v>
      </c>
      <c r="N77" s="12" t="str">
        <f>IF('[1]Capability Requirements'!N77&lt;&gt;"",'[1]Capability Requirements'!N77,"")</f>
        <v/>
      </c>
      <c r="O77" t="str">
        <f>IF('[1]Capability Requirements'!P77&lt;&gt;"",'[1]Capability Requirements'!P77,"")</f>
        <v>Not Gap</v>
      </c>
      <c r="P77" s="12">
        <f>'[1]Capability Requirements'!Q77</f>
        <v>0</v>
      </c>
      <c r="Q77" s="91" t="str" cm="1">
        <f t="array" ref="Q77">IF(SUMPRODUCT(--ISNUMBER(SEARCH(";" &amp; C77 &amp; ";", ";" &amp; 'User Stories'!$F$2:$F$507 &amp; ";"))) &gt; 0, "Y", "N")</f>
        <v>Y</v>
      </c>
      <c r="R77" s="11"/>
    </row>
    <row r="78" spans="1:18" ht="48" x14ac:dyDescent="0.2">
      <c r="A78" s="12">
        <f>'[1]Capability Requirements'!A78</f>
        <v>0</v>
      </c>
      <c r="B78" s="12" t="str">
        <f>'[1]Capability Requirements'!B78</f>
        <v>RFT</v>
      </c>
      <c r="C78" t="str">
        <f>IF('[1]Capability Requirements'!C78&lt;&gt;"",'[1]Capability Requirements'!C78,"")</f>
        <v>D.50</v>
      </c>
      <c r="D78" s="12" t="str">
        <f>IF('[1]Capability Requirements'!D78&lt;&gt;"",'[1]Capability Requirements'!D78,"")</f>
        <v>Ability to integrate the system with workforce plans, staff scheduling tools (for phasing the timing of casual academics budget), and taught load plans for each faculty (org unit)</v>
      </c>
      <c r="E78" t="str">
        <f>IF('[1]Capability Requirements'!E78&lt;&gt;"",'[1]Capability Requirements'!E78,"")</f>
        <v>Finance</v>
      </c>
      <c r="F78" t="str">
        <f>IF('[1]Capability Requirements'!F78&lt;&gt;"",'[1]Capability Requirements'!F78,"")</f>
        <v>2.0 Plan to Perform</v>
      </c>
      <c r="G78" t="str">
        <f>IF('[1]Capability Requirements'!G78&lt;&gt;"",'[1]Capability Requirements'!G78,"")</f>
        <v/>
      </c>
      <c r="H78" t="str">
        <f>IF('[1]Capability Requirements'!H78&lt;&gt;"",'[1]Capability Requirements'!H78,"")</f>
        <v/>
      </c>
      <c r="I78" t="str">
        <f>IF('[1]Capability Requirements'!I78&lt;&gt;"",'[1]Capability Requirements'!I78,"")</f>
        <v/>
      </c>
      <c r="J78" t="str">
        <f>IF('[1]Capability Requirements'!J78&lt;&gt;"",'[1]Capability Requirements'!J78,"")</f>
        <v>M</v>
      </c>
      <c r="K78" t="str">
        <f>IF('[1]Capability Requirements'!K78&lt;&gt;"",'[1]Capability Requirements'!K78,"")</f>
        <v>Adaptive</v>
      </c>
      <c r="L78" t="str">
        <f>IF('[1]Capability Requirements'!L78&lt;&gt;"",'[1]Capability Requirements'!L78,"")</f>
        <v/>
      </c>
      <c r="M78" t="str">
        <f>IF('[1]Capability Requirements'!M78&lt;&gt;"",'[1]Capability Requirements'!M78,"")</f>
        <v/>
      </c>
      <c r="N78" s="12" t="str">
        <f>IF('[1]Capability Requirements'!N78&lt;&gt;"",'[1]Capability Requirements'!N78,"")</f>
        <v>Workday Adaptive Planning.
Solutions to be revised upon Adaptive Planning onboarding during Phase 1.</v>
      </c>
      <c r="O78" t="str">
        <f>IF('[1]Capability Requirements'!P78&lt;&gt;"",'[1]Capability Requirements'!P78,"")</f>
        <v>Future Phase Requirement</v>
      </c>
      <c r="P78" s="12">
        <f>'[1]Capability Requirements'!Q78</f>
        <v>0</v>
      </c>
      <c r="Q78" s="91" t="str" cm="1">
        <f t="array" ref="Q78">IF(SUMPRODUCT(--ISNUMBER(SEARCH(";" &amp; C78 &amp; ";", ";" &amp; 'User Stories'!$F$2:$F$507 &amp; ";"))) &gt; 0, "Y", "N")</f>
        <v>N</v>
      </c>
      <c r="R78" s="11"/>
    </row>
    <row r="79" spans="1:18" ht="16" x14ac:dyDescent="0.2">
      <c r="A79" s="12">
        <f>'[1]Capability Requirements'!A79</f>
        <v>0</v>
      </c>
      <c r="B79" s="12" t="str">
        <f>'[1]Capability Requirements'!B79</f>
        <v>RFT</v>
      </c>
      <c r="C79" t="str">
        <f>IF('[1]Capability Requirements'!C79&lt;&gt;"",'[1]Capability Requirements'!C79,"")</f>
        <v>D.51</v>
      </c>
      <c r="D79" s="12" t="str">
        <f>IF('[1]Capability Requirements'!D79&lt;&gt;"",'[1]Capability Requirements'!D79,"")</f>
        <v xml:space="preserve">Ability to generate and distribute to the business aged receivables report by customer </v>
      </c>
      <c r="E79" t="str">
        <f>IF('[1]Capability Requirements'!E79&lt;&gt;"",'[1]Capability Requirements'!E79,"")</f>
        <v>Finance</v>
      </c>
      <c r="F79" t="str">
        <f>IF('[1]Capability Requirements'!F79&lt;&gt;"",'[1]Capability Requirements'!F79,"")</f>
        <v>3.0 Quote to Cash</v>
      </c>
      <c r="G79" t="str">
        <f>IF('[1]Capability Requirements'!G79&lt;&gt;"",'[1]Capability Requirements'!G79,"")</f>
        <v>Q2C-070</v>
      </c>
      <c r="H79" t="str">
        <f>IF('[1]Capability Requirements'!H79&lt;&gt;"",'[1]Capability Requirements'!H79,"")</f>
        <v>Q2C-070-020</v>
      </c>
      <c r="I79" t="e">
        <f>IF('[1]Capability Requirements'!I79&lt;&gt;"",'[1]Capability Requirements'!I79,"")</f>
        <v>#N/A</v>
      </c>
      <c r="J79" t="str">
        <f>IF('[1]Capability Requirements'!J79&lt;&gt;"",'[1]Capability Requirements'!J79,"")</f>
        <v>M</v>
      </c>
      <c r="K79" t="str">
        <f>IF('[1]Capability Requirements'!K79&lt;&gt;"",'[1]Capability Requirements'!K79,"")</f>
        <v>Phase 1</v>
      </c>
      <c r="L79" t="str">
        <f>IF('[1]Capability Requirements'!L79&lt;&gt;"",'[1]Capability Requirements'!L79,"")</f>
        <v>Yes</v>
      </c>
      <c r="M79" t="str">
        <f>IF('[1]Capability Requirements'!M79&lt;&gt;"",'[1]Capability Requirements'!M79,"")</f>
        <v>Out of the Box</v>
      </c>
      <c r="N79" s="12" t="str">
        <f>IF('[1]Capability Requirements'!N79&lt;&gt;"",'[1]Capability Requirements'!N79,"")</f>
        <v/>
      </c>
      <c r="O79" t="str">
        <f>IF('[1]Capability Requirements'!P79&lt;&gt;"",'[1]Capability Requirements'!P79,"")</f>
        <v>Not Gap</v>
      </c>
      <c r="P79" s="12">
        <f>'[1]Capability Requirements'!Q79</f>
        <v>0</v>
      </c>
      <c r="Q79" s="91" t="str" cm="1">
        <f t="array" ref="Q79">IF(SUMPRODUCT(--ISNUMBER(SEARCH(";" &amp; C79 &amp; ";", ";" &amp; 'User Stories'!$F$2:$F$507 &amp; ";"))) &gt; 0, "Y", "N")</f>
        <v>Y</v>
      </c>
      <c r="R79" s="11"/>
    </row>
    <row r="80" spans="1:18" ht="48" x14ac:dyDescent="0.2">
      <c r="A80" s="12">
        <f>'[1]Capability Requirements'!A80</f>
        <v>0</v>
      </c>
      <c r="B80" s="12" t="str">
        <f>'[1]Capability Requirements'!B80</f>
        <v>RFT</v>
      </c>
      <c r="C80" t="str">
        <f>IF('[1]Capability Requirements'!C80&lt;&gt;"",'[1]Capability Requirements'!C80,"")</f>
        <v>D.52</v>
      </c>
      <c r="D80" s="12" t="str">
        <f>IF('[1]Capability Requirements'!D80&lt;&gt;"",'[1]Capability Requirements'!D80,"")</f>
        <v xml:space="preserve">Ability to generate a customised open item report by customer </v>
      </c>
      <c r="E80" t="str">
        <f>IF('[1]Capability Requirements'!E80&lt;&gt;"",'[1]Capability Requirements'!E80,"")</f>
        <v>Finance</v>
      </c>
      <c r="F80" t="str">
        <f>IF('[1]Capability Requirements'!F80&lt;&gt;"",'[1]Capability Requirements'!F80,"")</f>
        <v>3.0 Quote to Cash</v>
      </c>
      <c r="G80" t="str">
        <f>IF('[1]Capability Requirements'!G80&lt;&gt;"",'[1]Capability Requirements'!G80,"")</f>
        <v>RES-020</v>
      </c>
      <c r="H80" t="str">
        <f>IF('[1]Capability Requirements'!H80&lt;&gt;"",'[1]Capability Requirements'!H80,"")</f>
        <v>RES-020-020</v>
      </c>
      <c r="I80" t="e">
        <f>IF('[1]Capability Requirements'!I80&lt;&gt;"",'[1]Capability Requirements'!I80,"")</f>
        <v>#N/A</v>
      </c>
      <c r="J80" t="str">
        <f>IF('[1]Capability Requirements'!J80&lt;&gt;"",'[1]Capability Requirements'!J80,"")</f>
        <v>M</v>
      </c>
      <c r="K80" t="str">
        <f>IF('[1]Capability Requirements'!K80&lt;&gt;"",'[1]Capability Requirements'!K80,"")</f>
        <v>Phase 1</v>
      </c>
      <c r="L80" t="str">
        <f>IF('[1]Capability Requirements'!L80&lt;&gt;"",'[1]Capability Requirements'!L80,"")</f>
        <v>Yes</v>
      </c>
      <c r="M80" t="str">
        <f>IF('[1]Capability Requirements'!M80&lt;&gt;"",'[1]Capability Requirements'!M80,"")</f>
        <v>Configuration</v>
      </c>
      <c r="N80" s="12" t="str">
        <f>IF('[1]Capability Requirements'!N80&lt;&gt;"",'[1]Capability Requirements'!N80,"")</f>
        <v>Custom Report is delivered for Non-finance users to see Customer Invoices permitting their security is setup to allow financials for a cost centre</v>
      </c>
      <c r="O80" t="str">
        <f>IF('[1]Capability Requirements'!P80&lt;&gt;"",'[1]Capability Requirements'!P80,"")</f>
        <v>Not Gap</v>
      </c>
      <c r="P80" s="12">
        <f>'[1]Capability Requirements'!Q80</f>
        <v>0</v>
      </c>
      <c r="Q80" s="97" t="str" cm="1">
        <f t="array" ref="Q80">IF(SUMPRODUCT(--ISNUMBER(SEARCH(";" &amp; C80 &amp; ";", ";" &amp; 'User Stories'!$F$2:$F$507 &amp; ";"))) &gt; 0, "Y", "N")</f>
        <v>Y</v>
      </c>
      <c r="R80" s="53"/>
    </row>
    <row r="81" spans="1:18" ht="64" x14ac:dyDescent="0.2">
      <c r="A81" s="11">
        <f>'[1]Capability Requirements'!A81</f>
        <v>0</v>
      </c>
      <c r="B81" s="11" t="str">
        <f>'[1]Capability Requirements'!B81</f>
        <v>RFT</v>
      </c>
      <c r="C81" s="8" t="str">
        <f>IF('[1]Capability Requirements'!C81&lt;&gt;"",'[1]Capability Requirements'!C81,"")</f>
        <v>D.53</v>
      </c>
      <c r="D81" s="11" t="str">
        <f>IF('[1]Capability Requirements'!D81&lt;&gt;"",'[1]Capability Requirements'!D81,"")</f>
        <v>Ability to capture credit note request details from the business and manage the workflow with appropriate approvals</v>
      </c>
      <c r="E81" s="8" t="str">
        <f>IF('[1]Capability Requirements'!E81&lt;&gt;"",'[1]Capability Requirements'!E81,"")</f>
        <v>Finance</v>
      </c>
      <c r="F81" s="8" t="str">
        <f>IF('[1]Capability Requirements'!F81&lt;&gt;"",'[1]Capability Requirements'!F81,"")</f>
        <v>3.0 Quote to Cash</v>
      </c>
      <c r="G81" t="str">
        <f>IF('[1]Capability Requirements'!G81&lt;&gt;"",'[1]Capability Requirements'!G81,"")</f>
        <v/>
      </c>
      <c r="H81" t="str">
        <f>IF('[1]Capability Requirements'!H81&lt;&gt;"",'[1]Capability Requirements'!H81,"")</f>
        <v/>
      </c>
      <c r="I81" t="str">
        <f>IF('[1]Capability Requirements'!I81&lt;&gt;"",'[1]Capability Requirements'!I81,"")</f>
        <v/>
      </c>
      <c r="J81" t="str">
        <f>IF('[1]Capability Requirements'!J81&lt;&gt;"",'[1]Capability Requirements'!J81,"")</f>
        <v>C</v>
      </c>
      <c r="K81" s="8" t="str">
        <f>IF('[1]Capability Requirements'!K81&lt;&gt;"",'[1]Capability Requirements'!K81,"")</f>
        <v>Phase 1</v>
      </c>
      <c r="L81" s="8" t="str">
        <f>IF('[1]Capability Requirements'!L81&lt;&gt;"",'[1]Capability Requirements'!L81,"")</f>
        <v>No - Gap</v>
      </c>
      <c r="M81" s="8" t="str">
        <f>IF('[1]Capability Requirements'!M81&lt;&gt;"",'[1]Capability Requirements'!M81,"")</f>
        <v>Other workaround</v>
      </c>
      <c r="N81" s="11" t="str">
        <f>IF('[1]Capability Requirements'!N81&lt;&gt;"",'[1]Capability Requirements'!N81,"")</f>
        <v>Customer Invoice (credit note) request functionality (and workflow) does not exist within Workday. Invoice requests (and the relevant workflow) will occur outside of Workday in Service Connect</v>
      </c>
      <c r="O81" s="8" t="b">
        <f>IF('[1]Capability Requirements'!P81&lt;&gt;"",'[1]Capability Requirements'!P81,"")</f>
        <v>0</v>
      </c>
      <c r="P81" s="12">
        <f>'[1]Capability Requirements'!Q81</f>
        <v>0</v>
      </c>
      <c r="Q81" s="91" t="str" cm="1">
        <f t="array" ref="Q81">IF(SUMPRODUCT(--ISNUMBER(SEARCH(";" &amp; C81 &amp; ";", ";" &amp; 'User Stories'!$F$2:$F$507 &amp; ";"))) &gt; 0, "Y", "N")</f>
        <v>N</v>
      </c>
      <c r="R81" s="11" t="s">
        <v>6583</v>
      </c>
    </row>
    <row r="82" spans="1:18" ht="32" x14ac:dyDescent="0.2">
      <c r="A82" s="11">
        <f>'[1]Capability Requirements'!A82</f>
        <v>0</v>
      </c>
      <c r="B82" s="11" t="str">
        <f>'[1]Capability Requirements'!B82</f>
        <v>RFT</v>
      </c>
      <c r="C82" s="8" t="str">
        <f>IF('[1]Capability Requirements'!C82&lt;&gt;"",'[1]Capability Requirements'!C82,"")</f>
        <v>D.54</v>
      </c>
      <c r="D82" s="11" t="str">
        <f>IF('[1]Capability Requirements'!D82&lt;&gt;"",'[1]Capability Requirements'!D82,"")</f>
        <v xml:space="preserve">Need the ability to attach credit notes to invoices in system and store a history of the credit notes to support recurring month-end activities </v>
      </c>
      <c r="E82" s="8" t="str">
        <f>IF('[1]Capability Requirements'!E82&lt;&gt;"",'[1]Capability Requirements'!E82,"")</f>
        <v>Finance</v>
      </c>
      <c r="F82" s="8" t="str">
        <f>IF('[1]Capability Requirements'!F82&lt;&gt;"",'[1]Capability Requirements'!F82,"")</f>
        <v>3.0 Quote to Cash</v>
      </c>
      <c r="G82" t="str">
        <f>IF('[1]Capability Requirements'!G82&lt;&gt;"",'[1]Capability Requirements'!G82,"")</f>
        <v>Q2C-050</v>
      </c>
      <c r="H82" t="str">
        <f>IF('[1]Capability Requirements'!H82&lt;&gt;"",'[1]Capability Requirements'!H82,"")</f>
        <v>Q2C-050-030</v>
      </c>
      <c r="I82" t="str">
        <f>IF('[1]Capability Requirements'!I82&lt;&gt;"",'[1]Capability Requirements'!I82,"")</f>
        <v>Q2C-050-030</v>
      </c>
      <c r="J82" t="str">
        <f>IF('[1]Capability Requirements'!J82&lt;&gt;"",'[1]Capability Requirements'!J82,"")</f>
        <v>C</v>
      </c>
      <c r="K82" s="8" t="str">
        <f>IF('[1]Capability Requirements'!K82&lt;&gt;"",'[1]Capability Requirements'!K82,"")</f>
        <v>Phase 1</v>
      </c>
      <c r="L82" s="8" t="str">
        <f>IF('[1]Capability Requirements'!L82&lt;&gt;"",'[1]Capability Requirements'!L82,"")</f>
        <v>Yes</v>
      </c>
      <c r="M82" s="8" t="str">
        <f>IF('[1]Capability Requirements'!M82&lt;&gt;"",'[1]Capability Requirements'!M82,"")</f>
        <v>Out of the Box</v>
      </c>
      <c r="N82" s="11" t="str">
        <f>IF('[1]Capability Requirements'!N82&lt;&gt;"",'[1]Capability Requirements'!N82,"")</f>
        <v/>
      </c>
      <c r="O82" s="8" t="str">
        <f>IF('[1]Capability Requirements'!P82&lt;&gt;"",'[1]Capability Requirements'!P82,"")</f>
        <v>Not Gap</v>
      </c>
      <c r="P82" s="12">
        <f>'[1]Capability Requirements'!Q82</f>
        <v>0</v>
      </c>
      <c r="Q82" s="91" t="str" cm="1">
        <f t="array" ref="Q82">IF(SUMPRODUCT(--ISNUMBER(SEARCH(";" &amp; C82 &amp; ";", ";" &amp; 'User Stories'!$F$2:$F$507 &amp; ";"))) &gt; 0, "Y", "N")</f>
        <v>Y</v>
      </c>
      <c r="R82" s="11"/>
    </row>
    <row r="83" spans="1:18" ht="32" x14ac:dyDescent="0.2">
      <c r="A83" s="12">
        <f>'[1]Capability Requirements'!A83</f>
        <v>0</v>
      </c>
      <c r="B83" s="12" t="str">
        <f>'[1]Capability Requirements'!B83</f>
        <v>RFT</v>
      </c>
      <c r="C83" t="str">
        <f>IF('[1]Capability Requirements'!C83&lt;&gt;"",'[1]Capability Requirements'!C83,"")</f>
        <v>D.55</v>
      </c>
      <c r="D83" s="12" t="str">
        <f>IF('[1]Capability Requirements'!D83&lt;&gt;"",'[1]Capability Requirements'!D83,"")</f>
        <v>Ability to auto-match receipts based on standardised bank statement rules and definitions</v>
      </c>
      <c r="E83" t="str">
        <f>IF('[1]Capability Requirements'!E83&lt;&gt;"",'[1]Capability Requirements'!E83,"")</f>
        <v>Finance</v>
      </c>
      <c r="F83" t="str">
        <f>IF('[1]Capability Requirements'!F83&lt;&gt;"",'[1]Capability Requirements'!F83,"")</f>
        <v>10.0 Treasury</v>
      </c>
      <c r="G83" t="str">
        <f>IF('[1]Capability Requirements'!G83&lt;&gt;"",'[1]Capability Requirements'!G83,"")</f>
        <v>TRE-030</v>
      </c>
      <c r="H83" t="str">
        <f>IF('[1]Capability Requirements'!H83&lt;&gt;"",'[1]Capability Requirements'!H83,"")</f>
        <v>TRE-030-010</v>
      </c>
      <c r="I83" t="e">
        <f>IF('[1]Capability Requirements'!I83&lt;&gt;"",'[1]Capability Requirements'!I83,"")</f>
        <v>#N/A</v>
      </c>
      <c r="J83" t="str">
        <f>IF('[1]Capability Requirements'!J83&lt;&gt;"",'[1]Capability Requirements'!J83,"")</f>
        <v>M</v>
      </c>
      <c r="K83" t="str">
        <f>IF('[1]Capability Requirements'!K83&lt;&gt;"",'[1]Capability Requirements'!K83,"")</f>
        <v>Phase 1</v>
      </c>
      <c r="L83" t="str">
        <f>IF('[1]Capability Requirements'!L83&lt;&gt;"",'[1]Capability Requirements'!L83,"")</f>
        <v>Yes</v>
      </c>
      <c r="M83" t="str">
        <f>IF('[1]Capability Requirements'!M83&lt;&gt;"",'[1]Capability Requirements'!M83,"")</f>
        <v>Out of the Box</v>
      </c>
      <c r="N83" s="12" t="str">
        <f>IF('[1]Capability Requirements'!N83&lt;&gt;"",'[1]Capability Requirements'!N83,"")</f>
        <v>Provided that the bank statement line holds the correct information to satisfy said rules.</v>
      </c>
      <c r="O83" t="str">
        <f>IF('[1]Capability Requirements'!P83&lt;&gt;"",'[1]Capability Requirements'!P83,"")</f>
        <v>Not Gap</v>
      </c>
      <c r="P83" s="12">
        <f>'[1]Capability Requirements'!Q83</f>
        <v>0</v>
      </c>
      <c r="Q83" s="98" t="str" cm="1">
        <f t="array" ref="Q83">IF(SUMPRODUCT(--ISNUMBER(SEARCH(";" &amp; C83 &amp; ";", ";" &amp; 'User Stories'!$F$2:$F$507 &amp; ";"))) &gt; 0, "Y", "N")</f>
        <v>Y</v>
      </c>
      <c r="R83" s="99"/>
    </row>
    <row r="84" spans="1:18" ht="16" x14ac:dyDescent="0.2">
      <c r="A84" s="12">
        <f>'[1]Capability Requirements'!A84</f>
        <v>0</v>
      </c>
      <c r="B84" s="12" t="str">
        <f>'[1]Capability Requirements'!B84</f>
        <v>RFT</v>
      </c>
      <c r="C84" t="str">
        <f>IF('[1]Capability Requirements'!C84&lt;&gt;"",'[1]Capability Requirements'!C84,"")</f>
        <v>D.56</v>
      </c>
      <c r="D84" s="12" t="str">
        <f>IF('[1]Capability Requirements'!D84&lt;&gt;"",'[1]Capability Requirements'!D84,"")</f>
        <v>Ability to manage unapplied, misapplied and unidentified receipts</v>
      </c>
      <c r="E84" t="str">
        <f>IF('[1]Capability Requirements'!E84&lt;&gt;"",'[1]Capability Requirements'!E84,"")</f>
        <v>Finance</v>
      </c>
      <c r="F84" t="str">
        <f>IF('[1]Capability Requirements'!F84&lt;&gt;"",'[1]Capability Requirements'!F84,"")</f>
        <v>3.0 Quote to Cash</v>
      </c>
      <c r="G84" t="str">
        <f>IF('[1]Capability Requirements'!G84&lt;&gt;"",'[1]Capability Requirements'!G84,"")</f>
        <v>Q2C-060</v>
      </c>
      <c r="H84" t="str">
        <f>IF('[1]Capability Requirements'!H84&lt;&gt;"",'[1]Capability Requirements'!H84,"")</f>
        <v>Q2C-060-010</v>
      </c>
      <c r="I84" t="e">
        <f>IF('[1]Capability Requirements'!I84&lt;&gt;"",'[1]Capability Requirements'!I84,"")</f>
        <v>#N/A</v>
      </c>
      <c r="J84" t="str">
        <f>IF('[1]Capability Requirements'!J84&lt;&gt;"",'[1]Capability Requirements'!J84,"")</f>
        <v>M</v>
      </c>
      <c r="K84" t="str">
        <f>IF('[1]Capability Requirements'!K84&lt;&gt;"",'[1]Capability Requirements'!K84,"")</f>
        <v>Phase 1</v>
      </c>
      <c r="L84" t="str">
        <f>IF('[1]Capability Requirements'!L84&lt;&gt;"",'[1]Capability Requirements'!L84,"")</f>
        <v>Yes</v>
      </c>
      <c r="M84" t="str">
        <f>IF('[1]Capability Requirements'!M84&lt;&gt;"",'[1]Capability Requirements'!M84,"")</f>
        <v>Out of the Box</v>
      </c>
      <c r="N84" s="12" t="str">
        <f>IF('[1]Capability Requirements'!N84&lt;&gt;"",'[1]Capability Requirements'!N84,"")</f>
        <v/>
      </c>
      <c r="O84" t="str">
        <f>IF('[1]Capability Requirements'!P84&lt;&gt;"",'[1]Capability Requirements'!P84,"")</f>
        <v>Not Gap</v>
      </c>
      <c r="P84" s="12">
        <f>'[1]Capability Requirements'!Q84</f>
        <v>0</v>
      </c>
      <c r="Q84" s="97" t="str" cm="1">
        <f t="array" ref="Q84">IF(SUMPRODUCT(--ISNUMBER(SEARCH(";" &amp; C84 &amp; ";", ";" &amp; 'User Stories'!$F$2:$F$507 &amp; ";"))) &gt; 0, "Y", "N")</f>
        <v>Y</v>
      </c>
      <c r="R84" s="53"/>
    </row>
    <row r="85" spans="1:18" ht="48" x14ac:dyDescent="0.2">
      <c r="A85" s="11">
        <f>'[1]Capability Requirements'!A85</f>
        <v>0</v>
      </c>
      <c r="B85" s="11" t="str">
        <f>'[1]Capability Requirements'!B85</f>
        <v>RFT</v>
      </c>
      <c r="C85" s="8" t="str">
        <f>IF('[1]Capability Requirements'!C85&lt;&gt;"",'[1]Capability Requirements'!C85,"")</f>
        <v>D.57</v>
      </c>
      <c r="D85" s="11" t="str">
        <f>IF('[1]Capability Requirements'!D85&lt;&gt;"",'[1]Capability Requirements'!D85,"")</f>
        <v xml:space="preserve">Ability to flag individual customers for automatic reminders where the invoice has not been paid by a certain date. </v>
      </c>
      <c r="E85" s="8" t="str">
        <f>IF('[1]Capability Requirements'!E85&lt;&gt;"",'[1]Capability Requirements'!E85,"")</f>
        <v>Finance</v>
      </c>
      <c r="F85" s="8" t="str">
        <f>IF('[1]Capability Requirements'!F85&lt;&gt;"",'[1]Capability Requirements'!F85,"")</f>
        <v>3.0 Quote to Cash</v>
      </c>
      <c r="G85" t="str">
        <f>IF('[1]Capability Requirements'!G85&lt;&gt;"",'[1]Capability Requirements'!G85,"")</f>
        <v>Q2C-070</v>
      </c>
      <c r="H85" t="str">
        <f>IF('[1]Capability Requirements'!H85&lt;&gt;"",'[1]Capability Requirements'!H85,"")</f>
        <v>Q2C-070-020</v>
      </c>
      <c r="I85" t="str">
        <f>IF('[1]Capability Requirements'!I85&lt;&gt;"",'[1]Capability Requirements'!I85,"")</f>
        <v>Q2C-070-020</v>
      </c>
      <c r="J85" t="str">
        <f>IF('[1]Capability Requirements'!J85&lt;&gt;"",'[1]Capability Requirements'!J85,"")</f>
        <v>M</v>
      </c>
      <c r="K85" s="8" t="str">
        <f>IF('[1]Capability Requirements'!K85&lt;&gt;"",'[1]Capability Requirements'!K85,"")</f>
        <v>Phase 1</v>
      </c>
      <c r="L85" s="8" t="str">
        <f>IF('[1]Capability Requirements'!L85&lt;&gt;"",'[1]Capability Requirements'!L85,"")</f>
        <v>Yes</v>
      </c>
      <c r="M85" s="8" t="str">
        <f>IF('[1]Capability Requirements'!M85&lt;&gt;"",'[1]Capability Requirements'!M85,"")</f>
        <v>Configuration</v>
      </c>
      <c r="N85" s="11" t="str">
        <f>IF('[1]Capability Requirements'!N85&lt;&gt;"",'[1]Capability Requirements'!N85,"")</f>
        <v>Customer statements and dunning letters can be sent from the system to remind customers of their outstanding balances. It was agreed that Dunning Letters would be scheduled fortnightly.</v>
      </c>
      <c r="O85" s="8" t="str">
        <f>IF('[1]Capability Requirements'!P85&lt;&gt;"",'[1]Capability Requirements'!P85,"")</f>
        <v>Not Gap</v>
      </c>
      <c r="P85" s="12">
        <f>'[1]Capability Requirements'!Q85</f>
        <v>0</v>
      </c>
      <c r="Q85" s="91" t="str" cm="1">
        <f t="array" ref="Q85">IF(SUMPRODUCT(--ISNUMBER(SEARCH(";" &amp; C85 &amp; ";", ";" &amp; 'User Stories'!$F$2:$F$507 &amp; ";"))) &gt; 0, "Y", "N")</f>
        <v>Y</v>
      </c>
      <c r="R85" s="11"/>
    </row>
    <row r="86" spans="1:18" ht="94.25" customHeight="1" x14ac:dyDescent="0.2">
      <c r="A86" s="11">
        <f>'[1]Capability Requirements'!A86</f>
        <v>0</v>
      </c>
      <c r="B86" s="11" t="str">
        <f>'[1]Capability Requirements'!B86</f>
        <v>RFT</v>
      </c>
      <c r="C86" s="8" t="str">
        <f>IF('[1]Capability Requirements'!C86&lt;&gt;"",'[1]Capability Requirements'!C86,"")</f>
        <v>D.58</v>
      </c>
      <c r="D86" s="11" t="str">
        <f>IF('[1]Capability Requirements'!D86&lt;&gt;"",'[1]Capability Requirements'!D86,"")</f>
        <v>Ability to report to assigned individuals (e.g. project manager or account manager), that an invoice has been sent, and when the invoice has been paid by the funder/client​</v>
      </c>
      <c r="E86" s="8" t="str">
        <f>IF('[1]Capability Requirements'!E86&lt;&gt;"",'[1]Capability Requirements'!E86,"")</f>
        <v>Finance</v>
      </c>
      <c r="F86" s="8" t="str">
        <f>IF('[1]Capability Requirements'!F86&lt;&gt;"",'[1]Capability Requirements'!F86,"")</f>
        <v>3.0 Quote to Cash</v>
      </c>
      <c r="G86" t="str">
        <f>IF('[1]Capability Requirements'!G86&lt;&gt;"",'[1]Capability Requirements'!G86,"")</f>
        <v>Q2C-090</v>
      </c>
      <c r="H86" t="str">
        <f>IF('[1]Capability Requirements'!H86&lt;&gt;"",'[1]Capability Requirements'!H86,"")</f>
        <v>Q2C-090-010</v>
      </c>
      <c r="I86" t="str">
        <f>IF('[1]Capability Requirements'!I86&lt;&gt;"",'[1]Capability Requirements'!I86,"")</f>
        <v>Q2C-090-010</v>
      </c>
      <c r="J86" t="str">
        <f>IF('[1]Capability Requirements'!J86&lt;&gt;"",'[1]Capability Requirements'!J86,"")</f>
        <v>M</v>
      </c>
      <c r="K86" s="8" t="str">
        <f>IF('[1]Capability Requirements'!K86&lt;&gt;"",'[1]Capability Requirements'!K86,"")</f>
        <v>Phase 1</v>
      </c>
      <c r="L86" s="8" t="str">
        <f>IF('[1]Capability Requirements'!L86&lt;&gt;"",'[1]Capability Requirements'!L86,"")</f>
        <v>Yes</v>
      </c>
      <c r="M86" s="8" t="str">
        <f>IF('[1]Capability Requirements'!M86&lt;&gt;"",'[1]Capability Requirements'!M86,"")</f>
        <v>Configuration</v>
      </c>
      <c r="N86" s="11" t="str">
        <f>IF('[1]Capability Requirements'!N86&lt;&gt;"",'[1]Capability Requirements'!N86,"")</f>
        <v>Reports available to facilitate faculty self-service for FGM's.
Else, a requester would receive this information via Service Connect.</v>
      </c>
      <c r="O86" s="8" t="str">
        <f>IF('[1]Capability Requirements'!P86&lt;&gt;"",'[1]Capability Requirements'!P86,"")</f>
        <v>Not Gap</v>
      </c>
      <c r="P86" s="12">
        <f>'[1]Capability Requirements'!Q86</f>
        <v>0</v>
      </c>
      <c r="Q86" s="91" t="str" cm="1">
        <f t="array" ref="Q86">IF(SUMPRODUCT(--ISNUMBER(SEARCH(";" &amp; C86 &amp; ";", ";" &amp; 'User Stories'!$F$2:$F$507 &amp; ";"))) &gt; 0, "Y", "N")</f>
        <v>N</v>
      </c>
      <c r="R86" s="11" t="s">
        <v>6584</v>
      </c>
    </row>
    <row r="87" spans="1:18" ht="16" x14ac:dyDescent="0.2">
      <c r="A87" s="11">
        <f>'[1]Capability Requirements'!A87</f>
        <v>0</v>
      </c>
      <c r="B87" s="11" t="str">
        <f>'[1]Capability Requirements'!B87</f>
        <v>RFT</v>
      </c>
      <c r="C87" s="8" t="str">
        <f>IF('[1]Capability Requirements'!C87&lt;&gt;"",'[1]Capability Requirements'!C87,"")</f>
        <v>D.59</v>
      </c>
      <c r="D87" s="11" t="str">
        <f>IF('[1]Capability Requirements'!D87&lt;&gt;"",'[1]Capability Requirements'!D87,"")</f>
        <v xml:space="preserve">Ability for business users to check customer invoice and collections status via self-service </v>
      </c>
      <c r="E87" s="8" t="str">
        <f>IF('[1]Capability Requirements'!E87&lt;&gt;"",'[1]Capability Requirements'!E87,"")</f>
        <v>Finance</v>
      </c>
      <c r="F87" s="8" t="str">
        <f>IF('[1]Capability Requirements'!F87&lt;&gt;"",'[1]Capability Requirements'!F87,"")</f>
        <v>3.0 Quote to Cash</v>
      </c>
      <c r="G87" t="str">
        <f>IF('[1]Capability Requirements'!G87&lt;&gt;"",'[1]Capability Requirements'!G87,"")</f>
        <v>Q2C-090</v>
      </c>
      <c r="H87" t="str">
        <f>IF('[1]Capability Requirements'!H87&lt;&gt;"",'[1]Capability Requirements'!H87,"")</f>
        <v>Q2C-090-010</v>
      </c>
      <c r="I87" t="str">
        <f>IF('[1]Capability Requirements'!I87&lt;&gt;"",'[1]Capability Requirements'!I87,"")</f>
        <v>Q2C-090-010</v>
      </c>
      <c r="J87" t="str">
        <f>IF('[1]Capability Requirements'!J87&lt;&gt;"",'[1]Capability Requirements'!J87,"")</f>
        <v>C</v>
      </c>
      <c r="K87" s="8" t="str">
        <f>IF('[1]Capability Requirements'!K87&lt;&gt;"",'[1]Capability Requirements'!K87,"")</f>
        <v>Phase 1</v>
      </c>
      <c r="L87" s="8" t="str">
        <f>IF('[1]Capability Requirements'!L87&lt;&gt;"",'[1]Capability Requirements'!L87,"")</f>
        <v>Yes</v>
      </c>
      <c r="M87" s="8" t="str">
        <f>IF('[1]Capability Requirements'!M87&lt;&gt;"",'[1]Capability Requirements'!M87,"")</f>
        <v>Out of the Box</v>
      </c>
      <c r="N87" s="11" t="str">
        <f>IF('[1]Capability Requirements'!N87&lt;&gt;"",'[1]Capability Requirements'!N87,"")</f>
        <v/>
      </c>
      <c r="O87" s="8" t="str">
        <f>IF('[1]Capability Requirements'!P87&lt;&gt;"",'[1]Capability Requirements'!P87,"")</f>
        <v>Not Gap</v>
      </c>
      <c r="P87" s="12">
        <f>'[1]Capability Requirements'!Q87</f>
        <v>0</v>
      </c>
      <c r="Q87" s="91" t="str" cm="1">
        <f t="array" ref="Q87">IF(SUMPRODUCT(--ISNUMBER(SEARCH(";" &amp; C87 &amp; ";", ";" &amp; 'User Stories'!$F$2:$F$507 &amp; ";"))) &gt; 0, "Y", "N")</f>
        <v>N</v>
      </c>
      <c r="R87" s="11" t="s">
        <v>6584</v>
      </c>
    </row>
    <row r="88" spans="1:18" ht="48" x14ac:dyDescent="0.2">
      <c r="A88" s="12">
        <f>'[1]Capability Requirements'!A88</f>
        <v>0</v>
      </c>
      <c r="B88" s="12" t="str">
        <f>'[1]Capability Requirements'!B88</f>
        <v>RFT</v>
      </c>
      <c r="C88" t="str">
        <f>IF('[1]Capability Requirements'!C88&lt;&gt;"",'[1]Capability Requirements'!C88,"")</f>
        <v>D.61</v>
      </c>
      <c r="D88" s="12" t="str">
        <f>IF('[1]Capability Requirements'!D88&lt;&gt;"",'[1]Capability Requirements'!D88,"")</f>
        <v>Ability to automate the feed of bank statements into the ERP and auto-reconcile</v>
      </c>
      <c r="E88" t="str">
        <f>IF('[1]Capability Requirements'!E88&lt;&gt;"",'[1]Capability Requirements'!E88,"")</f>
        <v>Finance</v>
      </c>
      <c r="F88" t="str">
        <f>IF('[1]Capability Requirements'!F88&lt;&gt;"",'[1]Capability Requirements'!F88,"")</f>
        <v>10.0 Treasury</v>
      </c>
      <c r="G88" t="str">
        <f>IF('[1]Capability Requirements'!G88&lt;&gt;"",'[1]Capability Requirements'!G88,"")</f>
        <v>TRE-030</v>
      </c>
      <c r="H88" t="str">
        <f>IF('[1]Capability Requirements'!H88&lt;&gt;"",'[1]Capability Requirements'!H88,"")</f>
        <v>TRE-030-010</v>
      </c>
      <c r="I88" t="e">
        <f>IF('[1]Capability Requirements'!I88&lt;&gt;"",'[1]Capability Requirements'!I88,"")</f>
        <v>#N/A</v>
      </c>
      <c r="J88" t="str">
        <f>IF('[1]Capability Requirements'!J88&lt;&gt;"",'[1]Capability Requirements'!J88,"")</f>
        <v>M</v>
      </c>
      <c r="K88" t="str">
        <f>IF('[1]Capability Requirements'!K88&lt;&gt;"",'[1]Capability Requirements'!K88,"")</f>
        <v>Phase 1</v>
      </c>
      <c r="L88" t="str">
        <f>IF('[1]Capability Requirements'!L88&lt;&gt;"",'[1]Capability Requirements'!L88,"")</f>
        <v>Yes</v>
      </c>
      <c r="M88" t="str">
        <f>IF('[1]Capability Requirements'!M88&lt;&gt;"",'[1]Capability Requirements'!M88,"")</f>
        <v>Configuration</v>
      </c>
      <c r="N88" s="12" t="str">
        <f>IF('[1]Capability Requirements'!N88&lt;&gt;"",'[1]Capability Requirements'!N88,"")</f>
        <v>Bank statement integration has been scoped. Matching Rules and First Notice Item Rules will be configured to facilitate auto reconciliation.</v>
      </c>
      <c r="O88" t="str">
        <f>IF('[1]Capability Requirements'!P88&lt;&gt;"",'[1]Capability Requirements'!P88,"")</f>
        <v>Not Gap</v>
      </c>
      <c r="P88" s="12">
        <f>'[1]Capability Requirements'!Q88</f>
        <v>0</v>
      </c>
      <c r="Q88" s="100" t="str" cm="1">
        <f t="array" ref="Q88">IF(SUMPRODUCT(--ISNUMBER(SEARCH(";" &amp; C88 &amp; ";", ";" &amp; 'User Stories'!$F$2:$F$507 &amp; ";"))) &gt; 0, "Y", "N")</f>
        <v>Y</v>
      </c>
      <c r="R88" s="29"/>
    </row>
    <row r="89" spans="1:18" ht="16" x14ac:dyDescent="0.2">
      <c r="A89" s="11">
        <f>'[1]Capability Requirements'!A89</f>
        <v>0</v>
      </c>
      <c r="B89" s="11" t="str">
        <f>'[1]Capability Requirements'!B89</f>
        <v>RFT</v>
      </c>
      <c r="C89" s="8" t="str">
        <f>IF('[1]Capability Requirements'!C89&lt;&gt;"",'[1]Capability Requirements'!C89,"")</f>
        <v>D.62</v>
      </c>
      <c r="D89" s="11" t="str">
        <f>IF('[1]Capability Requirements'!D89&lt;&gt;"",'[1]Capability Requirements'!D89,"")</f>
        <v>Ability to automate the close of AR subledgers and reconcile with the GL</v>
      </c>
      <c r="E89" s="8" t="str">
        <f>IF('[1]Capability Requirements'!E89&lt;&gt;"",'[1]Capability Requirements'!E89,"")</f>
        <v>Finance</v>
      </c>
      <c r="F89" s="8" t="str">
        <f>IF('[1]Capability Requirements'!F89&lt;&gt;"",'[1]Capability Requirements'!F89,"")</f>
        <v>3.0 Quote to Cash</v>
      </c>
      <c r="G89" t="str">
        <f>IF('[1]Capability Requirements'!G89&lt;&gt;"",'[1]Capability Requirements'!G89,"")</f>
        <v>Q2C-080</v>
      </c>
      <c r="H89" t="str">
        <f>IF('[1]Capability Requirements'!H89&lt;&gt;"",'[1]Capability Requirements'!H89,"")</f>
        <v>Q2C-080-020</v>
      </c>
      <c r="I89" t="str">
        <f>IF('[1]Capability Requirements'!I89&lt;&gt;"",'[1]Capability Requirements'!I89,"")</f>
        <v>Q2C-080-020</v>
      </c>
      <c r="J89" t="str">
        <f>IF('[1]Capability Requirements'!J89&lt;&gt;"",'[1]Capability Requirements'!J89,"")</f>
        <v>C</v>
      </c>
      <c r="K89" s="8" t="str">
        <f>IF('[1]Capability Requirements'!K89&lt;&gt;"",'[1]Capability Requirements'!K89,"")</f>
        <v>Phase 1</v>
      </c>
      <c r="L89" s="8" t="str">
        <f>IF('[1]Capability Requirements'!L89&lt;&gt;"",'[1]Capability Requirements'!L89,"")</f>
        <v>Yes</v>
      </c>
      <c r="M89" s="8" t="str">
        <f>IF('[1]Capability Requirements'!M89&lt;&gt;"",'[1]Capability Requirements'!M89,"")</f>
        <v>Out of the Box</v>
      </c>
      <c r="N89" s="11" t="str">
        <f>IF('[1]Capability Requirements'!N89&lt;&gt;"",'[1]Capability Requirements'!N89,"")</f>
        <v/>
      </c>
      <c r="O89" s="8" t="str">
        <f>IF('[1]Capability Requirements'!P89&lt;&gt;"",'[1]Capability Requirements'!P89,"")</f>
        <v>Not Gap</v>
      </c>
      <c r="P89" s="12">
        <f>'[1]Capability Requirements'!Q89</f>
        <v>0</v>
      </c>
      <c r="Q89" s="91" t="str" cm="1">
        <f t="array" ref="Q89">IF(SUMPRODUCT(--ISNUMBER(SEARCH(";" &amp; C89 &amp; ";", ";" &amp; 'User Stories'!$F$2:$F$507 &amp; ";"))) &gt; 0, "Y", "N")</f>
        <v>Y</v>
      </c>
      <c r="R89" s="11" t="s">
        <v>4857</v>
      </c>
    </row>
    <row r="90" spans="1:18" ht="32" x14ac:dyDescent="0.2">
      <c r="A90" s="12">
        <f>'[1]Capability Requirements'!A90</f>
        <v>0</v>
      </c>
      <c r="B90" s="12" t="str">
        <f>'[1]Capability Requirements'!B90</f>
        <v>RFT</v>
      </c>
      <c r="C90" t="str">
        <f>IF('[1]Capability Requirements'!C90&lt;&gt;"",'[1]Capability Requirements'!C90,"")</f>
        <v>D.63</v>
      </c>
      <c r="D90" s="12" t="str">
        <f>IF('[1]Capability Requirements'!D90&lt;&gt;"",'[1]Capability Requirements'!D90,"")</f>
        <v>Ability to automate revenue recognition rules, and processes for the deferred income, for Research income with monthly standard journals.</v>
      </c>
      <c r="E90" t="str">
        <f>IF('[1]Capability Requirements'!E90&lt;&gt;"",'[1]Capability Requirements'!E90,"")</f>
        <v>Finance</v>
      </c>
      <c r="F90" t="str">
        <f>IF('[1]Capability Requirements'!F90&lt;&gt;"",'[1]Capability Requirements'!F90,"")</f>
        <v>3.0 Quote to Cash</v>
      </c>
      <c r="G90" t="str">
        <f>IF('[1]Capability Requirements'!G90&lt;&gt;"",'[1]Capability Requirements'!G90,"")</f>
        <v>Q2C-040</v>
      </c>
      <c r="H90" t="str">
        <f>IF('[1]Capability Requirements'!H90&lt;&gt;"",'[1]Capability Requirements'!H90,"")</f>
        <v>Q2C-040-020</v>
      </c>
      <c r="I90" t="str">
        <f>IF('[1]Capability Requirements'!I90&lt;&gt;"",'[1]Capability Requirements'!I90,"")</f>
        <v>Q2C-040-020</v>
      </c>
      <c r="J90" t="str">
        <f>IF('[1]Capability Requirements'!J90&lt;&gt;"",'[1]Capability Requirements'!J90,"")</f>
        <v>M</v>
      </c>
      <c r="K90" t="str">
        <f>IF('[1]Capability Requirements'!K90&lt;&gt;"",'[1]Capability Requirements'!K90,"")</f>
        <v>Phase 1</v>
      </c>
      <c r="L90" t="str">
        <f>IF('[1]Capability Requirements'!L90&lt;&gt;"",'[1]Capability Requirements'!L90,"")</f>
        <v>Yes</v>
      </c>
      <c r="M90" t="str">
        <f>IF('[1]Capability Requirements'!M90&lt;&gt;"",'[1]Capability Requirements'!M90,"")</f>
        <v>Out of the Box</v>
      </c>
      <c r="N90" s="12" t="str">
        <f>IF('[1]Capability Requirements'!N90&lt;&gt;"",'[1]Capability Requirements'!N90,"")</f>
        <v/>
      </c>
      <c r="O90" t="str">
        <f>IF('[1]Capability Requirements'!P90&lt;&gt;"",'[1]Capability Requirements'!P90,"")</f>
        <v>Not Gap</v>
      </c>
      <c r="P90" s="12">
        <f>'[1]Capability Requirements'!Q90</f>
        <v>0</v>
      </c>
      <c r="Q90" s="100" t="str" cm="1">
        <f t="array" ref="Q90">IF(SUMPRODUCT(--ISNUMBER(SEARCH(";" &amp; C90 &amp; ";", ";" &amp; 'User Stories'!$F$2:$F$507 &amp; ";"))) &gt; 0, "Y", "N")</f>
        <v>Y</v>
      </c>
      <c r="R90" s="29"/>
    </row>
    <row r="91" spans="1:18" ht="32" x14ac:dyDescent="0.2">
      <c r="A91" s="11">
        <f>'[1]Capability Requirements'!A91</f>
        <v>0</v>
      </c>
      <c r="B91" s="11" t="str">
        <f>'[1]Capability Requirements'!B91</f>
        <v>RFT</v>
      </c>
      <c r="C91" s="8" t="str">
        <f>IF('[1]Capability Requirements'!C91&lt;&gt;"",'[1]Capability Requirements'!C91,"")</f>
        <v>D.64</v>
      </c>
      <c r="D91" s="11" t="str">
        <f>IF('[1]Capability Requirements'!D91&lt;&gt;"",'[1]Capability Requirements'!D91,"")</f>
        <v xml:space="preserve">Ability automate the calculations of bad debt reserve </v>
      </c>
      <c r="E91" s="8" t="str">
        <f>IF('[1]Capability Requirements'!E91&lt;&gt;"",'[1]Capability Requirements'!E91,"")</f>
        <v>Finance</v>
      </c>
      <c r="F91" s="8" t="str">
        <f>IF('[1]Capability Requirements'!F91&lt;&gt;"",'[1]Capability Requirements'!F91,"")</f>
        <v>3.0 Quote to Cash</v>
      </c>
      <c r="G91" t="str">
        <f>IF('[1]Capability Requirements'!G91&lt;&gt;"",'[1]Capability Requirements'!G91,"")</f>
        <v>Q2C-080</v>
      </c>
      <c r="H91" t="str">
        <f>IF('[1]Capability Requirements'!H91&lt;&gt;"",'[1]Capability Requirements'!H91,"")</f>
        <v>Q2C-080-020</v>
      </c>
      <c r="I91" t="str">
        <f>IF('[1]Capability Requirements'!I91&lt;&gt;"",'[1]Capability Requirements'!I91,"")</f>
        <v>Q2C-080-020</v>
      </c>
      <c r="J91" t="str">
        <f>IF('[1]Capability Requirements'!J91&lt;&gt;"",'[1]Capability Requirements'!J91,"")</f>
        <v>C</v>
      </c>
      <c r="K91" s="8" t="str">
        <f>IF('[1]Capability Requirements'!K91&lt;&gt;"",'[1]Capability Requirements'!K91,"")</f>
        <v>Phase 1</v>
      </c>
      <c r="L91" s="8" t="str">
        <f>IF('[1]Capability Requirements'!L91&lt;&gt;"",'[1]Capability Requirements'!L91,"")</f>
        <v>Yes</v>
      </c>
      <c r="M91" s="8" t="str">
        <f>IF('[1]Capability Requirements'!M91&lt;&gt;"",'[1]Capability Requirements'!M91,"")</f>
        <v>Other workaround</v>
      </c>
      <c r="N91" s="11" t="str">
        <f>IF('[1]Capability Requirements'!N91&lt;&gt;"",'[1]Capability Requirements'!N91,"")</f>
        <v xml:space="preserve">A boomerang integration has been developed that calculates and automatically posts bad debt provisions. </v>
      </c>
      <c r="O91" s="8" t="str">
        <f>IF('[1]Capability Requirements'!P91&lt;&gt;"",'[1]Capability Requirements'!P91,"")</f>
        <v>Not Gap</v>
      </c>
      <c r="P91" s="12">
        <f>'[1]Capability Requirements'!Q91</f>
        <v>0</v>
      </c>
      <c r="Q91" s="91" t="str" cm="1">
        <f t="array" ref="Q91">IF(SUMPRODUCT(--ISNUMBER(SEARCH(";" &amp; C91 &amp; ";", ";" &amp; 'User Stories'!$F$2:$F$507 &amp; ";"))) &gt; 0, "Y", "N")</f>
        <v>Y</v>
      </c>
      <c r="R91" s="11" t="s">
        <v>6585</v>
      </c>
    </row>
    <row r="92" spans="1:18" ht="16" x14ac:dyDescent="0.2">
      <c r="A92" s="12">
        <f>'[1]Capability Requirements'!A92</f>
        <v>0</v>
      </c>
      <c r="B92" s="12" t="str">
        <f>'[1]Capability Requirements'!B92</f>
        <v>RFT</v>
      </c>
      <c r="C92" t="str">
        <f>IF('[1]Capability Requirements'!C92&lt;&gt;"",'[1]Capability Requirements'!C92,"")</f>
        <v>D.65</v>
      </c>
      <c r="D92" s="12" t="str">
        <f>IF('[1]Capability Requirements'!D92&lt;&gt;"",'[1]Capability Requirements'!D92,"")</f>
        <v>Ability to perform aging analysis on a weekly basis and generate an aging report</v>
      </c>
      <c r="E92" t="str">
        <f>IF('[1]Capability Requirements'!E92&lt;&gt;"",'[1]Capability Requirements'!E92,"")</f>
        <v>Finance</v>
      </c>
      <c r="F92" t="str">
        <f>IF('[1]Capability Requirements'!F92&lt;&gt;"",'[1]Capability Requirements'!F92,"")</f>
        <v>3.0 Quote to Cash</v>
      </c>
      <c r="G92" t="str">
        <f>IF('[1]Capability Requirements'!G92&lt;&gt;"",'[1]Capability Requirements'!G92,"")</f>
        <v>Q2C-070</v>
      </c>
      <c r="H92" t="str">
        <f>IF('[1]Capability Requirements'!H92&lt;&gt;"",'[1]Capability Requirements'!H92,"")</f>
        <v>Q2C-070-020</v>
      </c>
      <c r="I92" t="e">
        <f>IF('[1]Capability Requirements'!I92&lt;&gt;"",'[1]Capability Requirements'!I92,"")</f>
        <v>#N/A</v>
      </c>
      <c r="J92" t="str">
        <f>IF('[1]Capability Requirements'!J92&lt;&gt;"",'[1]Capability Requirements'!J92,"")</f>
        <v>M</v>
      </c>
      <c r="K92" t="str">
        <f>IF('[1]Capability Requirements'!K92&lt;&gt;"",'[1]Capability Requirements'!K92,"")</f>
        <v>Phase 1</v>
      </c>
      <c r="L92" t="str">
        <f>IF('[1]Capability Requirements'!L92&lt;&gt;"",'[1]Capability Requirements'!L92,"")</f>
        <v>Yes</v>
      </c>
      <c r="M92" t="str">
        <f>IF('[1]Capability Requirements'!M92&lt;&gt;"",'[1]Capability Requirements'!M92,"")</f>
        <v>Out of the Box</v>
      </c>
      <c r="N92" s="12" t="str">
        <f>IF('[1]Capability Requirements'!N92&lt;&gt;"",'[1]Capability Requirements'!N92,"")</f>
        <v/>
      </c>
      <c r="O92" t="str">
        <f>IF('[1]Capability Requirements'!P92&lt;&gt;"",'[1]Capability Requirements'!P92,"")</f>
        <v>Not Gap</v>
      </c>
      <c r="P92" s="12">
        <f>'[1]Capability Requirements'!Q92</f>
        <v>0</v>
      </c>
      <c r="Q92" s="98" t="str" cm="1">
        <f t="array" ref="Q92">IF(SUMPRODUCT(--ISNUMBER(SEARCH(";" &amp; C92 &amp; ";", ";" &amp; 'User Stories'!$F$2:$F$507 &amp; ";"))) &gt; 0, "Y", "N")</f>
        <v>Y</v>
      </c>
      <c r="R92" s="99"/>
    </row>
    <row r="93" spans="1:18" ht="48" x14ac:dyDescent="0.2">
      <c r="A93" s="12">
        <f>'[1]Capability Requirements'!A93</f>
        <v>0</v>
      </c>
      <c r="B93" s="12" t="str">
        <f>'[1]Capability Requirements'!B93</f>
        <v>RFT</v>
      </c>
      <c r="C93" t="str">
        <f>IF('[1]Capability Requirements'!C93&lt;&gt;"",'[1]Capability Requirements'!C93,"")</f>
        <v>D.66</v>
      </c>
      <c r="D93" s="12" t="str">
        <f>IF('[1]Capability Requirements'!D93&lt;&gt;"",'[1]Capability Requirements'!D93,"")</f>
        <v>Ability to integrate an approval workflow of the revenue and AR forecast</v>
      </c>
      <c r="E93" t="str">
        <f>IF('[1]Capability Requirements'!E93&lt;&gt;"",'[1]Capability Requirements'!E93,"")</f>
        <v>Finance</v>
      </c>
      <c r="F93" t="str">
        <f>IF('[1]Capability Requirements'!F93&lt;&gt;"",'[1]Capability Requirements'!F93,"")</f>
        <v>3.0 Quote to Cash</v>
      </c>
      <c r="G93" t="str">
        <f>IF('[1]Capability Requirements'!G93&lt;&gt;"",'[1]Capability Requirements'!G93,"")</f>
        <v/>
      </c>
      <c r="H93" t="str">
        <f>IF('[1]Capability Requirements'!H93&lt;&gt;"",'[1]Capability Requirements'!H93,"")</f>
        <v/>
      </c>
      <c r="I93" t="str">
        <f>IF('[1]Capability Requirements'!I93&lt;&gt;"",'[1]Capability Requirements'!I93,"")</f>
        <v/>
      </c>
      <c r="J93" t="str">
        <f>IF('[1]Capability Requirements'!J93&lt;&gt;"",'[1]Capability Requirements'!J93,"")</f>
        <v>S</v>
      </c>
      <c r="K93" t="str">
        <f>IF('[1]Capability Requirements'!K93&lt;&gt;"",'[1]Capability Requirements'!K93,"")</f>
        <v>Adaptive</v>
      </c>
      <c r="L93" t="str">
        <f>IF('[1]Capability Requirements'!L93&lt;&gt;"",'[1]Capability Requirements'!L93,"")</f>
        <v/>
      </c>
      <c r="M93" t="str">
        <f>IF('[1]Capability Requirements'!M93&lt;&gt;"",'[1]Capability Requirements'!M93,"")</f>
        <v/>
      </c>
      <c r="N93" s="12" t="str">
        <f>IF('[1]Capability Requirements'!N93&lt;&gt;"",'[1]Capability Requirements'!N93,"")</f>
        <v>Workday Adaptive Planning.
Solutions to be revised upon Adaptive Planning onboarding during Phase 1.</v>
      </c>
      <c r="O93" t="str">
        <f>IF('[1]Capability Requirements'!P93&lt;&gt;"",'[1]Capability Requirements'!P93,"")</f>
        <v>Future Phase Requirement</v>
      </c>
      <c r="P93" s="12">
        <f>'[1]Capability Requirements'!Q93</f>
        <v>0</v>
      </c>
      <c r="Q93" s="91" t="str" cm="1">
        <f t="array" ref="Q93">IF(SUMPRODUCT(--ISNUMBER(SEARCH(";" &amp; C93 &amp; ";", ";" &amp; 'User Stories'!$F$2:$F$507 &amp; ";"))) &gt; 0, "Y", "N")</f>
        <v>N</v>
      </c>
      <c r="R93" s="11"/>
    </row>
    <row r="94" spans="1:18" ht="32" x14ac:dyDescent="0.2">
      <c r="A94" s="12">
        <f>'[1]Capability Requirements'!A94</f>
        <v>0</v>
      </c>
      <c r="B94" s="12" t="str">
        <f>'[1]Capability Requirements'!B94</f>
        <v>RFT</v>
      </c>
      <c r="C94" t="str">
        <f>IF('[1]Capability Requirements'!C94&lt;&gt;"",'[1]Capability Requirements'!C94,"")</f>
        <v>D.67</v>
      </c>
      <c r="D94" s="12" t="str">
        <f>IF('[1]Capability Requirements'!D94&lt;&gt;"",'[1]Capability Requirements'!D94,"")</f>
        <v>Ability to generate customer risk reports which gives an overview of a customer’s payment and credit history</v>
      </c>
      <c r="E94" t="str">
        <f>IF('[1]Capability Requirements'!E94&lt;&gt;"",'[1]Capability Requirements'!E94,"")</f>
        <v>Finance</v>
      </c>
      <c r="F94" t="str">
        <f>IF('[1]Capability Requirements'!F94&lt;&gt;"",'[1]Capability Requirements'!F94,"")</f>
        <v>3.0 Quote to Cash</v>
      </c>
      <c r="G94" t="str">
        <f>IF('[1]Capability Requirements'!G94&lt;&gt;"",'[1]Capability Requirements'!G94,"")</f>
        <v>Q2C-010</v>
      </c>
      <c r="H94" t="str">
        <f>IF('[1]Capability Requirements'!H94&lt;&gt;"",'[1]Capability Requirements'!H94,"")</f>
        <v>Q2C-010-020</v>
      </c>
      <c r="I94" t="str">
        <f>IF('[1]Capability Requirements'!I94&lt;&gt;"",'[1]Capability Requirements'!I94,"")</f>
        <v>Q2C-010-020</v>
      </c>
      <c r="J94" t="str">
        <f>IF('[1]Capability Requirements'!J94&lt;&gt;"",'[1]Capability Requirements'!J94,"")</f>
        <v>S</v>
      </c>
      <c r="K94" t="str">
        <f>IF('[1]Capability Requirements'!K94&lt;&gt;"",'[1]Capability Requirements'!K94,"")</f>
        <v>Phase 1</v>
      </c>
      <c r="L94" t="str">
        <f>IF('[1]Capability Requirements'!L94&lt;&gt;"",'[1]Capability Requirements'!L94,"")</f>
        <v>Yes</v>
      </c>
      <c r="M94" t="str">
        <f>IF('[1]Capability Requirements'!M94&lt;&gt;"",'[1]Capability Requirements'!M94,"")</f>
        <v>Out of the Box</v>
      </c>
      <c r="N94" s="12" t="str">
        <f>IF('[1]Capability Requirements'!N94&lt;&gt;"",'[1]Capability Requirements'!N94,"")</f>
        <v/>
      </c>
      <c r="O94" t="str">
        <f>IF('[1]Capability Requirements'!P94&lt;&gt;"",'[1]Capability Requirements'!P94,"")</f>
        <v>Not Gap</v>
      </c>
      <c r="P94" s="12">
        <f>'[1]Capability Requirements'!Q94</f>
        <v>0</v>
      </c>
      <c r="Q94" s="97" t="str" cm="1">
        <f t="array" ref="Q94">IF(SUMPRODUCT(--ISNUMBER(SEARCH(";" &amp; C94 &amp; ";", ";" &amp; 'User Stories'!$F$2:$F$507 &amp; ";"))) &gt; 0, "Y", "N")</f>
        <v>Y</v>
      </c>
      <c r="R94" s="53"/>
    </row>
    <row r="95" spans="1:18" ht="16" x14ac:dyDescent="0.2">
      <c r="A95" s="11">
        <f>'[1]Capability Requirements'!A95</f>
        <v>0</v>
      </c>
      <c r="B95" s="11" t="str">
        <f>'[1]Capability Requirements'!B95</f>
        <v>RFT</v>
      </c>
      <c r="C95" s="8" t="str">
        <f>IF('[1]Capability Requirements'!C95&lt;&gt;"",'[1]Capability Requirements'!C95,"")</f>
        <v>D.68</v>
      </c>
      <c r="D95" s="11" t="str">
        <f>IF('[1]Capability Requirements'!D95&lt;&gt;"",'[1]Capability Requirements'!D95,"")</f>
        <v>Ability to capture customer feedback reporting and insights</v>
      </c>
      <c r="E95" s="8" t="str">
        <f>IF('[1]Capability Requirements'!E95&lt;&gt;"",'[1]Capability Requirements'!E95,"")</f>
        <v>Finance</v>
      </c>
      <c r="F95" s="8" t="str">
        <f>IF('[1]Capability Requirements'!F95&lt;&gt;"",'[1]Capability Requirements'!F95,"")</f>
        <v>3.0 Quote to Cash</v>
      </c>
      <c r="G95" t="str">
        <f>IF('[1]Capability Requirements'!G95&lt;&gt;"",'[1]Capability Requirements'!G95,"")</f>
        <v>Q2C-010</v>
      </c>
      <c r="H95" t="str">
        <f>IF('[1]Capability Requirements'!H95&lt;&gt;"",'[1]Capability Requirements'!H95,"")</f>
        <v>Q2C-010-030</v>
      </c>
      <c r="I95" t="str">
        <f>IF('[1]Capability Requirements'!I95&lt;&gt;"",'[1]Capability Requirements'!I95,"")</f>
        <v>Q2C-010-030</v>
      </c>
      <c r="J95" t="str">
        <f>IF('[1]Capability Requirements'!J95&lt;&gt;"",'[1]Capability Requirements'!J95,"")</f>
        <v>C</v>
      </c>
      <c r="K95" s="8" t="str">
        <f>IF('[1]Capability Requirements'!K95&lt;&gt;"",'[1]Capability Requirements'!K95,"")</f>
        <v>Phase 1</v>
      </c>
      <c r="L95" s="8" t="str">
        <f>IF('[1]Capability Requirements'!L95&lt;&gt;"",'[1]Capability Requirements'!L95,"")</f>
        <v>Yes</v>
      </c>
      <c r="M95" s="8" t="str">
        <f>IF('[1]Capability Requirements'!M95&lt;&gt;"",'[1]Capability Requirements'!M95,"")</f>
        <v>Out of the Box</v>
      </c>
      <c r="N95" s="11" t="str">
        <f>IF('[1]Capability Requirements'!N95&lt;&gt;"",'[1]Capability Requirements'!N95,"")</f>
        <v>Ability to capture notes against the customer record.</v>
      </c>
      <c r="O95" s="8" t="str">
        <f>IF('[1]Capability Requirements'!P95&lt;&gt;"",'[1]Capability Requirements'!P95,"")</f>
        <v>Not Gap</v>
      </c>
      <c r="P95" s="12">
        <f>'[1]Capability Requirements'!Q95</f>
        <v>0</v>
      </c>
      <c r="Q95" s="91" t="str" cm="1">
        <f t="array" ref="Q95">IF(SUMPRODUCT(--ISNUMBER(SEARCH(";" &amp; C95 &amp; ";", ";" &amp; 'User Stories'!$F$2:$F$507 &amp; ";"))) &gt; 0, "Y", "N")</f>
        <v>Y</v>
      </c>
      <c r="R95" s="11" t="s">
        <v>6586</v>
      </c>
    </row>
    <row r="96" spans="1:18" ht="16" x14ac:dyDescent="0.2">
      <c r="A96" s="11">
        <f>'[1]Capability Requirements'!A96</f>
        <v>0</v>
      </c>
      <c r="B96" s="11" t="str">
        <f>'[1]Capability Requirements'!B96</f>
        <v>RFT</v>
      </c>
      <c r="C96" s="8" t="str">
        <f>IF('[1]Capability Requirements'!C96&lt;&gt;"",'[1]Capability Requirements'!C96,"")</f>
        <v>D.69</v>
      </c>
      <c r="D96" s="11" t="str">
        <f>IF('[1]Capability Requirements'!D96&lt;&gt;"",'[1]Capability Requirements'!D96,"")</f>
        <v xml:space="preserve">Ability to prepare KPI analysis within an ERP dashboard </v>
      </c>
      <c r="E96" s="8" t="str">
        <f>IF('[1]Capability Requirements'!E96&lt;&gt;"",'[1]Capability Requirements'!E96,"")</f>
        <v>Finance</v>
      </c>
      <c r="F96" s="8" t="str">
        <f>IF('[1]Capability Requirements'!F96&lt;&gt;"",'[1]Capability Requirements'!F96,"")</f>
        <v>3.0 Quote to Cash</v>
      </c>
      <c r="G96" t="str">
        <f>IF('[1]Capability Requirements'!G96&lt;&gt;"",'[1]Capability Requirements'!G96,"")</f>
        <v/>
      </c>
      <c r="H96" t="str">
        <f>IF('[1]Capability Requirements'!H96&lt;&gt;"",'[1]Capability Requirements'!H96,"")</f>
        <v/>
      </c>
      <c r="I96" t="str">
        <f>IF('[1]Capability Requirements'!I96&lt;&gt;"",'[1]Capability Requirements'!I96,"")</f>
        <v/>
      </c>
      <c r="J96" t="str">
        <f>IF('[1]Capability Requirements'!J96&lt;&gt;"",'[1]Capability Requirements'!J96,"")</f>
        <v>C</v>
      </c>
      <c r="K96" s="8" t="str">
        <f>IF('[1]Capability Requirements'!K96&lt;&gt;"",'[1]Capability Requirements'!K96,"")</f>
        <v>Phase 1</v>
      </c>
      <c r="L96" s="8" t="str">
        <f>IF('[1]Capability Requirements'!L96&lt;&gt;"",'[1]Capability Requirements'!L96,"")</f>
        <v>Out Of Scope</v>
      </c>
      <c r="M96" s="8" t="str">
        <f>IF('[1]Capability Requirements'!M96&lt;&gt;"",'[1]Capability Requirements'!M96,"")</f>
        <v/>
      </c>
      <c r="N96" s="11" t="str">
        <f>IF('[1]Capability Requirements'!N96&lt;&gt;"",'[1]Capability Requirements'!N96,"")</f>
        <v>Discovery Boards can be utilised if applicable</v>
      </c>
      <c r="O96" s="8" t="str">
        <f>IF('[1]Capability Requirements'!P96&lt;&gt;"",'[1]Capability Requirements'!P96,"")</f>
        <v>Not Gap</v>
      </c>
      <c r="P96" s="12">
        <f>'[1]Capability Requirements'!Q96</f>
        <v>0</v>
      </c>
      <c r="Q96" s="91" t="str" cm="1">
        <f t="array" ref="Q96">IF(SUMPRODUCT(--ISNUMBER(SEARCH(";" &amp; C96 &amp; ";", ";" &amp; 'User Stories'!$F$2:$F$507 &amp; ";"))) &gt; 0, "Y", "N")</f>
        <v>N</v>
      </c>
      <c r="R96" s="11" t="s">
        <v>6581</v>
      </c>
    </row>
    <row r="97" spans="1:18" ht="48" x14ac:dyDescent="0.2">
      <c r="A97" s="12">
        <f>'[1]Capability Requirements'!A97</f>
        <v>0</v>
      </c>
      <c r="B97" s="12" t="str">
        <f>'[1]Capability Requirements'!B97</f>
        <v>RFT</v>
      </c>
      <c r="C97" t="str">
        <f>IF('[1]Capability Requirements'!C97&lt;&gt;"",'[1]Capability Requirements'!C97,"")</f>
        <v>D.70</v>
      </c>
      <c r="D97" s="12" t="str">
        <f>IF('[1]Capability Requirements'!D97&lt;&gt;"",'[1]Capability Requirements'!D97,"")</f>
        <v>Ability to develop project estimates and model different scenarios (e.g. timing of milestones) when developing the estimate.</v>
      </c>
      <c r="E97" t="str">
        <f>IF('[1]Capability Requirements'!E97&lt;&gt;"",'[1]Capability Requirements'!E97,"")</f>
        <v>Finance</v>
      </c>
      <c r="F97" t="str">
        <f>IF('[1]Capability Requirements'!F97&lt;&gt;"",'[1]Capability Requirements'!F97,"")</f>
        <v>4.0 Project to Result</v>
      </c>
      <c r="G97" t="str">
        <f>IF('[1]Capability Requirements'!G97&lt;&gt;"",'[1]Capability Requirements'!G97,"")</f>
        <v/>
      </c>
      <c r="H97" t="str">
        <f>IF('[1]Capability Requirements'!H97&lt;&gt;"",'[1]Capability Requirements'!H97,"")</f>
        <v/>
      </c>
      <c r="I97" t="str">
        <f>IF('[1]Capability Requirements'!I97&lt;&gt;"",'[1]Capability Requirements'!I97,"")</f>
        <v/>
      </c>
      <c r="J97" t="str">
        <f>IF('[1]Capability Requirements'!J97&lt;&gt;"",'[1]Capability Requirements'!J97,"")</f>
        <v>S</v>
      </c>
      <c r="K97" t="str">
        <f>IF('[1]Capability Requirements'!K97&lt;&gt;"",'[1]Capability Requirements'!K97,"")</f>
        <v>Adaptive</v>
      </c>
      <c r="L97" t="str">
        <f>IF('[1]Capability Requirements'!L97&lt;&gt;"",'[1]Capability Requirements'!L97,"")</f>
        <v/>
      </c>
      <c r="M97" t="str">
        <f>IF('[1]Capability Requirements'!M97&lt;&gt;"",'[1]Capability Requirements'!M97,"")</f>
        <v/>
      </c>
      <c r="N97" s="12" t="str">
        <f>IF('[1]Capability Requirements'!N97&lt;&gt;"",'[1]Capability Requirements'!N97,"")</f>
        <v>Workday Adaptive Planning.
Solutions to be revised upon Adaptive Planning onboarding during Phase 1.</v>
      </c>
      <c r="O97" t="str">
        <f>IF('[1]Capability Requirements'!P97&lt;&gt;"",'[1]Capability Requirements'!P97,"")</f>
        <v>Future Phase Requirement</v>
      </c>
      <c r="P97" s="12">
        <f>'[1]Capability Requirements'!Q97</f>
        <v>0</v>
      </c>
      <c r="Q97" s="98" t="str" cm="1">
        <f t="array" ref="Q97">IF(SUMPRODUCT(--ISNUMBER(SEARCH(";" &amp; C97 &amp; ";", ";" &amp; 'User Stories'!$F$2:$F$507 &amp; ";"))) &gt; 0, "Y", "N")</f>
        <v>N</v>
      </c>
      <c r="R97" s="99"/>
    </row>
    <row r="98" spans="1:18" ht="128" x14ac:dyDescent="0.2">
      <c r="A98" s="12">
        <f>'[1]Capability Requirements'!A98</f>
        <v>0</v>
      </c>
      <c r="B98" s="12" t="str">
        <f>'[1]Capability Requirements'!B98</f>
        <v>RFT</v>
      </c>
      <c r="C98" t="str">
        <f>IF('[1]Capability Requirements'!C98&lt;&gt;"",'[1]Capability Requirements'!C98,"")</f>
        <v>D.71</v>
      </c>
      <c r="D98" s="12" t="str">
        <f>IF('[1]Capability Requirements'!D98&lt;&gt;"",'[1]Capability Requirements'!D98,"")</f>
        <v>Ability to create notification/workflow initiating the project creation activity</v>
      </c>
      <c r="E98" t="str">
        <f>IF('[1]Capability Requirements'!E98&lt;&gt;"",'[1]Capability Requirements'!E98,"")</f>
        <v>Finance</v>
      </c>
      <c r="F98" t="str">
        <f>IF('[1]Capability Requirements'!F98&lt;&gt;"",'[1]Capability Requirements'!F98,"")</f>
        <v>4.0 Project to Result</v>
      </c>
      <c r="G98" t="str">
        <f>IF('[1]Capability Requirements'!G98&lt;&gt;"",'[1]Capability Requirements'!G98,"")</f>
        <v>P2R-020</v>
      </c>
      <c r="H98" t="str">
        <f>IF('[1]Capability Requirements'!H98&lt;&gt;"",'[1]Capability Requirements'!H98,"")</f>
        <v>P2R-020-020</v>
      </c>
      <c r="I98" t="str">
        <f>IF('[1]Capability Requirements'!I98&lt;&gt;"",'[1]Capability Requirements'!I98,"")</f>
        <v>P2R-020-020</v>
      </c>
      <c r="J98" t="str">
        <f>IF('[1]Capability Requirements'!J98&lt;&gt;"",'[1]Capability Requirements'!J98,"")</f>
        <v>S</v>
      </c>
      <c r="K98" t="str">
        <f>IF('[1]Capability Requirements'!K98&lt;&gt;"",'[1]Capability Requirements'!K98,"")</f>
        <v>Phase 1</v>
      </c>
      <c r="L98" t="str">
        <f>IF('[1]Capability Requirements'!L98&lt;&gt;"",'[1]Capability Requirements'!L98,"")</f>
        <v>Yes</v>
      </c>
      <c r="M98" t="str">
        <f>IF('[1]Capability Requirements'!M98&lt;&gt;"",'[1]Capability Requirements'!M98,"")</f>
        <v>Configuration</v>
      </c>
      <c r="N98" s="12" t="str">
        <f>IF('[1]Capability Requirements'!N98&lt;&gt;"",'[1]Capability Requirements'!N98,"")</f>
        <v>There are no in system approvals for project creation the responsibility of creation will reside with a project (system) administrator. A notification has been configured to inform the nominated Project Manager of creation in Workday.
Due to the complexity, it is recommended that the request for and approval workflow of the project occurs offline (e.g. Service Connect)</v>
      </c>
      <c r="O98" t="str">
        <f>IF('[1]Capability Requirements'!P98&lt;&gt;"",'[1]Capability Requirements'!P98,"")</f>
        <v>Not Gap</v>
      </c>
      <c r="P98" s="12">
        <f>'[1]Capability Requirements'!Q98</f>
        <v>0</v>
      </c>
      <c r="Q98" s="91" t="str" cm="1">
        <f t="array" ref="Q98">IF(SUMPRODUCT(--ISNUMBER(SEARCH(";" &amp; C98 &amp; ";", ";" &amp; 'User Stories'!$F$2:$F$507 &amp; ";"))) &gt; 0, "Y", "N")</f>
        <v>Y</v>
      </c>
      <c r="R98" s="11"/>
    </row>
    <row r="99" spans="1:18" ht="16" x14ac:dyDescent="0.2">
      <c r="A99" s="12">
        <f>'[1]Capability Requirements'!A99</f>
        <v>0</v>
      </c>
      <c r="B99" s="12" t="str">
        <f>'[1]Capability Requirements'!B99</f>
        <v>RFT</v>
      </c>
      <c r="C99" t="str">
        <f>IF('[1]Capability Requirements'!C99&lt;&gt;"",'[1]Capability Requirements'!C99,"")</f>
        <v>D.72</v>
      </c>
      <c r="D99" s="12" t="str">
        <f>IF('[1]Capability Requirements'!D99&lt;&gt;"",'[1]Capability Requirements'!D99,"")</f>
        <v>Ability to import a project budget into ERP via structured data</v>
      </c>
      <c r="E99" t="str">
        <f>IF('[1]Capability Requirements'!E99&lt;&gt;"",'[1]Capability Requirements'!E99,"")</f>
        <v>Finance</v>
      </c>
      <c r="F99" t="str">
        <f>IF('[1]Capability Requirements'!F99&lt;&gt;"",'[1]Capability Requirements'!F99,"")</f>
        <v>4.0 Project to Result</v>
      </c>
      <c r="G99" t="str">
        <f>IF('[1]Capability Requirements'!G99&lt;&gt;"",'[1]Capability Requirements'!G99,"")</f>
        <v>P2R-020</v>
      </c>
      <c r="H99" t="str">
        <f>IF('[1]Capability Requirements'!H99&lt;&gt;"",'[1]Capability Requirements'!H99,"")</f>
        <v>P2R-020-030</v>
      </c>
      <c r="I99" t="e">
        <f>IF('[1]Capability Requirements'!I99&lt;&gt;"",'[1]Capability Requirements'!I99,"")</f>
        <v>#N/A</v>
      </c>
      <c r="J99" t="str">
        <f>IF('[1]Capability Requirements'!J99&lt;&gt;"",'[1]Capability Requirements'!J99,"")</f>
        <v>M</v>
      </c>
      <c r="K99" t="str">
        <f>IF('[1]Capability Requirements'!K99&lt;&gt;"",'[1]Capability Requirements'!K99,"")</f>
        <v>Phase 1</v>
      </c>
      <c r="L99" t="str">
        <f>IF('[1]Capability Requirements'!L99&lt;&gt;"",'[1]Capability Requirements'!L99,"")</f>
        <v>Yes</v>
      </c>
      <c r="M99" t="str">
        <f>IF('[1]Capability Requirements'!M99&lt;&gt;"",'[1]Capability Requirements'!M99,"")</f>
        <v>Out of the Box</v>
      </c>
      <c r="N99" s="12" t="str">
        <f>IF('[1]Capability Requirements'!N99&lt;&gt;"",'[1]Capability Requirements'!N99,"")</f>
        <v/>
      </c>
      <c r="O99" t="str">
        <f>IF('[1]Capability Requirements'!P99&lt;&gt;"",'[1]Capability Requirements'!P99,"")</f>
        <v>Not Gap</v>
      </c>
      <c r="P99" s="12">
        <f>'[1]Capability Requirements'!Q99</f>
        <v>0</v>
      </c>
      <c r="Q99" s="97" t="str" cm="1">
        <f t="array" ref="Q99">IF(SUMPRODUCT(--ISNUMBER(SEARCH(";" &amp; C99 &amp; ";", ";" &amp; 'User Stories'!$F$2:$F$507 &amp; ";"))) &gt; 0, "Y", "N")</f>
        <v>Y</v>
      </c>
      <c r="R99" s="53"/>
    </row>
    <row r="100" spans="1:18" ht="16" x14ac:dyDescent="0.2">
      <c r="A100" s="11">
        <f>'[1]Capability Requirements'!A100</f>
        <v>0</v>
      </c>
      <c r="B100" s="11" t="str">
        <f>'[1]Capability Requirements'!B100</f>
        <v>RFT</v>
      </c>
      <c r="C100" s="8" t="str">
        <f>IF('[1]Capability Requirements'!C100&lt;&gt;"",'[1]Capability Requirements'!C100,"")</f>
        <v>D.73</v>
      </c>
      <c r="D100" s="11" t="str">
        <f>IF('[1]Capability Requirements'!D100&lt;&gt;"",'[1]Capability Requirements'!D100,"")</f>
        <v xml:space="preserve">Ability to integrate financial information to a project management system </v>
      </c>
      <c r="E100" s="8" t="str">
        <f>IF('[1]Capability Requirements'!E100&lt;&gt;"",'[1]Capability Requirements'!E100,"")</f>
        <v>Finance</v>
      </c>
      <c r="F100" s="8" t="str">
        <f>IF('[1]Capability Requirements'!F100&lt;&gt;"",'[1]Capability Requirements'!F100,"")</f>
        <v>4.0 Project to Result</v>
      </c>
      <c r="G100" t="str">
        <f>IF('[1]Capability Requirements'!G100&lt;&gt;"",'[1]Capability Requirements'!G100,"")</f>
        <v>Integration</v>
      </c>
      <c r="H100" t="str">
        <f>IF('[1]Capability Requirements'!H100&lt;&gt;"",'[1]Capability Requirements'!H100,"")</f>
        <v/>
      </c>
      <c r="I100" t="str">
        <f>IF('[1]Capability Requirements'!I100&lt;&gt;"",'[1]Capability Requirements'!I100,"")</f>
        <v/>
      </c>
      <c r="J100" t="str">
        <f>IF('[1]Capability Requirements'!J100&lt;&gt;"",'[1]Capability Requirements'!J100,"")</f>
        <v>M</v>
      </c>
      <c r="K100" s="8" t="str">
        <f>IF('[1]Capability Requirements'!K100&lt;&gt;"",'[1]Capability Requirements'!K100,"")</f>
        <v>Phase 1</v>
      </c>
      <c r="L100" s="8" t="str">
        <f>IF('[1]Capability Requirements'!L100&lt;&gt;"",'[1]Capability Requirements'!L100,"")</f>
        <v>Out Of Scope</v>
      </c>
      <c r="M100" s="8" t="str">
        <f>IF('[1]Capability Requirements'!M100&lt;&gt;"",'[1]Capability Requirements'!M100,"")</f>
        <v>Other workaround</v>
      </c>
      <c r="N100" s="11" t="str">
        <f>IF('[1]Capability Requirements'!N100&lt;&gt;"",'[1]Capability Requirements'!N100,"")</f>
        <v>Integration to Project Connect is out of scope</v>
      </c>
      <c r="O100" s="8" t="str">
        <f>IF('[1]Capability Requirements'!P100&lt;&gt;"",'[1]Capability Requirements'!P100,"")</f>
        <v>Not Gap</v>
      </c>
      <c r="P100" s="12">
        <f>'[1]Capability Requirements'!Q100</f>
        <v>0</v>
      </c>
      <c r="Q100" s="91" t="str" cm="1">
        <f t="array" ref="Q100">IF(SUMPRODUCT(--ISNUMBER(SEARCH(";" &amp; C100 &amp; ";", ";" &amp; 'User Stories'!$F$2:$F$507 &amp; ";"))) &gt; 0, "Y", "N")</f>
        <v>N</v>
      </c>
      <c r="R100" s="11" t="s">
        <v>6582</v>
      </c>
    </row>
    <row r="101" spans="1:18" ht="16" x14ac:dyDescent="0.2">
      <c r="A101" s="12">
        <f>'[1]Capability Requirements'!A101</f>
        <v>0</v>
      </c>
      <c r="B101" s="12" t="str">
        <f>'[1]Capability Requirements'!B101</f>
        <v>RFT</v>
      </c>
      <c r="C101" t="str">
        <f>IF('[1]Capability Requirements'!C101&lt;&gt;"",'[1]Capability Requirements'!C101,"")</f>
        <v>D.74</v>
      </c>
      <c r="D101" s="12" t="str">
        <f>IF('[1]Capability Requirements'!D101&lt;&gt;"",'[1]Capability Requirements'!D101,"")</f>
        <v>Ability to split shared costs across research projects (activity codes)​</v>
      </c>
      <c r="E101" t="str">
        <f>IF('[1]Capability Requirements'!E101&lt;&gt;"",'[1]Capability Requirements'!E101,"")</f>
        <v>Finance</v>
      </c>
      <c r="F101" t="str">
        <f>IF('[1]Capability Requirements'!F101&lt;&gt;"",'[1]Capability Requirements'!F101,"")</f>
        <v>4.0 Project to Result</v>
      </c>
      <c r="G101" t="str">
        <f>IF('[1]Capability Requirements'!G101&lt;&gt;"",'[1]Capability Requirements'!G101,"")</f>
        <v>RES-020</v>
      </c>
      <c r="H101" t="str">
        <f>IF('[1]Capability Requirements'!H101&lt;&gt;"",'[1]Capability Requirements'!H101,"")</f>
        <v>RES-020-030</v>
      </c>
      <c r="I101" t="str">
        <f>IF('[1]Capability Requirements'!I101&lt;&gt;"",'[1]Capability Requirements'!I101,"")</f>
        <v>RES-020-030</v>
      </c>
      <c r="J101" t="str">
        <f>IF('[1]Capability Requirements'!J101&lt;&gt;"",'[1]Capability Requirements'!J101,"")</f>
        <v>M</v>
      </c>
      <c r="K101" t="str">
        <f>IF('[1]Capability Requirements'!K101&lt;&gt;"",'[1]Capability Requirements'!K101,"")</f>
        <v>Phase 1</v>
      </c>
      <c r="L101" t="str">
        <f>IF('[1]Capability Requirements'!L101&lt;&gt;"",'[1]Capability Requirements'!L101,"")</f>
        <v>Yes</v>
      </c>
      <c r="M101" t="str">
        <f>IF('[1]Capability Requirements'!M101&lt;&gt;"",'[1]Capability Requirements'!M101,"")</f>
        <v>Out of the Box</v>
      </c>
      <c r="N101" s="12" t="str">
        <f>IF('[1]Capability Requirements'!N101&lt;&gt;"",'[1]Capability Requirements'!N101,"")</f>
        <v/>
      </c>
      <c r="O101" t="str">
        <f>IF('[1]Capability Requirements'!P101&lt;&gt;"",'[1]Capability Requirements'!P101,"")</f>
        <v>Not Gap</v>
      </c>
      <c r="P101" s="12">
        <f>'[1]Capability Requirements'!Q101</f>
        <v>0</v>
      </c>
      <c r="Q101" s="98" t="str" cm="1">
        <f t="array" ref="Q101">IF(SUMPRODUCT(--ISNUMBER(SEARCH(";" &amp; C101 &amp; ";", ";" &amp; 'User Stories'!$F$2:$F$507 &amp; ";"))) &gt; 0, "Y", "N")</f>
        <v>Y</v>
      </c>
      <c r="R101" s="99"/>
    </row>
    <row r="102" spans="1:18" ht="32" x14ac:dyDescent="0.2">
      <c r="A102" s="12">
        <f>'[1]Capability Requirements'!A102</f>
        <v>0</v>
      </c>
      <c r="B102" s="12" t="str">
        <f>'[1]Capability Requirements'!B102</f>
        <v>RFT</v>
      </c>
      <c r="C102" t="str">
        <f>IF('[1]Capability Requirements'!C102&lt;&gt;"",'[1]Capability Requirements'!C102,"")</f>
        <v>D.75</v>
      </c>
      <c r="D102" s="12" t="str">
        <f>IF('[1]Capability Requirements'!D102&lt;&gt;"",'[1]Capability Requirements'!D102,"")</f>
        <v>Ability to receive project estimates developed in other tools as the basis for creating a project</v>
      </c>
      <c r="E102" t="str">
        <f>IF('[1]Capability Requirements'!E102&lt;&gt;"",'[1]Capability Requirements'!E102,"")</f>
        <v>Finance</v>
      </c>
      <c r="F102" t="str">
        <f>IF('[1]Capability Requirements'!F102&lt;&gt;"",'[1]Capability Requirements'!F102,"")</f>
        <v>4.0 Project to Result</v>
      </c>
      <c r="G102" t="str">
        <f>IF('[1]Capability Requirements'!G102&lt;&gt;"",'[1]Capability Requirements'!G102,"")</f>
        <v>P2R-020</v>
      </c>
      <c r="H102" t="str">
        <f>IF('[1]Capability Requirements'!H102&lt;&gt;"",'[1]Capability Requirements'!H102,"")</f>
        <v>P2R-020-030</v>
      </c>
      <c r="I102" t="e">
        <f>IF('[1]Capability Requirements'!I102&lt;&gt;"",'[1]Capability Requirements'!I102,"")</f>
        <v>#N/A</v>
      </c>
      <c r="J102" t="str">
        <f>IF('[1]Capability Requirements'!J102&lt;&gt;"",'[1]Capability Requirements'!J102,"")</f>
        <v>S</v>
      </c>
      <c r="K102" t="str">
        <f>IF('[1]Capability Requirements'!K102&lt;&gt;"",'[1]Capability Requirements'!K102,"")</f>
        <v>Phase 1</v>
      </c>
      <c r="L102" t="str">
        <f>IF('[1]Capability Requirements'!L102&lt;&gt;"",'[1]Capability Requirements'!L102,"")</f>
        <v>Yes</v>
      </c>
      <c r="M102" t="str">
        <f>IF('[1]Capability Requirements'!M102&lt;&gt;"",'[1]Capability Requirements'!M102,"")</f>
        <v>Out of the Box</v>
      </c>
      <c r="N102" s="12" t="str">
        <f>IF('[1]Capability Requirements'!N102&lt;&gt;"",'[1]Capability Requirements'!N102,"")</f>
        <v>Worksheet for budgets functionality has been enabled to allow the copy-paste of budget information.</v>
      </c>
      <c r="O102" t="str">
        <f>IF('[1]Capability Requirements'!P102&lt;&gt;"",'[1]Capability Requirements'!P102,"")</f>
        <v>Not Gap</v>
      </c>
      <c r="P102" s="12">
        <f>'[1]Capability Requirements'!Q102</f>
        <v>0</v>
      </c>
      <c r="Q102" s="91" t="str" cm="1">
        <f t="array" ref="Q102">IF(SUMPRODUCT(--ISNUMBER(SEARCH(";" &amp; C102 &amp; ";", ";" &amp; 'User Stories'!$F$2:$F$507 &amp; ";"))) &gt; 0, "Y", "N")</f>
        <v>Y</v>
      </c>
      <c r="R102" s="11"/>
    </row>
    <row r="103" spans="1:18" ht="48" x14ac:dyDescent="0.2">
      <c r="A103" s="12">
        <f>'[1]Capability Requirements'!A103</f>
        <v>0</v>
      </c>
      <c r="B103" s="12" t="str">
        <f>'[1]Capability Requirements'!B103</f>
        <v>RFT</v>
      </c>
      <c r="C103" t="str">
        <f>IF('[1]Capability Requirements'!C103&lt;&gt;"",'[1]Capability Requirements'!C103,"")</f>
        <v>D.76</v>
      </c>
      <c r="D103" s="12" t="str">
        <f>IF('[1]Capability Requirements'!D103&lt;&gt;"",'[1]Capability Requirements'!D103,"")</f>
        <v>Ability to export project forecasts into the planning process and EPM tools - Project forecast includes a combined, time based view of revenue (% completion based on schedule, milestones based on schedule, etc.) and costs (time, contingent labour, commitments, etc.)</v>
      </c>
      <c r="E103" t="str">
        <f>IF('[1]Capability Requirements'!E103&lt;&gt;"",'[1]Capability Requirements'!E103,"")</f>
        <v>Finance</v>
      </c>
      <c r="F103" t="str">
        <f>IF('[1]Capability Requirements'!F103&lt;&gt;"",'[1]Capability Requirements'!F103,"")</f>
        <v>4.0 Project to Result</v>
      </c>
      <c r="G103" t="str">
        <f>IF('[1]Capability Requirements'!G103&lt;&gt;"",'[1]Capability Requirements'!G103,"")</f>
        <v/>
      </c>
      <c r="H103" t="str">
        <f>IF('[1]Capability Requirements'!H103&lt;&gt;"",'[1]Capability Requirements'!H103,"")</f>
        <v/>
      </c>
      <c r="I103" t="str">
        <f>IF('[1]Capability Requirements'!I103&lt;&gt;"",'[1]Capability Requirements'!I103,"")</f>
        <v/>
      </c>
      <c r="J103" t="str">
        <f>IF('[1]Capability Requirements'!J103&lt;&gt;"",'[1]Capability Requirements'!J103,"")</f>
        <v>M</v>
      </c>
      <c r="K103" t="str">
        <f>IF('[1]Capability Requirements'!K103&lt;&gt;"",'[1]Capability Requirements'!K103,"")</f>
        <v>Adaptive</v>
      </c>
      <c r="L103" t="str">
        <f>IF('[1]Capability Requirements'!L103&lt;&gt;"",'[1]Capability Requirements'!L103,"")</f>
        <v/>
      </c>
      <c r="M103" t="str">
        <f>IF('[1]Capability Requirements'!M103&lt;&gt;"",'[1]Capability Requirements'!M103,"")</f>
        <v/>
      </c>
      <c r="N103" s="12" t="str">
        <f>IF('[1]Capability Requirements'!N103&lt;&gt;"",'[1]Capability Requirements'!N103,"")</f>
        <v>Workday Adaptive Planning.
Solutions to be revised upon Adaptive Planning onboarding during Phase 1.</v>
      </c>
      <c r="O103" t="str">
        <f>IF('[1]Capability Requirements'!P103&lt;&gt;"",'[1]Capability Requirements'!P103,"")</f>
        <v>Future Phase Requirement</v>
      </c>
      <c r="P103" s="12">
        <f>'[1]Capability Requirements'!Q103</f>
        <v>0</v>
      </c>
      <c r="Q103" s="91" t="str" cm="1">
        <f t="array" ref="Q103">IF(SUMPRODUCT(--ISNUMBER(SEARCH(";" &amp; C103 &amp; ";", ";" &amp; 'User Stories'!$F$2:$F$507 &amp; ";"))) &gt; 0, "Y", "N")</f>
        <v>N</v>
      </c>
      <c r="R103" s="11"/>
    </row>
    <row r="104" spans="1:18" ht="16" x14ac:dyDescent="0.2">
      <c r="A104" s="12">
        <f>'[1]Capability Requirements'!A104</f>
        <v>0</v>
      </c>
      <c r="B104" s="12" t="str">
        <f>'[1]Capability Requirements'!B104</f>
        <v>RFT</v>
      </c>
      <c r="C104" t="str">
        <f>IF('[1]Capability Requirements'!C104&lt;&gt;"",'[1]Capability Requirements'!C104,"")</f>
        <v>D.77</v>
      </c>
      <c r="D104" s="12" t="str">
        <f>IF('[1]Capability Requirements'!D104&lt;&gt;"",'[1]Capability Requirements'!D104,"")</f>
        <v>Ability to capture and categorise different types of costs (e.g. OPEX, CAPEX)</v>
      </c>
      <c r="E104" t="str">
        <f>IF('[1]Capability Requirements'!E104&lt;&gt;"",'[1]Capability Requirements'!E104,"")</f>
        <v>Finance</v>
      </c>
      <c r="F104" t="str">
        <f>IF('[1]Capability Requirements'!F104&lt;&gt;"",'[1]Capability Requirements'!F104,"")</f>
        <v>4.0 Project to Result</v>
      </c>
      <c r="G104" t="str">
        <f>IF('[1]Capability Requirements'!G104&lt;&gt;"",'[1]Capability Requirements'!G104,"")</f>
        <v>P2R-050</v>
      </c>
      <c r="H104" t="str">
        <f>IF('[1]Capability Requirements'!H104&lt;&gt;"",'[1]Capability Requirements'!H104,"")</f>
        <v>P2R-050-010</v>
      </c>
      <c r="I104" t="str">
        <f>IF('[1]Capability Requirements'!I104&lt;&gt;"",'[1]Capability Requirements'!I104,"")</f>
        <v>P2R-050-010</v>
      </c>
      <c r="J104" t="str">
        <f>IF('[1]Capability Requirements'!J104&lt;&gt;"",'[1]Capability Requirements'!J104,"")</f>
        <v>S</v>
      </c>
      <c r="K104" t="str">
        <f>IF('[1]Capability Requirements'!K104&lt;&gt;"",'[1]Capability Requirements'!K104,"")</f>
        <v>Phase 1</v>
      </c>
      <c r="L104" t="str">
        <f>IF('[1]Capability Requirements'!L104&lt;&gt;"",'[1]Capability Requirements'!L104,"")</f>
        <v>Yes</v>
      </c>
      <c r="M104" t="str">
        <f>IF('[1]Capability Requirements'!M104&lt;&gt;"",'[1]Capability Requirements'!M104,"")</f>
        <v>Out of the Box</v>
      </c>
      <c r="N104" s="12" t="str">
        <f>IF('[1]Capability Requirements'!N104&lt;&gt;"",'[1]Capability Requirements'!N104,"")</f>
        <v/>
      </c>
      <c r="O104" t="str">
        <f>IF('[1]Capability Requirements'!P104&lt;&gt;"",'[1]Capability Requirements'!P104,"")</f>
        <v>Not Gap</v>
      </c>
      <c r="P104" s="12">
        <f>'[1]Capability Requirements'!Q104</f>
        <v>0</v>
      </c>
      <c r="Q104" s="91" t="str" cm="1">
        <f t="array" ref="Q104">IF(SUMPRODUCT(--ISNUMBER(SEARCH(";" &amp; C104 &amp; ";", ";" &amp; 'User Stories'!$F$2:$F$507 &amp; ";"))) &gt; 0, "Y", "N")</f>
        <v>Y</v>
      </c>
      <c r="R104" s="11"/>
    </row>
    <row r="105" spans="1:18" ht="16" x14ac:dyDescent="0.2">
      <c r="A105" s="12">
        <f>'[1]Capability Requirements'!A105</f>
        <v>0</v>
      </c>
      <c r="B105" s="12" t="str">
        <f>'[1]Capability Requirements'!B105</f>
        <v>RFT</v>
      </c>
      <c r="C105" t="str">
        <f>IF('[1]Capability Requirements'!C105&lt;&gt;"",'[1]Capability Requirements'!C105,"")</f>
        <v>D.78</v>
      </c>
      <c r="D105" s="12" t="str">
        <f>IF('[1]Capability Requirements'!D105&lt;&gt;"",'[1]Capability Requirements'!D105,"")</f>
        <v xml:space="preserve">Ability to create the following key project types - Opex; Capex; and projects that UTS delivers </v>
      </c>
      <c r="E105" t="str">
        <f>IF('[1]Capability Requirements'!E105&lt;&gt;"",'[1]Capability Requirements'!E105,"")</f>
        <v>Finance</v>
      </c>
      <c r="F105" t="str">
        <f>IF('[1]Capability Requirements'!F105&lt;&gt;"",'[1]Capability Requirements'!F105,"")</f>
        <v>4.0 Project to Result</v>
      </c>
      <c r="G105" t="str">
        <f>IF('[1]Capability Requirements'!G105&lt;&gt;"",'[1]Capability Requirements'!G105,"")</f>
        <v>P2R-020</v>
      </c>
      <c r="H105" t="str">
        <f>IF('[1]Capability Requirements'!H105&lt;&gt;"",'[1]Capability Requirements'!H105,"")</f>
        <v>P2R-020-020</v>
      </c>
      <c r="I105" t="e">
        <f>IF('[1]Capability Requirements'!I105&lt;&gt;"",'[1]Capability Requirements'!I105,"")</f>
        <v>#N/A</v>
      </c>
      <c r="J105" t="str">
        <f>IF('[1]Capability Requirements'!J105&lt;&gt;"",'[1]Capability Requirements'!J105,"")</f>
        <v>M</v>
      </c>
      <c r="K105" t="str">
        <f>IF('[1]Capability Requirements'!K105&lt;&gt;"",'[1]Capability Requirements'!K105,"")</f>
        <v>Phase 1</v>
      </c>
      <c r="L105" t="str">
        <f>IF('[1]Capability Requirements'!L105&lt;&gt;"",'[1]Capability Requirements'!L105,"")</f>
        <v>Yes</v>
      </c>
      <c r="M105" t="str">
        <f>IF('[1]Capability Requirements'!M105&lt;&gt;"",'[1]Capability Requirements'!M105,"")</f>
        <v>Configuration</v>
      </c>
      <c r="N105" s="12" t="str">
        <f>IF('[1]Capability Requirements'!N105&lt;&gt;"",'[1]Capability Requirements'!N105,"")</f>
        <v/>
      </c>
      <c r="O105" t="str">
        <f>IF('[1]Capability Requirements'!P105&lt;&gt;"",'[1]Capability Requirements'!P105,"")</f>
        <v>Not Gap</v>
      </c>
      <c r="P105" s="12">
        <f>'[1]Capability Requirements'!Q105</f>
        <v>0</v>
      </c>
      <c r="Q105" s="97" t="str" cm="1">
        <f t="array" ref="Q105">IF(SUMPRODUCT(--ISNUMBER(SEARCH(";" &amp; C105 &amp; ";", ";" &amp; 'User Stories'!$F$2:$F$507 &amp; ";"))) &gt; 0, "Y", "N")</f>
        <v>Y</v>
      </c>
      <c r="R105" s="53"/>
    </row>
    <row r="106" spans="1:18" ht="16" x14ac:dyDescent="0.2">
      <c r="A106" s="11">
        <f>'[1]Capability Requirements'!A106</f>
        <v>0</v>
      </c>
      <c r="B106" s="11" t="str">
        <f>'[1]Capability Requirements'!B106</f>
        <v>RFT</v>
      </c>
      <c r="C106" s="8" t="str">
        <f>IF('[1]Capability Requirements'!C106&lt;&gt;"",'[1]Capability Requirements'!C106,"")</f>
        <v>D.79</v>
      </c>
      <c r="D106" s="11" t="str">
        <f>IF('[1]Capability Requirements'!D106&lt;&gt;"",'[1]Capability Requirements'!D106,"")</f>
        <v>Ability to set up various account strings and associate it with the corresponding projects</v>
      </c>
      <c r="E106" s="8" t="str">
        <f>IF('[1]Capability Requirements'!E106&lt;&gt;"",'[1]Capability Requirements'!E106,"")</f>
        <v>Finance</v>
      </c>
      <c r="F106" s="8" t="str">
        <f>IF('[1]Capability Requirements'!F106&lt;&gt;"",'[1]Capability Requirements'!F106,"")</f>
        <v>4.0 Project to Result</v>
      </c>
      <c r="G106" t="str">
        <f>IF('[1]Capability Requirements'!G106&lt;&gt;"",'[1]Capability Requirements'!G106,"")</f>
        <v>P2R-020</v>
      </c>
      <c r="H106" t="str">
        <f>IF('[1]Capability Requirements'!H106&lt;&gt;"",'[1]Capability Requirements'!H106,"")</f>
        <v>P2R-020-020</v>
      </c>
      <c r="I106" t="str">
        <f>IF('[1]Capability Requirements'!I106&lt;&gt;"",'[1]Capability Requirements'!I106,"")</f>
        <v>P2R-020-020</v>
      </c>
      <c r="J106" t="str">
        <f>IF('[1]Capability Requirements'!J106&lt;&gt;"",'[1]Capability Requirements'!J106,"")</f>
        <v>M</v>
      </c>
      <c r="K106" s="8" t="str">
        <f>IF('[1]Capability Requirements'!K106&lt;&gt;"",'[1]Capability Requirements'!K106,"")</f>
        <v>Phase 1</v>
      </c>
      <c r="L106" s="8" t="str">
        <f>IF('[1]Capability Requirements'!L106&lt;&gt;"",'[1]Capability Requirements'!L106,"")</f>
        <v>Yes</v>
      </c>
      <c r="M106" s="8" t="str">
        <f>IF('[1]Capability Requirements'!M106&lt;&gt;"",'[1]Capability Requirements'!M106,"")</f>
        <v>Out of the Box</v>
      </c>
      <c r="N106" s="11" t="str">
        <f>IF('[1]Capability Requirements'!N106&lt;&gt;"",'[1]Capability Requirements'!N106,"")</f>
        <v/>
      </c>
      <c r="O106" s="8" t="str">
        <f>IF('[1]Capability Requirements'!P106&lt;&gt;"",'[1]Capability Requirements'!P106,"")</f>
        <v>Not Gap</v>
      </c>
      <c r="P106" s="12">
        <f>'[1]Capability Requirements'!Q106</f>
        <v>0</v>
      </c>
      <c r="Q106" s="91" t="str" cm="1">
        <f t="array" ref="Q106">IF(SUMPRODUCT(--ISNUMBER(SEARCH(";" &amp; C106 &amp; ";", ";" &amp; 'User Stories'!$F$2:$F$507 &amp; ";"))) &gt; 0, "Y", "N")</f>
        <v>N</v>
      </c>
      <c r="R106" s="11" t="s">
        <v>6587</v>
      </c>
    </row>
    <row r="107" spans="1:18" ht="32" x14ac:dyDescent="0.2">
      <c r="A107" s="12">
        <f>'[1]Capability Requirements'!A107</f>
        <v>0</v>
      </c>
      <c r="B107" s="12" t="str">
        <f>'[1]Capability Requirements'!B107</f>
        <v>RFT</v>
      </c>
      <c r="C107" t="str">
        <f>IF('[1]Capability Requirements'!C107&lt;&gt;"",'[1]Capability Requirements'!C107,"")</f>
        <v>D.80</v>
      </c>
      <c r="D107" s="12" t="str">
        <f>IF('[1]Capability Requirements'!D107&lt;&gt;"",'[1]Capability Requirements'!D107,"")</f>
        <v>Ability and flexibility to capture a range of attributes on the project upon creation, depending on type</v>
      </c>
      <c r="E107" t="str">
        <f>IF('[1]Capability Requirements'!E107&lt;&gt;"",'[1]Capability Requirements'!E107,"")</f>
        <v>Finance</v>
      </c>
      <c r="F107" t="str">
        <f>IF('[1]Capability Requirements'!F107&lt;&gt;"",'[1]Capability Requirements'!F107,"")</f>
        <v>4.0 Project to Result</v>
      </c>
      <c r="G107" t="str">
        <f>IF('[1]Capability Requirements'!G107&lt;&gt;"",'[1]Capability Requirements'!G107,"")</f>
        <v>RES-020</v>
      </c>
      <c r="H107" t="str">
        <f>IF('[1]Capability Requirements'!H107&lt;&gt;"",'[1]Capability Requirements'!H107,"")</f>
        <v>RES-020-010</v>
      </c>
      <c r="I107" t="e">
        <f>IF('[1]Capability Requirements'!I107&lt;&gt;"",'[1]Capability Requirements'!I107,"")</f>
        <v>#N/A</v>
      </c>
      <c r="J107" t="str">
        <f>IF('[1]Capability Requirements'!J107&lt;&gt;"",'[1]Capability Requirements'!J107,"")</f>
        <v>M</v>
      </c>
      <c r="K107" t="str">
        <f>IF('[1]Capability Requirements'!K107&lt;&gt;"",'[1]Capability Requirements'!K107,"")</f>
        <v>Phase 1</v>
      </c>
      <c r="L107" t="str">
        <f>IF('[1]Capability Requirements'!L107&lt;&gt;"",'[1]Capability Requirements'!L107,"")</f>
        <v>Yes</v>
      </c>
      <c r="M107" t="str">
        <f>IF('[1]Capability Requirements'!M107&lt;&gt;"",'[1]Capability Requirements'!M107,"")</f>
        <v>Out of the Box</v>
      </c>
      <c r="N107" s="12" t="str">
        <f>IF('[1]Capability Requirements'!N107&lt;&gt;"",'[1]Capability Requirements'!N107,"")</f>
        <v/>
      </c>
      <c r="O107" t="str">
        <f>IF('[1]Capability Requirements'!P107&lt;&gt;"",'[1]Capability Requirements'!P107,"")</f>
        <v>Not Gap</v>
      </c>
      <c r="P107" s="12">
        <f>'[1]Capability Requirements'!Q107</f>
        <v>0</v>
      </c>
      <c r="Q107" s="98" t="str" cm="1">
        <f t="array" ref="Q107">IF(SUMPRODUCT(--ISNUMBER(SEARCH(";" &amp; C107 &amp; ";", ";" &amp; 'User Stories'!$F$2:$F$507 &amp; ";"))) &gt; 0, "Y", "N")</f>
        <v>Y</v>
      </c>
      <c r="R107" s="99"/>
    </row>
    <row r="108" spans="1:18" ht="16" x14ac:dyDescent="0.2">
      <c r="A108" s="12">
        <f>'[1]Capability Requirements'!A108</f>
        <v>0</v>
      </c>
      <c r="B108" s="12" t="str">
        <f>'[1]Capability Requirements'!B108</f>
        <v>RFT</v>
      </c>
      <c r="C108" t="str">
        <f>IF('[1]Capability Requirements'!C108&lt;&gt;"",'[1]Capability Requirements'!C108,"")</f>
        <v>D.81</v>
      </c>
      <c r="D108" s="12" t="str">
        <f>IF('[1]Capability Requirements'!D108&lt;&gt;"",'[1]Capability Requirements'!D108,"")</f>
        <v>Ability to create and assign projects to cost centres</v>
      </c>
      <c r="E108" t="str">
        <f>IF('[1]Capability Requirements'!E108&lt;&gt;"",'[1]Capability Requirements'!E108,"")</f>
        <v>Finance</v>
      </c>
      <c r="F108" t="str">
        <f>IF('[1]Capability Requirements'!F108&lt;&gt;"",'[1]Capability Requirements'!F108,"")</f>
        <v>4.0 Project to Result</v>
      </c>
      <c r="G108" t="str">
        <f>IF('[1]Capability Requirements'!G108&lt;&gt;"",'[1]Capability Requirements'!G108,"")</f>
        <v>P2R-020</v>
      </c>
      <c r="H108" t="str">
        <f>IF('[1]Capability Requirements'!H108&lt;&gt;"",'[1]Capability Requirements'!H108,"")</f>
        <v>P2R-020-020</v>
      </c>
      <c r="I108" t="e">
        <f>IF('[1]Capability Requirements'!I108&lt;&gt;"",'[1]Capability Requirements'!I108,"")</f>
        <v>#N/A</v>
      </c>
      <c r="J108" t="str">
        <f>IF('[1]Capability Requirements'!J108&lt;&gt;"",'[1]Capability Requirements'!J108,"")</f>
        <v>S</v>
      </c>
      <c r="K108" t="str">
        <f>IF('[1]Capability Requirements'!K108&lt;&gt;"",'[1]Capability Requirements'!K108,"")</f>
        <v>Phase 1</v>
      </c>
      <c r="L108" t="str">
        <f>IF('[1]Capability Requirements'!L108&lt;&gt;"",'[1]Capability Requirements'!L108,"")</f>
        <v>Yes</v>
      </c>
      <c r="M108" t="str">
        <f>IF('[1]Capability Requirements'!M108&lt;&gt;"",'[1]Capability Requirements'!M108,"")</f>
        <v>Out of the Box</v>
      </c>
      <c r="N108" s="12" t="str">
        <f>IF('[1]Capability Requirements'!N108&lt;&gt;"",'[1]Capability Requirements'!N108,"")</f>
        <v/>
      </c>
      <c r="O108" t="str">
        <f>IF('[1]Capability Requirements'!P108&lt;&gt;"",'[1]Capability Requirements'!P108,"")</f>
        <v>Not Gap</v>
      </c>
      <c r="P108" s="12">
        <f>'[1]Capability Requirements'!Q108</f>
        <v>0</v>
      </c>
      <c r="Q108" s="91" t="str" cm="1">
        <f t="array" ref="Q108">IF(SUMPRODUCT(--ISNUMBER(SEARCH(";" &amp; C108 &amp; ";", ";" &amp; 'User Stories'!$F$2:$F$507 &amp; ";"))) &gt; 0, "Y", "N")</f>
        <v>Y</v>
      </c>
      <c r="R108" s="11"/>
    </row>
    <row r="109" spans="1:18" ht="16" x14ac:dyDescent="0.2">
      <c r="A109" s="12">
        <f>'[1]Capability Requirements'!A109</f>
        <v>0</v>
      </c>
      <c r="B109" s="12" t="str">
        <f>'[1]Capability Requirements'!B109</f>
        <v>RFT</v>
      </c>
      <c r="C109" t="str">
        <f>IF('[1]Capability Requirements'!C109&lt;&gt;"",'[1]Capability Requirements'!C109,"")</f>
        <v>D.82</v>
      </c>
      <c r="D109" s="12" t="str">
        <f>IF('[1]Capability Requirements'!D109&lt;&gt;"",'[1]Capability Requirements'!D109,"")</f>
        <v>Ability to track activities across multiple organisational units</v>
      </c>
      <c r="E109" t="str">
        <f>IF('[1]Capability Requirements'!E109&lt;&gt;"",'[1]Capability Requirements'!E109,"")</f>
        <v>Finance</v>
      </c>
      <c r="F109" t="str">
        <f>IF('[1]Capability Requirements'!F109&lt;&gt;"",'[1]Capability Requirements'!F109,"")</f>
        <v>4.0 Project to Result</v>
      </c>
      <c r="G109" t="str">
        <f>IF('[1]Capability Requirements'!G109&lt;&gt;"",'[1]Capability Requirements'!G109,"")</f>
        <v>P2R-030</v>
      </c>
      <c r="H109" t="str">
        <f>IF('[1]Capability Requirements'!H109&lt;&gt;"",'[1]Capability Requirements'!H109,"")</f>
        <v>P2R-030-030</v>
      </c>
      <c r="I109" t="str">
        <f>IF('[1]Capability Requirements'!I109&lt;&gt;"",'[1]Capability Requirements'!I109,"")</f>
        <v>P2R-030-030</v>
      </c>
      <c r="J109" t="str">
        <f>IF('[1]Capability Requirements'!J109&lt;&gt;"",'[1]Capability Requirements'!J109,"")</f>
        <v>M</v>
      </c>
      <c r="K109" t="str">
        <f>IF('[1]Capability Requirements'!K109&lt;&gt;"",'[1]Capability Requirements'!K109,"")</f>
        <v>Phase 1</v>
      </c>
      <c r="L109" t="str">
        <f>IF('[1]Capability Requirements'!L109&lt;&gt;"",'[1]Capability Requirements'!L109,"")</f>
        <v>Yes</v>
      </c>
      <c r="M109" t="str">
        <f>IF('[1]Capability Requirements'!M109&lt;&gt;"",'[1]Capability Requirements'!M109,"")</f>
        <v>Out of the Box</v>
      </c>
      <c r="N109" s="12" t="str">
        <f>IF('[1]Capability Requirements'!N109&lt;&gt;"",'[1]Capability Requirements'!N109,"")</f>
        <v/>
      </c>
      <c r="O109" t="str">
        <f>IF('[1]Capability Requirements'!P109&lt;&gt;"",'[1]Capability Requirements'!P109,"")</f>
        <v>Not Gap</v>
      </c>
      <c r="P109" s="12">
        <f>'[1]Capability Requirements'!Q109</f>
        <v>0</v>
      </c>
      <c r="Q109" s="91" t="str" cm="1">
        <f t="array" ref="Q109">IF(SUMPRODUCT(--ISNUMBER(SEARCH(";" &amp; C109 &amp; ";", ";" &amp; 'User Stories'!$F$2:$F$507 &amp; ";"))) &gt; 0, "Y", "N")</f>
        <v>Y</v>
      </c>
      <c r="R109" s="11"/>
    </row>
    <row r="110" spans="1:18" ht="16" x14ac:dyDescent="0.2">
      <c r="A110" s="12">
        <f>'[1]Capability Requirements'!A110</f>
        <v>0</v>
      </c>
      <c r="B110" s="12" t="str">
        <f>'[1]Capability Requirements'!B110</f>
        <v>RFT</v>
      </c>
      <c r="C110" t="str">
        <f>IF('[1]Capability Requirements'!C110&lt;&gt;"",'[1]Capability Requirements'!C110,"")</f>
        <v>D.83</v>
      </c>
      <c r="D110" s="12" t="str">
        <f>IF('[1]Capability Requirements'!D110&lt;&gt;"",'[1]Capability Requirements'!D110,"")</f>
        <v xml:space="preserve">Ability to assign staff against their roles on the project. </v>
      </c>
      <c r="E110" t="str">
        <f>IF('[1]Capability Requirements'!E110&lt;&gt;"",'[1]Capability Requirements'!E110,"")</f>
        <v>Finance</v>
      </c>
      <c r="F110" t="str">
        <f>IF('[1]Capability Requirements'!F110&lt;&gt;"",'[1]Capability Requirements'!F110,"")</f>
        <v>4.0 Project to Result</v>
      </c>
      <c r="G110" t="str">
        <f>IF('[1]Capability Requirements'!G110&lt;&gt;"",'[1]Capability Requirements'!G110,"")</f>
        <v>RES-020</v>
      </c>
      <c r="H110" t="str">
        <f>IF('[1]Capability Requirements'!H110&lt;&gt;"",'[1]Capability Requirements'!H110,"")</f>
        <v>RES-020-020</v>
      </c>
      <c r="I110" t="e">
        <f>IF('[1]Capability Requirements'!I110&lt;&gt;"",'[1]Capability Requirements'!I110,"")</f>
        <v>#N/A</v>
      </c>
      <c r="J110" t="str">
        <f>IF('[1]Capability Requirements'!J110&lt;&gt;"",'[1]Capability Requirements'!J110,"")</f>
        <v>S</v>
      </c>
      <c r="K110" t="str">
        <f>IF('[1]Capability Requirements'!K110&lt;&gt;"",'[1]Capability Requirements'!K110,"")</f>
        <v>Phase 1</v>
      </c>
      <c r="L110" t="str">
        <f>IF('[1]Capability Requirements'!L110&lt;&gt;"",'[1]Capability Requirements'!L110,"")</f>
        <v>Yes</v>
      </c>
      <c r="M110" t="str">
        <f>IF('[1]Capability Requirements'!M110&lt;&gt;"",'[1]Capability Requirements'!M110,"")</f>
        <v>Out of the Box</v>
      </c>
      <c r="N110" s="12" t="str">
        <f>IF('[1]Capability Requirements'!N110&lt;&gt;"",'[1]Capability Requirements'!N110,"")</f>
        <v/>
      </c>
      <c r="O110" t="str">
        <f>IF('[1]Capability Requirements'!P110&lt;&gt;"",'[1]Capability Requirements'!P110,"")</f>
        <v>Not Gap</v>
      </c>
      <c r="P110" s="12">
        <f>'[1]Capability Requirements'!Q110</f>
        <v>0</v>
      </c>
      <c r="Q110" s="91" t="str" cm="1">
        <f t="array" ref="Q110">IF(SUMPRODUCT(--ISNUMBER(SEARCH(";" &amp; C110 &amp; ";", ";" &amp; 'User Stories'!$F$2:$F$507 &amp; ";"))) &gt; 0, "Y", "N")</f>
        <v>Y</v>
      </c>
      <c r="R110" s="11"/>
    </row>
    <row r="111" spans="1:18" ht="32" x14ac:dyDescent="0.2">
      <c r="A111" s="12">
        <f>'[1]Capability Requirements'!A111</f>
        <v>0</v>
      </c>
      <c r="B111" s="12" t="str">
        <f>'[1]Capability Requirements'!B111</f>
        <v>RFT</v>
      </c>
      <c r="C111" t="str">
        <f>IF('[1]Capability Requirements'!C111&lt;&gt;"",'[1]Capability Requirements'!C111,"")</f>
        <v>D.84</v>
      </c>
      <c r="D111" s="12" t="str">
        <f>IF('[1]Capability Requirements'!D111&lt;&gt;"",'[1]Capability Requirements'!D111,"")</f>
        <v>Ability to track project budget with forecast and report on variances or potential budget overruns</v>
      </c>
      <c r="E111" t="str">
        <f>IF('[1]Capability Requirements'!E111&lt;&gt;"",'[1]Capability Requirements'!E111,"")</f>
        <v>Finance</v>
      </c>
      <c r="F111" t="str">
        <f>IF('[1]Capability Requirements'!F111&lt;&gt;"",'[1]Capability Requirements'!F111,"")</f>
        <v>4.0 Project to Result</v>
      </c>
      <c r="G111" t="str">
        <f>IF('[1]Capability Requirements'!G111&lt;&gt;"",'[1]Capability Requirements'!G111,"")</f>
        <v>P2R-030</v>
      </c>
      <c r="H111" t="str">
        <f>IF('[1]Capability Requirements'!H111&lt;&gt;"",'[1]Capability Requirements'!H111,"")</f>
        <v>P2R-030-050</v>
      </c>
      <c r="I111" t="str">
        <f>IF('[1]Capability Requirements'!I111&lt;&gt;"",'[1]Capability Requirements'!I111,"")</f>
        <v>P2R-030-050</v>
      </c>
      <c r="J111" t="str">
        <f>IF('[1]Capability Requirements'!J111&lt;&gt;"",'[1]Capability Requirements'!J111,"")</f>
        <v>S</v>
      </c>
      <c r="K111" t="str">
        <f>IF('[1]Capability Requirements'!K111&lt;&gt;"",'[1]Capability Requirements'!K111,"")</f>
        <v>Phase 1</v>
      </c>
      <c r="L111" t="str">
        <f>IF('[1]Capability Requirements'!L111&lt;&gt;"",'[1]Capability Requirements'!L111,"")</f>
        <v>Yes</v>
      </c>
      <c r="M111" t="str">
        <f>IF('[1]Capability Requirements'!M111&lt;&gt;"",'[1]Capability Requirements'!M111,"")</f>
        <v>Out of the Box</v>
      </c>
      <c r="N111" s="12" t="str">
        <f>IF('[1]Capability Requirements'!N111&lt;&gt;"",'[1]Capability Requirements'!N111,"")</f>
        <v/>
      </c>
      <c r="O111" t="str">
        <f>IF('[1]Capability Requirements'!P111&lt;&gt;"",'[1]Capability Requirements'!P111,"")</f>
        <v>Not Gap</v>
      </c>
      <c r="P111" s="12">
        <f>'[1]Capability Requirements'!Q111</f>
        <v>0</v>
      </c>
      <c r="Q111" s="97" t="str" cm="1">
        <f t="array" ref="Q111">IF(SUMPRODUCT(--ISNUMBER(SEARCH(";" &amp; C111 &amp; ";", ";" &amp; 'User Stories'!$F$2:$F$507 &amp; ";"))) &gt; 0, "Y", "N")</f>
        <v>Y</v>
      </c>
      <c r="R111" s="53"/>
    </row>
    <row r="112" spans="1:18" ht="64" x14ac:dyDescent="0.2">
      <c r="A112" s="11">
        <f>'[1]Capability Requirements'!A112</f>
        <v>0</v>
      </c>
      <c r="B112" s="11" t="str">
        <f>'[1]Capability Requirements'!B112</f>
        <v>RFT</v>
      </c>
      <c r="C112" s="8" t="str">
        <f>IF('[1]Capability Requirements'!C112&lt;&gt;"",'[1]Capability Requirements'!C112,"")</f>
        <v>D.85</v>
      </c>
      <c r="D112" s="11" t="str">
        <f>IF('[1]Capability Requirements'!D112&lt;&gt;"",'[1]Capability Requirements'!D112,"")</f>
        <v>Ability to apply budget controls to projects to either warn or block users before transacting (e.g. warned against / blocked from raising a PO against a project if there is not enough project budget).</v>
      </c>
      <c r="E112" s="8" t="str">
        <f>IF('[1]Capability Requirements'!E112&lt;&gt;"",'[1]Capability Requirements'!E112,"")</f>
        <v>Finance</v>
      </c>
      <c r="F112" s="8" t="str">
        <f>IF('[1]Capability Requirements'!F112&lt;&gt;"",'[1]Capability Requirements'!F112,"")</f>
        <v>4.0 Project to Result</v>
      </c>
      <c r="G112" t="str">
        <f>IF('[1]Capability Requirements'!G112&lt;&gt;"",'[1]Capability Requirements'!G112,"")</f>
        <v/>
      </c>
      <c r="H112" t="str">
        <f>IF('[1]Capability Requirements'!H112&lt;&gt;"",'[1]Capability Requirements'!H112,"")</f>
        <v/>
      </c>
      <c r="I112" t="str">
        <f>IF('[1]Capability Requirements'!I112&lt;&gt;"",'[1]Capability Requirements'!I112,"")</f>
        <v/>
      </c>
      <c r="J112" t="str">
        <f>IF('[1]Capability Requirements'!J112&lt;&gt;"",'[1]Capability Requirements'!J112,"")</f>
        <v>S</v>
      </c>
      <c r="K112" s="8" t="str">
        <f>IF('[1]Capability Requirements'!K112&lt;&gt;"",'[1]Capability Requirements'!K112,"")</f>
        <v>Phase 1</v>
      </c>
      <c r="L112" s="8" t="str">
        <f>IF('[1]Capability Requirements'!L112&lt;&gt;"",'[1]Capability Requirements'!L112,"")</f>
        <v>Out Of Scope</v>
      </c>
      <c r="M112" s="8" t="str">
        <f>IF('[1]Capability Requirements'!M112&lt;&gt;"",'[1]Capability Requirements'!M112,"")</f>
        <v/>
      </c>
      <c r="N112" s="11" t="str">
        <f>IF('[1]Capability Requirements'!N112&lt;&gt;"",'[1]Capability Requirements'!N112,"")</f>
        <v>It was agreed to mark Workday Budget Check functionality as out of scope and instead manage budgets through reporting mechanisms (e.g. dashboards) and appropriate approvals for spend before the transaction routes through DOA (DEC-26)</v>
      </c>
      <c r="O112" s="8" t="str">
        <f>IF('[1]Capability Requirements'!P112&lt;&gt;"",'[1]Capability Requirements'!P112,"")</f>
        <v>Not Gap</v>
      </c>
      <c r="P112" s="12">
        <f>'[1]Capability Requirements'!Q112</f>
        <v>0</v>
      </c>
      <c r="Q112" s="91" t="str" cm="1">
        <f t="array" ref="Q112">IF(SUMPRODUCT(--ISNUMBER(SEARCH(";" &amp; C112 &amp; ";", ";" &amp; 'User Stories'!$F$2:$F$507 &amp; ";"))) &gt; 0, "Y", "N")</f>
        <v>N</v>
      </c>
      <c r="R112" s="11" t="s">
        <v>6581</v>
      </c>
    </row>
    <row r="113" spans="1:18" ht="16" x14ac:dyDescent="0.2">
      <c r="A113" s="12">
        <f>'[1]Capability Requirements'!A113</f>
        <v>0</v>
      </c>
      <c r="B113" s="12" t="str">
        <f>'[1]Capability Requirements'!B113</f>
        <v>RFT</v>
      </c>
      <c r="C113" t="str">
        <f>IF('[1]Capability Requirements'!C113&lt;&gt;"",'[1]Capability Requirements'!C113,"")</f>
        <v>D.86</v>
      </c>
      <c r="D113" s="12" t="str">
        <f>IF('[1]Capability Requirements'!D113&lt;&gt;"",'[1]Capability Requirements'!D113,"")</f>
        <v>Ability to input approved project budget and provide linkages to approvals</v>
      </c>
      <c r="E113" t="str">
        <f>IF('[1]Capability Requirements'!E113&lt;&gt;"",'[1]Capability Requirements'!E113,"")</f>
        <v>Finance</v>
      </c>
      <c r="F113" t="str">
        <f>IF('[1]Capability Requirements'!F113&lt;&gt;"",'[1]Capability Requirements'!F113,"")</f>
        <v>4.0 Project to Result</v>
      </c>
      <c r="G113" t="str">
        <f>IF('[1]Capability Requirements'!G113&lt;&gt;"",'[1]Capability Requirements'!G113,"")</f>
        <v>RES-020</v>
      </c>
      <c r="H113" t="str">
        <f>IF('[1]Capability Requirements'!H113&lt;&gt;"",'[1]Capability Requirements'!H113,"")</f>
        <v>RES-020-010</v>
      </c>
      <c r="I113" t="e">
        <f>IF('[1]Capability Requirements'!I113&lt;&gt;"",'[1]Capability Requirements'!I113,"")</f>
        <v>#N/A</v>
      </c>
      <c r="J113" t="str">
        <f>IF('[1]Capability Requirements'!J113&lt;&gt;"",'[1]Capability Requirements'!J113,"")</f>
        <v>S</v>
      </c>
      <c r="K113" t="str">
        <f>IF('[1]Capability Requirements'!K113&lt;&gt;"",'[1]Capability Requirements'!K113,"")</f>
        <v>Phase 1</v>
      </c>
      <c r="L113" t="str">
        <f>IF('[1]Capability Requirements'!L113&lt;&gt;"",'[1]Capability Requirements'!L113,"")</f>
        <v>Yes</v>
      </c>
      <c r="M113" t="str">
        <f>IF('[1]Capability Requirements'!M113&lt;&gt;"",'[1]Capability Requirements'!M113,"")</f>
        <v>Out of the Box</v>
      </c>
      <c r="N113" s="12" t="str">
        <f>IF('[1]Capability Requirements'!N113&lt;&gt;"",'[1]Capability Requirements'!N113,"")</f>
        <v/>
      </c>
      <c r="O113" t="str">
        <f>IF('[1]Capability Requirements'!P113&lt;&gt;"",'[1]Capability Requirements'!P113,"")</f>
        <v>Not Gap</v>
      </c>
      <c r="P113" s="12">
        <f>'[1]Capability Requirements'!Q113</f>
        <v>0</v>
      </c>
      <c r="Q113" s="98" t="str" cm="1">
        <f t="array" ref="Q113">IF(SUMPRODUCT(--ISNUMBER(SEARCH(";" &amp; C113 &amp; ";", ";" &amp; 'User Stories'!$F$2:$F$507 &amp; ";"))) &gt; 0, "Y", "N")</f>
        <v>Y</v>
      </c>
      <c r="R113" s="99"/>
    </row>
    <row r="114" spans="1:18" ht="48" x14ac:dyDescent="0.2">
      <c r="A114" s="12">
        <f>'[1]Capability Requirements'!A114</f>
        <v>0</v>
      </c>
      <c r="B114" s="12" t="str">
        <f>'[1]Capability Requirements'!B114</f>
        <v>RFT</v>
      </c>
      <c r="C114" t="str">
        <f>IF('[1]Capability Requirements'!C114&lt;&gt;"",'[1]Capability Requirements'!C114,"")</f>
        <v>D.87</v>
      </c>
      <c r="D114" s="12" t="str">
        <f>IF('[1]Capability Requirements'!D114&lt;&gt;"",'[1]Capability Requirements'!D114,"")</f>
        <v>Ability to drill down from balance to research expenses, deferred revenue, cash components with a self-service capability to understand the underlying components that made up the item</v>
      </c>
      <c r="E114" t="str">
        <f>IF('[1]Capability Requirements'!E114&lt;&gt;"",'[1]Capability Requirements'!E114,"")</f>
        <v>Finance</v>
      </c>
      <c r="F114" t="str">
        <f>IF('[1]Capability Requirements'!F114&lt;&gt;"",'[1]Capability Requirements'!F114,"")</f>
        <v>4.0 Project to Result</v>
      </c>
      <c r="G114" t="str">
        <f>IF('[1]Capability Requirements'!G114&lt;&gt;"",'[1]Capability Requirements'!G114,"")</f>
        <v>RES-020</v>
      </c>
      <c r="H114" t="str">
        <f>IF('[1]Capability Requirements'!H114&lt;&gt;"",'[1]Capability Requirements'!H114,"")</f>
        <v>RES-020-030</v>
      </c>
      <c r="I114" t="str">
        <f>IF('[1]Capability Requirements'!I114&lt;&gt;"",'[1]Capability Requirements'!I114,"")</f>
        <v>RES-020-030</v>
      </c>
      <c r="J114" t="str">
        <f>IF('[1]Capability Requirements'!J114&lt;&gt;"",'[1]Capability Requirements'!J114,"")</f>
        <v>M</v>
      </c>
      <c r="K114" t="str">
        <f>IF('[1]Capability Requirements'!K114&lt;&gt;"",'[1]Capability Requirements'!K114,"")</f>
        <v>Phase 1</v>
      </c>
      <c r="L114" t="str">
        <f>IF('[1]Capability Requirements'!L114&lt;&gt;"",'[1]Capability Requirements'!L114,"")</f>
        <v>Yes</v>
      </c>
      <c r="M114" t="str">
        <f>IF('[1]Capability Requirements'!M114&lt;&gt;"",'[1]Capability Requirements'!M114,"")</f>
        <v>Configuration</v>
      </c>
      <c r="N114" s="12" t="str">
        <f>IF('[1]Capability Requirements'!N114&lt;&gt;"",'[1]Capability Requirements'!N114,"")</f>
        <v>Met through the combination of delivered and custom reports.</v>
      </c>
      <c r="O114" t="str">
        <f>IF('[1]Capability Requirements'!P114&lt;&gt;"",'[1]Capability Requirements'!P114,"")</f>
        <v>Not Gap</v>
      </c>
      <c r="P114" s="12">
        <f>'[1]Capability Requirements'!Q114</f>
        <v>0</v>
      </c>
      <c r="Q114" s="91" t="str" cm="1">
        <f t="array" ref="Q114">IF(SUMPRODUCT(--ISNUMBER(SEARCH(";" &amp; C114 &amp; ";", ";" &amp; 'User Stories'!$F$2:$F$507 &amp; ";"))) &gt; 0, "Y", "N")</f>
        <v>Y</v>
      </c>
      <c r="R114" s="11"/>
    </row>
    <row r="115" spans="1:18" ht="32" x14ac:dyDescent="0.2">
      <c r="A115" s="12">
        <f>'[1]Capability Requirements'!A115</f>
        <v>0</v>
      </c>
      <c r="B115" s="12" t="str">
        <f>'[1]Capability Requirements'!B115</f>
        <v>RFT</v>
      </c>
      <c r="C115" t="str">
        <f>IF('[1]Capability Requirements'!C115&lt;&gt;"",'[1]Capability Requirements'!C115,"")</f>
        <v>D.89</v>
      </c>
      <c r="D115" s="12" t="str">
        <f>IF('[1]Capability Requirements'!D115&lt;&gt;"",'[1]Capability Requirements'!D115,"")</f>
        <v>Ability to lock finance project code for charging once project is marked as complete in Project Management system</v>
      </c>
      <c r="E115" t="str">
        <f>IF('[1]Capability Requirements'!E115&lt;&gt;"",'[1]Capability Requirements'!E115,"")</f>
        <v>Finance</v>
      </c>
      <c r="F115" t="str">
        <f>IF('[1]Capability Requirements'!F115&lt;&gt;"",'[1]Capability Requirements'!F115,"")</f>
        <v>4.0 Project to Result</v>
      </c>
      <c r="G115" t="str">
        <f>IF('[1]Capability Requirements'!G115&lt;&gt;"",'[1]Capability Requirements'!G115,"")</f>
        <v>P2R-050</v>
      </c>
      <c r="H115" t="str">
        <f>IF('[1]Capability Requirements'!H115&lt;&gt;"",'[1]Capability Requirements'!H115,"")</f>
        <v>P2R-050-020</v>
      </c>
      <c r="I115" t="str">
        <f>IF('[1]Capability Requirements'!I115&lt;&gt;"",'[1]Capability Requirements'!I115,"")</f>
        <v>P2R-050-020</v>
      </c>
      <c r="J115" t="str">
        <f>IF('[1]Capability Requirements'!J115&lt;&gt;"",'[1]Capability Requirements'!J115,"")</f>
        <v>S</v>
      </c>
      <c r="K115" t="str">
        <f>IF('[1]Capability Requirements'!K115&lt;&gt;"",'[1]Capability Requirements'!K115,"")</f>
        <v>Phase 1</v>
      </c>
      <c r="L115" t="str">
        <f>IF('[1]Capability Requirements'!L115&lt;&gt;"",'[1]Capability Requirements'!L115,"")</f>
        <v>Yes</v>
      </c>
      <c r="M115" t="str">
        <f>IF('[1]Capability Requirements'!M115&lt;&gt;"",'[1]Capability Requirements'!M115,"")</f>
        <v>Configuration</v>
      </c>
      <c r="N115" s="12" t="str">
        <f>IF('[1]Capability Requirements'!N115&lt;&gt;"",'[1]Capability Requirements'!N115,"")</f>
        <v>Custom validations have been configured to restrict certain transactions according to the status of the project.</v>
      </c>
      <c r="O115" t="str">
        <f>IF('[1]Capability Requirements'!P115&lt;&gt;"",'[1]Capability Requirements'!P115,"")</f>
        <v>Not Gap</v>
      </c>
      <c r="P115" s="12">
        <f>'[1]Capability Requirements'!Q115</f>
        <v>0</v>
      </c>
      <c r="Q115" s="91" t="str" cm="1">
        <f t="array" ref="Q115">IF(SUMPRODUCT(--ISNUMBER(SEARCH(";" &amp; C115 &amp; ";", ";" &amp; 'User Stories'!$F$2:$F$507 &amp; ";"))) &gt; 0, "Y", "N")</f>
        <v>Y</v>
      </c>
      <c r="R115" s="11"/>
    </row>
    <row r="116" spans="1:18" ht="32" x14ac:dyDescent="0.2">
      <c r="A116" s="12">
        <f>'[1]Capability Requirements'!A116</f>
        <v>0</v>
      </c>
      <c r="B116" s="12" t="str">
        <f>'[1]Capability Requirements'!B116</f>
        <v>RFT</v>
      </c>
      <c r="C116" t="str">
        <f>IF('[1]Capability Requirements'!C116&lt;&gt;"",'[1]Capability Requirements'!C116,"")</f>
        <v>D.90</v>
      </c>
      <c r="D116" s="12" t="str">
        <f>IF('[1]Capability Requirements'!D116&lt;&gt;"",'[1]Capability Requirements'!D116,"")</f>
        <v>Ability integrate with HR and Procurement processes allowing employees to be hired against long term projects and purchase orders raised against the project.</v>
      </c>
      <c r="E116" t="str">
        <f>IF('[1]Capability Requirements'!E116&lt;&gt;"",'[1]Capability Requirements'!E116,"")</f>
        <v>Finance</v>
      </c>
      <c r="F116" t="str">
        <f>IF('[1]Capability Requirements'!F116&lt;&gt;"",'[1]Capability Requirements'!F116,"")</f>
        <v>4.0 Project to Result</v>
      </c>
      <c r="G116" t="str">
        <f>IF('[1]Capability Requirements'!G116&lt;&gt;"",'[1]Capability Requirements'!G116,"")</f>
        <v>P2R-020</v>
      </c>
      <c r="H116" t="str">
        <f>IF('[1]Capability Requirements'!H116&lt;&gt;"",'[1]Capability Requirements'!H116,"")</f>
        <v>P2R-020-030</v>
      </c>
      <c r="I116" t="str">
        <f>IF('[1]Capability Requirements'!I116&lt;&gt;"",'[1]Capability Requirements'!I116,"")</f>
        <v>P2R-020-030</v>
      </c>
      <c r="J116" t="str">
        <f>IF('[1]Capability Requirements'!J116&lt;&gt;"",'[1]Capability Requirements'!J116,"")</f>
        <v>S</v>
      </c>
      <c r="K116" t="str">
        <f>IF('[1]Capability Requirements'!K116&lt;&gt;"",'[1]Capability Requirements'!K116,"")</f>
        <v>Phase 1</v>
      </c>
      <c r="L116" t="str">
        <f>IF('[1]Capability Requirements'!L116&lt;&gt;"",'[1]Capability Requirements'!L116,"")</f>
        <v>Yes</v>
      </c>
      <c r="M116" t="str">
        <f>IF('[1]Capability Requirements'!M116&lt;&gt;"",'[1]Capability Requirements'!M116,"")</f>
        <v>Out of the Box</v>
      </c>
      <c r="N116" s="12" t="str">
        <f>IF('[1]Capability Requirements'!N116&lt;&gt;"",'[1]Capability Requirements'!N116,"")</f>
        <v/>
      </c>
      <c r="O116" t="str">
        <f>IF('[1]Capability Requirements'!P116&lt;&gt;"",'[1]Capability Requirements'!P116,"")</f>
        <v>Not Gap</v>
      </c>
      <c r="P116" s="12">
        <f>'[1]Capability Requirements'!Q116</f>
        <v>0</v>
      </c>
      <c r="Q116" s="91" t="str" cm="1">
        <f t="array" ref="Q116">IF(SUMPRODUCT(--ISNUMBER(SEARCH(";" &amp; C116 &amp; ";", ";" &amp; 'User Stories'!$F$2:$F$507 &amp; ";"))) &gt; 0, "Y", "N")</f>
        <v>Y</v>
      </c>
      <c r="R116" s="11"/>
    </row>
    <row r="117" spans="1:18" ht="16" x14ac:dyDescent="0.2">
      <c r="A117" s="12">
        <f>'[1]Capability Requirements'!A117</f>
        <v>0</v>
      </c>
      <c r="B117" s="12" t="str">
        <f>'[1]Capability Requirements'!B117</f>
        <v>RFT</v>
      </c>
      <c r="C117" t="str">
        <f>IF('[1]Capability Requirements'!C117&lt;&gt;"",'[1]Capability Requirements'!C117,"")</f>
        <v>D.91</v>
      </c>
      <c r="D117" s="12" t="str">
        <f>IF('[1]Capability Requirements'!D117&lt;&gt;"",'[1]Capability Requirements'!D117,"")</f>
        <v>Ability to assign named and unnamed resources to project with native integration to HR.</v>
      </c>
      <c r="E117" t="str">
        <f>IF('[1]Capability Requirements'!E117&lt;&gt;"",'[1]Capability Requirements'!E117,"")</f>
        <v>Finance</v>
      </c>
      <c r="F117" t="str">
        <f>IF('[1]Capability Requirements'!F117&lt;&gt;"",'[1]Capability Requirements'!F117,"")</f>
        <v>4.0 Project to Result</v>
      </c>
      <c r="G117" t="str">
        <f>IF('[1]Capability Requirements'!G117&lt;&gt;"",'[1]Capability Requirements'!G117,"")</f>
        <v>P2R-020</v>
      </c>
      <c r="H117" t="str">
        <f>IF('[1]Capability Requirements'!H117&lt;&gt;"",'[1]Capability Requirements'!H117,"")</f>
        <v>P2R-020-030</v>
      </c>
      <c r="I117" t="e">
        <f>IF('[1]Capability Requirements'!I117&lt;&gt;"",'[1]Capability Requirements'!I117,"")</f>
        <v>#N/A</v>
      </c>
      <c r="J117" t="str">
        <f>IF('[1]Capability Requirements'!J117&lt;&gt;"",'[1]Capability Requirements'!J117,"")</f>
        <v>S</v>
      </c>
      <c r="K117" t="str">
        <f>IF('[1]Capability Requirements'!K117&lt;&gt;"",'[1]Capability Requirements'!K117,"")</f>
        <v>Phase 1</v>
      </c>
      <c r="L117" t="str">
        <f>IF('[1]Capability Requirements'!L117&lt;&gt;"",'[1]Capability Requirements'!L117,"")</f>
        <v>Yes</v>
      </c>
      <c r="M117" t="str">
        <f>IF('[1]Capability Requirements'!M117&lt;&gt;"",'[1]Capability Requirements'!M117,"")</f>
        <v>Out of the Box</v>
      </c>
      <c r="N117" s="12" t="str">
        <f>IF('[1]Capability Requirements'!N117&lt;&gt;"",'[1]Capability Requirements'!N117,"")</f>
        <v/>
      </c>
      <c r="O117" t="str">
        <f>IF('[1]Capability Requirements'!P117&lt;&gt;"",'[1]Capability Requirements'!P117,"")</f>
        <v>Not Gap</v>
      </c>
      <c r="P117" s="12">
        <f>'[1]Capability Requirements'!Q117</f>
        <v>0</v>
      </c>
      <c r="Q117" s="97" t="str" cm="1">
        <f t="array" ref="Q117">IF(SUMPRODUCT(--ISNUMBER(SEARCH(";" &amp; C117 &amp; ";", ";" &amp; 'User Stories'!$F$2:$F$507 &amp; ";"))) &gt; 0, "Y", "N")</f>
        <v>Y</v>
      </c>
      <c r="R117" s="53"/>
    </row>
    <row r="118" spans="1:18" ht="48" x14ac:dyDescent="0.2">
      <c r="A118" s="11">
        <f>'[1]Capability Requirements'!A118</f>
        <v>0</v>
      </c>
      <c r="B118" s="11" t="str">
        <f>'[1]Capability Requirements'!B118</f>
        <v>RFT</v>
      </c>
      <c r="C118" s="8" t="str">
        <f>IF('[1]Capability Requirements'!C118&lt;&gt;"",'[1]Capability Requirements'!C118,"")</f>
        <v>D.92</v>
      </c>
      <c r="D118" s="11" t="str">
        <f>IF('[1]Capability Requirements'!D118&lt;&gt;"",'[1]Capability Requirements'!D118,"")</f>
        <v>Ability to auto post indirect costs based on pre-defined percentages and project actual costs.</v>
      </c>
      <c r="E118" s="8" t="str">
        <f>IF('[1]Capability Requirements'!E118&lt;&gt;"",'[1]Capability Requirements'!E118,"")</f>
        <v>Finance</v>
      </c>
      <c r="F118" s="8" t="str">
        <f>IF('[1]Capability Requirements'!F118&lt;&gt;"",'[1]Capability Requirements'!F118,"")</f>
        <v>4.0 Project to Result</v>
      </c>
      <c r="G118" t="str">
        <f>IF('[1]Capability Requirements'!G118&lt;&gt;"",'[1]Capability Requirements'!G118,"")</f>
        <v>P2R-060</v>
      </c>
      <c r="H118" t="str">
        <f>IF('[1]Capability Requirements'!H118&lt;&gt;"",'[1]Capability Requirements'!H118,"")</f>
        <v>P2R-060-010</v>
      </c>
      <c r="I118" t="str">
        <f>IF('[1]Capability Requirements'!I118&lt;&gt;"",'[1]Capability Requirements'!I118,"")</f>
        <v>P2R-060-010</v>
      </c>
      <c r="J118" t="str">
        <f>IF('[1]Capability Requirements'!J118&lt;&gt;"",'[1]Capability Requirements'!J118,"")</f>
        <v>S</v>
      </c>
      <c r="K118" s="8" t="str">
        <f>IF('[1]Capability Requirements'!K118&lt;&gt;"",'[1]Capability Requirements'!K118,"")</f>
        <v>Phase 1</v>
      </c>
      <c r="L118" s="8" t="str">
        <f>IF('[1]Capability Requirements'!L118&lt;&gt;"",'[1]Capability Requirements'!L118,"")</f>
        <v>Yes</v>
      </c>
      <c r="M118" s="8" t="str">
        <f>IF('[1]Capability Requirements'!M118&lt;&gt;"",'[1]Capability Requirements'!M118,"")</f>
        <v>Configuration</v>
      </c>
      <c r="N118" s="11" t="str">
        <f>IF('[1]Capability Requirements'!N118&lt;&gt;"",'[1]Capability Requirements'!N118,"")</f>
        <v>A collection of allocations have been created based one the Indirect Cost Recovery policies provided. These will run monthly and will automatically post journals to recover costs.</v>
      </c>
      <c r="O118" s="8" t="str">
        <f>IF('[1]Capability Requirements'!P118&lt;&gt;"",'[1]Capability Requirements'!P118,"")</f>
        <v>Not Gap</v>
      </c>
      <c r="P118" s="12">
        <f>'[1]Capability Requirements'!Q118</f>
        <v>0</v>
      </c>
      <c r="Q118" s="91" t="str" cm="1">
        <f t="array" ref="Q118">IF(SUMPRODUCT(--ISNUMBER(SEARCH(";" &amp; C118 &amp; ";", ";" &amp; 'User Stories'!$F$2:$F$507 &amp; ";"))) &gt; 0, "Y", "N")</f>
        <v>Y</v>
      </c>
      <c r="R118" s="11"/>
    </row>
    <row r="119" spans="1:18" ht="16" x14ac:dyDescent="0.2">
      <c r="A119" s="11">
        <f>'[1]Capability Requirements'!A119</f>
        <v>0</v>
      </c>
      <c r="B119" s="11" t="str">
        <f>'[1]Capability Requirements'!B119</f>
        <v>RFT</v>
      </c>
      <c r="C119" s="8" t="str">
        <f>IF('[1]Capability Requirements'!C119&lt;&gt;"",'[1]Capability Requirements'!C119,"")</f>
        <v>D.93</v>
      </c>
      <c r="D119" s="11" t="str">
        <f>IF('[1]Capability Requirements'!D119&lt;&gt;"",'[1]Capability Requirements'!D119,"")</f>
        <v>Ability to journal costs against projects with appropriate approvals</v>
      </c>
      <c r="E119" s="8" t="str">
        <f>IF('[1]Capability Requirements'!E119&lt;&gt;"",'[1]Capability Requirements'!E119,"")</f>
        <v>Finance</v>
      </c>
      <c r="F119" s="8" t="str">
        <f>IF('[1]Capability Requirements'!F119&lt;&gt;"",'[1]Capability Requirements'!F119,"")</f>
        <v>4.0 Project to Result</v>
      </c>
      <c r="G119" t="str">
        <f>IF('[1]Capability Requirements'!G119&lt;&gt;"",'[1]Capability Requirements'!G119,"")</f>
        <v>R2R-020</v>
      </c>
      <c r="H119" t="str">
        <f>IF('[1]Capability Requirements'!H119&lt;&gt;"",'[1]Capability Requirements'!H119,"")</f>
        <v>R2R-020-010</v>
      </c>
      <c r="I119" t="e">
        <f>IF('[1]Capability Requirements'!I119&lt;&gt;"",'[1]Capability Requirements'!I119,"")</f>
        <v>#N/A</v>
      </c>
      <c r="J119" t="str">
        <f>IF('[1]Capability Requirements'!J119&lt;&gt;"",'[1]Capability Requirements'!J119,"")</f>
        <v>S</v>
      </c>
      <c r="K119" s="8" t="str">
        <f>IF('[1]Capability Requirements'!K119&lt;&gt;"",'[1]Capability Requirements'!K119,"")</f>
        <v>Phase 1</v>
      </c>
      <c r="L119" s="8" t="str">
        <f>IF('[1]Capability Requirements'!L119&lt;&gt;"",'[1]Capability Requirements'!L119,"")</f>
        <v>Yes</v>
      </c>
      <c r="M119" s="8" t="str">
        <f>IF('[1]Capability Requirements'!M119&lt;&gt;"",'[1]Capability Requirements'!M119,"")</f>
        <v>Out of the Box</v>
      </c>
      <c r="N119" s="11" t="str">
        <f>IF('[1]Capability Requirements'!N119&lt;&gt;"",'[1]Capability Requirements'!N119,"")</f>
        <v/>
      </c>
      <c r="O119" s="8" t="str">
        <f>IF('[1]Capability Requirements'!P119&lt;&gt;"",'[1]Capability Requirements'!P119,"")</f>
        <v>Not Gap</v>
      </c>
      <c r="P119" s="12">
        <f>'[1]Capability Requirements'!Q119</f>
        <v>0</v>
      </c>
      <c r="Q119" s="91" t="str" cm="1">
        <f t="array" ref="Q119">IF(SUMPRODUCT(--ISNUMBER(SEARCH(";" &amp; C119 &amp; ";", ";" &amp; 'User Stories'!$F$2:$F$507 &amp; ";"))) &gt; 0, "Y", "N")</f>
        <v>Y</v>
      </c>
      <c r="R119" s="11"/>
    </row>
    <row r="120" spans="1:18" ht="32" x14ac:dyDescent="0.2">
      <c r="A120" s="11">
        <f>'[1]Capability Requirements'!A120</f>
        <v>0</v>
      </c>
      <c r="B120" s="11" t="str">
        <f>'[1]Capability Requirements'!B120</f>
        <v>RFT</v>
      </c>
      <c r="C120" s="8" t="str">
        <f>IF('[1]Capability Requirements'!C120&lt;&gt;"",'[1]Capability Requirements'!C120,"")</f>
        <v>D.94</v>
      </c>
      <c r="D120" s="11" t="str">
        <f>IF('[1]Capability Requirements'!D120&lt;&gt;"",'[1]Capability Requirements'!D120,"")</f>
        <v>Ability to embed dimensions to create multiple views of datasets (e.g. organisational verticals)</v>
      </c>
      <c r="E120" s="8" t="str">
        <f>IF('[1]Capability Requirements'!E120&lt;&gt;"",'[1]Capability Requirements'!E120,"")</f>
        <v>Finance</v>
      </c>
      <c r="F120" s="8" t="str">
        <f>IF('[1]Capability Requirements'!F120&lt;&gt;"",'[1]Capability Requirements'!F120,"")</f>
        <v>4.0 Project to Result</v>
      </c>
      <c r="G120" t="str">
        <f>IF('[1]Capability Requirements'!G120&lt;&gt;"",'[1]Capability Requirements'!G120,"")</f>
        <v>P2R-030</v>
      </c>
      <c r="H120" t="str">
        <f>IF('[1]Capability Requirements'!H120&lt;&gt;"",'[1]Capability Requirements'!H120,"")</f>
        <v>P2R-030-030</v>
      </c>
      <c r="I120" t="str">
        <f>IF('[1]Capability Requirements'!I120&lt;&gt;"",'[1]Capability Requirements'!I120,"")</f>
        <v>P2R-030-030</v>
      </c>
      <c r="J120" t="str">
        <f>IF('[1]Capability Requirements'!J120&lt;&gt;"",'[1]Capability Requirements'!J120,"")</f>
        <v>M</v>
      </c>
      <c r="K120" s="8" t="str">
        <f>IF('[1]Capability Requirements'!K120&lt;&gt;"",'[1]Capability Requirements'!K120,"")</f>
        <v>Phase 1</v>
      </c>
      <c r="L120" s="8" t="str">
        <f>IF('[1]Capability Requirements'!L120&lt;&gt;"",'[1]Capability Requirements'!L120,"")</f>
        <v>Yes</v>
      </c>
      <c r="M120" s="8" t="str">
        <f>IF('[1]Capability Requirements'!M120&lt;&gt;"",'[1]Capability Requirements'!M120,"")</f>
        <v>Out of the Box</v>
      </c>
      <c r="N120" s="11" t="str">
        <f>IF('[1]Capability Requirements'!N120&lt;&gt;"",'[1]Capability Requirements'!N120,"")</f>
        <v/>
      </c>
      <c r="O120" s="8" t="str">
        <f>IF('[1]Capability Requirements'!P120&lt;&gt;"",'[1]Capability Requirements'!P120,"")</f>
        <v>Not Gap</v>
      </c>
      <c r="P120" s="12">
        <f>'[1]Capability Requirements'!Q120</f>
        <v>0</v>
      </c>
      <c r="Q120" s="91" t="str" cm="1">
        <f t="array" ref="Q120">IF(SUMPRODUCT(--ISNUMBER(SEARCH(";" &amp; C120 &amp; ";", ";" &amp; 'User Stories'!$F$2:$F$507 &amp; ";"))) &gt; 0, "Y", "N")</f>
        <v>N</v>
      </c>
      <c r="R120" s="11" t="s">
        <v>6587</v>
      </c>
    </row>
    <row r="121" spans="1:18" ht="32" x14ac:dyDescent="0.2">
      <c r="A121" s="12">
        <f>'[1]Capability Requirements'!A121</f>
        <v>0</v>
      </c>
      <c r="B121" s="12" t="str">
        <f>'[1]Capability Requirements'!B121</f>
        <v>RFT</v>
      </c>
      <c r="C121" t="str">
        <f>IF('[1]Capability Requirements'!C121&lt;&gt;"",'[1]Capability Requirements'!C121,"")</f>
        <v>D.95</v>
      </c>
      <c r="D121" s="12" t="str">
        <f>IF('[1]Capability Requirements'!D121&lt;&gt;"",'[1]Capability Requirements'!D121,"")</f>
        <v>Ability to track expenditure at granular line-item level and link back to a project or fund-based source (e.g. donations)</v>
      </c>
      <c r="E121" t="str">
        <f>IF('[1]Capability Requirements'!E121&lt;&gt;"",'[1]Capability Requirements'!E121,"")</f>
        <v>Finance</v>
      </c>
      <c r="F121" t="str">
        <f>IF('[1]Capability Requirements'!F121&lt;&gt;"",'[1]Capability Requirements'!F121,"")</f>
        <v>4.0 Project to Result</v>
      </c>
      <c r="G121" t="str">
        <f>IF('[1]Capability Requirements'!G121&lt;&gt;"",'[1]Capability Requirements'!G121,"")</f>
        <v>P2R-030</v>
      </c>
      <c r="H121" t="str">
        <f>IF('[1]Capability Requirements'!H121&lt;&gt;"",'[1]Capability Requirements'!H121,"")</f>
        <v>P2R-030-010</v>
      </c>
      <c r="I121" t="e">
        <f>IF('[1]Capability Requirements'!I121&lt;&gt;"",'[1]Capability Requirements'!I121,"")</f>
        <v>#N/A</v>
      </c>
      <c r="J121" t="str">
        <f>IF('[1]Capability Requirements'!J121&lt;&gt;"",'[1]Capability Requirements'!J121,"")</f>
        <v>M</v>
      </c>
      <c r="K121" t="str">
        <f>IF('[1]Capability Requirements'!K121&lt;&gt;"",'[1]Capability Requirements'!K121,"")</f>
        <v>Phase 1</v>
      </c>
      <c r="L121" t="str">
        <f>IF('[1]Capability Requirements'!L121&lt;&gt;"",'[1]Capability Requirements'!L121,"")</f>
        <v>Yes</v>
      </c>
      <c r="M121" t="str">
        <f>IF('[1]Capability Requirements'!M121&lt;&gt;"",'[1]Capability Requirements'!M121,"")</f>
        <v>Out of the Box</v>
      </c>
      <c r="N121" s="12" t="str">
        <f>IF('[1]Capability Requirements'!N121&lt;&gt;"",'[1]Capability Requirements'!N121,"")</f>
        <v/>
      </c>
      <c r="O121" t="str">
        <f>IF('[1]Capability Requirements'!P121&lt;&gt;"",'[1]Capability Requirements'!P121,"")</f>
        <v>Not Gap</v>
      </c>
      <c r="P121" s="12">
        <f>'[1]Capability Requirements'!Q121</f>
        <v>0</v>
      </c>
      <c r="Q121" s="98" t="str" cm="1">
        <f t="array" ref="Q121">IF(SUMPRODUCT(--ISNUMBER(SEARCH(";" &amp; C121 &amp; ";", ";" &amp; 'User Stories'!$F$2:$F$507 &amp; ";"))) &gt; 0, "Y", "N")</f>
        <v>Y</v>
      </c>
      <c r="R121" s="99"/>
    </row>
    <row r="122" spans="1:18" ht="16" x14ac:dyDescent="0.2">
      <c r="A122" s="12">
        <f>'[1]Capability Requirements'!A122</f>
        <v>0</v>
      </c>
      <c r="B122" s="12" t="str">
        <f>'[1]Capability Requirements'!B122</f>
        <v>RFT</v>
      </c>
      <c r="C122" t="str">
        <f>IF('[1]Capability Requirements'!C122&lt;&gt;"",'[1]Capability Requirements'!C122,"")</f>
        <v>D.96</v>
      </c>
      <c r="D122" s="12" t="str">
        <f>IF('[1]Capability Requirements'!D122&lt;&gt;"",'[1]Capability Requirements'!D122,"")</f>
        <v>Ability to analyse project variances and drill through</v>
      </c>
      <c r="E122" t="str">
        <f>IF('[1]Capability Requirements'!E122&lt;&gt;"",'[1]Capability Requirements'!E122,"")</f>
        <v>Finance</v>
      </c>
      <c r="F122" t="str">
        <f>IF('[1]Capability Requirements'!F122&lt;&gt;"",'[1]Capability Requirements'!F122,"")</f>
        <v>4.0 Project to Result</v>
      </c>
      <c r="G122" t="str">
        <f>IF('[1]Capability Requirements'!G122&lt;&gt;"",'[1]Capability Requirements'!G122,"")</f>
        <v>P2R-030</v>
      </c>
      <c r="H122" t="str">
        <f>IF('[1]Capability Requirements'!H122&lt;&gt;"",'[1]Capability Requirements'!H122,"")</f>
        <v>P2R-030-030</v>
      </c>
      <c r="I122" t="e">
        <f>IF('[1]Capability Requirements'!I122&lt;&gt;"",'[1]Capability Requirements'!I122,"")</f>
        <v>#N/A</v>
      </c>
      <c r="J122" t="str">
        <f>IF('[1]Capability Requirements'!J122&lt;&gt;"",'[1]Capability Requirements'!J122,"")</f>
        <v>M</v>
      </c>
      <c r="K122" t="str">
        <f>IF('[1]Capability Requirements'!K122&lt;&gt;"",'[1]Capability Requirements'!K122,"")</f>
        <v>Phase 1</v>
      </c>
      <c r="L122" t="str">
        <f>IF('[1]Capability Requirements'!L122&lt;&gt;"",'[1]Capability Requirements'!L122,"")</f>
        <v>Yes</v>
      </c>
      <c r="M122" t="str">
        <f>IF('[1]Capability Requirements'!M122&lt;&gt;"",'[1]Capability Requirements'!M122,"")</f>
        <v>Configuration</v>
      </c>
      <c r="N122" s="12" t="str">
        <f>IF('[1]Capability Requirements'!N122&lt;&gt;"",'[1]Capability Requirements'!N122,"")</f>
        <v>Met through the combination of delivered and custom reports.</v>
      </c>
      <c r="O122" t="str">
        <f>IF('[1]Capability Requirements'!P122&lt;&gt;"",'[1]Capability Requirements'!P122,"")</f>
        <v>Not Gap</v>
      </c>
      <c r="P122" s="12">
        <f>'[1]Capability Requirements'!Q122</f>
        <v>0</v>
      </c>
      <c r="Q122" s="91" t="str" cm="1">
        <f t="array" ref="Q122">IF(SUMPRODUCT(--ISNUMBER(SEARCH(";" &amp; C122 &amp; ";", ";" &amp; 'User Stories'!$F$2:$F$507 &amp; ";"))) &gt; 0, "Y", "N")</f>
        <v>Y</v>
      </c>
      <c r="R122" s="11"/>
    </row>
    <row r="123" spans="1:18" ht="16" x14ac:dyDescent="0.2">
      <c r="A123" s="12">
        <f>'[1]Capability Requirements'!A123</f>
        <v>0</v>
      </c>
      <c r="B123" s="12" t="str">
        <f>'[1]Capability Requirements'!B123</f>
        <v>RFT</v>
      </c>
      <c r="C123" t="str">
        <f>IF('[1]Capability Requirements'!C123&lt;&gt;"",'[1]Capability Requirements'!C123,"")</f>
        <v>D.97</v>
      </c>
      <c r="D123" s="12" t="str">
        <f>IF('[1]Capability Requirements'!D123&lt;&gt;"",'[1]Capability Requirements'!D123,"")</f>
        <v>Enable self-service for progress reports and variance analysis</v>
      </c>
      <c r="E123" t="str">
        <f>IF('[1]Capability Requirements'!E123&lt;&gt;"",'[1]Capability Requirements'!E123,"")</f>
        <v>Finance</v>
      </c>
      <c r="F123" t="str">
        <f>IF('[1]Capability Requirements'!F123&lt;&gt;"",'[1]Capability Requirements'!F123,"")</f>
        <v>4.0 Project to Result</v>
      </c>
      <c r="G123" t="str">
        <f>IF('[1]Capability Requirements'!G123&lt;&gt;"",'[1]Capability Requirements'!G123,"")</f>
        <v>P2R-030</v>
      </c>
      <c r="H123" t="str">
        <f>IF('[1]Capability Requirements'!H123&lt;&gt;"",'[1]Capability Requirements'!H123,"")</f>
        <v>P2R-030-030</v>
      </c>
      <c r="I123" t="e">
        <f>IF('[1]Capability Requirements'!I123&lt;&gt;"",'[1]Capability Requirements'!I123,"")</f>
        <v>#N/A</v>
      </c>
      <c r="J123" t="str">
        <f>IF('[1]Capability Requirements'!J123&lt;&gt;"",'[1]Capability Requirements'!J123,"")</f>
        <v>M</v>
      </c>
      <c r="K123" t="str">
        <f>IF('[1]Capability Requirements'!K123&lt;&gt;"",'[1]Capability Requirements'!K123,"")</f>
        <v>Phase 1</v>
      </c>
      <c r="L123" t="str">
        <f>IF('[1]Capability Requirements'!L123&lt;&gt;"",'[1]Capability Requirements'!L123,"")</f>
        <v>Yes</v>
      </c>
      <c r="M123" t="str">
        <f>IF('[1]Capability Requirements'!M123&lt;&gt;"",'[1]Capability Requirements'!M123,"")</f>
        <v>Out of the Box</v>
      </c>
      <c r="N123" s="12" t="str">
        <f>IF('[1]Capability Requirements'!N123&lt;&gt;"",'[1]Capability Requirements'!N123,"")</f>
        <v/>
      </c>
      <c r="O123" t="str">
        <f>IF('[1]Capability Requirements'!P123&lt;&gt;"",'[1]Capability Requirements'!P123,"")</f>
        <v>Not Gap</v>
      </c>
      <c r="P123" s="12">
        <f>'[1]Capability Requirements'!Q123</f>
        <v>0</v>
      </c>
      <c r="Q123" s="91" t="str" cm="1">
        <f t="array" ref="Q123">IF(SUMPRODUCT(--ISNUMBER(SEARCH(";" &amp; C123 &amp; ";", ";" &amp; 'User Stories'!$F$2:$F$507 &amp; ";"))) &gt; 0, "Y", "N")</f>
        <v>Y</v>
      </c>
      <c r="R123" s="11"/>
    </row>
    <row r="124" spans="1:18" ht="16" x14ac:dyDescent="0.2">
      <c r="A124" s="12">
        <f>'[1]Capability Requirements'!A124</f>
        <v>0</v>
      </c>
      <c r="B124" s="12" t="str">
        <f>'[1]Capability Requirements'!B124</f>
        <v>RFT</v>
      </c>
      <c r="C124" t="str">
        <f>IF('[1]Capability Requirements'!C124&lt;&gt;"",'[1]Capability Requirements'!C124,"")</f>
        <v>D.98</v>
      </c>
      <c r="D124" s="12" t="str">
        <f>IF('[1]Capability Requirements'!D124&lt;&gt;"",'[1]Capability Requirements'!D124,"")</f>
        <v>Ability to generate a commitment report (to limit risk of overspend)</v>
      </c>
      <c r="E124" t="str">
        <f>IF('[1]Capability Requirements'!E124&lt;&gt;"",'[1]Capability Requirements'!E124,"")</f>
        <v>Finance</v>
      </c>
      <c r="F124" t="str">
        <f>IF('[1]Capability Requirements'!F124&lt;&gt;"",'[1]Capability Requirements'!F124,"")</f>
        <v>4.0 Project to Result</v>
      </c>
      <c r="G124" t="str">
        <f>IF('[1]Capability Requirements'!G124&lt;&gt;"",'[1]Capability Requirements'!G124,"")</f>
        <v>P2R-030</v>
      </c>
      <c r="H124" t="str">
        <f>IF('[1]Capability Requirements'!H124&lt;&gt;"",'[1]Capability Requirements'!H124,"")</f>
        <v>P2R-030-030</v>
      </c>
      <c r="I124" t="str">
        <f>IF('[1]Capability Requirements'!I124&lt;&gt;"",'[1]Capability Requirements'!I124,"")</f>
        <v>P2R-030-030</v>
      </c>
      <c r="J124" t="str">
        <f>IF('[1]Capability Requirements'!J124&lt;&gt;"",'[1]Capability Requirements'!J124,"")</f>
        <v>M</v>
      </c>
      <c r="K124" t="str">
        <f>IF('[1]Capability Requirements'!K124&lt;&gt;"",'[1]Capability Requirements'!K124,"")</f>
        <v>Phase 1</v>
      </c>
      <c r="L124" t="str">
        <f>IF('[1]Capability Requirements'!L124&lt;&gt;"",'[1]Capability Requirements'!L124,"")</f>
        <v>Yes</v>
      </c>
      <c r="M124" t="str">
        <f>IF('[1]Capability Requirements'!M124&lt;&gt;"",'[1]Capability Requirements'!M124,"")</f>
        <v>Configuration</v>
      </c>
      <c r="N124" s="12" t="str">
        <f>IF('[1]Capability Requirements'!N124&lt;&gt;"",'[1]Capability Requirements'!N124,"")</f>
        <v>Met through the combination of delivered and custom reports.</v>
      </c>
      <c r="O124" t="str">
        <f>IF('[1]Capability Requirements'!P124&lt;&gt;"",'[1]Capability Requirements'!P124,"")</f>
        <v>Not Gap</v>
      </c>
      <c r="P124" s="12">
        <f>'[1]Capability Requirements'!Q124</f>
        <v>0</v>
      </c>
      <c r="Q124" s="91" t="str" cm="1">
        <f t="array" ref="Q124">IF(SUMPRODUCT(--ISNUMBER(SEARCH(";" &amp; C124 &amp; ";", ";" &amp; 'User Stories'!$F$2:$F$507 &amp; ";"))) &gt; 0, "Y", "N")</f>
        <v>Y</v>
      </c>
      <c r="R124" s="11"/>
    </row>
    <row r="125" spans="1:18" ht="16" x14ac:dyDescent="0.2">
      <c r="A125" s="12">
        <f>'[1]Capability Requirements'!A125</f>
        <v>0</v>
      </c>
      <c r="B125" s="12" t="str">
        <f>'[1]Capability Requirements'!B125</f>
        <v>RFT</v>
      </c>
      <c r="C125" t="str">
        <f>IF('[1]Capability Requirements'!C125&lt;&gt;"",'[1]Capability Requirements'!C125,"")</f>
        <v>D.99</v>
      </c>
      <c r="D125" s="12" t="str">
        <f>IF('[1]Capability Requirements'!D125&lt;&gt;"",'[1]Capability Requirements'!D125,"")</f>
        <v>Ability to generate separate CAPEX and OPEX reports</v>
      </c>
      <c r="E125" t="str">
        <f>IF('[1]Capability Requirements'!E125&lt;&gt;"",'[1]Capability Requirements'!E125,"")</f>
        <v>Finance</v>
      </c>
      <c r="F125" t="str">
        <f>IF('[1]Capability Requirements'!F125&lt;&gt;"",'[1]Capability Requirements'!F125,"")</f>
        <v>4.0 Project to Result</v>
      </c>
      <c r="G125" t="str">
        <f>IF('[1]Capability Requirements'!G125&lt;&gt;"",'[1]Capability Requirements'!G125,"")</f>
        <v>P2R-030</v>
      </c>
      <c r="H125" t="str">
        <f>IF('[1]Capability Requirements'!H125&lt;&gt;"",'[1]Capability Requirements'!H125,"")</f>
        <v>P2R-030-030</v>
      </c>
      <c r="I125" t="str">
        <f>IF('[1]Capability Requirements'!I125&lt;&gt;"",'[1]Capability Requirements'!I125,"")</f>
        <v>P2R-030-030</v>
      </c>
      <c r="J125" t="str">
        <f>IF('[1]Capability Requirements'!J125&lt;&gt;"",'[1]Capability Requirements'!J125,"")</f>
        <v>M</v>
      </c>
      <c r="K125" t="str">
        <f>IF('[1]Capability Requirements'!K125&lt;&gt;"",'[1]Capability Requirements'!K125,"")</f>
        <v>Phase 1</v>
      </c>
      <c r="L125" t="str">
        <f>IF('[1]Capability Requirements'!L125&lt;&gt;"",'[1]Capability Requirements'!L125,"")</f>
        <v>Yes</v>
      </c>
      <c r="M125" t="str">
        <f>IF('[1]Capability Requirements'!M125&lt;&gt;"",'[1]Capability Requirements'!M125,"")</f>
        <v>Configuration</v>
      </c>
      <c r="N125" s="12" t="str">
        <f>IF('[1]Capability Requirements'!N125&lt;&gt;"",'[1]Capability Requirements'!N125,"")</f>
        <v>Met through the combination of delivered and custom reports.</v>
      </c>
      <c r="O125" t="str">
        <f>IF('[1]Capability Requirements'!P125&lt;&gt;"",'[1]Capability Requirements'!P125,"")</f>
        <v>Not Gap</v>
      </c>
      <c r="P125" s="12">
        <f>'[1]Capability Requirements'!Q125</f>
        <v>0</v>
      </c>
      <c r="Q125" s="91" t="str" cm="1">
        <f t="array" ref="Q125">IF(SUMPRODUCT(--ISNUMBER(SEARCH(";" &amp; C125 &amp; ";", ";" &amp; 'User Stories'!$F$2:$F$507 &amp; ";"))) &gt; 0, "Y", "N")</f>
        <v>Y</v>
      </c>
      <c r="R125" s="11"/>
    </row>
    <row r="126" spans="1:18" ht="32" x14ac:dyDescent="0.2">
      <c r="A126" s="12">
        <f>'[1]Capability Requirements'!A126</f>
        <v>0</v>
      </c>
      <c r="B126" s="12" t="str">
        <f>'[1]Capability Requirements'!B126</f>
        <v>RFT</v>
      </c>
      <c r="C126" t="str">
        <f>IF('[1]Capability Requirements'!C126&lt;&gt;"",'[1]Capability Requirements'!C126,"")</f>
        <v>D.100</v>
      </c>
      <c r="D126" s="12" t="str">
        <f>IF('[1]Capability Requirements'!D126&lt;&gt;"",'[1]Capability Requirements'!D126,"")</f>
        <v>Ability to budget at the activity level</v>
      </c>
      <c r="E126" t="str">
        <f>IF('[1]Capability Requirements'!E126&lt;&gt;"",'[1]Capability Requirements'!E126,"")</f>
        <v>Finance</v>
      </c>
      <c r="F126" t="str">
        <f>IF('[1]Capability Requirements'!F126&lt;&gt;"",'[1]Capability Requirements'!F126,"")</f>
        <v>4.0 Project to Result</v>
      </c>
      <c r="G126" t="str">
        <f>IF('[1]Capability Requirements'!G126&lt;&gt;"",'[1]Capability Requirements'!G126,"")</f>
        <v>RES-020</v>
      </c>
      <c r="H126" t="str">
        <f>IF('[1]Capability Requirements'!H126&lt;&gt;"",'[1]Capability Requirements'!H126,"")</f>
        <v>RES-020-030</v>
      </c>
      <c r="I126" t="str">
        <f>IF('[1]Capability Requirements'!I126&lt;&gt;"",'[1]Capability Requirements'!I126,"")</f>
        <v>RES-020-030</v>
      </c>
      <c r="J126" t="str">
        <f>IF('[1]Capability Requirements'!J126&lt;&gt;"",'[1]Capability Requirements'!J126,"")</f>
        <v>M</v>
      </c>
      <c r="K126" t="str">
        <f>IF('[1]Capability Requirements'!K126&lt;&gt;"",'[1]Capability Requirements'!K126,"")</f>
        <v>Phase 1</v>
      </c>
      <c r="L126" t="str">
        <f>IF('[1]Capability Requirements'!L126&lt;&gt;"",'[1]Capability Requirements'!L126,"")</f>
        <v>Yes</v>
      </c>
      <c r="M126" t="str">
        <f>IF('[1]Capability Requirements'!M126&lt;&gt;"",'[1]Capability Requirements'!M126,"")</f>
        <v/>
      </c>
      <c r="N126" s="12" t="str">
        <f>IF('[1]Capability Requirements'!N126&lt;&gt;"",'[1]Capability Requirements'!N126,"")</f>
        <v>A decision has been made to track spend at a phase level, with the use of 'generic' project tasks as a proxy for phase (DEC-139)</v>
      </c>
      <c r="O126" t="str">
        <f>IF('[1]Capability Requirements'!P126&lt;&gt;"",'[1]Capability Requirements'!P126,"")</f>
        <v>Not Gap</v>
      </c>
      <c r="P126" s="12">
        <f>'[1]Capability Requirements'!Q126</f>
        <v>0</v>
      </c>
      <c r="Q126" s="97" t="str" cm="1">
        <f t="array" ref="Q126">IF(SUMPRODUCT(--ISNUMBER(SEARCH(";" &amp; C126 &amp; ";", ";" &amp; 'User Stories'!$F$2:$F$507 &amp; ";"))) &gt; 0, "Y", "N")</f>
        <v>Y</v>
      </c>
      <c r="R126" s="53"/>
    </row>
    <row r="127" spans="1:18" ht="64" x14ac:dyDescent="0.2">
      <c r="A127" s="11">
        <f>'[1]Capability Requirements'!A127</f>
        <v>0</v>
      </c>
      <c r="B127" s="11" t="str">
        <f>'[1]Capability Requirements'!B127</f>
        <v>RFT</v>
      </c>
      <c r="C127" s="8" t="str">
        <f>IF('[1]Capability Requirements'!C127&lt;&gt;"",'[1]Capability Requirements'!C127,"")</f>
        <v>D.101</v>
      </c>
      <c r="D127" s="11" t="str">
        <f>IF('[1]Capability Requirements'!D127&lt;&gt;"",'[1]Capability Requirements'!D127,"")</f>
        <v>Ability to restrict spending of commitments (e.g. future salary of researchers, HDR stipends) from the project budget​</v>
      </c>
      <c r="E127" s="8" t="str">
        <f>IF('[1]Capability Requirements'!E127&lt;&gt;"",'[1]Capability Requirements'!E127,"")</f>
        <v>Finance</v>
      </c>
      <c r="F127" s="8" t="str">
        <f>IF('[1]Capability Requirements'!F127&lt;&gt;"",'[1]Capability Requirements'!F127,"")</f>
        <v>4.0 Project to Result</v>
      </c>
      <c r="G127" t="str">
        <f>IF('[1]Capability Requirements'!G127&lt;&gt;"",'[1]Capability Requirements'!G127,"")</f>
        <v/>
      </c>
      <c r="H127" t="str">
        <f>IF('[1]Capability Requirements'!H127&lt;&gt;"",'[1]Capability Requirements'!H127,"")</f>
        <v/>
      </c>
      <c r="I127" t="str">
        <f>IF('[1]Capability Requirements'!I127&lt;&gt;"",'[1]Capability Requirements'!I127,"")</f>
        <v/>
      </c>
      <c r="J127" t="str">
        <f>IF('[1]Capability Requirements'!J127&lt;&gt;"",'[1]Capability Requirements'!J127,"")</f>
        <v>M</v>
      </c>
      <c r="K127" s="8" t="str">
        <f>IF('[1]Capability Requirements'!K127&lt;&gt;"",'[1]Capability Requirements'!K127,"")</f>
        <v>Phase 1</v>
      </c>
      <c r="L127" s="8" t="str">
        <f>IF('[1]Capability Requirements'!L127&lt;&gt;"",'[1]Capability Requirements'!L127,"")</f>
        <v>Out Of Scope</v>
      </c>
      <c r="M127" s="8" t="str">
        <f>IF('[1]Capability Requirements'!M127&lt;&gt;"",'[1]Capability Requirements'!M127,"")</f>
        <v/>
      </c>
      <c r="N127" s="11" t="str">
        <f>IF('[1]Capability Requirements'!N127&lt;&gt;"",'[1]Capability Requirements'!N127,"")</f>
        <v>It was agreed to mark Workday Budget Check functionality as out of scope and instead manage budgets through reporting mechanisms (e.g. dashboards) and appropriate approvals for spend before the transaction routes through DOA (DEC-26)</v>
      </c>
      <c r="O127" s="8" t="str">
        <f>IF('[1]Capability Requirements'!P127&lt;&gt;"",'[1]Capability Requirements'!P127,"")</f>
        <v>Not Gap</v>
      </c>
      <c r="P127" s="12">
        <f>'[1]Capability Requirements'!Q127</f>
        <v>0</v>
      </c>
      <c r="Q127" s="91" t="str" cm="1">
        <f t="array" ref="Q127">IF(SUMPRODUCT(--ISNUMBER(SEARCH(";" &amp; C127 &amp; ";", ";" &amp; 'User Stories'!$F$2:$F$507 &amp; ";"))) &gt; 0, "Y", "N")</f>
        <v>N</v>
      </c>
      <c r="R127" s="11" t="s">
        <v>6581</v>
      </c>
    </row>
    <row r="128" spans="1:18" ht="16" x14ac:dyDescent="0.2">
      <c r="A128" s="12">
        <f>'[1]Capability Requirements'!A128</f>
        <v>0</v>
      </c>
      <c r="B128" s="12" t="str">
        <f>'[1]Capability Requirements'!B128</f>
        <v>RFT</v>
      </c>
      <c r="C128" t="str">
        <f>IF('[1]Capability Requirements'!C128&lt;&gt;"",'[1]Capability Requirements'!C128,"")</f>
        <v>D.102</v>
      </c>
      <c r="D128" s="12" t="str">
        <f>IF('[1]Capability Requirements'!D128&lt;&gt;"",'[1]Capability Requirements'!D128,"")</f>
        <v>Ability to process a journal to transfer costs from one project to another – currently manual</v>
      </c>
      <c r="E128" t="str">
        <f>IF('[1]Capability Requirements'!E128&lt;&gt;"",'[1]Capability Requirements'!E128,"")</f>
        <v>Finance</v>
      </c>
      <c r="F128" t="str">
        <f>IF('[1]Capability Requirements'!F128&lt;&gt;"",'[1]Capability Requirements'!F128,"")</f>
        <v>4.0 Project to Result</v>
      </c>
      <c r="G128" t="str">
        <f>IF('[1]Capability Requirements'!G128&lt;&gt;"",'[1]Capability Requirements'!G128,"")</f>
        <v>P2R-030</v>
      </c>
      <c r="H128" t="str">
        <f>IF('[1]Capability Requirements'!H128&lt;&gt;"",'[1]Capability Requirements'!H128,"")</f>
        <v>P2R-030-060</v>
      </c>
      <c r="I128" t="str">
        <f>IF('[1]Capability Requirements'!I128&lt;&gt;"",'[1]Capability Requirements'!I128,"")</f>
        <v>P2R-030-060</v>
      </c>
      <c r="J128" t="str">
        <f>IF('[1]Capability Requirements'!J128&lt;&gt;"",'[1]Capability Requirements'!J128,"")</f>
        <v>S</v>
      </c>
      <c r="K128" t="str">
        <f>IF('[1]Capability Requirements'!K128&lt;&gt;"",'[1]Capability Requirements'!K128,"")</f>
        <v>Phase 1</v>
      </c>
      <c r="L128" t="str">
        <f>IF('[1]Capability Requirements'!L128&lt;&gt;"",'[1]Capability Requirements'!L128,"")</f>
        <v>Yes</v>
      </c>
      <c r="M128" t="str">
        <f>IF('[1]Capability Requirements'!M128&lt;&gt;"",'[1]Capability Requirements'!M128,"")</f>
        <v>Out of the Box</v>
      </c>
      <c r="N128" s="12" t="str">
        <f>IF('[1]Capability Requirements'!N128&lt;&gt;"",'[1]Capability Requirements'!N128,"")</f>
        <v/>
      </c>
      <c r="O128" t="str">
        <f>IF('[1]Capability Requirements'!P128&lt;&gt;"",'[1]Capability Requirements'!P128,"")</f>
        <v>Not Gap</v>
      </c>
      <c r="P128" s="12">
        <f>'[1]Capability Requirements'!Q128</f>
        <v>0</v>
      </c>
      <c r="Q128" s="98" t="str" cm="1">
        <f t="array" ref="Q128">IF(SUMPRODUCT(--ISNUMBER(SEARCH(";" &amp; C128 &amp; ";", ";" &amp; 'User Stories'!$F$2:$F$507 &amp; ";"))) &gt; 0, "Y", "N")</f>
        <v>Y</v>
      </c>
      <c r="R128" s="99"/>
    </row>
    <row r="129" spans="1:18" ht="96" x14ac:dyDescent="0.2">
      <c r="A129" s="12">
        <f>'[1]Capability Requirements'!A129</f>
        <v>0</v>
      </c>
      <c r="B129" s="12" t="str">
        <f>'[1]Capability Requirements'!B129</f>
        <v>RFT</v>
      </c>
      <c r="C129" t="str">
        <f>IF('[1]Capability Requirements'!C129&lt;&gt;"",'[1]Capability Requirements'!C129,"")</f>
        <v>D.103.a</v>
      </c>
      <c r="D129" s="12" t="str">
        <f>IF('[1]Capability Requirements'!D129&lt;&gt;"",'[1]Capability Requirements'!D129,"")</f>
        <v xml:space="preserve">Ability to perform project billing based on fixed components  </v>
      </c>
      <c r="E129" t="str">
        <f>IF('[1]Capability Requirements'!E129&lt;&gt;"",'[1]Capability Requirements'!E129,"")</f>
        <v>Finance</v>
      </c>
      <c r="F129" t="str">
        <f>IF('[1]Capability Requirements'!F129&lt;&gt;"",'[1]Capability Requirements'!F129,"")</f>
        <v>4.0 Project to Result</v>
      </c>
      <c r="G129" t="str">
        <f>IF('[1]Capability Requirements'!G129&lt;&gt;"",'[1]Capability Requirements'!G129,"")</f>
        <v>P2R-040</v>
      </c>
      <c r="H129" t="str">
        <f>IF('[1]Capability Requirements'!H129&lt;&gt;"",'[1]Capability Requirements'!H129,"")</f>
        <v>P2R-040-030</v>
      </c>
      <c r="I129" t="str">
        <f>IF('[1]Capability Requirements'!I129&lt;&gt;"",'[1]Capability Requirements'!I129,"")</f>
        <v>P2R-040-030</v>
      </c>
      <c r="J129" t="str">
        <f>IF('[1]Capability Requirements'!J129&lt;&gt;"",'[1]Capability Requirements'!J129,"")</f>
        <v>M</v>
      </c>
      <c r="K129" t="str">
        <f>IF('[1]Capability Requirements'!K129&lt;&gt;"",'[1]Capability Requirements'!K129,"")</f>
        <v>Phase 1</v>
      </c>
      <c r="L129" t="str">
        <f>IF('[1]Capability Requirements'!L129&lt;&gt;"",'[1]Capability Requirements'!L129,"")</f>
        <v>Yes</v>
      </c>
      <c r="M129" t="str">
        <f>IF('[1]Capability Requirements'!M129&lt;&gt;"",'[1]Capability Requirements'!M129,"")</f>
        <v>Out of the Box</v>
      </c>
      <c r="N129" s="12" t="str">
        <f>IF('[1]Capability Requirements'!N129&lt;&gt;"",'[1]Capability Requirements'!N129,"")</f>
        <v>Met through a combination of standard project billing functionality and configuration for fixed fee projects.
T&amp;M project billing functionality will be enabled as part of release 2. For release 1, a combination of custom reports and standard billing functionality will be utilised.</v>
      </c>
      <c r="O129" t="str">
        <f>IF('[1]Capability Requirements'!P129&lt;&gt;"",'[1]Capability Requirements'!P129,"")</f>
        <v>Not Gap</v>
      </c>
      <c r="P129" s="12">
        <f>'[1]Capability Requirements'!Q129</f>
        <v>0</v>
      </c>
      <c r="Q129" s="91" t="str" cm="1">
        <f t="array" ref="Q129">IF(SUMPRODUCT(--ISNUMBER(SEARCH(";" &amp; C129 &amp; ";", ";" &amp; 'User Stories'!$F$2:$F$507 &amp; ";"))) &gt; 0, "Y", "N")</f>
        <v>Y</v>
      </c>
      <c r="R129" s="11"/>
    </row>
    <row r="130" spans="1:18" ht="32" x14ac:dyDescent="0.2">
      <c r="A130" s="12">
        <f>'[1]Capability Requirements'!A130</f>
        <v>0</v>
      </c>
      <c r="B130" s="12" t="str">
        <f>'[1]Capability Requirements'!B130</f>
        <v>RFT</v>
      </c>
      <c r="C130" t="str">
        <f>IF('[1]Capability Requirements'!C130&lt;&gt;"",'[1]Capability Requirements'!C130,"")</f>
        <v>D.103.b</v>
      </c>
      <c r="D130" s="12" t="str">
        <f>IF('[1]Capability Requirements'!D130&lt;&gt;"",'[1]Capability Requirements'!D130,"")</f>
        <v>Ability to perform project billing across a range of constructs, including a Cost Plus %, Schedule, Labour Rates</v>
      </c>
      <c r="E130" t="str">
        <f>IF('[1]Capability Requirements'!E130&lt;&gt;"",'[1]Capability Requirements'!E130,"")</f>
        <v>Finance</v>
      </c>
      <c r="F130" t="str">
        <f>IF('[1]Capability Requirements'!F130&lt;&gt;"",'[1]Capability Requirements'!F130,"")</f>
        <v>4.0 Project to Result</v>
      </c>
      <c r="G130" t="str">
        <f>IF('[1]Capability Requirements'!G130&lt;&gt;"",'[1]Capability Requirements'!G130,"")</f>
        <v/>
      </c>
      <c r="H130" t="str">
        <f>IF('[1]Capability Requirements'!H130&lt;&gt;"",'[1]Capability Requirements'!H130,"")</f>
        <v/>
      </c>
      <c r="I130" t="str">
        <f>IF('[1]Capability Requirements'!I130&lt;&gt;"",'[1]Capability Requirements'!I130,"")</f>
        <v/>
      </c>
      <c r="J130" t="str">
        <f>IF('[1]Capability Requirements'!J130&lt;&gt;"",'[1]Capability Requirements'!J130,"")</f>
        <v>M</v>
      </c>
      <c r="K130" t="str">
        <f>IF('[1]Capability Requirements'!K130&lt;&gt;"",'[1]Capability Requirements'!K130,"")</f>
        <v>Phase 2</v>
      </c>
      <c r="L130" t="str">
        <f>IF('[1]Capability Requirements'!L130&lt;&gt;"",'[1]Capability Requirements'!L130,"")</f>
        <v>Yes</v>
      </c>
      <c r="M130" t="str">
        <f>IF('[1]Capability Requirements'!M130&lt;&gt;"",'[1]Capability Requirements'!M130,"")</f>
        <v>Out of the Box</v>
      </c>
      <c r="N130" s="12" t="str">
        <f>IF('[1]Capability Requirements'!N130&lt;&gt;"",'[1]Capability Requirements'!N130,"")</f>
        <v/>
      </c>
      <c r="O130" t="str">
        <f>IF('[1]Capability Requirements'!P130&lt;&gt;"",'[1]Capability Requirements'!P130,"")</f>
        <v>Future Phase Requirement</v>
      </c>
      <c r="P130" s="12">
        <f>'[1]Capability Requirements'!Q130</f>
        <v>0</v>
      </c>
      <c r="Q130" s="91" t="str" cm="1">
        <f t="array" ref="Q130">IF(SUMPRODUCT(--ISNUMBER(SEARCH(";" &amp; C130 &amp; ";", ";" &amp; 'User Stories'!$F$2:$F$507 &amp; ";"))) &gt; 0, "Y", "N")</f>
        <v>N</v>
      </c>
      <c r="R130" s="11"/>
    </row>
    <row r="131" spans="1:18" ht="80" x14ac:dyDescent="0.2">
      <c r="A131" s="12">
        <f>'[1]Capability Requirements'!A131</f>
        <v>0</v>
      </c>
      <c r="B131" s="12" t="str">
        <f>'[1]Capability Requirements'!B131</f>
        <v>RFT</v>
      </c>
      <c r="C131" t="str">
        <f>IF('[1]Capability Requirements'!C131&lt;&gt;"",'[1]Capability Requirements'!C131,"")</f>
        <v>D.104</v>
      </c>
      <c r="D131" s="12" t="str">
        <f>IF('[1]Capability Requirements'!D131&lt;&gt;"",'[1]Capability Requirements'!D131,"")</f>
        <v xml:space="preserve">Ability to perform multiple revenue recognition types, auto-accrue, or defer revenue based on pre-defined inputs setup in the project master data. </v>
      </c>
      <c r="E131" t="str">
        <f>IF('[1]Capability Requirements'!E131&lt;&gt;"",'[1]Capability Requirements'!E131,"")</f>
        <v>Finance</v>
      </c>
      <c r="F131" t="str">
        <f>IF('[1]Capability Requirements'!F131&lt;&gt;"",'[1]Capability Requirements'!F131,"")</f>
        <v>4.0 Project to Result</v>
      </c>
      <c r="G131" t="str">
        <f>IF('[1]Capability Requirements'!G131&lt;&gt;"",'[1]Capability Requirements'!G131,"")</f>
        <v>P2R-060</v>
      </c>
      <c r="H131" t="str">
        <f>IF('[1]Capability Requirements'!H131&lt;&gt;"",'[1]Capability Requirements'!H131,"")</f>
        <v>P2R-060-010</v>
      </c>
      <c r="I131" t="str">
        <f>IF('[1]Capability Requirements'!I131&lt;&gt;"",'[1]Capability Requirements'!I131,"")</f>
        <v>P2R-060-010</v>
      </c>
      <c r="J131" t="str">
        <f>IF('[1]Capability Requirements'!J131&lt;&gt;"",'[1]Capability Requirements'!J131,"")</f>
        <v>M</v>
      </c>
      <c r="K131" t="str">
        <f>IF('[1]Capability Requirements'!K131&lt;&gt;"",'[1]Capability Requirements'!K131,"")</f>
        <v>Phase 1</v>
      </c>
      <c r="L131" t="str">
        <f>IF('[1]Capability Requirements'!L131&lt;&gt;"",'[1]Capability Requirements'!L131,"")</f>
        <v>No - Gap</v>
      </c>
      <c r="M131" t="str">
        <f>IF('[1]Capability Requirements'!M131&lt;&gt;"",'[1]Capability Requirements'!M131,"")</f>
        <v>Other workaround</v>
      </c>
      <c r="N131" s="12" t="str">
        <f>IF('[1]Capability Requirements'!N131&lt;&gt;"",'[1]Capability Requirements'!N131,"")</f>
        <v>Partially met out of the box - multiple methods of revenue recognition are made available OOTB. In the case of contracts with deferred revenue AND deferred costs (AKA, Revenue Recognition Code 80) a workaround involving allocations will be used to solve.</v>
      </c>
      <c r="O131" t="b">
        <f>IF('[1]Capability Requirements'!P131&lt;&gt;"",'[1]Capability Requirements'!P131,"")</f>
        <v>0</v>
      </c>
      <c r="P131" s="12">
        <f>'[1]Capability Requirements'!Q131</f>
        <v>0</v>
      </c>
      <c r="Q131" s="91" t="str" cm="1">
        <f t="array" ref="Q131">IF(SUMPRODUCT(--ISNUMBER(SEARCH(";" &amp; C131 &amp; ";", ";" &amp; 'User Stories'!$F$2:$F$507 &amp; ";"))) &gt; 0, "Y", "N")</f>
        <v>Y</v>
      </c>
      <c r="R131" s="11"/>
    </row>
    <row r="132" spans="1:18" ht="32" x14ac:dyDescent="0.2">
      <c r="A132" s="12">
        <f>'[1]Capability Requirements'!A132</f>
        <v>0</v>
      </c>
      <c r="B132" s="12" t="str">
        <f>'[1]Capability Requirements'!B132</f>
        <v>RFT</v>
      </c>
      <c r="C132" t="str">
        <f>IF('[1]Capability Requirements'!C132&lt;&gt;"",'[1]Capability Requirements'!C132,"")</f>
        <v>D.105</v>
      </c>
      <c r="D132" s="12" t="str">
        <f>IF('[1]Capability Requirements'!D132&lt;&gt;"",'[1]Capability Requirements'!D132,"")</f>
        <v xml:space="preserve">Ability to support a workflow to streamline project close admin (e.g. project close checklist, document management, approvals) </v>
      </c>
      <c r="E132" t="str">
        <f>IF('[1]Capability Requirements'!E132&lt;&gt;"",'[1]Capability Requirements'!E132,"")</f>
        <v>Finance</v>
      </c>
      <c r="F132" t="str">
        <f>IF('[1]Capability Requirements'!F132&lt;&gt;"",'[1]Capability Requirements'!F132,"")</f>
        <v>4.0 Project to Result</v>
      </c>
      <c r="G132" t="str">
        <f>IF('[1]Capability Requirements'!G132&lt;&gt;"",'[1]Capability Requirements'!G132,"")</f>
        <v>RES-020</v>
      </c>
      <c r="H132" t="str">
        <f>IF('[1]Capability Requirements'!H132&lt;&gt;"",'[1]Capability Requirements'!H132,"")</f>
        <v>RES-020-070</v>
      </c>
      <c r="I132" t="str">
        <f>IF('[1]Capability Requirements'!I132&lt;&gt;"",'[1]Capability Requirements'!I132,"")</f>
        <v>RES-020-070</v>
      </c>
      <c r="J132" t="str">
        <f>IF('[1]Capability Requirements'!J132&lt;&gt;"",'[1]Capability Requirements'!J132,"")</f>
        <v>M</v>
      </c>
      <c r="K132" t="str">
        <f>IF('[1]Capability Requirements'!K132&lt;&gt;"",'[1]Capability Requirements'!K132,"")</f>
        <v>Phase 1</v>
      </c>
      <c r="L132" t="str">
        <f>IF('[1]Capability Requirements'!L132&lt;&gt;"",'[1]Capability Requirements'!L132,"")</f>
        <v>Yes</v>
      </c>
      <c r="M132" t="str">
        <f>IF('[1]Capability Requirements'!M132&lt;&gt;"",'[1]Capability Requirements'!M132,"")</f>
        <v>Configuration</v>
      </c>
      <c r="N132" s="12" t="str">
        <f>IF('[1]Capability Requirements'!N132&lt;&gt;"",'[1]Capability Requirements'!N132,"")</f>
        <v>Met through a combination of workflow and notifcation configuration.</v>
      </c>
      <c r="O132" t="str">
        <f>IF('[1]Capability Requirements'!P132&lt;&gt;"",'[1]Capability Requirements'!P132,"")</f>
        <v>Not Gap</v>
      </c>
      <c r="P132" s="12">
        <f>'[1]Capability Requirements'!Q132</f>
        <v>0</v>
      </c>
      <c r="Q132" s="91" t="str" cm="1">
        <f t="array" ref="Q132">IF(SUMPRODUCT(--ISNUMBER(SEARCH(";" &amp; C132 &amp; ";", ";" &amp; 'User Stories'!$F$2:$F$507 &amp; ";"))) &gt; 0, "Y", "N")</f>
        <v>Y</v>
      </c>
      <c r="R132" s="11"/>
    </row>
    <row r="133" spans="1:18" ht="16" x14ac:dyDescent="0.2">
      <c r="A133" s="12">
        <f>'[1]Capability Requirements'!A133</f>
        <v>0</v>
      </c>
      <c r="B133" s="12" t="str">
        <f>'[1]Capability Requirements'!B133</f>
        <v>RFT</v>
      </c>
      <c r="C133" t="str">
        <f>IF('[1]Capability Requirements'!C133&lt;&gt;"",'[1]Capability Requirements'!C133,"")</f>
        <v>D.106</v>
      </c>
      <c r="D133" s="12" t="str">
        <f>IF('[1]Capability Requirements'!D133&lt;&gt;"",'[1]Capability Requirements'!D133,"")</f>
        <v>Ability to account for multiple capitalisation dates</v>
      </c>
      <c r="E133" t="str">
        <f>IF('[1]Capability Requirements'!E133&lt;&gt;"",'[1]Capability Requirements'!E133,"")</f>
        <v>Finance</v>
      </c>
      <c r="F133" t="str">
        <f>IF('[1]Capability Requirements'!F133&lt;&gt;"",'[1]Capability Requirements'!F133,"")</f>
        <v>4.0 Project to Result</v>
      </c>
      <c r="G133" t="str">
        <f>IF('[1]Capability Requirements'!G133&lt;&gt;"",'[1]Capability Requirements'!G133,"")</f>
        <v>P2R-050</v>
      </c>
      <c r="H133" t="str">
        <f>IF('[1]Capability Requirements'!H133&lt;&gt;"",'[1]Capability Requirements'!H133,"")</f>
        <v>P2R-050-010</v>
      </c>
      <c r="I133" t="str">
        <f>IF('[1]Capability Requirements'!I133&lt;&gt;"",'[1]Capability Requirements'!I133,"")</f>
        <v>P2R-050-010</v>
      </c>
      <c r="J133" t="str">
        <f>IF('[1]Capability Requirements'!J133&lt;&gt;"",'[1]Capability Requirements'!J133,"")</f>
        <v>M</v>
      </c>
      <c r="K133" t="str">
        <f>IF('[1]Capability Requirements'!K133&lt;&gt;"",'[1]Capability Requirements'!K133,"")</f>
        <v>Phase 1</v>
      </c>
      <c r="L133" t="str">
        <f>IF('[1]Capability Requirements'!L133&lt;&gt;"",'[1]Capability Requirements'!L133,"")</f>
        <v>Yes</v>
      </c>
      <c r="M133" t="str">
        <f>IF('[1]Capability Requirements'!M133&lt;&gt;"",'[1]Capability Requirements'!M133,"")</f>
        <v>Out of the Box</v>
      </c>
      <c r="N133" s="12" t="str">
        <f>IF('[1]Capability Requirements'!N133&lt;&gt;"",'[1]Capability Requirements'!N133,"")</f>
        <v/>
      </c>
      <c r="O133" t="str">
        <f>IF('[1]Capability Requirements'!P133&lt;&gt;"",'[1]Capability Requirements'!P133,"")</f>
        <v>Not Gap</v>
      </c>
      <c r="P133" s="12">
        <f>'[1]Capability Requirements'!Q133</f>
        <v>0</v>
      </c>
      <c r="Q133" s="91" t="str" cm="1">
        <f t="array" ref="Q133">IF(SUMPRODUCT(--ISNUMBER(SEARCH(";" &amp; C133 &amp; ";", ";" &amp; 'User Stories'!$F$2:$F$507 &amp; ";"))) &gt; 0, "Y", "N")</f>
        <v>Y</v>
      </c>
      <c r="R133" s="11"/>
    </row>
    <row r="134" spans="1:18" ht="32" x14ac:dyDescent="0.2">
      <c r="A134" s="12">
        <f>'[1]Capability Requirements'!A134</f>
        <v>0</v>
      </c>
      <c r="B134" s="12" t="str">
        <f>'[1]Capability Requirements'!B134</f>
        <v>RFT</v>
      </c>
      <c r="C134" t="str">
        <f>IF('[1]Capability Requirements'!C134&lt;&gt;"",'[1]Capability Requirements'!C134,"")</f>
        <v>D.107</v>
      </c>
      <c r="D134" s="12" t="str">
        <f>IF('[1]Capability Requirements'!D134&lt;&gt;"",'[1]Capability Requirements'!D134,"")</f>
        <v xml:space="preserve">Ability to close Project Accounting subledger and automate reconciliation with GL
</v>
      </c>
      <c r="E134" t="str">
        <f>IF('[1]Capability Requirements'!E134&lt;&gt;"",'[1]Capability Requirements'!E134,"")</f>
        <v>Finance</v>
      </c>
      <c r="F134" t="str">
        <f>IF('[1]Capability Requirements'!F134&lt;&gt;"",'[1]Capability Requirements'!F134,"")</f>
        <v>4.0 Project to Result</v>
      </c>
      <c r="G134" t="str">
        <f>IF('[1]Capability Requirements'!G134&lt;&gt;"",'[1]Capability Requirements'!G134,"")</f>
        <v>P2R-030</v>
      </c>
      <c r="H134" t="str">
        <f>IF('[1]Capability Requirements'!H134&lt;&gt;"",'[1]Capability Requirements'!H134,"")</f>
        <v>P2R-030-030</v>
      </c>
      <c r="I134" t="str">
        <f>IF('[1]Capability Requirements'!I134&lt;&gt;"",'[1]Capability Requirements'!I134,"")</f>
        <v>P2R-030-030</v>
      </c>
      <c r="J134" t="str">
        <f>IF('[1]Capability Requirements'!J134&lt;&gt;"",'[1]Capability Requirements'!J134,"")</f>
        <v>M</v>
      </c>
      <c r="K134" t="str">
        <f>IF('[1]Capability Requirements'!K134&lt;&gt;"",'[1]Capability Requirements'!K134,"")</f>
        <v>Phase 1</v>
      </c>
      <c r="L134" t="str">
        <f>IF('[1]Capability Requirements'!L134&lt;&gt;"",'[1]Capability Requirements'!L134,"")</f>
        <v>Yes</v>
      </c>
      <c r="M134" t="str">
        <f>IF('[1]Capability Requirements'!M134&lt;&gt;"",'[1]Capability Requirements'!M134,"")</f>
        <v>Out of the Box</v>
      </c>
      <c r="N134" s="12" t="str">
        <f>IF('[1]Capability Requirements'!N134&lt;&gt;"",'[1]Capability Requirements'!N134,"")</f>
        <v/>
      </c>
      <c r="O134" t="str">
        <f>IF('[1]Capability Requirements'!P134&lt;&gt;"",'[1]Capability Requirements'!P134,"")</f>
        <v>Not Gap</v>
      </c>
      <c r="P134" s="12">
        <f>'[1]Capability Requirements'!Q134</f>
        <v>0</v>
      </c>
      <c r="Q134" s="91" t="str" cm="1">
        <f t="array" ref="Q134">IF(SUMPRODUCT(--ISNUMBER(SEARCH(";" &amp; C134 &amp; ";", ";" &amp; 'User Stories'!$F$2:$F$507 &amp; ";"))) &gt; 0, "Y", "N")</f>
        <v>Y</v>
      </c>
      <c r="R134" s="11"/>
    </row>
    <row r="135" spans="1:18" ht="16" x14ac:dyDescent="0.2">
      <c r="A135" s="12">
        <f>'[1]Capability Requirements'!A135</f>
        <v>0</v>
      </c>
      <c r="B135" s="12" t="str">
        <f>'[1]Capability Requirements'!B135</f>
        <v>RFT</v>
      </c>
      <c r="C135" t="str">
        <f>IF('[1]Capability Requirements'!C135&lt;&gt;"",'[1]Capability Requirements'!C135,"")</f>
        <v>D.107</v>
      </c>
      <c r="D135" s="12" t="str">
        <f>IF('[1]Capability Requirements'!D135&lt;&gt;"",'[1]Capability Requirements'!D135,"")</f>
        <v>Ability to extract a summary / overview for each project for executive reporting purposes</v>
      </c>
      <c r="E135" t="str">
        <f>IF('[1]Capability Requirements'!E135&lt;&gt;"",'[1]Capability Requirements'!E135,"")</f>
        <v>Finance</v>
      </c>
      <c r="F135" t="str">
        <f>IF('[1]Capability Requirements'!F135&lt;&gt;"",'[1]Capability Requirements'!F135,"")</f>
        <v>4.0 Project to Result</v>
      </c>
      <c r="G135" t="str">
        <f>IF('[1]Capability Requirements'!G135&lt;&gt;"",'[1]Capability Requirements'!G135,"")</f>
        <v>P2R-030</v>
      </c>
      <c r="H135" t="str">
        <f>IF('[1]Capability Requirements'!H135&lt;&gt;"",'[1]Capability Requirements'!H135,"")</f>
        <v>P2R-030-030</v>
      </c>
      <c r="I135" t="str">
        <f>IF('[1]Capability Requirements'!I135&lt;&gt;"",'[1]Capability Requirements'!I135,"")</f>
        <v>P2R-030-030</v>
      </c>
      <c r="J135" t="str">
        <f>IF('[1]Capability Requirements'!J135&lt;&gt;"",'[1]Capability Requirements'!J135,"")</f>
        <v>S</v>
      </c>
      <c r="K135" t="str">
        <f>IF('[1]Capability Requirements'!K135&lt;&gt;"",'[1]Capability Requirements'!K135,"")</f>
        <v>Phase 1</v>
      </c>
      <c r="L135" t="str">
        <f>IF('[1]Capability Requirements'!L135&lt;&gt;"",'[1]Capability Requirements'!L135,"")</f>
        <v>Yes</v>
      </c>
      <c r="M135" t="str">
        <f>IF('[1]Capability Requirements'!M135&lt;&gt;"",'[1]Capability Requirements'!M135,"")</f>
        <v>Out of the Box</v>
      </c>
      <c r="N135" s="12" t="str">
        <f>IF('[1]Capability Requirements'!N135&lt;&gt;"",'[1]Capability Requirements'!N135,"")</f>
        <v/>
      </c>
      <c r="O135" t="str">
        <f>IF('[1]Capability Requirements'!P135&lt;&gt;"",'[1]Capability Requirements'!P135,"")</f>
        <v>Not Gap</v>
      </c>
      <c r="P135" s="12">
        <f>'[1]Capability Requirements'!Q135</f>
        <v>0</v>
      </c>
      <c r="Q135" s="97" t="str" cm="1">
        <f t="array" ref="Q135">IF(SUMPRODUCT(--ISNUMBER(SEARCH(";" &amp; C135 &amp; ";", ";" &amp; 'User Stories'!$F$2:$F$507 &amp; ";"))) &gt; 0, "Y", "N")</f>
        <v>Y</v>
      </c>
      <c r="R135" s="53"/>
    </row>
    <row r="136" spans="1:18" ht="16" x14ac:dyDescent="0.2">
      <c r="A136" s="11">
        <f>'[1]Capability Requirements'!A136</f>
        <v>0</v>
      </c>
      <c r="B136" s="11" t="str">
        <f>'[1]Capability Requirements'!B136</f>
        <v>RFT</v>
      </c>
      <c r="C136" s="8" t="str">
        <f>IF('[1]Capability Requirements'!C136&lt;&gt;"",'[1]Capability Requirements'!C136,"")</f>
        <v>D.108</v>
      </c>
      <c r="D136" s="11" t="str">
        <f>IF('[1]Capability Requirements'!D136&lt;&gt;"",'[1]Capability Requirements'!D136,"")</f>
        <v>Ability to drill through at transactional level to the GL</v>
      </c>
      <c r="E136" s="8" t="str">
        <f>IF('[1]Capability Requirements'!E136&lt;&gt;"",'[1]Capability Requirements'!E136,"")</f>
        <v>Finance</v>
      </c>
      <c r="F136" s="8" t="str">
        <f>IF('[1]Capability Requirements'!F136&lt;&gt;"",'[1]Capability Requirements'!F136,"")</f>
        <v>4.0 Project to Result</v>
      </c>
      <c r="G136" t="str">
        <f>IF('[1]Capability Requirements'!G136&lt;&gt;"",'[1]Capability Requirements'!G136,"")</f>
        <v>P2R-030</v>
      </c>
      <c r="H136" t="str">
        <f>IF('[1]Capability Requirements'!H136&lt;&gt;"",'[1]Capability Requirements'!H136,"")</f>
        <v>P2R-030-030</v>
      </c>
      <c r="I136" t="str">
        <f>IF('[1]Capability Requirements'!I136&lt;&gt;"",'[1]Capability Requirements'!I136,"")</f>
        <v>P2R-030-030</v>
      </c>
      <c r="J136" t="str">
        <f>IF('[1]Capability Requirements'!J136&lt;&gt;"",'[1]Capability Requirements'!J136,"")</f>
        <v>S</v>
      </c>
      <c r="K136" s="8" t="str">
        <f>IF('[1]Capability Requirements'!K136&lt;&gt;"",'[1]Capability Requirements'!K136,"")</f>
        <v>Phase 1</v>
      </c>
      <c r="L136" s="8" t="str">
        <f>IF('[1]Capability Requirements'!L136&lt;&gt;"",'[1]Capability Requirements'!L136,"")</f>
        <v>Yes</v>
      </c>
      <c r="M136" s="8" t="str">
        <f>IF('[1]Capability Requirements'!M136&lt;&gt;"",'[1]Capability Requirements'!M136,"")</f>
        <v>Out of the Box</v>
      </c>
      <c r="N136" s="11" t="str">
        <f>IF('[1]Capability Requirements'!N136&lt;&gt;"",'[1]Capability Requirements'!N136,"")</f>
        <v/>
      </c>
      <c r="O136" s="8" t="str">
        <f>IF('[1]Capability Requirements'!P136&lt;&gt;"",'[1]Capability Requirements'!P136,"")</f>
        <v>Not Gap</v>
      </c>
      <c r="P136" s="12">
        <f>'[1]Capability Requirements'!Q136</f>
        <v>0</v>
      </c>
      <c r="Q136" s="91" t="str" cm="1">
        <f t="array" ref="Q136">IF(SUMPRODUCT(--ISNUMBER(SEARCH(";" &amp; C136 &amp; ";", ";" &amp; 'User Stories'!$F$2:$F$507 &amp; ";"))) &gt; 0, "Y", "N")</f>
        <v>N</v>
      </c>
      <c r="R136" s="11" t="s">
        <v>6587</v>
      </c>
    </row>
    <row r="137" spans="1:18" ht="16" x14ac:dyDescent="0.2">
      <c r="A137" s="12">
        <f>'[1]Capability Requirements'!A137</f>
        <v>0</v>
      </c>
      <c r="B137" s="12" t="str">
        <f>'[1]Capability Requirements'!B137</f>
        <v>RFT</v>
      </c>
      <c r="C137" t="str">
        <f>IF('[1]Capability Requirements'!C137&lt;&gt;"",'[1]Capability Requirements'!C137,"")</f>
        <v>D.110</v>
      </c>
      <c r="D137" s="12" t="str">
        <f>IF('[1]Capability Requirements'!D137&lt;&gt;"",'[1]Capability Requirements'!D137,"")</f>
        <v>Ability to run reports and generate analysis on project financials</v>
      </c>
      <c r="E137" t="str">
        <f>IF('[1]Capability Requirements'!E137&lt;&gt;"",'[1]Capability Requirements'!E137,"")</f>
        <v>Finance</v>
      </c>
      <c r="F137" t="str">
        <f>IF('[1]Capability Requirements'!F137&lt;&gt;"",'[1]Capability Requirements'!F137,"")</f>
        <v>4.0 Project to Result</v>
      </c>
      <c r="G137" t="str">
        <f>IF('[1]Capability Requirements'!G137&lt;&gt;"",'[1]Capability Requirements'!G137,"")</f>
        <v>P2R-030</v>
      </c>
      <c r="H137" t="str">
        <f>IF('[1]Capability Requirements'!H137&lt;&gt;"",'[1]Capability Requirements'!H137,"")</f>
        <v>P2R-030-010</v>
      </c>
      <c r="I137" t="str">
        <f>IF('[1]Capability Requirements'!I137&lt;&gt;"",'[1]Capability Requirements'!I137,"")</f>
        <v>P2R-030-010</v>
      </c>
      <c r="J137" t="str">
        <f>IF('[1]Capability Requirements'!J137&lt;&gt;"",'[1]Capability Requirements'!J137,"")</f>
        <v>M</v>
      </c>
      <c r="K137" t="str">
        <f>IF('[1]Capability Requirements'!K137&lt;&gt;"",'[1]Capability Requirements'!K137,"")</f>
        <v>Phase 1</v>
      </c>
      <c r="L137" t="str">
        <f>IF('[1]Capability Requirements'!L137&lt;&gt;"",'[1]Capability Requirements'!L137,"")</f>
        <v>Yes</v>
      </c>
      <c r="M137" t="str">
        <f>IF('[1]Capability Requirements'!M137&lt;&gt;"",'[1]Capability Requirements'!M137,"")</f>
        <v>Configuration</v>
      </c>
      <c r="N137" s="12" t="str">
        <f>IF('[1]Capability Requirements'!N137&lt;&gt;"",'[1]Capability Requirements'!N137,"")</f>
        <v/>
      </c>
      <c r="O137" t="str">
        <f>IF('[1]Capability Requirements'!P137&lt;&gt;"",'[1]Capability Requirements'!P137,"")</f>
        <v>Not Gap</v>
      </c>
      <c r="P137" s="12">
        <f>'[1]Capability Requirements'!Q137</f>
        <v>0</v>
      </c>
      <c r="Q137" s="98" t="str" cm="1">
        <f t="array" ref="Q137">IF(SUMPRODUCT(--ISNUMBER(SEARCH(";" &amp; C137 &amp; ";", ";" &amp; 'User Stories'!$F$2:$F$507 &amp; ";"))) &gt; 0, "Y", "N")</f>
        <v>Y</v>
      </c>
      <c r="R137" s="99"/>
    </row>
    <row r="138" spans="1:18" ht="32" x14ac:dyDescent="0.2">
      <c r="A138" s="12">
        <f>'[1]Capability Requirements'!A138</f>
        <v>0</v>
      </c>
      <c r="B138" s="12" t="str">
        <f>'[1]Capability Requirements'!B138</f>
        <v>RFT</v>
      </c>
      <c r="C138" t="str">
        <f>IF('[1]Capability Requirements'!C138&lt;&gt;"",'[1]Capability Requirements'!C138,"")</f>
        <v>D.111</v>
      </c>
      <c r="D138" s="12" t="str">
        <f>IF('[1]Capability Requirements'!D138&lt;&gt;"",'[1]Capability Requirements'!D138,"")</f>
        <v xml:space="preserve">Ability to flag a project for closure with status controls to block further posting of expenses. </v>
      </c>
      <c r="E138" t="str">
        <f>IF('[1]Capability Requirements'!E138&lt;&gt;"",'[1]Capability Requirements'!E138,"")</f>
        <v>Finance</v>
      </c>
      <c r="F138" t="str">
        <f>IF('[1]Capability Requirements'!F138&lt;&gt;"",'[1]Capability Requirements'!F138,"")</f>
        <v>4.0 Project to Result</v>
      </c>
      <c r="G138" t="str">
        <f>IF('[1]Capability Requirements'!G138&lt;&gt;"",'[1]Capability Requirements'!G138,"")</f>
        <v>P2R-050</v>
      </c>
      <c r="H138" t="str">
        <f>IF('[1]Capability Requirements'!H138&lt;&gt;"",'[1]Capability Requirements'!H138,"")</f>
        <v>P2R-050-020</v>
      </c>
      <c r="I138" t="str">
        <f>IF('[1]Capability Requirements'!I138&lt;&gt;"",'[1]Capability Requirements'!I138,"")</f>
        <v>P2R-050-020</v>
      </c>
      <c r="J138" t="str">
        <f>IF('[1]Capability Requirements'!J138&lt;&gt;"",'[1]Capability Requirements'!J138,"")</f>
        <v>M</v>
      </c>
      <c r="K138" t="str">
        <f>IF('[1]Capability Requirements'!K138&lt;&gt;"",'[1]Capability Requirements'!K138,"")</f>
        <v>Phase 1</v>
      </c>
      <c r="L138" t="str">
        <f>IF('[1]Capability Requirements'!L138&lt;&gt;"",'[1]Capability Requirements'!L138,"")</f>
        <v>Yes</v>
      </c>
      <c r="M138" t="str">
        <f>IF('[1]Capability Requirements'!M138&lt;&gt;"",'[1]Capability Requirements'!M138,"")</f>
        <v>Configuration</v>
      </c>
      <c r="N138" s="12" t="str">
        <f>IF('[1]Capability Requirements'!N138&lt;&gt;"",'[1]Capability Requirements'!N138,"")</f>
        <v xml:space="preserve">The "closed' project status restricts transactions from hitting the project. </v>
      </c>
      <c r="O138" t="str">
        <f>IF('[1]Capability Requirements'!P138&lt;&gt;"",'[1]Capability Requirements'!P138,"")</f>
        <v>Not Gap</v>
      </c>
      <c r="P138" s="12">
        <f>'[1]Capability Requirements'!Q138</f>
        <v>0</v>
      </c>
      <c r="Q138" s="91" t="str" cm="1">
        <f t="array" ref="Q138">IF(SUMPRODUCT(--ISNUMBER(SEARCH(";" &amp; C138 &amp; ";", ";" &amp; 'User Stories'!$F$2:$F$507 &amp; ";"))) &gt; 0, "Y", "N")</f>
        <v>Y</v>
      </c>
      <c r="R138" s="11"/>
    </row>
    <row r="139" spans="1:18" ht="16" x14ac:dyDescent="0.2">
      <c r="A139" s="12">
        <f>'[1]Capability Requirements'!A139</f>
        <v>0</v>
      </c>
      <c r="B139" s="12" t="str">
        <f>'[1]Capability Requirements'!B139</f>
        <v>RFT</v>
      </c>
      <c r="C139" t="str">
        <f>IF('[1]Capability Requirements'!C139&lt;&gt;"",'[1]Capability Requirements'!C139,"")</f>
        <v>D.112</v>
      </c>
      <c r="D139" s="12" t="str">
        <f>IF('[1]Capability Requirements'!D139&lt;&gt;"",'[1]Capability Requirements'!D139,"")</f>
        <v>Ability to set up payment terms, processes, conditions for individual suppliers</v>
      </c>
      <c r="E139" t="str">
        <f>IF('[1]Capability Requirements'!E139&lt;&gt;"",'[1]Capability Requirements'!E139,"")</f>
        <v>Finance</v>
      </c>
      <c r="F139" t="str">
        <f>IF('[1]Capability Requirements'!F139&lt;&gt;"",'[1]Capability Requirements'!F139,"")</f>
        <v>5.0 Source to Pay</v>
      </c>
      <c r="G139" t="str">
        <f>IF('[1]Capability Requirements'!G139&lt;&gt;"",'[1]Capability Requirements'!G139,"")</f>
        <v>WSS</v>
      </c>
      <c r="H139">
        <f>IF('[1]Capability Requirements'!H139&lt;&gt;"",'[1]Capability Requirements'!H139,"")</f>
        <v>0</v>
      </c>
      <c r="I139" t="e">
        <f>IF('[1]Capability Requirements'!I139&lt;&gt;"",'[1]Capability Requirements'!I139,"")</f>
        <v>#N/A</v>
      </c>
      <c r="J139" t="str">
        <f>IF('[1]Capability Requirements'!J139&lt;&gt;"",'[1]Capability Requirements'!J139,"")</f>
        <v>M</v>
      </c>
      <c r="K139" t="str">
        <f>IF('[1]Capability Requirements'!K139&lt;&gt;"",'[1]Capability Requirements'!K139,"")</f>
        <v>Phase 1</v>
      </c>
      <c r="L139" t="str">
        <f>IF('[1]Capability Requirements'!L139&lt;&gt;"",'[1]Capability Requirements'!L139,"")</f>
        <v>Yes</v>
      </c>
      <c r="M139" t="str">
        <f>IF('[1]Capability Requirements'!M139&lt;&gt;"",'[1]Capability Requirements'!M139,"")</f>
        <v>Out of the Box</v>
      </c>
      <c r="N139" s="12" t="str">
        <f>IF('[1]Capability Requirements'!N139&lt;&gt;"",'[1]Capability Requirements'!N139,"")</f>
        <v/>
      </c>
      <c r="O139" t="str">
        <f>IF('[1]Capability Requirements'!P139&lt;&gt;"",'[1]Capability Requirements'!P139,"")</f>
        <v>Not Gap</v>
      </c>
      <c r="P139" s="12">
        <f>'[1]Capability Requirements'!Q139</f>
        <v>0</v>
      </c>
      <c r="Q139" s="91" t="str" cm="1">
        <f t="array" ref="Q139">IF(SUMPRODUCT(--ISNUMBER(SEARCH(";" &amp; C139 &amp; ";", ";" &amp; 'User Stories'!$F$2:$F$507 &amp; ";"))) &gt; 0, "Y", "N")</f>
        <v>N</v>
      </c>
      <c r="R139" s="11"/>
    </row>
    <row r="140" spans="1:18" ht="16" x14ac:dyDescent="0.2">
      <c r="A140" s="12">
        <f>'[1]Capability Requirements'!A140</f>
        <v>0</v>
      </c>
      <c r="B140" s="12" t="str">
        <f>'[1]Capability Requirements'!B140</f>
        <v>RFT</v>
      </c>
      <c r="C140" t="str">
        <f>IF('[1]Capability Requirements'!C140&lt;&gt;"",'[1]Capability Requirements'!C140,"")</f>
        <v>D.113</v>
      </c>
      <c r="D140" s="12" t="str">
        <f>IF('[1]Capability Requirements'!D140&lt;&gt;"",'[1]Capability Requirements'!D140,"")</f>
        <v>Ability to drill down on payments to see invoices and purchase orders</v>
      </c>
      <c r="E140" t="str">
        <f>IF('[1]Capability Requirements'!E140&lt;&gt;"",'[1]Capability Requirements'!E140,"")</f>
        <v>Finance</v>
      </c>
      <c r="F140" t="str">
        <f>IF('[1]Capability Requirements'!F140&lt;&gt;"",'[1]Capability Requirements'!F140,"")</f>
        <v>5.0 Source to Pay</v>
      </c>
      <c r="G140" t="str">
        <f>IF('[1]Capability Requirements'!G140&lt;&gt;"",'[1]Capability Requirements'!G140,"")</f>
        <v>S2P-100</v>
      </c>
      <c r="H140" t="str">
        <f>IF('[1]Capability Requirements'!H140&lt;&gt;"",'[1]Capability Requirements'!H140,"")</f>
        <v>S2P-100-010</v>
      </c>
      <c r="I140" t="str">
        <f>IF('[1]Capability Requirements'!I140&lt;&gt;"",'[1]Capability Requirements'!I140,"")</f>
        <v>S2P-100-010</v>
      </c>
      <c r="J140" t="str">
        <f>IF('[1]Capability Requirements'!J140&lt;&gt;"",'[1]Capability Requirements'!J140,"")</f>
        <v>M</v>
      </c>
      <c r="K140" t="str">
        <f>IF('[1]Capability Requirements'!K140&lt;&gt;"",'[1]Capability Requirements'!K140,"")</f>
        <v>Phase 1</v>
      </c>
      <c r="L140" t="str">
        <f>IF('[1]Capability Requirements'!L140&lt;&gt;"",'[1]Capability Requirements'!L140,"")</f>
        <v>Yes</v>
      </c>
      <c r="M140" t="str">
        <f>IF('[1]Capability Requirements'!M140&lt;&gt;"",'[1]Capability Requirements'!M140,"")</f>
        <v>Out of the Box</v>
      </c>
      <c r="N140" s="12" t="str">
        <f>IF('[1]Capability Requirements'!N140&lt;&gt;"",'[1]Capability Requirements'!N140,"")</f>
        <v/>
      </c>
      <c r="O140" t="str">
        <f>IF('[1]Capability Requirements'!P140&lt;&gt;"",'[1]Capability Requirements'!P140,"")</f>
        <v>Not Gap</v>
      </c>
      <c r="P140" s="12">
        <f>'[1]Capability Requirements'!Q140</f>
        <v>0</v>
      </c>
      <c r="Q140" s="91" t="str" cm="1">
        <f t="array" ref="Q140">IF(SUMPRODUCT(--ISNUMBER(SEARCH(";" &amp; C140 &amp; ";", ";" &amp; 'User Stories'!$F$2:$F$507 &amp; ";"))) &gt; 0, "Y", "N")</f>
        <v>Y</v>
      </c>
      <c r="R140" s="11"/>
    </row>
    <row r="141" spans="1:18" ht="16" x14ac:dyDescent="0.2">
      <c r="A141" s="12">
        <f>'[1]Capability Requirements'!A141</f>
        <v>0</v>
      </c>
      <c r="B141" s="12" t="str">
        <f>'[1]Capability Requirements'!B141</f>
        <v>RFT</v>
      </c>
      <c r="C141" t="str">
        <f>IF('[1]Capability Requirements'!C141&lt;&gt;"",'[1]Capability Requirements'!C141,"")</f>
        <v>D.114</v>
      </c>
      <c r="D141" s="12" t="str">
        <f>IF('[1]Capability Requirements'!D141&lt;&gt;"",'[1]Capability Requirements'!D141,"")</f>
        <v>Ability to view and amend purchase orders</v>
      </c>
      <c r="E141" t="str">
        <f>IF('[1]Capability Requirements'!E141&lt;&gt;"",'[1]Capability Requirements'!E141,"")</f>
        <v>Finance</v>
      </c>
      <c r="F141" t="str">
        <f>IF('[1]Capability Requirements'!F141&lt;&gt;"",'[1]Capability Requirements'!F141,"")</f>
        <v>5.0 Source to Pay</v>
      </c>
      <c r="G141" t="str">
        <f>IF('[1]Capability Requirements'!G141&lt;&gt;"",'[1]Capability Requirements'!G141,"")</f>
        <v>S2P-080</v>
      </c>
      <c r="H141" t="str">
        <f>IF('[1]Capability Requirements'!H141&lt;&gt;"",'[1]Capability Requirements'!H141,"")</f>
        <v>S2P-080-040</v>
      </c>
      <c r="I141" t="e">
        <f>IF('[1]Capability Requirements'!I141&lt;&gt;"",'[1]Capability Requirements'!I141,"")</f>
        <v>#N/A</v>
      </c>
      <c r="J141" t="str">
        <f>IF('[1]Capability Requirements'!J141&lt;&gt;"",'[1]Capability Requirements'!J141,"")</f>
        <v>M</v>
      </c>
      <c r="K141" t="str">
        <f>IF('[1]Capability Requirements'!K141&lt;&gt;"",'[1]Capability Requirements'!K141,"")</f>
        <v>Phase 1</v>
      </c>
      <c r="L141" t="str">
        <f>IF('[1]Capability Requirements'!L141&lt;&gt;"",'[1]Capability Requirements'!L141,"")</f>
        <v>Yes</v>
      </c>
      <c r="M141" t="str">
        <f>IF('[1]Capability Requirements'!M141&lt;&gt;"",'[1]Capability Requirements'!M141,"")</f>
        <v>Out of the Box</v>
      </c>
      <c r="N141" s="12" t="str">
        <f>IF('[1]Capability Requirements'!N141&lt;&gt;"",'[1]Capability Requirements'!N141,"")</f>
        <v/>
      </c>
      <c r="O141" t="str">
        <f>IF('[1]Capability Requirements'!P141&lt;&gt;"",'[1]Capability Requirements'!P141,"")</f>
        <v>Not Gap</v>
      </c>
      <c r="P141" s="12">
        <f>'[1]Capability Requirements'!Q141</f>
        <v>0</v>
      </c>
      <c r="Q141" s="91" t="str" cm="1">
        <f t="array" ref="Q141">IF(SUMPRODUCT(--ISNUMBER(SEARCH(";" &amp; C141 &amp; ";", ";" &amp; 'User Stories'!$F$2:$F$507 &amp; ";"))) &gt; 0, "Y", "N")</f>
        <v>Y</v>
      </c>
      <c r="R141" s="11"/>
    </row>
    <row r="142" spans="1:18" ht="32" x14ac:dyDescent="0.2">
      <c r="A142" s="12">
        <f>'[1]Capability Requirements'!A142</f>
        <v>0</v>
      </c>
      <c r="B142" s="12" t="str">
        <f>'[1]Capability Requirements'!B142</f>
        <v>RFT</v>
      </c>
      <c r="C142" t="str">
        <f>IF('[1]Capability Requirements'!C142&lt;&gt;"",'[1]Capability Requirements'!C142,"")</f>
        <v>D.115</v>
      </c>
      <c r="D142" s="12" t="str">
        <f>IF('[1]Capability Requirements'!D142&lt;&gt;"",'[1]Capability Requirements'!D142,"")</f>
        <v>Ability to store and amend purchase invoices</v>
      </c>
      <c r="E142" t="str">
        <f>IF('[1]Capability Requirements'!E142&lt;&gt;"",'[1]Capability Requirements'!E142,"")</f>
        <v>Finance</v>
      </c>
      <c r="F142" t="str">
        <f>IF('[1]Capability Requirements'!F142&lt;&gt;"",'[1]Capability Requirements'!F142,"")</f>
        <v>5.0 Source to Pay</v>
      </c>
      <c r="G142" t="str">
        <f>IF('[1]Capability Requirements'!G142&lt;&gt;"",'[1]Capability Requirements'!G142,"")</f>
        <v>S2P-100</v>
      </c>
      <c r="H142" t="str">
        <f>IF('[1]Capability Requirements'!H142&lt;&gt;"",'[1]Capability Requirements'!H142,"")</f>
        <v>S2P-100-010</v>
      </c>
      <c r="I142" t="str">
        <f>IF('[1]Capability Requirements'!I142&lt;&gt;"",'[1]Capability Requirements'!I142,"")</f>
        <v>S2P-100-010</v>
      </c>
      <c r="J142" t="str">
        <f>IF('[1]Capability Requirements'!J142&lt;&gt;"",'[1]Capability Requirements'!J142,"")</f>
        <v>M</v>
      </c>
      <c r="K142" t="str">
        <f>IF('[1]Capability Requirements'!K142&lt;&gt;"",'[1]Capability Requirements'!K142,"")</f>
        <v>Phase 1</v>
      </c>
      <c r="L142" t="str">
        <f>IF('[1]Capability Requirements'!L142&lt;&gt;"",'[1]Capability Requirements'!L142,"")</f>
        <v>Yes</v>
      </c>
      <c r="M142" t="str">
        <f>IF('[1]Capability Requirements'!M142&lt;&gt;"",'[1]Capability Requirements'!M142,"")</f>
        <v>Out of the Box</v>
      </c>
      <c r="N142" s="12" t="str">
        <f>IF('[1]Capability Requirements'!N142&lt;&gt;"",'[1]Capability Requirements'!N142,"")</f>
        <v>Workday Finance supports functionality to both store and when required amend purchase orders.</v>
      </c>
      <c r="O142" t="str">
        <f>IF('[1]Capability Requirements'!P142&lt;&gt;"",'[1]Capability Requirements'!P142,"")</f>
        <v>Not Gap</v>
      </c>
      <c r="P142" s="12">
        <f>'[1]Capability Requirements'!Q142</f>
        <v>0</v>
      </c>
      <c r="Q142" s="91" t="str" cm="1">
        <f t="array" ref="Q142">IF(SUMPRODUCT(--ISNUMBER(SEARCH(";" &amp; C142 &amp; ";", ";" &amp; 'User Stories'!$F$2:$F$507 &amp; ";"))) &gt; 0, "Y", "N")</f>
        <v>Y</v>
      </c>
      <c r="R142" s="11"/>
    </row>
    <row r="143" spans="1:18" ht="16" x14ac:dyDescent="0.2">
      <c r="A143" s="12">
        <f>'[1]Capability Requirements'!A143</f>
        <v>0</v>
      </c>
      <c r="B143" s="12" t="str">
        <f>'[1]Capability Requirements'!B143</f>
        <v>RFT</v>
      </c>
      <c r="C143" t="str">
        <f>IF('[1]Capability Requirements'!C143&lt;&gt;"",'[1]Capability Requirements'!C143,"")</f>
        <v>D.116</v>
      </c>
      <c r="D143" s="12" t="str">
        <f>IF('[1]Capability Requirements'!D143&lt;&gt;"",'[1]Capability Requirements'!D143,"")</f>
        <v>Ability to pay for and manage expenses using credit cards (potentially replace Concur)</v>
      </c>
      <c r="E143" t="str">
        <f>IF('[1]Capability Requirements'!E143&lt;&gt;"",'[1]Capability Requirements'!E143,"")</f>
        <v>Finance</v>
      </c>
      <c r="F143" t="str">
        <f>IF('[1]Capability Requirements'!F143&lt;&gt;"",'[1]Capability Requirements'!F143,"")</f>
        <v>5.0 Source to Pay</v>
      </c>
      <c r="G143" t="str">
        <f>IF('[1]Capability Requirements'!G143&lt;&gt;"",'[1]Capability Requirements'!G143,"")</f>
        <v/>
      </c>
      <c r="H143" t="str">
        <f>IF('[1]Capability Requirements'!H143&lt;&gt;"",'[1]Capability Requirements'!H143,"")</f>
        <v/>
      </c>
      <c r="I143" t="str">
        <f>IF('[1]Capability Requirements'!I143&lt;&gt;"",'[1]Capability Requirements'!I143,"")</f>
        <v/>
      </c>
      <c r="J143" t="str">
        <f>IF('[1]Capability Requirements'!J143&lt;&gt;"",'[1]Capability Requirements'!J143,"")</f>
        <v>M</v>
      </c>
      <c r="K143" t="str">
        <f>IF('[1]Capability Requirements'!K143&lt;&gt;"",'[1]Capability Requirements'!K143,"")</f>
        <v>Phase 2</v>
      </c>
      <c r="L143" t="str">
        <f>IF('[1]Capability Requirements'!L143&lt;&gt;"",'[1]Capability Requirements'!L143,"")</f>
        <v/>
      </c>
      <c r="M143" t="str">
        <f>IF('[1]Capability Requirements'!M143&lt;&gt;"",'[1]Capability Requirements'!M143,"")</f>
        <v/>
      </c>
      <c r="N143" s="12" t="str">
        <f>IF('[1]Capability Requirements'!N143&lt;&gt;"",'[1]Capability Requirements'!N143,"")</f>
        <v/>
      </c>
      <c r="O143" t="str">
        <f>IF('[1]Capability Requirements'!P143&lt;&gt;"",'[1]Capability Requirements'!P143,"")</f>
        <v>Future Phase Requirement</v>
      </c>
      <c r="P143" s="12">
        <f>'[1]Capability Requirements'!Q143</f>
        <v>0</v>
      </c>
      <c r="Q143" s="91" t="str" cm="1">
        <f t="array" ref="Q143">IF(SUMPRODUCT(--ISNUMBER(SEARCH(";" &amp; C143 &amp; ";", ";" &amp; 'User Stories'!$F$2:$F$507 &amp; ";"))) &gt; 0, "Y", "N")</f>
        <v>N</v>
      </c>
      <c r="R143" s="11"/>
    </row>
    <row r="144" spans="1:18" ht="16" x14ac:dyDescent="0.2">
      <c r="A144" s="12">
        <f>'[1]Capability Requirements'!A144</f>
        <v>0</v>
      </c>
      <c r="B144" s="12" t="str">
        <f>'[1]Capability Requirements'!B144</f>
        <v>RFT</v>
      </c>
      <c r="C144" t="str">
        <f>IF('[1]Capability Requirements'!C144&lt;&gt;"",'[1]Capability Requirements'!C144,"")</f>
        <v>D.117</v>
      </c>
      <c r="D144" s="12" t="str">
        <f>IF('[1]Capability Requirements'!D144&lt;&gt;"",'[1]Capability Requirements'!D144,"")</f>
        <v>Ability to reimburse expenses paid from personal cards /out of pocket cash reimbursement</v>
      </c>
      <c r="E144" t="str">
        <f>IF('[1]Capability Requirements'!E144&lt;&gt;"",'[1]Capability Requirements'!E144,"")</f>
        <v>Finance</v>
      </c>
      <c r="F144" t="str">
        <f>IF('[1]Capability Requirements'!F144&lt;&gt;"",'[1]Capability Requirements'!F144,"")</f>
        <v>5.0 Source to Pay</v>
      </c>
      <c r="G144" t="str">
        <f>IF('[1]Capability Requirements'!G144&lt;&gt;"",'[1]Capability Requirements'!G144,"")</f>
        <v/>
      </c>
      <c r="H144" t="str">
        <f>IF('[1]Capability Requirements'!H144&lt;&gt;"",'[1]Capability Requirements'!H144,"")</f>
        <v/>
      </c>
      <c r="I144" t="str">
        <f>IF('[1]Capability Requirements'!I144&lt;&gt;"",'[1]Capability Requirements'!I144,"")</f>
        <v/>
      </c>
      <c r="J144" t="str">
        <f>IF('[1]Capability Requirements'!J144&lt;&gt;"",'[1]Capability Requirements'!J144,"")</f>
        <v>M</v>
      </c>
      <c r="K144" t="str">
        <f>IF('[1]Capability Requirements'!K144&lt;&gt;"",'[1]Capability Requirements'!K144,"")</f>
        <v>Phase 2</v>
      </c>
      <c r="L144" t="str">
        <f>IF('[1]Capability Requirements'!L144&lt;&gt;"",'[1]Capability Requirements'!L144,"")</f>
        <v/>
      </c>
      <c r="M144" t="str">
        <f>IF('[1]Capability Requirements'!M144&lt;&gt;"",'[1]Capability Requirements'!M144,"")</f>
        <v/>
      </c>
      <c r="N144" s="12" t="str">
        <f>IF('[1]Capability Requirements'!N144&lt;&gt;"",'[1]Capability Requirements'!N144,"")</f>
        <v/>
      </c>
      <c r="O144" t="str">
        <f>IF('[1]Capability Requirements'!P144&lt;&gt;"",'[1]Capability Requirements'!P144,"")</f>
        <v>Future Phase Requirement</v>
      </c>
      <c r="P144" s="12">
        <f>'[1]Capability Requirements'!Q144</f>
        <v>0</v>
      </c>
      <c r="Q144" s="91" t="str" cm="1">
        <f t="array" ref="Q144">IF(SUMPRODUCT(--ISNUMBER(SEARCH(";" &amp; C144 &amp; ";", ";" &amp; 'User Stories'!$F$2:$F$507 &amp; ";"))) &gt; 0, "Y", "N")</f>
        <v>N</v>
      </c>
      <c r="R144" s="11"/>
    </row>
    <row r="145" spans="1:18" ht="16" x14ac:dyDescent="0.2">
      <c r="A145" s="12">
        <f>'[1]Capability Requirements'!A145</f>
        <v>0</v>
      </c>
      <c r="B145" s="12" t="str">
        <f>'[1]Capability Requirements'!B145</f>
        <v>RFT</v>
      </c>
      <c r="C145" t="str">
        <f>IF('[1]Capability Requirements'!C145&lt;&gt;"",'[1]Capability Requirements'!C145,"")</f>
        <v>D.118</v>
      </c>
      <c r="D145" s="12" t="str">
        <f>IF('[1]Capability Requirements'!D145&lt;&gt;"",'[1]Capability Requirements'!D145,"")</f>
        <v>Ability to integrate with an online booking tool to track expenses</v>
      </c>
      <c r="E145" t="str">
        <f>IF('[1]Capability Requirements'!E145&lt;&gt;"",'[1]Capability Requirements'!E145,"")</f>
        <v>Finance</v>
      </c>
      <c r="F145" t="str">
        <f>IF('[1]Capability Requirements'!F145&lt;&gt;"",'[1]Capability Requirements'!F145,"")</f>
        <v>5.0 Source to Pay</v>
      </c>
      <c r="G145" t="str">
        <f>IF('[1]Capability Requirements'!G145&lt;&gt;"",'[1]Capability Requirements'!G145,"")</f>
        <v/>
      </c>
      <c r="H145" t="str">
        <f>IF('[1]Capability Requirements'!H145&lt;&gt;"",'[1]Capability Requirements'!H145,"")</f>
        <v/>
      </c>
      <c r="I145" t="str">
        <f>IF('[1]Capability Requirements'!I145&lt;&gt;"",'[1]Capability Requirements'!I145,"")</f>
        <v/>
      </c>
      <c r="J145" t="str">
        <f>IF('[1]Capability Requirements'!J145&lt;&gt;"",'[1]Capability Requirements'!J145,"")</f>
        <v>M</v>
      </c>
      <c r="K145" t="str">
        <f>IF('[1]Capability Requirements'!K145&lt;&gt;"",'[1]Capability Requirements'!K145,"")</f>
        <v>Phase 2</v>
      </c>
      <c r="L145" t="str">
        <f>IF('[1]Capability Requirements'!L145&lt;&gt;"",'[1]Capability Requirements'!L145,"")</f>
        <v/>
      </c>
      <c r="M145" t="str">
        <f>IF('[1]Capability Requirements'!M145&lt;&gt;"",'[1]Capability Requirements'!M145,"")</f>
        <v/>
      </c>
      <c r="N145" s="12" t="str">
        <f>IF('[1]Capability Requirements'!N145&lt;&gt;"",'[1]Capability Requirements'!N145,"")</f>
        <v/>
      </c>
      <c r="O145" t="str">
        <f>IF('[1]Capability Requirements'!P145&lt;&gt;"",'[1]Capability Requirements'!P145,"")</f>
        <v>Future Phase Requirement</v>
      </c>
      <c r="P145" s="12">
        <f>'[1]Capability Requirements'!Q145</f>
        <v>0</v>
      </c>
      <c r="Q145" s="91" t="str" cm="1">
        <f t="array" ref="Q145">IF(SUMPRODUCT(--ISNUMBER(SEARCH(";" &amp; C145 &amp; ";", ";" &amp; 'User Stories'!$F$2:$F$507 &amp; ";"))) &gt; 0, "Y", "N")</f>
        <v>N</v>
      </c>
      <c r="R145" s="11"/>
    </row>
    <row r="146" spans="1:18" ht="16" x14ac:dyDescent="0.2">
      <c r="A146" s="12">
        <f>'[1]Capability Requirements'!A146</f>
        <v>0</v>
      </c>
      <c r="B146" s="12" t="str">
        <f>'[1]Capability Requirements'!B146</f>
        <v>RFT</v>
      </c>
      <c r="C146" t="str">
        <f>IF('[1]Capability Requirements'!C146&lt;&gt;"",'[1]Capability Requirements'!C146,"")</f>
        <v>D.119</v>
      </c>
      <c r="D146" s="12" t="str">
        <f>IF('[1]Capability Requirements'!D146&lt;&gt;"",'[1]Capability Requirements'!D146,"")</f>
        <v>Ability to receive corporate card and purchase card feeds</v>
      </c>
      <c r="E146" t="str">
        <f>IF('[1]Capability Requirements'!E146&lt;&gt;"",'[1]Capability Requirements'!E146,"")</f>
        <v>Finance</v>
      </c>
      <c r="F146" t="str">
        <f>IF('[1]Capability Requirements'!F146&lt;&gt;"",'[1]Capability Requirements'!F146,"")</f>
        <v>5.0 Source to Pay</v>
      </c>
      <c r="G146" t="str">
        <f>IF('[1]Capability Requirements'!G146&lt;&gt;"",'[1]Capability Requirements'!G146,"")</f>
        <v/>
      </c>
      <c r="H146" t="str">
        <f>IF('[1]Capability Requirements'!H146&lt;&gt;"",'[1]Capability Requirements'!H146,"")</f>
        <v/>
      </c>
      <c r="I146" t="str">
        <f>IF('[1]Capability Requirements'!I146&lt;&gt;"",'[1]Capability Requirements'!I146,"")</f>
        <v/>
      </c>
      <c r="J146" t="str">
        <f>IF('[1]Capability Requirements'!J146&lt;&gt;"",'[1]Capability Requirements'!J146,"")</f>
        <v>M</v>
      </c>
      <c r="K146" t="str">
        <f>IF('[1]Capability Requirements'!K146&lt;&gt;"",'[1]Capability Requirements'!K146,"")</f>
        <v>Phase 2</v>
      </c>
      <c r="L146" t="str">
        <f>IF('[1]Capability Requirements'!L146&lt;&gt;"",'[1]Capability Requirements'!L146,"")</f>
        <v/>
      </c>
      <c r="M146" t="str">
        <f>IF('[1]Capability Requirements'!M146&lt;&gt;"",'[1]Capability Requirements'!M146,"")</f>
        <v/>
      </c>
      <c r="N146" s="12" t="str">
        <f>IF('[1]Capability Requirements'!N146&lt;&gt;"",'[1]Capability Requirements'!N146,"")</f>
        <v/>
      </c>
      <c r="O146" t="str">
        <f>IF('[1]Capability Requirements'!P146&lt;&gt;"",'[1]Capability Requirements'!P146,"")</f>
        <v>Future Phase Requirement</v>
      </c>
      <c r="P146" s="12">
        <f>'[1]Capability Requirements'!Q146</f>
        <v>0</v>
      </c>
      <c r="Q146" s="91" t="str" cm="1">
        <f t="array" ref="Q146">IF(SUMPRODUCT(--ISNUMBER(SEARCH(";" &amp; C146 &amp; ";", ";" &amp; 'User Stories'!$F$2:$F$507 &amp; ";"))) &gt; 0, "Y", "N")</f>
        <v>N</v>
      </c>
      <c r="R146" s="11"/>
    </row>
    <row r="147" spans="1:18" ht="32" x14ac:dyDescent="0.2">
      <c r="A147" s="12">
        <f>'[1]Capability Requirements'!A147</f>
        <v>0</v>
      </c>
      <c r="B147" s="12" t="str">
        <f>'[1]Capability Requirements'!B147</f>
        <v>RFT</v>
      </c>
      <c r="C147" t="str">
        <f>IF('[1]Capability Requirements'!C147&lt;&gt;"",'[1]Capability Requirements'!C147,"")</f>
        <v>D.120</v>
      </c>
      <c r="D147" s="12" t="str">
        <f>IF('[1]Capability Requirements'!D147&lt;&gt;"",'[1]Capability Requirements'!D147,"")</f>
        <v>Ability to receive Concur inbound feeds / Ability to automate interface from expense processing tool to AP sub-ledger</v>
      </c>
      <c r="E147" t="str">
        <f>IF('[1]Capability Requirements'!E147&lt;&gt;"",'[1]Capability Requirements'!E147,"")</f>
        <v>Finance</v>
      </c>
      <c r="F147" t="str">
        <f>IF('[1]Capability Requirements'!F147&lt;&gt;"",'[1]Capability Requirements'!F147,"")</f>
        <v>5.0 Source to Pay</v>
      </c>
      <c r="G147" t="str">
        <f>IF('[1]Capability Requirements'!G147&lt;&gt;"",'[1]Capability Requirements'!G147,"")</f>
        <v>Integrations</v>
      </c>
      <c r="H147">
        <f>IF('[1]Capability Requirements'!H147&lt;&gt;"",'[1]Capability Requirements'!H147,"")</f>
        <v>0</v>
      </c>
      <c r="I147" t="e">
        <f>IF('[1]Capability Requirements'!I147&lt;&gt;"",'[1]Capability Requirements'!I147,"")</f>
        <v>#N/A</v>
      </c>
      <c r="J147" t="str">
        <f>IF('[1]Capability Requirements'!J147&lt;&gt;"",'[1]Capability Requirements'!J147,"")</f>
        <v>M</v>
      </c>
      <c r="K147" t="str">
        <f>IF('[1]Capability Requirements'!K147&lt;&gt;"",'[1]Capability Requirements'!K147,"")</f>
        <v>Phase 1</v>
      </c>
      <c r="L147" t="str">
        <f>IF('[1]Capability Requirements'!L147&lt;&gt;"",'[1]Capability Requirements'!L147,"")</f>
        <v>Yes</v>
      </c>
      <c r="M147" t="str">
        <f>IF('[1]Capability Requirements'!M147&lt;&gt;"",'[1]Capability Requirements'!M147,"")</f>
        <v>Configuration</v>
      </c>
      <c r="N147" s="12" t="str">
        <f>IF('[1]Capability Requirements'!N147&lt;&gt;"",'[1]Capability Requirements'!N147,"")</f>
        <v>Integration in Scope</v>
      </c>
      <c r="O147" t="str">
        <f>IF('[1]Capability Requirements'!P147&lt;&gt;"",'[1]Capability Requirements'!P147,"")</f>
        <v>Not Gap</v>
      </c>
      <c r="P147" s="12">
        <f>'[1]Capability Requirements'!Q147</f>
        <v>0</v>
      </c>
      <c r="Q147" s="91" t="str" cm="1">
        <f t="array" ref="Q147">IF(SUMPRODUCT(--ISNUMBER(SEARCH(";" &amp; C147 &amp; ";", ";" &amp; 'User Stories'!$F$2:$F$507 &amp; ";"))) &gt; 0, "Y", "N")</f>
        <v>N</v>
      </c>
      <c r="R147" s="11"/>
    </row>
    <row r="148" spans="1:18" ht="32" x14ac:dyDescent="0.2">
      <c r="A148" s="12">
        <f>'[1]Capability Requirements'!A148</f>
        <v>0</v>
      </c>
      <c r="B148" s="12" t="str">
        <f>'[1]Capability Requirements'!B148</f>
        <v>RFT</v>
      </c>
      <c r="C148" t="str">
        <f>IF('[1]Capability Requirements'!C148&lt;&gt;"",'[1]Capability Requirements'!C148,"")</f>
        <v>D.121</v>
      </c>
      <c r="D148" s="12" t="str">
        <f>IF('[1]Capability Requirements'!D148&lt;&gt;"",'[1]Capability Requirements'!D148,"")</f>
        <v>Ability to match Concur and card feeds to process expense entries into respective expense lines and Cost Centres</v>
      </c>
      <c r="E148" t="str">
        <f>IF('[1]Capability Requirements'!E148&lt;&gt;"",'[1]Capability Requirements'!E148,"")</f>
        <v>Finance</v>
      </c>
      <c r="F148" t="str">
        <f>IF('[1]Capability Requirements'!F148&lt;&gt;"",'[1]Capability Requirements'!F148,"")</f>
        <v>5.0 Source to Pay</v>
      </c>
      <c r="G148" t="str">
        <f>IF('[1]Capability Requirements'!G148&lt;&gt;"",'[1]Capability Requirements'!G148,"")</f>
        <v>Integrations</v>
      </c>
      <c r="H148">
        <f>IF('[1]Capability Requirements'!H148&lt;&gt;"",'[1]Capability Requirements'!H148,"")</f>
        <v>0</v>
      </c>
      <c r="I148" t="e">
        <f>IF('[1]Capability Requirements'!I148&lt;&gt;"",'[1]Capability Requirements'!I148,"")</f>
        <v>#N/A</v>
      </c>
      <c r="J148" t="str">
        <f>IF('[1]Capability Requirements'!J148&lt;&gt;"",'[1]Capability Requirements'!J148,"")</f>
        <v>S</v>
      </c>
      <c r="K148" t="str">
        <f>IF('[1]Capability Requirements'!K148&lt;&gt;"",'[1]Capability Requirements'!K148,"")</f>
        <v>Phase 1</v>
      </c>
      <c r="L148" t="str">
        <f>IF('[1]Capability Requirements'!L148&lt;&gt;"",'[1]Capability Requirements'!L148,"")</f>
        <v>Yes</v>
      </c>
      <c r="M148" t="str">
        <f>IF('[1]Capability Requirements'!M148&lt;&gt;"",'[1]Capability Requirements'!M148,"")</f>
        <v>Configuration</v>
      </c>
      <c r="N148" s="12" t="str">
        <f>IF('[1]Capability Requirements'!N148&lt;&gt;"",'[1]Capability Requirements'!N148,"")</f>
        <v/>
      </c>
      <c r="O148" t="str">
        <f>IF('[1]Capability Requirements'!P148&lt;&gt;"",'[1]Capability Requirements'!P148,"")</f>
        <v>Not Gap</v>
      </c>
      <c r="P148" s="12">
        <f>'[1]Capability Requirements'!Q148</f>
        <v>0</v>
      </c>
      <c r="Q148" s="91" t="str" cm="1">
        <f t="array" ref="Q148">IF(SUMPRODUCT(--ISNUMBER(SEARCH(";" &amp; C148 &amp; ";", ";" &amp; 'User Stories'!$F$2:$F$507 &amp; ";"))) &gt; 0, "Y", "N")</f>
        <v>N</v>
      </c>
      <c r="R148" s="11"/>
    </row>
    <row r="149" spans="1:18" ht="16" x14ac:dyDescent="0.2">
      <c r="A149" s="12">
        <f>'[1]Capability Requirements'!A149</f>
        <v>0</v>
      </c>
      <c r="B149" s="12" t="str">
        <f>'[1]Capability Requirements'!B149</f>
        <v>RFT</v>
      </c>
      <c r="C149" t="str">
        <f>IF('[1]Capability Requirements'!C149&lt;&gt;"",'[1]Capability Requirements'!C149,"")</f>
        <v>D.122</v>
      </c>
      <c r="D149" s="12" t="str">
        <f>IF('[1]Capability Requirements'!D149&lt;&gt;"",'[1]Capability Requirements'!D149,"")</f>
        <v>Ability to load cards onto the system</v>
      </c>
      <c r="E149" t="str">
        <f>IF('[1]Capability Requirements'!E149&lt;&gt;"",'[1]Capability Requirements'!E149,"")</f>
        <v>Finance</v>
      </c>
      <c r="F149" t="str">
        <f>IF('[1]Capability Requirements'!F149&lt;&gt;"",'[1]Capability Requirements'!F149,"")</f>
        <v>5.0 Source to Pay</v>
      </c>
      <c r="G149" t="str">
        <f>IF('[1]Capability Requirements'!G149&lt;&gt;"",'[1]Capability Requirements'!G149,"")</f>
        <v/>
      </c>
      <c r="H149" t="str">
        <f>IF('[1]Capability Requirements'!H149&lt;&gt;"",'[1]Capability Requirements'!H149,"")</f>
        <v/>
      </c>
      <c r="I149" t="str">
        <f>IF('[1]Capability Requirements'!I149&lt;&gt;"",'[1]Capability Requirements'!I149,"")</f>
        <v/>
      </c>
      <c r="J149" t="str">
        <f>IF('[1]Capability Requirements'!J149&lt;&gt;"",'[1]Capability Requirements'!J149,"")</f>
        <v>S</v>
      </c>
      <c r="K149" t="str">
        <f>IF('[1]Capability Requirements'!K149&lt;&gt;"",'[1]Capability Requirements'!K149,"")</f>
        <v>Phase 2</v>
      </c>
      <c r="L149" t="str">
        <f>IF('[1]Capability Requirements'!L149&lt;&gt;"",'[1]Capability Requirements'!L149,"")</f>
        <v/>
      </c>
      <c r="M149" t="str">
        <f>IF('[1]Capability Requirements'!M149&lt;&gt;"",'[1]Capability Requirements'!M149,"")</f>
        <v/>
      </c>
      <c r="N149" s="12" t="str">
        <f>IF('[1]Capability Requirements'!N149&lt;&gt;"",'[1]Capability Requirements'!N149,"")</f>
        <v/>
      </c>
      <c r="O149" t="str">
        <f>IF('[1]Capability Requirements'!P149&lt;&gt;"",'[1]Capability Requirements'!P149,"")</f>
        <v>Future Phase Requirement</v>
      </c>
      <c r="P149" s="12">
        <f>'[1]Capability Requirements'!Q149</f>
        <v>0</v>
      </c>
      <c r="Q149" s="91" t="str" cm="1">
        <f t="array" ref="Q149">IF(SUMPRODUCT(--ISNUMBER(SEARCH(";" &amp; C149 &amp; ";", ";" &amp; 'User Stories'!$F$2:$F$507 &amp; ";"))) &gt; 0, "Y", "N")</f>
        <v>N</v>
      </c>
      <c r="R149" s="11"/>
    </row>
    <row r="150" spans="1:18" ht="16" x14ac:dyDescent="0.2">
      <c r="A150" s="12">
        <f>'[1]Capability Requirements'!A150</f>
        <v>0</v>
      </c>
      <c r="B150" s="12" t="str">
        <f>'[1]Capability Requirements'!B150</f>
        <v>RFT</v>
      </c>
      <c r="C150" t="str">
        <f>IF('[1]Capability Requirements'!C150&lt;&gt;"",'[1]Capability Requirements'!C150,"")</f>
        <v>D.123</v>
      </c>
      <c r="D150" s="12" t="str">
        <f>IF('[1]Capability Requirements'!D150&lt;&gt;"",'[1]Capability Requirements'!D150,"")</f>
        <v>Ability to close AP subledger and reconcile with the GL</v>
      </c>
      <c r="E150" t="str">
        <f>IF('[1]Capability Requirements'!E150&lt;&gt;"",'[1]Capability Requirements'!E150,"")</f>
        <v>Finance</v>
      </c>
      <c r="F150" t="str">
        <f>IF('[1]Capability Requirements'!F150&lt;&gt;"",'[1]Capability Requirements'!F150,"")</f>
        <v>5.0 Source to Pay</v>
      </c>
      <c r="G150" t="str">
        <f>IF('[1]Capability Requirements'!G150&lt;&gt;"",'[1]Capability Requirements'!G150,"")</f>
        <v>R2R-030</v>
      </c>
      <c r="H150" t="str">
        <f>IF('[1]Capability Requirements'!H150&lt;&gt;"",'[1]Capability Requirements'!H150,"")</f>
        <v>R2R-030-040</v>
      </c>
      <c r="I150" t="e">
        <f>IF('[1]Capability Requirements'!I150&lt;&gt;"",'[1]Capability Requirements'!I150,"")</f>
        <v>#N/A</v>
      </c>
      <c r="J150" t="str">
        <f>IF('[1]Capability Requirements'!J150&lt;&gt;"",'[1]Capability Requirements'!J150,"")</f>
        <v>M</v>
      </c>
      <c r="K150" t="str">
        <f>IF('[1]Capability Requirements'!K150&lt;&gt;"",'[1]Capability Requirements'!K150,"")</f>
        <v>Phase 1</v>
      </c>
      <c r="L150" t="str">
        <f>IF('[1]Capability Requirements'!L150&lt;&gt;"",'[1]Capability Requirements'!L150,"")</f>
        <v>Yes</v>
      </c>
      <c r="M150" t="str">
        <f>IF('[1]Capability Requirements'!M150&lt;&gt;"",'[1]Capability Requirements'!M150,"")</f>
        <v>Out of the Box</v>
      </c>
      <c r="N150" s="12" t="str">
        <f>IF('[1]Capability Requirements'!N150&lt;&gt;"",'[1]Capability Requirements'!N150,"")</f>
        <v/>
      </c>
      <c r="O150" t="str">
        <f>IF('[1]Capability Requirements'!P150&lt;&gt;"",'[1]Capability Requirements'!P150,"")</f>
        <v>Not Gap</v>
      </c>
      <c r="P150" s="12">
        <f>'[1]Capability Requirements'!Q150</f>
        <v>0</v>
      </c>
      <c r="Q150" s="91" t="str" cm="1">
        <f t="array" ref="Q150">IF(SUMPRODUCT(--ISNUMBER(SEARCH(";" &amp; C150 &amp; ";", ";" &amp; 'User Stories'!$F$2:$F$507 &amp; ";"))) &gt; 0, "Y", "N")</f>
        <v>N</v>
      </c>
      <c r="R150" s="11"/>
    </row>
    <row r="151" spans="1:18" ht="16" x14ac:dyDescent="0.2">
      <c r="A151" s="12">
        <f>'[1]Capability Requirements'!A151</f>
        <v>0</v>
      </c>
      <c r="B151" s="12" t="str">
        <f>'[1]Capability Requirements'!B151</f>
        <v>RFT</v>
      </c>
      <c r="C151" t="str">
        <f>IF('[1]Capability Requirements'!C151&lt;&gt;"",'[1]Capability Requirements'!C151,"")</f>
        <v>D.124</v>
      </c>
      <c r="D151" s="12" t="str">
        <f>IF('[1]Capability Requirements'!D151&lt;&gt;"",'[1]Capability Requirements'!D151,"")</f>
        <v>Ability to conduct AP reconciliations</v>
      </c>
      <c r="E151" t="str">
        <f>IF('[1]Capability Requirements'!E151&lt;&gt;"",'[1]Capability Requirements'!E151,"")</f>
        <v>Finance</v>
      </c>
      <c r="F151" t="str">
        <f>IF('[1]Capability Requirements'!F151&lt;&gt;"",'[1]Capability Requirements'!F151,"")</f>
        <v>5.0 Source to Pay</v>
      </c>
      <c r="G151" t="str">
        <f>IF('[1]Capability Requirements'!G151&lt;&gt;"",'[1]Capability Requirements'!G151,"")</f>
        <v>S2P-020</v>
      </c>
      <c r="H151" t="str">
        <f>IF('[1]Capability Requirements'!H151&lt;&gt;"",'[1]Capability Requirements'!H151,"")</f>
        <v>S2P-020-020</v>
      </c>
      <c r="I151" t="e">
        <f>IF('[1]Capability Requirements'!I151&lt;&gt;"",'[1]Capability Requirements'!I151,"")</f>
        <v>#N/A</v>
      </c>
      <c r="J151" t="str">
        <f>IF('[1]Capability Requirements'!J151&lt;&gt;"",'[1]Capability Requirements'!J151,"")</f>
        <v>M</v>
      </c>
      <c r="K151" t="str">
        <f>IF('[1]Capability Requirements'!K151&lt;&gt;"",'[1]Capability Requirements'!K151,"")</f>
        <v>Phase 1</v>
      </c>
      <c r="L151" t="str">
        <f>IF('[1]Capability Requirements'!L151&lt;&gt;"",'[1]Capability Requirements'!L151,"")</f>
        <v>Yes</v>
      </c>
      <c r="M151" t="str">
        <f>IF('[1]Capability Requirements'!M151&lt;&gt;"",'[1]Capability Requirements'!M151,"")</f>
        <v>Out of the Box</v>
      </c>
      <c r="N151" s="12" t="str">
        <f>IF('[1]Capability Requirements'!N151&lt;&gt;"",'[1]Capability Requirements'!N151,"")</f>
        <v/>
      </c>
      <c r="O151" t="str">
        <f>IF('[1]Capability Requirements'!P151&lt;&gt;"",'[1]Capability Requirements'!P151,"")</f>
        <v>Not Gap</v>
      </c>
      <c r="P151" s="12">
        <f>'[1]Capability Requirements'!Q151</f>
        <v>0</v>
      </c>
      <c r="Q151" s="91" t="str" cm="1">
        <f t="array" ref="Q151">IF(SUMPRODUCT(--ISNUMBER(SEARCH(";" &amp; C151 &amp; ";", ";" &amp; 'User Stories'!$F$2:$F$507 &amp; ";"))) &gt; 0, "Y", "N")</f>
        <v>N</v>
      </c>
      <c r="R151" s="11"/>
    </row>
    <row r="152" spans="1:18" ht="16" x14ac:dyDescent="0.2">
      <c r="A152" s="12">
        <f>'[1]Capability Requirements'!A152</f>
        <v>0</v>
      </c>
      <c r="B152" s="12" t="str">
        <f>'[1]Capability Requirements'!B152</f>
        <v>RFT</v>
      </c>
      <c r="C152" t="str">
        <f>IF('[1]Capability Requirements'!C152&lt;&gt;"",'[1]Capability Requirements'!C152,"")</f>
        <v>D.125</v>
      </c>
      <c r="D152" s="12" t="str">
        <f>IF('[1]Capability Requirements'!D152&lt;&gt;"",'[1]Capability Requirements'!D152,"")</f>
        <v>Ability to accrue and update GRNI (Goods Received Not Invoiced)</v>
      </c>
      <c r="E152" t="str">
        <f>IF('[1]Capability Requirements'!E152&lt;&gt;"",'[1]Capability Requirements'!E152,"")</f>
        <v>Finance</v>
      </c>
      <c r="F152" t="str">
        <f>IF('[1]Capability Requirements'!F152&lt;&gt;"",'[1]Capability Requirements'!F152,"")</f>
        <v>5.0 Source to Pay</v>
      </c>
      <c r="G152" t="str">
        <f>IF('[1]Capability Requirements'!G152&lt;&gt;"",'[1]Capability Requirements'!G152,"")</f>
        <v>S2P-130</v>
      </c>
      <c r="H152" t="str">
        <f>IF('[1]Capability Requirements'!H152&lt;&gt;"",'[1]Capability Requirements'!H152,"")</f>
        <v>S2P-130-030</v>
      </c>
      <c r="I152" t="str">
        <f>IF('[1]Capability Requirements'!I152&lt;&gt;"",'[1]Capability Requirements'!I152,"")</f>
        <v>S2P-130-030</v>
      </c>
      <c r="J152" t="str">
        <f>IF('[1]Capability Requirements'!J152&lt;&gt;"",'[1]Capability Requirements'!J152,"")</f>
        <v>M</v>
      </c>
      <c r="K152" t="str">
        <f>IF('[1]Capability Requirements'!K152&lt;&gt;"",'[1]Capability Requirements'!K152,"")</f>
        <v>Phase 1</v>
      </c>
      <c r="L152" t="str">
        <f>IF('[1]Capability Requirements'!L152&lt;&gt;"",'[1]Capability Requirements'!L152,"")</f>
        <v>Yes</v>
      </c>
      <c r="M152" t="str">
        <f>IF('[1]Capability Requirements'!M152&lt;&gt;"",'[1]Capability Requirements'!M152,"")</f>
        <v>Out of the Box</v>
      </c>
      <c r="N152" s="12" t="str">
        <f>IF('[1]Capability Requirements'!N152&lt;&gt;"",'[1]Capability Requirements'!N152,"")</f>
        <v/>
      </c>
      <c r="O152" t="str">
        <f>IF('[1]Capability Requirements'!P152&lt;&gt;"",'[1]Capability Requirements'!P152,"")</f>
        <v>Not Gap</v>
      </c>
      <c r="P152" s="12">
        <f>'[1]Capability Requirements'!Q152</f>
        <v>0</v>
      </c>
      <c r="Q152" s="91" t="str" cm="1">
        <f t="array" ref="Q152">IF(SUMPRODUCT(--ISNUMBER(SEARCH(";" &amp; C152 &amp; ";", ";" &amp; 'User Stories'!$F$2:$F$507 &amp; ";"))) &gt; 0, "Y", "N")</f>
        <v>Y</v>
      </c>
      <c r="R152" s="11"/>
    </row>
    <row r="153" spans="1:18" ht="32" x14ac:dyDescent="0.2">
      <c r="A153" s="12">
        <f>'[1]Capability Requirements'!A153</f>
        <v>0</v>
      </c>
      <c r="B153" s="12" t="str">
        <f>'[1]Capability Requirements'!B153</f>
        <v>RFT</v>
      </c>
      <c r="C153" t="str">
        <f>IF('[1]Capability Requirements'!C153&lt;&gt;"",'[1]Capability Requirements'!C153,"")</f>
        <v>D.126</v>
      </c>
      <c r="D153" s="12" t="str">
        <f>IF('[1]Capability Requirements'!D153&lt;&gt;"",'[1]Capability Requirements'!D153,"")</f>
        <v xml:space="preserve">Ability to generate performance reports (i.e. productivity report) with ease of use slice and dice functionality </v>
      </c>
      <c r="E153" t="str">
        <f>IF('[1]Capability Requirements'!E153&lt;&gt;"",'[1]Capability Requirements'!E153,"")</f>
        <v>Finance</v>
      </c>
      <c r="F153" t="str">
        <f>IF('[1]Capability Requirements'!F153&lt;&gt;"",'[1]Capability Requirements'!F153,"")</f>
        <v>5.0 Source to Pay</v>
      </c>
      <c r="G153" t="str">
        <f>IF('[1]Capability Requirements'!G153&lt;&gt;"",'[1]Capability Requirements'!G153,"")</f>
        <v>S2P-020</v>
      </c>
      <c r="H153" t="str">
        <f>IF('[1]Capability Requirements'!H153&lt;&gt;"",'[1]Capability Requirements'!H153,"")</f>
        <v>S2P-020-020</v>
      </c>
      <c r="I153" t="e">
        <f>IF('[1]Capability Requirements'!I153&lt;&gt;"",'[1]Capability Requirements'!I153,"")</f>
        <v>#N/A</v>
      </c>
      <c r="J153" t="str">
        <f>IF('[1]Capability Requirements'!J153&lt;&gt;"",'[1]Capability Requirements'!J153,"")</f>
        <v>M</v>
      </c>
      <c r="K153" t="str">
        <f>IF('[1]Capability Requirements'!K153&lt;&gt;"",'[1]Capability Requirements'!K153,"")</f>
        <v>Phase 1</v>
      </c>
      <c r="L153" t="str">
        <f>IF('[1]Capability Requirements'!L153&lt;&gt;"",'[1]Capability Requirements'!L153,"")</f>
        <v>Yes</v>
      </c>
      <c r="M153" t="str">
        <f>IF('[1]Capability Requirements'!M153&lt;&gt;"",'[1]Capability Requirements'!M153,"")</f>
        <v>Configuration</v>
      </c>
      <c r="N153" s="12" t="str">
        <f>IF('[1]Capability Requirements'!N153&lt;&gt;"",'[1]Capability Requirements'!N153,"")</f>
        <v>Workday Finance supports reporting on spend which can be broken down in a variety of ways.</v>
      </c>
      <c r="O153" t="str">
        <f>IF('[1]Capability Requirements'!P153&lt;&gt;"",'[1]Capability Requirements'!P153,"")</f>
        <v>Not Gap</v>
      </c>
      <c r="P153" s="12">
        <f>'[1]Capability Requirements'!Q153</f>
        <v>0</v>
      </c>
      <c r="Q153" s="91" t="str" cm="1">
        <f t="array" ref="Q153">IF(SUMPRODUCT(--ISNUMBER(SEARCH(";" &amp; C153 &amp; ";", ";" &amp; 'User Stories'!$F$2:$F$507 &amp; ";"))) &gt; 0, "Y", "N")</f>
        <v>N</v>
      </c>
      <c r="R153" s="11"/>
    </row>
    <row r="154" spans="1:18" ht="48" x14ac:dyDescent="0.2">
      <c r="A154" s="12">
        <f>'[1]Capability Requirements'!A154</f>
        <v>0</v>
      </c>
      <c r="B154" s="12" t="str">
        <f>'[1]Capability Requirements'!B154</f>
        <v>RFT</v>
      </c>
      <c r="C154" t="str">
        <f>IF('[1]Capability Requirements'!C154&lt;&gt;"",'[1]Capability Requirements'!C154,"")</f>
        <v>D.127</v>
      </c>
      <c r="D154" s="12" t="str">
        <f>IF('[1]Capability Requirements'!D154&lt;&gt;"",'[1]Capability Requirements'!D154,"")</f>
        <v>Ability to run reports on requisitions and purchase orders to identify opportunities for potential consolidation of spend or supplier substitutions</v>
      </c>
      <c r="E154" t="str">
        <f>IF('[1]Capability Requirements'!E154&lt;&gt;"",'[1]Capability Requirements'!E154,"")</f>
        <v>Finance</v>
      </c>
      <c r="F154" t="str">
        <f>IF('[1]Capability Requirements'!F154&lt;&gt;"",'[1]Capability Requirements'!F154,"")</f>
        <v>5.0 Source to Pay</v>
      </c>
      <c r="G154" t="str">
        <f>IF('[1]Capability Requirements'!G154&lt;&gt;"",'[1]Capability Requirements'!G154,"")</f>
        <v>S2P-080</v>
      </c>
      <c r="H154" t="str">
        <f>IF('[1]Capability Requirements'!H154&lt;&gt;"",'[1]Capability Requirements'!H154,"")</f>
        <v>S2P-080-030</v>
      </c>
      <c r="I154" t="str">
        <f>IF('[1]Capability Requirements'!I154&lt;&gt;"",'[1]Capability Requirements'!I154,"")</f>
        <v>S2P-080-030</v>
      </c>
      <c r="J154" t="str">
        <f>IF('[1]Capability Requirements'!J154&lt;&gt;"",'[1]Capability Requirements'!J154,"")</f>
        <v>M</v>
      </c>
      <c r="K154" t="str">
        <f>IF('[1]Capability Requirements'!K154&lt;&gt;"",'[1]Capability Requirements'!K154,"")</f>
        <v>Phase 1</v>
      </c>
      <c r="L154" t="str">
        <f>IF('[1]Capability Requirements'!L154&lt;&gt;"",'[1]Capability Requirements'!L154,"")</f>
        <v>Yes</v>
      </c>
      <c r="M154" t="str">
        <f>IF('[1]Capability Requirements'!M154&lt;&gt;"",'[1]Capability Requirements'!M154,"")</f>
        <v>Out of the Box</v>
      </c>
      <c r="N154" s="12" t="str">
        <f>IF('[1]Capability Requirements'!N154&lt;&gt;"",'[1]Capability Requirements'!N154,"")</f>
        <v>Workday Finance supports reporting on requisitions and purchase orders which could be used to consolidate spend or supplier substitutions.</v>
      </c>
      <c r="O154" t="str">
        <f>IF('[1]Capability Requirements'!P154&lt;&gt;"",'[1]Capability Requirements'!P154,"")</f>
        <v>Not Gap</v>
      </c>
      <c r="P154" s="12">
        <f>'[1]Capability Requirements'!Q154</f>
        <v>0</v>
      </c>
      <c r="Q154" s="91" t="str" cm="1">
        <f t="array" ref="Q154">IF(SUMPRODUCT(--ISNUMBER(SEARCH(";" &amp; C154 &amp; ";", ";" &amp; 'User Stories'!$F$2:$F$507 &amp; ";"))) &gt; 0, "Y", "N")</f>
        <v>Y</v>
      </c>
      <c r="R154" s="11"/>
    </row>
    <row r="155" spans="1:18" ht="16" x14ac:dyDescent="0.2">
      <c r="A155" s="12">
        <f>'[1]Capability Requirements'!A155</f>
        <v>0</v>
      </c>
      <c r="B155" s="12" t="str">
        <f>'[1]Capability Requirements'!B155</f>
        <v>RFT</v>
      </c>
      <c r="C155" t="str">
        <f>IF('[1]Capability Requirements'!C155&lt;&gt;"",'[1]Capability Requirements'!C155,"")</f>
        <v>D.128</v>
      </c>
      <c r="D155" s="12" t="str">
        <f>IF('[1]Capability Requirements'!D155&lt;&gt;"",'[1]Capability Requirements'!D155,"")</f>
        <v>Ability to prepare purchase order reporting and analytics</v>
      </c>
      <c r="E155" t="str">
        <f>IF('[1]Capability Requirements'!E155&lt;&gt;"",'[1]Capability Requirements'!E155,"")</f>
        <v>Finance</v>
      </c>
      <c r="F155" t="str">
        <f>IF('[1]Capability Requirements'!F155&lt;&gt;"",'[1]Capability Requirements'!F155,"")</f>
        <v>5.0 Source to Pay</v>
      </c>
      <c r="G155" t="str">
        <f>IF('[1]Capability Requirements'!G155&lt;&gt;"",'[1]Capability Requirements'!G155,"")</f>
        <v>S2P-080</v>
      </c>
      <c r="H155" t="str">
        <f>IF('[1]Capability Requirements'!H155&lt;&gt;"",'[1]Capability Requirements'!H155,"")</f>
        <v>S2P-080-030</v>
      </c>
      <c r="I155" t="str">
        <f>IF('[1]Capability Requirements'!I155&lt;&gt;"",'[1]Capability Requirements'!I155,"")</f>
        <v>S2P-080-030</v>
      </c>
      <c r="J155" t="str">
        <f>IF('[1]Capability Requirements'!J155&lt;&gt;"",'[1]Capability Requirements'!J155,"")</f>
        <v>M</v>
      </c>
      <c r="K155" t="str">
        <f>IF('[1]Capability Requirements'!K155&lt;&gt;"",'[1]Capability Requirements'!K155,"")</f>
        <v>Phase 1</v>
      </c>
      <c r="L155" t="str">
        <f>IF('[1]Capability Requirements'!L155&lt;&gt;"",'[1]Capability Requirements'!L155,"")</f>
        <v>Yes</v>
      </c>
      <c r="M155" t="str">
        <f>IF('[1]Capability Requirements'!M155&lt;&gt;"",'[1]Capability Requirements'!M155,"")</f>
        <v>Out of the Box</v>
      </c>
      <c r="N155" s="12" t="str">
        <f>IF('[1]Capability Requirements'!N155&lt;&gt;"",'[1]Capability Requirements'!N155,"")</f>
        <v>Workday Finance supports reporting on purchase orders.</v>
      </c>
      <c r="O155" t="str">
        <f>IF('[1]Capability Requirements'!P155&lt;&gt;"",'[1]Capability Requirements'!P155,"")</f>
        <v>Not Gap</v>
      </c>
      <c r="P155" s="12">
        <f>'[1]Capability Requirements'!Q155</f>
        <v>0</v>
      </c>
      <c r="Q155" s="91" t="str" cm="1">
        <f t="array" ref="Q155">IF(SUMPRODUCT(--ISNUMBER(SEARCH(";" &amp; C155 &amp; ";", ";" &amp; 'User Stories'!$F$2:$F$507 &amp; ";"))) &gt; 0, "Y", "N")</f>
        <v>Y</v>
      </c>
      <c r="R155" s="11"/>
    </row>
    <row r="156" spans="1:18" ht="32" x14ac:dyDescent="0.2">
      <c r="A156" s="12">
        <f>'[1]Capability Requirements'!A156</f>
        <v>0</v>
      </c>
      <c r="B156" s="12" t="str">
        <f>'[1]Capability Requirements'!B156</f>
        <v>RFT</v>
      </c>
      <c r="C156" t="str">
        <f>IF('[1]Capability Requirements'!C156&lt;&gt;"",'[1]Capability Requirements'!C156,"")</f>
        <v>D.129</v>
      </c>
      <c r="D156" s="12" t="str">
        <f>IF('[1]Capability Requirements'!D156&lt;&gt;"",'[1]Capability Requirements'!D156,"")</f>
        <v>Ability to generate a productivity report to track parameters e.g. amount of invoices processed in a day</v>
      </c>
      <c r="E156" t="str">
        <f>IF('[1]Capability Requirements'!E156&lt;&gt;"",'[1]Capability Requirements'!E156,"")</f>
        <v>Finance</v>
      </c>
      <c r="F156" t="str">
        <f>IF('[1]Capability Requirements'!F156&lt;&gt;"",'[1]Capability Requirements'!F156,"")</f>
        <v>5.0 Source to Pay</v>
      </c>
      <c r="G156" t="str">
        <f>IF('[1]Capability Requirements'!G156&lt;&gt;"",'[1]Capability Requirements'!G156,"")</f>
        <v>S2P-020</v>
      </c>
      <c r="H156" t="str">
        <f>IF('[1]Capability Requirements'!H156&lt;&gt;"",'[1]Capability Requirements'!H156,"")</f>
        <v>S2P-020-020</v>
      </c>
      <c r="I156" t="e">
        <f>IF('[1]Capability Requirements'!I156&lt;&gt;"",'[1]Capability Requirements'!I156,"")</f>
        <v>#N/A</v>
      </c>
      <c r="J156" t="str">
        <f>IF('[1]Capability Requirements'!J156&lt;&gt;"",'[1]Capability Requirements'!J156,"")</f>
        <v>S</v>
      </c>
      <c r="K156" t="str">
        <f>IF('[1]Capability Requirements'!K156&lt;&gt;"",'[1]Capability Requirements'!K156,"")</f>
        <v>Phase 1</v>
      </c>
      <c r="L156" t="str">
        <f>IF('[1]Capability Requirements'!L156&lt;&gt;"",'[1]Capability Requirements'!L156,"")</f>
        <v>Yes</v>
      </c>
      <c r="M156" t="str">
        <f>IF('[1]Capability Requirements'!M156&lt;&gt;"",'[1]Capability Requirements'!M156,"")</f>
        <v>Configuration</v>
      </c>
      <c r="N156" s="12" t="str">
        <f>IF('[1]Capability Requirements'!N156&lt;&gt;"",'[1]Capability Requirements'!N156,"")</f>
        <v>Workday Finance supports reporting on fields such as invoice aging days to measure efficiency/productivity</v>
      </c>
      <c r="O156" t="str">
        <f>IF('[1]Capability Requirements'!P156&lt;&gt;"",'[1]Capability Requirements'!P156,"")</f>
        <v>Not Gap</v>
      </c>
      <c r="P156" s="12">
        <f>'[1]Capability Requirements'!Q156</f>
        <v>0</v>
      </c>
      <c r="Q156" s="91" t="str" cm="1">
        <f t="array" ref="Q156">IF(SUMPRODUCT(--ISNUMBER(SEARCH(";" &amp; C156 &amp; ";", ";" &amp; 'User Stories'!$F$2:$F$507 &amp; ";"))) &gt; 0, "Y", "N")</f>
        <v>N</v>
      </c>
      <c r="R156" s="11"/>
    </row>
    <row r="157" spans="1:18" ht="16" x14ac:dyDescent="0.2">
      <c r="A157" s="12">
        <f>'[1]Capability Requirements'!A157</f>
        <v>0</v>
      </c>
      <c r="B157" s="12" t="str">
        <f>'[1]Capability Requirements'!B157</f>
        <v>RFT</v>
      </c>
      <c r="C157" t="str">
        <f>IF('[1]Capability Requirements'!C157&lt;&gt;"",'[1]Capability Requirements'!C157,"")</f>
        <v>D.130</v>
      </c>
      <c r="D157" s="12" t="str">
        <f>IF('[1]Capability Requirements'!D157&lt;&gt;"",'[1]Capability Requirements'!D157,"")</f>
        <v>Ability to run reports and analytics on P-Card/T&amp;E Expenses</v>
      </c>
      <c r="E157" t="str">
        <f>IF('[1]Capability Requirements'!E157&lt;&gt;"",'[1]Capability Requirements'!E157,"")</f>
        <v>Finance</v>
      </c>
      <c r="F157" t="str">
        <f>IF('[1]Capability Requirements'!F157&lt;&gt;"",'[1]Capability Requirements'!F157,"")</f>
        <v>5.0 Source to Pay</v>
      </c>
      <c r="G157" t="str">
        <f>IF('[1]Capability Requirements'!G157&lt;&gt;"",'[1]Capability Requirements'!G157,"")</f>
        <v/>
      </c>
      <c r="H157" t="str">
        <f>IF('[1]Capability Requirements'!H157&lt;&gt;"",'[1]Capability Requirements'!H157,"")</f>
        <v/>
      </c>
      <c r="I157" t="str">
        <f>IF('[1]Capability Requirements'!I157&lt;&gt;"",'[1]Capability Requirements'!I157,"")</f>
        <v/>
      </c>
      <c r="J157" t="str">
        <f>IF('[1]Capability Requirements'!J157&lt;&gt;"",'[1]Capability Requirements'!J157,"")</f>
        <v>M</v>
      </c>
      <c r="K157" t="str">
        <f>IF('[1]Capability Requirements'!K157&lt;&gt;"",'[1]Capability Requirements'!K157,"")</f>
        <v>Phase 2</v>
      </c>
      <c r="L157" t="str">
        <f>IF('[1]Capability Requirements'!L157&lt;&gt;"",'[1]Capability Requirements'!L157,"")</f>
        <v/>
      </c>
      <c r="M157" t="str">
        <f>IF('[1]Capability Requirements'!M157&lt;&gt;"",'[1]Capability Requirements'!M157,"")</f>
        <v/>
      </c>
      <c r="N157" s="12" t="str">
        <f>IF('[1]Capability Requirements'!N157&lt;&gt;"",'[1]Capability Requirements'!N157,"")</f>
        <v/>
      </c>
      <c r="O157" t="str">
        <f>IF('[1]Capability Requirements'!P157&lt;&gt;"",'[1]Capability Requirements'!P157,"")</f>
        <v>Future Phase Requirement</v>
      </c>
      <c r="P157" s="12">
        <f>'[1]Capability Requirements'!Q157</f>
        <v>0</v>
      </c>
      <c r="Q157" s="91" t="str" cm="1">
        <f t="array" ref="Q157">IF(SUMPRODUCT(--ISNUMBER(SEARCH(";" &amp; C157 &amp; ";", ";" &amp; 'User Stories'!$F$2:$F$507 &amp; ";"))) &gt; 0, "Y", "N")</f>
        <v>N</v>
      </c>
      <c r="R157" s="11"/>
    </row>
    <row r="158" spans="1:18" ht="32" x14ac:dyDescent="0.2">
      <c r="A158" s="12">
        <f>'[1]Capability Requirements'!A158</f>
        <v>0</v>
      </c>
      <c r="B158" s="12" t="str">
        <f>'[1]Capability Requirements'!B158</f>
        <v>RFT</v>
      </c>
      <c r="C158" t="str">
        <f>IF('[1]Capability Requirements'!C158&lt;&gt;"",'[1]Capability Requirements'!C158,"")</f>
        <v>D.131</v>
      </c>
      <c r="D158" s="12" t="str">
        <f>IF('[1]Capability Requirements'!D158&lt;&gt;"",'[1]Capability Requirements'!D158,"")</f>
        <v>Ability to conduct spend analysis</v>
      </c>
      <c r="E158" t="str">
        <f>IF('[1]Capability Requirements'!E158&lt;&gt;"",'[1]Capability Requirements'!E158,"")</f>
        <v>Finance</v>
      </c>
      <c r="F158" t="str">
        <f>IF('[1]Capability Requirements'!F158&lt;&gt;"",'[1]Capability Requirements'!F158,"")</f>
        <v>5.0 Source to Pay</v>
      </c>
      <c r="G158" t="str">
        <f>IF('[1]Capability Requirements'!G158&lt;&gt;"",'[1]Capability Requirements'!G158,"")</f>
        <v>S2P-020</v>
      </c>
      <c r="H158" t="str">
        <f>IF('[1]Capability Requirements'!H158&lt;&gt;"",'[1]Capability Requirements'!H158,"")</f>
        <v>S2P-020-020</v>
      </c>
      <c r="I158" t="e">
        <f>IF('[1]Capability Requirements'!I158&lt;&gt;"",'[1]Capability Requirements'!I158,"")</f>
        <v>#N/A</v>
      </c>
      <c r="J158" t="str">
        <f>IF('[1]Capability Requirements'!J158&lt;&gt;"",'[1]Capability Requirements'!J158,"")</f>
        <v>M</v>
      </c>
      <c r="K158" t="str">
        <f>IF('[1]Capability Requirements'!K158&lt;&gt;"",'[1]Capability Requirements'!K158,"")</f>
        <v>Phase 1</v>
      </c>
      <c r="L158" t="str">
        <f>IF('[1]Capability Requirements'!L158&lt;&gt;"",'[1]Capability Requirements'!L158,"")</f>
        <v>Yes</v>
      </c>
      <c r="M158" t="str">
        <f>IF('[1]Capability Requirements'!M158&lt;&gt;"",'[1]Capability Requirements'!M158,"")</f>
        <v>Configuration</v>
      </c>
      <c r="N158" s="12" t="str">
        <f>IF('[1]Capability Requirements'!N158&lt;&gt;"",'[1]Capability Requirements'!N158,"")</f>
        <v>Workday Finance supports spend anaylsis against defined spend categories and other relevant fields.</v>
      </c>
      <c r="O158" t="str">
        <f>IF('[1]Capability Requirements'!P158&lt;&gt;"",'[1]Capability Requirements'!P158,"")</f>
        <v>Not Gap</v>
      </c>
      <c r="P158" s="12">
        <f>'[1]Capability Requirements'!Q158</f>
        <v>0</v>
      </c>
      <c r="Q158" s="91" t="str" cm="1">
        <f t="array" ref="Q158">IF(SUMPRODUCT(--ISNUMBER(SEARCH(";" &amp; C158 &amp; ";", ";" &amp; 'User Stories'!$F$2:$F$507 &amp; ";"))) &gt; 0, "Y", "N")</f>
        <v>N</v>
      </c>
      <c r="R158" s="11"/>
    </row>
    <row r="159" spans="1:18" ht="32" x14ac:dyDescent="0.2">
      <c r="A159" s="12">
        <f>'[1]Capability Requirements'!A159</f>
        <v>0</v>
      </c>
      <c r="B159" s="12" t="str">
        <f>'[1]Capability Requirements'!B159</f>
        <v>RFT</v>
      </c>
      <c r="C159" t="str">
        <f>IF('[1]Capability Requirements'!C159&lt;&gt;"",'[1]Capability Requirements'!C159,"")</f>
        <v>D.132</v>
      </c>
      <c r="D159" s="12" t="str">
        <f>IF('[1]Capability Requirements'!D159&lt;&gt;"",'[1]Capability Requirements'!D159,"")</f>
        <v>Ability to have a defined category management taxonomy built into the system</v>
      </c>
      <c r="E159" t="str">
        <f>IF('[1]Capability Requirements'!E159&lt;&gt;"",'[1]Capability Requirements'!E159,"")</f>
        <v>Finance</v>
      </c>
      <c r="F159" t="str">
        <f>IF('[1]Capability Requirements'!F159&lt;&gt;"",'[1]Capability Requirements'!F159,"")</f>
        <v>5.0 Source to Pay</v>
      </c>
      <c r="G159" t="str">
        <f>IF('[1]Capability Requirements'!G159&lt;&gt;"",'[1]Capability Requirements'!G159,"")</f>
        <v>S2P-020</v>
      </c>
      <c r="H159" t="str">
        <f>IF('[1]Capability Requirements'!H159&lt;&gt;"",'[1]Capability Requirements'!H159,"")</f>
        <v>S2P-020-020</v>
      </c>
      <c r="I159" t="e">
        <f>IF('[1]Capability Requirements'!I159&lt;&gt;"",'[1]Capability Requirements'!I159,"")</f>
        <v>#N/A</v>
      </c>
      <c r="J159" t="str">
        <f>IF('[1]Capability Requirements'!J159&lt;&gt;"",'[1]Capability Requirements'!J159,"")</f>
        <v>M</v>
      </c>
      <c r="K159" t="str">
        <f>IF('[1]Capability Requirements'!K159&lt;&gt;"",'[1]Capability Requirements'!K159,"")</f>
        <v>Phase 1</v>
      </c>
      <c r="L159" t="str">
        <f>IF('[1]Capability Requirements'!L159&lt;&gt;"",'[1]Capability Requirements'!L159,"")</f>
        <v>Yes</v>
      </c>
      <c r="M159" t="str">
        <f>IF('[1]Capability Requirements'!M159&lt;&gt;"",'[1]Capability Requirements'!M159,"")</f>
        <v>Configuration</v>
      </c>
      <c r="N159" s="12" t="str">
        <f>IF('[1]Capability Requirements'!N159&lt;&gt;"",'[1]Capability Requirements'!N159,"")</f>
        <v>Workday Finance supports spend category management which can be configured based on the UTS taxonomy.</v>
      </c>
      <c r="O159" t="str">
        <f>IF('[1]Capability Requirements'!P159&lt;&gt;"",'[1]Capability Requirements'!P159,"")</f>
        <v>Not Gap</v>
      </c>
      <c r="P159" s="12">
        <f>'[1]Capability Requirements'!Q159</f>
        <v>0</v>
      </c>
      <c r="Q159" s="91" t="str" cm="1">
        <f t="array" ref="Q159">IF(SUMPRODUCT(--ISNUMBER(SEARCH(";" &amp; C159 &amp; ";", ";" &amp; 'User Stories'!$F$2:$F$507 &amp; ";"))) &gt; 0, "Y", "N")</f>
        <v>N</v>
      </c>
      <c r="R159" s="11"/>
    </row>
    <row r="160" spans="1:18" ht="32" x14ac:dyDescent="0.2">
      <c r="A160" s="12">
        <f>'[1]Capability Requirements'!A160</f>
        <v>0</v>
      </c>
      <c r="B160" s="12" t="str">
        <f>'[1]Capability Requirements'!B160</f>
        <v>RFT</v>
      </c>
      <c r="C160" t="str">
        <f>IF('[1]Capability Requirements'!C160&lt;&gt;"",'[1]Capability Requirements'!C160,"")</f>
        <v>D.133</v>
      </c>
      <c r="D160" s="12" t="str">
        <f>IF('[1]Capability Requirements'!D160&lt;&gt;"",'[1]Capability Requirements'!D160,"")</f>
        <v xml:space="preserve">Ability to revise and flexibly amend the category taxonomy structure </v>
      </c>
      <c r="E160" t="str">
        <f>IF('[1]Capability Requirements'!E160&lt;&gt;"",'[1]Capability Requirements'!E160,"")</f>
        <v>Finance</v>
      </c>
      <c r="F160" t="str">
        <f>IF('[1]Capability Requirements'!F160&lt;&gt;"",'[1]Capability Requirements'!F160,"")</f>
        <v>5.0 Source to Pay</v>
      </c>
      <c r="G160" t="str">
        <f>IF('[1]Capability Requirements'!G160&lt;&gt;"",'[1]Capability Requirements'!G160,"")</f>
        <v>Support Model</v>
      </c>
      <c r="H160">
        <f>IF('[1]Capability Requirements'!H160&lt;&gt;"",'[1]Capability Requirements'!H160,"")</f>
        <v>0</v>
      </c>
      <c r="I160" t="e">
        <f>IF('[1]Capability Requirements'!I160&lt;&gt;"",'[1]Capability Requirements'!I160,"")</f>
        <v>#N/A</v>
      </c>
      <c r="J160" t="str">
        <f>IF('[1]Capability Requirements'!J160&lt;&gt;"",'[1]Capability Requirements'!J160,"")</f>
        <v>M</v>
      </c>
      <c r="K160" t="str">
        <f>IF('[1]Capability Requirements'!K160&lt;&gt;"",'[1]Capability Requirements'!K160,"")</f>
        <v>Phase 1</v>
      </c>
      <c r="L160" t="str">
        <f>IF('[1]Capability Requirements'!L160&lt;&gt;"",'[1]Capability Requirements'!L160,"")</f>
        <v>Yes</v>
      </c>
      <c r="M160" t="str">
        <f>IF('[1]Capability Requirements'!M160&lt;&gt;"",'[1]Capability Requirements'!M160,"")</f>
        <v>Configuration</v>
      </c>
      <c r="N160" s="12" t="str">
        <f>IF('[1]Capability Requirements'!N160&lt;&gt;"",'[1]Capability Requirements'!N160,"")</f>
        <v>Workday Finance supports the ability to edit spend categories in system to reflect changes to the UTS taxonomy.</v>
      </c>
      <c r="O160" t="str">
        <f>IF('[1]Capability Requirements'!P160&lt;&gt;"",'[1]Capability Requirements'!P160,"")</f>
        <v>Not Gap</v>
      </c>
      <c r="P160" s="12">
        <f>'[1]Capability Requirements'!Q160</f>
        <v>0</v>
      </c>
      <c r="Q160" s="91" t="str" cm="1">
        <f t="array" ref="Q160">IF(SUMPRODUCT(--ISNUMBER(SEARCH(";" &amp; C160 &amp; ";", ";" &amp; 'User Stories'!$F$2:$F$507 &amp; ";"))) &gt; 0, "Y", "N")</f>
        <v>N</v>
      </c>
      <c r="R160" s="11"/>
    </row>
    <row r="161" spans="1:18" ht="32" x14ac:dyDescent="0.2">
      <c r="A161" s="12">
        <f>'[1]Capability Requirements'!A161</f>
        <v>0</v>
      </c>
      <c r="B161" s="12" t="str">
        <f>'[1]Capability Requirements'!B161</f>
        <v>RFT</v>
      </c>
      <c r="C161" t="str">
        <f>IF('[1]Capability Requirements'!C161&lt;&gt;"",'[1]Capability Requirements'!C161,"")</f>
        <v>D.134</v>
      </c>
      <c r="D161" s="12" t="str">
        <f>IF('[1]Capability Requirements'!D161&lt;&gt;"",'[1]Capability Requirements'!D161,"")</f>
        <v xml:space="preserve">Ability to benchmark price and obtain external price information </v>
      </c>
      <c r="E161" t="str">
        <f>IF('[1]Capability Requirements'!E161&lt;&gt;"",'[1]Capability Requirements'!E161,"")</f>
        <v>Finance</v>
      </c>
      <c r="F161" t="str">
        <f>IF('[1]Capability Requirements'!F161&lt;&gt;"",'[1]Capability Requirements'!F161,"")</f>
        <v>5.0 Source to Pay</v>
      </c>
      <c r="G161" t="str">
        <f>IF('[1]Capability Requirements'!G161&lt;&gt;"",'[1]Capability Requirements'!G161,"")</f>
        <v/>
      </c>
      <c r="H161" t="str">
        <f>IF('[1]Capability Requirements'!H161&lt;&gt;"",'[1]Capability Requirements'!H161,"")</f>
        <v/>
      </c>
      <c r="I161" t="str">
        <f>IF('[1]Capability Requirements'!I161&lt;&gt;"",'[1]Capability Requirements'!I161,"")</f>
        <v/>
      </c>
      <c r="J161" t="str">
        <f>IF('[1]Capability Requirements'!J161&lt;&gt;"",'[1]Capability Requirements'!J161,"")</f>
        <v>C</v>
      </c>
      <c r="K161" t="str">
        <f>IF('[1]Capability Requirements'!K161&lt;&gt;"",'[1]Capability Requirements'!K161,"")</f>
        <v>Phase 1</v>
      </c>
      <c r="L161" t="str">
        <f>IF('[1]Capability Requirements'!L161&lt;&gt;"",'[1]Capability Requirements'!L161,"")</f>
        <v>Out Of Scope</v>
      </c>
      <c r="M161" t="str">
        <f>IF('[1]Capability Requirements'!M161&lt;&gt;"",'[1]Capability Requirements'!M161,"")</f>
        <v>Out of the Box</v>
      </c>
      <c r="N161" s="12" t="str">
        <f>IF('[1]Capability Requirements'!N161&lt;&gt;"",'[1]Capability Requirements'!N161,"")</f>
        <v>Purchase Items can be used to store supplier items, where external price information can be listed.</v>
      </c>
      <c r="O161" t="str">
        <f>IF('[1]Capability Requirements'!P161&lt;&gt;"",'[1]Capability Requirements'!P161,"")</f>
        <v>Not Gap</v>
      </c>
      <c r="P161" s="12">
        <f>'[1]Capability Requirements'!Q161</f>
        <v>0</v>
      </c>
      <c r="Q161" s="91" t="str" cm="1">
        <f t="array" ref="Q161">IF(SUMPRODUCT(--ISNUMBER(SEARCH(";" &amp; C161 &amp; ";", ";" &amp; 'User Stories'!$F$2:$F$507 &amp; ";"))) &gt; 0, "Y", "N")</f>
        <v>N</v>
      </c>
      <c r="R161" s="11"/>
    </row>
    <row r="162" spans="1:18" ht="16" x14ac:dyDescent="0.2">
      <c r="A162" s="12">
        <f>'[1]Capability Requirements'!A162</f>
        <v>0</v>
      </c>
      <c r="B162" s="12" t="str">
        <f>'[1]Capability Requirements'!B162</f>
        <v>RFT</v>
      </c>
      <c r="C162" t="str">
        <f>IF('[1]Capability Requirements'!C162&lt;&gt;"",'[1]Capability Requirements'!C162,"")</f>
        <v>D.135</v>
      </c>
      <c r="D162" s="12" t="str">
        <f>IF('[1]Capability Requirements'!D162&lt;&gt;"",'[1]Capability Requirements'!D162,"")</f>
        <v>Ability to conduct analysis on credit card purchases for compliance management</v>
      </c>
      <c r="E162" t="str">
        <f>IF('[1]Capability Requirements'!E162&lt;&gt;"",'[1]Capability Requirements'!E162,"")</f>
        <v>Finance</v>
      </c>
      <c r="F162" t="str">
        <f>IF('[1]Capability Requirements'!F162&lt;&gt;"",'[1]Capability Requirements'!F162,"")</f>
        <v>5.0 Source to Pay</v>
      </c>
      <c r="G162" t="str">
        <f>IF('[1]Capability Requirements'!G162&lt;&gt;"",'[1]Capability Requirements'!G162,"")</f>
        <v/>
      </c>
      <c r="H162" t="str">
        <f>IF('[1]Capability Requirements'!H162&lt;&gt;"",'[1]Capability Requirements'!H162,"")</f>
        <v/>
      </c>
      <c r="I162" t="str">
        <f>IF('[1]Capability Requirements'!I162&lt;&gt;"",'[1]Capability Requirements'!I162,"")</f>
        <v/>
      </c>
      <c r="J162" t="str">
        <f>IF('[1]Capability Requirements'!J162&lt;&gt;"",'[1]Capability Requirements'!J162,"")</f>
        <v>S</v>
      </c>
      <c r="K162" t="str">
        <f>IF('[1]Capability Requirements'!K162&lt;&gt;"",'[1]Capability Requirements'!K162,"")</f>
        <v>Phase 2</v>
      </c>
      <c r="L162" t="str">
        <f>IF('[1]Capability Requirements'!L162&lt;&gt;"",'[1]Capability Requirements'!L162,"")</f>
        <v/>
      </c>
      <c r="M162" t="str">
        <f>IF('[1]Capability Requirements'!M162&lt;&gt;"",'[1]Capability Requirements'!M162,"")</f>
        <v/>
      </c>
      <c r="N162" s="12" t="str">
        <f>IF('[1]Capability Requirements'!N162&lt;&gt;"",'[1]Capability Requirements'!N162,"")</f>
        <v/>
      </c>
      <c r="O162" t="str">
        <f>IF('[1]Capability Requirements'!P162&lt;&gt;"",'[1]Capability Requirements'!P162,"")</f>
        <v>Future Phase Requirement</v>
      </c>
      <c r="P162" s="12">
        <f>'[1]Capability Requirements'!Q162</f>
        <v>0</v>
      </c>
      <c r="Q162" s="91" t="str" cm="1">
        <f t="array" ref="Q162">IF(SUMPRODUCT(--ISNUMBER(SEARCH(";" &amp; C162 &amp; ";", ";" &amp; 'User Stories'!$F$2:$F$507 &amp; ";"))) &gt; 0, "Y", "N")</f>
        <v>N</v>
      </c>
      <c r="R162" s="11"/>
    </row>
    <row r="163" spans="1:18" ht="64" x14ac:dyDescent="0.2">
      <c r="A163" s="12">
        <f>'[1]Capability Requirements'!A163</f>
        <v>0</v>
      </c>
      <c r="B163" s="12" t="str">
        <f>'[1]Capability Requirements'!B163</f>
        <v>RFT</v>
      </c>
      <c r="C163" t="str">
        <f>IF('[1]Capability Requirements'!C163&lt;&gt;"",'[1]Capability Requirements'!C163,"")</f>
        <v>D.136</v>
      </c>
      <c r="D163" s="12" t="str">
        <f>IF('[1]Capability Requirements'!D163&lt;&gt;"",'[1]Capability Requirements'!D163,"")</f>
        <v>Ability to manage procurement information and documentation across the procurement lifecycle (e.g. quotes, scoring and recommendations / unsuccessful, contracts, source of vendor selection (tender / exemption / extension), PO’s, milestones &amp; contract management / performance.)</v>
      </c>
      <c r="E163" t="str">
        <f>IF('[1]Capability Requirements'!E163&lt;&gt;"",'[1]Capability Requirements'!E163,"")</f>
        <v>Finance</v>
      </c>
      <c r="F163" t="str">
        <f>IF('[1]Capability Requirements'!F163&lt;&gt;"",'[1]Capability Requirements'!F163,"")</f>
        <v>5.0 Source to Pay</v>
      </c>
      <c r="G163" t="str">
        <f>IF('[1]Capability Requirements'!G163&lt;&gt;"",'[1]Capability Requirements'!G163,"")</f>
        <v>S2P-070</v>
      </c>
      <c r="H163" t="str">
        <f>IF('[1]Capability Requirements'!H163&lt;&gt;"",'[1]Capability Requirements'!H163,"")</f>
        <v>S2P-070-010</v>
      </c>
      <c r="I163" t="e">
        <f>IF('[1]Capability Requirements'!I163&lt;&gt;"",'[1]Capability Requirements'!I163,"")</f>
        <v>#N/A</v>
      </c>
      <c r="J163" t="str">
        <f>IF('[1]Capability Requirements'!J163&lt;&gt;"",'[1]Capability Requirements'!J163,"")</f>
        <v>M</v>
      </c>
      <c r="K163" t="str">
        <f>IF('[1]Capability Requirements'!K163&lt;&gt;"",'[1]Capability Requirements'!K163,"")</f>
        <v>Phase 1</v>
      </c>
      <c r="L163" t="str">
        <f>IF('[1]Capability Requirements'!L163&lt;&gt;"",'[1]Capability Requirements'!L163,"")</f>
        <v>Yes</v>
      </c>
      <c r="M163" t="str">
        <f>IF('[1]Capability Requirements'!M163&lt;&gt;"",'[1]Capability Requirements'!M163,"")</f>
        <v>Configuration</v>
      </c>
      <c r="N163" s="12" t="str">
        <f>IF('[1]Capability Requirements'!N163&lt;&gt;"",'[1]Capability Requirements'!N163,"")</f>
        <v>Spend attachment categories, requisititon types, and custom validations have been configured in Workday Finance to support this requirement.</v>
      </c>
      <c r="O163" t="str">
        <f>IF('[1]Capability Requirements'!P163&lt;&gt;"",'[1]Capability Requirements'!P163,"")</f>
        <v>Not Gap</v>
      </c>
      <c r="P163" s="12">
        <f>'[1]Capability Requirements'!Q163</f>
        <v>0</v>
      </c>
      <c r="Q163" s="91" t="str" cm="1">
        <f t="array" ref="Q163">IF(SUMPRODUCT(--ISNUMBER(SEARCH(";" &amp; C163 &amp; ";", ";" &amp; 'User Stories'!$F$2:$F$507 &amp; ";"))) &gt; 0, "Y", "N")</f>
        <v>Y</v>
      </c>
      <c r="R163" s="11"/>
    </row>
    <row r="164" spans="1:18" ht="32" x14ac:dyDescent="0.2">
      <c r="A164" s="12">
        <f>'[1]Capability Requirements'!A164</f>
        <v>0</v>
      </c>
      <c r="B164" s="12" t="str">
        <f>'[1]Capability Requirements'!B164</f>
        <v>RFT</v>
      </c>
      <c r="C164" t="str">
        <f>IF('[1]Capability Requirements'!C164&lt;&gt;"",'[1]Capability Requirements'!C164,"")</f>
        <v>D.137</v>
      </c>
      <c r="D164" s="12" t="str">
        <f>IF('[1]Capability Requirements'!D164&lt;&gt;"",'[1]Capability Requirements'!D164,"")</f>
        <v xml:space="preserve">Ability to configure a guided buying experience, business rules and controls to align people with the right buying channel </v>
      </c>
      <c r="E164" t="str">
        <f>IF('[1]Capability Requirements'!E164&lt;&gt;"",'[1]Capability Requirements'!E164,"")</f>
        <v>Finance</v>
      </c>
      <c r="F164" t="str">
        <f>IF('[1]Capability Requirements'!F164&lt;&gt;"",'[1]Capability Requirements'!F164,"")</f>
        <v>5.0 Source to Pay</v>
      </c>
      <c r="G164" t="str">
        <f>IF('[1]Capability Requirements'!G164&lt;&gt;"",'[1]Capability Requirements'!G164,"")</f>
        <v>S2P-070</v>
      </c>
      <c r="H164" t="str">
        <f>IF('[1]Capability Requirements'!H164&lt;&gt;"",'[1]Capability Requirements'!H164,"")</f>
        <v>S2P-070-010</v>
      </c>
      <c r="I164" t="e">
        <f>IF('[1]Capability Requirements'!I164&lt;&gt;"",'[1]Capability Requirements'!I164,"")</f>
        <v>#N/A</v>
      </c>
      <c r="J164" t="str">
        <f>IF('[1]Capability Requirements'!J164&lt;&gt;"",'[1]Capability Requirements'!J164,"")</f>
        <v>S</v>
      </c>
      <c r="K164" t="str">
        <f>IF('[1]Capability Requirements'!K164&lt;&gt;"",'[1]Capability Requirements'!K164,"")</f>
        <v>Phase 1</v>
      </c>
      <c r="L164" t="str">
        <f>IF('[1]Capability Requirements'!L164&lt;&gt;"",'[1]Capability Requirements'!L164,"")</f>
        <v>Yes</v>
      </c>
      <c r="M164" t="str">
        <f>IF('[1]Capability Requirements'!M164&lt;&gt;"",'[1]Capability Requirements'!M164,"")</f>
        <v>Configuration</v>
      </c>
      <c r="N164" s="12" t="str">
        <f>IF('[1]Capability Requirements'!N164&lt;&gt;"",'[1]Capability Requirements'!N164,"")</f>
        <v>Workday Strategic Sourcing offers a guided buying experience.</v>
      </c>
      <c r="O164" t="str">
        <f>IF('[1]Capability Requirements'!P164&lt;&gt;"",'[1]Capability Requirements'!P164,"")</f>
        <v>Not Gap</v>
      </c>
      <c r="P164" s="12">
        <f>'[1]Capability Requirements'!Q164</f>
        <v>0</v>
      </c>
      <c r="Q164" s="91" t="str" cm="1">
        <f t="array" ref="Q164">IF(SUMPRODUCT(--ISNUMBER(SEARCH(";" &amp; C164 &amp; ";", ";" &amp; 'User Stories'!$F$2:$F$507 &amp; ";"))) &gt; 0, "Y", "N")</f>
        <v>N</v>
      </c>
      <c r="R164" s="11"/>
    </row>
    <row r="165" spans="1:18" ht="48" x14ac:dyDescent="0.2">
      <c r="A165" s="12">
        <f>'[1]Capability Requirements'!A165</f>
        <v>0</v>
      </c>
      <c r="B165" s="12" t="str">
        <f>'[1]Capability Requirements'!B165</f>
        <v>RFT</v>
      </c>
      <c r="C165" t="str">
        <f>IF('[1]Capability Requirements'!C165&lt;&gt;"",'[1]Capability Requirements'!C165,"")</f>
        <v>D.138</v>
      </c>
      <c r="D165" s="12" t="str">
        <f>IF('[1]Capability Requirements'!D165&lt;&gt;"",'[1]Capability Requirements'!D165,"")</f>
        <v>Ability to integrate with solution to trigger notifications/alerts or flow through to purchase orders</v>
      </c>
      <c r="E165" t="str">
        <f>IF('[1]Capability Requirements'!E165&lt;&gt;"",'[1]Capability Requirements'!E165,"")</f>
        <v>Finance</v>
      </c>
      <c r="F165" t="str">
        <f>IF('[1]Capability Requirements'!F165&lt;&gt;"",'[1]Capability Requirements'!F165,"")</f>
        <v>5.0 Source to Pay</v>
      </c>
      <c r="G165" t="str">
        <f>IF('[1]Capability Requirements'!G165&lt;&gt;"",'[1]Capability Requirements'!G165,"")</f>
        <v>S2P-070</v>
      </c>
      <c r="H165" t="str">
        <f>IF('[1]Capability Requirements'!H165&lt;&gt;"",'[1]Capability Requirements'!H165,"")</f>
        <v>S2P-070-020</v>
      </c>
      <c r="I165" t="e">
        <f>IF('[1]Capability Requirements'!I165&lt;&gt;"",'[1]Capability Requirements'!I165,"")</f>
        <v>#N/A</v>
      </c>
      <c r="J165" t="str">
        <f>IF('[1]Capability Requirements'!J165&lt;&gt;"",'[1]Capability Requirements'!J165,"")</f>
        <v>S</v>
      </c>
      <c r="K165" t="str">
        <f>IF('[1]Capability Requirements'!K165&lt;&gt;"",'[1]Capability Requirements'!K165,"")</f>
        <v>Phase 1</v>
      </c>
      <c r="L165" t="str">
        <f>IF('[1]Capability Requirements'!L165&lt;&gt;"",'[1]Capability Requirements'!L165,"")</f>
        <v>Yes</v>
      </c>
      <c r="M165" t="str">
        <f>IF('[1]Capability Requirements'!M165&lt;&gt;"",'[1]Capability Requirements'!M165,"")</f>
        <v>Configuration</v>
      </c>
      <c r="N165" s="12" t="str">
        <f>IF('[1]Capability Requirements'!N165&lt;&gt;"",'[1]Capability Requirements'!N165,"")</f>
        <v>Workday Finance supports the configuration of notifications based on defined triggers to particular users throughout the purchasing cycle.</v>
      </c>
      <c r="O165" t="str">
        <f>IF('[1]Capability Requirements'!P165&lt;&gt;"",'[1]Capability Requirements'!P165,"")</f>
        <v>Not Gap</v>
      </c>
      <c r="P165" s="12">
        <f>'[1]Capability Requirements'!Q165</f>
        <v>0</v>
      </c>
      <c r="Q165" s="91" t="str" cm="1">
        <f t="array" ref="Q165">IF(SUMPRODUCT(--ISNUMBER(SEARCH(";" &amp; C165 &amp; ";", ";" &amp; 'User Stories'!$F$2:$F$507 &amp; ";"))) &gt; 0, "Y", "N")</f>
        <v>Y</v>
      </c>
      <c r="R165" s="11"/>
    </row>
    <row r="166" spans="1:18" ht="80" x14ac:dyDescent="0.2">
      <c r="A166" s="12">
        <f>'[1]Capability Requirements'!A166</f>
        <v>0</v>
      </c>
      <c r="B166" s="12" t="str">
        <f>'[1]Capability Requirements'!B166</f>
        <v>RFT</v>
      </c>
      <c r="C166" t="str">
        <f>IF('[1]Capability Requirements'!C166&lt;&gt;"",'[1]Capability Requirements'!C166,"")</f>
        <v>D.139</v>
      </c>
      <c r="D166" s="12" t="str">
        <f>IF('[1]Capability Requirements'!D166&lt;&gt;"",'[1]Capability Requirements'!D166,"")</f>
        <v>Ability to conduct straight-through processing for managing payments</v>
      </c>
      <c r="E166" t="str">
        <f>IF('[1]Capability Requirements'!E166&lt;&gt;"",'[1]Capability Requirements'!E166,"")</f>
        <v>Finance</v>
      </c>
      <c r="F166" t="str">
        <f>IF('[1]Capability Requirements'!F166&lt;&gt;"",'[1]Capability Requirements'!F166,"")</f>
        <v>5.0 Source to Pay</v>
      </c>
      <c r="G166" t="str">
        <f>IF('[1]Capability Requirements'!G166&lt;&gt;"",'[1]Capability Requirements'!G166,"")</f>
        <v>S2P-100</v>
      </c>
      <c r="H166" t="str">
        <f>IF('[1]Capability Requirements'!H166&lt;&gt;"",'[1]Capability Requirements'!H166,"")</f>
        <v>S2P-100-030</v>
      </c>
      <c r="I166" t="str">
        <f>IF('[1]Capability Requirements'!I166&lt;&gt;"",'[1]Capability Requirements'!I166,"")</f>
        <v>S2P-100-030</v>
      </c>
      <c r="J166" t="str">
        <f>IF('[1]Capability Requirements'!J166&lt;&gt;"",'[1]Capability Requirements'!J166,"")</f>
        <v>M</v>
      </c>
      <c r="K166" t="str">
        <f>IF('[1]Capability Requirements'!K166&lt;&gt;"",'[1]Capability Requirements'!K166,"")</f>
        <v>Phase 1</v>
      </c>
      <c r="L166" t="str">
        <f>IF('[1]Capability Requirements'!L166&lt;&gt;"",'[1]Capability Requirements'!L166,"")</f>
        <v>Yes</v>
      </c>
      <c r="M166" t="str">
        <f>IF('[1]Capability Requirements'!M166&lt;&gt;"",'[1]Capability Requirements'!M166,"")</f>
        <v>Configuration</v>
      </c>
      <c r="N166" s="12" t="str">
        <f>IF('[1]Capability Requirements'!N166&lt;&gt;"",'[1]Capability Requirements'!N166,"")</f>
        <v>Yes, authoriser approvals will occur in Workday. When  payment files are submitted from Workday to the banking portal, they will be processed without the need for approval within the bank. As a prerquisite, UTS will need to file for STP with the bank and fill out the relevant forms.</v>
      </c>
      <c r="O166" t="str">
        <f>IF('[1]Capability Requirements'!P166&lt;&gt;"",'[1]Capability Requirements'!P166,"")</f>
        <v>Not Gap</v>
      </c>
      <c r="P166" s="12">
        <f>'[1]Capability Requirements'!Q166</f>
        <v>0</v>
      </c>
      <c r="Q166" s="91" t="str" cm="1">
        <f t="array" ref="Q166">IF(SUMPRODUCT(--ISNUMBER(SEARCH(";" &amp; C166 &amp; ";", ";" &amp; 'User Stories'!$F$2:$F$507 &amp; ";"))) &gt; 0, "Y", "N")</f>
        <v>Y</v>
      </c>
      <c r="R166" s="11"/>
    </row>
    <row r="167" spans="1:18" ht="32" x14ac:dyDescent="0.2">
      <c r="A167" s="12">
        <f>'[1]Capability Requirements'!A167</f>
        <v>0</v>
      </c>
      <c r="B167" s="12" t="str">
        <f>'[1]Capability Requirements'!B167</f>
        <v>RFT</v>
      </c>
      <c r="C167" t="str">
        <f>IF('[1]Capability Requirements'!C167&lt;&gt;"",'[1]Capability Requirements'!C167,"")</f>
        <v>D.140</v>
      </c>
      <c r="D167" s="12" t="str">
        <f>IF('[1]Capability Requirements'!D167&lt;&gt;"",'[1]Capability Requirements'!D167,"")</f>
        <v>The ability to provide spend analytics for all spend categories</v>
      </c>
      <c r="E167" t="str">
        <f>IF('[1]Capability Requirements'!E167&lt;&gt;"",'[1]Capability Requirements'!E167,"")</f>
        <v>Finance</v>
      </c>
      <c r="F167" t="str">
        <f>IF('[1]Capability Requirements'!F167&lt;&gt;"",'[1]Capability Requirements'!F167,"")</f>
        <v>5.0 Source to Pay</v>
      </c>
      <c r="G167" t="str">
        <f>IF('[1]Capability Requirements'!G167&lt;&gt;"",'[1]Capability Requirements'!G167,"")</f>
        <v>S2P-020</v>
      </c>
      <c r="H167" t="str">
        <f>IF('[1]Capability Requirements'!H167&lt;&gt;"",'[1]Capability Requirements'!H167,"")</f>
        <v>S2P-020-020</v>
      </c>
      <c r="I167" t="e">
        <f>IF('[1]Capability Requirements'!I167&lt;&gt;"",'[1]Capability Requirements'!I167,"")</f>
        <v>#N/A</v>
      </c>
      <c r="J167" t="str">
        <f>IF('[1]Capability Requirements'!J167&lt;&gt;"",'[1]Capability Requirements'!J167,"")</f>
        <v>M</v>
      </c>
      <c r="K167" t="str">
        <f>IF('[1]Capability Requirements'!K167&lt;&gt;"",'[1]Capability Requirements'!K167,"")</f>
        <v>Phase 1</v>
      </c>
      <c r="L167" t="str">
        <f>IF('[1]Capability Requirements'!L167&lt;&gt;"",'[1]Capability Requirements'!L167,"")</f>
        <v>Yes</v>
      </c>
      <c r="M167" t="str">
        <f>IF('[1]Capability Requirements'!M167&lt;&gt;"",'[1]Capability Requirements'!M167,"")</f>
        <v>Configuration</v>
      </c>
      <c r="N167" s="12" t="str">
        <f>IF('[1]Capability Requirements'!N167&lt;&gt;"",'[1]Capability Requirements'!N167,"")</f>
        <v>Yes reporting can be done against spend categories defined by UTS.</v>
      </c>
      <c r="O167" t="str">
        <f>IF('[1]Capability Requirements'!P167&lt;&gt;"",'[1]Capability Requirements'!P167,"")</f>
        <v>Not Gap</v>
      </c>
      <c r="P167" s="12">
        <f>'[1]Capability Requirements'!Q167</f>
        <v>0</v>
      </c>
      <c r="Q167" s="91" t="str" cm="1">
        <f t="array" ref="Q167">IF(SUMPRODUCT(--ISNUMBER(SEARCH(";" &amp; C167 &amp; ";", ";" &amp; 'User Stories'!$F$2:$F$507 &amp; ";"))) &gt; 0, "Y", "N")</f>
        <v>N</v>
      </c>
      <c r="R167" s="11"/>
    </row>
    <row r="168" spans="1:18" ht="48" x14ac:dyDescent="0.2">
      <c r="A168" s="12">
        <f>'[1]Capability Requirements'!A168</f>
        <v>0</v>
      </c>
      <c r="B168" s="12" t="str">
        <f>'[1]Capability Requirements'!B168</f>
        <v>RFT</v>
      </c>
      <c r="C168" t="str">
        <f>IF('[1]Capability Requirements'!C168&lt;&gt;"",'[1]Capability Requirements'!C168,"")</f>
        <v>D.141</v>
      </c>
      <c r="D168" s="12" t="str">
        <f>IF('[1]Capability Requirements'!D168&lt;&gt;"",'[1]Capability Requirements'!D168,"")</f>
        <v>Ability to track and report on procurement activity, savings targets, and performance against these targets during the year</v>
      </c>
      <c r="E168" t="str">
        <f>IF('[1]Capability Requirements'!E168&lt;&gt;"",'[1]Capability Requirements'!E168,"")</f>
        <v>Finance</v>
      </c>
      <c r="F168" t="str">
        <f>IF('[1]Capability Requirements'!F168&lt;&gt;"",'[1]Capability Requirements'!F168,"")</f>
        <v>5.0 Source to Pay</v>
      </c>
      <c r="G168" t="str">
        <f>IF('[1]Capability Requirements'!G168&lt;&gt;"",'[1]Capability Requirements'!G168,"")</f>
        <v>S2P-020</v>
      </c>
      <c r="H168" t="str">
        <f>IF('[1]Capability Requirements'!H168&lt;&gt;"",'[1]Capability Requirements'!H168,"")</f>
        <v>S2P-020-020</v>
      </c>
      <c r="I168" t="e">
        <f>IF('[1]Capability Requirements'!I168&lt;&gt;"",'[1]Capability Requirements'!I168,"")</f>
        <v>#N/A</v>
      </c>
      <c r="J168" t="str">
        <f>IF('[1]Capability Requirements'!J168&lt;&gt;"",'[1]Capability Requirements'!J168,"")</f>
        <v>M</v>
      </c>
      <c r="K168" t="str">
        <f>IF('[1]Capability Requirements'!K168&lt;&gt;"",'[1]Capability Requirements'!K168,"")</f>
        <v>Phase 1</v>
      </c>
      <c r="L168" t="str">
        <f>IF('[1]Capability Requirements'!L168&lt;&gt;"",'[1]Capability Requirements'!L168,"")</f>
        <v>Yes</v>
      </c>
      <c r="M168" t="str">
        <f>IF('[1]Capability Requirements'!M168&lt;&gt;"",'[1]Capability Requirements'!M168,"")</f>
        <v>Configuration</v>
      </c>
      <c r="N168" s="12" t="str">
        <f>IF('[1]Capability Requirements'!N168&lt;&gt;"",'[1]Capability Requirements'!N168,"")</f>
        <v>Procurement activity in relation to saving targets and performance can be tracked and reported on in Workday Strategic Sourcing.</v>
      </c>
      <c r="O168" t="str">
        <f>IF('[1]Capability Requirements'!P168&lt;&gt;"",'[1]Capability Requirements'!P168,"")</f>
        <v>Not Gap</v>
      </c>
      <c r="P168" s="12">
        <f>'[1]Capability Requirements'!Q168</f>
        <v>0</v>
      </c>
      <c r="Q168" s="91" t="str" cm="1">
        <f t="array" ref="Q168">IF(SUMPRODUCT(--ISNUMBER(SEARCH(";" &amp; C168 &amp; ";", ";" &amp; 'User Stories'!$F$2:$F$507 &amp; ";"))) &gt; 0, "Y", "N")</f>
        <v>N</v>
      </c>
      <c r="R168" s="11"/>
    </row>
    <row r="169" spans="1:18" ht="32" x14ac:dyDescent="0.2">
      <c r="A169" s="12">
        <f>'[1]Capability Requirements'!A169</f>
        <v>0</v>
      </c>
      <c r="B169" s="12" t="str">
        <f>'[1]Capability Requirements'!B169</f>
        <v>RFT</v>
      </c>
      <c r="C169" t="str">
        <f>IF('[1]Capability Requirements'!C169&lt;&gt;"",'[1]Capability Requirements'!C169,"")</f>
        <v>D.142</v>
      </c>
      <c r="D169" s="12" t="str">
        <f>IF('[1]Capability Requirements'!D169&lt;&gt;"",'[1]Capability Requirements'!D169,"")</f>
        <v>Ability to manage/flag suppliers (e.g. modern slavery, indigenous organisations, sustainability) </v>
      </c>
      <c r="E169" t="str">
        <f>IF('[1]Capability Requirements'!E169&lt;&gt;"",'[1]Capability Requirements'!E169,"")</f>
        <v>Finance</v>
      </c>
      <c r="F169" t="str">
        <f>IF('[1]Capability Requirements'!F169&lt;&gt;"",'[1]Capability Requirements'!F169,"")</f>
        <v>5.0 Source to Pay</v>
      </c>
      <c r="G169" t="str">
        <f>IF('[1]Capability Requirements'!G169&lt;&gt;"",'[1]Capability Requirements'!G169,"")</f>
        <v>WSS</v>
      </c>
      <c r="H169">
        <f>IF('[1]Capability Requirements'!H169&lt;&gt;"",'[1]Capability Requirements'!H169,"")</f>
        <v>0</v>
      </c>
      <c r="I169" t="e">
        <f>IF('[1]Capability Requirements'!I169&lt;&gt;"",'[1]Capability Requirements'!I169,"")</f>
        <v>#N/A</v>
      </c>
      <c r="J169" t="str">
        <f>IF('[1]Capability Requirements'!J169&lt;&gt;"",'[1]Capability Requirements'!J169,"")</f>
        <v>M</v>
      </c>
      <c r="K169" t="str">
        <f>IF('[1]Capability Requirements'!K169&lt;&gt;"",'[1]Capability Requirements'!K169,"")</f>
        <v>Phase 1</v>
      </c>
      <c r="L169" t="str">
        <f>IF('[1]Capability Requirements'!L169&lt;&gt;"",'[1]Capability Requirements'!L169,"")</f>
        <v>Yes</v>
      </c>
      <c r="M169" t="str">
        <f>IF('[1]Capability Requirements'!M169&lt;&gt;"",'[1]Capability Requirements'!M169,"")</f>
        <v>Configuration</v>
      </c>
      <c r="N169" s="12" t="str">
        <f>IF('[1]Capability Requirements'!N169&lt;&gt;"",'[1]Capability Requirements'!N169,"")</f>
        <v>Fields can be configured in Workday Finance to help track suppliers against their ESR/CSG compliance.</v>
      </c>
      <c r="O169" t="str">
        <f>IF('[1]Capability Requirements'!P169&lt;&gt;"",'[1]Capability Requirements'!P169,"")</f>
        <v>Not Gap</v>
      </c>
      <c r="P169" s="12">
        <f>'[1]Capability Requirements'!Q169</f>
        <v>0</v>
      </c>
      <c r="Q169" s="91" t="str" cm="1">
        <f t="array" ref="Q169">IF(SUMPRODUCT(--ISNUMBER(SEARCH(";" &amp; C169 &amp; ";", ";" &amp; 'User Stories'!$F$2:$F$507 &amp; ";"))) &gt; 0, "Y", "N")</f>
        <v>N</v>
      </c>
      <c r="R169" s="11"/>
    </row>
    <row r="170" spans="1:18" ht="32" x14ac:dyDescent="0.2">
      <c r="A170" s="12">
        <f>'[1]Capability Requirements'!A170</f>
        <v>0</v>
      </c>
      <c r="B170" s="12" t="str">
        <f>'[1]Capability Requirements'!B170</f>
        <v>RFT</v>
      </c>
      <c r="C170" t="str">
        <f>IF('[1]Capability Requirements'!C170&lt;&gt;"",'[1]Capability Requirements'!C170,"")</f>
        <v>D.143</v>
      </c>
      <c r="D170" s="12" t="str">
        <f>IF('[1]Capability Requirements'!D170&lt;&gt;"",'[1]Capability Requirements'!D170,"")</f>
        <v>Ability to segment suppliers i.e. perform segmentation analysis</v>
      </c>
      <c r="E170" t="str">
        <f>IF('[1]Capability Requirements'!E170&lt;&gt;"",'[1]Capability Requirements'!E170,"")</f>
        <v>Finance</v>
      </c>
      <c r="F170" t="str">
        <f>IF('[1]Capability Requirements'!F170&lt;&gt;"",'[1]Capability Requirements'!F170,"")</f>
        <v>5.0 Source to Pay</v>
      </c>
      <c r="G170" t="str">
        <f>IF('[1]Capability Requirements'!G170&lt;&gt;"",'[1]Capability Requirements'!G170,"")</f>
        <v>S2P-020</v>
      </c>
      <c r="H170" t="str">
        <f>IF('[1]Capability Requirements'!H170&lt;&gt;"",'[1]Capability Requirements'!H170,"")</f>
        <v>S2P-020-020</v>
      </c>
      <c r="I170" t="e">
        <f>IF('[1]Capability Requirements'!I170&lt;&gt;"",'[1]Capability Requirements'!I170,"")</f>
        <v>#N/A</v>
      </c>
      <c r="J170" t="str">
        <f>IF('[1]Capability Requirements'!J170&lt;&gt;"",'[1]Capability Requirements'!J170,"")</f>
        <v>M</v>
      </c>
      <c r="K170" t="str">
        <f>IF('[1]Capability Requirements'!K170&lt;&gt;"",'[1]Capability Requirements'!K170,"")</f>
        <v>Phase 1</v>
      </c>
      <c r="L170" t="str">
        <f>IF('[1]Capability Requirements'!L170&lt;&gt;"",'[1]Capability Requirements'!L170,"")</f>
        <v>Yes</v>
      </c>
      <c r="M170" t="str">
        <f>IF('[1]Capability Requirements'!M170&lt;&gt;"",'[1]Capability Requirements'!M170,"")</f>
        <v>Configuration</v>
      </c>
      <c r="N170" s="12" t="str">
        <f>IF('[1]Capability Requirements'!N170&lt;&gt;"",'[1]Capability Requirements'!N170,"")</f>
        <v>Suppliers can be segmented based on the segmentation required by UTS within Workday Strategic Sourcing.</v>
      </c>
      <c r="O170" t="str">
        <f>IF('[1]Capability Requirements'!P170&lt;&gt;"",'[1]Capability Requirements'!P170,"")</f>
        <v>Not Gap</v>
      </c>
      <c r="P170" s="12">
        <f>'[1]Capability Requirements'!Q170</f>
        <v>0</v>
      </c>
      <c r="Q170" s="91" t="str" cm="1">
        <f t="array" ref="Q170">IF(SUMPRODUCT(--ISNUMBER(SEARCH(";" &amp; C170 &amp; ";", ";" &amp; 'User Stories'!$F$2:$F$507 &amp; ";"))) &gt; 0, "Y", "N")</f>
        <v>N</v>
      </c>
      <c r="R170" s="11"/>
    </row>
    <row r="171" spans="1:18" ht="48" x14ac:dyDescent="0.2">
      <c r="A171" s="12">
        <f>'[1]Capability Requirements'!A171</f>
        <v>0</v>
      </c>
      <c r="B171" s="12" t="str">
        <f>'[1]Capability Requirements'!B171</f>
        <v>RFT</v>
      </c>
      <c r="C171" t="str">
        <f>IF('[1]Capability Requirements'!C171&lt;&gt;"",'[1]Capability Requirements'!C171,"")</f>
        <v>D.144</v>
      </c>
      <c r="D171" s="12" t="str">
        <f>IF('[1]Capability Requirements'!D171&lt;&gt;"",'[1]Capability Requirements'!D171,"")</f>
        <v>Ability to store, maintain and update information on suppliers to ensure supplier is conforming to UTS requirements</v>
      </c>
      <c r="E171" t="str">
        <f>IF('[1]Capability Requirements'!E171&lt;&gt;"",'[1]Capability Requirements'!E171,"")</f>
        <v>Finance</v>
      </c>
      <c r="F171" t="str">
        <f>IF('[1]Capability Requirements'!F171&lt;&gt;"",'[1]Capability Requirements'!F171,"")</f>
        <v>5.0 Source to Pay</v>
      </c>
      <c r="G171" t="str">
        <f>IF('[1]Capability Requirements'!G171&lt;&gt;"",'[1]Capability Requirements'!G171,"")</f>
        <v>WSS</v>
      </c>
      <c r="H171">
        <f>IF('[1]Capability Requirements'!H171&lt;&gt;"",'[1]Capability Requirements'!H171,"")</f>
        <v>0</v>
      </c>
      <c r="I171" t="e">
        <f>IF('[1]Capability Requirements'!I171&lt;&gt;"",'[1]Capability Requirements'!I171,"")</f>
        <v>#N/A</v>
      </c>
      <c r="J171" t="str">
        <f>IF('[1]Capability Requirements'!J171&lt;&gt;"",'[1]Capability Requirements'!J171,"")</f>
        <v>M</v>
      </c>
      <c r="K171" t="str">
        <f>IF('[1]Capability Requirements'!K171&lt;&gt;"",'[1]Capability Requirements'!K171,"")</f>
        <v>Phase 1</v>
      </c>
      <c r="L171" t="str">
        <f>IF('[1]Capability Requirements'!L171&lt;&gt;"",'[1]Capability Requirements'!L171,"")</f>
        <v>Yes</v>
      </c>
      <c r="M171" t="str">
        <f>IF('[1]Capability Requirements'!M171&lt;&gt;"",'[1]Capability Requirements'!M171,"")</f>
        <v>Configuration</v>
      </c>
      <c r="N171" s="12" t="str">
        <f>IF('[1]Capability Requirements'!N171&lt;&gt;"",'[1]Capability Requirements'!N171,"")</f>
        <v>Supplier records can be created and maintained in both Workday Strategic Sourcing and Workday Finance. Integrations will ensure that both systems are in-sync for approved records.</v>
      </c>
      <c r="O171" t="str">
        <f>IF('[1]Capability Requirements'!P171&lt;&gt;"",'[1]Capability Requirements'!P171,"")</f>
        <v>Not Gap</v>
      </c>
      <c r="P171" s="12">
        <f>'[1]Capability Requirements'!Q171</f>
        <v>0</v>
      </c>
      <c r="Q171" s="91" t="str" cm="1">
        <f t="array" ref="Q171">IF(SUMPRODUCT(--ISNUMBER(SEARCH(";" &amp; C171 &amp; ";", ";" &amp; 'User Stories'!$F$2:$F$507 &amp; ";"))) &gt; 0, "Y", "N")</f>
        <v>N</v>
      </c>
      <c r="R171" s="11"/>
    </row>
    <row r="172" spans="1:18" ht="64" x14ac:dyDescent="0.2">
      <c r="A172" s="12">
        <f>'[1]Capability Requirements'!A172</f>
        <v>0</v>
      </c>
      <c r="B172" s="12" t="str">
        <f>'[1]Capability Requirements'!B172</f>
        <v>RFT</v>
      </c>
      <c r="C172" t="str">
        <f>IF('[1]Capability Requirements'!C172&lt;&gt;"",'[1]Capability Requirements'!C172,"")</f>
        <v>D.145</v>
      </c>
      <c r="D172" s="12" t="str">
        <f>IF('[1]Capability Requirements'!D172&lt;&gt;"",'[1]Capability Requirements'!D172,"")</f>
        <v>Ability to manage ABN / Sole trader contractors, including engagement information (e.g. purchase orders, insurances, training, and superannuation requirements, reporting, and payment details), as well as staff requirements (for system, email, building access and delegations)</v>
      </c>
      <c r="E172" t="str">
        <f>IF('[1]Capability Requirements'!E172&lt;&gt;"",'[1]Capability Requirements'!E172,"")</f>
        <v>Finance</v>
      </c>
      <c r="F172" t="str">
        <f>IF('[1]Capability Requirements'!F172&lt;&gt;"",'[1]Capability Requirements'!F172,"")</f>
        <v>5.0 Source to Pay</v>
      </c>
      <c r="G172" t="str">
        <f>IF('[1]Capability Requirements'!G172&lt;&gt;"",'[1]Capability Requirements'!G172,"")</f>
        <v>S2P-080</v>
      </c>
      <c r="H172" t="str">
        <f>IF('[1]Capability Requirements'!H172&lt;&gt;"",'[1]Capability Requirements'!H172,"")</f>
        <v>S2P-080-010</v>
      </c>
      <c r="I172" t="str">
        <f>IF('[1]Capability Requirements'!I172&lt;&gt;"",'[1]Capability Requirements'!I172,"")</f>
        <v>S2P-080-010</v>
      </c>
      <c r="J172" t="str">
        <f>IF('[1]Capability Requirements'!J172&lt;&gt;"",'[1]Capability Requirements'!J172,"")</f>
        <v>C</v>
      </c>
      <c r="K172" t="str">
        <f>IF('[1]Capability Requirements'!K172&lt;&gt;"",'[1]Capability Requirements'!K172,"")</f>
        <v>Phase 1</v>
      </c>
      <c r="L172" t="str">
        <f>IF('[1]Capability Requirements'!L172&lt;&gt;"",'[1]Capability Requirements'!L172,"")</f>
        <v>Yes</v>
      </c>
      <c r="M172" t="str">
        <f>IF('[1]Capability Requirements'!M172&lt;&gt;"",'[1]Capability Requirements'!M172,"")</f>
        <v>Configuration</v>
      </c>
      <c r="N172" s="12" t="str">
        <f>IF('[1]Capability Requirements'!N172&lt;&gt;"",'[1]Capability Requirements'!N172,"")</f>
        <v>Sole trders will be set up as both suppliers, and where relevant contingent workers. The latter of which will drive IDAM requirements and the former (supplier record) can hold insurance dates and informaiton on related POs</v>
      </c>
      <c r="O172" t="str">
        <f>IF('[1]Capability Requirements'!P172&lt;&gt;"",'[1]Capability Requirements'!P172,"")</f>
        <v>Not Gap</v>
      </c>
      <c r="P172" s="12">
        <f>'[1]Capability Requirements'!Q172</f>
        <v>0</v>
      </c>
      <c r="Q172" s="91" t="str" cm="1">
        <f t="array" ref="Q172">IF(SUMPRODUCT(--ISNUMBER(SEARCH(";" &amp; C172 &amp; ";", ";" &amp; 'User Stories'!$F$2:$F$507 &amp; ";"))) &gt; 0, "Y", "N")</f>
        <v>Y</v>
      </c>
      <c r="R172" s="11"/>
    </row>
    <row r="173" spans="1:18" ht="64" x14ac:dyDescent="0.2">
      <c r="A173" s="12">
        <f>'[1]Capability Requirements'!A173</f>
        <v>0</v>
      </c>
      <c r="B173" s="12" t="str">
        <f>'[1]Capability Requirements'!B173</f>
        <v>RFT</v>
      </c>
      <c r="C173" t="str">
        <f>IF('[1]Capability Requirements'!C173&lt;&gt;"",'[1]Capability Requirements'!C173,"")</f>
        <v>D.146</v>
      </c>
      <c r="D173" s="12" t="str">
        <f>IF('[1]Capability Requirements'!D173&lt;&gt;"",'[1]Capability Requirements'!D173,"")</f>
        <v>Ability for suppliers to express interest to working with UTS (self-service capability) and send out questionnaires to potential suppliers for information gathering and pre-qualification.</v>
      </c>
      <c r="E173" t="str">
        <f>IF('[1]Capability Requirements'!E173&lt;&gt;"",'[1]Capability Requirements'!E173,"")</f>
        <v>Finance</v>
      </c>
      <c r="F173" t="str">
        <f>IF('[1]Capability Requirements'!F173&lt;&gt;"",'[1]Capability Requirements'!F173,"")</f>
        <v>5.0 Source to Pay</v>
      </c>
      <c r="G173" t="str">
        <f>IF('[1]Capability Requirements'!G173&lt;&gt;"",'[1]Capability Requirements'!G173,"")</f>
        <v>WSS</v>
      </c>
      <c r="H173">
        <f>IF('[1]Capability Requirements'!H173&lt;&gt;"",'[1]Capability Requirements'!H173,"")</f>
        <v>0</v>
      </c>
      <c r="I173" t="e">
        <f>IF('[1]Capability Requirements'!I173&lt;&gt;"",'[1]Capability Requirements'!I173,"")</f>
        <v>#N/A</v>
      </c>
      <c r="J173" t="str">
        <f>IF('[1]Capability Requirements'!J173&lt;&gt;"",'[1]Capability Requirements'!J173,"")</f>
        <v>S</v>
      </c>
      <c r="K173" t="str">
        <f>IF('[1]Capability Requirements'!K173&lt;&gt;"",'[1]Capability Requirements'!K173,"")</f>
        <v>Phase 1</v>
      </c>
      <c r="L173" t="str">
        <f>IF('[1]Capability Requirements'!L173&lt;&gt;"",'[1]Capability Requirements'!L173,"")</f>
        <v>Yes</v>
      </c>
      <c r="M173" t="str">
        <f>IF('[1]Capability Requirements'!M173&lt;&gt;"",'[1]Capability Requirements'!M173,"")</f>
        <v>Configuration</v>
      </c>
      <c r="N173" s="12" t="str">
        <f>IF('[1]Capability Requirements'!N173&lt;&gt;"",'[1]Capability Requirements'!N173,"")</f>
        <v>This requirement can be facilitated both Workday Strategic Sourcing Questionnaires. With 2026R1 we additionally expect better capabilities in segmenting suppliers that have self-registered (expressed an interest in working with UTS).</v>
      </c>
      <c r="O173" t="str">
        <f>IF('[1]Capability Requirements'!P173&lt;&gt;"",'[1]Capability Requirements'!P173,"")</f>
        <v>Not Gap</v>
      </c>
      <c r="P173" s="12">
        <f>'[1]Capability Requirements'!Q173</f>
        <v>0</v>
      </c>
      <c r="Q173" s="91" t="str" cm="1">
        <f t="array" ref="Q173">IF(SUMPRODUCT(--ISNUMBER(SEARCH(";" &amp; C173 &amp; ";", ";" &amp; 'User Stories'!$F$2:$F$507 &amp; ";"))) &gt; 0, "Y", "N")</f>
        <v>N</v>
      </c>
      <c r="R173" s="11"/>
    </row>
    <row r="174" spans="1:18" ht="16" x14ac:dyDescent="0.2">
      <c r="A174" s="12">
        <f>'[1]Capability Requirements'!A174</f>
        <v>0</v>
      </c>
      <c r="B174" s="12" t="str">
        <f>'[1]Capability Requirements'!B174</f>
        <v>RFT</v>
      </c>
      <c r="C174" t="str">
        <f>IF('[1]Capability Requirements'!C174&lt;&gt;"",'[1]Capability Requirements'!C174,"")</f>
        <v>D.147</v>
      </c>
      <c r="D174" s="12" t="str">
        <f>IF('[1]Capability Requirements'!D174&lt;&gt;"",'[1]Capability Requirements'!D174,"")</f>
        <v>Ability to set-up supplier master data </v>
      </c>
      <c r="E174" t="str">
        <f>IF('[1]Capability Requirements'!E174&lt;&gt;"",'[1]Capability Requirements'!E174,"")</f>
        <v>Finance</v>
      </c>
      <c r="F174" t="str">
        <f>IF('[1]Capability Requirements'!F174&lt;&gt;"",'[1]Capability Requirements'!F174,"")</f>
        <v>5.0 Source to Pay</v>
      </c>
      <c r="G174" t="str">
        <f>IF('[1]Capability Requirements'!G174&lt;&gt;"",'[1]Capability Requirements'!G174,"")</f>
        <v>WSS</v>
      </c>
      <c r="H174">
        <f>IF('[1]Capability Requirements'!H174&lt;&gt;"",'[1]Capability Requirements'!H174,"")</f>
        <v>0</v>
      </c>
      <c r="I174" t="e">
        <f>IF('[1]Capability Requirements'!I174&lt;&gt;"",'[1]Capability Requirements'!I174,"")</f>
        <v>#N/A</v>
      </c>
      <c r="J174" t="str">
        <f>IF('[1]Capability Requirements'!J174&lt;&gt;"",'[1]Capability Requirements'!J174,"")</f>
        <v>M</v>
      </c>
      <c r="K174" t="str">
        <f>IF('[1]Capability Requirements'!K174&lt;&gt;"",'[1]Capability Requirements'!K174,"")</f>
        <v>Phase 1</v>
      </c>
      <c r="L174" t="str">
        <f>IF('[1]Capability Requirements'!L174&lt;&gt;"",'[1]Capability Requirements'!L174,"")</f>
        <v>Yes</v>
      </c>
      <c r="M174" t="str">
        <f>IF('[1]Capability Requirements'!M174&lt;&gt;"",'[1]Capability Requirements'!M174,"")</f>
        <v>Out of the Box</v>
      </c>
      <c r="N174" s="12" t="str">
        <f>IF('[1]Capability Requirements'!N174&lt;&gt;"",'[1]Capability Requirements'!N174,"")</f>
        <v/>
      </c>
      <c r="O174" t="str">
        <f>IF('[1]Capability Requirements'!P174&lt;&gt;"",'[1]Capability Requirements'!P174,"")</f>
        <v>Not Gap</v>
      </c>
      <c r="P174" s="12">
        <f>'[1]Capability Requirements'!Q174</f>
        <v>0</v>
      </c>
      <c r="Q174" s="91" t="str" cm="1">
        <f t="array" ref="Q174">IF(SUMPRODUCT(--ISNUMBER(SEARCH(";" &amp; C174 &amp; ";", ";" &amp; 'User Stories'!$F$2:$F$507 &amp; ";"))) &gt; 0, "Y", "N")</f>
        <v>N</v>
      </c>
      <c r="R174" s="11"/>
    </row>
    <row r="175" spans="1:18" ht="32" x14ac:dyDescent="0.2">
      <c r="A175" s="12">
        <f>'[1]Capability Requirements'!A175</f>
        <v>0</v>
      </c>
      <c r="B175" s="12" t="str">
        <f>'[1]Capability Requirements'!B175</f>
        <v>RFT</v>
      </c>
      <c r="C175" t="str">
        <f>IF('[1]Capability Requirements'!C175&lt;&gt;"",'[1]Capability Requirements'!C175,"")</f>
        <v>D.148</v>
      </c>
      <c r="D175" s="12" t="str">
        <f>IF('[1]Capability Requirements'!D175&lt;&gt;"",'[1]Capability Requirements'!D175,"")</f>
        <v>Ability to pay international suppliers in different currencies</v>
      </c>
      <c r="E175" t="str">
        <f>IF('[1]Capability Requirements'!E175&lt;&gt;"",'[1]Capability Requirements'!E175,"")</f>
        <v>Finance</v>
      </c>
      <c r="F175" t="str">
        <f>IF('[1]Capability Requirements'!F175&lt;&gt;"",'[1]Capability Requirements'!F175,"")</f>
        <v>5.0 Source to Pay</v>
      </c>
      <c r="G175" t="str">
        <f>IF('[1]Capability Requirements'!G175&lt;&gt;"",'[1]Capability Requirements'!G175,"")</f>
        <v>Integrations</v>
      </c>
      <c r="H175">
        <f>IF('[1]Capability Requirements'!H175&lt;&gt;"",'[1]Capability Requirements'!H175,"")</f>
        <v>0</v>
      </c>
      <c r="I175" t="e">
        <f>IF('[1]Capability Requirements'!I175&lt;&gt;"",'[1]Capability Requirements'!I175,"")</f>
        <v>#N/A</v>
      </c>
      <c r="J175" t="str">
        <f>IF('[1]Capability Requirements'!J175&lt;&gt;"",'[1]Capability Requirements'!J175,"")</f>
        <v>M</v>
      </c>
      <c r="K175" t="str">
        <f>IF('[1]Capability Requirements'!K175&lt;&gt;"",'[1]Capability Requirements'!K175,"")</f>
        <v>Phase 1</v>
      </c>
      <c r="L175" t="str">
        <f>IF('[1]Capability Requirements'!L175&lt;&gt;"",'[1]Capability Requirements'!L175,"")</f>
        <v>Yes</v>
      </c>
      <c r="M175" t="str">
        <f>IF('[1]Capability Requirements'!M175&lt;&gt;"",'[1]Capability Requirements'!M175,"")</f>
        <v>Configuration</v>
      </c>
      <c r="N175" s="12" t="str">
        <f>IF('[1]Capability Requirements'!N175&lt;&gt;"",'[1]Capability Requirements'!N175,"")</f>
        <v>Workday Finance supports the ability for international suppliers to pay in different currencies.</v>
      </c>
      <c r="O175" t="str">
        <f>IF('[1]Capability Requirements'!P175&lt;&gt;"",'[1]Capability Requirements'!P175,"")</f>
        <v>Not Gap</v>
      </c>
      <c r="P175" s="12">
        <f>'[1]Capability Requirements'!Q175</f>
        <v>0</v>
      </c>
      <c r="Q175" s="91" t="str" cm="1">
        <f t="array" ref="Q175">IF(SUMPRODUCT(--ISNUMBER(SEARCH(";" &amp; C175 &amp; ";", ";" &amp; 'User Stories'!$F$2:$F$507 &amp; ";"))) &gt; 0, "Y", "N")</f>
        <v>N</v>
      </c>
      <c r="R175" s="11"/>
    </row>
    <row r="176" spans="1:18" ht="32" x14ac:dyDescent="0.2">
      <c r="A176" s="12">
        <f>'[1]Capability Requirements'!A176</f>
        <v>0</v>
      </c>
      <c r="B176" s="12" t="str">
        <f>'[1]Capability Requirements'!B176</f>
        <v>RFT</v>
      </c>
      <c r="C176" t="str">
        <f>IF('[1]Capability Requirements'!C176&lt;&gt;"",'[1]Capability Requirements'!C176,"")</f>
        <v>D.149</v>
      </c>
      <c r="D176" s="12" t="str">
        <f>IF('[1]Capability Requirements'!D176&lt;&gt;"",'[1]Capability Requirements'!D176,"")</f>
        <v>Approval on supplier setup and amending key supplier data points</v>
      </c>
      <c r="E176" t="str">
        <f>IF('[1]Capability Requirements'!E176&lt;&gt;"",'[1]Capability Requirements'!E176,"")</f>
        <v>Finance</v>
      </c>
      <c r="F176" t="str">
        <f>IF('[1]Capability Requirements'!F176&lt;&gt;"",'[1]Capability Requirements'!F176,"")</f>
        <v>5.0 Source to Pay</v>
      </c>
      <c r="G176" t="str">
        <f>IF('[1]Capability Requirements'!G176&lt;&gt;"",'[1]Capability Requirements'!G176,"")</f>
        <v>WSS</v>
      </c>
      <c r="H176">
        <f>IF('[1]Capability Requirements'!H176&lt;&gt;"",'[1]Capability Requirements'!H176,"")</f>
        <v>0</v>
      </c>
      <c r="I176" t="e">
        <f>IF('[1]Capability Requirements'!I176&lt;&gt;"",'[1]Capability Requirements'!I176,"")</f>
        <v>#N/A</v>
      </c>
      <c r="J176" t="str">
        <f>IF('[1]Capability Requirements'!J176&lt;&gt;"",'[1]Capability Requirements'!J176,"")</f>
        <v>M</v>
      </c>
      <c r="K176" t="str">
        <f>IF('[1]Capability Requirements'!K176&lt;&gt;"",'[1]Capability Requirements'!K176,"")</f>
        <v>Phase 1</v>
      </c>
      <c r="L176" t="str">
        <f>IF('[1]Capability Requirements'!L176&lt;&gt;"",'[1]Capability Requirements'!L176,"")</f>
        <v>Yes</v>
      </c>
      <c r="M176" t="str">
        <f>IF('[1]Capability Requirements'!M176&lt;&gt;"",'[1]Capability Requirements'!M176,"")</f>
        <v>Configuration</v>
      </c>
      <c r="N176" s="12" t="str">
        <f>IF('[1]Capability Requirements'!N176&lt;&gt;"",'[1]Capability Requirements'!N176,"")</f>
        <v>Workday Finance supports the ability to involve approval flows in amending key supplier data points.</v>
      </c>
      <c r="O176" t="str">
        <f>IF('[1]Capability Requirements'!P176&lt;&gt;"",'[1]Capability Requirements'!P176,"")</f>
        <v>Not Gap</v>
      </c>
      <c r="P176" s="12">
        <f>'[1]Capability Requirements'!Q176</f>
        <v>0</v>
      </c>
      <c r="Q176" s="91" t="str" cm="1">
        <f t="array" ref="Q176">IF(SUMPRODUCT(--ISNUMBER(SEARCH(";" &amp; C176 &amp; ";", ";" &amp; 'User Stories'!$F$2:$F$507 &amp; ";"))) &gt; 0, "Y", "N")</f>
        <v>N</v>
      </c>
      <c r="R176" s="11"/>
    </row>
    <row r="177" spans="1:18" ht="32" x14ac:dyDescent="0.2">
      <c r="A177" s="12">
        <f>'[1]Capability Requirements'!A177</f>
        <v>0</v>
      </c>
      <c r="B177" s="12" t="str">
        <f>'[1]Capability Requirements'!B177</f>
        <v>RFT</v>
      </c>
      <c r="C177" t="str">
        <f>IF('[1]Capability Requirements'!C177&lt;&gt;"",'[1]Capability Requirements'!C177,"")</f>
        <v>D.150</v>
      </c>
      <c r="D177" s="12" t="str">
        <f>IF('[1]Capability Requirements'!D177&lt;&gt;"",'[1]Capability Requirements'!D177,"")</f>
        <v>Ability to flag supplier as a procurement partner or otherwise</v>
      </c>
      <c r="E177" t="str">
        <f>IF('[1]Capability Requirements'!E177&lt;&gt;"",'[1]Capability Requirements'!E177,"")</f>
        <v>Finance</v>
      </c>
      <c r="F177" t="str">
        <f>IF('[1]Capability Requirements'!F177&lt;&gt;"",'[1]Capability Requirements'!F177,"")</f>
        <v>5.0 Source to Pay</v>
      </c>
      <c r="G177" t="str">
        <f>IF('[1]Capability Requirements'!G177&lt;&gt;"",'[1]Capability Requirements'!G177,"")</f>
        <v>WSS</v>
      </c>
      <c r="H177">
        <f>IF('[1]Capability Requirements'!H177&lt;&gt;"",'[1]Capability Requirements'!H177,"")</f>
        <v>0</v>
      </c>
      <c r="I177" t="e">
        <f>IF('[1]Capability Requirements'!I177&lt;&gt;"",'[1]Capability Requirements'!I177,"")</f>
        <v>#N/A</v>
      </c>
      <c r="J177" t="str">
        <f>IF('[1]Capability Requirements'!J177&lt;&gt;"",'[1]Capability Requirements'!J177,"")</f>
        <v>M</v>
      </c>
      <c r="K177" t="str">
        <f>IF('[1]Capability Requirements'!K177&lt;&gt;"",'[1]Capability Requirements'!K177,"")</f>
        <v>Phase 1</v>
      </c>
      <c r="L177" t="str">
        <f>IF('[1]Capability Requirements'!L177&lt;&gt;"",'[1]Capability Requirements'!L177,"")</f>
        <v>Yes</v>
      </c>
      <c r="M177" t="str">
        <f>IF('[1]Capability Requirements'!M177&lt;&gt;"",'[1]Capability Requirements'!M177,"")</f>
        <v>Configuration</v>
      </c>
      <c r="N177" s="12" t="str">
        <f>IF('[1]Capability Requirements'!N177&lt;&gt;"",'[1]Capability Requirements'!N177,"")</f>
        <v>Such a flag could be configured in both Workday Strategic Sourcing and Workday Finance</v>
      </c>
      <c r="O177" t="str">
        <f>IF('[1]Capability Requirements'!P177&lt;&gt;"",'[1]Capability Requirements'!P177,"")</f>
        <v>Not Gap</v>
      </c>
      <c r="P177" s="12">
        <f>'[1]Capability Requirements'!Q177</f>
        <v>0</v>
      </c>
      <c r="Q177" s="91" t="str" cm="1">
        <f t="array" ref="Q177">IF(SUMPRODUCT(--ISNUMBER(SEARCH(";" &amp; C177 &amp; ";", ";" &amp; 'User Stories'!$F$2:$F$507 &amp; ";"))) &gt; 0, "Y", "N")</f>
        <v>N</v>
      </c>
      <c r="R177" s="11"/>
    </row>
    <row r="178" spans="1:18" ht="48" x14ac:dyDescent="0.2">
      <c r="A178" s="12">
        <f>'[1]Capability Requirements'!A178</f>
        <v>0</v>
      </c>
      <c r="B178" s="12" t="str">
        <f>'[1]Capability Requirements'!B178</f>
        <v>RFT</v>
      </c>
      <c r="C178" t="str">
        <f>IF('[1]Capability Requirements'!C178&lt;&gt;"",'[1]Capability Requirements'!C178,"")</f>
        <v>D.151</v>
      </c>
      <c r="D178" s="12" t="str">
        <f>IF('[1]Capability Requirements'!D178&lt;&gt;"",'[1]Capability Requirements'!D178,"")</f>
        <v>Ability to integrate with a 3rd party validation platform where financial risk, environmental, cyber security, modern slavery risk indexes are provided for suppliers identified in supplier segmentation.</v>
      </c>
      <c r="E178" t="str">
        <f>IF('[1]Capability Requirements'!E178&lt;&gt;"",'[1]Capability Requirements'!E178,"")</f>
        <v>Finance</v>
      </c>
      <c r="F178" t="str">
        <f>IF('[1]Capability Requirements'!F178&lt;&gt;"",'[1]Capability Requirements'!F178,"")</f>
        <v>5.0 Source to Pay</v>
      </c>
      <c r="G178" t="str">
        <f>IF('[1]Capability Requirements'!G178&lt;&gt;"",'[1]Capability Requirements'!G178,"")</f>
        <v/>
      </c>
      <c r="H178" t="str">
        <f>IF('[1]Capability Requirements'!H178&lt;&gt;"",'[1]Capability Requirements'!H178,"")</f>
        <v/>
      </c>
      <c r="I178" t="str">
        <f>IF('[1]Capability Requirements'!I178&lt;&gt;"",'[1]Capability Requirements'!I178,"")</f>
        <v/>
      </c>
      <c r="J178" t="str">
        <f>IF('[1]Capability Requirements'!J178&lt;&gt;"",'[1]Capability Requirements'!J178,"")</f>
        <v>S</v>
      </c>
      <c r="K178" t="str">
        <f>IF('[1]Capability Requirements'!K178&lt;&gt;"",'[1]Capability Requirements'!K178,"")</f>
        <v>Phase 1</v>
      </c>
      <c r="L178" t="str">
        <f>IF('[1]Capability Requirements'!L178&lt;&gt;"",'[1]Capability Requirements'!L178,"")</f>
        <v>Out Of Scope</v>
      </c>
      <c r="M178" t="str">
        <f>IF('[1]Capability Requirements'!M178&lt;&gt;"",'[1]Capability Requirements'!M178,"")</f>
        <v/>
      </c>
      <c r="N178" s="12" t="str">
        <f>IF('[1]Capability Requirements'!N178&lt;&gt;"",'[1]Capability Requirements'!N178,"")</f>
        <v/>
      </c>
      <c r="O178" t="str">
        <f>IF('[1]Capability Requirements'!P178&lt;&gt;"",'[1]Capability Requirements'!P178,"")</f>
        <v>Not Gap</v>
      </c>
      <c r="P178" s="12">
        <f>'[1]Capability Requirements'!Q178</f>
        <v>0</v>
      </c>
      <c r="Q178" s="91" t="str" cm="1">
        <f t="array" ref="Q178">IF(SUMPRODUCT(--ISNUMBER(SEARCH(";" &amp; C178 &amp; ";", ";" &amp; 'User Stories'!$F$2:$F$507 &amp; ";"))) &gt; 0, "Y", "N")</f>
        <v>N</v>
      </c>
      <c r="R178" s="11"/>
    </row>
    <row r="179" spans="1:18" ht="32" x14ac:dyDescent="0.2">
      <c r="A179" s="12">
        <f>'[1]Capability Requirements'!A179</f>
        <v>0</v>
      </c>
      <c r="B179" s="12" t="str">
        <f>'[1]Capability Requirements'!B179</f>
        <v>RFT</v>
      </c>
      <c r="C179" t="str">
        <f>IF('[1]Capability Requirements'!C179&lt;&gt;"",'[1]Capability Requirements'!C179,"")</f>
        <v>D.152</v>
      </c>
      <c r="D179" s="12" t="str">
        <f>IF('[1]Capability Requirements'!D179&lt;&gt;"",'[1]Capability Requirements'!D179,"")</f>
        <v>Ability to perform supplier performance management (with a track and record functionality)</v>
      </c>
      <c r="E179" t="str">
        <f>IF('[1]Capability Requirements'!E179&lt;&gt;"",'[1]Capability Requirements'!E179,"")</f>
        <v>Finance</v>
      </c>
      <c r="F179" t="str">
        <f>IF('[1]Capability Requirements'!F179&lt;&gt;"",'[1]Capability Requirements'!F179,"")</f>
        <v>5.0 Source to Pay</v>
      </c>
      <c r="G179" t="str">
        <f>IF('[1]Capability Requirements'!G179&lt;&gt;"",'[1]Capability Requirements'!G179,"")</f>
        <v>WSS</v>
      </c>
      <c r="H179">
        <f>IF('[1]Capability Requirements'!H179&lt;&gt;"",'[1]Capability Requirements'!H179,"")</f>
        <v>0</v>
      </c>
      <c r="I179" t="e">
        <f>IF('[1]Capability Requirements'!I179&lt;&gt;"",'[1]Capability Requirements'!I179,"")</f>
        <v>#N/A</v>
      </c>
      <c r="J179" t="str">
        <f>IF('[1]Capability Requirements'!J179&lt;&gt;"",'[1]Capability Requirements'!J179,"")</f>
        <v>S</v>
      </c>
      <c r="K179" t="str">
        <f>IF('[1]Capability Requirements'!K179&lt;&gt;"",'[1]Capability Requirements'!K179,"")</f>
        <v>Phase 1</v>
      </c>
      <c r="L179" t="str">
        <f>IF('[1]Capability Requirements'!L179&lt;&gt;"",'[1]Capability Requirements'!L179,"")</f>
        <v>Yes</v>
      </c>
      <c r="M179" t="str">
        <f>IF('[1]Capability Requirements'!M179&lt;&gt;"",'[1]Capability Requirements'!M179,"")</f>
        <v>Configuration</v>
      </c>
      <c r="N179" s="12" t="str">
        <f>IF('[1]Capability Requirements'!N179&lt;&gt;"",'[1]Capability Requirements'!N179,"")</f>
        <v>Workday Strategic Sourcing supports supplier performance management functionality.</v>
      </c>
      <c r="O179" t="str">
        <f>IF('[1]Capability Requirements'!P179&lt;&gt;"",'[1]Capability Requirements'!P179,"")</f>
        <v>Not Gap</v>
      </c>
      <c r="P179" s="12">
        <f>'[1]Capability Requirements'!Q179</f>
        <v>0</v>
      </c>
      <c r="Q179" s="91" t="str" cm="1">
        <f t="array" ref="Q179">IF(SUMPRODUCT(--ISNUMBER(SEARCH(";" &amp; C179 &amp; ";", ";" &amp; 'User Stories'!$F$2:$F$507 &amp; ";"))) &gt; 0, "Y", "N")</f>
        <v>N</v>
      </c>
      <c r="R179" s="11"/>
    </row>
    <row r="180" spans="1:18" ht="48" x14ac:dyDescent="0.2">
      <c r="A180" s="12">
        <f>'[1]Capability Requirements'!A180</f>
        <v>0</v>
      </c>
      <c r="B180" s="12" t="str">
        <f>'[1]Capability Requirements'!B180</f>
        <v>RFT</v>
      </c>
      <c r="C180" t="str">
        <f>IF('[1]Capability Requirements'!C180&lt;&gt;"",'[1]Capability Requirements'!C180,"")</f>
        <v>D.153</v>
      </c>
      <c r="D180" s="12" t="str">
        <f>IF('[1]Capability Requirements'!D180&lt;&gt;"",'[1]Capability Requirements'!D180,"")</f>
        <v>Ability to flag/block usage of suppliers for poor or non-performance</v>
      </c>
      <c r="E180" t="str">
        <f>IF('[1]Capability Requirements'!E180&lt;&gt;"",'[1]Capability Requirements'!E180,"")</f>
        <v>Finance</v>
      </c>
      <c r="F180" t="str">
        <f>IF('[1]Capability Requirements'!F180&lt;&gt;"",'[1]Capability Requirements'!F180,"")</f>
        <v>5.0 Source to Pay</v>
      </c>
      <c r="G180" t="str">
        <f>IF('[1]Capability Requirements'!G180&lt;&gt;"",'[1]Capability Requirements'!G180,"")</f>
        <v>WSS</v>
      </c>
      <c r="H180">
        <f>IF('[1]Capability Requirements'!H180&lt;&gt;"",'[1]Capability Requirements'!H180,"")</f>
        <v>0</v>
      </c>
      <c r="I180" t="e">
        <f>IF('[1]Capability Requirements'!I180&lt;&gt;"",'[1]Capability Requirements'!I180,"")</f>
        <v>#N/A</v>
      </c>
      <c r="J180" t="str">
        <f>IF('[1]Capability Requirements'!J180&lt;&gt;"",'[1]Capability Requirements'!J180,"")</f>
        <v>M</v>
      </c>
      <c r="K180" t="str">
        <f>IF('[1]Capability Requirements'!K180&lt;&gt;"",'[1]Capability Requirements'!K180,"")</f>
        <v>Phase 1</v>
      </c>
      <c r="L180" t="str">
        <f>IF('[1]Capability Requirements'!L180&lt;&gt;"",'[1]Capability Requirements'!L180,"")</f>
        <v>Yes</v>
      </c>
      <c r="M180" t="str">
        <f>IF('[1]Capability Requirements'!M180&lt;&gt;"",'[1]Capability Requirements'!M180,"")</f>
        <v>Configuration</v>
      </c>
      <c r="N180" s="12" t="str">
        <f>IF('[1]Capability Requirements'!N180&lt;&gt;"",'[1]Capability Requirements'!N180,"")</f>
        <v>Workday Strategic Sourcing and Workday Finance supports the ability to flag suppliers for poor performance and subsequently block them.</v>
      </c>
      <c r="O180" t="str">
        <f>IF('[1]Capability Requirements'!P180&lt;&gt;"",'[1]Capability Requirements'!P180,"")</f>
        <v>Not Gap</v>
      </c>
      <c r="P180" s="12">
        <f>'[1]Capability Requirements'!Q180</f>
        <v>0</v>
      </c>
      <c r="Q180" s="91" t="str" cm="1">
        <f t="array" ref="Q180">IF(SUMPRODUCT(--ISNUMBER(SEARCH(";" &amp; C180 &amp; ";", ";" &amp; 'User Stories'!$F$2:$F$507 &amp; ";"))) &gt; 0, "Y", "N")</f>
        <v>N</v>
      </c>
      <c r="R180" s="11"/>
    </row>
    <row r="181" spans="1:18" ht="64" x14ac:dyDescent="0.2">
      <c r="A181" s="12">
        <f>'[1]Capability Requirements'!A181</f>
        <v>0</v>
      </c>
      <c r="B181" s="12" t="str">
        <f>'[1]Capability Requirements'!B181</f>
        <v>RFT</v>
      </c>
      <c r="C181" t="str">
        <f>IF('[1]Capability Requirements'!C181&lt;&gt;"",'[1]Capability Requirements'!C181,"")</f>
        <v>D.154</v>
      </c>
      <c r="D181" s="12" t="str">
        <f>IF('[1]Capability Requirements'!D181&lt;&gt;"",'[1]Capability Requirements'!D181,"")</f>
        <v>Ability to integrate a standard template which captures key supplier information to allow segmentation based on UTS-specific dimensions</v>
      </c>
      <c r="E181" t="str">
        <f>IF('[1]Capability Requirements'!E181&lt;&gt;"",'[1]Capability Requirements'!E181,"")</f>
        <v>Finance</v>
      </c>
      <c r="F181" t="str">
        <f>IF('[1]Capability Requirements'!F181&lt;&gt;"",'[1]Capability Requirements'!F181,"")</f>
        <v>5.0 Source to Pay</v>
      </c>
      <c r="G181" t="str">
        <f>IF('[1]Capability Requirements'!G181&lt;&gt;"",'[1]Capability Requirements'!G181,"")</f>
        <v>WSS</v>
      </c>
      <c r="H181">
        <f>IF('[1]Capability Requirements'!H181&lt;&gt;"",'[1]Capability Requirements'!H181,"")</f>
        <v>0</v>
      </c>
      <c r="I181" t="e">
        <f>IF('[1]Capability Requirements'!I181&lt;&gt;"",'[1]Capability Requirements'!I181,"")</f>
        <v>#N/A</v>
      </c>
      <c r="J181" t="str">
        <f>IF('[1]Capability Requirements'!J181&lt;&gt;"",'[1]Capability Requirements'!J181,"")</f>
        <v>C</v>
      </c>
      <c r="K181" t="str">
        <f>IF('[1]Capability Requirements'!K181&lt;&gt;"",'[1]Capability Requirements'!K181,"")</f>
        <v>Phase 1</v>
      </c>
      <c r="L181" t="str">
        <f>IF('[1]Capability Requirements'!L181&lt;&gt;"",'[1]Capability Requirements'!L181,"")</f>
        <v>Yes</v>
      </c>
      <c r="M181" t="str">
        <f>IF('[1]Capability Requirements'!M181&lt;&gt;"",'[1]Capability Requirements'!M181,"")</f>
        <v>Configuration</v>
      </c>
      <c r="N181" s="12" t="str">
        <f>IF('[1]Capability Requirements'!N181&lt;&gt;"",'[1]Capability Requirements'!N181,"")</f>
        <v>Templates can be utilised in Workday Strategic Sourcing to capture segmentation of suppliers. We have configured various questionnaires on top of the standard onboarding form to collect additional information where needed.</v>
      </c>
      <c r="O181" t="str">
        <f>IF('[1]Capability Requirements'!P181&lt;&gt;"",'[1]Capability Requirements'!P181,"")</f>
        <v>Not Gap</v>
      </c>
      <c r="P181" s="12">
        <f>'[1]Capability Requirements'!Q181</f>
        <v>0</v>
      </c>
      <c r="Q181" s="91" t="str" cm="1">
        <f t="array" ref="Q181">IF(SUMPRODUCT(--ISNUMBER(SEARCH(";" &amp; C181 &amp; ";", ";" &amp; 'User Stories'!$F$2:$F$507 &amp; ";"))) &gt; 0, "Y", "N")</f>
        <v>N</v>
      </c>
      <c r="R181" s="11"/>
    </row>
    <row r="182" spans="1:18" ht="32" x14ac:dyDescent="0.2">
      <c r="A182" s="12">
        <f>'[1]Capability Requirements'!A182</f>
        <v>0</v>
      </c>
      <c r="B182" s="12" t="str">
        <f>'[1]Capability Requirements'!B182</f>
        <v>RFT</v>
      </c>
      <c r="C182" t="str">
        <f>IF('[1]Capability Requirements'!C182&lt;&gt;"",'[1]Capability Requirements'!C182,"")</f>
        <v>D.155</v>
      </c>
      <c r="D182" s="12" t="str">
        <f>IF('[1]Capability Requirements'!D182&lt;&gt;"",'[1]Capability Requirements'!D182,"")</f>
        <v>Ability to raise a sourcing request</v>
      </c>
      <c r="E182" t="str">
        <f>IF('[1]Capability Requirements'!E182&lt;&gt;"",'[1]Capability Requirements'!E182,"")</f>
        <v>Finance</v>
      </c>
      <c r="F182" t="str">
        <f>IF('[1]Capability Requirements'!F182&lt;&gt;"",'[1]Capability Requirements'!F182,"")</f>
        <v>5.0 Source to Pay</v>
      </c>
      <c r="G182" t="str">
        <f>IF('[1]Capability Requirements'!G182&lt;&gt;"",'[1]Capability Requirements'!G182,"")</f>
        <v>WSS</v>
      </c>
      <c r="H182">
        <f>IF('[1]Capability Requirements'!H182&lt;&gt;"",'[1]Capability Requirements'!H182,"")</f>
        <v>0</v>
      </c>
      <c r="I182" t="e">
        <f>IF('[1]Capability Requirements'!I182&lt;&gt;"",'[1]Capability Requirements'!I182,"")</f>
        <v>#N/A</v>
      </c>
      <c r="J182" t="str">
        <f>IF('[1]Capability Requirements'!J182&lt;&gt;"",'[1]Capability Requirements'!J182,"")</f>
        <v>M</v>
      </c>
      <c r="K182" t="str">
        <f>IF('[1]Capability Requirements'!K182&lt;&gt;"",'[1]Capability Requirements'!K182,"")</f>
        <v>Phase 1</v>
      </c>
      <c r="L182" t="str">
        <f>IF('[1]Capability Requirements'!L182&lt;&gt;"",'[1]Capability Requirements'!L182,"")</f>
        <v>Yes</v>
      </c>
      <c r="M182" t="str">
        <f>IF('[1]Capability Requirements'!M182&lt;&gt;"",'[1]Capability Requirements'!M182,"")</f>
        <v>Configuration</v>
      </c>
      <c r="N182" s="12" t="str">
        <f>IF('[1]Capability Requirements'!N182&lt;&gt;"",'[1]Capability Requirements'!N182,"")</f>
        <v>Workday Strategic Sourcing supports functionality for raising sourcing requests.</v>
      </c>
      <c r="O182" t="str">
        <f>IF('[1]Capability Requirements'!P182&lt;&gt;"",'[1]Capability Requirements'!P182,"")</f>
        <v>Not Gap</v>
      </c>
      <c r="P182" s="12">
        <f>'[1]Capability Requirements'!Q182</f>
        <v>0</v>
      </c>
      <c r="Q182" s="91" t="str" cm="1">
        <f t="array" ref="Q182">IF(SUMPRODUCT(--ISNUMBER(SEARCH(";" &amp; C182 &amp; ";", ";" &amp; 'User Stories'!$F$2:$F$507 &amp; ";"))) &gt; 0, "Y", "N")</f>
        <v>N</v>
      </c>
      <c r="R182" s="11"/>
    </row>
    <row r="183" spans="1:18" ht="16" x14ac:dyDescent="0.2">
      <c r="A183" s="12">
        <f>'[1]Capability Requirements'!A183</f>
        <v>0</v>
      </c>
      <c r="B183" s="12" t="str">
        <f>'[1]Capability Requirements'!B183</f>
        <v>RFT</v>
      </c>
      <c r="C183" t="str">
        <f>IF('[1]Capability Requirements'!C183&lt;&gt;"",'[1]Capability Requirements'!C183,"")</f>
        <v>D.156</v>
      </c>
      <c r="D183" s="12" t="str">
        <f>IF('[1]Capability Requirements'!D183&lt;&gt;"",'[1]Capability Requirements'!D183,"")</f>
        <v>Ability to define business rules to govern procurement exemptions</v>
      </c>
      <c r="E183" t="str">
        <f>IF('[1]Capability Requirements'!E183&lt;&gt;"",'[1]Capability Requirements'!E183,"")</f>
        <v>Finance</v>
      </c>
      <c r="F183" t="str">
        <f>IF('[1]Capability Requirements'!F183&lt;&gt;"",'[1]Capability Requirements'!F183,"")</f>
        <v>5.0 Source to Pay</v>
      </c>
      <c r="G183" t="str">
        <f>IF('[1]Capability Requirements'!G183&lt;&gt;"",'[1]Capability Requirements'!G183,"")</f>
        <v>S2P-070</v>
      </c>
      <c r="H183" t="str">
        <f>IF('[1]Capability Requirements'!H183&lt;&gt;"",'[1]Capability Requirements'!H183,"")</f>
        <v>S2P-070-010</v>
      </c>
      <c r="I183" t="str">
        <f>IF('[1]Capability Requirements'!I183&lt;&gt;"",'[1]Capability Requirements'!I183,"")</f>
        <v>S2P-070-010</v>
      </c>
      <c r="J183" t="str">
        <f>IF('[1]Capability Requirements'!J183&lt;&gt;"",'[1]Capability Requirements'!J183,"")</f>
        <v>M</v>
      </c>
      <c r="K183" t="str">
        <f>IF('[1]Capability Requirements'!K183&lt;&gt;"",'[1]Capability Requirements'!K183,"")</f>
        <v>Phase 1</v>
      </c>
      <c r="L183" t="str">
        <f>IF('[1]Capability Requirements'!L183&lt;&gt;"",'[1]Capability Requirements'!L183,"")</f>
        <v>Yes</v>
      </c>
      <c r="M183" t="str">
        <f>IF('[1]Capability Requirements'!M183&lt;&gt;"",'[1]Capability Requirements'!M183,"")</f>
        <v>Configuration</v>
      </c>
      <c r="N183" s="12" t="str">
        <f>IF('[1]Capability Requirements'!N183&lt;&gt;"",'[1]Capability Requirements'!N183,"")</f>
        <v>Rules to allow exemptions can be configured.</v>
      </c>
      <c r="O183" t="str">
        <f>IF('[1]Capability Requirements'!P183&lt;&gt;"",'[1]Capability Requirements'!P183,"")</f>
        <v>Not Gap</v>
      </c>
      <c r="P183" s="12">
        <f>'[1]Capability Requirements'!Q183</f>
        <v>0</v>
      </c>
      <c r="Q183" s="91" t="str" cm="1">
        <f t="array" ref="Q183">IF(SUMPRODUCT(--ISNUMBER(SEARCH(";" &amp; C183 &amp; ";", ";" &amp; 'User Stories'!$F$2:$F$507 &amp; ";"))) &gt; 0, "Y", "N")</f>
        <v>Y</v>
      </c>
      <c r="R183" s="11"/>
    </row>
    <row r="184" spans="1:18" ht="32" x14ac:dyDescent="0.2">
      <c r="A184" s="12">
        <f>'[1]Capability Requirements'!A184</f>
        <v>0</v>
      </c>
      <c r="B184" s="12" t="str">
        <f>'[1]Capability Requirements'!B184</f>
        <v>RFT</v>
      </c>
      <c r="C184" t="str">
        <f>IF('[1]Capability Requirements'!C184&lt;&gt;"",'[1]Capability Requirements'!C184,"")</f>
        <v>D.157</v>
      </c>
      <c r="D184" s="12" t="str">
        <f>IF('[1]Capability Requirements'!D184&lt;&gt;"",'[1]Capability Requirements'!D184,"")</f>
        <v xml:space="preserve">Ability to have a wholistic view of procurement pipeline to track against strategy </v>
      </c>
      <c r="E184" t="str">
        <f>IF('[1]Capability Requirements'!E184&lt;&gt;"",'[1]Capability Requirements'!E184,"")</f>
        <v>Finance</v>
      </c>
      <c r="F184" t="str">
        <f>IF('[1]Capability Requirements'!F184&lt;&gt;"",'[1]Capability Requirements'!F184,"")</f>
        <v>5.0 Source to Pay</v>
      </c>
      <c r="G184" t="str">
        <f>IF('[1]Capability Requirements'!G184&lt;&gt;"",'[1]Capability Requirements'!G184,"")</f>
        <v>WSS</v>
      </c>
      <c r="H184">
        <f>IF('[1]Capability Requirements'!H184&lt;&gt;"",'[1]Capability Requirements'!H184,"")</f>
        <v>0</v>
      </c>
      <c r="I184" t="e">
        <f>IF('[1]Capability Requirements'!I184&lt;&gt;"",'[1]Capability Requirements'!I184,"")</f>
        <v>#N/A</v>
      </c>
      <c r="J184" t="str">
        <f>IF('[1]Capability Requirements'!J184&lt;&gt;"",'[1]Capability Requirements'!J184,"")</f>
        <v>S</v>
      </c>
      <c r="K184" t="str">
        <f>IF('[1]Capability Requirements'!K184&lt;&gt;"",'[1]Capability Requirements'!K184,"")</f>
        <v>Phase 1</v>
      </c>
      <c r="L184" t="str">
        <f>IF('[1]Capability Requirements'!L184&lt;&gt;"",'[1]Capability Requirements'!L184,"")</f>
        <v>Yes</v>
      </c>
      <c r="M184" t="str">
        <f>IF('[1]Capability Requirements'!M184&lt;&gt;"",'[1]Capability Requirements'!M184,"")</f>
        <v>Out of the Box</v>
      </c>
      <c r="N184" s="12" t="str">
        <f>IF('[1]Capability Requirements'!N184&lt;&gt;"",'[1]Capability Requirements'!N184,"")</f>
        <v>Workday Startegic Sourcing has a Pipeline dashboard which allows users to track the pipeline as a whole from a top level.</v>
      </c>
      <c r="O184" t="str">
        <f>IF('[1]Capability Requirements'!P184&lt;&gt;"",'[1]Capability Requirements'!P184,"")</f>
        <v>Not Gap</v>
      </c>
      <c r="P184" s="12">
        <f>'[1]Capability Requirements'!Q184</f>
        <v>0</v>
      </c>
      <c r="Q184" s="91" t="str" cm="1">
        <f t="array" ref="Q184">IF(SUMPRODUCT(--ISNUMBER(SEARCH(";" &amp; C184 &amp; ";", ";" &amp; 'User Stories'!$F$2:$F$507 &amp; ";"))) &gt; 0, "Y", "N")</f>
        <v>N</v>
      </c>
      <c r="R184" s="11"/>
    </row>
    <row r="185" spans="1:18" ht="32" x14ac:dyDescent="0.2">
      <c r="A185" s="12">
        <f>'[1]Capability Requirements'!A185</f>
        <v>0</v>
      </c>
      <c r="B185" s="12" t="str">
        <f>'[1]Capability Requirements'!B185</f>
        <v>RFT</v>
      </c>
      <c r="C185" t="str">
        <f>IF('[1]Capability Requirements'!C185&lt;&gt;"",'[1]Capability Requirements'!C185,"")</f>
        <v>D.158</v>
      </c>
      <c r="D185" s="12" t="str">
        <f>IF('[1]Capability Requirements'!D185&lt;&gt;"",'[1]Capability Requirements'!D185,"")</f>
        <v>Ability to build and structure go-to-market RFx</v>
      </c>
      <c r="E185" t="str">
        <f>IF('[1]Capability Requirements'!E185&lt;&gt;"",'[1]Capability Requirements'!E185,"")</f>
        <v>Finance</v>
      </c>
      <c r="F185" t="str">
        <f>IF('[1]Capability Requirements'!F185&lt;&gt;"",'[1]Capability Requirements'!F185,"")</f>
        <v>5.0 Source to Pay</v>
      </c>
      <c r="G185" t="str">
        <f>IF('[1]Capability Requirements'!G185&lt;&gt;"",'[1]Capability Requirements'!G185,"")</f>
        <v>WSS</v>
      </c>
      <c r="H185">
        <f>IF('[1]Capability Requirements'!H185&lt;&gt;"",'[1]Capability Requirements'!H185,"")</f>
        <v>0</v>
      </c>
      <c r="I185" t="e">
        <f>IF('[1]Capability Requirements'!I185&lt;&gt;"",'[1]Capability Requirements'!I185,"")</f>
        <v>#N/A</v>
      </c>
      <c r="J185" t="str">
        <f>IF('[1]Capability Requirements'!J185&lt;&gt;"",'[1]Capability Requirements'!J185,"")</f>
        <v>C</v>
      </c>
      <c r="K185" t="str">
        <f>IF('[1]Capability Requirements'!K185&lt;&gt;"",'[1]Capability Requirements'!K185,"")</f>
        <v>Phase 1</v>
      </c>
      <c r="L185" t="str">
        <f>IF('[1]Capability Requirements'!L185&lt;&gt;"",'[1]Capability Requirements'!L185,"")</f>
        <v>Yes</v>
      </c>
      <c r="M185" t="str">
        <f>IF('[1]Capability Requirements'!M185&lt;&gt;"",'[1]Capability Requirements'!M185,"")</f>
        <v>Configuration</v>
      </c>
      <c r="N185" s="12" t="str">
        <f>IF('[1]Capability Requirements'!N185&lt;&gt;"",'[1]Capability Requirements'!N185,"")</f>
        <v>Workday Startegic Sourcing supports the ability to build and launch go-to-market RFx events</v>
      </c>
      <c r="O185" t="str">
        <f>IF('[1]Capability Requirements'!P185&lt;&gt;"",'[1]Capability Requirements'!P185,"")</f>
        <v>Not Gap</v>
      </c>
      <c r="P185" s="12">
        <f>'[1]Capability Requirements'!Q185</f>
        <v>0</v>
      </c>
      <c r="Q185" s="91" t="str" cm="1">
        <f t="array" ref="Q185">IF(SUMPRODUCT(--ISNUMBER(SEARCH(";" &amp; C185 &amp; ";", ";" &amp; 'User Stories'!$F$2:$F$507 &amp; ";"))) &gt; 0, "Y", "N")</f>
        <v>N</v>
      </c>
      <c r="R185" s="11"/>
    </row>
    <row r="186" spans="1:18" ht="48" x14ac:dyDescent="0.2">
      <c r="A186" s="12">
        <f>'[1]Capability Requirements'!A186</f>
        <v>0</v>
      </c>
      <c r="B186" s="12" t="str">
        <f>'[1]Capability Requirements'!B186</f>
        <v>RFT</v>
      </c>
      <c r="C186" t="str">
        <f>IF('[1]Capability Requirements'!C186&lt;&gt;"",'[1]Capability Requirements'!C186,"")</f>
        <v>D.159</v>
      </c>
      <c r="D186" s="12" t="str">
        <f>IF('[1]Capability Requirements'!D186&lt;&gt;"",'[1]Capability Requirements'!D186,"")</f>
        <v>Ability to provide audit trail of supplier selection decision (e.g. price negotiation)</v>
      </c>
      <c r="E186" t="str">
        <f>IF('[1]Capability Requirements'!E186&lt;&gt;"",'[1]Capability Requirements'!E186,"")</f>
        <v>Finance</v>
      </c>
      <c r="F186" t="str">
        <f>IF('[1]Capability Requirements'!F186&lt;&gt;"",'[1]Capability Requirements'!F186,"")</f>
        <v>5.0 Source to Pay</v>
      </c>
      <c r="G186" t="str">
        <f>IF('[1]Capability Requirements'!G186&lt;&gt;"",'[1]Capability Requirements'!G186,"")</f>
        <v>WSS</v>
      </c>
      <c r="H186">
        <f>IF('[1]Capability Requirements'!H186&lt;&gt;"",'[1]Capability Requirements'!H186,"")</f>
        <v>0</v>
      </c>
      <c r="I186" t="e">
        <f>IF('[1]Capability Requirements'!I186&lt;&gt;"",'[1]Capability Requirements'!I186,"")</f>
        <v>#N/A</v>
      </c>
      <c r="J186" t="str">
        <f>IF('[1]Capability Requirements'!J186&lt;&gt;"",'[1]Capability Requirements'!J186,"")</f>
        <v>C</v>
      </c>
      <c r="K186" t="str">
        <f>IF('[1]Capability Requirements'!K186&lt;&gt;"",'[1]Capability Requirements'!K186,"")</f>
        <v>Phase 1</v>
      </c>
      <c r="L186" t="str">
        <f>IF('[1]Capability Requirements'!L186&lt;&gt;"",'[1]Capability Requirements'!L186,"")</f>
        <v>Yes</v>
      </c>
      <c r="M186" t="str">
        <f>IF('[1]Capability Requirements'!M186&lt;&gt;"",'[1]Capability Requirements'!M186,"")</f>
        <v>Out of the Box</v>
      </c>
      <c r="N186" s="12" t="str">
        <f>IF('[1]Capability Requirements'!N186&lt;&gt;"",'[1]Capability Requirements'!N186,"")</f>
        <v>Workday Strategic Sourcing supports the ability to capture responses from various UTS stakeholders in the process of selecting a supplier which can later be audited.</v>
      </c>
      <c r="O186" t="str">
        <f>IF('[1]Capability Requirements'!P186&lt;&gt;"",'[1]Capability Requirements'!P186,"")</f>
        <v>Not Gap</v>
      </c>
      <c r="P186" s="12">
        <f>'[1]Capability Requirements'!Q186</f>
        <v>0</v>
      </c>
      <c r="Q186" s="91" t="str" cm="1">
        <f t="array" ref="Q186">IF(SUMPRODUCT(--ISNUMBER(SEARCH(";" &amp; C186 &amp; ";", ";" &amp; 'User Stories'!$F$2:$F$507 &amp; ";"))) &gt; 0, "Y", "N")</f>
        <v>N</v>
      </c>
      <c r="R186" s="11"/>
    </row>
    <row r="187" spans="1:18" ht="48" x14ac:dyDescent="0.2">
      <c r="A187" s="12">
        <f>'[1]Capability Requirements'!A187</f>
        <v>0</v>
      </c>
      <c r="B187" s="12" t="str">
        <f>'[1]Capability Requirements'!B187</f>
        <v>RFT</v>
      </c>
      <c r="C187" t="str">
        <f>IF('[1]Capability Requirements'!C187&lt;&gt;"",'[1]Capability Requirements'!C187,"")</f>
        <v>D.160</v>
      </c>
      <c r="D187" s="12" t="str">
        <f>IF('[1]Capability Requirements'!D187&lt;&gt;"",'[1]Capability Requirements'!D187,"")</f>
        <v>Ability to run standardised supplier evaluation scoring process</v>
      </c>
      <c r="E187" t="str">
        <f>IF('[1]Capability Requirements'!E187&lt;&gt;"",'[1]Capability Requirements'!E187,"")</f>
        <v>Finance</v>
      </c>
      <c r="F187" t="str">
        <f>IF('[1]Capability Requirements'!F187&lt;&gt;"",'[1]Capability Requirements'!F187,"")</f>
        <v>5.0 Source to Pay</v>
      </c>
      <c r="G187" t="str">
        <f>IF('[1]Capability Requirements'!G187&lt;&gt;"",'[1]Capability Requirements'!G187,"")</f>
        <v>WSS</v>
      </c>
      <c r="H187">
        <f>IF('[1]Capability Requirements'!H187&lt;&gt;"",'[1]Capability Requirements'!H187,"")</f>
        <v>0</v>
      </c>
      <c r="I187" t="e">
        <f>IF('[1]Capability Requirements'!I187&lt;&gt;"",'[1]Capability Requirements'!I187,"")</f>
        <v>#N/A</v>
      </c>
      <c r="J187" t="str">
        <f>IF('[1]Capability Requirements'!J187&lt;&gt;"",'[1]Capability Requirements'!J187,"")</f>
        <v>C</v>
      </c>
      <c r="K187" t="str">
        <f>IF('[1]Capability Requirements'!K187&lt;&gt;"",'[1]Capability Requirements'!K187,"")</f>
        <v>Phase 1</v>
      </c>
      <c r="L187" t="str">
        <f>IF('[1]Capability Requirements'!L187&lt;&gt;"",'[1]Capability Requirements'!L187,"")</f>
        <v>Yes</v>
      </c>
      <c r="M187" t="str">
        <f>IF('[1]Capability Requirements'!M187&lt;&gt;"",'[1]Capability Requirements'!M187,"")</f>
        <v>Configuration</v>
      </c>
      <c r="N187" s="12" t="str">
        <f>IF('[1]Capability Requirements'!N187&lt;&gt;"",'[1]Capability Requirements'!N187,"")</f>
        <v>Workday Strategic Sourcing supports a standardised supplier evalutaion process which can be achieved by utilising pre-defined evaluation templates.</v>
      </c>
      <c r="O187" t="str">
        <f>IF('[1]Capability Requirements'!P187&lt;&gt;"",'[1]Capability Requirements'!P187,"")</f>
        <v>Not Gap</v>
      </c>
      <c r="P187" s="12">
        <f>'[1]Capability Requirements'!Q187</f>
        <v>0</v>
      </c>
      <c r="Q187" s="91" t="str" cm="1">
        <f t="array" ref="Q187">IF(SUMPRODUCT(--ISNUMBER(SEARCH(";" &amp; C187 &amp; ";", ";" &amp; 'User Stories'!$F$2:$F$507 &amp; ";"))) &gt; 0, "Y", "N")</f>
        <v>N</v>
      </c>
      <c r="R187" s="11"/>
    </row>
    <row r="188" spans="1:18" ht="64" x14ac:dyDescent="0.2">
      <c r="A188" s="12">
        <f>'[1]Capability Requirements'!A188</f>
        <v>0</v>
      </c>
      <c r="B188" s="12" t="str">
        <f>'[1]Capability Requirements'!B188</f>
        <v>RFT</v>
      </c>
      <c r="C188" t="str">
        <f>IF('[1]Capability Requirements'!C188&lt;&gt;"",'[1]Capability Requirements'!C188,"")</f>
        <v>D.161</v>
      </c>
      <c r="D188" s="12" t="str">
        <f>IF('[1]Capability Requirements'!D188&lt;&gt;"",'[1]Capability Requirements'!D188,"")</f>
        <v>Ability to tailor information provided to approver based on approver role/status</v>
      </c>
      <c r="E188" t="str">
        <f>IF('[1]Capability Requirements'!E188&lt;&gt;"",'[1]Capability Requirements'!E188,"")</f>
        <v>Finance</v>
      </c>
      <c r="F188" t="str">
        <f>IF('[1]Capability Requirements'!F188&lt;&gt;"",'[1]Capability Requirements'!F188,"")</f>
        <v>5.0 Source to Pay</v>
      </c>
      <c r="G188" t="str">
        <f>IF('[1]Capability Requirements'!G188&lt;&gt;"",'[1]Capability Requirements'!G188,"")</f>
        <v/>
      </c>
      <c r="H188" t="str">
        <f>IF('[1]Capability Requirements'!H188&lt;&gt;"",'[1]Capability Requirements'!H188,"")</f>
        <v/>
      </c>
      <c r="I188" t="str">
        <f>IF('[1]Capability Requirements'!I188&lt;&gt;"",'[1]Capability Requirements'!I188,"")</f>
        <v/>
      </c>
      <c r="J188" t="str">
        <f>IF('[1]Capability Requirements'!J188&lt;&gt;"",'[1]Capability Requirements'!J188,"")</f>
        <v>C</v>
      </c>
      <c r="K188" t="str">
        <f>IF('[1]Capability Requirements'!K188&lt;&gt;"",'[1]Capability Requirements'!K188,"")</f>
        <v>Phase 1</v>
      </c>
      <c r="L188" t="str">
        <f>IF('[1]Capability Requirements'!L188&lt;&gt;"",'[1]Capability Requirements'!L188,"")</f>
        <v>Out Of Scope</v>
      </c>
      <c r="M188" t="str">
        <f>IF('[1]Capability Requirements'!M188&lt;&gt;"",'[1]Capability Requirements'!M188,"")</f>
        <v>Configuration</v>
      </c>
      <c r="N188" s="12" t="str">
        <f>IF('[1]Capability Requirements'!N188&lt;&gt;"",'[1]Capability Requirements'!N188,"")</f>
        <v>No current requirement identified.
Not sure from a WWS perspective - Action on Deloitte to confirm with Workday</v>
      </c>
      <c r="O188" t="str">
        <f>IF('[1]Capability Requirements'!P188&lt;&gt;"",'[1]Capability Requirements'!P188,"")</f>
        <v>Not Gap</v>
      </c>
      <c r="P188" s="12">
        <f>'[1]Capability Requirements'!Q188</f>
        <v>0</v>
      </c>
      <c r="Q188" s="91" t="str" cm="1">
        <f t="array" ref="Q188">IF(SUMPRODUCT(--ISNUMBER(SEARCH(";" &amp; C188 &amp; ";", ";" &amp; 'User Stories'!$F$2:$F$507 &amp; ";"))) &gt; 0, "Y", "N")</f>
        <v>N</v>
      </c>
      <c r="R188" s="11"/>
    </row>
    <row r="189" spans="1:18" ht="16" x14ac:dyDescent="0.2">
      <c r="A189" s="12">
        <f>'[1]Capability Requirements'!A189</f>
        <v>0</v>
      </c>
      <c r="B189" s="12" t="str">
        <f>'[1]Capability Requirements'!B189</f>
        <v>RFT</v>
      </c>
      <c r="C189" t="str">
        <f>IF('[1]Capability Requirements'!C189&lt;&gt;"",'[1]Capability Requirements'!C189,"")</f>
        <v>D.162</v>
      </c>
      <c r="D189" s="12" t="str">
        <f>IF('[1]Capability Requirements'!D189&lt;&gt;"",'[1]Capability Requirements'!D189,"")</f>
        <v>Ability to report on activities underway, in the pipeline and track benefits delivered</v>
      </c>
      <c r="E189" t="str">
        <f>IF('[1]Capability Requirements'!E189&lt;&gt;"",'[1]Capability Requirements'!E189,"")</f>
        <v>Finance</v>
      </c>
      <c r="F189" t="str">
        <f>IF('[1]Capability Requirements'!F189&lt;&gt;"",'[1]Capability Requirements'!F189,"")</f>
        <v>5.0 Source to Pay</v>
      </c>
      <c r="G189" t="str">
        <f>IF('[1]Capability Requirements'!G189&lt;&gt;"",'[1]Capability Requirements'!G189,"")</f>
        <v>WSS</v>
      </c>
      <c r="H189">
        <f>IF('[1]Capability Requirements'!H189&lt;&gt;"",'[1]Capability Requirements'!H189,"")</f>
        <v>0</v>
      </c>
      <c r="I189" t="e">
        <f>IF('[1]Capability Requirements'!I189&lt;&gt;"",'[1]Capability Requirements'!I189,"")</f>
        <v>#N/A</v>
      </c>
      <c r="J189" t="str">
        <f>IF('[1]Capability Requirements'!J189&lt;&gt;"",'[1]Capability Requirements'!J189,"")</f>
        <v>C</v>
      </c>
      <c r="K189" t="str">
        <f>IF('[1]Capability Requirements'!K189&lt;&gt;"",'[1]Capability Requirements'!K189,"")</f>
        <v>Phase 1</v>
      </c>
      <c r="L189" t="str">
        <f>IF('[1]Capability Requirements'!L189&lt;&gt;"",'[1]Capability Requirements'!L189,"")</f>
        <v>Yes</v>
      </c>
      <c r="M189" t="str">
        <f>IF('[1]Capability Requirements'!M189&lt;&gt;"",'[1]Capability Requirements'!M189,"")</f>
        <v>Out of the Box</v>
      </c>
      <c r="N189" s="12" t="str">
        <f>IF('[1]Capability Requirements'!N189&lt;&gt;"",'[1]Capability Requirements'!N189,"")</f>
        <v/>
      </c>
      <c r="O189" t="str">
        <f>IF('[1]Capability Requirements'!P189&lt;&gt;"",'[1]Capability Requirements'!P189,"")</f>
        <v>Not Gap</v>
      </c>
      <c r="P189" s="12">
        <f>'[1]Capability Requirements'!Q189</f>
        <v>0</v>
      </c>
      <c r="Q189" s="91" t="str" cm="1">
        <f t="array" ref="Q189">IF(SUMPRODUCT(--ISNUMBER(SEARCH(";" &amp; C189 &amp; ";", ";" &amp; 'User Stories'!$F$2:$F$507 &amp; ";"))) &gt; 0, "Y", "N")</f>
        <v>N</v>
      </c>
      <c r="R189" s="11"/>
    </row>
    <row r="190" spans="1:18" ht="64" x14ac:dyDescent="0.2">
      <c r="A190" s="12">
        <f>'[1]Capability Requirements'!A190</f>
        <v>0</v>
      </c>
      <c r="B190" s="12" t="str">
        <f>'[1]Capability Requirements'!B190</f>
        <v>RFT</v>
      </c>
      <c r="C190" t="str">
        <f>IF('[1]Capability Requirements'!C190&lt;&gt;"",'[1]Capability Requirements'!C190,"")</f>
        <v>D.163</v>
      </c>
      <c r="D190" s="12" t="str">
        <f>IF('[1]Capability Requirements'!D190&lt;&gt;"",'[1]Capability Requirements'!D190,"")</f>
        <v>Ability to author standard supplier contracts</v>
      </c>
      <c r="E190" t="str">
        <f>IF('[1]Capability Requirements'!E190&lt;&gt;"",'[1]Capability Requirements'!E190,"")</f>
        <v>Finance</v>
      </c>
      <c r="F190" t="str">
        <f>IF('[1]Capability Requirements'!F190&lt;&gt;"",'[1]Capability Requirements'!F190,"")</f>
        <v>5.0 Source to Pay</v>
      </c>
      <c r="G190" t="str">
        <f>IF('[1]Capability Requirements'!G190&lt;&gt;"",'[1]Capability Requirements'!G190,"")</f>
        <v>WSS</v>
      </c>
      <c r="H190">
        <f>IF('[1]Capability Requirements'!H190&lt;&gt;"",'[1]Capability Requirements'!H190,"")</f>
        <v>0</v>
      </c>
      <c r="I190" t="e">
        <f>IF('[1]Capability Requirements'!I190&lt;&gt;"",'[1]Capability Requirements'!I190,"")</f>
        <v>#N/A</v>
      </c>
      <c r="J190" t="str">
        <f>IF('[1]Capability Requirements'!J190&lt;&gt;"",'[1]Capability Requirements'!J190,"")</f>
        <v>M</v>
      </c>
      <c r="K190" t="str">
        <f>IF('[1]Capability Requirements'!K190&lt;&gt;"",'[1]Capability Requirements'!K190,"")</f>
        <v>Phase 1</v>
      </c>
      <c r="L190" t="str">
        <f>IF('[1]Capability Requirements'!L190&lt;&gt;"",'[1]Capability Requirements'!L190,"")</f>
        <v>Yes</v>
      </c>
      <c r="M190" t="str">
        <f>IF('[1]Capability Requirements'!M190&lt;&gt;"",'[1]Capability Requirements'!M190,"")</f>
        <v>Configuration</v>
      </c>
      <c r="N190" s="12" t="str">
        <f>IF('[1]Capability Requirements'!N190&lt;&gt;"",'[1]Capability Requirements'!N190,"")</f>
        <v>Workday Strategic Sourcing supports the ability to author standard supplier contracts through the use of templates. The expectation is that contracts will be authoered off-system and submitted solely for the purpose of approaval in WSS.</v>
      </c>
      <c r="O190" t="str">
        <f>IF('[1]Capability Requirements'!P190&lt;&gt;"",'[1]Capability Requirements'!P190,"")</f>
        <v>Not Gap</v>
      </c>
      <c r="P190" s="12">
        <f>'[1]Capability Requirements'!Q190</f>
        <v>0</v>
      </c>
      <c r="Q190" s="91" t="str" cm="1">
        <f t="array" ref="Q190">IF(SUMPRODUCT(--ISNUMBER(SEARCH(";" &amp; C190 &amp; ";", ";" &amp; 'User Stories'!$F$2:$F$507 &amp; ";"))) &gt; 0, "Y", "N")</f>
        <v>N</v>
      </c>
      <c r="R190" s="11"/>
    </row>
    <row r="191" spans="1:18" ht="64" x14ac:dyDescent="0.2">
      <c r="A191" s="12">
        <f>'[1]Capability Requirements'!A191</f>
        <v>0</v>
      </c>
      <c r="B191" s="12" t="str">
        <f>'[1]Capability Requirements'!B191</f>
        <v>RFT</v>
      </c>
      <c r="C191" t="str">
        <f>IF('[1]Capability Requirements'!C191&lt;&gt;"",'[1]Capability Requirements'!C191,"")</f>
        <v>D.164</v>
      </c>
      <c r="D191" s="12" t="str">
        <f>IF('[1]Capability Requirements'!D191&lt;&gt;"",'[1]Capability Requirements'!D191,"")</f>
        <v>Ability to house supplier contracts with standardised naming conventions and version controls, as well as supporting documentation</v>
      </c>
      <c r="E191" t="str">
        <f>IF('[1]Capability Requirements'!E191&lt;&gt;"",'[1]Capability Requirements'!E191,"")</f>
        <v>Finance</v>
      </c>
      <c r="F191" t="str">
        <f>IF('[1]Capability Requirements'!F191&lt;&gt;"",'[1]Capability Requirements'!F191,"")</f>
        <v>5.0 Source to Pay</v>
      </c>
      <c r="G191" t="str">
        <f>IF('[1]Capability Requirements'!G191&lt;&gt;"",'[1]Capability Requirements'!G191,"")</f>
        <v>WSS</v>
      </c>
      <c r="H191">
        <f>IF('[1]Capability Requirements'!H191&lt;&gt;"",'[1]Capability Requirements'!H191,"")</f>
        <v>0</v>
      </c>
      <c r="I191" t="e">
        <f>IF('[1]Capability Requirements'!I191&lt;&gt;"",'[1]Capability Requirements'!I191,"")</f>
        <v>#N/A</v>
      </c>
      <c r="J191" t="str">
        <f>IF('[1]Capability Requirements'!J191&lt;&gt;"",'[1]Capability Requirements'!J191,"")</f>
        <v>M</v>
      </c>
      <c r="K191" t="str">
        <f>IF('[1]Capability Requirements'!K191&lt;&gt;"",'[1]Capability Requirements'!K191,"")</f>
        <v>Phase 1</v>
      </c>
      <c r="L191" t="str">
        <f>IF('[1]Capability Requirements'!L191&lt;&gt;"",'[1]Capability Requirements'!L191,"")</f>
        <v>Yes</v>
      </c>
      <c r="M191" t="str">
        <f>IF('[1]Capability Requirements'!M191&lt;&gt;"",'[1]Capability Requirements'!M191,"")</f>
        <v>Out of the Box</v>
      </c>
      <c r="N191" s="12" t="str">
        <f>IF('[1]Capability Requirements'!N191&lt;&gt;"",'[1]Capability Requirements'!N191,"")</f>
        <v>Workday Strategic Sourcing supports a contrat repository where naming can be standarised, an audit of versions can be maintained, and supporting documentation can be attached against a contract record in system.</v>
      </c>
      <c r="O191" t="str">
        <f>IF('[1]Capability Requirements'!P191&lt;&gt;"",'[1]Capability Requirements'!P191,"")</f>
        <v>Not Gap</v>
      </c>
      <c r="P191" s="12">
        <f>'[1]Capability Requirements'!Q191</f>
        <v>0</v>
      </c>
      <c r="Q191" s="91" t="str" cm="1">
        <f t="array" ref="Q191">IF(SUMPRODUCT(--ISNUMBER(SEARCH(";" &amp; C191 &amp; ";", ";" &amp; 'User Stories'!$F$2:$F$507 &amp; ";"))) &gt; 0, "Y", "N")</f>
        <v>N</v>
      </c>
      <c r="R191" s="11"/>
    </row>
    <row r="192" spans="1:18" ht="32" x14ac:dyDescent="0.2">
      <c r="A192" s="12">
        <f>'[1]Capability Requirements'!A192</f>
        <v>0</v>
      </c>
      <c r="B192" s="12" t="str">
        <f>'[1]Capability Requirements'!B192</f>
        <v>RFT</v>
      </c>
      <c r="C192" t="str">
        <f>IF('[1]Capability Requirements'!C192&lt;&gt;"",'[1]Capability Requirements'!C192,"")</f>
        <v>D.165</v>
      </c>
      <c r="D192" s="12" t="str">
        <f>IF('[1]Capability Requirements'!D192&lt;&gt;"",'[1]Capability Requirements'!D192,"")</f>
        <v>Ability to support electronic signature processing for contract review and execution</v>
      </c>
      <c r="E192" t="str">
        <f>IF('[1]Capability Requirements'!E192&lt;&gt;"",'[1]Capability Requirements'!E192,"")</f>
        <v>Finance</v>
      </c>
      <c r="F192" t="str">
        <f>IF('[1]Capability Requirements'!F192&lt;&gt;"",'[1]Capability Requirements'!F192,"")</f>
        <v>5.0 Source to Pay</v>
      </c>
      <c r="G192" t="str">
        <f>IF('[1]Capability Requirements'!G192&lt;&gt;"",'[1]Capability Requirements'!G192,"")</f>
        <v/>
      </c>
      <c r="H192" t="str">
        <f>IF('[1]Capability Requirements'!H192&lt;&gt;"",'[1]Capability Requirements'!H192,"")</f>
        <v/>
      </c>
      <c r="I192" t="str">
        <f>IF('[1]Capability Requirements'!I192&lt;&gt;"",'[1]Capability Requirements'!I192,"")</f>
        <v/>
      </c>
      <c r="J192" t="str">
        <f>IF('[1]Capability Requirements'!J192&lt;&gt;"",'[1]Capability Requirements'!J192,"")</f>
        <v>M</v>
      </c>
      <c r="K192" t="str">
        <f>IF('[1]Capability Requirements'!K192&lt;&gt;"",'[1]Capability Requirements'!K192,"")</f>
        <v>Phase 1</v>
      </c>
      <c r="L192" t="str">
        <f>IF('[1]Capability Requirements'!L192&lt;&gt;"",'[1]Capability Requirements'!L192,"")</f>
        <v>Yes</v>
      </c>
      <c r="M192" t="str">
        <f>IF('[1]Capability Requirements'!M192&lt;&gt;"",'[1]Capability Requirements'!M192,"")</f>
        <v>Configuration</v>
      </c>
      <c r="N192" s="12" t="str">
        <f>IF('[1]Capability Requirements'!N192&lt;&gt;"",'[1]Capability Requirements'!N192,"")</f>
        <v>Electronic signatures will be achieved via integration with Adobe Sign.</v>
      </c>
      <c r="O192" t="str">
        <f>IF('[1]Capability Requirements'!P192&lt;&gt;"",'[1]Capability Requirements'!P192,"")</f>
        <v>Not Gap</v>
      </c>
      <c r="P192" s="12">
        <f>'[1]Capability Requirements'!Q192</f>
        <v>0</v>
      </c>
      <c r="Q192" s="91" t="str" cm="1">
        <f t="array" ref="Q192">IF(SUMPRODUCT(--ISNUMBER(SEARCH(";" &amp; C192 &amp; ";", ";" &amp; 'User Stories'!$F$2:$F$507 &amp; ";"))) &gt; 0, "Y", "N")</f>
        <v>N</v>
      </c>
      <c r="R192" s="11"/>
    </row>
    <row r="193" spans="1:18" ht="32" x14ac:dyDescent="0.2">
      <c r="A193" s="12">
        <f>'[1]Capability Requirements'!A193</f>
        <v>0</v>
      </c>
      <c r="B193" s="12" t="str">
        <f>'[1]Capability Requirements'!B193</f>
        <v>RFT</v>
      </c>
      <c r="C193" t="str">
        <f>IF('[1]Capability Requirements'!C193&lt;&gt;"",'[1]Capability Requirements'!C193,"")</f>
        <v>D.166</v>
      </c>
      <c r="D193" s="12" t="str">
        <f>IF('[1]Capability Requirements'!D193&lt;&gt;"",'[1]Capability Requirements'!D193,"")</f>
        <v xml:space="preserve">Ability to support workflow collaboration and signing with multiple functional stakeholders (e.g. Legal, Procurement, Governance). </v>
      </c>
      <c r="E193" t="str">
        <f>IF('[1]Capability Requirements'!E193&lt;&gt;"",'[1]Capability Requirements'!E193,"")</f>
        <v>Finance</v>
      </c>
      <c r="F193" t="str">
        <f>IF('[1]Capability Requirements'!F193&lt;&gt;"",'[1]Capability Requirements'!F193,"")</f>
        <v>5.0 Source to Pay</v>
      </c>
      <c r="G193" t="str">
        <f>IF('[1]Capability Requirements'!G193&lt;&gt;"",'[1]Capability Requirements'!G193,"")</f>
        <v>WSS</v>
      </c>
      <c r="H193">
        <f>IF('[1]Capability Requirements'!H193&lt;&gt;"",'[1]Capability Requirements'!H193,"")</f>
        <v>0</v>
      </c>
      <c r="I193" t="e">
        <f>IF('[1]Capability Requirements'!I193&lt;&gt;"",'[1]Capability Requirements'!I193,"")</f>
        <v>#N/A</v>
      </c>
      <c r="J193" t="str">
        <f>IF('[1]Capability Requirements'!J193&lt;&gt;"",'[1]Capability Requirements'!J193,"")</f>
        <v>M</v>
      </c>
      <c r="K193" t="str">
        <f>IF('[1]Capability Requirements'!K193&lt;&gt;"",'[1]Capability Requirements'!K193,"")</f>
        <v>Phase 1</v>
      </c>
      <c r="L193" t="str">
        <f>IF('[1]Capability Requirements'!L193&lt;&gt;"",'[1]Capability Requirements'!L193,"")</f>
        <v>Yes</v>
      </c>
      <c r="M193" t="str">
        <f>IF('[1]Capability Requirements'!M193&lt;&gt;"",'[1]Capability Requirements'!M193,"")</f>
        <v>Configuration</v>
      </c>
      <c r="N193" s="12" t="str">
        <f>IF('[1]Capability Requirements'!N193&lt;&gt;"",'[1]Capability Requirements'!N193,"")</f>
        <v>An approval workflow has been configured, and Adobe Sign will be used for contract signing.</v>
      </c>
      <c r="O193" t="str">
        <f>IF('[1]Capability Requirements'!P193&lt;&gt;"",'[1]Capability Requirements'!P193,"")</f>
        <v>Not Gap</v>
      </c>
      <c r="P193" s="12">
        <f>'[1]Capability Requirements'!Q193</f>
        <v>0</v>
      </c>
      <c r="Q193" s="91" t="str" cm="1">
        <f t="array" ref="Q193">IF(SUMPRODUCT(--ISNUMBER(SEARCH(";" &amp; C193 &amp; ";", ";" &amp; 'User Stories'!$F$2:$F$507 &amp; ";"))) &gt; 0, "Y", "N")</f>
        <v>N</v>
      </c>
      <c r="R193" s="11"/>
    </row>
    <row r="194" spans="1:18" ht="16" x14ac:dyDescent="0.2">
      <c r="A194" s="12">
        <f>'[1]Capability Requirements'!A194</f>
        <v>0</v>
      </c>
      <c r="B194" s="12" t="str">
        <f>'[1]Capability Requirements'!B194</f>
        <v>RFT</v>
      </c>
      <c r="C194" t="str">
        <f>IF('[1]Capability Requirements'!C194&lt;&gt;"",'[1]Capability Requirements'!C194,"")</f>
        <v>D.167</v>
      </c>
      <c r="D194" s="12" t="str">
        <f>IF('[1]Capability Requirements'!D194&lt;&gt;"",'[1]Capability Requirements'!D194,"")</f>
        <v>Ability to establish and utilise supplier catalogues</v>
      </c>
      <c r="E194" t="str">
        <f>IF('[1]Capability Requirements'!E194&lt;&gt;"",'[1]Capability Requirements'!E194,"")</f>
        <v>Finance</v>
      </c>
      <c r="F194" t="str">
        <f>IF('[1]Capability Requirements'!F194&lt;&gt;"",'[1]Capability Requirements'!F194,"")</f>
        <v>5.0 Source to Pay</v>
      </c>
      <c r="G194" t="str">
        <f>IF('[1]Capability Requirements'!G194&lt;&gt;"",'[1]Capability Requirements'!G194,"")</f>
        <v>S2P-070</v>
      </c>
      <c r="H194" t="str">
        <f>IF('[1]Capability Requirements'!H194&lt;&gt;"",'[1]Capability Requirements'!H194,"")</f>
        <v>S2P-070-010</v>
      </c>
      <c r="I194" t="str">
        <f>IF('[1]Capability Requirements'!I194&lt;&gt;"",'[1]Capability Requirements'!I194,"")</f>
        <v>S2P-070-010</v>
      </c>
      <c r="J194" t="str">
        <f>IF('[1]Capability Requirements'!J194&lt;&gt;"",'[1]Capability Requirements'!J194,"")</f>
        <v>M</v>
      </c>
      <c r="K194" t="str">
        <f>IF('[1]Capability Requirements'!K194&lt;&gt;"",'[1]Capability Requirements'!K194,"")</f>
        <v>Phase 1</v>
      </c>
      <c r="L194" t="str">
        <f>IF('[1]Capability Requirements'!L194&lt;&gt;"",'[1]Capability Requirements'!L194,"")</f>
        <v>Yes</v>
      </c>
      <c r="M194" t="str">
        <f>IF('[1]Capability Requirements'!M194&lt;&gt;"",'[1]Capability Requirements'!M194,"")</f>
        <v>Out of the Box</v>
      </c>
      <c r="N194" s="12" t="str">
        <f>IF('[1]Capability Requirements'!N194&lt;&gt;"",'[1]Capability Requirements'!N194,"")</f>
        <v/>
      </c>
      <c r="O194" t="str">
        <f>IF('[1]Capability Requirements'!P194&lt;&gt;"",'[1]Capability Requirements'!P194,"")</f>
        <v>Not Gap</v>
      </c>
      <c r="P194" s="12">
        <f>'[1]Capability Requirements'!Q194</f>
        <v>0</v>
      </c>
      <c r="Q194" s="91" t="str" cm="1">
        <f t="array" ref="Q194">IF(SUMPRODUCT(--ISNUMBER(SEARCH(";" &amp; C194 &amp; ";", ";" &amp; 'User Stories'!$F$2:$F$507 &amp; ";"))) &gt; 0, "Y", "N")</f>
        <v>Y</v>
      </c>
      <c r="R194" s="11"/>
    </row>
    <row r="195" spans="1:18" ht="32" x14ac:dyDescent="0.2">
      <c r="A195" s="12">
        <f>'[1]Capability Requirements'!A195</f>
        <v>0</v>
      </c>
      <c r="B195" s="12" t="str">
        <f>'[1]Capability Requirements'!B195</f>
        <v>RFT</v>
      </c>
      <c r="C195" t="str">
        <f>IF('[1]Capability Requirements'!C195&lt;&gt;"",'[1]Capability Requirements'!C195,"")</f>
        <v>D.168</v>
      </c>
      <c r="D195" s="12" t="str">
        <f>IF('[1]Capability Requirements'!D195&lt;&gt;"",'[1]Capability Requirements'!D195,"")</f>
        <v>Ability to segment contracts and define differentiated management frameworks (e.g. performance and governance by each tier)</v>
      </c>
      <c r="E195" t="str">
        <f>IF('[1]Capability Requirements'!E195&lt;&gt;"",'[1]Capability Requirements'!E195,"")</f>
        <v>Finance</v>
      </c>
      <c r="F195" t="str">
        <f>IF('[1]Capability Requirements'!F195&lt;&gt;"",'[1]Capability Requirements'!F195,"")</f>
        <v>5.0 Source to Pay</v>
      </c>
      <c r="G195" t="str">
        <f>IF('[1]Capability Requirements'!G195&lt;&gt;"",'[1]Capability Requirements'!G195,"")</f>
        <v>WSS</v>
      </c>
      <c r="H195">
        <f>IF('[1]Capability Requirements'!H195&lt;&gt;"",'[1]Capability Requirements'!H195,"")</f>
        <v>0</v>
      </c>
      <c r="I195" t="e">
        <f>IF('[1]Capability Requirements'!I195&lt;&gt;"",'[1]Capability Requirements'!I195,"")</f>
        <v>#N/A</v>
      </c>
      <c r="J195" t="str">
        <f>IF('[1]Capability Requirements'!J195&lt;&gt;"",'[1]Capability Requirements'!J195,"")</f>
        <v>S</v>
      </c>
      <c r="K195" t="str">
        <f>IF('[1]Capability Requirements'!K195&lt;&gt;"",'[1]Capability Requirements'!K195,"")</f>
        <v>Phase 1</v>
      </c>
      <c r="L195" t="str">
        <f>IF('[1]Capability Requirements'!L195&lt;&gt;"",'[1]Capability Requirements'!L195,"")</f>
        <v>Yes</v>
      </c>
      <c r="M195" t="str">
        <f>IF('[1]Capability Requirements'!M195&lt;&gt;"",'[1]Capability Requirements'!M195,"")</f>
        <v>Out of the Box</v>
      </c>
      <c r="N195" s="12" t="str">
        <f>IF('[1]Capability Requirements'!N195&lt;&gt;"",'[1]Capability Requirements'!N195,"")</f>
        <v>The ability to segment contract management types is supported by Workday Strategic Sourcing.</v>
      </c>
      <c r="O195" t="str">
        <f>IF('[1]Capability Requirements'!P195&lt;&gt;"",'[1]Capability Requirements'!P195,"")</f>
        <v>Not Gap</v>
      </c>
      <c r="P195" s="12">
        <f>'[1]Capability Requirements'!Q195</f>
        <v>0</v>
      </c>
      <c r="Q195" s="91" t="str" cm="1">
        <f t="array" ref="Q195">IF(SUMPRODUCT(--ISNUMBER(SEARCH(";" &amp; C195 &amp; ";", ";" &amp; 'User Stories'!$F$2:$F$507 &amp; ";"))) &gt; 0, "Y", "N")</f>
        <v>N</v>
      </c>
      <c r="R195" s="11"/>
    </row>
    <row r="196" spans="1:18" ht="32" x14ac:dyDescent="0.2">
      <c r="A196" s="12">
        <f>'[1]Capability Requirements'!A196</f>
        <v>0</v>
      </c>
      <c r="B196" s="12" t="str">
        <f>'[1]Capability Requirements'!B196</f>
        <v>RFT</v>
      </c>
      <c r="C196" t="str">
        <f>IF('[1]Capability Requirements'!C196&lt;&gt;"",'[1]Capability Requirements'!C196,"")</f>
        <v>D.169</v>
      </c>
      <c r="D196" s="12" t="str">
        <f>IF('[1]Capability Requirements'!D196&lt;&gt;"",'[1]Capability Requirements'!D196,"")</f>
        <v>Ability to use configured standard templates, and amend contract templates when flexibility is permitted</v>
      </c>
      <c r="E196" t="str">
        <f>IF('[1]Capability Requirements'!E196&lt;&gt;"",'[1]Capability Requirements'!E196,"")</f>
        <v>Finance</v>
      </c>
      <c r="F196" t="str">
        <f>IF('[1]Capability Requirements'!F196&lt;&gt;"",'[1]Capability Requirements'!F196,"")</f>
        <v>5.0 Source to Pay</v>
      </c>
      <c r="G196" t="str">
        <f>IF('[1]Capability Requirements'!G196&lt;&gt;"",'[1]Capability Requirements'!G196,"")</f>
        <v>WSS</v>
      </c>
      <c r="H196">
        <f>IF('[1]Capability Requirements'!H196&lt;&gt;"",'[1]Capability Requirements'!H196,"")</f>
        <v>0</v>
      </c>
      <c r="I196" t="e">
        <f>IF('[1]Capability Requirements'!I196&lt;&gt;"",'[1]Capability Requirements'!I196,"")</f>
        <v>#N/A</v>
      </c>
      <c r="J196" t="str">
        <f>IF('[1]Capability Requirements'!J196&lt;&gt;"",'[1]Capability Requirements'!J196,"")</f>
        <v>M</v>
      </c>
      <c r="K196" t="str">
        <f>IF('[1]Capability Requirements'!K196&lt;&gt;"",'[1]Capability Requirements'!K196,"")</f>
        <v>Phase 1</v>
      </c>
      <c r="L196" t="str">
        <f>IF('[1]Capability Requirements'!L196&lt;&gt;"",'[1]Capability Requirements'!L196,"")</f>
        <v>Yes</v>
      </c>
      <c r="M196" t="str">
        <f>IF('[1]Capability Requirements'!M196&lt;&gt;"",'[1]Capability Requirements'!M196,"")</f>
        <v>Out of the Box</v>
      </c>
      <c r="N196" s="12" t="str">
        <f>IF('[1]Capability Requirements'!N196&lt;&gt;"",'[1]Capability Requirements'!N196,"")</f>
        <v>Supported out of the box with Workday Strategic Sourcing.</v>
      </c>
      <c r="O196" t="str">
        <f>IF('[1]Capability Requirements'!P196&lt;&gt;"",'[1]Capability Requirements'!P196,"")</f>
        <v>Not Gap</v>
      </c>
      <c r="P196" s="12">
        <f>'[1]Capability Requirements'!Q196</f>
        <v>0</v>
      </c>
      <c r="Q196" s="91" t="str" cm="1">
        <f t="array" ref="Q196">IF(SUMPRODUCT(--ISNUMBER(SEARCH(";" &amp; C196 &amp; ";", ";" &amp; 'User Stories'!$F$2:$F$507 &amp; ";"))) &gt; 0, "Y", "N")</f>
        <v>N</v>
      </c>
      <c r="R196" s="11"/>
    </row>
    <row r="197" spans="1:18" ht="32" x14ac:dyDescent="0.2">
      <c r="A197" s="12">
        <f>'[1]Capability Requirements'!A197</f>
        <v>0</v>
      </c>
      <c r="B197" s="12" t="str">
        <f>'[1]Capability Requirements'!B197</f>
        <v>RFT</v>
      </c>
      <c r="C197" t="str">
        <f>IF('[1]Capability Requirements'!C197&lt;&gt;"",'[1]Capability Requirements'!C197,"")</f>
        <v>D.170</v>
      </c>
      <c r="D197" s="12" t="str">
        <f>IF('[1]Capability Requirements'!D197&lt;&gt;"",'[1]Capability Requirements'!D197,"")</f>
        <v>Ability to manage and administer contracts throughout their life (e.g. commercial disputes, certifications, variations)</v>
      </c>
      <c r="E197" t="str">
        <f>IF('[1]Capability Requirements'!E197&lt;&gt;"",'[1]Capability Requirements'!E197,"")</f>
        <v>Finance</v>
      </c>
      <c r="F197" t="str">
        <f>IF('[1]Capability Requirements'!F197&lt;&gt;"",'[1]Capability Requirements'!F197,"")</f>
        <v>5.0 Source to Pay</v>
      </c>
      <c r="G197" t="str">
        <f>IF('[1]Capability Requirements'!G197&lt;&gt;"",'[1]Capability Requirements'!G197,"")</f>
        <v>WSS</v>
      </c>
      <c r="H197">
        <f>IF('[1]Capability Requirements'!H197&lt;&gt;"",'[1]Capability Requirements'!H197,"")</f>
        <v>0</v>
      </c>
      <c r="I197" t="e">
        <f>IF('[1]Capability Requirements'!I197&lt;&gt;"",'[1]Capability Requirements'!I197,"")</f>
        <v>#N/A</v>
      </c>
      <c r="J197" t="str">
        <f>IF('[1]Capability Requirements'!J197&lt;&gt;"",'[1]Capability Requirements'!J197,"")</f>
        <v>S</v>
      </c>
      <c r="K197" t="str">
        <f>IF('[1]Capability Requirements'!K197&lt;&gt;"",'[1]Capability Requirements'!K197,"")</f>
        <v>Phase 1</v>
      </c>
      <c r="L197" t="str">
        <f>IF('[1]Capability Requirements'!L197&lt;&gt;"",'[1]Capability Requirements'!L197,"")</f>
        <v>Yes</v>
      </c>
      <c r="M197" t="str">
        <f>IF('[1]Capability Requirements'!M197&lt;&gt;"",'[1]Capability Requirements'!M197,"")</f>
        <v>Out of the Box</v>
      </c>
      <c r="N197" s="12" t="str">
        <f>IF('[1]Capability Requirements'!N197&lt;&gt;"",'[1]Capability Requirements'!N197,"")</f>
        <v>Supported out of the box with Workday Strategic Sourcing.</v>
      </c>
      <c r="O197" t="str">
        <f>IF('[1]Capability Requirements'!P197&lt;&gt;"",'[1]Capability Requirements'!P197,"")</f>
        <v>Not Gap</v>
      </c>
      <c r="P197" s="12">
        <f>'[1]Capability Requirements'!Q197</f>
        <v>0</v>
      </c>
      <c r="Q197" s="91" t="str" cm="1">
        <f t="array" ref="Q197">IF(SUMPRODUCT(--ISNUMBER(SEARCH(";" &amp; C197 &amp; ";", ";" &amp; 'User Stories'!$F$2:$F$507 &amp; ";"))) &gt; 0, "Y", "N")</f>
        <v>N</v>
      </c>
      <c r="R197" s="11"/>
    </row>
    <row r="198" spans="1:18" ht="16" x14ac:dyDescent="0.2">
      <c r="A198" s="12">
        <f>'[1]Capability Requirements'!A198</f>
        <v>0</v>
      </c>
      <c r="B198" s="12" t="str">
        <f>'[1]Capability Requirements'!B198</f>
        <v>RFT</v>
      </c>
      <c r="C198" t="str">
        <f>IF('[1]Capability Requirements'!C198&lt;&gt;"",'[1]Capability Requirements'!C198,"")</f>
        <v>D.171</v>
      </c>
      <c r="D198" s="12" t="str">
        <f>IF('[1]Capability Requirements'!D198&lt;&gt;"",'[1]Capability Requirements'!D198,"")</f>
        <v>Ability to manage alterations to contract duration (extensions, renewals, terminations etc.)</v>
      </c>
      <c r="E198" t="str">
        <f>IF('[1]Capability Requirements'!E198&lt;&gt;"",'[1]Capability Requirements'!E198,"")</f>
        <v>Finance</v>
      </c>
      <c r="F198" t="str">
        <f>IF('[1]Capability Requirements'!F198&lt;&gt;"",'[1]Capability Requirements'!F198,"")</f>
        <v>5.0 Source to Pay</v>
      </c>
      <c r="G198" t="str">
        <f>IF('[1]Capability Requirements'!G198&lt;&gt;"",'[1]Capability Requirements'!G198,"")</f>
        <v>WSS</v>
      </c>
      <c r="H198">
        <f>IF('[1]Capability Requirements'!H198&lt;&gt;"",'[1]Capability Requirements'!H198,"")</f>
        <v>0</v>
      </c>
      <c r="I198" t="e">
        <f>IF('[1]Capability Requirements'!I198&lt;&gt;"",'[1]Capability Requirements'!I198,"")</f>
        <v>#N/A</v>
      </c>
      <c r="J198" t="str">
        <f>IF('[1]Capability Requirements'!J198&lt;&gt;"",'[1]Capability Requirements'!J198,"")</f>
        <v>M</v>
      </c>
      <c r="K198" t="str">
        <f>IF('[1]Capability Requirements'!K198&lt;&gt;"",'[1]Capability Requirements'!K198,"")</f>
        <v>Phase 1</v>
      </c>
      <c r="L198" t="str">
        <f>IF('[1]Capability Requirements'!L198&lt;&gt;"",'[1]Capability Requirements'!L198,"")</f>
        <v>Yes</v>
      </c>
      <c r="M198" t="str">
        <f>IF('[1]Capability Requirements'!M198&lt;&gt;"",'[1]Capability Requirements'!M198,"")</f>
        <v>Out of the Box</v>
      </c>
      <c r="N198" s="12" t="str">
        <f>IF('[1]Capability Requirements'!N198&lt;&gt;"",'[1]Capability Requirements'!N198,"")</f>
        <v>Supported out of the box with Workday Strategic Sourcing.</v>
      </c>
      <c r="O198" t="str">
        <f>IF('[1]Capability Requirements'!P198&lt;&gt;"",'[1]Capability Requirements'!P198,"")</f>
        <v>Not Gap</v>
      </c>
      <c r="P198" s="12">
        <f>'[1]Capability Requirements'!Q198</f>
        <v>0</v>
      </c>
      <c r="Q198" s="91" t="str" cm="1">
        <f t="array" ref="Q198">IF(SUMPRODUCT(--ISNUMBER(SEARCH(";" &amp; C198 &amp; ";", ";" &amp; 'User Stories'!$F$2:$F$507 &amp; ";"))) &gt; 0, "Y", "N")</f>
        <v>N</v>
      </c>
      <c r="R198" s="11"/>
    </row>
    <row r="199" spans="1:18" ht="16" x14ac:dyDescent="0.2">
      <c r="A199" s="12">
        <f>'[1]Capability Requirements'!A199</f>
        <v>0</v>
      </c>
      <c r="B199" s="12" t="str">
        <f>'[1]Capability Requirements'!B199</f>
        <v>RFT</v>
      </c>
      <c r="C199" t="str">
        <f>IF('[1]Capability Requirements'!C199&lt;&gt;"",'[1]Capability Requirements'!C199,"")</f>
        <v>D.172</v>
      </c>
      <c r="D199" s="12" t="str">
        <f>IF('[1]Capability Requirements'!D199&lt;&gt;"",'[1]Capability Requirements'!D199,"")</f>
        <v>Ability to track spends against contract and ensuring within delegations</v>
      </c>
      <c r="E199" t="str">
        <f>IF('[1]Capability Requirements'!E199&lt;&gt;"",'[1]Capability Requirements'!E199,"")</f>
        <v>Finance</v>
      </c>
      <c r="F199" t="str">
        <f>IF('[1]Capability Requirements'!F199&lt;&gt;"",'[1]Capability Requirements'!F199,"")</f>
        <v>5.0 Source to Pay</v>
      </c>
      <c r="G199" t="str">
        <f>IF('[1]Capability Requirements'!G199&lt;&gt;"",'[1]Capability Requirements'!G199,"")</f>
        <v>S2P-070</v>
      </c>
      <c r="H199" t="str">
        <f>IF('[1]Capability Requirements'!H199&lt;&gt;"",'[1]Capability Requirements'!H199,"")</f>
        <v>S2P-070-010</v>
      </c>
      <c r="I199" t="e">
        <f>IF('[1]Capability Requirements'!I199&lt;&gt;"",'[1]Capability Requirements'!I199,"")</f>
        <v>#N/A</v>
      </c>
      <c r="J199" t="str">
        <f>IF('[1]Capability Requirements'!J199&lt;&gt;"",'[1]Capability Requirements'!J199,"")</f>
        <v>S</v>
      </c>
      <c r="K199" t="str">
        <f>IF('[1]Capability Requirements'!K199&lt;&gt;"",'[1]Capability Requirements'!K199,"")</f>
        <v>Phase 1</v>
      </c>
      <c r="L199" t="str">
        <f>IF('[1]Capability Requirements'!L199&lt;&gt;"",'[1]Capability Requirements'!L199,"")</f>
        <v>Yes</v>
      </c>
      <c r="M199" t="str">
        <f>IF('[1]Capability Requirements'!M199&lt;&gt;"",'[1]Capability Requirements'!M199,"")</f>
        <v>Out of the Box</v>
      </c>
      <c r="N199" s="12" t="str">
        <f>IF('[1]Capability Requirements'!N199&lt;&gt;"",'[1]Capability Requirements'!N199,"")</f>
        <v>Supported out of the box with Workday Strategic Sourcing.</v>
      </c>
      <c r="O199" t="str">
        <f>IF('[1]Capability Requirements'!P199&lt;&gt;"",'[1]Capability Requirements'!P199,"")</f>
        <v>Not Gap</v>
      </c>
      <c r="P199" s="12">
        <f>'[1]Capability Requirements'!Q199</f>
        <v>0</v>
      </c>
      <c r="Q199" s="91" t="str" cm="1">
        <f t="array" ref="Q199">IF(SUMPRODUCT(--ISNUMBER(SEARCH(";" &amp; C199 &amp; ";", ";" &amp; 'User Stories'!$F$2:$F$507 &amp; ";"))) &gt; 0, "Y", "N")</f>
        <v>N</v>
      </c>
      <c r="R199" s="11"/>
    </row>
    <row r="200" spans="1:18" ht="32" x14ac:dyDescent="0.2">
      <c r="A200" s="12">
        <f>'[1]Capability Requirements'!A200</f>
        <v>0</v>
      </c>
      <c r="B200" s="12" t="str">
        <f>'[1]Capability Requirements'!B200</f>
        <v>RFT</v>
      </c>
      <c r="C200" t="str">
        <f>IF('[1]Capability Requirements'!C200&lt;&gt;"",'[1]Capability Requirements'!C200,"")</f>
        <v>D.173</v>
      </c>
      <c r="D200" s="12" t="str">
        <f>IF('[1]Capability Requirements'!D200&lt;&gt;"",'[1]Capability Requirements'!D200,"")</f>
        <v>Ability to automatically flag and trigger contracts when nearing renewal date</v>
      </c>
      <c r="E200" t="str">
        <f>IF('[1]Capability Requirements'!E200&lt;&gt;"",'[1]Capability Requirements'!E200,"")</f>
        <v>Finance</v>
      </c>
      <c r="F200" t="str">
        <f>IF('[1]Capability Requirements'!F200&lt;&gt;"",'[1]Capability Requirements'!F200,"")</f>
        <v>5.0 Source to Pay</v>
      </c>
      <c r="G200" t="str">
        <f>IF('[1]Capability Requirements'!G200&lt;&gt;"",'[1]Capability Requirements'!G200,"")</f>
        <v>S2P-020</v>
      </c>
      <c r="H200" t="str">
        <f>IF('[1]Capability Requirements'!H200&lt;&gt;"",'[1]Capability Requirements'!H200,"")</f>
        <v>S2P-020-020</v>
      </c>
      <c r="I200" t="e">
        <f>IF('[1]Capability Requirements'!I200&lt;&gt;"",'[1]Capability Requirements'!I200,"")</f>
        <v>#N/A</v>
      </c>
      <c r="J200" t="str">
        <f>IF('[1]Capability Requirements'!J200&lt;&gt;"",'[1]Capability Requirements'!J200,"")</f>
        <v>S</v>
      </c>
      <c r="K200" t="str">
        <f>IF('[1]Capability Requirements'!K200&lt;&gt;"",'[1]Capability Requirements'!K200,"")</f>
        <v>Phase 1</v>
      </c>
      <c r="L200" t="str">
        <f>IF('[1]Capability Requirements'!L200&lt;&gt;"",'[1]Capability Requirements'!L200,"")</f>
        <v>Yes</v>
      </c>
      <c r="M200" t="str">
        <f>IF('[1]Capability Requirements'!M200&lt;&gt;"",'[1]Capability Requirements'!M200,"")</f>
        <v>Configuration</v>
      </c>
      <c r="N200" s="12" t="str">
        <f>IF('[1]Capability Requirements'!N200&lt;&gt;"",'[1]Capability Requirements'!N200,"")</f>
        <v>Workday Strategic Sourcing supports flagging notification when contracts are approaching their renewal date.</v>
      </c>
      <c r="O200" t="str">
        <f>IF('[1]Capability Requirements'!P200&lt;&gt;"",'[1]Capability Requirements'!P200,"")</f>
        <v>Not Gap</v>
      </c>
      <c r="P200" s="12">
        <f>'[1]Capability Requirements'!Q200</f>
        <v>0</v>
      </c>
      <c r="Q200" s="91" t="str" cm="1">
        <f t="array" ref="Q200">IF(SUMPRODUCT(--ISNUMBER(SEARCH(";" &amp; C200 &amp; ";", ";" &amp; 'User Stories'!$F$2:$F$507 &amp; ";"))) &gt; 0, "Y", "N")</f>
        <v>N</v>
      </c>
      <c r="R200" s="11"/>
    </row>
    <row r="201" spans="1:18" ht="48" x14ac:dyDescent="0.2">
      <c r="A201" s="12">
        <f>'[1]Capability Requirements'!A201</f>
        <v>0</v>
      </c>
      <c r="B201" s="12" t="str">
        <f>'[1]Capability Requirements'!B201</f>
        <v>RFT</v>
      </c>
      <c r="C201" t="str">
        <f>IF('[1]Capability Requirements'!C201&lt;&gt;"",'[1]Capability Requirements'!C201,"")</f>
        <v>D.174</v>
      </c>
      <c r="D201" s="12" t="str">
        <f>IF('[1]Capability Requirements'!D201&lt;&gt;"",'[1]Capability Requirements'!D201,"")</f>
        <v xml:space="preserve">Ability to support contract delivery performance assessment and risk management (quality, fulfilment, timeliness etc.) </v>
      </c>
      <c r="E201" t="str">
        <f>IF('[1]Capability Requirements'!E201&lt;&gt;"",'[1]Capability Requirements'!E201,"")</f>
        <v>Finance</v>
      </c>
      <c r="F201" t="str">
        <f>IF('[1]Capability Requirements'!F201&lt;&gt;"",'[1]Capability Requirements'!F201,"")</f>
        <v>5.0 Source to Pay</v>
      </c>
      <c r="G201" t="str">
        <f>IF('[1]Capability Requirements'!G201&lt;&gt;"",'[1]Capability Requirements'!G201,"")</f>
        <v>WSS</v>
      </c>
      <c r="H201">
        <f>IF('[1]Capability Requirements'!H201&lt;&gt;"",'[1]Capability Requirements'!H201,"")</f>
        <v>0</v>
      </c>
      <c r="I201" t="e">
        <f>IF('[1]Capability Requirements'!I201&lt;&gt;"",'[1]Capability Requirements'!I201,"")</f>
        <v>#N/A</v>
      </c>
      <c r="J201" t="str">
        <f>IF('[1]Capability Requirements'!J201&lt;&gt;"",'[1]Capability Requirements'!J201,"")</f>
        <v>C</v>
      </c>
      <c r="K201" t="str">
        <f>IF('[1]Capability Requirements'!K201&lt;&gt;"",'[1]Capability Requirements'!K201,"")</f>
        <v>Phase 1</v>
      </c>
      <c r="L201" t="str">
        <f>IF('[1]Capability Requirements'!L201&lt;&gt;"",'[1]Capability Requirements'!L201,"")</f>
        <v>Yes</v>
      </c>
      <c r="M201" t="str">
        <f>IF('[1]Capability Requirements'!M201&lt;&gt;"",'[1]Capability Requirements'!M201,"")</f>
        <v>Configuration</v>
      </c>
      <c r="N201" s="12" t="str">
        <f>IF('[1]Capability Requirements'!N201&lt;&gt;"",'[1]Capability Requirements'!N201,"")</f>
        <v>Performance assesment can be configured in Workday Strategic Sourcing at the supplier level. No fields have been configured at a contract level to capture this information.</v>
      </c>
      <c r="O201" t="str">
        <f>IF('[1]Capability Requirements'!P201&lt;&gt;"",'[1]Capability Requirements'!P201,"")</f>
        <v>Not Gap</v>
      </c>
      <c r="P201" s="12">
        <f>'[1]Capability Requirements'!Q201</f>
        <v>0</v>
      </c>
      <c r="Q201" s="91" t="str" cm="1">
        <f t="array" ref="Q201">IF(SUMPRODUCT(--ISNUMBER(SEARCH(";" &amp; C201 &amp; ";", ";" &amp; 'User Stories'!$F$2:$F$507 &amp; ";"))) &gt; 0, "Y", "N")</f>
        <v>N</v>
      </c>
      <c r="R201" s="11"/>
    </row>
    <row r="202" spans="1:18" ht="16" x14ac:dyDescent="0.2">
      <c r="A202" s="12">
        <f>'[1]Capability Requirements'!A202</f>
        <v>0</v>
      </c>
      <c r="B202" s="12" t="str">
        <f>'[1]Capability Requirements'!B202</f>
        <v>RFT</v>
      </c>
      <c r="C202" t="str">
        <f>IF('[1]Capability Requirements'!C202&lt;&gt;"",'[1]Capability Requirements'!C202,"")</f>
        <v>D.175</v>
      </c>
      <c r="D202" s="12" t="str">
        <f>IF('[1]Capability Requirements'!D202&lt;&gt;"",'[1]Capability Requirements'!D202,"")</f>
        <v>Ability to operate as a single consolidated database of all contracts</v>
      </c>
      <c r="E202" t="str">
        <f>IF('[1]Capability Requirements'!E202&lt;&gt;"",'[1]Capability Requirements'!E202,"")</f>
        <v>Finance</v>
      </c>
      <c r="F202" t="str">
        <f>IF('[1]Capability Requirements'!F202&lt;&gt;"",'[1]Capability Requirements'!F202,"")</f>
        <v>5.0 Source to Pay</v>
      </c>
      <c r="G202" t="str">
        <f>IF('[1]Capability Requirements'!G202&lt;&gt;"",'[1]Capability Requirements'!G202,"")</f>
        <v>S2P-060</v>
      </c>
      <c r="H202" t="str">
        <f>IF('[1]Capability Requirements'!H202&lt;&gt;"",'[1]Capability Requirements'!H202,"")</f>
        <v>S2P-060-010</v>
      </c>
      <c r="I202" t="str">
        <f>IF('[1]Capability Requirements'!I202&lt;&gt;"",'[1]Capability Requirements'!I202,"")</f>
        <v>S2P-060-010</v>
      </c>
      <c r="J202" t="str">
        <f>IF('[1]Capability Requirements'!J202&lt;&gt;"",'[1]Capability Requirements'!J202,"")</f>
        <v>M</v>
      </c>
      <c r="K202" t="str">
        <f>IF('[1]Capability Requirements'!K202&lt;&gt;"",'[1]Capability Requirements'!K202,"")</f>
        <v>Phase 1</v>
      </c>
      <c r="L202" t="str">
        <f>IF('[1]Capability Requirements'!L202&lt;&gt;"",'[1]Capability Requirements'!L202,"")</f>
        <v>Yes</v>
      </c>
      <c r="M202" t="str">
        <f>IF('[1]Capability Requirements'!M202&lt;&gt;"",'[1]Capability Requirements'!M202,"")</f>
        <v>Out of the Box</v>
      </c>
      <c r="N202" s="12" t="str">
        <f>IF('[1]Capability Requirements'!N202&lt;&gt;"",'[1]Capability Requirements'!N202,"")</f>
        <v/>
      </c>
      <c r="O202" t="str">
        <f>IF('[1]Capability Requirements'!P202&lt;&gt;"",'[1]Capability Requirements'!P202,"")</f>
        <v>Not Gap</v>
      </c>
      <c r="P202" s="12">
        <f>'[1]Capability Requirements'!Q202</f>
        <v>0</v>
      </c>
      <c r="Q202" s="91" t="str" cm="1">
        <f t="array" ref="Q202">IF(SUMPRODUCT(--ISNUMBER(SEARCH(";" &amp; C202 &amp; ";", ";" &amp; 'User Stories'!$F$2:$F$507 &amp; ";"))) &gt; 0, "Y", "N")</f>
        <v>Y</v>
      </c>
      <c r="R202" s="11"/>
    </row>
    <row r="203" spans="1:18" ht="32" x14ac:dyDescent="0.2">
      <c r="A203" s="12">
        <f>'[1]Capability Requirements'!A203</f>
        <v>0</v>
      </c>
      <c r="B203" s="12" t="str">
        <f>'[1]Capability Requirements'!B203</f>
        <v>RFT</v>
      </c>
      <c r="C203" t="str">
        <f>IF('[1]Capability Requirements'!C203&lt;&gt;"",'[1]Capability Requirements'!C203,"")</f>
        <v>D.176</v>
      </c>
      <c r="D203" s="12" t="str">
        <f>IF('[1]Capability Requirements'!D203&lt;&gt;"",'[1]Capability Requirements'!D203,"")</f>
        <v xml:space="preserve">Ability to report against multiple contracts within a portfolio (e.g. total value, spends, pipeline, expired contracts etc.) </v>
      </c>
      <c r="E203" t="str">
        <f>IF('[1]Capability Requirements'!E203&lt;&gt;"",'[1]Capability Requirements'!E203,"")</f>
        <v>Finance</v>
      </c>
      <c r="F203" t="str">
        <f>IF('[1]Capability Requirements'!F203&lt;&gt;"",'[1]Capability Requirements'!F203,"")</f>
        <v>5.0 Source to Pay</v>
      </c>
      <c r="G203" t="str">
        <f>IF('[1]Capability Requirements'!G203&lt;&gt;"",'[1]Capability Requirements'!G203,"")</f>
        <v>S2P-020</v>
      </c>
      <c r="H203" t="str">
        <f>IF('[1]Capability Requirements'!H203&lt;&gt;"",'[1]Capability Requirements'!H203,"")</f>
        <v>S2P-020-020</v>
      </c>
      <c r="I203" t="e">
        <f>IF('[1]Capability Requirements'!I203&lt;&gt;"",'[1]Capability Requirements'!I203,"")</f>
        <v>#N/A</v>
      </c>
      <c r="J203" t="str">
        <f>IF('[1]Capability Requirements'!J203&lt;&gt;"",'[1]Capability Requirements'!J203,"")</f>
        <v>M</v>
      </c>
      <c r="K203" t="str">
        <f>IF('[1]Capability Requirements'!K203&lt;&gt;"",'[1]Capability Requirements'!K203,"")</f>
        <v>Phase 1</v>
      </c>
      <c r="L203" t="str">
        <f>IF('[1]Capability Requirements'!L203&lt;&gt;"",'[1]Capability Requirements'!L203,"")</f>
        <v>Yes</v>
      </c>
      <c r="M203" t="str">
        <f>IF('[1]Capability Requirements'!M203&lt;&gt;"",'[1]Capability Requirements'!M203,"")</f>
        <v>Out of the Box</v>
      </c>
      <c r="N203" s="12" t="str">
        <f>IF('[1]Capability Requirements'!N203&lt;&gt;"",'[1]Capability Requirements'!N203,"")</f>
        <v>Contracts can be reported on holistically in Workday Strategic Sourcing utilising filters.</v>
      </c>
      <c r="O203" t="str">
        <f>IF('[1]Capability Requirements'!P203&lt;&gt;"",'[1]Capability Requirements'!P203,"")</f>
        <v>Not Gap</v>
      </c>
      <c r="P203" s="12">
        <f>'[1]Capability Requirements'!Q203</f>
        <v>0</v>
      </c>
      <c r="Q203" s="91" t="str" cm="1">
        <f t="array" ref="Q203">IF(SUMPRODUCT(--ISNUMBER(SEARCH(";" &amp; C203 &amp; ";", ";" &amp; 'User Stories'!$F$2:$F$507 &amp; ";"))) &gt; 0, "Y", "N")</f>
        <v>N</v>
      </c>
      <c r="R203" s="11"/>
    </row>
    <row r="204" spans="1:18" ht="16" x14ac:dyDescent="0.2">
      <c r="A204" s="12">
        <f>'[1]Capability Requirements'!A204</f>
        <v>0</v>
      </c>
      <c r="B204" s="12" t="str">
        <f>'[1]Capability Requirements'!B204</f>
        <v>RFT</v>
      </c>
      <c r="C204" t="str">
        <f>IF('[1]Capability Requirements'!C204&lt;&gt;"",'[1]Capability Requirements'!C204,"")</f>
        <v>D.177</v>
      </c>
      <c r="D204" s="12" t="str">
        <f>IF('[1]Capability Requirements'!D204&lt;&gt;"",'[1]Capability Requirements'!D204,"")</f>
        <v>Ability to integrate workflow functionality for T&amp;Cs negotiations and approvals</v>
      </c>
      <c r="E204" t="str">
        <f>IF('[1]Capability Requirements'!E204&lt;&gt;"",'[1]Capability Requirements'!E204,"")</f>
        <v>Finance</v>
      </c>
      <c r="F204" t="str">
        <f>IF('[1]Capability Requirements'!F204&lt;&gt;"",'[1]Capability Requirements'!F204,"")</f>
        <v>5.0 Source to Pay</v>
      </c>
      <c r="G204" t="str">
        <f>IF('[1]Capability Requirements'!G204&lt;&gt;"",'[1]Capability Requirements'!G204,"")</f>
        <v>WSS</v>
      </c>
      <c r="H204">
        <f>IF('[1]Capability Requirements'!H204&lt;&gt;"",'[1]Capability Requirements'!H204,"")</f>
        <v>0</v>
      </c>
      <c r="I204" t="e">
        <f>IF('[1]Capability Requirements'!I204&lt;&gt;"",'[1]Capability Requirements'!I204,"")</f>
        <v>#N/A</v>
      </c>
      <c r="J204" t="str">
        <f>IF('[1]Capability Requirements'!J204&lt;&gt;"",'[1]Capability Requirements'!J204,"")</f>
        <v>M</v>
      </c>
      <c r="K204" t="str">
        <f>IF('[1]Capability Requirements'!K204&lt;&gt;"",'[1]Capability Requirements'!K204,"")</f>
        <v>Phase 1</v>
      </c>
      <c r="L204" t="str">
        <f>IF('[1]Capability Requirements'!L204&lt;&gt;"",'[1]Capability Requirements'!L204,"")</f>
        <v>Yes</v>
      </c>
      <c r="M204" t="str">
        <f>IF('[1]Capability Requirements'!M204&lt;&gt;"",'[1]Capability Requirements'!M204,"")</f>
        <v>Out of the Box</v>
      </c>
      <c r="N204" s="12" t="str">
        <f>IF('[1]Capability Requirements'!N204&lt;&gt;"",'[1]Capability Requirements'!N204,"")</f>
        <v>Supported out of the box with Workday Strategic Sourcing.</v>
      </c>
      <c r="O204" t="str">
        <f>IF('[1]Capability Requirements'!P204&lt;&gt;"",'[1]Capability Requirements'!P204,"")</f>
        <v>Not Gap</v>
      </c>
      <c r="P204" s="12">
        <f>'[1]Capability Requirements'!Q204</f>
        <v>0</v>
      </c>
      <c r="Q204" s="91" t="str" cm="1">
        <f t="array" ref="Q204">IF(SUMPRODUCT(--ISNUMBER(SEARCH(";" &amp; C204 &amp; ";", ";" &amp; 'User Stories'!$F$2:$F$507 &amp; ";"))) &gt; 0, "Y", "N")</f>
        <v>N</v>
      </c>
      <c r="R204" s="11"/>
    </row>
    <row r="205" spans="1:18" ht="32" x14ac:dyDescent="0.2">
      <c r="A205" s="12">
        <f>'[1]Capability Requirements'!A205</f>
        <v>0</v>
      </c>
      <c r="B205" s="12" t="str">
        <f>'[1]Capability Requirements'!B205</f>
        <v>RFT</v>
      </c>
      <c r="C205" t="str">
        <f>IF('[1]Capability Requirements'!C205&lt;&gt;"",'[1]Capability Requirements'!C205,"")</f>
        <v>D.178</v>
      </c>
      <c r="D205" s="12" t="str">
        <f>IF('[1]Capability Requirements'!D205&lt;&gt;"",'[1]Capability Requirements'!D205,"")</f>
        <v>Ability to conduct financial management of the close out of the contract (e.g. invoices, claims)</v>
      </c>
      <c r="E205" t="str">
        <f>IF('[1]Capability Requirements'!E205&lt;&gt;"",'[1]Capability Requirements'!E205,"")</f>
        <v>Finance</v>
      </c>
      <c r="F205" t="str">
        <f>IF('[1]Capability Requirements'!F205&lt;&gt;"",'[1]Capability Requirements'!F205,"")</f>
        <v>5.0 Source to Pay</v>
      </c>
      <c r="G205" t="str">
        <f>IF('[1]Capability Requirements'!G205&lt;&gt;"",'[1]Capability Requirements'!G205,"")</f>
        <v>S2P-100</v>
      </c>
      <c r="H205" t="str">
        <f>IF('[1]Capability Requirements'!H205&lt;&gt;"",'[1]Capability Requirements'!H205,"")</f>
        <v>S2P-100-010</v>
      </c>
      <c r="I205" t="str">
        <f>IF('[1]Capability Requirements'!I205&lt;&gt;"",'[1]Capability Requirements'!I205,"")</f>
        <v>S2P-100-010</v>
      </c>
      <c r="J205" t="str">
        <f>IF('[1]Capability Requirements'!J205&lt;&gt;"",'[1]Capability Requirements'!J205,"")</f>
        <v>S</v>
      </c>
      <c r="K205" t="str">
        <f>IF('[1]Capability Requirements'!K205&lt;&gt;"",'[1]Capability Requirements'!K205,"")</f>
        <v>Phase 1</v>
      </c>
      <c r="L205" t="str">
        <f>IF('[1]Capability Requirements'!L205&lt;&gt;"",'[1]Capability Requirements'!L205,"")</f>
        <v>Yes</v>
      </c>
      <c r="M205" t="str">
        <f>IF('[1]Capability Requirements'!M205&lt;&gt;"",'[1]Capability Requirements'!M205,"")</f>
        <v>Out of the Box</v>
      </c>
      <c r="N205" s="12" t="str">
        <f>IF('[1]Capability Requirements'!N205&lt;&gt;"",'[1]Capability Requirements'!N205,"")</f>
        <v/>
      </c>
      <c r="O205" t="str">
        <f>IF('[1]Capability Requirements'!P205&lt;&gt;"",'[1]Capability Requirements'!P205,"")</f>
        <v>Not Gap</v>
      </c>
      <c r="P205" s="12">
        <f>'[1]Capability Requirements'!Q205</f>
        <v>0</v>
      </c>
      <c r="Q205" s="91" t="str" cm="1">
        <f t="array" ref="Q205">IF(SUMPRODUCT(--ISNUMBER(SEARCH(";" &amp; C205 &amp; ";", ";" &amp; 'User Stories'!$F$2:$F$507 &amp; ";"))) &gt; 0, "Y", "N")</f>
        <v>Y</v>
      </c>
      <c r="R205" s="11"/>
    </row>
    <row r="206" spans="1:18" ht="16" x14ac:dyDescent="0.2">
      <c r="A206" s="12">
        <f>'[1]Capability Requirements'!A206</f>
        <v>0</v>
      </c>
      <c r="B206" s="12" t="str">
        <f>'[1]Capability Requirements'!B206</f>
        <v>RFT</v>
      </c>
      <c r="C206" t="str">
        <f>IF('[1]Capability Requirements'!C206&lt;&gt;"",'[1]Capability Requirements'!C206,"")</f>
        <v>D.179</v>
      </c>
      <c r="D206" s="12" t="str">
        <f>IF('[1]Capability Requirements'!D206&lt;&gt;"",'[1]Capability Requirements'!D206,"")</f>
        <v>Ability to manage ongoing residual warranty (e.g. terminations, extensions)</v>
      </c>
      <c r="E206" t="str">
        <f>IF('[1]Capability Requirements'!E206&lt;&gt;"",'[1]Capability Requirements'!E206,"")</f>
        <v>Finance</v>
      </c>
      <c r="F206" t="str">
        <f>IF('[1]Capability Requirements'!F206&lt;&gt;"",'[1]Capability Requirements'!F206,"")</f>
        <v>5.0 Source to Pay</v>
      </c>
      <c r="G206" t="str">
        <f>IF('[1]Capability Requirements'!G206&lt;&gt;"",'[1]Capability Requirements'!G206,"")</f>
        <v>WSS</v>
      </c>
      <c r="H206">
        <f>IF('[1]Capability Requirements'!H206&lt;&gt;"",'[1]Capability Requirements'!H206,"")</f>
        <v>0</v>
      </c>
      <c r="I206" t="e">
        <f>IF('[1]Capability Requirements'!I206&lt;&gt;"",'[1]Capability Requirements'!I206,"")</f>
        <v>#N/A</v>
      </c>
      <c r="J206" t="str">
        <f>IF('[1]Capability Requirements'!J206&lt;&gt;"",'[1]Capability Requirements'!J206,"")</f>
        <v>C</v>
      </c>
      <c r="K206" t="str">
        <f>IF('[1]Capability Requirements'!K206&lt;&gt;"",'[1]Capability Requirements'!K206,"")</f>
        <v>Phase 1</v>
      </c>
      <c r="L206" t="str">
        <f>IF('[1]Capability Requirements'!L206&lt;&gt;"",'[1]Capability Requirements'!L206,"")</f>
        <v>Yes</v>
      </c>
      <c r="M206" t="str">
        <f>IF('[1]Capability Requirements'!M206&lt;&gt;"",'[1]Capability Requirements'!M206,"")</f>
        <v>Out of the Box</v>
      </c>
      <c r="N206" s="12" t="str">
        <f>IF('[1]Capability Requirements'!N206&lt;&gt;"",'[1]Capability Requirements'!N206,"")</f>
        <v/>
      </c>
      <c r="O206" t="str">
        <f>IF('[1]Capability Requirements'!P206&lt;&gt;"",'[1]Capability Requirements'!P206,"")</f>
        <v>Not Gap</v>
      </c>
      <c r="P206" s="12">
        <f>'[1]Capability Requirements'!Q206</f>
        <v>0</v>
      </c>
      <c r="Q206" s="91" t="str" cm="1">
        <f t="array" ref="Q206">IF(SUMPRODUCT(--ISNUMBER(SEARCH(";" &amp; C206 &amp; ";", ";" &amp; 'User Stories'!$F$2:$F$507 &amp; ";"))) &gt; 0, "Y", "N")</f>
        <v>N</v>
      </c>
      <c r="R206" s="11"/>
    </row>
    <row r="207" spans="1:18" ht="32" x14ac:dyDescent="0.2">
      <c r="A207" s="12">
        <f>'[1]Capability Requirements'!A207</f>
        <v>0</v>
      </c>
      <c r="B207" s="12" t="str">
        <f>'[1]Capability Requirements'!B207</f>
        <v>RFT</v>
      </c>
      <c r="C207" t="str">
        <f>IF('[1]Capability Requirements'!C207&lt;&gt;"",'[1]Capability Requirements'!C207,"")</f>
        <v>D.180</v>
      </c>
      <c r="D207" s="12" t="str">
        <f>IF('[1]Capability Requirements'!D207&lt;&gt;"",'[1]Capability Requirements'!D207,"")</f>
        <v>Ability to track the complete return of any equipment/material/IP that has been issued to the supplier during the contract life.</v>
      </c>
      <c r="E207" t="str">
        <f>IF('[1]Capability Requirements'!E207&lt;&gt;"",'[1]Capability Requirements'!E207,"")</f>
        <v>Finance</v>
      </c>
      <c r="F207" t="str">
        <f>IF('[1]Capability Requirements'!F207&lt;&gt;"",'[1]Capability Requirements'!F207,"")</f>
        <v>5.0 Source to Pay</v>
      </c>
      <c r="G207" t="str">
        <f>IF('[1]Capability Requirements'!G207&lt;&gt;"",'[1]Capability Requirements'!G207,"")</f>
        <v>WSS</v>
      </c>
      <c r="H207">
        <f>IF('[1]Capability Requirements'!H207&lt;&gt;"",'[1]Capability Requirements'!H207,"")</f>
        <v>0</v>
      </c>
      <c r="I207" t="e">
        <f>IF('[1]Capability Requirements'!I207&lt;&gt;"",'[1]Capability Requirements'!I207,"")</f>
        <v>#N/A</v>
      </c>
      <c r="J207" t="str">
        <f>IF('[1]Capability Requirements'!J207&lt;&gt;"",'[1]Capability Requirements'!J207,"")</f>
        <v>C</v>
      </c>
      <c r="K207" t="str">
        <f>IF('[1]Capability Requirements'!K207&lt;&gt;"",'[1]Capability Requirements'!K207,"")</f>
        <v>Phase 1</v>
      </c>
      <c r="L207" t="str">
        <f>IF('[1]Capability Requirements'!L207&lt;&gt;"",'[1]Capability Requirements'!L207,"")</f>
        <v>Yes</v>
      </c>
      <c r="M207" t="str">
        <f>IF('[1]Capability Requirements'!M207&lt;&gt;"",'[1]Capability Requirements'!M207,"")</f>
        <v>Out of the Box</v>
      </c>
      <c r="N207" s="12" t="str">
        <f>IF('[1]Capability Requirements'!N207&lt;&gt;"",'[1]Capability Requirements'!N207,"")</f>
        <v>Assets theoretically can be assigned to contingent workers.</v>
      </c>
      <c r="O207" t="str">
        <f>IF('[1]Capability Requirements'!P207&lt;&gt;"",'[1]Capability Requirements'!P207,"")</f>
        <v>Not Gap</v>
      </c>
      <c r="P207" s="12">
        <f>'[1]Capability Requirements'!Q207</f>
        <v>0</v>
      </c>
      <c r="Q207" s="91" t="str" cm="1">
        <f t="array" ref="Q207">IF(SUMPRODUCT(--ISNUMBER(SEARCH(";" &amp; C207 &amp; ";", ";" &amp; 'User Stories'!$F$2:$F$507 &amp; ";"))) &gt; 0, "Y", "N")</f>
        <v>N</v>
      </c>
      <c r="R207" s="11"/>
    </row>
    <row r="208" spans="1:18" ht="16" x14ac:dyDescent="0.2">
      <c r="A208" s="12">
        <f>'[1]Capability Requirements'!A208</f>
        <v>0</v>
      </c>
      <c r="B208" s="12" t="str">
        <f>'[1]Capability Requirements'!B208</f>
        <v>RFT</v>
      </c>
      <c r="C208" t="str">
        <f>IF('[1]Capability Requirements'!C208&lt;&gt;"",'[1]Capability Requirements'!C208,"")</f>
        <v>D.181</v>
      </c>
      <c r="D208" s="12" t="str">
        <f>IF('[1]Capability Requirements'!D208&lt;&gt;"",'[1]Capability Requirements'!D208,"")</f>
        <v>Ability to bulk create requisitions from imported structured data</v>
      </c>
      <c r="E208" t="str">
        <f>IF('[1]Capability Requirements'!E208&lt;&gt;"",'[1]Capability Requirements'!E208,"")</f>
        <v>Finance</v>
      </c>
      <c r="F208" t="str">
        <f>IF('[1]Capability Requirements'!F208&lt;&gt;"",'[1]Capability Requirements'!F208,"")</f>
        <v>5.0 Source to Pay</v>
      </c>
      <c r="G208" t="str">
        <f>IF('[1]Capability Requirements'!G208&lt;&gt;"",'[1]Capability Requirements'!G208,"")</f>
        <v>S2P-070</v>
      </c>
      <c r="H208" t="str">
        <f>IF('[1]Capability Requirements'!H208&lt;&gt;"",'[1]Capability Requirements'!H208,"")</f>
        <v>S2P-070-010</v>
      </c>
      <c r="I208" t="str">
        <f>IF('[1]Capability Requirements'!I208&lt;&gt;"",'[1]Capability Requirements'!I208,"")</f>
        <v>S2P-070-010</v>
      </c>
      <c r="J208" t="str">
        <f>IF('[1]Capability Requirements'!J208&lt;&gt;"",'[1]Capability Requirements'!J208,"")</f>
        <v>M</v>
      </c>
      <c r="K208" t="str">
        <f>IF('[1]Capability Requirements'!K208&lt;&gt;"",'[1]Capability Requirements'!K208,"")</f>
        <v>Phase 1</v>
      </c>
      <c r="L208" t="str">
        <f>IF('[1]Capability Requirements'!L208&lt;&gt;"",'[1]Capability Requirements'!L208,"")</f>
        <v>Yes</v>
      </c>
      <c r="M208" t="str">
        <f>IF('[1]Capability Requirements'!M208&lt;&gt;"",'[1]Capability Requirements'!M208,"")</f>
        <v>Out of the Box</v>
      </c>
      <c r="N208" s="12" t="str">
        <f>IF('[1]Capability Requirements'!N208&lt;&gt;"",'[1]Capability Requirements'!N208,"")</f>
        <v>Possible with the use of an EIB</v>
      </c>
      <c r="O208" t="str">
        <f>IF('[1]Capability Requirements'!P208&lt;&gt;"",'[1]Capability Requirements'!P208,"")</f>
        <v>Not Gap</v>
      </c>
      <c r="P208" s="12">
        <f>'[1]Capability Requirements'!Q208</f>
        <v>0</v>
      </c>
      <c r="Q208" s="91" t="str" cm="1">
        <f t="array" ref="Q208">IF(SUMPRODUCT(--ISNUMBER(SEARCH(";" &amp; C208 &amp; ";", ";" &amp; 'User Stories'!$F$2:$F$507 &amp; ";"))) &gt; 0, "Y", "N")</f>
        <v>Y</v>
      </c>
      <c r="R208" s="11"/>
    </row>
    <row r="209" spans="1:18" ht="64" x14ac:dyDescent="0.2">
      <c r="A209" s="12">
        <f>'[1]Capability Requirements'!A209</f>
        <v>0</v>
      </c>
      <c r="B209" s="12" t="str">
        <f>'[1]Capability Requirements'!B209</f>
        <v>RFT</v>
      </c>
      <c r="C209" t="str">
        <f>IF('[1]Capability Requirements'!C209&lt;&gt;"",'[1]Capability Requirements'!C209,"")</f>
        <v>D.182</v>
      </c>
      <c r="D209" s="12" t="str">
        <f>IF('[1]Capability Requirements'!D209&lt;&gt;"",'[1]Capability Requirements'!D209,"")</f>
        <v xml:space="preserve">Ability to link requisitions to budgets and indicate remaining budget based on prior POs. </v>
      </c>
      <c r="E209" t="str">
        <f>IF('[1]Capability Requirements'!E209&lt;&gt;"",'[1]Capability Requirements'!E209,"")</f>
        <v>Finance</v>
      </c>
      <c r="F209" t="str">
        <f>IF('[1]Capability Requirements'!F209&lt;&gt;"",'[1]Capability Requirements'!F209,"")</f>
        <v>5.0 Source to Pay</v>
      </c>
      <c r="G209" t="str">
        <f>IF('[1]Capability Requirements'!G209&lt;&gt;"",'[1]Capability Requirements'!G209,"")</f>
        <v/>
      </c>
      <c r="H209" t="str">
        <f>IF('[1]Capability Requirements'!H209&lt;&gt;"",'[1]Capability Requirements'!H209,"")</f>
        <v/>
      </c>
      <c r="I209" t="str">
        <f>IF('[1]Capability Requirements'!I209&lt;&gt;"",'[1]Capability Requirements'!I209,"")</f>
        <v/>
      </c>
      <c r="J209" t="str">
        <f>IF('[1]Capability Requirements'!J209&lt;&gt;"",'[1]Capability Requirements'!J209,"")</f>
        <v>M</v>
      </c>
      <c r="K209" t="str">
        <f>IF('[1]Capability Requirements'!K209&lt;&gt;"",'[1]Capability Requirements'!K209,"")</f>
        <v>Phase 1</v>
      </c>
      <c r="L209" t="str">
        <f>IF('[1]Capability Requirements'!L209&lt;&gt;"",'[1]Capability Requirements'!L209,"")</f>
        <v>Out Of Scope</v>
      </c>
      <c r="M209" t="str">
        <f>IF('[1]Capability Requirements'!M209&lt;&gt;"",'[1]Capability Requirements'!M209,"")</f>
        <v/>
      </c>
      <c r="N209" s="12" t="str">
        <f>IF('[1]Capability Requirements'!N209&lt;&gt;"",'[1]Capability Requirements'!N209,"")</f>
        <v>It was agreed to mark Workday Budget Check functionality as out of scope and instead manage budgets through reporting mechanisms (e.g. dashboards) and appropriate approvals for spend before the transaction routes through DOA (DEC-26)</v>
      </c>
      <c r="O209" t="str">
        <f>IF('[1]Capability Requirements'!P209&lt;&gt;"",'[1]Capability Requirements'!P209,"")</f>
        <v>Not Gap</v>
      </c>
      <c r="P209" s="12">
        <f>'[1]Capability Requirements'!Q209</f>
        <v>0</v>
      </c>
      <c r="Q209" s="91" t="str" cm="1">
        <f t="array" ref="Q209">IF(SUMPRODUCT(--ISNUMBER(SEARCH(";" &amp; C209 &amp; ";", ";" &amp; 'User Stories'!$F$2:$F$507 &amp; ";"))) &gt; 0, "Y", "N")</f>
        <v>N</v>
      </c>
      <c r="R209" s="11"/>
    </row>
    <row r="210" spans="1:18" ht="32" x14ac:dyDescent="0.2">
      <c r="A210" s="12">
        <f>'[1]Capability Requirements'!A210</f>
        <v>0</v>
      </c>
      <c r="B210" s="12" t="str">
        <f>'[1]Capability Requirements'!B210</f>
        <v>RFT</v>
      </c>
      <c r="C210" t="str">
        <f>IF('[1]Capability Requirements'!C210&lt;&gt;"",'[1]Capability Requirements'!C210,"")</f>
        <v>D.183</v>
      </c>
      <c r="D210" s="12" t="str">
        <f>IF('[1]Capability Requirements'!D210&lt;&gt;"",'[1]Capability Requirements'!D210,"")</f>
        <v>Approval workflows which can differentiate between CAPEX and OPEX, and preferred source vs unknown source</v>
      </c>
      <c r="E210" t="str">
        <f>IF('[1]Capability Requirements'!E210&lt;&gt;"",'[1]Capability Requirements'!E210,"")</f>
        <v>Finance</v>
      </c>
      <c r="F210" t="str">
        <f>IF('[1]Capability Requirements'!F210&lt;&gt;"",'[1]Capability Requirements'!F210,"")</f>
        <v>5.0 Source to Pay</v>
      </c>
      <c r="G210" t="str">
        <f>IF('[1]Capability Requirements'!G210&lt;&gt;"",'[1]Capability Requirements'!G210,"")</f>
        <v>DoA</v>
      </c>
      <c r="H210">
        <f>IF('[1]Capability Requirements'!H210&lt;&gt;"",'[1]Capability Requirements'!H210,"")</f>
        <v>0</v>
      </c>
      <c r="I210" t="e">
        <f>IF('[1]Capability Requirements'!I210&lt;&gt;"",'[1]Capability Requirements'!I210,"")</f>
        <v>#N/A</v>
      </c>
      <c r="J210" t="str">
        <f>IF('[1]Capability Requirements'!J210&lt;&gt;"",'[1]Capability Requirements'!J210,"")</f>
        <v>M</v>
      </c>
      <c r="K210" t="str">
        <f>IF('[1]Capability Requirements'!K210&lt;&gt;"",'[1]Capability Requirements'!K210,"")</f>
        <v>Phase 1</v>
      </c>
      <c r="L210" t="str">
        <f>IF('[1]Capability Requirements'!L210&lt;&gt;"",'[1]Capability Requirements'!L210,"")</f>
        <v>Yes</v>
      </c>
      <c r="M210" t="str">
        <f>IF('[1]Capability Requirements'!M210&lt;&gt;"",'[1]Capability Requirements'!M210,"")</f>
        <v>Configuration</v>
      </c>
      <c r="N210" s="12" t="str">
        <f>IF('[1]Capability Requirements'!N210&lt;&gt;"",'[1]Capability Requirements'!N210,"")</f>
        <v>This difference in approval flows can be configured in Workday Finance.</v>
      </c>
      <c r="O210" t="str">
        <f>IF('[1]Capability Requirements'!P210&lt;&gt;"",'[1]Capability Requirements'!P210,"")</f>
        <v>Not Gap</v>
      </c>
      <c r="P210" s="12">
        <f>'[1]Capability Requirements'!Q210</f>
        <v>0</v>
      </c>
      <c r="Q210" s="91" t="str" cm="1">
        <f t="array" ref="Q210">IF(SUMPRODUCT(--ISNUMBER(SEARCH(";" &amp; C210 &amp; ";", ";" &amp; 'User Stories'!$F$2:$F$507 &amp; ";"))) &gt; 0, "Y", "N")</f>
        <v>N</v>
      </c>
      <c r="R210" s="11"/>
    </row>
    <row r="211" spans="1:18" ht="32" x14ac:dyDescent="0.2">
      <c r="A211" s="12">
        <f>'[1]Capability Requirements'!A211</f>
        <v>0</v>
      </c>
      <c r="B211" s="12" t="str">
        <f>'[1]Capability Requirements'!B211</f>
        <v>RFT</v>
      </c>
      <c r="C211" t="str">
        <f>IF('[1]Capability Requirements'!C211&lt;&gt;"",'[1]Capability Requirements'!C211,"")</f>
        <v>D.184</v>
      </c>
      <c r="D211" s="12" t="str">
        <f>IF('[1]Capability Requirements'!D211&lt;&gt;"",'[1]Capability Requirements'!D211,"")</f>
        <v>Ability to log changes and notify requestors of changes to their requisitions</v>
      </c>
      <c r="E211" t="str">
        <f>IF('[1]Capability Requirements'!E211&lt;&gt;"",'[1]Capability Requirements'!E211,"")</f>
        <v>Finance</v>
      </c>
      <c r="F211" t="str">
        <f>IF('[1]Capability Requirements'!F211&lt;&gt;"",'[1]Capability Requirements'!F211,"")</f>
        <v>5.0 Source to Pay</v>
      </c>
      <c r="G211" t="str">
        <f>IF('[1]Capability Requirements'!G211&lt;&gt;"",'[1]Capability Requirements'!G211,"")</f>
        <v>S2P-080</v>
      </c>
      <c r="H211" t="str">
        <f>IF('[1]Capability Requirements'!H211&lt;&gt;"",'[1]Capability Requirements'!H211,"")</f>
        <v>S2P-080-030</v>
      </c>
      <c r="I211" t="str">
        <f>IF('[1]Capability Requirements'!I211&lt;&gt;"",'[1]Capability Requirements'!I211,"")</f>
        <v>S2P-080-030</v>
      </c>
      <c r="J211" t="str">
        <f>IF('[1]Capability Requirements'!J211&lt;&gt;"",'[1]Capability Requirements'!J211,"")</f>
        <v>M</v>
      </c>
      <c r="K211" t="str">
        <f>IF('[1]Capability Requirements'!K211&lt;&gt;"",'[1]Capability Requirements'!K211,"")</f>
        <v>Phase 1</v>
      </c>
      <c r="L211" t="str">
        <f>IF('[1]Capability Requirements'!L211&lt;&gt;"",'[1]Capability Requirements'!L211,"")</f>
        <v>Yes</v>
      </c>
      <c r="M211" t="str">
        <f>IF('[1]Capability Requirements'!M211&lt;&gt;"",'[1]Capability Requirements'!M211,"")</f>
        <v>Configuration</v>
      </c>
      <c r="N211" s="12" t="str">
        <f>IF('[1]Capability Requirements'!N211&lt;&gt;"",'[1]Capability Requirements'!N211,"")</f>
        <v>Workday Finance can track changes and notifications can be configured.</v>
      </c>
      <c r="O211" t="str">
        <f>IF('[1]Capability Requirements'!P211&lt;&gt;"",'[1]Capability Requirements'!P211,"")</f>
        <v>Not Gap</v>
      </c>
      <c r="P211" s="12">
        <f>'[1]Capability Requirements'!Q211</f>
        <v>0</v>
      </c>
      <c r="Q211" s="91" t="str" cm="1">
        <f t="array" ref="Q211">IF(SUMPRODUCT(--ISNUMBER(SEARCH(";" &amp; C211 &amp; ";", ";" &amp; 'User Stories'!$F$2:$F$507 &amp; ";"))) &gt; 0, "Y", "N")</f>
        <v>Y</v>
      </c>
      <c r="R211" s="11"/>
    </row>
    <row r="212" spans="1:18" ht="32" x14ac:dyDescent="0.2">
      <c r="A212" s="12">
        <f>'[1]Capability Requirements'!A212</f>
        <v>0</v>
      </c>
      <c r="B212" s="12" t="str">
        <f>'[1]Capability Requirements'!B212</f>
        <v>RFT</v>
      </c>
      <c r="C212" t="str">
        <f>IF('[1]Capability Requirements'!C212&lt;&gt;"",'[1]Capability Requirements'!C212,"")</f>
        <v>D.185</v>
      </c>
      <c r="D212" s="12" t="str">
        <f>IF('[1]Capability Requirements'!D212&lt;&gt;"",'[1]Capability Requirements'!D212,"")</f>
        <v>Ability to raise and manage purchase orders</v>
      </c>
      <c r="E212" t="str">
        <f>IF('[1]Capability Requirements'!E212&lt;&gt;"",'[1]Capability Requirements'!E212,"")</f>
        <v>Finance</v>
      </c>
      <c r="F212" t="str">
        <f>IF('[1]Capability Requirements'!F212&lt;&gt;"",'[1]Capability Requirements'!F212,"")</f>
        <v>5.0 Source to Pay</v>
      </c>
      <c r="G212" t="str">
        <f>IF('[1]Capability Requirements'!G212&lt;&gt;"",'[1]Capability Requirements'!G212,"")</f>
        <v>S2P-070</v>
      </c>
      <c r="H212" t="str">
        <f>IF('[1]Capability Requirements'!H212&lt;&gt;"",'[1]Capability Requirements'!H212,"")</f>
        <v>S2P-070-020</v>
      </c>
      <c r="I212" t="e">
        <f>IF('[1]Capability Requirements'!I212&lt;&gt;"",'[1]Capability Requirements'!I212,"")</f>
        <v>#N/A</v>
      </c>
      <c r="J212" t="str">
        <f>IF('[1]Capability Requirements'!J212&lt;&gt;"",'[1]Capability Requirements'!J212,"")</f>
        <v>M</v>
      </c>
      <c r="K212" t="str">
        <f>IF('[1]Capability Requirements'!K212&lt;&gt;"",'[1]Capability Requirements'!K212,"")</f>
        <v>Phase 1</v>
      </c>
      <c r="L212" t="str">
        <f>IF('[1]Capability Requirements'!L212&lt;&gt;"",'[1]Capability Requirements'!L212,"")</f>
        <v>Yes</v>
      </c>
      <c r="M212" t="str">
        <f>IF('[1]Capability Requirements'!M212&lt;&gt;"",'[1]Capability Requirements'!M212,"")</f>
        <v>Out of the Box</v>
      </c>
      <c r="N212" s="12" t="str">
        <f>IF('[1]Capability Requirements'!N212&lt;&gt;"",'[1]Capability Requirements'!N212,"")</f>
        <v>Workday Finance supports functionality to raise and manage purchase orders.</v>
      </c>
      <c r="O212" t="str">
        <f>IF('[1]Capability Requirements'!P212&lt;&gt;"",'[1]Capability Requirements'!P212,"")</f>
        <v>Not Gap</v>
      </c>
      <c r="P212" s="12">
        <f>'[1]Capability Requirements'!Q212</f>
        <v>0</v>
      </c>
      <c r="Q212" s="91" t="str" cm="1">
        <f t="array" ref="Q212">IF(SUMPRODUCT(--ISNUMBER(SEARCH(";" &amp; C212 &amp; ";", ";" &amp; 'User Stories'!$F$2:$F$507 &amp; ";"))) &gt; 0, "Y", "N")</f>
        <v>N</v>
      </c>
      <c r="R212" s="11"/>
    </row>
    <row r="213" spans="1:18" ht="32" x14ac:dyDescent="0.2">
      <c r="A213" s="12">
        <f>'[1]Capability Requirements'!A213</f>
        <v>0</v>
      </c>
      <c r="B213" s="12" t="str">
        <f>'[1]Capability Requirements'!B213</f>
        <v>RFT</v>
      </c>
      <c r="C213" t="str">
        <f>IF('[1]Capability Requirements'!C213&lt;&gt;"",'[1]Capability Requirements'!C213,"")</f>
        <v>D.186</v>
      </c>
      <c r="D213" s="12" t="str">
        <f>IF('[1]Capability Requirements'!D213&lt;&gt;"",'[1]Capability Requirements'!D213,"")</f>
        <v>Ability to link Requisition Order, Purchase Order, contract and Accounts Payable via integrated workflow</v>
      </c>
      <c r="E213" t="str">
        <f>IF('[1]Capability Requirements'!E213&lt;&gt;"",'[1]Capability Requirements'!E213,"")</f>
        <v>Finance</v>
      </c>
      <c r="F213" t="str">
        <f>IF('[1]Capability Requirements'!F213&lt;&gt;"",'[1]Capability Requirements'!F213,"")</f>
        <v>5.0 Source to Pay</v>
      </c>
      <c r="G213" t="str">
        <f>IF('[1]Capability Requirements'!G213&lt;&gt;"",'[1]Capability Requirements'!G213,"")</f>
        <v>S2P-100</v>
      </c>
      <c r="H213" t="str">
        <f>IF('[1]Capability Requirements'!H213&lt;&gt;"",'[1]Capability Requirements'!H213,"")</f>
        <v>S2P-100-010</v>
      </c>
      <c r="I213" t="e">
        <f>IF('[1]Capability Requirements'!I213&lt;&gt;"",'[1]Capability Requirements'!I213,"")</f>
        <v>#N/A</v>
      </c>
      <c r="J213" t="str">
        <f>IF('[1]Capability Requirements'!J213&lt;&gt;"",'[1]Capability Requirements'!J213,"")</f>
        <v>M</v>
      </c>
      <c r="K213" t="str">
        <f>IF('[1]Capability Requirements'!K213&lt;&gt;"",'[1]Capability Requirements'!K213,"")</f>
        <v>Phase 1</v>
      </c>
      <c r="L213" t="str">
        <f>IF('[1]Capability Requirements'!L213&lt;&gt;"",'[1]Capability Requirements'!L213,"")</f>
        <v>Yes</v>
      </c>
      <c r="M213" t="str">
        <f>IF('[1]Capability Requirements'!M213&lt;&gt;"",'[1]Capability Requirements'!M213,"")</f>
        <v>Out of the Box</v>
      </c>
      <c r="N213" s="12" t="str">
        <f>IF('[1]Capability Requirements'!N213&lt;&gt;"",'[1]Capability Requirements'!N213,"")</f>
        <v/>
      </c>
      <c r="O213" t="str">
        <f>IF('[1]Capability Requirements'!P213&lt;&gt;"",'[1]Capability Requirements'!P213,"")</f>
        <v>Not Gap</v>
      </c>
      <c r="P213" s="12">
        <f>'[1]Capability Requirements'!Q213</f>
        <v>0</v>
      </c>
      <c r="Q213" s="91" t="str" cm="1">
        <f t="array" ref="Q213">IF(SUMPRODUCT(--ISNUMBER(SEARCH(";" &amp; C213 &amp; ";", ";" &amp; 'User Stories'!$F$2:$F$507 &amp; ";"))) &gt; 0, "Y", "N")</f>
        <v>Y</v>
      </c>
      <c r="R213" s="11"/>
    </row>
    <row r="214" spans="1:18" ht="16" x14ac:dyDescent="0.2">
      <c r="A214" s="12">
        <f>'[1]Capability Requirements'!A214</f>
        <v>0</v>
      </c>
      <c r="B214" s="12" t="str">
        <f>'[1]Capability Requirements'!B214</f>
        <v>RFT</v>
      </c>
      <c r="C214" t="str">
        <f>IF('[1]Capability Requirements'!C214&lt;&gt;"",'[1]Capability Requirements'!C214,"")</f>
        <v>D.187</v>
      </c>
      <c r="D214" s="12" t="str">
        <f>IF('[1]Capability Requirements'!D214&lt;&gt;"",'[1]Capability Requirements'!D214,"")</f>
        <v>Ability to integrate workflow functionality for approval of purchase orders</v>
      </c>
      <c r="E214" t="str">
        <f>IF('[1]Capability Requirements'!E214&lt;&gt;"",'[1]Capability Requirements'!E214,"")</f>
        <v>Finance</v>
      </c>
      <c r="F214" t="str">
        <f>IF('[1]Capability Requirements'!F214&lt;&gt;"",'[1]Capability Requirements'!F214,"")</f>
        <v>5.0 Source to Pay</v>
      </c>
      <c r="G214" t="str">
        <f>IF('[1]Capability Requirements'!G214&lt;&gt;"",'[1]Capability Requirements'!G214,"")</f>
        <v>S2P-070</v>
      </c>
      <c r="H214" t="str">
        <f>IF('[1]Capability Requirements'!H214&lt;&gt;"",'[1]Capability Requirements'!H214,"")</f>
        <v>S2P-070-010</v>
      </c>
      <c r="I214" t="str">
        <f>IF('[1]Capability Requirements'!I214&lt;&gt;"",'[1]Capability Requirements'!I214,"")</f>
        <v>S2P-070-010</v>
      </c>
      <c r="J214" t="str">
        <f>IF('[1]Capability Requirements'!J214&lt;&gt;"",'[1]Capability Requirements'!J214,"")</f>
        <v>M</v>
      </c>
      <c r="K214" t="str">
        <f>IF('[1]Capability Requirements'!K214&lt;&gt;"",'[1]Capability Requirements'!K214,"")</f>
        <v>Phase 1</v>
      </c>
      <c r="L214" t="str">
        <f>IF('[1]Capability Requirements'!L214&lt;&gt;"",'[1]Capability Requirements'!L214,"")</f>
        <v>Yes</v>
      </c>
      <c r="M214" t="str">
        <f>IF('[1]Capability Requirements'!M214&lt;&gt;"",'[1]Capability Requirements'!M214,"")</f>
        <v>Out of the Box</v>
      </c>
      <c r="N214" s="12" t="str">
        <f>IF('[1]Capability Requirements'!N214&lt;&gt;"",'[1]Capability Requirements'!N214,"")</f>
        <v/>
      </c>
      <c r="O214" t="str">
        <f>IF('[1]Capability Requirements'!P214&lt;&gt;"",'[1]Capability Requirements'!P214,"")</f>
        <v>Not Gap</v>
      </c>
      <c r="P214" s="12">
        <f>'[1]Capability Requirements'!Q214</f>
        <v>0</v>
      </c>
      <c r="Q214" s="91" t="str" cm="1">
        <f t="array" ref="Q214">IF(SUMPRODUCT(--ISNUMBER(SEARCH(";" &amp; C214 &amp; ";", ";" &amp; 'User Stories'!$F$2:$F$507 &amp; ";"))) &gt; 0, "Y", "N")</f>
        <v>Y</v>
      </c>
      <c r="R214" s="11"/>
    </row>
    <row r="215" spans="1:18" ht="16" x14ac:dyDescent="0.2">
      <c r="A215" s="12">
        <f>'[1]Capability Requirements'!A215</f>
        <v>0</v>
      </c>
      <c r="B215" s="12" t="str">
        <f>'[1]Capability Requirements'!B215</f>
        <v>RFT</v>
      </c>
      <c r="C215" t="str">
        <f>IF('[1]Capability Requirements'!C215&lt;&gt;"",'[1]Capability Requirements'!C215,"")</f>
        <v>D.188</v>
      </c>
      <c r="D215" s="12" t="str">
        <f>IF('[1]Capability Requirements'!D215&lt;&gt;"",'[1]Capability Requirements'!D215,"")</f>
        <v>Ability to configure category rules for purchase orders</v>
      </c>
      <c r="E215" t="str">
        <f>IF('[1]Capability Requirements'!E215&lt;&gt;"",'[1]Capability Requirements'!E215,"")</f>
        <v>Finance</v>
      </c>
      <c r="F215" t="str">
        <f>IF('[1]Capability Requirements'!F215&lt;&gt;"",'[1]Capability Requirements'!F215,"")</f>
        <v>5.0 Source to Pay</v>
      </c>
      <c r="G215" t="str">
        <f>IF('[1]Capability Requirements'!G215&lt;&gt;"",'[1]Capability Requirements'!G215,"")</f>
        <v>S2P-070</v>
      </c>
      <c r="H215" t="str">
        <f>IF('[1]Capability Requirements'!H215&lt;&gt;"",'[1]Capability Requirements'!H215,"")</f>
        <v>S2P-070-010</v>
      </c>
      <c r="I215" t="e">
        <f>IF('[1]Capability Requirements'!I215&lt;&gt;"",'[1]Capability Requirements'!I215,"")</f>
        <v>#N/A</v>
      </c>
      <c r="J215" t="str">
        <f>IF('[1]Capability Requirements'!J215&lt;&gt;"",'[1]Capability Requirements'!J215,"")</f>
        <v>M</v>
      </c>
      <c r="K215" t="str">
        <f>IF('[1]Capability Requirements'!K215&lt;&gt;"",'[1]Capability Requirements'!K215,"")</f>
        <v>Phase 1</v>
      </c>
      <c r="L215" t="str">
        <f>IF('[1]Capability Requirements'!L215&lt;&gt;"",'[1]Capability Requirements'!L215,"")</f>
        <v>Yes</v>
      </c>
      <c r="M215" t="str">
        <f>IF('[1]Capability Requirements'!M215&lt;&gt;"",'[1]Capability Requirements'!M215,"")</f>
        <v>Configuration</v>
      </c>
      <c r="N215" s="12" t="str">
        <f>IF('[1]Capability Requirements'!N215&lt;&gt;"",'[1]Capability Requirements'!N215,"")</f>
        <v>Approval workflows can be configured based on category</v>
      </c>
      <c r="O215" t="str">
        <f>IF('[1]Capability Requirements'!P215&lt;&gt;"",'[1]Capability Requirements'!P215,"")</f>
        <v>Not Gap</v>
      </c>
      <c r="P215" s="12">
        <f>'[1]Capability Requirements'!Q215</f>
        <v>0</v>
      </c>
      <c r="Q215" s="91" t="str" cm="1">
        <f t="array" ref="Q215">IF(SUMPRODUCT(--ISNUMBER(SEARCH(";" &amp; C215 &amp; ";", ";" &amp; 'User Stories'!$F$2:$F$507 &amp; ";"))) &gt; 0, "Y", "N")</f>
        <v>Y</v>
      </c>
      <c r="R215" s="11"/>
    </row>
    <row r="216" spans="1:18" ht="32" x14ac:dyDescent="0.2">
      <c r="A216" s="12">
        <f>'[1]Capability Requirements'!A216</f>
        <v>0</v>
      </c>
      <c r="B216" s="12" t="str">
        <f>'[1]Capability Requirements'!B216</f>
        <v>RFT</v>
      </c>
      <c r="C216" t="str">
        <f>IF('[1]Capability Requirements'!C216&lt;&gt;"",'[1]Capability Requirements'!C216,"")</f>
        <v>D.189</v>
      </c>
      <c r="D216" s="12" t="str">
        <f>IF('[1]Capability Requirements'!D216&lt;&gt;"",'[1]Capability Requirements'!D216,"")</f>
        <v>Ability to perform straight-through processing base on specific types of POs</v>
      </c>
      <c r="E216" t="str">
        <f>IF('[1]Capability Requirements'!E216&lt;&gt;"",'[1]Capability Requirements'!E216,"")</f>
        <v>Finance</v>
      </c>
      <c r="F216" t="str">
        <f>IF('[1]Capability Requirements'!F216&lt;&gt;"",'[1]Capability Requirements'!F216,"")</f>
        <v>5.0 Source to Pay</v>
      </c>
      <c r="G216" t="str">
        <f>IF('[1]Capability Requirements'!G216&lt;&gt;"",'[1]Capability Requirements'!G216,"")</f>
        <v>S2P-070</v>
      </c>
      <c r="H216" t="str">
        <f>IF('[1]Capability Requirements'!H216&lt;&gt;"",'[1]Capability Requirements'!H216,"")</f>
        <v>S2P-070-020</v>
      </c>
      <c r="I216" t="e">
        <f>IF('[1]Capability Requirements'!I216&lt;&gt;"",'[1]Capability Requirements'!I216,"")</f>
        <v>#N/A</v>
      </c>
      <c r="J216" t="str">
        <f>IF('[1]Capability Requirements'!J216&lt;&gt;"",'[1]Capability Requirements'!J216,"")</f>
        <v>M</v>
      </c>
      <c r="K216" t="str">
        <f>IF('[1]Capability Requirements'!K216&lt;&gt;"",'[1]Capability Requirements'!K216,"")</f>
        <v>Phase 1</v>
      </c>
      <c r="L216" t="str">
        <f>IF('[1]Capability Requirements'!L216&lt;&gt;"",'[1]Capability Requirements'!L216,"")</f>
        <v>Yes</v>
      </c>
      <c r="M216" t="str">
        <f>IF('[1]Capability Requirements'!M216&lt;&gt;"",'[1]Capability Requirements'!M216,"")</f>
        <v>Configuration</v>
      </c>
      <c r="N216" s="12" t="str">
        <f>IF('[1]Capability Requirements'!N216&lt;&gt;"",'[1]Capability Requirements'!N216,"")</f>
        <v>Straight-through processing can be configured for specific PO types</v>
      </c>
      <c r="O216" t="str">
        <f>IF('[1]Capability Requirements'!P216&lt;&gt;"",'[1]Capability Requirements'!P216,"")</f>
        <v>Not Gap</v>
      </c>
      <c r="P216" s="12">
        <f>'[1]Capability Requirements'!Q216</f>
        <v>0</v>
      </c>
      <c r="Q216" s="91" t="str" cm="1">
        <f t="array" ref="Q216">IF(SUMPRODUCT(--ISNUMBER(SEARCH(";" &amp; C216 &amp; ";", ";" &amp; 'User Stories'!$F$2:$F$507 &amp; ";"))) &gt; 0, "Y", "N")</f>
        <v>N</v>
      </c>
      <c r="R216" s="11"/>
    </row>
    <row r="217" spans="1:18" ht="32" x14ac:dyDescent="0.2">
      <c r="A217" s="12">
        <f>'[1]Capability Requirements'!A217</f>
        <v>0</v>
      </c>
      <c r="B217" s="12" t="str">
        <f>'[1]Capability Requirements'!B217</f>
        <v>RFT</v>
      </c>
      <c r="C217" t="str">
        <f>IF('[1]Capability Requirements'!C217&lt;&gt;"",'[1]Capability Requirements'!C217,"")</f>
        <v>D.190</v>
      </c>
      <c r="D217" s="12" t="str">
        <f>IF('[1]Capability Requirements'!D217&lt;&gt;"",'[1]Capability Requirements'!D217,"")</f>
        <v>Ability for suppliers to self-service (e.g. update account details, address etc) </v>
      </c>
      <c r="E217" t="str">
        <f>IF('[1]Capability Requirements'!E217&lt;&gt;"",'[1]Capability Requirements'!E217,"")</f>
        <v>Finance</v>
      </c>
      <c r="F217" t="str">
        <f>IF('[1]Capability Requirements'!F217&lt;&gt;"",'[1]Capability Requirements'!F217,"")</f>
        <v>5.0 Source to Pay</v>
      </c>
      <c r="G217" t="str">
        <f>IF('[1]Capability Requirements'!G217&lt;&gt;"",'[1]Capability Requirements'!G217,"")</f>
        <v>WSS</v>
      </c>
      <c r="H217">
        <f>IF('[1]Capability Requirements'!H217&lt;&gt;"",'[1]Capability Requirements'!H217,"")</f>
        <v>0</v>
      </c>
      <c r="I217" t="e">
        <f>IF('[1]Capability Requirements'!I217&lt;&gt;"",'[1]Capability Requirements'!I217,"")</f>
        <v>#N/A</v>
      </c>
      <c r="J217" t="str">
        <f>IF('[1]Capability Requirements'!J217&lt;&gt;"",'[1]Capability Requirements'!J217,"")</f>
        <v>C</v>
      </c>
      <c r="K217" t="str">
        <f>IF('[1]Capability Requirements'!K217&lt;&gt;"",'[1]Capability Requirements'!K217,"")</f>
        <v>Phase 1</v>
      </c>
      <c r="L217" t="str">
        <f>IF('[1]Capability Requirements'!L217&lt;&gt;"",'[1]Capability Requirements'!L217,"")</f>
        <v>Yes</v>
      </c>
      <c r="M217" t="str">
        <f>IF('[1]Capability Requirements'!M217&lt;&gt;"",'[1]Capability Requirements'!M217,"")</f>
        <v>Configuration</v>
      </c>
      <c r="N217" s="12" t="str">
        <f>IF('[1]Capability Requirements'!N217&lt;&gt;"",'[1]Capability Requirements'!N217,"")</f>
        <v>Supplier Self-Service of this nature is supported through both Workday Finance and Workday Strategic Sourcing.</v>
      </c>
      <c r="O217" t="str">
        <f>IF('[1]Capability Requirements'!P217&lt;&gt;"",'[1]Capability Requirements'!P217,"")</f>
        <v>Not Gap</v>
      </c>
      <c r="P217" s="12">
        <f>'[1]Capability Requirements'!Q217</f>
        <v>0</v>
      </c>
      <c r="Q217" s="91" t="str" cm="1">
        <f t="array" ref="Q217">IF(SUMPRODUCT(--ISNUMBER(SEARCH(";" &amp; C217 &amp; ";", ";" &amp; 'User Stories'!$F$2:$F$507 &amp; ";"))) &gt; 0, "Y", "N")</f>
        <v>N</v>
      </c>
      <c r="R217" s="11"/>
    </row>
    <row r="218" spans="1:18" ht="16" x14ac:dyDescent="0.2">
      <c r="A218" s="12">
        <f>'[1]Capability Requirements'!A218</f>
        <v>0</v>
      </c>
      <c r="B218" s="12" t="str">
        <f>'[1]Capability Requirements'!B218</f>
        <v>RFT</v>
      </c>
      <c r="C218" t="str">
        <f>IF('[1]Capability Requirements'!C218&lt;&gt;"",'[1]Capability Requirements'!C218,"")</f>
        <v>D.191</v>
      </c>
      <c r="D218" s="12" t="str">
        <f>IF('[1]Capability Requirements'!D218&lt;&gt;"",'[1]Capability Requirements'!D218,"")</f>
        <v>Ability to raise blanket POs for a period of time or a set value</v>
      </c>
      <c r="E218" t="str">
        <f>IF('[1]Capability Requirements'!E218&lt;&gt;"",'[1]Capability Requirements'!E218,"")</f>
        <v>Finance</v>
      </c>
      <c r="F218" t="str">
        <f>IF('[1]Capability Requirements'!F218&lt;&gt;"",'[1]Capability Requirements'!F218,"")</f>
        <v>5.0 Source to Pay</v>
      </c>
      <c r="G218" t="str">
        <f>IF('[1]Capability Requirements'!G218&lt;&gt;"",'[1]Capability Requirements'!G218,"")</f>
        <v>S2P-070</v>
      </c>
      <c r="H218" t="str">
        <f>IF('[1]Capability Requirements'!H218&lt;&gt;"",'[1]Capability Requirements'!H218,"")</f>
        <v>S2P-070-010</v>
      </c>
      <c r="I218" t="e">
        <f>IF('[1]Capability Requirements'!I218&lt;&gt;"",'[1]Capability Requirements'!I218,"")</f>
        <v>#N/A</v>
      </c>
      <c r="J218" t="str">
        <f>IF('[1]Capability Requirements'!J218&lt;&gt;"",'[1]Capability Requirements'!J218,"")</f>
        <v>M</v>
      </c>
      <c r="K218" t="str">
        <f>IF('[1]Capability Requirements'!K218&lt;&gt;"",'[1]Capability Requirements'!K218,"")</f>
        <v>Phase 1</v>
      </c>
      <c r="L218" t="str">
        <f>IF('[1]Capability Requirements'!L218&lt;&gt;"",'[1]Capability Requirements'!L218,"")</f>
        <v>Yes</v>
      </c>
      <c r="M218" t="str">
        <f>IF('[1]Capability Requirements'!M218&lt;&gt;"",'[1]Capability Requirements'!M218,"")</f>
        <v>Configuration</v>
      </c>
      <c r="N218" s="12" t="str">
        <f>IF('[1]Capability Requirements'!N218&lt;&gt;"",'[1]Capability Requirements'!N218,"")</f>
        <v/>
      </c>
      <c r="O218" t="str">
        <f>IF('[1]Capability Requirements'!P218&lt;&gt;"",'[1]Capability Requirements'!P218,"")</f>
        <v>Not Gap</v>
      </c>
      <c r="P218" s="12">
        <f>'[1]Capability Requirements'!Q218</f>
        <v>0</v>
      </c>
      <c r="Q218" s="91" t="str" cm="1">
        <f t="array" ref="Q218">IF(SUMPRODUCT(--ISNUMBER(SEARCH(";" &amp; C218 &amp; ";", ";" &amp; 'User Stories'!$F$2:$F$507 &amp; ";"))) &gt; 0, "Y", "N")</f>
        <v>N</v>
      </c>
      <c r="R218" s="11"/>
    </row>
    <row r="219" spans="1:18" ht="32" x14ac:dyDescent="0.2">
      <c r="A219" s="12">
        <f>'[1]Capability Requirements'!A219</f>
        <v>0</v>
      </c>
      <c r="B219" s="12" t="str">
        <f>'[1]Capability Requirements'!B219</f>
        <v>RFT</v>
      </c>
      <c r="C219" t="str">
        <f>IF('[1]Capability Requirements'!C219&lt;&gt;"",'[1]Capability Requirements'!C219,"")</f>
        <v>D.192</v>
      </c>
      <c r="D219" s="12" t="str">
        <f>IF('[1]Capability Requirements'!D219&lt;&gt;"",'[1]Capability Requirements'!D219,"")</f>
        <v>Ability to be able to raise a PO with a hidden limit not visible to the supplier.</v>
      </c>
      <c r="E219" t="str">
        <f>IF('[1]Capability Requirements'!E219&lt;&gt;"",'[1]Capability Requirements'!E219,"")</f>
        <v>Finance</v>
      </c>
      <c r="F219" t="str">
        <f>IF('[1]Capability Requirements'!F219&lt;&gt;"",'[1]Capability Requirements'!F219,"")</f>
        <v>5.0 Source to Pay</v>
      </c>
      <c r="G219" t="str">
        <f>IF('[1]Capability Requirements'!G219&lt;&gt;"",'[1]Capability Requirements'!G219,"")</f>
        <v>S2P-070</v>
      </c>
      <c r="H219" t="str">
        <f>IF('[1]Capability Requirements'!H219&lt;&gt;"",'[1]Capability Requirements'!H219,"")</f>
        <v>S2P-070-010</v>
      </c>
      <c r="I219" t="str">
        <f>IF('[1]Capability Requirements'!I219&lt;&gt;"",'[1]Capability Requirements'!I219,"")</f>
        <v>S2P-070-010</v>
      </c>
      <c r="J219" t="str">
        <f>IF('[1]Capability Requirements'!J219&lt;&gt;"",'[1]Capability Requirements'!J219,"")</f>
        <v>M</v>
      </c>
      <c r="K219" t="str">
        <f>IF('[1]Capability Requirements'!K219&lt;&gt;"",'[1]Capability Requirements'!K219,"")</f>
        <v>Phase 1</v>
      </c>
      <c r="L219" t="str">
        <f>IF('[1]Capability Requirements'!L219&lt;&gt;"",'[1]Capability Requirements'!L219,"")</f>
        <v>Yes</v>
      </c>
      <c r="M219" t="str">
        <f>IF('[1]Capability Requirements'!M219&lt;&gt;"",'[1]Capability Requirements'!M219,"")</f>
        <v>Configuration</v>
      </c>
      <c r="N219" s="12" t="str">
        <f>IF('[1]Capability Requirements'!N219&lt;&gt;"",'[1]Capability Requirements'!N219,"")</f>
        <v>Workday does not support this natively. Order-from connections can be used to achieve this.</v>
      </c>
      <c r="O219" t="str">
        <f>IF('[1]Capability Requirements'!P219&lt;&gt;"",'[1]Capability Requirements'!P219,"")</f>
        <v>Not Gap</v>
      </c>
      <c r="P219" s="12">
        <f>'[1]Capability Requirements'!Q219</f>
        <v>0</v>
      </c>
      <c r="Q219" s="91" t="str" cm="1">
        <f t="array" ref="Q219">IF(SUMPRODUCT(--ISNUMBER(SEARCH(";" &amp; C219 &amp; ";", ";" &amp; 'User Stories'!$F$2:$F$507 &amp; ";"))) &gt; 0, "Y", "N")</f>
        <v>Y</v>
      </c>
      <c r="R219" s="11"/>
    </row>
    <row r="220" spans="1:18" ht="80" x14ac:dyDescent="0.2">
      <c r="A220" s="12">
        <f>'[1]Capability Requirements'!A220</f>
        <v>0</v>
      </c>
      <c r="B220" s="12" t="str">
        <f>'[1]Capability Requirements'!B220</f>
        <v>RFT</v>
      </c>
      <c r="C220" t="str">
        <f>IF('[1]Capability Requirements'!C220&lt;&gt;"",'[1]Capability Requirements'!C220,"")</f>
        <v>D.194</v>
      </c>
      <c r="D220" s="12" t="str">
        <f>IF('[1]Capability Requirements'!D220&lt;&gt;"",'[1]Capability Requirements'!D220,"")</f>
        <v>Ability to require PO confirmations/acknowledgements for all or selected sub-groups of suppliers or selected purchasing groups depending on business need.</v>
      </c>
      <c r="E220" t="str">
        <f>IF('[1]Capability Requirements'!E220&lt;&gt;"",'[1]Capability Requirements'!E220,"")</f>
        <v>Finance</v>
      </c>
      <c r="F220" t="str">
        <f>IF('[1]Capability Requirements'!F220&lt;&gt;"",'[1]Capability Requirements'!F220,"")</f>
        <v>5.0 Source to Pay</v>
      </c>
      <c r="G220" t="str">
        <f>IF('[1]Capability Requirements'!G220&lt;&gt;"",'[1]Capability Requirements'!G220,"")</f>
        <v/>
      </c>
      <c r="H220" t="str">
        <f>IF('[1]Capability Requirements'!H220&lt;&gt;"",'[1]Capability Requirements'!H220,"")</f>
        <v/>
      </c>
      <c r="I220" t="str">
        <f>IF('[1]Capability Requirements'!I220&lt;&gt;"",'[1]Capability Requirements'!I220,"")</f>
        <v/>
      </c>
      <c r="J220" t="str">
        <f>IF('[1]Capability Requirements'!J220&lt;&gt;"",'[1]Capability Requirements'!J220,"")</f>
        <v>M</v>
      </c>
      <c r="K220" t="str">
        <f>IF('[1]Capability Requirements'!K220&lt;&gt;"",'[1]Capability Requirements'!K220,"")</f>
        <v>Phase 1</v>
      </c>
      <c r="L220" t="str">
        <f>IF('[1]Capability Requirements'!L220&lt;&gt;"",'[1]Capability Requirements'!L220,"")</f>
        <v>Out Of Scope</v>
      </c>
      <c r="M220" t="str">
        <f>IF('[1]Capability Requirements'!M220&lt;&gt;"",'[1]Capability Requirements'!M220,"")</f>
        <v/>
      </c>
      <c r="N220" s="12" t="str">
        <f>IF('[1]Capability Requirements'!N220&lt;&gt;"",'[1]Capability Requirements'!N220,"")</f>
        <v>Workday has the ability to support this through an integration
This would require a supplier enablement activity as the supplier would have to have a two way integration supported (PO via EDI and then acknowledgement from their side)</v>
      </c>
      <c r="O220" t="str">
        <f>IF('[1]Capability Requirements'!P220&lt;&gt;"",'[1]Capability Requirements'!P220,"")</f>
        <v>Not Gap</v>
      </c>
      <c r="P220" s="12">
        <f>'[1]Capability Requirements'!Q220</f>
        <v>0</v>
      </c>
      <c r="Q220" s="91" t="str" cm="1">
        <f t="array" ref="Q220">IF(SUMPRODUCT(--ISNUMBER(SEARCH(";" &amp; C220 &amp; ";", ";" &amp; 'User Stories'!$F$2:$F$507 &amp; ";"))) &gt; 0, "Y", "N")</f>
        <v>N</v>
      </c>
      <c r="R220" s="11"/>
    </row>
    <row r="221" spans="1:18" ht="32" x14ac:dyDescent="0.2">
      <c r="A221" s="12">
        <f>'[1]Capability Requirements'!A221</f>
        <v>0</v>
      </c>
      <c r="B221" s="12" t="str">
        <f>'[1]Capability Requirements'!B221</f>
        <v>RFT</v>
      </c>
      <c r="C221" t="str">
        <f>IF('[1]Capability Requirements'!C221&lt;&gt;"",'[1]Capability Requirements'!C221,"")</f>
        <v>D.195</v>
      </c>
      <c r="D221" s="12" t="str">
        <f>IF('[1]Capability Requirements'!D221&lt;&gt;"",'[1]Capability Requirements'!D221,"")</f>
        <v>The ability within the Guided Buying flow to prevent POs being raised on defined purchasing groups i.e. Legal, IT Hardware, Consultants unless an authorised user.</v>
      </c>
      <c r="E221" t="str">
        <f>IF('[1]Capability Requirements'!E221&lt;&gt;"",'[1]Capability Requirements'!E221,"")</f>
        <v>Finance</v>
      </c>
      <c r="F221" t="str">
        <f>IF('[1]Capability Requirements'!F221&lt;&gt;"",'[1]Capability Requirements'!F221,"")</f>
        <v>5.0 Source to Pay</v>
      </c>
      <c r="G221" t="str">
        <f>IF('[1]Capability Requirements'!G221&lt;&gt;"",'[1]Capability Requirements'!G221,"")</f>
        <v>S2P-070</v>
      </c>
      <c r="H221" t="str">
        <f>IF('[1]Capability Requirements'!H221&lt;&gt;"",'[1]Capability Requirements'!H221,"")</f>
        <v>S2P-070-010</v>
      </c>
      <c r="I221" t="str">
        <f>IF('[1]Capability Requirements'!I221&lt;&gt;"",'[1]Capability Requirements'!I221,"")</f>
        <v>S2P-070-010</v>
      </c>
      <c r="J221" t="str">
        <f>IF('[1]Capability Requirements'!J221&lt;&gt;"",'[1]Capability Requirements'!J221,"")</f>
        <v>M</v>
      </c>
      <c r="K221" t="str">
        <f>IF('[1]Capability Requirements'!K221&lt;&gt;"",'[1]Capability Requirements'!K221,"")</f>
        <v>Phase 1</v>
      </c>
      <c r="L221" t="str">
        <f>IF('[1]Capability Requirements'!L221&lt;&gt;"",'[1]Capability Requirements'!L221,"")</f>
        <v>Yes</v>
      </c>
      <c r="M221" t="str">
        <f>IF('[1]Capability Requirements'!M221&lt;&gt;"",'[1]Capability Requirements'!M221,"")</f>
        <v>Configuration</v>
      </c>
      <c r="N221" s="12" t="str">
        <f>IF('[1]Capability Requirements'!N221&lt;&gt;"",'[1]Capability Requirements'!N221,"")</f>
        <v>These restrictions can be configured</v>
      </c>
      <c r="O221" t="str">
        <f>IF('[1]Capability Requirements'!P221&lt;&gt;"",'[1]Capability Requirements'!P221,"")</f>
        <v>Not Gap</v>
      </c>
      <c r="P221" s="12">
        <f>'[1]Capability Requirements'!Q221</f>
        <v>0</v>
      </c>
      <c r="Q221" s="91" t="str" cm="1">
        <f t="array" ref="Q221">IF(SUMPRODUCT(--ISNUMBER(SEARCH(";" &amp; C221 &amp; ";", ";" &amp; 'User Stories'!$F$2:$F$507 &amp; ";"))) &gt; 0, "Y", "N")</f>
        <v>Y</v>
      </c>
      <c r="R221" s="11"/>
    </row>
    <row r="222" spans="1:18" ht="32" x14ac:dyDescent="0.2">
      <c r="A222" s="12">
        <f>'[1]Capability Requirements'!A222</f>
        <v>0</v>
      </c>
      <c r="B222" s="12" t="str">
        <f>'[1]Capability Requirements'!B222</f>
        <v>RFT</v>
      </c>
      <c r="C222" t="str">
        <f>IF('[1]Capability Requirements'!C222&lt;&gt;"",'[1]Capability Requirements'!C222,"")</f>
        <v>D.197</v>
      </c>
      <c r="D222" s="12" t="str">
        <f>IF('[1]Capability Requirements'!D222&lt;&gt;"",'[1]Capability Requirements'!D222,"")</f>
        <v>Ability to integrate agency (third party processor) payments into ERP and display invoices relating to those payments</v>
      </c>
      <c r="E222" t="str">
        <f>IF('[1]Capability Requirements'!E222&lt;&gt;"",'[1]Capability Requirements'!E222,"")</f>
        <v>Finance</v>
      </c>
      <c r="F222" t="str">
        <f>IF('[1]Capability Requirements'!F222&lt;&gt;"",'[1]Capability Requirements'!F222,"")</f>
        <v>5.0 Source to Pay</v>
      </c>
      <c r="G222" t="str">
        <f>IF('[1]Capability Requirements'!G222&lt;&gt;"",'[1]Capability Requirements'!G222,"")</f>
        <v/>
      </c>
      <c r="H222" t="str">
        <f>IF('[1]Capability Requirements'!H222&lt;&gt;"",'[1]Capability Requirements'!H222,"")</f>
        <v/>
      </c>
      <c r="I222" t="str">
        <f>IF('[1]Capability Requirements'!I222&lt;&gt;"",'[1]Capability Requirements'!I222,"")</f>
        <v/>
      </c>
      <c r="J222" t="str">
        <f>IF('[1]Capability Requirements'!J222&lt;&gt;"",'[1]Capability Requirements'!J222,"")</f>
        <v>M</v>
      </c>
      <c r="K222" t="str">
        <f>IF('[1]Capability Requirements'!K222&lt;&gt;"",'[1]Capability Requirements'!K222,"")</f>
        <v>Phase 1</v>
      </c>
      <c r="L222" t="str">
        <f>IF('[1]Capability Requirements'!L222&lt;&gt;"",'[1]Capability Requirements'!L222,"")</f>
        <v>Out Of Scope</v>
      </c>
      <c r="M222" t="str">
        <f>IF('[1]Capability Requirements'!M222&lt;&gt;"",'[1]Capability Requirements'!M222,"")</f>
        <v/>
      </c>
      <c r="N222" s="12" t="str">
        <f>IF('[1]Capability Requirements'!N222&lt;&gt;"",'[1]Capability Requirements'!N222,"")</f>
        <v/>
      </c>
      <c r="O222" t="str">
        <f>IF('[1]Capability Requirements'!P222&lt;&gt;"",'[1]Capability Requirements'!P222,"")</f>
        <v>Not Gap</v>
      </c>
      <c r="P222" s="12">
        <f>'[1]Capability Requirements'!Q222</f>
        <v>0</v>
      </c>
      <c r="Q222" s="91" t="str" cm="1">
        <f t="array" ref="Q222">IF(SUMPRODUCT(--ISNUMBER(SEARCH(";" &amp; C222 &amp; ";", ";" &amp; 'User Stories'!$F$2:$F$507 &amp; ";"))) &gt; 0, "Y", "N")</f>
        <v>N</v>
      </c>
      <c r="R222" s="11"/>
    </row>
    <row r="223" spans="1:18" ht="80" x14ac:dyDescent="0.2">
      <c r="A223" s="12">
        <f>'[1]Capability Requirements'!A223</f>
        <v>0</v>
      </c>
      <c r="B223" s="12" t="str">
        <f>'[1]Capability Requirements'!B223</f>
        <v>RFT</v>
      </c>
      <c r="C223" t="str">
        <f>IF('[1]Capability Requirements'!C223&lt;&gt;"",'[1]Capability Requirements'!C223,"")</f>
        <v>D.199</v>
      </c>
      <c r="D223" s="12" t="str">
        <f>IF('[1]Capability Requirements'!D223&lt;&gt;"",'[1]Capability Requirements'!D223,"")</f>
        <v>Ability to require a 'service entry sheet' approval before invoices can be matched and paid</v>
      </c>
      <c r="E223" t="str">
        <f>IF('[1]Capability Requirements'!E223&lt;&gt;"",'[1]Capability Requirements'!E223,"")</f>
        <v>Finance</v>
      </c>
      <c r="F223" t="str">
        <f>IF('[1]Capability Requirements'!F223&lt;&gt;"",'[1]Capability Requirements'!F223,"")</f>
        <v>5.0 Source to Pay</v>
      </c>
      <c r="G223" t="str">
        <f>IF('[1]Capability Requirements'!G223&lt;&gt;"",'[1]Capability Requirements'!G223,"")</f>
        <v/>
      </c>
      <c r="H223" t="str">
        <f>IF('[1]Capability Requirements'!H223&lt;&gt;"",'[1]Capability Requirements'!H223,"")</f>
        <v/>
      </c>
      <c r="I223" t="str">
        <f>IF('[1]Capability Requirements'!I223&lt;&gt;"",'[1]Capability Requirements'!I223,"")</f>
        <v/>
      </c>
      <c r="J223" t="str">
        <f>IF('[1]Capability Requirements'!J223&lt;&gt;"",'[1]Capability Requirements'!J223,"")</f>
        <v>M</v>
      </c>
      <c r="K223" t="str">
        <f>IF('[1]Capability Requirements'!K223&lt;&gt;"",'[1]Capability Requirements'!K223,"")</f>
        <v>Phase 1</v>
      </c>
      <c r="L223" t="str">
        <f>IF('[1]Capability Requirements'!L223&lt;&gt;"",'[1]Capability Requirements'!L223,"")</f>
        <v>Out Of Scope</v>
      </c>
      <c r="M223" t="str">
        <f>IF('[1]Capability Requirements'!M223&lt;&gt;"",'[1]Capability Requirements'!M223,"")</f>
        <v>Configuration</v>
      </c>
      <c r="N223" s="12" t="str">
        <f>IF('[1]Capability Requirements'!N223&lt;&gt;"",'[1]Capability Requirements'!N223,"")</f>
        <v>A decision was made to adopt a 2-way match, with invoice confirmation. If there are exceptions to this identified where 3-way match is required, a receipt will be required which Workday will pass through the matching engine to confirm aligns with the invoice.</v>
      </c>
      <c r="O223" t="str">
        <f>IF('[1]Capability Requirements'!P223&lt;&gt;"",'[1]Capability Requirements'!P223,"")</f>
        <v>Not Gap</v>
      </c>
      <c r="P223" s="12">
        <f>'[1]Capability Requirements'!Q223</f>
        <v>0</v>
      </c>
      <c r="Q223" s="91" t="str" cm="1">
        <f t="array" ref="Q223">IF(SUMPRODUCT(--ISNUMBER(SEARCH(";" &amp; C223 &amp; ";", ";" &amp; 'User Stories'!$F$2:$F$507 &amp; ";"))) &gt; 0, "Y", "N")</f>
        <v>N</v>
      </c>
      <c r="R223" s="11"/>
    </row>
    <row r="224" spans="1:18" ht="16" x14ac:dyDescent="0.2">
      <c r="A224" s="12">
        <f>'[1]Capability Requirements'!A224</f>
        <v>0</v>
      </c>
      <c r="B224" s="12" t="str">
        <f>'[1]Capability Requirements'!B224</f>
        <v>RFT</v>
      </c>
      <c r="C224" t="str">
        <f>IF('[1]Capability Requirements'!C224&lt;&gt;"",'[1]Capability Requirements'!C224,"")</f>
        <v>D.200</v>
      </c>
      <c r="D224" s="12" t="str">
        <f>IF('[1]Capability Requirements'!D224&lt;&gt;"",'[1]Capability Requirements'!D224,"")</f>
        <v>Ability to track purchase orders and the associated invoices</v>
      </c>
      <c r="E224" t="str">
        <f>IF('[1]Capability Requirements'!E224&lt;&gt;"",'[1]Capability Requirements'!E224,"")</f>
        <v>Finance</v>
      </c>
      <c r="F224" t="str">
        <f>IF('[1]Capability Requirements'!F224&lt;&gt;"",'[1]Capability Requirements'!F224,"")</f>
        <v>5.0 Source to Pay</v>
      </c>
      <c r="G224" t="str">
        <f>IF('[1]Capability Requirements'!G224&lt;&gt;"",'[1]Capability Requirements'!G224,"")</f>
        <v>S2P-080</v>
      </c>
      <c r="H224" t="str">
        <f>IF('[1]Capability Requirements'!H224&lt;&gt;"",'[1]Capability Requirements'!H224,"")</f>
        <v>S2P-080-030</v>
      </c>
      <c r="I224" t="str">
        <f>IF('[1]Capability Requirements'!I224&lt;&gt;"",'[1]Capability Requirements'!I224,"")</f>
        <v>S2P-080-030</v>
      </c>
      <c r="J224" t="str">
        <f>IF('[1]Capability Requirements'!J224&lt;&gt;"",'[1]Capability Requirements'!J224,"")</f>
        <v>M</v>
      </c>
      <c r="K224" t="str">
        <f>IF('[1]Capability Requirements'!K224&lt;&gt;"",'[1]Capability Requirements'!K224,"")</f>
        <v>Phase 1</v>
      </c>
      <c r="L224" t="str">
        <f>IF('[1]Capability Requirements'!L224&lt;&gt;"",'[1]Capability Requirements'!L224,"")</f>
        <v>Yes</v>
      </c>
      <c r="M224" t="str">
        <f>IF('[1]Capability Requirements'!M224&lt;&gt;"",'[1]Capability Requirements'!M224,"")</f>
        <v>Out of the Box</v>
      </c>
      <c r="N224" s="12" t="str">
        <f>IF('[1]Capability Requirements'!N224&lt;&gt;"",'[1]Capability Requirements'!N224,"")</f>
        <v/>
      </c>
      <c r="O224" t="str">
        <f>IF('[1]Capability Requirements'!P224&lt;&gt;"",'[1]Capability Requirements'!P224,"")</f>
        <v>Not Gap</v>
      </c>
      <c r="P224" s="12">
        <f>'[1]Capability Requirements'!Q224</f>
        <v>0</v>
      </c>
      <c r="Q224" s="91" t="str" cm="1">
        <f t="array" ref="Q224">IF(SUMPRODUCT(--ISNUMBER(SEARCH(";" &amp; C224 &amp; ";", ";" &amp; 'User Stories'!$F$2:$F$507 &amp; ";"))) &gt; 0, "Y", "N")</f>
        <v>Y</v>
      </c>
      <c r="R224" s="11"/>
    </row>
    <row r="225" spans="1:18" ht="16" x14ac:dyDescent="0.2">
      <c r="A225" s="12">
        <f>'[1]Capability Requirements'!A225</f>
        <v>0</v>
      </c>
      <c r="B225" s="12" t="str">
        <f>'[1]Capability Requirements'!B225</f>
        <v>RFT</v>
      </c>
      <c r="C225" t="str">
        <f>IF('[1]Capability Requirements'!C225&lt;&gt;"",'[1]Capability Requirements'!C225,"")</f>
        <v>D.201</v>
      </c>
      <c r="D225" s="12" t="str">
        <f>IF('[1]Capability Requirements'!D225&lt;&gt;"",'[1]Capability Requirements'!D225,"")</f>
        <v>Ability to implement electronic PO transmission</v>
      </c>
      <c r="E225" t="str">
        <f>IF('[1]Capability Requirements'!E225&lt;&gt;"",'[1]Capability Requirements'!E225,"")</f>
        <v>Finance</v>
      </c>
      <c r="F225" t="str">
        <f>IF('[1]Capability Requirements'!F225&lt;&gt;"",'[1]Capability Requirements'!F225,"")</f>
        <v>5.0 Source to Pay</v>
      </c>
      <c r="G225" t="str">
        <f>IF('[1]Capability Requirements'!G225&lt;&gt;"",'[1]Capability Requirements'!G225,"")</f>
        <v>S2P-070</v>
      </c>
      <c r="H225" t="str">
        <f>IF('[1]Capability Requirements'!H225&lt;&gt;"",'[1]Capability Requirements'!H225,"")</f>
        <v>S2P-070-020</v>
      </c>
      <c r="I225" t="e">
        <f>IF('[1]Capability Requirements'!I225&lt;&gt;"",'[1]Capability Requirements'!I225,"")</f>
        <v>#N/A</v>
      </c>
      <c r="J225" t="str">
        <f>IF('[1]Capability Requirements'!J225&lt;&gt;"",'[1]Capability Requirements'!J225,"")</f>
        <v>M</v>
      </c>
      <c r="K225" t="str">
        <f>IF('[1]Capability Requirements'!K225&lt;&gt;"",'[1]Capability Requirements'!K225,"")</f>
        <v>Phase 1</v>
      </c>
      <c r="L225" t="str">
        <f>IF('[1]Capability Requirements'!L225&lt;&gt;"",'[1]Capability Requirements'!L225,"")</f>
        <v>Yes</v>
      </c>
      <c r="M225" t="str">
        <f>IF('[1]Capability Requirements'!M225&lt;&gt;"",'[1]Capability Requirements'!M225,"")</f>
        <v>Out of the Box</v>
      </c>
      <c r="N225" s="12" t="str">
        <f>IF('[1]Capability Requirements'!N225&lt;&gt;"",'[1]Capability Requirements'!N225,"")</f>
        <v/>
      </c>
      <c r="O225" t="str">
        <f>IF('[1]Capability Requirements'!P225&lt;&gt;"",'[1]Capability Requirements'!P225,"")</f>
        <v>Not Gap</v>
      </c>
      <c r="P225" s="12">
        <f>'[1]Capability Requirements'!Q225</f>
        <v>0</v>
      </c>
      <c r="Q225" s="91" t="str" cm="1">
        <f t="array" ref="Q225">IF(SUMPRODUCT(--ISNUMBER(SEARCH(";" &amp; C225 &amp; ";", ";" &amp; 'User Stories'!$F$2:$F$507 &amp; ";"))) &gt; 0, "Y", "N")</f>
        <v>N</v>
      </c>
      <c r="R225" s="11"/>
    </row>
    <row r="226" spans="1:18" ht="32" x14ac:dyDescent="0.2">
      <c r="A226" s="12">
        <f>'[1]Capability Requirements'!A226</f>
        <v>0</v>
      </c>
      <c r="B226" s="12" t="str">
        <f>'[1]Capability Requirements'!B226</f>
        <v>RFT</v>
      </c>
      <c r="C226" t="str">
        <f>IF('[1]Capability Requirements'!C226&lt;&gt;"",'[1]Capability Requirements'!C226,"")</f>
        <v>D.202</v>
      </c>
      <c r="D226" s="12" t="str">
        <f>IF('[1]Capability Requirements'!D226&lt;&gt;"",'[1]Capability Requirements'!D226,"")</f>
        <v>Ability to have flexible options on how freight is recorded i.e. fixed per unit, fixed per whole invoice, %, $ value, invoice tolerance.</v>
      </c>
      <c r="E226" t="str">
        <f>IF('[1]Capability Requirements'!E226&lt;&gt;"",'[1]Capability Requirements'!E226,"")</f>
        <v>Finance</v>
      </c>
      <c r="F226" t="str">
        <f>IF('[1]Capability Requirements'!F226&lt;&gt;"",'[1]Capability Requirements'!F226,"")</f>
        <v>5.0 Source to Pay</v>
      </c>
      <c r="G226" t="str">
        <f>IF('[1]Capability Requirements'!G226&lt;&gt;"",'[1]Capability Requirements'!G226,"")</f>
        <v>S2P-070</v>
      </c>
      <c r="H226" t="str">
        <f>IF('[1]Capability Requirements'!H226&lt;&gt;"",'[1]Capability Requirements'!H226,"")</f>
        <v>S2P-070-010</v>
      </c>
      <c r="I226" t="e">
        <f>IF('[1]Capability Requirements'!I226&lt;&gt;"",'[1]Capability Requirements'!I226,"")</f>
        <v>#N/A</v>
      </c>
      <c r="J226" t="str">
        <f>IF('[1]Capability Requirements'!J226&lt;&gt;"",'[1]Capability Requirements'!J226,"")</f>
        <v>S</v>
      </c>
      <c r="K226" t="str">
        <f>IF('[1]Capability Requirements'!K226&lt;&gt;"",'[1]Capability Requirements'!K226,"")</f>
        <v>Phase 1</v>
      </c>
      <c r="L226" t="str">
        <f>IF('[1]Capability Requirements'!L226&lt;&gt;"",'[1]Capability Requirements'!L226,"")</f>
        <v>Yes</v>
      </c>
      <c r="M226" t="str">
        <f>IF('[1]Capability Requirements'!M226&lt;&gt;"",'[1]Capability Requirements'!M226,"")</f>
        <v>Out of the Box</v>
      </c>
      <c r="N226" s="12" t="str">
        <f>IF('[1]Capability Requirements'!N226&lt;&gt;"",'[1]Capability Requirements'!N226,"")</f>
        <v/>
      </c>
      <c r="O226" t="str">
        <f>IF('[1]Capability Requirements'!P226&lt;&gt;"",'[1]Capability Requirements'!P226,"")</f>
        <v>Not Gap</v>
      </c>
      <c r="P226" s="12">
        <f>'[1]Capability Requirements'!Q226</f>
        <v>0</v>
      </c>
      <c r="Q226" s="91" t="str" cm="1">
        <f t="array" ref="Q226">IF(SUMPRODUCT(--ISNUMBER(SEARCH(";" &amp; C226 &amp; ";", ";" &amp; 'User Stories'!$F$2:$F$507 &amp; ";"))) &gt; 0, "Y", "N")</f>
        <v>N</v>
      </c>
      <c r="R226" s="11"/>
    </row>
    <row r="227" spans="1:18" ht="64" x14ac:dyDescent="0.2">
      <c r="A227" s="12">
        <f>'[1]Capability Requirements'!A227</f>
        <v>0</v>
      </c>
      <c r="B227" s="12" t="str">
        <f>'[1]Capability Requirements'!B227</f>
        <v>RFT</v>
      </c>
      <c r="C227" t="str">
        <f>IF('[1]Capability Requirements'!C227&lt;&gt;"",'[1]Capability Requirements'!C227,"")</f>
        <v>D.203</v>
      </c>
      <c r="D227" s="12" t="str">
        <f>IF('[1]Capability Requirements'!D227&lt;&gt;"",'[1]Capability Requirements'!D227,"")</f>
        <v>Ability to generate 2-way and 3-way matching (automated and/or manual):
- PO
- Delivery Receipt
- Invoice</v>
      </c>
      <c r="E227" t="str">
        <f>IF('[1]Capability Requirements'!E227&lt;&gt;"",'[1]Capability Requirements'!E227,"")</f>
        <v>Finance</v>
      </c>
      <c r="F227" t="str">
        <f>IF('[1]Capability Requirements'!F227&lt;&gt;"",'[1]Capability Requirements'!F227,"")</f>
        <v>5.0 Source to Pay</v>
      </c>
      <c r="G227" t="str">
        <f>IF('[1]Capability Requirements'!G227&lt;&gt;"",'[1]Capability Requirements'!G227,"")</f>
        <v>S2P-100</v>
      </c>
      <c r="H227" t="str">
        <f>IF('[1]Capability Requirements'!H227&lt;&gt;"",'[1]Capability Requirements'!H227,"")</f>
        <v>S2P-100-010</v>
      </c>
      <c r="I227" t="str">
        <f>IF('[1]Capability Requirements'!I227&lt;&gt;"",'[1]Capability Requirements'!I227,"")</f>
        <v>S2P-100-010</v>
      </c>
      <c r="J227" t="str">
        <f>IF('[1]Capability Requirements'!J227&lt;&gt;"",'[1]Capability Requirements'!J227,"")</f>
        <v>M</v>
      </c>
      <c r="K227" t="str">
        <f>IF('[1]Capability Requirements'!K227&lt;&gt;"",'[1]Capability Requirements'!K227,"")</f>
        <v>Phase 1</v>
      </c>
      <c r="L227" t="str">
        <f>IF('[1]Capability Requirements'!L227&lt;&gt;"",'[1]Capability Requirements'!L227,"")</f>
        <v>Yes</v>
      </c>
      <c r="M227" t="str">
        <f>IF('[1]Capability Requirements'!M227&lt;&gt;"",'[1]Capability Requirements'!M227,"")</f>
        <v>Configuration</v>
      </c>
      <c r="N227" s="12" t="str">
        <f>IF('[1]Capability Requirements'!N227&lt;&gt;"",'[1]Capability Requirements'!N227,"")</f>
        <v>Workday Finance has functionality to support both a 2-way or 3-way matching engine</v>
      </c>
      <c r="O227" t="str">
        <f>IF('[1]Capability Requirements'!P227&lt;&gt;"",'[1]Capability Requirements'!P227,"")</f>
        <v>Not Gap</v>
      </c>
      <c r="P227" s="12">
        <f>'[1]Capability Requirements'!Q227</f>
        <v>0</v>
      </c>
      <c r="Q227" s="91" t="str" cm="1">
        <f t="array" ref="Q227">IF(SUMPRODUCT(--ISNUMBER(SEARCH(";" &amp; C227 &amp; ";", ";" &amp; 'User Stories'!$F$2:$F$507 &amp; ";"))) &gt; 0, "Y", "N")</f>
        <v>Y</v>
      </c>
      <c r="R227" s="11"/>
    </row>
    <row r="228" spans="1:18" ht="32" x14ac:dyDescent="0.2">
      <c r="A228" s="12">
        <f>'[1]Capability Requirements'!A228</f>
        <v>0</v>
      </c>
      <c r="B228" s="12" t="str">
        <f>'[1]Capability Requirements'!B228</f>
        <v>RFT</v>
      </c>
      <c r="C228" t="str">
        <f>IF('[1]Capability Requirements'!C228&lt;&gt;"",'[1]Capability Requirements'!C228,"")</f>
        <v>D.204</v>
      </c>
      <c r="D228" s="12" t="str">
        <f>IF('[1]Capability Requirements'!D228&lt;&gt;"",'[1]Capability Requirements'!D228,"")</f>
        <v>Ability to send alerts for unapproved requisitions (e.g. your requisition is not approved and is greater than XXX days old).</v>
      </c>
      <c r="E228" t="str">
        <f>IF('[1]Capability Requirements'!E228&lt;&gt;"",'[1]Capability Requirements'!E228,"")</f>
        <v>Finance</v>
      </c>
      <c r="F228" t="str">
        <f>IF('[1]Capability Requirements'!F228&lt;&gt;"",'[1]Capability Requirements'!F228,"")</f>
        <v>5.0 Source to Pay</v>
      </c>
      <c r="G228" t="str">
        <f>IF('[1]Capability Requirements'!G228&lt;&gt;"",'[1]Capability Requirements'!G228,"")</f>
        <v>S2P-070</v>
      </c>
      <c r="H228" t="str">
        <f>IF('[1]Capability Requirements'!H228&lt;&gt;"",'[1]Capability Requirements'!H228,"")</f>
        <v>S2P-070-010</v>
      </c>
      <c r="I228" t="str">
        <f>IF('[1]Capability Requirements'!I228&lt;&gt;"",'[1]Capability Requirements'!I228,"")</f>
        <v>S2P-070-010</v>
      </c>
      <c r="J228" t="str">
        <f>IF('[1]Capability Requirements'!J228&lt;&gt;"",'[1]Capability Requirements'!J228,"")</f>
        <v>S</v>
      </c>
      <c r="K228" t="str">
        <f>IF('[1]Capability Requirements'!K228&lt;&gt;"",'[1]Capability Requirements'!K228,"")</f>
        <v>Phase 1</v>
      </c>
      <c r="L228" t="str">
        <f>IF('[1]Capability Requirements'!L228&lt;&gt;"",'[1]Capability Requirements'!L228,"")</f>
        <v>Yes</v>
      </c>
      <c r="M228" t="str">
        <f>IF('[1]Capability Requirements'!M228&lt;&gt;"",'[1]Capability Requirements'!M228,"")</f>
        <v>Out of the Box</v>
      </c>
      <c r="N228" s="12" t="str">
        <f>IF('[1]Capability Requirements'!N228&lt;&gt;"",'[1]Capability Requirements'!N228,"")</f>
        <v/>
      </c>
      <c r="O228" t="str">
        <f>IF('[1]Capability Requirements'!P228&lt;&gt;"",'[1]Capability Requirements'!P228,"")</f>
        <v>Not Gap</v>
      </c>
      <c r="P228" s="12">
        <f>'[1]Capability Requirements'!Q228</f>
        <v>0</v>
      </c>
      <c r="Q228" s="91" t="str" cm="1">
        <f t="array" ref="Q228">IF(SUMPRODUCT(--ISNUMBER(SEARCH(";" &amp; C228 &amp; ";", ";" &amp; 'User Stories'!$F$2:$F$507 &amp; ";"))) &gt; 0, "Y", "N")</f>
        <v>Y</v>
      </c>
      <c r="R228" s="11"/>
    </row>
    <row r="229" spans="1:18" ht="48" x14ac:dyDescent="0.2">
      <c r="A229" s="12">
        <f>'[1]Capability Requirements'!A229</f>
        <v>0</v>
      </c>
      <c r="B229" s="12" t="str">
        <f>'[1]Capability Requirements'!B229</f>
        <v>RFT</v>
      </c>
      <c r="C229" t="str">
        <f>IF('[1]Capability Requirements'!C229&lt;&gt;"",'[1]Capability Requirements'!C229,"")</f>
        <v>D.205</v>
      </c>
      <c r="D229" s="12" t="str">
        <f>IF('[1]Capability Requirements'!D229&lt;&gt;"",'[1]Capability Requirements'!D229,"")</f>
        <v>Ability to process the payment file directly to the bank</v>
      </c>
      <c r="E229" t="str">
        <f>IF('[1]Capability Requirements'!E229&lt;&gt;"",'[1]Capability Requirements'!E229,"")</f>
        <v>Finance</v>
      </c>
      <c r="F229" t="str">
        <f>IF('[1]Capability Requirements'!F229&lt;&gt;"",'[1]Capability Requirements'!F229,"")</f>
        <v>5.0 Source to Pay</v>
      </c>
      <c r="G229" t="str">
        <f>IF('[1]Capability Requirements'!G229&lt;&gt;"",'[1]Capability Requirements'!G229,"")</f>
        <v>Integrations</v>
      </c>
      <c r="H229">
        <f>IF('[1]Capability Requirements'!H229&lt;&gt;"",'[1]Capability Requirements'!H229,"")</f>
        <v>0</v>
      </c>
      <c r="I229" t="e">
        <f>IF('[1]Capability Requirements'!I229&lt;&gt;"",'[1]Capability Requirements'!I229,"")</f>
        <v>#N/A</v>
      </c>
      <c r="J229" t="str">
        <f>IF('[1]Capability Requirements'!J229&lt;&gt;"",'[1]Capability Requirements'!J229,"")</f>
        <v>M</v>
      </c>
      <c r="K229" t="str">
        <f>IF('[1]Capability Requirements'!K229&lt;&gt;"",'[1]Capability Requirements'!K229,"")</f>
        <v>Phase 1</v>
      </c>
      <c r="L229" t="str">
        <f>IF('[1]Capability Requirements'!L229&lt;&gt;"",'[1]Capability Requirements'!L229,"")</f>
        <v>Yes</v>
      </c>
      <c r="M229" t="str">
        <f>IF('[1]Capability Requirements'!M229&lt;&gt;"",'[1]Capability Requirements'!M229,"")</f>
        <v>Configuration</v>
      </c>
      <c r="N229" s="12" t="str">
        <f>IF('[1]Capability Requirements'!N229&lt;&gt;"",'[1]Capability Requirements'!N229,"")</f>
        <v>Yes, integrated domestic and international payments are scoped in and will be built to automatically transfer payment files from Workday directly to the banking portal.</v>
      </c>
      <c r="O229" t="str">
        <f>IF('[1]Capability Requirements'!P229&lt;&gt;"",'[1]Capability Requirements'!P229,"")</f>
        <v>Not Gap</v>
      </c>
      <c r="P229" s="12">
        <f>'[1]Capability Requirements'!Q229</f>
        <v>0</v>
      </c>
      <c r="Q229" s="91" t="str" cm="1">
        <f t="array" ref="Q229">IF(SUMPRODUCT(--ISNUMBER(SEARCH(";" &amp; C229 &amp; ";", ";" &amp; 'User Stories'!$F$2:$F$507 &amp; ";"))) &gt; 0, "Y", "N")</f>
        <v>N</v>
      </c>
      <c r="R229" s="11"/>
    </row>
    <row r="230" spans="1:18" ht="80" x14ac:dyDescent="0.2">
      <c r="A230" s="12">
        <f>'[1]Capability Requirements'!A230</f>
        <v>0</v>
      </c>
      <c r="B230" s="12" t="str">
        <f>'[1]Capability Requirements'!B230</f>
        <v>RFT</v>
      </c>
      <c r="C230" t="str">
        <f>IF('[1]Capability Requirements'!C230&lt;&gt;"",'[1]Capability Requirements'!C230,"")</f>
        <v>D.206</v>
      </c>
      <c r="D230" s="12" t="str">
        <f>IF('[1]Capability Requirements'!D230&lt;&gt;"",'[1]Capability Requirements'!D230,"")</f>
        <v xml:space="preserve">Ability to set-up one-off and recurring payments (e.g. quarterly scholarship) – that ceases once budget limit is met </v>
      </c>
      <c r="E230" t="str">
        <f>IF('[1]Capability Requirements'!E230&lt;&gt;"",'[1]Capability Requirements'!E230,"")</f>
        <v>Finance</v>
      </c>
      <c r="F230" t="str">
        <f>IF('[1]Capability Requirements'!F230&lt;&gt;"",'[1]Capability Requirements'!F230,"")</f>
        <v>5.0 Source to Pay</v>
      </c>
      <c r="G230" t="str">
        <f>IF('[1]Capability Requirements'!G230&lt;&gt;"",'[1]Capability Requirements'!G230,"")</f>
        <v>S2P-100</v>
      </c>
      <c r="H230" t="str">
        <f>IF('[1]Capability Requirements'!H230&lt;&gt;"",'[1]Capability Requirements'!H230,"")</f>
        <v>S2P-100-010</v>
      </c>
      <c r="I230" t="e">
        <f>IF('[1]Capability Requirements'!I230&lt;&gt;"",'[1]Capability Requirements'!I230,"")</f>
        <v>#N/A</v>
      </c>
      <c r="J230" t="str">
        <f>IF('[1]Capability Requirements'!J230&lt;&gt;"",'[1]Capability Requirements'!J230,"")</f>
        <v>M</v>
      </c>
      <c r="K230" t="str">
        <f>IF('[1]Capability Requirements'!K230&lt;&gt;"",'[1]Capability Requirements'!K230,"")</f>
        <v>Phase 1</v>
      </c>
      <c r="L230" t="str">
        <f>IF('[1]Capability Requirements'!L230&lt;&gt;"",'[1]Capability Requirements'!L230,"")</f>
        <v>Yes</v>
      </c>
      <c r="M230" t="str">
        <f>IF('[1]Capability Requirements'!M230&lt;&gt;"",'[1]Capability Requirements'!M230,"")</f>
        <v>Configuration</v>
      </c>
      <c r="N230" s="12" t="str">
        <f>IF('[1]Capability Requirements'!N230&lt;&gt;"",'[1]Capability Requirements'!N230,"")</f>
        <v>Yes, we will setup one time payees (ad hoc payments). Recurring  payments can be managed via the use of ad hoc payment templates or EIBs (mass excel upload) of payments to be settled. These can then be picked up in a manual/scheduled settlement run as required. Budget check functionality was deemed OOS.</v>
      </c>
      <c r="O230" t="str">
        <f>IF('[1]Capability Requirements'!P230&lt;&gt;"",'[1]Capability Requirements'!P230,"")</f>
        <v>Not Gap</v>
      </c>
      <c r="P230" s="12">
        <f>'[1]Capability Requirements'!Q230</f>
        <v>0</v>
      </c>
      <c r="Q230" s="91" t="str" cm="1">
        <f t="array" ref="Q230">IF(SUMPRODUCT(--ISNUMBER(SEARCH(";" &amp; C230 &amp; ";", ";" &amp; 'User Stories'!$F$2:$F$507 &amp; ";"))) &gt; 0, "Y", "N")</f>
        <v>Y</v>
      </c>
      <c r="R230" s="11"/>
    </row>
    <row r="231" spans="1:18" ht="32" x14ac:dyDescent="0.2">
      <c r="A231" s="12">
        <f>'[1]Capability Requirements'!A231</f>
        <v>0</v>
      </c>
      <c r="B231" s="12" t="str">
        <f>'[1]Capability Requirements'!B231</f>
        <v>RFT</v>
      </c>
      <c r="C231" t="str">
        <f>IF('[1]Capability Requirements'!C231&lt;&gt;"",'[1]Capability Requirements'!C231,"")</f>
        <v>D.207</v>
      </c>
      <c r="D231" s="12" t="str">
        <f>IF('[1]Capability Requirements'!D231&lt;&gt;"",'[1]Capability Requirements'!D231,"")</f>
        <v>Ability to manage bespoke and configured payments and reimbursements, and provide automated flow through to other systems e.g. Salesforce, Alma</v>
      </c>
      <c r="E231" t="str">
        <f>IF('[1]Capability Requirements'!E231&lt;&gt;"",'[1]Capability Requirements'!E231,"")</f>
        <v>Finance</v>
      </c>
      <c r="F231" t="str">
        <f>IF('[1]Capability Requirements'!F231&lt;&gt;"",'[1]Capability Requirements'!F231,"")</f>
        <v>5.0 Source to Pay</v>
      </c>
      <c r="G231" t="str">
        <f>IF('[1]Capability Requirements'!G231&lt;&gt;"",'[1]Capability Requirements'!G231,"")</f>
        <v>S2P-100</v>
      </c>
      <c r="H231" t="str">
        <f>IF('[1]Capability Requirements'!H231&lt;&gt;"",'[1]Capability Requirements'!H231,"")</f>
        <v>S2P-100-030</v>
      </c>
      <c r="I231" t="e">
        <f>IF('[1]Capability Requirements'!I231&lt;&gt;"",'[1]Capability Requirements'!I231,"")</f>
        <v>#N/A</v>
      </c>
      <c r="J231" t="str">
        <f>IF('[1]Capability Requirements'!J231&lt;&gt;"",'[1]Capability Requirements'!J231,"")</f>
        <v>M</v>
      </c>
      <c r="K231" t="str">
        <f>IF('[1]Capability Requirements'!K231&lt;&gt;"",'[1]Capability Requirements'!K231,"")</f>
        <v>Phase 1</v>
      </c>
      <c r="L231" t="str">
        <f>IF('[1]Capability Requirements'!L231&lt;&gt;"",'[1]Capability Requirements'!L231,"")</f>
        <v>Yes</v>
      </c>
      <c r="M231" t="str">
        <f>IF('[1]Capability Requirements'!M231&lt;&gt;"",'[1]Capability Requirements'!M231,"")</f>
        <v>Out of the Box</v>
      </c>
      <c r="N231" s="12" t="str">
        <f>IF('[1]Capability Requirements'!N231&lt;&gt;"",'[1]Capability Requirements'!N231,"")</f>
        <v/>
      </c>
      <c r="O231" t="str">
        <f>IF('[1]Capability Requirements'!P231&lt;&gt;"",'[1]Capability Requirements'!P231,"")</f>
        <v>Not Gap</v>
      </c>
      <c r="P231" s="12">
        <f>'[1]Capability Requirements'!Q231</f>
        <v>0</v>
      </c>
      <c r="Q231" s="91" t="str" cm="1">
        <f t="array" ref="Q231">IF(SUMPRODUCT(--ISNUMBER(SEARCH(";" &amp; C231 &amp; ";", ";" &amp; 'User Stories'!$F$2:$F$507 &amp; ";"))) &gt; 0, "Y", "N")</f>
        <v>N</v>
      </c>
      <c r="R231" s="11"/>
    </row>
    <row r="232" spans="1:18" ht="32" x14ac:dyDescent="0.2">
      <c r="A232" s="12">
        <f>'[1]Capability Requirements'!A232</f>
        <v>0</v>
      </c>
      <c r="B232" s="12" t="str">
        <f>'[1]Capability Requirements'!B232</f>
        <v>RFT</v>
      </c>
      <c r="C232" t="str">
        <f>IF('[1]Capability Requirements'!C232&lt;&gt;"",'[1]Capability Requirements'!C232,"")</f>
        <v>D.208</v>
      </c>
      <c r="D232" s="12" t="str">
        <f>IF('[1]Capability Requirements'!D232&lt;&gt;"",'[1]Capability Requirements'!D232,"")</f>
        <v>Ability to configure a secure input process for direct entries and posting to the ledger – e.g. a file that’s loaded and flowed into a request for payment</v>
      </c>
      <c r="E232" t="str">
        <f>IF('[1]Capability Requirements'!E232&lt;&gt;"",'[1]Capability Requirements'!E232,"")</f>
        <v>Finance</v>
      </c>
      <c r="F232" t="str">
        <f>IF('[1]Capability Requirements'!F232&lt;&gt;"",'[1]Capability Requirements'!F232,"")</f>
        <v>5.0 Source to Pay</v>
      </c>
      <c r="G232" t="str">
        <f>IF('[1]Capability Requirements'!G232&lt;&gt;"",'[1]Capability Requirements'!G232,"")</f>
        <v>S2P-100</v>
      </c>
      <c r="H232" t="str">
        <f>IF('[1]Capability Requirements'!H232&lt;&gt;"",'[1]Capability Requirements'!H232,"")</f>
        <v>S2P-100-030</v>
      </c>
      <c r="I232" t="e">
        <f>IF('[1]Capability Requirements'!I232&lt;&gt;"",'[1]Capability Requirements'!I232,"")</f>
        <v>#N/A</v>
      </c>
      <c r="J232" t="str">
        <f>IF('[1]Capability Requirements'!J232&lt;&gt;"",'[1]Capability Requirements'!J232,"")</f>
        <v>M</v>
      </c>
      <c r="K232" t="str">
        <f>IF('[1]Capability Requirements'!K232&lt;&gt;"",'[1]Capability Requirements'!K232,"")</f>
        <v>Phase 1</v>
      </c>
      <c r="L232" t="str">
        <f>IF('[1]Capability Requirements'!L232&lt;&gt;"",'[1]Capability Requirements'!L232,"")</f>
        <v>Yes</v>
      </c>
      <c r="M232" t="str">
        <f>IF('[1]Capability Requirements'!M232&lt;&gt;"",'[1]Capability Requirements'!M232,"")</f>
        <v>Out of the Box</v>
      </c>
      <c r="N232" s="12" t="str">
        <f>IF('[1]Capability Requirements'!N232&lt;&gt;"",'[1]Capability Requirements'!N232,"")</f>
        <v/>
      </c>
      <c r="O232" t="str">
        <f>IF('[1]Capability Requirements'!P232&lt;&gt;"",'[1]Capability Requirements'!P232,"")</f>
        <v>Not Gap</v>
      </c>
      <c r="P232" s="12">
        <f>'[1]Capability Requirements'!Q232</f>
        <v>0</v>
      </c>
      <c r="Q232" s="91" t="str" cm="1">
        <f t="array" ref="Q232">IF(SUMPRODUCT(--ISNUMBER(SEARCH(";" &amp; C232 &amp; ";", ";" &amp; 'User Stories'!$F$2:$F$507 &amp; ";"))) &gt; 0, "Y", "N")</f>
        <v>N</v>
      </c>
      <c r="R232" s="11"/>
    </row>
    <row r="233" spans="1:18" ht="16" x14ac:dyDescent="0.2">
      <c r="A233" s="12">
        <f>'[1]Capability Requirements'!A233</f>
        <v>0</v>
      </c>
      <c r="B233" s="12" t="str">
        <f>'[1]Capability Requirements'!B233</f>
        <v>RFT</v>
      </c>
      <c r="C233" t="str">
        <f>IF('[1]Capability Requirements'!C233&lt;&gt;"",'[1]Capability Requirements'!C233,"")</f>
        <v>D.209</v>
      </c>
      <c r="D233" s="12" t="str">
        <f>IF('[1]Capability Requirements'!D233&lt;&gt;"",'[1]Capability Requirements'!D233,"")</f>
        <v xml:space="preserve">Ability to pay local or international partners (e.g. thesis markers) </v>
      </c>
      <c r="E233" t="str">
        <f>IF('[1]Capability Requirements'!E233&lt;&gt;"",'[1]Capability Requirements'!E233,"")</f>
        <v>Finance</v>
      </c>
      <c r="F233" t="str">
        <f>IF('[1]Capability Requirements'!F233&lt;&gt;"",'[1]Capability Requirements'!F233,"")</f>
        <v>5.0 Source to Pay</v>
      </c>
      <c r="G233" t="str">
        <f>IF('[1]Capability Requirements'!G233&lt;&gt;"",'[1]Capability Requirements'!G233,"")</f>
        <v>S2P-100</v>
      </c>
      <c r="H233" t="str">
        <f>IF('[1]Capability Requirements'!H233&lt;&gt;"",'[1]Capability Requirements'!H233,"")</f>
        <v>S2P-100-030</v>
      </c>
      <c r="I233" t="e">
        <f>IF('[1]Capability Requirements'!I233&lt;&gt;"",'[1]Capability Requirements'!I233,"")</f>
        <v>#N/A</v>
      </c>
      <c r="J233" t="str">
        <f>IF('[1]Capability Requirements'!J233&lt;&gt;"",'[1]Capability Requirements'!J233,"")</f>
        <v>M</v>
      </c>
      <c r="K233" t="str">
        <f>IF('[1]Capability Requirements'!K233&lt;&gt;"",'[1]Capability Requirements'!K233,"")</f>
        <v>Phase 1</v>
      </c>
      <c r="L233" t="str">
        <f>IF('[1]Capability Requirements'!L233&lt;&gt;"",'[1]Capability Requirements'!L233,"")</f>
        <v>Yes</v>
      </c>
      <c r="M233" t="str">
        <f>IF('[1]Capability Requirements'!M233&lt;&gt;"",'[1]Capability Requirements'!M233,"")</f>
        <v>Out of the Box</v>
      </c>
      <c r="N233" s="12" t="str">
        <f>IF('[1]Capability Requirements'!N233&lt;&gt;"",'[1]Capability Requirements'!N233,"")</f>
        <v/>
      </c>
      <c r="O233" t="str">
        <f>IF('[1]Capability Requirements'!P233&lt;&gt;"",'[1]Capability Requirements'!P233,"")</f>
        <v>Not Gap</v>
      </c>
      <c r="P233" s="12">
        <f>'[1]Capability Requirements'!Q233</f>
        <v>0</v>
      </c>
      <c r="Q233" s="91" t="str" cm="1">
        <f t="array" ref="Q233">IF(SUMPRODUCT(--ISNUMBER(SEARCH(";" &amp; C233 &amp; ";", ";" &amp; 'User Stories'!$F$2:$F$507 &amp; ";"))) &gt; 0, "Y", "N")</f>
        <v>N</v>
      </c>
      <c r="R233" s="11"/>
    </row>
    <row r="234" spans="1:18" ht="16" x14ac:dyDescent="0.2">
      <c r="A234" s="12">
        <f>'[1]Capability Requirements'!A234</f>
        <v>0</v>
      </c>
      <c r="B234" s="12" t="str">
        <f>'[1]Capability Requirements'!B234</f>
        <v>RFT</v>
      </c>
      <c r="C234" t="str">
        <f>IF('[1]Capability Requirements'!C234&lt;&gt;"",'[1]Capability Requirements'!C234,"")</f>
        <v>D.210</v>
      </c>
      <c r="D234" s="12" t="str">
        <f>IF('[1]Capability Requirements'!D234&lt;&gt;"",'[1]Capability Requirements'!D234,"")</f>
        <v>Ability to complete one-off payments to one time vendors</v>
      </c>
      <c r="E234" t="str">
        <f>IF('[1]Capability Requirements'!E234&lt;&gt;"",'[1]Capability Requirements'!E234,"")</f>
        <v>Finance</v>
      </c>
      <c r="F234" t="str">
        <f>IF('[1]Capability Requirements'!F234&lt;&gt;"",'[1]Capability Requirements'!F234,"")</f>
        <v>5.0 Source to Pay</v>
      </c>
      <c r="G234" t="str">
        <f>IF('[1]Capability Requirements'!G234&lt;&gt;"",'[1]Capability Requirements'!G234,"")</f>
        <v>S2P-100</v>
      </c>
      <c r="H234" t="str">
        <f>IF('[1]Capability Requirements'!H234&lt;&gt;"",'[1]Capability Requirements'!H234,"")</f>
        <v>S2P-100-030</v>
      </c>
      <c r="I234" t="e">
        <f>IF('[1]Capability Requirements'!I234&lt;&gt;"",'[1]Capability Requirements'!I234,"")</f>
        <v>#N/A</v>
      </c>
      <c r="J234" t="str">
        <f>IF('[1]Capability Requirements'!J234&lt;&gt;"",'[1]Capability Requirements'!J234,"")</f>
        <v>M</v>
      </c>
      <c r="K234" t="str">
        <f>IF('[1]Capability Requirements'!K234&lt;&gt;"",'[1]Capability Requirements'!K234,"")</f>
        <v>Phase 1</v>
      </c>
      <c r="L234" t="str">
        <f>IF('[1]Capability Requirements'!L234&lt;&gt;"",'[1]Capability Requirements'!L234,"")</f>
        <v>Yes</v>
      </c>
      <c r="M234" t="str">
        <f>IF('[1]Capability Requirements'!M234&lt;&gt;"",'[1]Capability Requirements'!M234,"")</f>
        <v>Out of the Box</v>
      </c>
      <c r="N234" s="12" t="str">
        <f>IF('[1]Capability Requirements'!N234&lt;&gt;"",'[1]Capability Requirements'!N234,"")</f>
        <v/>
      </c>
      <c r="O234" t="str">
        <f>IF('[1]Capability Requirements'!P234&lt;&gt;"",'[1]Capability Requirements'!P234,"")</f>
        <v>Not Gap</v>
      </c>
      <c r="P234" s="12">
        <f>'[1]Capability Requirements'!Q234</f>
        <v>0</v>
      </c>
      <c r="Q234" s="91" t="str" cm="1">
        <f t="array" ref="Q234">IF(SUMPRODUCT(--ISNUMBER(SEARCH(";" &amp; C234 &amp; ";", ";" &amp; 'User Stories'!$F$2:$F$507 &amp; ";"))) &gt; 0, "Y", "N")</f>
        <v>N</v>
      </c>
      <c r="R234" s="11"/>
    </row>
    <row r="235" spans="1:18" ht="16" x14ac:dyDescent="0.2">
      <c r="A235" s="12">
        <f>'[1]Capability Requirements'!A235</f>
        <v>0</v>
      </c>
      <c r="B235" s="12" t="str">
        <f>'[1]Capability Requirements'!B235</f>
        <v>RFT</v>
      </c>
      <c r="C235" t="str">
        <f>IF('[1]Capability Requirements'!C235&lt;&gt;"",'[1]Capability Requirements'!C235,"")</f>
        <v>D.211</v>
      </c>
      <c r="D235" s="12" t="str">
        <f>IF('[1]Capability Requirements'!D235&lt;&gt;"",'[1]Capability Requirements'!D235,"")</f>
        <v>Ability to process scheduled payments</v>
      </c>
      <c r="E235" t="str">
        <f>IF('[1]Capability Requirements'!E235&lt;&gt;"",'[1]Capability Requirements'!E235,"")</f>
        <v>Finance</v>
      </c>
      <c r="F235" t="str">
        <f>IF('[1]Capability Requirements'!F235&lt;&gt;"",'[1]Capability Requirements'!F235,"")</f>
        <v>5.0 Source to Pay</v>
      </c>
      <c r="G235" t="str">
        <f>IF('[1]Capability Requirements'!G235&lt;&gt;"",'[1]Capability Requirements'!G235,"")</f>
        <v>S2P-100</v>
      </c>
      <c r="H235" t="str">
        <f>IF('[1]Capability Requirements'!H235&lt;&gt;"",'[1]Capability Requirements'!H235,"")</f>
        <v>S2P-100-030</v>
      </c>
      <c r="I235" t="e">
        <f>IF('[1]Capability Requirements'!I235&lt;&gt;"",'[1]Capability Requirements'!I235,"")</f>
        <v>#N/A</v>
      </c>
      <c r="J235" t="str">
        <f>IF('[1]Capability Requirements'!J235&lt;&gt;"",'[1]Capability Requirements'!J235,"")</f>
        <v>M</v>
      </c>
      <c r="K235" t="str">
        <f>IF('[1]Capability Requirements'!K235&lt;&gt;"",'[1]Capability Requirements'!K235,"")</f>
        <v>Phase 1</v>
      </c>
      <c r="L235" t="str">
        <f>IF('[1]Capability Requirements'!L235&lt;&gt;"",'[1]Capability Requirements'!L235,"")</f>
        <v>Yes</v>
      </c>
      <c r="M235" t="str">
        <f>IF('[1]Capability Requirements'!M235&lt;&gt;"",'[1]Capability Requirements'!M235,"")</f>
        <v>Out of the Box</v>
      </c>
      <c r="N235" s="12" t="str">
        <f>IF('[1]Capability Requirements'!N235&lt;&gt;"",'[1]Capability Requirements'!N235,"")</f>
        <v/>
      </c>
      <c r="O235" t="str">
        <f>IF('[1]Capability Requirements'!P235&lt;&gt;"",'[1]Capability Requirements'!P235,"")</f>
        <v>Not Gap</v>
      </c>
      <c r="P235" s="12">
        <f>'[1]Capability Requirements'!Q235</f>
        <v>0</v>
      </c>
      <c r="Q235" s="91" t="str" cm="1">
        <f t="array" ref="Q235">IF(SUMPRODUCT(--ISNUMBER(SEARCH(";" &amp; C235 &amp; ";", ";" &amp; 'User Stories'!$F$2:$F$507 &amp; ";"))) &gt; 0, "Y", "N")</f>
        <v>N</v>
      </c>
      <c r="R235" s="11"/>
    </row>
    <row r="236" spans="1:18" ht="48" x14ac:dyDescent="0.2">
      <c r="A236" s="12">
        <f>'[1]Capability Requirements'!A236</f>
        <v>0</v>
      </c>
      <c r="B236" s="12" t="str">
        <f>'[1]Capability Requirements'!B236</f>
        <v>RFT</v>
      </c>
      <c r="C236" t="str">
        <f>IF('[1]Capability Requirements'!C236&lt;&gt;"",'[1]Capability Requirements'!C236,"")</f>
        <v>D.212</v>
      </c>
      <c r="D236" s="12" t="str">
        <f>IF('[1]Capability Requirements'!D236&lt;&gt;"",'[1]Capability Requirements'!D236,"")</f>
        <v>The ability for system to electronically send remittance advices</v>
      </c>
      <c r="E236" t="str">
        <f>IF('[1]Capability Requirements'!E236&lt;&gt;"",'[1]Capability Requirements'!E236,"")</f>
        <v>Finance</v>
      </c>
      <c r="F236" t="str">
        <f>IF('[1]Capability Requirements'!F236&lt;&gt;"",'[1]Capability Requirements'!F236,"")</f>
        <v>5.0 Source to Pay</v>
      </c>
      <c r="G236" t="str">
        <f>IF('[1]Capability Requirements'!G236&lt;&gt;"",'[1]Capability Requirements'!G236,"")</f>
        <v>Integrations</v>
      </c>
      <c r="H236">
        <f>IF('[1]Capability Requirements'!H236&lt;&gt;"",'[1]Capability Requirements'!H236,"")</f>
        <v>0</v>
      </c>
      <c r="I236" t="e">
        <f>IF('[1]Capability Requirements'!I236&lt;&gt;"",'[1]Capability Requirements'!I236,"")</f>
        <v>#N/A</v>
      </c>
      <c r="J236" t="str">
        <f>IF('[1]Capability Requirements'!J236&lt;&gt;"",'[1]Capability Requirements'!J236,"")</f>
        <v>M</v>
      </c>
      <c r="K236" t="str">
        <f>IF('[1]Capability Requirements'!K236&lt;&gt;"",'[1]Capability Requirements'!K236,"")</f>
        <v>Phase 1</v>
      </c>
      <c r="L236" t="str">
        <f>IF('[1]Capability Requirements'!L236&lt;&gt;"",'[1]Capability Requirements'!L236,"")</f>
        <v>Yes</v>
      </c>
      <c r="M236" t="str">
        <f>IF('[1]Capability Requirements'!M236&lt;&gt;"",'[1]Capability Requirements'!M236,"")</f>
        <v>Configuration</v>
      </c>
      <c r="N236" s="12" t="str">
        <f>IF('[1]Capability Requirements'!N236&lt;&gt;"",'[1]Capability Requirements'!N236,"")</f>
        <v>Suppliers can receive electronic remittance advices with out of the box functionality. A remittance integration will be build to send remittance to ad hoc payees.</v>
      </c>
      <c r="O236" t="str">
        <f>IF('[1]Capability Requirements'!P236&lt;&gt;"",'[1]Capability Requirements'!P236,"")</f>
        <v>Not Gap</v>
      </c>
      <c r="P236" s="12">
        <f>'[1]Capability Requirements'!Q236</f>
        <v>0</v>
      </c>
      <c r="Q236" s="91" t="str" cm="1">
        <f t="array" ref="Q236">IF(SUMPRODUCT(--ISNUMBER(SEARCH(";" &amp; C236 &amp; ";", ";" &amp; 'User Stories'!$F$2:$F$507 &amp; ";"))) &gt; 0, "Y", "N")</f>
        <v>N</v>
      </c>
      <c r="R236" s="11"/>
    </row>
    <row r="237" spans="1:18" ht="32" x14ac:dyDescent="0.2">
      <c r="A237" s="12">
        <f>'[1]Capability Requirements'!A237</f>
        <v>0</v>
      </c>
      <c r="B237" s="12" t="str">
        <f>'[1]Capability Requirements'!B237</f>
        <v>RFT</v>
      </c>
      <c r="C237" t="str">
        <f>IF('[1]Capability Requirements'!C237&lt;&gt;"",'[1]Capability Requirements'!C237,"")</f>
        <v>D.213</v>
      </c>
      <c r="D237" s="12" t="str">
        <f>IF('[1]Capability Requirements'!D237&lt;&gt;"",'[1]Capability Requirements'!D237,"")</f>
        <v>Ability to receive warnings and stop duplicate invoice booking to prevent making duplicate payments</v>
      </c>
      <c r="E237" t="str">
        <f>IF('[1]Capability Requirements'!E237&lt;&gt;"",'[1]Capability Requirements'!E237,"")</f>
        <v>Finance</v>
      </c>
      <c r="F237" t="str">
        <f>IF('[1]Capability Requirements'!F237&lt;&gt;"",'[1]Capability Requirements'!F237,"")</f>
        <v>5.0 Source to Pay</v>
      </c>
      <c r="G237" t="str">
        <f>IF('[1]Capability Requirements'!G237&lt;&gt;"",'[1]Capability Requirements'!G237,"")</f>
        <v>S2P-100</v>
      </c>
      <c r="H237" t="str">
        <f>IF('[1]Capability Requirements'!H237&lt;&gt;"",'[1]Capability Requirements'!H237,"")</f>
        <v>S2P-100-010</v>
      </c>
      <c r="I237" t="str">
        <f>IF('[1]Capability Requirements'!I237&lt;&gt;"",'[1]Capability Requirements'!I237,"")</f>
        <v>S2P-100-010</v>
      </c>
      <c r="J237" t="str">
        <f>IF('[1]Capability Requirements'!J237&lt;&gt;"",'[1]Capability Requirements'!J237,"")</f>
        <v>M</v>
      </c>
      <c r="K237" t="str">
        <f>IF('[1]Capability Requirements'!K237&lt;&gt;"",'[1]Capability Requirements'!K237,"")</f>
        <v>Phase 1</v>
      </c>
      <c r="L237" t="str">
        <f>IF('[1]Capability Requirements'!L237&lt;&gt;"",'[1]Capability Requirements'!L237,"")</f>
        <v>Yes</v>
      </c>
      <c r="M237" t="str">
        <f>IF('[1]Capability Requirements'!M237&lt;&gt;"",'[1]Capability Requirements'!M237,"")</f>
        <v>Out of the Box</v>
      </c>
      <c r="N237" s="12" t="str">
        <f>IF('[1]Capability Requirements'!N237&lt;&gt;"",'[1]Capability Requirements'!N237,"")</f>
        <v/>
      </c>
      <c r="O237" t="str">
        <f>IF('[1]Capability Requirements'!P237&lt;&gt;"",'[1]Capability Requirements'!P237,"")</f>
        <v>Not Gap</v>
      </c>
      <c r="P237" s="12">
        <f>'[1]Capability Requirements'!Q237</f>
        <v>0</v>
      </c>
      <c r="Q237" s="91" t="str" cm="1">
        <f t="array" ref="Q237">IF(SUMPRODUCT(--ISNUMBER(SEARCH(";" &amp; C237 &amp; ";", ";" &amp; 'User Stories'!$F$2:$F$507 &amp; ";"))) &gt; 0, "Y", "N")</f>
        <v>Y</v>
      </c>
      <c r="R237" s="11"/>
    </row>
    <row r="238" spans="1:18" ht="32" x14ac:dyDescent="0.2">
      <c r="A238" s="12">
        <f>'[1]Capability Requirements'!A238</f>
        <v>0</v>
      </c>
      <c r="B238" s="12" t="str">
        <f>'[1]Capability Requirements'!B238</f>
        <v>RFT</v>
      </c>
      <c r="C238" t="str">
        <f>IF('[1]Capability Requirements'!C238&lt;&gt;"",'[1]Capability Requirements'!C238,"")</f>
        <v>D.214</v>
      </c>
      <c r="D238" s="12" t="str">
        <f>IF('[1]Capability Requirements'!D238&lt;&gt;"",'[1]Capability Requirements'!D238,"")</f>
        <v>Ability for the system to scan, interpret and book incoming vendor invoices using OCR technology.</v>
      </c>
      <c r="E238" t="str">
        <f>IF('[1]Capability Requirements'!E238&lt;&gt;"",'[1]Capability Requirements'!E238,"")</f>
        <v>Finance</v>
      </c>
      <c r="F238" t="str">
        <f>IF('[1]Capability Requirements'!F238&lt;&gt;"",'[1]Capability Requirements'!F238,"")</f>
        <v>5.0 Source to Pay</v>
      </c>
      <c r="G238" t="str">
        <f>IF('[1]Capability Requirements'!G238&lt;&gt;"",'[1]Capability Requirements'!G238,"")</f>
        <v>S2P-100</v>
      </c>
      <c r="H238" t="str">
        <f>IF('[1]Capability Requirements'!H238&lt;&gt;"",'[1]Capability Requirements'!H238,"")</f>
        <v>S2P-100-010</v>
      </c>
      <c r="I238" t="str">
        <f>IF('[1]Capability Requirements'!I238&lt;&gt;"",'[1]Capability Requirements'!I238,"")</f>
        <v>S2P-100-010</v>
      </c>
      <c r="J238" t="str">
        <f>IF('[1]Capability Requirements'!J238&lt;&gt;"",'[1]Capability Requirements'!J238,"")</f>
        <v>M</v>
      </c>
      <c r="K238" t="str">
        <f>IF('[1]Capability Requirements'!K238&lt;&gt;"",'[1]Capability Requirements'!K238,"")</f>
        <v>Phase 1</v>
      </c>
      <c r="L238" t="str">
        <f>IF('[1]Capability Requirements'!L238&lt;&gt;"",'[1]Capability Requirements'!L238,"")</f>
        <v>Yes</v>
      </c>
      <c r="M238" t="str">
        <f>IF('[1]Capability Requirements'!M238&lt;&gt;"",'[1]Capability Requirements'!M238,"")</f>
        <v>Configuration</v>
      </c>
      <c r="N238" s="12" t="str">
        <f>IF('[1]Capability Requirements'!N238&lt;&gt;"",'[1]Capability Requirements'!N238,"")</f>
        <v>OCR functionality can be configured for supplier invoices.</v>
      </c>
      <c r="O238" t="str">
        <f>IF('[1]Capability Requirements'!P238&lt;&gt;"",'[1]Capability Requirements'!P238,"")</f>
        <v>Not Gap</v>
      </c>
      <c r="P238" s="12">
        <f>'[1]Capability Requirements'!Q238</f>
        <v>0</v>
      </c>
      <c r="Q238" s="91" t="str" cm="1">
        <f t="array" ref="Q238">IF(SUMPRODUCT(--ISNUMBER(SEARCH(";" &amp; C238 &amp; ";", ";" &amp; 'User Stories'!$F$2:$F$507 &amp; ";"))) &gt; 0, "Y", "N")</f>
        <v>Y</v>
      </c>
      <c r="R238" s="11"/>
    </row>
    <row r="239" spans="1:18" ht="16" x14ac:dyDescent="0.2">
      <c r="A239" s="12">
        <f>'[1]Capability Requirements'!A239</f>
        <v>0</v>
      </c>
      <c r="B239" s="12" t="str">
        <f>'[1]Capability Requirements'!B239</f>
        <v>RFT</v>
      </c>
      <c r="C239" t="str">
        <f>IF('[1]Capability Requirements'!C239&lt;&gt;"",'[1]Capability Requirements'!C239,"")</f>
        <v>D.215</v>
      </c>
      <c r="D239" s="12" t="str">
        <f>IF('[1]Capability Requirements'!D239&lt;&gt;"",'[1]Capability Requirements'!D239,"")</f>
        <v>Ability of the system to ingest e-invoices.</v>
      </c>
      <c r="E239" t="str">
        <f>IF('[1]Capability Requirements'!E239&lt;&gt;"",'[1]Capability Requirements'!E239,"")</f>
        <v>Finance</v>
      </c>
      <c r="F239" t="str">
        <f>IF('[1]Capability Requirements'!F239&lt;&gt;"",'[1]Capability Requirements'!F239,"")</f>
        <v>5.0 Source to Pay</v>
      </c>
      <c r="G239" t="str">
        <f>IF('[1]Capability Requirements'!G239&lt;&gt;"",'[1]Capability Requirements'!G239,"")</f>
        <v>S2P-100</v>
      </c>
      <c r="H239" t="str">
        <f>IF('[1]Capability Requirements'!H239&lt;&gt;"",'[1]Capability Requirements'!H239,"")</f>
        <v>S2P-100-010</v>
      </c>
      <c r="I239" t="str">
        <f>IF('[1]Capability Requirements'!I239&lt;&gt;"",'[1]Capability Requirements'!I239,"")</f>
        <v>S2P-100-010</v>
      </c>
      <c r="J239" t="str">
        <f>IF('[1]Capability Requirements'!J239&lt;&gt;"",'[1]Capability Requirements'!J239,"")</f>
        <v>M</v>
      </c>
      <c r="K239" t="str">
        <f>IF('[1]Capability Requirements'!K239&lt;&gt;"",'[1]Capability Requirements'!K239,"")</f>
        <v>Phase 1</v>
      </c>
      <c r="L239" t="str">
        <f>IF('[1]Capability Requirements'!L239&lt;&gt;"",'[1]Capability Requirements'!L239,"")</f>
        <v>Yes</v>
      </c>
      <c r="M239" t="str">
        <f>IF('[1]Capability Requirements'!M239&lt;&gt;"",'[1]Capability Requirements'!M239,"")</f>
        <v>Configuration</v>
      </c>
      <c r="N239" s="12" t="str">
        <f>IF('[1]Capability Requirements'!N239&lt;&gt;"",'[1]Capability Requirements'!N239,"")</f>
        <v>OCR functionality can be configured for supplier invoices.</v>
      </c>
      <c r="O239" t="str">
        <f>IF('[1]Capability Requirements'!P239&lt;&gt;"",'[1]Capability Requirements'!P239,"")</f>
        <v>Not Gap</v>
      </c>
      <c r="P239" s="12">
        <f>'[1]Capability Requirements'!Q239</f>
        <v>0</v>
      </c>
      <c r="Q239" s="91" t="str" cm="1">
        <f t="array" ref="Q239">IF(SUMPRODUCT(--ISNUMBER(SEARCH(";" &amp; C239 &amp; ";", ";" &amp; 'User Stories'!$F$2:$F$507 &amp; ";"))) &gt; 0, "Y", "N")</f>
        <v>Y</v>
      </c>
      <c r="R239" s="11"/>
    </row>
    <row r="240" spans="1:18" ht="32" x14ac:dyDescent="0.2">
      <c r="A240" s="12">
        <f>'[1]Capability Requirements'!A240</f>
        <v>0</v>
      </c>
      <c r="B240" s="12" t="str">
        <f>'[1]Capability Requirements'!B240</f>
        <v>RFT</v>
      </c>
      <c r="C240" t="str">
        <f>IF('[1]Capability Requirements'!C240&lt;&gt;"",'[1]Capability Requirements'!C240,"")</f>
        <v>D.216</v>
      </c>
      <c r="D240" s="12" t="str">
        <f>IF('[1]Capability Requirements'!D240&lt;&gt;"",'[1]Capability Requirements'!D240,"")</f>
        <v>Ability to tag purchase orders, invoices, requisition requests with the supplier code or contract code</v>
      </c>
      <c r="E240" t="str">
        <f>IF('[1]Capability Requirements'!E240&lt;&gt;"",'[1]Capability Requirements'!E240,"")</f>
        <v>Finance</v>
      </c>
      <c r="F240" t="str">
        <f>IF('[1]Capability Requirements'!F240&lt;&gt;"",'[1]Capability Requirements'!F240,"")</f>
        <v>5.0 Source to Pay</v>
      </c>
      <c r="G240" t="str">
        <f>IF('[1]Capability Requirements'!G240&lt;&gt;"",'[1]Capability Requirements'!G240,"")</f>
        <v>S2P-070</v>
      </c>
      <c r="H240" t="str">
        <f>IF('[1]Capability Requirements'!H240&lt;&gt;"",'[1]Capability Requirements'!H240,"")</f>
        <v>S2P-070-010</v>
      </c>
      <c r="I240" t="e">
        <f>IF('[1]Capability Requirements'!I240&lt;&gt;"",'[1]Capability Requirements'!I240,"")</f>
        <v>#N/A</v>
      </c>
      <c r="J240" t="str">
        <f>IF('[1]Capability Requirements'!J240&lt;&gt;"",'[1]Capability Requirements'!J240,"")</f>
        <v>M</v>
      </c>
      <c r="K240" t="str">
        <f>IF('[1]Capability Requirements'!K240&lt;&gt;"",'[1]Capability Requirements'!K240,"")</f>
        <v>Phase 1</v>
      </c>
      <c r="L240" t="str">
        <f>IF('[1]Capability Requirements'!L240&lt;&gt;"",'[1]Capability Requirements'!L240,"")</f>
        <v>Yes</v>
      </c>
      <c r="M240" t="str">
        <f>IF('[1]Capability Requirements'!M240&lt;&gt;"",'[1]Capability Requirements'!M240,"")</f>
        <v>Out of the Box</v>
      </c>
      <c r="N240" s="12" t="str">
        <f>IF('[1]Capability Requirements'!N240&lt;&gt;"",'[1]Capability Requirements'!N240,"")</f>
        <v/>
      </c>
      <c r="O240" t="str">
        <f>IF('[1]Capability Requirements'!P240&lt;&gt;"",'[1]Capability Requirements'!P240,"")</f>
        <v>Not Gap</v>
      </c>
      <c r="P240" s="12">
        <f>'[1]Capability Requirements'!Q240</f>
        <v>0</v>
      </c>
      <c r="Q240" s="91" t="str" cm="1">
        <f t="array" ref="Q240">IF(SUMPRODUCT(--ISNUMBER(SEARCH(";" &amp; C240 &amp; ";", ";" &amp; 'User Stories'!$F$2:$F$507 &amp; ";"))) &gt; 0, "Y", "N")</f>
        <v>N</v>
      </c>
      <c r="R240" s="11"/>
    </row>
    <row r="241" spans="1:18" ht="16" x14ac:dyDescent="0.2">
      <c r="A241" s="12">
        <f>'[1]Capability Requirements'!A241</f>
        <v>0</v>
      </c>
      <c r="B241" s="12" t="str">
        <f>'[1]Capability Requirements'!B241</f>
        <v>RFT</v>
      </c>
      <c r="C241" t="str">
        <f>IF('[1]Capability Requirements'!C241&lt;&gt;"",'[1]Capability Requirements'!C241,"")</f>
        <v>D.217</v>
      </c>
      <c r="D241" s="12" t="str">
        <f>IF('[1]Capability Requirements'!D241&lt;&gt;"",'[1]Capability Requirements'!D241,"")</f>
        <v>Ability to have spending caps defined for requisition approvals</v>
      </c>
      <c r="E241" t="str">
        <f>IF('[1]Capability Requirements'!E241&lt;&gt;"",'[1]Capability Requirements'!E241,"")</f>
        <v>Finance</v>
      </c>
      <c r="F241" t="str">
        <f>IF('[1]Capability Requirements'!F241&lt;&gt;"",'[1]Capability Requirements'!F241,"")</f>
        <v>5.0 Source to Pay</v>
      </c>
      <c r="G241" t="str">
        <f>IF('[1]Capability Requirements'!G241&lt;&gt;"",'[1]Capability Requirements'!G241,"")</f>
        <v>S2P-070</v>
      </c>
      <c r="H241" t="str">
        <f>IF('[1]Capability Requirements'!H241&lt;&gt;"",'[1]Capability Requirements'!H241,"")</f>
        <v>S2P-070-010</v>
      </c>
      <c r="I241" t="e">
        <f>IF('[1]Capability Requirements'!I241&lt;&gt;"",'[1]Capability Requirements'!I241,"")</f>
        <v>#N/A</v>
      </c>
      <c r="J241" t="str">
        <f>IF('[1]Capability Requirements'!J241&lt;&gt;"",'[1]Capability Requirements'!J241,"")</f>
        <v>M</v>
      </c>
      <c r="K241" t="str">
        <f>IF('[1]Capability Requirements'!K241&lt;&gt;"",'[1]Capability Requirements'!K241,"")</f>
        <v>Phase 1</v>
      </c>
      <c r="L241" t="str">
        <f>IF('[1]Capability Requirements'!L241&lt;&gt;"",'[1]Capability Requirements'!L241,"")</f>
        <v>Yes</v>
      </c>
      <c r="M241" t="str">
        <f>IF('[1]Capability Requirements'!M241&lt;&gt;"",'[1]Capability Requirements'!M241,"")</f>
        <v>Configuration</v>
      </c>
      <c r="N241" s="12" t="str">
        <f>IF('[1]Capability Requirements'!N241&lt;&gt;"",'[1]Capability Requirements'!N241,"")</f>
        <v>Approvals based on spend amount can be configured.</v>
      </c>
      <c r="O241" t="str">
        <f>IF('[1]Capability Requirements'!P241&lt;&gt;"",'[1]Capability Requirements'!P241,"")</f>
        <v>Not Gap</v>
      </c>
      <c r="P241" s="12">
        <f>'[1]Capability Requirements'!Q241</f>
        <v>0</v>
      </c>
      <c r="Q241" s="91" t="str" cm="1">
        <f t="array" ref="Q241">IF(SUMPRODUCT(--ISNUMBER(SEARCH(";" &amp; C241 &amp; ";", ";" &amp; 'User Stories'!$F$2:$F$507 &amp; ";"))) &gt; 0, "Y", "N")</f>
        <v>N</v>
      </c>
      <c r="R241" s="11"/>
    </row>
    <row r="242" spans="1:18" ht="32" x14ac:dyDescent="0.2">
      <c r="A242" s="12">
        <f>'[1]Capability Requirements'!A242</f>
        <v>0</v>
      </c>
      <c r="B242" s="12" t="str">
        <f>'[1]Capability Requirements'!B242</f>
        <v>RFT</v>
      </c>
      <c r="C242" t="str">
        <f>IF('[1]Capability Requirements'!C242&lt;&gt;"",'[1]Capability Requirements'!C242,"")</f>
        <v>D.219</v>
      </c>
      <c r="D242" s="12" t="str">
        <f>IF('[1]Capability Requirements'!D242&lt;&gt;"",'[1]Capability Requirements'!D242,"")</f>
        <v>Ability to support recurring or standard payments or direct debit functionality to pay suppliers (i.e. weekly/monthly/quarterly, etc.)</v>
      </c>
      <c r="E242" t="str">
        <f>IF('[1]Capability Requirements'!E242&lt;&gt;"",'[1]Capability Requirements'!E242,"")</f>
        <v>Finance</v>
      </c>
      <c r="F242" t="str">
        <f>IF('[1]Capability Requirements'!F242&lt;&gt;"",'[1]Capability Requirements'!F242,"")</f>
        <v>5.0 Source to Pay</v>
      </c>
      <c r="G242" t="str">
        <f>IF('[1]Capability Requirements'!G242&lt;&gt;"",'[1]Capability Requirements'!G242,"")</f>
        <v>S2P-100</v>
      </c>
      <c r="H242" t="str">
        <f>IF('[1]Capability Requirements'!H242&lt;&gt;"",'[1]Capability Requirements'!H242,"")</f>
        <v>S2P-100-010</v>
      </c>
      <c r="I242" t="e">
        <f>IF('[1]Capability Requirements'!I242&lt;&gt;"",'[1]Capability Requirements'!I242,"")</f>
        <v>#N/A</v>
      </c>
      <c r="J242" t="str">
        <f>IF('[1]Capability Requirements'!J242&lt;&gt;"",'[1]Capability Requirements'!J242,"")</f>
        <v>M</v>
      </c>
      <c r="K242" t="str">
        <f>IF('[1]Capability Requirements'!K242&lt;&gt;"",'[1]Capability Requirements'!K242,"")</f>
        <v>Phase 1</v>
      </c>
      <c r="L242" t="str">
        <f>IF('[1]Capability Requirements'!L242&lt;&gt;"",'[1]Capability Requirements'!L242,"")</f>
        <v>Yes</v>
      </c>
      <c r="M242" t="str">
        <f>IF('[1]Capability Requirements'!M242&lt;&gt;"",'[1]Capability Requirements'!M242,"")</f>
        <v>Out of the Box</v>
      </c>
      <c r="N242" s="12" t="str">
        <f>IF('[1]Capability Requirements'!N242&lt;&gt;"",'[1]Capability Requirements'!N242,"")</f>
        <v/>
      </c>
      <c r="O242" t="str">
        <f>IF('[1]Capability Requirements'!P242&lt;&gt;"",'[1]Capability Requirements'!P242,"")</f>
        <v>Not Gap</v>
      </c>
      <c r="P242" s="12">
        <f>'[1]Capability Requirements'!Q242</f>
        <v>0</v>
      </c>
      <c r="Q242" s="91" t="str" cm="1">
        <f t="array" ref="Q242">IF(SUMPRODUCT(--ISNUMBER(SEARCH(";" &amp; C242 &amp; ";", ";" &amp; 'User Stories'!$F$2:$F$507 &amp; ";"))) &gt; 0, "Y", "N")</f>
        <v>Y</v>
      </c>
      <c r="R242" s="11"/>
    </row>
    <row r="243" spans="1:18" ht="16" x14ac:dyDescent="0.2">
      <c r="A243" s="12">
        <f>'[1]Capability Requirements'!A243</f>
        <v>0</v>
      </c>
      <c r="B243" s="12" t="str">
        <f>'[1]Capability Requirements'!B243</f>
        <v>RFT</v>
      </c>
      <c r="C243" t="str">
        <f>IF('[1]Capability Requirements'!C243&lt;&gt;"",'[1]Capability Requirements'!C243,"")</f>
        <v>D.220</v>
      </c>
      <c r="D243" s="12" t="str">
        <f>IF('[1]Capability Requirements'!D243&lt;&gt;"",'[1]Capability Requirements'!D243,"")</f>
        <v>Ability to import and export into a Planning tool</v>
      </c>
      <c r="E243" t="str">
        <f>IF('[1]Capability Requirements'!E243&lt;&gt;"",'[1]Capability Requirements'!E243,"")</f>
        <v>Finance</v>
      </c>
      <c r="F243" t="str">
        <f>IF('[1]Capability Requirements'!F243&lt;&gt;"",'[1]Capability Requirements'!F243,"")</f>
        <v>6.0 Acquire to Retire</v>
      </c>
      <c r="G243" t="str">
        <f>IF('[1]Capability Requirements'!G243&lt;&gt;"",'[1]Capability Requirements'!G243,"")</f>
        <v/>
      </c>
      <c r="H243" t="str">
        <f>IF('[1]Capability Requirements'!H243&lt;&gt;"",'[1]Capability Requirements'!H243,"")</f>
        <v/>
      </c>
      <c r="I243" t="str">
        <f>IF('[1]Capability Requirements'!I243&lt;&gt;"",'[1]Capability Requirements'!I243,"")</f>
        <v/>
      </c>
      <c r="J243" t="str">
        <f>IF('[1]Capability Requirements'!J243&lt;&gt;"",'[1]Capability Requirements'!J243,"")</f>
        <v>M</v>
      </c>
      <c r="K243" t="str">
        <f>IF('[1]Capability Requirements'!K243&lt;&gt;"",'[1]Capability Requirements'!K243,"")</f>
        <v>Adaptive</v>
      </c>
      <c r="L243" t="str">
        <f>IF('[1]Capability Requirements'!L243&lt;&gt;"",'[1]Capability Requirements'!L243,"")</f>
        <v>Yes</v>
      </c>
      <c r="M243" t="str">
        <f>IF('[1]Capability Requirements'!M243&lt;&gt;"",'[1]Capability Requirements'!M243,"")</f>
        <v>Configuration</v>
      </c>
      <c r="N243" s="12" t="str">
        <f>IF('[1]Capability Requirements'!N243&lt;&gt;"",'[1]Capability Requirements'!N243,"")</f>
        <v/>
      </c>
      <c r="O243" t="str">
        <f>IF('[1]Capability Requirements'!P243&lt;&gt;"",'[1]Capability Requirements'!P243,"")</f>
        <v>Future Phase Requirement</v>
      </c>
      <c r="P243" s="12">
        <f>'[1]Capability Requirements'!Q243</f>
        <v>0</v>
      </c>
      <c r="Q243" s="91" t="str" cm="1">
        <f t="array" ref="Q243">IF(SUMPRODUCT(--ISNUMBER(SEARCH(";" &amp; C243 &amp; ";", ";" &amp; 'User Stories'!$F$2:$F$507 &amp; ";"))) &gt; 0, "Y", "N")</f>
        <v>N</v>
      </c>
      <c r="R243" s="11" t="s">
        <v>6588</v>
      </c>
    </row>
    <row r="244" spans="1:18" ht="16" x14ac:dyDescent="0.2">
      <c r="A244" s="12">
        <f>'[1]Capability Requirements'!A244</f>
        <v>0</v>
      </c>
      <c r="B244" s="12" t="str">
        <f>'[1]Capability Requirements'!B244</f>
        <v>RFT</v>
      </c>
      <c r="C244" t="str">
        <f>IF('[1]Capability Requirements'!C244&lt;&gt;"",'[1]Capability Requirements'!C244,"")</f>
        <v>D.221</v>
      </c>
      <c r="D244" s="12" t="str">
        <f>IF('[1]Capability Requirements'!D244&lt;&gt;"",'[1]Capability Requirements'!D244,"")</f>
        <v xml:space="preserve">Ability to load in assets to project depreciation </v>
      </c>
      <c r="E244" t="str">
        <f>IF('[1]Capability Requirements'!E244&lt;&gt;"",'[1]Capability Requirements'!E244,"")</f>
        <v>Finance</v>
      </c>
      <c r="F244" t="str">
        <f>IF('[1]Capability Requirements'!F244&lt;&gt;"",'[1]Capability Requirements'!F244,"")</f>
        <v>6.0 Acquire to Retire</v>
      </c>
      <c r="G244" t="str">
        <f>IF('[1]Capability Requirements'!G244&lt;&gt;"",'[1]Capability Requirements'!G244,"")</f>
        <v>A2R-030</v>
      </c>
      <c r="H244" t="str">
        <f>IF('[1]Capability Requirements'!H244&lt;&gt;"",'[1]Capability Requirements'!H244,"")</f>
        <v>A2R-030-010</v>
      </c>
      <c r="I244" t="e">
        <f>IF('[1]Capability Requirements'!I244&lt;&gt;"",'[1]Capability Requirements'!I244,"")</f>
        <v>#N/A</v>
      </c>
      <c r="J244" t="str">
        <f>IF('[1]Capability Requirements'!J244&lt;&gt;"",'[1]Capability Requirements'!J244,"")</f>
        <v>M</v>
      </c>
      <c r="K244" t="str">
        <f>IF('[1]Capability Requirements'!K244&lt;&gt;"",'[1]Capability Requirements'!K244,"")</f>
        <v>Phase 1</v>
      </c>
      <c r="L244" t="str">
        <f>IF('[1]Capability Requirements'!L244&lt;&gt;"",'[1]Capability Requirements'!L244,"")</f>
        <v>Yes</v>
      </c>
      <c r="M244" t="str">
        <f>IF('[1]Capability Requirements'!M244&lt;&gt;"",'[1]Capability Requirements'!M244,"")</f>
        <v>Out of the Box</v>
      </c>
      <c r="N244" s="12" t="str">
        <f>IF('[1]Capability Requirements'!N244&lt;&gt;"",'[1]Capability Requirements'!N244,"")</f>
        <v/>
      </c>
      <c r="O244" t="str">
        <f>IF('[1]Capability Requirements'!P244&lt;&gt;"",'[1]Capability Requirements'!P244,"")</f>
        <v>Not Gap</v>
      </c>
      <c r="P244" s="12">
        <f>'[1]Capability Requirements'!Q244</f>
        <v>0</v>
      </c>
      <c r="Q244" s="91" t="str" cm="1">
        <f t="array" ref="Q244">IF(SUMPRODUCT(--ISNUMBER(SEARCH(";" &amp; C244 &amp; ";", ";" &amp; 'User Stories'!$F$2:$F$507 &amp; ";"))) &gt; 0, "Y", "N")</f>
        <v>Y</v>
      </c>
      <c r="R244" s="11"/>
    </row>
    <row r="245" spans="1:18" ht="48" x14ac:dyDescent="0.2">
      <c r="A245" s="12">
        <f>'[1]Capability Requirements'!A245</f>
        <v>0</v>
      </c>
      <c r="B245" s="12" t="str">
        <f>'[1]Capability Requirements'!B245</f>
        <v>RFT</v>
      </c>
      <c r="C245" t="str">
        <f>IF('[1]Capability Requirements'!C245&lt;&gt;"",'[1]Capability Requirements'!C245,"")</f>
        <v>D.222</v>
      </c>
      <c r="D245" s="12" t="str">
        <f>IF('[1]Capability Requirements'!D245&lt;&gt;"",'[1]Capability Requirements'!D245,"")</f>
        <v>Ability to leverage Capital WIP details for planning, e.g. depreciation projections for WIP assets </v>
      </c>
      <c r="E245" t="str">
        <f>IF('[1]Capability Requirements'!E245&lt;&gt;"",'[1]Capability Requirements'!E245,"")</f>
        <v>Finance</v>
      </c>
      <c r="F245" t="str">
        <f>IF('[1]Capability Requirements'!F245&lt;&gt;"",'[1]Capability Requirements'!F245,"")</f>
        <v>6.0 Acquire to Retire</v>
      </c>
      <c r="G245" t="str">
        <f>IF('[1]Capability Requirements'!G245&lt;&gt;"",'[1]Capability Requirements'!G245,"")</f>
        <v/>
      </c>
      <c r="H245" t="str">
        <f>IF('[1]Capability Requirements'!H245&lt;&gt;"",'[1]Capability Requirements'!H245,"")</f>
        <v/>
      </c>
      <c r="I245" t="str">
        <f>IF('[1]Capability Requirements'!I245&lt;&gt;"",'[1]Capability Requirements'!I245,"")</f>
        <v/>
      </c>
      <c r="J245" t="str">
        <f>IF('[1]Capability Requirements'!J245&lt;&gt;"",'[1]Capability Requirements'!J245,"")</f>
        <v>M</v>
      </c>
      <c r="K245" t="str">
        <f>IF('[1]Capability Requirements'!K245&lt;&gt;"",'[1]Capability Requirements'!K245,"")</f>
        <v>Adaptive</v>
      </c>
      <c r="L245" t="str">
        <f>IF('[1]Capability Requirements'!L245&lt;&gt;"",'[1]Capability Requirements'!L245,"")</f>
        <v/>
      </c>
      <c r="M245" t="str">
        <f>IF('[1]Capability Requirements'!M245&lt;&gt;"",'[1]Capability Requirements'!M245,"")</f>
        <v/>
      </c>
      <c r="N245" s="12" t="str">
        <f>IF('[1]Capability Requirements'!N245&lt;&gt;"",'[1]Capability Requirements'!N245,"")</f>
        <v>Workday Adaptive Planning.
Solutions to be revised upon Adaptive Planning onboarding during Phase 1.</v>
      </c>
      <c r="O245" t="str">
        <f>IF('[1]Capability Requirements'!P245&lt;&gt;"",'[1]Capability Requirements'!P245,"")</f>
        <v>Future Phase Requirement</v>
      </c>
      <c r="P245" s="12">
        <f>'[1]Capability Requirements'!Q245</f>
        <v>0</v>
      </c>
      <c r="Q245" s="91" t="str" cm="1">
        <f t="array" ref="Q245">IF(SUMPRODUCT(--ISNUMBER(SEARCH(";" &amp; C245 &amp; ";", ";" &amp; 'User Stories'!$F$2:$F$507 &amp; ";"))) &gt; 0, "Y", "N")</f>
        <v>N</v>
      </c>
      <c r="R245" s="11" t="s">
        <v>6588</v>
      </c>
    </row>
    <row r="246" spans="1:18" ht="48" x14ac:dyDescent="0.2">
      <c r="A246" s="12">
        <f>'[1]Capability Requirements'!A246</f>
        <v>0</v>
      </c>
      <c r="B246" s="12" t="str">
        <f>'[1]Capability Requirements'!B246</f>
        <v>RFT</v>
      </c>
      <c r="C246" t="str">
        <f>IF('[1]Capability Requirements'!C246&lt;&gt;"",'[1]Capability Requirements'!C246,"")</f>
        <v>D.223</v>
      </c>
      <c r="D246" s="12" t="str">
        <f>IF('[1]Capability Requirements'!D246&lt;&gt;"",'[1]Capability Requirements'!D246,"")</f>
        <v>Ability to identify gaps in the capital program and request new funding within system</v>
      </c>
      <c r="E246" t="str">
        <f>IF('[1]Capability Requirements'!E246&lt;&gt;"",'[1]Capability Requirements'!E246,"")</f>
        <v>Finance</v>
      </c>
      <c r="F246" t="str">
        <f>IF('[1]Capability Requirements'!F246&lt;&gt;"",'[1]Capability Requirements'!F246,"")</f>
        <v>6.0 Acquire to Retire</v>
      </c>
      <c r="G246" t="str">
        <f>IF('[1]Capability Requirements'!G246&lt;&gt;"",'[1]Capability Requirements'!G246,"")</f>
        <v/>
      </c>
      <c r="H246" t="str">
        <f>IF('[1]Capability Requirements'!H246&lt;&gt;"",'[1]Capability Requirements'!H246,"")</f>
        <v/>
      </c>
      <c r="I246" t="str">
        <f>IF('[1]Capability Requirements'!I246&lt;&gt;"",'[1]Capability Requirements'!I246,"")</f>
        <v/>
      </c>
      <c r="J246" t="str">
        <f>IF('[1]Capability Requirements'!J246&lt;&gt;"",'[1]Capability Requirements'!J246,"")</f>
        <v>C</v>
      </c>
      <c r="K246" t="str">
        <f>IF('[1]Capability Requirements'!K246&lt;&gt;"",'[1]Capability Requirements'!K246,"")</f>
        <v>Adaptive</v>
      </c>
      <c r="L246" t="str">
        <f>IF('[1]Capability Requirements'!L246&lt;&gt;"",'[1]Capability Requirements'!L246,"")</f>
        <v/>
      </c>
      <c r="M246" t="str">
        <f>IF('[1]Capability Requirements'!M246&lt;&gt;"",'[1]Capability Requirements'!M246,"")</f>
        <v/>
      </c>
      <c r="N246" s="12" t="str">
        <f>IF('[1]Capability Requirements'!N246&lt;&gt;"",'[1]Capability Requirements'!N246,"")</f>
        <v>Workday Adaptive Planning.
Solutions to be revised upon Adaptive Planning onboarding during Phase 1.</v>
      </c>
      <c r="O246" t="str">
        <f>IF('[1]Capability Requirements'!P246&lt;&gt;"",'[1]Capability Requirements'!P246,"")</f>
        <v>Future Phase Requirement</v>
      </c>
      <c r="P246" s="12">
        <f>'[1]Capability Requirements'!Q246</f>
        <v>0</v>
      </c>
      <c r="Q246" s="91" t="str" cm="1">
        <f t="array" ref="Q246">IF(SUMPRODUCT(--ISNUMBER(SEARCH(";" &amp; C246 &amp; ";", ";" &amp; 'User Stories'!$F$2:$F$507 &amp; ";"))) &gt; 0, "Y", "N")</f>
        <v>N</v>
      </c>
      <c r="R246" s="11" t="s">
        <v>6588</v>
      </c>
    </row>
    <row r="247" spans="1:18" ht="32" x14ac:dyDescent="0.2">
      <c r="A247" s="12">
        <f>'[1]Capability Requirements'!A247</f>
        <v>0</v>
      </c>
      <c r="B247" s="12" t="str">
        <f>'[1]Capability Requirements'!B247</f>
        <v>RFT</v>
      </c>
      <c r="C247" t="str">
        <f>IF('[1]Capability Requirements'!C247&lt;&gt;"",'[1]Capability Requirements'!C247,"")</f>
        <v>D.224</v>
      </c>
      <c r="D247" s="12" t="str">
        <f>IF('[1]Capability Requirements'!D247&lt;&gt;"",'[1]Capability Requirements'!D247,"")</f>
        <v xml:space="preserve">Ability to integrate workflows to capture approvals and audit trail and attach supporting relevant documents for capital program expenditures </v>
      </c>
      <c r="E247" t="str">
        <f>IF('[1]Capability Requirements'!E247&lt;&gt;"",'[1]Capability Requirements'!E247,"")</f>
        <v>Finance</v>
      </c>
      <c r="F247" t="str">
        <f>IF('[1]Capability Requirements'!F247&lt;&gt;"",'[1]Capability Requirements'!F247,"")</f>
        <v>6.0 Acquire to Retire</v>
      </c>
      <c r="G247" t="str">
        <f>IF('[1]Capability Requirements'!G247&lt;&gt;"",'[1]Capability Requirements'!G247,"")</f>
        <v>A2R-020</v>
      </c>
      <c r="H247" t="str">
        <f>IF('[1]Capability Requirements'!H247&lt;&gt;"",'[1]Capability Requirements'!H247,"")</f>
        <v>A2R-020-010</v>
      </c>
      <c r="I247" t="str">
        <f>IF('[1]Capability Requirements'!I247&lt;&gt;"",'[1]Capability Requirements'!I247,"")</f>
        <v>A2R-020-010</v>
      </c>
      <c r="J247" t="str">
        <f>IF('[1]Capability Requirements'!J247&lt;&gt;"",'[1]Capability Requirements'!J247,"")</f>
        <v>M</v>
      </c>
      <c r="K247" t="str">
        <f>IF('[1]Capability Requirements'!K247&lt;&gt;"",'[1]Capability Requirements'!K247,"")</f>
        <v>Phase 1</v>
      </c>
      <c r="L247" t="str">
        <f>IF('[1]Capability Requirements'!L247&lt;&gt;"",'[1]Capability Requirements'!L247,"")</f>
        <v>Yes</v>
      </c>
      <c r="M247" t="str">
        <f>IF('[1]Capability Requirements'!M247&lt;&gt;"",'[1]Capability Requirements'!M247,"")</f>
        <v>Out of the Box</v>
      </c>
      <c r="N247" s="12" t="str">
        <f>IF('[1]Capability Requirements'!N247&lt;&gt;"",'[1]Capability Requirements'!N247,"")</f>
        <v/>
      </c>
      <c r="O247" t="str">
        <f>IF('[1]Capability Requirements'!P247&lt;&gt;"",'[1]Capability Requirements'!P247,"")</f>
        <v>Not Gap</v>
      </c>
      <c r="P247" s="12">
        <f>'[1]Capability Requirements'!Q247</f>
        <v>0</v>
      </c>
      <c r="Q247" s="91" t="str" cm="1">
        <f t="array" ref="Q247">IF(SUMPRODUCT(--ISNUMBER(SEARCH(";" &amp; C247 &amp; ";", ";" &amp; 'User Stories'!$F$2:$F$507 &amp; ";"))) &gt; 0, "Y", "N")</f>
        <v>Y</v>
      </c>
      <c r="R247" s="11" t="s">
        <v>6589</v>
      </c>
    </row>
    <row r="248" spans="1:18" ht="16" x14ac:dyDescent="0.2">
      <c r="A248" s="12">
        <f>'[1]Capability Requirements'!A248</f>
        <v>0</v>
      </c>
      <c r="B248" s="12" t="str">
        <f>'[1]Capability Requirements'!B248</f>
        <v>RFT</v>
      </c>
      <c r="C248" t="str">
        <f>IF('[1]Capability Requirements'!C248&lt;&gt;"",'[1]Capability Requirements'!C248,"")</f>
        <v>D.225</v>
      </c>
      <c r="D248" s="12" t="str">
        <f>IF('[1]Capability Requirements'!D248&lt;&gt;"",'[1]Capability Requirements'!D248,"")</f>
        <v xml:space="preserve">Ability to override default Useful Lives to add specific Useful Lives for assets </v>
      </c>
      <c r="E248" t="str">
        <f>IF('[1]Capability Requirements'!E248&lt;&gt;"",'[1]Capability Requirements'!E248,"")</f>
        <v>Finance</v>
      </c>
      <c r="F248" t="str">
        <f>IF('[1]Capability Requirements'!F248&lt;&gt;"",'[1]Capability Requirements'!F248,"")</f>
        <v>6.0 Acquire to Retire</v>
      </c>
      <c r="G248" t="str">
        <f>IF('[1]Capability Requirements'!G248&lt;&gt;"",'[1]Capability Requirements'!G248,"")</f>
        <v>A2R-020</v>
      </c>
      <c r="H248" t="str">
        <f>IF('[1]Capability Requirements'!H248&lt;&gt;"",'[1]Capability Requirements'!H248,"")</f>
        <v>A2R-020-010</v>
      </c>
      <c r="I248" t="str">
        <f>IF('[1]Capability Requirements'!I248&lt;&gt;"",'[1]Capability Requirements'!I248,"")</f>
        <v>A2R-020-010</v>
      </c>
      <c r="J248" t="str">
        <f>IF('[1]Capability Requirements'!J248&lt;&gt;"",'[1]Capability Requirements'!J248,"")</f>
        <v>M</v>
      </c>
      <c r="K248" t="str">
        <f>IF('[1]Capability Requirements'!K248&lt;&gt;"",'[1]Capability Requirements'!K248,"")</f>
        <v>Phase 1</v>
      </c>
      <c r="L248" t="str">
        <f>IF('[1]Capability Requirements'!L248&lt;&gt;"",'[1]Capability Requirements'!L248,"")</f>
        <v>Yes</v>
      </c>
      <c r="M248" t="str">
        <f>IF('[1]Capability Requirements'!M248&lt;&gt;"",'[1]Capability Requirements'!M248,"")</f>
        <v>Out of the Box</v>
      </c>
      <c r="N248" s="12" t="str">
        <f>IF('[1]Capability Requirements'!N248&lt;&gt;"",'[1]Capability Requirements'!N248,"")</f>
        <v/>
      </c>
      <c r="O248" t="str">
        <f>IF('[1]Capability Requirements'!P248&lt;&gt;"",'[1]Capability Requirements'!P248,"")</f>
        <v>Not Gap</v>
      </c>
      <c r="P248" s="12">
        <f>'[1]Capability Requirements'!Q248</f>
        <v>0</v>
      </c>
      <c r="Q248" s="91" t="str" cm="1">
        <f t="array" ref="Q248">IF(SUMPRODUCT(--ISNUMBER(SEARCH(";" &amp; C248 &amp; ";", ";" &amp; 'User Stories'!$F$2:$F$507 &amp; ";"))) &gt; 0, "Y", "N")</f>
        <v>Y</v>
      </c>
      <c r="R248" s="11"/>
    </row>
    <row r="249" spans="1:18" ht="32" x14ac:dyDescent="0.2">
      <c r="A249" s="12">
        <f>'[1]Capability Requirements'!A249</f>
        <v>0</v>
      </c>
      <c r="B249" s="12" t="str">
        <f>'[1]Capability Requirements'!B249</f>
        <v>RFT</v>
      </c>
      <c r="C249" t="str">
        <f>IF('[1]Capability Requirements'!C249&lt;&gt;"",'[1]Capability Requirements'!C249,"")</f>
        <v>D.226</v>
      </c>
      <c r="D249" s="12" t="str">
        <f>IF('[1]Capability Requirements'!D249&lt;&gt;"",'[1]Capability Requirements'!D249,"")</f>
        <v>Ability to capture key asset attributes, and facilitate synchronisation with other asset systems</v>
      </c>
      <c r="E249" t="str">
        <f>IF('[1]Capability Requirements'!E249&lt;&gt;"",'[1]Capability Requirements'!E249,"")</f>
        <v>Finance</v>
      </c>
      <c r="F249" t="str">
        <f>IF('[1]Capability Requirements'!F249&lt;&gt;"",'[1]Capability Requirements'!F249,"")</f>
        <v>6.0 Acquire to Retire</v>
      </c>
      <c r="G249" t="str">
        <f>IF('[1]Capability Requirements'!G249&lt;&gt;"",'[1]Capability Requirements'!G249,"")</f>
        <v>A2R-020</v>
      </c>
      <c r="H249" t="str">
        <f>IF('[1]Capability Requirements'!H249&lt;&gt;"",'[1]Capability Requirements'!H249,"")</f>
        <v>A2R-020-010</v>
      </c>
      <c r="I249" t="str">
        <f>IF('[1]Capability Requirements'!I249&lt;&gt;"",'[1]Capability Requirements'!I249,"")</f>
        <v>A2R-020-010</v>
      </c>
      <c r="J249" t="str">
        <f>IF('[1]Capability Requirements'!J249&lt;&gt;"",'[1]Capability Requirements'!J249,"")</f>
        <v>M</v>
      </c>
      <c r="K249" t="str">
        <f>IF('[1]Capability Requirements'!K249&lt;&gt;"",'[1]Capability Requirements'!K249,"")</f>
        <v>Phase 1</v>
      </c>
      <c r="L249" t="str">
        <f>IF('[1]Capability Requirements'!L249&lt;&gt;"",'[1]Capability Requirements'!L249,"")</f>
        <v>Yes</v>
      </c>
      <c r="M249" t="str">
        <f>IF('[1]Capability Requirements'!M249&lt;&gt;"",'[1]Capability Requirements'!M249,"")</f>
        <v>Out of the Box</v>
      </c>
      <c r="N249" s="12" t="str">
        <f>IF('[1]Capability Requirements'!N249&lt;&gt;"",'[1]Capability Requirements'!N249,"")</f>
        <v/>
      </c>
      <c r="O249" t="str">
        <f>IF('[1]Capability Requirements'!P249&lt;&gt;"",'[1]Capability Requirements'!P249,"")</f>
        <v>Not Gap</v>
      </c>
      <c r="P249" s="12">
        <f>'[1]Capability Requirements'!Q249</f>
        <v>0</v>
      </c>
      <c r="Q249" s="91" t="str" cm="1">
        <f t="array" ref="Q249">IF(SUMPRODUCT(--ISNUMBER(SEARCH(";" &amp; C249 &amp; ";", ";" &amp; 'User Stories'!$F$2:$F$507 &amp; ";"))) &gt; 0, "Y", "N")</f>
        <v>Y</v>
      </c>
      <c r="R249" s="11"/>
    </row>
    <row r="250" spans="1:18" ht="64" x14ac:dyDescent="0.2">
      <c r="A250" s="12">
        <f>'[1]Capability Requirements'!A250</f>
        <v>0</v>
      </c>
      <c r="B250" s="12" t="str">
        <f>'[1]Capability Requirements'!B250</f>
        <v>RFT</v>
      </c>
      <c r="C250" t="str">
        <f>IF('[1]Capability Requirements'!C250&lt;&gt;"",'[1]Capability Requirements'!C250,"")</f>
        <v>D.227</v>
      </c>
      <c r="D250" s="12" t="str">
        <f>IF('[1]Capability Requirements'!D250&lt;&gt;"",'[1]Capability Requirements'!D250,"")</f>
        <v>Ability to create an asset hierarchy to enable grouping of assets by attributes</v>
      </c>
      <c r="E250" t="str">
        <f>IF('[1]Capability Requirements'!E250&lt;&gt;"",'[1]Capability Requirements'!E250,"")</f>
        <v>Finance</v>
      </c>
      <c r="F250" t="str">
        <f>IF('[1]Capability Requirements'!F250&lt;&gt;"",'[1]Capability Requirements'!F250,"")</f>
        <v>6.0 Acquire to Retire</v>
      </c>
      <c r="G250" t="str">
        <f>IF('[1]Capability Requirements'!G250&lt;&gt;"",'[1]Capability Requirements'!G250,"")</f>
        <v>A2R-040</v>
      </c>
      <c r="H250" t="str">
        <f>IF('[1]Capability Requirements'!H250&lt;&gt;"",'[1]Capability Requirements'!H250,"")</f>
        <v>A2R-040-030</v>
      </c>
      <c r="I250" t="str">
        <f>IF('[1]Capability Requirements'!I250&lt;&gt;"",'[1]Capability Requirements'!I250,"")</f>
        <v>A2R-040-030</v>
      </c>
      <c r="J250" t="str">
        <f>IF('[1]Capability Requirements'!J250&lt;&gt;"",'[1]Capability Requirements'!J250,"")</f>
        <v>M</v>
      </c>
      <c r="K250" t="str">
        <f>IF('[1]Capability Requirements'!K250&lt;&gt;"",'[1]Capability Requirements'!K250,"")</f>
        <v>Phase 1</v>
      </c>
      <c r="L250" t="str">
        <f>IF('[1]Capability Requirements'!L250&lt;&gt;"",'[1]Capability Requirements'!L250,"")</f>
        <v>Yes</v>
      </c>
      <c r="M250" t="str">
        <f>IF('[1]Capability Requirements'!M250&lt;&gt;"",'[1]Capability Requirements'!M250,"")</f>
        <v>Other workaround</v>
      </c>
      <c r="N250" s="12" t="str">
        <f>IF('[1]Capability Requirements'!N250&lt;&gt;"",'[1]Capability Requirements'!N250,"")</f>
        <v xml:space="preserve">Asset hierarchies can not be created within Workday. There are however other asset attibrutes that can be used to meet this requirement, including via reporting on shared asset attributes - e.g. asset classes and types. </v>
      </c>
      <c r="O250" t="str">
        <f>IF('[1]Capability Requirements'!P250&lt;&gt;"",'[1]Capability Requirements'!P250,"")</f>
        <v>Not Gap</v>
      </c>
      <c r="P250" s="12">
        <f>'[1]Capability Requirements'!Q250</f>
        <v>0</v>
      </c>
      <c r="Q250" s="91" t="str" cm="1">
        <f t="array" ref="Q250">IF(SUMPRODUCT(--ISNUMBER(SEARCH(";" &amp; C250 &amp; ";", ";" &amp; 'User Stories'!$F$2:$F$507 &amp; ";"))) &gt; 0, "Y", "N")</f>
        <v>Y</v>
      </c>
      <c r="R250" s="11" t="s">
        <v>6590</v>
      </c>
    </row>
    <row r="251" spans="1:18" ht="16" x14ac:dyDescent="0.2">
      <c r="A251" s="12">
        <f>'[1]Capability Requirements'!A251</f>
        <v>0</v>
      </c>
      <c r="B251" s="12" t="str">
        <f>'[1]Capability Requirements'!B251</f>
        <v>RFT</v>
      </c>
      <c r="C251" t="str">
        <f>IF('[1]Capability Requirements'!C251&lt;&gt;"",'[1]Capability Requirements'!C251,"")</f>
        <v>D.228</v>
      </c>
      <c r="D251" s="12" t="str">
        <f>IF('[1]Capability Requirements'!D251&lt;&gt;"",'[1]Capability Requirements'!D251,"")</f>
        <v>Ability to manually create an asset</v>
      </c>
      <c r="E251" t="str">
        <f>IF('[1]Capability Requirements'!E251&lt;&gt;"",'[1]Capability Requirements'!E251,"")</f>
        <v>Finance</v>
      </c>
      <c r="F251" t="str">
        <f>IF('[1]Capability Requirements'!F251&lt;&gt;"",'[1]Capability Requirements'!F251,"")</f>
        <v>6.0 Acquire to Retire</v>
      </c>
      <c r="G251" t="str">
        <f>IF('[1]Capability Requirements'!G251&lt;&gt;"",'[1]Capability Requirements'!G251,"")</f>
        <v>A2R-020</v>
      </c>
      <c r="H251" t="str">
        <f>IF('[1]Capability Requirements'!H251&lt;&gt;"",'[1]Capability Requirements'!H251,"")</f>
        <v>A2R-020-010</v>
      </c>
      <c r="I251" t="str">
        <f>IF('[1]Capability Requirements'!I251&lt;&gt;"",'[1]Capability Requirements'!I251,"")</f>
        <v>A2R-020-010</v>
      </c>
      <c r="J251" t="str">
        <f>IF('[1]Capability Requirements'!J251&lt;&gt;"",'[1]Capability Requirements'!J251,"")</f>
        <v>M</v>
      </c>
      <c r="K251" t="str">
        <f>IF('[1]Capability Requirements'!K251&lt;&gt;"",'[1]Capability Requirements'!K251,"")</f>
        <v>Phase 1</v>
      </c>
      <c r="L251" t="str">
        <f>IF('[1]Capability Requirements'!L251&lt;&gt;"",'[1]Capability Requirements'!L251,"")</f>
        <v>Yes</v>
      </c>
      <c r="M251" t="str">
        <f>IF('[1]Capability Requirements'!M251&lt;&gt;"",'[1]Capability Requirements'!M251,"")</f>
        <v>Out of the Box</v>
      </c>
      <c r="N251" s="12" t="str">
        <f>IF('[1]Capability Requirements'!N251&lt;&gt;"",'[1]Capability Requirements'!N251,"")</f>
        <v/>
      </c>
      <c r="O251" t="str">
        <f>IF('[1]Capability Requirements'!P251&lt;&gt;"",'[1]Capability Requirements'!P251,"")</f>
        <v>Not Gap</v>
      </c>
      <c r="P251" s="12">
        <f>'[1]Capability Requirements'!Q251</f>
        <v>0</v>
      </c>
      <c r="Q251" s="91" t="str" cm="1">
        <f t="array" ref="Q251">IF(SUMPRODUCT(--ISNUMBER(SEARCH(";" &amp; C251 &amp; ";", ";" &amp; 'User Stories'!$F$2:$F$507 &amp; ";"))) &gt; 0, "Y", "N")</f>
        <v>Y</v>
      </c>
      <c r="R251" s="11"/>
    </row>
    <row r="252" spans="1:18" ht="32" x14ac:dyDescent="0.2">
      <c r="A252" s="12">
        <f>'[1]Capability Requirements'!A252</f>
        <v>0</v>
      </c>
      <c r="B252" s="12" t="str">
        <f>'[1]Capability Requirements'!B252</f>
        <v>RFT</v>
      </c>
      <c r="C252" t="str">
        <f>IF('[1]Capability Requirements'!C252&lt;&gt;"",'[1]Capability Requirements'!C252,"")</f>
        <v>D.229</v>
      </c>
      <c r="D252" s="12" t="str">
        <f>IF('[1]Capability Requirements'!D252&lt;&gt;"",'[1]Capability Requirements'!D252,"")</f>
        <v>Ability to establish different asset categories</v>
      </c>
      <c r="E252" t="str">
        <f>IF('[1]Capability Requirements'!E252&lt;&gt;"",'[1]Capability Requirements'!E252,"")</f>
        <v>Finance</v>
      </c>
      <c r="F252" t="str">
        <f>IF('[1]Capability Requirements'!F252&lt;&gt;"",'[1]Capability Requirements'!F252,"")</f>
        <v>6.0 Acquire to Retire</v>
      </c>
      <c r="G252" t="str">
        <f>IF('[1]Capability Requirements'!G252&lt;&gt;"",'[1]Capability Requirements'!G252,"")</f>
        <v>A2R-040</v>
      </c>
      <c r="H252" t="str">
        <f>IF('[1]Capability Requirements'!H252&lt;&gt;"",'[1]Capability Requirements'!H252,"")</f>
        <v>A2R-040-030</v>
      </c>
      <c r="I252" t="str">
        <f>IF('[1]Capability Requirements'!I252&lt;&gt;"",'[1]Capability Requirements'!I252,"")</f>
        <v>A2R-040-030</v>
      </c>
      <c r="J252" t="str">
        <f>IF('[1]Capability Requirements'!J252&lt;&gt;"",'[1]Capability Requirements'!J252,"")</f>
        <v>M</v>
      </c>
      <c r="K252" t="str">
        <f>IF('[1]Capability Requirements'!K252&lt;&gt;"",'[1]Capability Requirements'!K252,"")</f>
        <v>Phase 1</v>
      </c>
      <c r="L252" t="str">
        <f>IF('[1]Capability Requirements'!L252&lt;&gt;"",'[1]Capability Requirements'!L252,"")</f>
        <v>Yes</v>
      </c>
      <c r="M252" t="str">
        <f>IF('[1]Capability Requirements'!M252&lt;&gt;"",'[1]Capability Requirements'!M252,"")</f>
        <v>Out of the Box</v>
      </c>
      <c r="N252" s="12" t="str">
        <f>IF('[1]Capability Requirements'!N252&lt;&gt;"",'[1]Capability Requirements'!N252,"")</f>
        <v/>
      </c>
      <c r="O252" t="str">
        <f>IF('[1]Capability Requirements'!P252&lt;&gt;"",'[1]Capability Requirements'!P252,"")</f>
        <v>Not Gap</v>
      </c>
      <c r="P252" s="12">
        <f>'[1]Capability Requirements'!Q252</f>
        <v>0</v>
      </c>
      <c r="Q252" s="91" t="str" cm="1">
        <f t="array" ref="Q252">IF(SUMPRODUCT(--ISNUMBER(SEARCH(";" &amp; C252 &amp; ";", ";" &amp; 'User Stories'!$F$2:$F$507 &amp; ";"))) &gt; 0, "Y", "N")</f>
        <v>Y</v>
      </c>
      <c r="R252" s="92" t="s">
        <v>6591</v>
      </c>
    </row>
    <row r="253" spans="1:18" ht="32" x14ac:dyDescent="0.2">
      <c r="A253" s="12">
        <f>'[1]Capability Requirements'!A253</f>
        <v>0</v>
      </c>
      <c r="B253" s="12" t="str">
        <f>'[1]Capability Requirements'!B253</f>
        <v>RFT</v>
      </c>
      <c r="C253" t="str">
        <f>IF('[1]Capability Requirements'!C253&lt;&gt;"",'[1]Capability Requirements'!C253,"")</f>
        <v>D.230</v>
      </c>
      <c r="D253" s="12" t="str">
        <f>IF('[1]Capability Requirements'!D253&lt;&gt;"",'[1]Capability Requirements'!D253,"")</f>
        <v>Ability to interface with other systems to trigger notifications to workflows for asset management</v>
      </c>
      <c r="E253" t="str">
        <f>IF('[1]Capability Requirements'!E253&lt;&gt;"",'[1]Capability Requirements'!E253,"")</f>
        <v>Finance</v>
      </c>
      <c r="F253" t="str">
        <f>IF('[1]Capability Requirements'!F253&lt;&gt;"",'[1]Capability Requirements'!F253,"")</f>
        <v>6.0 Acquire to Retire</v>
      </c>
      <c r="G253" t="str">
        <f>IF('[1]Capability Requirements'!G253&lt;&gt;"",'[1]Capability Requirements'!G253,"")</f>
        <v>A2R-030</v>
      </c>
      <c r="H253" t="str">
        <f>IF('[1]Capability Requirements'!H253&lt;&gt;"",'[1]Capability Requirements'!H253,"")</f>
        <v>A2R-030-090</v>
      </c>
      <c r="I253" t="str">
        <f>IF('[1]Capability Requirements'!I253&lt;&gt;"",'[1]Capability Requirements'!I253,"")</f>
        <v>A2R-030-090</v>
      </c>
      <c r="J253" t="str">
        <f>IF('[1]Capability Requirements'!J253&lt;&gt;"",'[1]Capability Requirements'!J253,"")</f>
        <v>M</v>
      </c>
      <c r="K253" t="str">
        <f>IF('[1]Capability Requirements'!K253&lt;&gt;"",'[1]Capability Requirements'!K253,"")</f>
        <v>Phase 1</v>
      </c>
      <c r="L253" t="str">
        <f>IF('[1]Capability Requirements'!L253&lt;&gt;"",'[1]Capability Requirements'!L253,"")</f>
        <v>Yes</v>
      </c>
      <c r="M253" t="str">
        <f>IF('[1]Capability Requirements'!M253&lt;&gt;"",'[1]Capability Requirements'!M253,"")</f>
        <v>Configuration</v>
      </c>
      <c r="N253" s="12" t="str">
        <f>IF('[1]Capability Requirements'!N253&lt;&gt;"",'[1]Capability Requirements'!N253,"")</f>
        <v/>
      </c>
      <c r="O253" t="str">
        <f>IF('[1]Capability Requirements'!P253&lt;&gt;"",'[1]Capability Requirements'!P253,"")</f>
        <v>Not Gap</v>
      </c>
      <c r="P253" s="12">
        <f>'[1]Capability Requirements'!Q253</f>
        <v>0</v>
      </c>
      <c r="Q253" s="91" t="str" cm="1">
        <f t="array" ref="Q253">IF(SUMPRODUCT(--ISNUMBER(SEARCH(";" &amp; C253 &amp; ";", ";" &amp; 'User Stories'!$F$2:$F$507 &amp; ";"))) &gt; 0, "Y", "N")</f>
        <v>Y</v>
      </c>
      <c r="R253" s="92" t="s">
        <v>6592</v>
      </c>
    </row>
    <row r="254" spans="1:18" ht="16" x14ac:dyDescent="0.2">
      <c r="A254" s="12">
        <f>'[1]Capability Requirements'!A254</f>
        <v>0</v>
      </c>
      <c r="B254" s="12" t="str">
        <f>'[1]Capability Requirements'!B254</f>
        <v>RFT</v>
      </c>
      <c r="C254" t="str">
        <f>IF('[1]Capability Requirements'!C254&lt;&gt;"",'[1]Capability Requirements'!C254,"")</f>
        <v>D.231</v>
      </c>
      <c r="D254" s="12" t="str">
        <f>IF('[1]Capability Requirements'!D254&lt;&gt;"",'[1]Capability Requirements'!D254,"")</f>
        <v>Ability to gather project costs for asset capitalisation</v>
      </c>
      <c r="E254" t="str">
        <f>IF('[1]Capability Requirements'!E254&lt;&gt;"",'[1]Capability Requirements'!E254,"")</f>
        <v>Finance</v>
      </c>
      <c r="F254" t="str">
        <f>IF('[1]Capability Requirements'!F254&lt;&gt;"",'[1]Capability Requirements'!F254,"")</f>
        <v>6.0 Acquire to Retire</v>
      </c>
      <c r="G254" t="str">
        <f>IF('[1]Capability Requirements'!G254&lt;&gt;"",'[1]Capability Requirements'!G254,"")</f>
        <v>A2R-020</v>
      </c>
      <c r="H254" t="str">
        <f>IF('[1]Capability Requirements'!H254&lt;&gt;"",'[1]Capability Requirements'!H254,"")</f>
        <v>A2R-020-010</v>
      </c>
      <c r="I254" t="str">
        <f>IF('[1]Capability Requirements'!I254&lt;&gt;"",'[1]Capability Requirements'!I254,"")</f>
        <v>A2R-020-010</v>
      </c>
      <c r="J254" t="str">
        <f>IF('[1]Capability Requirements'!J254&lt;&gt;"",'[1]Capability Requirements'!J254,"")</f>
        <v>M</v>
      </c>
      <c r="K254" t="str">
        <f>IF('[1]Capability Requirements'!K254&lt;&gt;"",'[1]Capability Requirements'!K254,"")</f>
        <v>Phase 1</v>
      </c>
      <c r="L254" t="str">
        <f>IF('[1]Capability Requirements'!L254&lt;&gt;"",'[1]Capability Requirements'!L254,"")</f>
        <v>Yes</v>
      </c>
      <c r="M254" t="str">
        <f>IF('[1]Capability Requirements'!M254&lt;&gt;"",'[1]Capability Requirements'!M254,"")</f>
        <v>Out of the Box</v>
      </c>
      <c r="N254" s="12" t="str">
        <f>IF('[1]Capability Requirements'!N254&lt;&gt;"",'[1]Capability Requirements'!N254,"")</f>
        <v/>
      </c>
      <c r="O254" t="str">
        <f>IF('[1]Capability Requirements'!P254&lt;&gt;"",'[1]Capability Requirements'!P254,"")</f>
        <v>Not Gap</v>
      </c>
      <c r="P254" s="12">
        <f>'[1]Capability Requirements'!Q254</f>
        <v>0</v>
      </c>
      <c r="Q254" s="91" t="str" cm="1">
        <f t="array" ref="Q254">IF(SUMPRODUCT(--ISNUMBER(SEARCH(";" &amp; C254 &amp; ";", ";" &amp; 'User Stories'!$F$2:$F$507 &amp; ";"))) &gt; 0, "Y", "N")</f>
        <v>Y</v>
      </c>
      <c r="R254" s="11"/>
    </row>
    <row r="255" spans="1:18" ht="32" x14ac:dyDescent="0.2">
      <c r="A255" s="12">
        <f>'[1]Capability Requirements'!A255</f>
        <v>0</v>
      </c>
      <c r="B255" s="12" t="str">
        <f>'[1]Capability Requirements'!B255</f>
        <v>RFT</v>
      </c>
      <c r="C255" t="str">
        <f>IF('[1]Capability Requirements'!C255&lt;&gt;"",'[1]Capability Requirements'!C255,"")</f>
        <v>D.232</v>
      </c>
      <c r="D255" s="12" t="str">
        <f>IF('[1]Capability Requirements'!D255&lt;&gt;"",'[1]Capability Requirements'!D255,"")</f>
        <v>Ability to cater for Lease Accounting natively integrated with Asset Accounting and Accounts Payable</v>
      </c>
      <c r="E255" t="str">
        <f>IF('[1]Capability Requirements'!E255&lt;&gt;"",'[1]Capability Requirements'!E255,"")</f>
        <v>Finance</v>
      </c>
      <c r="F255" t="str">
        <f>IF('[1]Capability Requirements'!F255&lt;&gt;"",'[1]Capability Requirements'!F255,"")</f>
        <v>6.0 Acquire to Retire</v>
      </c>
      <c r="G255" t="str">
        <f>IF('[1]Capability Requirements'!G255&lt;&gt;"",'[1]Capability Requirements'!G255,"")</f>
        <v>A2R-040</v>
      </c>
      <c r="H255" t="str">
        <f>IF('[1]Capability Requirements'!H255&lt;&gt;"",'[1]Capability Requirements'!H255,"")</f>
        <v>A2R-040-020</v>
      </c>
      <c r="I255" t="str">
        <f>IF('[1]Capability Requirements'!I255&lt;&gt;"",'[1]Capability Requirements'!I255,"")</f>
        <v>A2R-040-020</v>
      </c>
      <c r="J255" t="str">
        <f>IF('[1]Capability Requirements'!J255&lt;&gt;"",'[1]Capability Requirements'!J255,"")</f>
        <v>M</v>
      </c>
      <c r="K255" t="str">
        <f>IF('[1]Capability Requirements'!K255&lt;&gt;"",'[1]Capability Requirements'!K255,"")</f>
        <v>Phase 1</v>
      </c>
      <c r="L255" t="str">
        <f>IF('[1]Capability Requirements'!L255&lt;&gt;"",'[1]Capability Requirements'!L255,"")</f>
        <v>Yes</v>
      </c>
      <c r="M255" t="str">
        <f>IF('[1]Capability Requirements'!M255&lt;&gt;"",'[1]Capability Requirements'!M255,"")</f>
        <v>Out of the Box</v>
      </c>
      <c r="N255" s="12" t="str">
        <f>IF('[1]Capability Requirements'!N255&lt;&gt;"",'[1]Capability Requirements'!N255,"")</f>
        <v/>
      </c>
      <c r="O255" t="str">
        <f>IF('[1]Capability Requirements'!P255&lt;&gt;"",'[1]Capability Requirements'!P255,"")</f>
        <v>Not Gap</v>
      </c>
      <c r="P255" s="12">
        <f>'[1]Capability Requirements'!Q255</f>
        <v>0</v>
      </c>
      <c r="Q255" s="91" t="str" cm="1">
        <f t="array" ref="Q255">IF(SUMPRODUCT(--ISNUMBER(SEARCH(";" &amp; C255 &amp; ";", ";" &amp; 'User Stories'!$F$2:$F$507 &amp; ";"))) &gt; 0, "Y", "N")</f>
        <v>Y</v>
      </c>
      <c r="R255" s="11"/>
    </row>
    <row r="256" spans="1:18" ht="32" x14ac:dyDescent="0.2">
      <c r="A256" s="12">
        <f>'[1]Capability Requirements'!A256</f>
        <v>0</v>
      </c>
      <c r="B256" s="12" t="str">
        <f>'[1]Capability Requirements'!B256</f>
        <v>RFT</v>
      </c>
      <c r="C256" t="str">
        <f>IF('[1]Capability Requirements'!C256&lt;&gt;"",'[1]Capability Requirements'!C256,"")</f>
        <v>D.233</v>
      </c>
      <c r="D256" s="12" t="str">
        <f>IF('[1]Capability Requirements'!D256&lt;&gt;"",'[1]Capability Requirements'!D256,"")</f>
        <v>Ability to record and report make good assets</v>
      </c>
      <c r="E256" t="str">
        <f>IF('[1]Capability Requirements'!E256&lt;&gt;"",'[1]Capability Requirements'!E256,"")</f>
        <v>Finance</v>
      </c>
      <c r="F256" t="str">
        <f>IF('[1]Capability Requirements'!F256&lt;&gt;"",'[1]Capability Requirements'!F256,"")</f>
        <v>6.0 Acquire to Retire</v>
      </c>
      <c r="G256" t="str">
        <f>IF('[1]Capability Requirements'!G256&lt;&gt;"",'[1]Capability Requirements'!G256,"")</f>
        <v>A2R-020</v>
      </c>
      <c r="H256" t="str">
        <f>IF('[1]Capability Requirements'!H256&lt;&gt;"",'[1]Capability Requirements'!H256,"")</f>
        <v>A2R-020-010</v>
      </c>
      <c r="I256" t="str">
        <f>IF('[1]Capability Requirements'!I256&lt;&gt;"",'[1]Capability Requirements'!I256,"")</f>
        <v>A2R-020-010</v>
      </c>
      <c r="J256" t="str">
        <f>IF('[1]Capability Requirements'!J256&lt;&gt;"",'[1]Capability Requirements'!J256,"")</f>
        <v>C</v>
      </c>
      <c r="K256" t="str">
        <f>IF('[1]Capability Requirements'!K256&lt;&gt;"",'[1]Capability Requirements'!K256,"")</f>
        <v>Phase 1</v>
      </c>
      <c r="L256" t="str">
        <f>IF('[1]Capability Requirements'!L256&lt;&gt;"",'[1]Capability Requirements'!L256,"")</f>
        <v>No - Gap</v>
      </c>
      <c r="M256" t="str">
        <f>IF('[1]Capability Requirements'!M256&lt;&gt;"",'[1]Capability Requirements'!M256,"")</f>
        <v>Other workaround</v>
      </c>
      <c r="N256" s="12" t="str">
        <f>IF('[1]Capability Requirements'!N256&lt;&gt;"",'[1]Capability Requirements'!N256,"")</f>
        <v>Refer to Gap Register</v>
      </c>
      <c r="O256" t="b">
        <f>IF('[1]Capability Requirements'!P256&lt;&gt;"",'[1]Capability Requirements'!P256,"")</f>
        <v>0</v>
      </c>
      <c r="P256" s="12">
        <f>'[1]Capability Requirements'!Q256</f>
        <v>0</v>
      </c>
      <c r="Q256" s="91" t="str" cm="1">
        <f t="array" ref="Q256">IF(SUMPRODUCT(--ISNUMBER(SEARCH(";" &amp; C256 &amp; ";", ";" &amp; 'User Stories'!$F$2:$F$507 &amp; ";"))) &gt; 0, "Y", "N")</f>
        <v>Y</v>
      </c>
      <c r="R256" s="11" t="s">
        <v>6593</v>
      </c>
    </row>
    <row r="257" spans="1:18" ht="16" x14ac:dyDescent="0.2">
      <c r="A257" s="12">
        <f>'[1]Capability Requirements'!A257</f>
        <v>0</v>
      </c>
      <c r="B257" s="12" t="str">
        <f>'[1]Capability Requirements'!B257</f>
        <v>RFT</v>
      </c>
      <c r="C257" t="str">
        <f>IF('[1]Capability Requirements'!C257&lt;&gt;"",'[1]Capability Requirements'!C257,"")</f>
        <v>D.234</v>
      </c>
      <c r="D257" s="12" t="str">
        <f>IF('[1]Capability Requirements'!D257&lt;&gt;"",'[1]Capability Requirements'!D257,"")</f>
        <v>Ability to support standard depreciation methods</v>
      </c>
      <c r="E257" t="str">
        <f>IF('[1]Capability Requirements'!E257&lt;&gt;"",'[1]Capability Requirements'!E257,"")</f>
        <v>Finance</v>
      </c>
      <c r="F257" t="str">
        <f>IF('[1]Capability Requirements'!F257&lt;&gt;"",'[1]Capability Requirements'!F257,"")</f>
        <v>6.0 Acquire to Retire</v>
      </c>
      <c r="G257" t="str">
        <f>IF('[1]Capability Requirements'!G257&lt;&gt;"",'[1]Capability Requirements'!G257,"")</f>
        <v>A2R-030</v>
      </c>
      <c r="H257" t="str">
        <f>IF('[1]Capability Requirements'!H257&lt;&gt;"",'[1]Capability Requirements'!H257,"")</f>
        <v>A2R-030-010</v>
      </c>
      <c r="I257" t="e">
        <f>IF('[1]Capability Requirements'!I257&lt;&gt;"",'[1]Capability Requirements'!I257,"")</f>
        <v>#N/A</v>
      </c>
      <c r="J257" t="str">
        <f>IF('[1]Capability Requirements'!J257&lt;&gt;"",'[1]Capability Requirements'!J257,"")</f>
        <v>M</v>
      </c>
      <c r="K257" t="str">
        <f>IF('[1]Capability Requirements'!K257&lt;&gt;"",'[1]Capability Requirements'!K257,"")</f>
        <v>Phase 1</v>
      </c>
      <c r="L257" t="str">
        <f>IF('[1]Capability Requirements'!L257&lt;&gt;"",'[1]Capability Requirements'!L257,"")</f>
        <v>Yes</v>
      </c>
      <c r="M257" t="str">
        <f>IF('[1]Capability Requirements'!M257&lt;&gt;"",'[1]Capability Requirements'!M257,"")</f>
        <v>Out of the Box</v>
      </c>
      <c r="N257" s="12" t="str">
        <f>IF('[1]Capability Requirements'!N257&lt;&gt;"",'[1]Capability Requirements'!N257,"")</f>
        <v/>
      </c>
      <c r="O257" t="str">
        <f>IF('[1]Capability Requirements'!P257&lt;&gt;"",'[1]Capability Requirements'!P257,"")</f>
        <v>Not Gap</v>
      </c>
      <c r="P257" s="12">
        <f>'[1]Capability Requirements'!Q257</f>
        <v>0</v>
      </c>
      <c r="Q257" s="91" t="str" cm="1">
        <f t="array" ref="Q257">IF(SUMPRODUCT(--ISNUMBER(SEARCH(";" &amp; C257 &amp; ";", ";" &amp; 'User Stories'!$F$2:$F$507 &amp; ";"))) &gt; 0, "Y", "N")</f>
        <v>Y</v>
      </c>
      <c r="R257" s="11"/>
    </row>
    <row r="258" spans="1:18" ht="32" x14ac:dyDescent="0.2">
      <c r="A258" s="12">
        <f>'[1]Capability Requirements'!A258</f>
        <v>0</v>
      </c>
      <c r="B258" s="12" t="str">
        <f>'[1]Capability Requirements'!B258</f>
        <v>RFT</v>
      </c>
      <c r="C258" t="str">
        <f>IF('[1]Capability Requirements'!C258&lt;&gt;"",'[1]Capability Requirements'!C258,"")</f>
        <v>D.235</v>
      </c>
      <c r="D258" s="12" t="str">
        <f>IF('[1]Capability Requirements'!D258&lt;&gt;"",'[1]Capability Requirements'!D258,"")</f>
        <v>Ability to automate depreciation calculation for a specified time period (e.g. half-monthly, monthly, etc.)</v>
      </c>
      <c r="E258" t="str">
        <f>IF('[1]Capability Requirements'!E258&lt;&gt;"",'[1]Capability Requirements'!E258,"")</f>
        <v>Finance</v>
      </c>
      <c r="F258" t="str">
        <f>IF('[1]Capability Requirements'!F258&lt;&gt;"",'[1]Capability Requirements'!F258,"")</f>
        <v>6.0 Acquire to Retire</v>
      </c>
      <c r="G258" t="str">
        <f>IF('[1]Capability Requirements'!G258&lt;&gt;"",'[1]Capability Requirements'!G258,"")</f>
        <v>A2R-030</v>
      </c>
      <c r="H258" t="str">
        <f>IF('[1]Capability Requirements'!H258&lt;&gt;"",'[1]Capability Requirements'!H258,"")</f>
        <v>A2R-030-010</v>
      </c>
      <c r="I258" t="str">
        <f>IF('[1]Capability Requirements'!I258&lt;&gt;"",'[1]Capability Requirements'!I258,"")</f>
        <v>A2R-030-010</v>
      </c>
      <c r="J258" t="str">
        <f>IF('[1]Capability Requirements'!J258&lt;&gt;"",'[1]Capability Requirements'!J258,"")</f>
        <v>M</v>
      </c>
      <c r="K258" t="str">
        <f>IF('[1]Capability Requirements'!K258&lt;&gt;"",'[1]Capability Requirements'!K258,"")</f>
        <v>Phase 1</v>
      </c>
      <c r="L258" t="str">
        <f>IF('[1]Capability Requirements'!L258&lt;&gt;"",'[1]Capability Requirements'!L258,"")</f>
        <v>Yes</v>
      </c>
      <c r="M258" t="str">
        <f>IF('[1]Capability Requirements'!M258&lt;&gt;"",'[1]Capability Requirements'!M258,"")</f>
        <v>Configuration</v>
      </c>
      <c r="N258" s="12" t="str">
        <f>IF('[1]Capability Requirements'!N258&lt;&gt;"",'[1]Capability Requirements'!N258,"")</f>
        <v/>
      </c>
      <c r="O258" t="str">
        <f>IF('[1]Capability Requirements'!P258&lt;&gt;"",'[1]Capability Requirements'!P258,"")</f>
        <v>Not Gap</v>
      </c>
      <c r="P258" s="12">
        <f>'[1]Capability Requirements'!Q258</f>
        <v>0</v>
      </c>
      <c r="Q258" s="91" t="str" cm="1">
        <f t="array" ref="Q258">IF(SUMPRODUCT(--ISNUMBER(SEARCH(";" &amp; C258 &amp; ";", ";" &amp; 'User Stories'!$F$2:$F$507 &amp; ";"))) &gt; 0, "Y", "N")</f>
        <v>Y</v>
      </c>
      <c r="R258" s="11" t="s">
        <v>6594</v>
      </c>
    </row>
    <row r="259" spans="1:18" ht="32" x14ac:dyDescent="0.2">
      <c r="A259" s="12">
        <f>'[1]Capability Requirements'!A259</f>
        <v>0</v>
      </c>
      <c r="B259" s="12" t="str">
        <f>'[1]Capability Requirements'!B259</f>
        <v>RFT</v>
      </c>
      <c r="C259" t="str">
        <f>IF('[1]Capability Requirements'!C259&lt;&gt;"",'[1]Capability Requirements'!C259,"")</f>
        <v>D.236</v>
      </c>
      <c r="D259" s="12" t="str">
        <f>IF('[1]Capability Requirements'!D259&lt;&gt;"",'[1]Capability Requirements'!D259,"")</f>
        <v>Ability to support multiple classification of asset retirement types, for example, replacement or asset failure</v>
      </c>
      <c r="E259" t="str">
        <f>IF('[1]Capability Requirements'!E259&lt;&gt;"",'[1]Capability Requirements'!E259,"")</f>
        <v>Finance</v>
      </c>
      <c r="F259" t="str">
        <f>IF('[1]Capability Requirements'!F259&lt;&gt;"",'[1]Capability Requirements'!F259,"")</f>
        <v>6.0 Acquire to Retire</v>
      </c>
      <c r="G259" t="str">
        <f>IF('[1]Capability Requirements'!G259&lt;&gt;"",'[1]Capability Requirements'!G259,"")</f>
        <v>A2R-030</v>
      </c>
      <c r="H259" t="str">
        <f>IF('[1]Capability Requirements'!H259&lt;&gt;"",'[1]Capability Requirements'!H259,"")</f>
        <v>A2R-030-040</v>
      </c>
      <c r="I259" t="e">
        <f>IF('[1]Capability Requirements'!I259&lt;&gt;"",'[1]Capability Requirements'!I259,"")</f>
        <v>#N/A</v>
      </c>
      <c r="J259" t="str">
        <f>IF('[1]Capability Requirements'!J259&lt;&gt;"",'[1]Capability Requirements'!J259,"")</f>
        <v>M</v>
      </c>
      <c r="K259" t="str">
        <f>IF('[1]Capability Requirements'!K259&lt;&gt;"",'[1]Capability Requirements'!K259,"")</f>
        <v>Phase 1</v>
      </c>
      <c r="L259" t="str">
        <f>IF('[1]Capability Requirements'!L259&lt;&gt;"",'[1]Capability Requirements'!L259,"")</f>
        <v>Yes</v>
      </c>
      <c r="M259" t="str">
        <f>IF('[1]Capability Requirements'!M259&lt;&gt;"",'[1]Capability Requirements'!M259,"")</f>
        <v>Out of the Box</v>
      </c>
      <c r="N259" s="12" t="str">
        <f>IF('[1]Capability Requirements'!N259&lt;&gt;"",'[1]Capability Requirements'!N259,"")</f>
        <v/>
      </c>
      <c r="O259" t="str">
        <f>IF('[1]Capability Requirements'!P259&lt;&gt;"",'[1]Capability Requirements'!P259,"")</f>
        <v>Not Gap</v>
      </c>
      <c r="P259" s="12">
        <f>'[1]Capability Requirements'!Q259</f>
        <v>0</v>
      </c>
      <c r="Q259" s="91" t="str" cm="1">
        <f t="array" ref="Q259">IF(SUMPRODUCT(--ISNUMBER(SEARCH(";" &amp; C259 &amp; ";", ";" &amp; 'User Stories'!$F$2:$F$507 &amp; ";"))) &gt; 0, "Y", "N")</f>
        <v>Y</v>
      </c>
      <c r="R259" s="11"/>
    </row>
    <row r="260" spans="1:18" ht="16" x14ac:dyDescent="0.2">
      <c r="A260" s="12">
        <f>'[1]Capability Requirements'!A260</f>
        <v>0</v>
      </c>
      <c r="B260" s="12" t="str">
        <f>'[1]Capability Requirements'!B260</f>
        <v>RFT</v>
      </c>
      <c r="C260" t="str">
        <f>IF('[1]Capability Requirements'!C260&lt;&gt;"",'[1]Capability Requirements'!C260,"")</f>
        <v>D.237</v>
      </c>
      <c r="D260" s="12" t="str">
        <f>IF('[1]Capability Requirements'!D260&lt;&gt;"",'[1]Capability Requirements'!D260,"")</f>
        <v>Ability to record proceeds of sale of assets.</v>
      </c>
      <c r="E260" t="str">
        <f>IF('[1]Capability Requirements'!E260&lt;&gt;"",'[1]Capability Requirements'!E260,"")</f>
        <v>Finance</v>
      </c>
      <c r="F260" t="str">
        <f>IF('[1]Capability Requirements'!F260&lt;&gt;"",'[1]Capability Requirements'!F260,"")</f>
        <v>6.0 Acquire to Retire</v>
      </c>
      <c r="G260" t="str">
        <f>IF('[1]Capability Requirements'!G260&lt;&gt;"",'[1]Capability Requirements'!G260,"")</f>
        <v>A2R-030</v>
      </c>
      <c r="H260" t="str">
        <f>IF('[1]Capability Requirements'!H260&lt;&gt;"",'[1]Capability Requirements'!H260,"")</f>
        <v>A2R-030-050</v>
      </c>
      <c r="I260" t="e">
        <f>IF('[1]Capability Requirements'!I260&lt;&gt;"",'[1]Capability Requirements'!I260,"")</f>
        <v>#N/A</v>
      </c>
      <c r="J260" t="str">
        <f>IF('[1]Capability Requirements'!J260&lt;&gt;"",'[1]Capability Requirements'!J260,"")</f>
        <v>M</v>
      </c>
      <c r="K260" t="str">
        <f>IF('[1]Capability Requirements'!K260&lt;&gt;"",'[1]Capability Requirements'!K260,"")</f>
        <v>Phase 1</v>
      </c>
      <c r="L260" t="str">
        <f>IF('[1]Capability Requirements'!L260&lt;&gt;"",'[1]Capability Requirements'!L260,"")</f>
        <v>Yes</v>
      </c>
      <c r="M260" t="str">
        <f>IF('[1]Capability Requirements'!M260&lt;&gt;"",'[1]Capability Requirements'!M260,"")</f>
        <v>Out of the Box</v>
      </c>
      <c r="N260" s="12" t="str">
        <f>IF('[1]Capability Requirements'!N260&lt;&gt;"",'[1]Capability Requirements'!N260,"")</f>
        <v/>
      </c>
      <c r="O260" t="str">
        <f>IF('[1]Capability Requirements'!P260&lt;&gt;"",'[1]Capability Requirements'!P260,"")</f>
        <v>Not Gap</v>
      </c>
      <c r="P260" s="12">
        <f>'[1]Capability Requirements'!Q260</f>
        <v>0</v>
      </c>
      <c r="Q260" s="91" t="str" cm="1">
        <f t="array" ref="Q260">IF(SUMPRODUCT(--ISNUMBER(SEARCH(";" &amp; C260 &amp; ";", ";" &amp; 'User Stories'!$F$2:$F$507 &amp; ";"))) &gt; 0, "Y", "N")</f>
        <v>Y</v>
      </c>
      <c r="R260" s="92"/>
    </row>
    <row r="261" spans="1:18" ht="16" x14ac:dyDescent="0.2">
      <c r="A261" s="12">
        <f>'[1]Capability Requirements'!A261</f>
        <v>0</v>
      </c>
      <c r="B261" s="12" t="str">
        <f>'[1]Capability Requirements'!B261</f>
        <v>RFT</v>
      </c>
      <c r="C261" t="str">
        <f>IF('[1]Capability Requirements'!C261&lt;&gt;"",'[1]Capability Requirements'!C261,"")</f>
        <v>D.238</v>
      </c>
      <c r="D261" s="12" t="str">
        <f>IF('[1]Capability Requirements'!D261&lt;&gt;"",'[1]Capability Requirements'!D261,"")</f>
        <v>Ability to link to a record of asset disposal forms</v>
      </c>
      <c r="E261" t="str">
        <f>IF('[1]Capability Requirements'!E261&lt;&gt;"",'[1]Capability Requirements'!E261,"")</f>
        <v>Finance</v>
      </c>
      <c r="F261" t="str">
        <f>IF('[1]Capability Requirements'!F261&lt;&gt;"",'[1]Capability Requirements'!F261,"")</f>
        <v>6.0 Acquire to Retire</v>
      </c>
      <c r="G261" t="str">
        <f>IF('[1]Capability Requirements'!G261&lt;&gt;"",'[1]Capability Requirements'!G261,"")</f>
        <v>A2R-030</v>
      </c>
      <c r="H261" t="str">
        <f>IF('[1]Capability Requirements'!H261&lt;&gt;"",'[1]Capability Requirements'!H261,"")</f>
        <v>A2R-030-040</v>
      </c>
      <c r="I261" t="str">
        <f>IF('[1]Capability Requirements'!I261&lt;&gt;"",'[1]Capability Requirements'!I261,"")</f>
        <v>A2R-030-040</v>
      </c>
      <c r="J261" t="str">
        <f>IF('[1]Capability Requirements'!J261&lt;&gt;"",'[1]Capability Requirements'!J261,"")</f>
        <v>S</v>
      </c>
      <c r="K261" t="str">
        <f>IF('[1]Capability Requirements'!K261&lt;&gt;"",'[1]Capability Requirements'!K261,"")</f>
        <v>Phase 1</v>
      </c>
      <c r="L261" t="str">
        <f>IF('[1]Capability Requirements'!L261&lt;&gt;"",'[1]Capability Requirements'!L261,"")</f>
        <v>Yes</v>
      </c>
      <c r="M261" t="str">
        <f>IF('[1]Capability Requirements'!M261&lt;&gt;"",'[1]Capability Requirements'!M261,"")</f>
        <v>Configuration</v>
      </c>
      <c r="N261" s="12" t="str">
        <f>IF('[1]Capability Requirements'!N261&lt;&gt;"",'[1]Capability Requirements'!N261,"")</f>
        <v/>
      </c>
      <c r="O261" t="str">
        <f>IF('[1]Capability Requirements'!P261&lt;&gt;"",'[1]Capability Requirements'!P261,"")</f>
        <v>Not Gap</v>
      </c>
      <c r="P261" s="12">
        <f>'[1]Capability Requirements'!Q261</f>
        <v>0</v>
      </c>
      <c r="Q261" s="91" t="str" cm="1">
        <f t="array" ref="Q261">IF(SUMPRODUCT(--ISNUMBER(SEARCH(";" &amp; C261 &amp; ";", ";" &amp; 'User Stories'!$F$2:$F$507 &amp; ";"))) &gt; 0, "Y", "N")</f>
        <v>Y</v>
      </c>
      <c r="R261" s="92" t="s">
        <v>6592</v>
      </c>
    </row>
    <row r="262" spans="1:18" ht="96" x14ac:dyDescent="0.2">
      <c r="A262" s="12">
        <f>'[1]Capability Requirements'!A262</f>
        <v>0</v>
      </c>
      <c r="B262" s="12" t="str">
        <f>'[1]Capability Requirements'!B262</f>
        <v>RFT</v>
      </c>
      <c r="C262" t="str">
        <f>IF('[1]Capability Requirements'!C262&lt;&gt;"",'[1]Capability Requirements'!C262,"")</f>
        <v>D.239</v>
      </c>
      <c r="D262" s="12" t="str">
        <f>IF('[1]Capability Requirements'!D262&lt;&gt;"",'[1]Capability Requirements'!D262,"")</f>
        <v>Ability to apply adjustments/impairments/retirement  on assets (for example, enhancement to capitalise costs as an upgrade, split asset in two and cost adjustment) either as in bulk or by individual asset.</v>
      </c>
      <c r="E262" t="str">
        <f>IF('[1]Capability Requirements'!E262&lt;&gt;"",'[1]Capability Requirements'!E262,"")</f>
        <v>Finance</v>
      </c>
      <c r="F262" t="str">
        <f>IF('[1]Capability Requirements'!F262&lt;&gt;"",'[1]Capability Requirements'!F262,"")</f>
        <v>6.0 Acquire to Retire</v>
      </c>
      <c r="G262" t="str">
        <f>IF('[1]Capability Requirements'!G262&lt;&gt;"",'[1]Capability Requirements'!G262,"")</f>
        <v>A2R-020</v>
      </c>
      <c r="H262" t="str">
        <f>IF('[1]Capability Requirements'!H262&lt;&gt;"",'[1]Capability Requirements'!H262,"")</f>
        <v>A2R-020-010</v>
      </c>
      <c r="I262" t="str">
        <f>IF('[1]Capability Requirements'!I262&lt;&gt;"",'[1]Capability Requirements'!I262,"")</f>
        <v>A2R-020-010</v>
      </c>
      <c r="J262" t="str">
        <f>IF('[1]Capability Requirements'!J262&lt;&gt;"",'[1]Capability Requirements'!J262,"")</f>
        <v>M</v>
      </c>
      <c r="K262" t="str">
        <f>IF('[1]Capability Requirements'!K262&lt;&gt;"",'[1]Capability Requirements'!K262,"")</f>
        <v>Phase 1</v>
      </c>
      <c r="L262" t="str">
        <f>IF('[1]Capability Requirements'!L262&lt;&gt;"",'[1]Capability Requirements'!L262,"")</f>
        <v>No - Gap</v>
      </c>
      <c r="M262" t="str">
        <f>IF('[1]Capability Requirements'!M262&lt;&gt;"",'[1]Capability Requirements'!M262,"")</f>
        <v>Other workaround</v>
      </c>
      <c r="N262" s="12" t="str">
        <f>IF('[1]Capability Requirements'!N262&lt;&gt;"",'[1]Capability Requirements'!N262,"")</f>
        <v>There is innate ability to apply adjustments on assets (including asset adjustments, revaluations etc.). There is also an ability to share costs across dimensions - such as cost centers.
BUT There is no native Workday ability to "split" assets in to 2 or more once they have been registered</v>
      </c>
      <c r="O262" t="b">
        <f>IF('[1]Capability Requirements'!P262&lt;&gt;"",'[1]Capability Requirements'!P262,"")</f>
        <v>0</v>
      </c>
      <c r="P262" s="12">
        <f>'[1]Capability Requirements'!Q262</f>
        <v>0</v>
      </c>
      <c r="Q262" s="91" t="str" cm="1">
        <f t="array" ref="Q262">IF(SUMPRODUCT(--ISNUMBER(SEARCH(";" &amp; C262 &amp; ";", ";" &amp; 'User Stories'!$F$2:$F$507 &amp; ";"))) &gt; 0, "Y", "N")</f>
        <v>Y</v>
      </c>
      <c r="R262" s="11"/>
    </row>
    <row r="263" spans="1:18" ht="16" x14ac:dyDescent="0.2">
      <c r="A263" s="12">
        <f>'[1]Capability Requirements'!A263</f>
        <v>0</v>
      </c>
      <c r="B263" s="12" t="str">
        <f>'[1]Capability Requirements'!B263</f>
        <v>RFT</v>
      </c>
      <c r="C263" t="str">
        <f>IF('[1]Capability Requirements'!C263&lt;&gt;"",'[1]Capability Requirements'!C263,"")</f>
        <v>D.240</v>
      </c>
      <c r="D263" s="12" t="str">
        <f>IF('[1]Capability Requirements'!D263&lt;&gt;"",'[1]Capability Requirements'!D263,"")</f>
        <v>Ability to integrate approval flows for the disposal of an asset</v>
      </c>
      <c r="E263" t="str">
        <f>IF('[1]Capability Requirements'!E263&lt;&gt;"",'[1]Capability Requirements'!E263,"")</f>
        <v>Finance</v>
      </c>
      <c r="F263" t="str">
        <f>IF('[1]Capability Requirements'!F263&lt;&gt;"",'[1]Capability Requirements'!F263,"")</f>
        <v>6.0 Acquire to Retire</v>
      </c>
      <c r="G263" t="str">
        <f>IF('[1]Capability Requirements'!G263&lt;&gt;"",'[1]Capability Requirements'!G263,"")</f>
        <v/>
      </c>
      <c r="H263" t="str">
        <f>IF('[1]Capability Requirements'!H263&lt;&gt;"",'[1]Capability Requirements'!H263,"")</f>
        <v/>
      </c>
      <c r="I263" t="str">
        <f>IF('[1]Capability Requirements'!I263&lt;&gt;"",'[1]Capability Requirements'!I263,"")</f>
        <v/>
      </c>
      <c r="J263" t="str">
        <f>IF('[1]Capability Requirements'!J263&lt;&gt;"",'[1]Capability Requirements'!J263,"")</f>
        <v>M</v>
      </c>
      <c r="K263" t="str">
        <f>IF('[1]Capability Requirements'!K263&lt;&gt;"",'[1]Capability Requirements'!K263,"")</f>
        <v>Phase 1</v>
      </c>
      <c r="L263" t="str">
        <f>IF('[1]Capability Requirements'!L263&lt;&gt;"",'[1]Capability Requirements'!L263,"")</f>
        <v>Out Of Scope</v>
      </c>
      <c r="M263" t="str">
        <f>IF('[1]Capability Requirements'!M263&lt;&gt;"",'[1]Capability Requirements'!M263,"")</f>
        <v/>
      </c>
      <c r="N263" s="12" t="str">
        <f>IF('[1]Capability Requirements'!N263&lt;&gt;"",'[1]Capability Requirements'!N263,"")</f>
        <v>Approvals to be in SNOW (as well as Workday)</v>
      </c>
      <c r="O263" t="str">
        <f>IF('[1]Capability Requirements'!P263&lt;&gt;"",'[1]Capability Requirements'!P263,"")</f>
        <v>Not Gap</v>
      </c>
      <c r="P263" s="12">
        <f>'[1]Capability Requirements'!Q263</f>
        <v>0</v>
      </c>
      <c r="Q263" s="91" t="str" cm="1">
        <f t="array" ref="Q263">IF(SUMPRODUCT(--ISNUMBER(SEARCH(";" &amp; C263 &amp; ";", ";" &amp; 'User Stories'!$F$2:$F$507 &amp; ";"))) &gt; 0, "Y", "N")</f>
        <v>Y</v>
      </c>
      <c r="R263" s="92" t="s">
        <v>6592</v>
      </c>
    </row>
    <row r="264" spans="1:18" ht="16" x14ac:dyDescent="0.2">
      <c r="A264" s="12">
        <f>'[1]Capability Requirements'!A264</f>
        <v>0</v>
      </c>
      <c r="B264" s="12" t="str">
        <f>'[1]Capability Requirements'!B264</f>
        <v>RFT</v>
      </c>
      <c r="C264" t="str">
        <f>IF('[1]Capability Requirements'!C264&lt;&gt;"",'[1]Capability Requirements'!C264,"")</f>
        <v>D.241</v>
      </c>
      <c r="D264" s="12" t="str">
        <f>IF('[1]Capability Requirements'!D264&lt;&gt;"",'[1]Capability Requirements'!D264,"")</f>
        <v>Ability to perform a bulk retirement capability</v>
      </c>
      <c r="E264" t="str">
        <f>IF('[1]Capability Requirements'!E264&lt;&gt;"",'[1]Capability Requirements'!E264,"")</f>
        <v>Finance</v>
      </c>
      <c r="F264" t="str">
        <f>IF('[1]Capability Requirements'!F264&lt;&gt;"",'[1]Capability Requirements'!F264,"")</f>
        <v>6.0 Acquire to Retire</v>
      </c>
      <c r="G264" t="str">
        <f>IF('[1]Capability Requirements'!G264&lt;&gt;"",'[1]Capability Requirements'!G264,"")</f>
        <v>A2R-030</v>
      </c>
      <c r="H264" t="str">
        <f>IF('[1]Capability Requirements'!H264&lt;&gt;"",'[1]Capability Requirements'!H264,"")</f>
        <v>A2R-030-040</v>
      </c>
      <c r="I264" t="str">
        <f>IF('[1]Capability Requirements'!I264&lt;&gt;"",'[1]Capability Requirements'!I264,"")</f>
        <v>A2R-030-040</v>
      </c>
      <c r="J264" t="str">
        <f>IF('[1]Capability Requirements'!J264&lt;&gt;"",'[1]Capability Requirements'!J264,"")</f>
        <v>M</v>
      </c>
      <c r="K264" t="str">
        <f>IF('[1]Capability Requirements'!K264&lt;&gt;"",'[1]Capability Requirements'!K264,"")</f>
        <v>Phase 1</v>
      </c>
      <c r="L264" t="str">
        <f>IF('[1]Capability Requirements'!L264&lt;&gt;"",'[1]Capability Requirements'!L264,"")</f>
        <v>Yes</v>
      </c>
      <c r="M264" t="str">
        <f>IF('[1]Capability Requirements'!M264&lt;&gt;"",'[1]Capability Requirements'!M264,"")</f>
        <v>Out of the Box</v>
      </c>
      <c r="N264" s="12" t="str">
        <f>IF('[1]Capability Requirements'!N264&lt;&gt;"",'[1]Capability Requirements'!N264,"")</f>
        <v/>
      </c>
      <c r="O264" t="str">
        <f>IF('[1]Capability Requirements'!P264&lt;&gt;"",'[1]Capability Requirements'!P264,"")</f>
        <v>Not Gap</v>
      </c>
      <c r="P264" s="12">
        <f>'[1]Capability Requirements'!Q264</f>
        <v>0</v>
      </c>
      <c r="Q264" s="91" t="str" cm="1">
        <f t="array" ref="Q264">IF(SUMPRODUCT(--ISNUMBER(SEARCH(";" &amp; C264 &amp; ";", ";" &amp; 'User Stories'!$F$2:$F$507 &amp; ";"))) &gt; 0, "Y", "N")</f>
        <v>Y</v>
      </c>
      <c r="R264" s="96" t="s">
        <v>6595</v>
      </c>
    </row>
    <row r="265" spans="1:18" ht="16" x14ac:dyDescent="0.2">
      <c r="A265" s="12">
        <f>'[1]Capability Requirements'!A265</f>
        <v>0</v>
      </c>
      <c r="B265" s="12" t="str">
        <f>'[1]Capability Requirements'!B265</f>
        <v>RFT</v>
      </c>
      <c r="C265" t="str">
        <f>IF('[1]Capability Requirements'!C265&lt;&gt;"",'[1]Capability Requirements'!C265,"")</f>
        <v>D.242</v>
      </c>
      <c r="D265" s="12" t="str">
        <f>IF('[1]Capability Requirements'!D265&lt;&gt;"",'[1]Capability Requirements'!D265,"")</f>
        <v>Ability to record asset sales and disposals in the subledger</v>
      </c>
      <c r="E265" t="str">
        <f>IF('[1]Capability Requirements'!E265&lt;&gt;"",'[1]Capability Requirements'!E265,"")</f>
        <v>Finance</v>
      </c>
      <c r="F265" t="str">
        <f>IF('[1]Capability Requirements'!F265&lt;&gt;"",'[1]Capability Requirements'!F265,"")</f>
        <v>6.0 Acquire to Retire</v>
      </c>
      <c r="G265" t="str">
        <f>IF('[1]Capability Requirements'!G265&lt;&gt;"",'[1]Capability Requirements'!G265,"")</f>
        <v>A2R-030</v>
      </c>
      <c r="H265" t="str">
        <f>IF('[1]Capability Requirements'!H265&lt;&gt;"",'[1]Capability Requirements'!H265,"")</f>
        <v>A2R-030-040</v>
      </c>
      <c r="I265" t="e">
        <f>IF('[1]Capability Requirements'!I265&lt;&gt;"",'[1]Capability Requirements'!I265,"")</f>
        <v>#N/A</v>
      </c>
      <c r="J265" t="str">
        <f>IF('[1]Capability Requirements'!J265&lt;&gt;"",'[1]Capability Requirements'!J265,"")</f>
        <v>S</v>
      </c>
      <c r="K265" t="str">
        <f>IF('[1]Capability Requirements'!K265&lt;&gt;"",'[1]Capability Requirements'!K265,"")</f>
        <v>Phase 1</v>
      </c>
      <c r="L265" t="str">
        <f>IF('[1]Capability Requirements'!L265&lt;&gt;"",'[1]Capability Requirements'!L265,"")</f>
        <v>Yes</v>
      </c>
      <c r="M265" t="str">
        <f>IF('[1]Capability Requirements'!M265&lt;&gt;"",'[1]Capability Requirements'!M265,"")</f>
        <v>Out of the Box</v>
      </c>
      <c r="N265" s="12" t="str">
        <f>IF('[1]Capability Requirements'!N265&lt;&gt;"",'[1]Capability Requirements'!N265,"")</f>
        <v/>
      </c>
      <c r="O265" t="str">
        <f>IF('[1]Capability Requirements'!P265&lt;&gt;"",'[1]Capability Requirements'!P265,"")</f>
        <v>Not Gap</v>
      </c>
      <c r="P265" s="12">
        <f>'[1]Capability Requirements'!Q265</f>
        <v>0</v>
      </c>
      <c r="Q265" s="91" t="str" cm="1">
        <f t="array" ref="Q265">IF(SUMPRODUCT(--ISNUMBER(SEARCH(";" &amp; C265 &amp; ";", ";" &amp; 'User Stories'!$F$2:$F$507 &amp; ";"))) &gt; 0, "Y", "N")</f>
        <v>Y</v>
      </c>
      <c r="R265" s="11"/>
    </row>
    <row r="266" spans="1:18" ht="16" x14ac:dyDescent="0.2">
      <c r="A266" s="12">
        <f>'[1]Capability Requirements'!A266</f>
        <v>0</v>
      </c>
      <c r="B266" s="12" t="str">
        <f>'[1]Capability Requirements'!B266</f>
        <v>RFT</v>
      </c>
      <c r="C266" t="str">
        <f>IF('[1]Capability Requirements'!C266&lt;&gt;"",'[1]Capability Requirements'!C266,"")</f>
        <v>D.243</v>
      </c>
      <c r="D266" s="12" t="str">
        <f>IF('[1]Capability Requirements'!D266&lt;&gt;"",'[1]Capability Requirements'!D266,"")</f>
        <v>Ability to support multiple revaluation methods, of fair value and current replacement cost.</v>
      </c>
      <c r="E266" t="str">
        <f>IF('[1]Capability Requirements'!E266&lt;&gt;"",'[1]Capability Requirements'!E266,"")</f>
        <v>Finance</v>
      </c>
      <c r="F266" t="str">
        <f>IF('[1]Capability Requirements'!F266&lt;&gt;"",'[1]Capability Requirements'!F266,"")</f>
        <v>6.0 Acquire to Retire</v>
      </c>
      <c r="G266" t="str">
        <f>IF('[1]Capability Requirements'!G266&lt;&gt;"",'[1]Capability Requirements'!G266,"")</f>
        <v>A2R-030</v>
      </c>
      <c r="H266" t="str">
        <f>IF('[1]Capability Requirements'!H266&lt;&gt;"",'[1]Capability Requirements'!H266,"")</f>
        <v>A2R-030-060</v>
      </c>
      <c r="I266" t="e">
        <f>IF('[1]Capability Requirements'!I266&lt;&gt;"",'[1]Capability Requirements'!I266,"")</f>
        <v>#N/A</v>
      </c>
      <c r="J266" t="str">
        <f>IF('[1]Capability Requirements'!J266&lt;&gt;"",'[1]Capability Requirements'!J266,"")</f>
        <v>M</v>
      </c>
      <c r="K266" t="str">
        <f>IF('[1]Capability Requirements'!K266&lt;&gt;"",'[1]Capability Requirements'!K266,"")</f>
        <v>Phase 1</v>
      </c>
      <c r="L266" t="str">
        <f>IF('[1]Capability Requirements'!L266&lt;&gt;"",'[1]Capability Requirements'!L266,"")</f>
        <v>Yes</v>
      </c>
      <c r="M266" t="str">
        <f>IF('[1]Capability Requirements'!M266&lt;&gt;"",'[1]Capability Requirements'!M266,"")</f>
        <v>Out of the Box</v>
      </c>
      <c r="N266" s="12" t="str">
        <f>IF('[1]Capability Requirements'!N266&lt;&gt;"",'[1]Capability Requirements'!N266,"")</f>
        <v/>
      </c>
      <c r="O266" t="str">
        <f>IF('[1]Capability Requirements'!P266&lt;&gt;"",'[1]Capability Requirements'!P266,"")</f>
        <v>Not Gap</v>
      </c>
      <c r="P266" s="12">
        <f>'[1]Capability Requirements'!Q266</f>
        <v>0</v>
      </c>
      <c r="Q266" s="91" t="str" cm="1">
        <f t="array" ref="Q266">IF(SUMPRODUCT(--ISNUMBER(SEARCH(";" &amp; C266 &amp; ";", ";" &amp; 'User Stories'!$F$2:$F$507 &amp; ";"))) &gt; 0, "Y", "N")</f>
        <v>Y</v>
      </c>
      <c r="R266" s="11"/>
    </row>
    <row r="267" spans="1:18" ht="16" x14ac:dyDescent="0.2">
      <c r="A267" s="12">
        <f>'[1]Capability Requirements'!A267</f>
        <v>0</v>
      </c>
      <c r="B267" s="12" t="str">
        <f>'[1]Capability Requirements'!B267</f>
        <v>RFT</v>
      </c>
      <c r="C267" t="str">
        <f>IF('[1]Capability Requirements'!C267&lt;&gt;"",'[1]Capability Requirements'!C267,"")</f>
        <v>D.244</v>
      </c>
      <c r="D267" s="12" t="str">
        <f>IF('[1]Capability Requirements'!D267&lt;&gt;"",'[1]Capability Requirements'!D267,"")</f>
        <v>Ability to record impairment values</v>
      </c>
      <c r="E267" t="str">
        <f>IF('[1]Capability Requirements'!E267&lt;&gt;"",'[1]Capability Requirements'!E267,"")</f>
        <v>Finance</v>
      </c>
      <c r="F267" t="str">
        <f>IF('[1]Capability Requirements'!F267&lt;&gt;"",'[1]Capability Requirements'!F267,"")</f>
        <v>6.0 Acquire to Retire</v>
      </c>
      <c r="G267" t="str">
        <f>IF('[1]Capability Requirements'!G267&lt;&gt;"",'[1]Capability Requirements'!G267,"")</f>
        <v>A2R-030</v>
      </c>
      <c r="H267" t="str">
        <f>IF('[1]Capability Requirements'!H267&lt;&gt;"",'[1]Capability Requirements'!H267,"")</f>
        <v>A2R-030-070</v>
      </c>
      <c r="I267" t="e">
        <f>IF('[1]Capability Requirements'!I267&lt;&gt;"",'[1]Capability Requirements'!I267,"")</f>
        <v>#N/A</v>
      </c>
      <c r="J267" t="str">
        <f>IF('[1]Capability Requirements'!J267&lt;&gt;"",'[1]Capability Requirements'!J267,"")</f>
        <v>M</v>
      </c>
      <c r="K267" t="str">
        <f>IF('[1]Capability Requirements'!K267&lt;&gt;"",'[1]Capability Requirements'!K267,"")</f>
        <v>Phase 1</v>
      </c>
      <c r="L267" t="str">
        <f>IF('[1]Capability Requirements'!L267&lt;&gt;"",'[1]Capability Requirements'!L267,"")</f>
        <v>Yes</v>
      </c>
      <c r="M267" t="str">
        <f>IF('[1]Capability Requirements'!M267&lt;&gt;"",'[1]Capability Requirements'!M267,"")</f>
        <v>Out of the Box</v>
      </c>
      <c r="N267" s="12" t="str">
        <f>IF('[1]Capability Requirements'!N267&lt;&gt;"",'[1]Capability Requirements'!N267,"")</f>
        <v/>
      </c>
      <c r="O267" t="str">
        <f>IF('[1]Capability Requirements'!P267&lt;&gt;"",'[1]Capability Requirements'!P267,"")</f>
        <v>Not Gap</v>
      </c>
      <c r="P267" s="12">
        <f>'[1]Capability Requirements'!Q267</f>
        <v>0</v>
      </c>
      <c r="Q267" s="91" t="str" cm="1">
        <f t="array" ref="Q267">IF(SUMPRODUCT(--ISNUMBER(SEARCH(";" &amp; C267 &amp; ";", ";" &amp; 'User Stories'!$F$2:$F$507 &amp; ";"))) &gt; 0, "Y", "N")</f>
        <v>Y</v>
      </c>
      <c r="R267" s="11"/>
    </row>
    <row r="268" spans="1:18" ht="48" x14ac:dyDescent="0.2">
      <c r="A268" s="12">
        <f>'[1]Capability Requirements'!A268</f>
        <v>0</v>
      </c>
      <c r="B268" s="12" t="str">
        <f>'[1]Capability Requirements'!B268</f>
        <v>RFT</v>
      </c>
      <c r="C268" t="str">
        <f>IF('[1]Capability Requirements'!C268&lt;&gt;"",'[1]Capability Requirements'!C268,"")</f>
        <v>D.245</v>
      </c>
      <c r="D268" s="12" t="str">
        <f>IF('[1]Capability Requirements'!D268&lt;&gt;"",'[1]Capability Requirements'!D268,"")</f>
        <v>Ability to perform bulk stocktake adjustments</v>
      </c>
      <c r="E268" t="str">
        <f>IF('[1]Capability Requirements'!E268&lt;&gt;"",'[1]Capability Requirements'!E268,"")</f>
        <v>Finance</v>
      </c>
      <c r="F268" t="str">
        <f>IF('[1]Capability Requirements'!F268&lt;&gt;"",'[1]Capability Requirements'!F268,"")</f>
        <v>6.0 Acquire to Retire</v>
      </c>
      <c r="G268" t="str">
        <f>IF('[1]Capability Requirements'!G268&lt;&gt;"",'[1]Capability Requirements'!G268,"")</f>
        <v>A2R-030</v>
      </c>
      <c r="H268" t="str">
        <f>IF('[1]Capability Requirements'!H268&lt;&gt;"",'[1]Capability Requirements'!H268,"")</f>
        <v>A2R-030-090</v>
      </c>
      <c r="I268" t="str">
        <f>IF('[1]Capability Requirements'!I268&lt;&gt;"",'[1]Capability Requirements'!I268,"")</f>
        <v>A2R-030-090</v>
      </c>
      <c r="J268" t="str">
        <f>IF('[1]Capability Requirements'!J268&lt;&gt;"",'[1]Capability Requirements'!J268,"")</f>
        <v>S</v>
      </c>
      <c r="K268" t="str">
        <f>IF('[1]Capability Requirements'!K268&lt;&gt;"",'[1]Capability Requirements'!K268,"")</f>
        <v>Phase 1</v>
      </c>
      <c r="L268" t="str">
        <f>IF('[1]Capability Requirements'!L268&lt;&gt;"",'[1]Capability Requirements'!L268,"")</f>
        <v>Yes</v>
      </c>
      <c r="M268" t="str">
        <f>IF('[1]Capability Requirements'!M268&lt;&gt;"",'[1]Capability Requirements'!M268,"")</f>
        <v>Configuration</v>
      </c>
      <c r="N268" s="12" t="str">
        <f>IF('[1]Capability Requirements'!N268&lt;&gt;"",'[1]Capability Requirements'!N268,"")</f>
        <v>EIB's can be used to mass perform asset adjustments. Noting that these adjustments will need to be performed in shared groups (i.e. Asset Transfer EIB, Asset Impairment EIB etc.)</v>
      </c>
      <c r="O268" t="str">
        <f>IF('[1]Capability Requirements'!P268&lt;&gt;"",'[1]Capability Requirements'!P268,"")</f>
        <v>Not Gap</v>
      </c>
      <c r="P268" s="12">
        <f>'[1]Capability Requirements'!Q268</f>
        <v>0</v>
      </c>
      <c r="Q268" s="91" t="str" cm="1">
        <f t="array" ref="Q268">IF(SUMPRODUCT(--ISNUMBER(SEARCH(";" &amp; C268 &amp; ";", ";" &amp; 'User Stories'!$F$2:$F$507 &amp; ";"))) &gt; 0, "Y", "N")</f>
        <v>Y</v>
      </c>
      <c r="R268" s="96" t="s">
        <v>6595</v>
      </c>
    </row>
    <row r="269" spans="1:18" ht="32" x14ac:dyDescent="0.2">
      <c r="A269" s="12">
        <f>'[1]Capability Requirements'!A269</f>
        <v>0</v>
      </c>
      <c r="B269" s="12" t="str">
        <f>'[1]Capability Requirements'!B269</f>
        <v>RFT</v>
      </c>
      <c r="C269" t="str">
        <f>IF('[1]Capability Requirements'!C269&lt;&gt;"",'[1]Capability Requirements'!C269,"")</f>
        <v>D.246</v>
      </c>
      <c r="D269" s="12" t="str">
        <f>IF('[1]Capability Requirements'!D269&lt;&gt;"",'[1]Capability Requirements'!D269,"")</f>
        <v>Ability to post adjusting entries to the general ledger for asset transfers, revaluations, and capital accruals</v>
      </c>
      <c r="E269" t="str">
        <f>IF('[1]Capability Requirements'!E269&lt;&gt;"",'[1]Capability Requirements'!E269,"")</f>
        <v>Finance</v>
      </c>
      <c r="F269" t="str">
        <f>IF('[1]Capability Requirements'!F269&lt;&gt;"",'[1]Capability Requirements'!F269,"")</f>
        <v>6.0 Acquire to Retire</v>
      </c>
      <c r="G269" t="str">
        <f>IF('[1]Capability Requirements'!G269&lt;&gt;"",'[1]Capability Requirements'!G269,"")</f>
        <v>A2R-030</v>
      </c>
      <c r="H269" t="str">
        <f>IF('[1]Capability Requirements'!H269&lt;&gt;"",'[1]Capability Requirements'!H269,"")</f>
        <v>A2R-030-080</v>
      </c>
      <c r="I269" t="str">
        <f>IF('[1]Capability Requirements'!I269&lt;&gt;"",'[1]Capability Requirements'!I269,"")</f>
        <v>A2R-030-080</v>
      </c>
      <c r="J269" t="str">
        <f>IF('[1]Capability Requirements'!J269&lt;&gt;"",'[1]Capability Requirements'!J269,"")</f>
        <v>M</v>
      </c>
      <c r="K269" t="str">
        <f>IF('[1]Capability Requirements'!K269&lt;&gt;"",'[1]Capability Requirements'!K269,"")</f>
        <v>Phase 1</v>
      </c>
      <c r="L269" t="str">
        <f>IF('[1]Capability Requirements'!L269&lt;&gt;"",'[1]Capability Requirements'!L269,"")</f>
        <v>Yes</v>
      </c>
      <c r="M269" t="str">
        <f>IF('[1]Capability Requirements'!M269&lt;&gt;"",'[1]Capability Requirements'!M269,"")</f>
        <v>Out of the Box</v>
      </c>
      <c r="N269" s="12" t="str">
        <f>IF('[1]Capability Requirements'!N269&lt;&gt;"",'[1]Capability Requirements'!N269,"")</f>
        <v/>
      </c>
      <c r="O269" t="str">
        <f>IF('[1]Capability Requirements'!P269&lt;&gt;"",'[1]Capability Requirements'!P269,"")</f>
        <v>Not Gap</v>
      </c>
      <c r="P269" s="12">
        <f>'[1]Capability Requirements'!Q269</f>
        <v>0</v>
      </c>
      <c r="Q269" s="91" t="str" cm="1">
        <f t="array" ref="Q269">IF(SUMPRODUCT(--ISNUMBER(SEARCH(";" &amp; C269 &amp; ";", ";" &amp; 'User Stories'!$F$2:$F$507 &amp; ";"))) &gt; 0, "Y", "N")</f>
        <v>Y</v>
      </c>
      <c r="R269" s="11" t="s">
        <v>6596</v>
      </c>
    </row>
    <row r="270" spans="1:18" ht="32" x14ac:dyDescent="0.2">
      <c r="A270" s="12">
        <f>'[1]Capability Requirements'!A270</f>
        <v>0</v>
      </c>
      <c r="B270" s="12" t="str">
        <f>'[1]Capability Requirements'!B270</f>
        <v>RFT</v>
      </c>
      <c r="C270" t="str">
        <f>IF('[1]Capability Requirements'!C270&lt;&gt;"",'[1]Capability Requirements'!C270,"")</f>
        <v>D.247</v>
      </c>
      <c r="D270" s="12" t="str">
        <f>IF('[1]Capability Requirements'!D270&lt;&gt;"",'[1]Capability Requirements'!D270,"")</f>
        <v xml:space="preserve">Ability to perform mass transfers of assets between organisation units (i.e. moving assets from one faculty to another) </v>
      </c>
      <c r="E270" t="str">
        <f>IF('[1]Capability Requirements'!E270&lt;&gt;"",'[1]Capability Requirements'!E270,"")</f>
        <v>Finance</v>
      </c>
      <c r="F270" t="str">
        <f>IF('[1]Capability Requirements'!F270&lt;&gt;"",'[1]Capability Requirements'!F270,"")</f>
        <v>6.0 Acquire to Retire</v>
      </c>
      <c r="G270" t="str">
        <f>IF('[1]Capability Requirements'!G270&lt;&gt;"",'[1]Capability Requirements'!G270,"")</f>
        <v>A2R-030</v>
      </c>
      <c r="H270" t="str">
        <f>IF('[1]Capability Requirements'!H270&lt;&gt;"",'[1]Capability Requirements'!H270,"")</f>
        <v>A2R-030-090</v>
      </c>
      <c r="I270" t="str">
        <f>IF('[1]Capability Requirements'!I270&lt;&gt;"",'[1]Capability Requirements'!I270,"")</f>
        <v>A2R-030-090</v>
      </c>
      <c r="J270" t="str">
        <f>IF('[1]Capability Requirements'!J270&lt;&gt;"",'[1]Capability Requirements'!J270,"")</f>
        <v>M</v>
      </c>
      <c r="K270" t="str">
        <f>IF('[1]Capability Requirements'!K270&lt;&gt;"",'[1]Capability Requirements'!K270,"")</f>
        <v>Phase 1</v>
      </c>
      <c r="L270" t="str">
        <f>IF('[1]Capability Requirements'!L270&lt;&gt;"",'[1]Capability Requirements'!L270,"")</f>
        <v>Yes</v>
      </c>
      <c r="M270" t="str">
        <f>IF('[1]Capability Requirements'!M270&lt;&gt;"",'[1]Capability Requirements'!M270,"")</f>
        <v>Out of the Box</v>
      </c>
      <c r="N270" s="12" t="str">
        <f>IF('[1]Capability Requirements'!N270&lt;&gt;"",'[1]Capability Requirements'!N270,"")</f>
        <v/>
      </c>
      <c r="O270" t="str">
        <f>IF('[1]Capability Requirements'!P270&lt;&gt;"",'[1]Capability Requirements'!P270,"")</f>
        <v>Not Gap</v>
      </c>
      <c r="P270" s="12">
        <f>'[1]Capability Requirements'!Q270</f>
        <v>0</v>
      </c>
      <c r="Q270" s="91" t="str" cm="1">
        <f t="array" ref="Q270">IF(SUMPRODUCT(--ISNUMBER(SEARCH(";" &amp; C270 &amp; ";", ";" &amp; 'User Stories'!$F$2:$F$507 &amp; ";"))) &gt; 0, "Y", "N")</f>
        <v>Y</v>
      </c>
      <c r="R270" s="96" t="s">
        <v>6595</v>
      </c>
    </row>
    <row r="271" spans="1:18" ht="32" x14ac:dyDescent="0.2">
      <c r="A271" s="12">
        <f>'[1]Capability Requirements'!A271</f>
        <v>0</v>
      </c>
      <c r="B271" s="12" t="str">
        <f>'[1]Capability Requirements'!B271</f>
        <v>RFT</v>
      </c>
      <c r="C271" t="str">
        <f>IF('[1]Capability Requirements'!C271&lt;&gt;"",'[1]Capability Requirements'!C271,"")</f>
        <v>D.248</v>
      </c>
      <c r="D271" s="12" t="str">
        <f>IF('[1]Capability Requirements'!D271&lt;&gt;"",'[1]Capability Requirements'!D271,"")</f>
        <v>Ability to transfer assets to different organisation units and transfer across remaining depreciation expense</v>
      </c>
      <c r="E271" t="str">
        <f>IF('[1]Capability Requirements'!E271&lt;&gt;"",'[1]Capability Requirements'!E271,"")</f>
        <v>Finance</v>
      </c>
      <c r="F271" t="str">
        <f>IF('[1]Capability Requirements'!F271&lt;&gt;"",'[1]Capability Requirements'!F271,"")</f>
        <v>6.0 Acquire to Retire</v>
      </c>
      <c r="G271" t="str">
        <f>IF('[1]Capability Requirements'!G271&lt;&gt;"",'[1]Capability Requirements'!G271,"")</f>
        <v>A2R-030</v>
      </c>
      <c r="H271" t="str">
        <f>IF('[1]Capability Requirements'!H271&lt;&gt;"",'[1]Capability Requirements'!H271,"")</f>
        <v>A2R-030-090</v>
      </c>
      <c r="I271" t="e">
        <f>IF('[1]Capability Requirements'!I271&lt;&gt;"",'[1]Capability Requirements'!I271,"")</f>
        <v>#N/A</v>
      </c>
      <c r="J271" t="str">
        <f>IF('[1]Capability Requirements'!J271&lt;&gt;"",'[1]Capability Requirements'!J271,"")</f>
        <v>M</v>
      </c>
      <c r="K271" t="str">
        <f>IF('[1]Capability Requirements'!K271&lt;&gt;"",'[1]Capability Requirements'!K271,"")</f>
        <v>Phase 1</v>
      </c>
      <c r="L271" t="str">
        <f>IF('[1]Capability Requirements'!L271&lt;&gt;"",'[1]Capability Requirements'!L271,"")</f>
        <v>Yes</v>
      </c>
      <c r="M271" t="str">
        <f>IF('[1]Capability Requirements'!M271&lt;&gt;"",'[1]Capability Requirements'!M271,"")</f>
        <v>Out of the Box</v>
      </c>
      <c r="N271" s="12" t="str">
        <f>IF('[1]Capability Requirements'!N271&lt;&gt;"",'[1]Capability Requirements'!N271,"")</f>
        <v/>
      </c>
      <c r="O271" t="str">
        <f>IF('[1]Capability Requirements'!P271&lt;&gt;"",'[1]Capability Requirements'!P271,"")</f>
        <v>Not Gap</v>
      </c>
      <c r="P271" s="12">
        <f>'[1]Capability Requirements'!Q271</f>
        <v>0</v>
      </c>
      <c r="Q271" s="91" t="str" cm="1">
        <f t="array" ref="Q271">IF(SUMPRODUCT(--ISNUMBER(SEARCH(";" &amp; C271 &amp; ";", ";" &amp; 'User Stories'!$F$2:$F$507 &amp; ";"))) &gt; 0, "Y", "N")</f>
        <v>Y</v>
      </c>
      <c r="R271" s="11"/>
    </row>
    <row r="272" spans="1:18" ht="16" x14ac:dyDescent="0.2">
      <c r="A272" s="12">
        <f>'[1]Capability Requirements'!A272</f>
        <v>0</v>
      </c>
      <c r="B272" s="12" t="str">
        <f>'[1]Capability Requirements'!B272</f>
        <v>RFT</v>
      </c>
      <c r="C272" t="str">
        <f>IF('[1]Capability Requirements'!C272&lt;&gt;"",'[1]Capability Requirements'!C272,"")</f>
        <v>D.249</v>
      </c>
      <c r="D272" s="12" t="str">
        <f>IF('[1]Capability Requirements'!D272&lt;&gt;"",'[1]Capability Requirements'!D272,"")</f>
        <v>Ability to close FA subledger and reconcile with GL</v>
      </c>
      <c r="E272" t="str">
        <f>IF('[1]Capability Requirements'!E272&lt;&gt;"",'[1]Capability Requirements'!E272,"")</f>
        <v>Finance</v>
      </c>
      <c r="F272" t="str">
        <f>IF('[1]Capability Requirements'!F272&lt;&gt;"",'[1]Capability Requirements'!F272,"")</f>
        <v>6.0 Acquire to Retire</v>
      </c>
      <c r="G272" t="str">
        <f>IF('[1]Capability Requirements'!G272&lt;&gt;"",'[1]Capability Requirements'!G272,"")</f>
        <v>A2R-040</v>
      </c>
      <c r="H272" t="str">
        <f>IF('[1]Capability Requirements'!H272&lt;&gt;"",'[1]Capability Requirements'!H272,"")</f>
        <v>A2R-040-010</v>
      </c>
      <c r="I272" t="str">
        <f>IF('[1]Capability Requirements'!I272&lt;&gt;"",'[1]Capability Requirements'!I272,"")</f>
        <v>A2R-040-010</v>
      </c>
      <c r="J272" t="str">
        <f>IF('[1]Capability Requirements'!J272&lt;&gt;"",'[1]Capability Requirements'!J272,"")</f>
        <v>M</v>
      </c>
      <c r="K272" t="str">
        <f>IF('[1]Capability Requirements'!K272&lt;&gt;"",'[1]Capability Requirements'!K272,"")</f>
        <v>Phase 1</v>
      </c>
      <c r="L272" t="str">
        <f>IF('[1]Capability Requirements'!L272&lt;&gt;"",'[1]Capability Requirements'!L272,"")</f>
        <v>Yes</v>
      </c>
      <c r="M272" t="str">
        <f>IF('[1]Capability Requirements'!M272&lt;&gt;"",'[1]Capability Requirements'!M272,"")</f>
        <v>Out of the Box</v>
      </c>
      <c r="N272" s="12" t="str">
        <f>IF('[1]Capability Requirements'!N272&lt;&gt;"",'[1]Capability Requirements'!N272,"")</f>
        <v/>
      </c>
      <c r="O272" t="str">
        <f>IF('[1]Capability Requirements'!P272&lt;&gt;"",'[1]Capability Requirements'!P272,"")</f>
        <v>Not Gap</v>
      </c>
      <c r="P272" s="12">
        <f>'[1]Capability Requirements'!Q272</f>
        <v>0</v>
      </c>
      <c r="Q272" s="91" t="str" cm="1">
        <f t="array" ref="Q272">IF(SUMPRODUCT(--ISNUMBER(SEARCH(";" &amp; C272 &amp; ";", ";" &amp; 'User Stories'!$F$2:$F$507 &amp; ";"))) &gt; 0, "Y", "N")</f>
        <v>Y</v>
      </c>
      <c r="R272" s="11" t="s">
        <v>6597</v>
      </c>
    </row>
    <row r="273" spans="1:18" ht="16" x14ac:dyDescent="0.2">
      <c r="A273" s="12">
        <f>'[1]Capability Requirements'!A273</f>
        <v>0</v>
      </c>
      <c r="B273" s="12" t="str">
        <f>'[1]Capability Requirements'!B273</f>
        <v>RFT</v>
      </c>
      <c r="C273" t="str">
        <f>IF('[1]Capability Requirements'!C273&lt;&gt;"",'[1]Capability Requirements'!C273,"")</f>
        <v>D.250</v>
      </c>
      <c r="D273" s="12" t="str">
        <f>IF('[1]Capability Requirements'!D273&lt;&gt;"",'[1]Capability Requirements'!D273,"")</f>
        <v>Ability to drill down to granular information of assets</v>
      </c>
      <c r="E273" t="str">
        <f>IF('[1]Capability Requirements'!E273&lt;&gt;"",'[1]Capability Requirements'!E273,"")</f>
        <v>Finance</v>
      </c>
      <c r="F273" t="str">
        <f>IF('[1]Capability Requirements'!F273&lt;&gt;"",'[1]Capability Requirements'!F273,"")</f>
        <v>6.0 Acquire to Retire</v>
      </c>
      <c r="G273" t="str">
        <f>IF('[1]Capability Requirements'!G273&lt;&gt;"",'[1]Capability Requirements'!G273,"")</f>
        <v>A2R-020</v>
      </c>
      <c r="H273" t="str">
        <f>IF('[1]Capability Requirements'!H273&lt;&gt;"",'[1]Capability Requirements'!H273,"")</f>
        <v>A2R-020-040</v>
      </c>
      <c r="I273" t="str">
        <f>IF('[1]Capability Requirements'!I273&lt;&gt;"",'[1]Capability Requirements'!I273,"")</f>
        <v>A2R-020-040</v>
      </c>
      <c r="J273" t="str">
        <f>IF('[1]Capability Requirements'!J273&lt;&gt;"",'[1]Capability Requirements'!J273,"")</f>
        <v>M</v>
      </c>
      <c r="K273" t="str">
        <f>IF('[1]Capability Requirements'!K273&lt;&gt;"",'[1]Capability Requirements'!K273,"")</f>
        <v>Phase 1</v>
      </c>
      <c r="L273" t="str">
        <f>IF('[1]Capability Requirements'!L273&lt;&gt;"",'[1]Capability Requirements'!L273,"")</f>
        <v>Yes</v>
      </c>
      <c r="M273" t="str">
        <f>IF('[1]Capability Requirements'!M273&lt;&gt;"",'[1]Capability Requirements'!M273,"")</f>
        <v>Out of the Box</v>
      </c>
      <c r="N273" s="12" t="str">
        <f>IF('[1]Capability Requirements'!N273&lt;&gt;"",'[1]Capability Requirements'!N273,"")</f>
        <v/>
      </c>
      <c r="O273" t="str">
        <f>IF('[1]Capability Requirements'!P273&lt;&gt;"",'[1]Capability Requirements'!P273,"")</f>
        <v>Not Gap</v>
      </c>
      <c r="P273" s="12">
        <f>'[1]Capability Requirements'!Q273</f>
        <v>0</v>
      </c>
      <c r="Q273" s="91" t="str" cm="1">
        <f t="array" ref="Q273">IF(SUMPRODUCT(--ISNUMBER(SEARCH(";" &amp; C273 &amp; ";", ";" &amp; 'User Stories'!$F$2:$F$507 &amp; ";"))) &gt; 0, "Y", "N")</f>
        <v>Y</v>
      </c>
      <c r="R273" s="11"/>
    </row>
    <row r="274" spans="1:18" ht="32" x14ac:dyDescent="0.2">
      <c r="A274" s="12">
        <f>'[1]Capability Requirements'!A274</f>
        <v>0</v>
      </c>
      <c r="B274" s="12" t="str">
        <f>'[1]Capability Requirements'!B274</f>
        <v>RFT</v>
      </c>
      <c r="C274" t="str">
        <f>IF('[1]Capability Requirements'!C274&lt;&gt;"",'[1]Capability Requirements'!C274,"")</f>
        <v>D.252</v>
      </c>
      <c r="D274" s="12" t="str">
        <f>IF('[1]Capability Requirements'!D274&lt;&gt;"",'[1]Capability Requirements'!D274,"")</f>
        <v>Ability to integrate direct links between native and non-native sub-ledgers with the GL including, CASS, StarRez, Concur.</v>
      </c>
      <c r="E274" t="str">
        <f>IF('[1]Capability Requirements'!E274&lt;&gt;"",'[1]Capability Requirements'!E274,"")</f>
        <v>Finance</v>
      </c>
      <c r="F274" t="str">
        <f>IF('[1]Capability Requirements'!F274&lt;&gt;"",'[1]Capability Requirements'!F274,"")</f>
        <v>8.0 Record to Report</v>
      </c>
      <c r="G274" t="str">
        <f>IF('[1]Capability Requirements'!G274&lt;&gt;"",'[1]Capability Requirements'!G274,"")</f>
        <v>Integration</v>
      </c>
      <c r="H274" t="str">
        <f>IF('[1]Capability Requirements'!H274&lt;&gt;"",'[1]Capability Requirements'!H274,"")</f>
        <v/>
      </c>
      <c r="I274" t="str">
        <f>IF('[1]Capability Requirements'!I274&lt;&gt;"",'[1]Capability Requirements'!I274,"")</f>
        <v/>
      </c>
      <c r="J274" t="str">
        <f>IF('[1]Capability Requirements'!J274&lt;&gt;"",'[1]Capability Requirements'!J274,"")</f>
        <v>S</v>
      </c>
      <c r="K274" t="str">
        <f>IF('[1]Capability Requirements'!K274&lt;&gt;"",'[1]Capability Requirements'!K274,"")</f>
        <v>Phase 1</v>
      </c>
      <c r="L274" t="str">
        <f>IF('[1]Capability Requirements'!L274&lt;&gt;"",'[1]Capability Requirements'!L274,"")</f>
        <v>Yes</v>
      </c>
      <c r="M274" t="str">
        <f>IF('[1]Capability Requirements'!M274&lt;&gt;"",'[1]Capability Requirements'!M274,"")</f>
        <v>Configuration</v>
      </c>
      <c r="N274" s="12" t="str">
        <f>IF('[1]Capability Requirements'!N274&lt;&gt;"",'[1]Capability Requirements'!N274,"")</f>
        <v>Integration Requirement</v>
      </c>
      <c r="O274" t="str">
        <f>IF('[1]Capability Requirements'!P274&lt;&gt;"",'[1]Capability Requirements'!P274,"")</f>
        <v>Not Gap</v>
      </c>
      <c r="P274" s="12">
        <f>'[1]Capability Requirements'!Q274</f>
        <v>0</v>
      </c>
      <c r="Q274" s="91" t="str" cm="1">
        <f t="array" ref="Q274">IF(SUMPRODUCT(--ISNUMBER(SEARCH(";" &amp; C274 &amp; ";", ";" &amp; 'User Stories'!$F$2:$F$507 &amp; ";"))) &gt; 0, "Y", "N")</f>
        <v>N</v>
      </c>
      <c r="R274" s="92" t="s">
        <v>6592</v>
      </c>
    </row>
    <row r="275" spans="1:18" ht="48" x14ac:dyDescent="0.2">
      <c r="A275" s="12">
        <f>'[1]Capability Requirements'!A275</f>
        <v>0</v>
      </c>
      <c r="B275" s="12" t="str">
        <f>'[1]Capability Requirements'!B275</f>
        <v>RFT</v>
      </c>
      <c r="C275" t="str">
        <f>IF('[1]Capability Requirements'!C275&lt;&gt;"",'[1]Capability Requirements'!C275,"")</f>
        <v>D.253</v>
      </c>
      <c r="D275" s="12" t="str">
        <f>IF('[1]Capability Requirements'!D275&lt;&gt;"",'[1]Capability Requirements'!D275,"")</f>
        <v>Ability to automatically update FX rates in the GL</v>
      </c>
      <c r="E275" t="str">
        <f>IF('[1]Capability Requirements'!E275&lt;&gt;"",'[1]Capability Requirements'!E275,"")</f>
        <v>Finance</v>
      </c>
      <c r="F275" t="str">
        <f>IF('[1]Capability Requirements'!F275&lt;&gt;"",'[1]Capability Requirements'!F275,"")</f>
        <v>8.0 Record to Report</v>
      </c>
      <c r="G275" t="str">
        <f>IF('[1]Capability Requirements'!G275&lt;&gt;"",'[1]Capability Requirements'!G275,"")</f>
        <v>R2R-020</v>
      </c>
      <c r="H275" t="str">
        <f>IF('[1]Capability Requirements'!H275&lt;&gt;"",'[1]Capability Requirements'!H275,"")</f>
        <v>R2R-020-030</v>
      </c>
      <c r="I275" t="str">
        <f>IF('[1]Capability Requirements'!I275&lt;&gt;"",'[1]Capability Requirements'!I275,"")</f>
        <v>R2R-020-030</v>
      </c>
      <c r="J275" t="str">
        <f>IF('[1]Capability Requirements'!J275&lt;&gt;"",'[1]Capability Requirements'!J275,"")</f>
        <v>M</v>
      </c>
      <c r="K275" t="str">
        <f>IF('[1]Capability Requirements'!K275&lt;&gt;"",'[1]Capability Requirements'!K275,"")</f>
        <v>Phase 1</v>
      </c>
      <c r="L275" t="str">
        <f>IF('[1]Capability Requirements'!L275&lt;&gt;"",'[1]Capability Requirements'!L275,"")</f>
        <v>Out Of Scope</v>
      </c>
      <c r="M275" t="str">
        <f>IF('[1]Capability Requirements'!M275&lt;&gt;"",'[1]Capability Requirements'!M275,"")</f>
        <v>Configuration</v>
      </c>
      <c r="N275" s="12" t="str">
        <f>IF('[1]Capability Requirements'!N275&lt;&gt;"",'[1]Capability Requirements'!N275,"")</f>
        <v>DEC-923 notes that integration has been deferred.
Provided EIB to populate FX rates manually in lieu of integration.</v>
      </c>
      <c r="O275" t="str">
        <f>IF('[1]Capability Requirements'!P275&lt;&gt;"",'[1]Capability Requirements'!P275,"")</f>
        <v>Not Gap</v>
      </c>
      <c r="P275" s="12">
        <f>'[1]Capability Requirements'!Q275</f>
        <v>0</v>
      </c>
      <c r="Q275" s="91" t="str" cm="1">
        <f t="array" ref="Q275">IF(SUMPRODUCT(--ISNUMBER(SEARCH(";" &amp; C275 &amp; ";", ";" &amp; 'User Stories'!$F$2:$F$507 &amp; ";"))) &gt; 0, "Y", "N")</f>
        <v>Y</v>
      </c>
      <c r="R275" s="92" t="s">
        <v>6598</v>
      </c>
    </row>
    <row r="276" spans="1:18" ht="16" x14ac:dyDescent="0.2">
      <c r="A276" s="12">
        <f>'[1]Capability Requirements'!A276</f>
        <v>0</v>
      </c>
      <c r="B276" s="12" t="str">
        <f>'[1]Capability Requirements'!B276</f>
        <v>RFT</v>
      </c>
      <c r="C276" t="str">
        <f>IF('[1]Capability Requirements'!C276&lt;&gt;"",'[1]Capability Requirements'!C276,"")</f>
        <v>D.254</v>
      </c>
      <c r="D276" s="12" t="str">
        <f>IF('[1]Capability Requirements'!D276&lt;&gt;"",'[1]Capability Requirements'!D276,"")</f>
        <v>Ability to integrate workflows and approvals for bank reconciliations</v>
      </c>
      <c r="E276" t="str">
        <f>IF('[1]Capability Requirements'!E276&lt;&gt;"",'[1]Capability Requirements'!E276,"")</f>
        <v>Finance</v>
      </c>
      <c r="F276" t="str">
        <f>IF('[1]Capability Requirements'!F276&lt;&gt;"",'[1]Capability Requirements'!F276,"")</f>
        <v>8.0 Record to Report</v>
      </c>
      <c r="G276" t="str">
        <f>IF('[1]Capability Requirements'!G276&lt;&gt;"",'[1]Capability Requirements'!G276,"")</f>
        <v>TRE-030</v>
      </c>
      <c r="H276" t="str">
        <f>IF('[1]Capability Requirements'!H276&lt;&gt;"",'[1]Capability Requirements'!H276,"")</f>
        <v>TRE-030-010</v>
      </c>
      <c r="I276" t="str">
        <f>IF('[1]Capability Requirements'!I276&lt;&gt;"",'[1]Capability Requirements'!I276,"")</f>
        <v>TRE-030-010</v>
      </c>
      <c r="J276" t="str">
        <f>IF('[1]Capability Requirements'!J276&lt;&gt;"",'[1]Capability Requirements'!J276,"")</f>
        <v>M</v>
      </c>
      <c r="K276" t="str">
        <f>IF('[1]Capability Requirements'!K276&lt;&gt;"",'[1]Capability Requirements'!K276,"")</f>
        <v>Phase 1</v>
      </c>
      <c r="L276" t="str">
        <f>IF('[1]Capability Requirements'!L276&lt;&gt;"",'[1]Capability Requirements'!L276,"")</f>
        <v>Yes</v>
      </c>
      <c r="M276" t="str">
        <f>IF('[1]Capability Requirements'!M276&lt;&gt;"",'[1]Capability Requirements'!M276,"")</f>
        <v>Out of the Box</v>
      </c>
      <c r="N276" s="12" t="str">
        <f>IF('[1]Capability Requirements'!N276&lt;&gt;"",'[1]Capability Requirements'!N276,"")</f>
        <v/>
      </c>
      <c r="O276" t="str">
        <f>IF('[1]Capability Requirements'!P276&lt;&gt;"",'[1]Capability Requirements'!P276,"")</f>
        <v>Not Gap</v>
      </c>
      <c r="P276" s="12">
        <f>'[1]Capability Requirements'!Q276</f>
        <v>0</v>
      </c>
      <c r="Q276" s="91" t="str" cm="1">
        <f t="array" ref="Q276">IF(SUMPRODUCT(--ISNUMBER(SEARCH(";" &amp; C276 &amp; ";", ";" &amp; 'User Stories'!$F$2:$F$507 &amp; ";"))) &gt; 0, "Y", "N")</f>
        <v>Y</v>
      </c>
      <c r="R276" s="11"/>
    </row>
    <row r="277" spans="1:18" ht="144" x14ac:dyDescent="0.2">
      <c r="A277" s="12">
        <f>'[1]Capability Requirements'!A277</f>
        <v>0</v>
      </c>
      <c r="B277" s="12" t="str">
        <f>'[1]Capability Requirements'!B277</f>
        <v>RFT</v>
      </c>
      <c r="C277" t="str">
        <f>IF('[1]Capability Requirements'!C277&lt;&gt;"",'[1]Capability Requirements'!C277,"")</f>
        <v>D.255</v>
      </c>
      <c r="D277" s="12" t="str">
        <f>IF('[1]Capability Requirements'!D277&lt;&gt;"",'[1]Capability Requirements'!D277,"")</f>
        <v>Ability to perform auto-reconciliations</v>
      </c>
      <c r="E277" t="str">
        <f>IF('[1]Capability Requirements'!E277&lt;&gt;"",'[1]Capability Requirements'!E277,"")</f>
        <v>Finance</v>
      </c>
      <c r="F277" t="str">
        <f>IF('[1]Capability Requirements'!F277&lt;&gt;"",'[1]Capability Requirements'!F277,"")</f>
        <v>8.0 Record to Report</v>
      </c>
      <c r="G277" t="str">
        <f>IF('[1]Capability Requirements'!G277&lt;&gt;"",'[1]Capability Requirements'!G277,"")</f>
        <v>R2R-010</v>
      </c>
      <c r="H277" t="str">
        <f>IF('[1]Capability Requirements'!H277&lt;&gt;"",'[1]Capability Requirements'!H277,"")</f>
        <v>R2R-010-020</v>
      </c>
      <c r="I277" t="str">
        <f>IF('[1]Capability Requirements'!I277&lt;&gt;"",'[1]Capability Requirements'!I277,"")</f>
        <v>R2R-010-020</v>
      </c>
      <c r="J277" t="str">
        <f>IF('[1]Capability Requirements'!J277&lt;&gt;"",'[1]Capability Requirements'!J277,"")</f>
        <v>M</v>
      </c>
      <c r="K277" t="str">
        <f>IF('[1]Capability Requirements'!K277&lt;&gt;"",'[1]Capability Requirements'!K277,"")</f>
        <v>Phase 1</v>
      </c>
      <c r="L277" t="str">
        <f>IF('[1]Capability Requirements'!L277&lt;&gt;"",'[1]Capability Requirements'!L277,"")</f>
        <v>Yes</v>
      </c>
      <c r="M277" t="str">
        <f>IF('[1]Capability Requirements'!M277&lt;&gt;"",'[1]Capability Requirements'!M277,"")</f>
        <v>Configuration</v>
      </c>
      <c r="N277" s="12" t="str">
        <f>IF('[1]Capability Requirements'!N277&lt;&gt;"",'[1]Capability Requirements'!N277,"")</f>
        <v xml:space="preserve">Reconciliation process can be aided with automated Workday Matching and provided reporting outputs, which are currently being investigated in tandem with GL Feed integrations.
Requirement of "automated" may need to be further fleshed out to understand complexity. Noting that as part of Release 2026R1  there is a new Account Reconciliation Hub, with planned AI functionality to enable reconciliation on the future release roadmap. </v>
      </c>
      <c r="O277" t="str">
        <f>IF('[1]Capability Requirements'!P277&lt;&gt;"",'[1]Capability Requirements'!P277,"")</f>
        <v>Not Gap</v>
      </c>
      <c r="P277" s="12">
        <f>'[1]Capability Requirements'!Q277</f>
        <v>0</v>
      </c>
      <c r="Q277" s="91" t="str" cm="1">
        <f t="array" ref="Q277">IF(SUMPRODUCT(--ISNUMBER(SEARCH(";" &amp; C277 &amp; ";", ";" &amp; 'User Stories'!$F$2:$F$507 &amp; ";"))) &gt; 0, "Y", "N")</f>
        <v>Y</v>
      </c>
      <c r="R277" s="11" t="s">
        <v>6599</v>
      </c>
    </row>
    <row r="278" spans="1:18" ht="32" x14ac:dyDescent="0.2">
      <c r="A278" s="12">
        <f>'[1]Capability Requirements'!A278</f>
        <v>0</v>
      </c>
      <c r="B278" s="12" t="str">
        <f>'[1]Capability Requirements'!B278</f>
        <v>RFT</v>
      </c>
      <c r="C278" t="str">
        <f>IF('[1]Capability Requirements'!C278&lt;&gt;"",'[1]Capability Requirements'!C278,"")</f>
        <v>D.256</v>
      </c>
      <c r="D278" s="12" t="str">
        <f>IF('[1]Capability Requirements'!D278&lt;&gt;"",'[1]Capability Requirements'!D278,"")</f>
        <v>Ability to generate intercompany reconciliation reports to identify and resolve intercompany differences</v>
      </c>
      <c r="E278" t="str">
        <f>IF('[1]Capability Requirements'!E278&lt;&gt;"",'[1]Capability Requirements'!E278,"")</f>
        <v>Finance</v>
      </c>
      <c r="F278" t="str">
        <f>IF('[1]Capability Requirements'!F278&lt;&gt;"",'[1]Capability Requirements'!F278,"")</f>
        <v>8.0 Record to Report</v>
      </c>
      <c r="G278" t="str">
        <f>IF('[1]Capability Requirements'!G278&lt;&gt;"",'[1]Capability Requirements'!G278,"")</f>
        <v>R2R-020</v>
      </c>
      <c r="H278" t="str">
        <f>IF('[1]Capability Requirements'!H278&lt;&gt;"",'[1]Capability Requirements'!H278,"")</f>
        <v>R2R-020-040</v>
      </c>
      <c r="I278" t="e">
        <f>IF('[1]Capability Requirements'!I278&lt;&gt;"",'[1]Capability Requirements'!I278,"")</f>
        <v>#N/A</v>
      </c>
      <c r="J278" t="str">
        <f>IF('[1]Capability Requirements'!J278&lt;&gt;"",'[1]Capability Requirements'!J278,"")</f>
        <v>M</v>
      </c>
      <c r="K278" t="str">
        <f>IF('[1]Capability Requirements'!K278&lt;&gt;"",'[1]Capability Requirements'!K278,"")</f>
        <v>Phase 1</v>
      </c>
      <c r="L278" t="str">
        <f>IF('[1]Capability Requirements'!L278&lt;&gt;"",'[1]Capability Requirements'!L278,"")</f>
        <v>Yes</v>
      </c>
      <c r="M278" t="str">
        <f>IF('[1]Capability Requirements'!M278&lt;&gt;"",'[1]Capability Requirements'!M278,"")</f>
        <v>Out of the Box</v>
      </c>
      <c r="N278" s="12" t="str">
        <f>IF('[1]Capability Requirements'!N278&lt;&gt;"",'[1]Capability Requirements'!N278,"")</f>
        <v/>
      </c>
      <c r="O278" t="str">
        <f>IF('[1]Capability Requirements'!P278&lt;&gt;"",'[1]Capability Requirements'!P278,"")</f>
        <v>Not Gap</v>
      </c>
      <c r="P278" s="12">
        <f>'[1]Capability Requirements'!Q278</f>
        <v>0</v>
      </c>
      <c r="Q278" s="91" t="str" cm="1">
        <f t="array" ref="Q278">IF(SUMPRODUCT(--ISNUMBER(SEARCH(";" &amp; C278 &amp; ";", ";" &amp; 'User Stories'!$F$2:$F$507 &amp; ";"))) &gt; 0, "Y", "N")</f>
        <v>Y</v>
      </c>
      <c r="R278" s="11"/>
    </row>
    <row r="279" spans="1:18" ht="16" x14ac:dyDescent="0.2">
      <c r="A279" s="12">
        <f>'[1]Capability Requirements'!A279</f>
        <v>0</v>
      </c>
      <c r="B279" s="12" t="str">
        <f>'[1]Capability Requirements'!B279</f>
        <v>RFT</v>
      </c>
      <c r="C279" t="str">
        <f>IF('[1]Capability Requirements'!C279&lt;&gt;"",'[1]Capability Requirements'!C279,"")</f>
        <v>D.257</v>
      </c>
      <c r="D279" s="12" t="str">
        <f>IF('[1]Capability Requirements'!D279&lt;&gt;"",'[1]Capability Requirements'!D279,"")</f>
        <v>Ability to post journal entries in the GL and have system journal workflow approvals in place</v>
      </c>
      <c r="E279" t="str">
        <f>IF('[1]Capability Requirements'!E279&lt;&gt;"",'[1]Capability Requirements'!E279,"")</f>
        <v>Finance</v>
      </c>
      <c r="F279" t="str">
        <f>IF('[1]Capability Requirements'!F279&lt;&gt;"",'[1]Capability Requirements'!F279,"")</f>
        <v>8.0 Record to Report</v>
      </c>
      <c r="G279" t="str">
        <f>IF('[1]Capability Requirements'!G279&lt;&gt;"",'[1]Capability Requirements'!G279,"")</f>
        <v>R2R-020</v>
      </c>
      <c r="H279" t="str">
        <f>IF('[1]Capability Requirements'!H279&lt;&gt;"",'[1]Capability Requirements'!H279,"")</f>
        <v>R2R-020-010</v>
      </c>
      <c r="I279" t="e">
        <f>IF('[1]Capability Requirements'!I279&lt;&gt;"",'[1]Capability Requirements'!I279,"")</f>
        <v>#N/A</v>
      </c>
      <c r="J279" t="str">
        <f>IF('[1]Capability Requirements'!J279&lt;&gt;"",'[1]Capability Requirements'!J279,"")</f>
        <v>M</v>
      </c>
      <c r="K279" t="str">
        <f>IF('[1]Capability Requirements'!K279&lt;&gt;"",'[1]Capability Requirements'!K279,"")</f>
        <v>Phase 1</v>
      </c>
      <c r="L279" t="str">
        <f>IF('[1]Capability Requirements'!L279&lt;&gt;"",'[1]Capability Requirements'!L279,"")</f>
        <v>Yes</v>
      </c>
      <c r="M279" t="str">
        <f>IF('[1]Capability Requirements'!M279&lt;&gt;"",'[1]Capability Requirements'!M279,"")</f>
        <v>Out of the Box</v>
      </c>
      <c r="N279" s="12" t="str">
        <f>IF('[1]Capability Requirements'!N279&lt;&gt;"",'[1]Capability Requirements'!N279,"")</f>
        <v/>
      </c>
      <c r="O279" t="str">
        <f>IF('[1]Capability Requirements'!P279&lt;&gt;"",'[1]Capability Requirements'!P279,"")</f>
        <v>Not Gap</v>
      </c>
      <c r="P279" s="12">
        <f>'[1]Capability Requirements'!Q279</f>
        <v>0</v>
      </c>
      <c r="Q279" s="91" t="str" cm="1">
        <f t="array" ref="Q279">IF(SUMPRODUCT(--ISNUMBER(SEARCH(";" &amp; C279 &amp; ";", ";" &amp; 'User Stories'!$F$2:$F$507 &amp; ";"))) &gt; 0, "Y", "N")</f>
        <v>Y</v>
      </c>
      <c r="R279" s="11"/>
    </row>
    <row r="280" spans="1:18" ht="16" x14ac:dyDescent="0.2">
      <c r="A280" s="12">
        <f>'[1]Capability Requirements'!A280</f>
        <v>0</v>
      </c>
      <c r="B280" s="12" t="str">
        <f>'[1]Capability Requirements'!B280</f>
        <v>RFT</v>
      </c>
      <c r="C280" t="str">
        <f>IF('[1]Capability Requirements'!C280&lt;&gt;"",'[1]Capability Requirements'!C280,"")</f>
        <v>D.258</v>
      </c>
      <c r="D280" s="12" t="str">
        <f>IF('[1]Capability Requirements'!D280&lt;&gt;"",'[1]Capability Requirements'!D280,"")</f>
        <v xml:space="preserve">Ability to provide traceability of allocations for both senders and receivers </v>
      </c>
      <c r="E280" t="str">
        <f>IF('[1]Capability Requirements'!E280&lt;&gt;"",'[1]Capability Requirements'!E280,"")</f>
        <v>Finance</v>
      </c>
      <c r="F280" t="str">
        <f>IF('[1]Capability Requirements'!F280&lt;&gt;"",'[1]Capability Requirements'!F280,"")</f>
        <v>8.0 Record to Report</v>
      </c>
      <c r="G280" t="str">
        <f>IF('[1]Capability Requirements'!G280&lt;&gt;"",'[1]Capability Requirements'!G280,"")</f>
        <v>R2R-020</v>
      </c>
      <c r="H280" t="str">
        <f>IF('[1]Capability Requirements'!H280&lt;&gt;"",'[1]Capability Requirements'!H280,"")</f>
        <v>R2R-020-020</v>
      </c>
      <c r="I280" t="e">
        <f>IF('[1]Capability Requirements'!I280&lt;&gt;"",'[1]Capability Requirements'!I280,"")</f>
        <v>#N/A</v>
      </c>
      <c r="J280" t="str">
        <f>IF('[1]Capability Requirements'!J280&lt;&gt;"",'[1]Capability Requirements'!J280,"")</f>
        <v>M</v>
      </c>
      <c r="K280" t="str">
        <f>IF('[1]Capability Requirements'!K280&lt;&gt;"",'[1]Capability Requirements'!K280,"")</f>
        <v>Phase 1</v>
      </c>
      <c r="L280" t="str">
        <f>IF('[1]Capability Requirements'!L280&lt;&gt;"",'[1]Capability Requirements'!L280,"")</f>
        <v>Yes</v>
      </c>
      <c r="M280" t="str">
        <f>IF('[1]Capability Requirements'!M280&lt;&gt;"",'[1]Capability Requirements'!M280,"")</f>
        <v>Out of the Box</v>
      </c>
      <c r="N280" s="12" t="str">
        <f>IF('[1]Capability Requirements'!N280&lt;&gt;"",'[1]Capability Requirements'!N280,"")</f>
        <v/>
      </c>
      <c r="O280" t="str">
        <f>IF('[1]Capability Requirements'!P280&lt;&gt;"",'[1]Capability Requirements'!P280,"")</f>
        <v>Not Gap</v>
      </c>
      <c r="P280" s="12">
        <f>'[1]Capability Requirements'!Q280</f>
        <v>0</v>
      </c>
      <c r="Q280" s="91" t="str" cm="1">
        <f t="array" ref="Q280">IF(SUMPRODUCT(--ISNUMBER(SEARCH(";" &amp; C280 &amp; ";", ";" &amp; 'User Stories'!$F$2:$F$507 &amp; ";"))) &gt; 0, "Y", "N")</f>
        <v>Y</v>
      </c>
      <c r="R280" s="11"/>
    </row>
    <row r="281" spans="1:18" ht="32" x14ac:dyDescent="0.2">
      <c r="A281" s="12">
        <f>'[1]Capability Requirements'!A281</f>
        <v>0</v>
      </c>
      <c r="B281" s="12" t="str">
        <f>'[1]Capability Requirements'!B281</f>
        <v>RFT</v>
      </c>
      <c r="C281" t="str">
        <f>IF('[1]Capability Requirements'!C281&lt;&gt;"",'[1]Capability Requirements'!C281,"")</f>
        <v>D.259</v>
      </c>
      <c r="D281" s="12" t="str">
        <f>IF('[1]Capability Requirements'!D281&lt;&gt;"",'[1]Capability Requirements'!D281,"")</f>
        <v>Ability to support cost allocations (and tax impacts) using different bases, e.g. % floorspace, headcount, across a range of receivers including projects</v>
      </c>
      <c r="E281" t="str">
        <f>IF('[1]Capability Requirements'!E281&lt;&gt;"",'[1]Capability Requirements'!E281,"")</f>
        <v>Finance</v>
      </c>
      <c r="F281" t="str">
        <f>IF('[1]Capability Requirements'!F281&lt;&gt;"",'[1]Capability Requirements'!F281,"")</f>
        <v>8.0 Record to Report</v>
      </c>
      <c r="G281" t="str">
        <f>IF('[1]Capability Requirements'!G281&lt;&gt;"",'[1]Capability Requirements'!G281,"")</f>
        <v>R2R-020</v>
      </c>
      <c r="H281" t="str">
        <f>IF('[1]Capability Requirements'!H281&lt;&gt;"",'[1]Capability Requirements'!H281,"")</f>
        <v>R2R-020-020</v>
      </c>
      <c r="I281" t="e">
        <f>IF('[1]Capability Requirements'!I281&lt;&gt;"",'[1]Capability Requirements'!I281,"")</f>
        <v>#N/A</v>
      </c>
      <c r="J281" t="str">
        <f>IF('[1]Capability Requirements'!J281&lt;&gt;"",'[1]Capability Requirements'!J281,"")</f>
        <v>M</v>
      </c>
      <c r="K281" t="str">
        <f>IF('[1]Capability Requirements'!K281&lt;&gt;"",'[1]Capability Requirements'!K281,"")</f>
        <v>Phase 1</v>
      </c>
      <c r="L281" t="str">
        <f>IF('[1]Capability Requirements'!L281&lt;&gt;"",'[1]Capability Requirements'!L281,"")</f>
        <v>Yes</v>
      </c>
      <c r="M281" t="str">
        <f>IF('[1]Capability Requirements'!M281&lt;&gt;"",'[1]Capability Requirements'!M281,"")</f>
        <v>Configuration</v>
      </c>
      <c r="N281" s="12" t="str">
        <f>IF('[1]Capability Requirements'!N281&lt;&gt;"",'[1]Capability Requirements'!N281,"")</f>
        <v/>
      </c>
      <c r="O281" t="str">
        <f>IF('[1]Capability Requirements'!P281&lt;&gt;"",'[1]Capability Requirements'!P281,"")</f>
        <v>Not Gap</v>
      </c>
      <c r="P281" s="12">
        <f>'[1]Capability Requirements'!Q281</f>
        <v>0</v>
      </c>
      <c r="Q281" s="91" t="str" cm="1">
        <f t="array" ref="Q281">IF(SUMPRODUCT(--ISNUMBER(SEARCH(";" &amp; C281 &amp; ";", ";" &amp; 'User Stories'!$F$2:$F$507 &amp; ";"))) &gt; 0, "Y", "N")</f>
        <v>Y</v>
      </c>
      <c r="R281" s="11"/>
    </row>
    <row r="282" spans="1:18" ht="32" x14ac:dyDescent="0.2">
      <c r="A282" s="12">
        <f>'[1]Capability Requirements'!A282</f>
        <v>0</v>
      </c>
      <c r="B282" s="12" t="str">
        <f>'[1]Capability Requirements'!B282</f>
        <v>RFT</v>
      </c>
      <c r="C282" t="str">
        <f>IF('[1]Capability Requirements'!C282&lt;&gt;"",'[1]Capability Requirements'!C282,"")</f>
        <v>D.260</v>
      </c>
      <c r="D282" s="12" t="str">
        <f>IF('[1]Capability Requirements'!D282&lt;&gt;"",'[1]Capability Requirements'!D282,"")</f>
        <v>Ability to allocate revenue, academic staff direct costs, allocated indirect costs, and taught load (EFTSL) at a subject level to support financial viability analysis.</v>
      </c>
      <c r="E282" t="str">
        <f>IF('[1]Capability Requirements'!E282&lt;&gt;"",'[1]Capability Requirements'!E282,"")</f>
        <v>Finance</v>
      </c>
      <c r="F282" t="str">
        <f>IF('[1]Capability Requirements'!F282&lt;&gt;"",'[1]Capability Requirements'!F282,"")</f>
        <v>8.0 Record to Report</v>
      </c>
      <c r="G282" t="str">
        <f>IF('[1]Capability Requirements'!G282&lt;&gt;"",'[1]Capability Requirements'!G282,"")</f>
        <v/>
      </c>
      <c r="H282" t="str">
        <f>IF('[1]Capability Requirements'!H282&lt;&gt;"",'[1]Capability Requirements'!H282,"")</f>
        <v/>
      </c>
      <c r="I282" t="str">
        <f>IF('[1]Capability Requirements'!I282&lt;&gt;"",'[1]Capability Requirements'!I282,"")</f>
        <v/>
      </c>
      <c r="J282" t="str">
        <f>IF('[1]Capability Requirements'!J282&lt;&gt;"",'[1]Capability Requirements'!J282,"")</f>
        <v>M</v>
      </c>
      <c r="K282" t="str">
        <f>IF('[1]Capability Requirements'!K282&lt;&gt;"",'[1]Capability Requirements'!K282,"")</f>
        <v>Phase 1</v>
      </c>
      <c r="L282" t="str">
        <f>IF('[1]Capability Requirements'!L282&lt;&gt;"",'[1]Capability Requirements'!L282,"")</f>
        <v>Out Of Scope</v>
      </c>
      <c r="M282" t="str">
        <f>IF('[1]Capability Requirements'!M282&lt;&gt;"",'[1]Capability Requirements'!M282,"")</f>
        <v/>
      </c>
      <c r="N282" s="12" t="str">
        <f>IF('[1]Capability Requirements'!N282&lt;&gt;"",'[1]Capability Requirements'!N282,"")</f>
        <v>HEC140 (Subject Profitability) is not in scope for the ERP program and could be a future roadmap item</v>
      </c>
      <c r="O282" t="str">
        <f>IF('[1]Capability Requirements'!P282&lt;&gt;"",'[1]Capability Requirements'!P282,"")</f>
        <v>Not Gap</v>
      </c>
      <c r="P282" s="12">
        <f>'[1]Capability Requirements'!Q282</f>
        <v>0</v>
      </c>
      <c r="Q282" s="91" t="str" cm="1">
        <f t="array" ref="Q282">IF(SUMPRODUCT(--ISNUMBER(SEARCH(";" &amp; C282 &amp; ";", ";" &amp; 'User Stories'!$F$2:$F$507 &amp; ";"))) &gt; 0, "Y", "N")</f>
        <v>N</v>
      </c>
      <c r="R282" s="11" t="s">
        <v>6600</v>
      </c>
    </row>
    <row r="283" spans="1:18" ht="48" x14ac:dyDescent="0.2">
      <c r="A283" s="12">
        <f>'[1]Capability Requirements'!A283</f>
        <v>0</v>
      </c>
      <c r="B283" s="12" t="str">
        <f>'[1]Capability Requirements'!B283</f>
        <v>RFT</v>
      </c>
      <c r="C283" t="str">
        <f>IF('[1]Capability Requirements'!C283&lt;&gt;"",'[1]Capability Requirements'!C283,"")</f>
        <v>D.261</v>
      </c>
      <c r="D283" s="12" t="str">
        <f>IF('[1]Capability Requirements'!D283&lt;&gt;"",'[1]Capability Requirements'!D283,"")</f>
        <v>Ability to generate auto-allocations on a monthly basis</v>
      </c>
      <c r="E283" t="str">
        <f>IF('[1]Capability Requirements'!E283&lt;&gt;"",'[1]Capability Requirements'!E283,"")</f>
        <v>Finance</v>
      </c>
      <c r="F283" t="str">
        <f>IF('[1]Capability Requirements'!F283&lt;&gt;"",'[1]Capability Requirements'!F283,"")</f>
        <v>8.0 Record to Report</v>
      </c>
      <c r="G283" t="str">
        <f>IF('[1]Capability Requirements'!G283&lt;&gt;"",'[1]Capability Requirements'!G283,"")</f>
        <v>R2R-020</v>
      </c>
      <c r="H283" t="str">
        <f>IF('[1]Capability Requirements'!H283&lt;&gt;"",'[1]Capability Requirements'!H283,"")</f>
        <v>R2R-020-020</v>
      </c>
      <c r="I283" t="str">
        <f>IF('[1]Capability Requirements'!I283&lt;&gt;"",'[1]Capability Requirements'!I283,"")</f>
        <v>R2R-020-020</v>
      </c>
      <c r="J283" t="str">
        <f>IF('[1]Capability Requirements'!J283&lt;&gt;"",'[1]Capability Requirements'!J283,"")</f>
        <v>M</v>
      </c>
      <c r="K283" t="str">
        <f>IF('[1]Capability Requirements'!K283&lt;&gt;"",'[1]Capability Requirements'!K283,"")</f>
        <v>Phase 1</v>
      </c>
      <c r="L283" t="str">
        <f>IF('[1]Capability Requirements'!L283&lt;&gt;"",'[1]Capability Requirements'!L283,"")</f>
        <v>Yes</v>
      </c>
      <c r="M283" t="str">
        <f>IF('[1]Capability Requirements'!M283&lt;&gt;"",'[1]Capability Requirements'!M283,"")</f>
        <v>Configuration</v>
      </c>
      <c r="N283" s="12" t="str">
        <f>IF('[1]Capability Requirements'!N283&lt;&gt;"",'[1]Capability Requirements'!N283,"")</f>
        <v/>
      </c>
      <c r="O283" t="str">
        <f>IF('[1]Capability Requirements'!P283&lt;&gt;"",'[1]Capability Requirements'!P283,"")</f>
        <v>Not Gap</v>
      </c>
      <c r="P283" s="12">
        <f>'[1]Capability Requirements'!Q283</f>
        <v>0</v>
      </c>
      <c r="Q283" s="91" t="str" cm="1">
        <f t="array" ref="Q283">IF(SUMPRODUCT(--ISNUMBER(SEARCH(";" &amp; C283 &amp; ";", ";" &amp; 'User Stories'!$F$2:$F$507 &amp; ";"))) &gt; 0, "Y", "N")</f>
        <v>Y</v>
      </c>
      <c r="R283" s="11" t="s">
        <v>6601</v>
      </c>
    </row>
    <row r="284" spans="1:18" ht="16" x14ac:dyDescent="0.2">
      <c r="A284" s="12">
        <f>'[1]Capability Requirements'!A284</f>
        <v>0</v>
      </c>
      <c r="B284" s="12" t="str">
        <f>'[1]Capability Requirements'!B284</f>
        <v>RFT</v>
      </c>
      <c r="C284" t="str">
        <f>IF('[1]Capability Requirements'!C284&lt;&gt;"",'[1]Capability Requirements'!C284,"")</f>
        <v>D.262</v>
      </c>
      <c r="D284" s="12" t="str">
        <f>IF('[1]Capability Requirements'!D284&lt;&gt;"",'[1]Capability Requirements'!D284,"")</f>
        <v>Ability to support adjustments and journal entries required for statutory reporting</v>
      </c>
      <c r="E284" t="str">
        <f>IF('[1]Capability Requirements'!E284&lt;&gt;"",'[1]Capability Requirements'!E284,"")</f>
        <v>Finance</v>
      </c>
      <c r="F284" t="str">
        <f>IF('[1]Capability Requirements'!F284&lt;&gt;"",'[1]Capability Requirements'!F284,"")</f>
        <v>8.0 Record to Report</v>
      </c>
      <c r="G284" t="str">
        <f>IF('[1]Capability Requirements'!G284&lt;&gt;"",'[1]Capability Requirements'!G284,"")</f>
        <v>R2R-020</v>
      </c>
      <c r="H284" t="str">
        <f>IF('[1]Capability Requirements'!H284&lt;&gt;"",'[1]Capability Requirements'!H284,"")</f>
        <v>R2R-020-010</v>
      </c>
      <c r="I284" t="e">
        <f>IF('[1]Capability Requirements'!I284&lt;&gt;"",'[1]Capability Requirements'!I284,"")</f>
        <v>#N/A</v>
      </c>
      <c r="J284" t="str">
        <f>IF('[1]Capability Requirements'!J284&lt;&gt;"",'[1]Capability Requirements'!J284,"")</f>
        <v>M</v>
      </c>
      <c r="K284" t="str">
        <f>IF('[1]Capability Requirements'!K284&lt;&gt;"",'[1]Capability Requirements'!K284,"")</f>
        <v>Phase 1</v>
      </c>
      <c r="L284" t="str">
        <f>IF('[1]Capability Requirements'!L284&lt;&gt;"",'[1]Capability Requirements'!L284,"")</f>
        <v>Yes</v>
      </c>
      <c r="M284" t="str">
        <f>IF('[1]Capability Requirements'!M284&lt;&gt;"",'[1]Capability Requirements'!M284,"")</f>
        <v>Out of the Box</v>
      </c>
      <c r="N284" s="12" t="str">
        <f>IF('[1]Capability Requirements'!N284&lt;&gt;"",'[1]Capability Requirements'!N284,"")</f>
        <v/>
      </c>
      <c r="O284" t="str">
        <f>IF('[1]Capability Requirements'!P284&lt;&gt;"",'[1]Capability Requirements'!P284,"")</f>
        <v>Not Gap</v>
      </c>
      <c r="P284" s="12">
        <f>'[1]Capability Requirements'!Q284</f>
        <v>0</v>
      </c>
      <c r="Q284" s="91" t="str" cm="1">
        <f t="array" ref="Q284">IF(SUMPRODUCT(--ISNUMBER(SEARCH(";" &amp; C284 &amp; ";", ";" &amp; 'User Stories'!$F$2:$F$507 &amp; ";"))) &gt; 0, "Y", "N")</f>
        <v>Y</v>
      </c>
      <c r="R284" s="11"/>
    </row>
    <row r="285" spans="1:18" ht="16" x14ac:dyDescent="0.2">
      <c r="A285" s="12">
        <f>'[1]Capability Requirements'!A285</f>
        <v>0</v>
      </c>
      <c r="B285" s="12" t="str">
        <f>'[1]Capability Requirements'!B285</f>
        <v>RFT</v>
      </c>
      <c r="C285" t="str">
        <f>IF('[1]Capability Requirements'!C285&lt;&gt;"",'[1]Capability Requirements'!C285,"")</f>
        <v>D.263</v>
      </c>
      <c r="D285" s="12" t="str">
        <f>IF('[1]Capability Requirements'!D285&lt;&gt;"",'[1]Capability Requirements'!D285,"")</f>
        <v>Ability to produce a standard tax provision report to provide for tax filing </v>
      </c>
      <c r="E285" t="str">
        <f>IF('[1]Capability Requirements'!E285&lt;&gt;"",'[1]Capability Requirements'!E285,"")</f>
        <v>Finance</v>
      </c>
      <c r="F285" t="str">
        <f>IF('[1]Capability Requirements'!F285&lt;&gt;"",'[1]Capability Requirements'!F285,"")</f>
        <v>11.0 Tax</v>
      </c>
      <c r="G285" t="str">
        <f>IF('[1]Capability Requirements'!G285&lt;&gt;"",'[1]Capability Requirements'!G285,"")</f>
        <v>TAX-020</v>
      </c>
      <c r="H285" t="str">
        <f>IF('[1]Capability Requirements'!H285&lt;&gt;"",'[1]Capability Requirements'!H285,"")</f>
        <v>TAX-020-020</v>
      </c>
      <c r="I285" t="str">
        <f>IF('[1]Capability Requirements'!I285&lt;&gt;"",'[1]Capability Requirements'!I285,"")</f>
        <v>TAX-020-020</v>
      </c>
      <c r="J285" t="str">
        <f>IF('[1]Capability Requirements'!J285&lt;&gt;"",'[1]Capability Requirements'!J285,"")</f>
        <v>M</v>
      </c>
      <c r="K285" t="str">
        <f>IF('[1]Capability Requirements'!K285&lt;&gt;"",'[1]Capability Requirements'!K285,"")</f>
        <v>Phase 1</v>
      </c>
      <c r="L285" t="str">
        <f>IF('[1]Capability Requirements'!L285&lt;&gt;"",'[1]Capability Requirements'!L285,"")</f>
        <v>Yes</v>
      </c>
      <c r="M285" t="str">
        <f>IF('[1]Capability Requirements'!M285&lt;&gt;"",'[1]Capability Requirements'!M285,"")</f>
        <v>Configuration</v>
      </c>
      <c r="N285" s="12" t="str">
        <f>IF('[1]Capability Requirements'!N285&lt;&gt;"",'[1]Capability Requirements'!N285,"")</f>
        <v/>
      </c>
      <c r="O285" t="str">
        <f>IF('[1]Capability Requirements'!P285&lt;&gt;"",'[1]Capability Requirements'!P285,"")</f>
        <v>Not Gap</v>
      </c>
      <c r="P285" s="12">
        <f>'[1]Capability Requirements'!Q285</f>
        <v>0</v>
      </c>
      <c r="Q285" s="91" t="str" cm="1">
        <f t="array" ref="Q285">IF(SUMPRODUCT(--ISNUMBER(SEARCH(";" &amp; C285 &amp; ";", ";" &amp; 'User Stories'!$F$2:$F$507 &amp; ";"))) &gt; 0, "Y", "N")</f>
        <v>Y</v>
      </c>
      <c r="R285" s="11"/>
    </row>
    <row r="286" spans="1:18" ht="48" x14ac:dyDescent="0.2">
      <c r="A286" s="12">
        <f>'[1]Capability Requirements'!A286</f>
        <v>0</v>
      </c>
      <c r="B286" s="12" t="str">
        <f>'[1]Capability Requirements'!B286</f>
        <v>RFT</v>
      </c>
      <c r="C286" t="str">
        <f>IF('[1]Capability Requirements'!C286&lt;&gt;"",'[1]Capability Requirements'!C286,"")</f>
        <v>D.264</v>
      </c>
      <c r="D286" s="12" t="str">
        <f>IF('[1]Capability Requirements'!D286&lt;&gt;"",'[1]Capability Requirements'!D286,"")</f>
        <v>Ability to validate all entries to ensure completeness, approval and appropriate documentation has been provided</v>
      </c>
      <c r="E286" t="str">
        <f>IF('[1]Capability Requirements'!E286&lt;&gt;"",'[1]Capability Requirements'!E286,"")</f>
        <v>Finance</v>
      </c>
      <c r="F286" t="str">
        <f>IF('[1]Capability Requirements'!F286&lt;&gt;"",'[1]Capability Requirements'!F286,"")</f>
        <v>8.0 Record to Report</v>
      </c>
      <c r="G286" t="str">
        <f>IF('[1]Capability Requirements'!G286&lt;&gt;"",'[1]Capability Requirements'!G286,"")</f>
        <v>R2R-020</v>
      </c>
      <c r="H286" t="str">
        <f>IF('[1]Capability Requirements'!H286&lt;&gt;"",'[1]Capability Requirements'!H286,"")</f>
        <v>R2R-020-010</v>
      </c>
      <c r="I286" t="str">
        <f>IF('[1]Capability Requirements'!I286&lt;&gt;"",'[1]Capability Requirements'!I286,"")</f>
        <v>R2R-020-010</v>
      </c>
      <c r="J286" t="str">
        <f>IF('[1]Capability Requirements'!J286&lt;&gt;"",'[1]Capability Requirements'!J286,"")</f>
        <v>M</v>
      </c>
      <c r="K286" t="str">
        <f>IF('[1]Capability Requirements'!K286&lt;&gt;"",'[1]Capability Requirements'!K286,"")</f>
        <v>Phase 1</v>
      </c>
      <c r="L286" t="str">
        <f>IF('[1]Capability Requirements'!L286&lt;&gt;"",'[1]Capability Requirements'!L286,"")</f>
        <v>Yes</v>
      </c>
      <c r="M286" t="str">
        <f>IF('[1]Capability Requirements'!M286&lt;&gt;"",'[1]Capability Requirements'!M286,"")</f>
        <v>Out of the Box</v>
      </c>
      <c r="N286" s="12" t="str">
        <f>IF('[1]Capability Requirements'!N286&lt;&gt;"",'[1]Capability Requirements'!N286,"")</f>
        <v/>
      </c>
      <c r="O286" t="str">
        <f>IF('[1]Capability Requirements'!P286&lt;&gt;"",'[1]Capability Requirements'!P286,"")</f>
        <v>Not Gap</v>
      </c>
      <c r="P286" s="12">
        <f>'[1]Capability Requirements'!Q286</f>
        <v>0</v>
      </c>
      <c r="Q286" s="91" t="str" cm="1">
        <f t="array" ref="Q286">IF(SUMPRODUCT(--ISNUMBER(SEARCH(";" &amp; C286 &amp; ";", ";" &amp; 'User Stories'!$F$2:$F$507 &amp; ";"))) &gt; 0, "Y", "N")</f>
        <v>Y</v>
      </c>
      <c r="R286" s="11" t="s">
        <v>6602</v>
      </c>
    </row>
    <row r="287" spans="1:18" ht="48" x14ac:dyDescent="0.2">
      <c r="A287" s="12">
        <f>'[1]Capability Requirements'!A287</f>
        <v>0</v>
      </c>
      <c r="B287" s="12" t="str">
        <f>'[1]Capability Requirements'!B287</f>
        <v>RFT</v>
      </c>
      <c r="C287" t="str">
        <f>IF('[1]Capability Requirements'!C287&lt;&gt;"",'[1]Capability Requirements'!C287,"")</f>
        <v>D.265</v>
      </c>
      <c r="D287" s="12" t="str">
        <f>IF('[1]Capability Requirements'!D287&lt;&gt;"",'[1]Capability Requirements'!D287,"")</f>
        <v>System features to track commitments against the host organisation unit(cost centre) upon PO generation and auto reverse after Goods Receipt or Service Receipt.</v>
      </c>
      <c r="E287" t="str">
        <f>IF('[1]Capability Requirements'!E287&lt;&gt;"",'[1]Capability Requirements'!E287,"")</f>
        <v>Finance</v>
      </c>
      <c r="F287" t="str">
        <f>IF('[1]Capability Requirements'!F287&lt;&gt;"",'[1]Capability Requirements'!F287,"")</f>
        <v>8.0 Record to Report</v>
      </c>
      <c r="G287" t="str">
        <f>IF('[1]Capability Requirements'!G287&lt;&gt;"",'[1]Capability Requirements'!G287,"")</f>
        <v>A2R-040</v>
      </c>
      <c r="H287" t="str">
        <f>IF('[1]Capability Requirements'!H287&lt;&gt;"",'[1]Capability Requirements'!H287,"")</f>
        <v>A2R-040-030</v>
      </c>
      <c r="I287" t="str">
        <f>IF('[1]Capability Requirements'!I287&lt;&gt;"",'[1]Capability Requirements'!I287,"")</f>
        <v>A2R-040-030</v>
      </c>
      <c r="J287" t="str">
        <f>IF('[1]Capability Requirements'!J287&lt;&gt;"",'[1]Capability Requirements'!J287,"")</f>
        <v>M</v>
      </c>
      <c r="K287" t="str">
        <f>IF('[1]Capability Requirements'!K287&lt;&gt;"",'[1]Capability Requirements'!K287,"")</f>
        <v>Phase 1</v>
      </c>
      <c r="L287" t="str">
        <f>IF('[1]Capability Requirements'!L287&lt;&gt;"",'[1]Capability Requirements'!L287,"")</f>
        <v>Yes</v>
      </c>
      <c r="M287" t="str">
        <f>IF('[1]Capability Requirements'!M287&lt;&gt;"",'[1]Capability Requirements'!M287,"")</f>
        <v>Configuration</v>
      </c>
      <c r="N287" s="12" t="str">
        <f>IF('[1]Capability Requirements'!N287&lt;&gt;"",'[1]Capability Requirements'!N287,"")</f>
        <v>Custom Reports will be used to Track Commitments rather than creating another ledger</v>
      </c>
      <c r="O287" t="str">
        <f>IF('[1]Capability Requirements'!P287&lt;&gt;"",'[1]Capability Requirements'!P287,"")</f>
        <v>Not Gap</v>
      </c>
      <c r="P287" s="12">
        <f>'[1]Capability Requirements'!Q287</f>
        <v>0</v>
      </c>
      <c r="Q287" s="91" t="str" cm="1">
        <f t="array" ref="Q287">IF(SUMPRODUCT(--ISNUMBER(SEARCH(";" &amp; C287 &amp; ";", ";" &amp; 'User Stories'!$F$2:$F$507 &amp; ";"))) &gt; 0, "Y", "N")</f>
        <v>N</v>
      </c>
      <c r="R287" s="11" t="s">
        <v>6603</v>
      </c>
    </row>
    <row r="288" spans="1:18" ht="16" x14ac:dyDescent="0.2">
      <c r="A288" s="12">
        <f>'[1]Capability Requirements'!A288</f>
        <v>0</v>
      </c>
      <c r="B288" s="12" t="str">
        <f>'[1]Capability Requirements'!B288</f>
        <v>RFT</v>
      </c>
      <c r="C288" t="str">
        <f>IF('[1]Capability Requirements'!C288&lt;&gt;"",'[1]Capability Requirements'!C288,"")</f>
        <v>D.266</v>
      </c>
      <c r="D288" s="12" t="str">
        <f>IF('[1]Capability Requirements'!D288&lt;&gt;"",'[1]Capability Requirements'!D288,"")</f>
        <v>Ability to provide transaction data with adjoined subledger details for analysis and reporting</v>
      </c>
      <c r="E288" t="str">
        <f>IF('[1]Capability Requirements'!E288&lt;&gt;"",'[1]Capability Requirements'!E288,"")</f>
        <v>Finance</v>
      </c>
      <c r="F288" t="str">
        <f>IF('[1]Capability Requirements'!F288&lt;&gt;"",'[1]Capability Requirements'!F288,"")</f>
        <v>8.0 Record to Report</v>
      </c>
      <c r="G288" t="str">
        <f>IF('[1]Capability Requirements'!G288&lt;&gt;"",'[1]Capability Requirements'!G288,"")</f>
        <v>R2R-030</v>
      </c>
      <c r="H288" t="str">
        <f>IF('[1]Capability Requirements'!H288&lt;&gt;"",'[1]Capability Requirements'!H288,"")</f>
        <v>R2R-030-020</v>
      </c>
      <c r="I288" t="str">
        <f>IF('[1]Capability Requirements'!I288&lt;&gt;"",'[1]Capability Requirements'!I288,"")</f>
        <v>R2R-030-020</v>
      </c>
      <c r="J288" t="str">
        <f>IF('[1]Capability Requirements'!J288&lt;&gt;"",'[1]Capability Requirements'!J288,"")</f>
        <v>M</v>
      </c>
      <c r="K288" t="str">
        <f>IF('[1]Capability Requirements'!K288&lt;&gt;"",'[1]Capability Requirements'!K288,"")</f>
        <v>Phase 1</v>
      </c>
      <c r="L288" t="str">
        <f>IF('[1]Capability Requirements'!L288&lt;&gt;"",'[1]Capability Requirements'!L288,"")</f>
        <v>Yes</v>
      </c>
      <c r="M288" t="str">
        <f>IF('[1]Capability Requirements'!M288&lt;&gt;"",'[1]Capability Requirements'!M288,"")</f>
        <v>Out of the Box</v>
      </c>
      <c r="N288" s="12" t="str">
        <f>IF('[1]Capability Requirements'!N288&lt;&gt;"",'[1]Capability Requirements'!N288,"")</f>
        <v/>
      </c>
      <c r="O288" t="str">
        <f>IF('[1]Capability Requirements'!P288&lt;&gt;"",'[1]Capability Requirements'!P288,"")</f>
        <v>Not Gap</v>
      </c>
      <c r="P288" s="12">
        <f>'[1]Capability Requirements'!Q288</f>
        <v>0</v>
      </c>
      <c r="Q288" s="91" t="str" cm="1">
        <f t="array" ref="Q288">IF(SUMPRODUCT(--ISNUMBER(SEARCH(";" &amp; C288 &amp; ";", ";" &amp; 'User Stories'!$F$2:$F$507 &amp; ";"))) &gt; 0, "Y", "N")</f>
        <v>N</v>
      </c>
      <c r="R288" s="11" t="s">
        <v>6604</v>
      </c>
    </row>
    <row r="289" spans="1:18" ht="32" x14ac:dyDescent="0.2">
      <c r="A289" s="12">
        <f>'[1]Capability Requirements'!A289</f>
        <v>0</v>
      </c>
      <c r="B289" s="12" t="str">
        <f>'[1]Capability Requirements'!B289</f>
        <v>RFT</v>
      </c>
      <c r="C289" t="str">
        <f>IF('[1]Capability Requirements'!C289&lt;&gt;"",'[1]Capability Requirements'!C289,"")</f>
        <v>D.267</v>
      </c>
      <c r="D289" s="12" t="str">
        <f>IF('[1]Capability Requirements'!D289&lt;&gt;"",'[1]Capability Requirements'!D289,"")</f>
        <v xml:space="preserve">Ability to run preliminary financial statements and perform period end analysis
</v>
      </c>
      <c r="E289" t="str">
        <f>IF('[1]Capability Requirements'!E289&lt;&gt;"",'[1]Capability Requirements'!E289,"")</f>
        <v>Finance</v>
      </c>
      <c r="F289" t="str">
        <f>IF('[1]Capability Requirements'!F289&lt;&gt;"",'[1]Capability Requirements'!F289,"")</f>
        <v>8.0 Record to Report</v>
      </c>
      <c r="G289" t="str">
        <f>IF('[1]Capability Requirements'!G289&lt;&gt;"",'[1]Capability Requirements'!G289,"")</f>
        <v>R2R-030</v>
      </c>
      <c r="H289" t="str">
        <f>IF('[1]Capability Requirements'!H289&lt;&gt;"",'[1]Capability Requirements'!H289,"")</f>
        <v>R2R-030-020</v>
      </c>
      <c r="I289" t="str">
        <f>IF('[1]Capability Requirements'!I289&lt;&gt;"",'[1]Capability Requirements'!I289,"")</f>
        <v>R2R-030-020</v>
      </c>
      <c r="J289" t="str">
        <f>IF('[1]Capability Requirements'!J289&lt;&gt;"",'[1]Capability Requirements'!J289,"")</f>
        <v>M</v>
      </c>
      <c r="K289" t="str">
        <f>IF('[1]Capability Requirements'!K289&lt;&gt;"",'[1]Capability Requirements'!K289,"")</f>
        <v>Phase 1</v>
      </c>
      <c r="L289" t="str">
        <f>IF('[1]Capability Requirements'!L289&lt;&gt;"",'[1]Capability Requirements'!L289,"")</f>
        <v>Yes</v>
      </c>
      <c r="M289" t="str">
        <f>IF('[1]Capability Requirements'!M289&lt;&gt;"",'[1]Capability Requirements'!M289,"")</f>
        <v>Out of the Box</v>
      </c>
      <c r="N289" s="12" t="str">
        <f>IF('[1]Capability Requirements'!N289&lt;&gt;"",'[1]Capability Requirements'!N289,"")</f>
        <v/>
      </c>
      <c r="O289" t="str">
        <f>IF('[1]Capability Requirements'!P289&lt;&gt;"",'[1]Capability Requirements'!P289,"")</f>
        <v>Not Gap</v>
      </c>
      <c r="P289" s="12">
        <f>'[1]Capability Requirements'!Q289</f>
        <v>0</v>
      </c>
      <c r="Q289" s="91" t="str" cm="1">
        <f t="array" ref="Q289">IF(SUMPRODUCT(--ISNUMBER(SEARCH(";" &amp; C289 &amp; ";", ";" &amp; 'User Stories'!$F$2:$F$507 &amp; ";"))) &gt; 0, "Y", "N")</f>
        <v>Y</v>
      </c>
      <c r="R289" s="11"/>
    </row>
    <row r="290" spans="1:18" ht="32" x14ac:dyDescent="0.2">
      <c r="A290" s="12">
        <f>'[1]Capability Requirements'!A290</f>
        <v>0</v>
      </c>
      <c r="B290" s="12" t="str">
        <f>'[1]Capability Requirements'!B290</f>
        <v>RFT</v>
      </c>
      <c r="C290" t="str">
        <f>IF('[1]Capability Requirements'!C290&lt;&gt;"",'[1]Capability Requirements'!C290,"")</f>
        <v>D.268</v>
      </c>
      <c r="D290" s="12" t="str">
        <f>IF('[1]Capability Requirements'!D290&lt;&gt;"",'[1]Capability Requirements'!D290,"")</f>
        <v>Ability to re-open a period following close of the sub-ledgers for Management and Corporate adjustments</v>
      </c>
      <c r="E290" t="str">
        <f>IF('[1]Capability Requirements'!E290&lt;&gt;"",'[1]Capability Requirements'!E290,"")</f>
        <v>Finance</v>
      </c>
      <c r="F290" t="str">
        <f>IF('[1]Capability Requirements'!F290&lt;&gt;"",'[1]Capability Requirements'!F290,"")</f>
        <v>8.0 Record to Report</v>
      </c>
      <c r="G290" t="str">
        <f>IF('[1]Capability Requirements'!G290&lt;&gt;"",'[1]Capability Requirements'!G290,"")</f>
        <v>R2R-030</v>
      </c>
      <c r="H290" t="str">
        <f>IF('[1]Capability Requirements'!H290&lt;&gt;"",'[1]Capability Requirements'!H290,"")</f>
        <v>R2R-030-040</v>
      </c>
      <c r="I290" t="str">
        <f>IF('[1]Capability Requirements'!I290&lt;&gt;"",'[1]Capability Requirements'!I290,"")</f>
        <v>R2R-030-040</v>
      </c>
      <c r="J290" t="str">
        <f>IF('[1]Capability Requirements'!J290&lt;&gt;"",'[1]Capability Requirements'!J290,"")</f>
        <v>M</v>
      </c>
      <c r="K290" t="str">
        <f>IF('[1]Capability Requirements'!K290&lt;&gt;"",'[1]Capability Requirements'!K290,"")</f>
        <v>Phase 1</v>
      </c>
      <c r="L290" t="str">
        <f>IF('[1]Capability Requirements'!L290&lt;&gt;"",'[1]Capability Requirements'!L290,"")</f>
        <v>Yes</v>
      </c>
      <c r="M290" t="str">
        <f>IF('[1]Capability Requirements'!M290&lt;&gt;"",'[1]Capability Requirements'!M290,"")</f>
        <v>Out of the Box</v>
      </c>
      <c r="N290" s="12" t="str">
        <f>IF('[1]Capability Requirements'!N290&lt;&gt;"",'[1]Capability Requirements'!N290,"")</f>
        <v/>
      </c>
      <c r="O290" t="str">
        <f>IF('[1]Capability Requirements'!P290&lt;&gt;"",'[1]Capability Requirements'!P290,"")</f>
        <v>Not Gap</v>
      </c>
      <c r="P290" s="12">
        <f>'[1]Capability Requirements'!Q290</f>
        <v>0</v>
      </c>
      <c r="Q290" s="91" t="str" cm="1">
        <f t="array" ref="Q290">IF(SUMPRODUCT(--ISNUMBER(SEARCH(";" &amp; C290 &amp; ";", ";" &amp; 'User Stories'!$F$2:$F$507 &amp; ";"))) &gt; 0, "Y", "N")</f>
        <v>Y</v>
      </c>
      <c r="R290" s="11"/>
    </row>
    <row r="291" spans="1:18" ht="32" x14ac:dyDescent="0.2">
      <c r="A291" s="12">
        <f>'[1]Capability Requirements'!A291</f>
        <v>0</v>
      </c>
      <c r="B291" s="12" t="str">
        <f>'[1]Capability Requirements'!B291</f>
        <v>RFT</v>
      </c>
      <c r="C291" t="str">
        <f>IF('[1]Capability Requirements'!C291&lt;&gt;"",'[1]Capability Requirements'!C291,"")</f>
        <v>D.269</v>
      </c>
      <c r="D291" s="12" t="str">
        <f>IF('[1]Capability Requirements'!D291&lt;&gt;"",'[1]Capability Requirements'!D291,"")</f>
        <v>Ability to ensure all key/critical pre-close activities have been performed and close the general ledger</v>
      </c>
      <c r="E291" t="str">
        <f>IF('[1]Capability Requirements'!E291&lt;&gt;"",'[1]Capability Requirements'!E291,"")</f>
        <v>Finance</v>
      </c>
      <c r="F291" t="str">
        <f>IF('[1]Capability Requirements'!F291&lt;&gt;"",'[1]Capability Requirements'!F291,"")</f>
        <v>8.0 Record to Report</v>
      </c>
      <c r="G291" t="str">
        <f>IF('[1]Capability Requirements'!G291&lt;&gt;"",'[1]Capability Requirements'!G291,"")</f>
        <v>R2R-030</v>
      </c>
      <c r="H291" t="str">
        <f>IF('[1]Capability Requirements'!H291&lt;&gt;"",'[1]Capability Requirements'!H291,"")</f>
        <v>R2R-030-040</v>
      </c>
      <c r="I291" t="str">
        <f>IF('[1]Capability Requirements'!I291&lt;&gt;"",'[1]Capability Requirements'!I291,"")</f>
        <v>R2R-030-040</v>
      </c>
      <c r="J291" t="str">
        <f>IF('[1]Capability Requirements'!J291&lt;&gt;"",'[1]Capability Requirements'!J291,"")</f>
        <v>S</v>
      </c>
      <c r="K291" t="str">
        <f>IF('[1]Capability Requirements'!K291&lt;&gt;"",'[1]Capability Requirements'!K291,"")</f>
        <v>Phase 1</v>
      </c>
      <c r="L291" t="str">
        <f>IF('[1]Capability Requirements'!L291&lt;&gt;"",'[1]Capability Requirements'!L291,"")</f>
        <v>Yes</v>
      </c>
      <c r="M291" t="str">
        <f>IF('[1]Capability Requirements'!M291&lt;&gt;"",'[1]Capability Requirements'!M291,"")</f>
        <v>Out of the Box</v>
      </c>
      <c r="N291" s="12" t="str">
        <f>IF('[1]Capability Requirements'!N291&lt;&gt;"",'[1]Capability Requirements'!N291,"")</f>
        <v/>
      </c>
      <c r="O291" t="str">
        <f>IF('[1]Capability Requirements'!P291&lt;&gt;"",'[1]Capability Requirements'!P291,"")</f>
        <v>Not Gap</v>
      </c>
      <c r="P291" s="12">
        <f>'[1]Capability Requirements'!Q291</f>
        <v>0</v>
      </c>
      <c r="Q291" s="91" t="str" cm="1">
        <f t="array" ref="Q291">IF(SUMPRODUCT(--ISNUMBER(SEARCH(";" &amp; C291 &amp; ";", ";" &amp; 'User Stories'!$F$2:$F$507 &amp; ";"))) &gt; 0, "Y", "N")</f>
        <v>Y</v>
      </c>
      <c r="R291" s="11"/>
    </row>
    <row r="292" spans="1:18" ht="112" x14ac:dyDescent="0.2">
      <c r="A292" s="12">
        <f>'[1]Capability Requirements'!A292</f>
        <v>0</v>
      </c>
      <c r="B292" s="12" t="str">
        <f>'[1]Capability Requirements'!B292</f>
        <v>RFT</v>
      </c>
      <c r="C292" t="str">
        <f>IF('[1]Capability Requirements'!C292&lt;&gt;"",'[1]Capability Requirements'!C292,"")</f>
        <v>D.270</v>
      </c>
      <c r="D292" s="12" t="str">
        <f>IF('[1]Capability Requirements'!D292&lt;&gt;"",'[1]Capability Requirements'!D292,"")</f>
        <v>Ability to control and automate period end reconciliations and approvals with workflows and delegations</v>
      </c>
      <c r="E292" t="str">
        <f>IF('[1]Capability Requirements'!E292&lt;&gt;"",'[1]Capability Requirements'!E292,"")</f>
        <v>Finance</v>
      </c>
      <c r="F292" t="str">
        <f>IF('[1]Capability Requirements'!F292&lt;&gt;"",'[1]Capability Requirements'!F292,"")</f>
        <v>8.0 Record to Report</v>
      </c>
      <c r="G292" t="str">
        <f>IF('[1]Capability Requirements'!G292&lt;&gt;"",'[1]Capability Requirements'!G292,"")</f>
        <v>R2R-010</v>
      </c>
      <c r="H292" t="str">
        <f>IF('[1]Capability Requirements'!H292&lt;&gt;"",'[1]Capability Requirements'!H292,"")</f>
        <v>R2R-010-020</v>
      </c>
      <c r="I292" t="str">
        <f>IF('[1]Capability Requirements'!I292&lt;&gt;"",'[1]Capability Requirements'!I292,"")</f>
        <v>R2R-010-020</v>
      </c>
      <c r="J292" t="str">
        <f>IF('[1]Capability Requirements'!J292&lt;&gt;"",'[1]Capability Requirements'!J292,"")</f>
        <v>S</v>
      </c>
      <c r="K292" t="str">
        <f>IF('[1]Capability Requirements'!K292&lt;&gt;"",'[1]Capability Requirements'!K292,"")</f>
        <v>Phase 1</v>
      </c>
      <c r="L292" t="str">
        <f>IF('[1]Capability Requirements'!L292&lt;&gt;"",'[1]Capability Requirements'!L292,"")</f>
        <v>Yes</v>
      </c>
      <c r="M292" t="str">
        <f>IF('[1]Capability Requirements'!M292&lt;&gt;"",'[1]Capability Requirements'!M292,"")</f>
        <v>Configuration</v>
      </c>
      <c r="N292" s="12" t="str">
        <f>IF('[1]Capability Requirements'!N292&lt;&gt;"",'[1]Capability Requirements'!N292,"")</f>
        <v>Reconciliation process can be aided with automated Workday Matching and provided reporting outputs. Period end reconciliations/approvals are facilitated by the Account Certification process.
Requirement of "automated" may need to be further fleshed out to understand complexity and requirement.</v>
      </c>
      <c r="O292" t="str">
        <f>IF('[1]Capability Requirements'!P292&lt;&gt;"",'[1]Capability Requirements'!P292,"")</f>
        <v>Not Gap</v>
      </c>
      <c r="P292" s="12">
        <f>'[1]Capability Requirements'!Q292</f>
        <v>0</v>
      </c>
      <c r="Q292" s="91" t="str" cm="1">
        <f t="array" ref="Q292">IF(SUMPRODUCT(--ISNUMBER(SEARCH(";" &amp; C292 &amp; ";", ";" &amp; 'User Stories'!$F$2:$F$507 &amp; ";"))) &gt; 0, "Y", "N")</f>
        <v>Y</v>
      </c>
      <c r="R292" s="11" t="s">
        <v>6605</v>
      </c>
    </row>
    <row r="293" spans="1:18" ht="32" x14ac:dyDescent="0.2">
      <c r="A293" s="12">
        <f>'[1]Capability Requirements'!A293</f>
        <v>0</v>
      </c>
      <c r="B293" s="12" t="str">
        <f>'[1]Capability Requirements'!B293</f>
        <v>RFT</v>
      </c>
      <c r="C293" t="str">
        <f>IF('[1]Capability Requirements'!C293&lt;&gt;"",'[1]Capability Requirements'!C293,"")</f>
        <v>D.271</v>
      </c>
      <c r="D293" s="12" t="str">
        <f>IF('[1]Capability Requirements'!D293&lt;&gt;"",'[1]Capability Requirements'!D293,"")</f>
        <v>Standard loading of GL to the organisation’s consolidation and reporting tool </v>
      </c>
      <c r="E293" t="str">
        <f>IF('[1]Capability Requirements'!E293&lt;&gt;"",'[1]Capability Requirements'!E293,"")</f>
        <v>Finance</v>
      </c>
      <c r="F293" t="str">
        <f>IF('[1]Capability Requirements'!F293&lt;&gt;"",'[1]Capability Requirements'!F293,"")</f>
        <v>8.0 Record to Report</v>
      </c>
      <c r="G293" t="str">
        <f>IF('[1]Capability Requirements'!G293&lt;&gt;"",'[1]Capability Requirements'!G293,"")</f>
        <v>R2R-040</v>
      </c>
      <c r="H293" t="str">
        <f>IF('[1]Capability Requirements'!H293&lt;&gt;"",'[1]Capability Requirements'!H293,"")</f>
        <v>R2R-040-010</v>
      </c>
      <c r="I293" t="str">
        <f>IF('[1]Capability Requirements'!I293&lt;&gt;"",'[1]Capability Requirements'!I293,"")</f>
        <v>R2R-040-010</v>
      </c>
      <c r="J293" t="str">
        <f>IF('[1]Capability Requirements'!J293&lt;&gt;"",'[1]Capability Requirements'!J293,"")</f>
        <v>M</v>
      </c>
      <c r="K293" t="str">
        <f>IF('[1]Capability Requirements'!K293&lt;&gt;"",'[1]Capability Requirements'!K293,"")</f>
        <v>Phase 1</v>
      </c>
      <c r="L293" t="str">
        <f>IF('[1]Capability Requirements'!L293&lt;&gt;"",'[1]Capability Requirements'!L293,"")</f>
        <v>Yes</v>
      </c>
      <c r="M293" t="str">
        <f>IF('[1]Capability Requirements'!M293&lt;&gt;"",'[1]Capability Requirements'!M293,"")</f>
        <v>Configuration</v>
      </c>
      <c r="N293" s="12" t="str">
        <f>IF('[1]Capability Requirements'!N293&lt;&gt;"",'[1]Capability Requirements'!N293,"")</f>
        <v xml:space="preserve">Workday has the ability to connect to reporting tools such as PowerBI. </v>
      </c>
      <c r="O293" t="str">
        <f>IF('[1]Capability Requirements'!P293&lt;&gt;"",'[1]Capability Requirements'!P293,"")</f>
        <v>Not Gap</v>
      </c>
      <c r="P293" s="12">
        <f>'[1]Capability Requirements'!Q293</f>
        <v>0</v>
      </c>
      <c r="Q293" s="91" t="str" cm="1">
        <f t="array" ref="Q293">IF(SUMPRODUCT(--ISNUMBER(SEARCH(";" &amp; C293 &amp; ";", ";" &amp; 'User Stories'!$F$2:$F$507 &amp; ";"))) &gt; 0, "Y", "N")</f>
        <v>N</v>
      </c>
      <c r="R293" s="92" t="s">
        <v>6606</v>
      </c>
    </row>
    <row r="294" spans="1:18" ht="32" x14ac:dyDescent="0.2">
      <c r="A294" s="12">
        <f>'[1]Capability Requirements'!A294</f>
        <v>0</v>
      </c>
      <c r="B294" s="12" t="str">
        <f>'[1]Capability Requirements'!B294</f>
        <v>RFT</v>
      </c>
      <c r="C294" t="str">
        <f>IF('[1]Capability Requirements'!C294&lt;&gt;"",'[1]Capability Requirements'!C294,"")</f>
        <v>D.272</v>
      </c>
      <c r="D294" s="12" t="str">
        <f>IF('[1]Capability Requirements'!D294&lt;&gt;"",'[1]Capability Requirements'!D294,"")</f>
        <v>Standard loading and translation of currencies in ledgers</v>
      </c>
      <c r="E294" t="str">
        <f>IF('[1]Capability Requirements'!E294&lt;&gt;"",'[1]Capability Requirements'!E294,"")</f>
        <v>Finance</v>
      </c>
      <c r="F294" t="str">
        <f>IF('[1]Capability Requirements'!F294&lt;&gt;"",'[1]Capability Requirements'!F294,"")</f>
        <v>8.0 Record to Report</v>
      </c>
      <c r="G294" t="str">
        <f>IF('[1]Capability Requirements'!G294&lt;&gt;"",'[1]Capability Requirements'!G294,"")</f>
        <v>R2R-020</v>
      </c>
      <c r="H294" t="str">
        <f>IF('[1]Capability Requirements'!H294&lt;&gt;"",'[1]Capability Requirements'!H294,"")</f>
        <v>R2R-020-030</v>
      </c>
      <c r="I294" t="str">
        <f>IF('[1]Capability Requirements'!I294&lt;&gt;"",'[1]Capability Requirements'!I294,"")</f>
        <v>R2R-020-030</v>
      </c>
      <c r="J294" t="str">
        <f>IF('[1]Capability Requirements'!J294&lt;&gt;"",'[1]Capability Requirements'!J294,"")</f>
        <v>S</v>
      </c>
      <c r="K294" t="str">
        <f>IF('[1]Capability Requirements'!K294&lt;&gt;"",'[1]Capability Requirements'!K294,"")</f>
        <v>Phase 1</v>
      </c>
      <c r="L294" t="str">
        <f>IF('[1]Capability Requirements'!L294&lt;&gt;"",'[1]Capability Requirements'!L294,"")</f>
        <v>Yes</v>
      </c>
      <c r="M294" t="str">
        <f>IF('[1]Capability Requirements'!M294&lt;&gt;"",'[1]Capability Requirements'!M294,"")</f>
        <v>Out of the Box</v>
      </c>
      <c r="N294" s="12" t="str">
        <f>IF('[1]Capability Requirements'!N294&lt;&gt;"",'[1]Capability Requirements'!N294,"")</f>
        <v/>
      </c>
      <c r="O294" t="str">
        <f>IF('[1]Capability Requirements'!P294&lt;&gt;"",'[1]Capability Requirements'!P294,"")</f>
        <v>Not Gap</v>
      </c>
      <c r="P294" s="12">
        <f>'[1]Capability Requirements'!Q294</f>
        <v>0</v>
      </c>
      <c r="Q294" s="91" t="str" cm="1">
        <f t="array" ref="Q294">IF(SUMPRODUCT(--ISNUMBER(SEARCH(";" &amp; C294 &amp; ";", ";" &amp; 'User Stories'!$F$2:$F$507 &amp; ";"))) &gt; 0, "Y", "N")</f>
        <v>Y</v>
      </c>
      <c r="R294" s="11" t="s">
        <v>6607</v>
      </c>
    </row>
    <row r="295" spans="1:18" ht="16" x14ac:dyDescent="0.2">
      <c r="A295" s="12">
        <f>'[1]Capability Requirements'!A295</f>
        <v>0</v>
      </c>
      <c r="B295" s="12" t="str">
        <f>'[1]Capability Requirements'!B295</f>
        <v>RFT</v>
      </c>
      <c r="C295" t="str">
        <f>IF('[1]Capability Requirements'!C295&lt;&gt;"",'[1]Capability Requirements'!C295,"")</f>
        <v>D.273</v>
      </c>
      <c r="D295" s="12" t="str">
        <f>IF('[1]Capability Requirements'!D295&lt;&gt;"",'[1]Capability Requirements'!D295,"")</f>
        <v>Ability to automatically detect, match and eliminate internal transactions</v>
      </c>
      <c r="E295" t="str">
        <f>IF('[1]Capability Requirements'!E295&lt;&gt;"",'[1]Capability Requirements'!E295,"")</f>
        <v>Finance</v>
      </c>
      <c r="F295" t="str">
        <f>IF('[1]Capability Requirements'!F295&lt;&gt;"",'[1]Capability Requirements'!F295,"")</f>
        <v>8.0 Record to Report</v>
      </c>
      <c r="G295" t="str">
        <f>IF('[1]Capability Requirements'!G295&lt;&gt;"",'[1]Capability Requirements'!G295,"")</f>
        <v>R2R-020</v>
      </c>
      <c r="H295" t="str">
        <f>IF('[1]Capability Requirements'!H295&lt;&gt;"",'[1]Capability Requirements'!H295,"")</f>
        <v>R2R-020-040</v>
      </c>
      <c r="I295" t="str">
        <f>IF('[1]Capability Requirements'!I295&lt;&gt;"",'[1]Capability Requirements'!I295,"")</f>
        <v>R2R-020-040</v>
      </c>
      <c r="J295" t="str">
        <f>IF('[1]Capability Requirements'!J295&lt;&gt;"",'[1]Capability Requirements'!J295,"")</f>
        <v>M</v>
      </c>
      <c r="K295" t="str">
        <f>IF('[1]Capability Requirements'!K295&lt;&gt;"",'[1]Capability Requirements'!K295,"")</f>
        <v>Phase 1</v>
      </c>
      <c r="L295" t="str">
        <f>IF('[1]Capability Requirements'!L295&lt;&gt;"",'[1]Capability Requirements'!L295,"")</f>
        <v>Yes</v>
      </c>
      <c r="M295" t="str">
        <f>IF('[1]Capability Requirements'!M295&lt;&gt;"",'[1]Capability Requirements'!M295,"")</f>
        <v>Configuration</v>
      </c>
      <c r="N295" s="12" t="str">
        <f>IF('[1]Capability Requirements'!N295&lt;&gt;"",'[1]Capability Requirements'!N295,"")</f>
        <v/>
      </c>
      <c r="O295" t="str">
        <f>IF('[1]Capability Requirements'!P295&lt;&gt;"",'[1]Capability Requirements'!P295,"")</f>
        <v>Not Gap</v>
      </c>
      <c r="P295" s="12">
        <f>'[1]Capability Requirements'!Q295</f>
        <v>0</v>
      </c>
      <c r="Q295" s="91" t="str" cm="1">
        <f t="array" ref="Q295">IF(SUMPRODUCT(--ISNUMBER(SEARCH(";" &amp; C295 &amp; ";", ";" &amp; 'User Stories'!$F$2:$F$507 &amp; ";"))) &gt; 0, "Y", "N")</f>
        <v>Y</v>
      </c>
      <c r="R295" s="11"/>
    </row>
    <row r="296" spans="1:18" ht="48" x14ac:dyDescent="0.2">
      <c r="A296" s="12">
        <f>'[1]Capability Requirements'!A296</f>
        <v>0</v>
      </c>
      <c r="B296" s="12" t="str">
        <f>'[1]Capability Requirements'!B296</f>
        <v>RFT</v>
      </c>
      <c r="C296" t="str">
        <f>IF('[1]Capability Requirements'!C296&lt;&gt;"",'[1]Capability Requirements'!C296,"")</f>
        <v>D.274</v>
      </c>
      <c r="D296" s="12" t="str">
        <f>IF('[1]Capability Requirements'!D296&lt;&gt;"",'[1]Capability Requirements'!D296,"")</f>
        <v>Ability to record post-close adjustments</v>
      </c>
      <c r="E296" t="str">
        <f>IF('[1]Capability Requirements'!E296&lt;&gt;"",'[1]Capability Requirements'!E296,"")</f>
        <v>Finance</v>
      </c>
      <c r="F296" t="str">
        <f>IF('[1]Capability Requirements'!F296&lt;&gt;"",'[1]Capability Requirements'!F296,"")</f>
        <v>8.0 Record to Report</v>
      </c>
      <c r="G296" t="str">
        <f>IF('[1]Capability Requirements'!G296&lt;&gt;"",'[1]Capability Requirements'!G296,"")</f>
        <v>R2R-030</v>
      </c>
      <c r="H296" t="str">
        <f>IF('[1]Capability Requirements'!H296&lt;&gt;"",'[1]Capability Requirements'!H296,"")</f>
        <v>R2R-030-040</v>
      </c>
      <c r="I296" t="str">
        <f>IF('[1]Capability Requirements'!I296&lt;&gt;"",'[1]Capability Requirements'!I296,"")</f>
        <v>R2R-030-040</v>
      </c>
      <c r="J296" t="str">
        <f>IF('[1]Capability Requirements'!J296&lt;&gt;"",'[1]Capability Requirements'!J296,"")</f>
        <v>M</v>
      </c>
      <c r="K296" t="str">
        <f>IF('[1]Capability Requirements'!K296&lt;&gt;"",'[1]Capability Requirements'!K296,"")</f>
        <v>Phase 1</v>
      </c>
      <c r="L296" t="str">
        <f>IF('[1]Capability Requirements'!L296&lt;&gt;"",'[1]Capability Requirements'!L296,"")</f>
        <v>Yes</v>
      </c>
      <c r="M296" t="str">
        <f>IF('[1]Capability Requirements'!M296&lt;&gt;"",'[1]Capability Requirements'!M296,"")</f>
        <v>Out of the Box</v>
      </c>
      <c r="N296" s="12" t="str">
        <f>IF('[1]Capability Requirements'!N296&lt;&gt;"",'[1]Capability Requirements'!N296,"")</f>
        <v xml:space="preserve">Workday supports the ability to progressively close Periods. You can close a period and allow "adjustments only". Periods can also be reopened once closed to post adjustments as necessary. </v>
      </c>
      <c r="O296" t="str">
        <f>IF('[1]Capability Requirements'!P296&lt;&gt;"",'[1]Capability Requirements'!P296,"")</f>
        <v>Not Gap</v>
      </c>
      <c r="P296" s="12">
        <f>'[1]Capability Requirements'!Q296</f>
        <v>0</v>
      </c>
      <c r="Q296" s="91" t="str" cm="1">
        <f t="array" ref="Q296">IF(SUMPRODUCT(--ISNUMBER(SEARCH(";" &amp; C296 &amp; ";", ";" &amp; 'User Stories'!$F$2:$F$507 &amp; ";"))) &gt; 0, "Y", "N")</f>
        <v>Y</v>
      </c>
      <c r="R296" s="11"/>
    </row>
    <row r="297" spans="1:18" ht="48" x14ac:dyDescent="0.2">
      <c r="A297" s="12">
        <f>'[1]Capability Requirements'!A297</f>
        <v>0</v>
      </c>
      <c r="B297" s="12" t="str">
        <f>'[1]Capability Requirements'!B297</f>
        <v>RFT</v>
      </c>
      <c r="C297" t="str">
        <f>IF('[1]Capability Requirements'!C297&lt;&gt;"",'[1]Capability Requirements'!C297,"")</f>
        <v>D.275</v>
      </c>
      <c r="D297" s="12" t="str">
        <f>IF('[1]Capability Requirements'!D297&lt;&gt;"",'[1]Capability Requirements'!D297,"")</f>
        <v>Ability to validate consolidated cash positions with Statement of Cash Flow</v>
      </c>
      <c r="E297" t="str">
        <f>IF('[1]Capability Requirements'!E297&lt;&gt;"",'[1]Capability Requirements'!E297,"")</f>
        <v>Finance</v>
      </c>
      <c r="F297" t="str">
        <f>IF('[1]Capability Requirements'!F297&lt;&gt;"",'[1]Capability Requirements'!F297,"")</f>
        <v>8.0 Record to Report</v>
      </c>
      <c r="G297" t="str">
        <f>IF('[1]Capability Requirements'!G297&lt;&gt;"",'[1]Capability Requirements'!G297,"")</f>
        <v/>
      </c>
      <c r="H297" t="str">
        <f>IF('[1]Capability Requirements'!H297&lt;&gt;"",'[1]Capability Requirements'!H297,"")</f>
        <v/>
      </c>
      <c r="I297" t="str">
        <f>IF('[1]Capability Requirements'!I297&lt;&gt;"",'[1]Capability Requirements'!I297,"")</f>
        <v/>
      </c>
      <c r="J297" t="str">
        <f>IF('[1]Capability Requirements'!J297&lt;&gt;"",'[1]Capability Requirements'!J297,"")</f>
        <v>M</v>
      </c>
      <c r="K297" t="str">
        <f>IF('[1]Capability Requirements'!K297&lt;&gt;"",'[1]Capability Requirements'!K297,"")</f>
        <v>Phase 1</v>
      </c>
      <c r="L297" t="str">
        <f>IF('[1]Capability Requirements'!L297&lt;&gt;"",'[1]Capability Requirements'!L297,"")</f>
        <v>Out Of Scope</v>
      </c>
      <c r="M297" t="str">
        <f>IF('[1]Capability Requirements'!M297&lt;&gt;"",'[1]Capability Requirements'!M297,"")</f>
        <v/>
      </c>
      <c r="N297" s="12" t="str">
        <f>IF('[1]Capability Requirements'!N297&lt;&gt;"",'[1]Capability Requirements'!N297,"")</f>
        <v>3/12 - Moving to out of scope (from an ERP perspective), as this will not address the cash flow statement. Remains to be seen around Adaptive addressing this requirement.</v>
      </c>
      <c r="O297" t="str">
        <f>IF('[1]Capability Requirements'!P297&lt;&gt;"",'[1]Capability Requirements'!P297,"")</f>
        <v>Not Gap</v>
      </c>
      <c r="P297" s="12">
        <f>'[1]Capability Requirements'!Q297</f>
        <v>0</v>
      </c>
      <c r="Q297" s="91" t="str" cm="1">
        <f t="array" ref="Q297">IF(SUMPRODUCT(--ISNUMBER(SEARCH(";" &amp; C297 &amp; ";", ";" &amp; 'User Stories'!$F$2:$F$507 &amp; ";"))) &gt; 0, "Y", "N")</f>
        <v>N</v>
      </c>
      <c r="R297" s="11" t="s">
        <v>6600</v>
      </c>
    </row>
    <row r="298" spans="1:18" ht="80" x14ac:dyDescent="0.2">
      <c r="A298" s="12">
        <f>'[1]Capability Requirements'!A298</f>
        <v>0</v>
      </c>
      <c r="B298" s="12" t="str">
        <f>'[1]Capability Requirements'!B298</f>
        <v>RFT</v>
      </c>
      <c r="C298" t="str">
        <f>IF('[1]Capability Requirements'!C298&lt;&gt;"",'[1]Capability Requirements'!C298,"")</f>
        <v>D.276</v>
      </c>
      <c r="D298" s="12" t="str">
        <f>IF('[1]Capability Requirements'!D298&lt;&gt;"",'[1]Capability Requirements'!D298,"")</f>
        <v>Ability to identify and record consolidated tax entries and disclosures (mainly covering Payroll tax, FBT and GST)</v>
      </c>
      <c r="E298" t="str">
        <f>IF('[1]Capability Requirements'!E298&lt;&gt;"",'[1]Capability Requirements'!E298,"")</f>
        <v>Finance</v>
      </c>
      <c r="F298" t="str">
        <f>IF('[1]Capability Requirements'!F298&lt;&gt;"",'[1]Capability Requirements'!F298,"")</f>
        <v>11.0 Tax</v>
      </c>
      <c r="G298" t="str">
        <f>IF('[1]Capability Requirements'!G298&lt;&gt;"",'[1]Capability Requirements'!G298,"")</f>
        <v>TAX-020</v>
      </c>
      <c r="H298" t="str">
        <f>IF('[1]Capability Requirements'!H298&lt;&gt;"",'[1]Capability Requirements'!H298,"")</f>
        <v>TAX-020-010</v>
      </c>
      <c r="I298" t="str">
        <f>IF('[1]Capability Requirements'!I298&lt;&gt;"",'[1]Capability Requirements'!I298,"")</f>
        <v>TAX-020-010</v>
      </c>
      <c r="J298" t="str">
        <f>IF('[1]Capability Requirements'!J298&lt;&gt;"",'[1]Capability Requirements'!J298,"")</f>
        <v>M</v>
      </c>
      <c r="K298" t="str">
        <f>IF('[1]Capability Requirements'!K298&lt;&gt;"",'[1]Capability Requirements'!K298,"")</f>
        <v>Phase 1</v>
      </c>
      <c r="L298" t="str">
        <f>IF('[1]Capability Requirements'!L298&lt;&gt;"",'[1]Capability Requirements'!L298,"")</f>
        <v>Yes</v>
      </c>
      <c r="M298" t="str">
        <f>IF('[1]Capability Requirements'!M298&lt;&gt;"",'[1]Capability Requirements'!M298,"")</f>
        <v>Out of the Box</v>
      </c>
      <c r="N298" s="12" t="str">
        <f>IF('[1]Capability Requirements'!N298&lt;&gt;"",'[1]Capability Requirements'!N298,"")</f>
        <v>Likely a standard requirement. Standard reports exist to facilitate and capture FBT, Income Tax, BAS. 
Some thought may need to be afforded to Payroll tax, though we expect this to be overseen off-system.</v>
      </c>
      <c r="O298" t="str">
        <f>IF('[1]Capability Requirements'!P298&lt;&gt;"",'[1]Capability Requirements'!P298,"")</f>
        <v>Not Gap</v>
      </c>
      <c r="P298" s="12">
        <f>'[1]Capability Requirements'!Q298</f>
        <v>0</v>
      </c>
      <c r="Q298" s="91" t="str" cm="1">
        <f t="array" ref="Q298">IF(SUMPRODUCT(--ISNUMBER(SEARCH(";" &amp; C298 &amp; ";", ";" &amp; 'User Stories'!$F$2:$F$507 &amp; ";"))) &gt; 0, "Y", "N")</f>
        <v>Y</v>
      </c>
      <c r="R298" s="11" t="s">
        <v>6608</v>
      </c>
    </row>
    <row r="299" spans="1:18" ht="16" x14ac:dyDescent="0.2">
      <c r="A299" s="12">
        <f>'[1]Capability Requirements'!A299</f>
        <v>0</v>
      </c>
      <c r="B299" s="12" t="str">
        <f>'[1]Capability Requirements'!B299</f>
        <v>RFT</v>
      </c>
      <c r="C299" t="str">
        <f>IF('[1]Capability Requirements'!C299&lt;&gt;"",'[1]Capability Requirements'!C299,"")</f>
        <v>D.277</v>
      </c>
      <c r="D299" s="12" t="str">
        <f>IF('[1]Capability Requirements'!D299&lt;&gt;"",'[1]Capability Requirements'!D299,"")</f>
        <v>Ability to post Elimination entries for consolidation</v>
      </c>
      <c r="E299" t="str">
        <f>IF('[1]Capability Requirements'!E299&lt;&gt;"",'[1]Capability Requirements'!E299,"")</f>
        <v>Finance</v>
      </c>
      <c r="F299" t="str">
        <f>IF('[1]Capability Requirements'!F299&lt;&gt;"",'[1]Capability Requirements'!F299,"")</f>
        <v>8.0 Record to Report</v>
      </c>
      <c r="G299" t="str">
        <f>IF('[1]Capability Requirements'!G299&lt;&gt;"",'[1]Capability Requirements'!G299,"")</f>
        <v>R2R-040</v>
      </c>
      <c r="H299" t="str">
        <f>IF('[1]Capability Requirements'!H299&lt;&gt;"",'[1]Capability Requirements'!H299,"")</f>
        <v>R2R-040-010</v>
      </c>
      <c r="I299" t="str">
        <f>IF('[1]Capability Requirements'!I299&lt;&gt;"",'[1]Capability Requirements'!I299,"")</f>
        <v>R2R-040-010</v>
      </c>
      <c r="J299" t="str">
        <f>IF('[1]Capability Requirements'!J299&lt;&gt;"",'[1]Capability Requirements'!J299,"")</f>
        <v>M</v>
      </c>
      <c r="K299" t="str">
        <f>IF('[1]Capability Requirements'!K299&lt;&gt;"",'[1]Capability Requirements'!K299,"")</f>
        <v>Phase 1</v>
      </c>
      <c r="L299" t="str">
        <f>IF('[1]Capability Requirements'!L299&lt;&gt;"",'[1]Capability Requirements'!L299,"")</f>
        <v>Yes</v>
      </c>
      <c r="M299" t="str">
        <f>IF('[1]Capability Requirements'!M299&lt;&gt;"",'[1]Capability Requirements'!M299,"")</f>
        <v>Out of the Box</v>
      </c>
      <c r="N299" s="12" t="str">
        <f>IF('[1]Capability Requirements'!N299&lt;&gt;"",'[1]Capability Requirements'!N299,"")</f>
        <v/>
      </c>
      <c r="O299" t="str">
        <f>IF('[1]Capability Requirements'!P299&lt;&gt;"",'[1]Capability Requirements'!P299,"")</f>
        <v>Not Gap</v>
      </c>
      <c r="P299" s="12">
        <f>'[1]Capability Requirements'!Q299</f>
        <v>0</v>
      </c>
      <c r="Q299" s="91" t="str" cm="1">
        <f t="array" ref="Q299">IF(SUMPRODUCT(--ISNUMBER(SEARCH(";" &amp; C299 &amp; ";", ";" &amp; 'User Stories'!$F$2:$F$507 &amp; ";"))) &gt; 0, "Y", "N")</f>
        <v>N</v>
      </c>
      <c r="R299" s="92" t="s">
        <v>6606</v>
      </c>
    </row>
    <row r="300" spans="1:18" ht="32" x14ac:dyDescent="0.2">
      <c r="A300" s="12">
        <f>'[1]Capability Requirements'!A300</f>
        <v>0</v>
      </c>
      <c r="B300" s="12" t="str">
        <f>'[1]Capability Requirements'!B300</f>
        <v>RFT</v>
      </c>
      <c r="C300" t="str">
        <f>IF('[1]Capability Requirements'!C300&lt;&gt;"",'[1]Capability Requirements'!C300,"")</f>
        <v>D.278</v>
      </c>
      <c r="D300" s="12" t="str">
        <f>IF('[1]Capability Requirements'!D300&lt;&gt;"",'[1]Capability Requirements'!D300,"")</f>
        <v>Ability to configure a customised reporting templates for external reporting purposes – with flexibility for Finance to amend according to changes to regulatory rules </v>
      </c>
      <c r="E300" t="str">
        <f>IF('[1]Capability Requirements'!E300&lt;&gt;"",'[1]Capability Requirements'!E300,"")</f>
        <v>Finance</v>
      </c>
      <c r="F300" t="str">
        <f>IF('[1]Capability Requirements'!F300&lt;&gt;"",'[1]Capability Requirements'!F300,"")</f>
        <v>8.0 Record to Report</v>
      </c>
      <c r="G300" t="str">
        <f>IF('[1]Capability Requirements'!G300&lt;&gt;"",'[1]Capability Requirements'!G300,"")</f>
        <v>R2R-030</v>
      </c>
      <c r="H300" t="str">
        <f>IF('[1]Capability Requirements'!H300&lt;&gt;"",'[1]Capability Requirements'!H300,"")</f>
        <v>R2R-030-020</v>
      </c>
      <c r="I300" t="str">
        <f>IF('[1]Capability Requirements'!I300&lt;&gt;"",'[1]Capability Requirements'!I300,"")</f>
        <v>R2R-030-020</v>
      </c>
      <c r="J300" t="str">
        <f>IF('[1]Capability Requirements'!J300&lt;&gt;"",'[1]Capability Requirements'!J300,"")</f>
        <v>M</v>
      </c>
      <c r="K300" t="str">
        <f>IF('[1]Capability Requirements'!K300&lt;&gt;"",'[1]Capability Requirements'!K300,"")</f>
        <v>Phase 1</v>
      </c>
      <c r="L300" t="str">
        <f>IF('[1]Capability Requirements'!L300&lt;&gt;"",'[1]Capability Requirements'!L300,"")</f>
        <v>Yes</v>
      </c>
      <c r="M300" t="str">
        <f>IF('[1]Capability Requirements'!M300&lt;&gt;"",'[1]Capability Requirements'!M300,"")</f>
        <v>Out of the Box</v>
      </c>
      <c r="N300" s="12" t="str">
        <f>IF('[1]Capability Requirements'!N300&lt;&gt;"",'[1]Capability Requirements'!N300,"")</f>
        <v/>
      </c>
      <c r="O300" t="str">
        <f>IF('[1]Capability Requirements'!P300&lt;&gt;"",'[1]Capability Requirements'!P300,"")</f>
        <v>Not Gap</v>
      </c>
      <c r="P300" s="12">
        <f>'[1]Capability Requirements'!Q300</f>
        <v>0</v>
      </c>
      <c r="Q300" s="91" t="str" cm="1">
        <f t="array" ref="Q300">IF(SUMPRODUCT(--ISNUMBER(SEARCH(";" &amp; C300 &amp; ";", ";" &amp; 'User Stories'!$F$2:$F$507 &amp; ";"))) &gt; 0, "Y", "N")</f>
        <v>N</v>
      </c>
      <c r="R300" s="92" t="s">
        <v>6609</v>
      </c>
    </row>
    <row r="301" spans="1:18" ht="32" x14ac:dyDescent="0.2">
      <c r="A301" s="12">
        <f>'[1]Capability Requirements'!A301</f>
        <v>0</v>
      </c>
      <c r="B301" s="12" t="str">
        <f>'[1]Capability Requirements'!B301</f>
        <v>RFT</v>
      </c>
      <c r="C301" t="str">
        <f>IF('[1]Capability Requirements'!C301&lt;&gt;"",'[1]Capability Requirements'!C301,"")</f>
        <v>D.278</v>
      </c>
      <c r="D301" s="12" t="str">
        <f>IF('[1]Capability Requirements'!D301&lt;&gt;"",'[1]Capability Requirements'!D301,"")</f>
        <v>Ability to generate detailed transactional level detail reports from sub-ledger and roll up into GL balances.</v>
      </c>
      <c r="E301" t="str">
        <f>IF('[1]Capability Requirements'!E301&lt;&gt;"",'[1]Capability Requirements'!E301,"")</f>
        <v>Finance</v>
      </c>
      <c r="F301" t="str">
        <f>IF('[1]Capability Requirements'!F301&lt;&gt;"",'[1]Capability Requirements'!F301,"")</f>
        <v>8.0 Record to Report</v>
      </c>
      <c r="G301" t="str">
        <f>IF('[1]Capability Requirements'!G301&lt;&gt;"",'[1]Capability Requirements'!G301,"")</f>
        <v>R2R-030</v>
      </c>
      <c r="H301" t="str">
        <f>IF('[1]Capability Requirements'!H301&lt;&gt;"",'[1]Capability Requirements'!H301,"")</f>
        <v>R2R-030-020</v>
      </c>
      <c r="I301" t="str">
        <f>IF('[1]Capability Requirements'!I301&lt;&gt;"",'[1]Capability Requirements'!I301,"")</f>
        <v>R2R-030-020</v>
      </c>
      <c r="J301" t="str">
        <f>IF('[1]Capability Requirements'!J301&lt;&gt;"",'[1]Capability Requirements'!J301,"")</f>
        <v>M</v>
      </c>
      <c r="K301" t="str">
        <f>IF('[1]Capability Requirements'!K301&lt;&gt;"",'[1]Capability Requirements'!K301,"")</f>
        <v>Phase 1</v>
      </c>
      <c r="L301" t="str">
        <f>IF('[1]Capability Requirements'!L301&lt;&gt;"",'[1]Capability Requirements'!L301,"")</f>
        <v>Yes</v>
      </c>
      <c r="M301" t="str">
        <f>IF('[1]Capability Requirements'!M301&lt;&gt;"",'[1]Capability Requirements'!M301,"")</f>
        <v>Out of the Box</v>
      </c>
      <c r="N301" s="12" t="str">
        <f>IF('[1]Capability Requirements'!N301&lt;&gt;"",'[1]Capability Requirements'!N301,"")</f>
        <v/>
      </c>
      <c r="O301" t="str">
        <f>IF('[1]Capability Requirements'!P301&lt;&gt;"",'[1]Capability Requirements'!P301,"")</f>
        <v>Not Gap</v>
      </c>
      <c r="P301" s="12">
        <f>'[1]Capability Requirements'!Q301</f>
        <v>0</v>
      </c>
      <c r="Q301" s="91" t="str" cm="1">
        <f t="array" ref="Q301">IF(SUMPRODUCT(--ISNUMBER(SEARCH(";" &amp; C301 &amp; ";", ";" &amp; 'User Stories'!$F$2:$F$507 &amp; ";"))) &gt; 0, "Y", "N")</f>
        <v>N</v>
      </c>
      <c r="R301" s="92" t="s">
        <v>6609</v>
      </c>
    </row>
    <row r="302" spans="1:18" ht="16" x14ac:dyDescent="0.2">
      <c r="A302" s="12">
        <f>'[1]Capability Requirements'!A302</f>
        <v>0</v>
      </c>
      <c r="B302" s="12" t="str">
        <f>'[1]Capability Requirements'!B302</f>
        <v>RFT</v>
      </c>
      <c r="C302" t="str">
        <f>IF('[1]Capability Requirements'!C302&lt;&gt;"",'[1]Capability Requirements'!C302,"")</f>
        <v>D.280</v>
      </c>
      <c r="D302" s="12" t="str">
        <f>IF('[1]Capability Requirements'!D302&lt;&gt;"",'[1]Capability Requirements'!D302,"")</f>
        <v>Ability to write, customise and configure customised reports</v>
      </c>
      <c r="E302" t="str">
        <f>IF('[1]Capability Requirements'!E302&lt;&gt;"",'[1]Capability Requirements'!E302,"")</f>
        <v>Finance</v>
      </c>
      <c r="F302" t="str">
        <f>IF('[1]Capability Requirements'!F302&lt;&gt;"",'[1]Capability Requirements'!F302,"")</f>
        <v>8.0 Record to Report</v>
      </c>
      <c r="G302" t="str">
        <f>IF('[1]Capability Requirements'!G302&lt;&gt;"",'[1]Capability Requirements'!G302,"")</f>
        <v>R2R-050</v>
      </c>
      <c r="H302" t="str">
        <f>IF('[1]Capability Requirements'!H302&lt;&gt;"",'[1]Capability Requirements'!H302,"")</f>
        <v>R2R-050-040</v>
      </c>
      <c r="I302" t="str">
        <f>IF('[1]Capability Requirements'!I302&lt;&gt;"",'[1]Capability Requirements'!I302,"")</f>
        <v>R2R-050-040</v>
      </c>
      <c r="J302" t="str">
        <f>IF('[1]Capability Requirements'!J302&lt;&gt;"",'[1]Capability Requirements'!J302,"")</f>
        <v>S</v>
      </c>
      <c r="K302" t="str">
        <f>IF('[1]Capability Requirements'!K302&lt;&gt;"",'[1]Capability Requirements'!K302,"")</f>
        <v>Phase 1</v>
      </c>
      <c r="L302" t="str">
        <f>IF('[1]Capability Requirements'!L302&lt;&gt;"",'[1]Capability Requirements'!L302,"")</f>
        <v>Yes</v>
      </c>
      <c r="M302" t="str">
        <f>IF('[1]Capability Requirements'!M302&lt;&gt;"",'[1]Capability Requirements'!M302,"")</f>
        <v>Out of the Box</v>
      </c>
      <c r="N302" s="12" t="str">
        <f>IF('[1]Capability Requirements'!N302&lt;&gt;"",'[1]Capability Requirements'!N302,"")</f>
        <v/>
      </c>
      <c r="O302" t="str">
        <f>IF('[1]Capability Requirements'!P302&lt;&gt;"",'[1]Capability Requirements'!P302,"")</f>
        <v>Not Gap</v>
      </c>
      <c r="P302" s="12">
        <f>'[1]Capability Requirements'!Q302</f>
        <v>0</v>
      </c>
      <c r="Q302" s="91" t="str" cm="1">
        <f t="array" ref="Q302">IF(SUMPRODUCT(--ISNUMBER(SEARCH(";" &amp; C302 &amp; ";", ";" &amp; 'User Stories'!$F$2:$F$507 &amp; ";"))) &gt; 0, "Y", "N")</f>
        <v>N</v>
      </c>
      <c r="R302" s="11" t="s">
        <v>6610</v>
      </c>
    </row>
    <row r="303" spans="1:18" ht="16" x14ac:dyDescent="0.2">
      <c r="A303" s="12">
        <f>'[1]Capability Requirements'!A303</f>
        <v>0</v>
      </c>
      <c r="B303" s="12" t="str">
        <f>'[1]Capability Requirements'!B303</f>
        <v>RFT</v>
      </c>
      <c r="C303" t="str">
        <f>IF('[1]Capability Requirements'!C303&lt;&gt;"",'[1]Capability Requirements'!C303,"")</f>
        <v>D.281</v>
      </c>
      <c r="D303" s="12" t="str">
        <f>IF('[1]Capability Requirements'!D303&lt;&gt;"",'[1]Capability Requirements'!D303,"")</f>
        <v>Ability to generate period end reports to meet regulatory reporting standards</v>
      </c>
      <c r="E303" t="str">
        <f>IF('[1]Capability Requirements'!E303&lt;&gt;"",'[1]Capability Requirements'!E303,"")</f>
        <v>Finance</v>
      </c>
      <c r="F303" t="str">
        <f>IF('[1]Capability Requirements'!F303&lt;&gt;"",'[1]Capability Requirements'!F303,"")</f>
        <v>8.0 Record to Report</v>
      </c>
      <c r="G303" t="str">
        <f>IF('[1]Capability Requirements'!G303&lt;&gt;"",'[1]Capability Requirements'!G303,"")</f>
        <v>R2R-030</v>
      </c>
      <c r="H303" t="str">
        <f>IF('[1]Capability Requirements'!H303&lt;&gt;"",'[1]Capability Requirements'!H303,"")</f>
        <v>R2R-030-020</v>
      </c>
      <c r="I303" t="str">
        <f>IF('[1]Capability Requirements'!I303&lt;&gt;"",'[1]Capability Requirements'!I303,"")</f>
        <v>R2R-030-020</v>
      </c>
      <c r="J303" t="str">
        <f>IF('[1]Capability Requirements'!J303&lt;&gt;"",'[1]Capability Requirements'!J303,"")</f>
        <v>M</v>
      </c>
      <c r="K303" t="str">
        <f>IF('[1]Capability Requirements'!K303&lt;&gt;"",'[1]Capability Requirements'!K303,"")</f>
        <v>Phase 1</v>
      </c>
      <c r="L303" t="str">
        <f>IF('[1]Capability Requirements'!L303&lt;&gt;"",'[1]Capability Requirements'!L303,"")</f>
        <v>Yes</v>
      </c>
      <c r="M303" t="str">
        <f>IF('[1]Capability Requirements'!M303&lt;&gt;"",'[1]Capability Requirements'!M303,"")</f>
        <v>Out of the Box</v>
      </c>
      <c r="N303" s="12" t="str">
        <f>IF('[1]Capability Requirements'!N303&lt;&gt;"",'[1]Capability Requirements'!N303,"")</f>
        <v/>
      </c>
      <c r="O303" t="str">
        <f>IF('[1]Capability Requirements'!P303&lt;&gt;"",'[1]Capability Requirements'!P303,"")</f>
        <v>Not Gap</v>
      </c>
      <c r="P303" s="12">
        <f>'[1]Capability Requirements'!Q303</f>
        <v>0</v>
      </c>
      <c r="Q303" s="91" t="str" cm="1">
        <f t="array" ref="Q303">IF(SUMPRODUCT(--ISNUMBER(SEARCH(";" &amp; C303 &amp; ";", ";" &amp; 'User Stories'!$F$2:$F$507 &amp; ";"))) &gt; 0, "Y", "N")</f>
        <v>N</v>
      </c>
      <c r="R303" s="92" t="s">
        <v>6609</v>
      </c>
    </row>
    <row r="304" spans="1:18" ht="48" x14ac:dyDescent="0.2">
      <c r="A304" s="12">
        <f>'[1]Capability Requirements'!A304</f>
        <v>0</v>
      </c>
      <c r="B304" s="12" t="str">
        <f>'[1]Capability Requirements'!B304</f>
        <v>RFT</v>
      </c>
      <c r="C304" t="str">
        <f>IF('[1]Capability Requirements'!C304&lt;&gt;"",'[1]Capability Requirements'!C304,"")</f>
        <v>D.282</v>
      </c>
      <c r="D304" s="12" t="str">
        <f>IF('[1]Capability Requirements'!D304&lt;&gt;"",'[1]Capability Requirements'!D304,"")</f>
        <v>Self-service features for users (outside of finance) to allow sandbox-like flexibility for simulating financial outcomes while maintaining control of published versions</v>
      </c>
      <c r="E304" t="str">
        <f>IF('[1]Capability Requirements'!E304&lt;&gt;"",'[1]Capability Requirements'!E304,"")</f>
        <v>Finance</v>
      </c>
      <c r="F304" t="str">
        <f>IF('[1]Capability Requirements'!F304&lt;&gt;"",'[1]Capability Requirements'!F304,"")</f>
        <v>2.0 Plan to Perform</v>
      </c>
      <c r="G304" t="str">
        <f>IF('[1]Capability Requirements'!G304&lt;&gt;"",'[1]Capability Requirements'!G304,"")</f>
        <v/>
      </c>
      <c r="H304" t="str">
        <f>IF('[1]Capability Requirements'!H304&lt;&gt;"",'[1]Capability Requirements'!H304,"")</f>
        <v/>
      </c>
      <c r="I304" t="str">
        <f>IF('[1]Capability Requirements'!I304&lt;&gt;"",'[1]Capability Requirements'!I304,"")</f>
        <v/>
      </c>
      <c r="J304" t="str">
        <f>IF('[1]Capability Requirements'!J304&lt;&gt;"",'[1]Capability Requirements'!J304,"")</f>
        <v>M</v>
      </c>
      <c r="K304" t="str">
        <f>IF('[1]Capability Requirements'!K304&lt;&gt;"",'[1]Capability Requirements'!K304,"")</f>
        <v>Adaptive</v>
      </c>
      <c r="L304" t="str">
        <f>IF('[1]Capability Requirements'!L304&lt;&gt;"",'[1]Capability Requirements'!L304,"")</f>
        <v/>
      </c>
      <c r="M304" t="str">
        <f>IF('[1]Capability Requirements'!M304&lt;&gt;"",'[1]Capability Requirements'!M304,"")</f>
        <v/>
      </c>
      <c r="N304" s="12" t="str">
        <f>IF('[1]Capability Requirements'!N304&lt;&gt;"",'[1]Capability Requirements'!N304,"")</f>
        <v>Workday Adaptive Planning.
Solutions to be revised upon Adaptive Planning onboarding during Phase 1.</v>
      </c>
      <c r="O304" t="str">
        <f>IF('[1]Capability Requirements'!P304&lt;&gt;"",'[1]Capability Requirements'!P304,"")</f>
        <v>Future Phase Requirement</v>
      </c>
      <c r="P304" s="12">
        <f>'[1]Capability Requirements'!Q304</f>
        <v>0</v>
      </c>
      <c r="Q304" s="91" t="str" cm="1">
        <f t="array" ref="Q304">IF(SUMPRODUCT(--ISNUMBER(SEARCH(";" &amp; C304 &amp; ";", ";" &amp; 'User Stories'!$F$2:$F$507 &amp; ";"))) &gt; 0, "Y", "N")</f>
        <v>N</v>
      </c>
      <c r="R304" s="11"/>
    </row>
    <row r="305" spans="1:18" ht="16" x14ac:dyDescent="0.2">
      <c r="A305" s="12">
        <f>'[1]Capability Requirements'!A305</f>
        <v>0</v>
      </c>
      <c r="B305" s="12" t="str">
        <f>'[1]Capability Requirements'!B305</f>
        <v>RFT</v>
      </c>
      <c r="C305" t="str">
        <f>IF('[1]Capability Requirements'!C305&lt;&gt;"",'[1]Capability Requirements'!C305,"")</f>
        <v>D.283</v>
      </c>
      <c r="D305" s="12" t="str">
        <f>IF('[1]Capability Requirements'!D305&lt;&gt;"",'[1]Capability Requirements'!D305,"")</f>
        <v>Ability to capitalise leases in accordance with AASB 16 Leases (AASB 16)</v>
      </c>
      <c r="E305" t="str">
        <f>IF('[1]Capability Requirements'!E305&lt;&gt;"",'[1]Capability Requirements'!E305,"")</f>
        <v>Finance</v>
      </c>
      <c r="F305" t="str">
        <f>IF('[1]Capability Requirements'!F305&lt;&gt;"",'[1]Capability Requirements'!F305,"")</f>
        <v>6.0 Acquire to Retire</v>
      </c>
      <c r="G305" t="str">
        <f>IF('[1]Capability Requirements'!G305&lt;&gt;"",'[1]Capability Requirements'!G305,"")</f>
        <v>A2R-020</v>
      </c>
      <c r="H305" t="str">
        <f>IF('[1]Capability Requirements'!H305&lt;&gt;"",'[1]Capability Requirements'!H305,"")</f>
        <v>A2R-020-020</v>
      </c>
      <c r="I305" t="e">
        <f>IF('[1]Capability Requirements'!I305&lt;&gt;"",'[1]Capability Requirements'!I305,"")</f>
        <v>#N/A</v>
      </c>
      <c r="J305" t="str">
        <f>IF('[1]Capability Requirements'!J305&lt;&gt;"",'[1]Capability Requirements'!J305,"")</f>
        <v>M</v>
      </c>
      <c r="K305" t="str">
        <f>IF('[1]Capability Requirements'!K305&lt;&gt;"",'[1]Capability Requirements'!K305,"")</f>
        <v>Phase 1</v>
      </c>
      <c r="L305" t="str">
        <f>IF('[1]Capability Requirements'!L305&lt;&gt;"",'[1]Capability Requirements'!L305,"")</f>
        <v>Yes</v>
      </c>
      <c r="M305" t="str">
        <f>IF('[1]Capability Requirements'!M305&lt;&gt;"",'[1]Capability Requirements'!M305,"")</f>
        <v>Out of the Box</v>
      </c>
      <c r="N305" s="12" t="str">
        <f>IF('[1]Capability Requirements'!N305&lt;&gt;"",'[1]Capability Requirements'!N305,"")</f>
        <v/>
      </c>
      <c r="O305" t="str">
        <f>IF('[1]Capability Requirements'!P305&lt;&gt;"",'[1]Capability Requirements'!P305,"")</f>
        <v>Not Gap</v>
      </c>
      <c r="P305" s="12">
        <f>'[1]Capability Requirements'!Q305</f>
        <v>0</v>
      </c>
      <c r="Q305" s="91" t="str" cm="1">
        <f t="array" ref="Q305">IF(SUMPRODUCT(--ISNUMBER(SEARCH(";" &amp; C305 &amp; ";", ";" &amp; 'User Stories'!$F$2:$F$507 &amp; ";"))) &gt; 0, "Y", "N")</f>
        <v>Y</v>
      </c>
      <c r="R305" s="11"/>
    </row>
    <row r="306" spans="1:18" ht="16" x14ac:dyDescent="0.2">
      <c r="A306" s="12">
        <f>'[1]Capability Requirements'!A306</f>
        <v>0</v>
      </c>
      <c r="B306" s="12" t="str">
        <f>'[1]Capability Requirements'!B306</f>
        <v>RFT</v>
      </c>
      <c r="C306" t="str">
        <f>IF('[1]Capability Requirements'!C306&lt;&gt;"",'[1]Capability Requirements'!C306,"")</f>
        <v>D.284</v>
      </c>
      <c r="D306" s="12" t="str">
        <f>IF('[1]Capability Requirements'!D306&lt;&gt;"",'[1]Capability Requirements'!D306,"")</f>
        <v>Ability to setup lease contracts in the system and upload documents.</v>
      </c>
      <c r="E306" t="str">
        <f>IF('[1]Capability Requirements'!E306&lt;&gt;"",'[1]Capability Requirements'!E306,"")</f>
        <v>Finance</v>
      </c>
      <c r="F306" t="str">
        <f>IF('[1]Capability Requirements'!F306&lt;&gt;"",'[1]Capability Requirements'!F306,"")</f>
        <v>6.0 Acquire to Retire</v>
      </c>
      <c r="G306" t="str">
        <f>IF('[1]Capability Requirements'!G306&lt;&gt;"",'[1]Capability Requirements'!G306,"")</f>
        <v>A2R-020</v>
      </c>
      <c r="H306" t="str">
        <f>IF('[1]Capability Requirements'!H306&lt;&gt;"",'[1]Capability Requirements'!H306,"")</f>
        <v>A2R-020-020</v>
      </c>
      <c r="I306" t="e">
        <f>IF('[1]Capability Requirements'!I306&lt;&gt;"",'[1]Capability Requirements'!I306,"")</f>
        <v>#N/A</v>
      </c>
      <c r="J306" t="str">
        <f>IF('[1]Capability Requirements'!J306&lt;&gt;"",'[1]Capability Requirements'!J306,"")</f>
        <v>M</v>
      </c>
      <c r="K306" t="str">
        <f>IF('[1]Capability Requirements'!K306&lt;&gt;"",'[1]Capability Requirements'!K306,"")</f>
        <v>Phase 1</v>
      </c>
      <c r="L306" t="str">
        <f>IF('[1]Capability Requirements'!L306&lt;&gt;"",'[1]Capability Requirements'!L306,"")</f>
        <v>Yes</v>
      </c>
      <c r="M306" t="str">
        <f>IF('[1]Capability Requirements'!M306&lt;&gt;"",'[1]Capability Requirements'!M306,"")</f>
        <v>Out of the Box</v>
      </c>
      <c r="N306" s="12" t="str">
        <f>IF('[1]Capability Requirements'!N306&lt;&gt;"",'[1]Capability Requirements'!N306,"")</f>
        <v/>
      </c>
      <c r="O306" t="str">
        <f>IF('[1]Capability Requirements'!P306&lt;&gt;"",'[1]Capability Requirements'!P306,"")</f>
        <v>Not Gap</v>
      </c>
      <c r="P306" s="12">
        <f>'[1]Capability Requirements'!Q306</f>
        <v>0</v>
      </c>
      <c r="Q306" s="91" t="str" cm="1">
        <f t="array" ref="Q306">IF(SUMPRODUCT(--ISNUMBER(SEARCH(";" &amp; C306 &amp; ";", ";" &amp; 'User Stories'!$F$2:$F$507 &amp; ";"))) &gt; 0, "Y", "N")</f>
        <v>Y</v>
      </c>
      <c r="R306" s="11"/>
    </row>
    <row r="307" spans="1:18" ht="32" x14ac:dyDescent="0.2">
      <c r="A307" s="12">
        <f>'[1]Capability Requirements'!A307</f>
        <v>0</v>
      </c>
      <c r="B307" s="12" t="str">
        <f>'[1]Capability Requirements'!B307</f>
        <v>RFT</v>
      </c>
      <c r="C307" t="str">
        <f>IF('[1]Capability Requirements'!C307&lt;&gt;"",'[1]Capability Requirements'!C307,"")</f>
        <v>D.285</v>
      </c>
      <c r="D307" s="12" t="str">
        <f>IF('[1]Capability Requirements'!D307&lt;&gt;"",'[1]Capability Requirements'!D307,"")</f>
        <v>Ability to create Right of Use (RoU) assets based on system-calculated values and amounts specified in the lease contract including linkages to the Fixed Asset Register.</v>
      </c>
      <c r="E307" t="str">
        <f>IF('[1]Capability Requirements'!E307&lt;&gt;"",'[1]Capability Requirements'!E307,"")</f>
        <v>Finance</v>
      </c>
      <c r="F307" t="str">
        <f>IF('[1]Capability Requirements'!F307&lt;&gt;"",'[1]Capability Requirements'!F307,"")</f>
        <v>6.0 Acquire to Retire</v>
      </c>
      <c r="G307" t="str">
        <f>IF('[1]Capability Requirements'!G307&lt;&gt;"",'[1]Capability Requirements'!G307,"")</f>
        <v>A2R-020</v>
      </c>
      <c r="H307" t="str">
        <f>IF('[1]Capability Requirements'!H307&lt;&gt;"",'[1]Capability Requirements'!H307,"")</f>
        <v>A2R-020-020</v>
      </c>
      <c r="I307" t="e">
        <f>IF('[1]Capability Requirements'!I307&lt;&gt;"",'[1]Capability Requirements'!I307,"")</f>
        <v>#N/A</v>
      </c>
      <c r="J307" t="str">
        <f>IF('[1]Capability Requirements'!J307&lt;&gt;"",'[1]Capability Requirements'!J307,"")</f>
        <v>M</v>
      </c>
      <c r="K307" t="str">
        <f>IF('[1]Capability Requirements'!K307&lt;&gt;"",'[1]Capability Requirements'!K307,"")</f>
        <v>Phase 1</v>
      </c>
      <c r="L307" t="str">
        <f>IF('[1]Capability Requirements'!L307&lt;&gt;"",'[1]Capability Requirements'!L307,"")</f>
        <v>Yes</v>
      </c>
      <c r="M307" t="str">
        <f>IF('[1]Capability Requirements'!M307&lt;&gt;"",'[1]Capability Requirements'!M307,"")</f>
        <v>Out of the Box</v>
      </c>
      <c r="N307" s="12" t="str">
        <f>IF('[1]Capability Requirements'!N307&lt;&gt;"",'[1]Capability Requirements'!N307,"")</f>
        <v/>
      </c>
      <c r="O307" t="str">
        <f>IF('[1]Capability Requirements'!P307&lt;&gt;"",'[1]Capability Requirements'!P307,"")</f>
        <v>Not Gap</v>
      </c>
      <c r="P307" s="12">
        <f>'[1]Capability Requirements'!Q307</f>
        <v>0</v>
      </c>
      <c r="Q307" s="91" t="str" cm="1">
        <f t="array" ref="Q307">IF(SUMPRODUCT(--ISNUMBER(SEARCH(";" &amp; C307 &amp; ";", ";" &amp; 'User Stories'!$F$2:$F$507 &amp; ";"))) &gt; 0, "Y", "N")</f>
        <v>Y</v>
      </c>
      <c r="R307" s="11"/>
    </row>
    <row r="308" spans="1:18" ht="48" x14ac:dyDescent="0.2">
      <c r="A308" s="12">
        <f>'[1]Capability Requirements'!A308</f>
        <v>0</v>
      </c>
      <c r="B308" s="12">
        <f>'[1]Capability Requirements'!B308</f>
        <v>45737</v>
      </c>
      <c r="C308" t="str">
        <f>IF('[1]Capability Requirements'!C308&lt;&gt;"",'[1]Capability Requirements'!C308,"")</f>
        <v>D.286</v>
      </c>
      <c r="D308" s="12" t="str">
        <f>IF('[1]Capability Requirements'!D308&lt;&gt;"",'[1]Capability Requirements'!D308,"")</f>
        <v xml:space="preserve">Manage a streamlined Gift creation process with the ability to add validations to ensure accurate Gift information within Workday.  </v>
      </c>
      <c r="E308" t="str">
        <f>IF('[1]Capability Requirements'!E308&lt;&gt;"",'[1]Capability Requirements'!E308,"")</f>
        <v>Finance</v>
      </c>
      <c r="F308" t="str">
        <f>IF('[1]Capability Requirements'!F308&lt;&gt;"",'[1]Capability Requirements'!F308,"")</f>
        <v>10.0 Treasury</v>
      </c>
      <c r="G308" t="str">
        <f>IF('[1]Capability Requirements'!G308&lt;&gt;"",'[1]Capability Requirements'!G308,"")</f>
        <v>TRE-060</v>
      </c>
      <c r="H308" t="str">
        <f>IF('[1]Capability Requirements'!H308&lt;&gt;"",'[1]Capability Requirements'!H308,"")</f>
        <v>TRE-060-010</v>
      </c>
      <c r="I308" t="str">
        <f>IF('[1]Capability Requirements'!I308&lt;&gt;"",'[1]Capability Requirements'!I308,"")</f>
        <v>TRE-060-010</v>
      </c>
      <c r="J308" t="str">
        <f>IF('[1]Capability Requirements'!J308&lt;&gt;"",'[1]Capability Requirements'!J308,"")</f>
        <v>M</v>
      </c>
      <c r="K308" t="str">
        <f>IF('[1]Capability Requirements'!K308&lt;&gt;"",'[1]Capability Requirements'!K308,"")</f>
        <v>Phase 1</v>
      </c>
      <c r="L308" t="str">
        <f>IF('[1]Capability Requirements'!L308&lt;&gt;"",'[1]Capability Requirements'!L308,"")</f>
        <v>No - Gap</v>
      </c>
      <c r="M308" t="str">
        <f>IF('[1]Capability Requirements'!M308&lt;&gt;"",'[1]Capability Requirements'!M308,"")</f>
        <v>Configuration</v>
      </c>
      <c r="N308" s="12" t="str">
        <f>IF('[1]Capability Requirements'!N308&lt;&gt;"",'[1]Capability Requirements'!N308,"")</f>
        <v>Add a step after the initial gift creation and approval process to route the task back to the initiator for assigning the gift to the appropriate node on the gift hierarchy.</v>
      </c>
      <c r="O308" t="b">
        <f>IF('[1]Capability Requirements'!P308&lt;&gt;"",'[1]Capability Requirements'!P308,"")</f>
        <v>0</v>
      </c>
      <c r="P308" s="12">
        <f>'[1]Capability Requirements'!Q308</f>
        <v>0</v>
      </c>
      <c r="Q308" s="91" t="str" cm="1">
        <f t="array" ref="Q308">IF(SUMPRODUCT(--ISNUMBER(SEARCH(";" &amp; C308 &amp; ";", ";" &amp; 'User Stories'!$F$2:$F$507 &amp; ";"))) &gt; 0, "Y", "N")</f>
        <v>Y</v>
      </c>
      <c r="R308" s="11"/>
    </row>
    <row r="309" spans="1:18" ht="16" x14ac:dyDescent="0.2">
      <c r="A309" s="12">
        <f>'[1]Capability Requirements'!A309</f>
        <v>0</v>
      </c>
      <c r="B309" s="12">
        <f>'[1]Capability Requirements'!B309</f>
        <v>45737</v>
      </c>
      <c r="C309" t="str">
        <f>IF('[1]Capability Requirements'!C309&lt;&gt;"",'[1]Capability Requirements'!C309,"")</f>
        <v>D.287</v>
      </c>
      <c r="D309" s="12" t="str">
        <f>IF('[1]Capability Requirements'!D309&lt;&gt;"",'[1]Capability Requirements'!D309,"")</f>
        <v>Ability to automatically post payroll journals to WIP via an integration.</v>
      </c>
      <c r="E309" t="str">
        <f>IF('[1]Capability Requirements'!E309&lt;&gt;"",'[1]Capability Requirements'!E309,"")</f>
        <v>Finance</v>
      </c>
      <c r="F309" t="str">
        <f>IF('[1]Capability Requirements'!F309&lt;&gt;"",'[1]Capability Requirements'!F309,"")</f>
        <v>4.0 Project to Result</v>
      </c>
      <c r="G309" t="str">
        <f>IF('[1]Capability Requirements'!G309&lt;&gt;"",'[1]Capability Requirements'!G309,"")</f>
        <v>P2R-050</v>
      </c>
      <c r="H309" t="str">
        <f>IF('[1]Capability Requirements'!H309&lt;&gt;"",'[1]Capability Requirements'!H309,"")</f>
        <v>P2R-050-010</v>
      </c>
      <c r="I309" t="str">
        <f>IF('[1]Capability Requirements'!I309&lt;&gt;"",'[1]Capability Requirements'!I309,"")</f>
        <v>P2R-050-010</v>
      </c>
      <c r="J309" t="str">
        <f>IF('[1]Capability Requirements'!J309&lt;&gt;"",'[1]Capability Requirements'!J309,"")</f>
        <v>M</v>
      </c>
      <c r="K309" t="str">
        <f>IF('[1]Capability Requirements'!K309&lt;&gt;"",'[1]Capability Requirements'!K309,"")</f>
        <v>Phase 1</v>
      </c>
      <c r="L309" t="str">
        <f>IF('[1]Capability Requirements'!L309&lt;&gt;"",'[1]Capability Requirements'!L309,"")</f>
        <v>No - Gap</v>
      </c>
      <c r="M309" t="str">
        <f>IF('[1]Capability Requirements'!M309&lt;&gt;"",'[1]Capability Requirements'!M309,"")</f>
        <v>Configuration</v>
      </c>
      <c r="N309" s="12" t="str">
        <f>IF('[1]Capability Requirements'!N309&lt;&gt;"",'[1]Capability Requirements'!N309,"")</f>
        <v>A custom report to be created to help inform journal creation</v>
      </c>
      <c r="O309" t="b">
        <f>IF('[1]Capability Requirements'!P309&lt;&gt;"",'[1]Capability Requirements'!P309,"")</f>
        <v>0</v>
      </c>
      <c r="P309" s="12">
        <f>'[1]Capability Requirements'!Q309</f>
        <v>0</v>
      </c>
      <c r="Q309" s="91" t="str" cm="1">
        <f t="array" ref="Q309">IF(SUMPRODUCT(--ISNUMBER(SEARCH(";" &amp; C309 &amp; ";", ";" &amp; 'User Stories'!$F$2:$F$507 &amp; ";"))) &gt; 0, "Y", "N")</f>
        <v>Y</v>
      </c>
      <c r="R309" s="11"/>
    </row>
    <row r="310" spans="1:18" ht="16" x14ac:dyDescent="0.2">
      <c r="A310" s="12">
        <f>'[1]Capability Requirements'!A310</f>
        <v>0</v>
      </c>
      <c r="B310" s="12">
        <f>'[1]Capability Requirements'!B310</f>
        <v>45737</v>
      </c>
      <c r="C310" t="str">
        <f>IF('[1]Capability Requirements'!C310&lt;&gt;"",'[1]Capability Requirements'!C310,"")</f>
        <v>D.288</v>
      </c>
      <c r="D310" s="12" t="str">
        <f>IF('[1]Capability Requirements'!D310&lt;&gt;"",'[1]Capability Requirements'!D310,"")</f>
        <v>Ability to Process Prepaid Leases</v>
      </c>
      <c r="E310" t="str">
        <f>IF('[1]Capability Requirements'!E310&lt;&gt;"",'[1]Capability Requirements'!E310,"")</f>
        <v>Finance</v>
      </c>
      <c r="F310" t="str">
        <f>IF('[1]Capability Requirements'!F310&lt;&gt;"",'[1]Capability Requirements'!F310,"")</f>
        <v>6.0 Acquire to Retire</v>
      </c>
      <c r="G310" t="str">
        <f>IF('[1]Capability Requirements'!G310&lt;&gt;"",'[1]Capability Requirements'!G310,"")</f>
        <v>A2R-040</v>
      </c>
      <c r="H310" t="str">
        <f>IF('[1]Capability Requirements'!H310&lt;&gt;"",'[1]Capability Requirements'!H310,"")</f>
        <v>A2R-040-020</v>
      </c>
      <c r="I310" t="str">
        <f>IF('[1]Capability Requirements'!I310&lt;&gt;"",'[1]Capability Requirements'!I310,"")</f>
        <v>A2R-040-020</v>
      </c>
      <c r="J310" t="str">
        <f>IF('[1]Capability Requirements'!J310&lt;&gt;"",'[1]Capability Requirements'!J310,"")</f>
        <v/>
      </c>
      <c r="K310" t="str">
        <f>IF('[1]Capability Requirements'!K310&lt;&gt;"",'[1]Capability Requirements'!K310,"")</f>
        <v>Phase 1</v>
      </c>
      <c r="L310" t="str">
        <f>IF('[1]Capability Requirements'!L310&lt;&gt;"",'[1]Capability Requirements'!L310,"")</f>
        <v>No - Gap</v>
      </c>
      <c r="M310" t="str">
        <f>IF('[1]Capability Requirements'!M310&lt;&gt;"",'[1]Capability Requirements'!M310,"")</f>
        <v>Other workaround</v>
      </c>
      <c r="N310" s="12" t="str">
        <f>IF('[1]Capability Requirements'!N310&lt;&gt;"",'[1]Capability Requirements'!N310,"")</f>
        <v>Refer to Gap Register</v>
      </c>
      <c r="O310" t="b">
        <f>IF('[1]Capability Requirements'!P310&lt;&gt;"",'[1]Capability Requirements'!P310,"")</f>
        <v>0</v>
      </c>
      <c r="P310" s="12">
        <f>'[1]Capability Requirements'!Q310</f>
        <v>0</v>
      </c>
      <c r="Q310" s="91" t="str" cm="1">
        <f t="array" ref="Q310">IF(SUMPRODUCT(--ISNUMBER(SEARCH(";" &amp; C310 &amp; ";", ";" &amp; 'User Stories'!$F$2:$F$507 &amp; ";"))) &gt; 0, "Y", "N")</f>
        <v>Y</v>
      </c>
      <c r="R310" s="11"/>
    </row>
    <row r="311" spans="1:18" ht="16" x14ac:dyDescent="0.2">
      <c r="A311" s="12">
        <f>'[1]Capability Requirements'!A311</f>
        <v>0</v>
      </c>
      <c r="B311" s="12">
        <f>'[1]Capability Requirements'!B311</f>
        <v>45737</v>
      </c>
      <c r="C311" t="str">
        <f>IF('[1]Capability Requirements'!C311&lt;&gt;"",'[1]Capability Requirements'!C311,"")</f>
        <v>D.289</v>
      </c>
      <c r="D311" s="12" t="str">
        <f>IF('[1]Capability Requirements'!D311&lt;&gt;"",'[1]Capability Requirements'!D311,"")</f>
        <v>Ensure Master Data Integrity between creating a customer and updating it post creation</v>
      </c>
      <c r="E311" t="str">
        <f>IF('[1]Capability Requirements'!E311&lt;&gt;"",'[1]Capability Requirements'!E311,"")</f>
        <v>Finance</v>
      </c>
      <c r="F311" t="str">
        <f>IF('[1]Capability Requirements'!F311&lt;&gt;"",'[1]Capability Requirements'!F311,"")</f>
        <v>3.0 Quote to Cash</v>
      </c>
      <c r="G311" t="str">
        <f>IF('[1]Capability Requirements'!G311&lt;&gt;"",'[1]Capability Requirements'!G311,"")</f>
        <v>Q2C-010</v>
      </c>
      <c r="H311" t="str">
        <f>IF('[1]Capability Requirements'!H311&lt;&gt;"",'[1]Capability Requirements'!H311,"")</f>
        <v>Q2C-010-030</v>
      </c>
      <c r="I311" t="str">
        <f>IF('[1]Capability Requirements'!I311&lt;&gt;"",'[1]Capability Requirements'!I311,"")</f>
        <v>Q2C-010-030</v>
      </c>
      <c r="J311" t="str">
        <f>IF('[1]Capability Requirements'!J311&lt;&gt;"",'[1]Capability Requirements'!J311,"")</f>
        <v>M</v>
      </c>
      <c r="K311" t="str">
        <f>IF('[1]Capability Requirements'!K311&lt;&gt;"",'[1]Capability Requirements'!K311,"")</f>
        <v>Phase 1</v>
      </c>
      <c r="L311" t="str">
        <f>IF('[1]Capability Requirements'!L311&lt;&gt;"",'[1]Capability Requirements'!L311,"")</f>
        <v>No - Gap</v>
      </c>
      <c r="M311" t="str">
        <f>IF('[1]Capability Requirements'!M311&lt;&gt;"",'[1]Capability Requirements'!M311,"")</f>
        <v>Configuration</v>
      </c>
      <c r="N311" s="12" t="str">
        <f>IF('[1]Capability Requirements'!N311&lt;&gt;"",'[1]Capability Requirements'!N311,"")</f>
        <v>Mostly a fit except some fields on customer credit limits</v>
      </c>
      <c r="O311" t="b">
        <f>IF('[1]Capability Requirements'!P311&lt;&gt;"",'[1]Capability Requirements'!P311,"")</f>
        <v>0</v>
      </c>
      <c r="P311" s="12">
        <f>'[1]Capability Requirements'!Q311</f>
        <v>0</v>
      </c>
      <c r="Q311" s="91" t="str" cm="1">
        <f t="array" ref="Q311">IF(SUMPRODUCT(--ISNUMBER(SEARCH(";" &amp; C311 &amp; ";", ";" &amp; 'User Stories'!$F$2:$F$507 &amp; ";"))) &gt; 0, "Y", "N")</f>
        <v>Y</v>
      </c>
      <c r="R311" s="11"/>
    </row>
    <row r="312" spans="1:18" ht="48" x14ac:dyDescent="0.2">
      <c r="A312" s="12">
        <f>'[1]Capability Requirements'!A312</f>
        <v>0</v>
      </c>
      <c r="B312" s="12">
        <f>'[1]Capability Requirements'!B312</f>
        <v>45826</v>
      </c>
      <c r="C312" t="str">
        <f>IF('[1]Capability Requirements'!C312&lt;&gt;"",'[1]Capability Requirements'!C312,"")</f>
        <v>D.290</v>
      </c>
      <c r="D312" s="12" t="str">
        <f>IF('[1]Capability Requirements'!D312&lt;&gt;"",'[1]Capability Requirements'!D312,"")</f>
        <v>Ability to process international payments with 'Purpose of Payment code (POP)' - For Intl Payments</v>
      </c>
      <c r="E312" t="str">
        <f>IF('[1]Capability Requirements'!E312&lt;&gt;"",'[1]Capability Requirements'!E312,"")</f>
        <v>Finance</v>
      </c>
      <c r="F312" t="str">
        <f>IF('[1]Capability Requirements'!F312&lt;&gt;"",'[1]Capability Requirements'!F312,"")</f>
        <v>5.0 Source to Pay</v>
      </c>
      <c r="G312" t="str">
        <f>IF('[1]Capability Requirements'!G312&lt;&gt;"",'[1]Capability Requirements'!G312,"")</f>
        <v>S2P-100</v>
      </c>
      <c r="H312" t="str">
        <f>IF('[1]Capability Requirements'!H312&lt;&gt;"",'[1]Capability Requirements'!H312,"")</f>
        <v>S2P-100-010</v>
      </c>
      <c r="I312" t="str">
        <f>IF('[1]Capability Requirements'!I312&lt;&gt;"",'[1]Capability Requirements'!I312,"")</f>
        <v>S2P-100-010</v>
      </c>
      <c r="J312" t="str">
        <f>IF('[1]Capability Requirements'!J312&lt;&gt;"",'[1]Capability Requirements'!J312,"")</f>
        <v>M</v>
      </c>
      <c r="K312" t="str">
        <f>IF('[1]Capability Requirements'!K312&lt;&gt;"",'[1]Capability Requirements'!K312,"")</f>
        <v/>
      </c>
      <c r="L312" t="str">
        <f>IF('[1]Capability Requirements'!L312&lt;&gt;"",'[1]Capability Requirements'!L312,"")</f>
        <v>Yes</v>
      </c>
      <c r="M312" t="str">
        <f>IF('[1]Capability Requirements'!M312&lt;&gt;"",'[1]Capability Requirements'!M312,"")</f>
        <v>Out of the Box</v>
      </c>
      <c r="N312" s="12" t="str">
        <f>IF('[1]Capability Requirements'!N312&lt;&gt;"",'[1]Capability Requirements'!N312,"")</f>
        <v>Purpose of Payment codes have been configured for the countries that require it, along with an associated validation to enforce it in these instances.</v>
      </c>
      <c r="O312" t="str">
        <f>IF('[1]Capability Requirements'!P312&lt;&gt;"",'[1]Capability Requirements'!P312,"")</f>
        <v>Populate Phase for Delivery Column</v>
      </c>
      <c r="P312" s="12">
        <f>'[1]Capability Requirements'!Q312</f>
        <v>0</v>
      </c>
      <c r="Q312" s="91" t="str" cm="1">
        <f t="array" ref="Q312">IF(SUMPRODUCT(--ISNUMBER(SEARCH(";" &amp; C312 &amp; ";", ";" &amp; 'User Stories'!$F$2:$F$507 &amp; ";"))) &gt; 0, "Y", "N")</f>
        <v>Y</v>
      </c>
      <c r="R312" s="11"/>
    </row>
    <row r="313" spans="1:18" ht="16" hidden="1" x14ac:dyDescent="0.2">
      <c r="A313" s="12">
        <f>'[1]Capability Requirements'!A313</f>
        <v>0</v>
      </c>
      <c r="B313" s="12" t="str">
        <f>'[1]Capability Requirements'!B313</f>
        <v>RFT</v>
      </c>
      <c r="C313" t="str">
        <f>IF('[1]Capability Requirements'!C313&lt;&gt;"",'[1]Capability Requirements'!C313,"")</f>
        <v>C.01</v>
      </c>
      <c r="D313" s="12" t="str">
        <f>IF('[1]Capability Requirements'!D313&lt;&gt;"",'[1]Capability Requirements'!D313,"")</f>
        <v>Ability to calculate talent acquisition productivity measures i.e. cycle times</v>
      </c>
      <c r="E313" t="str">
        <f>IF('[1]Capability Requirements'!E313&lt;&gt;"",'[1]Capability Requirements'!E313,"")</f>
        <v>People</v>
      </c>
      <c r="F313" t="str">
        <f>IF('[1]Capability Requirements'!F313&lt;&gt;"",'[1]Capability Requirements'!F313,"")</f>
        <v>1.0 Talent Acquisition</v>
      </c>
      <c r="G313" t="str">
        <f>IF('[1]Capability Requirements'!G313&lt;&gt;"",'[1]Capability Requirements'!G313,"")</f>
        <v/>
      </c>
      <c r="H313" t="str">
        <f>IF('[1]Capability Requirements'!H313&lt;&gt;"",'[1]Capability Requirements'!H313,"")</f>
        <v/>
      </c>
      <c r="I313" t="str">
        <f>IF('[1]Capability Requirements'!I313&lt;&gt;"",'[1]Capability Requirements'!I313,"")</f>
        <v/>
      </c>
      <c r="J313" t="str">
        <f>IF('[1]Capability Requirements'!J313&lt;&gt;"",'[1]Capability Requirements'!J313,"")</f>
        <v>S</v>
      </c>
      <c r="K313" t="str">
        <f>IF('[1]Capability Requirements'!K313&lt;&gt;"",'[1]Capability Requirements'!K313,"")</f>
        <v>Phase 1</v>
      </c>
      <c r="L313" t="str">
        <f>IF('[1]Capability Requirements'!L313&lt;&gt;"",'[1]Capability Requirements'!L313,"")</f>
        <v>Yes</v>
      </c>
      <c r="M313" t="str">
        <f>IF('[1]Capability Requirements'!M313&lt;&gt;"",'[1]Capability Requirements'!M313,"")</f>
        <v>Out of the Box</v>
      </c>
      <c r="N313" s="12" t="str">
        <f>IF('[1]Capability Requirements'!N313&lt;&gt;"",'[1]Capability Requirements'!N313,"")</f>
        <v/>
      </c>
      <c r="O313" t="str">
        <f>IF('[1]Capability Requirements'!P313&lt;&gt;"",'[1]Capability Requirements'!P313,"")</f>
        <v>Not Gap</v>
      </c>
      <c r="P313" s="12" t="str">
        <f>'[1]Capability Requirements'!Q313</f>
        <v>30/10 WME : Updated HCM People Taxonomy = Level 1, 3.0 Talent Acquisition</v>
      </c>
      <c r="Q313" s="91" t="str" cm="1">
        <f t="array" ref="Q313">IF(SUMPRODUCT(--ISNUMBER(SEARCH(";" &amp; C313 &amp; ";", ";" &amp; 'User Stories'!$F$2:$F$507 &amp; ";"))) &gt; 0, "Y", "N")</f>
        <v>N</v>
      </c>
      <c r="R313" s="11"/>
    </row>
    <row r="314" spans="1:18" ht="32" hidden="1" x14ac:dyDescent="0.2">
      <c r="A314" s="12">
        <f>'[1]Capability Requirements'!A314</f>
        <v>0</v>
      </c>
      <c r="B314" s="12" t="str">
        <f>'[1]Capability Requirements'!B314</f>
        <v>RFT</v>
      </c>
      <c r="C314" t="str">
        <f>IF('[1]Capability Requirements'!C314&lt;&gt;"",'[1]Capability Requirements'!C314,"")</f>
        <v>C.02</v>
      </c>
      <c r="D314" s="12" t="str">
        <f>IF('[1]Capability Requirements'!D314&lt;&gt;"",'[1]Capability Requirements'!D314,"")</f>
        <v>Ability to integrate succession planning output activities i.e. inclusion of identified talent for critical roles</v>
      </c>
      <c r="E314" t="str">
        <f>IF('[1]Capability Requirements'!E314&lt;&gt;"",'[1]Capability Requirements'!E314,"")</f>
        <v>People</v>
      </c>
      <c r="F314" t="str">
        <f>IF('[1]Capability Requirements'!F314&lt;&gt;"",'[1]Capability Requirements'!F314,"")</f>
        <v>1.0 Talent Acquisition</v>
      </c>
      <c r="G314" t="str">
        <f>IF('[1]Capability Requirements'!G314&lt;&gt;"",'[1]Capability Requirements'!G314,"")</f>
        <v/>
      </c>
      <c r="H314" t="str">
        <f>IF('[1]Capability Requirements'!H314&lt;&gt;"",'[1]Capability Requirements'!H314,"")</f>
        <v/>
      </c>
      <c r="I314" t="str">
        <f>IF('[1]Capability Requirements'!I314&lt;&gt;"",'[1]Capability Requirements'!I314,"")</f>
        <v/>
      </c>
      <c r="J314" t="str">
        <f>IF('[1]Capability Requirements'!J314&lt;&gt;"",'[1]Capability Requirements'!J314,"")</f>
        <v>S</v>
      </c>
      <c r="K314" t="str">
        <f>IF('[1]Capability Requirements'!K314&lt;&gt;"",'[1]Capability Requirements'!K314,"")</f>
        <v>Phase 2</v>
      </c>
      <c r="L314" t="str">
        <f>IF('[1]Capability Requirements'!L314&lt;&gt;"",'[1]Capability Requirements'!L314,"")</f>
        <v>Yes</v>
      </c>
      <c r="M314" t="str">
        <f>IF('[1]Capability Requirements'!M314&lt;&gt;"",'[1]Capability Requirements'!M314,"")</f>
        <v>Out of the Box</v>
      </c>
      <c r="N314" s="12" t="str">
        <f>IF('[1]Capability Requirements'!N314&lt;&gt;"",'[1]Capability Requirements'!N314,"")</f>
        <v/>
      </c>
      <c r="O314" t="str">
        <f>IF('[1]Capability Requirements'!P314&lt;&gt;"",'[1]Capability Requirements'!P314,"")</f>
        <v>Future Phase Requirement</v>
      </c>
      <c r="P314" s="12" t="str">
        <f>'[1]Capability Requirements'!Q314</f>
        <v>30/10 WME : Updated HCM People Taxonomy = Level 1, 3.0 Talent Acquisition</v>
      </c>
      <c r="Q314" s="91" t="str" cm="1">
        <f t="array" ref="Q314">IF(SUMPRODUCT(--ISNUMBER(SEARCH(";" &amp; C314 &amp; ";", ";" &amp; 'User Stories'!$F$2:$F$507 &amp; ";"))) &gt; 0, "Y", "N")</f>
        <v>N</v>
      </c>
      <c r="R314" s="11"/>
    </row>
    <row r="315" spans="1:18" ht="16" hidden="1" x14ac:dyDescent="0.2">
      <c r="A315" s="12">
        <f>'[1]Capability Requirements'!A315</f>
        <v>0</v>
      </c>
      <c r="B315" s="12" t="str">
        <f>'[1]Capability Requirements'!B315</f>
        <v>RFT</v>
      </c>
      <c r="C315" t="str">
        <f>IF('[1]Capability Requirements'!C315&lt;&gt;"",'[1]Capability Requirements'!C315,"")</f>
        <v>C.03</v>
      </c>
      <c r="D315" s="12" t="str">
        <f>IF('[1]Capability Requirements'!D315&lt;&gt;"",'[1]Capability Requirements'!D315,"")</f>
        <v>Ability to send automatic push notifications to hiring managers​</v>
      </c>
      <c r="E315" t="str">
        <f>IF('[1]Capability Requirements'!E315&lt;&gt;"",'[1]Capability Requirements'!E315,"")</f>
        <v>People</v>
      </c>
      <c r="F315" t="str">
        <f>IF('[1]Capability Requirements'!F315&lt;&gt;"",'[1]Capability Requirements'!F315,"")</f>
        <v>1.0 Talent Acquisition</v>
      </c>
      <c r="G315" t="str">
        <f>IF('[1]Capability Requirements'!G315&lt;&gt;"",'[1]Capability Requirements'!G315,"")</f>
        <v/>
      </c>
      <c r="H315" t="str">
        <f>IF('[1]Capability Requirements'!H315&lt;&gt;"",'[1]Capability Requirements'!H315,"")</f>
        <v/>
      </c>
      <c r="I315" t="str">
        <f>IF('[1]Capability Requirements'!I315&lt;&gt;"",'[1]Capability Requirements'!I315,"")</f>
        <v/>
      </c>
      <c r="J315" t="str">
        <f>IF('[1]Capability Requirements'!J315&lt;&gt;"",'[1]Capability Requirements'!J315,"")</f>
        <v>S</v>
      </c>
      <c r="K315" t="str">
        <f>IF('[1]Capability Requirements'!K315&lt;&gt;"",'[1]Capability Requirements'!K315,"")</f>
        <v>Phase 1</v>
      </c>
      <c r="L315" t="str">
        <f>IF('[1]Capability Requirements'!L315&lt;&gt;"",'[1]Capability Requirements'!L315,"")</f>
        <v>Yes</v>
      </c>
      <c r="M315" t="str">
        <f>IF('[1]Capability Requirements'!M315&lt;&gt;"",'[1]Capability Requirements'!M315,"")</f>
        <v>Out of the Box</v>
      </c>
      <c r="N315" s="12" t="str">
        <f>IF('[1]Capability Requirements'!N315&lt;&gt;"",'[1]Capability Requirements'!N315,"")</f>
        <v/>
      </c>
      <c r="O315" t="str">
        <f>IF('[1]Capability Requirements'!P315&lt;&gt;"",'[1]Capability Requirements'!P315,"")</f>
        <v>Not Gap</v>
      </c>
      <c r="P315" s="12" t="str">
        <f>'[1]Capability Requirements'!Q315</f>
        <v>30/10 WME : Updated HCM People Taxonomy = Level 1, 3.0 Talent Acquisition</v>
      </c>
      <c r="Q315" s="91" t="str" cm="1">
        <f t="array" ref="Q315">IF(SUMPRODUCT(--ISNUMBER(SEARCH(";" &amp; C315 &amp; ";", ";" &amp; 'User Stories'!$F$2:$F$507 &amp; ";"))) &gt; 0, "Y", "N")</f>
        <v>N</v>
      </c>
      <c r="R315" s="11"/>
    </row>
    <row r="316" spans="1:18" ht="32" hidden="1" x14ac:dyDescent="0.2">
      <c r="A316" s="12">
        <f>'[1]Capability Requirements'!A316</f>
        <v>0</v>
      </c>
      <c r="B316" s="12" t="str">
        <f>'[1]Capability Requirements'!B316</f>
        <v>RFT</v>
      </c>
      <c r="C316" t="str">
        <f>IF('[1]Capability Requirements'!C316&lt;&gt;"",'[1]Capability Requirements'!C316,"")</f>
        <v>C.04</v>
      </c>
      <c r="D316" s="12" t="str">
        <f>IF('[1]Capability Requirements'!D316&lt;&gt;"",'[1]Capability Requirements'!D316,"")</f>
        <v>Ability to auto-populate approvals with relevant delegations and subsequent workflow approvals</v>
      </c>
      <c r="E316" t="str">
        <f>IF('[1]Capability Requirements'!E316&lt;&gt;"",'[1]Capability Requirements'!E316,"")</f>
        <v>People</v>
      </c>
      <c r="F316" t="str">
        <f>IF('[1]Capability Requirements'!F316&lt;&gt;"",'[1]Capability Requirements'!F316,"")</f>
        <v>1.0 Talent Acquisition</v>
      </c>
      <c r="G316" t="str">
        <f>IF('[1]Capability Requirements'!G316&lt;&gt;"",'[1]Capability Requirements'!G316,"")</f>
        <v/>
      </c>
      <c r="H316" t="str">
        <f>IF('[1]Capability Requirements'!H316&lt;&gt;"",'[1]Capability Requirements'!H316,"")</f>
        <v/>
      </c>
      <c r="I316" t="str">
        <f>IF('[1]Capability Requirements'!I316&lt;&gt;"",'[1]Capability Requirements'!I316,"")</f>
        <v/>
      </c>
      <c r="J316" t="str">
        <f>IF('[1]Capability Requirements'!J316&lt;&gt;"",'[1]Capability Requirements'!J316,"")</f>
        <v>M</v>
      </c>
      <c r="K316" t="str">
        <f>IF('[1]Capability Requirements'!K316&lt;&gt;"",'[1]Capability Requirements'!K316,"")</f>
        <v>Phase 1</v>
      </c>
      <c r="L316" t="str">
        <f>IF('[1]Capability Requirements'!L316&lt;&gt;"",'[1]Capability Requirements'!L316,"")</f>
        <v>Yes</v>
      </c>
      <c r="M316" t="str">
        <f>IF('[1]Capability Requirements'!M316&lt;&gt;"",'[1]Capability Requirements'!M316,"")</f>
        <v>Out of the Box</v>
      </c>
      <c r="N316" s="12" t="str">
        <f>IF('[1]Capability Requirements'!N316&lt;&gt;"",'[1]Capability Requirements'!N316,"")</f>
        <v/>
      </c>
      <c r="O316" t="str">
        <f>IF('[1]Capability Requirements'!P316&lt;&gt;"",'[1]Capability Requirements'!P316,"")</f>
        <v>Not Gap</v>
      </c>
      <c r="P316" s="12" t="str">
        <f>'[1]Capability Requirements'!Q316</f>
        <v>30/10 WME : Updated HCM People Taxonomy = Level 1, 3.0 Talent Acquisition</v>
      </c>
      <c r="Q316" s="91" t="str" cm="1">
        <f t="array" ref="Q316">IF(SUMPRODUCT(--ISNUMBER(SEARCH(";" &amp; C316 &amp; ";", ";" &amp; 'User Stories'!$F$2:$F$507 &amp; ";"))) &gt; 0, "Y", "N")</f>
        <v>N</v>
      </c>
      <c r="R316" s="11"/>
    </row>
    <row r="317" spans="1:18" ht="32" hidden="1" x14ac:dyDescent="0.2">
      <c r="A317" s="12">
        <f>'[1]Capability Requirements'!A317</f>
        <v>0</v>
      </c>
      <c r="B317" s="12" t="str">
        <f>'[1]Capability Requirements'!B317</f>
        <v>RFT</v>
      </c>
      <c r="C317" t="str">
        <f>IF('[1]Capability Requirements'!C317&lt;&gt;"",'[1]Capability Requirements'!C317,"")</f>
        <v>C.05</v>
      </c>
      <c r="D317" s="12" t="str">
        <f>IF('[1]Capability Requirements'!D317&lt;&gt;"",'[1]Capability Requirements'!D317,"")</f>
        <v>Ability to enable self-service functionality within data permissions - i.e. leaders/faculties/division/business partners to generate talent acquisition reporting</v>
      </c>
      <c r="E317" t="str">
        <f>IF('[1]Capability Requirements'!E317&lt;&gt;"",'[1]Capability Requirements'!E317,"")</f>
        <v>People</v>
      </c>
      <c r="F317" t="str">
        <f>IF('[1]Capability Requirements'!F317&lt;&gt;"",'[1]Capability Requirements'!F317,"")</f>
        <v>1.0 Talent Acquisition</v>
      </c>
      <c r="G317" t="str">
        <f>IF('[1]Capability Requirements'!G317&lt;&gt;"",'[1]Capability Requirements'!G317,"")</f>
        <v/>
      </c>
      <c r="H317" t="str">
        <f>IF('[1]Capability Requirements'!H317&lt;&gt;"",'[1]Capability Requirements'!H317,"")</f>
        <v/>
      </c>
      <c r="I317" t="str">
        <f>IF('[1]Capability Requirements'!I317&lt;&gt;"",'[1]Capability Requirements'!I317,"")</f>
        <v/>
      </c>
      <c r="J317" t="str">
        <f>IF('[1]Capability Requirements'!J317&lt;&gt;"",'[1]Capability Requirements'!J317,"")</f>
        <v>M</v>
      </c>
      <c r="K317" t="str">
        <f>IF('[1]Capability Requirements'!K317&lt;&gt;"",'[1]Capability Requirements'!K317,"")</f>
        <v>Phase 1</v>
      </c>
      <c r="L317" t="str">
        <f>IF('[1]Capability Requirements'!L317&lt;&gt;"",'[1]Capability Requirements'!L317,"")</f>
        <v>Yes</v>
      </c>
      <c r="M317" t="str">
        <f>IF('[1]Capability Requirements'!M317&lt;&gt;"",'[1]Capability Requirements'!M317,"")</f>
        <v>Out of the Box</v>
      </c>
      <c r="N317" s="12" t="str">
        <f>IF('[1]Capability Requirements'!N317&lt;&gt;"",'[1]Capability Requirements'!N317,"")</f>
        <v/>
      </c>
      <c r="O317" t="str">
        <f>IF('[1]Capability Requirements'!P317&lt;&gt;"",'[1]Capability Requirements'!P317,"")</f>
        <v>Not Gap</v>
      </c>
      <c r="P317" s="12" t="str">
        <f>'[1]Capability Requirements'!Q317</f>
        <v>30/10 WME : Updated HCM People Taxonomy = Level 1, 3.0 Talent Acquisition</v>
      </c>
      <c r="Q317" s="91" t="str" cm="1">
        <f t="array" ref="Q317">IF(SUMPRODUCT(--ISNUMBER(SEARCH(";" &amp; C317 &amp; ";", ";" &amp; 'User Stories'!$F$2:$F$507 &amp; ";"))) &gt; 0, "Y", "N")</f>
        <v>N</v>
      </c>
      <c r="R317" s="11"/>
    </row>
    <row r="318" spans="1:18" ht="16" hidden="1" x14ac:dyDescent="0.2">
      <c r="A318" s="12">
        <f>'[1]Capability Requirements'!A318</f>
        <v>0</v>
      </c>
      <c r="B318" s="12" t="str">
        <f>'[1]Capability Requirements'!B318</f>
        <v>RFT</v>
      </c>
      <c r="C318" t="str">
        <f>IF('[1]Capability Requirements'!C318&lt;&gt;"",'[1]Capability Requirements'!C318,"")</f>
        <v>C.06</v>
      </c>
      <c r="D318" s="12" t="str">
        <f>IF('[1]Capability Requirements'!D318&lt;&gt;"",'[1]Capability Requirements'!D318,"")</f>
        <v>Ability to configure and streamline position approval process</v>
      </c>
      <c r="E318" t="str">
        <f>IF('[1]Capability Requirements'!E318&lt;&gt;"",'[1]Capability Requirements'!E318,"")</f>
        <v>People</v>
      </c>
      <c r="F318" t="str">
        <f>IF('[1]Capability Requirements'!F318&lt;&gt;"",'[1]Capability Requirements'!F318,"")</f>
        <v>1.0 Talent Acquisition</v>
      </c>
      <c r="G318" t="str">
        <f>IF('[1]Capability Requirements'!G318&lt;&gt;"",'[1]Capability Requirements'!G318,"")</f>
        <v/>
      </c>
      <c r="H318" t="str">
        <f>IF('[1]Capability Requirements'!H318&lt;&gt;"",'[1]Capability Requirements'!H318,"")</f>
        <v/>
      </c>
      <c r="I318" t="str">
        <f>IF('[1]Capability Requirements'!I318&lt;&gt;"",'[1]Capability Requirements'!I318,"")</f>
        <v/>
      </c>
      <c r="J318" t="str">
        <f>IF('[1]Capability Requirements'!J318&lt;&gt;"",'[1]Capability Requirements'!J318,"")</f>
        <v>M</v>
      </c>
      <c r="K318" t="str">
        <f>IF('[1]Capability Requirements'!K318&lt;&gt;"",'[1]Capability Requirements'!K318,"")</f>
        <v>Phase 1</v>
      </c>
      <c r="L318" t="str">
        <f>IF('[1]Capability Requirements'!L318&lt;&gt;"",'[1]Capability Requirements'!L318,"")</f>
        <v>Yes</v>
      </c>
      <c r="M318" t="str">
        <f>IF('[1]Capability Requirements'!M318&lt;&gt;"",'[1]Capability Requirements'!M318,"")</f>
        <v>Out of the Box</v>
      </c>
      <c r="N318" s="12" t="str">
        <f>IF('[1]Capability Requirements'!N318&lt;&gt;"",'[1]Capability Requirements'!N318,"")</f>
        <v/>
      </c>
      <c r="O318" t="str">
        <f>IF('[1]Capability Requirements'!P318&lt;&gt;"",'[1]Capability Requirements'!P318,"")</f>
        <v>Not Gap</v>
      </c>
      <c r="P318" s="12" t="str">
        <f>'[1]Capability Requirements'!Q318</f>
        <v>30/10 WME : Updated HCM People Taxonomy = Level 1, 3.0 Talent Acquisition</v>
      </c>
      <c r="Q318" s="91" t="str" cm="1">
        <f t="array" ref="Q318">IF(SUMPRODUCT(--ISNUMBER(SEARCH(";" &amp; C318 &amp; ";", ";" &amp; 'User Stories'!$F$2:$F$507 &amp; ";"))) &gt; 0, "Y", "N")</f>
        <v>N</v>
      </c>
      <c r="R318" s="11"/>
    </row>
    <row r="319" spans="1:18" ht="32" hidden="1" x14ac:dyDescent="0.2">
      <c r="A319" s="12">
        <f>'[1]Capability Requirements'!A319</f>
        <v>0</v>
      </c>
      <c r="B319" s="12" t="str">
        <f>'[1]Capability Requirements'!B319</f>
        <v>RFT</v>
      </c>
      <c r="C319" t="str">
        <f>IF('[1]Capability Requirements'!C319&lt;&gt;"",'[1]Capability Requirements'!C319,"")</f>
        <v>C.07</v>
      </c>
      <c r="D319" s="12" t="str">
        <f>IF('[1]Capability Requirements'!D319&lt;&gt;"",'[1]Capability Requirements'!D319,"")</f>
        <v>Ability to capture background information relating to the requisition e.g. the driver for the additional resourcing</v>
      </c>
      <c r="E319" t="str">
        <f>IF('[1]Capability Requirements'!E319&lt;&gt;"",'[1]Capability Requirements'!E319,"")</f>
        <v>People</v>
      </c>
      <c r="F319" t="str">
        <f>IF('[1]Capability Requirements'!F319&lt;&gt;"",'[1]Capability Requirements'!F319,"")</f>
        <v>1.0 Talent Acquisition</v>
      </c>
      <c r="G319" t="str">
        <f>IF('[1]Capability Requirements'!G319&lt;&gt;"",'[1]Capability Requirements'!G319,"")</f>
        <v/>
      </c>
      <c r="H319" t="str">
        <f>IF('[1]Capability Requirements'!H319&lt;&gt;"",'[1]Capability Requirements'!H319,"")</f>
        <v/>
      </c>
      <c r="I319" t="str">
        <f>IF('[1]Capability Requirements'!I319&lt;&gt;"",'[1]Capability Requirements'!I319,"")</f>
        <v/>
      </c>
      <c r="J319" t="str">
        <f>IF('[1]Capability Requirements'!J319&lt;&gt;"",'[1]Capability Requirements'!J319,"")</f>
        <v>S</v>
      </c>
      <c r="K319" t="str">
        <f>IF('[1]Capability Requirements'!K319&lt;&gt;"",'[1]Capability Requirements'!K319,"")</f>
        <v>Phase 1</v>
      </c>
      <c r="L319" t="str">
        <f>IF('[1]Capability Requirements'!L319&lt;&gt;"",'[1]Capability Requirements'!L319,"")</f>
        <v>Yes</v>
      </c>
      <c r="M319" t="str">
        <f>IF('[1]Capability Requirements'!M319&lt;&gt;"",'[1]Capability Requirements'!M319,"")</f>
        <v>Out of the Box</v>
      </c>
      <c r="N319" s="12" t="str">
        <f>IF('[1]Capability Requirements'!N319&lt;&gt;"",'[1]Capability Requirements'!N319,"")</f>
        <v/>
      </c>
      <c r="O319" t="str">
        <f>IF('[1]Capability Requirements'!P319&lt;&gt;"",'[1]Capability Requirements'!P319,"")</f>
        <v>Not Gap</v>
      </c>
      <c r="P319" s="12" t="str">
        <f>'[1]Capability Requirements'!Q319</f>
        <v>30/10 WME : Updated HCM People Taxonomy = Level 1, 3.0 Talent Acquisition</v>
      </c>
      <c r="Q319" s="91" t="str" cm="1">
        <f t="array" ref="Q319">IF(SUMPRODUCT(--ISNUMBER(SEARCH(";" &amp; C319 &amp; ";", ";" &amp; 'User Stories'!$F$2:$F$507 &amp; ";"))) &gt; 0, "Y", "N")</f>
        <v>N</v>
      </c>
      <c r="R319" s="11"/>
    </row>
    <row r="320" spans="1:18" ht="32" hidden="1" x14ac:dyDescent="0.2">
      <c r="A320" s="12">
        <f>'[1]Capability Requirements'!A320</f>
        <v>0</v>
      </c>
      <c r="B320" s="12" t="str">
        <f>'[1]Capability Requirements'!B320</f>
        <v>RFT</v>
      </c>
      <c r="C320" t="str">
        <f>IF('[1]Capability Requirements'!C320&lt;&gt;"",'[1]Capability Requirements'!C320,"")</f>
        <v>C.08</v>
      </c>
      <c r="D320" s="12" t="str">
        <f>IF('[1]Capability Requirements'!D320&lt;&gt;"",'[1]Capability Requirements'!D320,"")</f>
        <v xml:space="preserve">Ability to link background information related to role requisitions  (e.g. role descriptions, interview questions).  </v>
      </c>
      <c r="E320" t="str">
        <f>IF('[1]Capability Requirements'!E320&lt;&gt;"",'[1]Capability Requirements'!E320,"")</f>
        <v>People</v>
      </c>
      <c r="F320" t="str">
        <f>IF('[1]Capability Requirements'!F320&lt;&gt;"",'[1]Capability Requirements'!F320,"")</f>
        <v>1.0 Talent Acquisition</v>
      </c>
      <c r="G320" t="str">
        <f>IF('[1]Capability Requirements'!G320&lt;&gt;"",'[1]Capability Requirements'!G320,"")</f>
        <v/>
      </c>
      <c r="H320" t="str">
        <f>IF('[1]Capability Requirements'!H320&lt;&gt;"",'[1]Capability Requirements'!H320,"")</f>
        <v/>
      </c>
      <c r="I320" t="str">
        <f>IF('[1]Capability Requirements'!I320&lt;&gt;"",'[1]Capability Requirements'!I320,"")</f>
        <v/>
      </c>
      <c r="J320" t="str">
        <f>IF('[1]Capability Requirements'!J320&lt;&gt;"",'[1]Capability Requirements'!J320,"")</f>
        <v>S</v>
      </c>
      <c r="K320" t="str">
        <f>IF('[1]Capability Requirements'!K320&lt;&gt;"",'[1]Capability Requirements'!K320,"")</f>
        <v>Phase 1</v>
      </c>
      <c r="L320" t="str">
        <f>IF('[1]Capability Requirements'!L320&lt;&gt;"",'[1]Capability Requirements'!L320,"")</f>
        <v>Yes</v>
      </c>
      <c r="M320" t="str">
        <f>IF('[1]Capability Requirements'!M320&lt;&gt;"",'[1]Capability Requirements'!M320,"")</f>
        <v>Out of the Box</v>
      </c>
      <c r="N320" s="12" t="str">
        <f>IF('[1]Capability Requirements'!N320&lt;&gt;"",'[1]Capability Requirements'!N320,"")</f>
        <v/>
      </c>
      <c r="O320" t="str">
        <f>IF('[1]Capability Requirements'!P320&lt;&gt;"",'[1]Capability Requirements'!P320,"")</f>
        <v>Not Gap</v>
      </c>
      <c r="P320" s="12" t="str">
        <f>'[1]Capability Requirements'!Q320</f>
        <v>30/10 WME : Updated HCM People Taxonomy = Level 1, 3.0 Talent Acquisition</v>
      </c>
      <c r="Q320" s="91" t="str" cm="1">
        <f t="array" ref="Q320">IF(SUMPRODUCT(--ISNUMBER(SEARCH(";" &amp; C320 &amp; ";", ";" &amp; 'User Stories'!$F$2:$F$507 &amp; ";"))) &gt; 0, "Y", "N")</f>
        <v>N</v>
      </c>
      <c r="R320" s="11"/>
    </row>
    <row r="321" spans="1:18" ht="32" hidden="1" x14ac:dyDescent="0.2">
      <c r="A321" s="12">
        <f>'[1]Capability Requirements'!A321</f>
        <v>0</v>
      </c>
      <c r="B321" s="12" t="str">
        <f>'[1]Capability Requirements'!B321</f>
        <v>RFT</v>
      </c>
      <c r="C321" t="str">
        <f>IF('[1]Capability Requirements'!C321&lt;&gt;"",'[1]Capability Requirements'!C321,"")</f>
        <v>C.09</v>
      </c>
      <c r="D321" s="12" t="str">
        <f>IF('[1]Capability Requirements'!D321&lt;&gt;"",'[1]Capability Requirements'!D321,"")</f>
        <v xml:space="preserve">Ability to view all candidates (incl. contractors and casuals)​. All candidates should be able to be triaged through the system, including contractors and casual academics. </v>
      </c>
      <c r="E321" t="str">
        <f>IF('[1]Capability Requirements'!E321&lt;&gt;"",'[1]Capability Requirements'!E321,"")</f>
        <v>People</v>
      </c>
      <c r="F321" t="str">
        <f>IF('[1]Capability Requirements'!F321&lt;&gt;"",'[1]Capability Requirements'!F321,"")</f>
        <v>1.0 Talent Acquisition</v>
      </c>
      <c r="G321" t="str">
        <f>IF('[1]Capability Requirements'!G321&lt;&gt;"",'[1]Capability Requirements'!G321,"")</f>
        <v/>
      </c>
      <c r="H321" t="str">
        <f>IF('[1]Capability Requirements'!H321&lt;&gt;"",'[1]Capability Requirements'!H321,"")</f>
        <v/>
      </c>
      <c r="I321" t="str">
        <f>IF('[1]Capability Requirements'!I321&lt;&gt;"",'[1]Capability Requirements'!I321,"")</f>
        <v/>
      </c>
      <c r="J321" t="str">
        <f>IF('[1]Capability Requirements'!J321&lt;&gt;"",'[1]Capability Requirements'!J321,"")</f>
        <v>M</v>
      </c>
      <c r="K321" t="str">
        <f>IF('[1]Capability Requirements'!K321&lt;&gt;"",'[1]Capability Requirements'!K321,"")</f>
        <v>Phase 1</v>
      </c>
      <c r="L321" t="str">
        <f>IF('[1]Capability Requirements'!L321&lt;&gt;"",'[1]Capability Requirements'!L321,"")</f>
        <v>Yes</v>
      </c>
      <c r="M321" t="str">
        <f>IF('[1]Capability Requirements'!M321&lt;&gt;"",'[1]Capability Requirements'!M321,"")</f>
        <v>Out of the Box</v>
      </c>
      <c r="N321" s="12" t="str">
        <f>IF('[1]Capability Requirements'!N321&lt;&gt;"",'[1]Capability Requirements'!N321,"")</f>
        <v/>
      </c>
      <c r="O321" t="str">
        <f>IF('[1]Capability Requirements'!P321&lt;&gt;"",'[1]Capability Requirements'!P321,"")</f>
        <v>Not Gap</v>
      </c>
      <c r="P321" s="12" t="str">
        <f>'[1]Capability Requirements'!Q321</f>
        <v>30/10 WME : Updated HCM People Taxonomy = Level 1, 3.0 Talent Acquisition</v>
      </c>
      <c r="Q321" s="91" t="str" cm="1">
        <f t="array" ref="Q321">IF(SUMPRODUCT(--ISNUMBER(SEARCH(";" &amp; C321 &amp; ";", ";" &amp; 'User Stories'!$F$2:$F$507 &amp; ";"))) &gt; 0, "Y", "N")</f>
        <v>N</v>
      </c>
      <c r="R321" s="11"/>
    </row>
    <row r="322" spans="1:18" ht="16" hidden="1" x14ac:dyDescent="0.2">
      <c r="A322" s="12">
        <f>'[1]Capability Requirements'!A322</f>
        <v>0</v>
      </c>
      <c r="B322" s="12" t="str">
        <f>'[1]Capability Requirements'!B322</f>
        <v>RFT</v>
      </c>
      <c r="C322" t="str">
        <f>IF('[1]Capability Requirements'!C322&lt;&gt;"",'[1]Capability Requirements'!C322,"")</f>
        <v>C.10</v>
      </c>
      <c r="D322" s="12" t="str">
        <f>IF('[1]Capability Requirements'!D322&lt;&gt;"",'[1]Capability Requirements'!D322,"")</f>
        <v xml:space="preserve">Ability to tag applicants in the system​. </v>
      </c>
      <c r="E322" t="str">
        <f>IF('[1]Capability Requirements'!E322&lt;&gt;"",'[1]Capability Requirements'!E322,"")</f>
        <v>People</v>
      </c>
      <c r="F322" t="str">
        <f>IF('[1]Capability Requirements'!F322&lt;&gt;"",'[1]Capability Requirements'!F322,"")</f>
        <v>1.0 Talent Acquisition</v>
      </c>
      <c r="G322" t="str">
        <f>IF('[1]Capability Requirements'!G322&lt;&gt;"",'[1]Capability Requirements'!G322,"")</f>
        <v/>
      </c>
      <c r="H322" t="str">
        <f>IF('[1]Capability Requirements'!H322&lt;&gt;"",'[1]Capability Requirements'!H322,"")</f>
        <v/>
      </c>
      <c r="I322" t="str">
        <f>IF('[1]Capability Requirements'!I322&lt;&gt;"",'[1]Capability Requirements'!I322,"")</f>
        <v/>
      </c>
      <c r="J322" t="str">
        <f>IF('[1]Capability Requirements'!J322&lt;&gt;"",'[1]Capability Requirements'!J322,"")</f>
        <v>C</v>
      </c>
      <c r="K322" t="str">
        <f>IF('[1]Capability Requirements'!K322&lt;&gt;"",'[1]Capability Requirements'!K322,"")</f>
        <v>Phase 1</v>
      </c>
      <c r="L322" t="str">
        <f>IF('[1]Capability Requirements'!L322&lt;&gt;"",'[1]Capability Requirements'!L322,"")</f>
        <v>Yes</v>
      </c>
      <c r="M322" t="str">
        <f>IF('[1]Capability Requirements'!M322&lt;&gt;"",'[1]Capability Requirements'!M322,"")</f>
        <v>Out of the Box</v>
      </c>
      <c r="N322" s="12" t="str">
        <f>IF('[1]Capability Requirements'!N322&lt;&gt;"",'[1]Capability Requirements'!N322,"")</f>
        <v/>
      </c>
      <c r="O322" t="str">
        <f>IF('[1]Capability Requirements'!P322&lt;&gt;"",'[1]Capability Requirements'!P322,"")</f>
        <v>Not Gap</v>
      </c>
      <c r="P322" s="12" t="str">
        <f>'[1]Capability Requirements'!Q322</f>
        <v>30/10 WME : Updated HCM People Taxonomy = Level 1, 3.0 Talent Acquisition</v>
      </c>
      <c r="Q322" s="91" t="str" cm="1">
        <f t="array" ref="Q322">IF(SUMPRODUCT(--ISNUMBER(SEARCH(";" &amp; C322 &amp; ";", ";" &amp; 'User Stories'!$F$2:$F$507 &amp; ";"))) &gt; 0, "Y", "N")</f>
        <v>N</v>
      </c>
      <c r="R322" s="11"/>
    </row>
    <row r="323" spans="1:18" ht="16" hidden="1" x14ac:dyDescent="0.2">
      <c r="A323" s="12">
        <f>'[1]Capability Requirements'!A323</f>
        <v>0</v>
      </c>
      <c r="B323" s="12" t="str">
        <f>'[1]Capability Requirements'!B323</f>
        <v>RFT</v>
      </c>
      <c r="C323" t="str">
        <f>IF('[1]Capability Requirements'!C323&lt;&gt;"",'[1]Capability Requirements'!C323,"")</f>
        <v>C.12</v>
      </c>
      <c r="D323" s="12" t="str">
        <f>IF('[1]Capability Requirements'!D323&lt;&gt;"",'[1]Capability Requirements'!D323,"")</f>
        <v>Ability to edit, submit, approve and manage job requisitions</v>
      </c>
      <c r="E323" t="str">
        <f>IF('[1]Capability Requirements'!E323&lt;&gt;"",'[1]Capability Requirements'!E323,"")</f>
        <v>People</v>
      </c>
      <c r="F323" t="str">
        <f>IF('[1]Capability Requirements'!F323&lt;&gt;"",'[1]Capability Requirements'!F323,"")</f>
        <v>1.0 Talent Acquisition</v>
      </c>
      <c r="G323" t="str">
        <f>IF('[1]Capability Requirements'!G323&lt;&gt;"",'[1]Capability Requirements'!G323,"")</f>
        <v/>
      </c>
      <c r="H323" t="str">
        <f>IF('[1]Capability Requirements'!H323&lt;&gt;"",'[1]Capability Requirements'!H323,"")</f>
        <v/>
      </c>
      <c r="I323" t="str">
        <f>IF('[1]Capability Requirements'!I323&lt;&gt;"",'[1]Capability Requirements'!I323,"")</f>
        <v/>
      </c>
      <c r="J323" t="str">
        <f>IF('[1]Capability Requirements'!J323&lt;&gt;"",'[1]Capability Requirements'!J323,"")</f>
        <v>M</v>
      </c>
      <c r="K323" t="str">
        <f>IF('[1]Capability Requirements'!K323&lt;&gt;"",'[1]Capability Requirements'!K323,"")</f>
        <v>Phase 1</v>
      </c>
      <c r="L323" t="str">
        <f>IF('[1]Capability Requirements'!L323&lt;&gt;"",'[1]Capability Requirements'!L323,"")</f>
        <v>Yes</v>
      </c>
      <c r="M323" t="str">
        <f>IF('[1]Capability Requirements'!M323&lt;&gt;"",'[1]Capability Requirements'!M323,"")</f>
        <v>Out of the Box</v>
      </c>
      <c r="N323" s="12" t="str">
        <f>IF('[1]Capability Requirements'!N323&lt;&gt;"",'[1]Capability Requirements'!N323,"")</f>
        <v/>
      </c>
      <c r="O323" t="str">
        <f>IF('[1]Capability Requirements'!P323&lt;&gt;"",'[1]Capability Requirements'!P323,"")</f>
        <v>Not Gap</v>
      </c>
      <c r="P323" s="12" t="str">
        <f>'[1]Capability Requirements'!Q323</f>
        <v>30/10 WME : Updated HCM People Taxonomy = Level 1, 3.0 Talent Acquisition</v>
      </c>
      <c r="Q323" s="91" t="str" cm="1">
        <f t="array" ref="Q323">IF(SUMPRODUCT(--ISNUMBER(SEARCH(";" &amp; C323 &amp; ";", ";" &amp; 'User Stories'!$F$2:$F$507 &amp; ";"))) &gt; 0, "Y", "N")</f>
        <v>N</v>
      </c>
      <c r="R323" s="11"/>
    </row>
    <row r="324" spans="1:18" ht="16" hidden="1" x14ac:dyDescent="0.2">
      <c r="A324" s="12">
        <f>'[1]Capability Requirements'!A324</f>
        <v>0</v>
      </c>
      <c r="B324" s="12" t="str">
        <f>'[1]Capability Requirements'!B324</f>
        <v>RFT</v>
      </c>
      <c r="C324" t="str">
        <f>IF('[1]Capability Requirements'!C324&lt;&gt;"",'[1]Capability Requirements'!C324,"")</f>
        <v>C.13</v>
      </c>
      <c r="D324" s="12" t="str">
        <f>IF('[1]Capability Requirements'!D324&lt;&gt;"",'[1]Capability Requirements'!D324,"")</f>
        <v>Ability to allow interactivity and automation in the system to liaise with candidates.</v>
      </c>
      <c r="E324" t="str">
        <f>IF('[1]Capability Requirements'!E324&lt;&gt;"",'[1]Capability Requirements'!E324,"")</f>
        <v>People</v>
      </c>
      <c r="F324" t="str">
        <f>IF('[1]Capability Requirements'!F324&lt;&gt;"",'[1]Capability Requirements'!F324,"")</f>
        <v>1.0 Talent Acquisition</v>
      </c>
      <c r="G324" t="str">
        <f>IF('[1]Capability Requirements'!G324&lt;&gt;"",'[1]Capability Requirements'!G324,"")</f>
        <v/>
      </c>
      <c r="H324" t="str">
        <f>IF('[1]Capability Requirements'!H324&lt;&gt;"",'[1]Capability Requirements'!H324,"")</f>
        <v/>
      </c>
      <c r="I324" t="str">
        <f>IF('[1]Capability Requirements'!I324&lt;&gt;"",'[1]Capability Requirements'!I324,"")</f>
        <v/>
      </c>
      <c r="J324" t="str">
        <f>IF('[1]Capability Requirements'!J324&lt;&gt;"",'[1]Capability Requirements'!J324,"")</f>
        <v>M</v>
      </c>
      <c r="K324" t="str">
        <f>IF('[1]Capability Requirements'!K324&lt;&gt;"",'[1]Capability Requirements'!K324,"")</f>
        <v>Phase 1</v>
      </c>
      <c r="L324" t="str">
        <f>IF('[1]Capability Requirements'!L324&lt;&gt;"",'[1]Capability Requirements'!L324,"")</f>
        <v>Yes</v>
      </c>
      <c r="M324" t="str">
        <f>IF('[1]Capability Requirements'!M324&lt;&gt;"",'[1]Capability Requirements'!M324,"")</f>
        <v>Out of the Box</v>
      </c>
      <c r="N324" s="12" t="str">
        <f>IF('[1]Capability Requirements'!N324&lt;&gt;"",'[1]Capability Requirements'!N324,"")</f>
        <v/>
      </c>
      <c r="O324" t="str">
        <f>IF('[1]Capability Requirements'!P324&lt;&gt;"",'[1]Capability Requirements'!P324,"")</f>
        <v>Not Gap</v>
      </c>
      <c r="P324" s="12" t="str">
        <f>'[1]Capability Requirements'!Q324</f>
        <v>30/10 WME : Updated HCM People Taxonomy = Level 1, 3.0 Talent Acquisition</v>
      </c>
      <c r="Q324" s="91" t="str" cm="1">
        <f t="array" ref="Q324">IF(SUMPRODUCT(--ISNUMBER(SEARCH(";" &amp; C324 &amp; ";", ";" &amp; 'User Stories'!$F$2:$F$507 &amp; ";"))) &gt; 0, "Y", "N")</f>
        <v>N</v>
      </c>
      <c r="R324" s="11"/>
    </row>
    <row r="325" spans="1:18" ht="16" hidden="1" x14ac:dyDescent="0.2">
      <c r="A325" s="12">
        <f>'[1]Capability Requirements'!A325</f>
        <v>0</v>
      </c>
      <c r="B325" s="12" t="str">
        <f>'[1]Capability Requirements'!B325</f>
        <v>RFT</v>
      </c>
      <c r="C325" t="str">
        <f>IF('[1]Capability Requirements'!C325&lt;&gt;"",'[1]Capability Requirements'!C325,"")</f>
        <v>C.16</v>
      </c>
      <c r="D325" s="12" t="str">
        <f>IF('[1]Capability Requirements'!D325&lt;&gt;"",'[1]Capability Requirements'!D325,"")</f>
        <v>Ability for system to manage volume Acquisition activity</v>
      </c>
      <c r="E325" t="str">
        <f>IF('[1]Capability Requirements'!E325&lt;&gt;"",'[1]Capability Requirements'!E325,"")</f>
        <v>People</v>
      </c>
      <c r="F325" t="str">
        <f>IF('[1]Capability Requirements'!F325&lt;&gt;"",'[1]Capability Requirements'!F325,"")</f>
        <v>1.0 Talent Acquisition</v>
      </c>
      <c r="G325" t="str">
        <f>IF('[1]Capability Requirements'!G325&lt;&gt;"",'[1]Capability Requirements'!G325,"")</f>
        <v/>
      </c>
      <c r="H325" t="str">
        <f>IF('[1]Capability Requirements'!H325&lt;&gt;"",'[1]Capability Requirements'!H325,"")</f>
        <v/>
      </c>
      <c r="I325" t="str">
        <f>IF('[1]Capability Requirements'!I325&lt;&gt;"",'[1]Capability Requirements'!I325,"")</f>
        <v/>
      </c>
      <c r="J325" t="str">
        <f>IF('[1]Capability Requirements'!J325&lt;&gt;"",'[1]Capability Requirements'!J325,"")</f>
        <v>M</v>
      </c>
      <c r="K325" t="str">
        <f>IF('[1]Capability Requirements'!K325&lt;&gt;"",'[1]Capability Requirements'!K325,"")</f>
        <v>Phase 1</v>
      </c>
      <c r="L325" t="str">
        <f>IF('[1]Capability Requirements'!L325&lt;&gt;"",'[1]Capability Requirements'!L325,"")</f>
        <v>Yes</v>
      </c>
      <c r="M325" t="str">
        <f>IF('[1]Capability Requirements'!M325&lt;&gt;"",'[1]Capability Requirements'!M325,"")</f>
        <v>Out of the Box</v>
      </c>
      <c r="N325" s="12" t="str">
        <f>IF('[1]Capability Requirements'!N325&lt;&gt;"",'[1]Capability Requirements'!N325,"")</f>
        <v/>
      </c>
      <c r="O325" t="str">
        <f>IF('[1]Capability Requirements'!P325&lt;&gt;"",'[1]Capability Requirements'!P325,"")</f>
        <v>Not Gap</v>
      </c>
      <c r="P325" s="12" t="str">
        <f>'[1]Capability Requirements'!Q325</f>
        <v>30/10 WME : Updated HCM People Taxonomy = Level 1, 3.0 Talent Acquisition</v>
      </c>
      <c r="Q325" s="91" t="str" cm="1">
        <f t="array" ref="Q325">IF(SUMPRODUCT(--ISNUMBER(SEARCH(";" &amp; C325 &amp; ";", ";" &amp; 'User Stories'!$F$2:$F$507 &amp; ";"))) &gt; 0, "Y", "N")</f>
        <v>N</v>
      </c>
      <c r="R325" s="11"/>
    </row>
    <row r="326" spans="1:18" ht="32" hidden="1" x14ac:dyDescent="0.2">
      <c r="A326" s="12">
        <f>'[1]Capability Requirements'!A326</f>
        <v>0</v>
      </c>
      <c r="B326" s="12" t="str">
        <f>'[1]Capability Requirements'!B326</f>
        <v>RFT</v>
      </c>
      <c r="C326" t="str">
        <f>IF('[1]Capability Requirements'!C326&lt;&gt;"",'[1]Capability Requirements'!C326,"")</f>
        <v>C.17</v>
      </c>
      <c r="D326" s="12" t="str">
        <f>IF('[1]Capability Requirements'!D326&lt;&gt;"",'[1]Capability Requirements'!D326,"")</f>
        <v>Ability to integrate with pre-qualified and other external agencies to present candidates shortlists</v>
      </c>
      <c r="E326" t="str">
        <f>IF('[1]Capability Requirements'!E326&lt;&gt;"",'[1]Capability Requirements'!E326,"")</f>
        <v>People</v>
      </c>
      <c r="F326" t="str">
        <f>IF('[1]Capability Requirements'!F326&lt;&gt;"",'[1]Capability Requirements'!F326,"")</f>
        <v>1.0 Talent Acquisition</v>
      </c>
      <c r="G326" t="str">
        <f>IF('[1]Capability Requirements'!G326&lt;&gt;"",'[1]Capability Requirements'!G326,"")</f>
        <v/>
      </c>
      <c r="H326" t="str">
        <f>IF('[1]Capability Requirements'!H326&lt;&gt;"",'[1]Capability Requirements'!H326,"")</f>
        <v/>
      </c>
      <c r="I326" t="str">
        <f>IF('[1]Capability Requirements'!I326&lt;&gt;"",'[1]Capability Requirements'!I326,"")</f>
        <v/>
      </c>
      <c r="J326" t="str">
        <f>IF('[1]Capability Requirements'!J326&lt;&gt;"",'[1]Capability Requirements'!J326,"")</f>
        <v>S</v>
      </c>
      <c r="K326" t="str">
        <f>IF('[1]Capability Requirements'!K326&lt;&gt;"",'[1]Capability Requirements'!K326,"")</f>
        <v>Phase 1</v>
      </c>
      <c r="L326" t="str">
        <f>IF('[1]Capability Requirements'!L326&lt;&gt;"",'[1]Capability Requirements'!L326,"")</f>
        <v>Yes</v>
      </c>
      <c r="M326" t="str">
        <f>IF('[1]Capability Requirements'!M326&lt;&gt;"",'[1]Capability Requirements'!M326,"")</f>
        <v>Out of the Box</v>
      </c>
      <c r="N326" s="12" t="str">
        <f>IF('[1]Capability Requirements'!N326&lt;&gt;"",'[1]Capability Requirements'!N326,"")</f>
        <v/>
      </c>
      <c r="O326" t="str">
        <f>IF('[1]Capability Requirements'!P326&lt;&gt;"",'[1]Capability Requirements'!P326,"")</f>
        <v>Not Gap</v>
      </c>
      <c r="P326" s="12" t="str">
        <f>'[1]Capability Requirements'!Q326</f>
        <v>30/10 WME : Updated HCM People Taxonomy = Level 1, 3.0 Talent Acquisition</v>
      </c>
      <c r="Q326" s="91" t="str" cm="1">
        <f t="array" ref="Q326">IF(SUMPRODUCT(--ISNUMBER(SEARCH(";" &amp; C326 &amp; ";", ";" &amp; 'User Stories'!$F$2:$F$507 &amp; ";"))) &gt; 0, "Y", "N")</f>
        <v>N</v>
      </c>
      <c r="R326" s="11"/>
    </row>
    <row r="327" spans="1:18" ht="32" hidden="1" x14ac:dyDescent="0.2">
      <c r="A327" s="12">
        <f>'[1]Capability Requirements'!A327</f>
        <v>0</v>
      </c>
      <c r="B327" s="12" t="str">
        <f>'[1]Capability Requirements'!B327</f>
        <v>RFT</v>
      </c>
      <c r="C327" t="str">
        <f>IF('[1]Capability Requirements'!C327&lt;&gt;"",'[1]Capability Requirements'!C327,"")</f>
        <v>C.18</v>
      </c>
      <c r="D327" s="12" t="str">
        <f>IF('[1]Capability Requirements'!D327&lt;&gt;"",'[1]Capability Requirements'!D327,"")</f>
        <v>Ability to facilitate closed requisitions invitation only opportunities – especially for academics</v>
      </c>
      <c r="E327" t="str">
        <f>IF('[1]Capability Requirements'!E327&lt;&gt;"",'[1]Capability Requirements'!E327,"")</f>
        <v>People</v>
      </c>
      <c r="F327" t="str">
        <f>IF('[1]Capability Requirements'!F327&lt;&gt;"",'[1]Capability Requirements'!F327,"")</f>
        <v>1.0 Talent Acquisition</v>
      </c>
      <c r="G327" t="str">
        <f>IF('[1]Capability Requirements'!G327&lt;&gt;"",'[1]Capability Requirements'!G327,"")</f>
        <v/>
      </c>
      <c r="H327" t="str">
        <f>IF('[1]Capability Requirements'!H327&lt;&gt;"",'[1]Capability Requirements'!H327,"")</f>
        <v/>
      </c>
      <c r="I327" t="str">
        <f>IF('[1]Capability Requirements'!I327&lt;&gt;"",'[1]Capability Requirements'!I327,"")</f>
        <v/>
      </c>
      <c r="J327" t="str">
        <f>IF('[1]Capability Requirements'!J327&lt;&gt;"",'[1]Capability Requirements'!J327,"")</f>
        <v>M</v>
      </c>
      <c r="K327" t="str">
        <f>IF('[1]Capability Requirements'!K327&lt;&gt;"",'[1]Capability Requirements'!K327,"")</f>
        <v>Phase 1</v>
      </c>
      <c r="L327" t="str">
        <f>IF('[1]Capability Requirements'!L327&lt;&gt;"",'[1]Capability Requirements'!L327,"")</f>
        <v>Yes</v>
      </c>
      <c r="M327" t="str">
        <f>IF('[1]Capability Requirements'!M327&lt;&gt;"",'[1]Capability Requirements'!M327,"")</f>
        <v>Out of the Box</v>
      </c>
      <c r="N327" s="12" t="str">
        <f>IF('[1]Capability Requirements'!N327&lt;&gt;"",'[1]Capability Requirements'!N327,"")</f>
        <v>Can utilise unlisted job</v>
      </c>
      <c r="O327" t="str">
        <f>IF('[1]Capability Requirements'!P327&lt;&gt;"",'[1]Capability Requirements'!P327,"")</f>
        <v>Not Gap</v>
      </c>
      <c r="P327" s="12" t="str">
        <f>'[1]Capability Requirements'!Q327</f>
        <v>30/10 WME : Updated HCM People Taxonomy = Level 1, 3.0 Talent Acquisition</v>
      </c>
      <c r="Q327" s="91" t="str" cm="1">
        <f t="array" ref="Q327">IF(SUMPRODUCT(--ISNUMBER(SEARCH(";" &amp; C327 &amp; ";", ";" &amp; 'User Stories'!$F$2:$F$507 &amp; ";"))) &gt; 0, "Y", "N")</f>
        <v>N</v>
      </c>
      <c r="R327" s="11"/>
    </row>
    <row r="328" spans="1:18" ht="16" hidden="1" x14ac:dyDescent="0.2">
      <c r="A328" s="12">
        <f>'[1]Capability Requirements'!A328</f>
        <v>0</v>
      </c>
      <c r="B328" s="12" t="str">
        <f>'[1]Capability Requirements'!B328</f>
        <v>RFT</v>
      </c>
      <c r="C328" t="str">
        <f>IF('[1]Capability Requirements'!C328&lt;&gt;"",'[1]Capability Requirements'!C328,"")</f>
        <v>C.19</v>
      </c>
      <c r="D328" s="12" t="str">
        <f>IF('[1]Capability Requirements'!D328&lt;&gt;"",'[1]Capability Requirements'!D328,"")</f>
        <v xml:space="preserve">Ability for user-friendly candidate registration/interface on applicant tracking system </v>
      </c>
      <c r="E328" t="str">
        <f>IF('[1]Capability Requirements'!E328&lt;&gt;"",'[1]Capability Requirements'!E328,"")</f>
        <v>People</v>
      </c>
      <c r="F328" t="str">
        <f>IF('[1]Capability Requirements'!F328&lt;&gt;"",'[1]Capability Requirements'!F328,"")</f>
        <v>1.0 Talent Acquisition</v>
      </c>
      <c r="G328" t="str">
        <f>IF('[1]Capability Requirements'!G328&lt;&gt;"",'[1]Capability Requirements'!G328,"")</f>
        <v/>
      </c>
      <c r="H328" t="str">
        <f>IF('[1]Capability Requirements'!H328&lt;&gt;"",'[1]Capability Requirements'!H328,"")</f>
        <v/>
      </c>
      <c r="I328" t="str">
        <f>IF('[1]Capability Requirements'!I328&lt;&gt;"",'[1]Capability Requirements'!I328,"")</f>
        <v/>
      </c>
      <c r="J328" t="str">
        <f>IF('[1]Capability Requirements'!J328&lt;&gt;"",'[1]Capability Requirements'!J328,"")</f>
        <v>M</v>
      </c>
      <c r="K328" t="str">
        <f>IF('[1]Capability Requirements'!K328&lt;&gt;"",'[1]Capability Requirements'!K328,"")</f>
        <v>Phase 1</v>
      </c>
      <c r="L328" t="str">
        <f>IF('[1]Capability Requirements'!L328&lt;&gt;"",'[1]Capability Requirements'!L328,"")</f>
        <v>Yes</v>
      </c>
      <c r="M328" t="str">
        <f>IF('[1]Capability Requirements'!M328&lt;&gt;"",'[1]Capability Requirements'!M328,"")</f>
        <v>Out of the Box</v>
      </c>
      <c r="N328" s="12" t="str">
        <f>IF('[1]Capability Requirements'!N328&lt;&gt;"",'[1]Capability Requirements'!N328,"")</f>
        <v/>
      </c>
      <c r="O328" t="str">
        <f>IF('[1]Capability Requirements'!P328&lt;&gt;"",'[1]Capability Requirements'!P328,"")</f>
        <v>Not Gap</v>
      </c>
      <c r="P328" s="12" t="str">
        <f>'[1]Capability Requirements'!Q328</f>
        <v>30/10 WME : Updated HCM People Taxonomy = Level 1, 3.0 Talent Acquisition</v>
      </c>
      <c r="Q328" s="91" t="str" cm="1">
        <f t="array" ref="Q328">IF(SUMPRODUCT(--ISNUMBER(SEARCH(";" &amp; C328 &amp; ";", ";" &amp; 'User Stories'!$F$2:$F$507 &amp; ";"))) &gt; 0, "Y", "N")</f>
        <v>N</v>
      </c>
      <c r="R328" s="11"/>
    </row>
    <row r="329" spans="1:18" ht="16" hidden="1" x14ac:dyDescent="0.2">
      <c r="A329" s="12">
        <f>'[1]Capability Requirements'!A329</f>
        <v>0</v>
      </c>
      <c r="B329" s="12" t="str">
        <f>'[1]Capability Requirements'!B329</f>
        <v>RFT</v>
      </c>
      <c r="C329" t="str">
        <f>IF('[1]Capability Requirements'!C329&lt;&gt;"",'[1]Capability Requirements'!C329,"")</f>
        <v>C.21</v>
      </c>
      <c r="D329" s="12" t="str">
        <f>IF('[1]Capability Requirements'!D329&lt;&gt;"",'[1]Capability Requirements'!D329,"")</f>
        <v>Ability for candidate to have clear feedback on result of each application</v>
      </c>
      <c r="E329" t="str">
        <f>IF('[1]Capability Requirements'!E329&lt;&gt;"",'[1]Capability Requirements'!E329,"")</f>
        <v>People</v>
      </c>
      <c r="F329" t="str">
        <f>IF('[1]Capability Requirements'!F329&lt;&gt;"",'[1]Capability Requirements'!F329,"")</f>
        <v>1.0 Talent Acquisition</v>
      </c>
      <c r="G329" t="str">
        <f>IF('[1]Capability Requirements'!G329&lt;&gt;"",'[1]Capability Requirements'!G329,"")</f>
        <v/>
      </c>
      <c r="H329" t="str">
        <f>IF('[1]Capability Requirements'!H329&lt;&gt;"",'[1]Capability Requirements'!H329,"")</f>
        <v/>
      </c>
      <c r="I329" t="str">
        <f>IF('[1]Capability Requirements'!I329&lt;&gt;"",'[1]Capability Requirements'!I329,"")</f>
        <v/>
      </c>
      <c r="J329" t="str">
        <f>IF('[1]Capability Requirements'!J329&lt;&gt;"",'[1]Capability Requirements'!J329,"")</f>
        <v>M</v>
      </c>
      <c r="K329" t="str">
        <f>IF('[1]Capability Requirements'!K329&lt;&gt;"",'[1]Capability Requirements'!K329,"")</f>
        <v>Phase 1</v>
      </c>
      <c r="L329" t="str">
        <f>IF('[1]Capability Requirements'!L329&lt;&gt;"",'[1]Capability Requirements'!L329,"")</f>
        <v>Yes</v>
      </c>
      <c r="M329" t="str">
        <f>IF('[1]Capability Requirements'!M329&lt;&gt;"",'[1]Capability Requirements'!M329,"")</f>
        <v>Configuration</v>
      </c>
      <c r="N329" s="12" t="str">
        <f>IF('[1]Capability Requirements'!N329&lt;&gt;"",'[1]Capability Requirements'!N329,"")</f>
        <v>Notifications added to work book</v>
      </c>
      <c r="O329" t="str">
        <f>IF('[1]Capability Requirements'!P329&lt;&gt;"",'[1]Capability Requirements'!P329,"")</f>
        <v>Not Gap</v>
      </c>
      <c r="P329" s="12" t="str">
        <f>'[1]Capability Requirements'!Q329</f>
        <v>30/10 WME : Updated HCM People Taxonomy = Level 1, 3.0 Talent Acquisition</v>
      </c>
      <c r="Q329" s="91" t="str" cm="1">
        <f t="array" ref="Q329">IF(SUMPRODUCT(--ISNUMBER(SEARCH(";" &amp; C329 &amp; ";", ";" &amp; 'User Stories'!$F$2:$F$507 &amp; ";"))) &gt; 0, "Y", "N")</f>
        <v>N</v>
      </c>
      <c r="R329" s="11"/>
    </row>
    <row r="330" spans="1:18" ht="16" hidden="1" x14ac:dyDescent="0.2">
      <c r="A330" s="12">
        <f>'[1]Capability Requirements'!A330</f>
        <v>0</v>
      </c>
      <c r="B330" s="12" t="str">
        <f>'[1]Capability Requirements'!B330</f>
        <v>RFT</v>
      </c>
      <c r="C330" t="str">
        <f>IF('[1]Capability Requirements'!C330&lt;&gt;"",'[1]Capability Requirements'!C330,"")</f>
        <v>C.22</v>
      </c>
      <c r="D330" s="12" t="str">
        <f>IF('[1]Capability Requirements'!D330&lt;&gt;"",'[1]Capability Requirements'!D330,"")</f>
        <v xml:space="preserve">Ability for system to provide talent pooling functionality  </v>
      </c>
      <c r="E330" t="str">
        <f>IF('[1]Capability Requirements'!E330&lt;&gt;"",'[1]Capability Requirements'!E330,"")</f>
        <v>People</v>
      </c>
      <c r="F330" t="str">
        <f>IF('[1]Capability Requirements'!F330&lt;&gt;"",'[1]Capability Requirements'!F330,"")</f>
        <v>1.0 Talent Acquisition</v>
      </c>
      <c r="G330" t="str">
        <f>IF('[1]Capability Requirements'!G330&lt;&gt;"",'[1]Capability Requirements'!G330,"")</f>
        <v/>
      </c>
      <c r="H330" t="str">
        <f>IF('[1]Capability Requirements'!H330&lt;&gt;"",'[1]Capability Requirements'!H330,"")</f>
        <v/>
      </c>
      <c r="I330" t="str">
        <f>IF('[1]Capability Requirements'!I330&lt;&gt;"",'[1]Capability Requirements'!I330,"")</f>
        <v/>
      </c>
      <c r="J330" t="str">
        <f>IF('[1]Capability Requirements'!J330&lt;&gt;"",'[1]Capability Requirements'!J330,"")</f>
        <v>M</v>
      </c>
      <c r="K330" t="str">
        <f>IF('[1]Capability Requirements'!K330&lt;&gt;"",'[1]Capability Requirements'!K330,"")</f>
        <v>Phase 1</v>
      </c>
      <c r="L330" t="str">
        <f>IF('[1]Capability Requirements'!L330&lt;&gt;"",'[1]Capability Requirements'!L330,"")</f>
        <v>Yes</v>
      </c>
      <c r="M330" t="str">
        <f>IF('[1]Capability Requirements'!M330&lt;&gt;"",'[1]Capability Requirements'!M330,"")</f>
        <v>Out of the Box</v>
      </c>
      <c r="N330" s="12" t="str">
        <f>IF('[1]Capability Requirements'!N330&lt;&gt;"",'[1]Capability Requirements'!N330,"")</f>
        <v/>
      </c>
      <c r="O330" t="str">
        <f>IF('[1]Capability Requirements'!P330&lt;&gt;"",'[1]Capability Requirements'!P330,"")</f>
        <v>Not Gap</v>
      </c>
      <c r="P330" s="12" t="str">
        <f>'[1]Capability Requirements'!Q330</f>
        <v>30/10 WME : Updated HCM People Taxonomy = Level 1, 3.0 Talent Acquisition</v>
      </c>
      <c r="Q330" s="91" t="str" cm="1">
        <f t="array" ref="Q330">IF(SUMPRODUCT(--ISNUMBER(SEARCH(";" &amp; C330 &amp; ";", ";" &amp; 'User Stories'!$F$2:$F$507 &amp; ";"))) &gt; 0, "Y", "N")</f>
        <v>N</v>
      </c>
      <c r="R330" s="11"/>
    </row>
    <row r="331" spans="1:18" ht="16" hidden="1" x14ac:dyDescent="0.2">
      <c r="A331" s="12">
        <f>'[1]Capability Requirements'!A331</f>
        <v>0</v>
      </c>
      <c r="B331" s="12" t="str">
        <f>'[1]Capability Requirements'!B331</f>
        <v>RFT</v>
      </c>
      <c r="C331" t="str">
        <f>IF('[1]Capability Requirements'!C331&lt;&gt;"",'[1]Capability Requirements'!C331,"")</f>
        <v>C.24</v>
      </c>
      <c r="D331" s="12" t="str">
        <f>IF('[1]Capability Requirements'!D331&lt;&gt;"",'[1]Capability Requirements'!D331,"")</f>
        <v>Ability to track applicants through social media and referral process</v>
      </c>
      <c r="E331" t="str">
        <f>IF('[1]Capability Requirements'!E331&lt;&gt;"",'[1]Capability Requirements'!E331,"")</f>
        <v>People</v>
      </c>
      <c r="F331" t="str">
        <f>IF('[1]Capability Requirements'!F331&lt;&gt;"",'[1]Capability Requirements'!F331,"")</f>
        <v>1.0 Talent Acquisition</v>
      </c>
      <c r="G331" t="str">
        <f>IF('[1]Capability Requirements'!G331&lt;&gt;"",'[1]Capability Requirements'!G331,"")</f>
        <v/>
      </c>
      <c r="H331" t="str">
        <f>IF('[1]Capability Requirements'!H331&lt;&gt;"",'[1]Capability Requirements'!H331,"")</f>
        <v/>
      </c>
      <c r="I331" t="str">
        <f>IF('[1]Capability Requirements'!I331&lt;&gt;"",'[1]Capability Requirements'!I331,"")</f>
        <v/>
      </c>
      <c r="J331" t="str">
        <f>IF('[1]Capability Requirements'!J331&lt;&gt;"",'[1]Capability Requirements'!J331,"")</f>
        <v>S</v>
      </c>
      <c r="K331" t="str">
        <f>IF('[1]Capability Requirements'!K331&lt;&gt;"",'[1]Capability Requirements'!K331,"")</f>
        <v>Phase 1</v>
      </c>
      <c r="L331" t="str">
        <f>IF('[1]Capability Requirements'!L331&lt;&gt;"",'[1]Capability Requirements'!L331,"")</f>
        <v>Yes</v>
      </c>
      <c r="M331" t="str">
        <f>IF('[1]Capability Requirements'!M331&lt;&gt;"",'[1]Capability Requirements'!M331,"")</f>
        <v>Out of the Box</v>
      </c>
      <c r="N331" s="12" t="str">
        <f>IF('[1]Capability Requirements'!N331&lt;&gt;"",'[1]Capability Requirements'!N331,"")</f>
        <v/>
      </c>
      <c r="O331" t="str">
        <f>IF('[1]Capability Requirements'!P331&lt;&gt;"",'[1]Capability Requirements'!P331,"")</f>
        <v>Not Gap</v>
      </c>
      <c r="P331" s="12" t="str">
        <f>'[1]Capability Requirements'!Q331</f>
        <v>30/10 WME : Updated HCM People Taxonomy = Level 1, 3.0 Talent Acquisition</v>
      </c>
      <c r="Q331" s="91" t="str" cm="1">
        <f t="array" ref="Q331">IF(SUMPRODUCT(--ISNUMBER(SEARCH(";" &amp; C331 &amp; ";", ";" &amp; 'User Stories'!$F$2:$F$507 &amp; ";"))) &gt; 0, "Y", "N")</f>
        <v>N</v>
      </c>
      <c r="R331" s="11"/>
    </row>
    <row r="332" spans="1:18" ht="16" hidden="1" x14ac:dyDescent="0.2">
      <c r="A332" s="12">
        <f>'[1]Capability Requirements'!A332</f>
        <v>0</v>
      </c>
      <c r="B332" s="12" t="str">
        <f>'[1]Capability Requirements'!B332</f>
        <v>RFT</v>
      </c>
      <c r="C332" t="str">
        <f>IF('[1]Capability Requirements'!C332&lt;&gt;"",'[1]Capability Requirements'!C332,"")</f>
        <v>C.25</v>
      </c>
      <c r="D332" s="12" t="str">
        <f>IF('[1]Capability Requirements'!D332&lt;&gt;"",'[1]Capability Requirements'!D332,"")</f>
        <v>Ability for candidate to submit application</v>
      </c>
      <c r="E332" t="str">
        <f>IF('[1]Capability Requirements'!E332&lt;&gt;"",'[1]Capability Requirements'!E332,"")</f>
        <v>People</v>
      </c>
      <c r="F332" t="str">
        <f>IF('[1]Capability Requirements'!F332&lt;&gt;"",'[1]Capability Requirements'!F332,"")</f>
        <v>1.0 Talent Acquisition</v>
      </c>
      <c r="G332" t="str">
        <f>IF('[1]Capability Requirements'!G332&lt;&gt;"",'[1]Capability Requirements'!G332,"")</f>
        <v/>
      </c>
      <c r="H332" t="str">
        <f>IF('[1]Capability Requirements'!H332&lt;&gt;"",'[1]Capability Requirements'!H332,"")</f>
        <v/>
      </c>
      <c r="I332" t="str">
        <f>IF('[1]Capability Requirements'!I332&lt;&gt;"",'[1]Capability Requirements'!I332,"")</f>
        <v/>
      </c>
      <c r="J332" t="str">
        <f>IF('[1]Capability Requirements'!J332&lt;&gt;"",'[1]Capability Requirements'!J332,"")</f>
        <v>M</v>
      </c>
      <c r="K332" t="str">
        <f>IF('[1]Capability Requirements'!K332&lt;&gt;"",'[1]Capability Requirements'!K332,"")</f>
        <v>Phase 1</v>
      </c>
      <c r="L332" t="str">
        <f>IF('[1]Capability Requirements'!L332&lt;&gt;"",'[1]Capability Requirements'!L332,"")</f>
        <v>Yes</v>
      </c>
      <c r="M332" t="str">
        <f>IF('[1]Capability Requirements'!M332&lt;&gt;"",'[1]Capability Requirements'!M332,"")</f>
        <v>Out of the Box</v>
      </c>
      <c r="N332" s="12" t="str">
        <f>IF('[1]Capability Requirements'!N332&lt;&gt;"",'[1]Capability Requirements'!N332,"")</f>
        <v/>
      </c>
      <c r="O332" t="str">
        <f>IF('[1]Capability Requirements'!P332&lt;&gt;"",'[1]Capability Requirements'!P332,"")</f>
        <v>Not Gap</v>
      </c>
      <c r="P332" s="12" t="str">
        <f>'[1]Capability Requirements'!Q332</f>
        <v>30/10 WME : Updated HCM People Taxonomy = Level 1, 3.0 Talent Acquisition</v>
      </c>
      <c r="Q332" s="91" t="str" cm="1">
        <f t="array" ref="Q332">IF(SUMPRODUCT(--ISNUMBER(SEARCH(";" &amp; C332 &amp; ";", ";" &amp; 'User Stories'!$F$2:$F$507 &amp; ";"))) &gt; 0, "Y", "N")</f>
        <v>N</v>
      </c>
      <c r="R332" s="11"/>
    </row>
    <row r="333" spans="1:18" ht="32" hidden="1" x14ac:dyDescent="0.2">
      <c r="A333" s="12">
        <f>'[1]Capability Requirements'!A333</f>
        <v>0</v>
      </c>
      <c r="B333" s="12" t="str">
        <f>'[1]Capability Requirements'!B333</f>
        <v>RFT</v>
      </c>
      <c r="C333" t="str">
        <f>IF('[1]Capability Requirements'!C333&lt;&gt;"",'[1]Capability Requirements'!C333,"")</f>
        <v>C.26</v>
      </c>
      <c r="D333" s="12" t="str">
        <f>IF('[1]Capability Requirements'!D333&lt;&gt;"",'[1]Capability Requirements'!D333,"")</f>
        <v>Ability for recruitment team to be able to find existing accurate employee/candidate profiles – continuity of candidate profile</v>
      </c>
      <c r="E333" t="str">
        <f>IF('[1]Capability Requirements'!E333&lt;&gt;"",'[1]Capability Requirements'!E333,"")</f>
        <v>People</v>
      </c>
      <c r="F333" t="str">
        <f>IF('[1]Capability Requirements'!F333&lt;&gt;"",'[1]Capability Requirements'!F333,"")</f>
        <v>1.0 Talent Acquisition</v>
      </c>
      <c r="G333" t="str">
        <f>IF('[1]Capability Requirements'!G333&lt;&gt;"",'[1]Capability Requirements'!G333,"")</f>
        <v/>
      </c>
      <c r="H333" t="str">
        <f>IF('[1]Capability Requirements'!H333&lt;&gt;"",'[1]Capability Requirements'!H333,"")</f>
        <v/>
      </c>
      <c r="I333" t="str">
        <f>IF('[1]Capability Requirements'!I333&lt;&gt;"",'[1]Capability Requirements'!I333,"")</f>
        <v/>
      </c>
      <c r="J333" t="str">
        <f>IF('[1]Capability Requirements'!J333&lt;&gt;"",'[1]Capability Requirements'!J333,"")</f>
        <v>M</v>
      </c>
      <c r="K333" t="str">
        <f>IF('[1]Capability Requirements'!K333&lt;&gt;"",'[1]Capability Requirements'!K333,"")</f>
        <v>Phase 1</v>
      </c>
      <c r="L333" t="str">
        <f>IF('[1]Capability Requirements'!L333&lt;&gt;"",'[1]Capability Requirements'!L333,"")</f>
        <v>Yes</v>
      </c>
      <c r="M333" t="str">
        <f>IF('[1]Capability Requirements'!M333&lt;&gt;"",'[1]Capability Requirements'!M333,"")</f>
        <v>Configuration</v>
      </c>
      <c r="N333" s="12" t="str">
        <f>IF('[1]Capability Requirements'!N333&lt;&gt;"",'[1]Capability Requirements'!N333,"")</f>
        <v>Match rules added to workbook</v>
      </c>
      <c r="O333" t="str">
        <f>IF('[1]Capability Requirements'!P333&lt;&gt;"",'[1]Capability Requirements'!P333,"")</f>
        <v>Not Gap</v>
      </c>
      <c r="P333" s="12" t="str">
        <f>'[1]Capability Requirements'!Q333</f>
        <v>30/10 WME : Updated HCM People Taxonomy = Level 1, 3.0 Talent Acquisition</v>
      </c>
      <c r="Q333" s="91" t="str" cm="1">
        <f t="array" ref="Q333">IF(SUMPRODUCT(--ISNUMBER(SEARCH(";" &amp; C333 &amp; ";", ";" &amp; 'User Stories'!$F$2:$F$507 &amp; ";"))) &gt; 0, "Y", "N")</f>
        <v>N</v>
      </c>
      <c r="R333" s="11"/>
    </row>
    <row r="334" spans="1:18" ht="16" hidden="1" x14ac:dyDescent="0.2">
      <c r="A334" s="12">
        <f>'[1]Capability Requirements'!A334</f>
        <v>0</v>
      </c>
      <c r="B334" s="12" t="str">
        <f>'[1]Capability Requirements'!B334</f>
        <v>RFT</v>
      </c>
      <c r="C334" t="str">
        <f>IF('[1]Capability Requirements'!C334&lt;&gt;"",'[1]Capability Requirements'!C334,"")</f>
        <v>C.27</v>
      </c>
      <c r="D334" s="12" t="str">
        <f>IF('[1]Capability Requirements'!D334&lt;&gt;"",'[1]Capability Requirements'!D334,"")</f>
        <v>Ability for employees/candidates to create their own profiles (self-service enablement)</v>
      </c>
      <c r="E334" t="str">
        <f>IF('[1]Capability Requirements'!E334&lt;&gt;"",'[1]Capability Requirements'!E334,"")</f>
        <v>People</v>
      </c>
      <c r="F334" t="str">
        <f>IF('[1]Capability Requirements'!F334&lt;&gt;"",'[1]Capability Requirements'!F334,"")</f>
        <v>1.0 Talent Acquisition</v>
      </c>
      <c r="G334" t="str">
        <f>IF('[1]Capability Requirements'!G334&lt;&gt;"",'[1]Capability Requirements'!G334,"")</f>
        <v/>
      </c>
      <c r="H334" t="str">
        <f>IF('[1]Capability Requirements'!H334&lt;&gt;"",'[1]Capability Requirements'!H334,"")</f>
        <v/>
      </c>
      <c r="I334" t="str">
        <f>IF('[1]Capability Requirements'!I334&lt;&gt;"",'[1]Capability Requirements'!I334,"")</f>
        <v/>
      </c>
      <c r="J334" t="str">
        <f>IF('[1]Capability Requirements'!J334&lt;&gt;"",'[1]Capability Requirements'!J334,"")</f>
        <v>M</v>
      </c>
      <c r="K334" t="str">
        <f>IF('[1]Capability Requirements'!K334&lt;&gt;"",'[1]Capability Requirements'!K334,"")</f>
        <v>Phase 1</v>
      </c>
      <c r="L334" t="str">
        <f>IF('[1]Capability Requirements'!L334&lt;&gt;"",'[1]Capability Requirements'!L334,"")</f>
        <v>Yes</v>
      </c>
      <c r="M334" t="str">
        <f>IF('[1]Capability Requirements'!M334&lt;&gt;"",'[1]Capability Requirements'!M334,"")</f>
        <v>Out of the Box</v>
      </c>
      <c r="N334" s="12" t="str">
        <f>IF('[1]Capability Requirements'!N334&lt;&gt;"",'[1]Capability Requirements'!N334,"")</f>
        <v/>
      </c>
      <c r="O334" t="str">
        <f>IF('[1]Capability Requirements'!P334&lt;&gt;"",'[1]Capability Requirements'!P334,"")</f>
        <v>Not Gap</v>
      </c>
      <c r="P334" s="12" t="str">
        <f>'[1]Capability Requirements'!Q334</f>
        <v>30/10 WME : Updated HCM People Taxonomy = Level 1, 3.0 Talent Acquisition</v>
      </c>
      <c r="Q334" s="91" t="str" cm="1">
        <f t="array" ref="Q334">IF(SUMPRODUCT(--ISNUMBER(SEARCH(";" &amp; C334 &amp; ";", ";" &amp; 'User Stories'!$F$2:$F$507 &amp; ";"))) &gt; 0, "Y", "N")</f>
        <v>N</v>
      </c>
      <c r="R334" s="11"/>
    </row>
    <row r="335" spans="1:18" ht="16" hidden="1" x14ac:dyDescent="0.2">
      <c r="A335" s="12">
        <f>'[1]Capability Requirements'!A335</f>
        <v>0</v>
      </c>
      <c r="B335" s="12" t="str">
        <f>'[1]Capability Requirements'!B335</f>
        <v>RFT</v>
      </c>
      <c r="C335" t="str">
        <f>IF('[1]Capability Requirements'!C335&lt;&gt;"",'[1]Capability Requirements'!C335,"")</f>
        <v>C.28</v>
      </c>
      <c r="D335" s="12" t="str">
        <f>IF('[1]Capability Requirements'!D335&lt;&gt;"",'[1]Capability Requirements'!D335,"")</f>
        <v>Ability to capture interview notes, customised reference checking templates. </v>
      </c>
      <c r="E335" t="str">
        <f>IF('[1]Capability Requirements'!E335&lt;&gt;"",'[1]Capability Requirements'!E335,"")</f>
        <v>People</v>
      </c>
      <c r="F335" t="str">
        <f>IF('[1]Capability Requirements'!F335&lt;&gt;"",'[1]Capability Requirements'!F335,"")</f>
        <v>1.0 Talent Acquisition</v>
      </c>
      <c r="G335" t="str">
        <f>IF('[1]Capability Requirements'!G335&lt;&gt;"",'[1]Capability Requirements'!G335,"")</f>
        <v/>
      </c>
      <c r="H335" t="str">
        <f>IF('[1]Capability Requirements'!H335&lt;&gt;"",'[1]Capability Requirements'!H335,"")</f>
        <v/>
      </c>
      <c r="I335" t="str">
        <f>IF('[1]Capability Requirements'!I335&lt;&gt;"",'[1]Capability Requirements'!I335,"")</f>
        <v/>
      </c>
      <c r="J335" t="str">
        <f>IF('[1]Capability Requirements'!J335&lt;&gt;"",'[1]Capability Requirements'!J335,"")</f>
        <v>M</v>
      </c>
      <c r="K335" t="str">
        <f>IF('[1]Capability Requirements'!K335&lt;&gt;"",'[1]Capability Requirements'!K335,"")</f>
        <v>Phase 1</v>
      </c>
      <c r="L335" t="str">
        <f>IF('[1]Capability Requirements'!L335&lt;&gt;"",'[1]Capability Requirements'!L335,"")</f>
        <v>Yes</v>
      </c>
      <c r="M335" t="str">
        <f>IF('[1]Capability Requirements'!M335&lt;&gt;"",'[1]Capability Requirements'!M335,"")</f>
        <v>Configuration</v>
      </c>
      <c r="N335" s="12" t="str">
        <f>IF('[1]Capability Requirements'!N335&lt;&gt;"",'[1]Capability Requirements'!N335,"")</f>
        <v>Reference templates/questions added to workbook</v>
      </c>
      <c r="O335" t="str">
        <f>IF('[1]Capability Requirements'!P335&lt;&gt;"",'[1]Capability Requirements'!P335,"")</f>
        <v>Not Gap</v>
      </c>
      <c r="P335" s="12" t="str">
        <f>'[1]Capability Requirements'!Q335</f>
        <v>30/10 WME : Updated HCM People Taxonomy = Level 1, 3.0 Talent Acquisition</v>
      </c>
      <c r="Q335" s="91" t="str" cm="1">
        <f t="array" ref="Q335">IF(SUMPRODUCT(--ISNUMBER(SEARCH(";" &amp; C335 &amp; ";", ";" &amp; 'User Stories'!$F$2:$F$507 &amp; ";"))) &gt; 0, "Y", "N")</f>
        <v>N</v>
      </c>
      <c r="R335" s="11"/>
    </row>
    <row r="336" spans="1:18" ht="16" hidden="1" x14ac:dyDescent="0.2">
      <c r="A336" s="12">
        <f>'[1]Capability Requirements'!A336</f>
        <v>0</v>
      </c>
      <c r="B336" s="12" t="str">
        <f>'[1]Capability Requirements'!B336</f>
        <v>RFT</v>
      </c>
      <c r="C336" t="str">
        <f>IF('[1]Capability Requirements'!C336&lt;&gt;"",'[1]Capability Requirements'!C336,"")</f>
        <v>C.29</v>
      </c>
      <c r="D336" s="12" t="str">
        <f>IF('[1]Capability Requirements'!D336&lt;&gt;"",'[1]Capability Requirements'!D336,"")</f>
        <v>Ability to download all recruitment applications into one file for review</v>
      </c>
      <c r="E336" t="str">
        <f>IF('[1]Capability Requirements'!E336&lt;&gt;"",'[1]Capability Requirements'!E336,"")</f>
        <v>People</v>
      </c>
      <c r="F336" t="str">
        <f>IF('[1]Capability Requirements'!F336&lt;&gt;"",'[1]Capability Requirements'!F336,"")</f>
        <v>1.0 Talent Acquisition</v>
      </c>
      <c r="G336" t="str">
        <f>IF('[1]Capability Requirements'!G336&lt;&gt;"",'[1]Capability Requirements'!G336,"")</f>
        <v/>
      </c>
      <c r="H336" t="str">
        <f>IF('[1]Capability Requirements'!H336&lt;&gt;"",'[1]Capability Requirements'!H336,"")</f>
        <v/>
      </c>
      <c r="I336" t="str">
        <f>IF('[1]Capability Requirements'!I336&lt;&gt;"",'[1]Capability Requirements'!I336,"")</f>
        <v/>
      </c>
      <c r="J336" t="str">
        <f>IF('[1]Capability Requirements'!J336&lt;&gt;"",'[1]Capability Requirements'!J336,"")</f>
        <v>M</v>
      </c>
      <c r="K336" t="str">
        <f>IF('[1]Capability Requirements'!K336&lt;&gt;"",'[1]Capability Requirements'!K336,"")</f>
        <v>Phase 1</v>
      </c>
      <c r="L336" t="str">
        <f>IF('[1]Capability Requirements'!L336&lt;&gt;"",'[1]Capability Requirements'!L336,"")</f>
        <v>Yes</v>
      </c>
      <c r="M336" t="str">
        <f>IF('[1]Capability Requirements'!M336&lt;&gt;"",'[1]Capability Requirements'!M336,"")</f>
        <v>Out of the Box</v>
      </c>
      <c r="N336" s="12" t="str">
        <f>IF('[1]Capability Requirements'!N336&lt;&gt;"",'[1]Capability Requirements'!N336,"")</f>
        <v>Reports in Workday can be downloaded</v>
      </c>
      <c r="O336" t="str">
        <f>IF('[1]Capability Requirements'!P336&lt;&gt;"",'[1]Capability Requirements'!P336,"")</f>
        <v>Not Gap</v>
      </c>
      <c r="P336" s="12" t="str">
        <f>'[1]Capability Requirements'!Q336</f>
        <v>30/10 WME : Updated HCM People Taxonomy = Level 1, 3.0 Talent Acquisition</v>
      </c>
      <c r="Q336" s="91" t="str" cm="1">
        <f t="array" ref="Q336">IF(SUMPRODUCT(--ISNUMBER(SEARCH(";" &amp; C336 &amp; ";", ";" &amp; 'User Stories'!$F$2:$F$507 &amp; ";"))) &gt; 0, "Y", "N")</f>
        <v>N</v>
      </c>
      <c r="R336" s="11"/>
    </row>
    <row r="337" spans="1:18" ht="16" hidden="1" x14ac:dyDescent="0.2">
      <c r="A337" s="12">
        <f>'[1]Capability Requirements'!A337</f>
        <v>0</v>
      </c>
      <c r="B337" s="12" t="str">
        <f>'[1]Capability Requirements'!B337</f>
        <v>RFT</v>
      </c>
      <c r="C337" t="str">
        <f>IF('[1]Capability Requirements'!C337&lt;&gt;"",'[1]Capability Requirements'!C337,"")</f>
        <v>C.31</v>
      </c>
      <c r="D337" s="12" t="str">
        <f>IF('[1]Capability Requirements'!D337&lt;&gt;"",'[1]Capability Requirements'!D337,"")</f>
        <v>Ability to set assessment criteria for a position</v>
      </c>
      <c r="E337" t="str">
        <f>IF('[1]Capability Requirements'!E337&lt;&gt;"",'[1]Capability Requirements'!E337,"")</f>
        <v>People</v>
      </c>
      <c r="F337" t="str">
        <f>IF('[1]Capability Requirements'!F337&lt;&gt;"",'[1]Capability Requirements'!F337,"")</f>
        <v>1.0 Talent Acquisition</v>
      </c>
      <c r="G337" t="str">
        <f>IF('[1]Capability Requirements'!G337&lt;&gt;"",'[1]Capability Requirements'!G337,"")</f>
        <v/>
      </c>
      <c r="H337" t="str">
        <f>IF('[1]Capability Requirements'!H337&lt;&gt;"",'[1]Capability Requirements'!H337,"")</f>
        <v/>
      </c>
      <c r="I337" t="str">
        <f>IF('[1]Capability Requirements'!I337&lt;&gt;"",'[1]Capability Requirements'!I337,"")</f>
        <v/>
      </c>
      <c r="J337" t="str">
        <f>IF('[1]Capability Requirements'!J337&lt;&gt;"",'[1]Capability Requirements'!J337,"")</f>
        <v>C</v>
      </c>
      <c r="K337" t="str">
        <f>IF('[1]Capability Requirements'!K337&lt;&gt;"",'[1]Capability Requirements'!K337,"")</f>
        <v>Phase 1</v>
      </c>
      <c r="L337" t="str">
        <f>IF('[1]Capability Requirements'!L337&lt;&gt;"",'[1]Capability Requirements'!L337,"")</f>
        <v>Out Of Scope</v>
      </c>
      <c r="M337" t="str">
        <f>IF('[1]Capability Requirements'!M337&lt;&gt;"",'[1]Capability Requirements'!M337,"")</f>
        <v>Other workaround</v>
      </c>
      <c r="N337" s="12" t="str">
        <f>IF('[1]Capability Requirements'!N337&lt;&gt;"",'[1]Capability Requirements'!N337,"")</f>
        <v>Assessment Business Process was descoped from project</v>
      </c>
      <c r="O337" t="str">
        <f>IF('[1]Capability Requirements'!P337&lt;&gt;"",'[1]Capability Requirements'!P337,"")</f>
        <v>Not Gap</v>
      </c>
      <c r="P337" s="12" t="str">
        <f>'[1]Capability Requirements'!Q337</f>
        <v>30/10 WME : Updated HCM People Taxonomy = Level 1, 3.0 Talent Acquisition</v>
      </c>
      <c r="Q337" s="91" t="str" cm="1">
        <f t="array" ref="Q337">IF(SUMPRODUCT(--ISNUMBER(SEARCH(";" &amp; C337 &amp; ";", ";" &amp; 'User Stories'!$F$2:$F$507 &amp; ";"))) &gt; 0, "Y", "N")</f>
        <v>N</v>
      </c>
      <c r="R337" s="11"/>
    </row>
    <row r="338" spans="1:18" ht="32" hidden="1" x14ac:dyDescent="0.2">
      <c r="A338" s="12">
        <f>'[1]Capability Requirements'!A338</f>
        <v>0</v>
      </c>
      <c r="B338" s="12" t="str">
        <f>'[1]Capability Requirements'!B338</f>
        <v>RFT</v>
      </c>
      <c r="C338" t="str">
        <f>IF('[1]Capability Requirements'!C338&lt;&gt;"",'[1]Capability Requirements'!C338,"")</f>
        <v>C.32</v>
      </c>
      <c r="D338" s="12" t="str">
        <f>IF('[1]Capability Requirements'!D338&lt;&gt;"",'[1]Capability Requirements'!D338,"")</f>
        <v>Ability to automate interview scheduling</v>
      </c>
      <c r="E338" t="str">
        <f>IF('[1]Capability Requirements'!E338&lt;&gt;"",'[1]Capability Requirements'!E338,"")</f>
        <v>People</v>
      </c>
      <c r="F338" t="str">
        <f>IF('[1]Capability Requirements'!F338&lt;&gt;"",'[1]Capability Requirements'!F338,"")</f>
        <v>1.0 Talent Acquisition</v>
      </c>
      <c r="G338" t="str">
        <f>IF('[1]Capability Requirements'!G338&lt;&gt;"",'[1]Capability Requirements'!G338,"")</f>
        <v/>
      </c>
      <c r="H338" t="str">
        <f>IF('[1]Capability Requirements'!H338&lt;&gt;"",'[1]Capability Requirements'!H338,"")</f>
        <v/>
      </c>
      <c r="I338" t="str">
        <f>IF('[1]Capability Requirements'!I338&lt;&gt;"",'[1]Capability Requirements'!I338,"")</f>
        <v/>
      </c>
      <c r="J338" t="str">
        <f>IF('[1]Capability Requirements'!J338&lt;&gt;"",'[1]Capability Requirements'!J338,"")</f>
        <v>C</v>
      </c>
      <c r="K338" t="str">
        <f>IF('[1]Capability Requirements'!K338&lt;&gt;"",'[1]Capability Requirements'!K338,"")</f>
        <v>Phase 1</v>
      </c>
      <c r="L338" t="str">
        <f>IF('[1]Capability Requirements'!L338&lt;&gt;"",'[1]Capability Requirements'!L338,"")</f>
        <v>Out Of Scope</v>
      </c>
      <c r="M338" t="str">
        <f>IF('[1]Capability Requirements'!M338&lt;&gt;"",'[1]Capability Requirements'!M338,"")</f>
        <v>Other workaround</v>
      </c>
      <c r="N338" s="12" t="str">
        <f>IF('[1]Capability Requirements'!N338&lt;&gt;"",'[1]Capability Requirements'!N338,"")</f>
        <v>Interview Self Schedule Business Process was descoped from project</v>
      </c>
      <c r="O338" t="str">
        <f>IF('[1]Capability Requirements'!P338&lt;&gt;"",'[1]Capability Requirements'!P338,"")</f>
        <v>Not Gap</v>
      </c>
      <c r="P338" s="12" t="str">
        <f>'[1]Capability Requirements'!Q338</f>
        <v>30/10 WME : Updated HCM People Taxonomy = Level 1, 3.0 Talent Acquisition</v>
      </c>
      <c r="Q338" s="91" t="str" cm="1">
        <f t="array" ref="Q338">IF(SUMPRODUCT(--ISNUMBER(SEARCH(";" &amp; C338 &amp; ";", ";" &amp; 'User Stories'!$F$2:$F$507 &amp; ";"))) &gt; 0, "Y", "N")</f>
        <v>N</v>
      </c>
      <c r="R338" s="11"/>
    </row>
    <row r="339" spans="1:18" ht="16" hidden="1" x14ac:dyDescent="0.2">
      <c r="A339" s="12">
        <f>'[1]Capability Requirements'!A339</f>
        <v>0</v>
      </c>
      <c r="B339" s="12" t="str">
        <f>'[1]Capability Requirements'!B339</f>
        <v>RFT</v>
      </c>
      <c r="C339" t="str">
        <f>IF('[1]Capability Requirements'!C339&lt;&gt;"",'[1]Capability Requirements'!C339,"")</f>
        <v>C.34</v>
      </c>
      <c r="D339" s="12" t="str">
        <f>IF('[1]Capability Requirements'!D339&lt;&gt;"",'[1]Capability Requirements'!D339,"")</f>
        <v>Ability to add video interviewing capability</v>
      </c>
      <c r="E339" t="str">
        <f>IF('[1]Capability Requirements'!E339&lt;&gt;"",'[1]Capability Requirements'!E339,"")</f>
        <v>People</v>
      </c>
      <c r="F339" t="str">
        <f>IF('[1]Capability Requirements'!F339&lt;&gt;"",'[1]Capability Requirements'!F339,"")</f>
        <v>1.0 Talent Acquisition</v>
      </c>
      <c r="G339" t="str">
        <f>IF('[1]Capability Requirements'!G339&lt;&gt;"",'[1]Capability Requirements'!G339,"")</f>
        <v/>
      </c>
      <c r="H339" t="str">
        <f>IF('[1]Capability Requirements'!H339&lt;&gt;"",'[1]Capability Requirements'!H339,"")</f>
        <v/>
      </c>
      <c r="I339" t="str">
        <f>IF('[1]Capability Requirements'!I339&lt;&gt;"",'[1]Capability Requirements'!I339,"")</f>
        <v/>
      </c>
      <c r="J339" t="str">
        <f>IF('[1]Capability Requirements'!J339&lt;&gt;"",'[1]Capability Requirements'!J339,"")</f>
        <v>C</v>
      </c>
      <c r="K339" t="str">
        <f>IF('[1]Capability Requirements'!K339&lt;&gt;"",'[1]Capability Requirements'!K339,"")</f>
        <v>Phase 1</v>
      </c>
      <c r="L339" t="str">
        <f>IF('[1]Capability Requirements'!L339&lt;&gt;"",'[1]Capability Requirements'!L339,"")</f>
        <v>Out Of Scope</v>
      </c>
      <c r="M339" t="str">
        <f>IF('[1]Capability Requirements'!M339&lt;&gt;"",'[1]Capability Requirements'!M339,"")</f>
        <v>Other workaround</v>
      </c>
      <c r="N339" s="12" t="str">
        <f>IF('[1]Capability Requirements'!N339&lt;&gt;"",'[1]Capability Requirements'!N339,"")</f>
        <v>Needs an integration with a video interviewing tool</v>
      </c>
      <c r="O339" t="str">
        <f>IF('[1]Capability Requirements'!P339&lt;&gt;"",'[1]Capability Requirements'!P339,"")</f>
        <v>Not Gap</v>
      </c>
      <c r="P339" s="12" t="str">
        <f>'[1]Capability Requirements'!Q339</f>
        <v>30/10 WME : Updated HCM People Taxonomy = Level 1, 3.0 Talent Acquisition</v>
      </c>
      <c r="Q339" s="91" t="str" cm="1">
        <f t="array" ref="Q339">IF(SUMPRODUCT(--ISNUMBER(SEARCH(";" &amp; C339 &amp; ";", ";" &amp; 'User Stories'!$F$2:$F$507 &amp; ";"))) &gt; 0, "Y", "N")</f>
        <v>N</v>
      </c>
      <c r="R339" s="11"/>
    </row>
    <row r="340" spans="1:18" ht="16" hidden="1" x14ac:dyDescent="0.2">
      <c r="A340" s="12">
        <f>'[1]Capability Requirements'!A340</f>
        <v>0</v>
      </c>
      <c r="B340" s="12" t="str">
        <f>'[1]Capability Requirements'!B340</f>
        <v>RFT</v>
      </c>
      <c r="C340" t="str">
        <f>IF('[1]Capability Requirements'!C340&lt;&gt;"",'[1]Capability Requirements'!C340,"")</f>
        <v>C.35</v>
      </c>
      <c r="D340" s="12" t="str">
        <f>IF('[1]Capability Requirements'!D340&lt;&gt;"",'[1]Capability Requirements'!D340,"")</f>
        <v>Ability to conduct behavioural assessments to improve understanding of candidates</v>
      </c>
      <c r="E340" t="str">
        <f>IF('[1]Capability Requirements'!E340&lt;&gt;"",'[1]Capability Requirements'!E340,"")</f>
        <v>People</v>
      </c>
      <c r="F340" t="str">
        <f>IF('[1]Capability Requirements'!F340&lt;&gt;"",'[1]Capability Requirements'!F340,"")</f>
        <v>1.0 Talent Acquisition</v>
      </c>
      <c r="G340" t="str">
        <f>IF('[1]Capability Requirements'!G340&lt;&gt;"",'[1]Capability Requirements'!G340,"")</f>
        <v/>
      </c>
      <c r="H340" t="str">
        <f>IF('[1]Capability Requirements'!H340&lt;&gt;"",'[1]Capability Requirements'!H340,"")</f>
        <v/>
      </c>
      <c r="I340" t="str">
        <f>IF('[1]Capability Requirements'!I340&lt;&gt;"",'[1]Capability Requirements'!I340,"")</f>
        <v/>
      </c>
      <c r="J340" t="str">
        <f>IF('[1]Capability Requirements'!J340&lt;&gt;"",'[1]Capability Requirements'!J340,"")</f>
        <v>C</v>
      </c>
      <c r="K340" t="str">
        <f>IF('[1]Capability Requirements'!K340&lt;&gt;"",'[1]Capability Requirements'!K340,"")</f>
        <v>Phase 1</v>
      </c>
      <c r="L340" t="str">
        <f>IF('[1]Capability Requirements'!L340&lt;&gt;"",'[1]Capability Requirements'!L340,"")</f>
        <v>Out Of Scope</v>
      </c>
      <c r="M340" t="str">
        <f>IF('[1]Capability Requirements'!M340&lt;&gt;"",'[1]Capability Requirements'!M340,"")</f>
        <v>Other workaround</v>
      </c>
      <c r="N340" s="12" t="str">
        <f>IF('[1]Capability Requirements'!N340&lt;&gt;"",'[1]Capability Requirements'!N340,"")</f>
        <v>Needs an integration with an assessment provider/tool</v>
      </c>
      <c r="O340" t="str">
        <f>IF('[1]Capability Requirements'!P340&lt;&gt;"",'[1]Capability Requirements'!P340,"")</f>
        <v>Not Gap</v>
      </c>
      <c r="P340" s="12" t="str">
        <f>'[1]Capability Requirements'!Q340</f>
        <v>30/10 WME : Updated HCM People Taxonomy = Level 1, 3.0 Talent Acquisition</v>
      </c>
      <c r="Q340" s="91" t="str" cm="1">
        <f t="array" ref="Q340">IF(SUMPRODUCT(--ISNUMBER(SEARCH(";" &amp; C340 &amp; ";", ";" &amp; 'User Stories'!$F$2:$F$507 &amp; ";"))) &gt; 0, "Y", "N")</f>
        <v>N</v>
      </c>
      <c r="R340" s="11"/>
    </row>
    <row r="341" spans="1:18" ht="32" hidden="1" x14ac:dyDescent="0.2">
      <c r="A341" s="12">
        <f>'[1]Capability Requirements'!A341</f>
        <v>0</v>
      </c>
      <c r="B341" s="12" t="str">
        <f>'[1]Capability Requirements'!B341</f>
        <v>RFT</v>
      </c>
      <c r="C341" t="str">
        <f>IF('[1]Capability Requirements'!C341&lt;&gt;"",'[1]Capability Requirements'!C341,"")</f>
        <v>C.36</v>
      </c>
      <c r="D341" s="12" t="str">
        <f>IF('[1]Capability Requirements'!D341&lt;&gt;"",'[1]Capability Requirements'!D341,"")</f>
        <v>Ability to recommend panel members based on the position being recruited</v>
      </c>
      <c r="E341" t="str">
        <f>IF('[1]Capability Requirements'!E341&lt;&gt;"",'[1]Capability Requirements'!E341,"")</f>
        <v>People</v>
      </c>
      <c r="F341" t="str">
        <f>IF('[1]Capability Requirements'!F341&lt;&gt;"",'[1]Capability Requirements'!F341,"")</f>
        <v>1.0 Talent Acquisition</v>
      </c>
      <c r="G341" t="str">
        <f>IF('[1]Capability Requirements'!G341&lt;&gt;"",'[1]Capability Requirements'!G341,"")</f>
        <v/>
      </c>
      <c r="H341" t="str">
        <f>IF('[1]Capability Requirements'!H341&lt;&gt;"",'[1]Capability Requirements'!H341,"")</f>
        <v/>
      </c>
      <c r="I341" t="str">
        <f>IF('[1]Capability Requirements'!I341&lt;&gt;"",'[1]Capability Requirements'!I341,"")</f>
        <v/>
      </c>
      <c r="J341" t="str">
        <f>IF('[1]Capability Requirements'!J341&lt;&gt;"",'[1]Capability Requirements'!J341,"")</f>
        <v>C</v>
      </c>
      <c r="K341" t="str">
        <f>IF('[1]Capability Requirements'!K341&lt;&gt;"",'[1]Capability Requirements'!K341,"")</f>
        <v>Phase 1</v>
      </c>
      <c r="L341" t="str">
        <f>IF('[1]Capability Requirements'!L341&lt;&gt;"",'[1]Capability Requirements'!L341,"")</f>
        <v>Yes</v>
      </c>
      <c r="M341" t="str">
        <f>IF('[1]Capability Requirements'!M341&lt;&gt;"",'[1]Capability Requirements'!M341,"")</f>
        <v>Out of the Box</v>
      </c>
      <c r="N341" s="12" t="str">
        <f>IF('[1]Capability Requirements'!N341&lt;&gt;"",'[1]Capability Requirements'!N341,"")</f>
        <v>Can select team members/hiring manager/recruitment team all suggested</v>
      </c>
      <c r="O341" t="str">
        <f>IF('[1]Capability Requirements'!P341&lt;&gt;"",'[1]Capability Requirements'!P341,"")</f>
        <v>Not Gap</v>
      </c>
      <c r="P341" s="12" t="str">
        <f>'[1]Capability Requirements'!Q341</f>
        <v>30/10 WME : Updated HCM People Taxonomy = Level 1, 3.0 Talent Acquisition</v>
      </c>
      <c r="Q341" s="91" t="str" cm="1">
        <f t="array" ref="Q341">IF(SUMPRODUCT(--ISNUMBER(SEARCH(";" &amp; C341 &amp; ";", ";" &amp; 'User Stories'!$F$2:$F$507 &amp; ";"))) &gt; 0, "Y", "N")</f>
        <v>N</v>
      </c>
      <c r="R341" s="11"/>
    </row>
    <row r="342" spans="1:18" ht="32" hidden="1" x14ac:dyDescent="0.2">
      <c r="A342" s="12">
        <f>'[1]Capability Requirements'!A342</f>
        <v>0</v>
      </c>
      <c r="B342" s="12" t="str">
        <f>'[1]Capability Requirements'!B342</f>
        <v>RFT</v>
      </c>
      <c r="C342" t="str">
        <f>IF('[1]Capability Requirements'!C342&lt;&gt;"",'[1]Capability Requirements'!C342,"")</f>
        <v>C.37</v>
      </c>
      <c r="D342" s="12" t="str">
        <f>IF('[1]Capability Requirements'!D342&lt;&gt;"",'[1]Capability Requirements'!D342,"")</f>
        <v>Ability to have to allow candidates (i.e. staff prior to formal commencement) to have access to the system</v>
      </c>
      <c r="E342" t="str">
        <f>IF('[1]Capability Requirements'!E342&lt;&gt;"",'[1]Capability Requirements'!E342,"")</f>
        <v>People</v>
      </c>
      <c r="F342" t="str">
        <f>IF('[1]Capability Requirements'!F342&lt;&gt;"",'[1]Capability Requirements'!F342,"")</f>
        <v>1.0 Talent Acquisition</v>
      </c>
      <c r="G342" t="str">
        <f>IF('[1]Capability Requirements'!G342&lt;&gt;"",'[1]Capability Requirements'!G342,"")</f>
        <v/>
      </c>
      <c r="H342" t="str">
        <f>IF('[1]Capability Requirements'!H342&lt;&gt;"",'[1]Capability Requirements'!H342,"")</f>
        <v/>
      </c>
      <c r="I342" t="str">
        <f>IF('[1]Capability Requirements'!I342&lt;&gt;"",'[1]Capability Requirements'!I342,"")</f>
        <v/>
      </c>
      <c r="J342" t="str">
        <f>IF('[1]Capability Requirements'!J342&lt;&gt;"",'[1]Capability Requirements'!J342,"")</f>
        <v>M</v>
      </c>
      <c r="K342" t="str">
        <f>IF('[1]Capability Requirements'!K342&lt;&gt;"",'[1]Capability Requirements'!K342,"")</f>
        <v>Phase 1</v>
      </c>
      <c r="L342" t="str">
        <f>IF('[1]Capability Requirements'!L342&lt;&gt;"",'[1]Capability Requirements'!L342,"")</f>
        <v>Yes</v>
      </c>
      <c r="M342" t="str">
        <f>IF('[1]Capability Requirements'!M342&lt;&gt;"",'[1]Capability Requirements'!M342,"")</f>
        <v>Out of the Box</v>
      </c>
      <c r="N342" s="12" t="str">
        <f>IF('[1]Capability Requirements'!N342&lt;&gt;"",'[1]Capability Requirements'!N342,"")</f>
        <v>Pre-employee as self acess to workday</v>
      </c>
      <c r="O342" t="str">
        <f>IF('[1]Capability Requirements'!P342&lt;&gt;"",'[1]Capability Requirements'!P342,"")</f>
        <v>Not Gap</v>
      </c>
      <c r="P342" s="12" t="str">
        <f>'[1]Capability Requirements'!Q342</f>
        <v>30/10 WME : Updated HCM People Taxonomy = Level 1, 3.0 Talent Acquisition</v>
      </c>
      <c r="Q342" s="91" t="str" cm="1">
        <f t="array" ref="Q342">IF(SUMPRODUCT(--ISNUMBER(SEARCH(";" &amp; C342 &amp; ";", ";" &amp; 'User Stories'!$F$2:$F$507 &amp; ";"))) &gt; 0, "Y", "N")</f>
        <v>N</v>
      </c>
      <c r="R342" s="11"/>
    </row>
    <row r="343" spans="1:18" ht="16" hidden="1" x14ac:dyDescent="0.2">
      <c r="A343" s="12">
        <f>'[1]Capability Requirements'!A343</f>
        <v>0</v>
      </c>
      <c r="B343" s="12" t="str">
        <f>'[1]Capability Requirements'!B343</f>
        <v>RFT</v>
      </c>
      <c r="C343" t="str">
        <f>IF('[1]Capability Requirements'!C343&lt;&gt;"",'[1]Capability Requirements'!C343,"")</f>
        <v>C.40</v>
      </c>
      <c r="D343" s="12" t="str">
        <f>IF('[1]Capability Requirements'!D343&lt;&gt;"",'[1]Capability Requirements'!D343,"")</f>
        <v>Ability to integrate with third party pre-employment reference provider</v>
      </c>
      <c r="E343" t="str">
        <f>IF('[1]Capability Requirements'!E343&lt;&gt;"",'[1]Capability Requirements'!E343,"")</f>
        <v>People</v>
      </c>
      <c r="F343" t="str">
        <f>IF('[1]Capability Requirements'!F343&lt;&gt;"",'[1]Capability Requirements'!F343,"")</f>
        <v>1.0 Talent Acquisition</v>
      </c>
      <c r="G343" t="str">
        <f>IF('[1]Capability Requirements'!G343&lt;&gt;"",'[1]Capability Requirements'!G343,"")</f>
        <v/>
      </c>
      <c r="H343" t="str">
        <f>IF('[1]Capability Requirements'!H343&lt;&gt;"",'[1]Capability Requirements'!H343,"")</f>
        <v/>
      </c>
      <c r="I343" t="str">
        <f>IF('[1]Capability Requirements'!I343&lt;&gt;"",'[1]Capability Requirements'!I343,"")</f>
        <v/>
      </c>
      <c r="J343" t="str">
        <f>IF('[1]Capability Requirements'!J343&lt;&gt;"",'[1]Capability Requirements'!J343,"")</f>
        <v>C</v>
      </c>
      <c r="K343" t="str">
        <f>IF('[1]Capability Requirements'!K343&lt;&gt;"",'[1]Capability Requirements'!K343,"")</f>
        <v>Phase 1</v>
      </c>
      <c r="L343" t="str">
        <f>IF('[1]Capability Requirements'!L343&lt;&gt;"",'[1]Capability Requirements'!L343,"")</f>
        <v>Out Of Scope</v>
      </c>
      <c r="M343" t="str">
        <f>IF('[1]Capability Requirements'!M343&lt;&gt;"",'[1]Capability Requirements'!M343,"")</f>
        <v>Other workaround</v>
      </c>
      <c r="N343" s="12" t="str">
        <f>IF('[1]Capability Requirements'!N343&lt;&gt;"",'[1]Capability Requirements'!N343,"")</f>
        <v>Reference Check integration not in scope for project</v>
      </c>
      <c r="O343" t="str">
        <f>IF('[1]Capability Requirements'!P343&lt;&gt;"",'[1]Capability Requirements'!P343,"")</f>
        <v>Not Gap</v>
      </c>
      <c r="P343" s="12" t="str">
        <f>'[1]Capability Requirements'!Q343</f>
        <v>30/10 WME : Updated HCM People Taxonomy = Level 1, 3.0 Talent Acquisition</v>
      </c>
      <c r="Q343" s="91" t="str" cm="1">
        <f t="array" ref="Q343">IF(SUMPRODUCT(--ISNUMBER(SEARCH(";" &amp; C343 &amp; ";", ";" &amp; 'User Stories'!$F$2:$F$507 &amp; ";"))) &gt; 0, "Y", "N")</f>
        <v>N</v>
      </c>
      <c r="R343" s="11"/>
    </row>
    <row r="344" spans="1:18" ht="32" hidden="1" x14ac:dyDescent="0.2">
      <c r="A344" s="12">
        <f>'[1]Capability Requirements'!A344</f>
        <v>0</v>
      </c>
      <c r="B344" s="12" t="str">
        <f>'[1]Capability Requirements'!B344</f>
        <v>RFT</v>
      </c>
      <c r="C344" t="str">
        <f>IF('[1]Capability Requirements'!C344&lt;&gt;"",'[1]Capability Requirements'!C344,"")</f>
        <v>C.42</v>
      </c>
      <c r="D344" s="12" t="str">
        <f>IF('[1]Capability Requirements'!D344&lt;&gt;"",'[1]Capability Requirements'!D344,"")</f>
        <v>Ability to send an alert or notification to the hiring manager to ensure candidates receive feedback in a timely manner​</v>
      </c>
      <c r="E344" t="str">
        <f>IF('[1]Capability Requirements'!E344&lt;&gt;"",'[1]Capability Requirements'!E344,"")</f>
        <v>People</v>
      </c>
      <c r="F344" t="str">
        <f>IF('[1]Capability Requirements'!F344&lt;&gt;"",'[1]Capability Requirements'!F344,"")</f>
        <v>1.0 Talent Acquisition</v>
      </c>
      <c r="G344" t="str">
        <f>IF('[1]Capability Requirements'!G344&lt;&gt;"",'[1]Capability Requirements'!G344,"")</f>
        <v/>
      </c>
      <c r="H344" t="str">
        <f>IF('[1]Capability Requirements'!H344&lt;&gt;"",'[1]Capability Requirements'!H344,"")</f>
        <v/>
      </c>
      <c r="I344" t="str">
        <f>IF('[1]Capability Requirements'!I344&lt;&gt;"",'[1]Capability Requirements'!I344,"")</f>
        <v/>
      </c>
      <c r="J344" t="str">
        <f>IF('[1]Capability Requirements'!J344&lt;&gt;"",'[1]Capability Requirements'!J344,"")</f>
        <v>S</v>
      </c>
      <c r="K344" t="str">
        <f>IF('[1]Capability Requirements'!K344&lt;&gt;"",'[1]Capability Requirements'!K344,"")</f>
        <v>Phase 1</v>
      </c>
      <c r="L344" t="str">
        <f>IF('[1]Capability Requirements'!L344&lt;&gt;"",'[1]Capability Requirements'!L344,"")</f>
        <v>Yes</v>
      </c>
      <c r="M344" t="str">
        <f>IF('[1]Capability Requirements'!M344&lt;&gt;"",'[1]Capability Requirements'!M344,"")</f>
        <v>Configuration</v>
      </c>
      <c r="N344" s="12" t="str">
        <f>IF('[1]Capability Requirements'!N344&lt;&gt;"",'[1]Capability Requirements'!N344,"")</f>
        <v>Notifications added to work book</v>
      </c>
      <c r="O344" t="str">
        <f>IF('[1]Capability Requirements'!P344&lt;&gt;"",'[1]Capability Requirements'!P344,"")</f>
        <v>Not Gap</v>
      </c>
      <c r="P344" s="12" t="str">
        <f>'[1]Capability Requirements'!Q344</f>
        <v>30/10 WME : Updated HCM People Taxonomy = Level 1, 3.0 Talent Acquisition</v>
      </c>
      <c r="Q344" s="91" t="str" cm="1">
        <f t="array" ref="Q344">IF(SUMPRODUCT(--ISNUMBER(SEARCH(";" &amp; C344 &amp; ";", ";" &amp; 'User Stories'!$F$2:$F$507 &amp; ";"))) &gt; 0, "Y", "N")</f>
        <v>N</v>
      </c>
      <c r="R344" s="11"/>
    </row>
    <row r="345" spans="1:18" ht="32" hidden="1" x14ac:dyDescent="0.2">
      <c r="A345" s="12">
        <f>'[1]Capability Requirements'!A345</f>
        <v>0</v>
      </c>
      <c r="B345" s="12" t="str">
        <f>'[1]Capability Requirements'!B345</f>
        <v>RFT</v>
      </c>
      <c r="C345" t="str">
        <f>IF('[1]Capability Requirements'!C345&lt;&gt;"",'[1]Capability Requirements'!C345,"")</f>
        <v>C.43</v>
      </c>
      <c r="D345" s="12" t="str">
        <f>IF('[1]Capability Requirements'!D345&lt;&gt;"",'[1]Capability Requirements'!D345,"")</f>
        <v>Ability to automate distribution of surveys to candidates who have applied and interviewed for a job (e.g. seeking feedback on their experience in the selection process)</v>
      </c>
      <c r="E345" t="str">
        <f>IF('[1]Capability Requirements'!E345&lt;&gt;"",'[1]Capability Requirements'!E345,"")</f>
        <v>People</v>
      </c>
      <c r="F345" t="str">
        <f>IF('[1]Capability Requirements'!F345&lt;&gt;"",'[1]Capability Requirements'!F345,"")</f>
        <v>1.0 Talent Acquisition</v>
      </c>
      <c r="G345" t="str">
        <f>IF('[1]Capability Requirements'!G345&lt;&gt;"",'[1]Capability Requirements'!G345,"")</f>
        <v/>
      </c>
      <c r="H345" t="str">
        <f>IF('[1]Capability Requirements'!H345&lt;&gt;"",'[1]Capability Requirements'!H345,"")</f>
        <v/>
      </c>
      <c r="I345" t="str">
        <f>IF('[1]Capability Requirements'!I345&lt;&gt;"",'[1]Capability Requirements'!I345,"")</f>
        <v/>
      </c>
      <c r="J345" t="str">
        <f>IF('[1]Capability Requirements'!J345&lt;&gt;"",'[1]Capability Requirements'!J345,"")</f>
        <v>S</v>
      </c>
      <c r="K345" t="str">
        <f>IF('[1]Capability Requirements'!K345&lt;&gt;"",'[1]Capability Requirements'!K345,"")</f>
        <v>Phase 1</v>
      </c>
      <c r="L345" t="str">
        <f>IF('[1]Capability Requirements'!L345&lt;&gt;"",'[1]Capability Requirements'!L345,"")</f>
        <v>Out Of Scope</v>
      </c>
      <c r="M345" t="str">
        <f>IF('[1]Capability Requirements'!M345&lt;&gt;"",'[1]Capability Requirements'!M345,"")</f>
        <v>Other workaround</v>
      </c>
      <c r="N345" s="12" t="str">
        <f>IF('[1]Capability Requirements'!N345&lt;&gt;"",'[1]Capability Requirements'!N345,"")</f>
        <v>Surveys not in scope for project</v>
      </c>
      <c r="O345" t="str">
        <f>IF('[1]Capability Requirements'!P345&lt;&gt;"",'[1]Capability Requirements'!P345,"")</f>
        <v>Not Gap</v>
      </c>
      <c r="P345" s="12" t="str">
        <f>'[1]Capability Requirements'!Q345</f>
        <v>30/10 WME : Updated HCM People Taxonomy = Level 1, 3.0 Talent Acquisition</v>
      </c>
      <c r="Q345" s="91" t="str" cm="1">
        <f t="array" ref="Q345">IF(SUMPRODUCT(--ISNUMBER(SEARCH(";" &amp; C345 &amp; ";", ";" &amp; 'User Stories'!$F$2:$F$507 &amp; ";"))) &gt; 0, "Y", "N")</f>
        <v>N</v>
      </c>
      <c r="R345" s="11"/>
    </row>
    <row r="346" spans="1:18" ht="48" hidden="1" x14ac:dyDescent="0.2">
      <c r="A346" s="12">
        <f>'[1]Capability Requirements'!A346</f>
        <v>0</v>
      </c>
      <c r="B346" s="12" t="str">
        <f>'[1]Capability Requirements'!B346</f>
        <v>RFT</v>
      </c>
      <c r="C346" t="str">
        <f>IF('[1]Capability Requirements'!C346&lt;&gt;"",'[1]Capability Requirements'!C346,"")</f>
        <v>C.44</v>
      </c>
      <c r="D346" s="12" t="str">
        <f>IF('[1]Capability Requirements'!D346&lt;&gt;"",'[1]Capability Requirements'!D346,"")</f>
        <v>Ability for system to allow employment contracts to be customised (e.g. include relocation allowance when this is included in the offer, combine together two roles when one is being offer on a non-continuing basis and the other is the reversionary and substantive role)</v>
      </c>
      <c r="E346" t="str">
        <f>IF('[1]Capability Requirements'!E346&lt;&gt;"",'[1]Capability Requirements'!E346,"")</f>
        <v>People</v>
      </c>
      <c r="F346" t="str">
        <f>IF('[1]Capability Requirements'!F346&lt;&gt;"",'[1]Capability Requirements'!F346,"")</f>
        <v>1.0 Talent Acquisition</v>
      </c>
      <c r="G346" t="str">
        <f>IF('[1]Capability Requirements'!G346&lt;&gt;"",'[1]Capability Requirements'!G346,"")</f>
        <v/>
      </c>
      <c r="H346" t="str">
        <f>IF('[1]Capability Requirements'!H346&lt;&gt;"",'[1]Capability Requirements'!H346,"")</f>
        <v/>
      </c>
      <c r="I346" t="str">
        <f>IF('[1]Capability Requirements'!I346&lt;&gt;"",'[1]Capability Requirements'!I346,"")</f>
        <v/>
      </c>
      <c r="J346" t="str">
        <f>IF('[1]Capability Requirements'!J346&lt;&gt;"",'[1]Capability Requirements'!J346,"")</f>
        <v>M</v>
      </c>
      <c r="K346" t="str">
        <f>IF('[1]Capability Requirements'!K346&lt;&gt;"",'[1]Capability Requirements'!K346,"")</f>
        <v>Phase 1</v>
      </c>
      <c r="L346" t="str">
        <f>IF('[1]Capability Requirements'!L346&lt;&gt;"",'[1]Capability Requirements'!L346,"")</f>
        <v>Yes</v>
      </c>
      <c r="M346" t="str">
        <f>IF('[1]Capability Requirements'!M346&lt;&gt;"",'[1]Capability Requirements'!M346,"")</f>
        <v>Configuration</v>
      </c>
      <c r="N346" s="12" t="str">
        <f>IF('[1]Capability Requirements'!N346&lt;&gt;"",'[1]Capability Requirements'!N346,"")</f>
        <v>Employment agreement workbook &amp; business process has been customised</v>
      </c>
      <c r="O346" t="str">
        <f>IF('[1]Capability Requirements'!P346&lt;&gt;"",'[1]Capability Requirements'!P346,"")</f>
        <v>Not Gap</v>
      </c>
      <c r="P346" s="12" t="str">
        <f>'[1]Capability Requirements'!Q346</f>
        <v>30/10 WME : Updated HCM People Taxonomy = Level 1, 3.0 Talent Acquisition</v>
      </c>
      <c r="Q346" s="91" t="str" cm="1">
        <f t="array" ref="Q346">IF(SUMPRODUCT(--ISNUMBER(SEARCH(";" &amp; C346 &amp; ";", ";" &amp; 'User Stories'!$F$2:$F$507 &amp; ";"))) &gt; 0, "Y", "N")</f>
        <v>N</v>
      </c>
      <c r="R346" s="11"/>
    </row>
    <row r="347" spans="1:18" ht="48" hidden="1" x14ac:dyDescent="0.2">
      <c r="A347" s="12">
        <f>'[1]Capability Requirements'!A347</f>
        <v>0</v>
      </c>
      <c r="B347" s="12" t="str">
        <f>'[1]Capability Requirements'!B347</f>
        <v>RFT</v>
      </c>
      <c r="C347" t="str">
        <f>IF('[1]Capability Requirements'!C347&lt;&gt;"",'[1]Capability Requirements'!C347,"")</f>
        <v>C.45</v>
      </c>
      <c r="D347" s="12" t="str">
        <f>IF('[1]Capability Requirements'!D347&lt;&gt;"",'[1]Capability Requirements'!D347,"")</f>
        <v>Ability to manage candidates and/or employees with simultaneous contracts, with different start and end dates, different pay rates or salary levels, and can be mix of both academic and professional or a mix of casual, continuing or fixed term.</v>
      </c>
      <c r="E347" t="str">
        <f>IF('[1]Capability Requirements'!E347&lt;&gt;"",'[1]Capability Requirements'!E347,"")</f>
        <v>People</v>
      </c>
      <c r="F347" t="str">
        <f>IF('[1]Capability Requirements'!F347&lt;&gt;"",'[1]Capability Requirements'!F347,"")</f>
        <v>1.0 Talent Acquisition</v>
      </c>
      <c r="G347" t="str">
        <f>IF('[1]Capability Requirements'!G347&lt;&gt;"",'[1]Capability Requirements'!G347,"")</f>
        <v/>
      </c>
      <c r="H347" t="str">
        <f>IF('[1]Capability Requirements'!H347&lt;&gt;"",'[1]Capability Requirements'!H347,"")</f>
        <v/>
      </c>
      <c r="I347" t="str">
        <f>IF('[1]Capability Requirements'!I347&lt;&gt;"",'[1]Capability Requirements'!I347,"")</f>
        <v/>
      </c>
      <c r="J347" t="str">
        <f>IF('[1]Capability Requirements'!J347&lt;&gt;"",'[1]Capability Requirements'!J347,"")</f>
        <v>M</v>
      </c>
      <c r="K347" t="str">
        <f>IF('[1]Capability Requirements'!K347&lt;&gt;"",'[1]Capability Requirements'!K347,"")</f>
        <v>Phase 1</v>
      </c>
      <c r="L347" t="str">
        <f>IF('[1]Capability Requirements'!L347&lt;&gt;"",'[1]Capability Requirements'!L347,"")</f>
        <v>Yes</v>
      </c>
      <c r="M347" t="str">
        <f>IF('[1]Capability Requirements'!M347&lt;&gt;"",'[1]Capability Requirements'!M347,"")</f>
        <v>Configuration</v>
      </c>
      <c r="N347" s="12" t="str">
        <f>IF('[1]Capability Requirements'!N347&lt;&gt;"",'[1]Capability Requirements'!N347,"")</f>
        <v>Reporting on employee movements of all employee types to track the start and end dates of contracts, alerts have been set up to remind on upcoming fixed term contract expiring.</v>
      </c>
      <c r="O347" t="str">
        <f>IF('[1]Capability Requirements'!P347&lt;&gt;"",'[1]Capability Requirements'!P347,"")</f>
        <v>Not Gap</v>
      </c>
      <c r="P347" s="12" t="str">
        <f>'[1]Capability Requirements'!Q347</f>
        <v>30/10 WME : Updated HCM People Taxonomy = Level 1, 3.0 Talent Acquisition</v>
      </c>
      <c r="Q347" s="91" t="str" cm="1">
        <f t="array" ref="Q347">IF(SUMPRODUCT(--ISNUMBER(SEARCH(";" &amp; C347 &amp; ";", ";" &amp; 'User Stories'!$F$2:$F$507 &amp; ";"))) &gt; 0, "Y", "N")</f>
        <v>N</v>
      </c>
      <c r="R347" s="11"/>
    </row>
    <row r="348" spans="1:18" ht="32" hidden="1" x14ac:dyDescent="0.2">
      <c r="A348" s="12">
        <f>'[1]Capability Requirements'!A348</f>
        <v>0</v>
      </c>
      <c r="B348" s="12" t="str">
        <f>'[1]Capability Requirements'!B348</f>
        <v>RFT</v>
      </c>
      <c r="C348" t="str">
        <f>IF('[1]Capability Requirements'!C348&lt;&gt;"",'[1]Capability Requirements'!C348,"")</f>
        <v>C.46</v>
      </c>
      <c r="D348" s="12" t="str">
        <f>IF('[1]Capability Requirements'!D348&lt;&gt;"",'[1]Capability Requirements'!D348,"")</f>
        <v>Ability for system to change employee start date after the job offers had been issued and the new employee advises the confirmed date</v>
      </c>
      <c r="E348" t="str">
        <f>IF('[1]Capability Requirements'!E348&lt;&gt;"",'[1]Capability Requirements'!E348,"")</f>
        <v>People</v>
      </c>
      <c r="F348" t="str">
        <f>IF('[1]Capability Requirements'!F348&lt;&gt;"",'[1]Capability Requirements'!F348,"")</f>
        <v>1.0 Talent Acquisition</v>
      </c>
      <c r="G348" t="str">
        <f>IF('[1]Capability Requirements'!G348&lt;&gt;"",'[1]Capability Requirements'!G348,"")</f>
        <v/>
      </c>
      <c r="H348" t="str">
        <f>IF('[1]Capability Requirements'!H348&lt;&gt;"",'[1]Capability Requirements'!H348,"")</f>
        <v/>
      </c>
      <c r="I348" t="str">
        <f>IF('[1]Capability Requirements'!I348&lt;&gt;"",'[1]Capability Requirements'!I348,"")</f>
        <v/>
      </c>
      <c r="J348" t="str">
        <f>IF('[1]Capability Requirements'!J348&lt;&gt;"",'[1]Capability Requirements'!J348,"")</f>
        <v>M</v>
      </c>
      <c r="K348" t="str">
        <f>IF('[1]Capability Requirements'!K348&lt;&gt;"",'[1]Capability Requirements'!K348,"")</f>
        <v>Phase 1</v>
      </c>
      <c r="L348" t="str">
        <f>IF('[1]Capability Requirements'!L348&lt;&gt;"",'[1]Capability Requirements'!L348,"")</f>
        <v>Yes</v>
      </c>
      <c r="M348" t="str">
        <f>IF('[1]Capability Requirements'!M348&lt;&gt;"",'[1]Capability Requirements'!M348,"")</f>
        <v>Out of the Box</v>
      </c>
      <c r="N348" s="12" t="str">
        <f>IF('[1]Capability Requirements'!N348&lt;&gt;"",'[1]Capability Requirements'!N348,"")</f>
        <v>Update 'Start Date' for new hires and 'Change Job' correction for new positions</v>
      </c>
      <c r="O348" t="str">
        <f>IF('[1]Capability Requirements'!P348&lt;&gt;"",'[1]Capability Requirements'!P348,"")</f>
        <v>Not Gap</v>
      </c>
      <c r="P348" s="12" t="str">
        <f>'[1]Capability Requirements'!Q348</f>
        <v>30/10 WME : Updated HCM People Taxonomy = Level 1, 3.0 Talent Acquisition</v>
      </c>
      <c r="Q348" s="91" t="str" cm="1">
        <f t="array" ref="Q348">IF(SUMPRODUCT(--ISNUMBER(SEARCH(";" &amp; C348 &amp; ";", ";" &amp; 'User Stories'!$F$2:$F$507 &amp; ";"))) &gt; 0, "Y", "N")</f>
        <v>N</v>
      </c>
      <c r="R348" s="11"/>
    </row>
    <row r="349" spans="1:18" ht="32" hidden="1" x14ac:dyDescent="0.2">
      <c r="A349" s="12">
        <f>'[1]Capability Requirements'!A349</f>
        <v>0</v>
      </c>
      <c r="B349" s="12" t="str">
        <f>'[1]Capability Requirements'!B349</f>
        <v>RFT</v>
      </c>
      <c r="C349" t="str">
        <f>IF('[1]Capability Requirements'!C349&lt;&gt;"",'[1]Capability Requirements'!C349,"")</f>
        <v>C.47</v>
      </c>
      <c r="D349" s="12" t="str">
        <f>IF('[1]Capability Requirements'!D349&lt;&gt;"",'[1]Capability Requirements'!D349,"")</f>
        <v>Ability to build in remuneration advice based on current market research e.g. integration with Korn Ferry and/or Mercer</v>
      </c>
      <c r="E349" t="str">
        <f>IF('[1]Capability Requirements'!E349&lt;&gt;"",'[1]Capability Requirements'!E349,"")</f>
        <v>People</v>
      </c>
      <c r="F349" t="str">
        <f>IF('[1]Capability Requirements'!F349&lt;&gt;"",'[1]Capability Requirements'!F349,"")</f>
        <v>1.0 Talent Acquisition</v>
      </c>
      <c r="G349" t="str">
        <f>IF('[1]Capability Requirements'!G349&lt;&gt;"",'[1]Capability Requirements'!G349,"")</f>
        <v/>
      </c>
      <c r="H349" t="str">
        <f>IF('[1]Capability Requirements'!H349&lt;&gt;"",'[1]Capability Requirements'!H349,"")</f>
        <v/>
      </c>
      <c r="I349" t="str">
        <f>IF('[1]Capability Requirements'!I349&lt;&gt;"",'[1]Capability Requirements'!I349,"")</f>
        <v/>
      </c>
      <c r="J349" t="str">
        <f>IF('[1]Capability Requirements'!J349&lt;&gt;"",'[1]Capability Requirements'!J349,"")</f>
        <v>C</v>
      </c>
      <c r="K349" t="str">
        <f>IF('[1]Capability Requirements'!K349&lt;&gt;"",'[1]Capability Requirements'!K349,"")</f>
        <v>Phase 1</v>
      </c>
      <c r="L349" t="str">
        <f>IF('[1]Capability Requirements'!L349&lt;&gt;"",'[1]Capability Requirements'!L349,"")</f>
        <v>Out Of Scope</v>
      </c>
      <c r="M349" t="str">
        <f>IF('[1]Capability Requirements'!M349&lt;&gt;"",'[1]Capability Requirements'!M349,"")</f>
        <v>Other workaround</v>
      </c>
      <c r="N349" s="12" t="str">
        <f>IF('[1]Capability Requirements'!N349&lt;&gt;"",'[1]Capability Requirements'!N349,"")</f>
        <v>Integrations not in scope</v>
      </c>
      <c r="O349" t="str">
        <f>IF('[1]Capability Requirements'!P349&lt;&gt;"",'[1]Capability Requirements'!P349,"")</f>
        <v>Not Gap</v>
      </c>
      <c r="P349" s="12" t="str">
        <f>'[1]Capability Requirements'!Q349</f>
        <v>30/10 WME : Updated HCM People Taxonomy = Level 1, 3.0 Talent Acquisition</v>
      </c>
      <c r="Q349" s="91" t="str" cm="1">
        <f t="array" ref="Q349">IF(SUMPRODUCT(--ISNUMBER(SEARCH(";" &amp; C349 &amp; ";", ";" &amp; 'User Stories'!$F$2:$F$507 &amp; ";"))) &gt; 0, "Y", "N")</f>
        <v>N</v>
      </c>
      <c r="R349" s="11"/>
    </row>
    <row r="350" spans="1:18" ht="176" hidden="1" x14ac:dyDescent="0.2">
      <c r="A350" s="12">
        <f>'[1]Capability Requirements'!A350</f>
        <v>0</v>
      </c>
      <c r="B350" s="12" t="str">
        <f>'[1]Capability Requirements'!B350</f>
        <v>RFT</v>
      </c>
      <c r="C350" t="str">
        <f>IF('[1]Capability Requirements'!C350&lt;&gt;"",'[1]Capability Requirements'!C350,"")</f>
        <v>C.48</v>
      </c>
      <c r="D350" s="12" t="str">
        <f>IF('[1]Capability Requirements'!D350&lt;&gt;"",'[1]Capability Requirements'!D350,"")</f>
        <v>Ability to utilise market and industry trends to inform future workforce shaping activities</v>
      </c>
      <c r="E350" t="str">
        <f>IF('[1]Capability Requirements'!E350&lt;&gt;"",'[1]Capability Requirements'!E350,"")</f>
        <v>People</v>
      </c>
      <c r="F350" t="str">
        <f>IF('[1]Capability Requirements'!F350&lt;&gt;"",'[1]Capability Requirements'!F350,"")</f>
        <v>10.0 Workforce Shaping</v>
      </c>
      <c r="G350" t="str">
        <f>IF('[1]Capability Requirements'!G350&lt;&gt;"",'[1]Capability Requirements'!G350,"")</f>
        <v/>
      </c>
      <c r="H350" t="str">
        <f>IF('[1]Capability Requirements'!H350&lt;&gt;"",'[1]Capability Requirements'!H350,"")</f>
        <v/>
      </c>
      <c r="I350" t="str">
        <f>IF('[1]Capability Requirements'!I350&lt;&gt;"",'[1]Capability Requirements'!I350,"")</f>
        <v/>
      </c>
      <c r="J350" t="str">
        <f>IF('[1]Capability Requirements'!J350&lt;&gt;"",'[1]Capability Requirements'!J350,"")</f>
        <v>C</v>
      </c>
      <c r="K350" t="str">
        <f>IF('[1]Capability Requirements'!K350&lt;&gt;"",'[1]Capability Requirements'!K350,"")</f>
        <v>Adaptive</v>
      </c>
      <c r="L350" t="str">
        <f>IF('[1]Capability Requirements'!L350&lt;&gt;"",'[1]Capability Requirements'!L350,"")</f>
        <v>Yes</v>
      </c>
      <c r="M350" t="str">
        <f>IF('[1]Capability Requirements'!M350&lt;&gt;"",'[1]Capability Requirements'!M350,"")</f>
        <v>Configuration</v>
      </c>
      <c r="N350" s="12" t="str">
        <f>IF('[1]Capability Requirements'!N350&lt;&gt;"",'[1]Capability Requirements'!N350,"")</f>
        <v>Workforce Analytics: Use Workday’s built-in dashboards and reports to assess current workforce composition, turnover, skills gaps, and historical trends.
Benchmarking (if enabled): Compare internal data with industry benchmarks (Workday can provide market comparisons if your organization subscribes to Workday Benchmarking or integrates external data).
Scenario Modeling: Use Workforce Planning to model future headcount, costs, and skills requirements based on business or industry trends (e.g. automation, new regulations, shifting talent pools).</v>
      </c>
      <c r="O350" t="str">
        <f>IF('[1]Capability Requirements'!P350&lt;&gt;"",'[1]Capability Requirements'!P350,"")</f>
        <v>Future Phase Requirement</v>
      </c>
      <c r="P350" s="12">
        <f>'[1]Capability Requirements'!Q350</f>
        <v>0</v>
      </c>
      <c r="Q350" s="91" t="str" cm="1">
        <f t="array" ref="Q350">IF(SUMPRODUCT(--ISNUMBER(SEARCH(";" &amp; C350 &amp; ";", ";" &amp; 'User Stories'!$F$2:$F$507 &amp; ";"))) &gt; 0, "Y", "N")</f>
        <v>N</v>
      </c>
      <c r="R350" s="11"/>
    </row>
    <row r="351" spans="1:18" ht="350" hidden="1" x14ac:dyDescent="0.2">
      <c r="A351" s="12">
        <f>'[1]Capability Requirements'!A351</f>
        <v>0</v>
      </c>
      <c r="B351" s="12" t="str">
        <f>'[1]Capability Requirements'!B351</f>
        <v>RFT</v>
      </c>
      <c r="C351" t="str">
        <f>IF('[1]Capability Requirements'!C351&lt;&gt;"",'[1]Capability Requirements'!C351,"")</f>
        <v>C.50</v>
      </c>
      <c r="D351" s="12" t="str">
        <f>IF('[1]Capability Requirements'!D351&lt;&gt;"",'[1]Capability Requirements'!D351,"")</f>
        <v>Ability to identify and monitor workforce shaping interventions in response to planning efforts</v>
      </c>
      <c r="E351" t="str">
        <f>IF('[1]Capability Requirements'!E351&lt;&gt;"",'[1]Capability Requirements'!E351,"")</f>
        <v>People</v>
      </c>
      <c r="F351" t="str">
        <f>IF('[1]Capability Requirements'!F351&lt;&gt;"",'[1]Capability Requirements'!F351,"")</f>
        <v>10.0 Workforce Shaping</v>
      </c>
      <c r="G351" t="str">
        <f>IF('[1]Capability Requirements'!G351&lt;&gt;"",'[1]Capability Requirements'!G351,"")</f>
        <v/>
      </c>
      <c r="H351" t="str">
        <f>IF('[1]Capability Requirements'!H351&lt;&gt;"",'[1]Capability Requirements'!H351,"")</f>
        <v/>
      </c>
      <c r="I351" t="str">
        <f>IF('[1]Capability Requirements'!I351&lt;&gt;"",'[1]Capability Requirements'!I351,"")</f>
        <v/>
      </c>
      <c r="J351" t="str">
        <f>IF('[1]Capability Requirements'!J351&lt;&gt;"",'[1]Capability Requirements'!J351,"")</f>
        <v>C</v>
      </c>
      <c r="K351" t="str">
        <f>IF('[1]Capability Requirements'!K351&lt;&gt;"",'[1]Capability Requirements'!K351,"")</f>
        <v>Adaptive</v>
      </c>
      <c r="L351" t="str">
        <f>IF('[1]Capability Requirements'!L351&lt;&gt;"",'[1]Capability Requirements'!L351,"")</f>
        <v>Yes</v>
      </c>
      <c r="M351" t="str">
        <f>IF('[1]Capability Requirements'!M351&lt;&gt;"",'[1]Capability Requirements'!M351,"")</f>
        <v>Configuration</v>
      </c>
      <c r="N351" s="12" t="str">
        <f>IF('[1]Capability Requirements'!N351&lt;&gt;"",'[1]Capability Requirements'!N351,"")</f>
        <v xml:space="preserve"> 1. Workforce Planning Tools
Use Workday Adaptive Planning to model workforce needs based on strategic goals, then track planned vs. actual interventions (e.g., projected vs. actual hiring, attrition, or cost changes).
2. Talent Actions &amp; Movements Tracking
Monitor interventions like:
Internal transfers or redeployments
Promotions or succession planning outcomes
Voluntary/involuntary exits (e.g., after role rationalization)
These can be tracked via Workday HCM reports or dashboards.
3. Skills Gap and Reskilling Monitoring
Leverage Skills Cloud to:
Identify skills gaps driving workforce shaping efforts
Track progress of learning and development interventions
Measure upskilling/reskilling impact over time4. Dashboard &amp; Reporting
Build custom dashboards to visualize:
Key workforce metrics (headcount, cost, capability)
Progress of specific interventions (e.g., how many people were upskilled or redeployed)
Correlation between planned interventions and business outcomes</v>
      </c>
      <c r="O351" t="str">
        <f>IF('[1]Capability Requirements'!P351&lt;&gt;"",'[1]Capability Requirements'!P351,"")</f>
        <v>Future Phase Requirement</v>
      </c>
      <c r="P351" s="12">
        <f>'[1]Capability Requirements'!Q351</f>
        <v>0</v>
      </c>
      <c r="Q351" s="91" t="str" cm="1">
        <f t="array" ref="Q351">IF(SUMPRODUCT(--ISNUMBER(SEARCH(";" &amp; C351 &amp; ";", ";" &amp; 'User Stories'!$F$2:$F$507 &amp; ";"))) &gt; 0, "Y", "N")</f>
        <v>N</v>
      </c>
      <c r="R351" s="11"/>
    </row>
    <row r="352" spans="1:18" ht="32" hidden="1" x14ac:dyDescent="0.2">
      <c r="A352" s="12">
        <f>'[1]Capability Requirements'!A352</f>
        <v>0</v>
      </c>
      <c r="B352" s="12" t="str">
        <f>'[1]Capability Requirements'!B352</f>
        <v>RFT</v>
      </c>
      <c r="C352" t="str">
        <f>IF('[1]Capability Requirements'!C352&lt;&gt;"",'[1]Capability Requirements'!C352,"")</f>
        <v>C.52</v>
      </c>
      <c r="D352" s="12" t="str">
        <f>IF('[1]Capability Requirements'!D352&lt;&gt;"",'[1]Capability Requirements'!D352,"")</f>
        <v>Ability to model potential designs in the system in a non-production model to identify implications</v>
      </c>
      <c r="E352" t="str">
        <f>IF('[1]Capability Requirements'!E352&lt;&gt;"",'[1]Capability Requirements'!E352,"")</f>
        <v>People</v>
      </c>
      <c r="F352" t="str">
        <f>IF('[1]Capability Requirements'!F352&lt;&gt;"",'[1]Capability Requirements'!F352,"")</f>
        <v>10.0 Workforce Shaping</v>
      </c>
      <c r="G352" t="str">
        <f>IF('[1]Capability Requirements'!G352&lt;&gt;"",'[1]Capability Requirements'!G352,"")</f>
        <v/>
      </c>
      <c r="H352" t="str">
        <f>IF('[1]Capability Requirements'!H352&lt;&gt;"",'[1]Capability Requirements'!H352,"")</f>
        <v/>
      </c>
      <c r="I352" t="str">
        <f>IF('[1]Capability Requirements'!I352&lt;&gt;"",'[1]Capability Requirements'!I352,"")</f>
        <v/>
      </c>
      <c r="J352" t="str">
        <f>IF('[1]Capability Requirements'!J352&lt;&gt;"",'[1]Capability Requirements'!J352,"")</f>
        <v>M</v>
      </c>
      <c r="K352" t="str">
        <f>IF('[1]Capability Requirements'!K352&lt;&gt;"",'[1]Capability Requirements'!K352,"")</f>
        <v>Phase 1</v>
      </c>
      <c r="L352" t="str">
        <f>IF('[1]Capability Requirements'!L352&lt;&gt;"",'[1]Capability Requirements'!L352,"")</f>
        <v>Yes</v>
      </c>
      <c r="M352" t="str">
        <f>IF('[1]Capability Requirements'!M352&lt;&gt;"",'[1]Capability Requirements'!M352,"")</f>
        <v>Configuration</v>
      </c>
      <c r="N352" s="12" t="str">
        <f>IF('[1]Capability Requirements'!N352&lt;&gt;"",'[1]Capability Requirements'!N352,"")</f>
        <v>A Sandbox tenant can be used to test changes before movement to Production</v>
      </c>
      <c r="O352" t="str">
        <f>IF('[1]Capability Requirements'!P352&lt;&gt;"",'[1]Capability Requirements'!P352,"")</f>
        <v>Not Gap</v>
      </c>
      <c r="P352" s="12">
        <f>'[1]Capability Requirements'!Q352</f>
        <v>0</v>
      </c>
      <c r="Q352" s="91" t="str" cm="1">
        <f t="array" ref="Q352">IF(SUMPRODUCT(--ISNUMBER(SEARCH(";" &amp; C352 &amp; ";", ";" &amp; 'User Stories'!$F$2:$F$507 &amp; ";"))) &gt; 0, "Y", "N")</f>
        <v>N</v>
      </c>
      <c r="R352" s="11"/>
    </row>
    <row r="353" spans="1:18" ht="32" hidden="1" x14ac:dyDescent="0.2">
      <c r="A353" s="12">
        <f>'[1]Capability Requirements'!A353</f>
        <v>0</v>
      </c>
      <c r="B353" s="12" t="str">
        <f>'[1]Capability Requirements'!B353</f>
        <v>RFT</v>
      </c>
      <c r="C353" t="str">
        <f>IF('[1]Capability Requirements'!C353&lt;&gt;"",'[1]Capability Requirements'!C353,"")</f>
        <v>C.53</v>
      </c>
      <c r="D353" s="12" t="str">
        <f>IF('[1]Capability Requirements'!D353&lt;&gt;"",'[1]Capability Requirements'!D353,"")</f>
        <v>Ability for the system to administer employee surveys to capture data around employee needs, expectations and sentiments</v>
      </c>
      <c r="E353" t="str">
        <f>IF('[1]Capability Requirements'!E353&lt;&gt;"",'[1]Capability Requirements'!E353,"")</f>
        <v>People</v>
      </c>
      <c r="F353" t="str">
        <f>IF('[1]Capability Requirements'!F353&lt;&gt;"",'[1]Capability Requirements'!F353,"")</f>
        <v>11.0 Workforce Experience</v>
      </c>
      <c r="G353" t="str">
        <f>IF('[1]Capability Requirements'!G353&lt;&gt;"",'[1]Capability Requirements'!G353,"")</f>
        <v/>
      </c>
      <c r="H353" t="str">
        <f>IF('[1]Capability Requirements'!H353&lt;&gt;"",'[1]Capability Requirements'!H353,"")</f>
        <v/>
      </c>
      <c r="I353" t="str">
        <f>IF('[1]Capability Requirements'!I353&lt;&gt;"",'[1]Capability Requirements'!I353,"")</f>
        <v/>
      </c>
      <c r="J353" t="str">
        <f>IF('[1]Capability Requirements'!J353&lt;&gt;"",'[1]Capability Requirements'!J353,"")</f>
        <v>S</v>
      </c>
      <c r="K353" t="str">
        <f>IF('[1]Capability Requirements'!K353&lt;&gt;"",'[1]Capability Requirements'!K353,"")</f>
        <v/>
      </c>
      <c r="L353" t="str">
        <f>IF('[1]Capability Requirements'!L353&lt;&gt;"",'[1]Capability Requirements'!L353,"")</f>
        <v>Out Of Scope</v>
      </c>
      <c r="M353" t="str">
        <f>IF('[1]Capability Requirements'!M353&lt;&gt;"",'[1]Capability Requirements'!M353,"")</f>
        <v>Configuration</v>
      </c>
      <c r="N353" s="12" t="str">
        <f>IF('[1]Capability Requirements'!N353&lt;&gt;"",'[1]Capability Requirements'!N353,"")</f>
        <v>Qualtrics to be used to master surveys. Where a Workday process needs it will link or provide reminder to go to Qualtrics</v>
      </c>
      <c r="O353" t="str">
        <f>IF('[1]Capability Requirements'!P353&lt;&gt;"",'[1]Capability Requirements'!P353,"")</f>
        <v>Populate Phase for Delivery Column</v>
      </c>
      <c r="P353" s="12">
        <f>'[1]Capability Requirements'!Q353</f>
        <v>0</v>
      </c>
      <c r="Q353" s="91" t="str" cm="1">
        <f t="array" ref="Q353">IF(SUMPRODUCT(--ISNUMBER(SEARCH(";" &amp; C353 &amp; ";", ";" &amp; 'User Stories'!$F$2:$F$507 &amp; ";"))) &gt; 0, "Y", "N")</f>
        <v>N</v>
      </c>
      <c r="R353" s="11"/>
    </row>
    <row r="354" spans="1:18" ht="16" hidden="1" x14ac:dyDescent="0.2">
      <c r="A354" s="12">
        <f>'[1]Capability Requirements'!A354</f>
        <v>0</v>
      </c>
      <c r="B354" s="12" t="str">
        <f>'[1]Capability Requirements'!B354</f>
        <v>RFT</v>
      </c>
      <c r="C354" t="str">
        <f>IF('[1]Capability Requirements'!C354&lt;&gt;"",'[1]Capability Requirements'!C354,"")</f>
        <v>C.54</v>
      </c>
      <c r="D354" s="12" t="str">
        <f>IF('[1]Capability Requirements'!D354&lt;&gt;"",'[1]Capability Requirements'!D354,"")</f>
        <v>Ability to administer and manage workforce experience surveys</v>
      </c>
      <c r="E354" t="str">
        <f>IF('[1]Capability Requirements'!E354&lt;&gt;"",'[1]Capability Requirements'!E354,"")</f>
        <v>People</v>
      </c>
      <c r="F354" t="str">
        <f>IF('[1]Capability Requirements'!F354&lt;&gt;"",'[1]Capability Requirements'!F354,"")</f>
        <v>11.0 Workforce Experience</v>
      </c>
      <c r="G354" t="str">
        <f>IF('[1]Capability Requirements'!G354&lt;&gt;"",'[1]Capability Requirements'!G354,"")</f>
        <v/>
      </c>
      <c r="H354" t="str">
        <f>IF('[1]Capability Requirements'!H354&lt;&gt;"",'[1]Capability Requirements'!H354,"")</f>
        <v/>
      </c>
      <c r="I354" t="str">
        <f>IF('[1]Capability Requirements'!I354&lt;&gt;"",'[1]Capability Requirements'!I354,"")</f>
        <v/>
      </c>
      <c r="J354" t="str">
        <f>IF('[1]Capability Requirements'!J354&lt;&gt;"",'[1]Capability Requirements'!J354,"")</f>
        <v>S</v>
      </c>
      <c r="K354" t="str">
        <f>IF('[1]Capability Requirements'!K354&lt;&gt;"",'[1]Capability Requirements'!K354,"")</f>
        <v>Phase 2</v>
      </c>
      <c r="L354" t="str">
        <f>IF('[1]Capability Requirements'!L354&lt;&gt;"",'[1]Capability Requirements'!L354,"")</f>
        <v>Yes</v>
      </c>
      <c r="M354" t="str">
        <f>IF('[1]Capability Requirements'!M354&lt;&gt;"",'[1]Capability Requirements'!M354,"")</f>
        <v>Configuration</v>
      </c>
      <c r="N354" s="12" t="str">
        <f>IF('[1]Capability Requirements'!N354&lt;&gt;"",'[1]Capability Requirements'!N354,"")</f>
        <v>Feedbacks can be enabled via the Talent &amp; Performance module</v>
      </c>
      <c r="O354" t="str">
        <f>IF('[1]Capability Requirements'!P354&lt;&gt;"",'[1]Capability Requirements'!P354,"")</f>
        <v>Future Phase Requirement</v>
      </c>
      <c r="P354" s="12">
        <f>'[1]Capability Requirements'!Q354</f>
        <v>0</v>
      </c>
      <c r="Q354" s="91" t="str" cm="1">
        <f t="array" ref="Q354">IF(SUMPRODUCT(--ISNUMBER(SEARCH(";" &amp; C354 &amp; ";", ";" &amp; 'User Stories'!$F$2:$F$507 &amp; ";"))) &gt; 0, "Y", "N")</f>
        <v>N</v>
      </c>
      <c r="R354" s="11"/>
    </row>
    <row r="355" spans="1:18" ht="32" hidden="1" x14ac:dyDescent="0.2">
      <c r="A355" s="12">
        <f>'[1]Capability Requirements'!A355</f>
        <v>0</v>
      </c>
      <c r="B355" s="12" t="str">
        <f>'[1]Capability Requirements'!B355</f>
        <v>RFT</v>
      </c>
      <c r="C355" t="str">
        <f>IF('[1]Capability Requirements'!C355&lt;&gt;"",'[1]Capability Requirements'!C355,"")</f>
        <v>C.67</v>
      </c>
      <c r="D355" s="12" t="str">
        <f>IF('[1]Capability Requirements'!D355&lt;&gt;"",'[1]Capability Requirements'!D355,"")</f>
        <v>Ability to record and manage all employee documents on a central platform </v>
      </c>
      <c r="E355" t="str">
        <f>IF('[1]Capability Requirements'!E355&lt;&gt;"",'[1]Capability Requirements'!E355,"")</f>
        <v>People</v>
      </c>
      <c r="F355" t="str">
        <f>IF('[1]Capability Requirements'!F355&lt;&gt;"",'[1]Capability Requirements'!F355,"")</f>
        <v>11.0 Workforce Experience</v>
      </c>
      <c r="G355" t="str">
        <f>IF('[1]Capability Requirements'!G355&lt;&gt;"",'[1]Capability Requirements'!G355,"")</f>
        <v/>
      </c>
      <c r="H355" t="str">
        <f>IF('[1]Capability Requirements'!H355&lt;&gt;"",'[1]Capability Requirements'!H355,"")</f>
        <v/>
      </c>
      <c r="I355" t="str">
        <f>IF('[1]Capability Requirements'!I355&lt;&gt;"",'[1]Capability Requirements'!I355,"")</f>
        <v/>
      </c>
      <c r="J355" t="str">
        <f>IF('[1]Capability Requirements'!J355&lt;&gt;"",'[1]Capability Requirements'!J355,"")</f>
        <v>M</v>
      </c>
      <c r="K355" t="str">
        <f>IF('[1]Capability Requirements'!K355&lt;&gt;"",'[1]Capability Requirements'!K355,"")</f>
        <v>Phase 1</v>
      </c>
      <c r="L355" t="str">
        <f>IF('[1]Capability Requirements'!L355&lt;&gt;"",'[1]Capability Requirements'!L355,"")</f>
        <v>Yes</v>
      </c>
      <c r="M355" t="str">
        <f>IF('[1]Capability Requirements'!M355&lt;&gt;"",'[1]Capability Requirements'!M355,"")</f>
        <v>Configuration</v>
      </c>
      <c r="N355" s="12" t="str">
        <f>IF('[1]Capability Requirements'!N355&lt;&gt;"",'[1]Capability Requirements'!N355,"")</f>
        <v>Workday has the ability, however, decision oending on TRIM future</v>
      </c>
      <c r="O355" t="str">
        <f>IF('[1]Capability Requirements'!P355&lt;&gt;"",'[1]Capability Requirements'!P355,"")</f>
        <v>Not Gap</v>
      </c>
      <c r="P355" s="12">
        <f>'[1]Capability Requirements'!Q355</f>
        <v>0</v>
      </c>
      <c r="Q355" s="91" t="str" cm="1">
        <f t="array" ref="Q355">IF(SUMPRODUCT(--ISNUMBER(SEARCH(";" &amp; C355 &amp; ";", ";" &amp; 'User Stories'!$F$2:$F$507 &amp; ";"))) &gt; 0, "Y", "N")</f>
        <v>N</v>
      </c>
      <c r="R355" s="11"/>
    </row>
    <row r="356" spans="1:18" ht="16" hidden="1" x14ac:dyDescent="0.2">
      <c r="A356" s="12">
        <f>'[1]Capability Requirements'!A356</f>
        <v>0</v>
      </c>
      <c r="B356" s="12" t="str">
        <f>'[1]Capability Requirements'!B356</f>
        <v>RFT</v>
      </c>
      <c r="C356" t="str">
        <f>IF('[1]Capability Requirements'!C356&lt;&gt;"",'[1]Capability Requirements'!C356,"")</f>
        <v>C.68</v>
      </c>
      <c r="D356" s="12" t="str">
        <f>IF('[1]Capability Requirements'!D356&lt;&gt;"",'[1]Capability Requirements'!D356,"")</f>
        <v>Ability for system to identify improvement opportunities within HR processes</v>
      </c>
      <c r="E356" t="str">
        <f>IF('[1]Capability Requirements'!E356&lt;&gt;"",'[1]Capability Requirements'!E356,"")</f>
        <v>People</v>
      </c>
      <c r="F356" t="str">
        <f>IF('[1]Capability Requirements'!F356&lt;&gt;"",'[1]Capability Requirements'!F356,"")</f>
        <v>11.0 Workforce Experience</v>
      </c>
      <c r="G356" t="str">
        <f>IF('[1]Capability Requirements'!G356&lt;&gt;"",'[1]Capability Requirements'!G356,"")</f>
        <v/>
      </c>
      <c r="H356" t="str">
        <f>IF('[1]Capability Requirements'!H356&lt;&gt;"",'[1]Capability Requirements'!H356,"")</f>
        <v/>
      </c>
      <c r="I356" t="str">
        <f>IF('[1]Capability Requirements'!I356&lt;&gt;"",'[1]Capability Requirements'!I356,"")</f>
        <v/>
      </c>
      <c r="J356" t="str">
        <f>IF('[1]Capability Requirements'!J356&lt;&gt;"",'[1]Capability Requirements'!J356,"")</f>
        <v>S</v>
      </c>
      <c r="K356" t="str">
        <f>IF('[1]Capability Requirements'!K356&lt;&gt;"",'[1]Capability Requirements'!K356,"")</f>
        <v>Phase 1</v>
      </c>
      <c r="L356" t="str">
        <f>IF('[1]Capability Requirements'!L356&lt;&gt;"",'[1]Capability Requirements'!L356,"")</f>
        <v>Yes</v>
      </c>
      <c r="M356" t="str">
        <f>IF('[1]Capability Requirements'!M356&lt;&gt;"",'[1]Capability Requirements'!M356,"")</f>
        <v>Configuration</v>
      </c>
      <c r="N356" s="12" t="str">
        <f>IF('[1]Capability Requirements'!N356&lt;&gt;"",'[1]Capability Requirements'!N356,"")</f>
        <v>Need to build reports to guide this</v>
      </c>
      <c r="O356" t="str">
        <f>IF('[1]Capability Requirements'!P356&lt;&gt;"",'[1]Capability Requirements'!P356,"")</f>
        <v>Not Gap</v>
      </c>
      <c r="P356" s="12">
        <f>'[1]Capability Requirements'!Q356</f>
        <v>0</v>
      </c>
      <c r="Q356" s="91" t="str" cm="1">
        <f t="array" ref="Q356">IF(SUMPRODUCT(--ISNUMBER(SEARCH(";" &amp; C356 &amp; ";", ";" &amp; 'User Stories'!$F$2:$F$507 &amp; ";"))) &gt; 0, "Y", "N")</f>
        <v>N</v>
      </c>
      <c r="R356" s="11"/>
    </row>
    <row r="357" spans="1:18" ht="32" hidden="1" x14ac:dyDescent="0.2">
      <c r="A357" s="12">
        <f>'[1]Capability Requirements'!A357</f>
        <v>0</v>
      </c>
      <c r="B357" s="12" t="str">
        <f>'[1]Capability Requirements'!B357</f>
        <v>RFT</v>
      </c>
      <c r="C357" t="str">
        <f>IF('[1]Capability Requirements'!C357&lt;&gt;"",'[1]Capability Requirements'!C357,"")</f>
        <v>C.435</v>
      </c>
      <c r="D357" s="12" t="str">
        <f>IF('[1]Capability Requirements'!D357&lt;&gt;"",'[1]Capability Requirements'!D357,"")</f>
        <v>Accessibility functionality such as read-aloud functionality, ability to change language settings, etc. </v>
      </c>
      <c r="E357" t="str">
        <f>IF('[1]Capability Requirements'!E357&lt;&gt;"",'[1]Capability Requirements'!E357,"")</f>
        <v>People</v>
      </c>
      <c r="F357" t="str">
        <f>IF('[1]Capability Requirements'!F357&lt;&gt;"",'[1]Capability Requirements'!F357,"")</f>
        <v>11.0 Workforce Experience</v>
      </c>
      <c r="G357" t="str">
        <f>IF('[1]Capability Requirements'!G357&lt;&gt;"",'[1]Capability Requirements'!G357,"")</f>
        <v/>
      </c>
      <c r="H357" t="str">
        <f>IF('[1]Capability Requirements'!H357&lt;&gt;"",'[1]Capability Requirements'!H357,"")</f>
        <v/>
      </c>
      <c r="I357" t="str">
        <f>IF('[1]Capability Requirements'!I357&lt;&gt;"",'[1]Capability Requirements'!I357,"")</f>
        <v/>
      </c>
      <c r="J357" t="str">
        <f>IF('[1]Capability Requirements'!J357&lt;&gt;"",'[1]Capability Requirements'!J357,"")</f>
        <v>M</v>
      </c>
      <c r="K357" t="str">
        <f>IF('[1]Capability Requirements'!K357&lt;&gt;"",'[1]Capability Requirements'!K357,"")</f>
        <v>Phase 1</v>
      </c>
      <c r="L357" t="str">
        <f>IF('[1]Capability Requirements'!L357&lt;&gt;"",'[1]Capability Requirements'!L357,"")</f>
        <v>Yes</v>
      </c>
      <c r="M357" t="str">
        <f>IF('[1]Capability Requirements'!M357&lt;&gt;"",'[1]Capability Requirements'!M357,"")</f>
        <v>Configuration</v>
      </c>
      <c r="N357" s="12" t="str">
        <f>IF('[1]Capability Requirements'!N357&lt;&gt;"",'[1]Capability Requirements'!N357,"")</f>
        <v/>
      </c>
      <c r="O357" t="str">
        <f>IF('[1]Capability Requirements'!P357&lt;&gt;"",'[1]Capability Requirements'!P357,"")</f>
        <v>Not Gap</v>
      </c>
      <c r="P357" s="12">
        <f>'[1]Capability Requirements'!Q357</f>
        <v>0</v>
      </c>
      <c r="Q357" s="91" t="str" cm="1">
        <f t="array" ref="Q357">IF(SUMPRODUCT(--ISNUMBER(SEARCH(";" &amp; C357 &amp; ";", ";" &amp; 'User Stories'!$F$2:$F$507 &amp; ";"))) &gt; 0, "Y", "N")</f>
        <v>N</v>
      </c>
      <c r="R357" s="11"/>
    </row>
    <row r="358" spans="1:18" ht="32" hidden="1" x14ac:dyDescent="0.2">
      <c r="A358" s="12">
        <f>'[1]Capability Requirements'!A358</f>
        <v>0</v>
      </c>
      <c r="B358" s="12" t="str">
        <f>'[1]Capability Requirements'!B358</f>
        <v>RFT</v>
      </c>
      <c r="C358" t="str">
        <f>IF('[1]Capability Requirements'!C358&lt;&gt;"",'[1]Capability Requirements'!C358,"")</f>
        <v>C.436</v>
      </c>
      <c r="D358" s="12" t="str">
        <f>IF('[1]Capability Requirements'!D358&lt;&gt;"",'[1]Capability Requirements'!D358,"")</f>
        <v>Ability for ERP system to interconnect with survey platforms such as Qualtrics, ServiceNow and Maximo. </v>
      </c>
      <c r="E358" t="str">
        <f>IF('[1]Capability Requirements'!E358&lt;&gt;"",'[1]Capability Requirements'!E358,"")</f>
        <v>People</v>
      </c>
      <c r="F358" t="str">
        <f>IF('[1]Capability Requirements'!F358&lt;&gt;"",'[1]Capability Requirements'!F358,"")</f>
        <v>11.0 Workforce Experience</v>
      </c>
      <c r="G358" t="str">
        <f>IF('[1]Capability Requirements'!G358&lt;&gt;"",'[1]Capability Requirements'!G358,"")</f>
        <v/>
      </c>
      <c r="H358" t="str">
        <f>IF('[1]Capability Requirements'!H358&lt;&gt;"",'[1]Capability Requirements'!H358,"")</f>
        <v/>
      </c>
      <c r="I358" t="str">
        <f>IF('[1]Capability Requirements'!I358&lt;&gt;"",'[1]Capability Requirements'!I358,"")</f>
        <v/>
      </c>
      <c r="J358" t="str">
        <f>IF('[1]Capability Requirements'!J358&lt;&gt;"",'[1]Capability Requirements'!J358,"")</f>
        <v>M</v>
      </c>
      <c r="K358" t="str">
        <f>IF('[1]Capability Requirements'!K358&lt;&gt;"",'[1]Capability Requirements'!K358,"")</f>
        <v>Phase 1</v>
      </c>
      <c r="L358" t="str">
        <f>IF('[1]Capability Requirements'!L358&lt;&gt;"",'[1]Capability Requirements'!L358,"")</f>
        <v>Yes</v>
      </c>
      <c r="M358" t="str">
        <f>IF('[1]Capability Requirements'!M358&lt;&gt;"",'[1]Capability Requirements'!M358,"")</f>
        <v>Configuration</v>
      </c>
      <c r="N358" s="12" t="str">
        <f>IF('[1]Capability Requirements'!N358&lt;&gt;"",'[1]Capability Requirements'!N358,"")</f>
        <v>Business processes to be designed to triggered step-based interactions, integrations to be scheduled for passive events</v>
      </c>
      <c r="O358" t="str">
        <f>IF('[1]Capability Requirements'!P358&lt;&gt;"",'[1]Capability Requirements'!P358,"")</f>
        <v>Not Gap</v>
      </c>
      <c r="P358" s="12">
        <f>'[1]Capability Requirements'!Q358</f>
        <v>0</v>
      </c>
      <c r="Q358" s="91" t="str" cm="1">
        <f t="array" ref="Q358">IF(SUMPRODUCT(--ISNUMBER(SEARCH(";" &amp; C358 &amp; ";", ";" &amp; 'User Stories'!$F$2:$F$507 &amp; ";"))) &gt; 0, "Y", "N")</f>
        <v>N</v>
      </c>
      <c r="R358" s="11"/>
    </row>
    <row r="359" spans="1:18" ht="16" hidden="1" x14ac:dyDescent="0.2">
      <c r="A359" s="12">
        <f>'[1]Capability Requirements'!A359</f>
        <v>0</v>
      </c>
      <c r="B359" s="12" t="str">
        <f>'[1]Capability Requirements'!B359</f>
        <v>RFT</v>
      </c>
      <c r="C359" t="str">
        <f>IF('[1]Capability Requirements'!C359&lt;&gt;"",'[1]Capability Requirements'!C359,"")</f>
        <v>C.439</v>
      </c>
      <c r="D359" s="12" t="str">
        <f>IF('[1]Capability Requirements'!D359&lt;&gt;"",'[1]Capability Requirements'!D359,"")</f>
        <v>Ability to provide remote access from mobile devices​</v>
      </c>
      <c r="E359" t="str">
        <f>IF('[1]Capability Requirements'!E359&lt;&gt;"",'[1]Capability Requirements'!E359,"")</f>
        <v>People</v>
      </c>
      <c r="F359" t="str">
        <f>IF('[1]Capability Requirements'!F359&lt;&gt;"",'[1]Capability Requirements'!F359,"")</f>
        <v>11.0 Workforce Experience</v>
      </c>
      <c r="G359" t="str">
        <f>IF('[1]Capability Requirements'!G359&lt;&gt;"",'[1]Capability Requirements'!G359,"")</f>
        <v/>
      </c>
      <c r="H359" t="str">
        <f>IF('[1]Capability Requirements'!H359&lt;&gt;"",'[1]Capability Requirements'!H359,"")</f>
        <v/>
      </c>
      <c r="I359" t="str">
        <f>IF('[1]Capability Requirements'!I359&lt;&gt;"",'[1]Capability Requirements'!I359,"")</f>
        <v/>
      </c>
      <c r="J359" t="str">
        <f>IF('[1]Capability Requirements'!J359&lt;&gt;"",'[1]Capability Requirements'!J359,"")</f>
        <v>M</v>
      </c>
      <c r="K359" t="str">
        <f>IF('[1]Capability Requirements'!K359&lt;&gt;"",'[1]Capability Requirements'!K359,"")</f>
        <v>Phase 1</v>
      </c>
      <c r="L359" t="str">
        <f>IF('[1]Capability Requirements'!L359&lt;&gt;"",'[1]Capability Requirements'!L359,"")</f>
        <v>Yes</v>
      </c>
      <c r="M359" t="str">
        <f>IF('[1]Capability Requirements'!M359&lt;&gt;"",'[1]Capability Requirements'!M359,"")</f>
        <v>Configuration</v>
      </c>
      <c r="N359" s="12" t="str">
        <f>IF('[1]Capability Requirements'!N359&lt;&gt;"",'[1]Capability Requirements'!N359,"")</f>
        <v/>
      </c>
      <c r="O359" t="str">
        <f>IF('[1]Capability Requirements'!P359&lt;&gt;"",'[1]Capability Requirements'!P359,"")</f>
        <v>Not Gap</v>
      </c>
      <c r="P359" s="12">
        <f>'[1]Capability Requirements'!Q359</f>
        <v>0</v>
      </c>
      <c r="Q359" s="91" t="str" cm="1">
        <f t="array" ref="Q359">IF(SUMPRODUCT(--ISNUMBER(SEARCH(";" &amp; C359 &amp; ";", ";" &amp; 'User Stories'!$F$2:$F$507 &amp; ";"))) &gt; 0, "Y", "N")</f>
        <v>N</v>
      </c>
      <c r="R359" s="11"/>
    </row>
    <row r="360" spans="1:18" ht="32" hidden="1" x14ac:dyDescent="0.2">
      <c r="A360" s="12">
        <f>'[1]Capability Requirements'!A360</f>
        <v>0</v>
      </c>
      <c r="B360" s="12" t="str">
        <f>'[1]Capability Requirements'!B360</f>
        <v>RFT</v>
      </c>
      <c r="C360" t="str">
        <f>IF('[1]Capability Requirements'!C360&lt;&gt;"",'[1]Capability Requirements'!C360,"")</f>
        <v>C.441</v>
      </c>
      <c r="D360" s="12" t="str">
        <f>IF('[1]Capability Requirements'!D360&lt;&gt;"",'[1]Capability Requirements'!D360,"")</f>
        <v>Ability to assess the learner capability/knoweldge before requiring the training be completed – those that pass don’t need the training (e.g. mandatory H&amp; S training)</v>
      </c>
      <c r="E360" t="str">
        <f>IF('[1]Capability Requirements'!E360&lt;&gt;"",'[1]Capability Requirements'!E360,"")</f>
        <v>People</v>
      </c>
      <c r="F360" t="str">
        <f>IF('[1]Capability Requirements'!F360&lt;&gt;"",'[1]Capability Requirements'!F360,"")</f>
        <v>11.0 Workforce Experience</v>
      </c>
      <c r="G360" t="str">
        <f>IF('[1]Capability Requirements'!G360&lt;&gt;"",'[1]Capability Requirements'!G360,"")</f>
        <v/>
      </c>
      <c r="H360" t="str">
        <f>IF('[1]Capability Requirements'!H360&lt;&gt;"",'[1]Capability Requirements'!H360,"")</f>
        <v/>
      </c>
      <c r="I360" t="str">
        <f>IF('[1]Capability Requirements'!I360&lt;&gt;"",'[1]Capability Requirements'!I360,"")</f>
        <v/>
      </c>
      <c r="J360" t="str">
        <f>IF('[1]Capability Requirements'!J360&lt;&gt;"",'[1]Capability Requirements'!J360,"")</f>
        <v>C</v>
      </c>
      <c r="K360" t="str">
        <f>IF('[1]Capability Requirements'!K360&lt;&gt;"",'[1]Capability Requirements'!K360,"")</f>
        <v>Phase 2</v>
      </c>
      <c r="L360" t="str">
        <f>IF('[1]Capability Requirements'!L360&lt;&gt;"",'[1]Capability Requirements'!L360,"")</f>
        <v>Yes</v>
      </c>
      <c r="M360" t="str">
        <f>IF('[1]Capability Requirements'!M360&lt;&gt;"",'[1]Capability Requirements'!M360,"")</f>
        <v>Configuration</v>
      </c>
      <c r="N360" s="12" t="str">
        <f>IF('[1]Capability Requirements'!N360&lt;&gt;"",'[1]Capability Requirements'!N360,"")</f>
        <v xml:space="preserve">Phase2 design </v>
      </c>
      <c r="O360" t="str">
        <f>IF('[1]Capability Requirements'!P360&lt;&gt;"",'[1]Capability Requirements'!P360,"")</f>
        <v>Future Phase Requirement</v>
      </c>
      <c r="P360" s="12">
        <f>'[1]Capability Requirements'!Q360</f>
        <v>0</v>
      </c>
      <c r="Q360" s="91" t="str" cm="1">
        <f t="array" ref="Q360">IF(SUMPRODUCT(--ISNUMBER(SEARCH(";" &amp; C360 &amp; ";", ";" &amp; 'User Stories'!$F$2:$F$507 &amp; ";"))) &gt; 0, "Y", "N")</f>
        <v>N</v>
      </c>
      <c r="R360" s="11"/>
    </row>
    <row r="361" spans="1:18" ht="32" hidden="1" x14ac:dyDescent="0.2">
      <c r="A361" s="12">
        <f>'[1]Capability Requirements'!A361</f>
        <v>0</v>
      </c>
      <c r="B361" s="12" t="str">
        <f>'[1]Capability Requirements'!B361</f>
        <v>RFT</v>
      </c>
      <c r="C361" t="str">
        <f>IF('[1]Capability Requirements'!C361&lt;&gt;"",'[1]Capability Requirements'!C361,"")</f>
        <v>C.446</v>
      </c>
      <c r="D361" s="12" t="str">
        <f>IF('[1]Capability Requirements'!D361&lt;&gt;"",'[1]Capability Requirements'!D361,"")</f>
        <v xml:space="preserve">Ability to provide Tier 0 chatbot / virtual assistant capability which can direct users to knowledge articles based off search query </v>
      </c>
      <c r="E361" t="str">
        <f>IF('[1]Capability Requirements'!E361&lt;&gt;"",'[1]Capability Requirements'!E361,"")</f>
        <v>People</v>
      </c>
      <c r="F361" t="str">
        <f>IF('[1]Capability Requirements'!F361&lt;&gt;"",'[1]Capability Requirements'!F361,"")</f>
        <v>11.0 Workforce Experience</v>
      </c>
      <c r="G361" t="str">
        <f>IF('[1]Capability Requirements'!G361&lt;&gt;"",'[1]Capability Requirements'!G361,"")</f>
        <v/>
      </c>
      <c r="H361" t="str">
        <f>IF('[1]Capability Requirements'!H361&lt;&gt;"",'[1]Capability Requirements'!H361,"")</f>
        <v/>
      </c>
      <c r="I361" t="str">
        <f>IF('[1]Capability Requirements'!I361&lt;&gt;"",'[1]Capability Requirements'!I361,"")</f>
        <v/>
      </c>
      <c r="J361" t="str">
        <f>IF('[1]Capability Requirements'!J361&lt;&gt;"",'[1]Capability Requirements'!J361,"")</f>
        <v>C</v>
      </c>
      <c r="K361" t="str">
        <f>IF('[1]Capability Requirements'!K361&lt;&gt;"",'[1]Capability Requirements'!K361,"")</f>
        <v>Phase 1</v>
      </c>
      <c r="L361" t="str">
        <f>IF('[1]Capability Requirements'!L361&lt;&gt;"",'[1]Capability Requirements'!L361,"")</f>
        <v>Yes</v>
      </c>
      <c r="M361" t="str">
        <f>IF('[1]Capability Requirements'!M361&lt;&gt;"",'[1]Capability Requirements'!M361,"")</f>
        <v>Configuration</v>
      </c>
      <c r="N361" s="12" t="str">
        <f>IF('[1]Capability Requirements'!N361&lt;&gt;"",'[1]Capability Requirements'!N361,"")</f>
        <v>Workday capability exists, however, scope needs to be defined in detail</v>
      </c>
      <c r="O361" t="str">
        <f>IF('[1]Capability Requirements'!P361&lt;&gt;"",'[1]Capability Requirements'!P361,"")</f>
        <v>Not Gap</v>
      </c>
      <c r="P361" s="12">
        <f>'[1]Capability Requirements'!Q361</f>
        <v>0</v>
      </c>
      <c r="Q361" s="91" t="str" cm="1">
        <f t="array" ref="Q361">IF(SUMPRODUCT(--ISNUMBER(SEARCH(";" &amp; C361 &amp; ";", ";" &amp; 'User Stories'!$F$2:$F$507 &amp; ";"))) &gt; 0, "Y", "N")</f>
        <v>N</v>
      </c>
      <c r="R361" s="11"/>
    </row>
    <row r="362" spans="1:18" ht="32" hidden="1" x14ac:dyDescent="0.2">
      <c r="A362" s="12">
        <f>'[1]Capability Requirements'!A362</f>
        <v>0</v>
      </c>
      <c r="B362" s="12" t="str">
        <f>'[1]Capability Requirements'!B362</f>
        <v>RFT</v>
      </c>
      <c r="C362" t="str">
        <f>IF('[1]Capability Requirements'!C362&lt;&gt;"",'[1]Capability Requirements'!C362,"")</f>
        <v>C.448</v>
      </c>
      <c r="D362" s="12" t="str">
        <f>IF('[1]Capability Requirements'!D362&lt;&gt;"",'[1]Capability Requirements'!D362,"")</f>
        <v>Ability for integration with complementary or 3rd party solutions such as ServiceNow to host central repository of employee data</v>
      </c>
      <c r="E362" t="str">
        <f>IF('[1]Capability Requirements'!E362&lt;&gt;"",'[1]Capability Requirements'!E362,"")</f>
        <v>People</v>
      </c>
      <c r="F362" t="str">
        <f>IF('[1]Capability Requirements'!F362&lt;&gt;"",'[1]Capability Requirements'!F362,"")</f>
        <v>11.0 Workforce Experience</v>
      </c>
      <c r="G362" t="str">
        <f>IF('[1]Capability Requirements'!G362&lt;&gt;"",'[1]Capability Requirements'!G362,"")</f>
        <v/>
      </c>
      <c r="H362" t="str">
        <f>IF('[1]Capability Requirements'!H362&lt;&gt;"",'[1]Capability Requirements'!H362,"")</f>
        <v/>
      </c>
      <c r="I362" t="str">
        <f>IF('[1]Capability Requirements'!I362&lt;&gt;"",'[1]Capability Requirements'!I362,"")</f>
        <v/>
      </c>
      <c r="J362" t="str">
        <f>IF('[1]Capability Requirements'!J362&lt;&gt;"",'[1]Capability Requirements'!J362,"")</f>
        <v>C</v>
      </c>
      <c r="K362" t="str">
        <f>IF('[1]Capability Requirements'!K362&lt;&gt;"",'[1]Capability Requirements'!K362,"")</f>
        <v>Phase 1</v>
      </c>
      <c r="L362" t="str">
        <f>IF('[1]Capability Requirements'!L362&lt;&gt;"",'[1]Capability Requirements'!L362,"")</f>
        <v>Yes</v>
      </c>
      <c r="M362" t="str">
        <f>IF('[1]Capability Requirements'!M362&lt;&gt;"",'[1]Capability Requirements'!M362,"")</f>
        <v>Configuration</v>
      </c>
      <c r="N362" s="12" t="str">
        <f>IF('[1]Capability Requirements'!N362&lt;&gt;"",'[1]Capability Requirements'!N362,"")</f>
        <v/>
      </c>
      <c r="O362" t="str">
        <f>IF('[1]Capability Requirements'!P362&lt;&gt;"",'[1]Capability Requirements'!P362,"")</f>
        <v>Not Gap</v>
      </c>
      <c r="P362" s="12">
        <f>'[1]Capability Requirements'!Q362</f>
        <v>0</v>
      </c>
      <c r="Q362" s="91" t="str" cm="1">
        <f t="array" ref="Q362">IF(SUMPRODUCT(--ISNUMBER(SEARCH(";" &amp; C362 &amp; ";", ";" &amp; 'User Stories'!$F$2:$F$507 &amp; ";"))) &gt; 0, "Y", "N")</f>
        <v>N</v>
      </c>
      <c r="R362" s="11"/>
    </row>
    <row r="363" spans="1:18" ht="32" hidden="1" x14ac:dyDescent="0.2">
      <c r="A363" s="12">
        <f>'[1]Capability Requirements'!A363</f>
        <v>0</v>
      </c>
      <c r="B363" s="12" t="str">
        <f>'[1]Capability Requirements'!B363</f>
        <v>RFT</v>
      </c>
      <c r="C363" t="str">
        <f>IF('[1]Capability Requirements'!C363&lt;&gt;"",'[1]Capability Requirements'!C363,"")</f>
        <v>C.70</v>
      </c>
      <c r="D363" s="12" t="str">
        <f>IF('[1]Capability Requirements'!D363&lt;&gt;"",'[1]Capability Requirements'!D363,"")</f>
        <v>Ability to configure custom onboarding experience to automate formal elements of onboarding</v>
      </c>
      <c r="E363" t="str">
        <f>IF('[1]Capability Requirements'!E363&lt;&gt;"",'[1]Capability Requirements'!E363,"")</f>
        <v>People</v>
      </c>
      <c r="F363" t="str">
        <f>IF('[1]Capability Requirements'!F363&lt;&gt;"",'[1]Capability Requirements'!F363,"")</f>
        <v>2.0 Onboarding</v>
      </c>
      <c r="G363" t="str">
        <f>IF('[1]Capability Requirements'!G363&lt;&gt;"",'[1]Capability Requirements'!G363,"")</f>
        <v/>
      </c>
      <c r="H363" t="str">
        <f>IF('[1]Capability Requirements'!H363&lt;&gt;"",'[1]Capability Requirements'!H363,"")</f>
        <v/>
      </c>
      <c r="I363" t="str">
        <f>IF('[1]Capability Requirements'!I363&lt;&gt;"",'[1]Capability Requirements'!I363,"")</f>
        <v/>
      </c>
      <c r="J363" t="str">
        <f>IF('[1]Capability Requirements'!J363&lt;&gt;"",'[1]Capability Requirements'!J363,"")</f>
        <v>M</v>
      </c>
      <c r="K363" t="str">
        <f>IF('[1]Capability Requirements'!K363&lt;&gt;"",'[1]Capability Requirements'!K363,"")</f>
        <v>Phase 1</v>
      </c>
      <c r="L363" t="str">
        <f>IF('[1]Capability Requirements'!L363&lt;&gt;"",'[1]Capability Requirements'!L363,"")</f>
        <v>Yes</v>
      </c>
      <c r="M363" t="str">
        <f>IF('[1]Capability Requirements'!M363&lt;&gt;"",'[1]Capability Requirements'!M363,"")</f>
        <v>Configuration</v>
      </c>
      <c r="N363" s="12" t="str">
        <f>IF('[1]Capability Requirements'!N363&lt;&gt;"",'[1]Capability Requirements'!N363,"")</f>
        <v>Standard Functionality, needs configuration</v>
      </c>
      <c r="O363" t="str">
        <f>IF('[1]Capability Requirements'!P363&lt;&gt;"",'[1]Capability Requirements'!P363,"")</f>
        <v>Not Gap</v>
      </c>
      <c r="P363" s="12" t="str">
        <f>'[1]Capability Requirements'!Q363</f>
        <v>30/10 WME : Update HCM People Taxonomy = Level 1, 3.0 Talent Acquisition / Level 2, 3.2 Onboarding</v>
      </c>
      <c r="Q363" s="91" t="str" cm="1">
        <f t="array" ref="Q363">IF(SUMPRODUCT(--ISNUMBER(SEARCH(";" &amp; C363 &amp; ";", ";" &amp; 'User Stories'!$F$2:$F$507 &amp; ";"))) &gt; 0, "Y", "N")</f>
        <v>N</v>
      </c>
      <c r="R363" s="11"/>
    </row>
    <row r="364" spans="1:18" ht="32" hidden="1" x14ac:dyDescent="0.2">
      <c r="A364" s="12">
        <f>'[1]Capability Requirements'!A364</f>
        <v>0</v>
      </c>
      <c r="B364" s="12" t="str">
        <f>'[1]Capability Requirements'!B364</f>
        <v>RFT</v>
      </c>
      <c r="C364" t="str">
        <f>IF('[1]Capability Requirements'!C364&lt;&gt;"",'[1]Capability Requirements'!C364,"")</f>
        <v>C.71</v>
      </c>
      <c r="D364" s="12" t="str">
        <f>IF('[1]Capability Requirements'!D364&lt;&gt;"",'[1]Capability Requirements'!D364,"")</f>
        <v xml:space="preserve">Ability to define onboarding experiences i.e. onboarding, cross boarding, re-boarding </v>
      </c>
      <c r="E364" t="str">
        <f>IF('[1]Capability Requirements'!E364&lt;&gt;"",'[1]Capability Requirements'!E364,"")</f>
        <v>People</v>
      </c>
      <c r="F364" t="str">
        <f>IF('[1]Capability Requirements'!F364&lt;&gt;"",'[1]Capability Requirements'!F364,"")</f>
        <v>2.0 Onboarding</v>
      </c>
      <c r="G364" t="str">
        <f>IF('[1]Capability Requirements'!G364&lt;&gt;"",'[1]Capability Requirements'!G364,"")</f>
        <v/>
      </c>
      <c r="H364" t="str">
        <f>IF('[1]Capability Requirements'!H364&lt;&gt;"",'[1]Capability Requirements'!H364,"")</f>
        <v/>
      </c>
      <c r="I364" t="str">
        <f>IF('[1]Capability Requirements'!I364&lt;&gt;"",'[1]Capability Requirements'!I364,"")</f>
        <v/>
      </c>
      <c r="J364" t="str">
        <f>IF('[1]Capability Requirements'!J364&lt;&gt;"",'[1]Capability Requirements'!J364,"")</f>
        <v>M</v>
      </c>
      <c r="K364" t="str">
        <f>IF('[1]Capability Requirements'!K364&lt;&gt;"",'[1]Capability Requirements'!K364,"")</f>
        <v>Phase 1</v>
      </c>
      <c r="L364" t="str">
        <f>IF('[1]Capability Requirements'!L364&lt;&gt;"",'[1]Capability Requirements'!L364,"")</f>
        <v>Yes</v>
      </c>
      <c r="M364" t="str">
        <f>IF('[1]Capability Requirements'!M364&lt;&gt;"",'[1]Capability Requirements'!M364,"")</f>
        <v>Out of the Box</v>
      </c>
      <c r="N364" s="12" t="str">
        <f>IF('[1]Capability Requirements'!N364&lt;&gt;"",'[1]Capability Requirements'!N364,"")</f>
        <v>Onboarding can be built on Hire, Rehire, employee movements, secondments, move to additional positions</v>
      </c>
      <c r="O364" t="str">
        <f>IF('[1]Capability Requirements'!P364&lt;&gt;"",'[1]Capability Requirements'!P364,"")</f>
        <v>Not Gap</v>
      </c>
      <c r="P364" s="12" t="str">
        <f>'[1]Capability Requirements'!Q364</f>
        <v>30/10 WME : Update HCM People Taxonomy = Level 1, 3.0 Talent Acquisition / Level 2, 3.2 Onboarding</v>
      </c>
      <c r="Q364" s="91" t="str" cm="1">
        <f t="array" ref="Q364">IF(SUMPRODUCT(--ISNUMBER(SEARCH(";" &amp; C364 &amp; ";", ";" &amp; 'User Stories'!$F$2:$F$507 &amp; ";"))) &gt; 0, "Y", "N")</f>
        <v>N</v>
      </c>
      <c r="R364" s="11"/>
    </row>
    <row r="365" spans="1:18" ht="32" hidden="1" x14ac:dyDescent="0.2">
      <c r="A365" s="12">
        <f>'[1]Capability Requirements'!A365</f>
        <v>0</v>
      </c>
      <c r="B365" s="12" t="str">
        <f>'[1]Capability Requirements'!B365</f>
        <v>RFT</v>
      </c>
      <c r="C365" t="str">
        <f>IF('[1]Capability Requirements'!C365&lt;&gt;"",'[1]Capability Requirements'!C365,"")</f>
        <v>C.72</v>
      </c>
      <c r="D365" s="12" t="str">
        <f>IF('[1]Capability Requirements'!D365&lt;&gt;"",'[1]Capability Requirements'!D365,"")</f>
        <v>Ability for system to contain built-in templates to communicate with incoming employee starting from pre-onboarding to post-onboarding processes.</v>
      </c>
      <c r="E365" t="str">
        <f>IF('[1]Capability Requirements'!E365&lt;&gt;"",'[1]Capability Requirements'!E365,"")</f>
        <v>People</v>
      </c>
      <c r="F365" t="str">
        <f>IF('[1]Capability Requirements'!F365&lt;&gt;"",'[1]Capability Requirements'!F365,"")</f>
        <v>2.0 Onboarding</v>
      </c>
      <c r="G365" t="str">
        <f>IF('[1]Capability Requirements'!G365&lt;&gt;"",'[1]Capability Requirements'!G365,"")</f>
        <v/>
      </c>
      <c r="H365" t="str">
        <f>IF('[1]Capability Requirements'!H365&lt;&gt;"",'[1]Capability Requirements'!H365,"")</f>
        <v/>
      </c>
      <c r="I365" t="str">
        <f>IF('[1]Capability Requirements'!I365&lt;&gt;"",'[1]Capability Requirements'!I365,"")</f>
        <v/>
      </c>
      <c r="J365" t="str">
        <f>IF('[1]Capability Requirements'!J365&lt;&gt;"",'[1]Capability Requirements'!J365,"")</f>
        <v>M</v>
      </c>
      <c r="K365" t="str">
        <f>IF('[1]Capability Requirements'!K365&lt;&gt;"",'[1]Capability Requirements'!K365,"")</f>
        <v>Phase 1</v>
      </c>
      <c r="L365" t="str">
        <f>IF('[1]Capability Requirements'!L365&lt;&gt;"",'[1]Capability Requirements'!L365,"")</f>
        <v>Yes</v>
      </c>
      <c r="M365" t="str">
        <f>IF('[1]Capability Requirements'!M365&lt;&gt;"",'[1]Capability Requirements'!M365,"")</f>
        <v>Configuration</v>
      </c>
      <c r="N365" s="12" t="str">
        <f>IF('[1]Capability Requirements'!N365&lt;&gt;"",'[1]Capability Requirements'!N365,"")</f>
        <v>Notification templates
Onboaridng messaging templates can be configured</v>
      </c>
      <c r="O365" t="str">
        <f>IF('[1]Capability Requirements'!P365&lt;&gt;"",'[1]Capability Requirements'!P365,"")</f>
        <v>Not Gap</v>
      </c>
      <c r="P365" s="12" t="str">
        <f>'[1]Capability Requirements'!Q365</f>
        <v>30/10 WME : Update HCM People Taxonomy = Level 1, 3.0 Talent Acquisition / Level 2, 3.2 Onboarding</v>
      </c>
      <c r="Q365" s="91" t="str" cm="1">
        <f t="array" ref="Q365">IF(SUMPRODUCT(--ISNUMBER(SEARCH(";" &amp; C365 &amp; ";", ";" &amp; 'User Stories'!$F$2:$F$507 &amp; ";"))) &gt; 0, "Y", "N")</f>
        <v>N</v>
      </c>
      <c r="R365" s="11"/>
    </row>
    <row r="366" spans="1:18" ht="32" hidden="1" x14ac:dyDescent="0.2">
      <c r="A366" s="12">
        <f>'[1]Capability Requirements'!A366</f>
        <v>0</v>
      </c>
      <c r="B366" s="12" t="str">
        <f>'[1]Capability Requirements'!B366</f>
        <v>RFT</v>
      </c>
      <c r="C366" t="str">
        <f>IF('[1]Capability Requirements'!C366&lt;&gt;"",'[1]Capability Requirements'!C366,"")</f>
        <v>C.73</v>
      </c>
      <c r="D366" s="12" t="str">
        <f>IF('[1]Capability Requirements'!D366&lt;&gt;"",'[1]Capability Requirements'!D366,"")</f>
        <v>Ability to map out what needs to be automatically initiated regarding employment screening</v>
      </c>
      <c r="E366" t="str">
        <f>IF('[1]Capability Requirements'!E366&lt;&gt;"",'[1]Capability Requirements'!E366,"")</f>
        <v>People</v>
      </c>
      <c r="F366" t="str">
        <f>IF('[1]Capability Requirements'!F366&lt;&gt;"",'[1]Capability Requirements'!F366,"")</f>
        <v>2.0 Onboarding</v>
      </c>
      <c r="G366" t="str">
        <f>IF('[1]Capability Requirements'!G366&lt;&gt;"",'[1]Capability Requirements'!G366,"")</f>
        <v/>
      </c>
      <c r="H366" t="str">
        <f>IF('[1]Capability Requirements'!H366&lt;&gt;"",'[1]Capability Requirements'!H366,"")</f>
        <v/>
      </c>
      <c r="I366" t="str">
        <f>IF('[1]Capability Requirements'!I366&lt;&gt;"",'[1]Capability Requirements'!I366,"")</f>
        <v/>
      </c>
      <c r="J366" t="str">
        <f>IF('[1]Capability Requirements'!J366&lt;&gt;"",'[1]Capability Requirements'!J366,"")</f>
        <v>M</v>
      </c>
      <c r="K366" t="str">
        <f>IF('[1]Capability Requirements'!K366&lt;&gt;"",'[1]Capability Requirements'!K366,"")</f>
        <v>Phase 1</v>
      </c>
      <c r="L366" t="str">
        <f>IF('[1]Capability Requirements'!L366&lt;&gt;"",'[1]Capability Requirements'!L366,"")</f>
        <v>Yes</v>
      </c>
      <c r="M366" t="str">
        <f>IF('[1]Capability Requirements'!M366&lt;&gt;"",'[1]Capability Requirements'!M366,"")</f>
        <v>Configuration</v>
      </c>
      <c r="N366" s="12" t="str">
        <f>IF('[1]Capability Requirements'!N366&lt;&gt;"",'[1]Capability Requirements'!N366,"")</f>
        <v/>
      </c>
      <c r="O366" t="str">
        <f>IF('[1]Capability Requirements'!P366&lt;&gt;"",'[1]Capability Requirements'!P366,"")</f>
        <v>Not Gap</v>
      </c>
      <c r="P366" s="12" t="str">
        <f>'[1]Capability Requirements'!Q366</f>
        <v>30/10 WME : Update HCM People Taxonomy = Level 1, 3.0 Talent Acquisition / Level 2, 3.2 Onboarding</v>
      </c>
      <c r="Q366" s="91" t="str" cm="1">
        <f t="array" ref="Q366">IF(SUMPRODUCT(--ISNUMBER(SEARCH(";" &amp; C366 &amp; ";", ";" &amp; 'User Stories'!$F$2:$F$507 &amp; ";"))) &gt; 0, "Y", "N")</f>
        <v>N</v>
      </c>
      <c r="R366" s="11"/>
    </row>
    <row r="367" spans="1:18" ht="32" hidden="1" x14ac:dyDescent="0.2">
      <c r="A367" s="12">
        <f>'[1]Capability Requirements'!A367</f>
        <v>0</v>
      </c>
      <c r="B367" s="12" t="str">
        <f>'[1]Capability Requirements'!B367</f>
        <v>RFT</v>
      </c>
      <c r="C367" t="str">
        <f>IF('[1]Capability Requirements'!C367&lt;&gt;"",'[1]Capability Requirements'!C367,"")</f>
        <v>C.74</v>
      </c>
      <c r="D367" s="12" t="str">
        <f>IF('[1]Capability Requirements'!D367&lt;&gt;"",'[1]Capability Requirements'!D367,"")</f>
        <v xml:space="preserve">Ability to load content for new starters </v>
      </c>
      <c r="E367" t="str">
        <f>IF('[1]Capability Requirements'!E367&lt;&gt;"",'[1]Capability Requirements'!E367,"")</f>
        <v>People</v>
      </c>
      <c r="F367" t="str">
        <f>IF('[1]Capability Requirements'!F367&lt;&gt;"",'[1]Capability Requirements'!F367,"")</f>
        <v>2.0 Onboarding</v>
      </c>
      <c r="G367" t="str">
        <f>IF('[1]Capability Requirements'!G367&lt;&gt;"",'[1]Capability Requirements'!G367,"")</f>
        <v/>
      </c>
      <c r="H367" t="str">
        <f>IF('[1]Capability Requirements'!H367&lt;&gt;"",'[1]Capability Requirements'!H367,"")</f>
        <v/>
      </c>
      <c r="I367" t="str">
        <f>IF('[1]Capability Requirements'!I367&lt;&gt;"",'[1]Capability Requirements'!I367,"")</f>
        <v/>
      </c>
      <c r="J367" t="str">
        <f>IF('[1]Capability Requirements'!J367&lt;&gt;"",'[1]Capability Requirements'!J367,"")</f>
        <v>S</v>
      </c>
      <c r="K367" t="str">
        <f>IF('[1]Capability Requirements'!K367&lt;&gt;"",'[1]Capability Requirements'!K367,"")</f>
        <v>Phase 1</v>
      </c>
      <c r="L367" t="str">
        <f>IF('[1]Capability Requirements'!L367&lt;&gt;"",'[1]Capability Requirements'!L367,"")</f>
        <v>Yes</v>
      </c>
      <c r="M367" t="str">
        <f>IF('[1]Capability Requirements'!M367&lt;&gt;"",'[1]Capability Requirements'!M367,"")</f>
        <v>Configuration</v>
      </c>
      <c r="N367" s="12" t="str">
        <f>IF('[1]Capability Requirements'!N367&lt;&gt;"",'[1]Capability Requirements'!N367,"")</f>
        <v/>
      </c>
      <c r="O367" t="str">
        <f>IF('[1]Capability Requirements'!P367&lt;&gt;"",'[1]Capability Requirements'!P367,"")</f>
        <v>Not Gap</v>
      </c>
      <c r="P367" s="12" t="str">
        <f>'[1]Capability Requirements'!Q367</f>
        <v>30/10 WME : Update HCM People Taxonomy = Level 1, 3.0 Talent Acquisition / Level 2, 3.2 Onboarding</v>
      </c>
      <c r="Q367" s="91" t="str" cm="1">
        <f t="array" ref="Q367">IF(SUMPRODUCT(--ISNUMBER(SEARCH(";" &amp; C367 &amp; ";", ";" &amp; 'User Stories'!$F$2:$F$507 &amp; ";"))) &gt; 0, "Y", "N")</f>
        <v>N</v>
      </c>
      <c r="R367" s="11"/>
    </row>
    <row r="368" spans="1:18" ht="32" hidden="1" x14ac:dyDescent="0.2">
      <c r="A368" s="12">
        <f>'[1]Capability Requirements'!A368</f>
        <v>0</v>
      </c>
      <c r="B368" s="12" t="str">
        <f>'[1]Capability Requirements'!B368</f>
        <v>RFT</v>
      </c>
      <c r="C368" t="str">
        <f>IF('[1]Capability Requirements'!C368&lt;&gt;"",'[1]Capability Requirements'!C368,"")</f>
        <v>C.75</v>
      </c>
      <c r="D368" s="12" t="str">
        <f>IF('[1]Capability Requirements'!D368&lt;&gt;"",'[1]Capability Requirements'!D368,"")</f>
        <v>Ability for system to acquire documents pre-offer regarding initiate provisioning</v>
      </c>
      <c r="E368" t="str">
        <f>IF('[1]Capability Requirements'!E368&lt;&gt;"",'[1]Capability Requirements'!E368,"")</f>
        <v>People</v>
      </c>
      <c r="F368" t="str">
        <f>IF('[1]Capability Requirements'!F368&lt;&gt;"",'[1]Capability Requirements'!F368,"")</f>
        <v>2.0 Onboarding</v>
      </c>
      <c r="G368" t="str">
        <f>IF('[1]Capability Requirements'!G368&lt;&gt;"",'[1]Capability Requirements'!G368,"")</f>
        <v/>
      </c>
      <c r="H368" t="str">
        <f>IF('[1]Capability Requirements'!H368&lt;&gt;"",'[1]Capability Requirements'!H368,"")</f>
        <v/>
      </c>
      <c r="I368" t="str">
        <f>IF('[1]Capability Requirements'!I368&lt;&gt;"",'[1]Capability Requirements'!I368,"")</f>
        <v/>
      </c>
      <c r="J368" t="str">
        <f>IF('[1]Capability Requirements'!J368&lt;&gt;"",'[1]Capability Requirements'!J368,"")</f>
        <v>S</v>
      </c>
      <c r="K368" t="str">
        <f>IF('[1]Capability Requirements'!K368&lt;&gt;"",'[1]Capability Requirements'!K368,"")</f>
        <v>Phase 1</v>
      </c>
      <c r="L368" t="str">
        <f>IF('[1]Capability Requirements'!L368&lt;&gt;"",'[1]Capability Requirements'!L368,"")</f>
        <v>Yes</v>
      </c>
      <c r="M368" t="str">
        <f>IF('[1]Capability Requirements'!M368&lt;&gt;"",'[1]Capability Requirements'!M368,"")</f>
        <v>Out of the Box</v>
      </c>
      <c r="N368" s="12" t="str">
        <f>IF('[1]Capability Requirements'!N368&lt;&gt;"",'[1]Capability Requirements'!N368,"")</f>
        <v>Attach docs to candidate profile</v>
      </c>
      <c r="O368" t="str">
        <f>IF('[1]Capability Requirements'!P368&lt;&gt;"",'[1]Capability Requirements'!P368,"")</f>
        <v>Not Gap</v>
      </c>
      <c r="P368" s="12" t="str">
        <f>'[1]Capability Requirements'!Q368</f>
        <v>30/10 WME : Update HCM People Taxonomy = Level 1, 3.0 Talent Acquisition / Level 2, 3.2 Onboarding</v>
      </c>
      <c r="Q368" s="91" t="str" cm="1">
        <f t="array" ref="Q368">IF(SUMPRODUCT(--ISNUMBER(SEARCH(";" &amp; C368 &amp; ";", ";" &amp; 'User Stories'!$F$2:$F$507 &amp; ";"))) &gt; 0, "Y", "N")</f>
        <v>N</v>
      </c>
      <c r="R368" s="11"/>
    </row>
    <row r="369" spans="1:18" ht="32" hidden="1" x14ac:dyDescent="0.2">
      <c r="A369" s="12">
        <f>'[1]Capability Requirements'!A369</f>
        <v>0</v>
      </c>
      <c r="B369" s="12" t="str">
        <f>'[1]Capability Requirements'!B369</f>
        <v>RFT</v>
      </c>
      <c r="C369" t="str">
        <f>IF('[1]Capability Requirements'!C369&lt;&gt;"",'[1]Capability Requirements'!C369,"")</f>
        <v>C.76</v>
      </c>
      <c r="D369" s="12" t="str">
        <f>IF('[1]Capability Requirements'!D369&lt;&gt;"",'[1]Capability Requirements'!D369,"")</f>
        <v>Ability for system to link to payroll and IT to allow for Pre-onboarding access to system and other pre-commencement set-ups</v>
      </c>
      <c r="E369" t="str">
        <f>IF('[1]Capability Requirements'!E369&lt;&gt;"",'[1]Capability Requirements'!E369,"")</f>
        <v>People</v>
      </c>
      <c r="F369" t="str">
        <f>IF('[1]Capability Requirements'!F369&lt;&gt;"",'[1]Capability Requirements'!F369,"")</f>
        <v>2.0 Onboarding</v>
      </c>
      <c r="G369" t="str">
        <f>IF('[1]Capability Requirements'!G369&lt;&gt;"",'[1]Capability Requirements'!G369,"")</f>
        <v/>
      </c>
      <c r="H369" t="str">
        <f>IF('[1]Capability Requirements'!H369&lt;&gt;"",'[1]Capability Requirements'!H369,"")</f>
        <v/>
      </c>
      <c r="I369" t="str">
        <f>IF('[1]Capability Requirements'!I369&lt;&gt;"",'[1]Capability Requirements'!I369,"")</f>
        <v/>
      </c>
      <c r="J369" t="str">
        <f>IF('[1]Capability Requirements'!J369&lt;&gt;"",'[1]Capability Requirements'!J369,"")</f>
        <v>M</v>
      </c>
      <c r="K369" t="str">
        <f>IF('[1]Capability Requirements'!K369&lt;&gt;"",'[1]Capability Requirements'!K369,"")</f>
        <v>Phase 1</v>
      </c>
      <c r="L369" t="str">
        <f>IF('[1]Capability Requirements'!L369&lt;&gt;"",'[1]Capability Requirements'!L369,"")</f>
        <v>Yes</v>
      </c>
      <c r="M369" t="str">
        <f>IF('[1]Capability Requirements'!M369&lt;&gt;"",'[1]Capability Requirements'!M369,"")</f>
        <v>Configuration</v>
      </c>
      <c r="N369" s="12" t="str">
        <f>IF('[1]Capability Requirements'!N369&lt;&gt;"",'[1]Capability Requirements'!N369,"")</f>
        <v>Handled via Integrations</v>
      </c>
      <c r="O369" t="str">
        <f>IF('[1]Capability Requirements'!P369&lt;&gt;"",'[1]Capability Requirements'!P369,"")</f>
        <v>Not Gap</v>
      </c>
      <c r="P369" s="12" t="str">
        <f>'[1]Capability Requirements'!Q369</f>
        <v>30/10 WME : Update HCM People Taxonomy = Level 1, 3.0 Talent Acquisition / Level 2, 3.2 Onboarding</v>
      </c>
      <c r="Q369" s="91" t="str" cm="1">
        <f t="array" ref="Q369">IF(SUMPRODUCT(--ISNUMBER(SEARCH(";" &amp; C369 &amp; ";", ";" &amp; 'User Stories'!$F$2:$F$507 &amp; ";"))) &gt; 0, "Y", "N")</f>
        <v>N</v>
      </c>
      <c r="R369" s="11"/>
    </row>
    <row r="370" spans="1:18" ht="32" hidden="1" x14ac:dyDescent="0.2">
      <c r="A370" s="12">
        <f>'[1]Capability Requirements'!A370</f>
        <v>0</v>
      </c>
      <c r="B370" s="12" t="str">
        <f>'[1]Capability Requirements'!B370</f>
        <v>RFT</v>
      </c>
      <c r="C370" t="str">
        <f>IF('[1]Capability Requirements'!C370&lt;&gt;"",'[1]Capability Requirements'!C370,"")</f>
        <v>C.77</v>
      </c>
      <c r="D370" s="12" t="str">
        <f>IF('[1]Capability Requirements'!D370&lt;&gt;"",'[1]Capability Requirements'!D370,"")</f>
        <v>Ability for system to assign buddies to new starters</v>
      </c>
      <c r="E370" t="str">
        <f>IF('[1]Capability Requirements'!E370&lt;&gt;"",'[1]Capability Requirements'!E370,"")</f>
        <v>People</v>
      </c>
      <c r="F370" t="str">
        <f>IF('[1]Capability Requirements'!F370&lt;&gt;"",'[1]Capability Requirements'!F370,"")</f>
        <v>2.0 Onboarding</v>
      </c>
      <c r="G370" t="str">
        <f>IF('[1]Capability Requirements'!G370&lt;&gt;"",'[1]Capability Requirements'!G370,"")</f>
        <v/>
      </c>
      <c r="H370" t="str">
        <f>IF('[1]Capability Requirements'!H370&lt;&gt;"",'[1]Capability Requirements'!H370,"")</f>
        <v/>
      </c>
      <c r="I370" t="str">
        <f>IF('[1]Capability Requirements'!I370&lt;&gt;"",'[1]Capability Requirements'!I370,"")</f>
        <v/>
      </c>
      <c r="J370" t="str">
        <f>IF('[1]Capability Requirements'!J370&lt;&gt;"",'[1]Capability Requirements'!J370,"")</f>
        <v>C</v>
      </c>
      <c r="K370" t="str">
        <f>IF('[1]Capability Requirements'!K370&lt;&gt;"",'[1]Capability Requirements'!K370,"")</f>
        <v>Phase 1</v>
      </c>
      <c r="L370" t="str">
        <f>IF('[1]Capability Requirements'!L370&lt;&gt;"",'[1]Capability Requirements'!L370,"")</f>
        <v>Out Of Scope</v>
      </c>
      <c r="M370" t="str">
        <f>IF('[1]Capability Requirements'!M370&lt;&gt;"",'[1]Capability Requirements'!M370,"")</f>
        <v>Other workaround</v>
      </c>
      <c r="N370" s="12" t="str">
        <f>IF('[1]Capability Requirements'!N370&lt;&gt;"",'[1]Capability Requirements'!N370,"")</f>
        <v>Buddy functionality not in scope</v>
      </c>
      <c r="O370" t="str">
        <f>IF('[1]Capability Requirements'!P370&lt;&gt;"",'[1]Capability Requirements'!P370,"")</f>
        <v>Not Gap</v>
      </c>
      <c r="P370" s="12" t="str">
        <f>'[1]Capability Requirements'!Q370</f>
        <v>30/10 WME : Update HCM People Taxonomy = Level 1, 3.0 Talent Acquisition / Level 2, 3.2 Onboarding</v>
      </c>
      <c r="Q370" s="91" t="str" cm="1">
        <f t="array" ref="Q370">IF(SUMPRODUCT(--ISNUMBER(SEARCH(";" &amp; C370 &amp; ";", ";" &amp; 'User Stories'!$F$2:$F$507 &amp; ";"))) &gt; 0, "Y", "N")</f>
        <v>N</v>
      </c>
      <c r="R370" s="11"/>
    </row>
    <row r="371" spans="1:18" ht="32" hidden="1" x14ac:dyDescent="0.2">
      <c r="A371" s="12">
        <f>'[1]Capability Requirements'!A371</f>
        <v>0</v>
      </c>
      <c r="B371" s="12" t="str">
        <f>'[1]Capability Requirements'!B371</f>
        <v>RFT</v>
      </c>
      <c r="C371" t="str">
        <f>IF('[1]Capability Requirements'!C371&lt;&gt;"",'[1]Capability Requirements'!C371,"")</f>
        <v>C.78</v>
      </c>
      <c r="D371" s="12" t="str">
        <f>IF('[1]Capability Requirements'!D371&lt;&gt;"",'[1]Capability Requirements'!D371,"")</f>
        <v>Ability for system to build in probation workplan and an annual performance workplan</v>
      </c>
      <c r="E371" t="str">
        <f>IF('[1]Capability Requirements'!E371&lt;&gt;"",'[1]Capability Requirements'!E371,"")</f>
        <v>People</v>
      </c>
      <c r="F371" t="str">
        <f>IF('[1]Capability Requirements'!F371&lt;&gt;"",'[1]Capability Requirements'!F371,"")</f>
        <v>2.0 Onboarding</v>
      </c>
      <c r="G371" t="str">
        <f>IF('[1]Capability Requirements'!G371&lt;&gt;"",'[1]Capability Requirements'!G371,"")</f>
        <v/>
      </c>
      <c r="H371" t="str">
        <f>IF('[1]Capability Requirements'!H371&lt;&gt;"",'[1]Capability Requirements'!H371,"")</f>
        <v/>
      </c>
      <c r="I371" t="str">
        <f>IF('[1]Capability Requirements'!I371&lt;&gt;"",'[1]Capability Requirements'!I371,"")</f>
        <v/>
      </c>
      <c r="J371" t="str">
        <f>IF('[1]Capability Requirements'!J371&lt;&gt;"",'[1]Capability Requirements'!J371,"")</f>
        <v>S</v>
      </c>
      <c r="K371" t="str">
        <f>IF('[1]Capability Requirements'!K371&lt;&gt;"",'[1]Capability Requirements'!K371,"")</f>
        <v>Phase 2</v>
      </c>
      <c r="L371" t="str">
        <f>IF('[1]Capability Requirements'!L371&lt;&gt;"",'[1]Capability Requirements'!L371,"")</f>
        <v>Yes</v>
      </c>
      <c r="M371" t="str">
        <f>IF('[1]Capability Requirements'!M371&lt;&gt;"",'[1]Capability Requirements'!M371,"")</f>
        <v>Configuration</v>
      </c>
      <c r="N371" s="12" t="str">
        <f>IF('[1]Capability Requirements'!N371&lt;&gt;"",'[1]Capability Requirements'!N371,"")</f>
        <v>This is part of Talent module in Phase 2</v>
      </c>
      <c r="O371" t="str">
        <f>IF('[1]Capability Requirements'!P371&lt;&gt;"",'[1]Capability Requirements'!P371,"")</f>
        <v>Future Phase Requirement</v>
      </c>
      <c r="P371" s="12" t="str">
        <f>'[1]Capability Requirements'!Q371</f>
        <v>30/10 WME : Update HCM People Taxonomy = Level 1, 3.0 Talent Acquisition / Level 2, 3.2 Onboarding</v>
      </c>
      <c r="Q371" s="91" t="str" cm="1">
        <f t="array" ref="Q371">IF(SUMPRODUCT(--ISNUMBER(SEARCH(";" &amp; C371 &amp; ";", ";" &amp; 'User Stories'!$F$2:$F$507 &amp; ";"))) &gt; 0, "Y", "N")</f>
        <v>N</v>
      </c>
      <c r="R371" s="11"/>
    </row>
    <row r="372" spans="1:18" ht="32" hidden="1" x14ac:dyDescent="0.2">
      <c r="A372" s="12">
        <f>'[1]Capability Requirements'!A372</f>
        <v>0</v>
      </c>
      <c r="B372" s="12" t="str">
        <f>'[1]Capability Requirements'!B372</f>
        <v>RFT</v>
      </c>
      <c r="C372" t="str">
        <f>IF('[1]Capability Requirements'!C372&lt;&gt;"",'[1]Capability Requirements'!C372,"")</f>
        <v>C.79</v>
      </c>
      <c r="D372" s="12" t="str">
        <f>IF('[1]Capability Requirements'!D372&lt;&gt;"",'[1]Capability Requirements'!D372,"")</f>
        <v>Ability for system to send automated prompts/notifications for training related to specific areas/roles (e.g. faculty specific, technical lab inductions)</v>
      </c>
      <c r="E372" t="str">
        <f>IF('[1]Capability Requirements'!E372&lt;&gt;"",'[1]Capability Requirements'!E372,"")</f>
        <v>People</v>
      </c>
      <c r="F372" t="str">
        <f>IF('[1]Capability Requirements'!F372&lt;&gt;"",'[1]Capability Requirements'!F372,"")</f>
        <v>2.0 Onboarding</v>
      </c>
      <c r="G372" t="str">
        <f>IF('[1]Capability Requirements'!G372&lt;&gt;"",'[1]Capability Requirements'!G372,"")</f>
        <v/>
      </c>
      <c r="H372" t="str">
        <f>IF('[1]Capability Requirements'!H372&lt;&gt;"",'[1]Capability Requirements'!H372,"")</f>
        <v/>
      </c>
      <c r="I372" t="str">
        <f>IF('[1]Capability Requirements'!I372&lt;&gt;"",'[1]Capability Requirements'!I372,"")</f>
        <v/>
      </c>
      <c r="J372" t="str">
        <f>IF('[1]Capability Requirements'!J372&lt;&gt;"",'[1]Capability Requirements'!J372,"")</f>
        <v>M</v>
      </c>
      <c r="K372" t="str">
        <f>IF('[1]Capability Requirements'!K372&lt;&gt;"",'[1]Capability Requirements'!K372,"")</f>
        <v>Phase 2</v>
      </c>
      <c r="L372" t="str">
        <f>IF('[1]Capability Requirements'!L372&lt;&gt;"",'[1]Capability Requirements'!L372,"")</f>
        <v>Yes</v>
      </c>
      <c r="M372" t="str">
        <f>IF('[1]Capability Requirements'!M372&lt;&gt;"",'[1]Capability Requirements'!M372,"")</f>
        <v>Configuration</v>
      </c>
      <c r="N372" s="12" t="str">
        <f>IF('[1]Capability Requirements'!N372&lt;&gt;"",'[1]Capability Requirements'!N372,"")</f>
        <v xml:space="preserve">Phase2 design </v>
      </c>
      <c r="O372" t="str">
        <f>IF('[1]Capability Requirements'!P372&lt;&gt;"",'[1]Capability Requirements'!P372,"")</f>
        <v>Future Phase Requirement</v>
      </c>
      <c r="P372" s="12" t="str">
        <f>'[1]Capability Requirements'!Q372</f>
        <v>30/10 WME : Update HCM People Taxonomy = Level 1, 3.0 Talent Acquisition / Level 2, 3.2 Onboarding</v>
      </c>
      <c r="Q372" s="91" t="str" cm="1">
        <f t="array" ref="Q372">IF(SUMPRODUCT(--ISNUMBER(SEARCH(";" &amp; C372 &amp; ";", ";" &amp; 'User Stories'!$F$2:$F$507 &amp; ";"))) &gt; 0, "Y", "N")</f>
        <v>N</v>
      </c>
      <c r="R372" s="11"/>
    </row>
    <row r="373" spans="1:18" ht="32" hidden="1" x14ac:dyDescent="0.2">
      <c r="A373" s="12">
        <f>'[1]Capability Requirements'!A373</f>
        <v>0</v>
      </c>
      <c r="B373" s="12" t="str">
        <f>'[1]Capability Requirements'!B373</f>
        <v>RFT</v>
      </c>
      <c r="C373" t="str">
        <f>IF('[1]Capability Requirements'!C373&lt;&gt;"",'[1]Capability Requirements'!C373,"")</f>
        <v>C.81</v>
      </c>
      <c r="D373" s="12" t="str">
        <f>IF('[1]Capability Requirements'!D373&lt;&gt;"",'[1]Capability Requirements'!D373,"")</f>
        <v>Ability for system to have a dashboard that shows training employee needs to complete (showing due dates)</v>
      </c>
      <c r="E373" t="str">
        <f>IF('[1]Capability Requirements'!E373&lt;&gt;"",'[1]Capability Requirements'!E373,"")</f>
        <v>People</v>
      </c>
      <c r="F373" t="str">
        <f>IF('[1]Capability Requirements'!F373&lt;&gt;"",'[1]Capability Requirements'!F373,"")</f>
        <v>2.0 Onboarding</v>
      </c>
      <c r="G373" t="str">
        <f>IF('[1]Capability Requirements'!G373&lt;&gt;"",'[1]Capability Requirements'!G373,"")</f>
        <v/>
      </c>
      <c r="H373" t="str">
        <f>IF('[1]Capability Requirements'!H373&lt;&gt;"",'[1]Capability Requirements'!H373,"")</f>
        <v/>
      </c>
      <c r="I373" t="str">
        <f>IF('[1]Capability Requirements'!I373&lt;&gt;"",'[1]Capability Requirements'!I373,"")</f>
        <v/>
      </c>
      <c r="J373" t="str">
        <f>IF('[1]Capability Requirements'!J373&lt;&gt;"",'[1]Capability Requirements'!J373,"")</f>
        <v>M</v>
      </c>
      <c r="K373" t="str">
        <f>IF('[1]Capability Requirements'!K373&lt;&gt;"",'[1]Capability Requirements'!K373,"")</f>
        <v>Phase 1</v>
      </c>
      <c r="L373" t="str">
        <f>IF('[1]Capability Requirements'!L373&lt;&gt;"",'[1]Capability Requirements'!L373,"")</f>
        <v>Yes</v>
      </c>
      <c r="M373" t="str">
        <f>IF('[1]Capability Requirements'!M373&lt;&gt;"",'[1]Capability Requirements'!M373,"")</f>
        <v>Configuration</v>
      </c>
      <c r="N373" s="12" t="str">
        <f>IF('[1]Capability Requirements'!N373&lt;&gt;"",'[1]Capability Requirements'!N373,"")</f>
        <v>For Phase1 links will be embedded to Neo Learning, when learning in imlemented then WD will link learnings</v>
      </c>
      <c r="O373" t="str">
        <f>IF('[1]Capability Requirements'!P373&lt;&gt;"",'[1]Capability Requirements'!P373,"")</f>
        <v>Not Gap</v>
      </c>
      <c r="P373" s="12" t="str">
        <f>'[1]Capability Requirements'!Q373</f>
        <v>30/10 WME : Update HCM People Taxonomy = Level 1, 3.0 Talent Acquisition / Level 2, 3.2 Onboarding</v>
      </c>
      <c r="Q373" s="91" t="str" cm="1">
        <f t="array" ref="Q373">IF(SUMPRODUCT(--ISNUMBER(SEARCH(";" &amp; C373 &amp; ";", ";" &amp; 'User Stories'!$F$2:$F$507 &amp; ";"))) &gt; 0, "Y", "N")</f>
        <v>N</v>
      </c>
      <c r="R373" s="11"/>
    </row>
    <row r="374" spans="1:18" ht="32" hidden="1" x14ac:dyDescent="0.2">
      <c r="A374" s="12">
        <f>'[1]Capability Requirements'!A374</f>
        <v>0</v>
      </c>
      <c r="B374" s="12" t="str">
        <f>'[1]Capability Requirements'!B374</f>
        <v>RFT</v>
      </c>
      <c r="C374" t="str">
        <f>IF('[1]Capability Requirements'!C374&lt;&gt;"",'[1]Capability Requirements'!C374,"")</f>
        <v>C.82</v>
      </c>
      <c r="D374" s="12" t="str">
        <f>IF('[1]Capability Requirements'!D374&lt;&gt;"",'[1]Capability Requirements'!D374,"")</f>
        <v>Ability for onboarding solution to integrate across platforms with IT Payroll as required </v>
      </c>
      <c r="E374" t="str">
        <f>IF('[1]Capability Requirements'!E374&lt;&gt;"",'[1]Capability Requirements'!E374,"")</f>
        <v>People</v>
      </c>
      <c r="F374" t="str">
        <f>IF('[1]Capability Requirements'!F374&lt;&gt;"",'[1]Capability Requirements'!F374,"")</f>
        <v>2.0 Onboarding</v>
      </c>
      <c r="G374" t="str">
        <f>IF('[1]Capability Requirements'!G374&lt;&gt;"",'[1]Capability Requirements'!G374,"")</f>
        <v/>
      </c>
      <c r="H374" t="str">
        <f>IF('[1]Capability Requirements'!H374&lt;&gt;"",'[1]Capability Requirements'!H374,"")</f>
        <v/>
      </c>
      <c r="I374" t="str">
        <f>IF('[1]Capability Requirements'!I374&lt;&gt;"",'[1]Capability Requirements'!I374,"")</f>
        <v/>
      </c>
      <c r="J374" t="str">
        <f>IF('[1]Capability Requirements'!J374&lt;&gt;"",'[1]Capability Requirements'!J374,"")</f>
        <v>S</v>
      </c>
      <c r="K374" t="str">
        <f>IF('[1]Capability Requirements'!K374&lt;&gt;"",'[1]Capability Requirements'!K374,"")</f>
        <v>Phase 1</v>
      </c>
      <c r="L374" t="str">
        <f>IF('[1]Capability Requirements'!L374&lt;&gt;"",'[1]Capability Requirements'!L374,"")</f>
        <v>Yes</v>
      </c>
      <c r="M374" t="str">
        <f>IF('[1]Capability Requirements'!M374&lt;&gt;"",'[1]Capability Requirements'!M374,"")</f>
        <v>Configuration</v>
      </c>
      <c r="N374" s="12" t="str">
        <f>IF('[1]Capability Requirements'!N374&lt;&gt;"",'[1]Capability Requirements'!N374,"")</f>
        <v>Integration design</v>
      </c>
      <c r="O374" t="str">
        <f>IF('[1]Capability Requirements'!P374&lt;&gt;"",'[1]Capability Requirements'!P374,"")</f>
        <v>Not Gap</v>
      </c>
      <c r="P374" s="12" t="str">
        <f>'[1]Capability Requirements'!Q374</f>
        <v>30/10 WME : Update HCM People Taxonomy = Level 1, 3.0 Talent Acquisition / Level 2, 3.2 Onboarding</v>
      </c>
      <c r="Q374" s="91" t="str" cm="1">
        <f t="array" ref="Q374">IF(SUMPRODUCT(--ISNUMBER(SEARCH(";" &amp; C374 &amp; ";", ";" &amp; 'User Stories'!$F$2:$F$507 &amp; ";"))) &gt; 0, "Y", "N")</f>
        <v>N</v>
      </c>
      <c r="R374" s="11"/>
    </row>
    <row r="375" spans="1:18" ht="32" hidden="1" x14ac:dyDescent="0.2">
      <c r="A375" s="12">
        <f>'[1]Capability Requirements'!A375</f>
        <v>0</v>
      </c>
      <c r="B375" s="12" t="str">
        <f>'[1]Capability Requirements'!B375</f>
        <v>RFT</v>
      </c>
      <c r="C375" t="str">
        <f>IF('[1]Capability Requirements'!C375&lt;&gt;"",'[1]Capability Requirements'!C375,"")</f>
        <v>C.83</v>
      </c>
      <c r="D375" s="12" t="str">
        <f>IF('[1]Capability Requirements'!D375&lt;&gt;"",'[1]Capability Requirements'!D375,"")</f>
        <v>Ability for system to integrate with Payroll, IT and broader ERP modules</v>
      </c>
      <c r="E375" t="str">
        <f>IF('[1]Capability Requirements'!E375&lt;&gt;"",'[1]Capability Requirements'!E375,"")</f>
        <v>People</v>
      </c>
      <c r="F375" t="str">
        <f>IF('[1]Capability Requirements'!F375&lt;&gt;"",'[1]Capability Requirements'!F375,"")</f>
        <v>2.0 Onboarding</v>
      </c>
      <c r="G375" t="str">
        <f>IF('[1]Capability Requirements'!G375&lt;&gt;"",'[1]Capability Requirements'!G375,"")</f>
        <v/>
      </c>
      <c r="H375" t="str">
        <f>IF('[1]Capability Requirements'!H375&lt;&gt;"",'[1]Capability Requirements'!H375,"")</f>
        <v/>
      </c>
      <c r="I375" t="str">
        <f>IF('[1]Capability Requirements'!I375&lt;&gt;"",'[1]Capability Requirements'!I375,"")</f>
        <v/>
      </c>
      <c r="J375" t="str">
        <f>IF('[1]Capability Requirements'!J375&lt;&gt;"",'[1]Capability Requirements'!J375,"")</f>
        <v>M</v>
      </c>
      <c r="K375" t="str">
        <f>IF('[1]Capability Requirements'!K375&lt;&gt;"",'[1]Capability Requirements'!K375,"")</f>
        <v>Phase 1</v>
      </c>
      <c r="L375" t="str">
        <f>IF('[1]Capability Requirements'!L375&lt;&gt;"",'[1]Capability Requirements'!L375,"")</f>
        <v>Yes</v>
      </c>
      <c r="M375" t="str">
        <f>IF('[1]Capability Requirements'!M375&lt;&gt;"",'[1]Capability Requirements'!M375,"")</f>
        <v>Configuration</v>
      </c>
      <c r="N375" s="12" t="str">
        <f>IF('[1]Capability Requirements'!N375&lt;&gt;"",'[1]Capability Requirements'!N375,"")</f>
        <v>Integration design</v>
      </c>
      <c r="O375" t="str">
        <f>IF('[1]Capability Requirements'!P375&lt;&gt;"",'[1]Capability Requirements'!P375,"")</f>
        <v>Not Gap</v>
      </c>
      <c r="P375" s="12" t="str">
        <f>'[1]Capability Requirements'!Q375</f>
        <v>30/10 WME : Update HCM People Taxonomy = Level 1, 3.0 Talent Acquisition / Level 2, 3.2 Onboarding</v>
      </c>
      <c r="Q375" s="91" t="str" cm="1">
        <f t="array" ref="Q375">IF(SUMPRODUCT(--ISNUMBER(SEARCH(";" &amp; C375 &amp; ";", ";" &amp; 'User Stories'!$F$2:$F$507 &amp; ";"))) &gt; 0, "Y", "N")</f>
        <v>N</v>
      </c>
      <c r="R375" s="11"/>
    </row>
    <row r="376" spans="1:18" ht="32" hidden="1" x14ac:dyDescent="0.2">
      <c r="A376" s="12">
        <f>'[1]Capability Requirements'!A376</f>
        <v>0</v>
      </c>
      <c r="B376" s="12" t="str">
        <f>'[1]Capability Requirements'!B376</f>
        <v>RFT</v>
      </c>
      <c r="C376" t="str">
        <f>IF('[1]Capability Requirements'!C376&lt;&gt;"",'[1]Capability Requirements'!C376,"")</f>
        <v>C.84</v>
      </c>
      <c r="D376" s="12" t="str">
        <f>IF('[1]Capability Requirements'!D376&lt;&gt;"",'[1]Capability Requirements'!D376,"")</f>
        <v>Ability to integrate across platform and designated solutions ( e.g ESM) to deliver an integrated employee experience driven by position / role profile </v>
      </c>
      <c r="E376" t="str">
        <f>IF('[1]Capability Requirements'!E376&lt;&gt;"",'[1]Capability Requirements'!E376,"")</f>
        <v>People</v>
      </c>
      <c r="F376" t="str">
        <f>IF('[1]Capability Requirements'!F376&lt;&gt;"",'[1]Capability Requirements'!F376,"")</f>
        <v>2.0 Onboarding</v>
      </c>
      <c r="G376" t="str">
        <f>IF('[1]Capability Requirements'!G376&lt;&gt;"",'[1]Capability Requirements'!G376,"")</f>
        <v/>
      </c>
      <c r="H376" t="str">
        <f>IF('[1]Capability Requirements'!H376&lt;&gt;"",'[1]Capability Requirements'!H376,"")</f>
        <v/>
      </c>
      <c r="I376" t="str">
        <f>IF('[1]Capability Requirements'!I376&lt;&gt;"",'[1]Capability Requirements'!I376,"")</f>
        <v/>
      </c>
      <c r="J376" t="str">
        <f>IF('[1]Capability Requirements'!J376&lt;&gt;"",'[1]Capability Requirements'!J376,"")</f>
        <v>S</v>
      </c>
      <c r="K376" t="str">
        <f>IF('[1]Capability Requirements'!K376&lt;&gt;"",'[1]Capability Requirements'!K376,"")</f>
        <v>Phase 1</v>
      </c>
      <c r="L376" t="str">
        <f>IF('[1]Capability Requirements'!L376&lt;&gt;"",'[1]Capability Requirements'!L376,"")</f>
        <v>Yes</v>
      </c>
      <c r="M376" t="str">
        <f>IF('[1]Capability Requirements'!M376&lt;&gt;"",'[1]Capability Requirements'!M376,"")</f>
        <v>Configuration</v>
      </c>
      <c r="N376" s="12" t="str">
        <f>IF('[1]Capability Requirements'!N376&lt;&gt;"",'[1]Capability Requirements'!N376,"")</f>
        <v>Integration design</v>
      </c>
      <c r="O376" t="str">
        <f>IF('[1]Capability Requirements'!P376&lt;&gt;"",'[1]Capability Requirements'!P376,"")</f>
        <v>Not Gap</v>
      </c>
      <c r="P376" s="12" t="str">
        <f>'[1]Capability Requirements'!Q376</f>
        <v>30/10 WME : Update HCM People Taxonomy = Level 1, 3.0 Talent Acquisition / Level 2, 3.2 Onboarding</v>
      </c>
      <c r="Q376" s="91" t="str" cm="1">
        <f t="array" ref="Q376">IF(SUMPRODUCT(--ISNUMBER(SEARCH(";" &amp; C376 &amp; ";", ";" &amp; 'User Stories'!$F$2:$F$507 &amp; ";"))) &gt; 0, "Y", "N")</f>
        <v>N</v>
      </c>
      <c r="R376" s="11"/>
    </row>
    <row r="377" spans="1:18" ht="32" hidden="1" x14ac:dyDescent="0.2">
      <c r="A377" s="12">
        <f>'[1]Capability Requirements'!A377</f>
        <v>0</v>
      </c>
      <c r="B377" s="12" t="str">
        <f>'[1]Capability Requirements'!B377</f>
        <v>RFT</v>
      </c>
      <c r="C377" t="str">
        <f>IF('[1]Capability Requirements'!C377&lt;&gt;"",'[1]Capability Requirements'!C377,"")</f>
        <v>C.183</v>
      </c>
      <c r="D377" s="12" t="str">
        <f>IF('[1]Capability Requirements'!D377&lt;&gt;"",'[1]Capability Requirements'!D377,"")</f>
        <v>Ability to seek feedback from staff regarding recruitment and onboarding processes​</v>
      </c>
      <c r="E377" t="str">
        <f>IF('[1]Capability Requirements'!E377&lt;&gt;"",'[1]Capability Requirements'!E377,"")</f>
        <v>People</v>
      </c>
      <c r="F377" t="str">
        <f>IF('[1]Capability Requirements'!F377&lt;&gt;"",'[1]Capability Requirements'!F377,"")</f>
        <v>2.0 Onboarding</v>
      </c>
      <c r="G377" t="str">
        <f>IF('[1]Capability Requirements'!G377&lt;&gt;"",'[1]Capability Requirements'!G377,"")</f>
        <v/>
      </c>
      <c r="H377" t="str">
        <f>IF('[1]Capability Requirements'!H377&lt;&gt;"",'[1]Capability Requirements'!H377,"")</f>
        <v/>
      </c>
      <c r="I377" t="str">
        <f>IF('[1]Capability Requirements'!I377&lt;&gt;"",'[1]Capability Requirements'!I377,"")</f>
        <v/>
      </c>
      <c r="J377" t="str">
        <f>IF('[1]Capability Requirements'!J377&lt;&gt;"",'[1]Capability Requirements'!J377,"")</f>
        <v>C</v>
      </c>
      <c r="K377" t="str">
        <f>IF('[1]Capability Requirements'!K377&lt;&gt;"",'[1]Capability Requirements'!K377,"")</f>
        <v>Phase 1</v>
      </c>
      <c r="L377" t="str">
        <f>IF('[1]Capability Requirements'!L377&lt;&gt;"",'[1]Capability Requirements'!L377,"")</f>
        <v>Out Of Scope</v>
      </c>
      <c r="M377" t="str">
        <f>IF('[1]Capability Requirements'!M377&lt;&gt;"",'[1]Capability Requirements'!M377,"")</f>
        <v>Other workaround</v>
      </c>
      <c r="N377" s="12" t="str">
        <f>IF('[1]Capability Requirements'!N377&lt;&gt;"",'[1]Capability Requirements'!N377,"")</f>
        <v>Surveys not in scope for project, questionnaire can be used if required</v>
      </c>
      <c r="O377" t="str">
        <f>IF('[1]Capability Requirements'!P377&lt;&gt;"",'[1]Capability Requirements'!P377,"")</f>
        <v>Not Gap</v>
      </c>
      <c r="P377" s="12" t="str">
        <f>'[1]Capability Requirements'!Q377</f>
        <v>30/10 WME : Update HCM People Taxonomy = Level 1, 3.0 Talent Acquisition / Level 2, 3.2 Onboarding</v>
      </c>
      <c r="Q377" s="91" t="str" cm="1">
        <f t="array" ref="Q377">IF(SUMPRODUCT(--ISNUMBER(SEARCH(";" &amp; C377 &amp; ";", ";" &amp; 'User Stories'!$F$2:$F$507 &amp; ";"))) &gt; 0, "Y", "N")</f>
        <v>N</v>
      </c>
      <c r="R377" s="11"/>
    </row>
    <row r="378" spans="1:18" ht="32" hidden="1" x14ac:dyDescent="0.2">
      <c r="A378" s="12">
        <f>'[1]Capability Requirements'!A378</f>
        <v>0</v>
      </c>
      <c r="B378" s="12" t="str">
        <f>'[1]Capability Requirements'!B378</f>
        <v>RFT</v>
      </c>
      <c r="C378" t="str">
        <f>IF('[1]Capability Requirements'!C378&lt;&gt;"",'[1]Capability Requirements'!C378,"")</f>
        <v>C.184</v>
      </c>
      <c r="D378" s="12" t="str">
        <f>IF('[1]Capability Requirements'!D378&lt;&gt;"",'[1]Capability Requirements'!D378,"")</f>
        <v>Ability to enable a probation review reminder or alert to staff and people leader​</v>
      </c>
      <c r="E378" t="str">
        <f>IF('[1]Capability Requirements'!E378&lt;&gt;"",'[1]Capability Requirements'!E378,"")</f>
        <v>People</v>
      </c>
      <c r="F378" t="str">
        <f>IF('[1]Capability Requirements'!F378&lt;&gt;"",'[1]Capability Requirements'!F378,"")</f>
        <v>2.0 Onboarding</v>
      </c>
      <c r="G378" t="str">
        <f>IF('[1]Capability Requirements'!G378&lt;&gt;"",'[1]Capability Requirements'!G378,"")</f>
        <v/>
      </c>
      <c r="H378" t="str">
        <f>IF('[1]Capability Requirements'!H378&lt;&gt;"",'[1]Capability Requirements'!H378,"")</f>
        <v/>
      </c>
      <c r="I378" t="str">
        <f>IF('[1]Capability Requirements'!I378&lt;&gt;"",'[1]Capability Requirements'!I378,"")</f>
        <v/>
      </c>
      <c r="J378" t="str">
        <f>IF('[1]Capability Requirements'!J378&lt;&gt;"",'[1]Capability Requirements'!J378,"")</f>
        <v>S</v>
      </c>
      <c r="K378" t="str">
        <f>IF('[1]Capability Requirements'!K378&lt;&gt;"",'[1]Capability Requirements'!K378,"")</f>
        <v>Phase 1</v>
      </c>
      <c r="L378" t="str">
        <f>IF('[1]Capability Requirements'!L378&lt;&gt;"",'[1]Capability Requirements'!L378,"")</f>
        <v>Yes</v>
      </c>
      <c r="M378" t="str">
        <f>IF('[1]Capability Requirements'!M378&lt;&gt;"",'[1]Capability Requirements'!M378,"")</f>
        <v>Configuration</v>
      </c>
      <c r="N378" s="12" t="str">
        <f>IF('[1]Capability Requirements'!N378&lt;&gt;"",'[1]Capability Requirements'!N378,"")</f>
        <v xml:space="preserve">Review reminders and alerts are set up in the tenant. </v>
      </c>
      <c r="O378" t="str">
        <f>IF('[1]Capability Requirements'!P378&lt;&gt;"",'[1]Capability Requirements'!P378,"")</f>
        <v>Not Gap</v>
      </c>
      <c r="P378" s="12" t="str">
        <f>'[1]Capability Requirements'!Q378</f>
        <v>30/10 WME : Update HCM People Taxonomy = Level 1, 3.0 Talent Acquisition / Level 2, 3.2 Onboarding</v>
      </c>
      <c r="Q378" s="91" t="str" cm="1">
        <f t="array" ref="Q378">IF(SUMPRODUCT(--ISNUMBER(SEARCH(";" &amp; C378 &amp; ";", ";" &amp; 'User Stories'!$F$2:$F$507 &amp; ";"))) &gt; 0, "Y", "N")</f>
        <v>N</v>
      </c>
      <c r="R378" s="11"/>
    </row>
    <row r="379" spans="1:18" ht="32" hidden="1" x14ac:dyDescent="0.2">
      <c r="A379" s="12">
        <f>'[1]Capability Requirements'!A379</f>
        <v>0</v>
      </c>
      <c r="B379" s="12" t="str">
        <f>'[1]Capability Requirements'!B379</f>
        <v>RFT</v>
      </c>
      <c r="C379" t="str">
        <f>IF('[1]Capability Requirements'!C379&lt;&gt;"",'[1]Capability Requirements'!C379,"")</f>
        <v>C.85</v>
      </c>
      <c r="D379" s="12" t="str">
        <f>IF('[1]Capability Requirements'!D379&lt;&gt;"",'[1]Capability Requirements'!D379,"")</f>
        <v>Ability for the system to manage learning budget and program allocation to enable analysis, reporting and procurement compliance monitoring.</v>
      </c>
      <c r="E379" t="str">
        <f>IF('[1]Capability Requirements'!E379&lt;&gt;"",'[1]Capability Requirements'!E379,"")</f>
        <v>People</v>
      </c>
      <c r="F379" t="str">
        <f>IF('[1]Capability Requirements'!F379&lt;&gt;"",'[1]Capability Requirements'!F379,"")</f>
        <v>3.0 Learning</v>
      </c>
      <c r="G379" t="str">
        <f>IF('[1]Capability Requirements'!G379&lt;&gt;"",'[1]Capability Requirements'!G379,"")</f>
        <v/>
      </c>
      <c r="H379" t="str">
        <f>IF('[1]Capability Requirements'!H379&lt;&gt;"",'[1]Capability Requirements'!H379,"")</f>
        <v/>
      </c>
      <c r="I379" t="str">
        <f>IF('[1]Capability Requirements'!I379&lt;&gt;"",'[1]Capability Requirements'!I379,"")</f>
        <v/>
      </c>
      <c r="J379" t="str">
        <f>IF('[1]Capability Requirements'!J379&lt;&gt;"",'[1]Capability Requirements'!J379,"")</f>
        <v>S</v>
      </c>
      <c r="K379" t="str">
        <f>IF('[1]Capability Requirements'!K379&lt;&gt;"",'[1]Capability Requirements'!K379,"")</f>
        <v>Phase 1</v>
      </c>
      <c r="L379" t="str">
        <f>IF('[1]Capability Requirements'!L379&lt;&gt;"",'[1]Capability Requirements'!L379,"")</f>
        <v>Yes</v>
      </c>
      <c r="M379" t="str">
        <f>IF('[1]Capability Requirements'!M379&lt;&gt;"",'[1]Capability Requirements'!M379,"")</f>
        <v>Configuration</v>
      </c>
      <c r="N379" s="12" t="str">
        <f>IF('[1]Capability Requirements'!N379&lt;&gt;"",'[1]Capability Requirements'!N379,"")</f>
        <v>Needs configuration, reports</v>
      </c>
      <c r="O379" t="str">
        <f>IF('[1]Capability Requirements'!P379&lt;&gt;"",'[1]Capability Requirements'!P379,"")</f>
        <v>Not Gap</v>
      </c>
      <c r="P379" s="12" t="str">
        <f>'[1]Capability Requirements'!Q379</f>
        <v>30/10 WME : Updated HCM People Taxonomy = Level 1, 4.0 Talent Management, Level 2, 4.6 Learning &amp; Development</v>
      </c>
      <c r="Q379" s="91" t="str" cm="1">
        <f t="array" ref="Q379">IF(SUMPRODUCT(--ISNUMBER(SEARCH(";" &amp; C379 &amp; ";", ";" &amp; 'User Stories'!$F$2:$F$507 &amp; ";"))) &gt; 0, "Y", "N")</f>
        <v>N</v>
      </c>
      <c r="R379" s="11"/>
    </row>
    <row r="380" spans="1:18" ht="32" hidden="1" x14ac:dyDescent="0.2">
      <c r="A380" s="12">
        <f>'[1]Capability Requirements'!A380</f>
        <v>0</v>
      </c>
      <c r="B380" s="12" t="str">
        <f>'[1]Capability Requirements'!B380</f>
        <v>RFT</v>
      </c>
      <c r="C380" t="str">
        <f>IF('[1]Capability Requirements'!C380&lt;&gt;"",'[1]Capability Requirements'!C380,"")</f>
        <v>C.86</v>
      </c>
      <c r="D380" s="12" t="str">
        <f>IF('[1]Capability Requirements'!D380&lt;&gt;"",'[1]Capability Requirements'!D380,"")</f>
        <v>Ability to configure management reporting to enable visbility of participation rates and  feedback​</v>
      </c>
      <c r="E380" t="str">
        <f>IF('[1]Capability Requirements'!E380&lt;&gt;"",'[1]Capability Requirements'!E380,"")</f>
        <v>People</v>
      </c>
      <c r="F380" t="str">
        <f>IF('[1]Capability Requirements'!F380&lt;&gt;"",'[1]Capability Requirements'!F380,"")</f>
        <v>3.0 Learning</v>
      </c>
      <c r="G380" t="str">
        <f>IF('[1]Capability Requirements'!G380&lt;&gt;"",'[1]Capability Requirements'!G380,"")</f>
        <v/>
      </c>
      <c r="H380" t="str">
        <f>IF('[1]Capability Requirements'!H380&lt;&gt;"",'[1]Capability Requirements'!H380,"")</f>
        <v/>
      </c>
      <c r="I380" t="str">
        <f>IF('[1]Capability Requirements'!I380&lt;&gt;"",'[1]Capability Requirements'!I380,"")</f>
        <v/>
      </c>
      <c r="J380" t="str">
        <f>IF('[1]Capability Requirements'!J380&lt;&gt;"",'[1]Capability Requirements'!J380,"")</f>
        <v>M</v>
      </c>
      <c r="K380" t="str">
        <f>IF('[1]Capability Requirements'!K380&lt;&gt;"",'[1]Capability Requirements'!K380,"")</f>
        <v>Phase 2</v>
      </c>
      <c r="L380" t="str">
        <f>IF('[1]Capability Requirements'!L380&lt;&gt;"",'[1]Capability Requirements'!L380,"")</f>
        <v>Yes</v>
      </c>
      <c r="M380" t="str">
        <f>IF('[1]Capability Requirements'!M380&lt;&gt;"",'[1]Capability Requirements'!M380,"")</f>
        <v>Configuration</v>
      </c>
      <c r="N380" s="12" t="str">
        <f>IF('[1]Capability Requirements'!N380&lt;&gt;"",'[1]Capability Requirements'!N380,"")</f>
        <v>Reports will need to be run ad-hoc or scheduled</v>
      </c>
      <c r="O380" t="str">
        <f>IF('[1]Capability Requirements'!P380&lt;&gt;"",'[1]Capability Requirements'!P380,"")</f>
        <v>Future Phase Requirement</v>
      </c>
      <c r="P380" s="12" t="str">
        <f>'[1]Capability Requirements'!Q380</f>
        <v>30/10 WME : Updated HCM People Taxonomy = Level 1, 4.0 Talent Management, Level 2, 4.6 Learning &amp; Development</v>
      </c>
      <c r="Q380" s="91" t="str" cm="1">
        <f t="array" ref="Q380">IF(SUMPRODUCT(--ISNUMBER(SEARCH(";" &amp; C380 &amp; ";", ";" &amp; 'User Stories'!$F$2:$F$507 &amp; ";"))) &gt; 0, "Y", "N")</f>
        <v>N</v>
      </c>
      <c r="R380" s="11"/>
    </row>
    <row r="381" spans="1:18" ht="32" hidden="1" x14ac:dyDescent="0.2">
      <c r="A381" s="12">
        <f>'[1]Capability Requirements'!A381</f>
        <v>0</v>
      </c>
      <c r="B381" s="12" t="str">
        <f>'[1]Capability Requirements'!B381</f>
        <v>RFT</v>
      </c>
      <c r="C381" t="str">
        <f>IF('[1]Capability Requirements'!C381&lt;&gt;"",'[1]Capability Requirements'!C381,"")</f>
        <v>C.87</v>
      </c>
      <c r="D381" s="12" t="str">
        <f>IF('[1]Capability Requirements'!D381&lt;&gt;"",'[1]Capability Requirements'!D381,"")</f>
        <v>Ability to send automatic reminders for compliance training​</v>
      </c>
      <c r="E381" t="str">
        <f>IF('[1]Capability Requirements'!E381&lt;&gt;"",'[1]Capability Requirements'!E381,"")</f>
        <v>People</v>
      </c>
      <c r="F381" t="str">
        <f>IF('[1]Capability Requirements'!F381&lt;&gt;"",'[1]Capability Requirements'!F381,"")</f>
        <v>3.0 Learning</v>
      </c>
      <c r="G381" t="str">
        <f>IF('[1]Capability Requirements'!G381&lt;&gt;"",'[1]Capability Requirements'!G381,"")</f>
        <v/>
      </c>
      <c r="H381" t="str">
        <f>IF('[1]Capability Requirements'!H381&lt;&gt;"",'[1]Capability Requirements'!H381,"")</f>
        <v/>
      </c>
      <c r="I381" t="str">
        <f>IF('[1]Capability Requirements'!I381&lt;&gt;"",'[1]Capability Requirements'!I381,"")</f>
        <v/>
      </c>
      <c r="J381" t="str">
        <f>IF('[1]Capability Requirements'!J381&lt;&gt;"",'[1]Capability Requirements'!J381,"")</f>
        <v>M</v>
      </c>
      <c r="K381" t="str">
        <f>IF('[1]Capability Requirements'!K381&lt;&gt;"",'[1]Capability Requirements'!K381,"")</f>
        <v>Phase 2</v>
      </c>
      <c r="L381" t="str">
        <f>IF('[1]Capability Requirements'!L381&lt;&gt;"",'[1]Capability Requirements'!L381,"")</f>
        <v>Yes</v>
      </c>
      <c r="M381" t="str">
        <f>IF('[1]Capability Requirements'!M381&lt;&gt;"",'[1]Capability Requirements'!M381,"")</f>
        <v>Configuration</v>
      </c>
      <c r="N381" s="12" t="str">
        <f>IF('[1]Capability Requirements'!N381&lt;&gt;"",'[1]Capability Requirements'!N381,"")</f>
        <v/>
      </c>
      <c r="O381" t="str">
        <f>IF('[1]Capability Requirements'!P381&lt;&gt;"",'[1]Capability Requirements'!P381,"")</f>
        <v>Future Phase Requirement</v>
      </c>
      <c r="P381" s="12" t="str">
        <f>'[1]Capability Requirements'!Q381</f>
        <v>30/10 WME : Updated HCM People Taxonomy = Level 1, 4.0 Talent Management, Level 2, 4.6 Learning &amp; Development</v>
      </c>
      <c r="Q381" s="91" t="str" cm="1">
        <f t="array" ref="Q381">IF(SUMPRODUCT(--ISNUMBER(SEARCH(";" &amp; C381 &amp; ";", ";" &amp; 'User Stories'!$F$2:$F$507 &amp; ";"))) &gt; 0, "Y", "N")</f>
        <v>N</v>
      </c>
      <c r="R381" s="11"/>
    </row>
    <row r="382" spans="1:18" ht="32" hidden="1" x14ac:dyDescent="0.2">
      <c r="A382" s="12">
        <f>'[1]Capability Requirements'!A382</f>
        <v>0</v>
      </c>
      <c r="B382" s="12" t="str">
        <f>'[1]Capability Requirements'!B382</f>
        <v>RFT</v>
      </c>
      <c r="C382" t="str">
        <f>IF('[1]Capability Requirements'!C382&lt;&gt;"",'[1]Capability Requirements'!C382,"")</f>
        <v>C.88</v>
      </c>
      <c r="D382" s="12" t="str">
        <f>IF('[1]Capability Requirements'!D382&lt;&gt;"",'[1]Capability Requirements'!D382,"")</f>
        <v>Ability to integrate LMS with other tools, systems and applications​</v>
      </c>
      <c r="E382" t="str">
        <f>IF('[1]Capability Requirements'!E382&lt;&gt;"",'[1]Capability Requirements'!E382,"")</f>
        <v>People</v>
      </c>
      <c r="F382" t="str">
        <f>IF('[1]Capability Requirements'!F382&lt;&gt;"",'[1]Capability Requirements'!F382,"")</f>
        <v>3.0 Learning</v>
      </c>
      <c r="G382" t="str">
        <f>IF('[1]Capability Requirements'!G382&lt;&gt;"",'[1]Capability Requirements'!G382,"")</f>
        <v/>
      </c>
      <c r="H382" t="str">
        <f>IF('[1]Capability Requirements'!H382&lt;&gt;"",'[1]Capability Requirements'!H382,"")</f>
        <v/>
      </c>
      <c r="I382" t="str">
        <f>IF('[1]Capability Requirements'!I382&lt;&gt;"",'[1]Capability Requirements'!I382,"")</f>
        <v/>
      </c>
      <c r="J382" t="str">
        <f>IF('[1]Capability Requirements'!J382&lt;&gt;"",'[1]Capability Requirements'!J382,"")</f>
        <v>S</v>
      </c>
      <c r="K382" t="str">
        <f>IF('[1]Capability Requirements'!K382&lt;&gt;"",'[1]Capability Requirements'!K382,"")</f>
        <v>Phase 2</v>
      </c>
      <c r="L382" t="str">
        <f>IF('[1]Capability Requirements'!L382&lt;&gt;"",'[1]Capability Requirements'!L382,"")</f>
        <v>Yes</v>
      </c>
      <c r="M382" t="str">
        <f>IF('[1]Capability Requirements'!M382&lt;&gt;"",'[1]Capability Requirements'!M382,"")</f>
        <v>Configuration</v>
      </c>
      <c r="N382" s="12" t="str">
        <f>IF('[1]Capability Requirements'!N382&lt;&gt;"",'[1]Capability Requirements'!N382,"")</f>
        <v>Integration design</v>
      </c>
      <c r="O382" t="str">
        <f>IF('[1]Capability Requirements'!P382&lt;&gt;"",'[1]Capability Requirements'!P382,"")</f>
        <v>Future Phase Requirement</v>
      </c>
      <c r="P382" s="12" t="str">
        <f>'[1]Capability Requirements'!Q382</f>
        <v>30/10 WME : Updated HCM People Taxonomy = Level 1, 4.0 Talent Management, Level 2, 4.6 Learning &amp; Development</v>
      </c>
      <c r="Q382" s="91" t="str" cm="1">
        <f t="array" ref="Q382">IF(SUMPRODUCT(--ISNUMBER(SEARCH(";" &amp; C382 &amp; ";", ";" &amp; 'User Stories'!$F$2:$F$507 &amp; ";"))) &gt; 0, "Y", "N")</f>
        <v>N</v>
      </c>
      <c r="R382" s="11"/>
    </row>
    <row r="383" spans="1:18" ht="32" hidden="1" x14ac:dyDescent="0.2">
      <c r="A383" s="12">
        <f>'[1]Capability Requirements'!A383</f>
        <v>0</v>
      </c>
      <c r="B383" s="12" t="str">
        <f>'[1]Capability Requirements'!B383</f>
        <v>RFT</v>
      </c>
      <c r="C383" t="str">
        <f>IF('[1]Capability Requirements'!C383&lt;&gt;"",'[1]Capability Requirements'!C383,"")</f>
        <v>C.89</v>
      </c>
      <c r="D383" s="12" t="str">
        <f>IF('[1]Capability Requirements'!D383&lt;&gt;"",'[1]Capability Requirements'!D383,"")</f>
        <v>Ability to automatically send learning reminders and invites (allow for automatic scheduling)​</v>
      </c>
      <c r="E383" t="str">
        <f>IF('[1]Capability Requirements'!E383&lt;&gt;"",'[1]Capability Requirements'!E383,"")</f>
        <v>People</v>
      </c>
      <c r="F383" t="str">
        <f>IF('[1]Capability Requirements'!F383&lt;&gt;"",'[1]Capability Requirements'!F383,"")</f>
        <v>3.0 Learning</v>
      </c>
      <c r="G383" t="str">
        <f>IF('[1]Capability Requirements'!G383&lt;&gt;"",'[1]Capability Requirements'!G383,"")</f>
        <v/>
      </c>
      <c r="H383" t="str">
        <f>IF('[1]Capability Requirements'!H383&lt;&gt;"",'[1]Capability Requirements'!H383,"")</f>
        <v/>
      </c>
      <c r="I383" t="str">
        <f>IF('[1]Capability Requirements'!I383&lt;&gt;"",'[1]Capability Requirements'!I383,"")</f>
        <v/>
      </c>
      <c r="J383" t="str">
        <f>IF('[1]Capability Requirements'!J383&lt;&gt;"",'[1]Capability Requirements'!J383,"")</f>
        <v>S</v>
      </c>
      <c r="K383" t="str">
        <f>IF('[1]Capability Requirements'!K383&lt;&gt;"",'[1]Capability Requirements'!K383,"")</f>
        <v>Phase 2</v>
      </c>
      <c r="L383" t="str">
        <f>IF('[1]Capability Requirements'!L383&lt;&gt;"",'[1]Capability Requirements'!L383,"")</f>
        <v>Yes</v>
      </c>
      <c r="M383" t="str">
        <f>IF('[1]Capability Requirements'!M383&lt;&gt;"",'[1]Capability Requirements'!M383,"")</f>
        <v>Configuration</v>
      </c>
      <c r="N383" s="12" t="str">
        <f>IF('[1]Capability Requirements'!N383&lt;&gt;"",'[1]Capability Requirements'!N383,"")</f>
        <v/>
      </c>
      <c r="O383" t="str">
        <f>IF('[1]Capability Requirements'!P383&lt;&gt;"",'[1]Capability Requirements'!P383,"")</f>
        <v>Future Phase Requirement</v>
      </c>
      <c r="P383" s="12" t="str">
        <f>'[1]Capability Requirements'!Q383</f>
        <v>30/10 WME : Updated HCM People Taxonomy = Level 1, 4.0 Talent Management, Level 2, 4.6 Learning &amp; Development</v>
      </c>
      <c r="Q383" s="91" t="str" cm="1">
        <f t="array" ref="Q383">IF(SUMPRODUCT(--ISNUMBER(SEARCH(";" &amp; C383 &amp; ";", ";" &amp; 'User Stories'!$F$2:$F$507 &amp; ";"))) &gt; 0, "Y", "N")</f>
        <v>N</v>
      </c>
      <c r="R383" s="11"/>
    </row>
    <row r="384" spans="1:18" ht="32" hidden="1" x14ac:dyDescent="0.2">
      <c r="A384" s="12">
        <f>'[1]Capability Requirements'!A384</f>
        <v>0</v>
      </c>
      <c r="B384" s="12" t="str">
        <f>'[1]Capability Requirements'!B384</f>
        <v>RFT</v>
      </c>
      <c r="C384" t="str">
        <f>IF('[1]Capability Requirements'!C384&lt;&gt;"",'[1]Capability Requirements'!C384,"")</f>
        <v>C.90</v>
      </c>
      <c r="D384" s="12" t="str">
        <f>IF('[1]Capability Requirements'!D384&lt;&gt;"",'[1]Capability Requirements'!D384,"")</f>
        <v>Ability to track engagement in programs (surveys at certain times) and encourage continual embedding of skills​</v>
      </c>
      <c r="E384" t="str">
        <f>IF('[1]Capability Requirements'!E384&lt;&gt;"",'[1]Capability Requirements'!E384,"")</f>
        <v>People</v>
      </c>
      <c r="F384" t="str">
        <f>IF('[1]Capability Requirements'!F384&lt;&gt;"",'[1]Capability Requirements'!F384,"")</f>
        <v>3.0 Learning</v>
      </c>
      <c r="G384" t="str">
        <f>IF('[1]Capability Requirements'!G384&lt;&gt;"",'[1]Capability Requirements'!G384,"")</f>
        <v/>
      </c>
      <c r="H384" t="str">
        <f>IF('[1]Capability Requirements'!H384&lt;&gt;"",'[1]Capability Requirements'!H384,"")</f>
        <v/>
      </c>
      <c r="I384" t="str">
        <f>IF('[1]Capability Requirements'!I384&lt;&gt;"",'[1]Capability Requirements'!I384,"")</f>
        <v/>
      </c>
      <c r="J384" t="str">
        <f>IF('[1]Capability Requirements'!J384&lt;&gt;"",'[1]Capability Requirements'!J384,"")</f>
        <v>S</v>
      </c>
      <c r="K384" t="str">
        <f>IF('[1]Capability Requirements'!K384&lt;&gt;"",'[1]Capability Requirements'!K384,"")</f>
        <v>Phase 2</v>
      </c>
      <c r="L384" t="str">
        <f>IF('[1]Capability Requirements'!L384&lt;&gt;"",'[1]Capability Requirements'!L384,"")</f>
        <v>Yes</v>
      </c>
      <c r="M384" t="str">
        <f>IF('[1]Capability Requirements'!M384&lt;&gt;"",'[1]Capability Requirements'!M384,"")</f>
        <v>Configuration</v>
      </c>
      <c r="N384" s="12" t="str">
        <f>IF('[1]Capability Requirements'!N384&lt;&gt;"",'[1]Capability Requirements'!N384,"")</f>
        <v/>
      </c>
      <c r="O384" t="str">
        <f>IF('[1]Capability Requirements'!P384&lt;&gt;"",'[1]Capability Requirements'!P384,"")</f>
        <v>Future Phase Requirement</v>
      </c>
      <c r="P384" s="12" t="str">
        <f>'[1]Capability Requirements'!Q384</f>
        <v>30/10 WME : Updated HCM People Taxonomy = Level 1, 4.0 Talent Management, Level 2, 4.6 Learning &amp; Development</v>
      </c>
      <c r="Q384" s="91" t="str" cm="1">
        <f t="array" ref="Q384">IF(SUMPRODUCT(--ISNUMBER(SEARCH(";" &amp; C384 &amp; ";", ";" &amp; 'User Stories'!$F$2:$F$507 &amp; ";"))) &gt; 0, "Y", "N")</f>
        <v>N</v>
      </c>
      <c r="R384" s="11"/>
    </row>
    <row r="385" spans="1:18" ht="32" hidden="1" x14ac:dyDescent="0.2">
      <c r="A385" s="12">
        <f>'[1]Capability Requirements'!A385</f>
        <v>0</v>
      </c>
      <c r="B385" s="12" t="str">
        <f>'[1]Capability Requirements'!B385</f>
        <v>RFT</v>
      </c>
      <c r="C385" t="str">
        <f>IF('[1]Capability Requirements'!C385&lt;&gt;"",'[1]Capability Requirements'!C385,"")</f>
        <v>C.91</v>
      </c>
      <c r="D385" s="12" t="str">
        <f>IF('[1]Capability Requirements'!D385&lt;&gt;"",'[1]Capability Requirements'!D385,"")</f>
        <v>Ability to have a library of content that is continually kept up to date with latest best practice.​</v>
      </c>
      <c r="E385" t="str">
        <f>IF('[1]Capability Requirements'!E385&lt;&gt;"",'[1]Capability Requirements'!E385,"")</f>
        <v>People</v>
      </c>
      <c r="F385" t="str">
        <f>IF('[1]Capability Requirements'!F385&lt;&gt;"",'[1]Capability Requirements'!F385,"")</f>
        <v>3.0 Learning</v>
      </c>
      <c r="G385" t="str">
        <f>IF('[1]Capability Requirements'!G385&lt;&gt;"",'[1]Capability Requirements'!G385,"")</f>
        <v/>
      </c>
      <c r="H385" t="str">
        <f>IF('[1]Capability Requirements'!H385&lt;&gt;"",'[1]Capability Requirements'!H385,"")</f>
        <v/>
      </c>
      <c r="I385" t="str">
        <f>IF('[1]Capability Requirements'!I385&lt;&gt;"",'[1]Capability Requirements'!I385,"")</f>
        <v/>
      </c>
      <c r="J385" t="str">
        <f>IF('[1]Capability Requirements'!J385&lt;&gt;"",'[1]Capability Requirements'!J385,"")</f>
        <v>M</v>
      </c>
      <c r="K385" t="str">
        <f>IF('[1]Capability Requirements'!K385&lt;&gt;"",'[1]Capability Requirements'!K385,"")</f>
        <v>Phase 2</v>
      </c>
      <c r="L385" t="str">
        <f>IF('[1]Capability Requirements'!L385&lt;&gt;"",'[1]Capability Requirements'!L385,"")</f>
        <v>Yes</v>
      </c>
      <c r="M385" t="str">
        <f>IF('[1]Capability Requirements'!M385&lt;&gt;"",'[1]Capability Requirements'!M385,"")</f>
        <v>Configuration</v>
      </c>
      <c r="N385" s="12" t="str">
        <f>IF('[1]Capability Requirements'!N385&lt;&gt;"",'[1]Capability Requirements'!N385,"")</f>
        <v>Learning config</v>
      </c>
      <c r="O385" t="str">
        <f>IF('[1]Capability Requirements'!P385&lt;&gt;"",'[1]Capability Requirements'!P385,"")</f>
        <v>Future Phase Requirement</v>
      </c>
      <c r="P385" s="12" t="str">
        <f>'[1]Capability Requirements'!Q385</f>
        <v>30/10 WME : Updated HCM People Taxonomy = Level 1, 4.0 Talent Management, Level 2, 4.6 Learning &amp; Development</v>
      </c>
      <c r="Q385" s="91" t="str" cm="1">
        <f t="array" ref="Q385">IF(SUMPRODUCT(--ISNUMBER(SEARCH(";" &amp; C385 &amp; ";", ";" &amp; 'User Stories'!$F$2:$F$507 &amp; ";"))) &gt; 0, "Y", "N")</f>
        <v>N</v>
      </c>
      <c r="R385" s="11"/>
    </row>
    <row r="386" spans="1:18" ht="32" hidden="1" x14ac:dyDescent="0.2">
      <c r="A386" s="12">
        <f>'[1]Capability Requirements'!A386</f>
        <v>0</v>
      </c>
      <c r="B386" s="12" t="str">
        <f>'[1]Capability Requirements'!B386</f>
        <v>RFT</v>
      </c>
      <c r="C386" t="str">
        <f>IF('[1]Capability Requirements'!C386&lt;&gt;"",'[1]Capability Requirements'!C386,"")</f>
        <v>C.92</v>
      </c>
      <c r="D386" s="12" t="str">
        <f>IF('[1]Capability Requirements'!D386&lt;&gt;"",'[1]Capability Requirements'!D386,"")</f>
        <v>Ability for managers to nominate employees for specific courses and visbility of registrations ​</v>
      </c>
      <c r="E386" t="str">
        <f>IF('[1]Capability Requirements'!E386&lt;&gt;"",'[1]Capability Requirements'!E386,"")</f>
        <v>People</v>
      </c>
      <c r="F386" t="str">
        <f>IF('[1]Capability Requirements'!F386&lt;&gt;"",'[1]Capability Requirements'!F386,"")</f>
        <v>3.0 Learning</v>
      </c>
      <c r="G386" t="str">
        <f>IF('[1]Capability Requirements'!G386&lt;&gt;"",'[1]Capability Requirements'!G386,"")</f>
        <v/>
      </c>
      <c r="H386" t="str">
        <f>IF('[1]Capability Requirements'!H386&lt;&gt;"",'[1]Capability Requirements'!H386,"")</f>
        <v/>
      </c>
      <c r="I386" t="str">
        <f>IF('[1]Capability Requirements'!I386&lt;&gt;"",'[1]Capability Requirements'!I386,"")</f>
        <v/>
      </c>
      <c r="J386" t="str">
        <f>IF('[1]Capability Requirements'!J386&lt;&gt;"",'[1]Capability Requirements'!J386,"")</f>
        <v>S</v>
      </c>
      <c r="K386" t="str">
        <f>IF('[1]Capability Requirements'!K386&lt;&gt;"",'[1]Capability Requirements'!K386,"")</f>
        <v>Phase 2</v>
      </c>
      <c r="L386" t="str">
        <f>IF('[1]Capability Requirements'!L386&lt;&gt;"",'[1]Capability Requirements'!L386,"")</f>
        <v>Yes</v>
      </c>
      <c r="M386" t="str">
        <f>IF('[1]Capability Requirements'!M386&lt;&gt;"",'[1]Capability Requirements'!M386,"")</f>
        <v>Configuration</v>
      </c>
      <c r="N386" s="12" t="str">
        <f>IF('[1]Capability Requirements'!N386&lt;&gt;"",'[1]Capability Requirements'!N386,"")</f>
        <v/>
      </c>
      <c r="O386" t="str">
        <f>IF('[1]Capability Requirements'!P386&lt;&gt;"",'[1]Capability Requirements'!P386,"")</f>
        <v>Future Phase Requirement</v>
      </c>
      <c r="P386" s="12" t="str">
        <f>'[1]Capability Requirements'!Q386</f>
        <v>30/10 WME : Updated HCM People Taxonomy = Level 1, 4.0 Talent Management, Level 2, 4.6 Learning &amp; Development</v>
      </c>
      <c r="Q386" s="91" t="str" cm="1">
        <f t="array" ref="Q386">IF(SUMPRODUCT(--ISNUMBER(SEARCH(";" &amp; C386 &amp; ";", ";" &amp; 'User Stories'!$F$2:$F$507 &amp; ";"))) &gt; 0, "Y", "N")</f>
        <v>N</v>
      </c>
      <c r="R386" s="11"/>
    </row>
    <row r="387" spans="1:18" ht="32" hidden="1" x14ac:dyDescent="0.2">
      <c r="A387" s="12">
        <f>'[1]Capability Requirements'!A387</f>
        <v>0</v>
      </c>
      <c r="B387" s="12" t="str">
        <f>'[1]Capability Requirements'!B387</f>
        <v>RFT</v>
      </c>
      <c r="C387" t="str">
        <f>IF('[1]Capability Requirements'!C387&lt;&gt;"",'[1]Capability Requirements'!C387,"")</f>
        <v>C.93</v>
      </c>
      <c r="D387" s="12" t="str">
        <f>IF('[1]Capability Requirements'!D387&lt;&gt;"",'[1]Capability Requirements'!D387,"")</f>
        <v>Ability to facilitate community learning (comments on articles, online courses) ​</v>
      </c>
      <c r="E387" t="str">
        <f>IF('[1]Capability Requirements'!E387&lt;&gt;"",'[1]Capability Requirements'!E387,"")</f>
        <v>People</v>
      </c>
      <c r="F387" t="str">
        <f>IF('[1]Capability Requirements'!F387&lt;&gt;"",'[1]Capability Requirements'!F387,"")</f>
        <v>3.0 Learning</v>
      </c>
      <c r="G387" t="str">
        <f>IF('[1]Capability Requirements'!G387&lt;&gt;"",'[1]Capability Requirements'!G387,"")</f>
        <v/>
      </c>
      <c r="H387" t="str">
        <f>IF('[1]Capability Requirements'!H387&lt;&gt;"",'[1]Capability Requirements'!H387,"")</f>
        <v/>
      </c>
      <c r="I387" t="str">
        <f>IF('[1]Capability Requirements'!I387&lt;&gt;"",'[1]Capability Requirements'!I387,"")</f>
        <v/>
      </c>
      <c r="J387" t="str">
        <f>IF('[1]Capability Requirements'!J387&lt;&gt;"",'[1]Capability Requirements'!J387,"")</f>
        <v>C</v>
      </c>
      <c r="K387" t="str">
        <f>IF('[1]Capability Requirements'!K387&lt;&gt;"",'[1]Capability Requirements'!K387,"")</f>
        <v>Phase 2</v>
      </c>
      <c r="L387" t="str">
        <f>IF('[1]Capability Requirements'!L387&lt;&gt;"",'[1]Capability Requirements'!L387,"")</f>
        <v>Yes</v>
      </c>
      <c r="M387" t="str">
        <f>IF('[1]Capability Requirements'!M387&lt;&gt;"",'[1]Capability Requirements'!M387,"")</f>
        <v>Configuration</v>
      </c>
      <c r="N387" s="12" t="str">
        <f>IF('[1]Capability Requirements'!N387&lt;&gt;"",'[1]Capability Requirements'!N387,"")</f>
        <v/>
      </c>
      <c r="O387" t="str">
        <f>IF('[1]Capability Requirements'!P387&lt;&gt;"",'[1]Capability Requirements'!P387,"")</f>
        <v>Future Phase Requirement</v>
      </c>
      <c r="P387" s="12" t="str">
        <f>'[1]Capability Requirements'!Q387</f>
        <v>30/10 WME : Updated HCM People Taxonomy = Level 1, 4.0 Talent Management, Level 2, 4.6 Learning &amp; Development</v>
      </c>
      <c r="Q387" s="91" t="str" cm="1">
        <f t="array" ref="Q387">IF(SUMPRODUCT(--ISNUMBER(SEARCH(";" &amp; C387 &amp; ";", ";" &amp; 'User Stories'!$F$2:$F$507 &amp; ";"))) &gt; 0, "Y", "N")</f>
        <v>N</v>
      </c>
      <c r="R387" s="11"/>
    </row>
    <row r="388" spans="1:18" ht="32" hidden="1" x14ac:dyDescent="0.2">
      <c r="A388" s="12">
        <f>'[1]Capability Requirements'!A388</f>
        <v>0</v>
      </c>
      <c r="B388" s="12" t="str">
        <f>'[1]Capability Requirements'!B388</f>
        <v>RFT</v>
      </c>
      <c r="C388" t="str">
        <f>IF('[1]Capability Requirements'!C388&lt;&gt;"",'[1]Capability Requirements'!C388,"")</f>
        <v>C.94</v>
      </c>
      <c r="D388" s="12" t="str">
        <f>IF('[1]Capability Requirements'!D388&lt;&gt;"",'[1]Capability Requirements'!D388,"")</f>
        <v>Ability for areas to self-serve on learning data​</v>
      </c>
      <c r="E388" t="str">
        <f>IF('[1]Capability Requirements'!E388&lt;&gt;"",'[1]Capability Requirements'!E388,"")</f>
        <v>People</v>
      </c>
      <c r="F388" t="str">
        <f>IF('[1]Capability Requirements'!F388&lt;&gt;"",'[1]Capability Requirements'!F388,"")</f>
        <v>3.0 Learning</v>
      </c>
      <c r="G388" t="str">
        <f>IF('[1]Capability Requirements'!G388&lt;&gt;"",'[1]Capability Requirements'!G388,"")</f>
        <v/>
      </c>
      <c r="H388" t="str">
        <f>IF('[1]Capability Requirements'!H388&lt;&gt;"",'[1]Capability Requirements'!H388,"")</f>
        <v/>
      </c>
      <c r="I388" t="str">
        <f>IF('[1]Capability Requirements'!I388&lt;&gt;"",'[1]Capability Requirements'!I388,"")</f>
        <v/>
      </c>
      <c r="J388" t="str">
        <f>IF('[1]Capability Requirements'!J388&lt;&gt;"",'[1]Capability Requirements'!J388,"")</f>
        <v>S</v>
      </c>
      <c r="K388" t="str">
        <f>IF('[1]Capability Requirements'!K388&lt;&gt;"",'[1]Capability Requirements'!K388,"")</f>
        <v>Phase 2</v>
      </c>
      <c r="L388" t="str">
        <f>IF('[1]Capability Requirements'!L388&lt;&gt;"",'[1]Capability Requirements'!L388,"")</f>
        <v>Yes</v>
      </c>
      <c r="M388" t="str">
        <f>IF('[1]Capability Requirements'!M388&lt;&gt;"",'[1]Capability Requirements'!M388,"")</f>
        <v>Configuration</v>
      </c>
      <c r="N388" s="12" t="str">
        <f>IF('[1]Capability Requirements'!N388&lt;&gt;"",'[1]Capability Requirements'!N388,"")</f>
        <v/>
      </c>
      <c r="O388" t="str">
        <f>IF('[1]Capability Requirements'!P388&lt;&gt;"",'[1]Capability Requirements'!P388,"")</f>
        <v>Future Phase Requirement</v>
      </c>
      <c r="P388" s="12" t="str">
        <f>'[1]Capability Requirements'!Q388</f>
        <v>30/10 WME : Updated HCM People Taxonomy = Level 1, 4.0 Talent Management, Level 2, 4.6 Learning &amp; Development</v>
      </c>
      <c r="Q388" s="91" t="str" cm="1">
        <f t="array" ref="Q388">IF(SUMPRODUCT(--ISNUMBER(SEARCH(";" &amp; C388 &amp; ";", ";" &amp; 'User Stories'!$F$2:$F$507 &amp; ";"))) &gt; 0, "Y", "N")</f>
        <v>N</v>
      </c>
      <c r="R388" s="11"/>
    </row>
    <row r="389" spans="1:18" ht="32" hidden="1" x14ac:dyDescent="0.2">
      <c r="A389" s="12">
        <f>'[1]Capability Requirements'!A389</f>
        <v>0</v>
      </c>
      <c r="B389" s="12" t="str">
        <f>'[1]Capability Requirements'!B389</f>
        <v>RFT</v>
      </c>
      <c r="C389" t="str">
        <f>IF('[1]Capability Requirements'!C389&lt;&gt;"",'[1]Capability Requirements'!C389,"")</f>
        <v>C.95</v>
      </c>
      <c r="D389" s="12" t="str">
        <f>IF('[1]Capability Requirements'!D389&lt;&gt;"",'[1]Capability Requirements'!D389,"")</f>
        <v>Ability to send notifications following workshop attendance to include suggestions for other related workshops</v>
      </c>
      <c r="E389" t="str">
        <f>IF('[1]Capability Requirements'!E389&lt;&gt;"",'[1]Capability Requirements'!E389,"")</f>
        <v>People</v>
      </c>
      <c r="F389" t="str">
        <f>IF('[1]Capability Requirements'!F389&lt;&gt;"",'[1]Capability Requirements'!F389,"")</f>
        <v>3.0 Learning</v>
      </c>
      <c r="G389" t="str">
        <f>IF('[1]Capability Requirements'!G389&lt;&gt;"",'[1]Capability Requirements'!G389,"")</f>
        <v/>
      </c>
      <c r="H389" t="str">
        <f>IF('[1]Capability Requirements'!H389&lt;&gt;"",'[1]Capability Requirements'!H389,"")</f>
        <v/>
      </c>
      <c r="I389" t="str">
        <f>IF('[1]Capability Requirements'!I389&lt;&gt;"",'[1]Capability Requirements'!I389,"")</f>
        <v/>
      </c>
      <c r="J389" t="str">
        <f>IF('[1]Capability Requirements'!J389&lt;&gt;"",'[1]Capability Requirements'!J389,"")</f>
        <v>C</v>
      </c>
      <c r="K389" t="str">
        <f>IF('[1]Capability Requirements'!K389&lt;&gt;"",'[1]Capability Requirements'!K389,"")</f>
        <v>Phase 2</v>
      </c>
      <c r="L389" t="str">
        <f>IF('[1]Capability Requirements'!L389&lt;&gt;"",'[1]Capability Requirements'!L389,"")</f>
        <v>Yes</v>
      </c>
      <c r="M389" t="str">
        <f>IF('[1]Capability Requirements'!M389&lt;&gt;"",'[1]Capability Requirements'!M389,"")</f>
        <v>Configuration</v>
      </c>
      <c r="N389" s="12" t="str">
        <f>IF('[1]Capability Requirements'!N389&lt;&gt;"",'[1]Capability Requirements'!N389,"")</f>
        <v/>
      </c>
      <c r="O389" t="str">
        <f>IF('[1]Capability Requirements'!P389&lt;&gt;"",'[1]Capability Requirements'!P389,"")</f>
        <v>Future Phase Requirement</v>
      </c>
      <c r="P389" s="12" t="str">
        <f>'[1]Capability Requirements'!Q389</f>
        <v>30/10 WME : Updated HCM People Taxonomy = Level 1, 4.0 Talent Management, Level 2, 4.6 Learning &amp; Development</v>
      </c>
      <c r="Q389" s="91" t="str" cm="1">
        <f t="array" ref="Q389">IF(SUMPRODUCT(--ISNUMBER(SEARCH(";" &amp; C389 &amp; ";", ";" &amp; 'User Stories'!$F$2:$F$507 &amp; ";"))) &gt; 0, "Y", "N")</f>
        <v>N</v>
      </c>
      <c r="R389" s="11"/>
    </row>
    <row r="390" spans="1:18" ht="32" hidden="1" x14ac:dyDescent="0.2">
      <c r="A390" s="12">
        <f>'[1]Capability Requirements'!A390</f>
        <v>0</v>
      </c>
      <c r="B390" s="12" t="str">
        <f>'[1]Capability Requirements'!B390</f>
        <v>RFT</v>
      </c>
      <c r="C390" t="str">
        <f>IF('[1]Capability Requirements'!C390&lt;&gt;"",'[1]Capability Requirements'!C390,"")</f>
        <v>C.97</v>
      </c>
      <c r="D390" s="12" t="str">
        <f>IF('[1]Capability Requirements'!D390&lt;&gt;"",'[1]Capability Requirements'!D390,"")</f>
        <v>Ability to easily build multiple career paths and for users to build and share career paths​</v>
      </c>
      <c r="E390" t="str">
        <f>IF('[1]Capability Requirements'!E390&lt;&gt;"",'[1]Capability Requirements'!E390,"")</f>
        <v>People</v>
      </c>
      <c r="F390" t="str">
        <f>IF('[1]Capability Requirements'!F390&lt;&gt;"",'[1]Capability Requirements'!F390,"")</f>
        <v>3.0 Learning</v>
      </c>
      <c r="G390" t="str">
        <f>IF('[1]Capability Requirements'!G390&lt;&gt;"",'[1]Capability Requirements'!G390,"")</f>
        <v/>
      </c>
      <c r="H390" t="str">
        <f>IF('[1]Capability Requirements'!H390&lt;&gt;"",'[1]Capability Requirements'!H390,"")</f>
        <v/>
      </c>
      <c r="I390" t="str">
        <f>IF('[1]Capability Requirements'!I390&lt;&gt;"",'[1]Capability Requirements'!I390,"")</f>
        <v/>
      </c>
      <c r="J390" t="str">
        <f>IF('[1]Capability Requirements'!J390&lt;&gt;"",'[1]Capability Requirements'!J390,"")</f>
        <v>S</v>
      </c>
      <c r="K390" t="str">
        <f>IF('[1]Capability Requirements'!K390&lt;&gt;"",'[1]Capability Requirements'!K390,"")</f>
        <v>Phase 2</v>
      </c>
      <c r="L390" t="str">
        <f>IF('[1]Capability Requirements'!L390&lt;&gt;"",'[1]Capability Requirements'!L390,"")</f>
        <v>Yes</v>
      </c>
      <c r="M390" t="str">
        <f>IF('[1]Capability Requirements'!M390&lt;&gt;"",'[1]Capability Requirements'!M390,"")</f>
        <v>Configuration</v>
      </c>
      <c r="N390" s="12" t="str">
        <f>IF('[1]Capability Requirements'!N390&lt;&gt;"",'[1]Capability Requirements'!N390,"")</f>
        <v/>
      </c>
      <c r="O390" t="str">
        <f>IF('[1]Capability Requirements'!P390&lt;&gt;"",'[1]Capability Requirements'!P390,"")</f>
        <v>Future Phase Requirement</v>
      </c>
      <c r="P390" s="12" t="str">
        <f>'[1]Capability Requirements'!Q390</f>
        <v>30/10 WME : Updated HCM People Taxonomy = Level 1, 4.0 Talent Management, Level 2, 4.6 Learning &amp; Development</v>
      </c>
      <c r="Q390" s="91" t="str" cm="1">
        <f t="array" ref="Q390">IF(SUMPRODUCT(--ISNUMBER(SEARCH(";" &amp; C390 &amp; ";", ";" &amp; 'User Stories'!$F$2:$F$507 &amp; ";"))) &gt; 0, "Y", "N")</f>
        <v>N</v>
      </c>
      <c r="R390" s="11"/>
    </row>
    <row r="391" spans="1:18" ht="32" hidden="1" x14ac:dyDescent="0.2">
      <c r="A391" s="12">
        <f>'[1]Capability Requirements'!A391</f>
        <v>0</v>
      </c>
      <c r="B391" s="12" t="str">
        <f>'[1]Capability Requirements'!B391</f>
        <v>RFT</v>
      </c>
      <c r="C391" t="str">
        <f>IF('[1]Capability Requirements'!C391&lt;&gt;"",'[1]Capability Requirements'!C391,"")</f>
        <v>C.98</v>
      </c>
      <c r="D391" s="12" t="str">
        <f>IF('[1]Capability Requirements'!D391&lt;&gt;"",'[1]Capability Requirements'!D391,"")</f>
        <v>Ability to integrate employee development planning with talent acquisition strategy</v>
      </c>
      <c r="E391" t="str">
        <f>IF('[1]Capability Requirements'!E391&lt;&gt;"",'[1]Capability Requirements'!E391,"")</f>
        <v>People</v>
      </c>
      <c r="F391" t="str">
        <f>IF('[1]Capability Requirements'!F391&lt;&gt;"",'[1]Capability Requirements'!F391,"")</f>
        <v>3.0 Learning</v>
      </c>
      <c r="G391" t="str">
        <f>IF('[1]Capability Requirements'!G391&lt;&gt;"",'[1]Capability Requirements'!G391,"")</f>
        <v/>
      </c>
      <c r="H391" t="str">
        <f>IF('[1]Capability Requirements'!H391&lt;&gt;"",'[1]Capability Requirements'!H391,"")</f>
        <v/>
      </c>
      <c r="I391" t="str">
        <f>IF('[1]Capability Requirements'!I391&lt;&gt;"",'[1]Capability Requirements'!I391,"")</f>
        <v/>
      </c>
      <c r="J391" t="str">
        <f>IF('[1]Capability Requirements'!J391&lt;&gt;"",'[1]Capability Requirements'!J391,"")</f>
        <v>S</v>
      </c>
      <c r="K391" t="str">
        <f>IF('[1]Capability Requirements'!K391&lt;&gt;"",'[1]Capability Requirements'!K391,"")</f>
        <v>Phase 2</v>
      </c>
      <c r="L391" t="str">
        <f>IF('[1]Capability Requirements'!L391&lt;&gt;"",'[1]Capability Requirements'!L391,"")</f>
        <v>Yes</v>
      </c>
      <c r="M391" t="str">
        <f>IF('[1]Capability Requirements'!M391&lt;&gt;"",'[1]Capability Requirements'!M391,"")</f>
        <v>Configuration</v>
      </c>
      <c r="N391" s="12" t="str">
        <f>IF('[1]Capability Requirements'!N391&lt;&gt;"",'[1]Capability Requirements'!N391,"")</f>
        <v/>
      </c>
      <c r="O391" t="str">
        <f>IF('[1]Capability Requirements'!P391&lt;&gt;"",'[1]Capability Requirements'!P391,"")</f>
        <v>Future Phase Requirement</v>
      </c>
      <c r="P391" s="12" t="str">
        <f>'[1]Capability Requirements'!Q391</f>
        <v>30/10 WME : Updated HCM People Taxonomy = Level 1, 4.0 Talent Management, Level 2, 4.6 Learning &amp; Development</v>
      </c>
      <c r="Q391" s="91" t="str" cm="1">
        <f t="array" ref="Q391">IF(SUMPRODUCT(--ISNUMBER(SEARCH(";" &amp; C391 &amp; ";", ";" &amp; 'User Stories'!$F$2:$F$507 &amp; ";"))) &gt; 0, "Y", "N")</f>
        <v>N</v>
      </c>
      <c r="R391" s="11"/>
    </row>
    <row r="392" spans="1:18" ht="48" hidden="1" x14ac:dyDescent="0.2">
      <c r="A392" s="12">
        <f>'[1]Capability Requirements'!A392</f>
        <v>0</v>
      </c>
      <c r="B392" s="12" t="str">
        <f>'[1]Capability Requirements'!B392</f>
        <v>RFT</v>
      </c>
      <c r="C392" t="str">
        <f>IF('[1]Capability Requirements'!C392&lt;&gt;"",'[1]Capability Requirements'!C392,"")</f>
        <v>C.99</v>
      </c>
      <c r="D392" s="12" t="str">
        <f>IF('[1]Capability Requirements'!D392&lt;&gt;"",'[1]Capability Requirements'!D392,"")</f>
        <v>Ability for central functional and faculty users to develop unique onboarding and induction journeys for all new starters including those in new roles/promotion​</v>
      </c>
      <c r="E392" t="str">
        <f>IF('[1]Capability Requirements'!E392&lt;&gt;"",'[1]Capability Requirements'!E392,"")</f>
        <v>People</v>
      </c>
      <c r="F392" t="str">
        <f>IF('[1]Capability Requirements'!F392&lt;&gt;"",'[1]Capability Requirements'!F392,"")</f>
        <v>3.0 Learning</v>
      </c>
      <c r="G392" t="str">
        <f>IF('[1]Capability Requirements'!G392&lt;&gt;"",'[1]Capability Requirements'!G392,"")</f>
        <v/>
      </c>
      <c r="H392" t="str">
        <f>IF('[1]Capability Requirements'!H392&lt;&gt;"",'[1]Capability Requirements'!H392,"")</f>
        <v/>
      </c>
      <c r="I392" t="str">
        <f>IF('[1]Capability Requirements'!I392&lt;&gt;"",'[1]Capability Requirements'!I392,"")</f>
        <v/>
      </c>
      <c r="J392" t="str">
        <f>IF('[1]Capability Requirements'!J392&lt;&gt;"",'[1]Capability Requirements'!J392,"")</f>
        <v>S</v>
      </c>
      <c r="K392" t="str">
        <f>IF('[1]Capability Requirements'!K392&lt;&gt;"",'[1]Capability Requirements'!K392,"")</f>
        <v>Phase 2</v>
      </c>
      <c r="L392" t="str">
        <f>IF('[1]Capability Requirements'!L392&lt;&gt;"",'[1]Capability Requirements'!L392,"")</f>
        <v>Yes</v>
      </c>
      <c r="M392" t="str">
        <f>IF('[1]Capability Requirements'!M392&lt;&gt;"",'[1]Capability Requirements'!M392,"")</f>
        <v>Configuration</v>
      </c>
      <c r="N392" s="12" t="str">
        <f>IF('[1]Capability Requirements'!N392&lt;&gt;"",'[1]Capability Requirements'!N392,"")</f>
        <v>Onboarding can be built on Hire, Rehire, employee movements, secondments, move to additional positions. 
(Not including Workday Journey)</v>
      </c>
      <c r="O392" t="str">
        <f>IF('[1]Capability Requirements'!P392&lt;&gt;"",'[1]Capability Requirements'!P392,"")</f>
        <v>Future Phase Requirement</v>
      </c>
      <c r="P392" s="12" t="str">
        <f>'[1]Capability Requirements'!Q392</f>
        <v>30/10 WME : Updated HCM People Taxonomy = Level 1, 4.0 Talent Management, Level 2, 4.6 Learning &amp; Development</v>
      </c>
      <c r="Q392" s="91" t="str" cm="1">
        <f t="array" ref="Q392">IF(SUMPRODUCT(--ISNUMBER(SEARCH(";" &amp; C392 &amp; ";", ";" &amp; 'User Stories'!$F$2:$F$507 &amp; ";"))) &gt; 0, "Y", "N")</f>
        <v>N</v>
      </c>
      <c r="R392" s="11"/>
    </row>
    <row r="393" spans="1:18" ht="32" hidden="1" x14ac:dyDescent="0.2">
      <c r="A393" s="12">
        <f>'[1]Capability Requirements'!A393</f>
        <v>0</v>
      </c>
      <c r="B393" s="12" t="str">
        <f>'[1]Capability Requirements'!B393</f>
        <v>RFT</v>
      </c>
      <c r="C393" t="str">
        <f>IF('[1]Capability Requirements'!C393&lt;&gt;"",'[1]Capability Requirements'!C393,"")</f>
        <v>C.101</v>
      </c>
      <c r="D393" s="12" t="str">
        <f>IF('[1]Capability Requirements'!D393&lt;&gt;"",'[1]Capability Requirements'!D393,"")</f>
        <v>Ability integrate learning systems to enable reporting into LMS​</v>
      </c>
      <c r="E393" t="str">
        <f>IF('[1]Capability Requirements'!E393&lt;&gt;"",'[1]Capability Requirements'!E393,"")</f>
        <v>People</v>
      </c>
      <c r="F393" t="str">
        <f>IF('[1]Capability Requirements'!F393&lt;&gt;"",'[1]Capability Requirements'!F393,"")</f>
        <v>3.0 Learning</v>
      </c>
      <c r="G393" t="str">
        <f>IF('[1]Capability Requirements'!G393&lt;&gt;"",'[1]Capability Requirements'!G393,"")</f>
        <v/>
      </c>
      <c r="H393" t="str">
        <f>IF('[1]Capability Requirements'!H393&lt;&gt;"",'[1]Capability Requirements'!H393,"")</f>
        <v/>
      </c>
      <c r="I393" t="str">
        <f>IF('[1]Capability Requirements'!I393&lt;&gt;"",'[1]Capability Requirements'!I393,"")</f>
        <v/>
      </c>
      <c r="J393" t="str">
        <f>IF('[1]Capability Requirements'!J393&lt;&gt;"",'[1]Capability Requirements'!J393,"")</f>
        <v>C</v>
      </c>
      <c r="K393" t="str">
        <f>IF('[1]Capability Requirements'!K393&lt;&gt;"",'[1]Capability Requirements'!K393,"")</f>
        <v>Phase 2</v>
      </c>
      <c r="L393" t="str">
        <f>IF('[1]Capability Requirements'!L393&lt;&gt;"",'[1]Capability Requirements'!L393,"")</f>
        <v>Yes</v>
      </c>
      <c r="M393" t="str">
        <f>IF('[1]Capability Requirements'!M393&lt;&gt;"",'[1]Capability Requirements'!M393,"")</f>
        <v>Configuration</v>
      </c>
      <c r="N393" s="12" t="str">
        <f>IF('[1]Capability Requirements'!N393&lt;&gt;"",'[1]Capability Requirements'!N393,"")</f>
        <v/>
      </c>
      <c r="O393" t="str">
        <f>IF('[1]Capability Requirements'!P393&lt;&gt;"",'[1]Capability Requirements'!P393,"")</f>
        <v>Future Phase Requirement</v>
      </c>
      <c r="P393" s="12" t="str">
        <f>'[1]Capability Requirements'!Q393</f>
        <v>30/10 WME : Updated HCM People Taxonomy = Level 1, 4.0 Talent Management, Level 2, 4.6 Learning &amp; Development</v>
      </c>
      <c r="Q393" s="91" t="str" cm="1">
        <f t="array" ref="Q393">IF(SUMPRODUCT(--ISNUMBER(SEARCH(";" &amp; C393 &amp; ";", ";" &amp; 'User Stories'!$F$2:$F$507 &amp; ";"))) &gt; 0, "Y", "N")</f>
        <v>N</v>
      </c>
      <c r="R393" s="11"/>
    </row>
    <row r="394" spans="1:18" ht="32" hidden="1" x14ac:dyDescent="0.2">
      <c r="A394" s="12">
        <f>'[1]Capability Requirements'!A394</f>
        <v>0</v>
      </c>
      <c r="B394" s="12" t="str">
        <f>'[1]Capability Requirements'!B394</f>
        <v>RFT</v>
      </c>
      <c r="C394" t="str">
        <f>IF('[1]Capability Requirements'!C394&lt;&gt;"",'[1]Capability Requirements'!C394,"")</f>
        <v>C.103</v>
      </c>
      <c r="D394" s="12" t="str">
        <f>IF('[1]Capability Requirements'!D394&lt;&gt;"",'[1]Capability Requirements'!D394,"")</f>
        <v>Ability to utilise mobile to access learning and receive communication remotely </v>
      </c>
      <c r="E394" t="str">
        <f>IF('[1]Capability Requirements'!E394&lt;&gt;"",'[1]Capability Requirements'!E394,"")</f>
        <v>People</v>
      </c>
      <c r="F394" t="str">
        <f>IF('[1]Capability Requirements'!F394&lt;&gt;"",'[1]Capability Requirements'!F394,"")</f>
        <v>3.0 Learning</v>
      </c>
      <c r="G394" t="str">
        <f>IF('[1]Capability Requirements'!G394&lt;&gt;"",'[1]Capability Requirements'!G394,"")</f>
        <v/>
      </c>
      <c r="H394" t="str">
        <f>IF('[1]Capability Requirements'!H394&lt;&gt;"",'[1]Capability Requirements'!H394,"")</f>
        <v/>
      </c>
      <c r="I394" t="str">
        <f>IF('[1]Capability Requirements'!I394&lt;&gt;"",'[1]Capability Requirements'!I394,"")</f>
        <v/>
      </c>
      <c r="J394" t="str">
        <f>IF('[1]Capability Requirements'!J394&lt;&gt;"",'[1]Capability Requirements'!J394,"")</f>
        <v>C</v>
      </c>
      <c r="K394" t="str">
        <f>IF('[1]Capability Requirements'!K394&lt;&gt;"",'[1]Capability Requirements'!K394,"")</f>
        <v>Phase 2</v>
      </c>
      <c r="L394" t="str">
        <f>IF('[1]Capability Requirements'!L394&lt;&gt;"",'[1]Capability Requirements'!L394,"")</f>
        <v>Yes</v>
      </c>
      <c r="M394" t="str">
        <f>IF('[1]Capability Requirements'!M394&lt;&gt;"",'[1]Capability Requirements'!M394,"")</f>
        <v>Configuration</v>
      </c>
      <c r="N394" s="12" t="str">
        <f>IF('[1]Capability Requirements'!N394&lt;&gt;"",'[1]Capability Requirements'!N394,"")</f>
        <v>Workday now allows ir, however, to review details during Phase2</v>
      </c>
      <c r="O394" t="str">
        <f>IF('[1]Capability Requirements'!P394&lt;&gt;"",'[1]Capability Requirements'!P394,"")</f>
        <v>Future Phase Requirement</v>
      </c>
      <c r="P394" s="12" t="str">
        <f>'[1]Capability Requirements'!Q394</f>
        <v>30/10 WME : Updated HCM People Taxonomy = Level 1, 4.0 Talent Management, Level 2, 4.6 Learning &amp; Development</v>
      </c>
      <c r="Q394" s="91" t="str" cm="1">
        <f t="array" ref="Q394">IF(SUMPRODUCT(--ISNUMBER(SEARCH(";" &amp; C394 &amp; ";", ";" &amp; 'User Stories'!$F$2:$F$507 &amp; ";"))) &gt; 0, "Y", "N")</f>
        <v>N</v>
      </c>
      <c r="R394" s="11"/>
    </row>
    <row r="395" spans="1:18" ht="32" hidden="1" x14ac:dyDescent="0.2">
      <c r="A395" s="12">
        <f>'[1]Capability Requirements'!A395</f>
        <v>0</v>
      </c>
      <c r="B395" s="12" t="str">
        <f>'[1]Capability Requirements'!B395</f>
        <v>RFT</v>
      </c>
      <c r="C395" t="str">
        <f>IF('[1]Capability Requirements'!C395&lt;&gt;"",'[1]Capability Requirements'!C395,"")</f>
        <v>C.104</v>
      </c>
      <c r="D395" s="12" t="str">
        <f>IF('[1]Capability Requirements'!D395&lt;&gt;"",'[1]Capability Requirements'!D395,"")</f>
        <v>Ability for Staff LMS to be compatible with non PC based devices i.e. Mac. Non standard requirement</v>
      </c>
      <c r="E395" t="str">
        <f>IF('[1]Capability Requirements'!E395&lt;&gt;"",'[1]Capability Requirements'!E395,"")</f>
        <v>People</v>
      </c>
      <c r="F395" t="str">
        <f>IF('[1]Capability Requirements'!F395&lt;&gt;"",'[1]Capability Requirements'!F395,"")</f>
        <v>3.0 Learning</v>
      </c>
      <c r="G395" t="str">
        <f>IF('[1]Capability Requirements'!G395&lt;&gt;"",'[1]Capability Requirements'!G395,"")</f>
        <v/>
      </c>
      <c r="H395" t="str">
        <f>IF('[1]Capability Requirements'!H395&lt;&gt;"",'[1]Capability Requirements'!H395,"")</f>
        <v/>
      </c>
      <c r="I395" t="str">
        <f>IF('[1]Capability Requirements'!I395&lt;&gt;"",'[1]Capability Requirements'!I395,"")</f>
        <v/>
      </c>
      <c r="J395" t="str">
        <f>IF('[1]Capability Requirements'!J395&lt;&gt;"",'[1]Capability Requirements'!J395,"")</f>
        <v>C</v>
      </c>
      <c r="K395" t="str">
        <f>IF('[1]Capability Requirements'!K395&lt;&gt;"",'[1]Capability Requirements'!K395,"")</f>
        <v>Phase 2</v>
      </c>
      <c r="L395" t="str">
        <f>IF('[1]Capability Requirements'!L395&lt;&gt;"",'[1]Capability Requirements'!L395,"")</f>
        <v>Yes</v>
      </c>
      <c r="M395" t="str">
        <f>IF('[1]Capability Requirements'!M395&lt;&gt;"",'[1]Capability Requirements'!M395,"")</f>
        <v>Configuration</v>
      </c>
      <c r="N395" s="12" t="str">
        <f>IF('[1]Capability Requirements'!N395&lt;&gt;"",'[1]Capability Requirements'!N395,"")</f>
        <v/>
      </c>
      <c r="O395" t="str">
        <f>IF('[1]Capability Requirements'!P395&lt;&gt;"",'[1]Capability Requirements'!P395,"")</f>
        <v>Future Phase Requirement</v>
      </c>
      <c r="P395" s="12" t="str">
        <f>'[1]Capability Requirements'!Q395</f>
        <v>30/10 WME : Updated HCM People Taxonomy = Level 1, 4.0 Talent Management, Level 2, 4.6 Learning &amp; Development</v>
      </c>
      <c r="Q395" s="91" t="str" cm="1">
        <f t="array" ref="Q395">IF(SUMPRODUCT(--ISNUMBER(SEARCH(";" &amp; C395 &amp; ";", ";" &amp; 'User Stories'!$F$2:$F$507 &amp; ";"))) &gt; 0, "Y", "N")</f>
        <v>N</v>
      </c>
      <c r="R395" s="11"/>
    </row>
    <row r="396" spans="1:18" ht="32" hidden="1" x14ac:dyDescent="0.2">
      <c r="A396" s="12">
        <f>'[1]Capability Requirements'!A396</f>
        <v>0</v>
      </c>
      <c r="B396" s="12" t="str">
        <f>'[1]Capability Requirements'!B396</f>
        <v>RFT</v>
      </c>
      <c r="C396" t="str">
        <f>IF('[1]Capability Requirements'!C396&lt;&gt;"",'[1]Capability Requirements'!C396,"")</f>
        <v>C.105</v>
      </c>
      <c r="D396" s="12" t="str">
        <f>IF('[1]Capability Requirements'!D396&lt;&gt;"",'[1]Capability Requirements'!D396,"")</f>
        <v>Ability for system to provide reminder prompts to update learning curriculum ​</v>
      </c>
      <c r="E396" t="str">
        <f>IF('[1]Capability Requirements'!E396&lt;&gt;"",'[1]Capability Requirements'!E396,"")</f>
        <v>People</v>
      </c>
      <c r="F396" t="str">
        <f>IF('[1]Capability Requirements'!F396&lt;&gt;"",'[1]Capability Requirements'!F396,"")</f>
        <v>3.0 Learning</v>
      </c>
      <c r="G396" t="str">
        <f>IF('[1]Capability Requirements'!G396&lt;&gt;"",'[1]Capability Requirements'!G396,"")</f>
        <v/>
      </c>
      <c r="H396" t="str">
        <f>IF('[1]Capability Requirements'!H396&lt;&gt;"",'[1]Capability Requirements'!H396,"")</f>
        <v/>
      </c>
      <c r="I396" t="str">
        <f>IF('[1]Capability Requirements'!I396&lt;&gt;"",'[1]Capability Requirements'!I396,"")</f>
        <v/>
      </c>
      <c r="J396" t="str">
        <f>IF('[1]Capability Requirements'!J396&lt;&gt;"",'[1]Capability Requirements'!J396,"")</f>
        <v>C</v>
      </c>
      <c r="K396" t="str">
        <f>IF('[1]Capability Requirements'!K396&lt;&gt;"",'[1]Capability Requirements'!K396,"")</f>
        <v>Phase 2</v>
      </c>
      <c r="L396" t="str">
        <f>IF('[1]Capability Requirements'!L396&lt;&gt;"",'[1]Capability Requirements'!L396,"")</f>
        <v>Yes</v>
      </c>
      <c r="M396" t="str">
        <f>IF('[1]Capability Requirements'!M396&lt;&gt;"",'[1]Capability Requirements'!M396,"")</f>
        <v>Configuration</v>
      </c>
      <c r="N396" s="12" t="str">
        <f>IF('[1]Capability Requirements'!N396&lt;&gt;"",'[1]Capability Requirements'!N396,"")</f>
        <v/>
      </c>
      <c r="O396" t="str">
        <f>IF('[1]Capability Requirements'!P396&lt;&gt;"",'[1]Capability Requirements'!P396,"")</f>
        <v>Future Phase Requirement</v>
      </c>
      <c r="P396" s="12" t="str">
        <f>'[1]Capability Requirements'!Q396</f>
        <v>30/10 WME : Updated HCM People Taxonomy = Level 1, 4.0 Talent Management, Level 2, 4.6 Learning &amp; Development</v>
      </c>
      <c r="Q396" s="91" t="str" cm="1">
        <f t="array" ref="Q396">IF(SUMPRODUCT(--ISNUMBER(SEARCH(";" &amp; C396 &amp; ";", ";" &amp; 'User Stories'!$F$2:$F$507 &amp; ";"))) &gt; 0, "Y", "N")</f>
        <v>N</v>
      </c>
      <c r="R396" s="11"/>
    </row>
    <row r="397" spans="1:18" ht="32" hidden="1" x14ac:dyDescent="0.2">
      <c r="A397" s="12">
        <f>'[1]Capability Requirements'!A397</f>
        <v>0</v>
      </c>
      <c r="B397" s="12" t="str">
        <f>'[1]Capability Requirements'!B397</f>
        <v>RFT</v>
      </c>
      <c r="C397" t="str">
        <f>IF('[1]Capability Requirements'!C397&lt;&gt;"",'[1]Capability Requirements'!C397,"")</f>
        <v>C.106</v>
      </c>
      <c r="D397" s="12" t="str">
        <f>IF('[1]Capability Requirements'!D397&lt;&gt;"",'[1]Capability Requirements'!D397,"")</f>
        <v>Ability for system to identify capability and skills gaps​</v>
      </c>
      <c r="E397" t="str">
        <f>IF('[1]Capability Requirements'!E397&lt;&gt;"",'[1]Capability Requirements'!E397,"")</f>
        <v>People</v>
      </c>
      <c r="F397" t="str">
        <f>IF('[1]Capability Requirements'!F397&lt;&gt;"",'[1]Capability Requirements'!F397,"")</f>
        <v>3.0 Learning</v>
      </c>
      <c r="G397" t="str">
        <f>IF('[1]Capability Requirements'!G397&lt;&gt;"",'[1]Capability Requirements'!G397,"")</f>
        <v/>
      </c>
      <c r="H397" t="str">
        <f>IF('[1]Capability Requirements'!H397&lt;&gt;"",'[1]Capability Requirements'!H397,"")</f>
        <v/>
      </c>
      <c r="I397" t="str">
        <f>IF('[1]Capability Requirements'!I397&lt;&gt;"",'[1]Capability Requirements'!I397,"")</f>
        <v/>
      </c>
      <c r="J397" t="str">
        <f>IF('[1]Capability Requirements'!J397&lt;&gt;"",'[1]Capability Requirements'!J397,"")</f>
        <v>C</v>
      </c>
      <c r="K397" t="str">
        <f>IF('[1]Capability Requirements'!K397&lt;&gt;"",'[1]Capability Requirements'!K397,"")</f>
        <v>Phase 2</v>
      </c>
      <c r="L397" t="str">
        <f>IF('[1]Capability Requirements'!L397&lt;&gt;"",'[1]Capability Requirements'!L397,"")</f>
        <v>Yes</v>
      </c>
      <c r="M397" t="str">
        <f>IF('[1]Capability Requirements'!M397&lt;&gt;"",'[1]Capability Requirements'!M397,"")</f>
        <v>Configuration</v>
      </c>
      <c r="N397" s="12" t="str">
        <f>IF('[1]Capability Requirements'!N397&lt;&gt;"",'[1]Capability Requirements'!N397,"")</f>
        <v/>
      </c>
      <c r="O397" t="str">
        <f>IF('[1]Capability Requirements'!P397&lt;&gt;"",'[1]Capability Requirements'!P397,"")</f>
        <v>Future Phase Requirement</v>
      </c>
      <c r="P397" s="12" t="str">
        <f>'[1]Capability Requirements'!Q397</f>
        <v>30/10 WME : Updated HCM People Taxonomy = Level 1, 4.0 Talent Management, Level 2, 4.6 Learning &amp; Development</v>
      </c>
      <c r="Q397" s="91" t="str" cm="1">
        <f t="array" ref="Q397">IF(SUMPRODUCT(--ISNUMBER(SEARCH(";" &amp; C397 &amp; ";", ";" &amp; 'User Stories'!$F$2:$F$507 &amp; ";"))) &gt; 0, "Y", "N")</f>
        <v>N</v>
      </c>
      <c r="R397" s="11"/>
    </row>
    <row r="398" spans="1:18" ht="32" hidden="1" x14ac:dyDescent="0.2">
      <c r="A398" s="12">
        <f>'[1]Capability Requirements'!A398</f>
        <v>0</v>
      </c>
      <c r="B398" s="12" t="str">
        <f>'[1]Capability Requirements'!B398</f>
        <v>RFT</v>
      </c>
      <c r="C398" t="str">
        <f>IF('[1]Capability Requirements'!C398&lt;&gt;"",'[1]Capability Requirements'!C398,"")</f>
        <v>C.107</v>
      </c>
      <c r="D398" s="12" t="str">
        <f>IF('[1]Capability Requirements'!D398&lt;&gt;"",'[1]Capability Requirements'!D398,"")</f>
        <v>Ability to define capability and skills based profile​</v>
      </c>
      <c r="E398" t="str">
        <f>IF('[1]Capability Requirements'!E398&lt;&gt;"",'[1]Capability Requirements'!E398,"")</f>
        <v>People</v>
      </c>
      <c r="F398" t="str">
        <f>IF('[1]Capability Requirements'!F398&lt;&gt;"",'[1]Capability Requirements'!F398,"")</f>
        <v>3.0 Learning</v>
      </c>
      <c r="G398" t="str">
        <f>IF('[1]Capability Requirements'!G398&lt;&gt;"",'[1]Capability Requirements'!G398,"")</f>
        <v/>
      </c>
      <c r="H398" t="str">
        <f>IF('[1]Capability Requirements'!H398&lt;&gt;"",'[1]Capability Requirements'!H398,"")</f>
        <v/>
      </c>
      <c r="I398" t="str">
        <f>IF('[1]Capability Requirements'!I398&lt;&gt;"",'[1]Capability Requirements'!I398,"")</f>
        <v/>
      </c>
      <c r="J398" t="str">
        <f>IF('[1]Capability Requirements'!J398&lt;&gt;"",'[1]Capability Requirements'!J398,"")</f>
        <v>C</v>
      </c>
      <c r="K398" t="str">
        <f>IF('[1]Capability Requirements'!K398&lt;&gt;"",'[1]Capability Requirements'!K398,"")</f>
        <v>Phase 2</v>
      </c>
      <c r="L398" t="str">
        <f>IF('[1]Capability Requirements'!L398&lt;&gt;"",'[1]Capability Requirements'!L398,"")</f>
        <v>Yes</v>
      </c>
      <c r="M398" t="str">
        <f>IF('[1]Capability Requirements'!M398&lt;&gt;"",'[1]Capability Requirements'!M398,"")</f>
        <v>Configuration</v>
      </c>
      <c r="N398" s="12" t="str">
        <f>IF('[1]Capability Requirements'!N398&lt;&gt;"",'[1]Capability Requirements'!N398,"")</f>
        <v/>
      </c>
      <c r="O398" t="str">
        <f>IF('[1]Capability Requirements'!P398&lt;&gt;"",'[1]Capability Requirements'!P398,"")</f>
        <v>Future Phase Requirement</v>
      </c>
      <c r="P398" s="12" t="str">
        <f>'[1]Capability Requirements'!Q398</f>
        <v>30/10 WME : Updated HCM People Taxonomy = Level 1, 4.0 Talent Management, Level 2, 4.6 Learning &amp; Development</v>
      </c>
      <c r="Q398" s="91" t="str" cm="1">
        <f t="array" ref="Q398">IF(SUMPRODUCT(--ISNUMBER(SEARCH(";" &amp; C398 &amp; ";", ";" &amp; 'User Stories'!$F$2:$F$507 &amp; ";"))) &gt; 0, "Y", "N")</f>
        <v>N</v>
      </c>
      <c r="R398" s="11"/>
    </row>
    <row r="399" spans="1:18" ht="32" hidden="1" x14ac:dyDescent="0.2">
      <c r="A399" s="12">
        <f>'[1]Capability Requirements'!A399</f>
        <v>0</v>
      </c>
      <c r="B399" s="12" t="str">
        <f>'[1]Capability Requirements'!B399</f>
        <v>RFT</v>
      </c>
      <c r="C399" t="str">
        <f>IF('[1]Capability Requirements'!C399&lt;&gt;"",'[1]Capability Requirements'!C399,"")</f>
        <v>C.108</v>
      </c>
      <c r="D399" s="12" t="str">
        <f>IF('[1]Capability Requirements'!D399&lt;&gt;"",'[1]Capability Requirements'!D399,"")</f>
        <v>Ability for system to maintain learning history and track record of training curriculum​</v>
      </c>
      <c r="E399" t="str">
        <f>IF('[1]Capability Requirements'!E399&lt;&gt;"",'[1]Capability Requirements'!E399,"")</f>
        <v>People</v>
      </c>
      <c r="F399" t="str">
        <f>IF('[1]Capability Requirements'!F399&lt;&gt;"",'[1]Capability Requirements'!F399,"")</f>
        <v>3.0 Learning</v>
      </c>
      <c r="G399" t="str">
        <f>IF('[1]Capability Requirements'!G399&lt;&gt;"",'[1]Capability Requirements'!G399,"")</f>
        <v/>
      </c>
      <c r="H399" t="str">
        <f>IF('[1]Capability Requirements'!H399&lt;&gt;"",'[1]Capability Requirements'!H399,"")</f>
        <v/>
      </c>
      <c r="I399" t="str">
        <f>IF('[1]Capability Requirements'!I399&lt;&gt;"",'[1]Capability Requirements'!I399,"")</f>
        <v/>
      </c>
      <c r="J399" t="str">
        <f>IF('[1]Capability Requirements'!J399&lt;&gt;"",'[1]Capability Requirements'!J399,"")</f>
        <v>M</v>
      </c>
      <c r="K399" t="str">
        <f>IF('[1]Capability Requirements'!K399&lt;&gt;"",'[1]Capability Requirements'!K399,"")</f>
        <v>Phase 2</v>
      </c>
      <c r="L399" t="str">
        <f>IF('[1]Capability Requirements'!L399&lt;&gt;"",'[1]Capability Requirements'!L399,"")</f>
        <v>Yes</v>
      </c>
      <c r="M399" t="str">
        <f>IF('[1]Capability Requirements'!M399&lt;&gt;"",'[1]Capability Requirements'!M399,"")</f>
        <v>Configuration</v>
      </c>
      <c r="N399" s="12" t="str">
        <f>IF('[1]Capability Requirements'!N399&lt;&gt;"",'[1]Capability Requirements'!N399,"")</f>
        <v/>
      </c>
      <c r="O399" t="str">
        <f>IF('[1]Capability Requirements'!P399&lt;&gt;"",'[1]Capability Requirements'!P399,"")</f>
        <v>Future Phase Requirement</v>
      </c>
      <c r="P399" s="12" t="str">
        <f>'[1]Capability Requirements'!Q399</f>
        <v>30/10 WME : Updated HCM People Taxonomy = Level 1, 4.0 Talent Management, Level 2, 4.6 Learning &amp; Development</v>
      </c>
      <c r="Q399" s="91" t="str" cm="1">
        <f t="array" ref="Q399">IF(SUMPRODUCT(--ISNUMBER(SEARCH(";" &amp; C399 &amp; ";", ";" &amp; 'User Stories'!$F$2:$F$507 &amp; ";"))) &gt; 0, "Y", "N")</f>
        <v>N</v>
      </c>
      <c r="R399" s="11"/>
    </row>
    <row r="400" spans="1:18" ht="32" hidden="1" x14ac:dyDescent="0.2">
      <c r="A400" s="12">
        <f>'[1]Capability Requirements'!A400</f>
        <v>0</v>
      </c>
      <c r="B400" s="12" t="str">
        <f>'[1]Capability Requirements'!B400</f>
        <v>RFT</v>
      </c>
      <c r="C400" t="str">
        <f>IF('[1]Capability Requirements'!C400&lt;&gt;"",'[1]Capability Requirements'!C400,"")</f>
        <v>C.109</v>
      </c>
      <c r="D400" s="12" t="str">
        <f>IF('[1]Capability Requirements'!D400&lt;&gt;"",'[1]Capability Requirements'!D400,"")</f>
        <v>Abililty to allow managers/supervisors to view training histories of their team (not just central teams' visibility)</v>
      </c>
      <c r="E400" t="str">
        <f>IF('[1]Capability Requirements'!E400&lt;&gt;"",'[1]Capability Requirements'!E400,"")</f>
        <v>People</v>
      </c>
      <c r="F400" t="str">
        <f>IF('[1]Capability Requirements'!F400&lt;&gt;"",'[1]Capability Requirements'!F400,"")</f>
        <v>3.0 Learning</v>
      </c>
      <c r="G400" t="str">
        <f>IF('[1]Capability Requirements'!G400&lt;&gt;"",'[1]Capability Requirements'!G400,"")</f>
        <v/>
      </c>
      <c r="H400" t="str">
        <f>IF('[1]Capability Requirements'!H400&lt;&gt;"",'[1]Capability Requirements'!H400,"")</f>
        <v/>
      </c>
      <c r="I400" t="str">
        <f>IF('[1]Capability Requirements'!I400&lt;&gt;"",'[1]Capability Requirements'!I400,"")</f>
        <v/>
      </c>
      <c r="J400" t="str">
        <f>IF('[1]Capability Requirements'!J400&lt;&gt;"",'[1]Capability Requirements'!J400,"")</f>
        <v>M</v>
      </c>
      <c r="K400" t="str">
        <f>IF('[1]Capability Requirements'!K400&lt;&gt;"",'[1]Capability Requirements'!K400,"")</f>
        <v>Phase 2</v>
      </c>
      <c r="L400" t="str">
        <f>IF('[1]Capability Requirements'!L400&lt;&gt;"",'[1]Capability Requirements'!L400,"")</f>
        <v>Yes</v>
      </c>
      <c r="M400" t="str">
        <f>IF('[1]Capability Requirements'!M400&lt;&gt;"",'[1]Capability Requirements'!M400,"")</f>
        <v>Configuration</v>
      </c>
      <c r="N400" s="12" t="str">
        <f>IF('[1]Capability Requirements'!N400&lt;&gt;"",'[1]Capability Requirements'!N400,"")</f>
        <v/>
      </c>
      <c r="O400" t="str">
        <f>IF('[1]Capability Requirements'!P400&lt;&gt;"",'[1]Capability Requirements'!P400,"")</f>
        <v>Future Phase Requirement</v>
      </c>
      <c r="P400" s="12" t="str">
        <f>'[1]Capability Requirements'!Q400</f>
        <v>30/10 WME : Updated HCM People Taxonomy = Level 1, 4.0 Talent Management, Level 2, 4.6 Learning &amp; Development</v>
      </c>
      <c r="Q400" s="91" t="str" cm="1">
        <f t="array" ref="Q400">IF(SUMPRODUCT(--ISNUMBER(SEARCH(";" &amp; C400 &amp; ";", ";" &amp; 'User Stories'!$F$2:$F$507 &amp; ";"))) &gt; 0, "Y", "N")</f>
        <v>N</v>
      </c>
      <c r="R400" s="11"/>
    </row>
    <row r="401" spans="1:18" ht="48" hidden="1" x14ac:dyDescent="0.2">
      <c r="A401" s="12">
        <f>'[1]Capability Requirements'!A401</f>
        <v>0</v>
      </c>
      <c r="B401" s="12" t="str">
        <f>'[1]Capability Requirements'!B401</f>
        <v>RFT</v>
      </c>
      <c r="C401" t="str">
        <f>IF('[1]Capability Requirements'!C401&lt;&gt;"",'[1]Capability Requirements'!C401,"")</f>
        <v>C.110</v>
      </c>
      <c r="D401" s="12" t="str">
        <f>IF('[1]Capability Requirements'!D401&lt;&gt;"",'[1]Capability Requirements'!D401,"")</f>
        <v xml:space="preserve">Ability to for multiple access an authoring tool and the ability for course owners to design, create and edit course content for onboarding and general learning within faculties and divisions. </v>
      </c>
      <c r="E401" t="str">
        <f>IF('[1]Capability Requirements'!E401&lt;&gt;"",'[1]Capability Requirements'!E401,"")</f>
        <v>People</v>
      </c>
      <c r="F401" t="str">
        <f>IF('[1]Capability Requirements'!F401&lt;&gt;"",'[1]Capability Requirements'!F401,"")</f>
        <v>3.0 Learning</v>
      </c>
      <c r="G401" t="str">
        <f>IF('[1]Capability Requirements'!G401&lt;&gt;"",'[1]Capability Requirements'!G401,"")</f>
        <v/>
      </c>
      <c r="H401" t="str">
        <f>IF('[1]Capability Requirements'!H401&lt;&gt;"",'[1]Capability Requirements'!H401,"")</f>
        <v/>
      </c>
      <c r="I401" t="str">
        <f>IF('[1]Capability Requirements'!I401&lt;&gt;"",'[1]Capability Requirements'!I401,"")</f>
        <v/>
      </c>
      <c r="J401" t="str">
        <f>IF('[1]Capability Requirements'!J401&lt;&gt;"",'[1]Capability Requirements'!J401,"")</f>
        <v>S</v>
      </c>
      <c r="K401" t="str">
        <f>IF('[1]Capability Requirements'!K401&lt;&gt;"",'[1]Capability Requirements'!K401,"")</f>
        <v>Phase 2</v>
      </c>
      <c r="L401" t="str">
        <f>IF('[1]Capability Requirements'!L401&lt;&gt;"",'[1]Capability Requirements'!L401,"")</f>
        <v>Yes</v>
      </c>
      <c r="M401" t="str">
        <f>IF('[1]Capability Requirements'!M401&lt;&gt;"",'[1]Capability Requirements'!M401,"")</f>
        <v>Configuration</v>
      </c>
      <c r="N401" s="12" t="str">
        <f>IF('[1]Capability Requirements'!N401&lt;&gt;"",'[1]Capability Requirements'!N401,"")</f>
        <v/>
      </c>
      <c r="O401" t="str">
        <f>IF('[1]Capability Requirements'!P401&lt;&gt;"",'[1]Capability Requirements'!P401,"")</f>
        <v>Future Phase Requirement</v>
      </c>
      <c r="P401" s="12" t="str">
        <f>'[1]Capability Requirements'!Q401</f>
        <v>30/10 WME : Updated HCM People Taxonomy = Level 1, 4.0 Talent Management, Level 2, 4.6 Learning &amp; Development</v>
      </c>
      <c r="Q401" s="91" t="str" cm="1">
        <f t="array" ref="Q401">IF(SUMPRODUCT(--ISNUMBER(SEARCH(";" &amp; C401 &amp; ";", ";" &amp; 'User Stories'!$F$2:$F$507 &amp; ";"))) &gt; 0, "Y", "N")</f>
        <v>N</v>
      </c>
      <c r="R401" s="11"/>
    </row>
    <row r="402" spans="1:18" ht="48" hidden="1" x14ac:dyDescent="0.2">
      <c r="A402" s="12">
        <f>'[1]Capability Requirements'!A402</f>
        <v>0</v>
      </c>
      <c r="B402" s="12" t="str">
        <f>'[1]Capability Requirements'!B402</f>
        <v>RFT</v>
      </c>
      <c r="C402" t="str">
        <f>IF('[1]Capability Requirements'!C402&lt;&gt;"",'[1]Capability Requirements'!C402,"")</f>
        <v>C.112</v>
      </c>
      <c r="D402" s="12" t="str">
        <f>IF('[1]Capability Requirements'!D402&lt;&gt;"",'[1]Capability Requirements'!D402,"")</f>
        <v>Ability to provide a single platform for employees learning and development requirements with a seamless journey from hire to retire, including linking learning and development to performance and succession planning and review processes.​</v>
      </c>
      <c r="E402" t="str">
        <f>IF('[1]Capability Requirements'!E402&lt;&gt;"",'[1]Capability Requirements'!E402,"")</f>
        <v>People</v>
      </c>
      <c r="F402" t="str">
        <f>IF('[1]Capability Requirements'!F402&lt;&gt;"",'[1]Capability Requirements'!F402,"")</f>
        <v>3.0 Learning</v>
      </c>
      <c r="G402" t="str">
        <f>IF('[1]Capability Requirements'!G402&lt;&gt;"",'[1]Capability Requirements'!G402,"")</f>
        <v/>
      </c>
      <c r="H402" t="str">
        <f>IF('[1]Capability Requirements'!H402&lt;&gt;"",'[1]Capability Requirements'!H402,"")</f>
        <v/>
      </c>
      <c r="I402" t="str">
        <f>IF('[1]Capability Requirements'!I402&lt;&gt;"",'[1]Capability Requirements'!I402,"")</f>
        <v/>
      </c>
      <c r="J402" t="str">
        <f>IF('[1]Capability Requirements'!J402&lt;&gt;"",'[1]Capability Requirements'!J402,"")</f>
        <v>C</v>
      </c>
      <c r="K402" t="str">
        <f>IF('[1]Capability Requirements'!K402&lt;&gt;"",'[1]Capability Requirements'!K402,"")</f>
        <v>Phase 2</v>
      </c>
      <c r="L402" t="str">
        <f>IF('[1]Capability Requirements'!L402&lt;&gt;"",'[1]Capability Requirements'!L402,"")</f>
        <v>Yes</v>
      </c>
      <c r="M402" t="str">
        <f>IF('[1]Capability Requirements'!M402&lt;&gt;"",'[1]Capability Requirements'!M402,"")</f>
        <v>Configuration</v>
      </c>
      <c r="N402" s="12" t="str">
        <f>IF('[1]Capability Requirements'!N402&lt;&gt;"",'[1]Capability Requirements'!N402,"")</f>
        <v/>
      </c>
      <c r="O402" t="str">
        <f>IF('[1]Capability Requirements'!P402&lt;&gt;"",'[1]Capability Requirements'!P402,"")</f>
        <v>Future Phase Requirement</v>
      </c>
      <c r="P402" s="12" t="str">
        <f>'[1]Capability Requirements'!Q402</f>
        <v>30/10 WME : Updated HCM People Taxonomy = Level 1, 4.0 Talent Management, Level 2, 4.6 Learning &amp; Development</v>
      </c>
      <c r="Q402" s="91" t="str" cm="1">
        <f t="array" ref="Q402">IF(SUMPRODUCT(--ISNUMBER(SEARCH(";" &amp; C402 &amp; ";", ";" &amp; 'User Stories'!$F$2:$F$507 &amp; ";"))) &gt; 0, "Y", "N")</f>
        <v>N</v>
      </c>
      <c r="R402" s="11"/>
    </row>
    <row r="403" spans="1:18" ht="32" hidden="1" x14ac:dyDescent="0.2">
      <c r="A403" s="12">
        <f>'[1]Capability Requirements'!A403</f>
        <v>0</v>
      </c>
      <c r="B403" s="12" t="str">
        <f>'[1]Capability Requirements'!B403</f>
        <v>RFT</v>
      </c>
      <c r="C403" t="str">
        <f>IF('[1]Capability Requirements'!C403&lt;&gt;"",'[1]Capability Requirements'!C403,"")</f>
        <v>C.113</v>
      </c>
      <c r="D403" s="12" t="str">
        <f>IF('[1]Capability Requirements'!D403&lt;&gt;"",'[1]Capability Requirements'!D403,"")</f>
        <v>Ability to facilitate learning activities, online  and face to face courses can be restricted to specified demographics if required.​</v>
      </c>
      <c r="E403" t="str">
        <f>IF('[1]Capability Requirements'!E403&lt;&gt;"",'[1]Capability Requirements'!E403,"")</f>
        <v>People</v>
      </c>
      <c r="F403" t="str">
        <f>IF('[1]Capability Requirements'!F403&lt;&gt;"",'[1]Capability Requirements'!F403,"")</f>
        <v>3.0 Learning</v>
      </c>
      <c r="G403" t="str">
        <f>IF('[1]Capability Requirements'!G403&lt;&gt;"",'[1]Capability Requirements'!G403,"")</f>
        <v/>
      </c>
      <c r="H403" t="str">
        <f>IF('[1]Capability Requirements'!H403&lt;&gt;"",'[1]Capability Requirements'!H403,"")</f>
        <v/>
      </c>
      <c r="I403" t="str">
        <f>IF('[1]Capability Requirements'!I403&lt;&gt;"",'[1]Capability Requirements'!I403,"")</f>
        <v/>
      </c>
      <c r="J403" t="str">
        <f>IF('[1]Capability Requirements'!J403&lt;&gt;"",'[1]Capability Requirements'!J403,"")</f>
        <v>S</v>
      </c>
      <c r="K403" t="str">
        <f>IF('[1]Capability Requirements'!K403&lt;&gt;"",'[1]Capability Requirements'!K403,"")</f>
        <v>Phase 2</v>
      </c>
      <c r="L403" t="str">
        <f>IF('[1]Capability Requirements'!L403&lt;&gt;"",'[1]Capability Requirements'!L403,"")</f>
        <v>Yes</v>
      </c>
      <c r="M403" t="str">
        <f>IF('[1]Capability Requirements'!M403&lt;&gt;"",'[1]Capability Requirements'!M403,"")</f>
        <v>Configuration</v>
      </c>
      <c r="N403" s="12" t="str">
        <f>IF('[1]Capability Requirements'!N403&lt;&gt;"",'[1]Capability Requirements'!N403,"")</f>
        <v/>
      </c>
      <c r="O403" t="str">
        <f>IF('[1]Capability Requirements'!P403&lt;&gt;"",'[1]Capability Requirements'!P403,"")</f>
        <v>Future Phase Requirement</v>
      </c>
      <c r="P403" s="12" t="str">
        <f>'[1]Capability Requirements'!Q403</f>
        <v>30/10 WME : Updated HCM People Taxonomy = Level 1, 4.0 Talent Management, Level 2, 4.6 Learning &amp; Development</v>
      </c>
      <c r="Q403" s="91" t="str" cm="1">
        <f t="array" ref="Q403">IF(SUMPRODUCT(--ISNUMBER(SEARCH(";" &amp; C403 &amp; ";", ";" &amp; 'User Stories'!$F$2:$F$507 &amp; ";"))) &gt; 0, "Y", "N")</f>
        <v>N</v>
      </c>
      <c r="R403" s="11"/>
    </row>
    <row r="404" spans="1:18" ht="32" hidden="1" x14ac:dyDescent="0.2">
      <c r="A404" s="12">
        <f>'[1]Capability Requirements'!A404</f>
        <v>0</v>
      </c>
      <c r="B404" s="12" t="str">
        <f>'[1]Capability Requirements'!B404</f>
        <v>RFT</v>
      </c>
      <c r="C404" t="str">
        <f>IF('[1]Capability Requirements'!C404&lt;&gt;"",'[1]Capability Requirements'!C404,"")</f>
        <v>C.114</v>
      </c>
      <c r="D404" s="12" t="str">
        <f>IF('[1]Capability Requirements'!D404&lt;&gt;"",'[1]Capability Requirements'!D404,"")</f>
        <v>Ability for system to manage program and course budgets​</v>
      </c>
      <c r="E404" t="str">
        <f>IF('[1]Capability Requirements'!E404&lt;&gt;"",'[1]Capability Requirements'!E404,"")</f>
        <v>People</v>
      </c>
      <c r="F404" t="str">
        <f>IF('[1]Capability Requirements'!F404&lt;&gt;"",'[1]Capability Requirements'!F404,"")</f>
        <v>3.0 Learning</v>
      </c>
      <c r="G404" t="str">
        <f>IF('[1]Capability Requirements'!G404&lt;&gt;"",'[1]Capability Requirements'!G404,"")</f>
        <v/>
      </c>
      <c r="H404" t="str">
        <f>IF('[1]Capability Requirements'!H404&lt;&gt;"",'[1]Capability Requirements'!H404,"")</f>
        <v/>
      </c>
      <c r="I404" t="str">
        <f>IF('[1]Capability Requirements'!I404&lt;&gt;"",'[1]Capability Requirements'!I404,"")</f>
        <v/>
      </c>
      <c r="J404" t="str">
        <f>IF('[1]Capability Requirements'!J404&lt;&gt;"",'[1]Capability Requirements'!J404,"")</f>
        <v>S</v>
      </c>
      <c r="K404" t="str">
        <f>IF('[1]Capability Requirements'!K404&lt;&gt;"",'[1]Capability Requirements'!K404,"")</f>
        <v>Phase 2</v>
      </c>
      <c r="L404" t="str">
        <f>IF('[1]Capability Requirements'!L404&lt;&gt;"",'[1]Capability Requirements'!L404,"")</f>
        <v>Yes</v>
      </c>
      <c r="M404" t="str">
        <f>IF('[1]Capability Requirements'!M404&lt;&gt;"",'[1]Capability Requirements'!M404,"")</f>
        <v>Configuration</v>
      </c>
      <c r="N404" s="12" t="str">
        <f>IF('[1]Capability Requirements'!N404&lt;&gt;"",'[1]Capability Requirements'!N404,"")</f>
        <v/>
      </c>
      <c r="O404" t="str">
        <f>IF('[1]Capability Requirements'!P404&lt;&gt;"",'[1]Capability Requirements'!P404,"")</f>
        <v>Future Phase Requirement</v>
      </c>
      <c r="P404" s="12" t="str">
        <f>'[1]Capability Requirements'!Q404</f>
        <v>30/10 WME : Updated HCM People Taxonomy = Level 1, 4.0 Talent Management, Level 2, 4.6 Learning &amp; Development</v>
      </c>
      <c r="Q404" s="91" t="str" cm="1">
        <f t="array" ref="Q404">IF(SUMPRODUCT(--ISNUMBER(SEARCH(";" &amp; C404 &amp; ";", ";" &amp; 'User Stories'!$F$2:$F$507 &amp; ";"))) &gt; 0, "Y", "N")</f>
        <v>N</v>
      </c>
      <c r="R404" s="11"/>
    </row>
    <row r="405" spans="1:18" ht="32" hidden="1" x14ac:dyDescent="0.2">
      <c r="A405" s="12">
        <f>'[1]Capability Requirements'!A405</f>
        <v>0</v>
      </c>
      <c r="B405" s="12" t="str">
        <f>'[1]Capability Requirements'!B405</f>
        <v>RFT</v>
      </c>
      <c r="C405" t="str">
        <f>IF('[1]Capability Requirements'!C405&lt;&gt;"",'[1]Capability Requirements'!C405,"")</f>
        <v>C.115</v>
      </c>
      <c r="D405" s="12" t="str">
        <f>IF('[1]Capability Requirements'!D405&lt;&gt;"",'[1]Capability Requirements'!D405,"")</f>
        <v>Ability for system to rollout specific modules independently/modular approach</v>
      </c>
      <c r="E405" t="str">
        <f>IF('[1]Capability Requirements'!E405&lt;&gt;"",'[1]Capability Requirements'!E405,"")</f>
        <v>People</v>
      </c>
      <c r="F405" t="str">
        <f>IF('[1]Capability Requirements'!F405&lt;&gt;"",'[1]Capability Requirements'!F405,"")</f>
        <v>3.0 Learning</v>
      </c>
      <c r="G405" t="str">
        <f>IF('[1]Capability Requirements'!G405&lt;&gt;"",'[1]Capability Requirements'!G405,"")</f>
        <v/>
      </c>
      <c r="H405" t="str">
        <f>IF('[1]Capability Requirements'!H405&lt;&gt;"",'[1]Capability Requirements'!H405,"")</f>
        <v/>
      </c>
      <c r="I405" t="str">
        <f>IF('[1]Capability Requirements'!I405&lt;&gt;"",'[1]Capability Requirements'!I405,"")</f>
        <v/>
      </c>
      <c r="J405" t="str">
        <f>IF('[1]Capability Requirements'!J405&lt;&gt;"",'[1]Capability Requirements'!J405,"")</f>
        <v>C</v>
      </c>
      <c r="K405" t="str">
        <f>IF('[1]Capability Requirements'!K405&lt;&gt;"",'[1]Capability Requirements'!K405,"")</f>
        <v>Phase 2</v>
      </c>
      <c r="L405" t="str">
        <f>IF('[1]Capability Requirements'!L405&lt;&gt;"",'[1]Capability Requirements'!L405,"")</f>
        <v>Yes</v>
      </c>
      <c r="M405" t="str">
        <f>IF('[1]Capability Requirements'!M405&lt;&gt;"",'[1]Capability Requirements'!M405,"")</f>
        <v>Configuration</v>
      </c>
      <c r="N405" s="12" t="str">
        <f>IF('[1]Capability Requirements'!N405&lt;&gt;"",'[1]Capability Requirements'!N405,"")</f>
        <v/>
      </c>
      <c r="O405" t="str">
        <f>IF('[1]Capability Requirements'!P405&lt;&gt;"",'[1]Capability Requirements'!P405,"")</f>
        <v>Future Phase Requirement</v>
      </c>
      <c r="P405" s="12" t="str">
        <f>'[1]Capability Requirements'!Q405</f>
        <v>30/10 WME : Updated HCM People Taxonomy = Level 1, 4.0 Talent Management, Level 2, 4.6 Learning &amp; Development</v>
      </c>
      <c r="Q405" s="91" t="str" cm="1">
        <f t="array" ref="Q405">IF(SUMPRODUCT(--ISNUMBER(SEARCH(";" &amp; C405 &amp; ";", ";" &amp; 'User Stories'!$F$2:$F$507 &amp; ";"))) &gt; 0, "Y", "N")</f>
        <v>N</v>
      </c>
      <c r="R405" s="11"/>
    </row>
    <row r="406" spans="1:18" ht="32" hidden="1" x14ac:dyDescent="0.2">
      <c r="A406" s="12">
        <f>'[1]Capability Requirements'!A406</f>
        <v>0</v>
      </c>
      <c r="B406" s="12" t="str">
        <f>'[1]Capability Requirements'!B406</f>
        <v>RFT</v>
      </c>
      <c r="C406" t="str">
        <f>IF('[1]Capability Requirements'!C406&lt;&gt;"",'[1]Capability Requirements'!C406,"")</f>
        <v>C.116</v>
      </c>
      <c r="D406" s="12" t="str">
        <f>IF('[1]Capability Requirements'!D406&lt;&gt;"",'[1]Capability Requirements'!D406,"")</f>
        <v>Ability for employee to search, enrol or monitor available internal and external courses and learning activities based on topic, text, language, and location.​</v>
      </c>
      <c r="E406" t="str">
        <f>IF('[1]Capability Requirements'!E406&lt;&gt;"",'[1]Capability Requirements'!E406,"")</f>
        <v>People</v>
      </c>
      <c r="F406" t="str">
        <f>IF('[1]Capability Requirements'!F406&lt;&gt;"",'[1]Capability Requirements'!F406,"")</f>
        <v>3.0 Learning</v>
      </c>
      <c r="G406" t="str">
        <f>IF('[1]Capability Requirements'!G406&lt;&gt;"",'[1]Capability Requirements'!G406,"")</f>
        <v/>
      </c>
      <c r="H406" t="str">
        <f>IF('[1]Capability Requirements'!H406&lt;&gt;"",'[1]Capability Requirements'!H406,"")</f>
        <v/>
      </c>
      <c r="I406" t="str">
        <f>IF('[1]Capability Requirements'!I406&lt;&gt;"",'[1]Capability Requirements'!I406,"")</f>
        <v/>
      </c>
      <c r="J406" t="str">
        <f>IF('[1]Capability Requirements'!J406&lt;&gt;"",'[1]Capability Requirements'!J406,"")</f>
        <v>M</v>
      </c>
      <c r="K406" t="str">
        <f>IF('[1]Capability Requirements'!K406&lt;&gt;"",'[1]Capability Requirements'!K406,"")</f>
        <v>Phase 2</v>
      </c>
      <c r="L406" t="str">
        <f>IF('[1]Capability Requirements'!L406&lt;&gt;"",'[1]Capability Requirements'!L406,"")</f>
        <v>Yes</v>
      </c>
      <c r="M406" t="str">
        <f>IF('[1]Capability Requirements'!M406&lt;&gt;"",'[1]Capability Requirements'!M406,"")</f>
        <v>Configuration</v>
      </c>
      <c r="N406" s="12" t="str">
        <f>IF('[1]Capability Requirements'!N406&lt;&gt;"",'[1]Capability Requirements'!N406,"")</f>
        <v/>
      </c>
      <c r="O406" t="str">
        <f>IF('[1]Capability Requirements'!P406&lt;&gt;"",'[1]Capability Requirements'!P406,"")</f>
        <v>Future Phase Requirement</v>
      </c>
      <c r="P406" s="12" t="str">
        <f>'[1]Capability Requirements'!Q406</f>
        <v>30/10 WME : Updated HCM People Taxonomy = Level 1, 4.0 Talent Management, Level 2, 4.6 Learning &amp; Development</v>
      </c>
      <c r="Q406" s="91" t="str" cm="1">
        <f t="array" ref="Q406">IF(SUMPRODUCT(--ISNUMBER(SEARCH(";" &amp; C406 &amp; ";", ";" &amp; 'User Stories'!$F$2:$F$507 &amp; ";"))) &gt; 0, "Y", "N")</f>
        <v>N</v>
      </c>
      <c r="R406" s="11"/>
    </row>
    <row r="407" spans="1:18" ht="32" hidden="1" x14ac:dyDescent="0.2">
      <c r="A407" s="12">
        <f>'[1]Capability Requirements'!A407</f>
        <v>0</v>
      </c>
      <c r="B407" s="12" t="str">
        <f>'[1]Capability Requirements'!B407</f>
        <v>RFT</v>
      </c>
      <c r="C407" t="str">
        <f>IF('[1]Capability Requirements'!C407&lt;&gt;"",'[1]Capability Requirements'!C407,"")</f>
        <v>C.117</v>
      </c>
      <c r="D407" s="12" t="str">
        <f>IF('[1]Capability Requirements'!D407&lt;&gt;"",'[1]Capability Requirements'!D407,"")</f>
        <v>Ability to display, edit and maintain course calendars and details.​</v>
      </c>
      <c r="E407" t="str">
        <f>IF('[1]Capability Requirements'!E407&lt;&gt;"",'[1]Capability Requirements'!E407,"")</f>
        <v>People</v>
      </c>
      <c r="F407" t="str">
        <f>IF('[1]Capability Requirements'!F407&lt;&gt;"",'[1]Capability Requirements'!F407,"")</f>
        <v>3.0 Learning</v>
      </c>
      <c r="G407" t="str">
        <f>IF('[1]Capability Requirements'!G407&lt;&gt;"",'[1]Capability Requirements'!G407,"")</f>
        <v/>
      </c>
      <c r="H407" t="str">
        <f>IF('[1]Capability Requirements'!H407&lt;&gt;"",'[1]Capability Requirements'!H407,"")</f>
        <v/>
      </c>
      <c r="I407" t="str">
        <f>IF('[1]Capability Requirements'!I407&lt;&gt;"",'[1]Capability Requirements'!I407,"")</f>
        <v/>
      </c>
      <c r="J407" t="str">
        <f>IF('[1]Capability Requirements'!J407&lt;&gt;"",'[1]Capability Requirements'!J407,"")</f>
        <v>M</v>
      </c>
      <c r="K407" t="str">
        <f>IF('[1]Capability Requirements'!K407&lt;&gt;"",'[1]Capability Requirements'!K407,"")</f>
        <v>Phase 2</v>
      </c>
      <c r="L407" t="str">
        <f>IF('[1]Capability Requirements'!L407&lt;&gt;"",'[1]Capability Requirements'!L407,"")</f>
        <v>Yes</v>
      </c>
      <c r="M407" t="str">
        <f>IF('[1]Capability Requirements'!M407&lt;&gt;"",'[1]Capability Requirements'!M407,"")</f>
        <v>Configuration</v>
      </c>
      <c r="N407" s="12" t="str">
        <f>IF('[1]Capability Requirements'!N407&lt;&gt;"",'[1]Capability Requirements'!N407,"")</f>
        <v/>
      </c>
      <c r="O407" t="str">
        <f>IF('[1]Capability Requirements'!P407&lt;&gt;"",'[1]Capability Requirements'!P407,"")</f>
        <v>Future Phase Requirement</v>
      </c>
      <c r="P407" s="12" t="str">
        <f>'[1]Capability Requirements'!Q407</f>
        <v>30/10 WME : Updated HCM People Taxonomy = Level 1, 4.0 Talent Management, Level 2, 4.6 Learning &amp; Development</v>
      </c>
      <c r="Q407" s="91" t="str" cm="1">
        <f t="array" ref="Q407">IF(SUMPRODUCT(--ISNUMBER(SEARCH(";" &amp; C407 &amp; ";", ";" &amp; 'User Stories'!$F$2:$F$507 &amp; ";"))) &gt; 0, "Y", "N")</f>
        <v>N</v>
      </c>
      <c r="R407" s="11"/>
    </row>
    <row r="408" spans="1:18" ht="32" hidden="1" x14ac:dyDescent="0.2">
      <c r="A408" s="12">
        <f>'[1]Capability Requirements'!A408</f>
        <v>0</v>
      </c>
      <c r="B408" s="12" t="str">
        <f>'[1]Capability Requirements'!B408</f>
        <v>RFT</v>
      </c>
      <c r="C408" t="str">
        <f>IF('[1]Capability Requirements'!C408&lt;&gt;"",'[1]Capability Requirements'!C408,"")</f>
        <v>C.118</v>
      </c>
      <c r="D408" s="12" t="str">
        <f>IF('[1]Capability Requirements'!D408&lt;&gt;"",'[1]Capability Requirements'!D408,"")</f>
        <v>Ability to provide chatbot to direct employees to customised learning experience​</v>
      </c>
      <c r="E408" t="str">
        <f>IF('[1]Capability Requirements'!E408&lt;&gt;"",'[1]Capability Requirements'!E408,"")</f>
        <v>People</v>
      </c>
      <c r="F408" t="str">
        <f>IF('[1]Capability Requirements'!F408&lt;&gt;"",'[1]Capability Requirements'!F408,"")</f>
        <v>3.0 Learning</v>
      </c>
      <c r="G408" t="str">
        <f>IF('[1]Capability Requirements'!G408&lt;&gt;"",'[1]Capability Requirements'!G408,"")</f>
        <v/>
      </c>
      <c r="H408" t="str">
        <f>IF('[1]Capability Requirements'!H408&lt;&gt;"",'[1]Capability Requirements'!H408,"")</f>
        <v/>
      </c>
      <c r="I408" t="str">
        <f>IF('[1]Capability Requirements'!I408&lt;&gt;"",'[1]Capability Requirements'!I408,"")</f>
        <v/>
      </c>
      <c r="J408" t="str">
        <f>IF('[1]Capability Requirements'!J408&lt;&gt;"",'[1]Capability Requirements'!J408,"")</f>
        <v>C</v>
      </c>
      <c r="K408" t="str">
        <f>IF('[1]Capability Requirements'!K408&lt;&gt;"",'[1]Capability Requirements'!K408,"")</f>
        <v>Phase 2</v>
      </c>
      <c r="L408" t="str">
        <f>IF('[1]Capability Requirements'!L408&lt;&gt;"",'[1]Capability Requirements'!L408,"")</f>
        <v>Yes</v>
      </c>
      <c r="M408" t="str">
        <f>IF('[1]Capability Requirements'!M408&lt;&gt;"",'[1]Capability Requirements'!M408,"")</f>
        <v>Configuration</v>
      </c>
      <c r="N408" s="12" t="str">
        <f>IF('[1]Capability Requirements'!N408&lt;&gt;"",'[1]Capability Requirements'!N408,"")</f>
        <v>Workday Assistant is not priortized for Phase1</v>
      </c>
      <c r="O408" t="str">
        <f>IF('[1]Capability Requirements'!P408&lt;&gt;"",'[1]Capability Requirements'!P408,"")</f>
        <v>Future Phase Requirement</v>
      </c>
      <c r="P408" s="12" t="str">
        <f>'[1]Capability Requirements'!Q408</f>
        <v>30/10 WME : Updated HCM People Taxonomy = Level 1, 4.0 Talent Management, Level 2, 4.6 Learning &amp; Development</v>
      </c>
      <c r="Q408" s="91" t="str" cm="1">
        <f t="array" ref="Q408">IF(SUMPRODUCT(--ISNUMBER(SEARCH(";" &amp; C408 &amp; ";", ";" &amp; 'User Stories'!$F$2:$F$507 &amp; ";"))) &gt; 0, "Y", "N")</f>
        <v>N</v>
      </c>
      <c r="R408" s="11"/>
    </row>
    <row r="409" spans="1:18" ht="32" hidden="1" x14ac:dyDescent="0.2">
      <c r="A409" s="12">
        <f>'[1]Capability Requirements'!A409</f>
        <v>0</v>
      </c>
      <c r="B409" s="12" t="str">
        <f>'[1]Capability Requirements'!B409</f>
        <v>RFT</v>
      </c>
      <c r="C409" t="str">
        <f>IF('[1]Capability Requirements'!C409&lt;&gt;"",'[1]Capability Requirements'!C409,"")</f>
        <v>C.119</v>
      </c>
      <c r="D409" s="12" t="str">
        <f>IF('[1]Capability Requirements'!D409&lt;&gt;"",'[1]Capability Requirements'!D409,"")</f>
        <v>Ability to provide external facilitator to have suitable access to LMS (e.g. to share pre work and post work, to access participant list)</v>
      </c>
      <c r="E409" t="str">
        <f>IF('[1]Capability Requirements'!E409&lt;&gt;"",'[1]Capability Requirements'!E409,"")</f>
        <v>People</v>
      </c>
      <c r="F409" t="str">
        <f>IF('[1]Capability Requirements'!F409&lt;&gt;"",'[1]Capability Requirements'!F409,"")</f>
        <v>3.0 Learning</v>
      </c>
      <c r="G409" t="str">
        <f>IF('[1]Capability Requirements'!G409&lt;&gt;"",'[1]Capability Requirements'!G409,"")</f>
        <v/>
      </c>
      <c r="H409" t="str">
        <f>IF('[1]Capability Requirements'!H409&lt;&gt;"",'[1]Capability Requirements'!H409,"")</f>
        <v/>
      </c>
      <c r="I409" t="str">
        <f>IF('[1]Capability Requirements'!I409&lt;&gt;"",'[1]Capability Requirements'!I409,"")</f>
        <v/>
      </c>
      <c r="J409" t="str">
        <f>IF('[1]Capability Requirements'!J409&lt;&gt;"",'[1]Capability Requirements'!J409,"")</f>
        <v>S</v>
      </c>
      <c r="K409" t="str">
        <f>IF('[1]Capability Requirements'!K409&lt;&gt;"",'[1]Capability Requirements'!K409,"")</f>
        <v>Phase 2</v>
      </c>
      <c r="L409" t="str">
        <f>IF('[1]Capability Requirements'!L409&lt;&gt;"",'[1]Capability Requirements'!L409,"")</f>
        <v>Yes</v>
      </c>
      <c r="M409" t="str">
        <f>IF('[1]Capability Requirements'!M409&lt;&gt;"",'[1]Capability Requirements'!M409,"")</f>
        <v>Configuration</v>
      </c>
      <c r="N409" s="12" t="str">
        <f>IF('[1]Capability Requirements'!N409&lt;&gt;"",'[1]Capability Requirements'!N409,"")</f>
        <v/>
      </c>
      <c r="O409" t="str">
        <f>IF('[1]Capability Requirements'!P409&lt;&gt;"",'[1]Capability Requirements'!P409,"")</f>
        <v>Future Phase Requirement</v>
      </c>
      <c r="P409" s="12" t="str">
        <f>'[1]Capability Requirements'!Q409</f>
        <v>30/10 WME : Updated HCM People Taxonomy = Level 1, 4.0 Talent Management, Level 2, 4.6 Learning &amp; Development</v>
      </c>
      <c r="Q409" s="91" t="str" cm="1">
        <f t="array" ref="Q409">IF(SUMPRODUCT(--ISNUMBER(SEARCH(";" &amp; C409 &amp; ";", ";" &amp; 'User Stories'!$F$2:$F$507 &amp; ";"))) &gt; 0, "Y", "N")</f>
        <v>N</v>
      </c>
      <c r="R409" s="11"/>
    </row>
    <row r="410" spans="1:18" ht="32" hidden="1" x14ac:dyDescent="0.2">
      <c r="A410" s="12">
        <f>'[1]Capability Requirements'!A410</f>
        <v>0</v>
      </c>
      <c r="B410" s="12" t="str">
        <f>'[1]Capability Requirements'!B410</f>
        <v>RFT</v>
      </c>
      <c r="C410" t="str">
        <f>IF('[1]Capability Requirements'!C410&lt;&gt;"",'[1]Capability Requirements'!C410,"")</f>
        <v>C.120</v>
      </c>
      <c r="D410" s="12" t="str">
        <f>IF('[1]Capability Requirements'!D410&lt;&gt;"",'[1]Capability Requirements'!D410,"")</f>
        <v>Ability to customise all notifications for each individual class​</v>
      </c>
      <c r="E410" t="str">
        <f>IF('[1]Capability Requirements'!E410&lt;&gt;"",'[1]Capability Requirements'!E410,"")</f>
        <v>People</v>
      </c>
      <c r="F410" t="str">
        <f>IF('[1]Capability Requirements'!F410&lt;&gt;"",'[1]Capability Requirements'!F410,"")</f>
        <v>3.0 Learning</v>
      </c>
      <c r="G410" t="str">
        <f>IF('[1]Capability Requirements'!G410&lt;&gt;"",'[1]Capability Requirements'!G410,"")</f>
        <v/>
      </c>
      <c r="H410" t="str">
        <f>IF('[1]Capability Requirements'!H410&lt;&gt;"",'[1]Capability Requirements'!H410,"")</f>
        <v/>
      </c>
      <c r="I410" t="str">
        <f>IF('[1]Capability Requirements'!I410&lt;&gt;"",'[1]Capability Requirements'!I410,"")</f>
        <v/>
      </c>
      <c r="J410" t="str">
        <f>IF('[1]Capability Requirements'!J410&lt;&gt;"",'[1]Capability Requirements'!J410,"")</f>
        <v>S</v>
      </c>
      <c r="K410" t="str">
        <f>IF('[1]Capability Requirements'!K410&lt;&gt;"",'[1]Capability Requirements'!K410,"")</f>
        <v>Phase 2</v>
      </c>
      <c r="L410" t="str">
        <f>IF('[1]Capability Requirements'!L410&lt;&gt;"",'[1]Capability Requirements'!L410,"")</f>
        <v>Yes</v>
      </c>
      <c r="M410" t="str">
        <f>IF('[1]Capability Requirements'!M410&lt;&gt;"",'[1]Capability Requirements'!M410,"")</f>
        <v>Configuration</v>
      </c>
      <c r="N410" s="12" t="str">
        <f>IF('[1]Capability Requirements'!N410&lt;&gt;"",'[1]Capability Requirements'!N410,"")</f>
        <v>Customization is possible but will be an ongoing maintenance that BAU may need to consider</v>
      </c>
      <c r="O410" t="str">
        <f>IF('[1]Capability Requirements'!P410&lt;&gt;"",'[1]Capability Requirements'!P410,"")</f>
        <v>Future Phase Requirement</v>
      </c>
      <c r="P410" s="12" t="str">
        <f>'[1]Capability Requirements'!Q410</f>
        <v>30/10 WME : Updated HCM People Taxonomy = Level 1, 4.0 Talent Management, Level 2, 4.6 Learning &amp; Development</v>
      </c>
      <c r="Q410" s="91" t="str" cm="1">
        <f t="array" ref="Q410">IF(SUMPRODUCT(--ISNUMBER(SEARCH(";" &amp; C410 &amp; ";", ";" &amp; 'User Stories'!$F$2:$F$507 &amp; ";"))) &gt; 0, "Y", "N")</f>
        <v>N</v>
      </c>
      <c r="R410" s="11"/>
    </row>
    <row r="411" spans="1:18" ht="32" hidden="1" x14ac:dyDescent="0.2">
      <c r="A411" s="12">
        <f>'[1]Capability Requirements'!A411</f>
        <v>0</v>
      </c>
      <c r="B411" s="12" t="str">
        <f>'[1]Capability Requirements'!B411</f>
        <v>RFT</v>
      </c>
      <c r="C411" t="str">
        <f>IF('[1]Capability Requirements'!C411&lt;&gt;"",'[1]Capability Requirements'!C411,"")</f>
        <v>C.121</v>
      </c>
      <c r="D411" s="12" t="str">
        <f>IF('[1]Capability Requirements'!D411&lt;&gt;"",'[1]Capability Requirements'!D411,"")</f>
        <v>Ability for course calendars to link directly with faculty newsletter (e.g. faculty newsletter is run through sharepoint) </v>
      </c>
      <c r="E411" t="str">
        <f>IF('[1]Capability Requirements'!E411&lt;&gt;"",'[1]Capability Requirements'!E411,"")</f>
        <v>People</v>
      </c>
      <c r="F411" t="str">
        <f>IF('[1]Capability Requirements'!F411&lt;&gt;"",'[1]Capability Requirements'!F411,"")</f>
        <v>3.0 Learning</v>
      </c>
      <c r="G411" t="str">
        <f>IF('[1]Capability Requirements'!G411&lt;&gt;"",'[1]Capability Requirements'!G411,"")</f>
        <v/>
      </c>
      <c r="H411" t="str">
        <f>IF('[1]Capability Requirements'!H411&lt;&gt;"",'[1]Capability Requirements'!H411,"")</f>
        <v/>
      </c>
      <c r="I411" t="str">
        <f>IF('[1]Capability Requirements'!I411&lt;&gt;"",'[1]Capability Requirements'!I411,"")</f>
        <v/>
      </c>
      <c r="J411" t="str">
        <f>IF('[1]Capability Requirements'!J411&lt;&gt;"",'[1]Capability Requirements'!J411,"")</f>
        <v>C</v>
      </c>
      <c r="K411" t="str">
        <f>IF('[1]Capability Requirements'!K411&lt;&gt;"",'[1]Capability Requirements'!K411,"")</f>
        <v>Phase 2</v>
      </c>
      <c r="L411" t="str">
        <f>IF('[1]Capability Requirements'!L411&lt;&gt;"",'[1]Capability Requirements'!L411,"")</f>
        <v>Yes</v>
      </c>
      <c r="M411" t="str">
        <f>IF('[1]Capability Requirements'!M411&lt;&gt;"",'[1]Capability Requirements'!M411,"")</f>
        <v>Configuration</v>
      </c>
      <c r="N411" s="12" t="str">
        <f>IF('[1]Capability Requirements'!N411&lt;&gt;"",'[1]Capability Requirements'!N411,"")</f>
        <v>Deep links can be added to Workday processes</v>
      </c>
      <c r="O411" t="str">
        <f>IF('[1]Capability Requirements'!P411&lt;&gt;"",'[1]Capability Requirements'!P411,"")</f>
        <v>Future Phase Requirement</v>
      </c>
      <c r="P411" s="12" t="str">
        <f>'[1]Capability Requirements'!Q411</f>
        <v>30/10 WME : Updated HCM People Taxonomy = Level 1, 4.0 Talent Management, Level 2, 4.6 Learning &amp; Development</v>
      </c>
      <c r="Q411" s="91" t="str" cm="1">
        <f t="array" ref="Q411">IF(SUMPRODUCT(--ISNUMBER(SEARCH(";" &amp; C411 &amp; ";", ";" &amp; 'User Stories'!$F$2:$F$507 &amp; ";"))) &gt; 0, "Y", "N")</f>
        <v>N</v>
      </c>
      <c r="R411" s="11"/>
    </row>
    <row r="412" spans="1:18" ht="32" hidden="1" x14ac:dyDescent="0.2">
      <c r="A412" s="12">
        <f>'[1]Capability Requirements'!A412</f>
        <v>0</v>
      </c>
      <c r="B412" s="12" t="str">
        <f>'[1]Capability Requirements'!B412</f>
        <v>RFT</v>
      </c>
      <c r="C412" t="str">
        <f>IF('[1]Capability Requirements'!C412&lt;&gt;"",'[1]Capability Requirements'!C412,"")</f>
        <v>C.122</v>
      </c>
      <c r="D412" s="12" t="str">
        <f>IF('[1]Capability Requirements'!D412&lt;&gt;"",'[1]Capability Requirements'!D412,"")</f>
        <v xml:space="preserve">Ability for multiple (faculty) staff to also be able to setup and administer training events (e.g. local training events). </v>
      </c>
      <c r="E412" t="str">
        <f>IF('[1]Capability Requirements'!E412&lt;&gt;"",'[1]Capability Requirements'!E412,"")</f>
        <v>People</v>
      </c>
      <c r="F412" t="str">
        <f>IF('[1]Capability Requirements'!F412&lt;&gt;"",'[1]Capability Requirements'!F412,"")</f>
        <v>3.0 Learning</v>
      </c>
      <c r="G412" t="str">
        <f>IF('[1]Capability Requirements'!G412&lt;&gt;"",'[1]Capability Requirements'!G412,"")</f>
        <v/>
      </c>
      <c r="H412" t="str">
        <f>IF('[1]Capability Requirements'!H412&lt;&gt;"",'[1]Capability Requirements'!H412,"")</f>
        <v/>
      </c>
      <c r="I412" t="str">
        <f>IF('[1]Capability Requirements'!I412&lt;&gt;"",'[1]Capability Requirements'!I412,"")</f>
        <v/>
      </c>
      <c r="J412" t="str">
        <f>IF('[1]Capability Requirements'!J412&lt;&gt;"",'[1]Capability Requirements'!J412,"")</f>
        <v>S</v>
      </c>
      <c r="K412" t="str">
        <f>IF('[1]Capability Requirements'!K412&lt;&gt;"",'[1]Capability Requirements'!K412,"")</f>
        <v>Phase 2</v>
      </c>
      <c r="L412" t="str">
        <f>IF('[1]Capability Requirements'!L412&lt;&gt;"",'[1]Capability Requirements'!L412,"")</f>
        <v>Yes</v>
      </c>
      <c r="M412" t="str">
        <f>IF('[1]Capability Requirements'!M412&lt;&gt;"",'[1]Capability Requirements'!M412,"")</f>
        <v>Configuration</v>
      </c>
      <c r="N412" s="12" t="str">
        <f>IF('[1]Capability Requirements'!N412&lt;&gt;"",'[1]Capability Requirements'!N412,"")</f>
        <v/>
      </c>
      <c r="O412" t="str">
        <f>IF('[1]Capability Requirements'!P412&lt;&gt;"",'[1]Capability Requirements'!P412,"")</f>
        <v>Future Phase Requirement</v>
      </c>
      <c r="P412" s="12" t="str">
        <f>'[1]Capability Requirements'!Q412</f>
        <v>30/10 WME : Updated HCM People Taxonomy = Level 1, 4.0 Talent Management, Level 2, 4.6 Learning &amp; Development</v>
      </c>
      <c r="Q412" s="91" t="str" cm="1">
        <f t="array" ref="Q412">IF(SUMPRODUCT(--ISNUMBER(SEARCH(";" &amp; C412 &amp; ";", ";" &amp; 'User Stories'!$F$2:$F$507 &amp; ";"))) &gt; 0, "Y", "N")</f>
        <v>N</v>
      </c>
      <c r="R412" s="11"/>
    </row>
    <row r="413" spans="1:18" ht="32" hidden="1" x14ac:dyDescent="0.2">
      <c r="A413" s="12">
        <f>'[1]Capability Requirements'!A413</f>
        <v>0</v>
      </c>
      <c r="B413" s="12" t="str">
        <f>'[1]Capability Requirements'!B413</f>
        <v>RFT</v>
      </c>
      <c r="C413" t="str">
        <f>IF('[1]Capability Requirements'!C413&lt;&gt;"",'[1]Capability Requirements'!C413,"")</f>
        <v>C.123</v>
      </c>
      <c r="D413" s="12" t="str">
        <f>IF('[1]Capability Requirements'!D413&lt;&gt;"",'[1]Capability Requirements'!D413,"")</f>
        <v>Ability for system to automate registeration, enquiries and track attendance</v>
      </c>
      <c r="E413" t="str">
        <f>IF('[1]Capability Requirements'!E413&lt;&gt;"",'[1]Capability Requirements'!E413,"")</f>
        <v>People</v>
      </c>
      <c r="F413" t="str">
        <f>IF('[1]Capability Requirements'!F413&lt;&gt;"",'[1]Capability Requirements'!F413,"")</f>
        <v>3.0 Learning</v>
      </c>
      <c r="G413" t="str">
        <f>IF('[1]Capability Requirements'!G413&lt;&gt;"",'[1]Capability Requirements'!G413,"")</f>
        <v/>
      </c>
      <c r="H413" t="str">
        <f>IF('[1]Capability Requirements'!H413&lt;&gt;"",'[1]Capability Requirements'!H413,"")</f>
        <v/>
      </c>
      <c r="I413" t="str">
        <f>IF('[1]Capability Requirements'!I413&lt;&gt;"",'[1]Capability Requirements'!I413,"")</f>
        <v/>
      </c>
      <c r="J413" t="str">
        <f>IF('[1]Capability Requirements'!J413&lt;&gt;"",'[1]Capability Requirements'!J413,"")</f>
        <v>S</v>
      </c>
      <c r="K413" t="str">
        <f>IF('[1]Capability Requirements'!K413&lt;&gt;"",'[1]Capability Requirements'!K413,"")</f>
        <v>Phase 2</v>
      </c>
      <c r="L413" t="str">
        <f>IF('[1]Capability Requirements'!L413&lt;&gt;"",'[1]Capability Requirements'!L413,"")</f>
        <v>Yes</v>
      </c>
      <c r="M413" t="str">
        <f>IF('[1]Capability Requirements'!M413&lt;&gt;"",'[1]Capability Requirements'!M413,"")</f>
        <v>Configuration</v>
      </c>
      <c r="N413" s="12" t="str">
        <f>IF('[1]Capability Requirements'!N413&lt;&gt;"",'[1]Capability Requirements'!N413,"")</f>
        <v/>
      </c>
      <c r="O413" t="str">
        <f>IF('[1]Capability Requirements'!P413&lt;&gt;"",'[1]Capability Requirements'!P413,"")</f>
        <v>Future Phase Requirement</v>
      </c>
      <c r="P413" s="12" t="str">
        <f>'[1]Capability Requirements'!Q413</f>
        <v>30/10 WME : Updated HCM People Taxonomy = Level 1, 4.0 Talent Management, Level 2, 4.6 Learning &amp; Development</v>
      </c>
      <c r="Q413" s="91" t="str" cm="1">
        <f t="array" ref="Q413">IF(SUMPRODUCT(--ISNUMBER(SEARCH(";" &amp; C413 &amp; ";", ";" &amp; 'User Stories'!$F$2:$F$507 &amp; ";"))) &gt; 0, "Y", "N")</f>
        <v>N</v>
      </c>
      <c r="R413" s="11"/>
    </row>
    <row r="414" spans="1:18" ht="32" hidden="1" x14ac:dyDescent="0.2">
      <c r="A414" s="12">
        <f>'[1]Capability Requirements'!A414</f>
        <v>0</v>
      </c>
      <c r="B414" s="12" t="str">
        <f>'[1]Capability Requirements'!B414</f>
        <v>RFT</v>
      </c>
      <c r="C414" t="str">
        <f>IF('[1]Capability Requirements'!C414&lt;&gt;"",'[1]Capability Requirements'!C414,"")</f>
        <v>C.124</v>
      </c>
      <c r="D414" s="12" t="str">
        <f>IF('[1]Capability Requirements'!D414&lt;&gt;"",'[1]Capability Requirements'!D414,"")</f>
        <v>Ability for system to provide access to learning materials​</v>
      </c>
      <c r="E414" t="str">
        <f>IF('[1]Capability Requirements'!E414&lt;&gt;"",'[1]Capability Requirements'!E414,"")</f>
        <v>People</v>
      </c>
      <c r="F414" t="str">
        <f>IF('[1]Capability Requirements'!F414&lt;&gt;"",'[1]Capability Requirements'!F414,"")</f>
        <v>3.0 Learning</v>
      </c>
      <c r="G414" t="str">
        <f>IF('[1]Capability Requirements'!G414&lt;&gt;"",'[1]Capability Requirements'!G414,"")</f>
        <v/>
      </c>
      <c r="H414" t="str">
        <f>IF('[1]Capability Requirements'!H414&lt;&gt;"",'[1]Capability Requirements'!H414,"")</f>
        <v/>
      </c>
      <c r="I414" t="str">
        <f>IF('[1]Capability Requirements'!I414&lt;&gt;"",'[1]Capability Requirements'!I414,"")</f>
        <v/>
      </c>
      <c r="J414" t="str">
        <f>IF('[1]Capability Requirements'!J414&lt;&gt;"",'[1]Capability Requirements'!J414,"")</f>
        <v>S</v>
      </c>
      <c r="K414" t="str">
        <f>IF('[1]Capability Requirements'!K414&lt;&gt;"",'[1]Capability Requirements'!K414,"")</f>
        <v>Phase 2</v>
      </c>
      <c r="L414" t="str">
        <f>IF('[1]Capability Requirements'!L414&lt;&gt;"",'[1]Capability Requirements'!L414,"")</f>
        <v>Yes</v>
      </c>
      <c r="M414" t="str">
        <f>IF('[1]Capability Requirements'!M414&lt;&gt;"",'[1]Capability Requirements'!M414,"")</f>
        <v>Configuration</v>
      </c>
      <c r="N414" s="12" t="str">
        <f>IF('[1]Capability Requirements'!N414&lt;&gt;"",'[1]Capability Requirements'!N414,"")</f>
        <v/>
      </c>
      <c r="O414" t="str">
        <f>IF('[1]Capability Requirements'!P414&lt;&gt;"",'[1]Capability Requirements'!P414,"")</f>
        <v>Future Phase Requirement</v>
      </c>
      <c r="P414" s="12" t="str">
        <f>'[1]Capability Requirements'!Q414</f>
        <v>30/10 WME : Updated HCM People Taxonomy = Level 1, 4.0 Talent Management, Level 2, 4.6 Learning &amp; Development</v>
      </c>
      <c r="Q414" s="91" t="str" cm="1">
        <f t="array" ref="Q414">IF(SUMPRODUCT(--ISNUMBER(SEARCH(";" &amp; C414 &amp; ";", ";" &amp; 'User Stories'!$F$2:$F$507 &amp; ";"))) &gt; 0, "Y", "N")</f>
        <v>N</v>
      </c>
      <c r="R414" s="11"/>
    </row>
    <row r="415" spans="1:18" ht="32" hidden="1" x14ac:dyDescent="0.2">
      <c r="A415" s="12">
        <f>'[1]Capability Requirements'!A415</f>
        <v>0</v>
      </c>
      <c r="B415" s="12" t="str">
        <f>'[1]Capability Requirements'!B415</f>
        <v>RFT</v>
      </c>
      <c r="C415" t="str">
        <f>IF('[1]Capability Requirements'!C415&lt;&gt;"",'[1]Capability Requirements'!C415,"")</f>
        <v>C.126</v>
      </c>
      <c r="D415" s="12" t="str">
        <f>IF('[1]Capability Requirements'!D415&lt;&gt;"",'[1]Capability Requirements'!D415,"")</f>
        <v>Ability to manage participant feedback from the system​</v>
      </c>
      <c r="E415" t="str">
        <f>IF('[1]Capability Requirements'!E415&lt;&gt;"",'[1]Capability Requirements'!E415,"")</f>
        <v>People</v>
      </c>
      <c r="F415" t="str">
        <f>IF('[1]Capability Requirements'!F415&lt;&gt;"",'[1]Capability Requirements'!F415,"")</f>
        <v>3.0 Learning</v>
      </c>
      <c r="G415" t="str">
        <f>IF('[1]Capability Requirements'!G415&lt;&gt;"",'[1]Capability Requirements'!G415,"")</f>
        <v/>
      </c>
      <c r="H415" t="str">
        <f>IF('[1]Capability Requirements'!H415&lt;&gt;"",'[1]Capability Requirements'!H415,"")</f>
        <v/>
      </c>
      <c r="I415" t="str">
        <f>IF('[1]Capability Requirements'!I415&lt;&gt;"",'[1]Capability Requirements'!I415,"")</f>
        <v/>
      </c>
      <c r="J415" t="str">
        <f>IF('[1]Capability Requirements'!J415&lt;&gt;"",'[1]Capability Requirements'!J415,"")</f>
        <v>S</v>
      </c>
      <c r="K415" t="str">
        <f>IF('[1]Capability Requirements'!K415&lt;&gt;"",'[1]Capability Requirements'!K415,"")</f>
        <v>Phase 2</v>
      </c>
      <c r="L415" t="str">
        <f>IF('[1]Capability Requirements'!L415&lt;&gt;"",'[1]Capability Requirements'!L415,"")</f>
        <v>Yes</v>
      </c>
      <c r="M415" t="str">
        <f>IF('[1]Capability Requirements'!M415&lt;&gt;"",'[1]Capability Requirements'!M415,"")</f>
        <v>Configuration</v>
      </c>
      <c r="N415" s="12" t="str">
        <f>IF('[1]Capability Requirements'!N415&lt;&gt;"",'[1]Capability Requirements'!N415,"")</f>
        <v/>
      </c>
      <c r="O415" t="str">
        <f>IF('[1]Capability Requirements'!P415&lt;&gt;"",'[1]Capability Requirements'!P415,"")</f>
        <v>Future Phase Requirement</v>
      </c>
      <c r="P415" s="12" t="str">
        <f>'[1]Capability Requirements'!Q415</f>
        <v>30/10 WME : Updated HCM People Taxonomy = Level 1, 4.0 Talent Management, Level 2, 4.6 Learning &amp; Development</v>
      </c>
      <c r="Q415" s="91" t="str" cm="1">
        <f t="array" ref="Q415">IF(SUMPRODUCT(--ISNUMBER(SEARCH(";" &amp; C415 &amp; ";", ";" &amp; 'User Stories'!$F$2:$F$507 &amp; ";"))) &gt; 0, "Y", "N")</f>
        <v>N</v>
      </c>
      <c r="R415" s="11"/>
    </row>
    <row r="416" spans="1:18" ht="32" hidden="1" x14ac:dyDescent="0.2">
      <c r="A416" s="12">
        <f>'[1]Capability Requirements'!A416</f>
        <v>0</v>
      </c>
      <c r="B416" s="12" t="str">
        <f>'[1]Capability Requirements'!B416</f>
        <v>RFT</v>
      </c>
      <c r="C416" t="str">
        <f>IF('[1]Capability Requirements'!C416&lt;&gt;"",'[1]Capability Requirements'!C416,"")</f>
        <v>C.128</v>
      </c>
      <c r="D416" s="12" t="str">
        <f>IF('[1]Capability Requirements'!D416&lt;&gt;"",'[1]Capability Requirements'!D416,"")</f>
        <v>Ability to have learners enrolled in online training courses linked to the Learning and Development solution​</v>
      </c>
      <c r="E416" t="str">
        <f>IF('[1]Capability Requirements'!E416&lt;&gt;"",'[1]Capability Requirements'!E416,"")</f>
        <v>People</v>
      </c>
      <c r="F416" t="str">
        <f>IF('[1]Capability Requirements'!F416&lt;&gt;"",'[1]Capability Requirements'!F416,"")</f>
        <v>3.0 Learning</v>
      </c>
      <c r="G416" t="str">
        <f>IF('[1]Capability Requirements'!G416&lt;&gt;"",'[1]Capability Requirements'!G416,"")</f>
        <v/>
      </c>
      <c r="H416" t="str">
        <f>IF('[1]Capability Requirements'!H416&lt;&gt;"",'[1]Capability Requirements'!H416,"")</f>
        <v/>
      </c>
      <c r="I416" t="str">
        <f>IF('[1]Capability Requirements'!I416&lt;&gt;"",'[1]Capability Requirements'!I416,"")</f>
        <v/>
      </c>
      <c r="J416" t="str">
        <f>IF('[1]Capability Requirements'!J416&lt;&gt;"",'[1]Capability Requirements'!J416,"")</f>
        <v>M</v>
      </c>
      <c r="K416" t="str">
        <f>IF('[1]Capability Requirements'!K416&lt;&gt;"",'[1]Capability Requirements'!K416,"")</f>
        <v>Phase 2</v>
      </c>
      <c r="L416" t="str">
        <f>IF('[1]Capability Requirements'!L416&lt;&gt;"",'[1]Capability Requirements'!L416,"")</f>
        <v>Yes</v>
      </c>
      <c r="M416" t="str">
        <f>IF('[1]Capability Requirements'!M416&lt;&gt;"",'[1]Capability Requirements'!M416,"")</f>
        <v>Configuration</v>
      </c>
      <c r="N416" s="12" t="str">
        <f>IF('[1]Capability Requirements'!N416&lt;&gt;"",'[1]Capability Requirements'!N416,"")</f>
        <v/>
      </c>
      <c r="O416" t="str">
        <f>IF('[1]Capability Requirements'!P416&lt;&gt;"",'[1]Capability Requirements'!P416,"")</f>
        <v>Future Phase Requirement</v>
      </c>
      <c r="P416" s="12" t="str">
        <f>'[1]Capability Requirements'!Q416</f>
        <v>30/10 WME : Updated HCM People Taxonomy = Level 1, 4.0 Talent Management, Level 2, 4.6 Learning &amp; Development</v>
      </c>
      <c r="Q416" s="91" t="str" cm="1">
        <f t="array" ref="Q416">IF(SUMPRODUCT(--ISNUMBER(SEARCH(";" &amp; C416 &amp; ";", ";" &amp; 'User Stories'!$F$2:$F$507 &amp; ";"))) &gt; 0, "Y", "N")</f>
        <v>N</v>
      </c>
      <c r="R416" s="11"/>
    </row>
    <row r="417" spans="1:18" ht="32" hidden="1" x14ac:dyDescent="0.2">
      <c r="A417" s="12">
        <f>'[1]Capability Requirements'!A417</f>
        <v>0</v>
      </c>
      <c r="B417" s="12" t="str">
        <f>'[1]Capability Requirements'!B417</f>
        <v>RFT</v>
      </c>
      <c r="C417" t="str">
        <f>IF('[1]Capability Requirements'!C417&lt;&gt;"",'[1]Capability Requirements'!C417,"")</f>
        <v>C.131</v>
      </c>
      <c r="D417" s="12" t="str">
        <f>IF('[1]Capability Requirements'!D417&lt;&gt;"",'[1]Capability Requirements'!D417,"")</f>
        <v>Ability to do batch enrolment for learning​</v>
      </c>
      <c r="E417" t="str">
        <f>IF('[1]Capability Requirements'!E417&lt;&gt;"",'[1]Capability Requirements'!E417,"")</f>
        <v>People</v>
      </c>
      <c r="F417" t="str">
        <f>IF('[1]Capability Requirements'!F417&lt;&gt;"",'[1]Capability Requirements'!F417,"")</f>
        <v>3.0 Learning</v>
      </c>
      <c r="G417" t="str">
        <f>IF('[1]Capability Requirements'!G417&lt;&gt;"",'[1]Capability Requirements'!G417,"")</f>
        <v/>
      </c>
      <c r="H417" t="str">
        <f>IF('[1]Capability Requirements'!H417&lt;&gt;"",'[1]Capability Requirements'!H417,"")</f>
        <v/>
      </c>
      <c r="I417" t="str">
        <f>IF('[1]Capability Requirements'!I417&lt;&gt;"",'[1]Capability Requirements'!I417,"")</f>
        <v/>
      </c>
      <c r="J417" t="str">
        <f>IF('[1]Capability Requirements'!J417&lt;&gt;"",'[1]Capability Requirements'!J417,"")</f>
        <v>M</v>
      </c>
      <c r="K417" t="str">
        <f>IF('[1]Capability Requirements'!K417&lt;&gt;"",'[1]Capability Requirements'!K417,"")</f>
        <v>Phase 2</v>
      </c>
      <c r="L417" t="str">
        <f>IF('[1]Capability Requirements'!L417&lt;&gt;"",'[1]Capability Requirements'!L417,"")</f>
        <v>Yes</v>
      </c>
      <c r="M417" t="str">
        <f>IF('[1]Capability Requirements'!M417&lt;&gt;"",'[1]Capability Requirements'!M417,"")</f>
        <v>Configuration</v>
      </c>
      <c r="N417" s="12" t="str">
        <f>IF('[1]Capability Requirements'!N417&lt;&gt;"",'[1]Capability Requirements'!N417,"")</f>
        <v/>
      </c>
      <c r="O417" t="str">
        <f>IF('[1]Capability Requirements'!P417&lt;&gt;"",'[1]Capability Requirements'!P417,"")</f>
        <v>Future Phase Requirement</v>
      </c>
      <c r="P417" s="12" t="str">
        <f>'[1]Capability Requirements'!Q417</f>
        <v>30/10 WME : Updated HCM People Taxonomy = Level 1, 4.0 Talent Management, Level 2, 4.6 Learning &amp; Development</v>
      </c>
      <c r="Q417" s="91" t="str" cm="1">
        <f t="array" ref="Q417">IF(SUMPRODUCT(--ISNUMBER(SEARCH(";" &amp; C417 &amp; ";", ";" &amp; 'User Stories'!$F$2:$F$507 &amp; ";"))) &gt; 0, "Y", "N")</f>
        <v>N</v>
      </c>
      <c r="R417" s="11"/>
    </row>
    <row r="418" spans="1:18" ht="32" hidden="1" x14ac:dyDescent="0.2">
      <c r="A418" s="12">
        <f>'[1]Capability Requirements'!A418</f>
        <v>0</v>
      </c>
      <c r="B418" s="12" t="str">
        <f>'[1]Capability Requirements'!B418</f>
        <v>RFT</v>
      </c>
      <c r="C418" t="str">
        <f>IF('[1]Capability Requirements'!C418&lt;&gt;"",'[1]Capability Requirements'!C418,"")</f>
        <v>C.132</v>
      </c>
      <c r="D418" s="12" t="str">
        <f>IF('[1]Capability Requirements'!D418&lt;&gt;"",'[1]Capability Requirements'!D418,"")</f>
        <v>Ability to allow employees to create, view, edit, update and manage a single learning profile​</v>
      </c>
      <c r="E418" t="str">
        <f>IF('[1]Capability Requirements'!E418&lt;&gt;"",'[1]Capability Requirements'!E418,"")</f>
        <v>People</v>
      </c>
      <c r="F418" t="str">
        <f>IF('[1]Capability Requirements'!F418&lt;&gt;"",'[1]Capability Requirements'!F418,"")</f>
        <v>3.0 Learning</v>
      </c>
      <c r="G418" t="str">
        <f>IF('[1]Capability Requirements'!G418&lt;&gt;"",'[1]Capability Requirements'!G418,"")</f>
        <v/>
      </c>
      <c r="H418" t="str">
        <f>IF('[1]Capability Requirements'!H418&lt;&gt;"",'[1]Capability Requirements'!H418,"")</f>
        <v/>
      </c>
      <c r="I418" t="str">
        <f>IF('[1]Capability Requirements'!I418&lt;&gt;"",'[1]Capability Requirements'!I418,"")</f>
        <v/>
      </c>
      <c r="J418" t="str">
        <f>IF('[1]Capability Requirements'!J418&lt;&gt;"",'[1]Capability Requirements'!J418,"")</f>
        <v>S</v>
      </c>
      <c r="K418" t="str">
        <f>IF('[1]Capability Requirements'!K418&lt;&gt;"",'[1]Capability Requirements'!K418,"")</f>
        <v>Phase 2</v>
      </c>
      <c r="L418" t="str">
        <f>IF('[1]Capability Requirements'!L418&lt;&gt;"",'[1]Capability Requirements'!L418,"")</f>
        <v>Yes</v>
      </c>
      <c r="M418" t="str">
        <f>IF('[1]Capability Requirements'!M418&lt;&gt;"",'[1]Capability Requirements'!M418,"")</f>
        <v>Configuration</v>
      </c>
      <c r="N418" s="12" t="str">
        <f>IF('[1]Capability Requirements'!N418&lt;&gt;"",'[1]Capability Requirements'!N418,"")</f>
        <v/>
      </c>
      <c r="O418" t="str">
        <f>IF('[1]Capability Requirements'!P418&lt;&gt;"",'[1]Capability Requirements'!P418,"")</f>
        <v>Future Phase Requirement</v>
      </c>
      <c r="P418" s="12" t="str">
        <f>'[1]Capability Requirements'!Q418</f>
        <v>30/10 WME : Updated HCM People Taxonomy = Level 1, 4.0 Talent Management, Level 2, 4.6 Learning &amp; Development</v>
      </c>
      <c r="Q418" s="91" t="str" cm="1">
        <f t="array" ref="Q418">IF(SUMPRODUCT(--ISNUMBER(SEARCH(";" &amp; C418 &amp; ";", ";" &amp; 'User Stories'!$F$2:$F$507 &amp; ";"))) &gt; 0, "Y", "N")</f>
        <v>N</v>
      </c>
      <c r="R418" s="11"/>
    </row>
    <row r="419" spans="1:18" ht="32" hidden="1" x14ac:dyDescent="0.2">
      <c r="A419" s="12">
        <f>'[1]Capability Requirements'!A419</f>
        <v>0</v>
      </c>
      <c r="B419" s="12" t="str">
        <f>'[1]Capability Requirements'!B419</f>
        <v>RFT</v>
      </c>
      <c r="C419" t="str">
        <f>IF('[1]Capability Requirements'!C419&lt;&gt;"",'[1]Capability Requirements'!C419,"")</f>
        <v>C.133</v>
      </c>
      <c r="D419" s="12" t="str">
        <f>IF('[1]Capability Requirements'!D419&lt;&gt;"",'[1]Capability Requirements'!D419,"")</f>
        <v>Ability to intuitively recommend and display relevant courses and learning activities to participants according to user roles, selected interests, preferences, and career aspirations​</v>
      </c>
      <c r="E419" t="str">
        <f>IF('[1]Capability Requirements'!E419&lt;&gt;"",'[1]Capability Requirements'!E419,"")</f>
        <v>People</v>
      </c>
      <c r="F419" t="str">
        <f>IF('[1]Capability Requirements'!F419&lt;&gt;"",'[1]Capability Requirements'!F419,"")</f>
        <v>3.0 Learning</v>
      </c>
      <c r="G419" t="str">
        <f>IF('[1]Capability Requirements'!G419&lt;&gt;"",'[1]Capability Requirements'!G419,"")</f>
        <v/>
      </c>
      <c r="H419" t="str">
        <f>IF('[1]Capability Requirements'!H419&lt;&gt;"",'[1]Capability Requirements'!H419,"")</f>
        <v/>
      </c>
      <c r="I419" t="str">
        <f>IF('[1]Capability Requirements'!I419&lt;&gt;"",'[1]Capability Requirements'!I419,"")</f>
        <v/>
      </c>
      <c r="J419" t="str">
        <f>IF('[1]Capability Requirements'!J419&lt;&gt;"",'[1]Capability Requirements'!J419,"")</f>
        <v>S</v>
      </c>
      <c r="K419" t="str">
        <f>IF('[1]Capability Requirements'!K419&lt;&gt;"",'[1]Capability Requirements'!K419,"")</f>
        <v>Phase 2</v>
      </c>
      <c r="L419" t="str">
        <f>IF('[1]Capability Requirements'!L419&lt;&gt;"",'[1]Capability Requirements'!L419,"")</f>
        <v>Yes</v>
      </c>
      <c r="M419" t="str">
        <f>IF('[1]Capability Requirements'!M419&lt;&gt;"",'[1]Capability Requirements'!M419,"")</f>
        <v>Configuration</v>
      </c>
      <c r="N419" s="12" t="str">
        <f>IF('[1]Capability Requirements'!N419&lt;&gt;"",'[1]Capability Requirements'!N419,"")</f>
        <v>Will be as effective as the data in Workday</v>
      </c>
      <c r="O419" t="str">
        <f>IF('[1]Capability Requirements'!P419&lt;&gt;"",'[1]Capability Requirements'!P419,"")</f>
        <v>Future Phase Requirement</v>
      </c>
      <c r="P419" s="12" t="str">
        <f>'[1]Capability Requirements'!Q419</f>
        <v>30/10 WME : Updated HCM People Taxonomy = Level 1, 4.0 Talent Management, Level 2, 4.6 Learning &amp; Development</v>
      </c>
      <c r="Q419" s="91" t="str" cm="1">
        <f t="array" ref="Q419">IF(SUMPRODUCT(--ISNUMBER(SEARCH(";" &amp; C419 &amp; ";", ";" &amp; 'User Stories'!$F$2:$F$507 &amp; ";"))) &gt; 0, "Y", "N")</f>
        <v>N</v>
      </c>
      <c r="R419" s="11"/>
    </row>
    <row r="420" spans="1:18" ht="32" hidden="1" x14ac:dyDescent="0.2">
      <c r="A420" s="12">
        <f>'[1]Capability Requirements'!A420</f>
        <v>0</v>
      </c>
      <c r="B420" s="12" t="str">
        <f>'[1]Capability Requirements'!B420</f>
        <v>RFT</v>
      </c>
      <c r="C420" t="str">
        <f>IF('[1]Capability Requirements'!C420&lt;&gt;"",'[1]Capability Requirements'!C420,"")</f>
        <v>C.135</v>
      </c>
      <c r="D420" s="12" t="str">
        <f>IF('[1]Capability Requirements'!D420&lt;&gt;"",'[1]Capability Requirements'!D420,"")</f>
        <v>Ability for adequate storage for course content and allows for increases over time without impact to system performance.​</v>
      </c>
      <c r="E420" t="str">
        <f>IF('[1]Capability Requirements'!E420&lt;&gt;"",'[1]Capability Requirements'!E420,"")</f>
        <v>People</v>
      </c>
      <c r="F420" t="str">
        <f>IF('[1]Capability Requirements'!F420&lt;&gt;"",'[1]Capability Requirements'!F420,"")</f>
        <v>3.0 Learning</v>
      </c>
      <c r="G420" t="str">
        <f>IF('[1]Capability Requirements'!G420&lt;&gt;"",'[1]Capability Requirements'!G420,"")</f>
        <v/>
      </c>
      <c r="H420" t="str">
        <f>IF('[1]Capability Requirements'!H420&lt;&gt;"",'[1]Capability Requirements'!H420,"")</f>
        <v/>
      </c>
      <c r="I420" t="str">
        <f>IF('[1]Capability Requirements'!I420&lt;&gt;"",'[1]Capability Requirements'!I420,"")</f>
        <v/>
      </c>
      <c r="J420" t="str">
        <f>IF('[1]Capability Requirements'!J420&lt;&gt;"",'[1]Capability Requirements'!J420,"")</f>
        <v>M</v>
      </c>
      <c r="K420" t="str">
        <f>IF('[1]Capability Requirements'!K420&lt;&gt;"",'[1]Capability Requirements'!K420,"")</f>
        <v>Phase 2</v>
      </c>
      <c r="L420" t="str">
        <f>IF('[1]Capability Requirements'!L420&lt;&gt;"",'[1]Capability Requirements'!L420,"")</f>
        <v>Yes</v>
      </c>
      <c r="M420" t="str">
        <f>IF('[1]Capability Requirements'!M420&lt;&gt;"",'[1]Capability Requirements'!M420,"")</f>
        <v>Configuration</v>
      </c>
      <c r="N420" s="12" t="str">
        <f>IF('[1]Capability Requirements'!N420&lt;&gt;"",'[1]Capability Requirements'!N420,"")</f>
        <v/>
      </c>
      <c r="O420" t="str">
        <f>IF('[1]Capability Requirements'!P420&lt;&gt;"",'[1]Capability Requirements'!P420,"")</f>
        <v>Future Phase Requirement</v>
      </c>
      <c r="P420" s="12" t="str">
        <f>'[1]Capability Requirements'!Q420</f>
        <v>30/10 WME : Updated HCM People Taxonomy = Level 1, 4.0 Talent Management, Level 2, 4.6 Learning &amp; Development</v>
      </c>
      <c r="Q420" s="91" t="str" cm="1">
        <f t="array" ref="Q420">IF(SUMPRODUCT(--ISNUMBER(SEARCH(";" &amp; C420 &amp; ";", ";" &amp; 'User Stories'!$F$2:$F$507 &amp; ";"))) &gt; 0, "Y", "N")</f>
        <v>N</v>
      </c>
      <c r="R420" s="11"/>
    </row>
    <row r="421" spans="1:18" ht="32" hidden="1" x14ac:dyDescent="0.2">
      <c r="A421" s="12">
        <f>'[1]Capability Requirements'!A421</f>
        <v>0</v>
      </c>
      <c r="B421" s="12" t="str">
        <f>'[1]Capability Requirements'!B421</f>
        <v>RFT</v>
      </c>
      <c r="C421" t="str">
        <f>IF('[1]Capability Requirements'!C421&lt;&gt;"",'[1]Capability Requirements'!C421,"")</f>
        <v>C.136</v>
      </c>
      <c r="D421" s="12" t="str">
        <f>IF('[1]Capability Requirements'!D421&lt;&gt;"",'[1]Capability Requirements'!D421,"")</f>
        <v>Ability to allow for one or more "owners" or "instructors" who can design, create, edit and retire course content. ​</v>
      </c>
      <c r="E421" t="str">
        <f>IF('[1]Capability Requirements'!E421&lt;&gt;"",'[1]Capability Requirements'!E421,"")</f>
        <v>People</v>
      </c>
      <c r="F421" t="str">
        <f>IF('[1]Capability Requirements'!F421&lt;&gt;"",'[1]Capability Requirements'!F421,"")</f>
        <v>3.0 Learning</v>
      </c>
      <c r="G421" t="str">
        <f>IF('[1]Capability Requirements'!G421&lt;&gt;"",'[1]Capability Requirements'!G421,"")</f>
        <v/>
      </c>
      <c r="H421" t="str">
        <f>IF('[1]Capability Requirements'!H421&lt;&gt;"",'[1]Capability Requirements'!H421,"")</f>
        <v/>
      </c>
      <c r="I421" t="str">
        <f>IF('[1]Capability Requirements'!I421&lt;&gt;"",'[1]Capability Requirements'!I421,"")</f>
        <v/>
      </c>
      <c r="J421" t="str">
        <f>IF('[1]Capability Requirements'!J421&lt;&gt;"",'[1]Capability Requirements'!J421,"")</f>
        <v>M</v>
      </c>
      <c r="K421" t="str">
        <f>IF('[1]Capability Requirements'!K421&lt;&gt;"",'[1]Capability Requirements'!K421,"")</f>
        <v>Phase 2</v>
      </c>
      <c r="L421" t="str">
        <f>IF('[1]Capability Requirements'!L421&lt;&gt;"",'[1]Capability Requirements'!L421,"")</f>
        <v>Yes</v>
      </c>
      <c r="M421" t="str">
        <f>IF('[1]Capability Requirements'!M421&lt;&gt;"",'[1]Capability Requirements'!M421,"")</f>
        <v>Configuration</v>
      </c>
      <c r="N421" s="12" t="str">
        <f>IF('[1]Capability Requirements'!N421&lt;&gt;"",'[1]Capability Requirements'!N421,"")</f>
        <v/>
      </c>
      <c r="O421" t="str">
        <f>IF('[1]Capability Requirements'!P421&lt;&gt;"",'[1]Capability Requirements'!P421,"")</f>
        <v>Future Phase Requirement</v>
      </c>
      <c r="P421" s="12" t="str">
        <f>'[1]Capability Requirements'!Q421</f>
        <v>30/10 WME : Updated HCM People Taxonomy = Level 1, 4.0 Talent Management, Level 2, 4.6 Learning &amp; Development</v>
      </c>
      <c r="Q421" s="91" t="str" cm="1">
        <f t="array" ref="Q421">IF(SUMPRODUCT(--ISNUMBER(SEARCH(";" &amp; C421 &amp; ";", ";" &amp; 'User Stories'!$F$2:$F$507 &amp; ";"))) &gt; 0, "Y", "N")</f>
        <v>N</v>
      </c>
      <c r="R421" s="11"/>
    </row>
    <row r="422" spans="1:18" ht="32" hidden="1" x14ac:dyDescent="0.2">
      <c r="A422" s="12">
        <f>'[1]Capability Requirements'!A422</f>
        <v>0</v>
      </c>
      <c r="B422" s="12" t="str">
        <f>'[1]Capability Requirements'!B422</f>
        <v>RFT</v>
      </c>
      <c r="C422" t="str">
        <f>IF('[1]Capability Requirements'!C422&lt;&gt;"",'[1]Capability Requirements'!C422,"")</f>
        <v>C.138</v>
      </c>
      <c r="D422" s="12" t="str">
        <f>IF('[1]Capability Requirements'!D422&lt;&gt;"",'[1]Capability Requirements'!D422,"")</f>
        <v>Ability to integrate external web based content.</v>
      </c>
      <c r="E422" t="str">
        <f>IF('[1]Capability Requirements'!E422&lt;&gt;"",'[1]Capability Requirements'!E422,"")</f>
        <v>People</v>
      </c>
      <c r="F422" t="str">
        <f>IF('[1]Capability Requirements'!F422&lt;&gt;"",'[1]Capability Requirements'!F422,"")</f>
        <v>3.0 Learning</v>
      </c>
      <c r="G422" t="str">
        <f>IF('[1]Capability Requirements'!G422&lt;&gt;"",'[1]Capability Requirements'!G422,"")</f>
        <v/>
      </c>
      <c r="H422" t="str">
        <f>IF('[1]Capability Requirements'!H422&lt;&gt;"",'[1]Capability Requirements'!H422,"")</f>
        <v/>
      </c>
      <c r="I422" t="str">
        <f>IF('[1]Capability Requirements'!I422&lt;&gt;"",'[1]Capability Requirements'!I422,"")</f>
        <v/>
      </c>
      <c r="J422" t="str">
        <f>IF('[1]Capability Requirements'!J422&lt;&gt;"",'[1]Capability Requirements'!J422,"")</f>
        <v>S</v>
      </c>
      <c r="K422" t="str">
        <f>IF('[1]Capability Requirements'!K422&lt;&gt;"",'[1]Capability Requirements'!K422,"")</f>
        <v>Phase 2</v>
      </c>
      <c r="L422" t="str">
        <f>IF('[1]Capability Requirements'!L422&lt;&gt;"",'[1]Capability Requirements'!L422,"")</f>
        <v>Yes</v>
      </c>
      <c r="M422" t="str">
        <f>IF('[1]Capability Requirements'!M422&lt;&gt;"",'[1]Capability Requirements'!M422,"")</f>
        <v>Configuration</v>
      </c>
      <c r="N422" s="12" t="str">
        <f>IF('[1]Capability Requirements'!N422&lt;&gt;"",'[1]Capability Requirements'!N422,"")</f>
        <v>Note: Public learning content is an innovation opt-in</v>
      </c>
      <c r="O422" t="str">
        <f>IF('[1]Capability Requirements'!P422&lt;&gt;"",'[1]Capability Requirements'!P422,"")</f>
        <v>Future Phase Requirement</v>
      </c>
      <c r="P422" s="12" t="str">
        <f>'[1]Capability Requirements'!Q422</f>
        <v>30/10 WME : Updated HCM People Taxonomy = Level 1, 4.0 Talent Management, Level 2, 4.6 Learning &amp; Development</v>
      </c>
      <c r="Q422" s="91" t="str" cm="1">
        <f t="array" ref="Q422">IF(SUMPRODUCT(--ISNUMBER(SEARCH(";" &amp; C422 &amp; ";", ";" &amp; 'User Stories'!$F$2:$F$507 &amp; ";"))) &gt; 0, "Y", "N")</f>
        <v>N</v>
      </c>
      <c r="R422" s="11"/>
    </row>
    <row r="423" spans="1:18" ht="48" hidden="1" x14ac:dyDescent="0.2">
      <c r="A423" s="12">
        <f>'[1]Capability Requirements'!A423</f>
        <v>0</v>
      </c>
      <c r="B423" s="12" t="str">
        <f>'[1]Capability Requirements'!B423</f>
        <v>RFT</v>
      </c>
      <c r="C423" t="str">
        <f>IF('[1]Capability Requirements'!C423&lt;&gt;"",'[1]Capability Requirements'!C423,"")</f>
        <v>C.139</v>
      </c>
      <c r="D423" s="12" t="str">
        <f>IF('[1]Capability Requirements'!D423&lt;&gt;"",'[1]Capability Requirements'!D423,"")</f>
        <v>Ability to include an impersonating/participant tool, allowing instructors to view/test the course as a student would during creation.​</v>
      </c>
      <c r="E423" t="str">
        <f>IF('[1]Capability Requirements'!E423&lt;&gt;"",'[1]Capability Requirements'!E423,"")</f>
        <v>People</v>
      </c>
      <c r="F423" t="str">
        <f>IF('[1]Capability Requirements'!F423&lt;&gt;"",'[1]Capability Requirements'!F423,"")</f>
        <v>3.0 Learning</v>
      </c>
      <c r="G423" t="str">
        <f>IF('[1]Capability Requirements'!G423&lt;&gt;"",'[1]Capability Requirements'!G423,"")</f>
        <v/>
      </c>
      <c r="H423" t="str">
        <f>IF('[1]Capability Requirements'!H423&lt;&gt;"",'[1]Capability Requirements'!H423,"")</f>
        <v/>
      </c>
      <c r="I423" t="str">
        <f>IF('[1]Capability Requirements'!I423&lt;&gt;"",'[1]Capability Requirements'!I423,"")</f>
        <v/>
      </c>
      <c r="J423" t="str">
        <f>IF('[1]Capability Requirements'!J423&lt;&gt;"",'[1]Capability Requirements'!J423,"")</f>
        <v>S</v>
      </c>
      <c r="K423" t="str">
        <f>IF('[1]Capability Requirements'!K423&lt;&gt;"",'[1]Capability Requirements'!K423,"")</f>
        <v>Phase 2</v>
      </c>
      <c r="L423" t="str">
        <f>IF('[1]Capability Requirements'!L423&lt;&gt;"",'[1]Capability Requirements'!L423,"")</f>
        <v>Yes</v>
      </c>
      <c r="M423" t="str">
        <f>IF('[1]Capability Requirements'!M423&lt;&gt;"",'[1]Capability Requirements'!M423,"")</f>
        <v>Configuration</v>
      </c>
      <c r="N423" s="12" t="str">
        <f>IF('[1]Capability Requirements'!N423&lt;&gt;"",'[1]Capability Requirements'!N423,"")</f>
        <v>Can preview the media/SCORM in WD when drive is used. Additionally, can be tested in SBX or testing environments not in PROD</v>
      </c>
      <c r="O423" t="str">
        <f>IF('[1]Capability Requirements'!P423&lt;&gt;"",'[1]Capability Requirements'!P423,"")</f>
        <v>Future Phase Requirement</v>
      </c>
      <c r="P423" s="12" t="str">
        <f>'[1]Capability Requirements'!Q423</f>
        <v>30/10 WME : Updated HCM People Taxonomy = Level 1, 4.0 Talent Management, Level 2, 4.6 Learning &amp; Development</v>
      </c>
      <c r="Q423" s="91" t="str" cm="1">
        <f t="array" ref="Q423">IF(SUMPRODUCT(--ISNUMBER(SEARCH(";" &amp; C423 &amp; ";", ";" &amp; 'User Stories'!$F$2:$F$507 &amp; ";"))) &gt; 0, "Y", "N")</f>
        <v>N</v>
      </c>
      <c r="R423" s="11"/>
    </row>
    <row r="424" spans="1:18" ht="32" hidden="1" x14ac:dyDescent="0.2">
      <c r="A424" s="12">
        <f>'[1]Capability Requirements'!A424</f>
        <v>0</v>
      </c>
      <c r="B424" s="12" t="str">
        <f>'[1]Capability Requirements'!B424</f>
        <v>RFT</v>
      </c>
      <c r="C424" t="str">
        <f>IF('[1]Capability Requirements'!C424&lt;&gt;"",'[1]Capability Requirements'!C424,"")</f>
        <v>C.140</v>
      </c>
      <c r="D424" s="12" t="str">
        <f>IF('[1]Capability Requirements'!D424&lt;&gt;"",'[1]Capability Requirements'!D424,"")</f>
        <v>Ability to facilitate online, blended and face-to-face learning.​</v>
      </c>
      <c r="E424" t="str">
        <f>IF('[1]Capability Requirements'!E424&lt;&gt;"",'[1]Capability Requirements'!E424,"")</f>
        <v>People</v>
      </c>
      <c r="F424" t="str">
        <f>IF('[1]Capability Requirements'!F424&lt;&gt;"",'[1]Capability Requirements'!F424,"")</f>
        <v>3.0 Learning</v>
      </c>
      <c r="G424" t="str">
        <f>IF('[1]Capability Requirements'!G424&lt;&gt;"",'[1]Capability Requirements'!G424,"")</f>
        <v/>
      </c>
      <c r="H424" t="str">
        <f>IF('[1]Capability Requirements'!H424&lt;&gt;"",'[1]Capability Requirements'!H424,"")</f>
        <v/>
      </c>
      <c r="I424" t="str">
        <f>IF('[1]Capability Requirements'!I424&lt;&gt;"",'[1]Capability Requirements'!I424,"")</f>
        <v/>
      </c>
      <c r="J424" t="str">
        <f>IF('[1]Capability Requirements'!J424&lt;&gt;"",'[1]Capability Requirements'!J424,"")</f>
        <v>M</v>
      </c>
      <c r="K424" t="str">
        <f>IF('[1]Capability Requirements'!K424&lt;&gt;"",'[1]Capability Requirements'!K424,"")</f>
        <v>Phase 2</v>
      </c>
      <c r="L424" t="str">
        <f>IF('[1]Capability Requirements'!L424&lt;&gt;"",'[1]Capability Requirements'!L424,"")</f>
        <v>Yes</v>
      </c>
      <c r="M424" t="str">
        <f>IF('[1]Capability Requirements'!M424&lt;&gt;"",'[1]Capability Requirements'!M424,"")</f>
        <v>Configuration</v>
      </c>
      <c r="N424" s="12" t="str">
        <f>IF('[1]Capability Requirements'!N424&lt;&gt;"",'[1]Capability Requirements'!N424,"")</f>
        <v/>
      </c>
      <c r="O424" t="str">
        <f>IF('[1]Capability Requirements'!P424&lt;&gt;"",'[1]Capability Requirements'!P424,"")</f>
        <v>Future Phase Requirement</v>
      </c>
      <c r="P424" s="12" t="str">
        <f>'[1]Capability Requirements'!Q424</f>
        <v>30/10 WME : Updated HCM People Taxonomy = Level 1, 4.0 Talent Management, Level 2, 4.6 Learning &amp; Development</v>
      </c>
      <c r="Q424" s="91" t="str" cm="1">
        <f t="array" ref="Q424">IF(SUMPRODUCT(--ISNUMBER(SEARCH(";" &amp; C424 &amp; ";", ";" &amp; 'User Stories'!$F$2:$F$507 &amp; ";"))) &gt; 0, "Y", "N")</f>
        <v>N</v>
      </c>
      <c r="R424" s="11"/>
    </row>
    <row r="425" spans="1:18" ht="32" hidden="1" x14ac:dyDescent="0.2">
      <c r="A425" s="12">
        <f>'[1]Capability Requirements'!A425</f>
        <v>0</v>
      </c>
      <c r="B425" s="12" t="str">
        <f>'[1]Capability Requirements'!B425</f>
        <v>RFT</v>
      </c>
      <c r="C425" t="str">
        <f>IF('[1]Capability Requirements'!C425&lt;&gt;"",'[1]Capability Requirements'!C425,"")</f>
        <v>C.142</v>
      </c>
      <c r="D425" s="12" t="str">
        <f>IF('[1]Capability Requirements'!D425&lt;&gt;"",'[1]Capability Requirements'!D425,"")</f>
        <v>Ability to provide features that enable the enrolment and completion status of mandatory training undertaken. This includes linking to other modules and/or operational prerequisites​</v>
      </c>
      <c r="E425" t="str">
        <f>IF('[1]Capability Requirements'!E425&lt;&gt;"",'[1]Capability Requirements'!E425,"")</f>
        <v>People</v>
      </c>
      <c r="F425" t="str">
        <f>IF('[1]Capability Requirements'!F425&lt;&gt;"",'[1]Capability Requirements'!F425,"")</f>
        <v>3.0 Learning</v>
      </c>
      <c r="G425" t="str">
        <f>IF('[1]Capability Requirements'!G425&lt;&gt;"",'[1]Capability Requirements'!G425,"")</f>
        <v/>
      </c>
      <c r="H425" t="str">
        <f>IF('[1]Capability Requirements'!H425&lt;&gt;"",'[1]Capability Requirements'!H425,"")</f>
        <v/>
      </c>
      <c r="I425" t="str">
        <f>IF('[1]Capability Requirements'!I425&lt;&gt;"",'[1]Capability Requirements'!I425,"")</f>
        <v/>
      </c>
      <c r="J425" t="str">
        <f>IF('[1]Capability Requirements'!J425&lt;&gt;"",'[1]Capability Requirements'!J425,"")</f>
        <v>M</v>
      </c>
      <c r="K425" t="str">
        <f>IF('[1]Capability Requirements'!K425&lt;&gt;"",'[1]Capability Requirements'!K425,"")</f>
        <v>Phase 2</v>
      </c>
      <c r="L425" t="str">
        <f>IF('[1]Capability Requirements'!L425&lt;&gt;"",'[1]Capability Requirements'!L425,"")</f>
        <v>Yes</v>
      </c>
      <c r="M425" t="str">
        <f>IF('[1]Capability Requirements'!M425&lt;&gt;"",'[1]Capability Requirements'!M425,"")</f>
        <v>Configuration</v>
      </c>
      <c r="N425" s="12" t="str">
        <f>IF('[1]Capability Requirements'!N425&lt;&gt;"",'[1]Capability Requirements'!N425,"")</f>
        <v/>
      </c>
      <c r="O425" t="str">
        <f>IF('[1]Capability Requirements'!P425&lt;&gt;"",'[1]Capability Requirements'!P425,"")</f>
        <v>Future Phase Requirement</v>
      </c>
      <c r="P425" s="12" t="str">
        <f>'[1]Capability Requirements'!Q425</f>
        <v>30/10 WME : Updated HCM People Taxonomy = Level 1, 4.0 Talent Management, Level 2, 4.6 Learning &amp; Development</v>
      </c>
      <c r="Q425" s="91" t="str" cm="1">
        <f t="array" ref="Q425">IF(SUMPRODUCT(--ISNUMBER(SEARCH(";" &amp; C425 &amp; ";", ";" &amp; 'User Stories'!$F$2:$F$507 &amp; ";"))) &gt; 0, "Y", "N")</f>
        <v>N</v>
      </c>
      <c r="R425" s="11"/>
    </row>
    <row r="426" spans="1:18" ht="32" hidden="1" x14ac:dyDescent="0.2">
      <c r="A426" s="12">
        <f>'[1]Capability Requirements'!A426</f>
        <v>0</v>
      </c>
      <c r="B426" s="12" t="str">
        <f>'[1]Capability Requirements'!B426</f>
        <v>RFT</v>
      </c>
      <c r="C426" t="str">
        <f>IF('[1]Capability Requirements'!C426&lt;&gt;"",'[1]Capability Requirements'!C426,"")</f>
        <v>C.143</v>
      </c>
      <c r="D426" s="12" t="str">
        <f>IF('[1]Capability Requirements'!D426&lt;&gt;"",'[1]Capability Requirements'!D426,"")</f>
        <v>Ability to view training needs/gaps at consolidated and team level based on individuals' role aspirations and performance reviews​</v>
      </c>
      <c r="E426" t="str">
        <f>IF('[1]Capability Requirements'!E426&lt;&gt;"",'[1]Capability Requirements'!E426,"")</f>
        <v>People</v>
      </c>
      <c r="F426" t="str">
        <f>IF('[1]Capability Requirements'!F426&lt;&gt;"",'[1]Capability Requirements'!F426,"")</f>
        <v>3.0 Learning</v>
      </c>
      <c r="G426" t="str">
        <f>IF('[1]Capability Requirements'!G426&lt;&gt;"",'[1]Capability Requirements'!G426,"")</f>
        <v/>
      </c>
      <c r="H426" t="str">
        <f>IF('[1]Capability Requirements'!H426&lt;&gt;"",'[1]Capability Requirements'!H426,"")</f>
        <v/>
      </c>
      <c r="I426" t="str">
        <f>IF('[1]Capability Requirements'!I426&lt;&gt;"",'[1]Capability Requirements'!I426,"")</f>
        <v/>
      </c>
      <c r="J426" t="str">
        <f>IF('[1]Capability Requirements'!J426&lt;&gt;"",'[1]Capability Requirements'!J426,"")</f>
        <v>C</v>
      </c>
      <c r="K426" t="str">
        <f>IF('[1]Capability Requirements'!K426&lt;&gt;"",'[1]Capability Requirements'!K426,"")</f>
        <v>Phase 2</v>
      </c>
      <c r="L426" t="str">
        <f>IF('[1]Capability Requirements'!L426&lt;&gt;"",'[1]Capability Requirements'!L426,"")</f>
        <v>Yes</v>
      </c>
      <c r="M426" t="str">
        <f>IF('[1]Capability Requirements'!M426&lt;&gt;"",'[1]Capability Requirements'!M426,"")</f>
        <v>Configuration</v>
      </c>
      <c r="N426" s="12" t="str">
        <f>IF('[1]Capability Requirements'!N426&lt;&gt;"",'[1]Capability Requirements'!N426,"")</f>
        <v/>
      </c>
      <c r="O426" t="str">
        <f>IF('[1]Capability Requirements'!P426&lt;&gt;"",'[1]Capability Requirements'!P426,"")</f>
        <v>Future Phase Requirement</v>
      </c>
      <c r="P426" s="12" t="str">
        <f>'[1]Capability Requirements'!Q426</f>
        <v>30/10 WME : Updated HCM People Taxonomy = Level 1, 4.0 Talent Management, Level 2, 4.6 Learning &amp; Development</v>
      </c>
      <c r="Q426" s="91" t="str" cm="1">
        <f t="array" ref="Q426">IF(SUMPRODUCT(--ISNUMBER(SEARCH(";" &amp; C426 &amp; ";", ";" &amp; 'User Stories'!$F$2:$F$507 &amp; ";"))) &gt; 0, "Y", "N")</f>
        <v>N</v>
      </c>
      <c r="R426" s="11"/>
    </row>
    <row r="427" spans="1:18" ht="144" hidden="1" x14ac:dyDescent="0.2">
      <c r="A427" s="12">
        <f>'[1]Capability Requirements'!A427</f>
        <v>0</v>
      </c>
      <c r="B427" s="12" t="str">
        <f>'[1]Capability Requirements'!B427</f>
        <v>RFT</v>
      </c>
      <c r="C427" t="str">
        <f>IF('[1]Capability Requirements'!C427&lt;&gt;"",'[1]Capability Requirements'!C427,"")</f>
        <v>C.144</v>
      </c>
      <c r="D427" s="12" t="str">
        <f>IF('[1]Capability Requirements'!D427&lt;&gt;"",'[1]Capability Requirements'!D427,"")</f>
        <v>Ability for system to:
• Record and maintain multiple types of assessment tools (e.g. assignment, examination, quiz tools, performance), assessment outcome, assessment review;​
• Create assessment questions drawn from a library and set as randomised;​
• Set the number of attempts for answer, timed tests; ​
• Enable different methods for answer responses (e.g. multiple choice, true/false, scenario, fill in the blank, Drag and drop, avatar driven, hot spots, numerical or rank answers etc.)​
• Record results status of assessments (e.g. pass, fail, incomplete)​
• Export results​</v>
      </c>
      <c r="E427" t="str">
        <f>IF('[1]Capability Requirements'!E427&lt;&gt;"",'[1]Capability Requirements'!E427,"")</f>
        <v>People</v>
      </c>
      <c r="F427" t="str">
        <f>IF('[1]Capability Requirements'!F427&lt;&gt;"",'[1]Capability Requirements'!F427,"")</f>
        <v>3.0 Learning</v>
      </c>
      <c r="G427" t="str">
        <f>IF('[1]Capability Requirements'!G427&lt;&gt;"",'[1]Capability Requirements'!G427,"")</f>
        <v/>
      </c>
      <c r="H427" t="str">
        <f>IF('[1]Capability Requirements'!H427&lt;&gt;"",'[1]Capability Requirements'!H427,"")</f>
        <v/>
      </c>
      <c r="I427" t="str">
        <f>IF('[1]Capability Requirements'!I427&lt;&gt;"",'[1]Capability Requirements'!I427,"")</f>
        <v/>
      </c>
      <c r="J427" t="str">
        <f>IF('[1]Capability Requirements'!J427&lt;&gt;"",'[1]Capability Requirements'!J427,"")</f>
        <v>M</v>
      </c>
      <c r="K427" t="str">
        <f>IF('[1]Capability Requirements'!K427&lt;&gt;"",'[1]Capability Requirements'!K427,"")</f>
        <v>Phase 2</v>
      </c>
      <c r="L427" t="str">
        <f>IF('[1]Capability Requirements'!L427&lt;&gt;"",'[1]Capability Requirements'!L427,"")</f>
        <v>Yes</v>
      </c>
      <c r="M427" t="str">
        <f>IF('[1]Capability Requirements'!M427&lt;&gt;"",'[1]Capability Requirements'!M427,"")</f>
        <v>Configuration</v>
      </c>
      <c r="N427" s="12" t="str">
        <f>IF('[1]Capability Requirements'!N427&lt;&gt;"",'[1]Capability Requirements'!N427,"")</f>
        <v/>
      </c>
      <c r="O427" t="str">
        <f>IF('[1]Capability Requirements'!P427&lt;&gt;"",'[1]Capability Requirements'!P427,"")</f>
        <v>Future Phase Requirement</v>
      </c>
      <c r="P427" s="12" t="str">
        <f>'[1]Capability Requirements'!Q427</f>
        <v>30/10 WME : Updated HCM People Taxonomy = Level 1, 4.0 Talent Management, Level 2, 4.6 Learning &amp; Development</v>
      </c>
      <c r="Q427" s="91" t="str" cm="1">
        <f t="array" ref="Q427">IF(SUMPRODUCT(--ISNUMBER(SEARCH(";" &amp; C427 &amp; ";", ";" &amp; 'User Stories'!$F$2:$F$507 &amp; ";"))) &gt; 0, "Y", "N")</f>
        <v>N</v>
      </c>
      <c r="R427" s="11"/>
    </row>
    <row r="428" spans="1:18" ht="32" hidden="1" x14ac:dyDescent="0.2">
      <c r="A428" s="12">
        <f>'[1]Capability Requirements'!A428</f>
        <v>0</v>
      </c>
      <c r="B428" s="12" t="str">
        <f>'[1]Capability Requirements'!B428</f>
        <v>RFT</v>
      </c>
      <c r="C428" t="str">
        <f>IF('[1]Capability Requirements'!C428&lt;&gt;"",'[1]Capability Requirements'!C428,"")</f>
        <v>C.145</v>
      </c>
      <c r="D428" s="12" t="str">
        <f>IF('[1]Capability Requirements'!D428&lt;&gt;"",'[1]Capability Requirements'!D428,"")</f>
        <v xml:space="preserve">Ability for staff to view reporting and metric for training courses they have setup and administered. </v>
      </c>
      <c r="E428" t="str">
        <f>IF('[1]Capability Requirements'!E428&lt;&gt;"",'[1]Capability Requirements'!E428,"")</f>
        <v>People</v>
      </c>
      <c r="F428" t="str">
        <f>IF('[1]Capability Requirements'!F428&lt;&gt;"",'[1]Capability Requirements'!F428,"")</f>
        <v>3.0 Learning</v>
      </c>
      <c r="G428" t="str">
        <f>IF('[1]Capability Requirements'!G428&lt;&gt;"",'[1]Capability Requirements'!G428,"")</f>
        <v/>
      </c>
      <c r="H428" t="str">
        <f>IF('[1]Capability Requirements'!H428&lt;&gt;"",'[1]Capability Requirements'!H428,"")</f>
        <v/>
      </c>
      <c r="I428" t="str">
        <f>IF('[1]Capability Requirements'!I428&lt;&gt;"",'[1]Capability Requirements'!I428,"")</f>
        <v/>
      </c>
      <c r="J428" t="str">
        <f>IF('[1]Capability Requirements'!J428&lt;&gt;"",'[1]Capability Requirements'!J428,"")</f>
        <v>M</v>
      </c>
      <c r="K428" t="str">
        <f>IF('[1]Capability Requirements'!K428&lt;&gt;"",'[1]Capability Requirements'!K428,"")</f>
        <v>Phase 2</v>
      </c>
      <c r="L428" t="str">
        <f>IF('[1]Capability Requirements'!L428&lt;&gt;"",'[1]Capability Requirements'!L428,"")</f>
        <v>Yes</v>
      </c>
      <c r="M428" t="str">
        <f>IF('[1]Capability Requirements'!M428&lt;&gt;"",'[1]Capability Requirements'!M428,"")</f>
        <v>Configuration</v>
      </c>
      <c r="N428" s="12" t="str">
        <f>IF('[1]Capability Requirements'!N428&lt;&gt;"",'[1]Capability Requirements'!N428,"")</f>
        <v/>
      </c>
      <c r="O428" t="str">
        <f>IF('[1]Capability Requirements'!P428&lt;&gt;"",'[1]Capability Requirements'!P428,"")</f>
        <v>Future Phase Requirement</v>
      </c>
      <c r="P428" s="12" t="str">
        <f>'[1]Capability Requirements'!Q428</f>
        <v>30/10 WME : Updated HCM People Taxonomy = Level 1, 4.0 Talent Management, Level 2, 4.6 Learning &amp; Development</v>
      </c>
      <c r="Q428" s="91" t="str" cm="1">
        <f t="array" ref="Q428">IF(SUMPRODUCT(--ISNUMBER(SEARCH(";" &amp; C428 &amp; ";", ";" &amp; 'User Stories'!$F$2:$F$507 &amp; ";"))) &gt; 0, "Y", "N")</f>
        <v>N</v>
      </c>
      <c r="R428" s="11"/>
    </row>
    <row r="429" spans="1:18" ht="32" hidden="1" x14ac:dyDescent="0.2">
      <c r="A429" s="12">
        <f>'[1]Capability Requirements'!A429</f>
        <v>0</v>
      </c>
      <c r="B429" s="12" t="str">
        <f>'[1]Capability Requirements'!B429</f>
        <v>RFT</v>
      </c>
      <c r="C429" t="str">
        <f>IF('[1]Capability Requirements'!C429&lt;&gt;"",'[1]Capability Requirements'!C429,"")</f>
        <v>C.146</v>
      </c>
      <c r="D429" s="12" t="str">
        <f>IF('[1]Capability Requirements'!D429&lt;&gt;"",'[1]Capability Requirements'!D429,"")</f>
        <v>Ability to maintain a skills database for staff across the Organisation to search for individuals with specific attributes, e.g. skills, competencies, qualifications, certificates​</v>
      </c>
      <c r="E429" t="str">
        <f>IF('[1]Capability Requirements'!E429&lt;&gt;"",'[1]Capability Requirements'!E429,"")</f>
        <v>People</v>
      </c>
      <c r="F429" t="str">
        <f>IF('[1]Capability Requirements'!F429&lt;&gt;"",'[1]Capability Requirements'!F429,"")</f>
        <v>3.0 Learning</v>
      </c>
      <c r="G429" t="str">
        <f>IF('[1]Capability Requirements'!G429&lt;&gt;"",'[1]Capability Requirements'!G429,"")</f>
        <v/>
      </c>
      <c r="H429" t="str">
        <f>IF('[1]Capability Requirements'!H429&lt;&gt;"",'[1]Capability Requirements'!H429,"")</f>
        <v/>
      </c>
      <c r="I429" t="str">
        <f>IF('[1]Capability Requirements'!I429&lt;&gt;"",'[1]Capability Requirements'!I429,"")</f>
        <v/>
      </c>
      <c r="J429" t="str">
        <f>IF('[1]Capability Requirements'!J429&lt;&gt;"",'[1]Capability Requirements'!J429,"")</f>
        <v>S</v>
      </c>
      <c r="K429" t="str">
        <f>IF('[1]Capability Requirements'!K429&lt;&gt;"",'[1]Capability Requirements'!K429,"")</f>
        <v>Phase 2</v>
      </c>
      <c r="L429" t="str">
        <f>IF('[1]Capability Requirements'!L429&lt;&gt;"",'[1]Capability Requirements'!L429,"")</f>
        <v>Yes</v>
      </c>
      <c r="M429" t="str">
        <f>IF('[1]Capability Requirements'!M429&lt;&gt;"",'[1]Capability Requirements'!M429,"")</f>
        <v>Configuration</v>
      </c>
      <c r="N429" s="12" t="str">
        <f>IF('[1]Capability Requirements'!N429&lt;&gt;"",'[1]Capability Requirements'!N429,"")</f>
        <v/>
      </c>
      <c r="O429" t="str">
        <f>IF('[1]Capability Requirements'!P429&lt;&gt;"",'[1]Capability Requirements'!P429,"")</f>
        <v>Future Phase Requirement</v>
      </c>
      <c r="P429" s="12" t="str">
        <f>'[1]Capability Requirements'!Q429</f>
        <v>30/10 WME : Updated HCM People Taxonomy = Level 1, 4.0 Talent Management, Level 2, 4.6 Learning &amp; Development</v>
      </c>
      <c r="Q429" s="91" t="str" cm="1">
        <f t="array" ref="Q429">IF(SUMPRODUCT(--ISNUMBER(SEARCH(";" &amp; C429 &amp; ";", ";" &amp; 'User Stories'!$F$2:$F$507 &amp; ";"))) &gt; 0, "Y", "N")</f>
        <v>N</v>
      </c>
      <c r="R429" s="11"/>
    </row>
    <row r="430" spans="1:18" ht="32" hidden="1" x14ac:dyDescent="0.2">
      <c r="A430" s="12">
        <f>'[1]Capability Requirements'!A430</f>
        <v>0</v>
      </c>
      <c r="B430" s="12" t="str">
        <f>'[1]Capability Requirements'!B430</f>
        <v>RFT</v>
      </c>
      <c r="C430" t="str">
        <f>IF('[1]Capability Requirements'!C430&lt;&gt;"",'[1]Capability Requirements'!C430,"")</f>
        <v>C.147</v>
      </c>
      <c r="D430" s="12" t="str">
        <f>IF('[1]Capability Requirements'!D430&lt;&gt;"",'[1]Capability Requirements'!D430,"")</f>
        <v>Ability to link training certificates to a staff profile​</v>
      </c>
      <c r="E430" t="str">
        <f>IF('[1]Capability Requirements'!E430&lt;&gt;"",'[1]Capability Requirements'!E430,"")</f>
        <v>People</v>
      </c>
      <c r="F430" t="str">
        <f>IF('[1]Capability Requirements'!F430&lt;&gt;"",'[1]Capability Requirements'!F430,"")</f>
        <v>3.0 Learning</v>
      </c>
      <c r="G430" t="str">
        <f>IF('[1]Capability Requirements'!G430&lt;&gt;"",'[1]Capability Requirements'!G430,"")</f>
        <v/>
      </c>
      <c r="H430" t="str">
        <f>IF('[1]Capability Requirements'!H430&lt;&gt;"",'[1]Capability Requirements'!H430,"")</f>
        <v/>
      </c>
      <c r="I430" t="str">
        <f>IF('[1]Capability Requirements'!I430&lt;&gt;"",'[1]Capability Requirements'!I430,"")</f>
        <v/>
      </c>
      <c r="J430" t="str">
        <f>IF('[1]Capability Requirements'!J430&lt;&gt;"",'[1]Capability Requirements'!J430,"")</f>
        <v>S</v>
      </c>
      <c r="K430" t="str">
        <f>IF('[1]Capability Requirements'!K430&lt;&gt;"",'[1]Capability Requirements'!K430,"")</f>
        <v>Phase 2</v>
      </c>
      <c r="L430" t="str">
        <f>IF('[1]Capability Requirements'!L430&lt;&gt;"",'[1]Capability Requirements'!L430,"")</f>
        <v>Yes</v>
      </c>
      <c r="M430" t="str">
        <f>IF('[1]Capability Requirements'!M430&lt;&gt;"",'[1]Capability Requirements'!M430,"")</f>
        <v>Configuration</v>
      </c>
      <c r="N430" s="12" t="str">
        <f>IF('[1]Capability Requirements'!N430&lt;&gt;"",'[1]Capability Requirements'!N430,"")</f>
        <v/>
      </c>
      <c r="O430" t="str">
        <f>IF('[1]Capability Requirements'!P430&lt;&gt;"",'[1]Capability Requirements'!P430,"")</f>
        <v>Future Phase Requirement</v>
      </c>
      <c r="P430" s="12" t="str">
        <f>'[1]Capability Requirements'!Q430</f>
        <v>30/10 WME : Updated HCM People Taxonomy = Level 1, 4.0 Talent Management, Level 2, 4.6 Learning &amp; Development</v>
      </c>
      <c r="Q430" s="91" t="str" cm="1">
        <f t="array" ref="Q430">IF(SUMPRODUCT(--ISNUMBER(SEARCH(";" &amp; C430 &amp; ";", ";" &amp; 'User Stories'!$F$2:$F$507 &amp; ";"))) &gt; 0, "Y", "N")</f>
        <v>N</v>
      </c>
      <c r="R430" s="11"/>
    </row>
    <row r="431" spans="1:18" ht="32" hidden="1" x14ac:dyDescent="0.2">
      <c r="A431" s="12">
        <f>'[1]Capability Requirements'!A431</f>
        <v>0</v>
      </c>
      <c r="B431" s="12" t="str">
        <f>'[1]Capability Requirements'!B431</f>
        <v>RFT</v>
      </c>
      <c r="C431" t="str">
        <f>IF('[1]Capability Requirements'!C431&lt;&gt;"",'[1]Capability Requirements'!C431,"")</f>
        <v>C.148</v>
      </c>
      <c r="D431" s="12" t="str">
        <f>IF('[1]Capability Requirements'!D431&lt;&gt;"",'[1]Capability Requirements'!D431,"")</f>
        <v>Ability to record training completed against a staff profile​</v>
      </c>
      <c r="E431" t="str">
        <f>IF('[1]Capability Requirements'!E431&lt;&gt;"",'[1]Capability Requirements'!E431,"")</f>
        <v>People</v>
      </c>
      <c r="F431" t="str">
        <f>IF('[1]Capability Requirements'!F431&lt;&gt;"",'[1]Capability Requirements'!F431,"")</f>
        <v>3.0 Learning</v>
      </c>
      <c r="G431" t="str">
        <f>IF('[1]Capability Requirements'!G431&lt;&gt;"",'[1]Capability Requirements'!G431,"")</f>
        <v/>
      </c>
      <c r="H431" t="str">
        <f>IF('[1]Capability Requirements'!H431&lt;&gt;"",'[1]Capability Requirements'!H431,"")</f>
        <v/>
      </c>
      <c r="I431" t="str">
        <f>IF('[1]Capability Requirements'!I431&lt;&gt;"",'[1]Capability Requirements'!I431,"")</f>
        <v/>
      </c>
      <c r="J431" t="str">
        <f>IF('[1]Capability Requirements'!J431&lt;&gt;"",'[1]Capability Requirements'!J431,"")</f>
        <v>M</v>
      </c>
      <c r="K431" t="str">
        <f>IF('[1]Capability Requirements'!K431&lt;&gt;"",'[1]Capability Requirements'!K431,"")</f>
        <v>Phase 2</v>
      </c>
      <c r="L431" t="str">
        <f>IF('[1]Capability Requirements'!L431&lt;&gt;"",'[1]Capability Requirements'!L431,"")</f>
        <v>Yes</v>
      </c>
      <c r="M431" t="str">
        <f>IF('[1]Capability Requirements'!M431&lt;&gt;"",'[1]Capability Requirements'!M431,"")</f>
        <v>Configuration</v>
      </c>
      <c r="N431" s="12" t="str">
        <f>IF('[1]Capability Requirements'!N431&lt;&gt;"",'[1]Capability Requirements'!N431,"")</f>
        <v/>
      </c>
      <c r="O431" t="str">
        <f>IF('[1]Capability Requirements'!P431&lt;&gt;"",'[1]Capability Requirements'!P431,"")</f>
        <v>Future Phase Requirement</v>
      </c>
      <c r="P431" s="12" t="str">
        <f>'[1]Capability Requirements'!Q431</f>
        <v>30/10 WME : Updated HCM People Taxonomy = Level 1, 4.0 Talent Management, Level 2, 4.6 Learning &amp; Development</v>
      </c>
      <c r="Q431" s="91" t="str" cm="1">
        <f t="array" ref="Q431">IF(SUMPRODUCT(--ISNUMBER(SEARCH(";" &amp; C431 &amp; ";", ";" &amp; 'User Stories'!$F$2:$F$507 &amp; ";"))) &gt; 0, "Y", "N")</f>
        <v>N</v>
      </c>
      <c r="R431" s="11"/>
    </row>
    <row r="432" spans="1:18" ht="32" hidden="1" x14ac:dyDescent="0.2">
      <c r="A432" s="12">
        <f>'[1]Capability Requirements'!A432</f>
        <v>0</v>
      </c>
      <c r="B432" s="12" t="str">
        <f>'[1]Capability Requirements'!B432</f>
        <v>RFT</v>
      </c>
      <c r="C432" t="str">
        <f>IF('[1]Capability Requirements'!C432&lt;&gt;"",'[1]Capability Requirements'!C432,"")</f>
        <v>C.149</v>
      </c>
      <c r="D432" s="12" t="str">
        <f>IF('[1]Capability Requirements'!D432&lt;&gt;"",'[1]Capability Requirements'!D432,"")</f>
        <v>Ability to generate branded course and learning activity outcomes, certificates and correspondence for completions that is accessible for download via employee self-service.</v>
      </c>
      <c r="E432" t="str">
        <f>IF('[1]Capability Requirements'!E432&lt;&gt;"",'[1]Capability Requirements'!E432,"")</f>
        <v>People</v>
      </c>
      <c r="F432" t="str">
        <f>IF('[1]Capability Requirements'!F432&lt;&gt;"",'[1]Capability Requirements'!F432,"")</f>
        <v>3.0 Learning</v>
      </c>
      <c r="G432" t="str">
        <f>IF('[1]Capability Requirements'!G432&lt;&gt;"",'[1]Capability Requirements'!G432,"")</f>
        <v/>
      </c>
      <c r="H432" t="str">
        <f>IF('[1]Capability Requirements'!H432&lt;&gt;"",'[1]Capability Requirements'!H432,"")</f>
        <v/>
      </c>
      <c r="I432" t="str">
        <f>IF('[1]Capability Requirements'!I432&lt;&gt;"",'[1]Capability Requirements'!I432,"")</f>
        <v/>
      </c>
      <c r="J432" t="str">
        <f>IF('[1]Capability Requirements'!J432&lt;&gt;"",'[1]Capability Requirements'!J432,"")</f>
        <v>C</v>
      </c>
      <c r="K432" t="str">
        <f>IF('[1]Capability Requirements'!K432&lt;&gt;"",'[1]Capability Requirements'!K432,"")</f>
        <v>Phase 2</v>
      </c>
      <c r="L432" t="str">
        <f>IF('[1]Capability Requirements'!L432&lt;&gt;"",'[1]Capability Requirements'!L432,"")</f>
        <v>Yes</v>
      </c>
      <c r="M432" t="str">
        <f>IF('[1]Capability Requirements'!M432&lt;&gt;"",'[1]Capability Requirements'!M432,"")</f>
        <v>Configuration</v>
      </c>
      <c r="N432" s="12" t="str">
        <f>IF('[1]Capability Requirements'!N432&lt;&gt;"",'[1]Capability Requirements'!N432,"")</f>
        <v/>
      </c>
      <c r="O432" t="str">
        <f>IF('[1]Capability Requirements'!P432&lt;&gt;"",'[1]Capability Requirements'!P432,"")</f>
        <v>Future Phase Requirement</v>
      </c>
      <c r="P432" s="12" t="str">
        <f>'[1]Capability Requirements'!Q432</f>
        <v>30/10 WME : Updated HCM People Taxonomy = Level 1, 4.0 Talent Management, Level 2, 4.6 Learning &amp; Development</v>
      </c>
      <c r="Q432" s="91" t="str" cm="1">
        <f t="array" ref="Q432">IF(SUMPRODUCT(--ISNUMBER(SEARCH(";" &amp; C432 &amp; ";", ";" &amp; 'User Stories'!$F$2:$F$507 &amp; ";"))) &gt; 0, "Y", "N")</f>
        <v>N</v>
      </c>
      <c r="R432" s="11"/>
    </row>
    <row r="433" spans="1:18" ht="32" hidden="1" x14ac:dyDescent="0.2">
      <c r="A433" s="12">
        <f>'[1]Capability Requirements'!A433</f>
        <v>0</v>
      </c>
      <c r="B433" s="12" t="str">
        <f>'[1]Capability Requirements'!B433</f>
        <v>RFT</v>
      </c>
      <c r="C433" t="str">
        <f>IF('[1]Capability Requirements'!C433&lt;&gt;"",'[1]Capability Requirements'!C433,"")</f>
        <v>C.150</v>
      </c>
      <c r="D433" s="12" t="str">
        <f>IF('[1]Capability Requirements'!D433&lt;&gt;"",'[1]Capability Requirements'!D433,"")</f>
        <v>Ability to manage the entire Lifecyle content from acquire to retire on the system. ​</v>
      </c>
      <c r="E433" t="str">
        <f>IF('[1]Capability Requirements'!E433&lt;&gt;"",'[1]Capability Requirements'!E433,"")</f>
        <v>People</v>
      </c>
      <c r="F433" t="str">
        <f>IF('[1]Capability Requirements'!F433&lt;&gt;"",'[1]Capability Requirements'!F433,"")</f>
        <v>3.0 Learning</v>
      </c>
      <c r="G433" t="str">
        <f>IF('[1]Capability Requirements'!G433&lt;&gt;"",'[1]Capability Requirements'!G433,"")</f>
        <v/>
      </c>
      <c r="H433" t="str">
        <f>IF('[1]Capability Requirements'!H433&lt;&gt;"",'[1]Capability Requirements'!H433,"")</f>
        <v/>
      </c>
      <c r="I433" t="str">
        <f>IF('[1]Capability Requirements'!I433&lt;&gt;"",'[1]Capability Requirements'!I433,"")</f>
        <v/>
      </c>
      <c r="J433" t="str">
        <f>IF('[1]Capability Requirements'!J433&lt;&gt;"",'[1]Capability Requirements'!J433,"")</f>
        <v>M</v>
      </c>
      <c r="K433" t="str">
        <f>IF('[1]Capability Requirements'!K433&lt;&gt;"",'[1]Capability Requirements'!K433,"")</f>
        <v>Phase 2</v>
      </c>
      <c r="L433" t="str">
        <f>IF('[1]Capability Requirements'!L433&lt;&gt;"",'[1]Capability Requirements'!L433,"")</f>
        <v>Yes</v>
      </c>
      <c r="M433" t="str">
        <f>IF('[1]Capability Requirements'!M433&lt;&gt;"",'[1]Capability Requirements'!M433,"")</f>
        <v>Configuration</v>
      </c>
      <c r="N433" s="12" t="str">
        <f>IF('[1]Capability Requirements'!N433&lt;&gt;"",'[1]Capability Requirements'!N433,"")</f>
        <v/>
      </c>
      <c r="O433" t="str">
        <f>IF('[1]Capability Requirements'!P433&lt;&gt;"",'[1]Capability Requirements'!P433,"")</f>
        <v>Future Phase Requirement</v>
      </c>
      <c r="P433" s="12" t="str">
        <f>'[1]Capability Requirements'!Q433</f>
        <v>30/10 WME : Updated HCM People Taxonomy = Level 1, 4.0 Talent Management, Level 2, 4.6 Learning &amp; Development</v>
      </c>
      <c r="Q433" s="91" t="str" cm="1">
        <f t="array" ref="Q433">IF(SUMPRODUCT(--ISNUMBER(SEARCH(";" &amp; C433 &amp; ";", ";" &amp; 'User Stories'!$F$2:$F$507 &amp; ";"))) &gt; 0, "Y", "N")</f>
        <v>N</v>
      </c>
      <c r="R433" s="11"/>
    </row>
    <row r="434" spans="1:18" ht="64" hidden="1" x14ac:dyDescent="0.2">
      <c r="A434" s="12">
        <f>'[1]Capability Requirements'!A434</f>
        <v>0</v>
      </c>
      <c r="B434" s="12" t="str">
        <f>'[1]Capability Requirements'!B434</f>
        <v>RFT</v>
      </c>
      <c r="C434" t="str">
        <f>IF('[1]Capability Requirements'!C434&lt;&gt;"",'[1]Capability Requirements'!C434,"")</f>
        <v>C.151</v>
      </c>
      <c r="D434" s="12" t="str">
        <f>IF('[1]Capability Requirements'!D434&lt;&gt;"",'[1]Capability Requirements'!D434,"")</f>
        <v>Ability to record, monitor, report and provide alerts in relation to a employee's compliance or non-compliance with training requirements throughout the employee lifecycle (e.g. induction training, mandatory supervisory training upon promotion to a supervisor position, and/or training refreshers repeated on cyclical or annual basis).​</v>
      </c>
      <c r="E434" t="str">
        <f>IF('[1]Capability Requirements'!E434&lt;&gt;"",'[1]Capability Requirements'!E434,"")</f>
        <v>People</v>
      </c>
      <c r="F434" t="str">
        <f>IF('[1]Capability Requirements'!F434&lt;&gt;"",'[1]Capability Requirements'!F434,"")</f>
        <v>3.0 Learning</v>
      </c>
      <c r="G434" t="str">
        <f>IF('[1]Capability Requirements'!G434&lt;&gt;"",'[1]Capability Requirements'!G434,"")</f>
        <v/>
      </c>
      <c r="H434" t="str">
        <f>IF('[1]Capability Requirements'!H434&lt;&gt;"",'[1]Capability Requirements'!H434,"")</f>
        <v/>
      </c>
      <c r="I434" t="str">
        <f>IF('[1]Capability Requirements'!I434&lt;&gt;"",'[1]Capability Requirements'!I434,"")</f>
        <v/>
      </c>
      <c r="J434" t="str">
        <f>IF('[1]Capability Requirements'!J434&lt;&gt;"",'[1]Capability Requirements'!J434,"")</f>
        <v>M</v>
      </c>
      <c r="K434" t="str">
        <f>IF('[1]Capability Requirements'!K434&lt;&gt;"",'[1]Capability Requirements'!K434,"")</f>
        <v>Phase 2</v>
      </c>
      <c r="L434" t="str">
        <f>IF('[1]Capability Requirements'!L434&lt;&gt;"",'[1]Capability Requirements'!L434,"")</f>
        <v>Yes</v>
      </c>
      <c r="M434" t="str">
        <f>IF('[1]Capability Requirements'!M434&lt;&gt;"",'[1]Capability Requirements'!M434,"")</f>
        <v>Configuration</v>
      </c>
      <c r="N434" s="12" t="str">
        <f>IF('[1]Capability Requirements'!N434&lt;&gt;"",'[1]Capability Requirements'!N434,"")</f>
        <v/>
      </c>
      <c r="O434" t="str">
        <f>IF('[1]Capability Requirements'!P434&lt;&gt;"",'[1]Capability Requirements'!P434,"")</f>
        <v>Future Phase Requirement</v>
      </c>
      <c r="P434" s="12" t="str">
        <f>'[1]Capability Requirements'!Q434</f>
        <v>30/10 WME : Updated HCM People Taxonomy = Level 1, 4.0 Talent Management, Level 2, 4.6 Learning &amp; Development</v>
      </c>
      <c r="Q434" s="91" t="str" cm="1">
        <f t="array" ref="Q434">IF(SUMPRODUCT(--ISNUMBER(SEARCH(";" &amp; C434 &amp; ";", ";" &amp; 'User Stories'!$F$2:$F$507 &amp; ";"))) &gt; 0, "Y", "N")</f>
        <v>N</v>
      </c>
      <c r="R434" s="11"/>
    </row>
    <row r="435" spans="1:18" ht="96" hidden="1" x14ac:dyDescent="0.2">
      <c r="A435" s="12">
        <f>'[1]Capability Requirements'!A435</f>
        <v>0</v>
      </c>
      <c r="B435" s="12" t="str">
        <f>'[1]Capability Requirements'!B435</f>
        <v>RFT</v>
      </c>
      <c r="C435" t="str">
        <f>IF('[1]Capability Requirements'!C435&lt;&gt;"",'[1]Capability Requirements'!C435,"")</f>
        <v>C.154</v>
      </c>
      <c r="D435" s="12" t="str">
        <f>IF('[1]Capability Requirements'!D435&lt;&gt;"",'[1]Capability Requirements'!D435,"")</f>
        <v>​Ability to provide features to create, collate and report on courses to support the evaluation of courses and learning activities. This includes:​
• Feedback or survey assessments from learners or instructor evaluations;​
• Online or offline survey of participants; ​
• 360 degree assessment tool specific to the course; and ​
• Other inputs in terms of impact (e.g. reduced incident rates etc.)</v>
      </c>
      <c r="E435" t="str">
        <f>IF('[1]Capability Requirements'!E435&lt;&gt;"",'[1]Capability Requirements'!E435,"")</f>
        <v>People</v>
      </c>
      <c r="F435" t="str">
        <f>IF('[1]Capability Requirements'!F435&lt;&gt;"",'[1]Capability Requirements'!F435,"")</f>
        <v>3.0 Learning</v>
      </c>
      <c r="G435" t="str">
        <f>IF('[1]Capability Requirements'!G435&lt;&gt;"",'[1]Capability Requirements'!G435,"")</f>
        <v/>
      </c>
      <c r="H435" t="str">
        <f>IF('[1]Capability Requirements'!H435&lt;&gt;"",'[1]Capability Requirements'!H435,"")</f>
        <v/>
      </c>
      <c r="I435" t="str">
        <f>IF('[1]Capability Requirements'!I435&lt;&gt;"",'[1]Capability Requirements'!I435,"")</f>
        <v/>
      </c>
      <c r="J435" t="str">
        <f>IF('[1]Capability Requirements'!J435&lt;&gt;"",'[1]Capability Requirements'!J435,"")</f>
        <v>S</v>
      </c>
      <c r="K435" t="str">
        <f>IF('[1]Capability Requirements'!K435&lt;&gt;"",'[1]Capability Requirements'!K435,"")</f>
        <v>Phase 2</v>
      </c>
      <c r="L435" t="str">
        <f>IF('[1]Capability Requirements'!L435&lt;&gt;"",'[1]Capability Requirements'!L435,"")</f>
        <v>Yes</v>
      </c>
      <c r="M435" t="str">
        <f>IF('[1]Capability Requirements'!M435&lt;&gt;"",'[1]Capability Requirements'!M435,"")</f>
        <v>Configuration</v>
      </c>
      <c r="N435" s="12" t="str">
        <f>IF('[1]Capability Requirements'!N435&lt;&gt;"",'[1]Capability Requirements'!N435,"")</f>
        <v/>
      </c>
      <c r="O435" t="str">
        <f>IF('[1]Capability Requirements'!P435&lt;&gt;"",'[1]Capability Requirements'!P435,"")</f>
        <v>Future Phase Requirement</v>
      </c>
      <c r="P435" s="12" t="str">
        <f>'[1]Capability Requirements'!Q435</f>
        <v>30/10 WME : Updated HCM People Taxonomy = Level 1, 4.0 Talent Management, Level 2, 4.6 Learning &amp; Development</v>
      </c>
      <c r="Q435" s="91" t="str" cm="1">
        <f t="array" ref="Q435">IF(SUMPRODUCT(--ISNUMBER(SEARCH(";" &amp; C435 &amp; ";", ";" &amp; 'User Stories'!$F$2:$F$507 &amp; ";"))) &gt; 0, "Y", "N")</f>
        <v>N</v>
      </c>
      <c r="R435" s="11"/>
    </row>
    <row r="436" spans="1:18" ht="48" hidden="1" x14ac:dyDescent="0.2">
      <c r="A436" s="12">
        <f>'[1]Capability Requirements'!A436</f>
        <v>0</v>
      </c>
      <c r="B436" s="12" t="str">
        <f>'[1]Capability Requirements'!B436</f>
        <v>RFT</v>
      </c>
      <c r="C436" t="str">
        <f>IF('[1]Capability Requirements'!C436&lt;&gt;"",'[1]Capability Requirements'!C436,"")</f>
        <v>C.155</v>
      </c>
      <c r="D436" s="12" t="str">
        <f>IF('[1]Capability Requirements'!D436&lt;&gt;"",'[1]Capability Requirements'!D436,"")</f>
        <v>Ability to provide the capability to draw individual or aggregate information (e.g. from performance, career plans etc.) to perform team, unit and whole of UTS analysis of learning and development needs, themes, investment and impact.​</v>
      </c>
      <c r="E436" t="str">
        <f>IF('[1]Capability Requirements'!E436&lt;&gt;"",'[1]Capability Requirements'!E436,"")</f>
        <v>People</v>
      </c>
      <c r="F436" t="str">
        <f>IF('[1]Capability Requirements'!F436&lt;&gt;"",'[1]Capability Requirements'!F436,"")</f>
        <v>3.0 Learning</v>
      </c>
      <c r="G436" t="str">
        <f>IF('[1]Capability Requirements'!G436&lt;&gt;"",'[1]Capability Requirements'!G436,"")</f>
        <v/>
      </c>
      <c r="H436" t="str">
        <f>IF('[1]Capability Requirements'!H436&lt;&gt;"",'[1]Capability Requirements'!H436,"")</f>
        <v/>
      </c>
      <c r="I436" t="str">
        <f>IF('[1]Capability Requirements'!I436&lt;&gt;"",'[1]Capability Requirements'!I436,"")</f>
        <v/>
      </c>
      <c r="J436" t="str">
        <f>IF('[1]Capability Requirements'!J436&lt;&gt;"",'[1]Capability Requirements'!J436,"")</f>
        <v>S</v>
      </c>
      <c r="K436" t="str">
        <f>IF('[1]Capability Requirements'!K436&lt;&gt;"",'[1]Capability Requirements'!K436,"")</f>
        <v>Phase 2</v>
      </c>
      <c r="L436" t="str">
        <f>IF('[1]Capability Requirements'!L436&lt;&gt;"",'[1]Capability Requirements'!L436,"")</f>
        <v>Yes</v>
      </c>
      <c r="M436" t="str">
        <f>IF('[1]Capability Requirements'!M436&lt;&gt;"",'[1]Capability Requirements'!M436,"")</f>
        <v>Configuration</v>
      </c>
      <c r="N436" s="12" t="str">
        <f>IF('[1]Capability Requirements'!N436&lt;&gt;"",'[1]Capability Requirements'!N436,"")</f>
        <v>Report design to be informed by UTS process owners</v>
      </c>
      <c r="O436" t="str">
        <f>IF('[1]Capability Requirements'!P436&lt;&gt;"",'[1]Capability Requirements'!P436,"")</f>
        <v>Future Phase Requirement</v>
      </c>
      <c r="P436" s="12" t="str">
        <f>'[1]Capability Requirements'!Q436</f>
        <v>30/10 WME : Updated HCM People Taxonomy = Level 1, 4.0 Talent Management, Level 2, 4.6 Learning &amp; Development</v>
      </c>
      <c r="Q436" s="91" t="str" cm="1">
        <f t="array" ref="Q436">IF(SUMPRODUCT(--ISNUMBER(SEARCH(";" &amp; C436 &amp; ";", ";" &amp; 'User Stories'!$F$2:$F$507 &amp; ";"))) &gt; 0, "Y", "N")</f>
        <v>N</v>
      </c>
      <c r="R436" s="11"/>
    </row>
    <row r="437" spans="1:18" ht="48" hidden="1" x14ac:dyDescent="0.2">
      <c r="A437" s="12">
        <f>'[1]Capability Requirements'!A437</f>
        <v>0</v>
      </c>
      <c r="B437" s="12" t="str">
        <f>'[1]Capability Requirements'!B437</f>
        <v>RFT</v>
      </c>
      <c r="C437" t="str">
        <f>IF('[1]Capability Requirements'!C437&lt;&gt;"",'[1]Capability Requirements'!C437,"")</f>
        <v>C.156</v>
      </c>
      <c r="D437" s="12" t="str">
        <f>IF('[1]Capability Requirements'!D437&lt;&gt;"",'[1]Capability Requirements'!D437,"")</f>
        <v>Ability to provide a digital, single source of learning and development activity and investment for managers so that they can readily know the spend (financial and time) on learning and development activity. ​</v>
      </c>
      <c r="E437" t="str">
        <f>IF('[1]Capability Requirements'!E437&lt;&gt;"",'[1]Capability Requirements'!E437,"")</f>
        <v>People</v>
      </c>
      <c r="F437" t="str">
        <f>IF('[1]Capability Requirements'!F437&lt;&gt;"",'[1]Capability Requirements'!F437,"")</f>
        <v>3.0 Learning</v>
      </c>
      <c r="G437" t="str">
        <f>IF('[1]Capability Requirements'!G437&lt;&gt;"",'[1]Capability Requirements'!G437,"")</f>
        <v/>
      </c>
      <c r="H437" t="str">
        <f>IF('[1]Capability Requirements'!H437&lt;&gt;"",'[1]Capability Requirements'!H437,"")</f>
        <v/>
      </c>
      <c r="I437" t="str">
        <f>IF('[1]Capability Requirements'!I437&lt;&gt;"",'[1]Capability Requirements'!I437,"")</f>
        <v/>
      </c>
      <c r="J437" t="str">
        <f>IF('[1]Capability Requirements'!J437&lt;&gt;"",'[1]Capability Requirements'!J437,"")</f>
        <v>S</v>
      </c>
      <c r="K437" t="str">
        <f>IF('[1]Capability Requirements'!K437&lt;&gt;"",'[1]Capability Requirements'!K437,"")</f>
        <v>Phase 2</v>
      </c>
      <c r="L437" t="str">
        <f>IF('[1]Capability Requirements'!L437&lt;&gt;"",'[1]Capability Requirements'!L437,"")</f>
        <v>Yes</v>
      </c>
      <c r="M437" t="str">
        <f>IF('[1]Capability Requirements'!M437&lt;&gt;"",'[1]Capability Requirements'!M437,"")</f>
        <v>Configuration</v>
      </c>
      <c r="N437" s="12" t="str">
        <f>IF('[1]Capability Requirements'!N437&lt;&gt;"",'[1]Capability Requirements'!N437,"")</f>
        <v/>
      </c>
      <c r="O437" t="str">
        <f>IF('[1]Capability Requirements'!P437&lt;&gt;"",'[1]Capability Requirements'!P437,"")</f>
        <v>Future Phase Requirement</v>
      </c>
      <c r="P437" s="12" t="str">
        <f>'[1]Capability Requirements'!Q437</f>
        <v>30/10 WME : Updated HCM People Taxonomy = Level 1, 4.0 Talent Management, Level 2, 4.6 Learning &amp; Development</v>
      </c>
      <c r="Q437" s="91" t="str" cm="1">
        <f t="array" ref="Q437">IF(SUMPRODUCT(--ISNUMBER(SEARCH(";" &amp; C437 &amp; ";", ";" &amp; 'User Stories'!$F$2:$F$507 &amp; ";"))) &gt; 0, "Y", "N")</f>
        <v>N</v>
      </c>
      <c r="R437" s="11"/>
    </row>
    <row r="438" spans="1:18" ht="32" hidden="1" x14ac:dyDescent="0.2">
      <c r="A438" s="12">
        <f>'[1]Capability Requirements'!A438</f>
        <v>0</v>
      </c>
      <c r="B438" s="12" t="str">
        <f>'[1]Capability Requirements'!B438</f>
        <v>RFT</v>
      </c>
      <c r="C438" t="str">
        <f>IF('[1]Capability Requirements'!C438&lt;&gt;"",'[1]Capability Requirements'!C438,"")</f>
        <v>C.157</v>
      </c>
      <c r="D438" s="12" t="str">
        <f>IF('[1]Capability Requirements'!D438&lt;&gt;"",'[1]Capability Requirements'!D438,"")</f>
        <v>Ability to facilitate planning, prioritisation, measurement and assessment of the impact, value and benefits realisation of the learning activity.​</v>
      </c>
      <c r="E438" t="str">
        <f>IF('[1]Capability Requirements'!E438&lt;&gt;"",'[1]Capability Requirements'!E438,"")</f>
        <v>People</v>
      </c>
      <c r="F438" t="str">
        <f>IF('[1]Capability Requirements'!F438&lt;&gt;"",'[1]Capability Requirements'!F438,"")</f>
        <v>3.0 Learning</v>
      </c>
      <c r="G438" t="str">
        <f>IF('[1]Capability Requirements'!G438&lt;&gt;"",'[1]Capability Requirements'!G438,"")</f>
        <v/>
      </c>
      <c r="H438" t="str">
        <f>IF('[1]Capability Requirements'!H438&lt;&gt;"",'[1]Capability Requirements'!H438,"")</f>
        <v/>
      </c>
      <c r="I438" t="str">
        <f>IF('[1]Capability Requirements'!I438&lt;&gt;"",'[1]Capability Requirements'!I438,"")</f>
        <v/>
      </c>
      <c r="J438" t="str">
        <f>IF('[1]Capability Requirements'!J438&lt;&gt;"",'[1]Capability Requirements'!J438,"")</f>
        <v>C</v>
      </c>
      <c r="K438" t="str">
        <f>IF('[1]Capability Requirements'!K438&lt;&gt;"",'[1]Capability Requirements'!K438,"")</f>
        <v>Phase 2</v>
      </c>
      <c r="L438" t="str">
        <f>IF('[1]Capability Requirements'!L438&lt;&gt;"",'[1]Capability Requirements'!L438,"")</f>
        <v>Yes</v>
      </c>
      <c r="M438" t="str">
        <f>IF('[1]Capability Requirements'!M438&lt;&gt;"",'[1]Capability Requirements'!M438,"")</f>
        <v>Configuration</v>
      </c>
      <c r="N438" s="12" t="str">
        <f>IF('[1]Capability Requirements'!N438&lt;&gt;"",'[1]Capability Requirements'!N438,"")</f>
        <v/>
      </c>
      <c r="O438" t="str">
        <f>IF('[1]Capability Requirements'!P438&lt;&gt;"",'[1]Capability Requirements'!P438,"")</f>
        <v>Future Phase Requirement</v>
      </c>
      <c r="P438" s="12" t="str">
        <f>'[1]Capability Requirements'!Q438</f>
        <v>30/10 WME : Updated HCM People Taxonomy = Level 1, 4.0 Talent Management, Level 2, 4.6 Learning &amp; Development</v>
      </c>
      <c r="Q438" s="91" t="str" cm="1">
        <f t="array" ref="Q438">IF(SUMPRODUCT(--ISNUMBER(SEARCH(";" &amp; C438 &amp; ";", ";" &amp; 'User Stories'!$F$2:$F$507 &amp; ";"))) &gt; 0, "Y", "N")</f>
        <v>N</v>
      </c>
      <c r="R438" s="11"/>
    </row>
    <row r="439" spans="1:18" ht="128" hidden="1" x14ac:dyDescent="0.2">
      <c r="A439" s="12">
        <f>'[1]Capability Requirements'!A439</f>
        <v>0</v>
      </c>
      <c r="B439" s="12" t="str">
        <f>'[1]Capability Requirements'!B439</f>
        <v>RFT</v>
      </c>
      <c r="C439" t="str">
        <f>IF('[1]Capability Requirements'!C439&lt;&gt;"",'[1]Capability Requirements'!C439,"")</f>
        <v>C.158</v>
      </c>
      <c r="D439" s="12" t="str">
        <f>IF('[1]Capability Requirements'!D439&lt;&gt;"",'[1]Capability Requirements'!D439,"")</f>
        <v>Ability for individual learners, facilitators and other authorised users to:​
• Launch courses and track learner progress, course completions, scores on tests, and interaction within the courses;​
• Track learners' progress and attendance at face-to-face training;​
• Track learners' progress through online courses - test scores and interactions;​
• Track learners' participation in external courses;​
• E-learning management including tools for cataloguing, launching, and keeping learner records for both proprietary (custom) and third party generic on-line learning.​</v>
      </c>
      <c r="E439" t="str">
        <f>IF('[1]Capability Requirements'!E439&lt;&gt;"",'[1]Capability Requirements'!E439,"")</f>
        <v>People</v>
      </c>
      <c r="F439" t="str">
        <f>IF('[1]Capability Requirements'!F439&lt;&gt;"",'[1]Capability Requirements'!F439,"")</f>
        <v>3.0 Learning</v>
      </c>
      <c r="G439" t="str">
        <f>IF('[1]Capability Requirements'!G439&lt;&gt;"",'[1]Capability Requirements'!G439,"")</f>
        <v/>
      </c>
      <c r="H439" t="str">
        <f>IF('[1]Capability Requirements'!H439&lt;&gt;"",'[1]Capability Requirements'!H439,"")</f>
        <v/>
      </c>
      <c r="I439" t="str">
        <f>IF('[1]Capability Requirements'!I439&lt;&gt;"",'[1]Capability Requirements'!I439,"")</f>
        <v/>
      </c>
      <c r="J439" t="str">
        <f>IF('[1]Capability Requirements'!J439&lt;&gt;"",'[1]Capability Requirements'!J439,"")</f>
        <v>M</v>
      </c>
      <c r="K439" t="str">
        <f>IF('[1]Capability Requirements'!K439&lt;&gt;"",'[1]Capability Requirements'!K439,"")</f>
        <v>Phase 2</v>
      </c>
      <c r="L439" t="str">
        <f>IF('[1]Capability Requirements'!L439&lt;&gt;"",'[1]Capability Requirements'!L439,"")</f>
        <v>Yes</v>
      </c>
      <c r="M439" t="str">
        <f>IF('[1]Capability Requirements'!M439&lt;&gt;"",'[1]Capability Requirements'!M439,"")</f>
        <v>Configuration</v>
      </c>
      <c r="N439" s="12" t="str">
        <f>IF('[1]Capability Requirements'!N439&lt;&gt;"",'[1]Capability Requirements'!N439,"")</f>
        <v/>
      </c>
      <c r="O439" t="str">
        <f>IF('[1]Capability Requirements'!P439&lt;&gt;"",'[1]Capability Requirements'!P439,"")</f>
        <v>Future Phase Requirement</v>
      </c>
      <c r="P439" s="12" t="str">
        <f>'[1]Capability Requirements'!Q439</f>
        <v>30/10 WME : Updated HCM People Taxonomy = Level 1, 4.0 Talent Management, Level 2, 4.6 Learning &amp; Development</v>
      </c>
      <c r="Q439" s="91" t="str" cm="1">
        <f t="array" ref="Q439">IF(SUMPRODUCT(--ISNUMBER(SEARCH(";" &amp; C439 &amp; ";", ";" &amp; 'User Stories'!$F$2:$F$507 &amp; ";"))) &gt; 0, "Y", "N")</f>
        <v>N</v>
      </c>
      <c r="R439" s="11"/>
    </row>
    <row r="440" spans="1:18" ht="32" hidden="1" x14ac:dyDescent="0.2">
      <c r="A440" s="12">
        <f>'[1]Capability Requirements'!A440</f>
        <v>0</v>
      </c>
      <c r="B440" s="12" t="str">
        <f>'[1]Capability Requirements'!B440</f>
        <v>RFT</v>
      </c>
      <c r="C440" t="str">
        <f>IF('[1]Capability Requirements'!C440&lt;&gt;"",'[1]Capability Requirements'!C440,"")</f>
        <v>C.159</v>
      </c>
      <c r="D440" s="12" t="str">
        <f>IF('[1]Capability Requirements'!D440&lt;&gt;"",'[1]Capability Requirements'!D440,"")</f>
        <v>Ability to integrate external/internal training attendance bookings with MS Outlook (and be compatible for users on Mac) [SH Faculty]</v>
      </c>
      <c r="E440" t="str">
        <f>IF('[1]Capability Requirements'!E440&lt;&gt;"",'[1]Capability Requirements'!E440,"")</f>
        <v>People</v>
      </c>
      <c r="F440" t="str">
        <f>IF('[1]Capability Requirements'!F440&lt;&gt;"",'[1]Capability Requirements'!F440,"")</f>
        <v>3.0 Learning</v>
      </c>
      <c r="G440" t="str">
        <f>IF('[1]Capability Requirements'!G440&lt;&gt;"",'[1]Capability Requirements'!G440,"")</f>
        <v/>
      </c>
      <c r="H440" t="str">
        <f>IF('[1]Capability Requirements'!H440&lt;&gt;"",'[1]Capability Requirements'!H440,"")</f>
        <v/>
      </c>
      <c r="I440" t="str">
        <f>IF('[1]Capability Requirements'!I440&lt;&gt;"",'[1]Capability Requirements'!I440,"")</f>
        <v/>
      </c>
      <c r="J440" t="str">
        <f>IF('[1]Capability Requirements'!J440&lt;&gt;"",'[1]Capability Requirements'!J440,"")</f>
        <v>C</v>
      </c>
      <c r="K440" t="str">
        <f>IF('[1]Capability Requirements'!K440&lt;&gt;"",'[1]Capability Requirements'!K440,"")</f>
        <v>Phase 2</v>
      </c>
      <c r="L440" t="str">
        <f>IF('[1]Capability Requirements'!L440&lt;&gt;"",'[1]Capability Requirements'!L440,"")</f>
        <v>Yes</v>
      </c>
      <c r="M440" t="str">
        <f>IF('[1]Capability Requirements'!M440&lt;&gt;"",'[1]Capability Requirements'!M440,"")</f>
        <v>Configuration</v>
      </c>
      <c r="N440" s="12" t="str">
        <f>IF('[1]Capability Requirements'!N440&lt;&gt;"",'[1]Capability Requirements'!N440,"")</f>
        <v/>
      </c>
      <c r="O440" t="str">
        <f>IF('[1]Capability Requirements'!P440&lt;&gt;"",'[1]Capability Requirements'!P440,"")</f>
        <v>Future Phase Requirement</v>
      </c>
      <c r="P440" s="12" t="str">
        <f>'[1]Capability Requirements'!Q440</f>
        <v>30/10 WME : Updated HCM People Taxonomy = Level 1, 4.0 Talent Management, Level 2, 4.6 Learning &amp; Development</v>
      </c>
      <c r="Q440" s="91" t="str" cm="1">
        <f t="array" ref="Q440">IF(SUMPRODUCT(--ISNUMBER(SEARCH(";" &amp; C440 &amp; ";", ";" &amp; 'User Stories'!$F$2:$F$507 &amp; ";"))) &gt; 0, "Y", "N")</f>
        <v>N</v>
      </c>
      <c r="R440" s="11"/>
    </row>
    <row r="441" spans="1:18" ht="32" hidden="1" x14ac:dyDescent="0.2">
      <c r="A441" s="12">
        <f>'[1]Capability Requirements'!A441</f>
        <v>0</v>
      </c>
      <c r="B441" s="12" t="str">
        <f>'[1]Capability Requirements'!B441</f>
        <v>RFT</v>
      </c>
      <c r="C441" t="str">
        <f>IF('[1]Capability Requirements'!C441&lt;&gt;"",'[1]Capability Requirements'!C441,"")</f>
        <v>C.160</v>
      </c>
      <c r="D441" s="12" t="str">
        <f>IF('[1]Capability Requirements'!D441&lt;&gt;"",'[1]Capability Requirements'!D441,"")</f>
        <v>Ability to create accounts for external instructors and facilitators, in order to schedule either internal or external instructors for synchronous events</v>
      </c>
      <c r="E441" t="str">
        <f>IF('[1]Capability Requirements'!E441&lt;&gt;"",'[1]Capability Requirements'!E441,"")</f>
        <v>People</v>
      </c>
      <c r="F441" t="str">
        <f>IF('[1]Capability Requirements'!F441&lt;&gt;"",'[1]Capability Requirements'!F441,"")</f>
        <v>3.0 Learning</v>
      </c>
      <c r="G441" t="str">
        <f>IF('[1]Capability Requirements'!G441&lt;&gt;"",'[1]Capability Requirements'!G441,"")</f>
        <v/>
      </c>
      <c r="H441" t="str">
        <f>IF('[1]Capability Requirements'!H441&lt;&gt;"",'[1]Capability Requirements'!H441,"")</f>
        <v/>
      </c>
      <c r="I441" t="str">
        <f>IF('[1]Capability Requirements'!I441&lt;&gt;"",'[1]Capability Requirements'!I441,"")</f>
        <v/>
      </c>
      <c r="J441" t="str">
        <f>IF('[1]Capability Requirements'!J441&lt;&gt;"",'[1]Capability Requirements'!J441,"")</f>
        <v>S</v>
      </c>
      <c r="K441" t="str">
        <f>IF('[1]Capability Requirements'!K441&lt;&gt;"",'[1]Capability Requirements'!K441,"")</f>
        <v>Phase 2</v>
      </c>
      <c r="L441" t="str">
        <f>IF('[1]Capability Requirements'!L441&lt;&gt;"",'[1]Capability Requirements'!L441,"")</f>
        <v>Yes</v>
      </c>
      <c r="M441" t="str">
        <f>IF('[1]Capability Requirements'!M441&lt;&gt;"",'[1]Capability Requirements'!M441,"")</f>
        <v>Configuration</v>
      </c>
      <c r="N441" s="12" t="str">
        <f>IF('[1]Capability Requirements'!N441&lt;&gt;"",'[1]Capability Requirements'!N441,"")</f>
        <v/>
      </c>
      <c r="O441" t="str">
        <f>IF('[1]Capability Requirements'!P441&lt;&gt;"",'[1]Capability Requirements'!P441,"")</f>
        <v>Future Phase Requirement</v>
      </c>
      <c r="P441" s="12" t="str">
        <f>'[1]Capability Requirements'!Q441</f>
        <v>30/10 WME : Updated HCM People Taxonomy = Level 1, 4.0 Talent Management, Level 2, 4.6 Learning &amp; Development</v>
      </c>
      <c r="Q441" s="91" t="str" cm="1">
        <f t="array" ref="Q441">IF(SUMPRODUCT(--ISNUMBER(SEARCH(";" &amp; C441 &amp; ";", ";" &amp; 'User Stories'!$F$2:$F$507 &amp; ";"))) &gt; 0, "Y", "N")</f>
        <v>N</v>
      </c>
      <c r="R441" s="11"/>
    </row>
    <row r="442" spans="1:18" ht="32" hidden="1" x14ac:dyDescent="0.2">
      <c r="A442" s="12">
        <f>'[1]Capability Requirements'!A442</f>
        <v>0</v>
      </c>
      <c r="B442" s="12" t="str">
        <f>'[1]Capability Requirements'!B442</f>
        <v>RFT</v>
      </c>
      <c r="C442" t="str">
        <f>IF('[1]Capability Requirements'!C442&lt;&gt;"",'[1]Capability Requirements'!C442,"")</f>
        <v>C.172</v>
      </c>
      <c r="D442" s="12" t="str">
        <f>IF('[1]Capability Requirements'!D442&lt;&gt;"",'[1]Capability Requirements'!D442,"")</f>
        <v>Ability for system to assign job families​</v>
      </c>
      <c r="E442" t="str">
        <f>IF('[1]Capability Requirements'!E442&lt;&gt;"",'[1]Capability Requirements'!E442,"")</f>
        <v>People</v>
      </c>
      <c r="F442" t="str">
        <f>IF('[1]Capability Requirements'!F442&lt;&gt;"",'[1]Capability Requirements'!F442,"")</f>
        <v>4.0 Talent Enablement</v>
      </c>
      <c r="G442" t="str">
        <f>IF('[1]Capability Requirements'!G442&lt;&gt;"",'[1]Capability Requirements'!G442,"")</f>
        <v/>
      </c>
      <c r="H442" t="str">
        <f>IF('[1]Capability Requirements'!H442&lt;&gt;"",'[1]Capability Requirements'!H442,"")</f>
        <v/>
      </c>
      <c r="I442" t="str">
        <f>IF('[1]Capability Requirements'!I442&lt;&gt;"",'[1]Capability Requirements'!I442,"")</f>
        <v/>
      </c>
      <c r="J442" t="str">
        <f>IF('[1]Capability Requirements'!J442&lt;&gt;"",'[1]Capability Requirements'!J442,"")</f>
        <v>C</v>
      </c>
      <c r="K442" t="str">
        <f>IF('[1]Capability Requirements'!K442&lt;&gt;"",'[1]Capability Requirements'!K442,"")</f>
        <v>Phase 1</v>
      </c>
      <c r="L442" t="str">
        <f>IF('[1]Capability Requirements'!L442&lt;&gt;"",'[1]Capability Requirements'!L442,"")</f>
        <v>Yes</v>
      </c>
      <c r="M442" t="str">
        <f>IF('[1]Capability Requirements'!M442&lt;&gt;"",'[1]Capability Requirements'!M442,"")</f>
        <v>Configuration</v>
      </c>
      <c r="N442" s="12" t="str">
        <f>IF('[1]Capability Requirements'!N442&lt;&gt;"",'[1]Capability Requirements'!N442,"")</f>
        <v>Job architecture design and build should  include this</v>
      </c>
      <c r="O442" t="str">
        <f>IF('[1]Capability Requirements'!P442&lt;&gt;"",'[1]Capability Requirements'!P442,"")</f>
        <v>Not Gap</v>
      </c>
      <c r="P442" s="12" t="str">
        <f>'[1]Capability Requirements'!Q442</f>
        <v>30/10 WME : Updated HCM People Taxonomy = Level 1, 4.0 Talent Management, Level 2, 4.3 Job Architecture Management</v>
      </c>
      <c r="Q442" s="91" t="str" cm="1">
        <f t="array" ref="Q442">IF(SUMPRODUCT(--ISNUMBER(SEARCH(";" &amp; C442 &amp; ";", ";" &amp; 'User Stories'!$F$2:$F$507 &amp; ";"))) &gt; 0, "Y", "N")</f>
        <v>N</v>
      </c>
      <c r="R442" s="11"/>
    </row>
    <row r="443" spans="1:18" ht="16" hidden="1" x14ac:dyDescent="0.2">
      <c r="A443" s="12">
        <f>'[1]Capability Requirements'!A443</f>
        <v>0</v>
      </c>
      <c r="B443" s="12" t="str">
        <f>'[1]Capability Requirements'!B443</f>
        <v>RFT</v>
      </c>
      <c r="C443" t="str">
        <f>IF('[1]Capability Requirements'!C443&lt;&gt;"",'[1]Capability Requirements'!C443,"")</f>
        <v>C.173</v>
      </c>
      <c r="D443" s="12" t="str">
        <f>IF('[1]Capability Requirements'!D443&lt;&gt;"",'[1]Capability Requirements'!D443,"")</f>
        <v>Ability  to identify key and critical roles</v>
      </c>
      <c r="E443" t="str">
        <f>IF('[1]Capability Requirements'!E443&lt;&gt;"",'[1]Capability Requirements'!E443,"")</f>
        <v>People</v>
      </c>
      <c r="F443" t="str">
        <f>IF('[1]Capability Requirements'!F443&lt;&gt;"",'[1]Capability Requirements'!F443,"")</f>
        <v>4.0 Talent Enablement</v>
      </c>
      <c r="G443" t="str">
        <f>IF('[1]Capability Requirements'!G443&lt;&gt;"",'[1]Capability Requirements'!G443,"")</f>
        <v/>
      </c>
      <c r="H443" t="str">
        <f>IF('[1]Capability Requirements'!H443&lt;&gt;"",'[1]Capability Requirements'!H443,"")</f>
        <v/>
      </c>
      <c r="I443" t="str">
        <f>IF('[1]Capability Requirements'!I443&lt;&gt;"",'[1]Capability Requirements'!I443,"")</f>
        <v/>
      </c>
      <c r="J443" t="str">
        <f>IF('[1]Capability Requirements'!J443&lt;&gt;"",'[1]Capability Requirements'!J443,"")</f>
        <v>M</v>
      </c>
      <c r="K443" t="str">
        <f>IF('[1]Capability Requirements'!K443&lt;&gt;"",'[1]Capability Requirements'!K443,"")</f>
        <v>Phase 1</v>
      </c>
      <c r="L443" t="str">
        <f>IF('[1]Capability Requirements'!L443&lt;&gt;"",'[1]Capability Requirements'!L443,"")</f>
        <v>Yes</v>
      </c>
      <c r="M443" t="str">
        <f>IF('[1]Capability Requirements'!M443&lt;&gt;"",'[1]Capability Requirements'!M443,"")</f>
        <v>Configuration</v>
      </c>
      <c r="N443" s="12" t="str">
        <f>IF('[1]Capability Requirements'!N443&lt;&gt;"",'[1]Capability Requirements'!N443,"")</f>
        <v>Critical Role flag in Workday to be used</v>
      </c>
      <c r="O443" t="str">
        <f>IF('[1]Capability Requirements'!P443&lt;&gt;"",'[1]Capability Requirements'!P443,"")</f>
        <v>Not Gap</v>
      </c>
      <c r="P443" s="12" t="str">
        <f>'[1]Capability Requirements'!Q443</f>
        <v>30/10 WME : Updated HCM People Taxonomy = Level 1, 4.0 Talent Management</v>
      </c>
      <c r="Q443" s="91" t="str" cm="1">
        <f t="array" ref="Q443">IF(SUMPRODUCT(--ISNUMBER(SEARCH(";" &amp; C443 &amp; ";", ";" &amp; 'User Stories'!$F$2:$F$507 &amp; ";"))) &gt; 0, "Y", "N")</f>
        <v>N</v>
      </c>
      <c r="R443" s="11"/>
    </row>
    <row r="444" spans="1:18" ht="16" hidden="1" x14ac:dyDescent="0.2">
      <c r="A444" s="12">
        <f>'[1]Capability Requirements'!A444</f>
        <v>0</v>
      </c>
      <c r="B444" s="12" t="str">
        <f>'[1]Capability Requirements'!B444</f>
        <v>RFT</v>
      </c>
      <c r="C444" t="str">
        <f>IF('[1]Capability Requirements'!C444&lt;&gt;"",'[1]Capability Requirements'!C444,"")</f>
        <v>C.162</v>
      </c>
      <c r="D444" s="12" t="str">
        <f>IF('[1]Capability Requirements'!D444&lt;&gt;"",'[1]Capability Requirements'!D444,"")</f>
        <v>Ability to capture trend data in relation to promotions​</v>
      </c>
      <c r="E444" t="str">
        <f>IF('[1]Capability Requirements'!E444&lt;&gt;"",'[1]Capability Requirements'!E444,"")</f>
        <v>People</v>
      </c>
      <c r="F444" t="str">
        <f>IF('[1]Capability Requirements'!F444&lt;&gt;"",'[1]Capability Requirements'!F444,"")</f>
        <v>4.0 Talent Enablement</v>
      </c>
      <c r="G444" t="str">
        <f>IF('[1]Capability Requirements'!G444&lt;&gt;"",'[1]Capability Requirements'!G444,"")</f>
        <v/>
      </c>
      <c r="H444" t="str">
        <f>IF('[1]Capability Requirements'!H444&lt;&gt;"",'[1]Capability Requirements'!H444,"")</f>
        <v/>
      </c>
      <c r="I444" t="str">
        <f>IF('[1]Capability Requirements'!I444&lt;&gt;"",'[1]Capability Requirements'!I444,"")</f>
        <v/>
      </c>
      <c r="J444" t="str">
        <f>IF('[1]Capability Requirements'!J444&lt;&gt;"",'[1]Capability Requirements'!J444,"")</f>
        <v>S</v>
      </c>
      <c r="K444" t="str">
        <f>IF('[1]Capability Requirements'!K444&lt;&gt;"",'[1]Capability Requirements'!K444,"")</f>
        <v>Phase 1</v>
      </c>
      <c r="L444" t="str">
        <f>IF('[1]Capability Requirements'!L444&lt;&gt;"",'[1]Capability Requirements'!L444,"")</f>
        <v>Yes</v>
      </c>
      <c r="M444" t="str">
        <f>IF('[1]Capability Requirements'!M444&lt;&gt;"",'[1]Capability Requirements'!M444,"")</f>
        <v>Configuration</v>
      </c>
      <c r="N444" s="12" t="str">
        <f>IF('[1]Capability Requirements'!N444&lt;&gt;"",'[1]Capability Requirements'!N444,"")</f>
        <v>Custom report will need to be built</v>
      </c>
      <c r="O444" t="str">
        <f>IF('[1]Capability Requirements'!P444&lt;&gt;"",'[1]Capability Requirements'!P444,"")</f>
        <v>Not Gap</v>
      </c>
      <c r="P444" s="12" t="str">
        <f>'[1]Capability Requirements'!Q444</f>
        <v>30/10 WME : Updated HCM People Taxonomy = Level 1, 4.0 Talent Management</v>
      </c>
      <c r="Q444" s="91" t="str" cm="1">
        <f t="array" ref="Q444">IF(SUMPRODUCT(--ISNUMBER(SEARCH(";" &amp; C444 &amp; ";", ";" &amp; 'User Stories'!$F$2:$F$507 &amp; ";"))) &gt; 0, "Y", "N")</f>
        <v>N</v>
      </c>
      <c r="R444" s="11"/>
    </row>
    <row r="445" spans="1:18" ht="16" hidden="1" x14ac:dyDescent="0.2">
      <c r="A445" s="12">
        <f>'[1]Capability Requirements'!A445</f>
        <v>0</v>
      </c>
      <c r="B445" s="12" t="str">
        <f>'[1]Capability Requirements'!B445</f>
        <v>RFT</v>
      </c>
      <c r="C445" t="str">
        <f>IF('[1]Capability Requirements'!C445&lt;&gt;"",'[1]Capability Requirements'!C445,"")</f>
        <v>C.163</v>
      </c>
      <c r="D445" s="12" t="str">
        <f>IF('[1]Capability Requirements'!D445&lt;&gt;"",'[1]Capability Requirements'!D445,"")</f>
        <v>Ability to understand time in role prior to promotions​</v>
      </c>
      <c r="E445" t="str">
        <f>IF('[1]Capability Requirements'!E445&lt;&gt;"",'[1]Capability Requirements'!E445,"")</f>
        <v>People</v>
      </c>
      <c r="F445" t="str">
        <f>IF('[1]Capability Requirements'!F445&lt;&gt;"",'[1]Capability Requirements'!F445,"")</f>
        <v>4.0 Talent Enablement</v>
      </c>
      <c r="G445" t="str">
        <f>IF('[1]Capability Requirements'!G445&lt;&gt;"",'[1]Capability Requirements'!G445,"")</f>
        <v/>
      </c>
      <c r="H445" t="str">
        <f>IF('[1]Capability Requirements'!H445&lt;&gt;"",'[1]Capability Requirements'!H445,"")</f>
        <v/>
      </c>
      <c r="I445" t="str">
        <f>IF('[1]Capability Requirements'!I445&lt;&gt;"",'[1]Capability Requirements'!I445,"")</f>
        <v/>
      </c>
      <c r="J445" t="str">
        <f>IF('[1]Capability Requirements'!J445&lt;&gt;"",'[1]Capability Requirements'!J445,"")</f>
        <v>S</v>
      </c>
      <c r="K445" t="str">
        <f>IF('[1]Capability Requirements'!K445&lt;&gt;"",'[1]Capability Requirements'!K445,"")</f>
        <v>Phase 1</v>
      </c>
      <c r="L445" t="str">
        <f>IF('[1]Capability Requirements'!L445&lt;&gt;"",'[1]Capability Requirements'!L445,"")</f>
        <v>Yes</v>
      </c>
      <c r="M445" t="str">
        <f>IF('[1]Capability Requirements'!M445&lt;&gt;"",'[1]Capability Requirements'!M445,"")</f>
        <v>Configuration</v>
      </c>
      <c r="N445" s="12" t="str">
        <f>IF('[1]Capability Requirements'!N445&lt;&gt;"",'[1]Capability Requirements'!N445,"")</f>
        <v>Standard field/report</v>
      </c>
      <c r="O445" t="str">
        <f>IF('[1]Capability Requirements'!P445&lt;&gt;"",'[1]Capability Requirements'!P445,"")</f>
        <v>Not Gap</v>
      </c>
      <c r="P445" s="12" t="str">
        <f>'[1]Capability Requirements'!Q445</f>
        <v>30/10 WME : Updated HCM People Taxonomy = Level 1, 4.0 Talent Management</v>
      </c>
      <c r="Q445" s="91" t="str" cm="1">
        <f t="array" ref="Q445">IF(SUMPRODUCT(--ISNUMBER(SEARCH(";" &amp; C445 &amp; ";", ";" &amp; 'User Stories'!$F$2:$F$507 &amp; ";"))) &gt; 0, "Y", "N")</f>
        <v>N</v>
      </c>
      <c r="R445" s="11"/>
    </row>
    <row r="446" spans="1:18" ht="16" hidden="1" x14ac:dyDescent="0.2">
      <c r="A446" s="12">
        <f>'[1]Capability Requirements'!A446</f>
        <v>0</v>
      </c>
      <c r="B446" s="12" t="str">
        <f>'[1]Capability Requirements'!B446</f>
        <v>RFT</v>
      </c>
      <c r="C446" t="str">
        <f>IF('[1]Capability Requirements'!C446&lt;&gt;"",'[1]Capability Requirements'!C446,"")</f>
        <v>C.164</v>
      </c>
      <c r="D446" s="12" t="str">
        <f>IF('[1]Capability Requirements'!D446&lt;&gt;"",'[1]Capability Requirements'!D446,"")</f>
        <v>Ability to calibrate role, gender and functions (nesting and cross functions)​</v>
      </c>
      <c r="E446" t="str">
        <f>IF('[1]Capability Requirements'!E446&lt;&gt;"",'[1]Capability Requirements'!E446,"")</f>
        <v>People</v>
      </c>
      <c r="F446" t="str">
        <f>IF('[1]Capability Requirements'!F446&lt;&gt;"",'[1]Capability Requirements'!F446,"")</f>
        <v>4.0 Talent Enablement</v>
      </c>
      <c r="G446" t="str">
        <f>IF('[1]Capability Requirements'!G446&lt;&gt;"",'[1]Capability Requirements'!G446,"")</f>
        <v/>
      </c>
      <c r="H446" t="str">
        <f>IF('[1]Capability Requirements'!H446&lt;&gt;"",'[1]Capability Requirements'!H446,"")</f>
        <v/>
      </c>
      <c r="I446" t="str">
        <f>IF('[1]Capability Requirements'!I446&lt;&gt;"",'[1]Capability Requirements'!I446,"")</f>
        <v/>
      </c>
      <c r="J446" t="str">
        <f>IF('[1]Capability Requirements'!J446&lt;&gt;"",'[1]Capability Requirements'!J446,"")</f>
        <v>M</v>
      </c>
      <c r="K446" t="str">
        <f>IF('[1]Capability Requirements'!K446&lt;&gt;"",'[1]Capability Requirements'!K446,"")</f>
        <v>Phase 2</v>
      </c>
      <c r="L446" t="str">
        <f>IF('[1]Capability Requirements'!L446&lt;&gt;"",'[1]Capability Requirements'!L446,"")</f>
        <v>Yes</v>
      </c>
      <c r="M446" t="str">
        <f>IF('[1]Capability Requirements'!M446&lt;&gt;"",'[1]Capability Requirements'!M446,"")</f>
        <v>Configuration</v>
      </c>
      <c r="N446" s="12" t="str">
        <f>IF('[1]Capability Requirements'!N446&lt;&gt;"",'[1]Capability Requirements'!N446,"")</f>
        <v>Reports need to be reviewed to power the decisions needed</v>
      </c>
      <c r="O446" t="str">
        <f>IF('[1]Capability Requirements'!P446&lt;&gt;"",'[1]Capability Requirements'!P446,"")</f>
        <v>Future Phase Requirement</v>
      </c>
      <c r="P446" s="12" t="str">
        <f>'[1]Capability Requirements'!Q446</f>
        <v>30/10 WME : Updated HCM People Taxonomy = Level 1, 4.0 Talent Management</v>
      </c>
      <c r="Q446" s="91" t="str" cm="1">
        <f t="array" ref="Q446">IF(SUMPRODUCT(--ISNUMBER(SEARCH(";" &amp; C446 &amp; ";", ";" &amp; 'User Stories'!$F$2:$F$507 &amp; ";"))) &gt; 0, "Y", "N")</f>
        <v>N</v>
      </c>
      <c r="R446" s="11"/>
    </row>
    <row r="447" spans="1:18" ht="32" hidden="1" x14ac:dyDescent="0.2">
      <c r="A447" s="12">
        <f>'[1]Capability Requirements'!A447</f>
        <v>0</v>
      </c>
      <c r="B447" s="12" t="str">
        <f>'[1]Capability Requirements'!B447</f>
        <v>RFT</v>
      </c>
      <c r="C447" t="str">
        <f>IF('[1]Capability Requirements'!C447&lt;&gt;"",'[1]Capability Requirements'!C447,"")</f>
        <v>C.165</v>
      </c>
      <c r="D447" s="12" t="str">
        <f>IF('[1]Capability Requirements'!D447&lt;&gt;"",'[1]Capability Requirements'!D447,"")</f>
        <v>Ability to conduct succession planning based on career pathways and performance assessments, with particular focus on critical roles​</v>
      </c>
      <c r="E447" t="str">
        <f>IF('[1]Capability Requirements'!E447&lt;&gt;"",'[1]Capability Requirements'!E447,"")</f>
        <v>People</v>
      </c>
      <c r="F447" t="str">
        <f>IF('[1]Capability Requirements'!F447&lt;&gt;"",'[1]Capability Requirements'!F447,"")</f>
        <v>4.0 Talent Enablement</v>
      </c>
      <c r="G447" t="str">
        <f>IF('[1]Capability Requirements'!G447&lt;&gt;"",'[1]Capability Requirements'!G447,"")</f>
        <v/>
      </c>
      <c r="H447" t="str">
        <f>IF('[1]Capability Requirements'!H447&lt;&gt;"",'[1]Capability Requirements'!H447,"")</f>
        <v/>
      </c>
      <c r="I447" t="str">
        <f>IF('[1]Capability Requirements'!I447&lt;&gt;"",'[1]Capability Requirements'!I447,"")</f>
        <v/>
      </c>
      <c r="J447" t="str">
        <f>IF('[1]Capability Requirements'!J447&lt;&gt;"",'[1]Capability Requirements'!J447,"")</f>
        <v>S</v>
      </c>
      <c r="K447" t="str">
        <f>IF('[1]Capability Requirements'!K447&lt;&gt;"",'[1]Capability Requirements'!K447,"")</f>
        <v>Phase 2</v>
      </c>
      <c r="L447" t="str">
        <f>IF('[1]Capability Requirements'!L447&lt;&gt;"",'[1]Capability Requirements'!L447,"")</f>
        <v>Yes</v>
      </c>
      <c r="M447" t="str">
        <f>IF('[1]Capability Requirements'!M447&lt;&gt;"",'[1]Capability Requirements'!M447,"")</f>
        <v>Configuration</v>
      </c>
      <c r="N447" s="12" t="str">
        <f>IF('[1]Capability Requirements'!N447&lt;&gt;"",'[1]Capability Requirements'!N447,"")</f>
        <v/>
      </c>
      <c r="O447" t="str">
        <f>IF('[1]Capability Requirements'!P447&lt;&gt;"",'[1]Capability Requirements'!P447,"")</f>
        <v>Future Phase Requirement</v>
      </c>
      <c r="P447" s="12" t="str">
        <f>'[1]Capability Requirements'!Q447</f>
        <v>30/10 WME : Updated HCM People Taxonomy = Level 1, 4.0 Talent Management</v>
      </c>
      <c r="Q447" s="91" t="str" cm="1">
        <f t="array" ref="Q447">IF(SUMPRODUCT(--ISNUMBER(SEARCH(";" &amp; C447 &amp; ";", ";" &amp; 'User Stories'!$F$2:$F$507 &amp; ";"))) &gt; 0, "Y", "N")</f>
        <v>N</v>
      </c>
      <c r="R447" s="11"/>
    </row>
    <row r="448" spans="1:18" ht="32" hidden="1" x14ac:dyDescent="0.2">
      <c r="A448" s="12">
        <f>'[1]Capability Requirements'!A448</f>
        <v>0</v>
      </c>
      <c r="B448" s="12" t="str">
        <f>'[1]Capability Requirements'!B448</f>
        <v>RFT</v>
      </c>
      <c r="C448" t="str">
        <f>IF('[1]Capability Requirements'!C448&lt;&gt;"",'[1]Capability Requirements'!C448,"")</f>
        <v>C.166</v>
      </c>
      <c r="D448" s="12" t="str">
        <f>IF('[1]Capability Requirements'!D448&lt;&gt;"",'[1]Capability Requirements'!D448,"")</f>
        <v>Ability for system to be integrated with performance planning, which feeds into succession planning</v>
      </c>
      <c r="E448" t="str">
        <f>IF('[1]Capability Requirements'!E448&lt;&gt;"",'[1]Capability Requirements'!E448,"")</f>
        <v>People</v>
      </c>
      <c r="F448" t="str">
        <f>IF('[1]Capability Requirements'!F448&lt;&gt;"",'[1]Capability Requirements'!F448,"")</f>
        <v>4.0 Talent Enablement</v>
      </c>
      <c r="G448" t="str">
        <f>IF('[1]Capability Requirements'!G448&lt;&gt;"",'[1]Capability Requirements'!G448,"")</f>
        <v/>
      </c>
      <c r="H448" t="str">
        <f>IF('[1]Capability Requirements'!H448&lt;&gt;"",'[1]Capability Requirements'!H448,"")</f>
        <v/>
      </c>
      <c r="I448" t="str">
        <f>IF('[1]Capability Requirements'!I448&lt;&gt;"",'[1]Capability Requirements'!I448,"")</f>
        <v/>
      </c>
      <c r="J448" t="str">
        <f>IF('[1]Capability Requirements'!J448&lt;&gt;"",'[1]Capability Requirements'!J448,"")</f>
        <v>C</v>
      </c>
      <c r="K448" t="str">
        <f>IF('[1]Capability Requirements'!K448&lt;&gt;"",'[1]Capability Requirements'!K448,"")</f>
        <v>Phase 2</v>
      </c>
      <c r="L448" t="str">
        <f>IF('[1]Capability Requirements'!L448&lt;&gt;"",'[1]Capability Requirements'!L448,"")</f>
        <v>Yes</v>
      </c>
      <c r="M448" t="str">
        <f>IF('[1]Capability Requirements'!M448&lt;&gt;"",'[1]Capability Requirements'!M448,"")</f>
        <v>Configuration</v>
      </c>
      <c r="N448" s="12" t="str">
        <f>IF('[1]Capability Requirements'!N448&lt;&gt;"",'[1]Capability Requirements'!N448,"")</f>
        <v/>
      </c>
      <c r="O448" t="str">
        <f>IF('[1]Capability Requirements'!P448&lt;&gt;"",'[1]Capability Requirements'!P448,"")</f>
        <v>Future Phase Requirement</v>
      </c>
      <c r="P448" s="12" t="str">
        <f>'[1]Capability Requirements'!Q448</f>
        <v>30/10 WME : Updated HCM People Taxonomy = Level 1, 4.0 Talent Management</v>
      </c>
      <c r="Q448" s="91" t="str" cm="1">
        <f t="array" ref="Q448">IF(SUMPRODUCT(--ISNUMBER(SEARCH(";" &amp; C448 &amp; ";", ";" &amp; 'User Stories'!$F$2:$F$507 &amp; ";"))) &gt; 0, "Y", "N")</f>
        <v>N</v>
      </c>
      <c r="R448" s="11"/>
    </row>
    <row r="449" spans="1:18" ht="16" hidden="1" x14ac:dyDescent="0.2">
      <c r="A449" s="12">
        <f>'[1]Capability Requirements'!A449</f>
        <v>0</v>
      </c>
      <c r="B449" s="12" t="str">
        <f>'[1]Capability Requirements'!B449</f>
        <v>RFT</v>
      </c>
      <c r="C449" t="str">
        <f>IF('[1]Capability Requirements'!C449&lt;&gt;"",'[1]Capability Requirements'!C449,"")</f>
        <v>C.167</v>
      </c>
      <c r="D449" s="12" t="str">
        <f>IF('[1]Capability Requirements'!D449&lt;&gt;"",'[1]Capability Requirements'!D449,"")</f>
        <v>Ability to intuitively flag employees that are eligible or ineligible for promotion.​</v>
      </c>
      <c r="E449" t="str">
        <f>IF('[1]Capability Requirements'!E449&lt;&gt;"",'[1]Capability Requirements'!E449,"")</f>
        <v>People</v>
      </c>
      <c r="F449" t="str">
        <f>IF('[1]Capability Requirements'!F449&lt;&gt;"",'[1]Capability Requirements'!F449,"")</f>
        <v>4.0 Talent Enablement</v>
      </c>
      <c r="G449" t="str">
        <f>IF('[1]Capability Requirements'!G449&lt;&gt;"",'[1]Capability Requirements'!G449,"")</f>
        <v/>
      </c>
      <c r="H449" t="str">
        <f>IF('[1]Capability Requirements'!H449&lt;&gt;"",'[1]Capability Requirements'!H449,"")</f>
        <v/>
      </c>
      <c r="I449" t="str">
        <f>IF('[1]Capability Requirements'!I449&lt;&gt;"",'[1]Capability Requirements'!I449,"")</f>
        <v/>
      </c>
      <c r="J449" t="str">
        <f>IF('[1]Capability Requirements'!J449&lt;&gt;"",'[1]Capability Requirements'!J449,"")</f>
        <v>S</v>
      </c>
      <c r="K449" t="str">
        <f>IF('[1]Capability Requirements'!K449&lt;&gt;"",'[1]Capability Requirements'!K449,"")</f>
        <v>Phase 2</v>
      </c>
      <c r="L449" t="str">
        <f>IF('[1]Capability Requirements'!L449&lt;&gt;"",'[1]Capability Requirements'!L449,"")</f>
        <v>Yes</v>
      </c>
      <c r="M449" t="str">
        <f>IF('[1]Capability Requirements'!M449&lt;&gt;"",'[1]Capability Requirements'!M449,"")</f>
        <v>Configuration</v>
      </c>
      <c r="N449" s="12" t="str">
        <f>IF('[1]Capability Requirements'!N449&lt;&gt;"",'[1]Capability Requirements'!N449,"")</f>
        <v>Promotion in phase 2</v>
      </c>
      <c r="O449" t="str">
        <f>IF('[1]Capability Requirements'!P449&lt;&gt;"",'[1]Capability Requirements'!P449,"")</f>
        <v>Future Phase Requirement</v>
      </c>
      <c r="P449" s="12" t="str">
        <f>'[1]Capability Requirements'!Q449</f>
        <v>30/10 WME : Updated HCM People Taxonomy = Level 1, 4.0 Talent Management</v>
      </c>
      <c r="Q449" s="91" t="str" cm="1">
        <f t="array" ref="Q449">IF(SUMPRODUCT(--ISNUMBER(SEARCH(";" &amp; C449 &amp; ";", ";" &amp; 'User Stories'!$F$2:$F$507 &amp; ";"))) &gt; 0, "Y", "N")</f>
        <v>N</v>
      </c>
      <c r="R449" s="11"/>
    </row>
    <row r="450" spans="1:18" ht="48" hidden="1" x14ac:dyDescent="0.2">
      <c r="A450" s="12">
        <f>'[1]Capability Requirements'!A450</f>
        <v>0</v>
      </c>
      <c r="B450" s="12" t="str">
        <f>'[1]Capability Requirements'!B450</f>
        <v>RFT</v>
      </c>
      <c r="C450" t="str">
        <f>IF('[1]Capability Requirements'!C450&lt;&gt;"",'[1]Capability Requirements'!C450,"")</f>
        <v>C.168</v>
      </c>
      <c r="D450" s="12" t="str">
        <f>IF('[1]Capability Requirements'!D450&lt;&gt;"",'[1]Capability Requirements'!D450,"")</f>
        <v>Ability to allow users to explore positions and career paths to identify what skills, qualifications, capabilities, licences they may need to achieve in order to progress along selected career pathways.​</v>
      </c>
      <c r="E450" t="str">
        <f>IF('[1]Capability Requirements'!E450&lt;&gt;"",'[1]Capability Requirements'!E450,"")</f>
        <v>People</v>
      </c>
      <c r="F450" t="str">
        <f>IF('[1]Capability Requirements'!F450&lt;&gt;"",'[1]Capability Requirements'!F450,"")</f>
        <v>4.0 Talent Enablement</v>
      </c>
      <c r="G450" t="str">
        <f>IF('[1]Capability Requirements'!G450&lt;&gt;"",'[1]Capability Requirements'!G450,"")</f>
        <v/>
      </c>
      <c r="H450" t="str">
        <f>IF('[1]Capability Requirements'!H450&lt;&gt;"",'[1]Capability Requirements'!H450,"")</f>
        <v/>
      </c>
      <c r="I450" t="str">
        <f>IF('[1]Capability Requirements'!I450&lt;&gt;"",'[1]Capability Requirements'!I450,"")</f>
        <v/>
      </c>
      <c r="J450" t="str">
        <f>IF('[1]Capability Requirements'!J450&lt;&gt;"",'[1]Capability Requirements'!J450,"")</f>
        <v>C</v>
      </c>
      <c r="K450" t="str">
        <f>IF('[1]Capability Requirements'!K450&lt;&gt;"",'[1]Capability Requirements'!K450,"")</f>
        <v>Phase 1</v>
      </c>
      <c r="L450" t="str">
        <f>IF('[1]Capability Requirements'!L450&lt;&gt;"",'[1]Capability Requirements'!L450,"")</f>
        <v>Yes</v>
      </c>
      <c r="M450" t="str">
        <f>IF('[1]Capability Requirements'!M450&lt;&gt;"",'[1]Capability Requirements'!M450,"")</f>
        <v>Configuration</v>
      </c>
      <c r="N450" s="12" t="str">
        <f>IF('[1]Capability Requirements'!N450&lt;&gt;"",'[1]Capability Requirements'!N450,"")</f>
        <v>Job Architecture security will need to be configured to allow for EE to view job profile catalog</v>
      </c>
      <c r="O450" t="str">
        <f>IF('[1]Capability Requirements'!P450&lt;&gt;"",'[1]Capability Requirements'!P450,"")</f>
        <v>Not Gap</v>
      </c>
      <c r="P450" s="12" t="str">
        <f>'[1]Capability Requirements'!Q450</f>
        <v>30/10 WME : Updated HCM People Taxonomy = Level 1, 4.0 Talent Management</v>
      </c>
      <c r="Q450" s="91" t="str" cm="1">
        <f t="array" ref="Q450">IF(SUMPRODUCT(--ISNUMBER(SEARCH(";" &amp; C450 &amp; ";", ";" &amp; 'User Stories'!$F$2:$F$507 &amp; ";"))) &gt; 0, "Y", "N")</f>
        <v>N</v>
      </c>
      <c r="R450" s="11"/>
    </row>
    <row r="451" spans="1:18" ht="32" hidden="1" x14ac:dyDescent="0.2">
      <c r="A451" s="12">
        <f>'[1]Capability Requirements'!A451</f>
        <v>0</v>
      </c>
      <c r="B451" s="12" t="str">
        <f>'[1]Capability Requirements'!B451</f>
        <v>RFT</v>
      </c>
      <c r="C451" t="str">
        <f>IF('[1]Capability Requirements'!C451&lt;&gt;"",'[1]Capability Requirements'!C451,"")</f>
        <v>C.169</v>
      </c>
      <c r="D451" s="12" t="str">
        <f>IF('[1]Capability Requirements'!D451&lt;&gt;"",'[1]Capability Requirements'!D451,"")</f>
        <v>Ability to align staff development plan to workforce plan and business unit strategies/resource needs (e.g. based on career aspirations, training needs)</v>
      </c>
      <c r="E451" t="str">
        <f>IF('[1]Capability Requirements'!E451&lt;&gt;"",'[1]Capability Requirements'!E451,"")</f>
        <v>People</v>
      </c>
      <c r="F451" t="str">
        <f>IF('[1]Capability Requirements'!F451&lt;&gt;"",'[1]Capability Requirements'!F451,"")</f>
        <v>4.0 Talent Enablement</v>
      </c>
      <c r="G451" t="str">
        <f>IF('[1]Capability Requirements'!G451&lt;&gt;"",'[1]Capability Requirements'!G451,"")</f>
        <v/>
      </c>
      <c r="H451" t="str">
        <f>IF('[1]Capability Requirements'!H451&lt;&gt;"",'[1]Capability Requirements'!H451,"")</f>
        <v/>
      </c>
      <c r="I451" t="str">
        <f>IF('[1]Capability Requirements'!I451&lt;&gt;"",'[1]Capability Requirements'!I451,"")</f>
        <v/>
      </c>
      <c r="J451" t="str">
        <f>IF('[1]Capability Requirements'!J451&lt;&gt;"",'[1]Capability Requirements'!J451,"")</f>
        <v>C</v>
      </c>
      <c r="K451" t="str">
        <f>IF('[1]Capability Requirements'!K451&lt;&gt;"",'[1]Capability Requirements'!K451,"")</f>
        <v>Phase 2</v>
      </c>
      <c r="L451" t="str">
        <f>IF('[1]Capability Requirements'!L451&lt;&gt;"",'[1]Capability Requirements'!L451,"")</f>
        <v>Yes</v>
      </c>
      <c r="M451" t="str">
        <f>IF('[1]Capability Requirements'!M451&lt;&gt;"",'[1]Capability Requirements'!M451,"")</f>
        <v>Configuration</v>
      </c>
      <c r="N451" s="12" t="str">
        <f>IF('[1]Capability Requirements'!N451&lt;&gt;"",'[1]Capability Requirements'!N451,"")</f>
        <v/>
      </c>
      <c r="O451" t="str">
        <f>IF('[1]Capability Requirements'!P451&lt;&gt;"",'[1]Capability Requirements'!P451,"")</f>
        <v>Future Phase Requirement</v>
      </c>
      <c r="P451" s="12" t="str">
        <f>'[1]Capability Requirements'!Q451</f>
        <v>30/10 WME : Updated HCM People Taxonomy = Level 1, 4.0 Talent Management</v>
      </c>
      <c r="Q451" s="91" t="str" cm="1">
        <f t="array" ref="Q451">IF(SUMPRODUCT(--ISNUMBER(SEARCH(";" &amp; C451 &amp; ";", ";" &amp; 'User Stories'!$F$2:$F$507 &amp; ";"))) &gt; 0, "Y", "N")</f>
        <v>N</v>
      </c>
      <c r="R451" s="11"/>
    </row>
    <row r="452" spans="1:18" ht="16" hidden="1" x14ac:dyDescent="0.2">
      <c r="A452" s="12">
        <f>'[1]Capability Requirements'!A452</f>
        <v>0</v>
      </c>
      <c r="B452" s="12" t="str">
        <f>'[1]Capability Requirements'!B452</f>
        <v>RFT</v>
      </c>
      <c r="C452" t="str">
        <f>IF('[1]Capability Requirements'!C452&lt;&gt;"",'[1]Capability Requirements'!C452,"")</f>
        <v>C.174</v>
      </c>
      <c r="D452" s="12" t="str">
        <f>IF('[1]Capability Requirements'!D452&lt;&gt;"",'[1]Capability Requirements'!D452,"")</f>
        <v>Ability for system to create, identify and assess talent pools</v>
      </c>
      <c r="E452" t="str">
        <f>IF('[1]Capability Requirements'!E452&lt;&gt;"",'[1]Capability Requirements'!E452,"")</f>
        <v>People</v>
      </c>
      <c r="F452" t="str">
        <f>IF('[1]Capability Requirements'!F452&lt;&gt;"",'[1]Capability Requirements'!F452,"")</f>
        <v>4.0 Talent Enablement</v>
      </c>
      <c r="G452" t="str">
        <f>IF('[1]Capability Requirements'!G452&lt;&gt;"",'[1]Capability Requirements'!G452,"")</f>
        <v/>
      </c>
      <c r="H452" t="str">
        <f>IF('[1]Capability Requirements'!H452&lt;&gt;"",'[1]Capability Requirements'!H452,"")</f>
        <v/>
      </c>
      <c r="I452" t="str">
        <f>IF('[1]Capability Requirements'!I452&lt;&gt;"",'[1]Capability Requirements'!I452,"")</f>
        <v/>
      </c>
      <c r="J452" t="str">
        <f>IF('[1]Capability Requirements'!J452&lt;&gt;"",'[1]Capability Requirements'!J452,"")</f>
        <v>S</v>
      </c>
      <c r="K452" t="str">
        <f>IF('[1]Capability Requirements'!K452&lt;&gt;"",'[1]Capability Requirements'!K452,"")</f>
        <v>Phase 1</v>
      </c>
      <c r="L452" t="str">
        <f>IF('[1]Capability Requirements'!L452&lt;&gt;"",'[1]Capability Requirements'!L452,"")</f>
        <v>Yes</v>
      </c>
      <c r="M452" t="str">
        <f>IF('[1]Capability Requirements'!M452&lt;&gt;"",'[1]Capability Requirements'!M452,"")</f>
        <v>Configuration</v>
      </c>
      <c r="N452" s="12" t="str">
        <f>IF('[1]Capability Requirements'!N452&lt;&gt;"",'[1]Capability Requirements'!N452,"")</f>
        <v>Used to restrict step progression (naughty list)</v>
      </c>
      <c r="O452" t="str">
        <f>IF('[1]Capability Requirements'!P452&lt;&gt;"",'[1]Capability Requirements'!P452,"")</f>
        <v>Not Gap</v>
      </c>
      <c r="P452" s="12" t="str">
        <f>'[1]Capability Requirements'!Q452</f>
        <v>30/10 WME : Updated HCM People Taxonomy = Level 1, 4.0 Talent Management</v>
      </c>
      <c r="Q452" s="91" t="str" cm="1">
        <f t="array" ref="Q452">IF(SUMPRODUCT(--ISNUMBER(SEARCH(";" &amp; C452 &amp; ";", ";" &amp; 'User Stories'!$F$2:$F$507 &amp; ";"))) &gt; 0, "Y", "N")</f>
        <v>N</v>
      </c>
      <c r="R452" s="11"/>
    </row>
    <row r="453" spans="1:18" ht="48" hidden="1" x14ac:dyDescent="0.2">
      <c r="A453" s="12">
        <f>'[1]Capability Requirements'!A453</f>
        <v>0</v>
      </c>
      <c r="B453" s="12" t="str">
        <f>'[1]Capability Requirements'!B453</f>
        <v>RFT</v>
      </c>
      <c r="C453" t="str">
        <f>IF('[1]Capability Requirements'!C453&lt;&gt;"",'[1]Capability Requirements'!C453,"")</f>
        <v>C.175</v>
      </c>
      <c r="D453" s="12" t="str">
        <f>IF('[1]Capability Requirements'!D453&lt;&gt;"",'[1]Capability Requirements'!D453,"")</f>
        <v>Ability to provide a portal that supports integrated planning and management across a workers' performance, capability, development and career goals</v>
      </c>
      <c r="E453" t="str">
        <f>IF('[1]Capability Requirements'!E453&lt;&gt;"",'[1]Capability Requirements'!E453,"")</f>
        <v>People</v>
      </c>
      <c r="F453" t="str">
        <f>IF('[1]Capability Requirements'!F453&lt;&gt;"",'[1]Capability Requirements'!F453,"")</f>
        <v>4.0 Talent Enablement</v>
      </c>
      <c r="G453" t="str">
        <f>IF('[1]Capability Requirements'!G453&lt;&gt;"",'[1]Capability Requirements'!G453,"")</f>
        <v/>
      </c>
      <c r="H453" t="str">
        <f>IF('[1]Capability Requirements'!H453&lt;&gt;"",'[1]Capability Requirements'!H453,"")</f>
        <v/>
      </c>
      <c r="I453" t="str">
        <f>IF('[1]Capability Requirements'!I453&lt;&gt;"",'[1]Capability Requirements'!I453,"")</f>
        <v/>
      </c>
      <c r="J453" t="str">
        <f>IF('[1]Capability Requirements'!J453&lt;&gt;"",'[1]Capability Requirements'!J453,"")</f>
        <v>C</v>
      </c>
      <c r="K453" t="str">
        <f>IF('[1]Capability Requirements'!K453&lt;&gt;"",'[1]Capability Requirements'!K453,"")</f>
        <v>Adaptive</v>
      </c>
      <c r="L453" t="str">
        <f>IF('[1]Capability Requirements'!L453&lt;&gt;"",'[1]Capability Requirements'!L453,"")</f>
        <v/>
      </c>
      <c r="M453" t="str">
        <f>IF('[1]Capability Requirements'!M453&lt;&gt;"",'[1]Capability Requirements'!M453,"")</f>
        <v/>
      </c>
      <c r="N453" s="12" t="str">
        <f>IF('[1]Capability Requirements'!N453&lt;&gt;"",'[1]Capability Requirements'!N453,"")</f>
        <v>Workday Adaptive Planning.
Solutions to be revised upon Adaptive Planning onboarding during Phase 1.</v>
      </c>
      <c r="O453" t="str">
        <f>IF('[1]Capability Requirements'!P453&lt;&gt;"",'[1]Capability Requirements'!P453,"")</f>
        <v>Future Phase Requirement</v>
      </c>
      <c r="P453" s="12" t="str">
        <f>'[1]Capability Requirements'!Q453</f>
        <v>30/10 WME : Updated HCM People Taxonomy = Level 1, 4.0 Talent Management</v>
      </c>
      <c r="Q453" s="91" t="str" cm="1">
        <f t="array" ref="Q453">IF(SUMPRODUCT(--ISNUMBER(SEARCH(";" &amp; C453 &amp; ";", ";" &amp; 'User Stories'!$F$2:$F$507 &amp; ";"))) &gt; 0, "Y", "N")</f>
        <v>N</v>
      </c>
      <c r="R453" s="11"/>
    </row>
    <row r="454" spans="1:18" ht="48" hidden="1" x14ac:dyDescent="0.2">
      <c r="A454" s="12">
        <f>'[1]Capability Requirements'!A454</f>
        <v>0</v>
      </c>
      <c r="B454" s="12" t="str">
        <f>'[1]Capability Requirements'!B454</f>
        <v>RFT</v>
      </c>
      <c r="C454" t="str">
        <f>IF('[1]Capability Requirements'!C454&lt;&gt;"",'[1]Capability Requirements'!C454,"")</f>
        <v>C.176</v>
      </c>
      <c r="D454" s="12" t="str">
        <f>IF('[1]Capability Requirements'!D454&lt;&gt;"",'[1]Capability Requirements'!D454,"")</f>
        <v>Ability to establish multiple types of capability profiles and career development plans, that can be moderated by managers and incorporate self-assessment and 360 degree assessment tools.</v>
      </c>
      <c r="E454" t="str">
        <f>IF('[1]Capability Requirements'!E454&lt;&gt;"",'[1]Capability Requirements'!E454,"")</f>
        <v>People</v>
      </c>
      <c r="F454" t="str">
        <f>IF('[1]Capability Requirements'!F454&lt;&gt;"",'[1]Capability Requirements'!F454,"")</f>
        <v>4.0 Talent Enablement</v>
      </c>
      <c r="G454" t="str">
        <f>IF('[1]Capability Requirements'!G454&lt;&gt;"",'[1]Capability Requirements'!G454,"")</f>
        <v/>
      </c>
      <c r="H454" t="str">
        <f>IF('[1]Capability Requirements'!H454&lt;&gt;"",'[1]Capability Requirements'!H454,"")</f>
        <v/>
      </c>
      <c r="I454" t="str">
        <f>IF('[1]Capability Requirements'!I454&lt;&gt;"",'[1]Capability Requirements'!I454,"")</f>
        <v/>
      </c>
      <c r="J454" t="str">
        <f>IF('[1]Capability Requirements'!J454&lt;&gt;"",'[1]Capability Requirements'!J454,"")</f>
        <v>C</v>
      </c>
      <c r="K454" t="str">
        <f>IF('[1]Capability Requirements'!K454&lt;&gt;"",'[1]Capability Requirements'!K454,"")</f>
        <v>Phase 2</v>
      </c>
      <c r="L454" t="str">
        <f>IF('[1]Capability Requirements'!L454&lt;&gt;"",'[1]Capability Requirements'!L454,"")</f>
        <v>Yes</v>
      </c>
      <c r="M454" t="str">
        <f>IF('[1]Capability Requirements'!M454&lt;&gt;"",'[1]Capability Requirements'!M454,"")</f>
        <v>Configuration</v>
      </c>
      <c r="N454" s="12" t="str">
        <f>IF('[1]Capability Requirements'!N454&lt;&gt;"",'[1]Capability Requirements'!N454,"")</f>
        <v/>
      </c>
      <c r="O454" t="str">
        <f>IF('[1]Capability Requirements'!P454&lt;&gt;"",'[1]Capability Requirements'!P454,"")</f>
        <v>Future Phase Requirement</v>
      </c>
      <c r="P454" s="12" t="str">
        <f>'[1]Capability Requirements'!Q454</f>
        <v>30/10 WME : Updated HCM People Taxonomy = Level 1, 4.0 Talent Management</v>
      </c>
      <c r="Q454" s="91" t="str" cm="1">
        <f t="array" ref="Q454">IF(SUMPRODUCT(--ISNUMBER(SEARCH(";" &amp; C454 &amp; ";", ";" &amp; 'User Stories'!$F$2:$F$507 &amp; ";"))) &gt; 0, "Y", "N")</f>
        <v>N</v>
      </c>
      <c r="R454" s="11"/>
    </row>
    <row r="455" spans="1:18" ht="16" hidden="1" x14ac:dyDescent="0.2">
      <c r="A455" s="12">
        <f>'[1]Capability Requirements'!A455</f>
        <v>0</v>
      </c>
      <c r="B455" s="12" t="str">
        <f>'[1]Capability Requirements'!B455</f>
        <v>RFT</v>
      </c>
      <c r="C455" t="str">
        <f>IF('[1]Capability Requirements'!C455&lt;&gt;"",'[1]Capability Requirements'!C455,"")</f>
        <v>C.177</v>
      </c>
      <c r="D455" s="12" t="str">
        <f>IF('[1]Capability Requirements'!D455&lt;&gt;"",'[1]Capability Requirements'!D455,"")</f>
        <v>Ability to cascade goals and objectives to align with team and individual goals. </v>
      </c>
      <c r="E455" t="str">
        <f>IF('[1]Capability Requirements'!E455&lt;&gt;"",'[1]Capability Requirements'!E455,"")</f>
        <v>People</v>
      </c>
      <c r="F455" t="str">
        <f>IF('[1]Capability Requirements'!F455&lt;&gt;"",'[1]Capability Requirements'!F455,"")</f>
        <v>4.0 Talent Enablement</v>
      </c>
      <c r="G455" t="str">
        <f>IF('[1]Capability Requirements'!G455&lt;&gt;"",'[1]Capability Requirements'!G455,"")</f>
        <v/>
      </c>
      <c r="H455" t="str">
        <f>IF('[1]Capability Requirements'!H455&lt;&gt;"",'[1]Capability Requirements'!H455,"")</f>
        <v/>
      </c>
      <c r="I455" t="str">
        <f>IF('[1]Capability Requirements'!I455&lt;&gt;"",'[1]Capability Requirements'!I455,"")</f>
        <v/>
      </c>
      <c r="J455" t="str">
        <f>IF('[1]Capability Requirements'!J455&lt;&gt;"",'[1]Capability Requirements'!J455,"")</f>
        <v>M</v>
      </c>
      <c r="K455" t="str">
        <f>IF('[1]Capability Requirements'!K455&lt;&gt;"",'[1]Capability Requirements'!K455,"")</f>
        <v>Phase 2</v>
      </c>
      <c r="L455" t="str">
        <f>IF('[1]Capability Requirements'!L455&lt;&gt;"",'[1]Capability Requirements'!L455,"")</f>
        <v>Yes</v>
      </c>
      <c r="M455" t="str">
        <f>IF('[1]Capability Requirements'!M455&lt;&gt;"",'[1]Capability Requirements'!M455,"")</f>
        <v>Configuration</v>
      </c>
      <c r="N455" s="12" t="str">
        <f>IF('[1]Capability Requirements'!N455&lt;&gt;"",'[1]Capability Requirements'!N455,"")</f>
        <v/>
      </c>
      <c r="O455" t="str">
        <f>IF('[1]Capability Requirements'!P455&lt;&gt;"",'[1]Capability Requirements'!P455,"")</f>
        <v>Future Phase Requirement</v>
      </c>
      <c r="P455" s="12" t="str">
        <f>'[1]Capability Requirements'!Q455</f>
        <v>30/10 WME : Updated HCM People Taxonomy = Level 1, 4.0 Talent Management</v>
      </c>
      <c r="Q455" s="91" t="str" cm="1">
        <f t="array" ref="Q455">IF(SUMPRODUCT(--ISNUMBER(SEARCH(";" &amp; C455 &amp; ";", ";" &amp; 'User Stories'!$F$2:$F$507 &amp; ";"))) &gt; 0, "Y", "N")</f>
        <v>N</v>
      </c>
      <c r="R455" s="11"/>
    </row>
    <row r="456" spans="1:18" ht="48" hidden="1" x14ac:dyDescent="0.2">
      <c r="A456" s="12">
        <f>'[1]Capability Requirements'!A456</f>
        <v>0</v>
      </c>
      <c r="B456" s="12" t="str">
        <f>'[1]Capability Requirements'!B456</f>
        <v>RFT</v>
      </c>
      <c r="C456" t="str">
        <f>IF('[1]Capability Requirements'!C456&lt;&gt;"",'[1]Capability Requirements'!C456,"")</f>
        <v>C.178</v>
      </c>
      <c r="D456" s="12" t="str">
        <f>IF('[1]Capability Requirements'!D456&lt;&gt;"",'[1]Capability Requirements'!D456,"")</f>
        <v>Ability to allow managers to review, modify, comment on, set and approve their teams' goals and disseminate to the individual members of their team for review and individual goal setting through relevant processes (e.g. performance, probation, development etc.).​</v>
      </c>
      <c r="E456" t="str">
        <f>IF('[1]Capability Requirements'!E456&lt;&gt;"",'[1]Capability Requirements'!E456,"")</f>
        <v>People</v>
      </c>
      <c r="F456" t="str">
        <f>IF('[1]Capability Requirements'!F456&lt;&gt;"",'[1]Capability Requirements'!F456,"")</f>
        <v>4.0 Talent Enablement</v>
      </c>
      <c r="G456" t="str">
        <f>IF('[1]Capability Requirements'!G456&lt;&gt;"",'[1]Capability Requirements'!G456,"")</f>
        <v/>
      </c>
      <c r="H456" t="str">
        <f>IF('[1]Capability Requirements'!H456&lt;&gt;"",'[1]Capability Requirements'!H456,"")</f>
        <v/>
      </c>
      <c r="I456" t="str">
        <f>IF('[1]Capability Requirements'!I456&lt;&gt;"",'[1]Capability Requirements'!I456,"")</f>
        <v/>
      </c>
      <c r="J456" t="str">
        <f>IF('[1]Capability Requirements'!J456&lt;&gt;"",'[1]Capability Requirements'!J456,"")</f>
        <v>S</v>
      </c>
      <c r="K456" t="str">
        <f>IF('[1]Capability Requirements'!K456&lt;&gt;"",'[1]Capability Requirements'!K456,"")</f>
        <v>Phase 2</v>
      </c>
      <c r="L456" t="str">
        <f>IF('[1]Capability Requirements'!L456&lt;&gt;"",'[1]Capability Requirements'!L456,"")</f>
        <v>Yes</v>
      </c>
      <c r="M456" t="str">
        <f>IF('[1]Capability Requirements'!M456&lt;&gt;"",'[1]Capability Requirements'!M456,"")</f>
        <v>Configuration</v>
      </c>
      <c r="N456" s="12" t="str">
        <f>IF('[1]Capability Requirements'!N456&lt;&gt;"",'[1]Capability Requirements'!N456,"")</f>
        <v/>
      </c>
      <c r="O456" t="str">
        <f>IF('[1]Capability Requirements'!P456&lt;&gt;"",'[1]Capability Requirements'!P456,"")</f>
        <v>Future Phase Requirement</v>
      </c>
      <c r="P456" s="12" t="str">
        <f>'[1]Capability Requirements'!Q456</f>
        <v>30/10 WME : Updated HCM People Taxonomy = Level 1, 4.0 Talent Management</v>
      </c>
      <c r="Q456" s="91" t="str" cm="1">
        <f t="array" ref="Q456">IF(SUMPRODUCT(--ISNUMBER(SEARCH(";" &amp; C456 &amp; ";", ";" &amp; 'User Stories'!$F$2:$F$507 &amp; ";"))) &gt; 0, "Y", "N")</f>
        <v>N</v>
      </c>
      <c r="R456" s="11"/>
    </row>
    <row r="457" spans="1:18" ht="16" hidden="1" x14ac:dyDescent="0.2">
      <c r="A457" s="12">
        <f>'[1]Capability Requirements'!A457</f>
        <v>0</v>
      </c>
      <c r="B457" s="12" t="str">
        <f>'[1]Capability Requirements'!B457</f>
        <v>RFT</v>
      </c>
      <c r="C457" t="str">
        <f>IF('[1]Capability Requirements'!C457&lt;&gt;"",'[1]Capability Requirements'!C457,"")</f>
        <v>C.179</v>
      </c>
      <c r="D457" s="12" t="str">
        <f>IF('[1]Capability Requirements'!D457&lt;&gt;"",'[1]Capability Requirements'!D457,"")</f>
        <v xml:space="preserve">Ability to integrate with enterprise level performance scorecard and other metrics.  </v>
      </c>
      <c r="E457" t="str">
        <f>IF('[1]Capability Requirements'!E457&lt;&gt;"",'[1]Capability Requirements'!E457,"")</f>
        <v>People</v>
      </c>
      <c r="F457" t="str">
        <f>IF('[1]Capability Requirements'!F457&lt;&gt;"",'[1]Capability Requirements'!F457,"")</f>
        <v>4.0 Talent Enablement</v>
      </c>
      <c r="G457" t="str">
        <f>IF('[1]Capability Requirements'!G457&lt;&gt;"",'[1]Capability Requirements'!G457,"")</f>
        <v/>
      </c>
      <c r="H457" t="str">
        <f>IF('[1]Capability Requirements'!H457&lt;&gt;"",'[1]Capability Requirements'!H457,"")</f>
        <v/>
      </c>
      <c r="I457" t="str">
        <f>IF('[1]Capability Requirements'!I457&lt;&gt;"",'[1]Capability Requirements'!I457,"")</f>
        <v/>
      </c>
      <c r="J457" t="str">
        <f>IF('[1]Capability Requirements'!J457&lt;&gt;"",'[1]Capability Requirements'!J457,"")</f>
        <v>C</v>
      </c>
      <c r="K457" t="str">
        <f>IF('[1]Capability Requirements'!K457&lt;&gt;"",'[1]Capability Requirements'!K457,"")</f>
        <v>Phase 2</v>
      </c>
      <c r="L457" t="str">
        <f>IF('[1]Capability Requirements'!L457&lt;&gt;"",'[1]Capability Requirements'!L457,"")</f>
        <v>Yes</v>
      </c>
      <c r="M457" t="str">
        <f>IF('[1]Capability Requirements'!M457&lt;&gt;"",'[1]Capability Requirements'!M457,"")</f>
        <v>Configuration</v>
      </c>
      <c r="N457" s="12" t="str">
        <f>IF('[1]Capability Requirements'!N457&lt;&gt;"",'[1]Capability Requirements'!N457,"")</f>
        <v>Configuration discussion needed in Phase2</v>
      </c>
      <c r="O457" t="str">
        <f>IF('[1]Capability Requirements'!P457&lt;&gt;"",'[1]Capability Requirements'!P457,"")</f>
        <v>Future Phase Requirement</v>
      </c>
      <c r="P457" s="12" t="str">
        <f>'[1]Capability Requirements'!Q457</f>
        <v>30/10 WME : Updated HCM People Taxonomy = Level 1, 4.0 Talent Management</v>
      </c>
      <c r="Q457" s="91" t="str" cm="1">
        <f t="array" ref="Q457">IF(SUMPRODUCT(--ISNUMBER(SEARCH(";" &amp; C457 &amp; ";", ";" &amp; 'User Stories'!$F$2:$F$507 &amp; ";"))) &gt; 0, "Y", "N")</f>
        <v>N</v>
      </c>
      <c r="R457" s="11"/>
    </row>
    <row r="458" spans="1:18" ht="32" hidden="1" x14ac:dyDescent="0.2">
      <c r="A458" s="12">
        <f>'[1]Capability Requirements'!A458</f>
        <v>0</v>
      </c>
      <c r="B458" s="12" t="str">
        <f>'[1]Capability Requirements'!B458</f>
        <v>RFT</v>
      </c>
      <c r="C458" t="str">
        <f>IF('[1]Capability Requirements'!C458&lt;&gt;"",'[1]Capability Requirements'!C458,"")</f>
        <v>C.180</v>
      </c>
      <c r="D458" s="12" t="str">
        <f>IF('[1]Capability Requirements'!D458&lt;&gt;"",'[1]Capability Requirements'!D458,"")</f>
        <v>Ability to view performance profiles across different organisational levels and workforce segments (e.g. for benchmarking and calibration​)</v>
      </c>
      <c r="E458" t="str">
        <f>IF('[1]Capability Requirements'!E458&lt;&gt;"",'[1]Capability Requirements'!E458,"")</f>
        <v>People</v>
      </c>
      <c r="F458" t="str">
        <f>IF('[1]Capability Requirements'!F458&lt;&gt;"",'[1]Capability Requirements'!F458,"")</f>
        <v>4.0 Talent Enablement</v>
      </c>
      <c r="G458" t="str">
        <f>IF('[1]Capability Requirements'!G458&lt;&gt;"",'[1]Capability Requirements'!G458,"")</f>
        <v/>
      </c>
      <c r="H458" t="str">
        <f>IF('[1]Capability Requirements'!H458&lt;&gt;"",'[1]Capability Requirements'!H458,"")</f>
        <v/>
      </c>
      <c r="I458" t="str">
        <f>IF('[1]Capability Requirements'!I458&lt;&gt;"",'[1]Capability Requirements'!I458,"")</f>
        <v/>
      </c>
      <c r="J458" t="str">
        <f>IF('[1]Capability Requirements'!J458&lt;&gt;"",'[1]Capability Requirements'!J458,"")</f>
        <v>S</v>
      </c>
      <c r="K458" t="str">
        <f>IF('[1]Capability Requirements'!K458&lt;&gt;"",'[1]Capability Requirements'!K458,"")</f>
        <v>Phase 2</v>
      </c>
      <c r="L458" t="str">
        <f>IF('[1]Capability Requirements'!L458&lt;&gt;"",'[1]Capability Requirements'!L458,"")</f>
        <v>Yes</v>
      </c>
      <c r="M458" t="str">
        <f>IF('[1]Capability Requirements'!M458&lt;&gt;"",'[1]Capability Requirements'!M458,"")</f>
        <v>Configuration</v>
      </c>
      <c r="N458" s="12" t="str">
        <f>IF('[1]Capability Requirements'!N458&lt;&gt;"",'[1]Capability Requirements'!N458,"")</f>
        <v>Configuration discussion needed in Phase2</v>
      </c>
      <c r="O458" t="str">
        <f>IF('[1]Capability Requirements'!P458&lt;&gt;"",'[1]Capability Requirements'!P458,"")</f>
        <v>Future Phase Requirement</v>
      </c>
      <c r="P458" s="12" t="str">
        <f>'[1]Capability Requirements'!Q458</f>
        <v>30/10 WME : Updated HCM People Taxonomy = Level 1, 4.0 Talent Management</v>
      </c>
      <c r="Q458" s="91" t="str" cm="1">
        <f t="array" ref="Q458">IF(SUMPRODUCT(--ISNUMBER(SEARCH(";" &amp; C458 &amp; ";", ";" &amp; 'User Stories'!$F$2:$F$507 &amp; ";"))) &gt; 0, "Y", "N")</f>
        <v>N</v>
      </c>
      <c r="R458" s="11"/>
    </row>
    <row r="459" spans="1:18" ht="32" hidden="1" x14ac:dyDescent="0.2">
      <c r="A459" s="12">
        <f>'[1]Capability Requirements'!A459</f>
        <v>0</v>
      </c>
      <c r="B459" s="12" t="str">
        <f>'[1]Capability Requirements'!B459</f>
        <v>RFT</v>
      </c>
      <c r="C459" t="str">
        <f>IF('[1]Capability Requirements'!C459&lt;&gt;"",'[1]Capability Requirements'!C459,"")</f>
        <v>C.181</v>
      </c>
      <c r="D459" s="12" t="str">
        <f>IF('[1]Capability Requirements'!D459&lt;&gt;"",'[1]Capability Requirements'!D459,"")</f>
        <v>Ability for users to drill down and roll-up capability data (including visual representation and metrics) to use in benchmarking across UTS and sector capability profiles.​</v>
      </c>
      <c r="E459" t="str">
        <f>IF('[1]Capability Requirements'!E459&lt;&gt;"",'[1]Capability Requirements'!E459,"")</f>
        <v>People</v>
      </c>
      <c r="F459" t="str">
        <f>IF('[1]Capability Requirements'!F459&lt;&gt;"",'[1]Capability Requirements'!F459,"")</f>
        <v>4.0 Talent Enablement</v>
      </c>
      <c r="G459" t="str">
        <f>IF('[1]Capability Requirements'!G459&lt;&gt;"",'[1]Capability Requirements'!G459,"")</f>
        <v/>
      </c>
      <c r="H459" t="str">
        <f>IF('[1]Capability Requirements'!H459&lt;&gt;"",'[1]Capability Requirements'!H459,"")</f>
        <v/>
      </c>
      <c r="I459" t="str">
        <f>IF('[1]Capability Requirements'!I459&lt;&gt;"",'[1]Capability Requirements'!I459,"")</f>
        <v/>
      </c>
      <c r="J459" t="str">
        <f>IF('[1]Capability Requirements'!J459&lt;&gt;"",'[1]Capability Requirements'!J459,"")</f>
        <v>C</v>
      </c>
      <c r="K459" t="str">
        <f>IF('[1]Capability Requirements'!K459&lt;&gt;"",'[1]Capability Requirements'!K459,"")</f>
        <v>Phase 2</v>
      </c>
      <c r="L459" t="str">
        <f>IF('[1]Capability Requirements'!L459&lt;&gt;"",'[1]Capability Requirements'!L459,"")</f>
        <v>Yes</v>
      </c>
      <c r="M459" t="str">
        <f>IF('[1]Capability Requirements'!M459&lt;&gt;"",'[1]Capability Requirements'!M459,"")</f>
        <v>Configuration</v>
      </c>
      <c r="N459" s="12" t="str">
        <f>IF('[1]Capability Requirements'!N459&lt;&gt;"",'[1]Capability Requirements'!N459,"")</f>
        <v>Configuration discussion needed in Phase2</v>
      </c>
      <c r="O459" t="str">
        <f>IF('[1]Capability Requirements'!P459&lt;&gt;"",'[1]Capability Requirements'!P459,"")</f>
        <v>Future Phase Requirement</v>
      </c>
      <c r="P459" s="12" t="str">
        <f>'[1]Capability Requirements'!Q459</f>
        <v>30/10 WME : Updated HCM People Taxonomy = Level 1, 4.0 Talent Management</v>
      </c>
      <c r="Q459" s="91" t="str" cm="1">
        <f t="array" ref="Q459">IF(SUMPRODUCT(--ISNUMBER(SEARCH(";" &amp; C459 &amp; ";", ";" &amp; 'User Stories'!$F$2:$F$507 &amp; ";"))) &gt; 0, "Y", "N")</f>
        <v>N</v>
      </c>
      <c r="R459" s="11"/>
    </row>
    <row r="460" spans="1:18" ht="48" hidden="1" x14ac:dyDescent="0.2">
      <c r="A460" s="12">
        <f>'[1]Capability Requirements'!A460</f>
        <v>0</v>
      </c>
      <c r="B460" s="12" t="str">
        <f>'[1]Capability Requirements'!B460</f>
        <v>RFT</v>
      </c>
      <c r="C460" t="str">
        <f>IF('[1]Capability Requirements'!C460&lt;&gt;"",'[1]Capability Requirements'!C460,"")</f>
        <v>C.182</v>
      </c>
      <c r="D460" s="12" t="str">
        <f>IF('[1]Capability Requirements'!D460&lt;&gt;"",'[1]Capability Requirements'!D460,"")</f>
        <v>Ability for employees to add and edit individual behavioural and performance goals in alignment with their KPIs and return to reporting line leader/manager for approval through relevant processes (e.g. performance, probation, development etc.).</v>
      </c>
      <c r="E460" t="str">
        <f>IF('[1]Capability Requirements'!E460&lt;&gt;"",'[1]Capability Requirements'!E460,"")</f>
        <v>People</v>
      </c>
      <c r="F460" t="str">
        <f>IF('[1]Capability Requirements'!F460&lt;&gt;"",'[1]Capability Requirements'!F460,"")</f>
        <v>4.0 Talent Enablement</v>
      </c>
      <c r="G460" t="str">
        <f>IF('[1]Capability Requirements'!G460&lt;&gt;"",'[1]Capability Requirements'!G460,"")</f>
        <v/>
      </c>
      <c r="H460" t="str">
        <f>IF('[1]Capability Requirements'!H460&lt;&gt;"",'[1]Capability Requirements'!H460,"")</f>
        <v/>
      </c>
      <c r="I460" t="str">
        <f>IF('[1]Capability Requirements'!I460&lt;&gt;"",'[1]Capability Requirements'!I460,"")</f>
        <v/>
      </c>
      <c r="J460" t="str">
        <f>IF('[1]Capability Requirements'!J460&lt;&gt;"",'[1]Capability Requirements'!J460,"")</f>
        <v>M</v>
      </c>
      <c r="K460" t="str">
        <f>IF('[1]Capability Requirements'!K460&lt;&gt;"",'[1]Capability Requirements'!K460,"")</f>
        <v>Phase 2</v>
      </c>
      <c r="L460" t="str">
        <f>IF('[1]Capability Requirements'!L460&lt;&gt;"",'[1]Capability Requirements'!L460,"")</f>
        <v>Yes</v>
      </c>
      <c r="M460" t="str">
        <f>IF('[1]Capability Requirements'!M460&lt;&gt;"",'[1]Capability Requirements'!M460,"")</f>
        <v>Configuration</v>
      </c>
      <c r="N460" s="12" t="str">
        <f>IF('[1]Capability Requirements'!N460&lt;&gt;"",'[1]Capability Requirements'!N460,"")</f>
        <v/>
      </c>
      <c r="O460" t="str">
        <f>IF('[1]Capability Requirements'!P460&lt;&gt;"",'[1]Capability Requirements'!P460,"")</f>
        <v>Future Phase Requirement</v>
      </c>
      <c r="P460" s="12" t="str">
        <f>'[1]Capability Requirements'!Q460</f>
        <v>30/10 WME : Updated HCM People Taxonomy = Level 1, 4.0 Talent Management</v>
      </c>
      <c r="Q460" s="91" t="str" cm="1">
        <f t="array" ref="Q460">IF(SUMPRODUCT(--ISNUMBER(SEARCH(";" &amp; C460 &amp; ";", ";" &amp; 'User Stories'!$F$2:$F$507 &amp; ";"))) &gt; 0, "Y", "N")</f>
        <v>N</v>
      </c>
      <c r="R460" s="11"/>
    </row>
    <row r="461" spans="1:18" ht="16" hidden="1" x14ac:dyDescent="0.2">
      <c r="A461" s="12">
        <f>'[1]Capability Requirements'!A461</f>
        <v>0</v>
      </c>
      <c r="B461" s="12" t="str">
        <f>'[1]Capability Requirements'!B461</f>
        <v>RFT</v>
      </c>
      <c r="C461" t="str">
        <f>IF('[1]Capability Requirements'!C461&lt;&gt;"",'[1]Capability Requirements'!C461,"")</f>
        <v>C.188</v>
      </c>
      <c r="D461" s="12" t="str">
        <f>IF('[1]Capability Requirements'!D461&lt;&gt;"",'[1]Capability Requirements'!D461,"")</f>
        <v xml:space="preserve">Ability to schedule milestone to review performance progress and capture feedback  </v>
      </c>
      <c r="E461" t="str">
        <f>IF('[1]Capability Requirements'!E461&lt;&gt;"",'[1]Capability Requirements'!E461,"")</f>
        <v>People</v>
      </c>
      <c r="F461" t="str">
        <f>IF('[1]Capability Requirements'!F461&lt;&gt;"",'[1]Capability Requirements'!F461,"")</f>
        <v>4.0 Talent Enablement</v>
      </c>
      <c r="G461" t="str">
        <f>IF('[1]Capability Requirements'!G461&lt;&gt;"",'[1]Capability Requirements'!G461,"")</f>
        <v/>
      </c>
      <c r="H461" t="str">
        <f>IF('[1]Capability Requirements'!H461&lt;&gt;"",'[1]Capability Requirements'!H461,"")</f>
        <v/>
      </c>
      <c r="I461" t="str">
        <f>IF('[1]Capability Requirements'!I461&lt;&gt;"",'[1]Capability Requirements'!I461,"")</f>
        <v/>
      </c>
      <c r="J461" t="str">
        <f>IF('[1]Capability Requirements'!J461&lt;&gt;"",'[1]Capability Requirements'!J461,"")</f>
        <v>M</v>
      </c>
      <c r="K461" t="str">
        <f>IF('[1]Capability Requirements'!K461&lt;&gt;"",'[1]Capability Requirements'!K461,"")</f>
        <v>Phase 2</v>
      </c>
      <c r="L461" t="str">
        <f>IF('[1]Capability Requirements'!L461&lt;&gt;"",'[1]Capability Requirements'!L461,"")</f>
        <v>Yes</v>
      </c>
      <c r="M461" t="str">
        <f>IF('[1]Capability Requirements'!M461&lt;&gt;"",'[1]Capability Requirements'!M461,"")</f>
        <v>Configuration</v>
      </c>
      <c r="N461" s="12" t="str">
        <f>IF('[1]Capability Requirements'!N461&lt;&gt;"",'[1]Capability Requirements'!N461,"")</f>
        <v/>
      </c>
      <c r="O461" t="str">
        <f>IF('[1]Capability Requirements'!P461&lt;&gt;"",'[1]Capability Requirements'!P461,"")</f>
        <v>Future Phase Requirement</v>
      </c>
      <c r="P461" s="12" t="str">
        <f>'[1]Capability Requirements'!Q461</f>
        <v>30/10 WME : Updated HCM People Taxonomy = Level 1, 4.0 Talent Management</v>
      </c>
      <c r="Q461" s="91" t="str" cm="1">
        <f t="array" ref="Q461">IF(SUMPRODUCT(--ISNUMBER(SEARCH(";" &amp; C461 &amp; ";", ";" &amp; 'User Stories'!$F$2:$F$507 &amp; ";"))) &gt; 0, "Y", "N")</f>
        <v>N</v>
      </c>
      <c r="R461" s="11"/>
    </row>
    <row r="462" spans="1:18" ht="32" hidden="1" x14ac:dyDescent="0.2">
      <c r="A462" s="12">
        <f>'[1]Capability Requirements'!A462</f>
        <v>0</v>
      </c>
      <c r="B462" s="12" t="str">
        <f>'[1]Capability Requirements'!B462</f>
        <v>RFT</v>
      </c>
      <c r="C462" t="str">
        <f>IF('[1]Capability Requirements'!C462&lt;&gt;"",'[1]Capability Requirements'!C462,"")</f>
        <v>C.189</v>
      </c>
      <c r="D462" s="12" t="str">
        <f>IF('[1]Capability Requirements'!D462&lt;&gt;"",'[1]Capability Requirements'!D462,"")</f>
        <v>Ability to conduct and/or receive 180 and 360 degree feedback on the individual's performance </v>
      </c>
      <c r="E462" t="str">
        <f>IF('[1]Capability Requirements'!E462&lt;&gt;"",'[1]Capability Requirements'!E462,"")</f>
        <v>People</v>
      </c>
      <c r="F462" t="str">
        <f>IF('[1]Capability Requirements'!F462&lt;&gt;"",'[1]Capability Requirements'!F462,"")</f>
        <v>4.0 Talent Enablement</v>
      </c>
      <c r="G462" t="str">
        <f>IF('[1]Capability Requirements'!G462&lt;&gt;"",'[1]Capability Requirements'!G462,"")</f>
        <v/>
      </c>
      <c r="H462" t="str">
        <f>IF('[1]Capability Requirements'!H462&lt;&gt;"",'[1]Capability Requirements'!H462,"")</f>
        <v/>
      </c>
      <c r="I462" t="str">
        <f>IF('[1]Capability Requirements'!I462&lt;&gt;"",'[1]Capability Requirements'!I462,"")</f>
        <v/>
      </c>
      <c r="J462" t="str">
        <f>IF('[1]Capability Requirements'!J462&lt;&gt;"",'[1]Capability Requirements'!J462,"")</f>
        <v>C</v>
      </c>
      <c r="K462" t="str">
        <f>IF('[1]Capability Requirements'!K462&lt;&gt;"",'[1]Capability Requirements'!K462,"")</f>
        <v>Phase 2</v>
      </c>
      <c r="L462" t="str">
        <f>IF('[1]Capability Requirements'!L462&lt;&gt;"",'[1]Capability Requirements'!L462,"")</f>
        <v>Yes</v>
      </c>
      <c r="M462" t="str">
        <f>IF('[1]Capability Requirements'!M462&lt;&gt;"",'[1]Capability Requirements'!M462,"")</f>
        <v>Configuration</v>
      </c>
      <c r="N462" s="12" t="str">
        <f>IF('[1]Capability Requirements'!N462&lt;&gt;"",'[1]Capability Requirements'!N462,"")</f>
        <v/>
      </c>
      <c r="O462" t="str">
        <f>IF('[1]Capability Requirements'!P462&lt;&gt;"",'[1]Capability Requirements'!P462,"")</f>
        <v>Future Phase Requirement</v>
      </c>
      <c r="P462" s="12" t="str">
        <f>'[1]Capability Requirements'!Q462</f>
        <v>30/10 WME : Updated HCM People Taxonomy = Level 1, 4.0 Talent Management</v>
      </c>
      <c r="Q462" s="91" t="str" cm="1">
        <f t="array" ref="Q462">IF(SUMPRODUCT(--ISNUMBER(SEARCH(";" &amp; C462 &amp; ";", ";" &amp; 'User Stories'!$F$2:$F$507 &amp; ";"))) &gt; 0, "Y", "N")</f>
        <v>N</v>
      </c>
      <c r="R462" s="11"/>
    </row>
    <row r="463" spans="1:18" ht="16" hidden="1" x14ac:dyDescent="0.2">
      <c r="A463" s="12">
        <f>'[1]Capability Requirements'!A463</f>
        <v>0</v>
      </c>
      <c r="B463" s="12" t="str">
        <f>'[1]Capability Requirements'!B463</f>
        <v>RFT</v>
      </c>
      <c r="C463" t="str">
        <f>IF('[1]Capability Requirements'!C463&lt;&gt;"",'[1]Capability Requirements'!C463,"")</f>
        <v>C.190</v>
      </c>
      <c r="D463" s="12" t="str">
        <f>IF('[1]Capability Requirements'!D463&lt;&gt;"",'[1]Capability Requirements'!D463,"")</f>
        <v xml:space="preserve">Ability to provide and capture ongoing performance feedback </v>
      </c>
      <c r="E463" t="str">
        <f>IF('[1]Capability Requirements'!E463&lt;&gt;"",'[1]Capability Requirements'!E463,"")</f>
        <v>People</v>
      </c>
      <c r="F463" t="str">
        <f>IF('[1]Capability Requirements'!F463&lt;&gt;"",'[1]Capability Requirements'!F463,"")</f>
        <v>4.0 Talent Enablement</v>
      </c>
      <c r="G463" t="str">
        <f>IF('[1]Capability Requirements'!G463&lt;&gt;"",'[1]Capability Requirements'!G463,"")</f>
        <v/>
      </c>
      <c r="H463" t="str">
        <f>IF('[1]Capability Requirements'!H463&lt;&gt;"",'[1]Capability Requirements'!H463,"")</f>
        <v/>
      </c>
      <c r="I463" t="str">
        <f>IF('[1]Capability Requirements'!I463&lt;&gt;"",'[1]Capability Requirements'!I463,"")</f>
        <v/>
      </c>
      <c r="J463" t="str">
        <f>IF('[1]Capability Requirements'!J463&lt;&gt;"",'[1]Capability Requirements'!J463,"")</f>
        <v>S</v>
      </c>
      <c r="K463" t="str">
        <f>IF('[1]Capability Requirements'!K463&lt;&gt;"",'[1]Capability Requirements'!K463,"")</f>
        <v>Phase 2</v>
      </c>
      <c r="L463" t="str">
        <f>IF('[1]Capability Requirements'!L463&lt;&gt;"",'[1]Capability Requirements'!L463,"")</f>
        <v>Yes</v>
      </c>
      <c r="M463" t="str">
        <f>IF('[1]Capability Requirements'!M463&lt;&gt;"",'[1]Capability Requirements'!M463,"")</f>
        <v>Configuration</v>
      </c>
      <c r="N463" s="12" t="str">
        <f>IF('[1]Capability Requirements'!N463&lt;&gt;"",'[1]Capability Requirements'!N463,"")</f>
        <v/>
      </c>
      <c r="O463" t="str">
        <f>IF('[1]Capability Requirements'!P463&lt;&gt;"",'[1]Capability Requirements'!P463,"")</f>
        <v>Future Phase Requirement</v>
      </c>
      <c r="P463" s="12" t="str">
        <f>'[1]Capability Requirements'!Q463</f>
        <v>30/10 WME : Updated HCM People Taxonomy = Level 1, 4.0 Talent Management</v>
      </c>
      <c r="Q463" s="91" t="str" cm="1">
        <f t="array" ref="Q463">IF(SUMPRODUCT(--ISNUMBER(SEARCH(";" &amp; C463 &amp; ";", ";" &amp; 'User Stories'!$F$2:$F$507 &amp; ";"))) &gt; 0, "Y", "N")</f>
        <v>N</v>
      </c>
      <c r="R463" s="11"/>
    </row>
    <row r="464" spans="1:18" ht="32" hidden="1" x14ac:dyDescent="0.2">
      <c r="A464" s="12">
        <f>'[1]Capability Requirements'!A464</f>
        <v>0</v>
      </c>
      <c r="B464" s="12" t="str">
        <f>'[1]Capability Requirements'!B464</f>
        <v>RFT</v>
      </c>
      <c r="C464" t="str">
        <f>IF('[1]Capability Requirements'!C464&lt;&gt;"",'[1]Capability Requirements'!C464,"")</f>
        <v>C.191</v>
      </c>
      <c r="D464" s="12" t="str">
        <f>IF('[1]Capability Requirements'!D464&lt;&gt;"",'[1]Capability Requirements'!D464,"")</f>
        <v>Ability to record and manage milestones and review outcomes within probation and confirmation processes</v>
      </c>
      <c r="E464" t="str">
        <f>IF('[1]Capability Requirements'!E464&lt;&gt;"",'[1]Capability Requirements'!E464,"")</f>
        <v>People</v>
      </c>
      <c r="F464" t="str">
        <f>IF('[1]Capability Requirements'!F464&lt;&gt;"",'[1]Capability Requirements'!F464,"")</f>
        <v>4.0 Talent Enablement</v>
      </c>
      <c r="G464" t="str">
        <f>IF('[1]Capability Requirements'!G464&lt;&gt;"",'[1]Capability Requirements'!G464,"")</f>
        <v/>
      </c>
      <c r="H464" t="str">
        <f>IF('[1]Capability Requirements'!H464&lt;&gt;"",'[1]Capability Requirements'!H464,"")</f>
        <v/>
      </c>
      <c r="I464" t="str">
        <f>IF('[1]Capability Requirements'!I464&lt;&gt;"",'[1]Capability Requirements'!I464,"")</f>
        <v/>
      </c>
      <c r="J464" t="str">
        <f>IF('[1]Capability Requirements'!J464&lt;&gt;"",'[1]Capability Requirements'!J464,"")</f>
        <v>S</v>
      </c>
      <c r="K464" t="str">
        <f>IF('[1]Capability Requirements'!K464&lt;&gt;"",'[1]Capability Requirements'!K464,"")</f>
        <v>Phase 2</v>
      </c>
      <c r="L464" t="str">
        <f>IF('[1]Capability Requirements'!L464&lt;&gt;"",'[1]Capability Requirements'!L464,"")</f>
        <v>Yes</v>
      </c>
      <c r="M464" t="str">
        <f>IF('[1]Capability Requirements'!M464&lt;&gt;"",'[1]Capability Requirements'!M464,"")</f>
        <v>Configuration</v>
      </c>
      <c r="N464" s="12" t="str">
        <f>IF('[1]Capability Requirements'!N464&lt;&gt;"",'[1]Capability Requirements'!N464,"")</f>
        <v/>
      </c>
      <c r="O464" t="str">
        <f>IF('[1]Capability Requirements'!P464&lt;&gt;"",'[1]Capability Requirements'!P464,"")</f>
        <v>Future Phase Requirement</v>
      </c>
      <c r="P464" s="12" t="str">
        <f>'[1]Capability Requirements'!Q464</f>
        <v>30/10 WME : Updated HCM People Taxonomy = Level 1, 4.0 Talent Management</v>
      </c>
      <c r="Q464" s="91" t="str" cm="1">
        <f t="array" ref="Q464">IF(SUMPRODUCT(--ISNUMBER(SEARCH(";" &amp; C464 &amp; ";", ";" &amp; 'User Stories'!$F$2:$F$507 &amp; ";"))) &gt; 0, "Y", "N")</f>
        <v>N</v>
      </c>
      <c r="R464" s="11"/>
    </row>
    <row r="465" spans="1:18" ht="32" hidden="1" x14ac:dyDescent="0.2">
      <c r="A465" s="12">
        <f>'[1]Capability Requirements'!A465</f>
        <v>0</v>
      </c>
      <c r="B465" s="12" t="str">
        <f>'[1]Capability Requirements'!B465</f>
        <v>RFT</v>
      </c>
      <c r="C465" t="str">
        <f>IF('[1]Capability Requirements'!C465&lt;&gt;"",'[1]Capability Requirements'!C465,"")</f>
        <v>C.193</v>
      </c>
      <c r="D465" s="12" t="str">
        <f>IF('[1]Capability Requirements'!D465&lt;&gt;"",'[1]Capability Requirements'!D465,"")</f>
        <v xml:space="preserve">Ability to set up probationary periods for new hires. </v>
      </c>
      <c r="E465" t="str">
        <f>IF('[1]Capability Requirements'!E465&lt;&gt;"",'[1]Capability Requirements'!E465,"")</f>
        <v>People</v>
      </c>
      <c r="F465" t="str">
        <f>IF('[1]Capability Requirements'!F465&lt;&gt;"",'[1]Capability Requirements'!F465,"")</f>
        <v>4.0 Talent Enablement</v>
      </c>
      <c r="G465" t="str">
        <f>IF('[1]Capability Requirements'!G465&lt;&gt;"",'[1]Capability Requirements'!G465,"")</f>
        <v/>
      </c>
      <c r="H465" t="str">
        <f>IF('[1]Capability Requirements'!H465&lt;&gt;"",'[1]Capability Requirements'!H465,"")</f>
        <v/>
      </c>
      <c r="I465" t="str">
        <f>IF('[1]Capability Requirements'!I465&lt;&gt;"",'[1]Capability Requirements'!I465,"")</f>
        <v/>
      </c>
      <c r="J465" t="str">
        <f>IF('[1]Capability Requirements'!J465&lt;&gt;"",'[1]Capability Requirements'!J465,"")</f>
        <v>M</v>
      </c>
      <c r="K465" t="str">
        <f>IF('[1]Capability Requirements'!K465&lt;&gt;"",'[1]Capability Requirements'!K465,"")</f>
        <v>Phase 1</v>
      </c>
      <c r="L465" t="str">
        <f>IF('[1]Capability Requirements'!L465&lt;&gt;"",'[1]Capability Requirements'!L465,"")</f>
        <v>Yes</v>
      </c>
      <c r="M465" t="str">
        <f>IF('[1]Capability Requirements'!M465&lt;&gt;"",'[1]Capability Requirements'!M465,"")</f>
        <v>Configuration</v>
      </c>
      <c r="N465" s="12" t="str">
        <f>IF('[1]Capability Requirements'!N465&lt;&gt;"",'[1]Capability Requirements'!N465,"")</f>
        <v xml:space="preserve">Out of the box functionality, but configuration is needed for the different periods and review </v>
      </c>
      <c r="O465" t="str">
        <f>IF('[1]Capability Requirements'!P465&lt;&gt;"",'[1]Capability Requirements'!P465,"")</f>
        <v>Not Gap</v>
      </c>
      <c r="P465" s="12" t="str">
        <f>'[1]Capability Requirements'!Q465</f>
        <v>30/10 WME : Updated HCM People Taxonomy = Level 1, 4.0 Talent Management</v>
      </c>
      <c r="Q465" s="91" t="str" cm="1">
        <f t="array" ref="Q465">IF(SUMPRODUCT(--ISNUMBER(SEARCH(";" &amp; C465 &amp; ";", ";" &amp; 'User Stories'!$F$2:$F$507 &amp; ";"))) &gt; 0, "Y", "N")</f>
        <v>N</v>
      </c>
      <c r="R465" s="11"/>
    </row>
    <row r="466" spans="1:18" ht="48" hidden="1" x14ac:dyDescent="0.2">
      <c r="A466" s="12">
        <f>'[1]Capability Requirements'!A466</f>
        <v>0</v>
      </c>
      <c r="B466" s="12" t="str">
        <f>'[1]Capability Requirements'!B466</f>
        <v>RFT</v>
      </c>
      <c r="C466" t="str">
        <f>IF('[1]Capability Requirements'!C466&lt;&gt;"",'[1]Capability Requirements'!C466,"")</f>
        <v>C.194</v>
      </c>
      <c r="D466" s="12" t="str">
        <f>IF('[1]Capability Requirements'!D466&lt;&gt;"",'[1]Capability Requirements'!D466,"")</f>
        <v>Ability to conduct performance appraisals (probation, performance review over time period) including inputting self-assessment and collecting feedback from various stakeholders (incl capability to attach multiple supporting documentation).​</v>
      </c>
      <c r="E466" t="str">
        <f>IF('[1]Capability Requirements'!E466&lt;&gt;"",'[1]Capability Requirements'!E466,"")</f>
        <v>People</v>
      </c>
      <c r="F466" t="str">
        <f>IF('[1]Capability Requirements'!F466&lt;&gt;"",'[1]Capability Requirements'!F466,"")</f>
        <v>4.0 Talent Enablement</v>
      </c>
      <c r="G466" t="str">
        <f>IF('[1]Capability Requirements'!G466&lt;&gt;"",'[1]Capability Requirements'!G466,"")</f>
        <v/>
      </c>
      <c r="H466" t="str">
        <f>IF('[1]Capability Requirements'!H466&lt;&gt;"",'[1]Capability Requirements'!H466,"")</f>
        <v/>
      </c>
      <c r="I466" t="str">
        <f>IF('[1]Capability Requirements'!I466&lt;&gt;"",'[1]Capability Requirements'!I466,"")</f>
        <v/>
      </c>
      <c r="J466" t="str">
        <f>IF('[1]Capability Requirements'!J466&lt;&gt;"",'[1]Capability Requirements'!J466,"")</f>
        <v>M</v>
      </c>
      <c r="K466" t="str">
        <f>IF('[1]Capability Requirements'!K466&lt;&gt;"",'[1]Capability Requirements'!K466,"")</f>
        <v>Phase 2</v>
      </c>
      <c r="L466" t="str">
        <f>IF('[1]Capability Requirements'!L466&lt;&gt;"",'[1]Capability Requirements'!L466,"")</f>
        <v>Yes</v>
      </c>
      <c r="M466" t="str">
        <f>IF('[1]Capability Requirements'!M466&lt;&gt;"",'[1]Capability Requirements'!M466,"")</f>
        <v>Configuration</v>
      </c>
      <c r="N466" s="12" t="str">
        <f>IF('[1]Capability Requirements'!N466&lt;&gt;"",'[1]Capability Requirements'!N466,"")</f>
        <v/>
      </c>
      <c r="O466" t="str">
        <f>IF('[1]Capability Requirements'!P466&lt;&gt;"",'[1]Capability Requirements'!P466,"")</f>
        <v>Future Phase Requirement</v>
      </c>
      <c r="P466" s="12" t="str">
        <f>'[1]Capability Requirements'!Q466</f>
        <v>30/10 WME : Updated HCM People Taxonomy = Level 1, 4.0 Talent Management</v>
      </c>
      <c r="Q466" s="91" t="str" cm="1">
        <f t="array" ref="Q466">IF(SUMPRODUCT(--ISNUMBER(SEARCH(";" &amp; C466 &amp; ";", ";" &amp; 'User Stories'!$F$2:$F$507 &amp; ";"))) &gt; 0, "Y", "N")</f>
        <v>N</v>
      </c>
      <c r="R466" s="11"/>
    </row>
    <row r="467" spans="1:18" ht="32" hidden="1" x14ac:dyDescent="0.2">
      <c r="A467" s="12">
        <f>'[1]Capability Requirements'!A467</f>
        <v>0</v>
      </c>
      <c r="B467" s="12" t="str">
        <f>'[1]Capability Requirements'!B467</f>
        <v>RFT</v>
      </c>
      <c r="C467" t="str">
        <f>IF('[1]Capability Requirements'!C467&lt;&gt;"",'[1]Capability Requirements'!C467,"")</f>
        <v>C.196</v>
      </c>
      <c r="D467" s="12" t="str">
        <f>IF('[1]Capability Requirements'!D467&lt;&gt;"",'[1]Capability Requirements'!D467,"")</f>
        <v>Ability to pre-populate skills, role requirements and development in the staff’s performance appraisal based on position description and development plans​</v>
      </c>
      <c r="E467" t="str">
        <f>IF('[1]Capability Requirements'!E467&lt;&gt;"",'[1]Capability Requirements'!E467,"")</f>
        <v>People</v>
      </c>
      <c r="F467" t="str">
        <f>IF('[1]Capability Requirements'!F467&lt;&gt;"",'[1]Capability Requirements'!F467,"")</f>
        <v>4.0 Talent Enablement</v>
      </c>
      <c r="G467" t="str">
        <f>IF('[1]Capability Requirements'!G467&lt;&gt;"",'[1]Capability Requirements'!G467,"")</f>
        <v/>
      </c>
      <c r="H467" t="str">
        <f>IF('[1]Capability Requirements'!H467&lt;&gt;"",'[1]Capability Requirements'!H467,"")</f>
        <v/>
      </c>
      <c r="I467" t="str">
        <f>IF('[1]Capability Requirements'!I467&lt;&gt;"",'[1]Capability Requirements'!I467,"")</f>
        <v/>
      </c>
      <c r="J467" t="str">
        <f>IF('[1]Capability Requirements'!J467&lt;&gt;"",'[1]Capability Requirements'!J467,"")</f>
        <v>S</v>
      </c>
      <c r="K467" t="str">
        <f>IF('[1]Capability Requirements'!K467&lt;&gt;"",'[1]Capability Requirements'!K467,"")</f>
        <v>Phase 2</v>
      </c>
      <c r="L467" t="str">
        <f>IF('[1]Capability Requirements'!L467&lt;&gt;"",'[1]Capability Requirements'!L467,"")</f>
        <v>Yes</v>
      </c>
      <c r="M467" t="str">
        <f>IF('[1]Capability Requirements'!M467&lt;&gt;"",'[1]Capability Requirements'!M467,"")</f>
        <v>Configuration</v>
      </c>
      <c r="N467" s="12" t="str">
        <f>IF('[1]Capability Requirements'!N467&lt;&gt;"",'[1]Capability Requirements'!N467,"")</f>
        <v/>
      </c>
      <c r="O467" t="str">
        <f>IF('[1]Capability Requirements'!P467&lt;&gt;"",'[1]Capability Requirements'!P467,"")</f>
        <v>Future Phase Requirement</v>
      </c>
      <c r="P467" s="12" t="str">
        <f>'[1]Capability Requirements'!Q467</f>
        <v>30/10 WME : Updated HCM People Taxonomy = Level 1, 4.0 Talent Management</v>
      </c>
      <c r="Q467" s="91" t="str" cm="1">
        <f t="array" ref="Q467">IF(SUMPRODUCT(--ISNUMBER(SEARCH(";" &amp; C467 &amp; ";", ";" &amp; 'User Stories'!$F$2:$F$507 &amp; ";"))) &gt; 0, "Y", "N")</f>
        <v>N</v>
      </c>
      <c r="R467" s="11"/>
    </row>
    <row r="468" spans="1:18" ht="16" hidden="1" x14ac:dyDescent="0.2">
      <c r="A468" s="12">
        <f>'[1]Capability Requirements'!A468</f>
        <v>0</v>
      </c>
      <c r="B468" s="12" t="str">
        <f>'[1]Capability Requirements'!B468</f>
        <v>RFT</v>
      </c>
      <c r="C468" t="str">
        <f>IF('[1]Capability Requirements'!C468&lt;&gt;"",'[1]Capability Requirements'!C468,"")</f>
        <v>C.197</v>
      </c>
      <c r="D468" s="12" t="str">
        <f>IF('[1]Capability Requirements'!D468&lt;&gt;"",'[1]Capability Requirements'!D468,"")</f>
        <v>Ability to link talent outcome to rewards and recognition​</v>
      </c>
      <c r="E468" t="str">
        <f>IF('[1]Capability Requirements'!E468&lt;&gt;"",'[1]Capability Requirements'!E468,"")</f>
        <v>People</v>
      </c>
      <c r="F468" t="str">
        <f>IF('[1]Capability Requirements'!F468&lt;&gt;"",'[1]Capability Requirements'!F468,"")</f>
        <v>4.0 Talent Enablement</v>
      </c>
      <c r="G468" t="str">
        <f>IF('[1]Capability Requirements'!G468&lt;&gt;"",'[1]Capability Requirements'!G468,"")</f>
        <v/>
      </c>
      <c r="H468" t="str">
        <f>IF('[1]Capability Requirements'!H468&lt;&gt;"",'[1]Capability Requirements'!H468,"")</f>
        <v/>
      </c>
      <c r="I468" t="str">
        <f>IF('[1]Capability Requirements'!I468&lt;&gt;"",'[1]Capability Requirements'!I468,"")</f>
        <v/>
      </c>
      <c r="J468" t="str">
        <f>IF('[1]Capability Requirements'!J468&lt;&gt;"",'[1]Capability Requirements'!J468,"")</f>
        <v>S</v>
      </c>
      <c r="K468" t="str">
        <f>IF('[1]Capability Requirements'!K468&lt;&gt;"",'[1]Capability Requirements'!K468,"")</f>
        <v>Phase 2</v>
      </c>
      <c r="L468" t="str">
        <f>IF('[1]Capability Requirements'!L468&lt;&gt;"",'[1]Capability Requirements'!L468,"")</f>
        <v>Yes</v>
      </c>
      <c r="M468" t="str">
        <f>IF('[1]Capability Requirements'!M468&lt;&gt;"",'[1]Capability Requirements'!M468,"")</f>
        <v>Configuration</v>
      </c>
      <c r="N468" s="12" t="str">
        <f>IF('[1]Capability Requirements'!N468&lt;&gt;"",'[1]Capability Requirements'!N468,"")</f>
        <v/>
      </c>
      <c r="O468" t="str">
        <f>IF('[1]Capability Requirements'!P468&lt;&gt;"",'[1]Capability Requirements'!P468,"")</f>
        <v>Future Phase Requirement</v>
      </c>
      <c r="P468" s="12" t="str">
        <f>'[1]Capability Requirements'!Q468</f>
        <v>30/10 WME : Updated HCM People Taxonomy = Level 1, 4.0 Talent Management</v>
      </c>
      <c r="Q468" s="91" t="str" cm="1">
        <f t="array" ref="Q468">IF(SUMPRODUCT(--ISNUMBER(SEARCH(";" &amp; C468 &amp; ";", ";" &amp; 'User Stories'!$F$2:$F$507 &amp; ";"))) &gt; 0, "Y", "N")</f>
        <v>N</v>
      </c>
      <c r="R468" s="11"/>
    </row>
    <row r="469" spans="1:18" ht="16" hidden="1" x14ac:dyDescent="0.2">
      <c r="A469" s="12">
        <f>'[1]Capability Requirements'!A469</f>
        <v>0</v>
      </c>
      <c r="B469" s="12" t="str">
        <f>'[1]Capability Requirements'!B469</f>
        <v>RFT</v>
      </c>
      <c r="C469" t="str">
        <f>IF('[1]Capability Requirements'!C469&lt;&gt;"",'[1]Capability Requirements'!C469,"")</f>
        <v>C.198</v>
      </c>
      <c r="D469" s="12" t="str">
        <f>IF('[1]Capability Requirements'!D469&lt;&gt;"",'[1]Capability Requirements'!D469,"")</f>
        <v>Ability to assign staff by role to the calibration ​</v>
      </c>
      <c r="E469" t="str">
        <f>IF('[1]Capability Requirements'!E469&lt;&gt;"",'[1]Capability Requirements'!E469,"")</f>
        <v>People</v>
      </c>
      <c r="F469" t="str">
        <f>IF('[1]Capability Requirements'!F469&lt;&gt;"",'[1]Capability Requirements'!F469,"")</f>
        <v>4.0 Talent Enablement</v>
      </c>
      <c r="G469" t="str">
        <f>IF('[1]Capability Requirements'!G469&lt;&gt;"",'[1]Capability Requirements'!G469,"")</f>
        <v/>
      </c>
      <c r="H469" t="str">
        <f>IF('[1]Capability Requirements'!H469&lt;&gt;"",'[1]Capability Requirements'!H469,"")</f>
        <v/>
      </c>
      <c r="I469" t="str">
        <f>IF('[1]Capability Requirements'!I469&lt;&gt;"",'[1]Capability Requirements'!I469,"")</f>
        <v/>
      </c>
      <c r="J469" t="str">
        <f>IF('[1]Capability Requirements'!J469&lt;&gt;"",'[1]Capability Requirements'!J469,"")</f>
        <v>S</v>
      </c>
      <c r="K469" t="str">
        <f>IF('[1]Capability Requirements'!K469&lt;&gt;"",'[1]Capability Requirements'!K469,"")</f>
        <v>Phase 2</v>
      </c>
      <c r="L469" t="str">
        <f>IF('[1]Capability Requirements'!L469&lt;&gt;"",'[1]Capability Requirements'!L469,"")</f>
        <v>Yes</v>
      </c>
      <c r="M469" t="str">
        <f>IF('[1]Capability Requirements'!M469&lt;&gt;"",'[1]Capability Requirements'!M469,"")</f>
        <v>Configuration</v>
      </c>
      <c r="N469" s="12" t="str">
        <f>IF('[1]Capability Requirements'!N469&lt;&gt;"",'[1]Capability Requirements'!N469,"")</f>
        <v/>
      </c>
      <c r="O469" t="str">
        <f>IF('[1]Capability Requirements'!P469&lt;&gt;"",'[1]Capability Requirements'!P469,"")</f>
        <v>Future Phase Requirement</v>
      </c>
      <c r="P469" s="12" t="str">
        <f>'[1]Capability Requirements'!Q469</f>
        <v>30/10 WME : Updated HCM People Taxonomy = Level 1, 4.0 Talent Management</v>
      </c>
      <c r="Q469" s="91" t="str" cm="1">
        <f t="array" ref="Q469">IF(SUMPRODUCT(--ISNUMBER(SEARCH(";" &amp; C469 &amp; ";", ";" &amp; 'User Stories'!$F$2:$F$507 &amp; ";"))) &gt; 0, "Y", "N")</f>
        <v>N</v>
      </c>
      <c r="R469" s="11"/>
    </row>
    <row r="470" spans="1:18" ht="16" hidden="1" x14ac:dyDescent="0.2">
      <c r="A470" s="12">
        <f>'[1]Capability Requirements'!A470</f>
        <v>0</v>
      </c>
      <c r="B470" s="12" t="str">
        <f>'[1]Capability Requirements'!B470</f>
        <v>RFT</v>
      </c>
      <c r="C470" t="str">
        <f>IF('[1]Capability Requirements'!C470&lt;&gt;"",'[1]Capability Requirements'!C470,"")</f>
        <v>C.199</v>
      </c>
      <c r="D470" s="12" t="str">
        <f>IF('[1]Capability Requirements'!D470&lt;&gt;"",'[1]Capability Requirements'!D470,"")</f>
        <v xml:space="preserve">Ability to automate bulk upload performance outcomes to inform remuneration decisions </v>
      </c>
      <c r="E470" t="str">
        <f>IF('[1]Capability Requirements'!E470&lt;&gt;"",'[1]Capability Requirements'!E470,"")</f>
        <v>People</v>
      </c>
      <c r="F470" t="str">
        <f>IF('[1]Capability Requirements'!F470&lt;&gt;"",'[1]Capability Requirements'!F470,"")</f>
        <v>4.0 Talent Enablement</v>
      </c>
      <c r="G470" t="str">
        <f>IF('[1]Capability Requirements'!G470&lt;&gt;"",'[1]Capability Requirements'!G470,"")</f>
        <v/>
      </c>
      <c r="H470" t="str">
        <f>IF('[1]Capability Requirements'!H470&lt;&gt;"",'[1]Capability Requirements'!H470,"")</f>
        <v/>
      </c>
      <c r="I470" t="str">
        <f>IF('[1]Capability Requirements'!I470&lt;&gt;"",'[1]Capability Requirements'!I470,"")</f>
        <v/>
      </c>
      <c r="J470" t="str">
        <f>IF('[1]Capability Requirements'!J470&lt;&gt;"",'[1]Capability Requirements'!J470,"")</f>
        <v>S</v>
      </c>
      <c r="K470" t="str">
        <f>IF('[1]Capability Requirements'!K470&lt;&gt;"",'[1]Capability Requirements'!K470,"")</f>
        <v>Phase 2</v>
      </c>
      <c r="L470" t="str">
        <f>IF('[1]Capability Requirements'!L470&lt;&gt;"",'[1]Capability Requirements'!L470,"")</f>
        <v>Yes</v>
      </c>
      <c r="M470" t="str">
        <f>IF('[1]Capability Requirements'!M470&lt;&gt;"",'[1]Capability Requirements'!M470,"")</f>
        <v>Configuration</v>
      </c>
      <c r="N470" s="12" t="str">
        <f>IF('[1]Capability Requirements'!N470&lt;&gt;"",'[1]Capability Requirements'!N470,"")</f>
        <v/>
      </c>
      <c r="O470" t="str">
        <f>IF('[1]Capability Requirements'!P470&lt;&gt;"",'[1]Capability Requirements'!P470,"")</f>
        <v>Future Phase Requirement</v>
      </c>
      <c r="P470" s="12" t="str">
        <f>'[1]Capability Requirements'!Q470</f>
        <v>30/10 WME : Updated HCM People Taxonomy = Level 1, 4.0 Talent Management</v>
      </c>
      <c r="Q470" s="91" t="str" cm="1">
        <f t="array" ref="Q470">IF(SUMPRODUCT(--ISNUMBER(SEARCH(";" &amp; C470 &amp; ";", ";" &amp; 'User Stories'!$F$2:$F$507 &amp; ";"))) &gt; 0, "Y", "N")</f>
        <v>N</v>
      </c>
      <c r="R470" s="11"/>
    </row>
    <row r="471" spans="1:18" ht="32" hidden="1" x14ac:dyDescent="0.2">
      <c r="A471" s="12">
        <f>'[1]Capability Requirements'!A471</f>
        <v>0</v>
      </c>
      <c r="B471" s="12" t="str">
        <f>'[1]Capability Requirements'!B471</f>
        <v>RFT</v>
      </c>
      <c r="C471" t="str">
        <f>IF('[1]Capability Requirements'!C471&lt;&gt;"",'[1]Capability Requirements'!C471,"")</f>
        <v>C.200</v>
      </c>
      <c r="D471" s="12" t="str">
        <f>IF('[1]Capability Requirements'!D471&lt;&gt;"",'[1]Capability Requirements'!D471,"")</f>
        <v>Ability to view the staff performance dashboard post calibration and performance review session​</v>
      </c>
      <c r="E471" t="str">
        <f>IF('[1]Capability Requirements'!E471&lt;&gt;"",'[1]Capability Requirements'!E471,"")</f>
        <v>People</v>
      </c>
      <c r="F471" t="str">
        <f>IF('[1]Capability Requirements'!F471&lt;&gt;"",'[1]Capability Requirements'!F471,"")</f>
        <v>4.0 Talent Enablement</v>
      </c>
      <c r="G471" t="str">
        <f>IF('[1]Capability Requirements'!G471&lt;&gt;"",'[1]Capability Requirements'!G471,"")</f>
        <v/>
      </c>
      <c r="H471" t="str">
        <f>IF('[1]Capability Requirements'!H471&lt;&gt;"",'[1]Capability Requirements'!H471,"")</f>
        <v/>
      </c>
      <c r="I471" t="str">
        <f>IF('[1]Capability Requirements'!I471&lt;&gt;"",'[1]Capability Requirements'!I471,"")</f>
        <v/>
      </c>
      <c r="J471" t="str">
        <f>IF('[1]Capability Requirements'!J471&lt;&gt;"",'[1]Capability Requirements'!J471,"")</f>
        <v>S</v>
      </c>
      <c r="K471" t="str">
        <f>IF('[1]Capability Requirements'!K471&lt;&gt;"",'[1]Capability Requirements'!K471,"")</f>
        <v>Phase 2</v>
      </c>
      <c r="L471" t="str">
        <f>IF('[1]Capability Requirements'!L471&lt;&gt;"",'[1]Capability Requirements'!L471,"")</f>
        <v>Yes</v>
      </c>
      <c r="M471" t="str">
        <f>IF('[1]Capability Requirements'!M471&lt;&gt;"",'[1]Capability Requirements'!M471,"")</f>
        <v>Configuration</v>
      </c>
      <c r="N471" s="12" t="str">
        <f>IF('[1]Capability Requirements'!N471&lt;&gt;"",'[1]Capability Requirements'!N471,"")</f>
        <v/>
      </c>
      <c r="O471" t="str">
        <f>IF('[1]Capability Requirements'!P471&lt;&gt;"",'[1]Capability Requirements'!P471,"")</f>
        <v>Future Phase Requirement</v>
      </c>
      <c r="P471" s="12" t="str">
        <f>'[1]Capability Requirements'!Q471</f>
        <v>30/10 WME : Updated HCM People Taxonomy = Level 1, 4.0 Talent Management</v>
      </c>
      <c r="Q471" s="91" t="str" cm="1">
        <f t="array" ref="Q471">IF(SUMPRODUCT(--ISNUMBER(SEARCH(";" &amp; C471 &amp; ";", ";" &amp; 'User Stories'!$F$2:$F$507 &amp; ";"))) &gt; 0, "Y", "N")</f>
        <v>N</v>
      </c>
      <c r="R471" s="11"/>
    </row>
    <row r="472" spans="1:18" ht="32" hidden="1" x14ac:dyDescent="0.2">
      <c r="A472" s="12">
        <f>'[1]Capability Requirements'!A472</f>
        <v>0</v>
      </c>
      <c r="B472" s="12" t="str">
        <f>'[1]Capability Requirements'!B472</f>
        <v>RFT</v>
      </c>
      <c r="C472" t="str">
        <f>IF('[1]Capability Requirements'!C472&lt;&gt;"",'[1]Capability Requirements'!C472,"")</f>
        <v>C.201</v>
      </c>
      <c r="D472" s="12" t="str">
        <f>IF('[1]Capability Requirements'!D472&lt;&gt;"",'[1]Capability Requirements'!D472,"")</f>
        <v>Ability to flag staff with exceptional performance and potential (based on  criteria) for future leadership​</v>
      </c>
      <c r="E472" t="str">
        <f>IF('[1]Capability Requirements'!E472&lt;&gt;"",'[1]Capability Requirements'!E472,"")</f>
        <v>People</v>
      </c>
      <c r="F472" t="str">
        <f>IF('[1]Capability Requirements'!F472&lt;&gt;"",'[1]Capability Requirements'!F472,"")</f>
        <v>4.0 Talent Enablement</v>
      </c>
      <c r="G472" t="str">
        <f>IF('[1]Capability Requirements'!G472&lt;&gt;"",'[1]Capability Requirements'!G472,"")</f>
        <v/>
      </c>
      <c r="H472" t="str">
        <f>IF('[1]Capability Requirements'!H472&lt;&gt;"",'[1]Capability Requirements'!H472,"")</f>
        <v/>
      </c>
      <c r="I472" t="str">
        <f>IF('[1]Capability Requirements'!I472&lt;&gt;"",'[1]Capability Requirements'!I472,"")</f>
        <v/>
      </c>
      <c r="J472" t="str">
        <f>IF('[1]Capability Requirements'!J472&lt;&gt;"",'[1]Capability Requirements'!J472,"")</f>
        <v>C</v>
      </c>
      <c r="K472" t="str">
        <f>IF('[1]Capability Requirements'!K472&lt;&gt;"",'[1]Capability Requirements'!K472,"")</f>
        <v>Phase 2</v>
      </c>
      <c r="L472" t="str">
        <f>IF('[1]Capability Requirements'!L472&lt;&gt;"",'[1]Capability Requirements'!L472,"")</f>
        <v>Yes</v>
      </c>
      <c r="M472" t="str">
        <f>IF('[1]Capability Requirements'!M472&lt;&gt;"",'[1]Capability Requirements'!M472,"")</f>
        <v>Configuration</v>
      </c>
      <c r="N472" s="12" t="str">
        <f>IF('[1]Capability Requirements'!N472&lt;&gt;"",'[1]Capability Requirements'!N472,"")</f>
        <v/>
      </c>
      <c r="O472" t="str">
        <f>IF('[1]Capability Requirements'!P472&lt;&gt;"",'[1]Capability Requirements'!P472,"")</f>
        <v>Future Phase Requirement</v>
      </c>
      <c r="P472" s="12" t="str">
        <f>'[1]Capability Requirements'!Q472</f>
        <v>30/10 WME : Updated HCM People Taxonomy = Level 1, 4.0 Talent Management</v>
      </c>
      <c r="Q472" s="91" t="str" cm="1">
        <f t="array" ref="Q472">IF(SUMPRODUCT(--ISNUMBER(SEARCH(";" &amp; C472 &amp; ";", ";" &amp; 'User Stories'!$F$2:$F$507 &amp; ";"))) &gt; 0, "Y", "N")</f>
        <v>N</v>
      </c>
      <c r="R472" s="11"/>
    </row>
    <row r="473" spans="1:18" ht="32" hidden="1" x14ac:dyDescent="0.2">
      <c r="A473" s="12">
        <f>'[1]Capability Requirements'!A473</f>
        <v>0</v>
      </c>
      <c r="B473" s="12" t="str">
        <f>'[1]Capability Requirements'!B473</f>
        <v>RFT</v>
      </c>
      <c r="C473" t="str">
        <f>IF('[1]Capability Requirements'!C473&lt;&gt;"",'[1]Capability Requirements'!C473,"")</f>
        <v>C.202</v>
      </c>
      <c r="D473" s="12" t="str">
        <f>IF('[1]Capability Requirements'!D473&lt;&gt;"",'[1]Capability Requirements'!D473,"")</f>
        <v>Ability to easily configure multiple different types of probation and confirmation processes and templates that are date driven and position attribute driven.​</v>
      </c>
      <c r="E473" t="str">
        <f>IF('[1]Capability Requirements'!E473&lt;&gt;"",'[1]Capability Requirements'!E473,"")</f>
        <v>People</v>
      </c>
      <c r="F473" t="str">
        <f>IF('[1]Capability Requirements'!F473&lt;&gt;"",'[1]Capability Requirements'!F473,"")</f>
        <v>4.0 Talent Enablement</v>
      </c>
      <c r="G473" t="str">
        <f>IF('[1]Capability Requirements'!G473&lt;&gt;"",'[1]Capability Requirements'!G473,"")</f>
        <v/>
      </c>
      <c r="H473" t="str">
        <f>IF('[1]Capability Requirements'!H473&lt;&gt;"",'[1]Capability Requirements'!H473,"")</f>
        <v/>
      </c>
      <c r="I473" t="str">
        <f>IF('[1]Capability Requirements'!I473&lt;&gt;"",'[1]Capability Requirements'!I473,"")</f>
        <v/>
      </c>
      <c r="J473" t="str">
        <f>IF('[1]Capability Requirements'!J473&lt;&gt;"",'[1]Capability Requirements'!J473,"")</f>
        <v>M</v>
      </c>
      <c r="K473" t="str">
        <f>IF('[1]Capability Requirements'!K473&lt;&gt;"",'[1]Capability Requirements'!K473,"")</f>
        <v>Phase 1</v>
      </c>
      <c r="L473" t="str">
        <f>IF('[1]Capability Requirements'!L473&lt;&gt;"",'[1]Capability Requirements'!L473,"")</f>
        <v>Yes</v>
      </c>
      <c r="M473" t="str">
        <f>IF('[1]Capability Requirements'!M473&lt;&gt;"",'[1]Capability Requirements'!M473,"")</f>
        <v>Configuration</v>
      </c>
      <c r="N473" s="12" t="str">
        <f>IF('[1]Capability Requirements'!N473&lt;&gt;"",'[1]Capability Requirements'!N473,"")</f>
        <v/>
      </c>
      <c r="O473" t="str">
        <f>IF('[1]Capability Requirements'!P473&lt;&gt;"",'[1]Capability Requirements'!P473,"")</f>
        <v>Not Gap</v>
      </c>
      <c r="P473" s="12" t="str">
        <f>'[1]Capability Requirements'!Q473</f>
        <v>30/10 WME : Updated HCM People Taxonomy = Level 1, 4.0 Talent Management</v>
      </c>
      <c r="Q473" s="91" t="str" cm="1">
        <f t="array" ref="Q473">IF(SUMPRODUCT(--ISNUMBER(SEARCH(";" &amp; C473 &amp; ";", ";" &amp; 'User Stories'!$F$2:$F$507 &amp; ";"))) &gt; 0, "Y", "N")</f>
        <v>N</v>
      </c>
      <c r="R473" s="11"/>
    </row>
    <row r="474" spans="1:18" ht="48" hidden="1" x14ac:dyDescent="0.2">
      <c r="A474" s="12">
        <f>'[1]Capability Requirements'!A474</f>
        <v>0</v>
      </c>
      <c r="B474" s="12" t="str">
        <f>'[1]Capability Requirements'!B474</f>
        <v>RFT</v>
      </c>
      <c r="C474" t="str">
        <f>IF('[1]Capability Requirements'!C474&lt;&gt;"",'[1]Capability Requirements'!C474,"")</f>
        <v>C.224</v>
      </c>
      <c r="D474" s="12" t="str">
        <f>IF('[1]Capability Requirements'!D474&lt;&gt;"",'[1]Capability Requirements'!D474,"")</f>
        <v>Ability to create, edit, track and retire individual career development plans (Professional employees) and Academic promotion plans (Academic employees) against the employee's engagement with UTS. Including the ability to align development plans to succession plans.​</v>
      </c>
      <c r="E474" t="str">
        <f>IF('[1]Capability Requirements'!E474&lt;&gt;"",'[1]Capability Requirements'!E474,"")</f>
        <v>People</v>
      </c>
      <c r="F474" t="str">
        <f>IF('[1]Capability Requirements'!F474&lt;&gt;"",'[1]Capability Requirements'!F474,"")</f>
        <v>4.0 Talent Enablement</v>
      </c>
      <c r="G474" t="str">
        <f>IF('[1]Capability Requirements'!G474&lt;&gt;"",'[1]Capability Requirements'!G474,"")</f>
        <v/>
      </c>
      <c r="H474" t="str">
        <f>IF('[1]Capability Requirements'!H474&lt;&gt;"",'[1]Capability Requirements'!H474,"")</f>
        <v/>
      </c>
      <c r="I474" t="str">
        <f>IF('[1]Capability Requirements'!I474&lt;&gt;"",'[1]Capability Requirements'!I474,"")</f>
        <v/>
      </c>
      <c r="J474" t="str">
        <f>IF('[1]Capability Requirements'!J474&lt;&gt;"",'[1]Capability Requirements'!J474,"")</f>
        <v>C</v>
      </c>
      <c r="K474" t="str">
        <f>IF('[1]Capability Requirements'!K474&lt;&gt;"",'[1]Capability Requirements'!K474,"")</f>
        <v>Phase 2</v>
      </c>
      <c r="L474" t="str">
        <f>IF('[1]Capability Requirements'!L474&lt;&gt;"",'[1]Capability Requirements'!L474,"")</f>
        <v>Yes</v>
      </c>
      <c r="M474" t="str">
        <f>IF('[1]Capability Requirements'!M474&lt;&gt;"",'[1]Capability Requirements'!M474,"")</f>
        <v>Configuration</v>
      </c>
      <c r="N474" s="12" t="str">
        <f>IF('[1]Capability Requirements'!N474&lt;&gt;"",'[1]Capability Requirements'!N474,"")</f>
        <v xml:space="preserve">Phase2 design </v>
      </c>
      <c r="O474" t="str">
        <f>IF('[1]Capability Requirements'!P474&lt;&gt;"",'[1]Capability Requirements'!P474,"")</f>
        <v>Future Phase Requirement</v>
      </c>
      <c r="P474" s="12" t="str">
        <f>'[1]Capability Requirements'!Q474</f>
        <v>30/10 WME : Updated HCM People Taxonomy = Level 1, 4.0 Talent Management</v>
      </c>
      <c r="Q474" s="91" t="str" cm="1">
        <f t="array" ref="Q474">IF(SUMPRODUCT(--ISNUMBER(SEARCH(";" &amp; C474 &amp; ";", ";" &amp; 'User Stories'!$F$2:$F$507 &amp; ";"))) &gt; 0, "Y", "N")</f>
        <v>N</v>
      </c>
      <c r="R474" s="11"/>
    </row>
    <row r="475" spans="1:18" ht="48" hidden="1" x14ac:dyDescent="0.2">
      <c r="A475" s="12">
        <f>'[1]Capability Requirements'!A475</f>
        <v>0</v>
      </c>
      <c r="B475" s="12" t="str">
        <f>'[1]Capability Requirements'!B475</f>
        <v>RFT</v>
      </c>
      <c r="C475" t="str">
        <f>IF('[1]Capability Requirements'!C475&lt;&gt;"",'[1]Capability Requirements'!C475,"")</f>
        <v>C.204</v>
      </c>
      <c r="D475" s="12" t="str">
        <f>IF('[1]Capability Requirements'!D475&lt;&gt;"",'[1]Capability Requirements'!D475,"")</f>
        <v>Ability to allow an Academic to submit an application for Promotion including the attachment of supporting documents.​</v>
      </c>
      <c r="E475" t="str">
        <f>IF('[1]Capability Requirements'!E475&lt;&gt;"",'[1]Capability Requirements'!E475,"")</f>
        <v>People</v>
      </c>
      <c r="F475" t="str">
        <f>IF('[1]Capability Requirements'!F475&lt;&gt;"",'[1]Capability Requirements'!F475,"")</f>
        <v>4.0 Talent Enablement</v>
      </c>
      <c r="G475" t="str">
        <f>IF('[1]Capability Requirements'!G475&lt;&gt;"",'[1]Capability Requirements'!G475,"")</f>
        <v/>
      </c>
      <c r="H475" t="str">
        <f>IF('[1]Capability Requirements'!H475&lt;&gt;"",'[1]Capability Requirements'!H475,"")</f>
        <v/>
      </c>
      <c r="I475" t="str">
        <f>IF('[1]Capability Requirements'!I475&lt;&gt;"",'[1]Capability Requirements'!I475,"")</f>
        <v/>
      </c>
      <c r="J475" t="str">
        <f>IF('[1]Capability Requirements'!J475&lt;&gt;"",'[1]Capability Requirements'!J475,"")</f>
        <v>S</v>
      </c>
      <c r="K475" t="str">
        <f>IF('[1]Capability Requirements'!K475&lt;&gt;"",'[1]Capability Requirements'!K475,"")</f>
        <v>Phase 2</v>
      </c>
      <c r="L475" t="str">
        <f>IF('[1]Capability Requirements'!L475&lt;&gt;"",'[1]Capability Requirements'!L475,"")</f>
        <v>Yes</v>
      </c>
      <c r="M475" t="str">
        <f>IF('[1]Capability Requirements'!M475&lt;&gt;"",'[1]Capability Requirements'!M475,"")</f>
        <v>Configuration</v>
      </c>
      <c r="N475" s="12" t="str">
        <f>IF('[1]Capability Requirements'!N475&lt;&gt;"",'[1]Capability Requirements'!N475,"")</f>
        <v>Recruitment processes can be enabled to handle this business case
Academic promotions will be in Phase 2</v>
      </c>
      <c r="O475" t="str">
        <f>IF('[1]Capability Requirements'!P475&lt;&gt;"",'[1]Capability Requirements'!P475,"")</f>
        <v>Future Phase Requirement</v>
      </c>
      <c r="P475" s="12" t="str">
        <f>'[1]Capability Requirements'!Q475</f>
        <v>30/10 WME : Updated HCM People Taxonomy = Level 1, 4.0 Talent Management</v>
      </c>
      <c r="Q475" s="91" t="str" cm="1">
        <f t="array" ref="Q475">IF(SUMPRODUCT(--ISNUMBER(SEARCH(";" &amp; C475 &amp; ";", ";" &amp; 'User Stories'!$F$2:$F$507 &amp; ";"))) &gt; 0, "Y", "N")</f>
        <v>N</v>
      </c>
      <c r="R475" s="11"/>
    </row>
    <row r="476" spans="1:18" ht="32" hidden="1" x14ac:dyDescent="0.2">
      <c r="A476" s="12">
        <f>'[1]Capability Requirements'!A476</f>
        <v>0</v>
      </c>
      <c r="B476" s="12" t="str">
        <f>'[1]Capability Requirements'!B476</f>
        <v>RFT</v>
      </c>
      <c r="C476" t="str">
        <f>IF('[1]Capability Requirements'!C476&lt;&gt;"",'[1]Capability Requirements'!C476,"")</f>
        <v>C.205</v>
      </c>
      <c r="D476" s="12" t="str">
        <f>IF('[1]Capability Requirements'!D476&lt;&gt;"",'[1]Capability Requirements'!D476,"")</f>
        <v>Ability to enable Supervisors, Managers and/or Heads of Organisational Unit to provide recommendations to an applicant and/or the Review Committee regarding promotion.​</v>
      </c>
      <c r="E476" t="str">
        <f>IF('[1]Capability Requirements'!E476&lt;&gt;"",'[1]Capability Requirements'!E476,"")</f>
        <v>People</v>
      </c>
      <c r="F476" t="str">
        <f>IF('[1]Capability Requirements'!F476&lt;&gt;"",'[1]Capability Requirements'!F476,"")</f>
        <v>4.0 Talent Enablement</v>
      </c>
      <c r="G476" t="str">
        <f>IF('[1]Capability Requirements'!G476&lt;&gt;"",'[1]Capability Requirements'!G476,"")</f>
        <v/>
      </c>
      <c r="H476" t="str">
        <f>IF('[1]Capability Requirements'!H476&lt;&gt;"",'[1]Capability Requirements'!H476,"")</f>
        <v/>
      </c>
      <c r="I476" t="str">
        <f>IF('[1]Capability Requirements'!I476&lt;&gt;"",'[1]Capability Requirements'!I476,"")</f>
        <v/>
      </c>
      <c r="J476" t="str">
        <f>IF('[1]Capability Requirements'!J476&lt;&gt;"",'[1]Capability Requirements'!J476,"")</f>
        <v>S</v>
      </c>
      <c r="K476" t="str">
        <f>IF('[1]Capability Requirements'!K476&lt;&gt;"",'[1]Capability Requirements'!K476,"")</f>
        <v>Phase 2</v>
      </c>
      <c r="L476" t="str">
        <f>IF('[1]Capability Requirements'!L476&lt;&gt;"",'[1]Capability Requirements'!L476,"")</f>
        <v>Yes</v>
      </c>
      <c r="M476" t="str">
        <f>IF('[1]Capability Requirements'!M476&lt;&gt;"",'[1]Capability Requirements'!M476,"")</f>
        <v>Configuration</v>
      </c>
      <c r="N476" s="12" t="str">
        <f>IF('[1]Capability Requirements'!N476&lt;&gt;"",'[1]Capability Requirements'!N476,"")</f>
        <v>Panel can be selected. Academic promotions will be in Phase 2</v>
      </c>
      <c r="O476" t="str">
        <f>IF('[1]Capability Requirements'!P476&lt;&gt;"",'[1]Capability Requirements'!P476,"")</f>
        <v>Future Phase Requirement</v>
      </c>
      <c r="P476" s="12" t="str">
        <f>'[1]Capability Requirements'!Q476</f>
        <v>30/10 WME : Updated HCM People Taxonomy = Level 1, 4.0 Talent Management</v>
      </c>
      <c r="Q476" s="91" t="str" cm="1">
        <f t="array" ref="Q476">IF(SUMPRODUCT(--ISNUMBER(SEARCH(";" &amp; C476 &amp; ";", ";" &amp; 'User Stories'!$F$2:$F$507 &amp; ";"))) &gt; 0, "Y", "N")</f>
        <v>N</v>
      </c>
      <c r="R476" s="11"/>
    </row>
    <row r="477" spans="1:18" ht="32" hidden="1" x14ac:dyDescent="0.2">
      <c r="A477" s="12">
        <f>'[1]Capability Requirements'!A477</f>
        <v>0</v>
      </c>
      <c r="B477" s="12" t="str">
        <f>'[1]Capability Requirements'!B477</f>
        <v>RFT</v>
      </c>
      <c r="C477" t="str">
        <f>IF('[1]Capability Requirements'!C477&lt;&gt;"",'[1]Capability Requirements'!C477,"")</f>
        <v>C.206</v>
      </c>
      <c r="D477" s="12" t="str">
        <f>IF('[1]Capability Requirements'!D477&lt;&gt;"",'[1]Capability Requirements'!D477,"")</f>
        <v>Ability to auto-schedule Promotion interviews with Review Committees for moderation and commentary.​</v>
      </c>
      <c r="E477" t="str">
        <f>IF('[1]Capability Requirements'!E477&lt;&gt;"",'[1]Capability Requirements'!E477,"")</f>
        <v>People</v>
      </c>
      <c r="F477" t="str">
        <f>IF('[1]Capability Requirements'!F477&lt;&gt;"",'[1]Capability Requirements'!F477,"")</f>
        <v>4.0 Talent Enablement</v>
      </c>
      <c r="G477" t="str">
        <f>IF('[1]Capability Requirements'!G477&lt;&gt;"",'[1]Capability Requirements'!G477,"")</f>
        <v/>
      </c>
      <c r="H477" t="str">
        <f>IF('[1]Capability Requirements'!H477&lt;&gt;"",'[1]Capability Requirements'!H477,"")</f>
        <v/>
      </c>
      <c r="I477" t="str">
        <f>IF('[1]Capability Requirements'!I477&lt;&gt;"",'[1]Capability Requirements'!I477,"")</f>
        <v/>
      </c>
      <c r="J477" t="str">
        <f>IF('[1]Capability Requirements'!J477&lt;&gt;"",'[1]Capability Requirements'!J477,"")</f>
        <v>C</v>
      </c>
      <c r="K477" t="str">
        <f>IF('[1]Capability Requirements'!K477&lt;&gt;"",'[1]Capability Requirements'!K477,"")</f>
        <v>Phase 2</v>
      </c>
      <c r="L477" t="str">
        <f>IF('[1]Capability Requirements'!L477&lt;&gt;"",'[1]Capability Requirements'!L477,"")</f>
        <v>Yes</v>
      </c>
      <c r="M477" t="str">
        <f>IF('[1]Capability Requirements'!M477&lt;&gt;"",'[1]Capability Requirements'!M477,"")</f>
        <v>Configuration</v>
      </c>
      <c r="N477" s="12" t="str">
        <f>IF('[1]Capability Requirements'!N477&lt;&gt;"",'[1]Capability Requirements'!N477,"")</f>
        <v>Academic promotions will be in Phase 2</v>
      </c>
      <c r="O477" t="str">
        <f>IF('[1]Capability Requirements'!P477&lt;&gt;"",'[1]Capability Requirements'!P477,"")</f>
        <v>Future Phase Requirement</v>
      </c>
      <c r="P477" s="12" t="str">
        <f>'[1]Capability Requirements'!Q477</f>
        <v>30/10 WME : Updated HCM People Taxonomy = Level 1, 4.0 Talent Management</v>
      </c>
      <c r="Q477" s="91" t="str" cm="1">
        <f t="array" ref="Q477">IF(SUMPRODUCT(--ISNUMBER(SEARCH(";" &amp; C477 &amp; ";", ";" &amp; 'User Stories'!$F$2:$F$507 &amp; ";"))) &gt; 0, "Y", "N")</f>
        <v>N</v>
      </c>
      <c r="R477" s="11"/>
    </row>
    <row r="478" spans="1:18" ht="32" hidden="1" x14ac:dyDescent="0.2">
      <c r="A478" s="12">
        <f>'[1]Capability Requirements'!A478</f>
        <v>0</v>
      </c>
      <c r="B478" s="12" t="str">
        <f>'[1]Capability Requirements'!B478</f>
        <v>RFT</v>
      </c>
      <c r="C478" t="str">
        <f>IF('[1]Capability Requirements'!C478&lt;&gt;"",'[1]Capability Requirements'!C478,"")</f>
        <v>C.207</v>
      </c>
      <c r="D478" s="12" t="str">
        <f>IF('[1]Capability Requirements'!D478&lt;&gt;"",'[1]Capability Requirements'!D478,"")</f>
        <v>Ability to record the outcome of a promotion application including documenting feedback points on successful and unsuccessful applications.</v>
      </c>
      <c r="E478" t="str">
        <f>IF('[1]Capability Requirements'!E478&lt;&gt;"",'[1]Capability Requirements'!E478,"")</f>
        <v>People</v>
      </c>
      <c r="F478" t="str">
        <f>IF('[1]Capability Requirements'!F478&lt;&gt;"",'[1]Capability Requirements'!F478,"")</f>
        <v>4.0 Talent Enablement</v>
      </c>
      <c r="G478" t="str">
        <f>IF('[1]Capability Requirements'!G478&lt;&gt;"",'[1]Capability Requirements'!G478,"")</f>
        <v/>
      </c>
      <c r="H478" t="str">
        <f>IF('[1]Capability Requirements'!H478&lt;&gt;"",'[1]Capability Requirements'!H478,"")</f>
        <v/>
      </c>
      <c r="I478" t="str">
        <f>IF('[1]Capability Requirements'!I478&lt;&gt;"",'[1]Capability Requirements'!I478,"")</f>
        <v/>
      </c>
      <c r="J478" t="str">
        <f>IF('[1]Capability Requirements'!J478&lt;&gt;"",'[1]Capability Requirements'!J478,"")</f>
        <v>S</v>
      </c>
      <c r="K478" t="str">
        <f>IF('[1]Capability Requirements'!K478&lt;&gt;"",'[1]Capability Requirements'!K478,"")</f>
        <v>Phase 2</v>
      </c>
      <c r="L478" t="str">
        <f>IF('[1]Capability Requirements'!L478&lt;&gt;"",'[1]Capability Requirements'!L478,"")</f>
        <v>Yes</v>
      </c>
      <c r="M478" t="str">
        <f>IF('[1]Capability Requirements'!M478&lt;&gt;"",'[1]Capability Requirements'!M478,"")</f>
        <v>Configuration</v>
      </c>
      <c r="N478" s="12" t="str">
        <f>IF('[1]Capability Requirements'!N478&lt;&gt;"",'[1]Capability Requirements'!N478,"")</f>
        <v>Academic promotions will be in Phase 2</v>
      </c>
      <c r="O478" t="str">
        <f>IF('[1]Capability Requirements'!P478&lt;&gt;"",'[1]Capability Requirements'!P478,"")</f>
        <v>Future Phase Requirement</v>
      </c>
      <c r="P478" s="12" t="str">
        <f>'[1]Capability Requirements'!Q478</f>
        <v>30/10 WME : Updated HCM People Taxonomy = Level 1, 4.0 Talent Management</v>
      </c>
      <c r="Q478" s="91" t="str" cm="1">
        <f t="array" ref="Q478">IF(SUMPRODUCT(--ISNUMBER(SEARCH(";" &amp; C478 &amp; ";", ";" &amp; 'User Stories'!$F$2:$F$507 &amp; ";"))) &gt; 0, "Y", "N")</f>
        <v>N</v>
      </c>
      <c r="R478" s="11"/>
    </row>
    <row r="479" spans="1:18" ht="32" hidden="1" x14ac:dyDescent="0.2">
      <c r="A479" s="12">
        <f>'[1]Capability Requirements'!A479</f>
        <v>0</v>
      </c>
      <c r="B479" s="12" t="str">
        <f>'[1]Capability Requirements'!B479</f>
        <v>RFT</v>
      </c>
      <c r="C479" t="str">
        <f>IF('[1]Capability Requirements'!C479&lt;&gt;"",'[1]Capability Requirements'!C479,"")</f>
        <v>C.209</v>
      </c>
      <c r="D479" s="12" t="str">
        <f>IF('[1]Capability Requirements'!D479&lt;&gt;"",'[1]Capability Requirements'!D479,"")</f>
        <v>Ability to track issues regarding employee performance, i.e. ability for system to integrate with a complaints portal that can be used as a tracking system.</v>
      </c>
      <c r="E479" t="str">
        <f>IF('[1]Capability Requirements'!E479&lt;&gt;"",'[1]Capability Requirements'!E479,"")</f>
        <v>People</v>
      </c>
      <c r="F479" t="str">
        <f>IF('[1]Capability Requirements'!F479&lt;&gt;"",'[1]Capability Requirements'!F479,"")</f>
        <v>4.0 Talent Enablement</v>
      </c>
      <c r="G479" t="str">
        <f>IF('[1]Capability Requirements'!G479&lt;&gt;"",'[1]Capability Requirements'!G479,"")</f>
        <v/>
      </c>
      <c r="H479" t="str">
        <f>IF('[1]Capability Requirements'!H479&lt;&gt;"",'[1]Capability Requirements'!H479,"")</f>
        <v/>
      </c>
      <c r="I479" t="str">
        <f>IF('[1]Capability Requirements'!I479&lt;&gt;"",'[1]Capability Requirements'!I479,"")</f>
        <v/>
      </c>
      <c r="J479" t="str">
        <f>IF('[1]Capability Requirements'!J479&lt;&gt;"",'[1]Capability Requirements'!J479,"")</f>
        <v>C</v>
      </c>
      <c r="K479" t="str">
        <f>IF('[1]Capability Requirements'!K479&lt;&gt;"",'[1]Capability Requirements'!K479,"")</f>
        <v>Phase 2</v>
      </c>
      <c r="L479" t="str">
        <f>IF('[1]Capability Requirements'!L479&lt;&gt;"",'[1]Capability Requirements'!L479,"")</f>
        <v>Yes</v>
      </c>
      <c r="M479" t="str">
        <f>IF('[1]Capability Requirements'!M479&lt;&gt;"",'[1]Capability Requirements'!M479,"")</f>
        <v>Configuration</v>
      </c>
      <c r="N479" s="12" t="str">
        <f>IF('[1]Capability Requirements'!N479&lt;&gt;"",'[1]Capability Requirements'!N479,"")</f>
        <v/>
      </c>
      <c r="O479" t="str">
        <f>IF('[1]Capability Requirements'!P479&lt;&gt;"",'[1]Capability Requirements'!P479,"")</f>
        <v>Future Phase Requirement</v>
      </c>
      <c r="P479" s="12" t="str">
        <f>'[1]Capability Requirements'!Q479</f>
        <v>30/10 WME : Updated HCM People Taxonomy = Level 1, 4.0 Talent Management</v>
      </c>
      <c r="Q479" s="91" t="str" cm="1">
        <f t="array" ref="Q479">IF(SUMPRODUCT(--ISNUMBER(SEARCH(";" &amp; C479 &amp; ";", ";" &amp; 'User Stories'!$F$2:$F$507 &amp; ";"))) &gt; 0, "Y", "N")</f>
        <v>N</v>
      </c>
      <c r="R479" s="11"/>
    </row>
    <row r="480" spans="1:18" ht="16" hidden="1" x14ac:dyDescent="0.2">
      <c r="A480" s="12">
        <f>'[1]Capability Requirements'!A480</f>
        <v>0</v>
      </c>
      <c r="B480" s="12" t="str">
        <f>'[1]Capability Requirements'!B480</f>
        <v>RFT</v>
      </c>
      <c r="C480" t="str">
        <f>IF('[1]Capability Requirements'!C480&lt;&gt;"",'[1]Capability Requirements'!C480,"")</f>
        <v>C.212</v>
      </c>
      <c r="D480" s="12" t="str">
        <f>IF('[1]Capability Requirements'!D480&lt;&gt;"",'[1]Capability Requirements'!D480,"")</f>
        <v>Ability to set and edit staff goals​</v>
      </c>
      <c r="E480" t="str">
        <f>IF('[1]Capability Requirements'!E480&lt;&gt;"",'[1]Capability Requirements'!E480,"")</f>
        <v>People</v>
      </c>
      <c r="F480" t="str">
        <f>IF('[1]Capability Requirements'!F480&lt;&gt;"",'[1]Capability Requirements'!F480,"")</f>
        <v>4.0 Talent Enablement</v>
      </c>
      <c r="G480" t="str">
        <f>IF('[1]Capability Requirements'!G480&lt;&gt;"",'[1]Capability Requirements'!G480,"")</f>
        <v/>
      </c>
      <c r="H480" t="str">
        <f>IF('[1]Capability Requirements'!H480&lt;&gt;"",'[1]Capability Requirements'!H480,"")</f>
        <v/>
      </c>
      <c r="I480" t="str">
        <f>IF('[1]Capability Requirements'!I480&lt;&gt;"",'[1]Capability Requirements'!I480,"")</f>
        <v/>
      </c>
      <c r="J480" t="str">
        <f>IF('[1]Capability Requirements'!J480&lt;&gt;"",'[1]Capability Requirements'!J480,"")</f>
        <v>M</v>
      </c>
      <c r="K480" t="str">
        <f>IF('[1]Capability Requirements'!K480&lt;&gt;"",'[1]Capability Requirements'!K480,"")</f>
        <v>Phase 2</v>
      </c>
      <c r="L480" t="str">
        <f>IF('[1]Capability Requirements'!L480&lt;&gt;"",'[1]Capability Requirements'!L480,"")</f>
        <v>Yes</v>
      </c>
      <c r="M480" t="str">
        <f>IF('[1]Capability Requirements'!M480&lt;&gt;"",'[1]Capability Requirements'!M480,"")</f>
        <v>Configuration</v>
      </c>
      <c r="N480" s="12" t="str">
        <f>IF('[1]Capability Requirements'!N480&lt;&gt;"",'[1]Capability Requirements'!N480,"")</f>
        <v/>
      </c>
      <c r="O480" t="str">
        <f>IF('[1]Capability Requirements'!P480&lt;&gt;"",'[1]Capability Requirements'!P480,"")</f>
        <v>Future Phase Requirement</v>
      </c>
      <c r="P480" s="12" t="str">
        <f>'[1]Capability Requirements'!Q480</f>
        <v>30/10 WME : Updated HCM People Taxonomy = Level 1, 4.0 Talent Management</v>
      </c>
      <c r="Q480" s="91" t="str" cm="1">
        <f t="array" ref="Q480">IF(SUMPRODUCT(--ISNUMBER(SEARCH(";" &amp; C480 &amp; ";", ";" &amp; 'User Stories'!$F$2:$F$507 &amp; ";"))) &gt; 0, "Y", "N")</f>
        <v>N</v>
      </c>
      <c r="R480" s="11"/>
    </row>
    <row r="481" spans="1:18" ht="16" hidden="1" x14ac:dyDescent="0.2">
      <c r="A481" s="12">
        <f>'[1]Capability Requirements'!A481</f>
        <v>0</v>
      </c>
      <c r="B481" s="12" t="str">
        <f>'[1]Capability Requirements'!B481</f>
        <v>RFT</v>
      </c>
      <c r="C481" t="str">
        <f>IF('[1]Capability Requirements'!C481&lt;&gt;"",'[1]Capability Requirements'!C481,"")</f>
        <v>C.213</v>
      </c>
      <c r="D481" s="12" t="str">
        <f>IF('[1]Capability Requirements'!D481&lt;&gt;"",'[1]Capability Requirements'!D481,"")</f>
        <v>Ability to copy staff development plans from one year to another ​</v>
      </c>
      <c r="E481" t="str">
        <f>IF('[1]Capability Requirements'!E481&lt;&gt;"",'[1]Capability Requirements'!E481,"")</f>
        <v>People</v>
      </c>
      <c r="F481" t="str">
        <f>IF('[1]Capability Requirements'!F481&lt;&gt;"",'[1]Capability Requirements'!F481,"")</f>
        <v>4.0 Talent Enablement</v>
      </c>
      <c r="G481" t="str">
        <f>IF('[1]Capability Requirements'!G481&lt;&gt;"",'[1]Capability Requirements'!G481,"")</f>
        <v/>
      </c>
      <c r="H481" t="str">
        <f>IF('[1]Capability Requirements'!H481&lt;&gt;"",'[1]Capability Requirements'!H481,"")</f>
        <v/>
      </c>
      <c r="I481" t="str">
        <f>IF('[1]Capability Requirements'!I481&lt;&gt;"",'[1]Capability Requirements'!I481,"")</f>
        <v/>
      </c>
      <c r="J481" t="str">
        <f>IF('[1]Capability Requirements'!J481&lt;&gt;"",'[1]Capability Requirements'!J481,"")</f>
        <v>C</v>
      </c>
      <c r="K481" t="str">
        <f>IF('[1]Capability Requirements'!K481&lt;&gt;"",'[1]Capability Requirements'!K481,"")</f>
        <v>Phase 2</v>
      </c>
      <c r="L481" t="str">
        <f>IF('[1]Capability Requirements'!L481&lt;&gt;"",'[1]Capability Requirements'!L481,"")</f>
        <v>Yes</v>
      </c>
      <c r="M481" t="str">
        <f>IF('[1]Capability Requirements'!M481&lt;&gt;"",'[1]Capability Requirements'!M481,"")</f>
        <v>Configuration</v>
      </c>
      <c r="N481" s="12" t="str">
        <f>IF('[1]Capability Requirements'!N481&lt;&gt;"",'[1]Capability Requirements'!N481,"")</f>
        <v/>
      </c>
      <c r="O481" t="str">
        <f>IF('[1]Capability Requirements'!P481&lt;&gt;"",'[1]Capability Requirements'!P481,"")</f>
        <v>Future Phase Requirement</v>
      </c>
      <c r="P481" s="12" t="str">
        <f>'[1]Capability Requirements'!Q481</f>
        <v>30/10 WME : Updated HCM People Taxonomy = Level 1, 4.0 Talent Management</v>
      </c>
      <c r="Q481" s="91" t="str" cm="1">
        <f t="array" ref="Q481">IF(SUMPRODUCT(--ISNUMBER(SEARCH(";" &amp; C481 &amp; ";", ";" &amp; 'User Stories'!$F$2:$F$507 &amp; ";"))) &gt; 0, "Y", "N")</f>
        <v>N</v>
      </c>
      <c r="R481" s="11"/>
    </row>
    <row r="482" spans="1:18" ht="16" hidden="1" x14ac:dyDescent="0.2">
      <c r="A482" s="12">
        <f>'[1]Capability Requirements'!A482</f>
        <v>0</v>
      </c>
      <c r="B482" s="12" t="str">
        <f>'[1]Capability Requirements'!B482</f>
        <v>RFT</v>
      </c>
      <c r="C482" t="str">
        <f>IF('[1]Capability Requirements'!C482&lt;&gt;"",'[1]Capability Requirements'!C482,"")</f>
        <v>C.216</v>
      </c>
      <c r="D482" s="12" t="str">
        <f>IF('[1]Capability Requirements'!D482&lt;&gt;"",'[1]Capability Requirements'!D482,"")</f>
        <v>Ability to provide a library of examples of goals to guide staff set goals​</v>
      </c>
      <c r="E482" t="str">
        <f>IF('[1]Capability Requirements'!E482&lt;&gt;"",'[1]Capability Requirements'!E482,"")</f>
        <v>People</v>
      </c>
      <c r="F482" t="str">
        <f>IF('[1]Capability Requirements'!F482&lt;&gt;"",'[1]Capability Requirements'!F482,"")</f>
        <v>4.0 Talent Enablement</v>
      </c>
      <c r="G482" t="str">
        <f>IF('[1]Capability Requirements'!G482&lt;&gt;"",'[1]Capability Requirements'!G482,"")</f>
        <v/>
      </c>
      <c r="H482" t="str">
        <f>IF('[1]Capability Requirements'!H482&lt;&gt;"",'[1]Capability Requirements'!H482,"")</f>
        <v/>
      </c>
      <c r="I482" t="str">
        <f>IF('[1]Capability Requirements'!I482&lt;&gt;"",'[1]Capability Requirements'!I482,"")</f>
        <v/>
      </c>
      <c r="J482" t="str">
        <f>IF('[1]Capability Requirements'!J482&lt;&gt;"",'[1]Capability Requirements'!J482,"")</f>
        <v>S</v>
      </c>
      <c r="K482" t="str">
        <f>IF('[1]Capability Requirements'!K482&lt;&gt;"",'[1]Capability Requirements'!K482,"")</f>
        <v>Phase 2</v>
      </c>
      <c r="L482" t="str">
        <f>IF('[1]Capability Requirements'!L482&lt;&gt;"",'[1]Capability Requirements'!L482,"")</f>
        <v>Yes</v>
      </c>
      <c r="M482" t="str">
        <f>IF('[1]Capability Requirements'!M482&lt;&gt;"",'[1]Capability Requirements'!M482,"")</f>
        <v>Configuration</v>
      </c>
      <c r="N482" s="12" t="str">
        <f>IF('[1]Capability Requirements'!N482&lt;&gt;"",'[1]Capability Requirements'!N482,"")</f>
        <v/>
      </c>
      <c r="O482" t="str">
        <f>IF('[1]Capability Requirements'!P482&lt;&gt;"",'[1]Capability Requirements'!P482,"")</f>
        <v>Future Phase Requirement</v>
      </c>
      <c r="P482" s="12" t="str">
        <f>'[1]Capability Requirements'!Q482</f>
        <v>30/10 WME : Updated HCM People Taxonomy = Level 1, 4.0 Talent Management</v>
      </c>
      <c r="Q482" s="91" t="str" cm="1">
        <f t="array" ref="Q482">IF(SUMPRODUCT(--ISNUMBER(SEARCH(";" &amp; C482 &amp; ";", ";" &amp; 'User Stories'!$F$2:$F$507 &amp; ";"))) &gt; 0, "Y", "N")</f>
        <v>N</v>
      </c>
      <c r="R482" s="11"/>
    </row>
    <row r="483" spans="1:18" ht="48" hidden="1" x14ac:dyDescent="0.2">
      <c r="A483" s="12">
        <f>'[1]Capability Requirements'!A483</f>
        <v>0</v>
      </c>
      <c r="B483" s="12" t="str">
        <f>'[1]Capability Requirements'!B483</f>
        <v>RFT</v>
      </c>
      <c r="C483" t="str">
        <f>IF('[1]Capability Requirements'!C483&lt;&gt;"",'[1]Capability Requirements'!C483,"")</f>
        <v>C.217</v>
      </c>
      <c r="D483" s="12" t="str">
        <f>IF('[1]Capability Requirements'!D483&lt;&gt;"",'[1]Capability Requirements'!D483,"")</f>
        <v>Ability for individuals to add and edit individual behavioural and performance goals in alignment with their KPIs and return to reporting line leader/manager for approval through relevant processes (e.g. performance, probation, development etc.).​</v>
      </c>
      <c r="E483" t="str">
        <f>IF('[1]Capability Requirements'!E483&lt;&gt;"",'[1]Capability Requirements'!E483,"")</f>
        <v>People</v>
      </c>
      <c r="F483" t="str">
        <f>IF('[1]Capability Requirements'!F483&lt;&gt;"",'[1]Capability Requirements'!F483,"")</f>
        <v>4.0 Talent Enablement</v>
      </c>
      <c r="G483" t="str">
        <f>IF('[1]Capability Requirements'!G483&lt;&gt;"",'[1]Capability Requirements'!G483,"")</f>
        <v/>
      </c>
      <c r="H483" t="str">
        <f>IF('[1]Capability Requirements'!H483&lt;&gt;"",'[1]Capability Requirements'!H483,"")</f>
        <v/>
      </c>
      <c r="I483" t="str">
        <f>IF('[1]Capability Requirements'!I483&lt;&gt;"",'[1]Capability Requirements'!I483,"")</f>
        <v/>
      </c>
      <c r="J483" t="str">
        <f>IF('[1]Capability Requirements'!J483&lt;&gt;"",'[1]Capability Requirements'!J483,"")</f>
        <v>M</v>
      </c>
      <c r="K483" t="str">
        <f>IF('[1]Capability Requirements'!K483&lt;&gt;"",'[1]Capability Requirements'!K483,"")</f>
        <v>Phase 2</v>
      </c>
      <c r="L483" t="str">
        <f>IF('[1]Capability Requirements'!L483&lt;&gt;"",'[1]Capability Requirements'!L483,"")</f>
        <v>Yes</v>
      </c>
      <c r="M483" t="str">
        <f>IF('[1]Capability Requirements'!M483&lt;&gt;"",'[1]Capability Requirements'!M483,"")</f>
        <v>Configuration</v>
      </c>
      <c r="N483" s="12" t="str">
        <f>IF('[1]Capability Requirements'!N483&lt;&gt;"",'[1]Capability Requirements'!N483,"")</f>
        <v/>
      </c>
      <c r="O483" t="str">
        <f>IF('[1]Capability Requirements'!P483&lt;&gt;"",'[1]Capability Requirements'!P483,"")</f>
        <v>Future Phase Requirement</v>
      </c>
      <c r="P483" s="12" t="str">
        <f>'[1]Capability Requirements'!Q483</f>
        <v>30/10 WME : Updated HCM People Taxonomy = Level 1, 4.0 Talent Management</v>
      </c>
      <c r="Q483" s="91" t="str" cm="1">
        <f t="array" ref="Q483">IF(SUMPRODUCT(--ISNUMBER(SEARCH(";" &amp; C483 &amp; ";", ";" &amp; 'User Stories'!$F$2:$F$507 &amp; ";"))) &gt; 0, "Y", "N")</f>
        <v>N</v>
      </c>
      <c r="R483" s="11"/>
    </row>
    <row r="484" spans="1:18" ht="32" hidden="1" x14ac:dyDescent="0.2">
      <c r="A484" s="12">
        <f>'[1]Capability Requirements'!A484</f>
        <v>0</v>
      </c>
      <c r="B484" s="12" t="str">
        <f>'[1]Capability Requirements'!B484</f>
        <v>RFT</v>
      </c>
      <c r="C484" t="str">
        <f>IF('[1]Capability Requirements'!C484&lt;&gt;"",'[1]Capability Requirements'!C484,"")</f>
        <v>C.218</v>
      </c>
      <c r="D484" s="12" t="str">
        <f>IF('[1]Capability Requirements'!D484&lt;&gt;"",'[1]Capability Requirements'!D484,"")</f>
        <v>Ability to allow employees to identify and showcase achievements and results that they wish to be recognised</v>
      </c>
      <c r="E484" t="str">
        <f>IF('[1]Capability Requirements'!E484&lt;&gt;"",'[1]Capability Requirements'!E484,"")</f>
        <v>People</v>
      </c>
      <c r="F484" t="str">
        <f>IF('[1]Capability Requirements'!F484&lt;&gt;"",'[1]Capability Requirements'!F484,"")</f>
        <v>4.0 Talent Enablement</v>
      </c>
      <c r="G484" t="str">
        <f>IF('[1]Capability Requirements'!G484&lt;&gt;"",'[1]Capability Requirements'!G484,"")</f>
        <v/>
      </c>
      <c r="H484" t="str">
        <f>IF('[1]Capability Requirements'!H484&lt;&gt;"",'[1]Capability Requirements'!H484,"")</f>
        <v/>
      </c>
      <c r="I484" t="str">
        <f>IF('[1]Capability Requirements'!I484&lt;&gt;"",'[1]Capability Requirements'!I484,"")</f>
        <v/>
      </c>
      <c r="J484" t="str">
        <f>IF('[1]Capability Requirements'!J484&lt;&gt;"",'[1]Capability Requirements'!J484,"")</f>
        <v>M</v>
      </c>
      <c r="K484" t="str">
        <f>IF('[1]Capability Requirements'!K484&lt;&gt;"",'[1]Capability Requirements'!K484,"")</f>
        <v>Phase 2</v>
      </c>
      <c r="L484" t="str">
        <f>IF('[1]Capability Requirements'!L484&lt;&gt;"",'[1]Capability Requirements'!L484,"")</f>
        <v>Yes</v>
      </c>
      <c r="M484" t="str">
        <f>IF('[1]Capability Requirements'!M484&lt;&gt;"",'[1]Capability Requirements'!M484,"")</f>
        <v>Configuration</v>
      </c>
      <c r="N484" s="12" t="str">
        <f>IF('[1]Capability Requirements'!N484&lt;&gt;"",'[1]Capability Requirements'!N484,"")</f>
        <v/>
      </c>
      <c r="O484" t="str">
        <f>IF('[1]Capability Requirements'!P484&lt;&gt;"",'[1]Capability Requirements'!P484,"")</f>
        <v>Future Phase Requirement</v>
      </c>
      <c r="P484" s="12" t="str">
        <f>'[1]Capability Requirements'!Q484</f>
        <v>30/10 WME : Updated HCM People Taxonomy = Level 1, 4.0 Talent Management</v>
      </c>
      <c r="Q484" s="91" t="str" cm="1">
        <f t="array" ref="Q484">IF(SUMPRODUCT(--ISNUMBER(SEARCH(";" &amp; C484 &amp; ";", ";" &amp; 'User Stories'!$F$2:$F$507 &amp; ";"))) &gt; 0, "Y", "N")</f>
        <v>N</v>
      </c>
      <c r="R484" s="11"/>
    </row>
    <row r="485" spans="1:18" ht="32" hidden="1" x14ac:dyDescent="0.2">
      <c r="A485" s="12">
        <f>'[1]Capability Requirements'!A485</f>
        <v>0</v>
      </c>
      <c r="B485" s="12" t="str">
        <f>'[1]Capability Requirements'!B485</f>
        <v>RFT</v>
      </c>
      <c r="C485" t="str">
        <f>IF('[1]Capability Requirements'!C485&lt;&gt;"",'[1]Capability Requirements'!C485,"")</f>
        <v>C.221</v>
      </c>
      <c r="D485" s="12" t="str">
        <f>IF('[1]Capability Requirements'!D485&lt;&gt;"",'[1]Capability Requirements'!D485,"")</f>
        <v>Ability to identify and manage further development needs, linked to the training requirements​</v>
      </c>
      <c r="E485" t="str">
        <f>IF('[1]Capability Requirements'!E485&lt;&gt;"",'[1]Capability Requirements'!E485,"")</f>
        <v>People</v>
      </c>
      <c r="F485" t="str">
        <f>IF('[1]Capability Requirements'!F485&lt;&gt;"",'[1]Capability Requirements'!F485,"")</f>
        <v>4.0 Talent Enablement</v>
      </c>
      <c r="G485" t="str">
        <f>IF('[1]Capability Requirements'!G485&lt;&gt;"",'[1]Capability Requirements'!G485,"")</f>
        <v/>
      </c>
      <c r="H485" t="str">
        <f>IF('[1]Capability Requirements'!H485&lt;&gt;"",'[1]Capability Requirements'!H485,"")</f>
        <v/>
      </c>
      <c r="I485" t="str">
        <f>IF('[1]Capability Requirements'!I485&lt;&gt;"",'[1]Capability Requirements'!I485,"")</f>
        <v/>
      </c>
      <c r="J485" t="str">
        <f>IF('[1]Capability Requirements'!J485&lt;&gt;"",'[1]Capability Requirements'!J485,"")</f>
        <v>S</v>
      </c>
      <c r="K485" t="str">
        <f>IF('[1]Capability Requirements'!K485&lt;&gt;"",'[1]Capability Requirements'!K485,"")</f>
        <v>Phase 2</v>
      </c>
      <c r="L485" t="str">
        <f>IF('[1]Capability Requirements'!L485&lt;&gt;"",'[1]Capability Requirements'!L485,"")</f>
        <v>Yes</v>
      </c>
      <c r="M485" t="str">
        <f>IF('[1]Capability Requirements'!M485&lt;&gt;"",'[1]Capability Requirements'!M485,"")</f>
        <v>Configuration</v>
      </c>
      <c r="N485" s="12" t="str">
        <f>IF('[1]Capability Requirements'!N485&lt;&gt;"",'[1]Capability Requirements'!N485,"")</f>
        <v/>
      </c>
      <c r="O485" t="str">
        <f>IF('[1]Capability Requirements'!P485&lt;&gt;"",'[1]Capability Requirements'!P485,"")</f>
        <v>Future Phase Requirement</v>
      </c>
      <c r="P485" s="12" t="str">
        <f>'[1]Capability Requirements'!Q485</f>
        <v>30/10 WME : Updated HCM People Taxonomy = Level 1, 4.0 Talent Management</v>
      </c>
      <c r="Q485" s="91" t="str" cm="1">
        <f t="array" ref="Q485">IF(SUMPRODUCT(--ISNUMBER(SEARCH(";" &amp; C485 &amp; ";", ";" &amp; 'User Stories'!$F$2:$F$507 &amp; ";"))) &gt; 0, "Y", "N")</f>
        <v>N</v>
      </c>
      <c r="R485" s="11"/>
    </row>
    <row r="486" spans="1:18" ht="16" hidden="1" x14ac:dyDescent="0.2">
      <c r="A486" s="12">
        <f>'[1]Capability Requirements'!A486</f>
        <v>0</v>
      </c>
      <c r="B486" s="12" t="str">
        <f>'[1]Capability Requirements'!B486</f>
        <v>RFT</v>
      </c>
      <c r="C486" t="str">
        <f>IF('[1]Capability Requirements'!C486&lt;&gt;"",'[1]Capability Requirements'!C486,"")</f>
        <v>C.222</v>
      </c>
      <c r="D486" s="12" t="str">
        <f>IF('[1]Capability Requirements'!D486&lt;&gt;"",'[1]Capability Requirements'!D486,"")</f>
        <v>Ability for employees to have a performance profile that is viewable by authorised users.​</v>
      </c>
      <c r="E486" t="str">
        <f>IF('[1]Capability Requirements'!E486&lt;&gt;"",'[1]Capability Requirements'!E486,"")</f>
        <v>People</v>
      </c>
      <c r="F486" t="str">
        <f>IF('[1]Capability Requirements'!F486&lt;&gt;"",'[1]Capability Requirements'!F486,"")</f>
        <v>4.0 Talent Enablement</v>
      </c>
      <c r="G486" t="str">
        <f>IF('[1]Capability Requirements'!G486&lt;&gt;"",'[1]Capability Requirements'!G486,"")</f>
        <v/>
      </c>
      <c r="H486" t="str">
        <f>IF('[1]Capability Requirements'!H486&lt;&gt;"",'[1]Capability Requirements'!H486,"")</f>
        <v/>
      </c>
      <c r="I486" t="str">
        <f>IF('[1]Capability Requirements'!I486&lt;&gt;"",'[1]Capability Requirements'!I486,"")</f>
        <v/>
      </c>
      <c r="J486" t="str">
        <f>IF('[1]Capability Requirements'!J486&lt;&gt;"",'[1]Capability Requirements'!J486,"")</f>
        <v>C</v>
      </c>
      <c r="K486" t="str">
        <f>IF('[1]Capability Requirements'!K486&lt;&gt;"",'[1]Capability Requirements'!K486,"")</f>
        <v>Phase 2</v>
      </c>
      <c r="L486" t="str">
        <f>IF('[1]Capability Requirements'!L486&lt;&gt;"",'[1]Capability Requirements'!L486,"")</f>
        <v>Yes</v>
      </c>
      <c r="M486" t="str">
        <f>IF('[1]Capability Requirements'!M486&lt;&gt;"",'[1]Capability Requirements'!M486,"")</f>
        <v>Configuration</v>
      </c>
      <c r="N486" s="12" t="str">
        <f>IF('[1]Capability Requirements'!N486&lt;&gt;"",'[1]Capability Requirements'!N486,"")</f>
        <v/>
      </c>
      <c r="O486" t="str">
        <f>IF('[1]Capability Requirements'!P486&lt;&gt;"",'[1]Capability Requirements'!P486,"")</f>
        <v>Future Phase Requirement</v>
      </c>
      <c r="P486" s="12" t="str">
        <f>'[1]Capability Requirements'!Q486</f>
        <v>30/10 WME : Updated HCM People Taxonomy = Level 1, 4.0 Talent Management</v>
      </c>
      <c r="Q486" s="91" t="str" cm="1">
        <f t="array" ref="Q486">IF(SUMPRODUCT(--ISNUMBER(SEARCH(";" &amp; C486 &amp; ";", ";" &amp; 'User Stories'!$F$2:$F$507 &amp; ";"))) &gt; 0, "Y", "N")</f>
        <v>N</v>
      </c>
      <c r="R486" s="11"/>
    </row>
    <row r="487" spans="1:18" ht="48" hidden="1" x14ac:dyDescent="0.2">
      <c r="A487" s="12">
        <f>'[1]Capability Requirements'!A487</f>
        <v>0</v>
      </c>
      <c r="B487" s="12" t="str">
        <f>'[1]Capability Requirements'!B487</f>
        <v>RFT</v>
      </c>
      <c r="C487" t="str">
        <f>IF('[1]Capability Requirements'!C487&lt;&gt;"",'[1]Capability Requirements'!C487,"")</f>
        <v>C.223</v>
      </c>
      <c r="D487" s="12" t="str">
        <f>IF('[1]Capability Requirements'!D487&lt;&gt;"",'[1]Capability Requirements'!D487,"")</f>
        <v>Ability to allow employees to record their interest in, or intuitively be recommended for roles, via self-service for individualised succession management (e.g. aspirational roles, career planning, career pathway suggestions etc.).​</v>
      </c>
      <c r="E487" t="str">
        <f>IF('[1]Capability Requirements'!E487&lt;&gt;"",'[1]Capability Requirements'!E487,"")</f>
        <v>People</v>
      </c>
      <c r="F487" t="str">
        <f>IF('[1]Capability Requirements'!F487&lt;&gt;"",'[1]Capability Requirements'!F487,"")</f>
        <v>4.0 Talent Enablement</v>
      </c>
      <c r="G487" t="str">
        <f>IF('[1]Capability Requirements'!G487&lt;&gt;"",'[1]Capability Requirements'!G487,"")</f>
        <v/>
      </c>
      <c r="H487" t="str">
        <f>IF('[1]Capability Requirements'!H487&lt;&gt;"",'[1]Capability Requirements'!H487,"")</f>
        <v/>
      </c>
      <c r="I487" t="str">
        <f>IF('[1]Capability Requirements'!I487&lt;&gt;"",'[1]Capability Requirements'!I487,"")</f>
        <v/>
      </c>
      <c r="J487" t="str">
        <f>IF('[1]Capability Requirements'!J487&lt;&gt;"",'[1]Capability Requirements'!J487,"")</f>
        <v>C</v>
      </c>
      <c r="K487" t="str">
        <f>IF('[1]Capability Requirements'!K487&lt;&gt;"",'[1]Capability Requirements'!K487,"")</f>
        <v>Phase 2</v>
      </c>
      <c r="L487" t="str">
        <f>IF('[1]Capability Requirements'!L487&lt;&gt;"",'[1]Capability Requirements'!L487,"")</f>
        <v>Yes</v>
      </c>
      <c r="M487" t="str">
        <f>IF('[1]Capability Requirements'!M487&lt;&gt;"",'[1]Capability Requirements'!M487,"")</f>
        <v>Configuration</v>
      </c>
      <c r="N487" s="12" t="str">
        <f>IF('[1]Capability Requirements'!N487&lt;&gt;"",'[1]Capability Requirements'!N487,"")</f>
        <v xml:space="preserve">Phase2 design </v>
      </c>
      <c r="O487" t="str">
        <f>IF('[1]Capability Requirements'!P487&lt;&gt;"",'[1]Capability Requirements'!P487,"")</f>
        <v>Future Phase Requirement</v>
      </c>
      <c r="P487" s="12" t="str">
        <f>'[1]Capability Requirements'!Q487</f>
        <v>30/10 WME : Updated HCM People Taxonomy = Level 1, 4.0 Talent Management</v>
      </c>
      <c r="Q487" s="91" t="str" cm="1">
        <f t="array" ref="Q487">IF(SUMPRODUCT(--ISNUMBER(SEARCH(";" &amp; C487 &amp; ";", ";" &amp; 'User Stories'!$F$2:$F$507 &amp; ";"))) &gt; 0, "Y", "N")</f>
        <v>N</v>
      </c>
      <c r="R487" s="11"/>
    </row>
    <row r="488" spans="1:18" ht="48" hidden="1" x14ac:dyDescent="0.2">
      <c r="A488" s="12">
        <f>'[1]Capability Requirements'!A488</f>
        <v>0</v>
      </c>
      <c r="B488" s="12" t="str">
        <f>'[1]Capability Requirements'!B488</f>
        <v>RFT</v>
      </c>
      <c r="C488" t="str">
        <f>IF('[1]Capability Requirements'!C488&lt;&gt;"",'[1]Capability Requirements'!C488,"")</f>
        <v>C.225</v>
      </c>
      <c r="D488" s="12" t="str">
        <f>IF('[1]Capability Requirements'!D488&lt;&gt;"",'[1]Capability Requirements'!D488,"")</f>
        <v>Ability to create Workplan (Performance appraisal ) that records development tasks, activities, programs and other opportunities that help to achieve performance, career and development goals.​</v>
      </c>
      <c r="E488" t="str">
        <f>IF('[1]Capability Requirements'!E488&lt;&gt;"",'[1]Capability Requirements'!E488,"")</f>
        <v>People</v>
      </c>
      <c r="F488" t="str">
        <f>IF('[1]Capability Requirements'!F488&lt;&gt;"",'[1]Capability Requirements'!F488,"")</f>
        <v>4.0 Talent Enablement</v>
      </c>
      <c r="G488" t="str">
        <f>IF('[1]Capability Requirements'!G488&lt;&gt;"",'[1]Capability Requirements'!G488,"")</f>
        <v/>
      </c>
      <c r="H488" t="str">
        <f>IF('[1]Capability Requirements'!H488&lt;&gt;"",'[1]Capability Requirements'!H488,"")</f>
        <v/>
      </c>
      <c r="I488" t="str">
        <f>IF('[1]Capability Requirements'!I488&lt;&gt;"",'[1]Capability Requirements'!I488,"")</f>
        <v/>
      </c>
      <c r="J488" t="str">
        <f>IF('[1]Capability Requirements'!J488&lt;&gt;"",'[1]Capability Requirements'!J488,"")</f>
        <v>M</v>
      </c>
      <c r="K488" t="str">
        <f>IF('[1]Capability Requirements'!K488&lt;&gt;"",'[1]Capability Requirements'!K488,"")</f>
        <v>Phase 2</v>
      </c>
      <c r="L488" t="str">
        <f>IF('[1]Capability Requirements'!L488&lt;&gt;"",'[1]Capability Requirements'!L488,"")</f>
        <v>Yes</v>
      </c>
      <c r="M488" t="str">
        <f>IF('[1]Capability Requirements'!M488&lt;&gt;"",'[1]Capability Requirements'!M488,"")</f>
        <v>Configuration</v>
      </c>
      <c r="N488" s="12" t="str">
        <f>IF('[1]Capability Requirements'!N488&lt;&gt;"",'[1]Capability Requirements'!N488,"")</f>
        <v xml:space="preserve">Phase2 design </v>
      </c>
      <c r="O488" t="str">
        <f>IF('[1]Capability Requirements'!P488&lt;&gt;"",'[1]Capability Requirements'!P488,"")</f>
        <v>Future Phase Requirement</v>
      </c>
      <c r="P488" s="12" t="str">
        <f>'[1]Capability Requirements'!Q488</f>
        <v>30/10 WME : Updated HCM People Taxonomy = Level 1, 4.0 Talent Management</v>
      </c>
      <c r="Q488" s="91" t="str" cm="1">
        <f t="array" ref="Q488">IF(SUMPRODUCT(--ISNUMBER(SEARCH(";" &amp; C488 &amp; ";", ";" &amp; 'User Stories'!$F$2:$F$507 &amp; ";"))) &gt; 0, "Y", "N")</f>
        <v>N</v>
      </c>
      <c r="R488" s="11"/>
    </row>
    <row r="489" spans="1:18" ht="16" hidden="1" x14ac:dyDescent="0.2">
      <c r="A489" s="12">
        <f>'[1]Capability Requirements'!A489</f>
        <v>0</v>
      </c>
      <c r="B489" s="12" t="str">
        <f>'[1]Capability Requirements'!B489</f>
        <v>RFT</v>
      </c>
      <c r="C489" t="str">
        <f>IF('[1]Capability Requirements'!C489&lt;&gt;"",'[1]Capability Requirements'!C489,"")</f>
        <v>C.228</v>
      </c>
      <c r="D489" s="12" t="str">
        <f>IF('[1]Capability Requirements'!D489&lt;&gt;"",'[1]Capability Requirements'!D489,"")</f>
        <v>Ability to define career pathways, both upwards and sideways​</v>
      </c>
      <c r="E489" t="str">
        <f>IF('[1]Capability Requirements'!E489&lt;&gt;"",'[1]Capability Requirements'!E489,"")</f>
        <v>People</v>
      </c>
      <c r="F489" t="str">
        <f>IF('[1]Capability Requirements'!F489&lt;&gt;"",'[1]Capability Requirements'!F489,"")</f>
        <v>4.0 Talent Enablement</v>
      </c>
      <c r="G489" t="str">
        <f>IF('[1]Capability Requirements'!G489&lt;&gt;"",'[1]Capability Requirements'!G489,"")</f>
        <v/>
      </c>
      <c r="H489" t="str">
        <f>IF('[1]Capability Requirements'!H489&lt;&gt;"",'[1]Capability Requirements'!H489,"")</f>
        <v/>
      </c>
      <c r="I489" t="str">
        <f>IF('[1]Capability Requirements'!I489&lt;&gt;"",'[1]Capability Requirements'!I489,"")</f>
        <v/>
      </c>
      <c r="J489" t="str">
        <f>IF('[1]Capability Requirements'!J489&lt;&gt;"",'[1]Capability Requirements'!J489,"")</f>
        <v>S</v>
      </c>
      <c r="K489" t="str">
        <f>IF('[1]Capability Requirements'!K489&lt;&gt;"",'[1]Capability Requirements'!K489,"")</f>
        <v>Phase 2</v>
      </c>
      <c r="L489" t="str">
        <f>IF('[1]Capability Requirements'!L489&lt;&gt;"",'[1]Capability Requirements'!L489,"")</f>
        <v>Yes</v>
      </c>
      <c r="M489" t="str">
        <f>IF('[1]Capability Requirements'!M489&lt;&gt;"",'[1]Capability Requirements'!M489,"")</f>
        <v>Configuration</v>
      </c>
      <c r="N489" s="12" t="str">
        <f>IF('[1]Capability Requirements'!N489&lt;&gt;"",'[1]Capability Requirements'!N489,"")</f>
        <v xml:space="preserve">Phase2 design </v>
      </c>
      <c r="O489" t="str">
        <f>IF('[1]Capability Requirements'!P489&lt;&gt;"",'[1]Capability Requirements'!P489,"")</f>
        <v>Future Phase Requirement</v>
      </c>
      <c r="P489" s="12" t="str">
        <f>'[1]Capability Requirements'!Q489</f>
        <v>30/10 WME : Updated HCM People Taxonomy = Level 1, 4.0 Talent Management</v>
      </c>
      <c r="Q489" s="91" t="str" cm="1">
        <f t="array" ref="Q489">IF(SUMPRODUCT(--ISNUMBER(SEARCH(";" &amp; C489 &amp; ";", ";" &amp; 'User Stories'!$F$2:$F$507 &amp; ";"))) &gt; 0, "Y", "N")</f>
        <v>N</v>
      </c>
      <c r="R489" s="11"/>
    </row>
    <row r="490" spans="1:18" ht="32" hidden="1" x14ac:dyDescent="0.2">
      <c r="A490" s="12">
        <f>'[1]Capability Requirements'!A490</f>
        <v>0</v>
      </c>
      <c r="B490" s="12" t="str">
        <f>'[1]Capability Requirements'!B490</f>
        <v>RFT</v>
      </c>
      <c r="C490" t="str">
        <f>IF('[1]Capability Requirements'!C490&lt;&gt;"",'[1]Capability Requirements'!C490,"")</f>
        <v>C.229</v>
      </c>
      <c r="D490" s="12" t="str">
        <f>IF('[1]Capability Requirements'!D490&lt;&gt;"",'[1]Capability Requirements'!D490,"")</f>
        <v>Ability to identify appropriate delegates (temporary delegations) based on succession planning, e.g. in case a staff is on leave or secondment</v>
      </c>
      <c r="E490" t="str">
        <f>IF('[1]Capability Requirements'!E490&lt;&gt;"",'[1]Capability Requirements'!E490,"")</f>
        <v>People</v>
      </c>
      <c r="F490" t="str">
        <f>IF('[1]Capability Requirements'!F490&lt;&gt;"",'[1]Capability Requirements'!F490,"")</f>
        <v>4.0 Talent Enablement</v>
      </c>
      <c r="G490" t="str">
        <f>IF('[1]Capability Requirements'!G490&lt;&gt;"",'[1]Capability Requirements'!G490,"")</f>
        <v/>
      </c>
      <c r="H490" t="str">
        <f>IF('[1]Capability Requirements'!H490&lt;&gt;"",'[1]Capability Requirements'!H490,"")</f>
        <v/>
      </c>
      <c r="I490" t="str">
        <f>IF('[1]Capability Requirements'!I490&lt;&gt;"",'[1]Capability Requirements'!I490,"")</f>
        <v/>
      </c>
      <c r="J490" t="str">
        <f>IF('[1]Capability Requirements'!J490&lt;&gt;"",'[1]Capability Requirements'!J490,"")</f>
        <v>S</v>
      </c>
      <c r="K490" t="str">
        <f>IF('[1]Capability Requirements'!K490&lt;&gt;"",'[1]Capability Requirements'!K490,"")</f>
        <v>Phase 2</v>
      </c>
      <c r="L490" t="str">
        <f>IF('[1]Capability Requirements'!L490&lt;&gt;"",'[1]Capability Requirements'!L490,"")</f>
        <v>Yes</v>
      </c>
      <c r="M490" t="str">
        <f>IF('[1]Capability Requirements'!M490&lt;&gt;"",'[1]Capability Requirements'!M490,"")</f>
        <v>Configuration</v>
      </c>
      <c r="N490" s="12" t="str">
        <f>IF('[1]Capability Requirements'!N490&lt;&gt;"",'[1]Capability Requirements'!N490,"")</f>
        <v xml:space="preserve">Phase2 design </v>
      </c>
      <c r="O490" t="str">
        <f>IF('[1]Capability Requirements'!P490&lt;&gt;"",'[1]Capability Requirements'!P490,"")</f>
        <v>Future Phase Requirement</v>
      </c>
      <c r="P490" s="12" t="str">
        <f>'[1]Capability Requirements'!Q490</f>
        <v>30/10 WME : Updated HCM People Taxonomy = Level 1, 4.0 Talent Management</v>
      </c>
      <c r="Q490" s="91" t="str" cm="1">
        <f t="array" ref="Q490">IF(SUMPRODUCT(--ISNUMBER(SEARCH(";" &amp; C490 &amp; ";", ";" &amp; 'User Stories'!$F$2:$F$507 &amp; ";"))) &gt; 0, "Y", "N")</f>
        <v>N</v>
      </c>
      <c r="R490" s="11"/>
    </row>
    <row r="491" spans="1:18" ht="16" hidden="1" x14ac:dyDescent="0.2">
      <c r="A491" s="12">
        <f>'[1]Capability Requirements'!A491</f>
        <v>0</v>
      </c>
      <c r="B491" s="12" t="str">
        <f>'[1]Capability Requirements'!B491</f>
        <v>RFT</v>
      </c>
      <c r="C491" t="str">
        <f>IF('[1]Capability Requirements'!C491&lt;&gt;"",'[1]Capability Requirements'!C491,"")</f>
        <v>C.232</v>
      </c>
      <c r="D491" s="12" t="str">
        <f>IF('[1]Capability Requirements'!D491&lt;&gt;"",'[1]Capability Requirements'!D491,"")</f>
        <v>Ability for employees to submit recognition statements for peers, colleagues, teams etc​</v>
      </c>
      <c r="E491" t="str">
        <f>IF('[1]Capability Requirements'!E491&lt;&gt;"",'[1]Capability Requirements'!E491,"")</f>
        <v>People</v>
      </c>
      <c r="F491" t="str">
        <f>IF('[1]Capability Requirements'!F491&lt;&gt;"",'[1]Capability Requirements'!F491,"")</f>
        <v>4.0 Talent Enablement</v>
      </c>
      <c r="G491" t="str">
        <f>IF('[1]Capability Requirements'!G491&lt;&gt;"",'[1]Capability Requirements'!G491,"")</f>
        <v/>
      </c>
      <c r="H491" t="str">
        <f>IF('[1]Capability Requirements'!H491&lt;&gt;"",'[1]Capability Requirements'!H491,"")</f>
        <v/>
      </c>
      <c r="I491" t="str">
        <f>IF('[1]Capability Requirements'!I491&lt;&gt;"",'[1]Capability Requirements'!I491,"")</f>
        <v/>
      </c>
      <c r="J491" t="str">
        <f>IF('[1]Capability Requirements'!J491&lt;&gt;"",'[1]Capability Requirements'!J491,"")</f>
        <v>C</v>
      </c>
      <c r="K491" t="str">
        <f>IF('[1]Capability Requirements'!K491&lt;&gt;"",'[1]Capability Requirements'!K491,"")</f>
        <v>Phase 2</v>
      </c>
      <c r="L491" t="str">
        <f>IF('[1]Capability Requirements'!L491&lt;&gt;"",'[1]Capability Requirements'!L491,"")</f>
        <v>Yes</v>
      </c>
      <c r="M491" t="str">
        <f>IF('[1]Capability Requirements'!M491&lt;&gt;"",'[1]Capability Requirements'!M491,"")</f>
        <v>Configuration</v>
      </c>
      <c r="N491" s="12" t="str">
        <f>IF('[1]Capability Requirements'!N491&lt;&gt;"",'[1]Capability Requirements'!N491,"")</f>
        <v>Feedback can be given to anyone or requested from anyone</v>
      </c>
      <c r="O491" t="str">
        <f>IF('[1]Capability Requirements'!P491&lt;&gt;"",'[1]Capability Requirements'!P491,"")</f>
        <v>Future Phase Requirement</v>
      </c>
      <c r="P491" s="12" t="str">
        <f>'[1]Capability Requirements'!Q491</f>
        <v>30/10 WME : Updated HCM People Taxonomy = Level 1, 4.0 Talent Management</v>
      </c>
      <c r="Q491" s="91" t="str" cm="1">
        <f t="array" ref="Q491">IF(SUMPRODUCT(--ISNUMBER(SEARCH(";" &amp; C491 &amp; ";", ";" &amp; 'User Stories'!$F$2:$F$507 &amp; ";"))) &gt; 0, "Y", "N")</f>
        <v>N</v>
      </c>
      <c r="R491" s="11"/>
    </row>
    <row r="492" spans="1:18" ht="32" hidden="1" x14ac:dyDescent="0.2">
      <c r="A492" s="12">
        <f>'[1]Capability Requirements'!A492</f>
        <v>0</v>
      </c>
      <c r="B492" s="12" t="str">
        <f>'[1]Capability Requirements'!B492</f>
        <v>RFT</v>
      </c>
      <c r="C492" t="str">
        <f>IF('[1]Capability Requirements'!C492&lt;&gt;"",'[1]Capability Requirements'!C492,"")</f>
        <v>C.233</v>
      </c>
      <c r="D492" s="12" t="str">
        <f>IF('[1]Capability Requirements'!D492&lt;&gt;"",'[1]Capability Requirements'!D492,"")</f>
        <v>Ability to facilitate structured mentoring programs including the ability to record details on feedback, conversations, mentoring and coaching activities.​</v>
      </c>
      <c r="E492" t="str">
        <f>IF('[1]Capability Requirements'!E492&lt;&gt;"",'[1]Capability Requirements'!E492,"")</f>
        <v>People</v>
      </c>
      <c r="F492" t="str">
        <f>IF('[1]Capability Requirements'!F492&lt;&gt;"",'[1]Capability Requirements'!F492,"")</f>
        <v>4.0 Talent Enablement</v>
      </c>
      <c r="G492" t="str">
        <f>IF('[1]Capability Requirements'!G492&lt;&gt;"",'[1]Capability Requirements'!G492,"")</f>
        <v/>
      </c>
      <c r="H492" t="str">
        <f>IF('[1]Capability Requirements'!H492&lt;&gt;"",'[1]Capability Requirements'!H492,"")</f>
        <v/>
      </c>
      <c r="I492" t="str">
        <f>IF('[1]Capability Requirements'!I492&lt;&gt;"",'[1]Capability Requirements'!I492,"")</f>
        <v/>
      </c>
      <c r="J492" t="str">
        <f>IF('[1]Capability Requirements'!J492&lt;&gt;"",'[1]Capability Requirements'!J492,"")</f>
        <v>C</v>
      </c>
      <c r="K492" t="str">
        <f>IF('[1]Capability Requirements'!K492&lt;&gt;"",'[1]Capability Requirements'!K492,"")</f>
        <v>Phase 2</v>
      </c>
      <c r="L492" t="str">
        <f>IF('[1]Capability Requirements'!L492&lt;&gt;"",'[1]Capability Requirements'!L492,"")</f>
        <v>Yes</v>
      </c>
      <c r="M492" t="str">
        <f>IF('[1]Capability Requirements'!M492&lt;&gt;"",'[1]Capability Requirements'!M492,"")</f>
        <v>Configuration</v>
      </c>
      <c r="N492" s="12" t="str">
        <f>IF('[1]Capability Requirements'!N492&lt;&gt;"",'[1]Capability Requirements'!N492,"")</f>
        <v/>
      </c>
      <c r="O492" t="str">
        <f>IF('[1]Capability Requirements'!P492&lt;&gt;"",'[1]Capability Requirements'!P492,"")</f>
        <v>Future Phase Requirement</v>
      </c>
      <c r="P492" s="12" t="str">
        <f>'[1]Capability Requirements'!Q492</f>
        <v>30/10 WME : Updated HCM People Taxonomy = Level 1, 4.0 Talent Management</v>
      </c>
      <c r="Q492" s="91" t="str" cm="1">
        <f t="array" ref="Q492">IF(SUMPRODUCT(--ISNUMBER(SEARCH(";" &amp; C492 &amp; ";", ";" &amp; 'User Stories'!$F$2:$F$507 &amp; ";"))) &gt; 0, "Y", "N")</f>
        <v>N</v>
      </c>
      <c r="R492" s="11"/>
    </row>
    <row r="493" spans="1:18" ht="96" hidden="1" x14ac:dyDescent="0.2">
      <c r="A493" s="12">
        <f>'[1]Capability Requirements'!A493</f>
        <v>0</v>
      </c>
      <c r="B493" s="12" t="str">
        <f>'[1]Capability Requirements'!B493</f>
        <v>RFT</v>
      </c>
      <c r="C493" t="str">
        <f>IF('[1]Capability Requirements'!C493&lt;&gt;"",'[1]Capability Requirements'!C493,"")</f>
        <v>C.234</v>
      </c>
      <c r="D493" s="12" t="str">
        <f>IF('[1]Capability Requirements'!D493&lt;&gt;"",'[1]Capability Requirements'!D493,"")</f>
        <v>Ability for system to track UTS graduates who are now UTS staff​ (for end to end graduate programs)</v>
      </c>
      <c r="E493" t="str">
        <f>IF('[1]Capability Requirements'!E493&lt;&gt;"",'[1]Capability Requirements'!E493,"")</f>
        <v>People</v>
      </c>
      <c r="F493" t="str">
        <f>IF('[1]Capability Requirements'!F493&lt;&gt;"",'[1]Capability Requirements'!F493,"")</f>
        <v>4.0 Talent Enablement</v>
      </c>
      <c r="G493" t="str">
        <f>IF('[1]Capability Requirements'!G493&lt;&gt;"",'[1]Capability Requirements'!G493,"")</f>
        <v/>
      </c>
      <c r="H493" t="str">
        <f>IF('[1]Capability Requirements'!H493&lt;&gt;"",'[1]Capability Requirements'!H493,"")</f>
        <v/>
      </c>
      <c r="I493" t="str">
        <f>IF('[1]Capability Requirements'!I493&lt;&gt;"",'[1]Capability Requirements'!I493,"")</f>
        <v/>
      </c>
      <c r="J493" t="str">
        <f>IF('[1]Capability Requirements'!J493&lt;&gt;"",'[1]Capability Requirements'!J493,"")</f>
        <v>C</v>
      </c>
      <c r="K493" t="str">
        <f>IF('[1]Capability Requirements'!K493&lt;&gt;"",'[1]Capability Requirements'!K493,"")</f>
        <v>Phase 1</v>
      </c>
      <c r="L493" t="str">
        <f>IF('[1]Capability Requirements'!L493&lt;&gt;"",'[1]Capability Requirements'!L493,"")</f>
        <v>Yes</v>
      </c>
      <c r="M493" t="str">
        <f>IF('[1]Capability Requirements'!M493&lt;&gt;"",'[1]Capability Requirements'!M493,"")</f>
        <v>Configuration</v>
      </c>
      <c r="N493" s="12" t="str">
        <f>IF('[1]Capability Requirements'!N493&lt;&gt;"",'[1]Capability Requirements'!N493,"")</f>
        <v>Worker Profile &gt; Education must be updated to recognize a worker was UTS graduate. OR when hired via the Grad recruitment process.
However, if we want to identify a UTS grad hired through agrad program, will need to understand if a specific flag is needed on the worker profile</v>
      </c>
      <c r="O493" t="str">
        <f>IF('[1]Capability Requirements'!P493&lt;&gt;"",'[1]Capability Requirements'!P493,"")</f>
        <v>Not Gap</v>
      </c>
      <c r="P493" s="12" t="str">
        <f>'[1]Capability Requirements'!Q493</f>
        <v>30/10 WME : Updated HCM People Taxonomy = Level 1, 4.0 Talent Management</v>
      </c>
      <c r="Q493" s="91" t="str" cm="1">
        <f t="array" ref="Q493">IF(SUMPRODUCT(--ISNUMBER(SEARCH(";" &amp; C493 &amp; ";", ";" &amp; 'User Stories'!$F$2:$F$507 &amp; ";"))) &gt; 0, "Y", "N")</f>
        <v>N</v>
      </c>
      <c r="R493" s="11"/>
    </row>
    <row r="494" spans="1:18" ht="32" hidden="1" x14ac:dyDescent="0.2">
      <c r="A494" s="12">
        <f>'[1]Capability Requirements'!A494</f>
        <v>0</v>
      </c>
      <c r="B494" s="12" t="str">
        <f>'[1]Capability Requirements'!B494</f>
        <v>RFT</v>
      </c>
      <c r="C494" t="str">
        <f>IF('[1]Capability Requirements'!C494&lt;&gt;"",'[1]Capability Requirements'!C494,"")</f>
        <v>C.203</v>
      </c>
      <c r="D494" s="12" t="str">
        <f>IF('[1]Capability Requirements'!D494&lt;&gt;"",'[1]Capability Requirements'!D494,"")</f>
        <v>Ability to configure multiple templates and application forms for academic promotion that have the ability to include and/or attach supporting documentation.​</v>
      </c>
      <c r="E494" t="str">
        <f>IF('[1]Capability Requirements'!E494&lt;&gt;"",'[1]Capability Requirements'!E494,"")</f>
        <v>People</v>
      </c>
      <c r="F494" t="str">
        <f>IF('[1]Capability Requirements'!F494&lt;&gt;"",'[1]Capability Requirements'!F494,"")</f>
        <v>4.0 Talent Enablement</v>
      </c>
      <c r="G494" t="str">
        <f>IF('[1]Capability Requirements'!G494&lt;&gt;"",'[1]Capability Requirements'!G494,"")</f>
        <v/>
      </c>
      <c r="H494" t="str">
        <f>IF('[1]Capability Requirements'!H494&lt;&gt;"",'[1]Capability Requirements'!H494,"")</f>
        <v/>
      </c>
      <c r="I494" t="str">
        <f>IF('[1]Capability Requirements'!I494&lt;&gt;"",'[1]Capability Requirements'!I494,"")</f>
        <v/>
      </c>
      <c r="J494" t="str">
        <f>IF('[1]Capability Requirements'!J494&lt;&gt;"",'[1]Capability Requirements'!J494,"")</f>
        <v>S</v>
      </c>
      <c r="K494" t="str">
        <f>IF('[1]Capability Requirements'!K494&lt;&gt;"",'[1]Capability Requirements'!K494,"")</f>
        <v>Phase 2</v>
      </c>
      <c r="L494" t="str">
        <f>IF('[1]Capability Requirements'!L494&lt;&gt;"",'[1]Capability Requirements'!L494,"")</f>
        <v>Yes</v>
      </c>
      <c r="M494" t="str">
        <f>IF('[1]Capability Requirements'!M494&lt;&gt;"",'[1]Capability Requirements'!M494,"")</f>
        <v>Configuration</v>
      </c>
      <c r="N494" s="12" t="str">
        <f>IF('[1]Capability Requirements'!N494&lt;&gt;"",'[1]Capability Requirements'!N494,"")</f>
        <v>Academic Promotions will be Phase 2</v>
      </c>
      <c r="O494" t="str">
        <f>IF('[1]Capability Requirements'!P494&lt;&gt;"",'[1]Capability Requirements'!P494,"")</f>
        <v>Future Phase Requirement</v>
      </c>
      <c r="P494" s="12" t="str">
        <f>'[1]Capability Requirements'!Q494</f>
        <v>30/10 WME : Updated HCM People Taxonomy = Level 1, 4.0 Talent Management</v>
      </c>
      <c r="Q494" s="91" t="str" cm="1">
        <f t="array" ref="Q494">IF(SUMPRODUCT(--ISNUMBER(SEARCH(";" &amp; C494 &amp; ";", ";" &amp; 'User Stories'!$F$2:$F$507 &amp; ";"))) &gt; 0, "Y", "N")</f>
        <v>N</v>
      </c>
      <c r="R494" s="11"/>
    </row>
    <row r="495" spans="1:18" ht="32" hidden="1" x14ac:dyDescent="0.2">
      <c r="A495" s="12">
        <f>'[1]Capability Requirements'!A495</f>
        <v>0</v>
      </c>
      <c r="B495" s="12" t="str">
        <f>'[1]Capability Requirements'!B495</f>
        <v>RFT</v>
      </c>
      <c r="C495" t="str">
        <f>IF('[1]Capability Requirements'!C495&lt;&gt;"",'[1]Capability Requirements'!C495,"")</f>
        <v>C.226</v>
      </c>
      <c r="D495" s="12" t="str">
        <f>IF('[1]Capability Requirements'!D495&lt;&gt;"",'[1]Capability Requirements'!D495,"")</f>
        <v>Ability to create, edit, track and retire professional and/or research development programs (e.g. Academic sabbatical (PEP), Special Studies program, Studies Assistance etc.)​</v>
      </c>
      <c r="E495" t="str">
        <f>IF('[1]Capability Requirements'!E495&lt;&gt;"",'[1]Capability Requirements'!E495,"")</f>
        <v>People</v>
      </c>
      <c r="F495" t="str">
        <f>IF('[1]Capability Requirements'!F495&lt;&gt;"",'[1]Capability Requirements'!F495,"")</f>
        <v>4.0 Talent Enablement</v>
      </c>
      <c r="G495" t="str">
        <f>IF('[1]Capability Requirements'!G495&lt;&gt;"",'[1]Capability Requirements'!G495,"")</f>
        <v/>
      </c>
      <c r="H495" t="str">
        <f>IF('[1]Capability Requirements'!H495&lt;&gt;"",'[1]Capability Requirements'!H495,"")</f>
        <v/>
      </c>
      <c r="I495" t="str">
        <f>IF('[1]Capability Requirements'!I495&lt;&gt;"",'[1]Capability Requirements'!I495,"")</f>
        <v/>
      </c>
      <c r="J495" t="str">
        <f>IF('[1]Capability Requirements'!J495&lt;&gt;"",'[1]Capability Requirements'!J495,"")</f>
        <v>M</v>
      </c>
      <c r="K495" t="str">
        <f>IF('[1]Capability Requirements'!K495&lt;&gt;"",'[1]Capability Requirements'!K495,"")</f>
        <v>Phase 1</v>
      </c>
      <c r="L495" t="str">
        <f>IF('[1]Capability Requirements'!L495&lt;&gt;"",'[1]Capability Requirements'!L495,"")</f>
        <v>Yes</v>
      </c>
      <c r="M495" t="str">
        <f>IF('[1]Capability Requirements'!M495&lt;&gt;"",'[1]Capability Requirements'!M495,"")</f>
        <v>Configuration</v>
      </c>
      <c r="N495" s="12" t="str">
        <f>IF('[1]Capability Requirements'!N495&lt;&gt;"",'[1]Capability Requirements'!N495,"")</f>
        <v>PEP will be tracked using Award and Activity in WD.</v>
      </c>
      <c r="O495" t="str">
        <f>IF('[1]Capability Requirements'!P495&lt;&gt;"",'[1]Capability Requirements'!P495,"")</f>
        <v>Not Gap</v>
      </c>
      <c r="P495" s="12" t="str">
        <f>'[1]Capability Requirements'!Q495</f>
        <v>30/10 WME : Updated HCM People Taxonomy = Level 1, 4.0 Talent Management</v>
      </c>
      <c r="Q495" s="91" t="str" cm="1">
        <f t="array" ref="Q495">IF(SUMPRODUCT(--ISNUMBER(SEARCH(";" &amp; C495 &amp; ";", ";" &amp; 'User Stories'!$F$2:$F$507 &amp; ";"))) &gt; 0, "Y", "N")</f>
        <v>N</v>
      </c>
      <c r="R495" s="11"/>
    </row>
    <row r="496" spans="1:18" ht="64" hidden="1" x14ac:dyDescent="0.2">
      <c r="A496" s="12">
        <f>'[1]Capability Requirements'!A496</f>
        <v>0</v>
      </c>
      <c r="B496" s="12" t="str">
        <f>'[1]Capability Requirements'!B496</f>
        <v>RFT</v>
      </c>
      <c r="C496" t="str">
        <f>IF('[1]Capability Requirements'!C496&lt;&gt;"",'[1]Capability Requirements'!C496,"")</f>
        <v>C.231 </v>
      </c>
      <c r="D496" s="12" t="str">
        <f>IF('[1]Capability Requirements'!D496&lt;&gt;"",'[1]Capability Requirements'!D496,"")</f>
        <v>Ability to configure multiple appraisal templates which allow for variations (e.g. based on academic type, employment category, job family group, appraisal type, etc.) in order to capture outcomes and records of conversations. Appraisal templates differ between each performance process.</v>
      </c>
      <c r="E496" t="str">
        <f>IF('[1]Capability Requirements'!E496&lt;&gt;"",'[1]Capability Requirements'!E496,"")</f>
        <v>People</v>
      </c>
      <c r="F496" t="str">
        <f>IF('[1]Capability Requirements'!F496&lt;&gt;"",'[1]Capability Requirements'!F496,"")</f>
        <v>4.0 Talent Enablement</v>
      </c>
      <c r="G496" t="str">
        <f>IF('[1]Capability Requirements'!G496&lt;&gt;"",'[1]Capability Requirements'!G496,"")</f>
        <v/>
      </c>
      <c r="H496" t="str">
        <f>IF('[1]Capability Requirements'!H496&lt;&gt;"",'[1]Capability Requirements'!H496,"")</f>
        <v/>
      </c>
      <c r="I496" t="str">
        <f>IF('[1]Capability Requirements'!I496&lt;&gt;"",'[1]Capability Requirements'!I496,"")</f>
        <v/>
      </c>
      <c r="J496" t="str">
        <f>IF('[1]Capability Requirements'!J496&lt;&gt;"",'[1]Capability Requirements'!J496,"")</f>
        <v>M</v>
      </c>
      <c r="K496" t="str">
        <f>IF('[1]Capability Requirements'!K496&lt;&gt;"",'[1]Capability Requirements'!K496,"")</f>
        <v>Phase 2</v>
      </c>
      <c r="L496" t="str">
        <f>IF('[1]Capability Requirements'!L496&lt;&gt;"",'[1]Capability Requirements'!L496,"")</f>
        <v>Yes</v>
      </c>
      <c r="M496" t="str">
        <f>IF('[1]Capability Requirements'!M496&lt;&gt;"",'[1]Capability Requirements'!M496,"")</f>
        <v>Configuration</v>
      </c>
      <c r="N496" s="12" t="str">
        <f>IF('[1]Capability Requirements'!N496&lt;&gt;"",'[1]Capability Requirements'!N496,"")</f>
        <v/>
      </c>
      <c r="O496" t="str">
        <f>IF('[1]Capability Requirements'!P496&lt;&gt;"",'[1]Capability Requirements'!P496,"")</f>
        <v>Future Phase Requirement</v>
      </c>
      <c r="P496" s="12" t="str">
        <f>'[1]Capability Requirements'!Q496</f>
        <v>30/10 WME : Updated HCM People Taxonomy = Level 1, 4.0 Talent Management</v>
      </c>
      <c r="Q496" s="91" t="str" cm="1">
        <f t="array" ref="Q496">IF(SUMPRODUCT(--ISNUMBER(SEARCH(";" &amp; C496 &amp; ";", ";" &amp; 'User Stories'!$F$2:$F$507 &amp; ";"))) &gt; 0, "Y", "N")</f>
        <v>N</v>
      </c>
      <c r="R496" s="11"/>
    </row>
    <row r="497" spans="1:18" ht="32" hidden="1" x14ac:dyDescent="0.2">
      <c r="A497" s="12">
        <f>'[1]Capability Requirements'!A497</f>
        <v>0</v>
      </c>
      <c r="B497" s="12" t="str">
        <f>'[1]Capability Requirements'!B497</f>
        <v>RFT</v>
      </c>
      <c r="C497" t="str">
        <f>IF('[1]Capability Requirements'!C497&lt;&gt;"",'[1]Capability Requirements'!C497,"")</f>
        <v xml:space="preserve"> C.227</v>
      </c>
      <c r="D497" s="12" t="str">
        <f>IF('[1]Capability Requirements'!D497&lt;&gt;"",'[1]Capability Requirements'!D497,"")</f>
        <v>Ability to align development activities to development goals in a performance/career development/promotion plan.​</v>
      </c>
      <c r="E497" t="str">
        <f>IF('[1]Capability Requirements'!E497&lt;&gt;"",'[1]Capability Requirements'!E497,"")</f>
        <v>People</v>
      </c>
      <c r="F497" t="str">
        <f>IF('[1]Capability Requirements'!F497&lt;&gt;"",'[1]Capability Requirements'!F497,"")</f>
        <v>4.0 Talent Enablement</v>
      </c>
      <c r="G497" t="str">
        <f>IF('[1]Capability Requirements'!G497&lt;&gt;"",'[1]Capability Requirements'!G497,"")</f>
        <v/>
      </c>
      <c r="H497" t="str">
        <f>IF('[1]Capability Requirements'!H497&lt;&gt;"",'[1]Capability Requirements'!H497,"")</f>
        <v/>
      </c>
      <c r="I497" t="str">
        <f>IF('[1]Capability Requirements'!I497&lt;&gt;"",'[1]Capability Requirements'!I497,"")</f>
        <v/>
      </c>
      <c r="J497" t="str">
        <f>IF('[1]Capability Requirements'!J497&lt;&gt;"",'[1]Capability Requirements'!J497,"")</f>
        <v/>
      </c>
      <c r="K497" t="str">
        <f>IF('[1]Capability Requirements'!K497&lt;&gt;"",'[1]Capability Requirements'!K497,"")</f>
        <v>Phase 2</v>
      </c>
      <c r="L497" t="str">
        <f>IF('[1]Capability Requirements'!L497&lt;&gt;"",'[1]Capability Requirements'!L497,"")</f>
        <v>Yes</v>
      </c>
      <c r="M497" t="str">
        <f>IF('[1]Capability Requirements'!M497&lt;&gt;"",'[1]Capability Requirements'!M497,"")</f>
        <v>Configuration</v>
      </c>
      <c r="N497" s="12" t="str">
        <f>IF('[1]Capability Requirements'!N497&lt;&gt;"",'[1]Capability Requirements'!N497,"")</f>
        <v xml:space="preserve">Phase2 design </v>
      </c>
      <c r="O497" t="str">
        <f>IF('[1]Capability Requirements'!P497&lt;&gt;"",'[1]Capability Requirements'!P497,"")</f>
        <v>Future Phase Requirement</v>
      </c>
      <c r="P497" s="12" t="str">
        <f>'[1]Capability Requirements'!Q497</f>
        <v>30/10 WME : Updated HCM People Taxonomy = Level 1, 4.0 Talent Management</v>
      </c>
      <c r="Q497" s="91" t="str" cm="1">
        <f t="array" ref="Q497">IF(SUMPRODUCT(--ISNUMBER(SEARCH(";" &amp; C497 &amp; ";", ";" &amp; 'User Stories'!$F$2:$F$507 &amp; ";"))) &gt; 0, "Y", "N")</f>
        <v>N</v>
      </c>
      <c r="R497" s="11"/>
    </row>
    <row r="498" spans="1:18" ht="32" hidden="1" x14ac:dyDescent="0.2">
      <c r="A498" s="12">
        <f>'[1]Capability Requirements'!A498</f>
        <v>0</v>
      </c>
      <c r="B498" s="12" t="str">
        <f>'[1]Capability Requirements'!B498</f>
        <v>RFT</v>
      </c>
      <c r="C498" t="str">
        <f>IF('[1]Capability Requirements'!C498&lt;&gt;"",'[1]Capability Requirements'!C498,"")</f>
        <v>C.236</v>
      </c>
      <c r="D498" s="12" t="str">
        <f>IF('[1]Capability Requirements'!D498&lt;&gt;"",'[1]Capability Requirements'!D498,"")</f>
        <v>Ability to view and report on entire total rewards package (compensation and additional benefits)​</v>
      </c>
      <c r="E498" t="str">
        <f>IF('[1]Capability Requirements'!E498&lt;&gt;"",'[1]Capability Requirements'!E498,"")</f>
        <v>People</v>
      </c>
      <c r="F498" t="str">
        <f>IF('[1]Capability Requirements'!F498&lt;&gt;"",'[1]Capability Requirements'!F498,"")</f>
        <v>5.0 Total Rewards</v>
      </c>
      <c r="G498" t="str">
        <f>IF('[1]Capability Requirements'!G498&lt;&gt;"",'[1]Capability Requirements'!G498,"")</f>
        <v/>
      </c>
      <c r="H498" t="str">
        <f>IF('[1]Capability Requirements'!H498&lt;&gt;"",'[1]Capability Requirements'!H498,"")</f>
        <v/>
      </c>
      <c r="I498" t="str">
        <f>IF('[1]Capability Requirements'!I498&lt;&gt;"",'[1]Capability Requirements'!I498,"")</f>
        <v/>
      </c>
      <c r="J498" t="str">
        <f>IF('[1]Capability Requirements'!J498&lt;&gt;"",'[1]Capability Requirements'!J498,"")</f>
        <v>M</v>
      </c>
      <c r="K498" t="str">
        <f>IF('[1]Capability Requirements'!K498&lt;&gt;"",'[1]Capability Requirements'!K498,"")</f>
        <v>Phase 1</v>
      </c>
      <c r="L498" t="str">
        <f>IF('[1]Capability Requirements'!L498&lt;&gt;"",'[1]Capability Requirements'!L498,"")</f>
        <v>Yes</v>
      </c>
      <c r="M498" t="str">
        <f>IF('[1]Capability Requirements'!M498&lt;&gt;"",'[1]Capability Requirements'!M498,"")</f>
        <v>Configuration</v>
      </c>
      <c r="N498" s="12" t="str">
        <f>IF('[1]Capability Requirements'!N498&lt;&gt;"",'[1]Capability Requirements'!N498,"")</f>
        <v xml:space="preserve"> "UTS Rewards" Configured</v>
      </c>
      <c r="O498" t="str">
        <f>IF('[1]Capability Requirements'!P498&lt;&gt;"",'[1]Capability Requirements'!P498,"")</f>
        <v>Not Gap</v>
      </c>
      <c r="P498" s="12" t="str">
        <f>'[1]Capability Requirements'!Q498</f>
        <v>30/10 WME : Updated HCM People Taxonomy = 5.0 Total Rewards</v>
      </c>
      <c r="Q498" s="91" t="str" cm="1">
        <f t="array" ref="Q498">IF(SUMPRODUCT(--ISNUMBER(SEARCH(";" &amp; C498 &amp; ";", ";" &amp; 'User Stories'!$F$2:$F$507 &amp; ";"))) &gt; 0, "Y", "N")</f>
        <v>N</v>
      </c>
      <c r="R498" s="11"/>
    </row>
    <row r="499" spans="1:18" ht="32" hidden="1" x14ac:dyDescent="0.2">
      <c r="A499" s="12">
        <f>'[1]Capability Requirements'!A499</f>
        <v>0</v>
      </c>
      <c r="B499" s="12" t="str">
        <f>'[1]Capability Requirements'!B499</f>
        <v>RFT</v>
      </c>
      <c r="C499" t="str">
        <f>IF('[1]Capability Requirements'!C499&lt;&gt;"",'[1]Capability Requirements'!C499,"")</f>
        <v>C.237</v>
      </c>
      <c r="D499" s="12" t="str">
        <f>IF('[1]Capability Requirements'!D499&lt;&gt;"",'[1]Capability Requirements'!D499,"")</f>
        <v>Ability to configure identifiable reward and recognition criteria (e.g. strategic objectives, KPI's, values etc.) against position, job families organisation units etc.​</v>
      </c>
      <c r="E499" t="str">
        <f>IF('[1]Capability Requirements'!E499&lt;&gt;"",'[1]Capability Requirements'!E499,"")</f>
        <v>People</v>
      </c>
      <c r="F499" t="str">
        <f>IF('[1]Capability Requirements'!F499&lt;&gt;"",'[1]Capability Requirements'!F499,"")</f>
        <v>5.0 Total Rewards</v>
      </c>
      <c r="G499" t="str">
        <f>IF('[1]Capability Requirements'!G499&lt;&gt;"",'[1]Capability Requirements'!G499,"")</f>
        <v/>
      </c>
      <c r="H499" t="str">
        <f>IF('[1]Capability Requirements'!H499&lt;&gt;"",'[1]Capability Requirements'!H499,"")</f>
        <v/>
      </c>
      <c r="I499" t="str">
        <f>IF('[1]Capability Requirements'!I499&lt;&gt;"",'[1]Capability Requirements'!I499,"")</f>
        <v/>
      </c>
      <c r="J499" t="str">
        <f>IF('[1]Capability Requirements'!J499&lt;&gt;"",'[1]Capability Requirements'!J499,"")</f>
        <v>M</v>
      </c>
      <c r="K499" t="str">
        <f>IF('[1]Capability Requirements'!K499&lt;&gt;"",'[1]Capability Requirements'!K499,"")</f>
        <v>Phase 1</v>
      </c>
      <c r="L499" t="str">
        <f>IF('[1]Capability Requirements'!L499&lt;&gt;"",'[1]Capability Requirements'!L499,"")</f>
        <v>Yes</v>
      </c>
      <c r="M499" t="str">
        <f>IF('[1]Capability Requirements'!M499&lt;&gt;"",'[1]Capability Requirements'!M499,"")</f>
        <v>Configuration</v>
      </c>
      <c r="N499" s="12" t="str">
        <f>IF('[1]Capability Requirements'!N499&lt;&gt;"",'[1]Capability Requirements'!N499,"")</f>
        <v>Compensation rules can be applied</v>
      </c>
      <c r="O499" t="str">
        <f>IF('[1]Capability Requirements'!P499&lt;&gt;"",'[1]Capability Requirements'!P499,"")</f>
        <v>Not Gap</v>
      </c>
      <c r="P499" s="12" t="str">
        <f>'[1]Capability Requirements'!Q499</f>
        <v>30/10 WME : Updated HCM People Taxonomy = 5.0 Total Rewards</v>
      </c>
      <c r="Q499" s="91" t="str" cm="1">
        <f t="array" ref="Q499">IF(SUMPRODUCT(--ISNUMBER(SEARCH(";" &amp; C499 &amp; ";", ";" &amp; 'User Stories'!$F$2:$F$507 &amp; ";"))) &gt; 0, "Y", "N")</f>
        <v>N</v>
      </c>
      <c r="R499" s="11"/>
    </row>
    <row r="500" spans="1:18" ht="32" hidden="1" x14ac:dyDescent="0.2">
      <c r="A500" s="12">
        <f>'[1]Capability Requirements'!A500</f>
        <v>0</v>
      </c>
      <c r="B500" s="12" t="str">
        <f>'[1]Capability Requirements'!B500</f>
        <v>RFT</v>
      </c>
      <c r="C500" t="str">
        <f>IF('[1]Capability Requirements'!C500&lt;&gt;"",'[1]Capability Requirements'!C500,"")</f>
        <v>C.238</v>
      </c>
      <c r="D500" s="12" t="str">
        <f>IF('[1]Capability Requirements'!D500&lt;&gt;"",'[1]Capability Requirements'!D500,"")</f>
        <v>Ability to make the relevant staff benefits visible to employees based on their staff criteria</v>
      </c>
      <c r="E500" t="str">
        <f>IF('[1]Capability Requirements'!E500&lt;&gt;"",'[1]Capability Requirements'!E500,"")</f>
        <v>People</v>
      </c>
      <c r="F500" t="str">
        <f>IF('[1]Capability Requirements'!F500&lt;&gt;"",'[1]Capability Requirements'!F500,"")</f>
        <v>5.0 Total Rewards</v>
      </c>
      <c r="G500" t="str">
        <f>IF('[1]Capability Requirements'!G500&lt;&gt;"",'[1]Capability Requirements'!G500,"")</f>
        <v/>
      </c>
      <c r="H500" t="str">
        <f>IF('[1]Capability Requirements'!H500&lt;&gt;"",'[1]Capability Requirements'!H500,"")</f>
        <v/>
      </c>
      <c r="I500" t="str">
        <f>IF('[1]Capability Requirements'!I500&lt;&gt;"",'[1]Capability Requirements'!I500,"")</f>
        <v/>
      </c>
      <c r="J500" t="str">
        <f>IF('[1]Capability Requirements'!J500&lt;&gt;"",'[1]Capability Requirements'!J500,"")</f>
        <v>S</v>
      </c>
      <c r="K500" t="str">
        <f>IF('[1]Capability Requirements'!K500&lt;&gt;"",'[1]Capability Requirements'!K500,"")</f>
        <v>Phase 1</v>
      </c>
      <c r="L500" t="str">
        <f>IF('[1]Capability Requirements'!L500&lt;&gt;"",'[1]Capability Requirements'!L500,"")</f>
        <v>Yes</v>
      </c>
      <c r="M500" t="str">
        <f>IF('[1]Capability Requirements'!M500&lt;&gt;"",'[1]Capability Requirements'!M500,"")</f>
        <v>Configuration</v>
      </c>
      <c r="N500" s="12" t="str">
        <f>IF('[1]Capability Requirements'!N500&lt;&gt;"",'[1]Capability Requirements'!N500,"")</f>
        <v>Security design can work to hide or display sensitive comp info
 "UTS Rewards" Configured</v>
      </c>
      <c r="O500" t="str">
        <f>IF('[1]Capability Requirements'!P500&lt;&gt;"",'[1]Capability Requirements'!P500,"")</f>
        <v>Not Gap</v>
      </c>
      <c r="P500" s="12" t="str">
        <f>'[1]Capability Requirements'!Q500</f>
        <v>30/10 WME : Updated HCM People Taxonomy = 5.0 Total Rewards</v>
      </c>
      <c r="Q500" s="91" t="str" cm="1">
        <f t="array" ref="Q500">IF(SUMPRODUCT(--ISNUMBER(SEARCH(";" &amp; C500 &amp; ";", ";" &amp; 'User Stories'!$F$2:$F$507 &amp; ";"))) &gt; 0, "Y", "N")</f>
        <v>N</v>
      </c>
      <c r="R500" s="11"/>
    </row>
    <row r="501" spans="1:18" ht="16" hidden="1" x14ac:dyDescent="0.2">
      <c r="A501" s="12">
        <f>'[1]Capability Requirements'!A501</f>
        <v>0</v>
      </c>
      <c r="B501" s="12" t="str">
        <f>'[1]Capability Requirements'!B501</f>
        <v>RFT</v>
      </c>
      <c r="C501" t="str">
        <f>IF('[1]Capability Requirements'!C501&lt;&gt;"",'[1]Capability Requirements'!C501,"")</f>
        <v>C.240</v>
      </c>
      <c r="D501" s="12" t="str">
        <f>IF('[1]Capability Requirements'!D501&lt;&gt;"",'[1]Capability Requirements'!D501,"")</f>
        <v>Ability to compare and benchmark remuneration packages against the market​</v>
      </c>
      <c r="E501" t="str">
        <f>IF('[1]Capability Requirements'!E501&lt;&gt;"",'[1]Capability Requirements'!E501,"")</f>
        <v>People</v>
      </c>
      <c r="F501" t="str">
        <f>IF('[1]Capability Requirements'!F501&lt;&gt;"",'[1]Capability Requirements'!F501,"")</f>
        <v>5.0 Total Rewards</v>
      </c>
      <c r="G501" t="str">
        <f>IF('[1]Capability Requirements'!G501&lt;&gt;"",'[1]Capability Requirements'!G501,"")</f>
        <v/>
      </c>
      <c r="H501" t="str">
        <f>IF('[1]Capability Requirements'!H501&lt;&gt;"",'[1]Capability Requirements'!H501,"")</f>
        <v/>
      </c>
      <c r="I501" t="str">
        <f>IF('[1]Capability Requirements'!I501&lt;&gt;"",'[1]Capability Requirements'!I501,"")</f>
        <v/>
      </c>
      <c r="J501" t="str">
        <f>IF('[1]Capability Requirements'!J501&lt;&gt;"",'[1]Capability Requirements'!J501,"")</f>
        <v>S</v>
      </c>
      <c r="K501" t="str">
        <f>IF('[1]Capability Requirements'!K501&lt;&gt;"",'[1]Capability Requirements'!K501,"")</f>
        <v>Phase 2</v>
      </c>
      <c r="L501" t="str">
        <f>IF('[1]Capability Requirements'!L501&lt;&gt;"",'[1]Capability Requirements'!L501,"")</f>
        <v>Out Of Scope</v>
      </c>
      <c r="M501" t="str">
        <f>IF('[1]Capability Requirements'!M501&lt;&gt;"",'[1]Capability Requirements'!M501,"")</f>
        <v>Configuration</v>
      </c>
      <c r="N501" s="12" t="str">
        <f>IF('[1]Capability Requirements'!N501&lt;&gt;"",'[1]Capability Requirements'!N501,"")</f>
        <v>Compensation benchmarking - Out of Scope for Phase 1</v>
      </c>
      <c r="O501" t="str">
        <f>IF('[1]Capability Requirements'!P501&lt;&gt;"",'[1]Capability Requirements'!P501,"")</f>
        <v>Future Phase Requirement</v>
      </c>
      <c r="P501" s="12" t="str">
        <f>'[1]Capability Requirements'!Q501</f>
        <v>30/10 WME : Updated HCM People Taxonomy = 5.0 Total Rewards</v>
      </c>
      <c r="Q501" s="91" t="str" cm="1">
        <f t="array" ref="Q501">IF(SUMPRODUCT(--ISNUMBER(SEARCH(";" &amp; C501 &amp; ";", ";" &amp; 'User Stories'!$F$2:$F$507 &amp; ";"))) &gt; 0, "Y", "N")</f>
        <v>N</v>
      </c>
      <c r="R501" s="11"/>
    </row>
    <row r="502" spans="1:18" ht="32" hidden="1" x14ac:dyDescent="0.2">
      <c r="A502" s="12">
        <f>'[1]Capability Requirements'!A502</f>
        <v>0</v>
      </c>
      <c r="B502" s="12" t="str">
        <f>'[1]Capability Requirements'!B502</f>
        <v>RFT</v>
      </c>
      <c r="C502" t="str">
        <f>IF('[1]Capability Requirements'!C502&lt;&gt;"",'[1]Capability Requirements'!C502,"")</f>
        <v>C.241</v>
      </c>
      <c r="D502" s="12" t="str">
        <f>IF('[1]Capability Requirements'!D502&lt;&gt;"",'[1]Capability Requirements'!D502,"")</f>
        <v>Ability to integrate with external providers of salary benchmarking insights to streamline benchmarking activities</v>
      </c>
      <c r="E502" t="str">
        <f>IF('[1]Capability Requirements'!E502&lt;&gt;"",'[1]Capability Requirements'!E502,"")</f>
        <v>People</v>
      </c>
      <c r="F502" t="str">
        <f>IF('[1]Capability Requirements'!F502&lt;&gt;"",'[1]Capability Requirements'!F502,"")</f>
        <v>5.0 Total Rewards</v>
      </c>
      <c r="G502" t="str">
        <f>IF('[1]Capability Requirements'!G502&lt;&gt;"",'[1]Capability Requirements'!G502,"")</f>
        <v/>
      </c>
      <c r="H502" t="str">
        <f>IF('[1]Capability Requirements'!H502&lt;&gt;"",'[1]Capability Requirements'!H502,"")</f>
        <v/>
      </c>
      <c r="I502" t="str">
        <f>IF('[1]Capability Requirements'!I502&lt;&gt;"",'[1]Capability Requirements'!I502,"")</f>
        <v/>
      </c>
      <c r="J502" t="str">
        <f>IF('[1]Capability Requirements'!J502&lt;&gt;"",'[1]Capability Requirements'!J502,"")</f>
        <v>S</v>
      </c>
      <c r="K502" t="str">
        <f>IF('[1]Capability Requirements'!K502&lt;&gt;"",'[1]Capability Requirements'!K502,"")</f>
        <v>Phase 2</v>
      </c>
      <c r="L502" t="str">
        <f>IF('[1]Capability Requirements'!L502&lt;&gt;"",'[1]Capability Requirements'!L502,"")</f>
        <v>Out Of Scope</v>
      </c>
      <c r="M502" t="str">
        <f>IF('[1]Capability Requirements'!M502&lt;&gt;"",'[1]Capability Requirements'!M502,"")</f>
        <v>Configuration</v>
      </c>
      <c r="N502" s="12" t="str">
        <f>IF('[1]Capability Requirements'!N502&lt;&gt;"",'[1]Capability Requirements'!N502,"")</f>
        <v>Compensation benchmarking - Out of Scope for Phase 1</v>
      </c>
      <c r="O502" t="str">
        <f>IF('[1]Capability Requirements'!P502&lt;&gt;"",'[1]Capability Requirements'!P502,"")</f>
        <v>Future Phase Requirement</v>
      </c>
      <c r="P502" s="12" t="str">
        <f>'[1]Capability Requirements'!Q502</f>
        <v>30/10 WME : Updated HCM People Taxonomy = 5.0 Total Rewards</v>
      </c>
      <c r="Q502" s="91" t="str" cm="1">
        <f t="array" ref="Q502">IF(SUMPRODUCT(--ISNUMBER(SEARCH(";" &amp; C502 &amp; ";", ";" &amp; 'User Stories'!$F$2:$F$507 &amp; ";"))) &gt; 0, "Y", "N")</f>
        <v>N</v>
      </c>
      <c r="R502" s="11"/>
    </row>
    <row r="503" spans="1:18" ht="32" hidden="1" x14ac:dyDescent="0.2">
      <c r="A503" s="12">
        <f>'[1]Capability Requirements'!A503</f>
        <v>0</v>
      </c>
      <c r="B503" s="12" t="str">
        <f>'[1]Capability Requirements'!B503</f>
        <v>RFT</v>
      </c>
      <c r="C503" t="str">
        <f>IF('[1]Capability Requirements'!C503&lt;&gt;"",'[1]Capability Requirements'!C503,"")</f>
        <v>C.242</v>
      </c>
      <c r="D503" s="12" t="str">
        <f>IF('[1]Capability Requirements'!D503&lt;&gt;"",'[1]Capability Requirements'!D503,"")</f>
        <v>Ability for the system to aggregate and report on employee’s total remuneration package via self-service ​</v>
      </c>
      <c r="E503" t="str">
        <f>IF('[1]Capability Requirements'!E503&lt;&gt;"",'[1]Capability Requirements'!E503,"")</f>
        <v>People</v>
      </c>
      <c r="F503" t="str">
        <f>IF('[1]Capability Requirements'!F503&lt;&gt;"",'[1]Capability Requirements'!F503,"")</f>
        <v>5.0 Total Rewards</v>
      </c>
      <c r="G503" t="str">
        <f>IF('[1]Capability Requirements'!G503&lt;&gt;"",'[1]Capability Requirements'!G503,"")</f>
        <v/>
      </c>
      <c r="H503" t="str">
        <f>IF('[1]Capability Requirements'!H503&lt;&gt;"",'[1]Capability Requirements'!H503,"")</f>
        <v/>
      </c>
      <c r="I503" t="str">
        <f>IF('[1]Capability Requirements'!I503&lt;&gt;"",'[1]Capability Requirements'!I503,"")</f>
        <v/>
      </c>
      <c r="J503" t="str">
        <f>IF('[1]Capability Requirements'!J503&lt;&gt;"",'[1]Capability Requirements'!J503,"")</f>
        <v>S</v>
      </c>
      <c r="K503" t="str">
        <f>IF('[1]Capability Requirements'!K503&lt;&gt;"",'[1]Capability Requirements'!K503,"")</f>
        <v>Phase 1</v>
      </c>
      <c r="L503" t="str">
        <f>IF('[1]Capability Requirements'!L503&lt;&gt;"",'[1]Capability Requirements'!L503,"")</f>
        <v>Yes</v>
      </c>
      <c r="M503" t="str">
        <f>IF('[1]Capability Requirements'!M503&lt;&gt;"",'[1]Capability Requirements'!M503,"")</f>
        <v>Configuration</v>
      </c>
      <c r="N503" s="12" t="str">
        <f>IF('[1]Capability Requirements'!N503&lt;&gt;"",'[1]Capability Requirements'!N503,"")</f>
        <v xml:space="preserve"> "UTS Rewards" Configured</v>
      </c>
      <c r="O503" t="str">
        <f>IF('[1]Capability Requirements'!P503&lt;&gt;"",'[1]Capability Requirements'!P503,"")</f>
        <v>Not Gap</v>
      </c>
      <c r="P503" s="12" t="str">
        <f>'[1]Capability Requirements'!Q503</f>
        <v>30/10 WME : Updated HCM People Taxonomy = 5.0 Total Rewards</v>
      </c>
      <c r="Q503" s="91" t="str" cm="1">
        <f t="array" ref="Q503">IF(SUMPRODUCT(--ISNUMBER(SEARCH(";" &amp; C503 &amp; ";", ";" &amp; 'User Stories'!$F$2:$F$507 &amp; ";"))) &gt; 0, "Y", "N")</f>
        <v>N</v>
      </c>
      <c r="R503" s="11"/>
    </row>
    <row r="504" spans="1:18" ht="32" hidden="1" x14ac:dyDescent="0.2">
      <c r="A504" s="12">
        <f>'[1]Capability Requirements'!A504</f>
        <v>0</v>
      </c>
      <c r="B504" s="12" t="str">
        <f>'[1]Capability Requirements'!B504</f>
        <v>RFT</v>
      </c>
      <c r="C504" t="str">
        <f>IF('[1]Capability Requirements'!C504&lt;&gt;"",'[1]Capability Requirements'!C504,"")</f>
        <v>C.243</v>
      </c>
      <c r="D504" s="12" t="str">
        <f>IF('[1]Capability Requirements'!D504&lt;&gt;"",'[1]Capability Requirements'!D504,"")</f>
        <v>Ability to configure system to send employee notifications for defined milestones, pay increment, bonus entitlement, performance outcome</v>
      </c>
      <c r="E504" t="str">
        <f>IF('[1]Capability Requirements'!E504&lt;&gt;"",'[1]Capability Requirements'!E504,"")</f>
        <v>People</v>
      </c>
      <c r="F504" t="str">
        <f>IF('[1]Capability Requirements'!F504&lt;&gt;"",'[1]Capability Requirements'!F504,"")</f>
        <v>5.0 Total Rewards</v>
      </c>
      <c r="G504" t="str">
        <f>IF('[1]Capability Requirements'!G504&lt;&gt;"",'[1]Capability Requirements'!G504,"")</f>
        <v/>
      </c>
      <c r="H504" t="str">
        <f>IF('[1]Capability Requirements'!H504&lt;&gt;"",'[1]Capability Requirements'!H504,"")</f>
        <v/>
      </c>
      <c r="I504" t="str">
        <f>IF('[1]Capability Requirements'!I504&lt;&gt;"",'[1]Capability Requirements'!I504,"")</f>
        <v/>
      </c>
      <c r="J504" t="str">
        <f>IF('[1]Capability Requirements'!J504&lt;&gt;"",'[1]Capability Requirements'!J504,"")</f>
        <v>S</v>
      </c>
      <c r="K504" t="str">
        <f>IF('[1]Capability Requirements'!K504&lt;&gt;"",'[1]Capability Requirements'!K504,"")</f>
        <v>Phase 1</v>
      </c>
      <c r="L504" t="str">
        <f>IF('[1]Capability Requirements'!L504&lt;&gt;"",'[1]Capability Requirements'!L504,"")</f>
        <v>Yes</v>
      </c>
      <c r="M504" t="str">
        <f>IF('[1]Capability Requirements'!M504&lt;&gt;"",'[1]Capability Requirements'!M504,"")</f>
        <v>Configuration</v>
      </c>
      <c r="N504" s="12" t="str">
        <f>IF('[1]Capability Requirements'!N504&lt;&gt;"",'[1]Capability Requirements'!N504,"")</f>
        <v>Notifications and letter generation Steps have been configured.</v>
      </c>
      <c r="O504" t="str">
        <f>IF('[1]Capability Requirements'!P504&lt;&gt;"",'[1]Capability Requirements'!P504,"")</f>
        <v>Not Gap</v>
      </c>
      <c r="P504" s="12" t="str">
        <f>'[1]Capability Requirements'!Q504</f>
        <v>30/10 WME : Updated HCM People Taxonomy = 5.0 Total Rewards</v>
      </c>
      <c r="Q504" s="91" t="str" cm="1">
        <f t="array" ref="Q504">IF(SUMPRODUCT(--ISNUMBER(SEARCH(";" &amp; C504 &amp; ";", ";" &amp; 'User Stories'!$F$2:$F$507 &amp; ";"))) &gt; 0, "Y", "N")</f>
        <v>N</v>
      </c>
      <c r="R504" s="11"/>
    </row>
    <row r="505" spans="1:18" ht="32" hidden="1" x14ac:dyDescent="0.2">
      <c r="A505" s="12">
        <f>'[1]Capability Requirements'!A505</f>
        <v>0</v>
      </c>
      <c r="B505" s="12" t="str">
        <f>'[1]Capability Requirements'!B505</f>
        <v>RFT</v>
      </c>
      <c r="C505" t="str">
        <f>IF('[1]Capability Requirements'!C505&lt;&gt;"",'[1]Capability Requirements'!C505,"")</f>
        <v>C.244</v>
      </c>
      <c r="D505" s="12" t="str">
        <f>IF('[1]Capability Requirements'!D505&lt;&gt;"",'[1]Capability Requirements'!D505,"")</f>
        <v>Ability to integrate with payroll provider. With benefits and/or reward plans automatically updated based on EBA (Enterprise Bargaining Agreement) rules​</v>
      </c>
      <c r="E505" t="str">
        <f>IF('[1]Capability Requirements'!E505&lt;&gt;"",'[1]Capability Requirements'!E505,"")</f>
        <v>People</v>
      </c>
      <c r="F505" t="str">
        <f>IF('[1]Capability Requirements'!F505&lt;&gt;"",'[1]Capability Requirements'!F505,"")</f>
        <v>5.0 Total Rewards</v>
      </c>
      <c r="G505" t="str">
        <f>IF('[1]Capability Requirements'!G505&lt;&gt;"",'[1]Capability Requirements'!G505,"")</f>
        <v/>
      </c>
      <c r="H505" t="str">
        <f>IF('[1]Capability Requirements'!H505&lt;&gt;"",'[1]Capability Requirements'!H505,"")</f>
        <v/>
      </c>
      <c r="I505" t="str">
        <f>IF('[1]Capability Requirements'!I505&lt;&gt;"",'[1]Capability Requirements'!I505,"")</f>
        <v/>
      </c>
      <c r="J505" t="str">
        <f>IF('[1]Capability Requirements'!J505&lt;&gt;"",'[1]Capability Requirements'!J505,"")</f>
        <v>M</v>
      </c>
      <c r="K505" t="str">
        <f>IF('[1]Capability Requirements'!K505&lt;&gt;"",'[1]Capability Requirements'!K505,"")</f>
        <v>Phase 1</v>
      </c>
      <c r="L505" t="str">
        <f>IF('[1]Capability Requirements'!L505&lt;&gt;"",'[1]Capability Requirements'!L505,"")</f>
        <v>Yes</v>
      </c>
      <c r="M505" t="str">
        <f>IF('[1]Capability Requirements'!M505&lt;&gt;"",'[1]Capability Requirements'!M505,"")</f>
        <v>Configuration</v>
      </c>
      <c r="N505" s="12" t="str">
        <f>IF('[1]Capability Requirements'!N505&lt;&gt;"",'[1]Capability Requirements'!N505,"")</f>
        <v>Integration configuraiton</v>
      </c>
      <c r="O505" t="str">
        <f>IF('[1]Capability Requirements'!P505&lt;&gt;"",'[1]Capability Requirements'!P505,"")</f>
        <v>Not Gap</v>
      </c>
      <c r="P505" s="12" t="str">
        <f>'[1]Capability Requirements'!Q505</f>
        <v>30/10 WME : Updated HCM People Taxonomy = 5.0 Total Rewards</v>
      </c>
      <c r="Q505" s="91" t="str" cm="1">
        <f t="array" ref="Q505">IF(SUMPRODUCT(--ISNUMBER(SEARCH(";" &amp; C505 &amp; ";", ";" &amp; 'User Stories'!$F$2:$F$507 &amp; ";"))) &gt; 0, "Y", "N")</f>
        <v>N</v>
      </c>
      <c r="R505" s="11"/>
    </row>
    <row r="506" spans="1:18" ht="48" hidden="1" x14ac:dyDescent="0.2">
      <c r="A506" s="12">
        <f>'[1]Capability Requirements'!A506</f>
        <v>0</v>
      </c>
      <c r="B506" s="12" t="str">
        <f>'[1]Capability Requirements'!B506</f>
        <v>RFT</v>
      </c>
      <c r="C506" t="str">
        <f>IF('[1]Capability Requirements'!C506&lt;&gt;"",'[1]Capability Requirements'!C506,"")</f>
        <v>C.245</v>
      </c>
      <c r="D506" s="12" t="str">
        <f>IF('[1]Capability Requirements'!D506&lt;&gt;"",'[1]Capability Requirements'!D506,"")</f>
        <v>Ability for system to enable calculation of entitlements based on multiple inputs (e.g. hours/day, days per week, allowances, deductions etc.) in alignment with EBA (Enterprise Bargaining Agreement) rules​</v>
      </c>
      <c r="E506" t="str">
        <f>IF('[1]Capability Requirements'!E506&lt;&gt;"",'[1]Capability Requirements'!E506,"")</f>
        <v>People</v>
      </c>
      <c r="F506" t="str">
        <f>IF('[1]Capability Requirements'!F506&lt;&gt;"",'[1]Capability Requirements'!F506,"")</f>
        <v>5.0 Total Rewards</v>
      </c>
      <c r="G506" t="str">
        <f>IF('[1]Capability Requirements'!G506&lt;&gt;"",'[1]Capability Requirements'!G506,"")</f>
        <v/>
      </c>
      <c r="H506" t="str">
        <f>IF('[1]Capability Requirements'!H506&lt;&gt;"",'[1]Capability Requirements'!H506,"")</f>
        <v/>
      </c>
      <c r="I506" t="str">
        <f>IF('[1]Capability Requirements'!I506&lt;&gt;"",'[1]Capability Requirements'!I506,"")</f>
        <v/>
      </c>
      <c r="J506" t="str">
        <f>IF('[1]Capability Requirements'!J506&lt;&gt;"",'[1]Capability Requirements'!J506,"")</f>
        <v>M</v>
      </c>
      <c r="K506" t="str">
        <f>IF('[1]Capability Requirements'!K506&lt;&gt;"",'[1]Capability Requirements'!K506,"")</f>
        <v/>
      </c>
      <c r="L506" t="str">
        <f>IF('[1]Capability Requirements'!L506&lt;&gt;"",'[1]Capability Requirements'!L506,"")</f>
        <v>Out Of Scope</v>
      </c>
      <c r="M506" t="str">
        <f>IF('[1]Capability Requirements'!M506&lt;&gt;"",'[1]Capability Requirements'!M506,"")</f>
        <v>Configuration</v>
      </c>
      <c r="N506" s="12" t="str">
        <f>IF('[1]Capability Requirements'!N506&lt;&gt;"",'[1]Capability Requirements'!N506,"")</f>
        <v>Pay calculations are mastered in Payroll system, only contract/job offer compensation elements to be visible to worker in Workday</v>
      </c>
      <c r="O506" t="str">
        <f>IF('[1]Capability Requirements'!P506&lt;&gt;"",'[1]Capability Requirements'!P506,"")</f>
        <v>Populate Phase for Delivery Column</v>
      </c>
      <c r="P506" s="12" t="str">
        <f>'[1]Capability Requirements'!Q506</f>
        <v>30/10 WME : Updated HCM People Taxonomy = 5.0 Total Rewards</v>
      </c>
      <c r="Q506" s="91" t="str" cm="1">
        <f t="array" ref="Q506">IF(SUMPRODUCT(--ISNUMBER(SEARCH(";" &amp; C506 &amp; ";", ";" &amp; 'User Stories'!$F$2:$F$507 &amp; ";"))) &gt; 0, "Y", "N")</f>
        <v>N</v>
      </c>
      <c r="R506" s="11"/>
    </row>
    <row r="507" spans="1:18" ht="48" hidden="1" x14ac:dyDescent="0.2">
      <c r="A507" s="12">
        <f>'[1]Capability Requirements'!A507</f>
        <v>0</v>
      </c>
      <c r="B507" s="12" t="str">
        <f>'[1]Capability Requirements'!B507</f>
        <v>RFT</v>
      </c>
      <c r="C507" t="str">
        <f>IF('[1]Capability Requirements'!C507&lt;&gt;"",'[1]Capability Requirements'!C507,"")</f>
        <v>C.246</v>
      </c>
      <c r="D507" s="12" t="str">
        <f>IF('[1]Capability Requirements'!D507&lt;&gt;"",'[1]Capability Requirements'!D507,"")</f>
        <v xml:space="preserve">Ability to automate an employee's salary step increases between bands based on defined rules, anniversary dates, and controls (e.g. an employee's annual step increment from HEW 6.1 to HEW 6.2) </v>
      </c>
      <c r="E507" t="str">
        <f>IF('[1]Capability Requirements'!E507&lt;&gt;"",'[1]Capability Requirements'!E507,"")</f>
        <v>People</v>
      </c>
      <c r="F507" t="str">
        <f>IF('[1]Capability Requirements'!F507&lt;&gt;"",'[1]Capability Requirements'!F507,"")</f>
        <v>5.0 Total Rewards</v>
      </c>
      <c r="G507" t="str">
        <f>IF('[1]Capability Requirements'!G507&lt;&gt;"",'[1]Capability Requirements'!G507,"")</f>
        <v/>
      </c>
      <c r="H507" t="str">
        <f>IF('[1]Capability Requirements'!H507&lt;&gt;"",'[1]Capability Requirements'!H507,"")</f>
        <v/>
      </c>
      <c r="I507" t="str">
        <f>IF('[1]Capability Requirements'!I507&lt;&gt;"",'[1]Capability Requirements'!I507,"")</f>
        <v/>
      </c>
      <c r="J507" t="str">
        <f>IF('[1]Capability Requirements'!J507&lt;&gt;"",'[1]Capability Requirements'!J507,"")</f>
        <v>S</v>
      </c>
      <c r="K507" t="str">
        <f>IF('[1]Capability Requirements'!K507&lt;&gt;"",'[1]Capability Requirements'!K507,"")</f>
        <v>Phase 1</v>
      </c>
      <c r="L507" t="str">
        <f>IF('[1]Capability Requirements'!L507&lt;&gt;"",'[1]Capability Requirements'!L507,"")</f>
        <v>Yes</v>
      </c>
      <c r="M507" t="str">
        <f>IF('[1]Capability Requirements'!M507&lt;&gt;"",'[1]Capability Requirements'!M507,"")</f>
        <v>Other workaround</v>
      </c>
      <c r="N507" s="12" t="str">
        <f>IF('[1]Capability Requirements'!N507&lt;&gt;"",'[1]Capability Requirements'!N507,"")</f>
        <v xml:space="preserve">Autop step progressions for academic staff and for professionals not automated </v>
      </c>
      <c r="O507" t="str">
        <f>IF('[1]Capability Requirements'!P507&lt;&gt;"",'[1]Capability Requirements'!P507,"")</f>
        <v>Not Gap</v>
      </c>
      <c r="P507" s="12" t="str">
        <f>'[1]Capability Requirements'!Q507</f>
        <v>30/10 WME : Updated HCM People Taxonomy = 5.0 Total Rewards</v>
      </c>
      <c r="Q507" s="91" t="str" cm="1">
        <f t="array" ref="Q507">IF(SUMPRODUCT(--ISNUMBER(SEARCH(";" &amp; C507 &amp; ";", ";" &amp; 'User Stories'!$F$2:$F$507 &amp; ";"))) &gt; 0, "Y", "N")</f>
        <v>N</v>
      </c>
      <c r="R507" s="11"/>
    </row>
    <row r="508" spans="1:18" ht="32" hidden="1" x14ac:dyDescent="0.2">
      <c r="A508" s="12">
        <f>'[1]Capability Requirements'!A508</f>
        <v>0</v>
      </c>
      <c r="B508" s="12" t="str">
        <f>'[1]Capability Requirements'!B508</f>
        <v>RFT</v>
      </c>
      <c r="C508" t="str">
        <f>IF('[1]Capability Requirements'!C508&lt;&gt;"",'[1]Capability Requirements'!C508,"")</f>
        <v>C.247</v>
      </c>
      <c r="D508" s="12" t="str">
        <f>IF('[1]Capability Requirements'!D508&lt;&gt;"",'[1]Capability Requirements'!D508,"")</f>
        <v>Ability to make custom salary increases for individual employees as required​</v>
      </c>
      <c r="E508" t="str">
        <f>IF('[1]Capability Requirements'!E508&lt;&gt;"",'[1]Capability Requirements'!E508,"")</f>
        <v>People</v>
      </c>
      <c r="F508" t="str">
        <f>IF('[1]Capability Requirements'!F508&lt;&gt;"",'[1]Capability Requirements'!F508,"")</f>
        <v>5.0 Total Rewards</v>
      </c>
      <c r="G508" t="str">
        <f>IF('[1]Capability Requirements'!G508&lt;&gt;"",'[1]Capability Requirements'!G508,"")</f>
        <v/>
      </c>
      <c r="H508" t="str">
        <f>IF('[1]Capability Requirements'!H508&lt;&gt;"",'[1]Capability Requirements'!H508,"")</f>
        <v/>
      </c>
      <c r="I508" t="str">
        <f>IF('[1]Capability Requirements'!I508&lt;&gt;"",'[1]Capability Requirements'!I508,"")</f>
        <v/>
      </c>
      <c r="J508" t="str">
        <f>IF('[1]Capability Requirements'!J508&lt;&gt;"",'[1]Capability Requirements'!J508,"")</f>
        <v>M</v>
      </c>
      <c r="K508" t="str">
        <f>IF('[1]Capability Requirements'!K508&lt;&gt;"",'[1]Capability Requirements'!K508,"")</f>
        <v>Phase 1</v>
      </c>
      <c r="L508" t="str">
        <f>IF('[1]Capability Requirements'!L508&lt;&gt;"",'[1]Capability Requirements'!L508,"")</f>
        <v>Yes</v>
      </c>
      <c r="M508" t="str">
        <f>IF('[1]Capability Requirements'!M508&lt;&gt;"",'[1]Capability Requirements'!M508,"")</f>
        <v>Configuration</v>
      </c>
      <c r="N508" s="12" t="str">
        <f>IF('[1]Capability Requirements'!N508&lt;&gt;"",'[1]Capability Requirements'!N508,"")</f>
        <v xml:space="preserve">Certain security groups have access tp give workers accelrated step increase in special circumstances. </v>
      </c>
      <c r="O508" t="str">
        <f>IF('[1]Capability Requirements'!P508&lt;&gt;"",'[1]Capability Requirements'!P508,"")</f>
        <v>Not Gap</v>
      </c>
      <c r="P508" s="12" t="str">
        <f>'[1]Capability Requirements'!Q508</f>
        <v>30/10 WME : Updated HCM People Taxonomy = 5.0 Total Rewards</v>
      </c>
      <c r="Q508" s="91" t="str" cm="1">
        <f t="array" ref="Q508">IF(SUMPRODUCT(--ISNUMBER(SEARCH(";" &amp; C508 &amp; ";", ";" &amp; 'User Stories'!$F$2:$F$507 &amp; ";"))) &gt; 0, "Y", "N")</f>
        <v>N</v>
      </c>
      <c r="R508" s="11"/>
    </row>
    <row r="509" spans="1:18" ht="32" hidden="1" x14ac:dyDescent="0.2">
      <c r="A509" s="12">
        <f>'[1]Capability Requirements'!A509</f>
        <v>0</v>
      </c>
      <c r="B509" s="12" t="str">
        <f>'[1]Capability Requirements'!B509</f>
        <v>RFT</v>
      </c>
      <c r="C509" t="str">
        <f>IF('[1]Capability Requirements'!C509&lt;&gt;"",'[1]Capability Requirements'!C509,"")</f>
        <v>C.248</v>
      </c>
      <c r="D509" s="12" t="str">
        <f>IF('[1]Capability Requirements'!D509&lt;&gt;"",'[1]Capability Requirements'!D509,"")</f>
        <v>Ability to recognise employees in multiple roles and apply distinct EBA (Enterprise Bargaining Agreement) interpretations to each role (e.g. leave accruals, entitlements etc.)​</v>
      </c>
      <c r="E509" t="str">
        <f>IF('[1]Capability Requirements'!E509&lt;&gt;"",'[1]Capability Requirements'!E509,"")</f>
        <v>People</v>
      </c>
      <c r="F509" t="str">
        <f>IF('[1]Capability Requirements'!F509&lt;&gt;"",'[1]Capability Requirements'!F509,"")</f>
        <v>5.0 Total Rewards</v>
      </c>
      <c r="G509" t="str">
        <f>IF('[1]Capability Requirements'!G509&lt;&gt;"",'[1]Capability Requirements'!G509,"")</f>
        <v/>
      </c>
      <c r="H509" t="str">
        <f>IF('[1]Capability Requirements'!H509&lt;&gt;"",'[1]Capability Requirements'!H509,"")</f>
        <v/>
      </c>
      <c r="I509" t="str">
        <f>IF('[1]Capability Requirements'!I509&lt;&gt;"",'[1]Capability Requirements'!I509,"")</f>
        <v/>
      </c>
      <c r="J509" t="str">
        <f>IF('[1]Capability Requirements'!J509&lt;&gt;"",'[1]Capability Requirements'!J509,"")</f>
        <v>M</v>
      </c>
      <c r="K509" t="str">
        <f>IF('[1]Capability Requirements'!K509&lt;&gt;"",'[1]Capability Requirements'!K509,"")</f>
        <v>Phase 1</v>
      </c>
      <c r="L509" t="str">
        <f>IF('[1]Capability Requirements'!L509&lt;&gt;"",'[1]Capability Requirements'!L509,"")</f>
        <v>Yes</v>
      </c>
      <c r="M509" t="str">
        <f>IF('[1]Capability Requirements'!M509&lt;&gt;"",'[1]Capability Requirements'!M509,"")</f>
        <v>Configuration</v>
      </c>
      <c r="N509" s="12" t="str">
        <f>IF('[1]Capability Requirements'!N509&lt;&gt;"",'[1]Capability Requirements'!N509,"")</f>
        <v xml:space="preserve">Multiple Role is activated and the inidivdual comp is reflected as per FTE on each job. </v>
      </c>
      <c r="O509" t="str">
        <f>IF('[1]Capability Requirements'!P509&lt;&gt;"",'[1]Capability Requirements'!P509,"")</f>
        <v>Not Gap</v>
      </c>
      <c r="P509" s="12" t="str">
        <f>'[1]Capability Requirements'!Q509</f>
        <v>30/10 WME : Updated HCM People Taxonomy = 5.0 Total Rewards</v>
      </c>
      <c r="Q509" s="91" t="str" cm="1">
        <f t="array" ref="Q509">IF(SUMPRODUCT(--ISNUMBER(SEARCH(";" &amp; C509 &amp; ";", ";" &amp; 'User Stories'!$F$2:$F$507 &amp; ";"))) &gt; 0, "Y", "N")</f>
        <v>N</v>
      </c>
      <c r="R509" s="11"/>
    </row>
    <row r="510" spans="1:18" ht="64" hidden="1" x14ac:dyDescent="0.2">
      <c r="A510" s="12">
        <f>'[1]Capability Requirements'!A510</f>
        <v>0</v>
      </c>
      <c r="B510" s="12" t="str">
        <f>'[1]Capability Requirements'!B510</f>
        <v>RFT</v>
      </c>
      <c r="C510" t="str">
        <f>IF('[1]Capability Requirements'!C510&lt;&gt;"",'[1]Capability Requirements'!C510,"")</f>
        <v>C.250</v>
      </c>
      <c r="D510" s="12" t="str">
        <f>IF('[1]Capability Requirements'!D510&lt;&gt;"",'[1]Capability Requirements'!D510,"")</f>
        <v>Ability to administor various types of compensations (e.g. base, bonuses, benefits, loading etc.)​</v>
      </c>
      <c r="E510" t="str">
        <f>IF('[1]Capability Requirements'!E510&lt;&gt;"",'[1]Capability Requirements'!E510,"")</f>
        <v>People</v>
      </c>
      <c r="F510" t="str">
        <f>IF('[1]Capability Requirements'!F510&lt;&gt;"",'[1]Capability Requirements'!F510,"")</f>
        <v>5.0 Total Rewards</v>
      </c>
      <c r="G510" t="str">
        <f>IF('[1]Capability Requirements'!G510&lt;&gt;"",'[1]Capability Requirements'!G510,"")</f>
        <v/>
      </c>
      <c r="H510" t="str">
        <f>IF('[1]Capability Requirements'!H510&lt;&gt;"",'[1]Capability Requirements'!H510,"")</f>
        <v/>
      </c>
      <c r="I510" t="str">
        <f>IF('[1]Capability Requirements'!I510&lt;&gt;"",'[1]Capability Requirements'!I510,"")</f>
        <v/>
      </c>
      <c r="J510" t="str">
        <f>IF('[1]Capability Requirements'!J510&lt;&gt;"",'[1]Capability Requirements'!J510,"")</f>
        <v>M</v>
      </c>
      <c r="K510" t="str">
        <f>IF('[1]Capability Requirements'!K510&lt;&gt;"",'[1]Capability Requirements'!K510,"")</f>
        <v>Phase 1</v>
      </c>
      <c r="L510" t="str">
        <f>IF('[1]Capability Requirements'!L510&lt;&gt;"",'[1]Capability Requirements'!L510,"")</f>
        <v>Yes</v>
      </c>
      <c r="M510" t="str">
        <f>IF('[1]Capability Requirements'!M510&lt;&gt;"",'[1]Capability Requirements'!M510,"")</f>
        <v>Configuration</v>
      </c>
      <c r="N510" s="12" t="str">
        <f>IF('[1]Capability Requirements'!N510&lt;&gt;"",'[1]Capability Requirements'!N510,"")</f>
        <v>Review for Phase1 and Phase2. Benefits is not in scope
Base pay, allwoances, one time payments and bonus plans have been confugured for Pahse 1 but Benefits module and advance compensation are for phase 2</v>
      </c>
      <c r="O510" t="str">
        <f>IF('[1]Capability Requirements'!P510&lt;&gt;"",'[1]Capability Requirements'!P510,"")</f>
        <v>Not Gap</v>
      </c>
      <c r="P510" s="12" t="str">
        <f>'[1]Capability Requirements'!Q510</f>
        <v>30/10 WME : Updated HCM People Taxonomy = 5.0 Total Rewards</v>
      </c>
      <c r="Q510" s="91" t="str" cm="1">
        <f t="array" ref="Q510">IF(SUMPRODUCT(--ISNUMBER(SEARCH(";" &amp; C510 &amp; ";", ";" &amp; 'User Stories'!$F$2:$F$507 &amp; ";"))) &gt; 0, "Y", "N")</f>
        <v>N</v>
      </c>
      <c r="R510" s="11"/>
    </row>
    <row r="511" spans="1:18" ht="32" hidden="1" x14ac:dyDescent="0.2">
      <c r="A511" s="12">
        <f>'[1]Capability Requirements'!A511</f>
        <v>0</v>
      </c>
      <c r="B511" s="12" t="str">
        <f>'[1]Capability Requirements'!B511</f>
        <v>RFT</v>
      </c>
      <c r="C511" t="str">
        <f>IF('[1]Capability Requirements'!C511&lt;&gt;"",'[1]Capability Requirements'!C511,"")</f>
        <v>C.251</v>
      </c>
      <c r="D511" s="12" t="str">
        <f>IF('[1]Capability Requirements'!D511&lt;&gt;"",'[1]Capability Requirements'!D511,"")</f>
        <v>Ability to create, edit, and retire compensation packages across the entire solution (HCM, Payroll)​</v>
      </c>
      <c r="E511" t="str">
        <f>IF('[1]Capability Requirements'!E511&lt;&gt;"",'[1]Capability Requirements'!E511,"")</f>
        <v>People</v>
      </c>
      <c r="F511" t="str">
        <f>IF('[1]Capability Requirements'!F511&lt;&gt;"",'[1]Capability Requirements'!F511,"")</f>
        <v>5.0 Total Rewards</v>
      </c>
      <c r="G511" t="str">
        <f>IF('[1]Capability Requirements'!G511&lt;&gt;"",'[1]Capability Requirements'!G511,"")</f>
        <v/>
      </c>
      <c r="H511" t="str">
        <f>IF('[1]Capability Requirements'!H511&lt;&gt;"",'[1]Capability Requirements'!H511,"")</f>
        <v/>
      </c>
      <c r="I511" t="str">
        <f>IF('[1]Capability Requirements'!I511&lt;&gt;"",'[1]Capability Requirements'!I511,"")</f>
        <v/>
      </c>
      <c r="J511" t="str">
        <f>IF('[1]Capability Requirements'!J511&lt;&gt;"",'[1]Capability Requirements'!J511,"")</f>
        <v>M</v>
      </c>
      <c r="K511" t="str">
        <f>IF('[1]Capability Requirements'!K511&lt;&gt;"",'[1]Capability Requirements'!K511,"")</f>
        <v>Phase 1</v>
      </c>
      <c r="L511" t="str">
        <f>IF('[1]Capability Requirements'!L511&lt;&gt;"",'[1]Capability Requirements'!L511,"")</f>
        <v>Yes</v>
      </c>
      <c r="M511" t="str">
        <f>IF('[1]Capability Requirements'!M511&lt;&gt;"",'[1]Capability Requirements'!M511,"")</f>
        <v>Configuration</v>
      </c>
      <c r="N511" s="12" t="str">
        <f>IF('[1]Capability Requirements'!N511&lt;&gt;"",'[1]Capability Requirements'!N511,"")</f>
        <v>certain securitu groups have the ability to make chnages to existing comp plans.</v>
      </c>
      <c r="O511" t="str">
        <f>IF('[1]Capability Requirements'!P511&lt;&gt;"",'[1]Capability Requirements'!P511,"")</f>
        <v>Not Gap</v>
      </c>
      <c r="P511" s="12" t="str">
        <f>'[1]Capability Requirements'!Q511</f>
        <v>30/10 WME : Updated HCM People Taxonomy = 5.0 Total Rewards</v>
      </c>
      <c r="Q511" s="91" t="str" cm="1">
        <f t="array" ref="Q511">IF(SUMPRODUCT(--ISNUMBER(SEARCH(";" &amp; C511 &amp; ";", ";" &amp; 'User Stories'!$F$2:$F$507 &amp; ";"))) &gt; 0, "Y", "N")</f>
        <v>N</v>
      </c>
      <c r="R511" s="11"/>
    </row>
    <row r="512" spans="1:18" ht="32" hidden="1" x14ac:dyDescent="0.2">
      <c r="A512" s="12">
        <f>'[1]Capability Requirements'!A512</f>
        <v>0</v>
      </c>
      <c r="B512" s="12" t="str">
        <f>'[1]Capability Requirements'!B512</f>
        <v>RFT</v>
      </c>
      <c r="C512" t="str">
        <f>IF('[1]Capability Requirements'!C512&lt;&gt;"",'[1]Capability Requirements'!C512,"")</f>
        <v>C.252</v>
      </c>
      <c r="D512" s="12" t="str">
        <f>IF('[1]Capability Requirements'!D512&lt;&gt;"",'[1]Capability Requirements'!D512,"")</f>
        <v>Ability to create, update, allocate and retire benefits and/or reward plans as a bulk process as at an effective date (e.g. retrospective, future-dated or ratified immediately)​</v>
      </c>
      <c r="E512" t="str">
        <f>IF('[1]Capability Requirements'!E512&lt;&gt;"",'[1]Capability Requirements'!E512,"")</f>
        <v>People</v>
      </c>
      <c r="F512" t="str">
        <f>IF('[1]Capability Requirements'!F512&lt;&gt;"",'[1]Capability Requirements'!F512,"")</f>
        <v>5.0 Total Rewards</v>
      </c>
      <c r="G512" t="str">
        <f>IF('[1]Capability Requirements'!G512&lt;&gt;"",'[1]Capability Requirements'!G512,"")</f>
        <v/>
      </c>
      <c r="H512" t="str">
        <f>IF('[1]Capability Requirements'!H512&lt;&gt;"",'[1]Capability Requirements'!H512,"")</f>
        <v/>
      </c>
      <c r="I512" t="str">
        <f>IF('[1]Capability Requirements'!I512&lt;&gt;"",'[1]Capability Requirements'!I512,"")</f>
        <v/>
      </c>
      <c r="J512" t="str">
        <f>IF('[1]Capability Requirements'!J512&lt;&gt;"",'[1]Capability Requirements'!J512,"")</f>
        <v>S</v>
      </c>
      <c r="K512" t="str">
        <f>IF('[1]Capability Requirements'!K512&lt;&gt;"",'[1]Capability Requirements'!K512,"")</f>
        <v>Out of Scope - Program</v>
      </c>
      <c r="L512" t="str">
        <f>IF('[1]Capability Requirements'!L512&lt;&gt;"",'[1]Capability Requirements'!L512,"")</f>
        <v>Out Of Scope</v>
      </c>
      <c r="M512" t="str">
        <f>IF('[1]Capability Requirements'!M512&lt;&gt;"",'[1]Capability Requirements'!M512,"")</f>
        <v>Configuration</v>
      </c>
      <c r="N512" s="12" t="str">
        <f>IF('[1]Capability Requirements'!N512&lt;&gt;"",'[1]Capability Requirements'!N512,"")</f>
        <v>Benefits in not in scope</v>
      </c>
      <c r="O512" t="str">
        <f>IF('[1]Capability Requirements'!P512&lt;&gt;"",'[1]Capability Requirements'!P512,"")</f>
        <v>Out of Scope</v>
      </c>
      <c r="P512" s="12" t="str">
        <f>'[1]Capability Requirements'!Q512</f>
        <v>30/10 WME : Updated HCM People Taxonomy = 5.0 Total Rewards</v>
      </c>
      <c r="Q512" s="91" t="str" cm="1">
        <f t="array" ref="Q512">IF(SUMPRODUCT(--ISNUMBER(SEARCH(";" &amp; C512 &amp; ";", ";" &amp; 'User Stories'!$F$2:$F$507 &amp; ";"))) &gt; 0, "Y", "N")</f>
        <v>N</v>
      </c>
      <c r="R512" s="11"/>
    </row>
    <row r="513" spans="1:18" ht="32" hidden="1" x14ac:dyDescent="0.2">
      <c r="A513" s="12">
        <f>'[1]Capability Requirements'!A513</f>
        <v>0</v>
      </c>
      <c r="B513" s="12" t="str">
        <f>'[1]Capability Requirements'!B513</f>
        <v>RFT</v>
      </c>
      <c r="C513" t="str">
        <f>IF('[1]Capability Requirements'!C513&lt;&gt;"",'[1]Capability Requirements'!C513,"")</f>
        <v>C.253</v>
      </c>
      <c r="D513" s="12" t="str">
        <f>IF('[1]Capability Requirements'!D513&lt;&gt;"",'[1]Capability Requirements'!D513,"")</f>
        <v>Ability for system to flag maximum super contribution option (i.e. if staff elect the 17% superannuation option,  they must also contribute)</v>
      </c>
      <c r="E513" t="str">
        <f>IF('[1]Capability Requirements'!E513&lt;&gt;"",'[1]Capability Requirements'!E513,"")</f>
        <v>People</v>
      </c>
      <c r="F513" t="str">
        <f>IF('[1]Capability Requirements'!F513&lt;&gt;"",'[1]Capability Requirements'!F513,"")</f>
        <v>5.0 Total Rewards</v>
      </c>
      <c r="G513" t="str">
        <f>IF('[1]Capability Requirements'!G513&lt;&gt;"",'[1]Capability Requirements'!G513,"")</f>
        <v/>
      </c>
      <c r="H513" t="str">
        <f>IF('[1]Capability Requirements'!H513&lt;&gt;"",'[1]Capability Requirements'!H513,"")</f>
        <v/>
      </c>
      <c r="I513" t="str">
        <f>IF('[1]Capability Requirements'!I513&lt;&gt;"",'[1]Capability Requirements'!I513,"")</f>
        <v/>
      </c>
      <c r="J513" t="str">
        <f>IF('[1]Capability Requirements'!J513&lt;&gt;"",'[1]Capability Requirements'!J513,"")</f>
        <v>S</v>
      </c>
      <c r="K513" t="str">
        <f>IF('[1]Capability Requirements'!K513&lt;&gt;"",'[1]Capability Requirements'!K513,"")</f>
        <v>Phase 1</v>
      </c>
      <c r="L513" t="str">
        <f>IF('[1]Capability Requirements'!L513&lt;&gt;"",'[1]Capability Requirements'!L513,"")</f>
        <v>No - Gap</v>
      </c>
      <c r="M513" t="str">
        <f>IF('[1]Capability Requirements'!M513&lt;&gt;"",'[1]Capability Requirements'!M513,"")</f>
        <v>Configuration</v>
      </c>
      <c r="N513" s="12" t="str">
        <f>IF('[1]Capability Requirements'!N513&lt;&gt;"",'[1]Capability Requirements'!N513,"")</f>
        <v xml:space="preserve">No Ceiling amounts for superannaution have been put in place. </v>
      </c>
      <c r="O513" t="b">
        <f>IF('[1]Capability Requirements'!P513&lt;&gt;"",'[1]Capability Requirements'!P513,"")</f>
        <v>0</v>
      </c>
      <c r="P513" s="12" t="str">
        <f>'[1]Capability Requirements'!Q513</f>
        <v>30/10 WME : Updated HCM People Taxonomy = 5.0 Total Rewards</v>
      </c>
      <c r="Q513" s="91" t="str" cm="1">
        <f t="array" ref="Q513">IF(SUMPRODUCT(--ISNUMBER(SEARCH(";" &amp; C513 &amp; ";", ";" &amp; 'User Stories'!$F$2:$F$507 &amp; ";"))) &gt; 0, "Y", "N")</f>
        <v>N</v>
      </c>
      <c r="R513" s="11"/>
    </row>
    <row r="514" spans="1:18" ht="16" hidden="1" x14ac:dyDescent="0.2">
      <c r="A514" s="12">
        <f>'[1]Capability Requirements'!A514</f>
        <v>0</v>
      </c>
      <c r="B514" s="12" t="str">
        <f>'[1]Capability Requirements'!B514</f>
        <v>RFT</v>
      </c>
      <c r="C514" t="str">
        <f>IF('[1]Capability Requirements'!C514&lt;&gt;"",'[1]Capability Requirements'!C514,"")</f>
        <v>C.254</v>
      </c>
      <c r="D514" s="12" t="str">
        <f>IF('[1]Capability Requirements'!D514&lt;&gt;"",'[1]Capability Requirements'!D514,"")</f>
        <v>Ability for system to provide customised information and visibility of REM for each employee​</v>
      </c>
      <c r="E514" t="str">
        <f>IF('[1]Capability Requirements'!E514&lt;&gt;"",'[1]Capability Requirements'!E514,"")</f>
        <v>People</v>
      </c>
      <c r="F514" t="str">
        <f>IF('[1]Capability Requirements'!F514&lt;&gt;"",'[1]Capability Requirements'!F514,"")</f>
        <v>5.0 Total Rewards</v>
      </c>
      <c r="G514" t="str">
        <f>IF('[1]Capability Requirements'!G514&lt;&gt;"",'[1]Capability Requirements'!G514,"")</f>
        <v/>
      </c>
      <c r="H514" t="str">
        <f>IF('[1]Capability Requirements'!H514&lt;&gt;"",'[1]Capability Requirements'!H514,"")</f>
        <v/>
      </c>
      <c r="I514" t="str">
        <f>IF('[1]Capability Requirements'!I514&lt;&gt;"",'[1]Capability Requirements'!I514,"")</f>
        <v/>
      </c>
      <c r="J514" t="str">
        <f>IF('[1]Capability Requirements'!J514&lt;&gt;"",'[1]Capability Requirements'!J514,"")</f>
        <v>M</v>
      </c>
      <c r="K514" t="str">
        <f>IF('[1]Capability Requirements'!K514&lt;&gt;"",'[1]Capability Requirements'!K514,"")</f>
        <v>Phase 1</v>
      </c>
      <c r="L514" t="str">
        <f>IF('[1]Capability Requirements'!L514&lt;&gt;"",'[1]Capability Requirements'!L514,"")</f>
        <v>Yes</v>
      </c>
      <c r="M514" t="str">
        <f>IF('[1]Capability Requirements'!M514&lt;&gt;"",'[1]Capability Requirements'!M514,"")</f>
        <v>Configuration</v>
      </c>
      <c r="N514" s="12" t="str">
        <f>IF('[1]Capability Requirements'!N514&lt;&gt;"",'[1]Capability Requirements'!N514,"")</f>
        <v>Yes, UTS rewards is configured to display employee specific comp</v>
      </c>
      <c r="O514" t="str">
        <f>IF('[1]Capability Requirements'!P514&lt;&gt;"",'[1]Capability Requirements'!P514,"")</f>
        <v>Not Gap</v>
      </c>
      <c r="P514" s="12" t="str">
        <f>'[1]Capability Requirements'!Q514</f>
        <v>30/10 WME : Updated HCM People Taxonomy = 5.0 Total Rewards</v>
      </c>
      <c r="Q514" s="91" t="str" cm="1">
        <f t="array" ref="Q514">IF(SUMPRODUCT(--ISNUMBER(SEARCH(";" &amp; C514 &amp; ";", ";" &amp; 'User Stories'!$F$2:$F$507 &amp; ";"))) &gt; 0, "Y", "N")</f>
        <v>N</v>
      </c>
      <c r="R514" s="11"/>
    </row>
    <row r="515" spans="1:18" ht="16" hidden="1" x14ac:dyDescent="0.2">
      <c r="A515" s="12">
        <f>'[1]Capability Requirements'!A515</f>
        <v>0</v>
      </c>
      <c r="B515" s="12" t="str">
        <f>'[1]Capability Requirements'!B515</f>
        <v>RFT</v>
      </c>
      <c r="C515" t="str">
        <f>IF('[1]Capability Requirements'!C515&lt;&gt;"",'[1]Capability Requirements'!C515,"")</f>
        <v>C.256</v>
      </c>
      <c r="D515" s="12" t="str">
        <f>IF('[1]Capability Requirements'!D515&lt;&gt;"",'[1]Capability Requirements'!D515,"")</f>
        <v>Ability to customise timesheet at a project level to streamline cost allocation</v>
      </c>
      <c r="E515" t="str">
        <f>IF('[1]Capability Requirements'!E515&lt;&gt;"",'[1]Capability Requirements'!E515,"")</f>
        <v>People</v>
      </c>
      <c r="F515" t="str">
        <f>IF('[1]Capability Requirements'!F515&lt;&gt;"",'[1]Capability Requirements'!F515,"")</f>
        <v>5.0 Total Rewards</v>
      </c>
      <c r="G515" t="str">
        <f>IF('[1]Capability Requirements'!G515&lt;&gt;"",'[1]Capability Requirements'!G515,"")</f>
        <v/>
      </c>
      <c r="H515" t="str">
        <f>IF('[1]Capability Requirements'!H515&lt;&gt;"",'[1]Capability Requirements'!H515,"")</f>
        <v/>
      </c>
      <c r="I515" t="str">
        <f>IF('[1]Capability Requirements'!I515&lt;&gt;"",'[1]Capability Requirements'!I515,"")</f>
        <v/>
      </c>
      <c r="J515" t="str">
        <f>IF('[1]Capability Requirements'!J515&lt;&gt;"",'[1]Capability Requirements'!J515,"")</f>
        <v>C</v>
      </c>
      <c r="K515" t="str">
        <f>IF('[1]Capability Requirements'!K515&lt;&gt;"",'[1]Capability Requirements'!K515,"")</f>
        <v>Phase 2</v>
      </c>
      <c r="L515" t="str">
        <f>IF('[1]Capability Requirements'!L515&lt;&gt;"",'[1]Capability Requirements'!L515,"")</f>
        <v>Out Of Scope</v>
      </c>
      <c r="M515" t="str">
        <f>IF('[1]Capability Requirements'!M515&lt;&gt;"",'[1]Capability Requirements'!M515,"")</f>
        <v>Configuration</v>
      </c>
      <c r="N515" s="12" t="str">
        <f>IF('[1]Capability Requirements'!N515&lt;&gt;"",'[1]Capability Requirements'!N515,"")</f>
        <v xml:space="preserve">Phase2 design </v>
      </c>
      <c r="O515" t="str">
        <f>IF('[1]Capability Requirements'!P515&lt;&gt;"",'[1]Capability Requirements'!P515,"")</f>
        <v>Future Phase Requirement</v>
      </c>
      <c r="P515" s="12" t="str">
        <f>'[1]Capability Requirements'!Q515</f>
        <v>30/10 WME : Updated HCM People Taxonomy = 5.0 Total Rewards</v>
      </c>
      <c r="Q515" s="91" t="str" cm="1">
        <f t="array" ref="Q515">IF(SUMPRODUCT(--ISNUMBER(SEARCH(";" &amp; C515 &amp; ";", ";" &amp; 'User Stories'!$F$2:$F$507 &amp; ";"))) &gt; 0, "Y", "N")</f>
        <v>N</v>
      </c>
      <c r="R515" s="11"/>
    </row>
    <row r="516" spans="1:18" ht="64" hidden="1" x14ac:dyDescent="0.2">
      <c r="A516" s="12">
        <f>'[1]Capability Requirements'!A516</f>
        <v>0</v>
      </c>
      <c r="B516" s="12" t="str">
        <f>'[1]Capability Requirements'!B516</f>
        <v>RFT</v>
      </c>
      <c r="C516" t="str">
        <f>IF('[1]Capability Requirements'!C516&lt;&gt;"",'[1]Capability Requirements'!C516,"")</f>
        <v>C.257</v>
      </c>
      <c r="D516" s="12" t="str">
        <f>IF('[1]Capability Requirements'!D516&lt;&gt;"",'[1]Capability Requirements'!D516,"")</f>
        <v>Ability to establish project costs including inclusion of labour from the continuing/fixed workforce, additional casual or fixed term labour needed for the project, infrastructure charge (rates vary across different faculties), contingency, and a plan profit for a research project​</v>
      </c>
      <c r="E516" t="str">
        <f>IF('[1]Capability Requirements'!E516&lt;&gt;"",'[1]Capability Requirements'!E516,"")</f>
        <v>People</v>
      </c>
      <c r="F516" t="str">
        <f>IF('[1]Capability Requirements'!F516&lt;&gt;"",'[1]Capability Requirements'!F516,"")</f>
        <v>5.0 Total Rewards</v>
      </c>
      <c r="G516" t="str">
        <f>IF('[1]Capability Requirements'!G516&lt;&gt;"",'[1]Capability Requirements'!G516,"")</f>
        <v/>
      </c>
      <c r="H516" t="str">
        <f>IF('[1]Capability Requirements'!H516&lt;&gt;"",'[1]Capability Requirements'!H516,"")</f>
        <v/>
      </c>
      <c r="I516" t="str">
        <f>IF('[1]Capability Requirements'!I516&lt;&gt;"",'[1]Capability Requirements'!I516,"")</f>
        <v/>
      </c>
      <c r="J516" t="str">
        <f>IF('[1]Capability Requirements'!J516&lt;&gt;"",'[1]Capability Requirements'!J516,"")</f>
        <v>S</v>
      </c>
      <c r="K516" t="str">
        <f>IF('[1]Capability Requirements'!K516&lt;&gt;"",'[1]Capability Requirements'!K516,"")</f>
        <v>Phase 1</v>
      </c>
      <c r="L516" t="str">
        <f>IF('[1]Capability Requirements'!L516&lt;&gt;"",'[1]Capability Requirements'!L516,"")</f>
        <v>No - Gap</v>
      </c>
      <c r="M516" t="str">
        <f>IF('[1]Capability Requirements'!M516&lt;&gt;"",'[1]Capability Requirements'!M516,"")</f>
        <v>Configuration</v>
      </c>
      <c r="N516" s="12" t="str">
        <f>IF('[1]Capability Requirements'!N516&lt;&gt;"",'[1]Capability Requirements'!N516,"")</f>
        <v>Not identified use cases. Can be designed in Workday</v>
      </c>
      <c r="O516" t="b">
        <f>IF('[1]Capability Requirements'!P516&lt;&gt;"",'[1]Capability Requirements'!P516,"")</f>
        <v>0</v>
      </c>
      <c r="P516" s="12" t="str">
        <f>'[1]Capability Requirements'!Q516</f>
        <v>30/10 WME : Updated HCM People Taxonomy = 5.0 Total Rewards</v>
      </c>
      <c r="Q516" s="91" t="str" cm="1">
        <f t="array" ref="Q516">IF(SUMPRODUCT(--ISNUMBER(SEARCH(";" &amp; C516 &amp; ";", ";" &amp; 'User Stories'!$F$2:$F$507 &amp; ";"))) &gt; 0, "Y", "N")</f>
        <v>N</v>
      </c>
      <c r="R516" s="11"/>
    </row>
    <row r="517" spans="1:18" ht="32" hidden="1" x14ac:dyDescent="0.2">
      <c r="A517" s="12">
        <f>'[1]Capability Requirements'!A517</f>
        <v>0</v>
      </c>
      <c r="B517" s="12" t="str">
        <f>'[1]Capability Requirements'!B517</f>
        <v>RFT</v>
      </c>
      <c r="C517" t="str">
        <f>IF('[1]Capability Requirements'!C517&lt;&gt;"",'[1]Capability Requirements'!C517,"")</f>
        <v>C.258</v>
      </c>
      <c r="D517" s="12" t="str">
        <f>IF('[1]Capability Requirements'!D517&lt;&gt;"",'[1]Capability Requirements'!D517,"")</f>
        <v>Ability to configure automatic alerts for exceptions (e.g. grants, discretionary payments, etc.) at point of entry and approval that fall outside defined allowable criteria by job or position</v>
      </c>
      <c r="E517" t="str">
        <f>IF('[1]Capability Requirements'!E517&lt;&gt;"",'[1]Capability Requirements'!E517,"")</f>
        <v>People</v>
      </c>
      <c r="F517" t="str">
        <f>IF('[1]Capability Requirements'!F517&lt;&gt;"",'[1]Capability Requirements'!F517,"")</f>
        <v>5.0 Total Rewards</v>
      </c>
      <c r="G517" t="str">
        <f>IF('[1]Capability Requirements'!G517&lt;&gt;"",'[1]Capability Requirements'!G517,"")</f>
        <v/>
      </c>
      <c r="H517" t="str">
        <f>IF('[1]Capability Requirements'!H517&lt;&gt;"",'[1]Capability Requirements'!H517,"")</f>
        <v/>
      </c>
      <c r="I517" t="str">
        <f>IF('[1]Capability Requirements'!I517&lt;&gt;"",'[1]Capability Requirements'!I517,"")</f>
        <v/>
      </c>
      <c r="J517" t="str">
        <f>IF('[1]Capability Requirements'!J517&lt;&gt;"",'[1]Capability Requirements'!J517,"")</f>
        <v>C</v>
      </c>
      <c r="K517" t="str">
        <f>IF('[1]Capability Requirements'!K517&lt;&gt;"",'[1]Capability Requirements'!K517,"")</f>
        <v>Phase 1</v>
      </c>
      <c r="L517" t="str">
        <f>IF('[1]Capability Requirements'!L517&lt;&gt;"",'[1]Capability Requirements'!L517,"")</f>
        <v>No - Gap</v>
      </c>
      <c r="M517" t="str">
        <f>IF('[1]Capability Requirements'!M517&lt;&gt;"",'[1]Capability Requirements'!M517,"")</f>
        <v>Configuration</v>
      </c>
      <c r="N517" s="12" t="str">
        <f>IF('[1]Capability Requirements'!N517&lt;&gt;"",'[1]Capability Requirements'!N517,"")</f>
        <v>Not identified use cases. Can be designed in Workday</v>
      </c>
      <c r="O517" t="b">
        <f>IF('[1]Capability Requirements'!P517&lt;&gt;"",'[1]Capability Requirements'!P517,"")</f>
        <v>0</v>
      </c>
      <c r="P517" s="12" t="str">
        <f>'[1]Capability Requirements'!Q517</f>
        <v>30/10 WME : Updated HCM People Taxonomy = 5.0 Total Rewards</v>
      </c>
      <c r="Q517" s="91" t="str" cm="1">
        <f t="array" ref="Q517">IF(SUMPRODUCT(--ISNUMBER(SEARCH(";" &amp; C517 &amp; ";", ";" &amp; 'User Stories'!$F$2:$F$507 &amp; ";"))) &gt; 0, "Y", "N")</f>
        <v>N</v>
      </c>
      <c r="R517" s="11"/>
    </row>
    <row r="518" spans="1:18" ht="16" hidden="1" x14ac:dyDescent="0.2">
      <c r="A518" s="12">
        <f>'[1]Capability Requirements'!A518</f>
        <v>0</v>
      </c>
      <c r="B518" s="12" t="str">
        <f>'[1]Capability Requirements'!B518</f>
        <v>RFT</v>
      </c>
      <c r="C518" t="str">
        <f>IF('[1]Capability Requirements'!C518&lt;&gt;"",'[1]Capability Requirements'!C518,"")</f>
        <v>C.259</v>
      </c>
      <c r="D518" s="12" t="str">
        <f>IF('[1]Capability Requirements'!D518&lt;&gt;"",'[1]Capability Requirements'!D518,"")</f>
        <v>Ability to reallocate staff FTE costs to a research project​</v>
      </c>
      <c r="E518" t="str">
        <f>IF('[1]Capability Requirements'!E518&lt;&gt;"",'[1]Capability Requirements'!E518,"")</f>
        <v>People</v>
      </c>
      <c r="F518" t="str">
        <f>IF('[1]Capability Requirements'!F518&lt;&gt;"",'[1]Capability Requirements'!F518,"")</f>
        <v>5.0 Total Rewards</v>
      </c>
      <c r="G518" t="str">
        <f>IF('[1]Capability Requirements'!G518&lt;&gt;"",'[1]Capability Requirements'!G518,"")</f>
        <v/>
      </c>
      <c r="H518" t="str">
        <f>IF('[1]Capability Requirements'!H518&lt;&gt;"",'[1]Capability Requirements'!H518,"")</f>
        <v/>
      </c>
      <c r="I518" t="str">
        <f>IF('[1]Capability Requirements'!I518&lt;&gt;"",'[1]Capability Requirements'!I518,"")</f>
        <v/>
      </c>
      <c r="J518" t="str">
        <f>IF('[1]Capability Requirements'!J518&lt;&gt;"",'[1]Capability Requirements'!J518,"")</f>
        <v>S</v>
      </c>
      <c r="K518" t="str">
        <f>IF('[1]Capability Requirements'!K518&lt;&gt;"",'[1]Capability Requirements'!K518,"")</f>
        <v>Phase 2</v>
      </c>
      <c r="L518" t="str">
        <f>IF('[1]Capability Requirements'!L518&lt;&gt;"",'[1]Capability Requirements'!L518,"")</f>
        <v>Yes</v>
      </c>
      <c r="M518" t="str">
        <f>IF('[1]Capability Requirements'!M518&lt;&gt;"",'[1]Capability Requirements'!M518,"")</f>
        <v>Configuration</v>
      </c>
      <c r="N518" s="12" t="str">
        <f>IF('[1]Capability Requirements'!N518&lt;&gt;"",'[1]Capability Requirements'!N518,"")</f>
        <v xml:space="preserve">Phase2 design </v>
      </c>
      <c r="O518" t="str">
        <f>IF('[1]Capability Requirements'!P518&lt;&gt;"",'[1]Capability Requirements'!P518,"")</f>
        <v>Future Phase Requirement</v>
      </c>
      <c r="P518" s="12" t="str">
        <f>'[1]Capability Requirements'!Q518</f>
        <v>30/10 WME : Updated HCM People Taxonomy = 5.0 Total Rewards</v>
      </c>
      <c r="Q518" s="91" t="str" cm="1">
        <f t="array" ref="Q518">IF(SUMPRODUCT(--ISNUMBER(SEARCH(";" &amp; C518 &amp; ";", ";" &amp; 'User Stories'!$F$2:$F$507 &amp; ";"))) &gt; 0, "Y", "N")</f>
        <v>N</v>
      </c>
      <c r="R518" s="11"/>
    </row>
    <row r="519" spans="1:18" ht="112" hidden="1" x14ac:dyDescent="0.2">
      <c r="A519" s="12">
        <f>'[1]Capability Requirements'!A519</f>
        <v>0</v>
      </c>
      <c r="B519" s="12" t="str">
        <f>'[1]Capability Requirements'!B519</f>
        <v>RFT</v>
      </c>
      <c r="C519" t="str">
        <f>IF('[1]Capability Requirements'!C519&lt;&gt;"",'[1]Capability Requirements'!C519,"")</f>
        <v>C.261</v>
      </c>
      <c r="D519" s="12" t="str">
        <f>IF('[1]Capability Requirements'!D519&lt;&gt;"",'[1]Capability Requirements'!D519,"")</f>
        <v>Ability to identify actions and achievements for an individual or team that fulfil reward and recognition criteria</v>
      </c>
      <c r="E519" t="str">
        <f>IF('[1]Capability Requirements'!E519&lt;&gt;"",'[1]Capability Requirements'!E519,"")</f>
        <v>People</v>
      </c>
      <c r="F519" t="str">
        <f>IF('[1]Capability Requirements'!F519&lt;&gt;"",'[1]Capability Requirements'!F519,"")</f>
        <v>5.0 Total Rewards</v>
      </c>
      <c r="G519" t="str">
        <f>IF('[1]Capability Requirements'!G519&lt;&gt;"",'[1]Capability Requirements'!G519,"")</f>
        <v/>
      </c>
      <c r="H519" t="str">
        <f>IF('[1]Capability Requirements'!H519&lt;&gt;"",'[1]Capability Requirements'!H519,"")</f>
        <v/>
      </c>
      <c r="I519" t="str">
        <f>IF('[1]Capability Requirements'!I519&lt;&gt;"",'[1]Capability Requirements'!I519,"")</f>
        <v/>
      </c>
      <c r="J519" t="str">
        <f>IF('[1]Capability Requirements'!J519&lt;&gt;"",'[1]Capability Requirements'!J519,"")</f>
        <v>C</v>
      </c>
      <c r="K519" t="str">
        <f>IF('[1]Capability Requirements'!K519&lt;&gt;"",'[1]Capability Requirements'!K519,"")</f>
        <v>Phase 2</v>
      </c>
      <c r="L519" t="str">
        <f>IF('[1]Capability Requirements'!L519&lt;&gt;"",'[1]Capability Requirements'!L519,"")</f>
        <v>Out Of Scope</v>
      </c>
      <c r="M519" t="str">
        <f>IF('[1]Capability Requirements'!M519&lt;&gt;"",'[1]Capability Requirements'!M519,"")</f>
        <v>Configuration</v>
      </c>
      <c r="N519" s="12" t="str">
        <f>IF('[1]Capability Requirements'!N519&lt;&gt;"",'[1]Capability Requirements'!N519,"")</f>
        <v xml:space="preserve">Can be solved by using Workday Performance Reviews and Continuous Feedback to:
Capture individual and team achievements
Document behaviors aligned with company values or recognition criteria
Highlight high performers during performance calibration cycles
</v>
      </c>
      <c r="O519" t="str">
        <f>IF('[1]Capability Requirements'!P519&lt;&gt;"",'[1]Capability Requirements'!P519,"")</f>
        <v>Future Phase Requirement</v>
      </c>
      <c r="P519" s="12" t="str">
        <f>'[1]Capability Requirements'!Q519</f>
        <v>30/10 WME : Updated HCM People Taxonomy = 5.0 Total Rewards</v>
      </c>
      <c r="Q519" s="91" t="str" cm="1">
        <f t="array" ref="Q519">IF(SUMPRODUCT(--ISNUMBER(SEARCH(";" &amp; C519 &amp; ";", ";" &amp; 'User Stories'!$F$2:$F$507 &amp; ";"))) &gt; 0, "Y", "N")</f>
        <v>N</v>
      </c>
      <c r="R519" s="11"/>
    </row>
    <row r="520" spans="1:18" ht="64" hidden="1" x14ac:dyDescent="0.2">
      <c r="A520" s="12">
        <f>'[1]Capability Requirements'!A520</f>
        <v>0</v>
      </c>
      <c r="B520" s="12" t="str">
        <f>'[1]Capability Requirements'!B520</f>
        <v>RFT</v>
      </c>
      <c r="C520" t="str">
        <f>IF('[1]Capability Requirements'!C520&lt;&gt;"",'[1]Capability Requirements'!C520,"")</f>
        <v>C.262</v>
      </c>
      <c r="D520" s="12" t="str">
        <f>IF('[1]Capability Requirements'!D520&lt;&gt;"",'[1]Capability Requirements'!D520,"")</f>
        <v>Ability to make accessible health related benefits as defined by position based criteria</v>
      </c>
      <c r="E520" t="str">
        <f>IF('[1]Capability Requirements'!E520&lt;&gt;"",'[1]Capability Requirements'!E520,"")</f>
        <v>People</v>
      </c>
      <c r="F520" t="str">
        <f>IF('[1]Capability Requirements'!F520&lt;&gt;"",'[1]Capability Requirements'!F520,"")</f>
        <v>5.0 Total Rewards</v>
      </c>
      <c r="G520" t="str">
        <f>IF('[1]Capability Requirements'!G520&lt;&gt;"",'[1]Capability Requirements'!G520,"")</f>
        <v/>
      </c>
      <c r="H520" t="str">
        <f>IF('[1]Capability Requirements'!H520&lt;&gt;"",'[1]Capability Requirements'!H520,"")</f>
        <v/>
      </c>
      <c r="I520" t="str">
        <f>IF('[1]Capability Requirements'!I520&lt;&gt;"",'[1]Capability Requirements'!I520,"")</f>
        <v/>
      </c>
      <c r="J520" t="str">
        <f>IF('[1]Capability Requirements'!J520&lt;&gt;"",'[1]Capability Requirements'!J520,"")</f>
        <v>S</v>
      </c>
      <c r="K520" t="str">
        <f>IF('[1]Capability Requirements'!K520&lt;&gt;"",'[1]Capability Requirements'!K520,"")</f>
        <v>Phase 1</v>
      </c>
      <c r="L520" t="str">
        <f>IF('[1]Capability Requirements'!L520&lt;&gt;"",'[1]Capability Requirements'!L520,"")</f>
        <v>Yes</v>
      </c>
      <c r="M520" t="str">
        <f>IF('[1]Capability Requirements'!M520&lt;&gt;"",'[1]Capability Requirements'!M520,"")</f>
        <v>Configuration</v>
      </c>
      <c r="N520" s="12" t="str">
        <f>IF('[1]Capability Requirements'!N520&lt;&gt;"",'[1]Capability Requirements'!N520,"")</f>
        <v>Workday Compensation module can be used to configure allowance/OTP 
Allowance plans and one time payment plans have been configured.</v>
      </c>
      <c r="O520" t="str">
        <f>IF('[1]Capability Requirements'!P520&lt;&gt;"",'[1]Capability Requirements'!P520,"")</f>
        <v>Not Gap</v>
      </c>
      <c r="P520" s="12" t="str">
        <f>'[1]Capability Requirements'!Q520</f>
        <v>30/10 WME : Updated HCM People Taxonomy = 5.0 Total Rewards</v>
      </c>
      <c r="Q520" s="91" t="str" cm="1">
        <f t="array" ref="Q520">IF(SUMPRODUCT(--ISNUMBER(SEARCH(";" &amp; C520 &amp; ";", ";" &amp; 'User Stories'!$F$2:$F$507 &amp; ";"))) &gt; 0, "Y", "N")</f>
        <v>N</v>
      </c>
      <c r="R520" s="11"/>
    </row>
    <row r="521" spans="1:18" ht="16" hidden="1" x14ac:dyDescent="0.2">
      <c r="A521" s="12">
        <f>'[1]Capability Requirements'!A521</f>
        <v>0</v>
      </c>
      <c r="B521" s="12" t="str">
        <f>'[1]Capability Requirements'!B521</f>
        <v>RFT</v>
      </c>
      <c r="C521" t="str">
        <f>IF('[1]Capability Requirements'!C521&lt;&gt;"",'[1]Capability Requirements'!C521,"")</f>
        <v>C.263</v>
      </c>
      <c r="D521" s="12" t="str">
        <f>IF('[1]Capability Requirements'!D521&lt;&gt;"",'[1]Capability Requirements'!D521,"")</f>
        <v>Ability to track uptake of health and welfare programs (e.g. flu vaccinations)</v>
      </c>
      <c r="E521" t="str">
        <f>IF('[1]Capability Requirements'!E521&lt;&gt;"",'[1]Capability Requirements'!E521,"")</f>
        <v>People</v>
      </c>
      <c r="F521" t="str">
        <f>IF('[1]Capability Requirements'!F521&lt;&gt;"",'[1]Capability Requirements'!F521,"")</f>
        <v>5.0 Total Rewards</v>
      </c>
      <c r="G521" t="str">
        <f>IF('[1]Capability Requirements'!G521&lt;&gt;"",'[1]Capability Requirements'!G521,"")</f>
        <v/>
      </c>
      <c r="H521" t="str">
        <f>IF('[1]Capability Requirements'!H521&lt;&gt;"",'[1]Capability Requirements'!H521,"")</f>
        <v/>
      </c>
      <c r="I521" t="str">
        <f>IF('[1]Capability Requirements'!I521&lt;&gt;"",'[1]Capability Requirements'!I521,"")</f>
        <v/>
      </c>
      <c r="J521" t="str">
        <f>IF('[1]Capability Requirements'!J521&lt;&gt;"",'[1]Capability Requirements'!J521,"")</f>
        <v>S</v>
      </c>
      <c r="K521" t="str">
        <f>IF('[1]Capability Requirements'!K521&lt;&gt;"",'[1]Capability Requirements'!K521,"")</f>
        <v/>
      </c>
      <c r="L521" t="str">
        <f>IF('[1]Capability Requirements'!L521&lt;&gt;"",'[1]Capability Requirements'!L521,"")</f>
        <v>Out Of Scope</v>
      </c>
      <c r="M521" t="str">
        <f>IF('[1]Capability Requirements'!M521&lt;&gt;"",'[1]Capability Requirements'!M521,"")</f>
        <v>Configuration</v>
      </c>
      <c r="N521" s="12" t="str">
        <f>IF('[1]Capability Requirements'!N521&lt;&gt;"",'[1]Capability Requirements'!N521,"")</f>
        <v>Not identified use cases. Can be designed in Workday</v>
      </c>
      <c r="O521" t="str">
        <f>IF('[1]Capability Requirements'!P521&lt;&gt;"",'[1]Capability Requirements'!P521,"")</f>
        <v>Populate Phase for Delivery Column</v>
      </c>
      <c r="P521" s="12" t="str">
        <f>'[1]Capability Requirements'!Q521</f>
        <v>30/10 WME : Updated HCM People Taxonomy = 5.0 Total Rewards</v>
      </c>
      <c r="Q521" s="91" t="str" cm="1">
        <f t="array" ref="Q521">IF(SUMPRODUCT(--ISNUMBER(SEARCH(";" &amp; C521 &amp; ";", ";" &amp; 'User Stories'!$F$2:$F$507 &amp; ";"))) &gt; 0, "Y", "N")</f>
        <v>N</v>
      </c>
      <c r="R521" s="11"/>
    </row>
    <row r="522" spans="1:18" ht="32" hidden="1" x14ac:dyDescent="0.2">
      <c r="A522" s="12">
        <f>'[1]Capability Requirements'!A522</f>
        <v>0</v>
      </c>
      <c r="B522" s="12" t="str">
        <f>'[1]Capability Requirements'!B522</f>
        <v>RFT</v>
      </c>
      <c r="C522" t="str">
        <f>IF('[1]Capability Requirements'!C522&lt;&gt;"",'[1]Capability Requirements'!C522,"")</f>
        <v>C.269</v>
      </c>
      <c r="D522" s="12" t="str">
        <f>IF('[1]Capability Requirements'!D522&lt;&gt;"",'[1]Capability Requirements'!D522,"")</f>
        <v>Ability to select / nominate different superannuation funds and providers/ and split contributions</v>
      </c>
      <c r="E522" t="str">
        <f>IF('[1]Capability Requirements'!E522&lt;&gt;"",'[1]Capability Requirements'!E522,"")</f>
        <v>People</v>
      </c>
      <c r="F522" t="str">
        <f>IF('[1]Capability Requirements'!F522&lt;&gt;"",'[1]Capability Requirements'!F522,"")</f>
        <v>5.0 Total Rewards</v>
      </c>
      <c r="G522" t="str">
        <f>IF('[1]Capability Requirements'!G522&lt;&gt;"",'[1]Capability Requirements'!G522,"")</f>
        <v/>
      </c>
      <c r="H522" t="str">
        <f>IF('[1]Capability Requirements'!H522&lt;&gt;"",'[1]Capability Requirements'!H522,"")</f>
        <v/>
      </c>
      <c r="I522" t="str">
        <f>IF('[1]Capability Requirements'!I522&lt;&gt;"",'[1]Capability Requirements'!I522,"")</f>
        <v/>
      </c>
      <c r="J522" t="str">
        <f>IF('[1]Capability Requirements'!J522&lt;&gt;"",'[1]Capability Requirements'!J522,"")</f>
        <v>C</v>
      </c>
      <c r="K522" t="str">
        <f>IF('[1]Capability Requirements'!K522&lt;&gt;"",'[1]Capability Requirements'!K522,"")</f>
        <v>Phase 1</v>
      </c>
      <c r="L522" t="str">
        <f>IF('[1]Capability Requirements'!L522&lt;&gt;"",'[1]Capability Requirements'!L522,"")</f>
        <v>Yes</v>
      </c>
      <c r="M522" t="str">
        <f>IF('[1]Capability Requirements'!M522&lt;&gt;"",'[1]Capability Requirements'!M522,"")</f>
        <v>Configuration</v>
      </c>
      <c r="N522" s="12" t="str">
        <f>IF('[1]Capability Requirements'!N522&lt;&gt;"",'[1]Capability Requirements'!N522,"")</f>
        <v>Super and TFN extend form will be used to gather this info at Hire</v>
      </c>
      <c r="O522" t="str">
        <f>IF('[1]Capability Requirements'!P522&lt;&gt;"",'[1]Capability Requirements'!P522,"")</f>
        <v>Not Gap</v>
      </c>
      <c r="P522" s="12" t="str">
        <f>'[1]Capability Requirements'!Q522</f>
        <v>30/10 WME : Updated HCM People Taxonomy = 5.0 Total Rewards</v>
      </c>
      <c r="Q522" s="91" t="str" cm="1">
        <f t="array" ref="Q522">IF(SUMPRODUCT(--ISNUMBER(SEARCH(";" &amp; C522 &amp; ";", ";" &amp; 'User Stories'!$F$2:$F$507 &amp; ";"))) &gt; 0, "Y", "N")</f>
        <v>N</v>
      </c>
      <c r="R522" s="11"/>
    </row>
    <row r="523" spans="1:18" ht="48" hidden="1" x14ac:dyDescent="0.2">
      <c r="A523" s="12">
        <f>'[1]Capability Requirements'!A523</f>
        <v>0</v>
      </c>
      <c r="B523" s="12" t="str">
        <f>'[1]Capability Requirements'!B523</f>
        <v>RFT</v>
      </c>
      <c r="C523" t="str">
        <f>IF('[1]Capability Requirements'!C523&lt;&gt;"",'[1]Capability Requirements'!C523,"")</f>
        <v>C.270</v>
      </c>
      <c r="D523" s="12" t="str">
        <f>IF('[1]Capability Requirements'!D523&lt;&gt;"",'[1]Capability Requirements'!D523,"")</f>
        <v>Ability to calculate termination entitlements</v>
      </c>
      <c r="E523" t="str">
        <f>IF('[1]Capability Requirements'!E523&lt;&gt;"",'[1]Capability Requirements'!E523,"")</f>
        <v>People</v>
      </c>
      <c r="F523" t="str">
        <f>IF('[1]Capability Requirements'!F523&lt;&gt;"",'[1]Capability Requirements'!F523,"")</f>
        <v>5.0 Total Rewards</v>
      </c>
      <c r="G523" t="str">
        <f>IF('[1]Capability Requirements'!G523&lt;&gt;"",'[1]Capability Requirements'!G523,"")</f>
        <v/>
      </c>
      <c r="H523" t="str">
        <f>IF('[1]Capability Requirements'!H523&lt;&gt;"",'[1]Capability Requirements'!H523,"")</f>
        <v/>
      </c>
      <c r="I523" t="str">
        <f>IF('[1]Capability Requirements'!I523&lt;&gt;"",'[1]Capability Requirements'!I523,"")</f>
        <v/>
      </c>
      <c r="J523" t="str">
        <f>IF('[1]Capability Requirements'!J523&lt;&gt;"",'[1]Capability Requirements'!J523,"")</f>
        <v>M</v>
      </c>
      <c r="K523" t="str">
        <f>IF('[1]Capability Requirements'!K523&lt;&gt;"",'[1]Capability Requirements'!K523,"")</f>
        <v/>
      </c>
      <c r="L523" t="str">
        <f>IF('[1]Capability Requirements'!L523&lt;&gt;"",'[1]Capability Requirements'!L523,"")</f>
        <v>Out Of Scope</v>
      </c>
      <c r="M523" t="str">
        <f>IF('[1]Capability Requirements'!M523&lt;&gt;"",'[1]Capability Requirements'!M523,"")</f>
        <v>Configuration</v>
      </c>
      <c r="N523" s="12" t="str">
        <f>IF('[1]Capability Requirements'!N523&lt;&gt;"",'[1]Capability Requirements'!N523,"")</f>
        <v>APay - Payroll will master the Termination payouts, calculations, tax and absence accrual calculations. Some term calcs done offline.</v>
      </c>
      <c r="O523" t="str">
        <f>IF('[1]Capability Requirements'!P523&lt;&gt;"",'[1]Capability Requirements'!P523,"")</f>
        <v>Populate Phase for Delivery Column</v>
      </c>
      <c r="P523" s="12" t="str">
        <f>'[1]Capability Requirements'!Q523</f>
        <v>30/10 WME : Updated HCM People Taxonomy = 5.0 Total Rewards</v>
      </c>
      <c r="Q523" s="91" t="str" cm="1">
        <f t="array" ref="Q523">IF(SUMPRODUCT(--ISNUMBER(SEARCH(";" &amp; C523 &amp; ";", ";" &amp; 'User Stories'!$F$2:$F$507 &amp; ";"))) &gt; 0, "Y", "N")</f>
        <v>N</v>
      </c>
      <c r="R523" s="11"/>
    </row>
    <row r="524" spans="1:18" ht="32" hidden="1" x14ac:dyDescent="0.2">
      <c r="A524" s="12">
        <f>'[1]Capability Requirements'!A524</f>
        <v>0</v>
      </c>
      <c r="B524" s="12" t="str">
        <f>'[1]Capability Requirements'!B524</f>
        <v>RFT</v>
      </c>
      <c r="C524" t="str">
        <f>IF('[1]Capability Requirements'!C524&lt;&gt;"",'[1]Capability Requirements'!C524,"")</f>
        <v>C.255 </v>
      </c>
      <c r="D524" s="12" t="str">
        <f>IF('[1]Capability Requirements'!D524&lt;&gt;"",'[1]Capability Requirements'!D524,"")</f>
        <v>Ability to add multiple different types of packages as compensation (e.g. car, phone, salary, loading, bonus, relocation support etc)​</v>
      </c>
      <c r="E524" t="str">
        <f>IF('[1]Capability Requirements'!E524&lt;&gt;"",'[1]Capability Requirements'!E524,"")</f>
        <v>People</v>
      </c>
      <c r="F524" t="str">
        <f>IF('[1]Capability Requirements'!F524&lt;&gt;"",'[1]Capability Requirements'!F524,"")</f>
        <v>5.0 Total Rewards</v>
      </c>
      <c r="G524" t="str">
        <f>IF('[1]Capability Requirements'!G524&lt;&gt;"",'[1]Capability Requirements'!G524,"")</f>
        <v/>
      </c>
      <c r="H524" t="str">
        <f>IF('[1]Capability Requirements'!H524&lt;&gt;"",'[1]Capability Requirements'!H524,"")</f>
        <v/>
      </c>
      <c r="I524" t="str">
        <f>IF('[1]Capability Requirements'!I524&lt;&gt;"",'[1]Capability Requirements'!I524,"")</f>
        <v/>
      </c>
      <c r="J524" t="str">
        <f>IF('[1]Capability Requirements'!J524&lt;&gt;"",'[1]Capability Requirements'!J524,"")</f>
        <v>M</v>
      </c>
      <c r="K524" t="str">
        <f>IF('[1]Capability Requirements'!K524&lt;&gt;"",'[1]Capability Requirements'!K524,"")</f>
        <v>Phase 1</v>
      </c>
      <c r="L524" t="str">
        <f>IF('[1]Capability Requirements'!L524&lt;&gt;"",'[1]Capability Requirements'!L524,"")</f>
        <v>Yes</v>
      </c>
      <c r="M524" t="str">
        <f>IF('[1]Capability Requirements'!M524&lt;&gt;"",'[1]Capability Requirements'!M524,"")</f>
        <v>Configuration</v>
      </c>
      <c r="N524" s="12" t="str">
        <f>IF('[1]Capability Requirements'!N524&lt;&gt;"",'[1]Capability Requirements'!N524,"")</f>
        <v xml:space="preserve">Yes configured - using allowance plans, bonus plans and one time payment plans. </v>
      </c>
      <c r="O524" t="str">
        <f>IF('[1]Capability Requirements'!P524&lt;&gt;"",'[1]Capability Requirements'!P524,"")</f>
        <v>Not Gap</v>
      </c>
      <c r="P524" s="12" t="str">
        <f>'[1]Capability Requirements'!Q524</f>
        <v>30/10 WME : Updated HCM People Taxonomy = 5.0 Total Rewards</v>
      </c>
      <c r="Q524" s="91" t="str" cm="1">
        <f t="array" ref="Q524">IF(SUMPRODUCT(--ISNUMBER(SEARCH(";" &amp; C524 &amp; ";", ";" &amp; 'User Stories'!$F$2:$F$507 &amp; ";"))) &gt; 0, "Y", "N")</f>
        <v>N</v>
      </c>
      <c r="R524" s="11"/>
    </row>
    <row r="525" spans="1:18" ht="32" hidden="1" x14ac:dyDescent="0.2">
      <c r="A525" s="12">
        <f>'[1]Capability Requirements'!A525</f>
        <v>0</v>
      </c>
      <c r="B525" s="12" t="str">
        <f>'[1]Capability Requirements'!B525</f>
        <v>RFT</v>
      </c>
      <c r="C525" t="str">
        <f>IF('[1]Capability Requirements'!C525&lt;&gt;"",'[1]Capability Requirements'!C525,"")</f>
        <v>C.268</v>
      </c>
      <c r="D525" s="12" t="str">
        <f>IF('[1]Capability Requirements'!D525&lt;&gt;"",'[1]Capability Requirements'!D525,"")</f>
        <v>Ability to multiple different types of packages as compensation (e.g. ITS package, car, phone, salary, loading, bonus, relocation support etc)</v>
      </c>
      <c r="E525" t="str">
        <f>IF('[1]Capability Requirements'!E525&lt;&gt;"",'[1]Capability Requirements'!E525,"")</f>
        <v>People</v>
      </c>
      <c r="F525" t="str">
        <f>IF('[1]Capability Requirements'!F525&lt;&gt;"",'[1]Capability Requirements'!F525,"")</f>
        <v>5.0 Total Rewards</v>
      </c>
      <c r="G525" t="str">
        <f>IF('[1]Capability Requirements'!G525&lt;&gt;"",'[1]Capability Requirements'!G525,"")</f>
        <v/>
      </c>
      <c r="H525" t="str">
        <f>IF('[1]Capability Requirements'!H525&lt;&gt;"",'[1]Capability Requirements'!H525,"")</f>
        <v/>
      </c>
      <c r="I525" t="str">
        <f>IF('[1]Capability Requirements'!I525&lt;&gt;"",'[1]Capability Requirements'!I525,"")</f>
        <v/>
      </c>
      <c r="J525" t="str">
        <f>IF('[1]Capability Requirements'!J525&lt;&gt;"",'[1]Capability Requirements'!J525,"")</f>
        <v>M</v>
      </c>
      <c r="K525" t="str">
        <f>IF('[1]Capability Requirements'!K525&lt;&gt;"",'[1]Capability Requirements'!K525,"")</f>
        <v>Phase 1</v>
      </c>
      <c r="L525" t="str">
        <f>IF('[1]Capability Requirements'!L525&lt;&gt;"",'[1]Capability Requirements'!L525,"")</f>
        <v>Yes</v>
      </c>
      <c r="M525" t="str">
        <f>IF('[1]Capability Requirements'!M525&lt;&gt;"",'[1]Capability Requirements'!M525,"")</f>
        <v>Configuration</v>
      </c>
      <c r="N525" s="12" t="str">
        <f>IF('[1]Capability Requirements'!N525&lt;&gt;"",'[1]Capability Requirements'!N525,"")</f>
        <v xml:space="preserve">Yes configured - using allowance plans, bonus plans and one time payment plans. </v>
      </c>
      <c r="O525" t="str">
        <f>IF('[1]Capability Requirements'!P525&lt;&gt;"",'[1]Capability Requirements'!P525,"")</f>
        <v>Not Gap</v>
      </c>
      <c r="P525" s="12" t="str">
        <f>'[1]Capability Requirements'!Q525</f>
        <v>30/10 WME : Updated HCM People Taxonomy = 5.0 Total Rewards</v>
      </c>
      <c r="Q525" s="91" t="str" cm="1">
        <f t="array" ref="Q525">IF(SUMPRODUCT(--ISNUMBER(SEARCH(";" &amp; C525 &amp; ";", ";" &amp; 'User Stories'!$F$2:$F$507 &amp; ";"))) &gt; 0, "Y", "N")</f>
        <v>N</v>
      </c>
      <c r="R525" s="11"/>
    </row>
    <row r="526" spans="1:18" ht="48" hidden="1" x14ac:dyDescent="0.2">
      <c r="A526" s="12">
        <f>'[1]Capability Requirements'!A526</f>
        <v>0</v>
      </c>
      <c r="B526" s="12" t="str">
        <f>'[1]Capability Requirements'!B526</f>
        <v>RFT</v>
      </c>
      <c r="C526" t="str">
        <f>IF('[1]Capability Requirements'!C526&lt;&gt;"",'[1]Capability Requirements'!C526,"")</f>
        <v>C.271</v>
      </c>
      <c r="D526" s="12" t="str">
        <f>IF('[1]Capability Requirements'!D526&lt;&gt;"",'[1]Capability Requirements'!D526,"")</f>
        <v>Ability to easily create, configure, edit and retire organisation structures in multiple formats (e.g. vertical, horizontal, hierarchical, matrix) with real-time data as of an effective date (e.g. back date, future date or immediately ratify changes)​</v>
      </c>
      <c r="E526" t="str">
        <f>IF('[1]Capability Requirements'!E526&lt;&gt;"",'[1]Capability Requirements'!E526,"")</f>
        <v>People</v>
      </c>
      <c r="F526" t="str">
        <f>IF('[1]Capability Requirements'!F526&lt;&gt;"",'[1]Capability Requirements'!F526,"")</f>
        <v>6.0 Workforce Administration</v>
      </c>
      <c r="G526" t="str">
        <f>IF('[1]Capability Requirements'!G526&lt;&gt;"",'[1]Capability Requirements'!G526,"")</f>
        <v/>
      </c>
      <c r="H526" t="str">
        <f>IF('[1]Capability Requirements'!H526&lt;&gt;"",'[1]Capability Requirements'!H526,"")</f>
        <v/>
      </c>
      <c r="I526" t="str">
        <f>IF('[1]Capability Requirements'!I526&lt;&gt;"",'[1]Capability Requirements'!I526,"")</f>
        <v/>
      </c>
      <c r="J526" t="str">
        <f>IF('[1]Capability Requirements'!J526&lt;&gt;"",'[1]Capability Requirements'!J526,"")</f>
        <v>M</v>
      </c>
      <c r="K526" t="str">
        <f>IF('[1]Capability Requirements'!K526&lt;&gt;"",'[1]Capability Requirements'!K526,"")</f>
        <v>Phase 1</v>
      </c>
      <c r="L526" t="str">
        <f>IF('[1]Capability Requirements'!L526&lt;&gt;"",'[1]Capability Requirements'!L526,"")</f>
        <v>Yes</v>
      </c>
      <c r="M526" t="str">
        <f>IF('[1]Capability Requirements'!M526&lt;&gt;"",'[1]Capability Requirements'!M526,"")</f>
        <v>Out of the Box</v>
      </c>
      <c r="N526" s="12" t="str">
        <f>IF('[1]Capability Requirements'!N526&lt;&gt;"",'[1]Capability Requirements'!N526,"")</f>
        <v/>
      </c>
      <c r="O526" t="str">
        <f>IF('[1]Capability Requirements'!P526&lt;&gt;"",'[1]Capability Requirements'!P526,"")</f>
        <v>Not Gap</v>
      </c>
      <c r="P526" s="12" t="str">
        <f>'[1]Capability Requirements'!Q526</f>
        <v>30/10 WME : Updated HCM People Taxonomy = Level 1, 10.0 Workforce Administration</v>
      </c>
      <c r="Q526" s="91" t="str" cm="1">
        <f t="array" ref="Q526">IF(SUMPRODUCT(--ISNUMBER(SEARCH(";" &amp; C526 &amp; ";", ";" &amp; 'User Stories'!$F$2:$F$507 &amp; ";"))) &gt; 0, "Y", "N")</f>
        <v>N</v>
      </c>
      <c r="R526" s="11"/>
    </row>
    <row r="527" spans="1:18" ht="32" hidden="1" x14ac:dyDescent="0.2">
      <c r="A527" s="12">
        <f>'[1]Capability Requirements'!A527</f>
        <v>0</v>
      </c>
      <c r="B527" s="12" t="str">
        <f>'[1]Capability Requirements'!B527</f>
        <v>RFT</v>
      </c>
      <c r="C527" t="str">
        <f>IF('[1]Capability Requirements'!C527&lt;&gt;"",'[1]Capability Requirements'!C527,"")</f>
        <v>C.272</v>
      </c>
      <c r="D527" s="12" t="str">
        <f>IF('[1]Capability Requirements'!D527&lt;&gt;"",'[1]Capability Requirements'!D527,"")</f>
        <v>Ability to support multiple organisational structures with multiple reporting relationships concurrently, and can have overlap with another organisational structure​</v>
      </c>
      <c r="E527" t="str">
        <f>IF('[1]Capability Requirements'!E527&lt;&gt;"",'[1]Capability Requirements'!E527,"")</f>
        <v>People</v>
      </c>
      <c r="F527" t="str">
        <f>IF('[1]Capability Requirements'!F527&lt;&gt;"",'[1]Capability Requirements'!F527,"")</f>
        <v>6.0 Workforce Administration</v>
      </c>
      <c r="G527" t="str">
        <f>IF('[1]Capability Requirements'!G527&lt;&gt;"",'[1]Capability Requirements'!G527,"")</f>
        <v/>
      </c>
      <c r="H527" t="str">
        <f>IF('[1]Capability Requirements'!H527&lt;&gt;"",'[1]Capability Requirements'!H527,"")</f>
        <v/>
      </c>
      <c r="I527" t="str">
        <f>IF('[1]Capability Requirements'!I527&lt;&gt;"",'[1]Capability Requirements'!I527,"")</f>
        <v/>
      </c>
      <c r="J527" t="str">
        <f>IF('[1]Capability Requirements'!J527&lt;&gt;"",'[1]Capability Requirements'!J527,"")</f>
        <v>M</v>
      </c>
      <c r="K527" t="str">
        <f>IF('[1]Capability Requirements'!K527&lt;&gt;"",'[1]Capability Requirements'!K527,"")</f>
        <v>Phase 1</v>
      </c>
      <c r="L527" t="str">
        <f>IF('[1]Capability Requirements'!L527&lt;&gt;"",'[1]Capability Requirements'!L527,"")</f>
        <v>Yes</v>
      </c>
      <c r="M527" t="str">
        <f>IF('[1]Capability Requirements'!M527&lt;&gt;"",'[1]Capability Requirements'!M527,"")</f>
        <v>Out of the Box</v>
      </c>
      <c r="N527" s="12" t="str">
        <f>IF('[1]Capability Requirements'!N527&lt;&gt;"",'[1]Capability Requirements'!N527,"")</f>
        <v/>
      </c>
      <c r="O527" t="str">
        <f>IF('[1]Capability Requirements'!P527&lt;&gt;"",'[1]Capability Requirements'!P527,"")</f>
        <v>Not Gap</v>
      </c>
      <c r="P527" s="12" t="str">
        <f>'[1]Capability Requirements'!Q527</f>
        <v>30/10 WME : Updated HCM People Taxonomy = Level 1, 10.0 Workforce Administration</v>
      </c>
      <c r="Q527" s="91" t="str" cm="1">
        <f t="array" ref="Q527">IF(SUMPRODUCT(--ISNUMBER(SEARCH(";" &amp; C527 &amp; ";", ";" &amp; 'User Stories'!$F$2:$F$507 &amp; ";"))) &gt; 0, "Y", "N")</f>
        <v>N</v>
      </c>
      <c r="R527" s="11"/>
    </row>
    <row r="528" spans="1:18" ht="32" hidden="1" x14ac:dyDescent="0.2">
      <c r="A528" s="12">
        <f>'[1]Capability Requirements'!A528</f>
        <v>0</v>
      </c>
      <c r="B528" s="12" t="str">
        <f>'[1]Capability Requirements'!B528</f>
        <v>RFT</v>
      </c>
      <c r="C528" t="str">
        <f>IF('[1]Capability Requirements'!C528&lt;&gt;"",'[1]Capability Requirements'!C528,"")</f>
        <v>C.273</v>
      </c>
      <c r="D528" s="12" t="str">
        <f>IF('[1]Capability Requirements'!D528&lt;&gt;"",'[1]Capability Requirements'!D528,"")</f>
        <v>Ability to monitor and report on substantive and non-substantive employees in organisational structures including vacant roles, on-leave, acting etc​</v>
      </c>
      <c r="E528" t="str">
        <f>IF('[1]Capability Requirements'!E528&lt;&gt;"",'[1]Capability Requirements'!E528,"")</f>
        <v>People</v>
      </c>
      <c r="F528" t="str">
        <f>IF('[1]Capability Requirements'!F528&lt;&gt;"",'[1]Capability Requirements'!F528,"")</f>
        <v>6.0 Workforce Administration</v>
      </c>
      <c r="G528" t="str">
        <f>IF('[1]Capability Requirements'!G528&lt;&gt;"",'[1]Capability Requirements'!G528,"")</f>
        <v/>
      </c>
      <c r="H528" t="str">
        <f>IF('[1]Capability Requirements'!H528&lt;&gt;"",'[1]Capability Requirements'!H528,"")</f>
        <v/>
      </c>
      <c r="I528" t="str">
        <f>IF('[1]Capability Requirements'!I528&lt;&gt;"",'[1]Capability Requirements'!I528,"")</f>
        <v/>
      </c>
      <c r="J528" t="str">
        <f>IF('[1]Capability Requirements'!J528&lt;&gt;"",'[1]Capability Requirements'!J528,"")</f>
        <v>M</v>
      </c>
      <c r="K528" t="str">
        <f>IF('[1]Capability Requirements'!K528&lt;&gt;"",'[1]Capability Requirements'!K528,"")</f>
        <v>Phase 1</v>
      </c>
      <c r="L528" t="str">
        <f>IF('[1]Capability Requirements'!L528&lt;&gt;"",'[1]Capability Requirements'!L528,"")</f>
        <v>Yes</v>
      </c>
      <c r="M528" t="str">
        <f>IF('[1]Capability Requirements'!M528&lt;&gt;"",'[1]Capability Requirements'!M528,"")</f>
        <v>Out of the Box</v>
      </c>
      <c r="N528" s="12" t="str">
        <f>IF('[1]Capability Requirements'!N528&lt;&gt;"",'[1]Capability Requirements'!N528,"")</f>
        <v/>
      </c>
      <c r="O528" t="str">
        <f>IF('[1]Capability Requirements'!P528&lt;&gt;"",'[1]Capability Requirements'!P528,"")</f>
        <v>Not Gap</v>
      </c>
      <c r="P528" s="12" t="str">
        <f>'[1]Capability Requirements'!Q528</f>
        <v>30/10 WME : Updated HCM People Taxonomy = Level 1, 10.0 Workforce Administration</v>
      </c>
      <c r="Q528" s="91" t="str" cm="1">
        <f t="array" ref="Q528">IF(SUMPRODUCT(--ISNUMBER(SEARCH(";" &amp; C528 &amp; ";", ";" &amp; 'User Stories'!$F$2:$F$507 &amp; ";"))) &gt; 0, "Y", "N")</f>
        <v>N</v>
      </c>
      <c r="R528" s="11"/>
    </row>
    <row r="529" spans="1:18" ht="32" hidden="1" x14ac:dyDescent="0.2">
      <c r="A529" s="12">
        <f>'[1]Capability Requirements'!A529</f>
        <v>0</v>
      </c>
      <c r="B529" s="12" t="str">
        <f>'[1]Capability Requirements'!B529</f>
        <v>RFT</v>
      </c>
      <c r="C529" t="str">
        <f>IF('[1]Capability Requirements'!C529&lt;&gt;"",'[1]Capability Requirements'!C529,"")</f>
        <v>C.274</v>
      </c>
      <c r="D529" s="12" t="str">
        <f>IF('[1]Capability Requirements'!D529&lt;&gt;"",'[1]Capability Requirements'!D529,"")</f>
        <v>Ability to configure unlimited organisation structure tree levels identifying one to one, many to one or a combination for position structure​</v>
      </c>
      <c r="E529" t="str">
        <f>IF('[1]Capability Requirements'!E529&lt;&gt;"",'[1]Capability Requirements'!E529,"")</f>
        <v>People</v>
      </c>
      <c r="F529" t="str">
        <f>IF('[1]Capability Requirements'!F529&lt;&gt;"",'[1]Capability Requirements'!F529,"")</f>
        <v>6.0 Workforce Administration</v>
      </c>
      <c r="G529" t="str">
        <f>IF('[1]Capability Requirements'!G529&lt;&gt;"",'[1]Capability Requirements'!G529,"")</f>
        <v/>
      </c>
      <c r="H529" t="str">
        <f>IF('[1]Capability Requirements'!H529&lt;&gt;"",'[1]Capability Requirements'!H529,"")</f>
        <v/>
      </c>
      <c r="I529" t="str">
        <f>IF('[1]Capability Requirements'!I529&lt;&gt;"",'[1]Capability Requirements'!I529,"")</f>
        <v/>
      </c>
      <c r="J529" t="str">
        <f>IF('[1]Capability Requirements'!J529&lt;&gt;"",'[1]Capability Requirements'!J529,"")</f>
        <v>M</v>
      </c>
      <c r="K529" t="str">
        <f>IF('[1]Capability Requirements'!K529&lt;&gt;"",'[1]Capability Requirements'!K529,"")</f>
        <v>Phase 1</v>
      </c>
      <c r="L529" t="str">
        <f>IF('[1]Capability Requirements'!L529&lt;&gt;"",'[1]Capability Requirements'!L529,"")</f>
        <v>Yes</v>
      </c>
      <c r="M529" t="str">
        <f>IF('[1]Capability Requirements'!M529&lt;&gt;"",'[1]Capability Requirements'!M529,"")</f>
        <v>Out of the Box</v>
      </c>
      <c r="N529" s="12" t="str">
        <f>IF('[1]Capability Requirements'!N529&lt;&gt;"",'[1]Capability Requirements'!N529,"")</f>
        <v/>
      </c>
      <c r="O529" t="str">
        <f>IF('[1]Capability Requirements'!P529&lt;&gt;"",'[1]Capability Requirements'!P529,"")</f>
        <v>Not Gap</v>
      </c>
      <c r="P529" s="12" t="str">
        <f>'[1]Capability Requirements'!Q529</f>
        <v>30/10 WME : Updated HCM People Taxonomy = Level 1, 10.0 Workforce Administration</v>
      </c>
      <c r="Q529" s="91" t="str" cm="1">
        <f t="array" ref="Q529">IF(SUMPRODUCT(--ISNUMBER(SEARCH(";" &amp; C529 &amp; ";", ";" &amp; 'User Stories'!$F$2:$F$507 &amp; ";"))) &gt; 0, "Y", "N")</f>
        <v>N</v>
      </c>
      <c r="R529" s="11"/>
    </row>
    <row r="530" spans="1:18" ht="32" hidden="1" x14ac:dyDescent="0.2">
      <c r="A530" s="12">
        <f>'[1]Capability Requirements'!A530</f>
        <v>0</v>
      </c>
      <c r="B530" s="12" t="str">
        <f>'[1]Capability Requirements'!B530</f>
        <v>RFT</v>
      </c>
      <c r="C530" t="str">
        <f>IF('[1]Capability Requirements'!C530&lt;&gt;"",'[1]Capability Requirements'!C530,"")</f>
        <v>C.275</v>
      </c>
      <c r="D530" s="12" t="str">
        <f>IF('[1]Capability Requirements'!D530&lt;&gt;"",'[1]Capability Requirements'!D530,"")</f>
        <v>Ability to store and create multiple costing codes, work orders, and or project codes against an organisation unit.​</v>
      </c>
      <c r="E530" t="str">
        <f>IF('[1]Capability Requirements'!E530&lt;&gt;"",'[1]Capability Requirements'!E530,"")</f>
        <v>People</v>
      </c>
      <c r="F530" t="str">
        <f>IF('[1]Capability Requirements'!F530&lt;&gt;"",'[1]Capability Requirements'!F530,"")</f>
        <v>6.0 Workforce Administration</v>
      </c>
      <c r="G530" t="str">
        <f>IF('[1]Capability Requirements'!G530&lt;&gt;"",'[1]Capability Requirements'!G530,"")</f>
        <v/>
      </c>
      <c r="H530" t="str">
        <f>IF('[1]Capability Requirements'!H530&lt;&gt;"",'[1]Capability Requirements'!H530,"")</f>
        <v/>
      </c>
      <c r="I530" t="str">
        <f>IF('[1]Capability Requirements'!I530&lt;&gt;"",'[1]Capability Requirements'!I530,"")</f>
        <v/>
      </c>
      <c r="J530" t="str">
        <f>IF('[1]Capability Requirements'!J530&lt;&gt;"",'[1]Capability Requirements'!J530,"")</f>
        <v>M</v>
      </c>
      <c r="K530" t="str">
        <f>IF('[1]Capability Requirements'!K530&lt;&gt;"",'[1]Capability Requirements'!K530,"")</f>
        <v>Phase 1</v>
      </c>
      <c r="L530" t="str">
        <f>IF('[1]Capability Requirements'!L530&lt;&gt;"",'[1]Capability Requirements'!L530,"")</f>
        <v>Yes</v>
      </c>
      <c r="M530" t="str">
        <f>IF('[1]Capability Requirements'!M530&lt;&gt;"",'[1]Capability Requirements'!M530,"")</f>
        <v>Configuration</v>
      </c>
      <c r="N530" s="12" t="str">
        <f>IF('[1]Capability Requirements'!N530&lt;&gt;"",'[1]Capability Requirements'!N530,"")</f>
        <v/>
      </c>
      <c r="O530" t="str">
        <f>IF('[1]Capability Requirements'!P530&lt;&gt;"",'[1]Capability Requirements'!P530,"")</f>
        <v>Not Gap</v>
      </c>
      <c r="P530" s="12" t="str">
        <f>'[1]Capability Requirements'!Q530</f>
        <v>30/10 WME : Updated HCM People Taxonomy = Level 1, 10.0 Workforce Administration</v>
      </c>
      <c r="Q530" s="91" t="str" cm="1">
        <f t="array" ref="Q530">IF(SUMPRODUCT(--ISNUMBER(SEARCH(";" &amp; C530 &amp; ";", ";" &amp; 'User Stories'!$F$2:$F$507 &amp; ";"))) &gt; 0, "Y", "N")</f>
        <v>N</v>
      </c>
      <c r="R530" s="11"/>
    </row>
    <row r="531" spans="1:18" ht="32" hidden="1" x14ac:dyDescent="0.2">
      <c r="A531" s="12">
        <f>'[1]Capability Requirements'!A531</f>
        <v>0</v>
      </c>
      <c r="B531" s="12" t="str">
        <f>'[1]Capability Requirements'!B531</f>
        <v>RFT</v>
      </c>
      <c r="C531" t="str">
        <f>IF('[1]Capability Requirements'!C531&lt;&gt;"",'[1]Capability Requirements'!C531,"")</f>
        <v>C.276</v>
      </c>
      <c r="D531" s="12" t="str">
        <f>IF('[1]Capability Requirements'!D531&lt;&gt;"",'[1]Capability Requirements'!D531,"")</f>
        <v>Ability to pre-defined role attributes and parameters (naming conventions, classifications) to support org structure governance</v>
      </c>
      <c r="E531" t="str">
        <f>IF('[1]Capability Requirements'!E531&lt;&gt;"",'[1]Capability Requirements'!E531,"")</f>
        <v>People</v>
      </c>
      <c r="F531" t="str">
        <f>IF('[1]Capability Requirements'!F531&lt;&gt;"",'[1]Capability Requirements'!F531,"")</f>
        <v>6.0 Workforce Administration</v>
      </c>
      <c r="G531" t="str">
        <f>IF('[1]Capability Requirements'!G531&lt;&gt;"",'[1]Capability Requirements'!G531,"")</f>
        <v/>
      </c>
      <c r="H531" t="str">
        <f>IF('[1]Capability Requirements'!H531&lt;&gt;"",'[1]Capability Requirements'!H531,"")</f>
        <v/>
      </c>
      <c r="I531" t="str">
        <f>IF('[1]Capability Requirements'!I531&lt;&gt;"",'[1]Capability Requirements'!I531,"")</f>
        <v/>
      </c>
      <c r="J531" t="str">
        <f>IF('[1]Capability Requirements'!J531&lt;&gt;"",'[1]Capability Requirements'!J531,"")</f>
        <v>M</v>
      </c>
      <c r="K531" t="str">
        <f>IF('[1]Capability Requirements'!K531&lt;&gt;"",'[1]Capability Requirements'!K531,"")</f>
        <v>Phase 1</v>
      </c>
      <c r="L531" t="str">
        <f>IF('[1]Capability Requirements'!L531&lt;&gt;"",'[1]Capability Requirements'!L531,"")</f>
        <v>Yes</v>
      </c>
      <c r="M531" t="str">
        <f>IF('[1]Capability Requirements'!M531&lt;&gt;"",'[1]Capability Requirements'!M531,"")</f>
        <v>Out of the Box</v>
      </c>
      <c r="N531" s="12" t="str">
        <f>IF('[1]Capability Requirements'!N531&lt;&gt;"",'[1]Capability Requirements'!N531,"")</f>
        <v/>
      </c>
      <c r="O531" t="str">
        <f>IF('[1]Capability Requirements'!P531&lt;&gt;"",'[1]Capability Requirements'!P531,"")</f>
        <v>Not Gap</v>
      </c>
      <c r="P531" s="12" t="str">
        <f>'[1]Capability Requirements'!Q531</f>
        <v>30/10 WME : Updated HCM People Taxonomy = Level 1, 10.0 Workforce Administration</v>
      </c>
      <c r="Q531" s="91" t="str" cm="1">
        <f t="array" ref="Q531">IF(SUMPRODUCT(--ISNUMBER(SEARCH(";" &amp; C531 &amp; ";", ";" &amp; 'User Stories'!$F$2:$F$507 &amp; ";"))) &gt; 0, "Y", "N")</f>
        <v>N</v>
      </c>
      <c r="R531" s="11"/>
    </row>
    <row r="532" spans="1:18" ht="32" hidden="1" x14ac:dyDescent="0.2">
      <c r="A532" s="12">
        <f>'[1]Capability Requirements'!A532</f>
        <v>0</v>
      </c>
      <c r="B532" s="12" t="str">
        <f>'[1]Capability Requirements'!B532</f>
        <v>RFT</v>
      </c>
      <c r="C532" t="str">
        <f>IF('[1]Capability Requirements'!C532&lt;&gt;"",'[1]Capability Requirements'!C532,"")</f>
        <v>C.277</v>
      </c>
      <c r="D532" s="12" t="str">
        <f>IF('[1]Capability Requirements'!D532&lt;&gt;"",'[1]Capability Requirements'!D532,"")</f>
        <v>Ability to use project codes across org units (e.g. one project with participation from many org units). </v>
      </c>
      <c r="E532" t="str">
        <f>IF('[1]Capability Requirements'!E532&lt;&gt;"",'[1]Capability Requirements'!E532,"")</f>
        <v>People</v>
      </c>
      <c r="F532" t="str">
        <f>IF('[1]Capability Requirements'!F532&lt;&gt;"",'[1]Capability Requirements'!F532,"")</f>
        <v>6.0 Workforce Administration</v>
      </c>
      <c r="G532" t="str">
        <f>IF('[1]Capability Requirements'!G532&lt;&gt;"",'[1]Capability Requirements'!G532,"")</f>
        <v/>
      </c>
      <c r="H532" t="str">
        <f>IF('[1]Capability Requirements'!H532&lt;&gt;"",'[1]Capability Requirements'!H532,"")</f>
        <v/>
      </c>
      <c r="I532" t="str">
        <f>IF('[1]Capability Requirements'!I532&lt;&gt;"",'[1]Capability Requirements'!I532,"")</f>
        <v/>
      </c>
      <c r="J532" t="str">
        <f>IF('[1]Capability Requirements'!J532&lt;&gt;"",'[1]Capability Requirements'!J532,"")</f>
        <v>M</v>
      </c>
      <c r="K532" t="str">
        <f>IF('[1]Capability Requirements'!K532&lt;&gt;"",'[1]Capability Requirements'!K532,"")</f>
        <v>Phase 2</v>
      </c>
      <c r="L532" t="str">
        <f>IF('[1]Capability Requirements'!L532&lt;&gt;"",'[1]Capability Requirements'!L532,"")</f>
        <v>Yes</v>
      </c>
      <c r="M532" t="str">
        <f>IF('[1]Capability Requirements'!M532&lt;&gt;"",'[1]Capability Requirements'!M532,"")</f>
        <v>Configuration</v>
      </c>
      <c r="N532" s="12" t="str">
        <f>IF('[1]Capability Requirements'!N532&lt;&gt;"",'[1]Capability Requirements'!N532,"")</f>
        <v>Phase 2</v>
      </c>
      <c r="O532" t="str">
        <f>IF('[1]Capability Requirements'!P532&lt;&gt;"",'[1]Capability Requirements'!P532,"")</f>
        <v>Future Phase Requirement</v>
      </c>
      <c r="P532" s="12" t="str">
        <f>'[1]Capability Requirements'!Q532</f>
        <v>30/10 WME : Updated HCM People Taxonomy = Level 1, 10.0 Workforce Administration</v>
      </c>
      <c r="Q532" s="91" t="str" cm="1">
        <f t="array" ref="Q532">IF(SUMPRODUCT(--ISNUMBER(SEARCH(";" &amp; C532 &amp; ";", ";" &amp; 'User Stories'!$F$2:$F$507 &amp; ";"))) &gt; 0, "Y", "N")</f>
        <v>N</v>
      </c>
      <c r="R532" s="11"/>
    </row>
    <row r="533" spans="1:18" ht="32" hidden="1" x14ac:dyDescent="0.2">
      <c r="A533" s="12">
        <f>'[1]Capability Requirements'!A533</f>
        <v>0</v>
      </c>
      <c r="B533" s="12" t="str">
        <f>'[1]Capability Requirements'!B533</f>
        <v>RFT</v>
      </c>
      <c r="C533" t="str">
        <f>IF('[1]Capability Requirements'!C533&lt;&gt;"",'[1]Capability Requirements'!C533,"")</f>
        <v>C.278</v>
      </c>
      <c r="D533" s="12" t="str">
        <f>IF('[1]Capability Requirements'!D533&lt;&gt;"",'[1]Capability Requirements'!D533,"")</f>
        <v>Ability to maintain details of multiple position(s) across the university, including paid and voluntary service roles (Honorary)</v>
      </c>
      <c r="E533" t="str">
        <f>IF('[1]Capability Requirements'!E533&lt;&gt;"",'[1]Capability Requirements'!E533,"")</f>
        <v>People</v>
      </c>
      <c r="F533" t="str">
        <f>IF('[1]Capability Requirements'!F533&lt;&gt;"",'[1]Capability Requirements'!F533,"")</f>
        <v>6.0 Workforce Administration</v>
      </c>
      <c r="G533" t="str">
        <f>IF('[1]Capability Requirements'!G533&lt;&gt;"",'[1]Capability Requirements'!G533,"")</f>
        <v/>
      </c>
      <c r="H533" t="str">
        <f>IF('[1]Capability Requirements'!H533&lt;&gt;"",'[1]Capability Requirements'!H533,"")</f>
        <v/>
      </c>
      <c r="I533" t="str">
        <f>IF('[1]Capability Requirements'!I533&lt;&gt;"",'[1]Capability Requirements'!I533,"")</f>
        <v/>
      </c>
      <c r="J533" t="str">
        <f>IF('[1]Capability Requirements'!J533&lt;&gt;"",'[1]Capability Requirements'!J533,"")</f>
        <v>M</v>
      </c>
      <c r="K533" t="str">
        <f>IF('[1]Capability Requirements'!K533&lt;&gt;"",'[1]Capability Requirements'!K533,"")</f>
        <v>Phase 1</v>
      </c>
      <c r="L533" t="str">
        <f>IF('[1]Capability Requirements'!L533&lt;&gt;"",'[1]Capability Requirements'!L533,"")</f>
        <v>Yes</v>
      </c>
      <c r="M533" t="str">
        <f>IF('[1]Capability Requirements'!M533&lt;&gt;"",'[1]Capability Requirements'!M533,"")</f>
        <v>Configuration</v>
      </c>
      <c r="N533" s="12" t="str">
        <f>IF('[1]Capability Requirements'!N533&lt;&gt;"",'[1]Capability Requirements'!N533,"")</f>
        <v>Standard funcitonality to allow multi positions, hovever, config needed</v>
      </c>
      <c r="O533" t="str">
        <f>IF('[1]Capability Requirements'!P533&lt;&gt;"",'[1]Capability Requirements'!P533,"")</f>
        <v>Not Gap</v>
      </c>
      <c r="P533" s="12" t="str">
        <f>'[1]Capability Requirements'!Q533</f>
        <v>30/10 WME : Updated HCM People Taxonomy = Level 1, 10.0 Workforce Administration</v>
      </c>
      <c r="Q533" s="91" t="str" cm="1">
        <f t="array" ref="Q533">IF(SUMPRODUCT(--ISNUMBER(SEARCH(";" &amp; C533 &amp; ";", ";" &amp; 'User Stories'!$F$2:$F$507 &amp; ";"))) &gt; 0, "Y", "N")</f>
        <v>N</v>
      </c>
      <c r="R533" s="11"/>
    </row>
    <row r="534" spans="1:18" ht="32" hidden="1" x14ac:dyDescent="0.2">
      <c r="A534" s="12">
        <f>'[1]Capability Requirements'!A534</f>
        <v>0</v>
      </c>
      <c r="B534" s="12" t="str">
        <f>'[1]Capability Requirements'!B534</f>
        <v>RFT</v>
      </c>
      <c r="C534" t="str">
        <f>IF('[1]Capability Requirements'!C534&lt;&gt;"",'[1]Capability Requirements'!C534,"")</f>
        <v>C.279</v>
      </c>
      <c r="D534" s="12" t="str">
        <f>IF('[1]Capability Requirements'!D534&lt;&gt;"",'[1]Capability Requirements'!D534,"")</f>
        <v>Ability to define position attributes such as Perm, PT, Fixed Term, Casual, Paid, Voluntary and FT duration</v>
      </c>
      <c r="E534" t="str">
        <f>IF('[1]Capability Requirements'!E534&lt;&gt;"",'[1]Capability Requirements'!E534,"")</f>
        <v>People</v>
      </c>
      <c r="F534" t="str">
        <f>IF('[1]Capability Requirements'!F534&lt;&gt;"",'[1]Capability Requirements'!F534,"")</f>
        <v>6.0 Workforce Administration</v>
      </c>
      <c r="G534" t="str">
        <f>IF('[1]Capability Requirements'!G534&lt;&gt;"",'[1]Capability Requirements'!G534,"")</f>
        <v/>
      </c>
      <c r="H534" t="str">
        <f>IF('[1]Capability Requirements'!H534&lt;&gt;"",'[1]Capability Requirements'!H534,"")</f>
        <v/>
      </c>
      <c r="I534" t="str">
        <f>IF('[1]Capability Requirements'!I534&lt;&gt;"",'[1]Capability Requirements'!I534,"")</f>
        <v/>
      </c>
      <c r="J534" t="str">
        <f>IF('[1]Capability Requirements'!J534&lt;&gt;"",'[1]Capability Requirements'!J534,"")</f>
        <v>M</v>
      </c>
      <c r="K534" t="str">
        <f>IF('[1]Capability Requirements'!K534&lt;&gt;"",'[1]Capability Requirements'!K534,"")</f>
        <v>Phase 1</v>
      </c>
      <c r="L534" t="str">
        <f>IF('[1]Capability Requirements'!L534&lt;&gt;"",'[1]Capability Requirements'!L534,"")</f>
        <v>Yes</v>
      </c>
      <c r="M534" t="str">
        <f>IF('[1]Capability Requirements'!M534&lt;&gt;"",'[1]Capability Requirements'!M534,"")</f>
        <v>Configuration</v>
      </c>
      <c r="N534" s="12" t="str">
        <f>IF('[1]Capability Requirements'!N534&lt;&gt;"",'[1]Capability Requirements'!N534,"")</f>
        <v>Standard functionality to have employee types, time types, however configuration values are needed</v>
      </c>
      <c r="O534" t="str">
        <f>IF('[1]Capability Requirements'!P534&lt;&gt;"",'[1]Capability Requirements'!P534,"")</f>
        <v>Not Gap</v>
      </c>
      <c r="P534" s="12" t="str">
        <f>'[1]Capability Requirements'!Q534</f>
        <v>30/10 WME : Updated HCM People Taxonomy = Level 1, 10.0 Workforce Administration</v>
      </c>
      <c r="Q534" s="91" t="str" cm="1">
        <f t="array" ref="Q534">IF(SUMPRODUCT(--ISNUMBER(SEARCH(";" &amp; C534 &amp; ";", ";" &amp; 'User Stories'!$F$2:$F$507 &amp; ";"))) &gt; 0, "Y", "N")</f>
        <v>N</v>
      </c>
      <c r="R534" s="11"/>
    </row>
    <row r="535" spans="1:18" ht="48" hidden="1" x14ac:dyDescent="0.2">
      <c r="A535" s="12">
        <f>'[1]Capability Requirements'!A535</f>
        <v>0</v>
      </c>
      <c r="B535" s="12" t="str">
        <f>'[1]Capability Requirements'!B535</f>
        <v>RFT</v>
      </c>
      <c r="C535" t="str">
        <f>IF('[1]Capability Requirements'!C535&lt;&gt;"",'[1]Capability Requirements'!C535,"")</f>
        <v>C.280</v>
      </c>
      <c r="D535" s="12" t="str">
        <f>IF('[1]Capability Requirements'!D535&lt;&gt;"",'[1]Capability Requirements'!D535,"")</f>
        <v>Ability to flag return to work in the system (e.g. coming back to work after parental leave)</v>
      </c>
      <c r="E535" t="str">
        <f>IF('[1]Capability Requirements'!E535&lt;&gt;"",'[1]Capability Requirements'!E535,"")</f>
        <v>People</v>
      </c>
      <c r="F535" t="str">
        <f>IF('[1]Capability Requirements'!F535&lt;&gt;"",'[1]Capability Requirements'!F535,"")</f>
        <v>6.0 Workforce Administration</v>
      </c>
      <c r="G535" t="str">
        <f>IF('[1]Capability Requirements'!G535&lt;&gt;"",'[1]Capability Requirements'!G535,"")</f>
        <v/>
      </c>
      <c r="H535" t="str">
        <f>IF('[1]Capability Requirements'!H535&lt;&gt;"",'[1]Capability Requirements'!H535,"")</f>
        <v/>
      </c>
      <c r="I535" t="str">
        <f>IF('[1]Capability Requirements'!I535&lt;&gt;"",'[1]Capability Requirements'!I535,"")</f>
        <v/>
      </c>
      <c r="J535" t="str">
        <f>IF('[1]Capability Requirements'!J535&lt;&gt;"",'[1]Capability Requirements'!J535,"")</f>
        <v>M</v>
      </c>
      <c r="K535" t="str">
        <f>IF('[1]Capability Requirements'!K535&lt;&gt;"",'[1]Capability Requirements'!K535,"")</f>
        <v>Phase 1</v>
      </c>
      <c r="L535" t="str">
        <f>IF('[1]Capability Requirements'!L535&lt;&gt;"",'[1]Capability Requirements'!L535,"")</f>
        <v>Yes</v>
      </c>
      <c r="M535" t="str">
        <f>IF('[1]Capability Requirements'!M535&lt;&gt;"",'[1]Capability Requirements'!M535,"")</f>
        <v>Configuration</v>
      </c>
      <c r="N535" s="12" t="str">
        <f>IF('[1]Capability Requirements'!N535&lt;&gt;"",'[1]Capability Requirements'!N535,"")</f>
        <v>The notification set-up is already there to flag the return of a person but the leaves are supposed to be auto-approved by Workday.</v>
      </c>
      <c r="O535" t="str">
        <f>IF('[1]Capability Requirements'!P535&lt;&gt;"",'[1]Capability Requirements'!P535,"")</f>
        <v>Not Gap</v>
      </c>
      <c r="P535" s="12" t="str">
        <f>'[1]Capability Requirements'!Q535</f>
        <v>30/10 WME : Updated HCM People Taxonomy = Level 1, 10.0 Workforce Administration</v>
      </c>
      <c r="Q535" s="91" t="str" cm="1">
        <f t="array" ref="Q535">IF(SUMPRODUCT(--ISNUMBER(SEARCH(";" &amp; C535 &amp; ";", ";" &amp; 'User Stories'!$F$2:$F$507 &amp; ";"))) &gt; 0, "Y", "N")</f>
        <v>N</v>
      </c>
      <c r="R535" s="11"/>
    </row>
    <row r="536" spans="1:18" ht="32" hidden="1" x14ac:dyDescent="0.2">
      <c r="A536" s="12">
        <f>'[1]Capability Requirements'!A536</f>
        <v>0</v>
      </c>
      <c r="B536" s="12" t="str">
        <f>'[1]Capability Requirements'!B536</f>
        <v>RFT</v>
      </c>
      <c r="C536" t="str">
        <f>IF('[1]Capability Requirements'!C536&lt;&gt;"",'[1]Capability Requirements'!C536,"")</f>
        <v>C.281</v>
      </c>
      <c r="D536" s="12" t="str">
        <f>IF('[1]Capability Requirements'!D536&lt;&gt;"",'[1]Capability Requirements'!D536,"")</f>
        <v>Ability to extract, manipulate and upload bulk changes​ - wrt to Org, Jobs, Positions</v>
      </c>
      <c r="E536" t="str">
        <f>IF('[1]Capability Requirements'!E536&lt;&gt;"",'[1]Capability Requirements'!E536,"")</f>
        <v>People</v>
      </c>
      <c r="F536" t="str">
        <f>IF('[1]Capability Requirements'!F536&lt;&gt;"",'[1]Capability Requirements'!F536,"")</f>
        <v>6.0 Workforce Administration</v>
      </c>
      <c r="G536" t="str">
        <f>IF('[1]Capability Requirements'!G536&lt;&gt;"",'[1]Capability Requirements'!G536,"")</f>
        <v/>
      </c>
      <c r="H536" t="str">
        <f>IF('[1]Capability Requirements'!H536&lt;&gt;"",'[1]Capability Requirements'!H536,"")</f>
        <v/>
      </c>
      <c r="I536" t="str">
        <f>IF('[1]Capability Requirements'!I536&lt;&gt;"",'[1]Capability Requirements'!I536,"")</f>
        <v/>
      </c>
      <c r="J536" t="str">
        <f>IF('[1]Capability Requirements'!J536&lt;&gt;"",'[1]Capability Requirements'!J536,"")</f>
        <v>M</v>
      </c>
      <c r="K536" t="str">
        <f>IF('[1]Capability Requirements'!K536&lt;&gt;"",'[1]Capability Requirements'!K536,"")</f>
        <v>Phase 1</v>
      </c>
      <c r="L536" t="str">
        <f>IF('[1]Capability Requirements'!L536&lt;&gt;"",'[1]Capability Requirements'!L536,"")</f>
        <v>Yes</v>
      </c>
      <c r="M536" t="str">
        <f>IF('[1]Capability Requirements'!M536&lt;&gt;"",'[1]Capability Requirements'!M536,"")</f>
        <v>Out of the Box</v>
      </c>
      <c r="N536" s="12" t="str">
        <f>IF('[1]Capability Requirements'!N536&lt;&gt;"",'[1]Capability Requirements'!N536,"")</f>
        <v>Standard functionality to have employee types, time types, however configuration of templates is needed</v>
      </c>
      <c r="O536" t="str">
        <f>IF('[1]Capability Requirements'!P536&lt;&gt;"",'[1]Capability Requirements'!P536,"")</f>
        <v>Not Gap</v>
      </c>
      <c r="P536" s="12" t="str">
        <f>'[1]Capability Requirements'!Q536</f>
        <v>30/10 WME : Updated HCM People Taxonomy = Level 1, 10.0 Workforce Administration</v>
      </c>
      <c r="Q536" s="91" t="str" cm="1">
        <f t="array" ref="Q536">IF(SUMPRODUCT(--ISNUMBER(SEARCH(";" &amp; C536 &amp; ";", ";" &amp; 'User Stories'!$F$2:$F$507 &amp; ";"))) &gt; 0, "Y", "N")</f>
        <v>N</v>
      </c>
      <c r="R536" s="11"/>
    </row>
    <row r="537" spans="1:18" ht="16" hidden="1" x14ac:dyDescent="0.2">
      <c r="A537" s="12">
        <f>'[1]Capability Requirements'!A537</f>
        <v>0</v>
      </c>
      <c r="B537" s="12" t="str">
        <f>'[1]Capability Requirements'!B537</f>
        <v>RFT</v>
      </c>
      <c r="C537" t="str">
        <f>IF('[1]Capability Requirements'!C537&lt;&gt;"",'[1]Capability Requirements'!C537,"")</f>
        <v>C.282</v>
      </c>
      <c r="D537" s="12" t="str">
        <f>IF('[1]Capability Requirements'!D537&lt;&gt;"",'[1]Capability Requirements'!D537,"")</f>
        <v>Ability to build and/or model new org structures in development</v>
      </c>
      <c r="E537" t="str">
        <f>IF('[1]Capability Requirements'!E537&lt;&gt;"",'[1]Capability Requirements'!E537,"")</f>
        <v>People</v>
      </c>
      <c r="F537" t="str">
        <f>IF('[1]Capability Requirements'!F537&lt;&gt;"",'[1]Capability Requirements'!F537,"")</f>
        <v>6.0 Workforce Administration</v>
      </c>
      <c r="G537" t="str">
        <f>IF('[1]Capability Requirements'!G537&lt;&gt;"",'[1]Capability Requirements'!G537,"")</f>
        <v/>
      </c>
      <c r="H537" t="str">
        <f>IF('[1]Capability Requirements'!H537&lt;&gt;"",'[1]Capability Requirements'!H537,"")</f>
        <v/>
      </c>
      <c r="I537" t="str">
        <f>IF('[1]Capability Requirements'!I537&lt;&gt;"",'[1]Capability Requirements'!I537,"")</f>
        <v/>
      </c>
      <c r="J537" t="str">
        <f>IF('[1]Capability Requirements'!J537&lt;&gt;"",'[1]Capability Requirements'!J537,"")</f>
        <v>M</v>
      </c>
      <c r="K537" t="str">
        <f>IF('[1]Capability Requirements'!K537&lt;&gt;"",'[1]Capability Requirements'!K537,"")</f>
        <v>Phase 1</v>
      </c>
      <c r="L537" t="str">
        <f>IF('[1]Capability Requirements'!L537&lt;&gt;"",'[1]Capability Requirements'!L537,"")</f>
        <v>Yes</v>
      </c>
      <c r="M537" t="str">
        <f>IF('[1]Capability Requirements'!M537&lt;&gt;"",'[1]Capability Requirements'!M537,"")</f>
        <v>Out of the Box</v>
      </c>
      <c r="N537" s="12" t="str">
        <f>IF('[1]Capability Requirements'!N537&lt;&gt;"",'[1]Capability Requirements'!N537,"")</f>
        <v>Workday has an out of the box functionality called Org Studio</v>
      </c>
      <c r="O537" t="str">
        <f>IF('[1]Capability Requirements'!P537&lt;&gt;"",'[1]Capability Requirements'!P537,"")</f>
        <v>Not Gap</v>
      </c>
      <c r="P537" s="12" t="str">
        <f>'[1]Capability Requirements'!Q537</f>
        <v>30/10 WME : Updated HCM People Taxonomy = Level 1, 10.0 Workforce Administration</v>
      </c>
      <c r="Q537" s="91" t="str" cm="1">
        <f t="array" ref="Q537">IF(SUMPRODUCT(--ISNUMBER(SEARCH(";" &amp; C537 &amp; ";", ";" &amp; 'User Stories'!$F$2:$F$507 &amp; ";"))) &gt; 0, "Y", "N")</f>
        <v>N</v>
      </c>
      <c r="R537" s="11"/>
    </row>
    <row r="538" spans="1:18" ht="48" hidden="1" x14ac:dyDescent="0.2">
      <c r="A538" s="12">
        <f>'[1]Capability Requirements'!A538</f>
        <v>0</v>
      </c>
      <c r="B538" s="12" t="str">
        <f>'[1]Capability Requirements'!B538</f>
        <v>RFT</v>
      </c>
      <c r="C538" t="str">
        <f>IF('[1]Capability Requirements'!C538&lt;&gt;"",'[1]Capability Requirements'!C538,"")</f>
        <v>C.283</v>
      </c>
      <c r="D538" s="12" t="str">
        <f>IF('[1]Capability Requirements'!D538&lt;&gt;"",'[1]Capability Requirements'!D538,"")</f>
        <v>Ability to request and capture key information to enable establishment of employee profile during pre-onboarding in the system (e.g. budgets and approvals for differing budgets for the same position, DOB, legal name etc).​</v>
      </c>
      <c r="E538" t="str">
        <f>IF('[1]Capability Requirements'!E538&lt;&gt;"",'[1]Capability Requirements'!E538,"")</f>
        <v>People</v>
      </c>
      <c r="F538" t="str">
        <f>IF('[1]Capability Requirements'!F538&lt;&gt;"",'[1]Capability Requirements'!F538,"")</f>
        <v>6.0 Workforce Administration</v>
      </c>
      <c r="G538" t="str">
        <f>IF('[1]Capability Requirements'!G538&lt;&gt;"",'[1]Capability Requirements'!G538,"")</f>
        <v/>
      </c>
      <c r="H538" t="str">
        <f>IF('[1]Capability Requirements'!H538&lt;&gt;"",'[1]Capability Requirements'!H538,"")</f>
        <v/>
      </c>
      <c r="I538" t="str">
        <f>IF('[1]Capability Requirements'!I538&lt;&gt;"",'[1]Capability Requirements'!I538,"")</f>
        <v/>
      </c>
      <c r="J538" t="str">
        <f>IF('[1]Capability Requirements'!J538&lt;&gt;"",'[1]Capability Requirements'!J538,"")</f>
        <v>M</v>
      </c>
      <c r="K538" t="str">
        <f>IF('[1]Capability Requirements'!K538&lt;&gt;"",'[1]Capability Requirements'!K538,"")</f>
        <v>Phase 1</v>
      </c>
      <c r="L538" t="str">
        <f>IF('[1]Capability Requirements'!L538&lt;&gt;"",'[1]Capability Requirements'!L538,"")</f>
        <v>Yes</v>
      </c>
      <c r="M538" t="str">
        <f>IF('[1]Capability Requirements'!M538&lt;&gt;"",'[1]Capability Requirements'!M538,"")</f>
        <v>Configuration</v>
      </c>
      <c r="N538" s="12" t="str">
        <f>IF('[1]Capability Requirements'!N538&lt;&gt;"",'[1]Capability Requirements'!N538,"")</f>
        <v>Standard functinoality to have personal information, however configration is needed to determine which PI data is needed and the drop down values a worker can select</v>
      </c>
      <c r="O538" t="str">
        <f>IF('[1]Capability Requirements'!P538&lt;&gt;"",'[1]Capability Requirements'!P538,"")</f>
        <v>Not Gap</v>
      </c>
      <c r="P538" s="12" t="str">
        <f>'[1]Capability Requirements'!Q538</f>
        <v>30/10 WME : Updated HCM People Taxonomy = Level 1, 10.0 Workforce Administration</v>
      </c>
      <c r="Q538" s="91" t="str" cm="1">
        <f t="array" ref="Q538">IF(SUMPRODUCT(--ISNUMBER(SEARCH(";" &amp; C538 &amp; ";", ";" &amp; 'User Stories'!$F$2:$F$507 &amp; ";"))) &gt; 0, "Y", "N")</f>
        <v>N</v>
      </c>
      <c r="R538" s="11"/>
    </row>
    <row r="539" spans="1:18" ht="48" hidden="1" x14ac:dyDescent="0.2">
      <c r="A539" s="12">
        <f>'[1]Capability Requirements'!A539</f>
        <v>0</v>
      </c>
      <c r="B539" s="12" t="str">
        <f>'[1]Capability Requirements'!B539</f>
        <v>RFT</v>
      </c>
      <c r="C539" t="str">
        <f>IF('[1]Capability Requirements'!C539&lt;&gt;"",'[1]Capability Requirements'!C539,"")</f>
        <v>C.286</v>
      </c>
      <c r="D539" s="12" t="str">
        <f>IF('[1]Capability Requirements'!D539&lt;&gt;"",'[1]Capability Requirements'!D539,"")</f>
        <v>Ability to handle multiple jobs for the same employee with different employee types like Perm, Fixed Term, Casual Professional and Casual Academic. Handling temporary secondment, higher duties etc within the same job </v>
      </c>
      <c r="E539" t="str">
        <f>IF('[1]Capability Requirements'!E539&lt;&gt;"",'[1]Capability Requirements'!E539,"")</f>
        <v>People</v>
      </c>
      <c r="F539" t="str">
        <f>IF('[1]Capability Requirements'!F539&lt;&gt;"",'[1]Capability Requirements'!F539,"")</f>
        <v>6.0 Workforce Administration</v>
      </c>
      <c r="G539" t="str">
        <f>IF('[1]Capability Requirements'!G539&lt;&gt;"",'[1]Capability Requirements'!G539,"")</f>
        <v/>
      </c>
      <c r="H539" t="str">
        <f>IF('[1]Capability Requirements'!H539&lt;&gt;"",'[1]Capability Requirements'!H539,"")</f>
        <v/>
      </c>
      <c r="I539" t="str">
        <f>IF('[1]Capability Requirements'!I539&lt;&gt;"",'[1]Capability Requirements'!I539,"")</f>
        <v/>
      </c>
      <c r="J539" t="str">
        <f>IF('[1]Capability Requirements'!J539&lt;&gt;"",'[1]Capability Requirements'!J539,"")</f>
        <v>M</v>
      </c>
      <c r="K539" t="str">
        <f>IF('[1]Capability Requirements'!K539&lt;&gt;"",'[1]Capability Requirements'!K539,"")</f>
        <v>Phase 1</v>
      </c>
      <c r="L539" t="str">
        <f>IF('[1]Capability Requirements'!L539&lt;&gt;"",'[1]Capability Requirements'!L539,"")</f>
        <v>Yes</v>
      </c>
      <c r="M539" t="str">
        <f>IF('[1]Capability Requirements'!M539&lt;&gt;"",'[1]Capability Requirements'!M539,"")</f>
        <v>Configuration</v>
      </c>
      <c r="N539" s="12" t="str">
        <f>IF('[1]Capability Requirements'!N539&lt;&gt;"",'[1]Capability Requirements'!N539,"")</f>
        <v>Standard fucntionality to have multiple jobs in Workday, configuration needed on the different rules and requirements on the different employee types and the temporary appointments</v>
      </c>
      <c r="O539" t="str">
        <f>IF('[1]Capability Requirements'!P539&lt;&gt;"",'[1]Capability Requirements'!P539,"")</f>
        <v>Not Gap</v>
      </c>
      <c r="P539" s="12" t="str">
        <f>'[1]Capability Requirements'!Q539</f>
        <v>30/10 WME : Updated HCM People Taxonomy = Level 1, 10.0 Workforce Administration</v>
      </c>
      <c r="Q539" s="91" t="str" cm="1">
        <f t="array" ref="Q539">IF(SUMPRODUCT(--ISNUMBER(SEARCH(";" &amp; C539 &amp; ";", ";" &amp; 'User Stories'!$F$2:$F$507 &amp; ";"))) &gt; 0, "Y", "N")</f>
        <v>N</v>
      </c>
      <c r="R539" s="11"/>
    </row>
    <row r="540" spans="1:18" ht="48" hidden="1" x14ac:dyDescent="0.2">
      <c r="A540" s="12">
        <f>'[1]Capability Requirements'!A540</f>
        <v>0</v>
      </c>
      <c r="B540" s="12" t="str">
        <f>'[1]Capability Requirements'!B540</f>
        <v>RFT</v>
      </c>
      <c r="C540" t="str">
        <f>IF('[1]Capability Requirements'!C540&lt;&gt;"",'[1]Capability Requirements'!C540,"")</f>
        <v>C.287</v>
      </c>
      <c r="D540" s="12" t="str">
        <f>IF('[1]Capability Requirements'!D540&lt;&gt;"",'[1]Capability Requirements'!D540,"")</f>
        <v>Ability to initiate, review, approve and process changes to an employee's personal data including address, marital status, next of kin, dependents​, and manage changes metadata (e.g. dates)</v>
      </c>
      <c r="E540" t="str">
        <f>IF('[1]Capability Requirements'!E540&lt;&gt;"",'[1]Capability Requirements'!E540,"")</f>
        <v>People</v>
      </c>
      <c r="F540" t="str">
        <f>IF('[1]Capability Requirements'!F540&lt;&gt;"",'[1]Capability Requirements'!F540,"")</f>
        <v>6.0 Workforce Administration</v>
      </c>
      <c r="G540" t="str">
        <f>IF('[1]Capability Requirements'!G540&lt;&gt;"",'[1]Capability Requirements'!G540,"")</f>
        <v/>
      </c>
      <c r="H540" t="str">
        <f>IF('[1]Capability Requirements'!H540&lt;&gt;"",'[1]Capability Requirements'!H540,"")</f>
        <v/>
      </c>
      <c r="I540" t="str">
        <f>IF('[1]Capability Requirements'!I540&lt;&gt;"",'[1]Capability Requirements'!I540,"")</f>
        <v/>
      </c>
      <c r="J540" t="str">
        <f>IF('[1]Capability Requirements'!J540&lt;&gt;"",'[1]Capability Requirements'!J540,"")</f>
        <v>M</v>
      </c>
      <c r="K540" t="str">
        <f>IF('[1]Capability Requirements'!K540&lt;&gt;"",'[1]Capability Requirements'!K540,"")</f>
        <v>Phase 1</v>
      </c>
      <c r="L540" t="str">
        <f>IF('[1]Capability Requirements'!L540&lt;&gt;"",'[1]Capability Requirements'!L540,"")</f>
        <v>Yes</v>
      </c>
      <c r="M540" t="str">
        <f>IF('[1]Capability Requirements'!M540&lt;&gt;"",'[1]Capability Requirements'!M540,"")</f>
        <v>Configuration</v>
      </c>
      <c r="N540" s="12" t="str">
        <f>IF('[1]Capability Requirements'!N540&lt;&gt;"",'[1]Capability Requirements'!N540,"")</f>
        <v>Depends on the PI data that will be configured and stored in Workday</v>
      </c>
      <c r="O540" t="str">
        <f>IF('[1]Capability Requirements'!P540&lt;&gt;"",'[1]Capability Requirements'!P540,"")</f>
        <v>Not Gap</v>
      </c>
      <c r="P540" s="12" t="str">
        <f>'[1]Capability Requirements'!Q540</f>
        <v>30/10 WME : Updated HCM People Taxonomy = Level 1, 10.0 Workforce Administration</v>
      </c>
      <c r="Q540" s="91" t="str" cm="1">
        <f t="array" ref="Q540">IF(SUMPRODUCT(--ISNUMBER(SEARCH(";" &amp; C540 &amp; ";", ";" &amp; 'User Stories'!$F$2:$F$507 &amp; ";"))) &gt; 0, "Y", "N")</f>
        <v>N</v>
      </c>
      <c r="R540" s="11"/>
    </row>
    <row r="541" spans="1:18" ht="32" hidden="1" x14ac:dyDescent="0.2">
      <c r="A541" s="12">
        <f>'[1]Capability Requirements'!A541</f>
        <v>0</v>
      </c>
      <c r="B541" s="12" t="str">
        <f>'[1]Capability Requirements'!B541</f>
        <v>RFT</v>
      </c>
      <c r="C541" t="str">
        <f>IF('[1]Capability Requirements'!C541&lt;&gt;"",'[1]Capability Requirements'!C541,"")</f>
        <v>C.288</v>
      </c>
      <c r="D541" s="12" t="str">
        <f>IF('[1]Capability Requirements'!D541&lt;&gt;"",'[1]Capability Requirements'!D541,"")</f>
        <v>Ability to configure personal data fields locally (I.e. gender)</v>
      </c>
      <c r="E541" t="str">
        <f>IF('[1]Capability Requirements'!E541&lt;&gt;"",'[1]Capability Requirements'!E541,"")</f>
        <v>People</v>
      </c>
      <c r="F541" t="str">
        <f>IF('[1]Capability Requirements'!F541&lt;&gt;"",'[1]Capability Requirements'!F541,"")</f>
        <v>6.0 Workforce Administration</v>
      </c>
      <c r="G541" t="str">
        <f>IF('[1]Capability Requirements'!G541&lt;&gt;"",'[1]Capability Requirements'!G541,"")</f>
        <v/>
      </c>
      <c r="H541" t="str">
        <f>IF('[1]Capability Requirements'!H541&lt;&gt;"",'[1]Capability Requirements'!H541,"")</f>
        <v/>
      </c>
      <c r="I541" t="str">
        <f>IF('[1]Capability Requirements'!I541&lt;&gt;"",'[1]Capability Requirements'!I541,"")</f>
        <v/>
      </c>
      <c r="J541" t="str">
        <f>IF('[1]Capability Requirements'!J541&lt;&gt;"",'[1]Capability Requirements'!J541,"")</f>
        <v>M</v>
      </c>
      <c r="K541" t="str">
        <f>IF('[1]Capability Requirements'!K541&lt;&gt;"",'[1]Capability Requirements'!K541,"")</f>
        <v>Phase 1</v>
      </c>
      <c r="L541" t="str">
        <f>IF('[1]Capability Requirements'!L541&lt;&gt;"",'[1]Capability Requirements'!L541,"")</f>
        <v>Yes</v>
      </c>
      <c r="M541" t="str">
        <f>IF('[1]Capability Requirements'!M541&lt;&gt;"",'[1]Capability Requirements'!M541,"")</f>
        <v>Configuration</v>
      </c>
      <c r="N541" s="12" t="str">
        <f>IF('[1]Capability Requirements'!N541&lt;&gt;"",'[1]Capability Requirements'!N541,"")</f>
        <v>Depends on the PI data that will be configured and stored in Workday</v>
      </c>
      <c r="O541" t="str">
        <f>IF('[1]Capability Requirements'!P541&lt;&gt;"",'[1]Capability Requirements'!P541,"")</f>
        <v>Not Gap</v>
      </c>
      <c r="P541" s="12" t="str">
        <f>'[1]Capability Requirements'!Q541</f>
        <v>30/10 WME : Updated HCM People Taxonomy = Level 1, 10.0 Workforce Administration</v>
      </c>
      <c r="Q541" s="91" t="str" cm="1">
        <f t="array" ref="Q541">IF(SUMPRODUCT(--ISNUMBER(SEARCH(";" &amp; C541 &amp; ";", ";" &amp; 'User Stories'!$F$2:$F$507 &amp; ";"))) &gt; 0, "Y", "N")</f>
        <v>N</v>
      </c>
      <c r="R541" s="11"/>
    </row>
    <row r="542" spans="1:18" ht="32" hidden="1" x14ac:dyDescent="0.2">
      <c r="A542" s="12">
        <f>'[1]Capability Requirements'!A542</f>
        <v>0</v>
      </c>
      <c r="B542" s="12" t="str">
        <f>'[1]Capability Requirements'!B542</f>
        <v>RFT</v>
      </c>
      <c r="C542" t="str">
        <f>IF('[1]Capability Requirements'!C542&lt;&gt;"",'[1]Capability Requirements'!C542,"")</f>
        <v>C.291</v>
      </c>
      <c r="D542" s="12" t="str">
        <f>IF('[1]Capability Requirements'!D542&lt;&gt;"",'[1]Capability Requirements'!D542,"")</f>
        <v>Ability for system to cater for multiple personas or roles that enable different enterprise agreements, grades/classifications conditions</v>
      </c>
      <c r="E542" t="str">
        <f>IF('[1]Capability Requirements'!E542&lt;&gt;"",'[1]Capability Requirements'!E542,"")</f>
        <v>People</v>
      </c>
      <c r="F542" t="str">
        <f>IF('[1]Capability Requirements'!F542&lt;&gt;"",'[1]Capability Requirements'!F542,"")</f>
        <v>6.0 Workforce Administration</v>
      </c>
      <c r="G542" t="str">
        <f>IF('[1]Capability Requirements'!G542&lt;&gt;"",'[1]Capability Requirements'!G542,"")</f>
        <v/>
      </c>
      <c r="H542" t="str">
        <f>IF('[1]Capability Requirements'!H542&lt;&gt;"",'[1]Capability Requirements'!H542,"")</f>
        <v/>
      </c>
      <c r="I542" t="str">
        <f>IF('[1]Capability Requirements'!I542&lt;&gt;"",'[1]Capability Requirements'!I542,"")</f>
        <v/>
      </c>
      <c r="J542" t="str">
        <f>IF('[1]Capability Requirements'!J542&lt;&gt;"",'[1]Capability Requirements'!J542,"")</f>
        <v>M</v>
      </c>
      <c r="K542" t="str">
        <f>IF('[1]Capability Requirements'!K542&lt;&gt;"",'[1]Capability Requirements'!K542,"")</f>
        <v>Phase 1</v>
      </c>
      <c r="L542" t="str">
        <f>IF('[1]Capability Requirements'!L542&lt;&gt;"",'[1]Capability Requirements'!L542,"")</f>
        <v>Yes</v>
      </c>
      <c r="M542" t="str">
        <f>IF('[1]Capability Requirements'!M542&lt;&gt;"",'[1]Capability Requirements'!M542,"")</f>
        <v>Configuration</v>
      </c>
      <c r="N542" s="12" t="str">
        <f>IF('[1]Capability Requirements'!N542&lt;&gt;"",'[1]Capability Requirements'!N542,"")</f>
        <v>Configuration is needed</v>
      </c>
      <c r="O542" t="str">
        <f>IF('[1]Capability Requirements'!P542&lt;&gt;"",'[1]Capability Requirements'!P542,"")</f>
        <v>Not Gap</v>
      </c>
      <c r="P542" s="12" t="str">
        <f>'[1]Capability Requirements'!Q542</f>
        <v>30/10 WME : Updated HCM People Taxonomy = Level 1, 10.0 Workforce Administration</v>
      </c>
      <c r="Q542" s="91" t="str" cm="1">
        <f t="array" ref="Q542">IF(SUMPRODUCT(--ISNUMBER(SEARCH(";" &amp; C542 &amp; ";", ";" &amp; 'User Stories'!$F$2:$F$507 &amp; ";"))) &gt; 0, "Y", "N")</f>
        <v>N</v>
      </c>
      <c r="R542" s="11"/>
    </row>
    <row r="543" spans="1:18" ht="16" hidden="1" x14ac:dyDescent="0.2">
      <c r="A543" s="12">
        <f>'[1]Capability Requirements'!A543</f>
        <v>0</v>
      </c>
      <c r="B543" s="12" t="str">
        <f>'[1]Capability Requirements'!B543</f>
        <v>RFT</v>
      </c>
      <c r="C543" t="str">
        <f>IF('[1]Capability Requirements'!C543&lt;&gt;"",'[1]Capability Requirements'!C543,"")</f>
        <v>C.292</v>
      </c>
      <c r="D543" s="12" t="str">
        <f>IF('[1]Capability Requirements'!D543&lt;&gt;"",'[1]Capability Requirements'!D543,"")</f>
        <v>Ability to view previous and planned leave</v>
      </c>
      <c r="E543" t="str">
        <f>IF('[1]Capability Requirements'!E543&lt;&gt;"",'[1]Capability Requirements'!E543,"")</f>
        <v>People</v>
      </c>
      <c r="F543" t="str">
        <f>IF('[1]Capability Requirements'!F543&lt;&gt;"",'[1]Capability Requirements'!F543,"")</f>
        <v>6.0 Workforce Administration</v>
      </c>
      <c r="G543" t="str">
        <f>IF('[1]Capability Requirements'!G543&lt;&gt;"",'[1]Capability Requirements'!G543,"")</f>
        <v/>
      </c>
      <c r="H543" t="str">
        <f>IF('[1]Capability Requirements'!H543&lt;&gt;"",'[1]Capability Requirements'!H543,"")</f>
        <v/>
      </c>
      <c r="I543" t="str">
        <f>IF('[1]Capability Requirements'!I543&lt;&gt;"",'[1]Capability Requirements'!I543,"")</f>
        <v/>
      </c>
      <c r="J543" t="str">
        <f>IF('[1]Capability Requirements'!J543&lt;&gt;"",'[1]Capability Requirements'!J543,"")</f>
        <v>M</v>
      </c>
      <c r="K543" t="str">
        <f>IF('[1]Capability Requirements'!K543&lt;&gt;"",'[1]Capability Requirements'!K543,"")</f>
        <v>Phase 1</v>
      </c>
      <c r="L543" t="str">
        <f>IF('[1]Capability Requirements'!L543&lt;&gt;"",'[1]Capability Requirements'!L543,"")</f>
        <v>Yes</v>
      </c>
      <c r="M543" t="str">
        <f>IF('[1]Capability Requirements'!M543&lt;&gt;"",'[1]Capability Requirements'!M543,"")</f>
        <v>Configuration</v>
      </c>
      <c r="N543" s="12" t="str">
        <f>IF('[1]Capability Requirements'!N543&lt;&gt;"",'[1]Capability Requirements'!N543,"")</f>
        <v>As long as leave exists in Workday</v>
      </c>
      <c r="O543" t="str">
        <f>IF('[1]Capability Requirements'!P543&lt;&gt;"",'[1]Capability Requirements'!P543,"")</f>
        <v>Not Gap</v>
      </c>
      <c r="P543" s="12" t="str">
        <f>'[1]Capability Requirements'!Q543</f>
        <v>30/10 WME : Updated HCM People Taxonomy = Level 1, 10.0 Workforce Administration</v>
      </c>
      <c r="Q543" s="91" t="str" cm="1">
        <f t="array" ref="Q543">IF(SUMPRODUCT(--ISNUMBER(SEARCH(";" &amp; C543 &amp; ";", ";" &amp; 'User Stories'!$F$2:$F$507 &amp; ";"))) &gt; 0, "Y", "N")</f>
        <v>N</v>
      </c>
      <c r="R543" s="11"/>
    </row>
    <row r="544" spans="1:18" ht="32" hidden="1" x14ac:dyDescent="0.2">
      <c r="A544" s="12">
        <f>'[1]Capability Requirements'!A544</f>
        <v>0</v>
      </c>
      <c r="B544" s="12" t="str">
        <f>'[1]Capability Requirements'!B544</f>
        <v>RFT</v>
      </c>
      <c r="C544" t="str">
        <f>IF('[1]Capability Requirements'!C544&lt;&gt;"",'[1]Capability Requirements'!C544,"")</f>
        <v>C.293</v>
      </c>
      <c r="D544" s="12" t="str">
        <f>IF('[1]Capability Requirements'!D544&lt;&gt;"",'[1]Capability Requirements'!D544,"")</f>
        <v>Ability to enable customised parameters (negative leave etc.)​</v>
      </c>
      <c r="E544" t="str">
        <f>IF('[1]Capability Requirements'!E544&lt;&gt;"",'[1]Capability Requirements'!E544,"")</f>
        <v>People</v>
      </c>
      <c r="F544" t="str">
        <f>IF('[1]Capability Requirements'!F544&lt;&gt;"",'[1]Capability Requirements'!F544,"")</f>
        <v>6.0 Workforce Administration</v>
      </c>
      <c r="G544" t="str">
        <f>IF('[1]Capability Requirements'!G544&lt;&gt;"",'[1]Capability Requirements'!G544,"")</f>
        <v/>
      </c>
      <c r="H544" t="str">
        <f>IF('[1]Capability Requirements'!H544&lt;&gt;"",'[1]Capability Requirements'!H544,"")</f>
        <v/>
      </c>
      <c r="I544" t="str">
        <f>IF('[1]Capability Requirements'!I544&lt;&gt;"",'[1]Capability Requirements'!I544,"")</f>
        <v/>
      </c>
      <c r="J544" t="str">
        <f>IF('[1]Capability Requirements'!J544&lt;&gt;"",'[1]Capability Requirements'!J544,"")</f>
        <v>M</v>
      </c>
      <c r="K544" t="str">
        <f>IF('[1]Capability Requirements'!K544&lt;&gt;"",'[1]Capability Requirements'!K544,"")</f>
        <v>Phase 1</v>
      </c>
      <c r="L544" t="str">
        <f>IF('[1]Capability Requirements'!L544&lt;&gt;"",'[1]Capability Requirements'!L544,"")</f>
        <v>Yes</v>
      </c>
      <c r="M544" t="str">
        <f>IF('[1]Capability Requirements'!M544&lt;&gt;"",'[1]Capability Requirements'!M544,"")</f>
        <v>Configuration</v>
      </c>
      <c r="N544" s="12" t="str">
        <f>IF('[1]Capability Requirements'!N544&lt;&gt;"",'[1]Capability Requirements'!N544,"")</f>
        <v>Configuration is needed, however, Leave balances will be mastered in Payroll</v>
      </c>
      <c r="O544" t="str">
        <f>IF('[1]Capability Requirements'!P544&lt;&gt;"",'[1]Capability Requirements'!P544,"")</f>
        <v>Not Gap</v>
      </c>
      <c r="P544" s="12" t="str">
        <f>'[1]Capability Requirements'!Q544</f>
        <v>30/10 WME : Updated HCM People Taxonomy = Level 1, 10.0 Workforce Administration</v>
      </c>
      <c r="Q544" s="91" t="str" cm="1">
        <f t="array" ref="Q544">IF(SUMPRODUCT(--ISNUMBER(SEARCH(";" &amp; C544 &amp; ";", ";" &amp; 'User Stories'!$F$2:$F$507 &amp; ";"))) &gt; 0, "Y", "N")</f>
        <v>N</v>
      </c>
      <c r="R544" s="11"/>
    </row>
    <row r="545" spans="1:18" ht="32" hidden="1" x14ac:dyDescent="0.2">
      <c r="A545" s="12">
        <f>'[1]Capability Requirements'!A545</f>
        <v>0</v>
      </c>
      <c r="B545" s="12" t="str">
        <f>'[1]Capability Requirements'!B545</f>
        <v>RFT</v>
      </c>
      <c r="C545" t="str">
        <f>IF('[1]Capability Requirements'!C545&lt;&gt;"",'[1]Capability Requirements'!C545,"")</f>
        <v>C.294</v>
      </c>
      <c r="D545" s="12" t="str">
        <f>IF('[1]Capability Requirements'!D545&lt;&gt;"",'[1]Capability Requirements'!D545,"")</f>
        <v>Ability to host excessive leave management ​</v>
      </c>
      <c r="E545" t="str">
        <f>IF('[1]Capability Requirements'!E545&lt;&gt;"",'[1]Capability Requirements'!E545,"")</f>
        <v>People</v>
      </c>
      <c r="F545" t="str">
        <f>IF('[1]Capability Requirements'!F545&lt;&gt;"",'[1]Capability Requirements'!F545,"")</f>
        <v>6.0 Workforce Administration</v>
      </c>
      <c r="G545" t="str">
        <f>IF('[1]Capability Requirements'!G545&lt;&gt;"",'[1]Capability Requirements'!G545,"")</f>
        <v/>
      </c>
      <c r="H545" t="str">
        <f>IF('[1]Capability Requirements'!H545&lt;&gt;"",'[1]Capability Requirements'!H545,"")</f>
        <v/>
      </c>
      <c r="I545" t="str">
        <f>IF('[1]Capability Requirements'!I545&lt;&gt;"",'[1]Capability Requirements'!I545,"")</f>
        <v/>
      </c>
      <c r="J545" t="str">
        <f>IF('[1]Capability Requirements'!J545&lt;&gt;"",'[1]Capability Requirements'!J545,"")</f>
        <v>M</v>
      </c>
      <c r="K545" t="str">
        <f>IF('[1]Capability Requirements'!K545&lt;&gt;"",'[1]Capability Requirements'!K545,"")</f>
        <v>Phase 1</v>
      </c>
      <c r="L545" t="str">
        <f>IF('[1]Capability Requirements'!L545&lt;&gt;"",'[1]Capability Requirements'!L545,"")</f>
        <v>Yes</v>
      </c>
      <c r="M545" t="str">
        <f>IF('[1]Capability Requirements'!M545&lt;&gt;"",'[1]Capability Requirements'!M545,"")</f>
        <v>Configuration</v>
      </c>
      <c r="N545" s="12" t="str">
        <f>IF('[1]Capability Requirements'!N545&lt;&gt;"",'[1]Capability Requirements'!N545,"")</f>
        <v>Configuration is needed, however, Leave balances will be mastered in Payroll</v>
      </c>
      <c r="O545" t="str">
        <f>IF('[1]Capability Requirements'!P545&lt;&gt;"",'[1]Capability Requirements'!P545,"")</f>
        <v>Not Gap</v>
      </c>
      <c r="P545" s="12" t="str">
        <f>'[1]Capability Requirements'!Q545</f>
        <v>30/10 WME : Updated HCM People Taxonomy = Level 1, 10.0 Workforce Administration</v>
      </c>
      <c r="Q545" s="91" t="str" cm="1">
        <f t="array" ref="Q545">IF(SUMPRODUCT(--ISNUMBER(SEARCH(";" &amp; C545 &amp; ";", ";" &amp; 'User Stories'!$F$2:$F$507 &amp; ";"))) &gt; 0, "Y", "N")</f>
        <v>N</v>
      </c>
      <c r="R545" s="11"/>
    </row>
    <row r="546" spans="1:18" ht="32" hidden="1" x14ac:dyDescent="0.2">
      <c r="A546" s="12">
        <f>'[1]Capability Requirements'!A546</f>
        <v>0</v>
      </c>
      <c r="B546" s="12" t="str">
        <f>'[1]Capability Requirements'!B546</f>
        <v>RFT</v>
      </c>
      <c r="C546" t="str">
        <f>IF('[1]Capability Requirements'!C546&lt;&gt;"",'[1]Capability Requirements'!C546,"")</f>
        <v>C.296</v>
      </c>
      <c r="D546" s="12" t="str">
        <f>IF('[1]Capability Requirements'!D546&lt;&gt;"",'[1]Capability Requirements'!D546,"")</f>
        <v>Ability to configure flags, reminders, lead times where employees are on extended or special leave, and pause requests to complete things like mandatory H&amp;S training</v>
      </c>
      <c r="E546" t="str">
        <f>IF('[1]Capability Requirements'!E546&lt;&gt;"",'[1]Capability Requirements'!E546,"")</f>
        <v>People</v>
      </c>
      <c r="F546" t="str">
        <f>IF('[1]Capability Requirements'!F546&lt;&gt;"",'[1]Capability Requirements'!F546,"")</f>
        <v>6.0 Workforce Administration</v>
      </c>
      <c r="G546" t="str">
        <f>IF('[1]Capability Requirements'!G546&lt;&gt;"",'[1]Capability Requirements'!G546,"")</f>
        <v/>
      </c>
      <c r="H546" t="str">
        <f>IF('[1]Capability Requirements'!H546&lt;&gt;"",'[1]Capability Requirements'!H546,"")</f>
        <v/>
      </c>
      <c r="I546" t="str">
        <f>IF('[1]Capability Requirements'!I546&lt;&gt;"",'[1]Capability Requirements'!I546,"")</f>
        <v/>
      </c>
      <c r="J546" t="str">
        <f>IF('[1]Capability Requirements'!J546&lt;&gt;"",'[1]Capability Requirements'!J546,"")</f>
        <v>M</v>
      </c>
      <c r="K546" t="str">
        <f>IF('[1]Capability Requirements'!K546&lt;&gt;"",'[1]Capability Requirements'!K546,"")</f>
        <v>Phase 1</v>
      </c>
      <c r="L546" t="str">
        <f>IF('[1]Capability Requirements'!L546&lt;&gt;"",'[1]Capability Requirements'!L546,"")</f>
        <v>Yes</v>
      </c>
      <c r="M546" t="str">
        <f>IF('[1]Capability Requirements'!M546&lt;&gt;"",'[1]Capability Requirements'!M546,"")</f>
        <v>Configuration</v>
      </c>
      <c r="N546" s="12" t="str">
        <f>IF('[1]Capability Requirements'!N546&lt;&gt;"",'[1]Capability Requirements'!N546,"")</f>
        <v>Leave of Absence configuraiton allows all these details</v>
      </c>
      <c r="O546" t="str">
        <f>IF('[1]Capability Requirements'!P546&lt;&gt;"",'[1]Capability Requirements'!P546,"")</f>
        <v>Not Gap</v>
      </c>
      <c r="P546" s="12" t="str">
        <f>'[1]Capability Requirements'!Q546</f>
        <v>30/10 WME : Updated HCM People Taxonomy = Level 1, 10.0 Workforce Administration</v>
      </c>
      <c r="Q546" s="91" t="str" cm="1">
        <f t="array" ref="Q546">IF(SUMPRODUCT(--ISNUMBER(SEARCH(";" &amp; C546 &amp; ";", ";" &amp; 'User Stories'!$F$2:$F$507 &amp; ";"))) &gt; 0, "Y", "N")</f>
        <v>N</v>
      </c>
      <c r="R546" s="11"/>
    </row>
    <row r="547" spans="1:18" ht="32" hidden="1" x14ac:dyDescent="0.2">
      <c r="A547" s="12">
        <f>'[1]Capability Requirements'!A547</f>
        <v>0</v>
      </c>
      <c r="B547" s="12" t="str">
        <f>'[1]Capability Requirements'!B547</f>
        <v>RFT</v>
      </c>
      <c r="C547" t="str">
        <f>IF('[1]Capability Requirements'!C547&lt;&gt;"",'[1]Capability Requirements'!C547,"")</f>
        <v>C.297</v>
      </c>
      <c r="D547" s="12" t="str">
        <f>IF('[1]Capability Requirements'!D547&lt;&gt;"",'[1]Capability Requirements'!D547,"")</f>
        <v>Ability to forecast leave balances at future dates including consideration of future dated leave applications</v>
      </c>
      <c r="E547" t="str">
        <f>IF('[1]Capability Requirements'!E547&lt;&gt;"",'[1]Capability Requirements'!E547,"")</f>
        <v>People</v>
      </c>
      <c r="F547" t="str">
        <f>IF('[1]Capability Requirements'!F547&lt;&gt;"",'[1]Capability Requirements'!F547,"")</f>
        <v>6.0 Workforce Administration</v>
      </c>
      <c r="G547" t="str">
        <f>IF('[1]Capability Requirements'!G547&lt;&gt;"",'[1]Capability Requirements'!G547,"")</f>
        <v/>
      </c>
      <c r="H547" t="str">
        <f>IF('[1]Capability Requirements'!H547&lt;&gt;"",'[1]Capability Requirements'!H547,"")</f>
        <v/>
      </c>
      <c r="I547" t="str">
        <f>IF('[1]Capability Requirements'!I547&lt;&gt;"",'[1]Capability Requirements'!I547,"")</f>
        <v/>
      </c>
      <c r="J547" t="str">
        <f>IF('[1]Capability Requirements'!J547&lt;&gt;"",'[1]Capability Requirements'!J547,"")</f>
        <v>M</v>
      </c>
      <c r="K547" t="str">
        <f>IF('[1]Capability Requirements'!K547&lt;&gt;"",'[1]Capability Requirements'!K547,"")</f>
        <v>Phase 1</v>
      </c>
      <c r="L547" t="str">
        <f>IF('[1]Capability Requirements'!L547&lt;&gt;"",'[1]Capability Requirements'!L547,"")</f>
        <v>Yes</v>
      </c>
      <c r="M547" t="str">
        <f>IF('[1]Capability Requirements'!M547&lt;&gt;"",'[1]Capability Requirements'!M547,"")</f>
        <v>Configuration</v>
      </c>
      <c r="N547" s="12" t="str">
        <f>IF('[1]Capability Requirements'!N547&lt;&gt;"",'[1]Capability Requirements'!N547,"")</f>
        <v>Configuration is needed, however, Leave balances will be mastered in Payroll</v>
      </c>
      <c r="O547" t="str">
        <f>IF('[1]Capability Requirements'!P547&lt;&gt;"",'[1]Capability Requirements'!P547,"")</f>
        <v>Not Gap</v>
      </c>
      <c r="P547" s="12" t="str">
        <f>'[1]Capability Requirements'!Q547</f>
        <v>30/10 WME : Updated HCM People Taxonomy = Level 1, 10.0 Workforce Administration</v>
      </c>
      <c r="Q547" s="91" t="str" cm="1">
        <f t="array" ref="Q547">IF(SUMPRODUCT(--ISNUMBER(SEARCH(";" &amp; C547 &amp; ";", ";" &amp; 'User Stories'!$F$2:$F$507 &amp; ";"))) &gt; 0, "Y", "N")</f>
        <v>N</v>
      </c>
      <c r="R547" s="11"/>
    </row>
    <row r="548" spans="1:18" ht="32" hidden="1" x14ac:dyDescent="0.2">
      <c r="A548" s="12">
        <f>'[1]Capability Requirements'!A548</f>
        <v>0</v>
      </c>
      <c r="B548" s="12" t="str">
        <f>'[1]Capability Requirements'!B548</f>
        <v>RFT</v>
      </c>
      <c r="C548" t="str">
        <f>IF('[1]Capability Requirements'!C548&lt;&gt;"",'[1]Capability Requirements'!C548,"")</f>
        <v>C.295</v>
      </c>
      <c r="D548" s="12" t="str">
        <f>IF('[1]Capability Requirements'!D548&lt;&gt;"",'[1]Capability Requirements'!D548,"")</f>
        <v>Ability to manage/view purchased leave, cashing out of leave​</v>
      </c>
      <c r="E548" t="str">
        <f>IF('[1]Capability Requirements'!E548&lt;&gt;"",'[1]Capability Requirements'!E548,"")</f>
        <v>People</v>
      </c>
      <c r="F548" t="str">
        <f>IF('[1]Capability Requirements'!F548&lt;&gt;"",'[1]Capability Requirements'!F548,"")</f>
        <v>6.0 Workforce Administration</v>
      </c>
      <c r="G548" t="str">
        <f>IF('[1]Capability Requirements'!G548&lt;&gt;"",'[1]Capability Requirements'!G548,"")</f>
        <v/>
      </c>
      <c r="H548" t="str">
        <f>IF('[1]Capability Requirements'!H548&lt;&gt;"",'[1]Capability Requirements'!H548,"")</f>
        <v/>
      </c>
      <c r="I548" t="str">
        <f>IF('[1]Capability Requirements'!I548&lt;&gt;"",'[1]Capability Requirements'!I548,"")</f>
        <v/>
      </c>
      <c r="J548" t="str">
        <f>IF('[1]Capability Requirements'!J548&lt;&gt;"",'[1]Capability Requirements'!J548,"")</f>
        <v>S</v>
      </c>
      <c r="K548" t="str">
        <f>IF('[1]Capability Requirements'!K548&lt;&gt;"",'[1]Capability Requirements'!K548,"")</f>
        <v>Phase 1</v>
      </c>
      <c r="L548" t="str">
        <f>IF('[1]Capability Requirements'!L548&lt;&gt;"",'[1]Capability Requirements'!L548,"")</f>
        <v>Yes</v>
      </c>
      <c r="M548" t="str">
        <f>IF('[1]Capability Requirements'!M548&lt;&gt;"",'[1]Capability Requirements'!M548,"")</f>
        <v>Configuration</v>
      </c>
      <c r="N548" s="12" t="str">
        <f>IF('[1]Capability Requirements'!N548&lt;&gt;"",'[1]Capability Requirements'!N548,"")</f>
        <v>Leave balances will be mastered in Payroll and the balances would be overriden in Workday</v>
      </c>
      <c r="O548" t="str">
        <f>IF('[1]Capability Requirements'!P548&lt;&gt;"",'[1]Capability Requirements'!P548,"")</f>
        <v>Not Gap</v>
      </c>
      <c r="P548" s="12" t="str">
        <f>'[1]Capability Requirements'!Q548</f>
        <v>30/10 WME : Updated HCM People Taxonomy = Level 1, 10.0 Workforce Administration</v>
      </c>
      <c r="Q548" s="91" t="str" cm="1">
        <f t="array" ref="Q548">IF(SUMPRODUCT(--ISNUMBER(SEARCH(";" &amp; C548 &amp; ";", ";" &amp; 'User Stories'!$F$2:$F$507 &amp; ";"))) &gt; 0, "Y", "N")</f>
        <v>N</v>
      </c>
      <c r="R548" s="11"/>
    </row>
    <row r="549" spans="1:18" ht="16" hidden="1" x14ac:dyDescent="0.2">
      <c r="A549" s="12">
        <f>'[1]Capability Requirements'!A549</f>
        <v>0</v>
      </c>
      <c r="B549" s="12" t="str">
        <f>'[1]Capability Requirements'!B549</f>
        <v>RFT</v>
      </c>
      <c r="C549" t="str">
        <f>IF('[1]Capability Requirements'!C549&lt;&gt;"",'[1]Capability Requirements'!C549,"")</f>
        <v>C.303</v>
      </c>
      <c r="D549" s="12" t="str">
        <f>IF('[1]Capability Requirements'!D549&lt;&gt;"",'[1]Capability Requirements'!D549,"")</f>
        <v>Ability to identify and track leave ​</v>
      </c>
      <c r="E549" t="str">
        <f>IF('[1]Capability Requirements'!E549&lt;&gt;"",'[1]Capability Requirements'!E549,"")</f>
        <v>People</v>
      </c>
      <c r="F549" t="str">
        <f>IF('[1]Capability Requirements'!F549&lt;&gt;"",'[1]Capability Requirements'!F549,"")</f>
        <v>6.0 Workforce Administration</v>
      </c>
      <c r="G549" t="str">
        <f>IF('[1]Capability Requirements'!G549&lt;&gt;"",'[1]Capability Requirements'!G549,"")</f>
        <v/>
      </c>
      <c r="H549" t="str">
        <f>IF('[1]Capability Requirements'!H549&lt;&gt;"",'[1]Capability Requirements'!H549,"")</f>
        <v/>
      </c>
      <c r="I549" t="str">
        <f>IF('[1]Capability Requirements'!I549&lt;&gt;"",'[1]Capability Requirements'!I549,"")</f>
        <v/>
      </c>
      <c r="J549" t="str">
        <f>IF('[1]Capability Requirements'!J549&lt;&gt;"",'[1]Capability Requirements'!J549,"")</f>
        <v>M</v>
      </c>
      <c r="K549" t="str">
        <f>IF('[1]Capability Requirements'!K549&lt;&gt;"",'[1]Capability Requirements'!K549,"")</f>
        <v>Phase 1</v>
      </c>
      <c r="L549" t="str">
        <f>IF('[1]Capability Requirements'!L549&lt;&gt;"",'[1]Capability Requirements'!L549,"")</f>
        <v>Yes</v>
      </c>
      <c r="M549" t="str">
        <f>IF('[1]Capability Requirements'!M549&lt;&gt;"",'[1]Capability Requirements'!M549,"")</f>
        <v>Configuration</v>
      </c>
      <c r="N549" s="12" t="str">
        <f>IF('[1]Capability Requirements'!N549&lt;&gt;"",'[1]Capability Requirements'!N549,"")</f>
        <v/>
      </c>
      <c r="O549" t="str">
        <f>IF('[1]Capability Requirements'!P549&lt;&gt;"",'[1]Capability Requirements'!P549,"")</f>
        <v>Not Gap</v>
      </c>
      <c r="P549" s="12" t="str">
        <f>'[1]Capability Requirements'!Q549</f>
        <v>30/10 WME : Updated HCM People Taxonomy = Level 1, 10.0 Workforce Administration</v>
      </c>
      <c r="Q549" s="91" t="str" cm="1">
        <f t="array" ref="Q549">IF(SUMPRODUCT(--ISNUMBER(SEARCH(";" &amp; C549 &amp; ";", ";" &amp; 'User Stories'!$F$2:$F$507 &amp; ";"))) &gt; 0, "Y", "N")</f>
        <v>N</v>
      </c>
      <c r="R549" s="11"/>
    </row>
    <row r="550" spans="1:18" ht="32" hidden="1" x14ac:dyDescent="0.2">
      <c r="A550" s="12">
        <f>'[1]Capability Requirements'!A550</f>
        <v>0</v>
      </c>
      <c r="B550" s="12" t="str">
        <f>'[1]Capability Requirements'!B550</f>
        <v>RFT</v>
      </c>
      <c r="C550" t="str">
        <f>IF('[1]Capability Requirements'!C550&lt;&gt;"",'[1]Capability Requirements'!C550,"")</f>
        <v>C.326</v>
      </c>
      <c r="D550" s="12" t="str">
        <f>IF('[1]Capability Requirements'!D550&lt;&gt;"",'[1]Capability Requirements'!D550,"")</f>
        <v>Ability to have a workflow for accepting resignations from staff​</v>
      </c>
      <c r="E550" t="str">
        <f>IF('[1]Capability Requirements'!E550&lt;&gt;"",'[1]Capability Requirements'!E550,"")</f>
        <v>People</v>
      </c>
      <c r="F550" t="str">
        <f>IF('[1]Capability Requirements'!F550&lt;&gt;"",'[1]Capability Requirements'!F550,"")</f>
        <v>6.0 Workforce Administration</v>
      </c>
      <c r="G550" t="str">
        <f>IF('[1]Capability Requirements'!G550&lt;&gt;"",'[1]Capability Requirements'!G550,"")</f>
        <v/>
      </c>
      <c r="H550" t="str">
        <f>IF('[1]Capability Requirements'!H550&lt;&gt;"",'[1]Capability Requirements'!H550,"")</f>
        <v/>
      </c>
      <c r="I550" t="str">
        <f>IF('[1]Capability Requirements'!I550&lt;&gt;"",'[1]Capability Requirements'!I550,"")</f>
        <v/>
      </c>
      <c r="J550" t="str">
        <f>IF('[1]Capability Requirements'!J550&lt;&gt;"",'[1]Capability Requirements'!J550,"")</f>
        <v>M</v>
      </c>
      <c r="K550" t="str">
        <f>IF('[1]Capability Requirements'!K550&lt;&gt;"",'[1]Capability Requirements'!K550,"")</f>
        <v>Phase 1</v>
      </c>
      <c r="L550" t="str">
        <f>IF('[1]Capability Requirements'!L550&lt;&gt;"",'[1]Capability Requirements'!L550,"")</f>
        <v>Yes</v>
      </c>
      <c r="M550" t="str">
        <f>IF('[1]Capability Requirements'!M550&lt;&gt;"",'[1]Capability Requirements'!M550,"")</f>
        <v>Configuration</v>
      </c>
      <c r="N550" s="12" t="str">
        <f>IF('[1]Capability Requirements'!N550&lt;&gt;"",'[1]Capability Requirements'!N550,"")</f>
        <v>Workday out of the box allows for this however Business Process for Manager resignation has been scoped</v>
      </c>
      <c r="O550" t="str">
        <f>IF('[1]Capability Requirements'!P550&lt;&gt;"",'[1]Capability Requirements'!P550,"")</f>
        <v>Not Gap</v>
      </c>
      <c r="P550" s="12" t="str">
        <f>'[1]Capability Requirements'!Q550</f>
        <v>30/10 WME : Updated HCM People Taxonomy = Level 1, 10.0 Workforce Administration</v>
      </c>
      <c r="Q550" s="91" t="str" cm="1">
        <f t="array" ref="Q550">IF(SUMPRODUCT(--ISNUMBER(SEARCH(";" &amp; C550 &amp; ";", ";" &amp; 'User Stories'!$F$2:$F$507 &amp; ";"))) &gt; 0, "Y", "N")</f>
        <v>N</v>
      </c>
      <c r="R550" s="11"/>
    </row>
    <row r="551" spans="1:18" ht="32" hidden="1" x14ac:dyDescent="0.2">
      <c r="A551" s="12">
        <f>'[1]Capability Requirements'!A551</f>
        <v>0</v>
      </c>
      <c r="B551" s="12" t="str">
        <f>'[1]Capability Requirements'!B551</f>
        <v>RFT</v>
      </c>
      <c r="C551" t="str">
        <f>IF('[1]Capability Requirements'!C551&lt;&gt;"",'[1]Capability Requirements'!C551,"")</f>
        <v>C.298</v>
      </c>
      <c r="D551" s="12" t="str">
        <f>IF('[1]Capability Requirements'!D551&lt;&gt;"",'[1]Capability Requirements'!D551,"")</f>
        <v>Ability to report and provide visibility of active and historical absences​</v>
      </c>
      <c r="E551" t="str">
        <f>IF('[1]Capability Requirements'!E551&lt;&gt;"",'[1]Capability Requirements'!E551,"")</f>
        <v>People</v>
      </c>
      <c r="F551" t="str">
        <f>IF('[1]Capability Requirements'!F551&lt;&gt;"",'[1]Capability Requirements'!F551,"")</f>
        <v>6.0 Workforce Administration</v>
      </c>
      <c r="G551" t="str">
        <f>IF('[1]Capability Requirements'!G551&lt;&gt;"",'[1]Capability Requirements'!G551,"")</f>
        <v/>
      </c>
      <c r="H551" t="str">
        <f>IF('[1]Capability Requirements'!H551&lt;&gt;"",'[1]Capability Requirements'!H551,"")</f>
        <v/>
      </c>
      <c r="I551" t="str">
        <f>IF('[1]Capability Requirements'!I551&lt;&gt;"",'[1]Capability Requirements'!I551,"")</f>
        <v/>
      </c>
      <c r="J551" t="str">
        <f>IF('[1]Capability Requirements'!J551&lt;&gt;"",'[1]Capability Requirements'!J551,"")</f>
        <v>S</v>
      </c>
      <c r="K551" t="str">
        <f>IF('[1]Capability Requirements'!K551&lt;&gt;"",'[1]Capability Requirements'!K551,"")</f>
        <v>Phase 1</v>
      </c>
      <c r="L551" t="str">
        <f>IF('[1]Capability Requirements'!L551&lt;&gt;"",'[1]Capability Requirements'!L551,"")</f>
        <v>Yes</v>
      </c>
      <c r="M551" t="str">
        <f>IF('[1]Capability Requirements'!M551&lt;&gt;"",'[1]Capability Requirements'!M551,"")</f>
        <v>Configuration</v>
      </c>
      <c r="N551" s="12" t="str">
        <f>IF('[1]Capability Requirements'!N551&lt;&gt;"",'[1]Capability Requirements'!N551,"")</f>
        <v>Can view/report based on security access and the leaves that were eitehr entered or loaded in Workday</v>
      </c>
      <c r="O551" t="str">
        <f>IF('[1]Capability Requirements'!P551&lt;&gt;"",'[1]Capability Requirements'!P551,"")</f>
        <v>Not Gap</v>
      </c>
      <c r="P551" s="12" t="str">
        <f>'[1]Capability Requirements'!Q551</f>
        <v>30/10 WME : Updated HCM People Taxonomy = Level 1, 10.0 Workforce Administration</v>
      </c>
      <c r="Q551" s="91" t="str" cm="1">
        <f t="array" ref="Q551">IF(SUMPRODUCT(--ISNUMBER(SEARCH(";" &amp; C551 &amp; ";", ";" &amp; 'User Stories'!$F$2:$F$507 &amp; ";"))) &gt; 0, "Y", "N")</f>
        <v>N</v>
      </c>
      <c r="R551" s="11"/>
    </row>
    <row r="552" spans="1:18" ht="32" hidden="1" x14ac:dyDescent="0.2">
      <c r="A552" s="12">
        <f>'[1]Capability Requirements'!A552</f>
        <v>0</v>
      </c>
      <c r="B552" s="12" t="str">
        <f>'[1]Capability Requirements'!B552</f>
        <v>RFT</v>
      </c>
      <c r="C552" t="str">
        <f>IF('[1]Capability Requirements'!C552&lt;&gt;"",'[1]Capability Requirements'!C552,"")</f>
        <v>C.299</v>
      </c>
      <c r="D552" s="12" t="str">
        <f>IF('[1]Capability Requirements'!D552&lt;&gt;"",'[1]Capability Requirements'!D552,"")</f>
        <v>Ability to record and flag action ahead of return to work​ (i.e. after an extended leave of absence)</v>
      </c>
      <c r="E552" t="str">
        <f>IF('[1]Capability Requirements'!E552&lt;&gt;"",'[1]Capability Requirements'!E552,"")</f>
        <v>People</v>
      </c>
      <c r="F552" t="str">
        <f>IF('[1]Capability Requirements'!F552&lt;&gt;"",'[1]Capability Requirements'!F552,"")</f>
        <v>6.0 Workforce Administration</v>
      </c>
      <c r="G552" t="str">
        <f>IF('[1]Capability Requirements'!G552&lt;&gt;"",'[1]Capability Requirements'!G552,"")</f>
        <v/>
      </c>
      <c r="H552" t="str">
        <f>IF('[1]Capability Requirements'!H552&lt;&gt;"",'[1]Capability Requirements'!H552,"")</f>
        <v/>
      </c>
      <c r="I552" t="str">
        <f>IF('[1]Capability Requirements'!I552&lt;&gt;"",'[1]Capability Requirements'!I552,"")</f>
        <v/>
      </c>
      <c r="J552" t="str">
        <f>IF('[1]Capability Requirements'!J552&lt;&gt;"",'[1]Capability Requirements'!J552,"")</f>
        <v>S</v>
      </c>
      <c r="K552" t="str">
        <f>IF('[1]Capability Requirements'!K552&lt;&gt;"",'[1]Capability Requirements'!K552,"")</f>
        <v>Phase 1</v>
      </c>
      <c r="L552" t="str">
        <f>IF('[1]Capability Requirements'!L552&lt;&gt;"",'[1]Capability Requirements'!L552,"")</f>
        <v>Yes</v>
      </c>
      <c r="M552" t="str">
        <f>IF('[1]Capability Requirements'!M552&lt;&gt;"",'[1]Capability Requirements'!M552,"")</f>
        <v>Configuration</v>
      </c>
      <c r="N552" s="12" t="str">
        <f>IF('[1]Capability Requirements'!N552&lt;&gt;"",'[1]Capability Requirements'!N552,"")</f>
        <v/>
      </c>
      <c r="O552" t="str">
        <f>IF('[1]Capability Requirements'!P552&lt;&gt;"",'[1]Capability Requirements'!P552,"")</f>
        <v>Not Gap</v>
      </c>
      <c r="P552" s="12" t="str">
        <f>'[1]Capability Requirements'!Q552</f>
        <v>30/10 WME : Updated HCM People Taxonomy = Level 1, 10.0 Workforce Administration</v>
      </c>
      <c r="Q552" s="91" t="str" cm="1">
        <f t="array" ref="Q552">IF(SUMPRODUCT(--ISNUMBER(SEARCH(";" &amp; C552 &amp; ";", ";" &amp; 'User Stories'!$F$2:$F$507 &amp; ";"))) &gt; 0, "Y", "N")</f>
        <v>N</v>
      </c>
      <c r="R552" s="11"/>
    </row>
    <row r="553" spans="1:18" ht="16" hidden="1" x14ac:dyDescent="0.2">
      <c r="A553" s="12">
        <f>'[1]Capability Requirements'!A553</f>
        <v>0</v>
      </c>
      <c r="B553" s="12" t="str">
        <f>'[1]Capability Requirements'!B553</f>
        <v>RFT</v>
      </c>
      <c r="C553" t="str">
        <f>IF('[1]Capability Requirements'!C553&lt;&gt;"",'[1]Capability Requirements'!C553,"")</f>
        <v>C.300</v>
      </c>
      <c r="D553" s="12" t="str">
        <f>IF('[1]Capability Requirements'!D553&lt;&gt;"",'[1]Capability Requirements'!D553,"")</f>
        <v>Ability to integrate with third party providers (iCare)</v>
      </c>
      <c r="E553" t="str">
        <f>IF('[1]Capability Requirements'!E553&lt;&gt;"",'[1]Capability Requirements'!E553,"")</f>
        <v>People</v>
      </c>
      <c r="F553" t="str">
        <f>IF('[1]Capability Requirements'!F553&lt;&gt;"",'[1]Capability Requirements'!F553,"")</f>
        <v>6.0 Workforce Administration</v>
      </c>
      <c r="G553" t="str">
        <f>IF('[1]Capability Requirements'!G553&lt;&gt;"",'[1]Capability Requirements'!G553,"")</f>
        <v/>
      </c>
      <c r="H553" t="str">
        <f>IF('[1]Capability Requirements'!H553&lt;&gt;"",'[1]Capability Requirements'!H553,"")</f>
        <v/>
      </c>
      <c r="I553" t="str">
        <f>IF('[1]Capability Requirements'!I553&lt;&gt;"",'[1]Capability Requirements'!I553,"")</f>
        <v/>
      </c>
      <c r="J553" t="str">
        <f>IF('[1]Capability Requirements'!J553&lt;&gt;"",'[1]Capability Requirements'!J553,"")</f>
        <v>S</v>
      </c>
      <c r="K553" t="str">
        <f>IF('[1]Capability Requirements'!K553&lt;&gt;"",'[1]Capability Requirements'!K553,"")</f>
        <v>Phase 1</v>
      </c>
      <c r="L553" t="str">
        <f>IF('[1]Capability Requirements'!L553&lt;&gt;"",'[1]Capability Requirements'!L553,"")</f>
        <v>Yes</v>
      </c>
      <c r="M553" t="str">
        <f>IF('[1]Capability Requirements'!M553&lt;&gt;"",'[1]Capability Requirements'!M553,"")</f>
        <v>Configuration</v>
      </c>
      <c r="N553" s="12" t="str">
        <f>IF('[1]Capability Requirements'!N553&lt;&gt;"",'[1]Capability Requirements'!N553,"")</f>
        <v>Integration configuration</v>
      </c>
      <c r="O553" t="str">
        <f>IF('[1]Capability Requirements'!P553&lt;&gt;"",'[1]Capability Requirements'!P553,"")</f>
        <v>Not Gap</v>
      </c>
      <c r="P553" s="12" t="str">
        <f>'[1]Capability Requirements'!Q553</f>
        <v>30/10 WME : Updated HCM People Taxonomy = Level 1, 10.0 Workforce Administration</v>
      </c>
      <c r="Q553" s="91" t="str" cm="1">
        <f t="array" ref="Q553">IF(SUMPRODUCT(--ISNUMBER(SEARCH(";" &amp; C553 &amp; ";", ";" &amp; 'User Stories'!$F$2:$F$507 &amp; ";"))) &gt; 0, "Y", "N")</f>
        <v>N</v>
      </c>
      <c r="R553" s="11"/>
    </row>
    <row r="554" spans="1:18" ht="32" hidden="1" x14ac:dyDescent="0.2">
      <c r="A554" s="12">
        <f>'[1]Capability Requirements'!A554</f>
        <v>0</v>
      </c>
      <c r="B554" s="12" t="str">
        <f>'[1]Capability Requirements'!B554</f>
        <v>RFT</v>
      </c>
      <c r="C554" t="str">
        <f>IF('[1]Capability Requirements'!C554&lt;&gt;"",'[1]Capability Requirements'!C554,"")</f>
        <v>C.301</v>
      </c>
      <c r="D554" s="12" t="str">
        <f>IF('[1]Capability Requirements'!D554&lt;&gt;"",'[1]Capability Requirements'!D554,"")</f>
        <v>Ability to flag/notify employee or case for active management ​</v>
      </c>
      <c r="E554" t="str">
        <f>IF('[1]Capability Requirements'!E554&lt;&gt;"",'[1]Capability Requirements'!E554,"")</f>
        <v>People</v>
      </c>
      <c r="F554" t="str">
        <f>IF('[1]Capability Requirements'!F554&lt;&gt;"",'[1]Capability Requirements'!F554,"")</f>
        <v>6.0 Workforce Administration</v>
      </c>
      <c r="G554" t="str">
        <f>IF('[1]Capability Requirements'!G554&lt;&gt;"",'[1]Capability Requirements'!G554,"")</f>
        <v/>
      </c>
      <c r="H554" t="str">
        <f>IF('[1]Capability Requirements'!H554&lt;&gt;"",'[1]Capability Requirements'!H554,"")</f>
        <v/>
      </c>
      <c r="I554" t="str">
        <f>IF('[1]Capability Requirements'!I554&lt;&gt;"",'[1]Capability Requirements'!I554,"")</f>
        <v/>
      </c>
      <c r="J554" t="str">
        <f>IF('[1]Capability Requirements'!J554&lt;&gt;"",'[1]Capability Requirements'!J554,"")</f>
        <v>C</v>
      </c>
      <c r="K554" t="str">
        <f>IF('[1]Capability Requirements'!K554&lt;&gt;"",'[1]Capability Requirements'!K554,"")</f>
        <v>Phase 1</v>
      </c>
      <c r="L554" t="str">
        <f>IF('[1]Capability Requirements'!L554&lt;&gt;"",'[1]Capability Requirements'!L554,"")</f>
        <v>Out Of Scope</v>
      </c>
      <c r="M554" t="str">
        <f>IF('[1]Capability Requirements'!M554&lt;&gt;"",'[1]Capability Requirements'!M554,"")</f>
        <v>Configuration</v>
      </c>
      <c r="N554" s="12" t="str">
        <f>IF('[1]Capability Requirements'!N554&lt;&gt;"",'[1]Capability Requirements'!N554,"")</f>
        <v>Configuration needed, Case management system Snow to be integrated with</v>
      </c>
      <c r="O554" t="str">
        <f>IF('[1]Capability Requirements'!P554&lt;&gt;"",'[1]Capability Requirements'!P554,"")</f>
        <v>Not Gap</v>
      </c>
      <c r="P554" s="12" t="str">
        <f>'[1]Capability Requirements'!Q554</f>
        <v>30/10 WME : Updated HCM People Taxonomy = Level 1, 10.0 Workforce Administration</v>
      </c>
      <c r="Q554" s="91" t="str" cm="1">
        <f t="array" ref="Q554">IF(SUMPRODUCT(--ISNUMBER(SEARCH(";" &amp; C554 &amp; ";", ";" &amp; 'User Stories'!$F$2:$F$507 &amp; ";"))) &gt; 0, "Y", "N")</f>
        <v>N</v>
      </c>
      <c r="R554" s="11"/>
    </row>
    <row r="555" spans="1:18" ht="16" hidden="1" x14ac:dyDescent="0.2">
      <c r="A555" s="12">
        <f>'[1]Capability Requirements'!A555</f>
        <v>0</v>
      </c>
      <c r="B555" s="12" t="str">
        <f>'[1]Capability Requirements'!B555</f>
        <v>RFT</v>
      </c>
      <c r="C555" t="str">
        <f>IF('[1]Capability Requirements'!C555&lt;&gt;"",'[1]Capability Requirements'!C555,"")</f>
        <v>C.302</v>
      </c>
      <c r="D555" s="12" t="str">
        <f>IF('[1]Capability Requirements'!D555&lt;&gt;"",'[1]Capability Requirements'!D555,"")</f>
        <v>Ability to link to employee compensation cases (payment)</v>
      </c>
      <c r="E555" t="str">
        <f>IF('[1]Capability Requirements'!E555&lt;&gt;"",'[1]Capability Requirements'!E555,"")</f>
        <v>People</v>
      </c>
      <c r="F555" t="str">
        <f>IF('[1]Capability Requirements'!F555&lt;&gt;"",'[1]Capability Requirements'!F555,"")</f>
        <v>6.0 Workforce Administration</v>
      </c>
      <c r="G555" t="str">
        <f>IF('[1]Capability Requirements'!G555&lt;&gt;"",'[1]Capability Requirements'!G555,"")</f>
        <v/>
      </c>
      <c r="H555" t="str">
        <f>IF('[1]Capability Requirements'!H555&lt;&gt;"",'[1]Capability Requirements'!H555,"")</f>
        <v/>
      </c>
      <c r="I555" t="str">
        <f>IF('[1]Capability Requirements'!I555&lt;&gt;"",'[1]Capability Requirements'!I555,"")</f>
        <v/>
      </c>
      <c r="J555" t="str">
        <f>IF('[1]Capability Requirements'!J555&lt;&gt;"",'[1]Capability Requirements'!J555,"")</f>
        <v>C</v>
      </c>
      <c r="K555" t="str">
        <f>IF('[1]Capability Requirements'!K555&lt;&gt;"",'[1]Capability Requirements'!K555,"")</f>
        <v>Phase 1</v>
      </c>
      <c r="L555" t="str">
        <f>IF('[1]Capability Requirements'!L555&lt;&gt;"",'[1]Capability Requirements'!L555,"")</f>
        <v>Yes</v>
      </c>
      <c r="M555" t="str">
        <f>IF('[1]Capability Requirements'!M555&lt;&gt;"",'[1]Capability Requirements'!M555,"")</f>
        <v>Configuration</v>
      </c>
      <c r="N555" s="12" t="str">
        <f>IF('[1]Capability Requirements'!N555&lt;&gt;"",'[1]Capability Requirements'!N555,"")</f>
        <v/>
      </c>
      <c r="O555" t="str">
        <f>IF('[1]Capability Requirements'!P555&lt;&gt;"",'[1]Capability Requirements'!P555,"")</f>
        <v>Not Gap</v>
      </c>
      <c r="P555" s="12" t="str">
        <f>'[1]Capability Requirements'!Q555</f>
        <v>30/10 WME : Updated HCM People Taxonomy = Level 1, 10.0 Workforce Administration</v>
      </c>
      <c r="Q555" s="91" t="str" cm="1">
        <f t="array" ref="Q555">IF(SUMPRODUCT(--ISNUMBER(SEARCH(";" &amp; C555 &amp; ";", ";" &amp; 'User Stories'!$F$2:$F$507 &amp; ";"))) &gt; 0, "Y", "N")</f>
        <v>N</v>
      </c>
      <c r="R555" s="11"/>
    </row>
    <row r="556" spans="1:18" ht="48" hidden="1" x14ac:dyDescent="0.2">
      <c r="A556" s="12">
        <f>'[1]Capability Requirements'!A556</f>
        <v>0</v>
      </c>
      <c r="B556" s="12" t="str">
        <f>'[1]Capability Requirements'!B556</f>
        <v>RFT</v>
      </c>
      <c r="C556" t="str">
        <f>IF('[1]Capability Requirements'!C556&lt;&gt;"",'[1]Capability Requirements'!C556,"")</f>
        <v>C.327</v>
      </c>
      <c r="D556" s="12" t="str">
        <f>IF('[1]Capability Requirements'!D556&lt;&gt;"",'[1]Capability Requirements'!D556,"")</f>
        <v>Ability to automate the exit process via a workflow, e.g. send notifications to relevant internal stakeholders (e.g. Payroll, IT) regarding termination details of a staff (e.g. last day)​</v>
      </c>
      <c r="E556" t="str">
        <f>IF('[1]Capability Requirements'!E556&lt;&gt;"",'[1]Capability Requirements'!E556,"")</f>
        <v>People</v>
      </c>
      <c r="F556" t="str">
        <f>IF('[1]Capability Requirements'!F556&lt;&gt;"",'[1]Capability Requirements'!F556,"")</f>
        <v>6.0 Workforce Administration</v>
      </c>
      <c r="G556" t="str">
        <f>IF('[1]Capability Requirements'!G556&lt;&gt;"",'[1]Capability Requirements'!G556,"")</f>
        <v/>
      </c>
      <c r="H556" t="str">
        <f>IF('[1]Capability Requirements'!H556&lt;&gt;"",'[1]Capability Requirements'!H556,"")</f>
        <v/>
      </c>
      <c r="I556" t="str">
        <f>IF('[1]Capability Requirements'!I556&lt;&gt;"",'[1]Capability Requirements'!I556,"")</f>
        <v/>
      </c>
      <c r="J556" t="str">
        <f>IF('[1]Capability Requirements'!J556&lt;&gt;"",'[1]Capability Requirements'!J556,"")</f>
        <v>M</v>
      </c>
      <c r="K556" t="str">
        <f>IF('[1]Capability Requirements'!K556&lt;&gt;"",'[1]Capability Requirements'!K556,"")</f>
        <v>Phase 1</v>
      </c>
      <c r="L556" t="str">
        <f>IF('[1]Capability Requirements'!L556&lt;&gt;"",'[1]Capability Requirements'!L556,"")</f>
        <v>Yes</v>
      </c>
      <c r="M556" t="str">
        <f>IF('[1]Capability Requirements'!M556&lt;&gt;"",'[1]Capability Requirements'!M556,"")</f>
        <v>Configuration</v>
      </c>
      <c r="N556" s="12" t="str">
        <f>IF('[1]Capability Requirements'!N556&lt;&gt;"",'[1]Capability Requirements'!N556,"")</f>
        <v>Integration configuraiton</v>
      </c>
      <c r="O556" t="str">
        <f>IF('[1]Capability Requirements'!P556&lt;&gt;"",'[1]Capability Requirements'!P556,"")</f>
        <v>Not Gap</v>
      </c>
      <c r="P556" s="12" t="str">
        <f>'[1]Capability Requirements'!Q556</f>
        <v>30/10 WME : Updated HCM People Taxonomy = Level 1, 10.0 Workforce Administration</v>
      </c>
      <c r="Q556" s="91" t="str" cm="1">
        <f t="array" ref="Q556">IF(SUMPRODUCT(--ISNUMBER(SEARCH(";" &amp; C556 &amp; ";", ";" &amp; 'User Stories'!$F$2:$F$507 &amp; ";"))) &gt; 0, "Y", "N")</f>
        <v>N</v>
      </c>
      <c r="R556" s="11"/>
    </row>
    <row r="557" spans="1:18" ht="32" hidden="1" x14ac:dyDescent="0.2">
      <c r="A557" s="12">
        <f>'[1]Capability Requirements'!A557</f>
        <v>0</v>
      </c>
      <c r="B557" s="12" t="str">
        <f>'[1]Capability Requirements'!B557</f>
        <v>RFT</v>
      </c>
      <c r="C557" t="str">
        <f>IF('[1]Capability Requirements'!C557&lt;&gt;"",'[1]Capability Requirements'!C557,"")</f>
        <v>C.305</v>
      </c>
      <c r="D557" s="12" t="str">
        <f>IF('[1]Capability Requirements'!D557&lt;&gt;"",'[1]Capability Requirements'!D557,"")</f>
        <v>Ability to manage staff who are nominated first aid officers, flag when their training is due and trigger into Payroll for performance of this role</v>
      </c>
      <c r="E557" t="str">
        <f>IF('[1]Capability Requirements'!E557&lt;&gt;"",'[1]Capability Requirements'!E557,"")</f>
        <v>People</v>
      </c>
      <c r="F557" t="str">
        <f>IF('[1]Capability Requirements'!F557&lt;&gt;"",'[1]Capability Requirements'!F557,"")</f>
        <v>6.0 Workforce Administration</v>
      </c>
      <c r="G557" t="str">
        <f>IF('[1]Capability Requirements'!G557&lt;&gt;"",'[1]Capability Requirements'!G557,"")</f>
        <v/>
      </c>
      <c r="H557" t="str">
        <f>IF('[1]Capability Requirements'!H557&lt;&gt;"",'[1]Capability Requirements'!H557,"")</f>
        <v/>
      </c>
      <c r="I557" t="str">
        <f>IF('[1]Capability Requirements'!I557&lt;&gt;"",'[1]Capability Requirements'!I557,"")</f>
        <v/>
      </c>
      <c r="J557" t="str">
        <f>IF('[1]Capability Requirements'!J557&lt;&gt;"",'[1]Capability Requirements'!J557,"")</f>
        <v>C</v>
      </c>
      <c r="K557" t="str">
        <f>IF('[1]Capability Requirements'!K557&lt;&gt;"",'[1]Capability Requirements'!K557,"")</f>
        <v>Phase 2</v>
      </c>
      <c r="L557" t="str">
        <f>IF('[1]Capability Requirements'!L557&lt;&gt;"",'[1]Capability Requirements'!L557,"")</f>
        <v>Yes</v>
      </c>
      <c r="M557" t="str">
        <f>IF('[1]Capability Requirements'!M557&lt;&gt;"",'[1]Capability Requirements'!M557,"")</f>
        <v>Configuration</v>
      </c>
      <c r="N557" s="12" t="str">
        <f>IF('[1]Capability Requirements'!N557&lt;&gt;"",'[1]Capability Requirements'!N557,"")</f>
        <v>Will be a learning configuration</v>
      </c>
      <c r="O557" t="str">
        <f>IF('[1]Capability Requirements'!P557&lt;&gt;"",'[1]Capability Requirements'!P557,"")</f>
        <v>Future Phase Requirement</v>
      </c>
      <c r="P557" s="12" t="str">
        <f>'[1]Capability Requirements'!Q557</f>
        <v>30/10 WME : Updated HCM People Taxonomy = Level 1, 10.0 Workforce Administration</v>
      </c>
      <c r="Q557" s="91" t="str" cm="1">
        <f t="array" ref="Q557">IF(SUMPRODUCT(--ISNUMBER(SEARCH(";" &amp; C557 &amp; ";", ";" &amp; 'User Stories'!$F$2:$F$507 &amp; ";"))) &gt; 0, "Y", "N")</f>
        <v>N</v>
      </c>
      <c r="R557" s="11"/>
    </row>
    <row r="558" spans="1:18" ht="48" hidden="1" x14ac:dyDescent="0.2">
      <c r="A558" s="12">
        <f>'[1]Capability Requirements'!A558</f>
        <v>0</v>
      </c>
      <c r="B558" s="12" t="str">
        <f>'[1]Capability Requirements'!B558</f>
        <v>RFT</v>
      </c>
      <c r="C558" t="str">
        <f>IF('[1]Capability Requirements'!C558&lt;&gt;"",'[1]Capability Requirements'!C558,"")</f>
        <v>C.306</v>
      </c>
      <c r="D558" s="12" t="str">
        <f>IF('[1]Capability Requirements'!D558&lt;&gt;"",'[1]Capability Requirements'!D558,"")</f>
        <v>Ability to support a centralised location for work health and safety claims from both internal and external sources ​</v>
      </c>
      <c r="E558" t="str">
        <f>IF('[1]Capability Requirements'!E558&lt;&gt;"",'[1]Capability Requirements'!E558,"")</f>
        <v>People</v>
      </c>
      <c r="F558" t="str">
        <f>IF('[1]Capability Requirements'!F558&lt;&gt;"",'[1]Capability Requirements'!F558,"")</f>
        <v>6.0 Workforce Administration</v>
      </c>
      <c r="G558" t="str">
        <f>IF('[1]Capability Requirements'!G558&lt;&gt;"",'[1]Capability Requirements'!G558,"")</f>
        <v/>
      </c>
      <c r="H558" t="str">
        <f>IF('[1]Capability Requirements'!H558&lt;&gt;"",'[1]Capability Requirements'!H558,"")</f>
        <v/>
      </c>
      <c r="I558" t="str">
        <f>IF('[1]Capability Requirements'!I558&lt;&gt;"",'[1]Capability Requirements'!I558,"")</f>
        <v/>
      </c>
      <c r="J558" t="str">
        <f>IF('[1]Capability Requirements'!J558&lt;&gt;"",'[1]Capability Requirements'!J558,"")</f>
        <v>C</v>
      </c>
      <c r="K558" t="str">
        <f>IF('[1]Capability Requirements'!K558&lt;&gt;"",'[1]Capability Requirements'!K558,"")</f>
        <v>Out of Scope - Program</v>
      </c>
      <c r="L558" t="str">
        <f>IF('[1]Capability Requirements'!L558&lt;&gt;"",'[1]Capability Requirements'!L558,"")</f>
        <v>Out Of Scope</v>
      </c>
      <c r="M558" t="str">
        <f>IF('[1]Capability Requirements'!M558&lt;&gt;"",'[1]Capability Requirements'!M558,"")</f>
        <v>Configuration</v>
      </c>
      <c r="N558" s="12" t="str">
        <f>IF('[1]Capability Requirements'!N558&lt;&gt;"",'[1]Capability Requirements'!N558,"")</f>
        <v>A incident/ticket should be logged/reported in case management system. Yhe impacts of this tickets in Workday could be a leave or change in jb conditions as an outcome</v>
      </c>
      <c r="O558" t="str">
        <f>IF('[1]Capability Requirements'!P558&lt;&gt;"",'[1]Capability Requirements'!P558,"")</f>
        <v>Out of Scope</v>
      </c>
      <c r="P558" s="12" t="str">
        <f>'[1]Capability Requirements'!Q558</f>
        <v>30/10 WME : Updated HCM People Taxonomy = Level 1, 10.0 Workforce Administration</v>
      </c>
      <c r="Q558" s="91" t="str" cm="1">
        <f t="array" ref="Q558">IF(SUMPRODUCT(--ISNUMBER(SEARCH(";" &amp; C558 &amp; ";", ";" &amp; 'User Stories'!$F$2:$F$507 &amp; ";"))) &gt; 0, "Y", "N")</f>
        <v>N</v>
      </c>
      <c r="R558" s="11"/>
    </row>
    <row r="559" spans="1:18" ht="16" hidden="1" x14ac:dyDescent="0.2">
      <c r="A559" s="12">
        <f>'[1]Capability Requirements'!A559</f>
        <v>0</v>
      </c>
      <c r="B559" s="12" t="str">
        <f>'[1]Capability Requirements'!B559</f>
        <v>RFT</v>
      </c>
      <c r="C559" t="str">
        <f>IF('[1]Capability Requirements'!C559&lt;&gt;"",'[1]Capability Requirements'!C559,"")</f>
        <v>C.308</v>
      </c>
      <c r="D559" s="12" t="str">
        <f>IF('[1]Capability Requirements'!D559&lt;&gt;"",'[1]Capability Requirements'!D559,"")</f>
        <v>Ability to capture and document return to work planning</v>
      </c>
      <c r="E559" t="str">
        <f>IF('[1]Capability Requirements'!E559&lt;&gt;"",'[1]Capability Requirements'!E559,"")</f>
        <v>People</v>
      </c>
      <c r="F559" t="str">
        <f>IF('[1]Capability Requirements'!F559&lt;&gt;"",'[1]Capability Requirements'!F559,"")</f>
        <v>6.0 Workforce Administration</v>
      </c>
      <c r="G559" t="str">
        <f>IF('[1]Capability Requirements'!G559&lt;&gt;"",'[1]Capability Requirements'!G559,"")</f>
        <v/>
      </c>
      <c r="H559" t="str">
        <f>IF('[1]Capability Requirements'!H559&lt;&gt;"",'[1]Capability Requirements'!H559,"")</f>
        <v/>
      </c>
      <c r="I559" t="str">
        <f>IF('[1]Capability Requirements'!I559&lt;&gt;"",'[1]Capability Requirements'!I559,"")</f>
        <v/>
      </c>
      <c r="J559" t="str">
        <f>IF('[1]Capability Requirements'!J559&lt;&gt;"",'[1]Capability Requirements'!J559,"")</f>
        <v>C</v>
      </c>
      <c r="K559" t="str">
        <f>IF('[1]Capability Requirements'!K559&lt;&gt;"",'[1]Capability Requirements'!K559,"")</f>
        <v>Phase 1</v>
      </c>
      <c r="L559" t="str">
        <f>IF('[1]Capability Requirements'!L559&lt;&gt;"",'[1]Capability Requirements'!L559,"")</f>
        <v>Yes</v>
      </c>
      <c r="M559" t="str">
        <f>IF('[1]Capability Requirements'!M559&lt;&gt;"",'[1]Capability Requirements'!M559,"")</f>
        <v>Configuration</v>
      </c>
      <c r="N559" s="12" t="str">
        <f>IF('[1]Capability Requirements'!N559&lt;&gt;"",'[1]Capability Requirements'!N559,"")</f>
        <v>Workday process of Flexible Work Arrangements can be designed</v>
      </c>
      <c r="O559" t="str">
        <f>IF('[1]Capability Requirements'!P559&lt;&gt;"",'[1]Capability Requirements'!P559,"")</f>
        <v>Not Gap</v>
      </c>
      <c r="P559" s="12" t="str">
        <f>'[1]Capability Requirements'!Q559</f>
        <v>30/10 WME : Updated HCM People Taxonomy = Level 1, 10.0 Workforce Administration</v>
      </c>
      <c r="Q559" s="91" t="str" cm="1">
        <f t="array" ref="Q559">IF(SUMPRODUCT(--ISNUMBER(SEARCH(";" &amp; C559 &amp; ";", ";" &amp; 'User Stories'!$F$2:$F$507 &amp; ";"))) &gt; 0, "Y", "N")</f>
        <v>N</v>
      </c>
      <c r="R559" s="11"/>
    </row>
    <row r="560" spans="1:18" ht="32" hidden="1" x14ac:dyDescent="0.2">
      <c r="A560" s="12">
        <f>'[1]Capability Requirements'!A560</f>
        <v>0</v>
      </c>
      <c r="B560" s="12" t="str">
        <f>'[1]Capability Requirements'!B560</f>
        <v>RFT</v>
      </c>
      <c r="C560" t="str">
        <f>IF('[1]Capability Requirements'!C560&lt;&gt;"",'[1]Capability Requirements'!C560,"")</f>
        <v>C.310</v>
      </c>
      <c r="D560" s="12" t="str">
        <f>IF('[1]Capability Requirements'!D560&lt;&gt;"",'[1]Capability Requirements'!D560,"")</f>
        <v>Ability to create a single management actions register ​</v>
      </c>
      <c r="E560" t="str">
        <f>IF('[1]Capability Requirements'!E560&lt;&gt;"",'[1]Capability Requirements'!E560,"")</f>
        <v>People</v>
      </c>
      <c r="F560" t="str">
        <f>IF('[1]Capability Requirements'!F560&lt;&gt;"",'[1]Capability Requirements'!F560,"")</f>
        <v>6.0 Workforce Administration</v>
      </c>
      <c r="G560" t="str">
        <f>IF('[1]Capability Requirements'!G560&lt;&gt;"",'[1]Capability Requirements'!G560,"")</f>
        <v/>
      </c>
      <c r="H560" t="str">
        <f>IF('[1]Capability Requirements'!H560&lt;&gt;"",'[1]Capability Requirements'!H560,"")</f>
        <v/>
      </c>
      <c r="I560" t="str">
        <f>IF('[1]Capability Requirements'!I560&lt;&gt;"",'[1]Capability Requirements'!I560,"")</f>
        <v/>
      </c>
      <c r="J560" t="str">
        <f>IF('[1]Capability Requirements'!J560&lt;&gt;"",'[1]Capability Requirements'!J560,"")</f>
        <v>C</v>
      </c>
      <c r="K560" t="str">
        <f>IF('[1]Capability Requirements'!K560&lt;&gt;"",'[1]Capability Requirements'!K560,"")</f>
        <v>Phase 1</v>
      </c>
      <c r="L560" t="str">
        <f>IF('[1]Capability Requirements'!L560&lt;&gt;"",'[1]Capability Requirements'!L560,"")</f>
        <v>Yes</v>
      </c>
      <c r="M560" t="str">
        <f>IF('[1]Capability Requirements'!M560&lt;&gt;"",'[1]Capability Requirements'!M560,"")</f>
        <v>Configuration</v>
      </c>
      <c r="N560" s="12" t="str">
        <f>IF('[1]Capability Requirements'!N560&lt;&gt;"",'[1]Capability Requirements'!N560,"")</f>
        <v>Reports can be designed in Workday for data that is maintained/mastered in workday</v>
      </c>
      <c r="O560" t="str">
        <f>IF('[1]Capability Requirements'!P560&lt;&gt;"",'[1]Capability Requirements'!P560,"")</f>
        <v>Not Gap</v>
      </c>
      <c r="P560" s="12" t="str">
        <f>'[1]Capability Requirements'!Q560</f>
        <v>30/10 WME : Updated HCM People Taxonomy = Level 1, 10.0 Workforce Administration</v>
      </c>
      <c r="Q560" s="91" t="str" cm="1">
        <f t="array" ref="Q560">IF(SUMPRODUCT(--ISNUMBER(SEARCH(";" &amp; C560 &amp; ";", ";" &amp; 'User Stories'!$F$2:$F$507 &amp; ";"))) &gt; 0, "Y", "N")</f>
        <v>N</v>
      </c>
      <c r="R560" s="11"/>
    </row>
    <row r="561" spans="1:18" ht="32" hidden="1" x14ac:dyDescent="0.2">
      <c r="A561" s="12">
        <f>'[1]Capability Requirements'!A561</f>
        <v>0</v>
      </c>
      <c r="B561" s="12" t="str">
        <f>'[1]Capability Requirements'!B561</f>
        <v>RFT</v>
      </c>
      <c r="C561" t="str">
        <f>IF('[1]Capability Requirements'!C561&lt;&gt;"",'[1]Capability Requirements'!C561,"")</f>
        <v>C.311</v>
      </c>
      <c r="D561" s="12" t="str">
        <f>IF('[1]Capability Requirements'!D561&lt;&gt;"",'[1]Capability Requirements'!D561,"")</f>
        <v>Ability to maintain a library of controls/ management actions linked to the register in OH&amp;S &amp; Risk modules </v>
      </c>
      <c r="E561" t="str">
        <f>IF('[1]Capability Requirements'!E561&lt;&gt;"",'[1]Capability Requirements'!E561,"")</f>
        <v>People</v>
      </c>
      <c r="F561" t="str">
        <f>IF('[1]Capability Requirements'!F561&lt;&gt;"",'[1]Capability Requirements'!F561,"")</f>
        <v>6.0 Workforce Administration</v>
      </c>
      <c r="G561" t="str">
        <f>IF('[1]Capability Requirements'!G561&lt;&gt;"",'[1]Capability Requirements'!G561,"")</f>
        <v/>
      </c>
      <c r="H561" t="str">
        <f>IF('[1]Capability Requirements'!H561&lt;&gt;"",'[1]Capability Requirements'!H561,"")</f>
        <v/>
      </c>
      <c r="I561" t="str">
        <f>IF('[1]Capability Requirements'!I561&lt;&gt;"",'[1]Capability Requirements'!I561,"")</f>
        <v/>
      </c>
      <c r="J561" t="str">
        <f>IF('[1]Capability Requirements'!J561&lt;&gt;"",'[1]Capability Requirements'!J561,"")</f>
        <v>C</v>
      </c>
      <c r="K561" t="str">
        <f>IF('[1]Capability Requirements'!K561&lt;&gt;"",'[1]Capability Requirements'!K561,"")</f>
        <v>Out of Scope - Program</v>
      </c>
      <c r="L561" t="str">
        <f>IF('[1]Capability Requirements'!L561&lt;&gt;"",'[1]Capability Requirements'!L561,"")</f>
        <v>Out Of Scope</v>
      </c>
      <c r="M561" t="str">
        <f>IF('[1]Capability Requirements'!M561&lt;&gt;"",'[1]Capability Requirements'!M561,"")</f>
        <v>Configuration</v>
      </c>
      <c r="N561" s="12" t="str">
        <f>IF('[1]Capability Requirements'!N561&lt;&gt;"",'[1]Capability Requirements'!N561,"")</f>
        <v>Risk Modules are not in scope for the program.</v>
      </c>
      <c r="O561" t="str">
        <f>IF('[1]Capability Requirements'!P561&lt;&gt;"",'[1]Capability Requirements'!P561,"")</f>
        <v>Out of Scope</v>
      </c>
      <c r="P561" s="12" t="str">
        <f>'[1]Capability Requirements'!Q561</f>
        <v>30/10 WME : Updated HCM People Taxonomy = Level 1, 10.0 Workforce Administration</v>
      </c>
      <c r="Q561" s="91" t="str" cm="1">
        <f t="array" ref="Q561">IF(SUMPRODUCT(--ISNUMBER(SEARCH(";" &amp; C561 &amp; ";", ";" &amp; 'User Stories'!$F$2:$F$507 &amp; ";"))) &gt; 0, "Y", "N")</f>
        <v>N</v>
      </c>
      <c r="R561" s="11"/>
    </row>
    <row r="562" spans="1:18" ht="48" hidden="1" x14ac:dyDescent="0.2">
      <c r="A562" s="12">
        <f>'[1]Capability Requirements'!A562</f>
        <v>0</v>
      </c>
      <c r="B562" s="12" t="str">
        <f>'[1]Capability Requirements'!B562</f>
        <v>RFT</v>
      </c>
      <c r="C562" t="str">
        <f>IF('[1]Capability Requirements'!C562&lt;&gt;"",'[1]Capability Requirements'!C562,"")</f>
        <v>C.312</v>
      </c>
      <c r="D562" s="12" t="str">
        <f>IF('[1]Capability Requirements'!D562&lt;&gt;"",'[1]Capability Requirements'!D562,"")</f>
        <v>Ability to produce dashboards around key areas​</v>
      </c>
      <c r="E562" t="str">
        <f>IF('[1]Capability Requirements'!E562&lt;&gt;"",'[1]Capability Requirements'!E562,"")</f>
        <v>People</v>
      </c>
      <c r="F562" t="str">
        <f>IF('[1]Capability Requirements'!F562&lt;&gt;"",'[1]Capability Requirements'!F562,"")</f>
        <v>6.0 Workforce Administration</v>
      </c>
      <c r="G562" t="str">
        <f>IF('[1]Capability Requirements'!G562&lt;&gt;"",'[1]Capability Requirements'!G562,"")</f>
        <v/>
      </c>
      <c r="H562" t="str">
        <f>IF('[1]Capability Requirements'!H562&lt;&gt;"",'[1]Capability Requirements'!H562,"")</f>
        <v/>
      </c>
      <c r="I562" t="str">
        <f>IF('[1]Capability Requirements'!I562&lt;&gt;"",'[1]Capability Requirements'!I562,"")</f>
        <v/>
      </c>
      <c r="J562" t="str">
        <f>IF('[1]Capability Requirements'!J562&lt;&gt;"",'[1]Capability Requirements'!J562,"")</f>
        <v>C</v>
      </c>
      <c r="K562" t="str">
        <f>IF('[1]Capability Requirements'!K562&lt;&gt;"",'[1]Capability Requirements'!K562,"")</f>
        <v>Phase 1</v>
      </c>
      <c r="L562" t="str">
        <f>IF('[1]Capability Requirements'!L562&lt;&gt;"",'[1]Capability Requirements'!L562,"")</f>
        <v>Yes</v>
      </c>
      <c r="M562" t="str">
        <f>IF('[1]Capability Requirements'!M562&lt;&gt;"",'[1]Capability Requirements'!M562,"")</f>
        <v>Configuration</v>
      </c>
      <c r="N562" s="12" t="str">
        <f>IF('[1]Capability Requirements'!N562&lt;&gt;"",'[1]Capability Requirements'!N562,"")</f>
        <v>All modules maintained in Workday and processes and/or data maintained in workday can be reported on. These reports can be shared selectively based on the security access/rights</v>
      </c>
      <c r="O562" t="str">
        <f>IF('[1]Capability Requirements'!P562&lt;&gt;"",'[1]Capability Requirements'!P562,"")</f>
        <v>Not Gap</v>
      </c>
      <c r="P562" s="12" t="str">
        <f>'[1]Capability Requirements'!Q562</f>
        <v>30/10 WME : Updated HCM People Taxonomy = Level 1, 10.0 Workforce Administration</v>
      </c>
      <c r="Q562" s="91" t="str" cm="1">
        <f t="array" ref="Q562">IF(SUMPRODUCT(--ISNUMBER(SEARCH(";" &amp; C562 &amp; ";", ";" &amp; 'User Stories'!$F$2:$F$507 &amp; ";"))) &gt; 0, "Y", "N")</f>
        <v>N</v>
      </c>
      <c r="R562" s="11"/>
    </row>
    <row r="563" spans="1:18" ht="32" hidden="1" x14ac:dyDescent="0.2">
      <c r="A563" s="12">
        <f>'[1]Capability Requirements'!A563</f>
        <v>0</v>
      </c>
      <c r="B563" s="12" t="str">
        <f>'[1]Capability Requirements'!B563</f>
        <v>RFT</v>
      </c>
      <c r="C563" t="str">
        <f>IF('[1]Capability Requirements'!C563&lt;&gt;"",'[1]Capability Requirements'!C563,"")</f>
        <v>C.315</v>
      </c>
      <c r="D563" s="12" t="str">
        <f>IF('[1]Capability Requirements'!D563&lt;&gt;"",'[1]Capability Requirements'!D563,"")</f>
        <v>Ability to manage high volume of casual staff each requiring the cyclical renewal of mandatory health and safety training ​</v>
      </c>
      <c r="E563" t="str">
        <f>IF('[1]Capability Requirements'!E563&lt;&gt;"",'[1]Capability Requirements'!E563,"")</f>
        <v>People</v>
      </c>
      <c r="F563" t="str">
        <f>IF('[1]Capability Requirements'!F563&lt;&gt;"",'[1]Capability Requirements'!F563,"")</f>
        <v>6.0 Workforce Administration</v>
      </c>
      <c r="G563" t="str">
        <f>IF('[1]Capability Requirements'!G563&lt;&gt;"",'[1]Capability Requirements'!G563,"")</f>
        <v/>
      </c>
      <c r="H563" t="str">
        <f>IF('[1]Capability Requirements'!H563&lt;&gt;"",'[1]Capability Requirements'!H563,"")</f>
        <v/>
      </c>
      <c r="I563" t="str">
        <f>IF('[1]Capability Requirements'!I563&lt;&gt;"",'[1]Capability Requirements'!I563,"")</f>
        <v/>
      </c>
      <c r="J563" t="str">
        <f>IF('[1]Capability Requirements'!J563&lt;&gt;"",'[1]Capability Requirements'!J563,"")</f>
        <v>C</v>
      </c>
      <c r="K563" t="str">
        <f>IF('[1]Capability Requirements'!K563&lt;&gt;"",'[1]Capability Requirements'!K563,"")</f>
        <v>Phase 1</v>
      </c>
      <c r="L563" t="str">
        <f>IF('[1]Capability Requirements'!L563&lt;&gt;"",'[1]Capability Requirements'!L563,"")</f>
        <v>Yes</v>
      </c>
      <c r="M563" t="str">
        <f>IF('[1]Capability Requirements'!M563&lt;&gt;"",'[1]Capability Requirements'!M563,"")</f>
        <v>Configuration</v>
      </c>
      <c r="N563" s="12" t="str">
        <f>IF('[1]Capability Requirements'!N563&lt;&gt;"",'[1]Capability Requirements'!N563,"")</f>
        <v>Casual Academic worker lifecycle tranactions can be hosted in Workday and learning will be implemented as Phase2</v>
      </c>
      <c r="O563" t="str">
        <f>IF('[1]Capability Requirements'!P563&lt;&gt;"",'[1]Capability Requirements'!P563,"")</f>
        <v>Not Gap</v>
      </c>
      <c r="P563" s="12" t="str">
        <f>'[1]Capability Requirements'!Q563</f>
        <v>30/10 WME : Updated HCM People Taxonomy = Level 1, 10.0 Workforce Administration</v>
      </c>
      <c r="Q563" s="91" t="str" cm="1">
        <f t="array" ref="Q563">IF(SUMPRODUCT(--ISNUMBER(SEARCH(";" &amp; C563 &amp; ";", ";" &amp; 'User Stories'!$F$2:$F$507 &amp; ";"))) &gt; 0, "Y", "N")</f>
        <v>N</v>
      </c>
      <c r="R563" s="11"/>
    </row>
    <row r="564" spans="1:18" ht="32" hidden="1" x14ac:dyDescent="0.2">
      <c r="A564" s="12">
        <f>'[1]Capability Requirements'!A564</f>
        <v>0</v>
      </c>
      <c r="B564" s="12" t="str">
        <f>'[1]Capability Requirements'!B564</f>
        <v>RFT</v>
      </c>
      <c r="C564" t="str">
        <f>IF('[1]Capability Requirements'!C564&lt;&gt;"",'[1]Capability Requirements'!C564,"")</f>
        <v>C.317</v>
      </c>
      <c r="D564" s="12" t="str">
        <f>IF('[1]Capability Requirements'!D564&lt;&gt;"",'[1]Capability Requirements'!D564,"")</f>
        <v>Ability to customise workflow processes, ability to classify incidents​</v>
      </c>
      <c r="E564" t="str">
        <f>IF('[1]Capability Requirements'!E564&lt;&gt;"",'[1]Capability Requirements'!E564,"")</f>
        <v>People</v>
      </c>
      <c r="F564" t="str">
        <f>IF('[1]Capability Requirements'!F564&lt;&gt;"",'[1]Capability Requirements'!F564,"")</f>
        <v>6.0 Workforce Administration</v>
      </c>
      <c r="G564" t="str">
        <f>IF('[1]Capability Requirements'!G564&lt;&gt;"",'[1]Capability Requirements'!G564,"")</f>
        <v/>
      </c>
      <c r="H564" t="str">
        <f>IF('[1]Capability Requirements'!H564&lt;&gt;"",'[1]Capability Requirements'!H564,"")</f>
        <v/>
      </c>
      <c r="I564" t="str">
        <f>IF('[1]Capability Requirements'!I564&lt;&gt;"",'[1]Capability Requirements'!I564,"")</f>
        <v/>
      </c>
      <c r="J564" t="str">
        <f>IF('[1]Capability Requirements'!J564&lt;&gt;"",'[1]Capability Requirements'!J564,"")</f>
        <v>C</v>
      </c>
      <c r="K564" t="str">
        <f>IF('[1]Capability Requirements'!K564&lt;&gt;"",'[1]Capability Requirements'!K564,"")</f>
        <v/>
      </c>
      <c r="L564" t="str">
        <f>IF('[1]Capability Requirements'!L564&lt;&gt;"",'[1]Capability Requirements'!L564,"")</f>
        <v>Out Of Scope</v>
      </c>
      <c r="M564" t="str">
        <f>IF('[1]Capability Requirements'!M564&lt;&gt;"",'[1]Capability Requirements'!M564,"")</f>
        <v>Configuration</v>
      </c>
      <c r="N564" s="12" t="str">
        <f>IF('[1]Capability Requirements'!N564&lt;&gt;"",'[1]Capability Requirements'!N564,"")</f>
        <v>Case management is not in scope, but Business process configuration can be maintained by administrators</v>
      </c>
      <c r="O564" t="str">
        <f>IF('[1]Capability Requirements'!P564&lt;&gt;"",'[1]Capability Requirements'!P564,"")</f>
        <v>Populate Phase for Delivery Column</v>
      </c>
      <c r="P564" s="12" t="str">
        <f>'[1]Capability Requirements'!Q564</f>
        <v>30/10 WME : Updated HCM People Taxonomy = Level 1, 10.0 Workforce Administration</v>
      </c>
      <c r="Q564" s="91" t="str" cm="1">
        <f t="array" ref="Q564">IF(SUMPRODUCT(--ISNUMBER(SEARCH(";" &amp; C564 &amp; ";", ";" &amp; 'User Stories'!$F$2:$F$507 &amp; ";"))) &gt; 0, "Y", "N")</f>
        <v>N</v>
      </c>
      <c r="R564" s="11"/>
    </row>
    <row r="565" spans="1:18" ht="16" hidden="1" x14ac:dyDescent="0.2">
      <c r="A565" s="12">
        <f>'[1]Capability Requirements'!A565</f>
        <v>0</v>
      </c>
      <c r="B565" s="12" t="str">
        <f>'[1]Capability Requirements'!B565</f>
        <v>RFT</v>
      </c>
      <c r="C565" t="str">
        <f>IF('[1]Capability Requirements'!C565&lt;&gt;"",'[1]Capability Requirements'!C565,"")</f>
        <v>C.318</v>
      </c>
      <c r="D565" s="12" t="str">
        <f>IF('[1]Capability Requirements'!D565&lt;&gt;"",'[1]Capability Requirements'!D565,"")</f>
        <v>Ability to send incident notifications</v>
      </c>
      <c r="E565" t="str">
        <f>IF('[1]Capability Requirements'!E565&lt;&gt;"",'[1]Capability Requirements'!E565,"")</f>
        <v>People</v>
      </c>
      <c r="F565" t="str">
        <f>IF('[1]Capability Requirements'!F565&lt;&gt;"",'[1]Capability Requirements'!F565,"")</f>
        <v>6.0 Workforce Administration</v>
      </c>
      <c r="G565" t="str">
        <f>IF('[1]Capability Requirements'!G565&lt;&gt;"",'[1]Capability Requirements'!G565,"")</f>
        <v/>
      </c>
      <c r="H565" t="str">
        <f>IF('[1]Capability Requirements'!H565&lt;&gt;"",'[1]Capability Requirements'!H565,"")</f>
        <v/>
      </c>
      <c r="I565" t="str">
        <f>IF('[1]Capability Requirements'!I565&lt;&gt;"",'[1]Capability Requirements'!I565,"")</f>
        <v/>
      </c>
      <c r="J565" t="str">
        <f>IF('[1]Capability Requirements'!J565&lt;&gt;"",'[1]Capability Requirements'!J565,"")</f>
        <v>C</v>
      </c>
      <c r="K565" t="str">
        <f>IF('[1]Capability Requirements'!K565&lt;&gt;"",'[1]Capability Requirements'!K565,"")</f>
        <v>Out of Scope - Program</v>
      </c>
      <c r="L565" t="str">
        <f>IF('[1]Capability Requirements'!L565&lt;&gt;"",'[1]Capability Requirements'!L565,"")</f>
        <v>Out Of Scope</v>
      </c>
      <c r="M565" t="str">
        <f>IF('[1]Capability Requirements'!M565&lt;&gt;"",'[1]Capability Requirements'!M565,"")</f>
        <v>Configuration</v>
      </c>
      <c r="N565" s="12" t="str">
        <f>IF('[1]Capability Requirements'!N565&lt;&gt;"",'[1]Capability Requirements'!N565,"")</f>
        <v xml:space="preserve">No Case management </v>
      </c>
      <c r="O565" t="str">
        <f>IF('[1]Capability Requirements'!P565&lt;&gt;"",'[1]Capability Requirements'!P565,"")</f>
        <v>Out of Scope</v>
      </c>
      <c r="P565" s="12" t="str">
        <f>'[1]Capability Requirements'!Q565</f>
        <v>30/10 WME : Updated HCM People Taxonomy = Level 1, 10.0 Workforce Administration</v>
      </c>
      <c r="Q565" s="91" t="str" cm="1">
        <f t="array" ref="Q565">IF(SUMPRODUCT(--ISNUMBER(SEARCH(";" &amp; C565 &amp; ";", ";" &amp; 'User Stories'!$F$2:$F$507 &amp; ";"))) &gt; 0, "Y", "N")</f>
        <v>N</v>
      </c>
      <c r="R565" s="11"/>
    </row>
    <row r="566" spans="1:18" ht="16" hidden="1" x14ac:dyDescent="0.2">
      <c r="A566" s="12">
        <f>'[1]Capability Requirements'!A566</f>
        <v>0</v>
      </c>
      <c r="B566" s="12" t="str">
        <f>'[1]Capability Requirements'!B566</f>
        <v>RFT</v>
      </c>
      <c r="C566" t="str">
        <f>IF('[1]Capability Requirements'!C566&lt;&gt;"",'[1]Capability Requirements'!C566,"")</f>
        <v>C.319</v>
      </c>
      <c r="D566" s="12" t="str">
        <f>IF('[1]Capability Requirements'!D566&lt;&gt;"",'[1]Capability Requirements'!D566,"")</f>
        <v>Ability to produce reports and incident reporting​</v>
      </c>
      <c r="E566" t="str">
        <f>IF('[1]Capability Requirements'!E566&lt;&gt;"",'[1]Capability Requirements'!E566,"")</f>
        <v>People</v>
      </c>
      <c r="F566" t="str">
        <f>IF('[1]Capability Requirements'!F566&lt;&gt;"",'[1]Capability Requirements'!F566,"")</f>
        <v>6.0 Workforce Administration</v>
      </c>
      <c r="G566" t="str">
        <f>IF('[1]Capability Requirements'!G566&lt;&gt;"",'[1]Capability Requirements'!G566,"")</f>
        <v/>
      </c>
      <c r="H566" t="str">
        <f>IF('[1]Capability Requirements'!H566&lt;&gt;"",'[1]Capability Requirements'!H566,"")</f>
        <v/>
      </c>
      <c r="I566" t="str">
        <f>IF('[1]Capability Requirements'!I566&lt;&gt;"",'[1]Capability Requirements'!I566,"")</f>
        <v/>
      </c>
      <c r="J566" t="str">
        <f>IF('[1]Capability Requirements'!J566&lt;&gt;"",'[1]Capability Requirements'!J566,"")</f>
        <v>C</v>
      </c>
      <c r="K566" t="str">
        <f>IF('[1]Capability Requirements'!K566&lt;&gt;"",'[1]Capability Requirements'!K566,"")</f>
        <v>Out of Scope - Program</v>
      </c>
      <c r="L566" t="str">
        <f>IF('[1]Capability Requirements'!L566&lt;&gt;"",'[1]Capability Requirements'!L566,"")</f>
        <v>Out Of Scope</v>
      </c>
      <c r="M566" t="str">
        <f>IF('[1]Capability Requirements'!M566&lt;&gt;"",'[1]Capability Requirements'!M566,"")</f>
        <v>Configuration</v>
      </c>
      <c r="N566" s="12" t="str">
        <f>IF('[1]Capability Requirements'!N566&lt;&gt;"",'[1]Capability Requirements'!N566,"")</f>
        <v xml:space="preserve">No Case management </v>
      </c>
      <c r="O566" t="str">
        <f>IF('[1]Capability Requirements'!P566&lt;&gt;"",'[1]Capability Requirements'!P566,"")</f>
        <v>Out of Scope</v>
      </c>
      <c r="P566" s="12" t="str">
        <f>'[1]Capability Requirements'!Q566</f>
        <v>30/10 WME : Updated HCM People Taxonomy = Level 1, 10.0 Workforce Administration</v>
      </c>
      <c r="Q566" s="91" t="str" cm="1">
        <f t="array" ref="Q566">IF(SUMPRODUCT(--ISNUMBER(SEARCH(";" &amp; C566 &amp; ";", ";" &amp; 'User Stories'!$F$2:$F$507 &amp; ";"))) &gt; 0, "Y", "N")</f>
        <v>N</v>
      </c>
      <c r="R566" s="11"/>
    </row>
    <row r="567" spans="1:18" ht="16" hidden="1" x14ac:dyDescent="0.2">
      <c r="A567" s="12">
        <f>'[1]Capability Requirements'!A567</f>
        <v>0</v>
      </c>
      <c r="B567" s="12" t="str">
        <f>'[1]Capability Requirements'!B567</f>
        <v>RFT</v>
      </c>
      <c r="C567" t="str">
        <f>IF('[1]Capability Requirements'!C567&lt;&gt;"",'[1]Capability Requirements'!C567,"")</f>
        <v>C.323</v>
      </c>
      <c r="D567" s="12" t="str">
        <f>IF('[1]Capability Requirements'!D567&lt;&gt;"",'[1]Capability Requirements'!D567,"")</f>
        <v>Ability to create standard forms for assessment ​</v>
      </c>
      <c r="E567" t="str">
        <f>IF('[1]Capability Requirements'!E567&lt;&gt;"",'[1]Capability Requirements'!E567,"")</f>
        <v>People</v>
      </c>
      <c r="F567" t="str">
        <f>IF('[1]Capability Requirements'!F567&lt;&gt;"",'[1]Capability Requirements'!F567,"")</f>
        <v>6.0 Workforce Administration</v>
      </c>
      <c r="G567" t="str">
        <f>IF('[1]Capability Requirements'!G567&lt;&gt;"",'[1]Capability Requirements'!G567,"")</f>
        <v/>
      </c>
      <c r="H567" t="str">
        <f>IF('[1]Capability Requirements'!H567&lt;&gt;"",'[1]Capability Requirements'!H567,"")</f>
        <v/>
      </c>
      <c r="I567" t="str">
        <f>IF('[1]Capability Requirements'!I567&lt;&gt;"",'[1]Capability Requirements'!I567,"")</f>
        <v/>
      </c>
      <c r="J567" t="str">
        <f>IF('[1]Capability Requirements'!J567&lt;&gt;"",'[1]Capability Requirements'!J567,"")</f>
        <v>C</v>
      </c>
      <c r="K567" t="str">
        <f>IF('[1]Capability Requirements'!K567&lt;&gt;"",'[1]Capability Requirements'!K567,"")</f>
        <v>Out of Scope - Program</v>
      </c>
      <c r="L567" t="str">
        <f>IF('[1]Capability Requirements'!L567&lt;&gt;"",'[1]Capability Requirements'!L567,"")</f>
        <v>Out Of Scope</v>
      </c>
      <c r="M567" t="str">
        <f>IF('[1]Capability Requirements'!M567&lt;&gt;"",'[1]Capability Requirements'!M567,"")</f>
        <v>Configuration</v>
      </c>
      <c r="N567" s="12" t="str">
        <f>IF('[1]Capability Requirements'!N567&lt;&gt;"",'[1]Capability Requirements'!N567,"")</f>
        <v>Configuraiton needed</v>
      </c>
      <c r="O567" t="str">
        <f>IF('[1]Capability Requirements'!P567&lt;&gt;"",'[1]Capability Requirements'!P567,"")</f>
        <v>Out of Scope</v>
      </c>
      <c r="P567" s="12" t="str">
        <f>'[1]Capability Requirements'!Q567</f>
        <v>30/10 WME : Updated HCM People Taxonomy = Level 1, 10.0 Workforce Administration</v>
      </c>
      <c r="Q567" s="91" t="str" cm="1">
        <f t="array" ref="Q567">IF(SUMPRODUCT(--ISNUMBER(SEARCH(";" &amp; C567 &amp; ";", ";" &amp; 'User Stories'!$F$2:$F$507 &amp; ";"))) &gt; 0, "Y", "N")</f>
        <v>N</v>
      </c>
      <c r="R567" s="11"/>
    </row>
    <row r="568" spans="1:18" ht="32" hidden="1" x14ac:dyDescent="0.2">
      <c r="A568" s="12">
        <f>'[1]Capability Requirements'!A568</f>
        <v>0</v>
      </c>
      <c r="B568" s="12" t="str">
        <f>'[1]Capability Requirements'!B568</f>
        <v>RFT</v>
      </c>
      <c r="C568" t="str">
        <f>IF('[1]Capability Requirements'!C568&lt;&gt;"",'[1]Capability Requirements'!C568,"")</f>
        <v>C.324</v>
      </c>
      <c r="D568" s="12" t="str">
        <f>IF('[1]Capability Requirements'!D568&lt;&gt;"",'[1]Capability Requirements'!D568,"")</f>
        <v>Ability to capture health monitoring requirements of employees​, supporting protection and de-identification</v>
      </c>
      <c r="E568" t="str">
        <f>IF('[1]Capability Requirements'!E568&lt;&gt;"",'[1]Capability Requirements'!E568,"")</f>
        <v>People</v>
      </c>
      <c r="F568" t="str">
        <f>IF('[1]Capability Requirements'!F568&lt;&gt;"",'[1]Capability Requirements'!F568,"")</f>
        <v>6.0 Workforce Administration</v>
      </c>
      <c r="G568" t="str">
        <f>IF('[1]Capability Requirements'!G568&lt;&gt;"",'[1]Capability Requirements'!G568,"")</f>
        <v/>
      </c>
      <c r="H568" t="str">
        <f>IF('[1]Capability Requirements'!H568&lt;&gt;"",'[1]Capability Requirements'!H568,"")</f>
        <v/>
      </c>
      <c r="I568" t="str">
        <f>IF('[1]Capability Requirements'!I568&lt;&gt;"",'[1]Capability Requirements'!I568,"")</f>
        <v/>
      </c>
      <c r="J568" t="str">
        <f>IF('[1]Capability Requirements'!J568&lt;&gt;"",'[1]Capability Requirements'!J568,"")</f>
        <v>C</v>
      </c>
      <c r="K568" t="str">
        <f>IF('[1]Capability Requirements'!K568&lt;&gt;"",'[1]Capability Requirements'!K568,"")</f>
        <v>Phase 1</v>
      </c>
      <c r="L568" t="str">
        <f>IF('[1]Capability Requirements'!L568&lt;&gt;"",'[1]Capability Requirements'!L568,"")</f>
        <v>Yes</v>
      </c>
      <c r="M568" t="str">
        <f>IF('[1]Capability Requirements'!M568&lt;&gt;"",'[1]Capability Requirements'!M568,"")</f>
        <v>Configuration</v>
      </c>
      <c r="N568" s="12" t="str">
        <f>IF('[1]Capability Requirements'!N568&lt;&gt;"",'[1]Capability Requirements'!N568,"")</f>
        <v>Disability info will be maintained in Worklday</v>
      </c>
      <c r="O568" t="str">
        <f>IF('[1]Capability Requirements'!P568&lt;&gt;"",'[1]Capability Requirements'!P568,"")</f>
        <v>Not Gap</v>
      </c>
      <c r="P568" s="12" t="str">
        <f>'[1]Capability Requirements'!Q568</f>
        <v>30/10 WME : Updated HCM People Taxonomy = Level 1, 10.0 Workforce Administration</v>
      </c>
      <c r="Q568" s="91" t="str" cm="1">
        <f t="array" ref="Q568">IF(SUMPRODUCT(--ISNUMBER(SEARCH(";" &amp; C568 &amp; ";", ";" &amp; 'User Stories'!$F$2:$F$507 &amp; ";"))) &gt; 0, "Y", "N")</f>
        <v>N</v>
      </c>
      <c r="R568" s="11"/>
    </row>
    <row r="569" spans="1:18" ht="32" hidden="1" x14ac:dyDescent="0.2">
      <c r="A569" s="12">
        <f>'[1]Capability Requirements'!A569</f>
        <v>0</v>
      </c>
      <c r="B569" s="12" t="str">
        <f>'[1]Capability Requirements'!B569</f>
        <v>RFT</v>
      </c>
      <c r="C569" t="str">
        <f>IF('[1]Capability Requirements'!C569&lt;&gt;"",'[1]Capability Requirements'!C569,"")</f>
        <v>C.325</v>
      </c>
      <c r="D569" s="12" t="str">
        <f>IF('[1]Capability Requirements'!D569&lt;&gt;"",'[1]Capability Requirements'!D569,"")</f>
        <v>Ability to store pre-employment medical assessment requirements, supporting protection and de-identification</v>
      </c>
      <c r="E569" t="str">
        <f>IF('[1]Capability Requirements'!E569&lt;&gt;"",'[1]Capability Requirements'!E569,"")</f>
        <v>People</v>
      </c>
      <c r="F569" t="str">
        <f>IF('[1]Capability Requirements'!F569&lt;&gt;"",'[1]Capability Requirements'!F569,"")</f>
        <v>6.0 Workforce Administration</v>
      </c>
      <c r="G569" t="str">
        <f>IF('[1]Capability Requirements'!G569&lt;&gt;"",'[1]Capability Requirements'!G569,"")</f>
        <v/>
      </c>
      <c r="H569" t="str">
        <f>IF('[1]Capability Requirements'!H569&lt;&gt;"",'[1]Capability Requirements'!H569,"")</f>
        <v/>
      </c>
      <c r="I569" t="str">
        <f>IF('[1]Capability Requirements'!I569&lt;&gt;"",'[1]Capability Requirements'!I569,"")</f>
        <v/>
      </c>
      <c r="J569" t="str">
        <f>IF('[1]Capability Requirements'!J569&lt;&gt;"",'[1]Capability Requirements'!J569,"")</f>
        <v>C</v>
      </c>
      <c r="K569" t="str">
        <f>IF('[1]Capability Requirements'!K569&lt;&gt;"",'[1]Capability Requirements'!K569,"")</f>
        <v>Phase 1</v>
      </c>
      <c r="L569" t="str">
        <f>IF('[1]Capability Requirements'!L569&lt;&gt;"",'[1]Capability Requirements'!L569,"")</f>
        <v>Yes</v>
      </c>
      <c r="M569" t="str">
        <f>IF('[1]Capability Requirements'!M569&lt;&gt;"",'[1]Capability Requirements'!M569,"")</f>
        <v>Configuration</v>
      </c>
      <c r="N569" s="12" t="str">
        <f>IF('[1]Capability Requirements'!N569&lt;&gt;"",'[1]Capability Requirements'!N569,"")</f>
        <v>Any allowed PHI info for candidates can be configured to be asked for and stored in Workday as documents and or as disability info</v>
      </c>
      <c r="O569" t="str">
        <f>IF('[1]Capability Requirements'!P569&lt;&gt;"",'[1]Capability Requirements'!P569,"")</f>
        <v>Not Gap</v>
      </c>
      <c r="P569" s="12" t="str">
        <f>'[1]Capability Requirements'!Q569</f>
        <v>30/10 WME : Updated HCM People Taxonomy = Level 1, 10.0 Workforce Administration</v>
      </c>
      <c r="Q569" s="91" t="str" cm="1">
        <f t="array" ref="Q569">IF(SUMPRODUCT(--ISNUMBER(SEARCH(";" &amp; C569 &amp; ";", ";" &amp; 'User Stories'!$F$2:$F$507 &amp; ";"))) &gt; 0, "Y", "N")</f>
        <v>N</v>
      </c>
      <c r="R569" s="11"/>
    </row>
    <row r="570" spans="1:18" ht="32" hidden="1" x14ac:dyDescent="0.2">
      <c r="A570" s="12">
        <f>'[1]Capability Requirements'!A570</f>
        <v>0</v>
      </c>
      <c r="B570" s="12" t="str">
        <f>'[1]Capability Requirements'!B570</f>
        <v>RFT</v>
      </c>
      <c r="C570" t="str">
        <f>IF('[1]Capability Requirements'!C570&lt;&gt;"",'[1]Capability Requirements'!C570,"")</f>
        <v>C.332</v>
      </c>
      <c r="D570" s="12" t="str">
        <f>IF('[1]Capability Requirements'!D570&lt;&gt;"",'[1]Capability Requirements'!D570,"")</f>
        <v>Ability to indicate if there are multiple assignments (e.g. primary, secondary), so that the entire termination/ separation process does not become initiated</v>
      </c>
      <c r="E570" t="str">
        <f>IF('[1]Capability Requirements'!E570&lt;&gt;"",'[1]Capability Requirements'!E570,"")</f>
        <v>People</v>
      </c>
      <c r="F570" t="str">
        <f>IF('[1]Capability Requirements'!F570&lt;&gt;"",'[1]Capability Requirements'!F570,"")</f>
        <v>6.0 Workforce Administration</v>
      </c>
      <c r="G570" t="str">
        <f>IF('[1]Capability Requirements'!G570&lt;&gt;"",'[1]Capability Requirements'!G570,"")</f>
        <v/>
      </c>
      <c r="H570" t="str">
        <f>IF('[1]Capability Requirements'!H570&lt;&gt;"",'[1]Capability Requirements'!H570,"")</f>
        <v/>
      </c>
      <c r="I570" t="str">
        <f>IF('[1]Capability Requirements'!I570&lt;&gt;"",'[1]Capability Requirements'!I570,"")</f>
        <v/>
      </c>
      <c r="J570" t="str">
        <f>IF('[1]Capability Requirements'!J570&lt;&gt;"",'[1]Capability Requirements'!J570,"")</f>
        <v>M</v>
      </c>
      <c r="K570" t="str">
        <f>IF('[1]Capability Requirements'!K570&lt;&gt;"",'[1]Capability Requirements'!K570,"")</f>
        <v>Phase 1</v>
      </c>
      <c r="L570" t="str">
        <f>IF('[1]Capability Requirements'!L570&lt;&gt;"",'[1]Capability Requirements'!L570,"")</f>
        <v>Yes</v>
      </c>
      <c r="M570" t="str">
        <f>IF('[1]Capability Requirements'!M570&lt;&gt;"",'[1]Capability Requirements'!M570,"")</f>
        <v>Configuration</v>
      </c>
      <c r="N570" s="12" t="str">
        <f>IF('[1]Capability Requirements'!N570&lt;&gt;"",'[1]Capability Requirements'!N570,"")</f>
        <v xml:space="preserve">Termination process allows for a step to be triggered to end any additional assignments a worker may have </v>
      </c>
      <c r="O570" t="str">
        <f>IF('[1]Capability Requirements'!P570&lt;&gt;"",'[1]Capability Requirements'!P570,"")</f>
        <v>Not Gap</v>
      </c>
      <c r="P570" s="12" t="str">
        <f>'[1]Capability Requirements'!Q570</f>
        <v>30/10 WME : Updated HCM People Taxonomy = Level 1, 10.0 Workforce Administration</v>
      </c>
      <c r="Q570" s="91" t="str" cm="1">
        <f t="array" ref="Q570">IF(SUMPRODUCT(--ISNUMBER(SEARCH(";" &amp; C570 &amp; ";", ";" &amp; 'User Stories'!$F$2:$F$507 &amp; ";"))) &gt; 0, "Y", "N")</f>
        <v>N</v>
      </c>
      <c r="R570" s="11"/>
    </row>
    <row r="571" spans="1:18" ht="48" hidden="1" x14ac:dyDescent="0.2">
      <c r="A571" s="12">
        <f>'[1]Capability Requirements'!A571</f>
        <v>0</v>
      </c>
      <c r="B571" s="12" t="str">
        <f>'[1]Capability Requirements'!B571</f>
        <v>RFT</v>
      </c>
      <c r="C571" t="str">
        <f>IF('[1]Capability Requirements'!C571&lt;&gt;"",'[1]Capability Requirements'!C571,"")</f>
        <v>C.336</v>
      </c>
      <c r="D571" s="12" t="str">
        <f>IF('[1]Capability Requirements'!D571&lt;&gt;"",'[1]Capability Requirements'!D571,"")</f>
        <v xml:space="preserve">Ability to manage appropriate offboarding and compliance activities. </v>
      </c>
      <c r="E571" t="str">
        <f>IF('[1]Capability Requirements'!E571&lt;&gt;"",'[1]Capability Requirements'!E571,"")</f>
        <v>People</v>
      </c>
      <c r="F571" t="str">
        <f>IF('[1]Capability Requirements'!F571&lt;&gt;"",'[1]Capability Requirements'!F571,"")</f>
        <v>6.0 Workforce Administration</v>
      </c>
      <c r="G571" t="str">
        <f>IF('[1]Capability Requirements'!G571&lt;&gt;"",'[1]Capability Requirements'!G571,"")</f>
        <v/>
      </c>
      <c r="H571" t="str">
        <f>IF('[1]Capability Requirements'!H571&lt;&gt;"",'[1]Capability Requirements'!H571,"")</f>
        <v/>
      </c>
      <c r="I571" t="str">
        <f>IF('[1]Capability Requirements'!I571&lt;&gt;"",'[1]Capability Requirements'!I571,"")</f>
        <v/>
      </c>
      <c r="J571" t="str">
        <f>IF('[1]Capability Requirements'!J571&lt;&gt;"",'[1]Capability Requirements'!J571,"")</f>
        <v>M</v>
      </c>
      <c r="K571" t="str">
        <f>IF('[1]Capability Requirements'!K571&lt;&gt;"",'[1]Capability Requirements'!K571,"")</f>
        <v>Phase 1</v>
      </c>
      <c r="L571" t="str">
        <f>IF('[1]Capability Requirements'!L571&lt;&gt;"",'[1]Capability Requirements'!L571,"")</f>
        <v>Yes</v>
      </c>
      <c r="M571" t="str">
        <f>IF('[1]Capability Requirements'!M571&lt;&gt;"",'[1]Capability Requirements'!M571,"")</f>
        <v>Configuration</v>
      </c>
      <c r="N571" s="12" t="str">
        <f>IF('[1]Capability Requirements'!N571&lt;&gt;"",'[1]Capability Requirements'!N571,"")</f>
        <v>Depending on the offboarding and compliance activites it can be accomdated in workday. However it is possible to trigger a checklist through a To Do step in Workday</v>
      </c>
      <c r="O571" t="str">
        <f>IF('[1]Capability Requirements'!P571&lt;&gt;"",'[1]Capability Requirements'!P571,"")</f>
        <v>Not Gap</v>
      </c>
      <c r="P571" s="12" t="str">
        <f>'[1]Capability Requirements'!Q571</f>
        <v>30/10 WME : Updated HCM People Taxonomy = Level 1, 10.0 Workforce Administration</v>
      </c>
      <c r="Q571" s="91" t="str" cm="1">
        <f t="array" ref="Q571">IF(SUMPRODUCT(--ISNUMBER(SEARCH(";" &amp; C571 &amp; ";", ";" &amp; 'User Stories'!$F$2:$F$507 &amp; ";"))) &gt; 0, "Y", "N")</f>
        <v>N</v>
      </c>
      <c r="R571" s="11"/>
    </row>
    <row r="572" spans="1:18" ht="16" hidden="1" x14ac:dyDescent="0.2">
      <c r="A572" s="12">
        <f>'[1]Capability Requirements'!A572</f>
        <v>0</v>
      </c>
      <c r="B572" s="12" t="str">
        <f>'[1]Capability Requirements'!B572</f>
        <v>RFT</v>
      </c>
      <c r="C572" t="str">
        <f>IF('[1]Capability Requirements'!C572&lt;&gt;"",'[1]Capability Requirements'!C572,"")</f>
        <v>C.328</v>
      </c>
      <c r="D572" s="12" t="str">
        <f>IF('[1]Capability Requirements'!D572&lt;&gt;"",'[1]Capability Requirements'!D572,"")</f>
        <v>Ability to create and customise standard templates for exit interviews​</v>
      </c>
      <c r="E572" t="str">
        <f>IF('[1]Capability Requirements'!E572&lt;&gt;"",'[1]Capability Requirements'!E572,"")</f>
        <v>People</v>
      </c>
      <c r="F572" t="str">
        <f>IF('[1]Capability Requirements'!F572&lt;&gt;"",'[1]Capability Requirements'!F572,"")</f>
        <v>6.0 Workforce Administration</v>
      </c>
      <c r="G572" t="str">
        <f>IF('[1]Capability Requirements'!G572&lt;&gt;"",'[1]Capability Requirements'!G572,"")</f>
        <v/>
      </c>
      <c r="H572" t="str">
        <f>IF('[1]Capability Requirements'!H572&lt;&gt;"",'[1]Capability Requirements'!H572,"")</f>
        <v/>
      </c>
      <c r="I572" t="str">
        <f>IF('[1]Capability Requirements'!I572&lt;&gt;"",'[1]Capability Requirements'!I572,"")</f>
        <v/>
      </c>
      <c r="J572" t="str">
        <f>IF('[1]Capability Requirements'!J572&lt;&gt;"",'[1]Capability Requirements'!J572,"")</f>
        <v>C</v>
      </c>
      <c r="K572" t="str">
        <f>IF('[1]Capability Requirements'!K572&lt;&gt;"",'[1]Capability Requirements'!K572,"")</f>
        <v>Out of Scope - Program</v>
      </c>
      <c r="L572" t="str">
        <f>IF('[1]Capability Requirements'!L572&lt;&gt;"",'[1]Capability Requirements'!L572,"")</f>
        <v>Out Of Scope</v>
      </c>
      <c r="M572" t="str">
        <f>IF('[1]Capability Requirements'!M572&lt;&gt;"",'[1]Capability Requirements'!M572,"")</f>
        <v>Configuration</v>
      </c>
      <c r="N572" s="12" t="str">
        <f>IF('[1]Capability Requirements'!N572&lt;&gt;"",'[1]Capability Requirements'!N572,"")</f>
        <v>Exit interview was decided to be built in Qualtrics</v>
      </c>
      <c r="O572" t="str">
        <f>IF('[1]Capability Requirements'!P572&lt;&gt;"",'[1]Capability Requirements'!P572,"")</f>
        <v>Out of Scope</v>
      </c>
      <c r="P572" s="12" t="str">
        <f>'[1]Capability Requirements'!Q572</f>
        <v>30/10 WME : Updated HCM People Taxonomy = Level 1, 10.0 Workforce Administration</v>
      </c>
      <c r="Q572" s="91" t="str" cm="1">
        <f t="array" ref="Q572">IF(SUMPRODUCT(--ISNUMBER(SEARCH(";" &amp; C572 &amp; ";", ";" &amp; 'User Stories'!$F$2:$F$507 &amp; ";"))) &gt; 0, "Y", "N")</f>
        <v>N</v>
      </c>
      <c r="R572" s="11"/>
    </row>
    <row r="573" spans="1:18" ht="16" hidden="1" x14ac:dyDescent="0.2">
      <c r="A573" s="12">
        <f>'[1]Capability Requirements'!A573</f>
        <v>0</v>
      </c>
      <c r="B573" s="12" t="str">
        <f>'[1]Capability Requirements'!B573</f>
        <v>RFT</v>
      </c>
      <c r="C573" t="str">
        <f>IF('[1]Capability Requirements'!C573&lt;&gt;"",'[1]Capability Requirements'!C573,"")</f>
        <v>C.329</v>
      </c>
      <c r="D573" s="12" t="str">
        <f>IF('[1]Capability Requirements'!D573&lt;&gt;"",'[1]Capability Requirements'!D573,"")</f>
        <v>Ability to schedule an exit interview via the email/calendar system​</v>
      </c>
      <c r="E573" t="str">
        <f>IF('[1]Capability Requirements'!E573&lt;&gt;"",'[1]Capability Requirements'!E573,"")</f>
        <v>People</v>
      </c>
      <c r="F573" t="str">
        <f>IF('[1]Capability Requirements'!F573&lt;&gt;"",'[1]Capability Requirements'!F573,"")</f>
        <v>6.0 Workforce Administration</v>
      </c>
      <c r="G573" t="str">
        <f>IF('[1]Capability Requirements'!G573&lt;&gt;"",'[1]Capability Requirements'!G573,"")</f>
        <v/>
      </c>
      <c r="H573" t="str">
        <f>IF('[1]Capability Requirements'!H573&lt;&gt;"",'[1]Capability Requirements'!H573,"")</f>
        <v/>
      </c>
      <c r="I573" t="str">
        <f>IF('[1]Capability Requirements'!I573&lt;&gt;"",'[1]Capability Requirements'!I573,"")</f>
        <v/>
      </c>
      <c r="J573" t="str">
        <f>IF('[1]Capability Requirements'!J573&lt;&gt;"",'[1]Capability Requirements'!J573,"")</f>
        <v>C</v>
      </c>
      <c r="K573" t="str">
        <f>IF('[1]Capability Requirements'!K573&lt;&gt;"",'[1]Capability Requirements'!K573,"")</f>
        <v>Phase 1</v>
      </c>
      <c r="L573" t="str">
        <f>IF('[1]Capability Requirements'!L573&lt;&gt;"",'[1]Capability Requirements'!L573,"")</f>
        <v>Yes</v>
      </c>
      <c r="M573" t="str">
        <f>IF('[1]Capability Requirements'!M573&lt;&gt;"",'[1]Capability Requirements'!M573,"")</f>
        <v>Configuration</v>
      </c>
      <c r="N573" s="12" t="str">
        <f>IF('[1]Capability Requirements'!N573&lt;&gt;"",'[1]Capability Requirements'!N573,"")</f>
        <v>Integration scope dependent</v>
      </c>
      <c r="O573" t="str">
        <f>IF('[1]Capability Requirements'!P573&lt;&gt;"",'[1]Capability Requirements'!P573,"")</f>
        <v>Not Gap</v>
      </c>
      <c r="P573" s="12" t="str">
        <f>'[1]Capability Requirements'!Q573</f>
        <v>30/10 WME : Updated HCM People Taxonomy = Level 1, 10.0 Workforce Administration</v>
      </c>
      <c r="Q573" s="91" t="str" cm="1">
        <f t="array" ref="Q573">IF(SUMPRODUCT(--ISNUMBER(SEARCH(";" &amp; C573 &amp; ";", ";" &amp; 'User Stories'!$F$2:$F$507 &amp; ";"))) &gt; 0, "Y", "N")</f>
        <v>N</v>
      </c>
      <c r="R573" s="11"/>
    </row>
    <row r="574" spans="1:18" ht="16" hidden="1" x14ac:dyDescent="0.2">
      <c r="A574" s="12">
        <f>'[1]Capability Requirements'!A574</f>
        <v>0</v>
      </c>
      <c r="B574" s="12" t="str">
        <f>'[1]Capability Requirements'!B574</f>
        <v>RFT</v>
      </c>
      <c r="C574" t="str">
        <f>IF('[1]Capability Requirements'!C574&lt;&gt;"",'[1]Capability Requirements'!C574,"")</f>
        <v>C.330</v>
      </c>
      <c r="D574" s="12" t="str">
        <f>IF('[1]Capability Requirements'!D574&lt;&gt;"",'[1]Capability Requirements'!D574,"")</f>
        <v>Ability to complete the exit interview and archive records against the staff profile​</v>
      </c>
      <c r="E574" t="str">
        <f>IF('[1]Capability Requirements'!E574&lt;&gt;"",'[1]Capability Requirements'!E574,"")</f>
        <v>People</v>
      </c>
      <c r="F574" t="str">
        <f>IF('[1]Capability Requirements'!F574&lt;&gt;"",'[1]Capability Requirements'!F574,"")</f>
        <v>6.0 Workforce Administration</v>
      </c>
      <c r="G574" t="str">
        <f>IF('[1]Capability Requirements'!G574&lt;&gt;"",'[1]Capability Requirements'!G574,"")</f>
        <v/>
      </c>
      <c r="H574" t="str">
        <f>IF('[1]Capability Requirements'!H574&lt;&gt;"",'[1]Capability Requirements'!H574,"")</f>
        <v/>
      </c>
      <c r="I574" t="str">
        <f>IF('[1]Capability Requirements'!I574&lt;&gt;"",'[1]Capability Requirements'!I574,"")</f>
        <v/>
      </c>
      <c r="J574" t="str">
        <f>IF('[1]Capability Requirements'!J574&lt;&gt;"",'[1]Capability Requirements'!J574,"")</f>
        <v>C</v>
      </c>
      <c r="K574" t="str">
        <f>IF('[1]Capability Requirements'!K574&lt;&gt;"",'[1]Capability Requirements'!K574,"")</f>
        <v>Out of Scope - Program</v>
      </c>
      <c r="L574" t="str">
        <f>IF('[1]Capability Requirements'!L574&lt;&gt;"",'[1]Capability Requirements'!L574,"")</f>
        <v>Out Of Scope</v>
      </c>
      <c r="M574" t="str">
        <f>IF('[1]Capability Requirements'!M574&lt;&gt;"",'[1]Capability Requirements'!M574,"")</f>
        <v>Configuration</v>
      </c>
      <c r="N574" s="12" t="str">
        <f>IF('[1]Capability Requirements'!N574&lt;&gt;"",'[1]Capability Requirements'!N574,"")</f>
        <v>Exit interview was decided to be built in Qualtrics</v>
      </c>
      <c r="O574" t="str">
        <f>IF('[1]Capability Requirements'!P574&lt;&gt;"",'[1]Capability Requirements'!P574,"")</f>
        <v>Out of Scope</v>
      </c>
      <c r="P574" s="12" t="str">
        <f>'[1]Capability Requirements'!Q574</f>
        <v>30/10 WME : Updated HCM People Taxonomy = Level 1, 10.0 Workforce Administration</v>
      </c>
      <c r="Q574" s="91" t="str" cm="1">
        <f t="array" ref="Q574">IF(SUMPRODUCT(--ISNUMBER(SEARCH(";" &amp; C574 &amp; ";", ";" &amp; 'User Stories'!$F$2:$F$507 &amp; ";"))) &gt; 0, "Y", "N")</f>
        <v>N</v>
      </c>
      <c r="R574" s="11"/>
    </row>
    <row r="575" spans="1:18" ht="32" hidden="1" x14ac:dyDescent="0.2">
      <c r="A575" s="12">
        <f>'[1]Capability Requirements'!A575</f>
        <v>0</v>
      </c>
      <c r="B575" s="12" t="str">
        <f>'[1]Capability Requirements'!B575</f>
        <v>RFT</v>
      </c>
      <c r="C575" t="str">
        <f>IF('[1]Capability Requirements'!C575&lt;&gt;"",'[1]Capability Requirements'!C575,"")</f>
        <v>C.331</v>
      </c>
      <c r="D575" s="12" t="str">
        <f>IF('[1]Capability Requirements'!D575&lt;&gt;"",'[1]Capability Requirements'!D575,"")</f>
        <v>Ability to track the issuing and return receipt of corporate items, e.g. laptops, cars, keys, credit cards, building access cards, and specialist equipment)​</v>
      </c>
      <c r="E575" t="str">
        <f>IF('[1]Capability Requirements'!E575&lt;&gt;"",'[1]Capability Requirements'!E575,"")</f>
        <v>People</v>
      </c>
      <c r="F575" t="str">
        <f>IF('[1]Capability Requirements'!F575&lt;&gt;"",'[1]Capability Requirements'!F575,"")</f>
        <v>6.0 Workforce Administration</v>
      </c>
      <c r="G575" t="str">
        <f>IF('[1]Capability Requirements'!G575&lt;&gt;"",'[1]Capability Requirements'!G575,"")</f>
        <v/>
      </c>
      <c r="H575" t="str">
        <f>IF('[1]Capability Requirements'!H575&lt;&gt;"",'[1]Capability Requirements'!H575,"")</f>
        <v/>
      </c>
      <c r="I575" t="str">
        <f>IF('[1]Capability Requirements'!I575&lt;&gt;"",'[1]Capability Requirements'!I575,"")</f>
        <v/>
      </c>
      <c r="J575" t="str">
        <f>IF('[1]Capability Requirements'!J575&lt;&gt;"",'[1]Capability Requirements'!J575,"")</f>
        <v>C</v>
      </c>
      <c r="K575" t="str">
        <f>IF('[1]Capability Requirements'!K575&lt;&gt;"",'[1]Capability Requirements'!K575,"")</f>
        <v>Out of Scope - Program</v>
      </c>
      <c r="L575" t="str">
        <f>IF('[1]Capability Requirements'!L575&lt;&gt;"",'[1]Capability Requirements'!L575,"")</f>
        <v>Out Of Scope</v>
      </c>
      <c r="M575" t="str">
        <f>IF('[1]Capability Requirements'!M575&lt;&gt;"",'[1]Capability Requirements'!M575,"")</f>
        <v>Configuration</v>
      </c>
      <c r="N575" s="12" t="str">
        <f>IF('[1]Capability Requirements'!N575&lt;&gt;"",'[1]Capability Requirements'!N575,"")</f>
        <v/>
      </c>
      <c r="O575" t="str">
        <f>IF('[1]Capability Requirements'!P575&lt;&gt;"",'[1]Capability Requirements'!P575,"")</f>
        <v>Out of Scope</v>
      </c>
      <c r="P575" s="12" t="str">
        <f>'[1]Capability Requirements'!Q575</f>
        <v>30/10 WME : Updated HCM People Taxonomy = Level 1, 10.0 Workforce Administration</v>
      </c>
      <c r="Q575" s="91" t="str" cm="1">
        <f t="array" ref="Q575">IF(SUMPRODUCT(--ISNUMBER(SEARCH(";" &amp; C575 &amp; ";", ";" &amp; 'User Stories'!$F$2:$F$507 &amp; ";"))) &gt; 0, "Y", "N")</f>
        <v>N</v>
      </c>
      <c r="R575" s="11"/>
    </row>
    <row r="576" spans="1:18" ht="16" hidden="1" x14ac:dyDescent="0.2">
      <c r="A576" s="12">
        <f>'[1]Capability Requirements'!A576</f>
        <v>0</v>
      </c>
      <c r="B576" s="12" t="str">
        <f>'[1]Capability Requirements'!B576</f>
        <v>RFT</v>
      </c>
      <c r="C576" t="str">
        <f>IF('[1]Capability Requirements'!C576&lt;&gt;"",'[1]Capability Requirements'!C576,"")</f>
        <v>C.345</v>
      </c>
      <c r="D576" s="12" t="str">
        <f>IF('[1]Capability Requirements'!D576&lt;&gt;"",'[1]Capability Requirements'!D576,"")</f>
        <v>Ability to record (manage) specific mobility conditions e.g. visa, application, status. ​</v>
      </c>
      <c r="E576" t="str">
        <f>IF('[1]Capability Requirements'!E576&lt;&gt;"",'[1]Capability Requirements'!E576,"")</f>
        <v>People</v>
      </c>
      <c r="F576" t="str">
        <f>IF('[1]Capability Requirements'!F576&lt;&gt;"",'[1]Capability Requirements'!F576,"")</f>
        <v>6.0 Workforce Administration</v>
      </c>
      <c r="G576" t="str">
        <f>IF('[1]Capability Requirements'!G576&lt;&gt;"",'[1]Capability Requirements'!G576,"")</f>
        <v/>
      </c>
      <c r="H576" t="str">
        <f>IF('[1]Capability Requirements'!H576&lt;&gt;"",'[1]Capability Requirements'!H576,"")</f>
        <v/>
      </c>
      <c r="I576" t="str">
        <f>IF('[1]Capability Requirements'!I576&lt;&gt;"",'[1]Capability Requirements'!I576,"")</f>
        <v/>
      </c>
      <c r="J576" t="str">
        <f>IF('[1]Capability Requirements'!J576&lt;&gt;"",'[1]Capability Requirements'!J576,"")</f>
        <v>M</v>
      </c>
      <c r="K576" t="str">
        <f>IF('[1]Capability Requirements'!K576&lt;&gt;"",'[1]Capability Requirements'!K576,"")</f>
        <v>Phase 1</v>
      </c>
      <c r="L576" t="str">
        <f>IF('[1]Capability Requirements'!L576&lt;&gt;"",'[1]Capability Requirements'!L576,"")</f>
        <v>Yes</v>
      </c>
      <c r="M576" t="str">
        <f>IF('[1]Capability Requirements'!M576&lt;&gt;"",'[1]Capability Requirements'!M576,"")</f>
        <v>Configuration</v>
      </c>
      <c r="N576" s="12" t="str">
        <f>IF('[1]Capability Requirements'!N576&lt;&gt;"",'[1]Capability Requirements'!N576,"")</f>
        <v xml:space="preserve">Visa types configuration </v>
      </c>
      <c r="O576" t="str">
        <f>IF('[1]Capability Requirements'!P576&lt;&gt;"",'[1]Capability Requirements'!P576,"")</f>
        <v>Not Gap</v>
      </c>
      <c r="P576" s="12" t="str">
        <f>'[1]Capability Requirements'!Q576</f>
        <v>30/10 WME : Updated HCM People Taxonomy = Level 1, 10.0 Workforce Administration</v>
      </c>
      <c r="Q576" s="91" t="str" cm="1">
        <f t="array" ref="Q576">IF(SUMPRODUCT(--ISNUMBER(SEARCH(";" &amp; C576 &amp; ";", ";" &amp; 'User Stories'!$F$2:$F$507 &amp; ";"))) &gt; 0, "Y", "N")</f>
        <v>N</v>
      </c>
      <c r="R576" s="11"/>
    </row>
    <row r="577" spans="1:18" ht="32" hidden="1" x14ac:dyDescent="0.2">
      <c r="A577" s="12">
        <f>'[1]Capability Requirements'!A577</f>
        <v>0</v>
      </c>
      <c r="B577" s="12" t="str">
        <f>'[1]Capability Requirements'!B577</f>
        <v>RFT</v>
      </c>
      <c r="C577" t="str">
        <f>IF('[1]Capability Requirements'!C577&lt;&gt;"",'[1]Capability Requirements'!C577,"")</f>
        <v>C.333</v>
      </c>
      <c r="D577" s="12" t="str">
        <f>IF('[1]Capability Requirements'!D577&lt;&gt;"",'[1]Capability Requirements'!D577,"")</f>
        <v>Ability to flag employee who has been involuntarily terminated in the system and prevent immediate re-hire by other business units</v>
      </c>
      <c r="E577" t="str">
        <f>IF('[1]Capability Requirements'!E577&lt;&gt;"",'[1]Capability Requirements'!E577,"")</f>
        <v>People</v>
      </c>
      <c r="F577" t="str">
        <f>IF('[1]Capability Requirements'!F577&lt;&gt;"",'[1]Capability Requirements'!F577,"")</f>
        <v>6.0 Workforce Administration</v>
      </c>
      <c r="G577" t="str">
        <f>IF('[1]Capability Requirements'!G577&lt;&gt;"",'[1]Capability Requirements'!G577,"")</f>
        <v/>
      </c>
      <c r="H577" t="str">
        <f>IF('[1]Capability Requirements'!H577&lt;&gt;"",'[1]Capability Requirements'!H577,"")</f>
        <v/>
      </c>
      <c r="I577" t="str">
        <f>IF('[1]Capability Requirements'!I577&lt;&gt;"",'[1]Capability Requirements'!I577,"")</f>
        <v/>
      </c>
      <c r="J577" t="str">
        <f>IF('[1]Capability Requirements'!J577&lt;&gt;"",'[1]Capability Requirements'!J577,"")</f>
        <v>S</v>
      </c>
      <c r="K577" t="str">
        <f>IF('[1]Capability Requirements'!K577&lt;&gt;"",'[1]Capability Requirements'!K577,"")</f>
        <v>Phase 1</v>
      </c>
      <c r="L577" t="str">
        <f>IF('[1]Capability Requirements'!L577&lt;&gt;"",'[1]Capability Requirements'!L577,"")</f>
        <v>Yes</v>
      </c>
      <c r="M577" t="str">
        <f>IF('[1]Capability Requirements'!M577&lt;&gt;"",'[1]Capability Requirements'!M577,"")</f>
        <v>Out of the Box</v>
      </c>
      <c r="N577" s="12" t="str">
        <f>IF('[1]Capability Requirements'!N577&lt;&gt;"",'[1]Capability Requirements'!N577,"")</f>
        <v/>
      </c>
      <c r="O577" t="str">
        <f>IF('[1]Capability Requirements'!P577&lt;&gt;"",'[1]Capability Requirements'!P577,"")</f>
        <v>Not Gap</v>
      </c>
      <c r="P577" s="12" t="str">
        <f>'[1]Capability Requirements'!Q577</f>
        <v>30/10 WME : Updated HCM People Taxonomy = Level 1, 10.0 Workforce Administration</v>
      </c>
      <c r="Q577" s="91" t="str" cm="1">
        <f t="array" ref="Q577">IF(SUMPRODUCT(--ISNUMBER(SEARCH(";" &amp; C577 &amp; ";", ";" &amp; 'User Stories'!$F$2:$F$507 &amp; ";"))) &gt; 0, "Y", "N")</f>
        <v>N</v>
      </c>
      <c r="R577" s="11"/>
    </row>
    <row r="578" spans="1:18" ht="16" hidden="1" x14ac:dyDescent="0.2">
      <c r="A578" s="12">
        <f>'[1]Capability Requirements'!A578</f>
        <v>0</v>
      </c>
      <c r="B578" s="12" t="str">
        <f>'[1]Capability Requirements'!B578</f>
        <v>RFT</v>
      </c>
      <c r="C578" t="str">
        <f>IF('[1]Capability Requirements'!C578&lt;&gt;"",'[1]Capability Requirements'!C578,"")</f>
        <v>C.334</v>
      </c>
      <c r="D578" s="12" t="str">
        <f>IF('[1]Capability Requirements'!D578&lt;&gt;"",'[1]Capability Requirements'!D578,"")</f>
        <v>Ability to capture termination records in the staff profile, e.g. reason for leaving​</v>
      </c>
      <c r="E578" t="str">
        <f>IF('[1]Capability Requirements'!E578&lt;&gt;"",'[1]Capability Requirements'!E578,"")</f>
        <v>People</v>
      </c>
      <c r="F578" t="str">
        <f>IF('[1]Capability Requirements'!F578&lt;&gt;"",'[1]Capability Requirements'!F578,"")</f>
        <v>6.0 Workforce Administration</v>
      </c>
      <c r="G578" t="str">
        <f>IF('[1]Capability Requirements'!G578&lt;&gt;"",'[1]Capability Requirements'!G578,"")</f>
        <v/>
      </c>
      <c r="H578" t="str">
        <f>IF('[1]Capability Requirements'!H578&lt;&gt;"",'[1]Capability Requirements'!H578,"")</f>
        <v/>
      </c>
      <c r="I578" t="str">
        <f>IF('[1]Capability Requirements'!I578&lt;&gt;"",'[1]Capability Requirements'!I578,"")</f>
        <v/>
      </c>
      <c r="J578" t="str">
        <f>IF('[1]Capability Requirements'!J578&lt;&gt;"",'[1]Capability Requirements'!J578,"")</f>
        <v>S</v>
      </c>
      <c r="K578" t="str">
        <f>IF('[1]Capability Requirements'!K578&lt;&gt;"",'[1]Capability Requirements'!K578,"")</f>
        <v>Phase 1</v>
      </c>
      <c r="L578" t="str">
        <f>IF('[1]Capability Requirements'!L578&lt;&gt;"",'[1]Capability Requirements'!L578,"")</f>
        <v>Yes</v>
      </c>
      <c r="M578" t="str">
        <f>IF('[1]Capability Requirements'!M578&lt;&gt;"",'[1]Capability Requirements'!M578,"")</f>
        <v>Configuration</v>
      </c>
      <c r="N578" s="12" t="str">
        <f>IF('[1]Capability Requirements'!N578&lt;&gt;"",'[1]Capability Requirements'!N578,"")</f>
        <v>Termination reasons</v>
      </c>
      <c r="O578" t="str">
        <f>IF('[1]Capability Requirements'!P578&lt;&gt;"",'[1]Capability Requirements'!P578,"")</f>
        <v>Not Gap</v>
      </c>
      <c r="P578" s="12" t="str">
        <f>'[1]Capability Requirements'!Q578</f>
        <v>30/10 WME : Updated HCM People Taxonomy = Level 1, 10.0 Workforce Administration</v>
      </c>
      <c r="Q578" s="91" t="str" cm="1">
        <f t="array" ref="Q578">IF(SUMPRODUCT(--ISNUMBER(SEARCH(";" &amp; C578 &amp; ";", ";" &amp; 'User Stories'!$F$2:$F$507 &amp; ";"))) &gt; 0, "Y", "N")</f>
        <v>N</v>
      </c>
      <c r="R578" s="11"/>
    </row>
    <row r="579" spans="1:18" ht="16" hidden="1" x14ac:dyDescent="0.2">
      <c r="A579" s="12">
        <f>'[1]Capability Requirements'!A579</f>
        <v>0</v>
      </c>
      <c r="B579" s="12" t="str">
        <f>'[1]Capability Requirements'!B579</f>
        <v>RFT</v>
      </c>
      <c r="C579" t="str">
        <f>IF('[1]Capability Requirements'!C579&lt;&gt;"",'[1]Capability Requirements'!C579,"")</f>
        <v>C.335</v>
      </c>
      <c r="D579" s="12" t="str">
        <f>IF('[1]Capability Requirements'!D579&lt;&gt;"",'[1]Capability Requirements'!D579,"")</f>
        <v>Ability to generate separation entitlements based on pre-defined parameters</v>
      </c>
      <c r="E579" t="str">
        <f>IF('[1]Capability Requirements'!E579&lt;&gt;"",'[1]Capability Requirements'!E579,"")</f>
        <v>People</v>
      </c>
      <c r="F579" t="str">
        <f>IF('[1]Capability Requirements'!F579&lt;&gt;"",'[1]Capability Requirements'!F579,"")</f>
        <v>6.0 Workforce Administration</v>
      </c>
      <c r="G579" t="str">
        <f>IF('[1]Capability Requirements'!G579&lt;&gt;"",'[1]Capability Requirements'!G579,"")</f>
        <v/>
      </c>
      <c r="H579" t="str">
        <f>IF('[1]Capability Requirements'!H579&lt;&gt;"",'[1]Capability Requirements'!H579,"")</f>
        <v/>
      </c>
      <c r="I579" t="str">
        <f>IF('[1]Capability Requirements'!I579&lt;&gt;"",'[1]Capability Requirements'!I579,"")</f>
        <v/>
      </c>
      <c r="J579" t="str">
        <f>IF('[1]Capability Requirements'!J579&lt;&gt;"",'[1]Capability Requirements'!J579,"")</f>
        <v>C</v>
      </c>
      <c r="K579" t="str">
        <f>IF('[1]Capability Requirements'!K579&lt;&gt;"",'[1]Capability Requirements'!K579,"")</f>
        <v>Out of Scope - Program</v>
      </c>
      <c r="L579" t="str">
        <f>IF('[1]Capability Requirements'!L579&lt;&gt;"",'[1]Capability Requirements'!L579,"")</f>
        <v>Out Of Scope</v>
      </c>
      <c r="M579" t="str">
        <f>IF('[1]Capability Requirements'!M579&lt;&gt;"",'[1]Capability Requirements'!M579,"")</f>
        <v>Configuration</v>
      </c>
      <c r="N579" s="12" t="str">
        <f>IF('[1]Capability Requirements'!N579&lt;&gt;"",'[1]Capability Requirements'!N579,"")</f>
        <v>Separation pay settlement wil be mastered in Payroll</v>
      </c>
      <c r="O579" t="str">
        <f>IF('[1]Capability Requirements'!P579&lt;&gt;"",'[1]Capability Requirements'!P579,"")</f>
        <v>Out of Scope</v>
      </c>
      <c r="P579" s="12" t="str">
        <f>'[1]Capability Requirements'!Q579</f>
        <v>30/10 WME : Updated HCM People Taxonomy = Level 1, 10.0 Workforce Administration</v>
      </c>
      <c r="Q579" s="91" t="str" cm="1">
        <f t="array" ref="Q579">IF(SUMPRODUCT(--ISNUMBER(SEARCH(";" &amp; C579 &amp; ";", ";" &amp; 'User Stories'!$F$2:$F$507 &amp; ";"))) &gt; 0, "Y", "N")</f>
        <v>N</v>
      </c>
      <c r="R579" s="11"/>
    </row>
    <row r="580" spans="1:18" ht="16" hidden="1" x14ac:dyDescent="0.2">
      <c r="A580" s="12">
        <f>'[1]Capability Requirements'!A580</f>
        <v>0</v>
      </c>
      <c r="B580" s="12" t="str">
        <f>'[1]Capability Requirements'!B580</f>
        <v>RFT</v>
      </c>
      <c r="C580" t="str">
        <f>IF('[1]Capability Requirements'!C580&lt;&gt;"",'[1]Capability Requirements'!C580,"")</f>
        <v>C.337</v>
      </c>
      <c r="D580" s="12" t="str">
        <f>IF('[1]Capability Requirements'!D580&lt;&gt;"",'[1]Capability Requirements'!D580,"")</f>
        <v>Ability to flag if an ex-employee is deceased.​</v>
      </c>
      <c r="E580" t="str">
        <f>IF('[1]Capability Requirements'!E580&lt;&gt;"",'[1]Capability Requirements'!E580,"")</f>
        <v>People</v>
      </c>
      <c r="F580" t="str">
        <f>IF('[1]Capability Requirements'!F580&lt;&gt;"",'[1]Capability Requirements'!F580,"")</f>
        <v>6.0 Workforce Administration</v>
      </c>
      <c r="G580" t="str">
        <f>IF('[1]Capability Requirements'!G580&lt;&gt;"",'[1]Capability Requirements'!G580,"")</f>
        <v/>
      </c>
      <c r="H580" t="str">
        <f>IF('[1]Capability Requirements'!H580&lt;&gt;"",'[1]Capability Requirements'!H580,"")</f>
        <v/>
      </c>
      <c r="I580" t="str">
        <f>IF('[1]Capability Requirements'!I580&lt;&gt;"",'[1]Capability Requirements'!I580,"")</f>
        <v/>
      </c>
      <c r="J580" t="str">
        <f>IF('[1]Capability Requirements'!J580&lt;&gt;"",'[1]Capability Requirements'!J580,"")</f>
        <v>S</v>
      </c>
      <c r="K580" t="str">
        <f>IF('[1]Capability Requirements'!K580&lt;&gt;"",'[1]Capability Requirements'!K580,"")</f>
        <v>Phase 1</v>
      </c>
      <c r="L580" t="str">
        <f>IF('[1]Capability Requirements'!L580&lt;&gt;"",'[1]Capability Requirements'!L580,"")</f>
        <v>Yes</v>
      </c>
      <c r="M580" t="str">
        <f>IF('[1]Capability Requirements'!M580&lt;&gt;"",'[1]Capability Requirements'!M580,"")</f>
        <v>Configuration</v>
      </c>
      <c r="N580" s="12" t="str">
        <f>IF('[1]Capability Requirements'!N580&lt;&gt;"",'[1]Capability Requirements'!N580,"")</f>
        <v>Separation reason</v>
      </c>
      <c r="O580" t="str">
        <f>IF('[1]Capability Requirements'!P580&lt;&gt;"",'[1]Capability Requirements'!P580,"")</f>
        <v>Not Gap</v>
      </c>
      <c r="P580" s="12" t="str">
        <f>'[1]Capability Requirements'!Q580</f>
        <v>30/10 WME : Updated HCM People Taxonomy = Level 1, 10.0 Workforce Administration</v>
      </c>
      <c r="Q580" s="91" t="str" cm="1">
        <f t="array" ref="Q580">IF(SUMPRODUCT(--ISNUMBER(SEARCH(";" &amp; C580 &amp; ";", ";" &amp; 'User Stories'!$F$2:$F$507 &amp; ";"))) &gt; 0, "Y", "N")</f>
        <v>N</v>
      </c>
      <c r="R580" s="11"/>
    </row>
    <row r="581" spans="1:18" ht="48" hidden="1" x14ac:dyDescent="0.2">
      <c r="A581" s="12">
        <f>'[1]Capability Requirements'!A581</f>
        <v>0</v>
      </c>
      <c r="B581" s="12" t="str">
        <f>'[1]Capability Requirements'!B581</f>
        <v>RFT</v>
      </c>
      <c r="C581" t="str">
        <f>IF('[1]Capability Requirements'!C581&lt;&gt;"",'[1]Capability Requirements'!C581,"")</f>
        <v>C.338</v>
      </c>
      <c r="D581" s="12" t="str">
        <f>IF('[1]Capability Requirements'!D581&lt;&gt;"",'[1]Capability Requirements'!D581,"")</f>
        <v>Ability to flag eligibility for outplacement services​</v>
      </c>
      <c r="E581" t="str">
        <f>IF('[1]Capability Requirements'!E581&lt;&gt;"",'[1]Capability Requirements'!E581,"")</f>
        <v>People</v>
      </c>
      <c r="F581" t="str">
        <f>IF('[1]Capability Requirements'!F581&lt;&gt;"",'[1]Capability Requirements'!F581,"")</f>
        <v>6.0 Workforce Administration</v>
      </c>
      <c r="G581" t="str">
        <f>IF('[1]Capability Requirements'!G581&lt;&gt;"",'[1]Capability Requirements'!G581,"")</f>
        <v/>
      </c>
      <c r="H581" t="str">
        <f>IF('[1]Capability Requirements'!H581&lt;&gt;"",'[1]Capability Requirements'!H581,"")</f>
        <v/>
      </c>
      <c r="I581" t="str">
        <f>IF('[1]Capability Requirements'!I581&lt;&gt;"",'[1]Capability Requirements'!I581,"")</f>
        <v/>
      </c>
      <c r="J581" t="str">
        <f>IF('[1]Capability Requirements'!J581&lt;&gt;"",'[1]Capability Requirements'!J581,"")</f>
        <v>C</v>
      </c>
      <c r="K581" t="str">
        <f>IF('[1]Capability Requirements'!K581&lt;&gt;"",'[1]Capability Requirements'!K581,"")</f>
        <v>Phase 1</v>
      </c>
      <c r="L581" t="str">
        <f>IF('[1]Capability Requirements'!L581&lt;&gt;"",'[1]Capability Requirements'!L581,"")</f>
        <v>Yes</v>
      </c>
      <c r="M581" t="str">
        <f>IF('[1]Capability Requirements'!M581&lt;&gt;"",'[1]Capability Requirements'!M581,"")</f>
        <v>Configuration</v>
      </c>
      <c r="N581" s="12" t="str">
        <f>IF('[1]Capability Requirements'!N581&lt;&gt;"",'[1]Capability Requirements'!N581,"")</f>
        <v>Termination process/reasons may be used to provide additional items on the checklist. However, direct connection to 3rd party systems need to be flagged in integration conversations</v>
      </c>
      <c r="O581" t="str">
        <f>IF('[1]Capability Requirements'!P581&lt;&gt;"",'[1]Capability Requirements'!P581,"")</f>
        <v>Not Gap</v>
      </c>
      <c r="P581" s="12" t="str">
        <f>'[1]Capability Requirements'!Q581</f>
        <v>30/10 WME : Updated HCM People Taxonomy = Level 1, 10.0 Workforce Administration</v>
      </c>
      <c r="Q581" s="91" t="str" cm="1">
        <f t="array" ref="Q581">IF(SUMPRODUCT(--ISNUMBER(SEARCH(";" &amp; C581 &amp; ";", ";" &amp; 'User Stories'!$F$2:$F$507 &amp; ";"))) &gt; 0, "Y", "N")</f>
        <v>N</v>
      </c>
      <c r="R581" s="11"/>
    </row>
    <row r="582" spans="1:18" ht="32" hidden="1" x14ac:dyDescent="0.2">
      <c r="A582" s="12">
        <f>'[1]Capability Requirements'!A582</f>
        <v>0</v>
      </c>
      <c r="B582" s="12" t="str">
        <f>'[1]Capability Requirements'!B582</f>
        <v>RFT</v>
      </c>
      <c r="C582" t="str">
        <f>IF('[1]Capability Requirements'!C582&lt;&gt;"",'[1]Capability Requirements'!C582,"")</f>
        <v>C.341</v>
      </c>
      <c r="D582" s="12" t="str">
        <f>IF('[1]Capability Requirements'!D582&lt;&gt;"",'[1]Capability Requirements'!D582,"")</f>
        <v>Ability to configure exit interview surveys​</v>
      </c>
      <c r="E582" t="str">
        <f>IF('[1]Capability Requirements'!E582&lt;&gt;"",'[1]Capability Requirements'!E582,"")</f>
        <v>People</v>
      </c>
      <c r="F582" t="str">
        <f>IF('[1]Capability Requirements'!F582&lt;&gt;"",'[1]Capability Requirements'!F582,"")</f>
        <v>6.0 Workforce Administration</v>
      </c>
      <c r="G582" t="str">
        <f>IF('[1]Capability Requirements'!G582&lt;&gt;"",'[1]Capability Requirements'!G582,"")</f>
        <v/>
      </c>
      <c r="H582" t="str">
        <f>IF('[1]Capability Requirements'!H582&lt;&gt;"",'[1]Capability Requirements'!H582,"")</f>
        <v/>
      </c>
      <c r="I582" t="str">
        <f>IF('[1]Capability Requirements'!I582&lt;&gt;"",'[1]Capability Requirements'!I582,"")</f>
        <v/>
      </c>
      <c r="J582" t="str">
        <f>IF('[1]Capability Requirements'!J582&lt;&gt;"",'[1]Capability Requirements'!J582,"")</f>
        <v>S</v>
      </c>
      <c r="K582" t="str">
        <f>IF('[1]Capability Requirements'!K582&lt;&gt;"",'[1]Capability Requirements'!K582,"")</f>
        <v>Out of Scope - Program</v>
      </c>
      <c r="L582" t="str">
        <f>IF('[1]Capability Requirements'!L582&lt;&gt;"",'[1]Capability Requirements'!L582,"")</f>
        <v>Out Of Scope</v>
      </c>
      <c r="M582" t="str">
        <f>IF('[1]Capability Requirements'!M582&lt;&gt;"",'[1]Capability Requirements'!M582,"")</f>
        <v>Configuration</v>
      </c>
      <c r="N582" s="12" t="str">
        <f>IF('[1]Capability Requirements'!N582&lt;&gt;"",'[1]Capability Requirements'!N582,"")</f>
        <v>Step in separation Business process should remind to initiate it, however, the survey will be mastered in Qualitrics</v>
      </c>
      <c r="O582" t="str">
        <f>IF('[1]Capability Requirements'!P582&lt;&gt;"",'[1]Capability Requirements'!P582,"")</f>
        <v>Out of Scope</v>
      </c>
      <c r="P582" s="12" t="str">
        <f>'[1]Capability Requirements'!Q582</f>
        <v>30/10 WME : Updated HCM People Taxonomy = Level 1, 10.0 Workforce Administration</v>
      </c>
      <c r="Q582" s="91" t="str" cm="1">
        <f t="array" ref="Q582">IF(SUMPRODUCT(--ISNUMBER(SEARCH(";" &amp; C582 &amp; ";", ";" &amp; 'User Stories'!$F$2:$F$507 &amp; ";"))) &gt; 0, "Y", "N")</f>
        <v>N</v>
      </c>
      <c r="R582" s="11"/>
    </row>
    <row r="583" spans="1:18" ht="32" hidden="1" x14ac:dyDescent="0.2">
      <c r="A583" s="12">
        <f>'[1]Capability Requirements'!A583</f>
        <v>0</v>
      </c>
      <c r="B583" s="12" t="str">
        <f>'[1]Capability Requirements'!B583</f>
        <v>RFT</v>
      </c>
      <c r="C583" t="str">
        <f>IF('[1]Capability Requirements'!C583&lt;&gt;"",'[1]Capability Requirements'!C583,"")</f>
        <v>C.342</v>
      </c>
      <c r="D583" s="12" t="str">
        <f>IF('[1]Capability Requirements'!D583&lt;&gt;"",'[1]Capability Requirements'!D583,"")</f>
        <v>Ability to trigger for exit interview surveys​</v>
      </c>
      <c r="E583" t="str">
        <f>IF('[1]Capability Requirements'!E583&lt;&gt;"",'[1]Capability Requirements'!E583,"")</f>
        <v>People</v>
      </c>
      <c r="F583" t="str">
        <f>IF('[1]Capability Requirements'!F583&lt;&gt;"",'[1]Capability Requirements'!F583,"")</f>
        <v>6.0 Workforce Administration</v>
      </c>
      <c r="G583" t="str">
        <f>IF('[1]Capability Requirements'!G583&lt;&gt;"",'[1]Capability Requirements'!G583,"")</f>
        <v/>
      </c>
      <c r="H583" t="str">
        <f>IF('[1]Capability Requirements'!H583&lt;&gt;"",'[1]Capability Requirements'!H583,"")</f>
        <v/>
      </c>
      <c r="I583" t="str">
        <f>IF('[1]Capability Requirements'!I583&lt;&gt;"",'[1]Capability Requirements'!I583,"")</f>
        <v/>
      </c>
      <c r="J583" t="str">
        <f>IF('[1]Capability Requirements'!J583&lt;&gt;"",'[1]Capability Requirements'!J583,"")</f>
        <v>S</v>
      </c>
      <c r="K583" t="str">
        <f>IF('[1]Capability Requirements'!K583&lt;&gt;"",'[1]Capability Requirements'!K583,"")</f>
        <v>Phase 1</v>
      </c>
      <c r="L583" t="str">
        <f>IF('[1]Capability Requirements'!L583&lt;&gt;"",'[1]Capability Requirements'!L583,"")</f>
        <v>Yes</v>
      </c>
      <c r="M583" t="str">
        <f>IF('[1]Capability Requirements'!M583&lt;&gt;"",'[1]Capability Requirements'!M583,"")</f>
        <v>Configuration</v>
      </c>
      <c r="N583" s="12" t="str">
        <f>IF('[1]Capability Requirements'!N583&lt;&gt;"",'[1]Capability Requirements'!N583,"")</f>
        <v>Step in separation Business process should remind to initiate it, however, the survey will be mastered in Qualitrics</v>
      </c>
      <c r="O583" t="str">
        <f>IF('[1]Capability Requirements'!P583&lt;&gt;"",'[1]Capability Requirements'!P583,"")</f>
        <v>Not Gap</v>
      </c>
      <c r="P583" s="12" t="str">
        <f>'[1]Capability Requirements'!Q583</f>
        <v>30/10 WME : Updated HCM People Taxonomy = Level 1, 10.0 Workforce Administration</v>
      </c>
      <c r="Q583" s="91" t="str" cm="1">
        <f t="array" ref="Q583">IF(SUMPRODUCT(--ISNUMBER(SEARCH(";" &amp; C583 &amp; ";", ";" &amp; 'User Stories'!$F$2:$F$507 &amp; ";"))) &gt; 0, "Y", "N")</f>
        <v>N</v>
      </c>
      <c r="R583" s="11"/>
    </row>
    <row r="584" spans="1:18" ht="32" hidden="1" x14ac:dyDescent="0.2">
      <c r="A584" s="12">
        <f>'[1]Capability Requirements'!A584</f>
        <v>0</v>
      </c>
      <c r="B584" s="12" t="str">
        <f>'[1]Capability Requirements'!B584</f>
        <v>RFT</v>
      </c>
      <c r="C584" t="str">
        <f>IF('[1]Capability Requirements'!C584&lt;&gt;"",'[1]Capability Requirements'!C584,"")</f>
        <v>C.344</v>
      </c>
      <c r="D584" s="12" t="str">
        <f>IF('[1]Capability Requirements'!D584&lt;&gt;"",'[1]Capability Requirements'!D584,"")</f>
        <v>Ability to record specific relocation requirements and contract entitlements</v>
      </c>
      <c r="E584" t="str">
        <f>IF('[1]Capability Requirements'!E584&lt;&gt;"",'[1]Capability Requirements'!E584,"")</f>
        <v>People</v>
      </c>
      <c r="F584" t="str">
        <f>IF('[1]Capability Requirements'!F584&lt;&gt;"",'[1]Capability Requirements'!F584,"")</f>
        <v>6.0 Workforce Administration</v>
      </c>
      <c r="G584" t="str">
        <f>IF('[1]Capability Requirements'!G584&lt;&gt;"",'[1]Capability Requirements'!G584,"")</f>
        <v/>
      </c>
      <c r="H584" t="str">
        <f>IF('[1]Capability Requirements'!H584&lt;&gt;"",'[1]Capability Requirements'!H584,"")</f>
        <v/>
      </c>
      <c r="I584" t="str">
        <f>IF('[1]Capability Requirements'!I584&lt;&gt;"",'[1]Capability Requirements'!I584,"")</f>
        <v/>
      </c>
      <c r="J584" t="str">
        <f>IF('[1]Capability Requirements'!J584&lt;&gt;"",'[1]Capability Requirements'!J584,"")</f>
        <v>S</v>
      </c>
      <c r="K584" t="str">
        <f>IF('[1]Capability Requirements'!K584&lt;&gt;"",'[1]Capability Requirements'!K584,"")</f>
        <v>Phase 1</v>
      </c>
      <c r="L584" t="str">
        <f>IF('[1]Capability Requirements'!L584&lt;&gt;"",'[1]Capability Requirements'!L584,"")</f>
        <v>Yes</v>
      </c>
      <c r="M584" t="str">
        <f>IF('[1]Capability Requirements'!M584&lt;&gt;"",'[1]Capability Requirements'!M584,"")</f>
        <v>Configuration</v>
      </c>
      <c r="N584" s="12" t="str">
        <f>IF('[1]Capability Requirements'!N584&lt;&gt;"",'[1]Capability Requirements'!N584,"")</f>
        <v>Change job process for permenant location changes or flexible work arrangements for temporary location changes</v>
      </c>
      <c r="O584" t="str">
        <f>IF('[1]Capability Requirements'!P584&lt;&gt;"",'[1]Capability Requirements'!P584,"")</f>
        <v>Not Gap</v>
      </c>
      <c r="P584" s="12" t="str">
        <f>'[1]Capability Requirements'!Q584</f>
        <v>30/10 WME : Updated HCM People Taxonomy = Level 1, 10.0 Workforce Administration</v>
      </c>
      <c r="Q584" s="91" t="str" cm="1">
        <f t="array" ref="Q584">IF(SUMPRODUCT(--ISNUMBER(SEARCH(";" &amp; C584 &amp; ";", ";" &amp; 'User Stories'!$F$2:$F$507 &amp; ";"))) &gt; 0, "Y", "N")</f>
        <v>N</v>
      </c>
      <c r="R584" s="11"/>
    </row>
    <row r="585" spans="1:18" ht="16" hidden="1" x14ac:dyDescent="0.2">
      <c r="A585" s="12">
        <f>'[1]Capability Requirements'!A585</f>
        <v>0</v>
      </c>
      <c r="B585" s="12" t="str">
        <f>'[1]Capability Requirements'!B585</f>
        <v>RFT</v>
      </c>
      <c r="C585" t="str">
        <f>IF('[1]Capability Requirements'!C585&lt;&gt;"",'[1]Capability Requirements'!C585,"")</f>
        <v>C.353</v>
      </c>
      <c r="D585" s="12" t="str">
        <f>IF('[1]Capability Requirements'!D585&lt;&gt;"",'[1]Capability Requirements'!D585,"")</f>
        <v>Ability to act as a central repository of employee cases for case management</v>
      </c>
      <c r="E585" t="str">
        <f>IF('[1]Capability Requirements'!E585&lt;&gt;"",'[1]Capability Requirements'!E585,"")</f>
        <v>People</v>
      </c>
      <c r="F585" t="str">
        <f>IF('[1]Capability Requirements'!F585&lt;&gt;"",'[1]Capability Requirements'!F585,"")</f>
        <v>6.0 Workforce Administration</v>
      </c>
      <c r="G585" t="str">
        <f>IF('[1]Capability Requirements'!G585&lt;&gt;"",'[1]Capability Requirements'!G585,"")</f>
        <v/>
      </c>
      <c r="H585" t="str">
        <f>IF('[1]Capability Requirements'!H585&lt;&gt;"",'[1]Capability Requirements'!H585,"")</f>
        <v/>
      </c>
      <c r="I585" t="str">
        <f>IF('[1]Capability Requirements'!I585&lt;&gt;"",'[1]Capability Requirements'!I585,"")</f>
        <v/>
      </c>
      <c r="J585" t="str">
        <f>IF('[1]Capability Requirements'!J585&lt;&gt;"",'[1]Capability Requirements'!J585,"")</f>
        <v>S</v>
      </c>
      <c r="K585" t="str">
        <f>IF('[1]Capability Requirements'!K585&lt;&gt;"",'[1]Capability Requirements'!K585,"")</f>
        <v>Out of Scope - Program</v>
      </c>
      <c r="L585" t="str">
        <f>IF('[1]Capability Requirements'!L585&lt;&gt;"",'[1]Capability Requirements'!L585,"")</f>
        <v>Out Of Scope</v>
      </c>
      <c r="M585" t="str">
        <f>IF('[1]Capability Requirements'!M585&lt;&gt;"",'[1]Capability Requirements'!M585,"")</f>
        <v>Configuration</v>
      </c>
      <c r="N585" s="12" t="str">
        <f>IF('[1]Capability Requirements'!N585&lt;&gt;"",'[1]Capability Requirements'!N585,"")</f>
        <v>Out of Scope for Workday. ServiceNow identified</v>
      </c>
      <c r="O585" t="str">
        <f>IF('[1]Capability Requirements'!P585&lt;&gt;"",'[1]Capability Requirements'!P585,"")</f>
        <v>Out of Scope</v>
      </c>
      <c r="P585" s="12" t="str">
        <f>'[1]Capability Requirements'!Q585</f>
        <v>30/10 WME : Updated HCM People Taxonomy = Level 1, 10.0 Workforce Administration</v>
      </c>
      <c r="Q585" s="91" t="str" cm="1">
        <f t="array" ref="Q585">IF(SUMPRODUCT(--ISNUMBER(SEARCH(";" &amp; C585 &amp; ";", ";" &amp; 'User Stories'!$F$2:$F$507 &amp; ";"))) &gt; 0, "Y", "N")</f>
        <v>N</v>
      </c>
      <c r="R585" s="11"/>
    </row>
    <row r="586" spans="1:18" ht="48" hidden="1" x14ac:dyDescent="0.2">
      <c r="A586" s="12">
        <f>'[1]Capability Requirements'!A586</f>
        <v>0</v>
      </c>
      <c r="B586" s="12" t="str">
        <f>'[1]Capability Requirements'!B586</f>
        <v>RFT</v>
      </c>
      <c r="C586" t="str">
        <f>IF('[1]Capability Requirements'!C586&lt;&gt;"",'[1]Capability Requirements'!C586,"")</f>
        <v>C.355</v>
      </c>
      <c r="D586" s="12" t="str">
        <f>IF('[1]Capability Requirements'!D586&lt;&gt;"",'[1]Capability Requirements'!D586,"")</f>
        <v>Ability to enable identifying, investigating, tracking, documenting and resolving behaviour, performance and conduct related issues, up to the decision to dismiss. </v>
      </c>
      <c r="E586" t="str">
        <f>IF('[1]Capability Requirements'!E586&lt;&gt;"",'[1]Capability Requirements'!E586,"")</f>
        <v>People</v>
      </c>
      <c r="F586" t="str">
        <f>IF('[1]Capability Requirements'!F586&lt;&gt;"",'[1]Capability Requirements'!F586,"")</f>
        <v>6.0 Workforce Administration</v>
      </c>
      <c r="G586" t="str">
        <f>IF('[1]Capability Requirements'!G586&lt;&gt;"",'[1]Capability Requirements'!G586,"")</f>
        <v/>
      </c>
      <c r="H586" t="str">
        <f>IF('[1]Capability Requirements'!H586&lt;&gt;"",'[1]Capability Requirements'!H586,"")</f>
        <v/>
      </c>
      <c r="I586" t="str">
        <f>IF('[1]Capability Requirements'!I586&lt;&gt;"",'[1]Capability Requirements'!I586,"")</f>
        <v/>
      </c>
      <c r="J586" t="str">
        <f>IF('[1]Capability Requirements'!J586&lt;&gt;"",'[1]Capability Requirements'!J586,"")</f>
        <v>C</v>
      </c>
      <c r="K586" t="str">
        <f>IF('[1]Capability Requirements'!K586&lt;&gt;"",'[1]Capability Requirements'!K586,"")</f>
        <v>Out of Scope - Program</v>
      </c>
      <c r="L586" t="str">
        <f>IF('[1]Capability Requirements'!L586&lt;&gt;"",'[1]Capability Requirements'!L586,"")</f>
        <v>Out Of Scope</v>
      </c>
      <c r="M586" t="str">
        <f>IF('[1]Capability Requirements'!M586&lt;&gt;"",'[1]Capability Requirements'!M586,"")</f>
        <v>Configuration</v>
      </c>
      <c r="N586" s="12" t="str">
        <f>IF('[1]Capability Requirements'!N586&lt;&gt;"",'[1]Capability Requirements'!N586,"")</f>
        <v>Performance reviews and Termination reasons will be maintained in Workday. However, the overall case will need to be monitored outside</v>
      </c>
      <c r="O586" t="str">
        <f>IF('[1]Capability Requirements'!P586&lt;&gt;"",'[1]Capability Requirements'!P586,"")</f>
        <v>Out of Scope</v>
      </c>
      <c r="P586" s="12" t="str">
        <f>'[1]Capability Requirements'!Q586</f>
        <v>30/10 WME : Updated HCM People Taxonomy = Level 1, 10.0 Workforce Administration</v>
      </c>
      <c r="Q586" s="91" t="str" cm="1">
        <f t="array" ref="Q586">IF(SUMPRODUCT(--ISNUMBER(SEARCH(";" &amp; C586 &amp; ";", ";" &amp; 'User Stories'!$F$2:$F$507 &amp; ";"))) &gt; 0, "Y", "N")</f>
        <v>N</v>
      </c>
      <c r="R586" s="11"/>
    </row>
    <row r="587" spans="1:18" ht="48" hidden="1" x14ac:dyDescent="0.2">
      <c r="A587" s="12">
        <f>'[1]Capability Requirements'!A587</f>
        <v>0</v>
      </c>
      <c r="B587" s="12" t="str">
        <f>'[1]Capability Requirements'!B587</f>
        <v>RFT</v>
      </c>
      <c r="C587" t="str">
        <f>IF('[1]Capability Requirements'!C587&lt;&gt;"",'[1]Capability Requirements'!C587,"")</f>
        <v>C.356</v>
      </c>
      <c r="D587" s="12" t="str">
        <f>IF('[1]Capability Requirements'!D587&lt;&gt;"",'[1]Capability Requirements'!D587,"")</f>
        <v>Ability to receive, identify and investigate disputes and grievances against the employer/Manager – appeals process​</v>
      </c>
      <c r="E587" t="str">
        <f>IF('[1]Capability Requirements'!E587&lt;&gt;"",'[1]Capability Requirements'!E587,"")</f>
        <v>People</v>
      </c>
      <c r="F587" t="str">
        <f>IF('[1]Capability Requirements'!F587&lt;&gt;"",'[1]Capability Requirements'!F587,"")</f>
        <v>6.0 Workforce Administration</v>
      </c>
      <c r="G587" t="str">
        <f>IF('[1]Capability Requirements'!G587&lt;&gt;"",'[1]Capability Requirements'!G587,"")</f>
        <v/>
      </c>
      <c r="H587" t="str">
        <f>IF('[1]Capability Requirements'!H587&lt;&gt;"",'[1]Capability Requirements'!H587,"")</f>
        <v/>
      </c>
      <c r="I587" t="str">
        <f>IF('[1]Capability Requirements'!I587&lt;&gt;"",'[1]Capability Requirements'!I587,"")</f>
        <v/>
      </c>
      <c r="J587" t="str">
        <f>IF('[1]Capability Requirements'!J587&lt;&gt;"",'[1]Capability Requirements'!J587,"")</f>
        <v>C</v>
      </c>
      <c r="K587" t="str">
        <f>IF('[1]Capability Requirements'!K587&lt;&gt;"",'[1]Capability Requirements'!K587,"")</f>
        <v>Out of Scope - Program</v>
      </c>
      <c r="L587" t="str">
        <f>IF('[1]Capability Requirements'!L587&lt;&gt;"",'[1]Capability Requirements'!L587,"")</f>
        <v>Out Of Scope</v>
      </c>
      <c r="M587" t="str">
        <f>IF('[1]Capability Requirements'!M587&lt;&gt;"",'[1]Capability Requirements'!M587,"")</f>
        <v>Configuration</v>
      </c>
      <c r="N587" s="12" t="str">
        <f>IF('[1]Capability Requirements'!N587&lt;&gt;"",'[1]Capability Requirements'!N587,"")</f>
        <v>Out of Scope for Workday. ServiceNow identified for employee grievance handling. No Process in Workday designed to address this</v>
      </c>
      <c r="O587" t="str">
        <f>IF('[1]Capability Requirements'!P587&lt;&gt;"",'[1]Capability Requirements'!P587,"")</f>
        <v>Out of Scope</v>
      </c>
      <c r="P587" s="12" t="str">
        <f>'[1]Capability Requirements'!Q587</f>
        <v>30/10 WME : Updated HCM People Taxonomy = Level 1, 10.0 Workforce Administration</v>
      </c>
      <c r="Q587" s="91" t="str" cm="1">
        <f t="array" ref="Q587">IF(SUMPRODUCT(--ISNUMBER(SEARCH(";" &amp; C587 &amp; ";", ";" &amp; 'User Stories'!$F$2:$F$507 &amp; ";"))) &gt; 0, "Y", "N")</f>
        <v>N</v>
      </c>
      <c r="R587" s="11"/>
    </row>
    <row r="588" spans="1:18" ht="32" hidden="1" x14ac:dyDescent="0.2">
      <c r="A588" s="12">
        <f>'[1]Capability Requirements'!A588</f>
        <v>0</v>
      </c>
      <c r="B588" s="12" t="str">
        <f>'[1]Capability Requirements'!B588</f>
        <v>RFT</v>
      </c>
      <c r="C588" t="str">
        <f>IF('[1]Capability Requirements'!C588&lt;&gt;"",'[1]Capability Requirements'!C588,"")</f>
        <v>C.357</v>
      </c>
      <c r="D588" s="12" t="str">
        <f>IF('[1]Capability Requirements'!D588&lt;&gt;"",'[1]Capability Requirements'!D588,"")</f>
        <v xml:space="preserve">Ability to apply a factor to an established payrate  depending on few factors like Number of Years of Service, Age </v>
      </c>
      <c r="E588" t="str">
        <f>IF('[1]Capability Requirements'!E588&lt;&gt;"",'[1]Capability Requirements'!E588,"")</f>
        <v>People</v>
      </c>
      <c r="F588" t="str">
        <f>IF('[1]Capability Requirements'!F588&lt;&gt;"",'[1]Capability Requirements'!F588,"")</f>
        <v>6.0 Workforce Administration</v>
      </c>
      <c r="G588" t="str">
        <f>IF('[1]Capability Requirements'!G588&lt;&gt;"",'[1]Capability Requirements'!G588,"")</f>
        <v/>
      </c>
      <c r="H588" t="str">
        <f>IF('[1]Capability Requirements'!H588&lt;&gt;"",'[1]Capability Requirements'!H588,"")</f>
        <v/>
      </c>
      <c r="I588" t="str">
        <f>IF('[1]Capability Requirements'!I588&lt;&gt;"",'[1]Capability Requirements'!I588,"")</f>
        <v/>
      </c>
      <c r="J588" t="str">
        <f>IF('[1]Capability Requirements'!J588&lt;&gt;"",'[1]Capability Requirements'!J588,"")</f>
        <v>S</v>
      </c>
      <c r="K588" t="str">
        <f>IF('[1]Capability Requirements'!K588&lt;&gt;"",'[1]Capability Requirements'!K588,"")</f>
        <v>Phase 1</v>
      </c>
      <c r="L588" t="str">
        <f>IF('[1]Capability Requirements'!L588&lt;&gt;"",'[1]Capability Requirements'!L588,"")</f>
        <v>Yes</v>
      </c>
      <c r="M588" t="str">
        <f>IF('[1]Capability Requirements'!M588&lt;&gt;"",'[1]Capability Requirements'!M588,"")</f>
        <v>Configuration</v>
      </c>
      <c r="N588" s="12" t="str">
        <f>IF('[1]Capability Requirements'!N588&lt;&gt;"",'[1]Capability Requirements'!N588,"")</f>
        <v>Eligiblity rules for compensation are based on age are only for apprentice</v>
      </c>
      <c r="O588" t="str">
        <f>IF('[1]Capability Requirements'!P588&lt;&gt;"",'[1]Capability Requirements'!P588,"")</f>
        <v>Not Gap</v>
      </c>
      <c r="P588" s="12" t="str">
        <f>'[1]Capability Requirements'!Q588</f>
        <v>30/10 WME : Updated HCM People Taxonomy = Level 1, 10.0 Workforce Administration</v>
      </c>
      <c r="Q588" s="91" t="str" cm="1">
        <f t="array" ref="Q588">IF(SUMPRODUCT(--ISNUMBER(SEARCH(";" &amp; C588 &amp; ";", ";" &amp; 'User Stories'!$F$2:$F$507 &amp; ";"))) &gt; 0, "Y", "N")</f>
        <v>N</v>
      </c>
      <c r="R588" s="11"/>
    </row>
    <row r="589" spans="1:18" ht="48" hidden="1" x14ac:dyDescent="0.2">
      <c r="A589" s="12">
        <f>'[1]Capability Requirements'!A589</f>
        <v>0</v>
      </c>
      <c r="B589" s="12" t="str">
        <f>'[1]Capability Requirements'!B589</f>
        <v>RFT</v>
      </c>
      <c r="C589" t="str">
        <f>IF('[1]Capability Requirements'!C589&lt;&gt;"",'[1]Capability Requirements'!C589,"")</f>
        <v>C.361</v>
      </c>
      <c r="D589" s="12" t="str">
        <f>IF('[1]Capability Requirements'!D589&lt;&gt;"",'[1]Capability Requirements'!D589,"")</f>
        <v>Ability to set automatic changes for EBA (Enterprise Bargaining Agreement) increases, bonuses and payments e.g. annual, biennial salary increments, academic promotions, annual leave loading payment</v>
      </c>
      <c r="E589" t="str">
        <f>IF('[1]Capability Requirements'!E589&lt;&gt;"",'[1]Capability Requirements'!E589,"")</f>
        <v>People</v>
      </c>
      <c r="F589" t="str">
        <f>IF('[1]Capability Requirements'!F589&lt;&gt;"",'[1]Capability Requirements'!F589,"")</f>
        <v>7.0 Payroll</v>
      </c>
      <c r="G589" t="str">
        <f>IF('[1]Capability Requirements'!G589&lt;&gt;"",'[1]Capability Requirements'!G589,"")</f>
        <v/>
      </c>
      <c r="H589" t="str">
        <f>IF('[1]Capability Requirements'!H589&lt;&gt;"",'[1]Capability Requirements'!H589,"")</f>
        <v/>
      </c>
      <c r="I589" t="str">
        <f>IF('[1]Capability Requirements'!I589&lt;&gt;"",'[1]Capability Requirements'!I589,"")</f>
        <v/>
      </c>
      <c r="J589" t="str">
        <f>IF('[1]Capability Requirements'!J589&lt;&gt;"",'[1]Capability Requirements'!J589,"")</f>
        <v/>
      </c>
      <c r="K589" t="str">
        <f>IF('[1]Capability Requirements'!K589&lt;&gt;"",'[1]Capability Requirements'!K589,"")</f>
        <v>Phase 1</v>
      </c>
      <c r="L589" t="str">
        <f>IF('[1]Capability Requirements'!L589&lt;&gt;"",'[1]Capability Requirements'!L589,"")</f>
        <v>Yes</v>
      </c>
      <c r="M589" t="str">
        <f>IF('[1]Capability Requirements'!M589&lt;&gt;"",'[1]Capability Requirements'!M589,"")</f>
        <v>Configuration</v>
      </c>
      <c r="N589" s="12" t="str">
        <f>IF('[1]Capability Requirements'!N589&lt;&gt;"",'[1]Capability Requirements'!N589,"")</f>
        <v>Step progressions to be built in. Workday has the capability of building in detail on Collective Agreement config or Compensation config to auto progress</v>
      </c>
      <c r="O589" t="str">
        <f>IF('[1]Capability Requirements'!P589&lt;&gt;"",'[1]Capability Requirements'!P589,"")</f>
        <v>Not Gap</v>
      </c>
      <c r="P589" s="12">
        <f>'[1]Capability Requirements'!Q589</f>
        <v>0</v>
      </c>
      <c r="Q589" s="91" t="str" cm="1">
        <f t="array" ref="Q589">IF(SUMPRODUCT(--ISNUMBER(SEARCH(";" &amp; C589 &amp; ";", ";" &amp; 'User Stories'!$F$2:$F$507 &amp; ";"))) &gt; 0, "Y", "N")</f>
        <v>N</v>
      </c>
      <c r="R589" s="11"/>
    </row>
    <row r="590" spans="1:18" ht="48" hidden="1" x14ac:dyDescent="0.2">
      <c r="A590" s="12">
        <f>'[1]Capability Requirements'!A590</f>
        <v>0</v>
      </c>
      <c r="B590" s="12" t="str">
        <f>'[1]Capability Requirements'!B590</f>
        <v>RFT</v>
      </c>
      <c r="C590" t="str">
        <f>IF('[1]Capability Requirements'!C590&lt;&gt;"",'[1]Capability Requirements'!C590,"")</f>
        <v>C.370</v>
      </c>
      <c r="D590" s="12" t="str">
        <f>IF('[1]Capability Requirements'!D590&lt;&gt;"",'[1]Capability Requirements'!D590,"")</f>
        <v>Ability to display, record and release timesheets​</v>
      </c>
      <c r="E590" t="str">
        <f>IF('[1]Capability Requirements'!E590&lt;&gt;"",'[1]Capability Requirements'!E590,"")</f>
        <v>People</v>
      </c>
      <c r="F590" t="str">
        <f>IF('[1]Capability Requirements'!F590&lt;&gt;"",'[1]Capability Requirements'!F590,"")</f>
        <v>8.0 Time Management</v>
      </c>
      <c r="G590" t="str">
        <f>IF('[1]Capability Requirements'!G590&lt;&gt;"",'[1]Capability Requirements'!G590,"")</f>
        <v/>
      </c>
      <c r="H590" t="str">
        <f>IF('[1]Capability Requirements'!H590&lt;&gt;"",'[1]Capability Requirements'!H590,"")</f>
        <v/>
      </c>
      <c r="I590" t="str">
        <f>IF('[1]Capability Requirements'!I590&lt;&gt;"",'[1]Capability Requirements'!I590,"")</f>
        <v/>
      </c>
      <c r="J590" t="str">
        <f>IF('[1]Capability Requirements'!J590&lt;&gt;"",'[1]Capability Requirements'!J590,"")</f>
        <v>M</v>
      </c>
      <c r="K590" t="str">
        <f>IF('[1]Capability Requirements'!K590&lt;&gt;"",'[1]Capability Requirements'!K590,"")</f>
        <v/>
      </c>
      <c r="L590" t="str">
        <f>IF('[1]Capability Requirements'!L590&lt;&gt;"",'[1]Capability Requirements'!L590,"")</f>
        <v>Out Of Scope</v>
      </c>
      <c r="M590" t="str">
        <f>IF('[1]Capability Requirements'!M590&lt;&gt;"",'[1]Capability Requirements'!M590,"")</f>
        <v>Configuration</v>
      </c>
      <c r="N590" s="12" t="str">
        <f>IF('[1]Capability Requirements'!N590&lt;&gt;"",'[1]Capability Requirements'!N590,"")</f>
        <v>WFS will be the system of transaction for Timesheets. Out of Scope for Workday. (Timesheets are in scope for Phase 2 for Projects (Cost Allocation) purposes only.)</v>
      </c>
      <c r="O590" t="str">
        <f>IF('[1]Capability Requirements'!P590&lt;&gt;"",'[1]Capability Requirements'!P590,"")</f>
        <v>Populate Phase for Delivery Column</v>
      </c>
      <c r="P590" s="12">
        <f>'[1]Capability Requirements'!Q590</f>
        <v>0</v>
      </c>
      <c r="Q590" s="91" t="str" cm="1">
        <f t="array" ref="Q590">IF(SUMPRODUCT(--ISNUMBER(SEARCH(";" &amp; C590 &amp; ";", ";" &amp; 'User Stories'!$F$2:$F$507 &amp; ";"))) &gt; 0, "Y", "N")</f>
        <v>N</v>
      </c>
      <c r="R590" s="11"/>
    </row>
    <row r="591" spans="1:18" ht="16" hidden="1" x14ac:dyDescent="0.2">
      <c r="A591" s="12">
        <f>'[1]Capability Requirements'!A591</f>
        <v>0</v>
      </c>
      <c r="B591" s="12" t="str">
        <f>'[1]Capability Requirements'!B591</f>
        <v>RFT</v>
      </c>
      <c r="C591" t="str">
        <f>IF('[1]Capability Requirements'!C591&lt;&gt;"",'[1]Capability Requirements'!C591,"")</f>
        <v>C.371</v>
      </c>
      <c r="D591" s="12" t="str">
        <f>IF('[1]Capability Requirements'!D591&lt;&gt;"",'[1]Capability Requirements'!D591,"")</f>
        <v>Ability to select a cost centre and project number for timesheets​</v>
      </c>
      <c r="E591" t="str">
        <f>IF('[1]Capability Requirements'!E591&lt;&gt;"",'[1]Capability Requirements'!E591,"")</f>
        <v>People</v>
      </c>
      <c r="F591" t="str">
        <f>IF('[1]Capability Requirements'!F591&lt;&gt;"",'[1]Capability Requirements'!F591,"")</f>
        <v>8.0 Time Management</v>
      </c>
      <c r="G591" t="str">
        <f>IF('[1]Capability Requirements'!G591&lt;&gt;"",'[1]Capability Requirements'!G591,"")</f>
        <v/>
      </c>
      <c r="H591" t="str">
        <f>IF('[1]Capability Requirements'!H591&lt;&gt;"",'[1]Capability Requirements'!H591,"")</f>
        <v/>
      </c>
      <c r="I591" t="str">
        <f>IF('[1]Capability Requirements'!I591&lt;&gt;"",'[1]Capability Requirements'!I591,"")</f>
        <v/>
      </c>
      <c r="J591" t="str">
        <f>IF('[1]Capability Requirements'!J591&lt;&gt;"",'[1]Capability Requirements'!J591,"")</f>
        <v>M</v>
      </c>
      <c r="K591" t="str">
        <f>IF('[1]Capability Requirements'!K591&lt;&gt;"",'[1]Capability Requirements'!K591,"")</f>
        <v>Phase 1</v>
      </c>
      <c r="L591" t="str">
        <f>IF('[1]Capability Requirements'!L591&lt;&gt;"",'[1]Capability Requirements'!L591,"")</f>
        <v>Yes</v>
      </c>
      <c r="M591" t="str">
        <f>IF('[1]Capability Requirements'!M591&lt;&gt;"",'[1]Capability Requirements'!M591,"")</f>
        <v>Configuration</v>
      </c>
      <c r="N591" s="12" t="str">
        <f>IF('[1]Capability Requirements'!N591&lt;&gt;"",'[1]Capability Requirements'!N591,"")</f>
        <v xml:space="preserve">Phase2 design </v>
      </c>
      <c r="O591" t="str">
        <f>IF('[1]Capability Requirements'!P591&lt;&gt;"",'[1]Capability Requirements'!P591,"")</f>
        <v>Not Gap</v>
      </c>
      <c r="P591" s="12">
        <f>'[1]Capability Requirements'!Q591</f>
        <v>0</v>
      </c>
      <c r="Q591" s="91" t="str" cm="1">
        <f t="array" ref="Q591">IF(SUMPRODUCT(--ISNUMBER(SEARCH(";" &amp; C591 &amp; ";", ";" &amp; 'User Stories'!$F$2:$F$507 &amp; ";"))) &gt; 0, "Y", "N")</f>
        <v>N</v>
      </c>
      <c r="R591" s="11"/>
    </row>
    <row r="592" spans="1:18" ht="32" hidden="1" x14ac:dyDescent="0.2">
      <c r="A592" s="12">
        <f>'[1]Capability Requirements'!A592</f>
        <v>0</v>
      </c>
      <c r="B592" s="12" t="str">
        <f>'[1]Capability Requirements'!B592</f>
        <v>RFT</v>
      </c>
      <c r="C592" t="str">
        <f>IF('[1]Capability Requirements'!C592&lt;&gt;"",'[1]Capability Requirements'!C592,"")</f>
        <v>C.372</v>
      </c>
      <c r="D592" s="12" t="str">
        <f>IF('[1]Capability Requirements'!D592&lt;&gt;"",'[1]Capability Requirements'!D592,"")</f>
        <v>Ability to define multiple span of hours and standard work patterns templates in a work week for different groups of employees, employment types, job families etc​</v>
      </c>
      <c r="E592" t="str">
        <f>IF('[1]Capability Requirements'!E592&lt;&gt;"",'[1]Capability Requirements'!E592,"")</f>
        <v>People</v>
      </c>
      <c r="F592" t="str">
        <f>IF('[1]Capability Requirements'!F592&lt;&gt;"",'[1]Capability Requirements'!F592,"")</f>
        <v>8.0 Time Management</v>
      </c>
      <c r="G592" t="str">
        <f>IF('[1]Capability Requirements'!G592&lt;&gt;"",'[1]Capability Requirements'!G592,"")</f>
        <v/>
      </c>
      <c r="H592" t="str">
        <f>IF('[1]Capability Requirements'!H592&lt;&gt;"",'[1]Capability Requirements'!H592,"")</f>
        <v/>
      </c>
      <c r="I592" t="str">
        <f>IF('[1]Capability Requirements'!I592&lt;&gt;"",'[1]Capability Requirements'!I592,"")</f>
        <v/>
      </c>
      <c r="J592" t="str">
        <f>IF('[1]Capability Requirements'!J592&lt;&gt;"",'[1]Capability Requirements'!J592,"")</f>
        <v>M</v>
      </c>
      <c r="K592" t="str">
        <f>IF('[1]Capability Requirements'!K592&lt;&gt;"",'[1]Capability Requirements'!K592,"")</f>
        <v>Phase 1</v>
      </c>
      <c r="L592" t="str">
        <f>IF('[1]Capability Requirements'!L592&lt;&gt;"",'[1]Capability Requirements'!L592,"")</f>
        <v>Yes</v>
      </c>
      <c r="M592" t="str">
        <f>IF('[1]Capability Requirements'!M592&lt;&gt;"",'[1]Capability Requirements'!M592,"")</f>
        <v>Configuration</v>
      </c>
      <c r="N592" s="12" t="str">
        <f>IF('[1]Capability Requirements'!N592&lt;&gt;"",'[1]Capability Requirements'!N592,"")</f>
        <v>Work Schedule Calendars to power absence in workday will be maintained</v>
      </c>
      <c r="O592" t="str">
        <f>IF('[1]Capability Requirements'!P592&lt;&gt;"",'[1]Capability Requirements'!P592,"")</f>
        <v>Not Gap</v>
      </c>
      <c r="P592" s="12">
        <f>'[1]Capability Requirements'!Q592</f>
        <v>0</v>
      </c>
      <c r="Q592" s="91" t="str" cm="1">
        <f t="array" ref="Q592">IF(SUMPRODUCT(--ISNUMBER(SEARCH(";" &amp; C592 &amp; ";", ";" &amp; 'User Stories'!$F$2:$F$507 &amp; ";"))) &gt; 0, "Y", "N")</f>
        <v>N</v>
      </c>
      <c r="R592" s="11"/>
    </row>
    <row r="593" spans="1:18" ht="48" hidden="1" x14ac:dyDescent="0.2">
      <c r="A593" s="12">
        <f>'[1]Capability Requirements'!A593</f>
        <v>0</v>
      </c>
      <c r="B593" s="12" t="str">
        <f>'[1]Capability Requirements'!B593</f>
        <v>RFT</v>
      </c>
      <c r="C593" t="str">
        <f>IF('[1]Capability Requirements'!C593&lt;&gt;"",'[1]Capability Requirements'!C593,"")</f>
        <v>C.373</v>
      </c>
      <c r="D593" s="12" t="str">
        <f>IF('[1]Capability Requirements'!D593&lt;&gt;"",'[1]Capability Requirements'!D593,"")</f>
        <v>Ability to restrict entry of time according to employees scheduled hours (date and time)​</v>
      </c>
      <c r="E593" t="str">
        <f>IF('[1]Capability Requirements'!E593&lt;&gt;"",'[1]Capability Requirements'!E593,"")</f>
        <v>People</v>
      </c>
      <c r="F593" t="str">
        <f>IF('[1]Capability Requirements'!F593&lt;&gt;"",'[1]Capability Requirements'!F593,"")</f>
        <v>8.0 Time Management</v>
      </c>
      <c r="G593" t="str">
        <f>IF('[1]Capability Requirements'!G593&lt;&gt;"",'[1]Capability Requirements'!G593,"")</f>
        <v/>
      </c>
      <c r="H593" t="str">
        <f>IF('[1]Capability Requirements'!H593&lt;&gt;"",'[1]Capability Requirements'!H593,"")</f>
        <v/>
      </c>
      <c r="I593" t="str">
        <f>IF('[1]Capability Requirements'!I593&lt;&gt;"",'[1]Capability Requirements'!I593,"")</f>
        <v/>
      </c>
      <c r="J593" t="str">
        <f>IF('[1]Capability Requirements'!J593&lt;&gt;"",'[1]Capability Requirements'!J593,"")</f>
        <v>C</v>
      </c>
      <c r="K593" t="str">
        <f>IF('[1]Capability Requirements'!K593&lt;&gt;"",'[1]Capability Requirements'!K593,"")</f>
        <v/>
      </c>
      <c r="L593" t="str">
        <f>IF('[1]Capability Requirements'!L593&lt;&gt;"",'[1]Capability Requirements'!L593,"")</f>
        <v>Out Of Scope</v>
      </c>
      <c r="M593" t="str">
        <f>IF('[1]Capability Requirements'!M593&lt;&gt;"",'[1]Capability Requirements'!M593,"")</f>
        <v>Configuration</v>
      </c>
      <c r="N593" s="12" t="str">
        <f>IF('[1]Capability Requirements'!N593&lt;&gt;"",'[1]Capability Requirements'!N593,"")</f>
        <v>WFS will be the system of transaction for Timesheets. Out of Scope for Workday. (Timesheets are in scope for Phase 2 for Projects (Cost Allocation) purposes only.)</v>
      </c>
      <c r="O593" t="str">
        <f>IF('[1]Capability Requirements'!P593&lt;&gt;"",'[1]Capability Requirements'!P593,"")</f>
        <v>Populate Phase for Delivery Column</v>
      </c>
      <c r="P593" s="12">
        <f>'[1]Capability Requirements'!Q593</f>
        <v>0</v>
      </c>
      <c r="Q593" s="91" t="str" cm="1">
        <f t="array" ref="Q593">IF(SUMPRODUCT(--ISNUMBER(SEARCH(";" &amp; C593 &amp; ";", ";" &amp; 'User Stories'!$F$2:$F$507 &amp; ";"))) &gt; 0, "Y", "N")</f>
        <v>N</v>
      </c>
      <c r="R593" s="11"/>
    </row>
    <row r="594" spans="1:18" ht="48" hidden="1" x14ac:dyDescent="0.2">
      <c r="A594" s="12">
        <f>'[1]Capability Requirements'!A594</f>
        <v>0</v>
      </c>
      <c r="B594" s="12" t="str">
        <f>'[1]Capability Requirements'!B594</f>
        <v>RFT</v>
      </c>
      <c r="C594" t="str">
        <f>IF('[1]Capability Requirements'!C594&lt;&gt;"",'[1]Capability Requirements'!C594,"")</f>
        <v>C.375</v>
      </c>
      <c r="D594" s="12" t="str">
        <f>IF('[1]Capability Requirements'!D594&lt;&gt;"",'[1]Capability Requirements'!D594,"")</f>
        <v>Ability to configure timesheets against multiple assignments (Jobs) which may have different timesheet templates. Non standard requirement</v>
      </c>
      <c r="E594" t="str">
        <f>IF('[1]Capability Requirements'!E594&lt;&gt;"",'[1]Capability Requirements'!E594,"")</f>
        <v>People</v>
      </c>
      <c r="F594" t="str">
        <f>IF('[1]Capability Requirements'!F594&lt;&gt;"",'[1]Capability Requirements'!F594,"")</f>
        <v>8.0 Time Management</v>
      </c>
      <c r="G594" t="str">
        <f>IF('[1]Capability Requirements'!G594&lt;&gt;"",'[1]Capability Requirements'!G594,"")</f>
        <v/>
      </c>
      <c r="H594" t="str">
        <f>IF('[1]Capability Requirements'!H594&lt;&gt;"",'[1]Capability Requirements'!H594,"")</f>
        <v/>
      </c>
      <c r="I594" t="str">
        <f>IF('[1]Capability Requirements'!I594&lt;&gt;"",'[1]Capability Requirements'!I594,"")</f>
        <v/>
      </c>
      <c r="J594" t="str">
        <f>IF('[1]Capability Requirements'!J594&lt;&gt;"",'[1]Capability Requirements'!J594,"")</f>
        <v>M</v>
      </c>
      <c r="K594" t="str">
        <f>IF('[1]Capability Requirements'!K594&lt;&gt;"",'[1]Capability Requirements'!K594,"")</f>
        <v/>
      </c>
      <c r="L594" t="str">
        <f>IF('[1]Capability Requirements'!L594&lt;&gt;"",'[1]Capability Requirements'!L594,"")</f>
        <v>Out Of Scope</v>
      </c>
      <c r="M594" t="str">
        <f>IF('[1]Capability Requirements'!M594&lt;&gt;"",'[1]Capability Requirements'!M594,"")</f>
        <v>Configuration</v>
      </c>
      <c r="N594" s="12" t="str">
        <f>IF('[1]Capability Requirements'!N594&lt;&gt;"",'[1]Capability Requirements'!N594,"")</f>
        <v>WFS will be the system of transaction for Timesheets. Out of Scope for Workday. (Timesheets are in scope for Phase 2 for Projects (Cost Allocation) purposes only.)</v>
      </c>
      <c r="O594" t="str">
        <f>IF('[1]Capability Requirements'!P594&lt;&gt;"",'[1]Capability Requirements'!P594,"")</f>
        <v>Populate Phase for Delivery Column</v>
      </c>
      <c r="P594" s="12">
        <f>'[1]Capability Requirements'!Q594</f>
        <v>0</v>
      </c>
      <c r="Q594" s="91" t="str" cm="1">
        <f t="array" ref="Q594">IF(SUMPRODUCT(--ISNUMBER(SEARCH(";" &amp; C594 &amp; ";", ";" &amp; 'User Stories'!$F$2:$F$507 &amp; ";"))) &gt; 0, "Y", "N")</f>
        <v>N</v>
      </c>
      <c r="R594" s="11"/>
    </row>
    <row r="595" spans="1:18" ht="32" hidden="1" x14ac:dyDescent="0.2">
      <c r="A595" s="12">
        <f>'[1]Capability Requirements'!A595</f>
        <v>0</v>
      </c>
      <c r="B595" s="12" t="str">
        <f>'[1]Capability Requirements'!B595</f>
        <v>RFT</v>
      </c>
      <c r="C595" t="str">
        <f>IF('[1]Capability Requirements'!C595&lt;&gt;"",'[1]Capability Requirements'!C595,"")</f>
        <v>C.376</v>
      </c>
      <c r="D595" s="12" t="str">
        <f>IF('[1]Capability Requirements'!D595&lt;&gt;"",'[1]Capability Requirements'!D595,"")</f>
        <v>Ability to define multiple types of accruals rules by leave type, job, position and employee attributes. ​</v>
      </c>
      <c r="E595" t="str">
        <f>IF('[1]Capability Requirements'!E595&lt;&gt;"",'[1]Capability Requirements'!E595,"")</f>
        <v>People</v>
      </c>
      <c r="F595" t="str">
        <f>IF('[1]Capability Requirements'!F595&lt;&gt;"",'[1]Capability Requirements'!F595,"")</f>
        <v>8.0 Time Management</v>
      </c>
      <c r="G595" t="str">
        <f>IF('[1]Capability Requirements'!G595&lt;&gt;"",'[1]Capability Requirements'!G595,"")</f>
        <v/>
      </c>
      <c r="H595" t="str">
        <f>IF('[1]Capability Requirements'!H595&lt;&gt;"",'[1]Capability Requirements'!H595,"")</f>
        <v/>
      </c>
      <c r="I595" t="str">
        <f>IF('[1]Capability Requirements'!I595&lt;&gt;"",'[1]Capability Requirements'!I595,"")</f>
        <v/>
      </c>
      <c r="J595" t="str">
        <f>IF('[1]Capability Requirements'!J595&lt;&gt;"",'[1]Capability Requirements'!J595,"")</f>
        <v>C</v>
      </c>
      <c r="K595" t="str">
        <f>IF('[1]Capability Requirements'!K595&lt;&gt;"",'[1]Capability Requirements'!K595,"")</f>
        <v/>
      </c>
      <c r="L595" t="str">
        <f>IF('[1]Capability Requirements'!L595&lt;&gt;"",'[1]Capability Requirements'!L595,"")</f>
        <v>Out Of Scope</v>
      </c>
      <c r="M595" t="str">
        <f>IF('[1]Capability Requirements'!M595&lt;&gt;"",'[1]Capability Requirements'!M595,"")</f>
        <v>Configuration</v>
      </c>
      <c r="N595" s="12" t="str">
        <f>IF('[1]Capability Requirements'!N595&lt;&gt;"",'[1]Capability Requirements'!N595,"")</f>
        <v>Accruals will be mastered in Payroll, only forecasting calculations will be in Workday</v>
      </c>
      <c r="O595" t="str">
        <f>IF('[1]Capability Requirements'!P595&lt;&gt;"",'[1]Capability Requirements'!P595,"")</f>
        <v>Populate Phase for Delivery Column</v>
      </c>
      <c r="P595" s="12">
        <f>'[1]Capability Requirements'!Q595</f>
        <v>0</v>
      </c>
      <c r="Q595" s="91" t="str" cm="1">
        <f t="array" ref="Q595">IF(SUMPRODUCT(--ISNUMBER(SEARCH(";" &amp; C595 &amp; ";", ";" &amp; 'User Stories'!$F$2:$F$507 &amp; ";"))) &gt; 0, "Y", "N")</f>
        <v>N</v>
      </c>
      <c r="R595" s="11"/>
    </row>
    <row r="596" spans="1:18" ht="32" hidden="1" x14ac:dyDescent="0.2">
      <c r="A596" s="12">
        <f>'[1]Capability Requirements'!A596</f>
        <v>0</v>
      </c>
      <c r="B596" s="12" t="str">
        <f>'[1]Capability Requirements'!B596</f>
        <v>RFT</v>
      </c>
      <c r="C596" t="str">
        <f>IF('[1]Capability Requirements'!C596&lt;&gt;"",'[1]Capability Requirements'!C596,"")</f>
        <v>C.377</v>
      </c>
      <c r="D596" s="12" t="str">
        <f>IF('[1]Capability Requirements'!D596&lt;&gt;"",'[1]Capability Requirements'!D596,"")</f>
        <v>Ability to accrue leave distinctly for employees with multiple positions with varying categories of employment.​</v>
      </c>
      <c r="E596" t="str">
        <f>IF('[1]Capability Requirements'!E596&lt;&gt;"",'[1]Capability Requirements'!E596,"")</f>
        <v>People</v>
      </c>
      <c r="F596" t="str">
        <f>IF('[1]Capability Requirements'!F596&lt;&gt;"",'[1]Capability Requirements'!F596,"")</f>
        <v>8.0 Time Management</v>
      </c>
      <c r="G596" t="str">
        <f>IF('[1]Capability Requirements'!G596&lt;&gt;"",'[1]Capability Requirements'!G596,"")</f>
        <v/>
      </c>
      <c r="H596" t="str">
        <f>IF('[1]Capability Requirements'!H596&lt;&gt;"",'[1]Capability Requirements'!H596,"")</f>
        <v/>
      </c>
      <c r="I596" t="str">
        <f>IF('[1]Capability Requirements'!I596&lt;&gt;"",'[1]Capability Requirements'!I596,"")</f>
        <v/>
      </c>
      <c r="J596" t="str">
        <f>IF('[1]Capability Requirements'!J596&lt;&gt;"",'[1]Capability Requirements'!J596,"")</f>
        <v>M</v>
      </c>
      <c r="K596" t="str">
        <f>IF('[1]Capability Requirements'!K596&lt;&gt;"",'[1]Capability Requirements'!K596,"")</f>
        <v>Phase 1</v>
      </c>
      <c r="L596" t="str">
        <f>IF('[1]Capability Requirements'!L596&lt;&gt;"",'[1]Capability Requirements'!L596,"")</f>
        <v>Yes</v>
      </c>
      <c r="M596" t="str">
        <f>IF('[1]Capability Requirements'!M596&lt;&gt;"",'[1]Capability Requirements'!M596,"")</f>
        <v>Configuration</v>
      </c>
      <c r="N596" s="12" t="str">
        <f>IF('[1]Capability Requirements'!N596&lt;&gt;"",'[1]Capability Requirements'!N596,"")</f>
        <v>APay will master Leave balances
Workday can allow for Employee based absence entries</v>
      </c>
      <c r="O596" t="str">
        <f>IF('[1]Capability Requirements'!P596&lt;&gt;"",'[1]Capability Requirements'!P596,"")</f>
        <v>Not Gap</v>
      </c>
      <c r="P596" s="12">
        <f>'[1]Capability Requirements'!Q596</f>
        <v>0</v>
      </c>
      <c r="Q596" s="91" t="str" cm="1">
        <f t="array" ref="Q596">IF(SUMPRODUCT(--ISNUMBER(SEARCH(";" &amp; C596 &amp; ";", ";" &amp; 'User Stories'!$F$2:$F$507 &amp; ";"))) &gt; 0, "Y", "N")</f>
        <v>N</v>
      </c>
      <c r="R596" s="11"/>
    </row>
    <row r="597" spans="1:18" ht="16" hidden="1" x14ac:dyDescent="0.2">
      <c r="A597" s="12">
        <f>'[1]Capability Requirements'!A597</f>
        <v>0</v>
      </c>
      <c r="B597" s="12" t="str">
        <f>'[1]Capability Requirements'!B597</f>
        <v>RFT</v>
      </c>
      <c r="C597" t="str">
        <f>IF('[1]Capability Requirements'!C597&lt;&gt;"",'[1]Capability Requirements'!C597,"")</f>
        <v>C.380</v>
      </c>
      <c r="D597" s="12" t="str">
        <f>IF('[1]Capability Requirements'!D597&lt;&gt;"",'[1]Capability Requirements'!D597,"")</f>
        <v>Ability to resource plan and allocate resources across multiple faculties​</v>
      </c>
      <c r="E597" t="str">
        <f>IF('[1]Capability Requirements'!E597&lt;&gt;"",'[1]Capability Requirements'!E597,"")</f>
        <v>People</v>
      </c>
      <c r="F597" t="str">
        <f>IF('[1]Capability Requirements'!F597&lt;&gt;"",'[1]Capability Requirements'!F597,"")</f>
        <v>8.0 Time Management</v>
      </c>
      <c r="G597" t="str">
        <f>IF('[1]Capability Requirements'!G597&lt;&gt;"",'[1]Capability Requirements'!G597,"")</f>
        <v/>
      </c>
      <c r="H597" t="str">
        <f>IF('[1]Capability Requirements'!H597&lt;&gt;"",'[1]Capability Requirements'!H597,"")</f>
        <v/>
      </c>
      <c r="I597" t="str">
        <f>IF('[1]Capability Requirements'!I597&lt;&gt;"",'[1]Capability Requirements'!I597,"")</f>
        <v/>
      </c>
      <c r="J597" t="str">
        <f>IF('[1]Capability Requirements'!J597&lt;&gt;"",'[1]Capability Requirements'!J597,"")</f>
        <v>S</v>
      </c>
      <c r="K597" t="str">
        <f>IF('[1]Capability Requirements'!K597&lt;&gt;"",'[1]Capability Requirements'!K597,"")</f>
        <v/>
      </c>
      <c r="L597" t="str">
        <f>IF('[1]Capability Requirements'!L597&lt;&gt;"",'[1]Capability Requirements'!L597,"")</f>
        <v>Out Of Scope</v>
      </c>
      <c r="M597" t="str">
        <f>IF('[1]Capability Requirements'!M597&lt;&gt;"",'[1]Capability Requirements'!M597,"")</f>
        <v>Configuration</v>
      </c>
      <c r="N597" s="12" t="str">
        <f>IF('[1]Capability Requirements'!N597&lt;&gt;"",'[1]Capability Requirements'!N597,"")</f>
        <v>Timetabling system functionality</v>
      </c>
      <c r="O597" t="str">
        <f>IF('[1]Capability Requirements'!P597&lt;&gt;"",'[1]Capability Requirements'!P597,"")</f>
        <v>Populate Phase for Delivery Column</v>
      </c>
      <c r="P597" s="12">
        <f>'[1]Capability Requirements'!Q597</f>
        <v>0</v>
      </c>
      <c r="Q597" s="91" t="str" cm="1">
        <f t="array" ref="Q597">IF(SUMPRODUCT(--ISNUMBER(SEARCH(";" &amp; C597 &amp; ";", ";" &amp; 'User Stories'!$F$2:$F$507 &amp; ";"))) &gt; 0, "Y", "N")</f>
        <v>N</v>
      </c>
      <c r="R597" s="11"/>
    </row>
    <row r="598" spans="1:18" ht="48" hidden="1" x14ac:dyDescent="0.2">
      <c r="A598" s="12">
        <f>'[1]Capability Requirements'!A598</f>
        <v>0</v>
      </c>
      <c r="B598" s="12" t="str">
        <f>'[1]Capability Requirements'!B598</f>
        <v>RFT</v>
      </c>
      <c r="C598" t="str">
        <f>IF('[1]Capability Requirements'!C598&lt;&gt;"",'[1]Capability Requirements'!C598,"")</f>
        <v>C.381</v>
      </c>
      <c r="D598" s="12" t="str">
        <f>IF('[1]Capability Requirements'!D598&lt;&gt;"",'[1]Capability Requirements'!D598,"")</f>
        <v>Ability to conduct inter-faculty resource planning activities to enable larger research projects including casual academics. UTS comment: if academics assist on research projects their title changes to be 'research assistant' under profession staff.​</v>
      </c>
      <c r="E598" t="str">
        <f>IF('[1]Capability Requirements'!E598&lt;&gt;"",'[1]Capability Requirements'!E598,"")</f>
        <v>People</v>
      </c>
      <c r="F598" t="str">
        <f>IF('[1]Capability Requirements'!F598&lt;&gt;"",'[1]Capability Requirements'!F598,"")</f>
        <v>8.0 Time Management</v>
      </c>
      <c r="G598" t="str">
        <f>IF('[1]Capability Requirements'!G598&lt;&gt;"",'[1]Capability Requirements'!G598,"")</f>
        <v/>
      </c>
      <c r="H598" t="str">
        <f>IF('[1]Capability Requirements'!H598&lt;&gt;"",'[1]Capability Requirements'!H598,"")</f>
        <v/>
      </c>
      <c r="I598" t="str">
        <f>IF('[1]Capability Requirements'!I598&lt;&gt;"",'[1]Capability Requirements'!I598,"")</f>
        <v/>
      </c>
      <c r="J598" t="str">
        <f>IF('[1]Capability Requirements'!J598&lt;&gt;"",'[1]Capability Requirements'!J598,"")</f>
        <v>S</v>
      </c>
      <c r="K598" t="str">
        <f>IF('[1]Capability Requirements'!K598&lt;&gt;"",'[1]Capability Requirements'!K598,"")</f>
        <v/>
      </c>
      <c r="L598" t="str">
        <f>IF('[1]Capability Requirements'!L598&lt;&gt;"",'[1]Capability Requirements'!L598,"")</f>
        <v>Out Of Scope</v>
      </c>
      <c r="M598" t="str">
        <f>IF('[1]Capability Requirements'!M598&lt;&gt;"",'[1]Capability Requirements'!M598,"")</f>
        <v>Configuration</v>
      </c>
      <c r="N598" s="12" t="str">
        <f>IF('[1]Capability Requirements'!N598&lt;&gt;"",'[1]Capability Requirements'!N598,"")</f>
        <v>Timetabling system functionality</v>
      </c>
      <c r="O598" t="str">
        <f>IF('[1]Capability Requirements'!P598&lt;&gt;"",'[1]Capability Requirements'!P598,"")</f>
        <v>Populate Phase for Delivery Column</v>
      </c>
      <c r="P598" s="12">
        <f>'[1]Capability Requirements'!Q598</f>
        <v>0</v>
      </c>
      <c r="Q598" s="91" t="str" cm="1">
        <f t="array" ref="Q598">IF(SUMPRODUCT(--ISNUMBER(SEARCH(";" &amp; C598 &amp; ";", ";" &amp; 'User Stories'!$F$2:$F$507 &amp; ";"))) &gt; 0, "Y", "N")</f>
        <v>N</v>
      </c>
      <c r="R598" s="11"/>
    </row>
    <row r="599" spans="1:18" ht="48" hidden="1" x14ac:dyDescent="0.2">
      <c r="A599" s="12">
        <f>'[1]Capability Requirements'!A599</f>
        <v>0</v>
      </c>
      <c r="B599" s="12" t="str">
        <f>'[1]Capability Requirements'!B599</f>
        <v>RFT</v>
      </c>
      <c r="C599" t="str">
        <f>IF('[1]Capability Requirements'!C599&lt;&gt;"",'[1]Capability Requirements'!C599,"")</f>
        <v>C.382</v>
      </c>
      <c r="D599" s="12" t="str">
        <f>IF('[1]Capability Requirements'!D599&lt;&gt;"",'[1]Capability Requirements'!D599,"")</f>
        <v xml:space="preserve">Ability to review the accuracy of historic time entries, update schedule and submit for approval.
</v>
      </c>
      <c r="E599" t="str">
        <f>IF('[1]Capability Requirements'!E599&lt;&gt;"",'[1]Capability Requirements'!E599,"")</f>
        <v>People</v>
      </c>
      <c r="F599" t="str">
        <f>IF('[1]Capability Requirements'!F599&lt;&gt;"",'[1]Capability Requirements'!F599,"")</f>
        <v>8.0 Time Management</v>
      </c>
      <c r="G599" t="str">
        <f>IF('[1]Capability Requirements'!G599&lt;&gt;"",'[1]Capability Requirements'!G599,"")</f>
        <v/>
      </c>
      <c r="H599" t="str">
        <f>IF('[1]Capability Requirements'!H599&lt;&gt;"",'[1]Capability Requirements'!H599,"")</f>
        <v/>
      </c>
      <c r="I599" t="str">
        <f>IF('[1]Capability Requirements'!I599&lt;&gt;"",'[1]Capability Requirements'!I599,"")</f>
        <v/>
      </c>
      <c r="J599" t="str">
        <f>IF('[1]Capability Requirements'!J599&lt;&gt;"",'[1]Capability Requirements'!J599,"")</f>
        <v>M</v>
      </c>
      <c r="K599" t="str">
        <f>IF('[1]Capability Requirements'!K599&lt;&gt;"",'[1]Capability Requirements'!K599,"")</f>
        <v>Phase 1</v>
      </c>
      <c r="L599" t="str">
        <f>IF('[1]Capability Requirements'!L599&lt;&gt;"",'[1]Capability Requirements'!L599,"")</f>
        <v>Yes</v>
      </c>
      <c r="M599" t="str">
        <f>IF('[1]Capability Requirements'!M599&lt;&gt;"",'[1]Capability Requirements'!M599,"")</f>
        <v>Configuration</v>
      </c>
      <c r="N599" s="12" t="str">
        <f>IF('[1]Capability Requirements'!N599&lt;&gt;"",'[1]Capability Requirements'!N599,"")</f>
        <v>Workday can allow transactions to be entered in the past, however, how many days in the past can this happen will need to be guided by Payroll</v>
      </c>
      <c r="O599" t="str">
        <f>IF('[1]Capability Requirements'!P599&lt;&gt;"",'[1]Capability Requirements'!P599,"")</f>
        <v>Not Gap</v>
      </c>
      <c r="P599" s="12">
        <f>'[1]Capability Requirements'!Q599</f>
        <v>0</v>
      </c>
      <c r="Q599" s="91" t="str" cm="1">
        <f t="array" ref="Q599">IF(SUMPRODUCT(--ISNUMBER(SEARCH(";" &amp; C599 &amp; ";", ";" &amp; 'User Stories'!$F$2:$F$507 &amp; ";"))) &gt; 0, "Y", "N")</f>
        <v>N</v>
      </c>
      <c r="R599" s="11"/>
    </row>
    <row r="600" spans="1:18" ht="16" hidden="1" x14ac:dyDescent="0.2">
      <c r="A600" s="12">
        <f>'[1]Capability Requirements'!A600</f>
        <v>0</v>
      </c>
      <c r="B600" s="12" t="str">
        <f>'[1]Capability Requirements'!B600</f>
        <v>RFT</v>
      </c>
      <c r="C600" t="str">
        <f>IF('[1]Capability Requirements'!C600&lt;&gt;"",'[1]Capability Requirements'!C600,"")</f>
        <v>C.384</v>
      </c>
      <c r="D600" s="12" t="str">
        <f>IF('[1]Capability Requirements'!D600&lt;&gt;"",'[1]Capability Requirements'!D600,"")</f>
        <v>Ability to differentiate which staff member is under which award/Enterprise Agreement (EA).​</v>
      </c>
      <c r="E600" t="str">
        <f>IF('[1]Capability Requirements'!E600&lt;&gt;"",'[1]Capability Requirements'!E600,"")</f>
        <v>People</v>
      </c>
      <c r="F600" t="str">
        <f>IF('[1]Capability Requirements'!F600&lt;&gt;"",'[1]Capability Requirements'!F600,"")</f>
        <v>8.0 Time Management</v>
      </c>
      <c r="G600" t="str">
        <f>IF('[1]Capability Requirements'!G600&lt;&gt;"",'[1]Capability Requirements'!G600,"")</f>
        <v/>
      </c>
      <c r="H600" t="str">
        <f>IF('[1]Capability Requirements'!H600&lt;&gt;"",'[1]Capability Requirements'!H600,"")</f>
        <v/>
      </c>
      <c r="I600" t="str">
        <f>IF('[1]Capability Requirements'!I600&lt;&gt;"",'[1]Capability Requirements'!I600,"")</f>
        <v/>
      </c>
      <c r="J600" t="str">
        <f>IF('[1]Capability Requirements'!J600&lt;&gt;"",'[1]Capability Requirements'!J600,"")</f>
        <v>S</v>
      </c>
      <c r="K600" t="str">
        <f>IF('[1]Capability Requirements'!K600&lt;&gt;"",'[1]Capability Requirements'!K600,"")</f>
        <v>Phase 1</v>
      </c>
      <c r="L600" t="str">
        <f>IF('[1]Capability Requirements'!L600&lt;&gt;"",'[1]Capability Requirements'!L600,"")</f>
        <v>Yes</v>
      </c>
      <c r="M600" t="str">
        <f>IF('[1]Capability Requirements'!M600&lt;&gt;"",'[1]Capability Requirements'!M600,"")</f>
        <v>Configuration</v>
      </c>
      <c r="N600" s="12" t="str">
        <f>IF('[1]Capability Requirements'!N600&lt;&gt;"",'[1]Capability Requirements'!N600,"")</f>
        <v>EAs will be assigned to each position the worker is staffed in</v>
      </c>
      <c r="O600" t="str">
        <f>IF('[1]Capability Requirements'!P600&lt;&gt;"",'[1]Capability Requirements'!P600,"")</f>
        <v>Not Gap</v>
      </c>
      <c r="P600" s="12">
        <f>'[1]Capability Requirements'!Q600</f>
        <v>0</v>
      </c>
      <c r="Q600" s="91" t="str" cm="1">
        <f t="array" ref="Q600">IF(SUMPRODUCT(--ISNUMBER(SEARCH(";" &amp; C600 &amp; ";", ";" &amp; 'User Stories'!$F$2:$F$507 &amp; ";"))) &gt; 0, "Y", "N")</f>
        <v>N</v>
      </c>
      <c r="R600" s="11"/>
    </row>
    <row r="601" spans="1:18" ht="48" hidden="1" x14ac:dyDescent="0.2">
      <c r="A601" s="12">
        <f>'[1]Capability Requirements'!A601</f>
        <v>0</v>
      </c>
      <c r="B601" s="12" t="str">
        <f>'[1]Capability Requirements'!B601</f>
        <v>RFT</v>
      </c>
      <c r="C601" t="str">
        <f>IF('[1]Capability Requirements'!C601&lt;&gt;"",'[1]Capability Requirements'!C601,"")</f>
        <v>C.385</v>
      </c>
      <c r="D601" s="12" t="str">
        <f>IF('[1]Capability Requirements'!D601&lt;&gt;"",'[1]Capability Requirements'!D601,"")</f>
        <v>Ability for employee attendance to be based on work patterns and standard hours​</v>
      </c>
      <c r="E601" t="str">
        <f>IF('[1]Capability Requirements'!E601&lt;&gt;"",'[1]Capability Requirements'!E601,"")</f>
        <v>People</v>
      </c>
      <c r="F601" t="str">
        <f>IF('[1]Capability Requirements'!F601&lt;&gt;"",'[1]Capability Requirements'!F601,"")</f>
        <v>8.0 Time Management</v>
      </c>
      <c r="G601" t="str">
        <f>IF('[1]Capability Requirements'!G601&lt;&gt;"",'[1]Capability Requirements'!G601,"")</f>
        <v/>
      </c>
      <c r="H601" t="str">
        <f>IF('[1]Capability Requirements'!H601&lt;&gt;"",'[1]Capability Requirements'!H601,"")</f>
        <v/>
      </c>
      <c r="I601" t="str">
        <f>IF('[1]Capability Requirements'!I601&lt;&gt;"",'[1]Capability Requirements'!I601,"")</f>
        <v/>
      </c>
      <c r="J601" t="str">
        <f>IF('[1]Capability Requirements'!J601&lt;&gt;"",'[1]Capability Requirements'!J601,"")</f>
        <v>S</v>
      </c>
      <c r="K601" t="str">
        <f>IF('[1]Capability Requirements'!K601&lt;&gt;"",'[1]Capability Requirements'!K601,"")</f>
        <v/>
      </c>
      <c r="L601" t="str">
        <f>IF('[1]Capability Requirements'!L601&lt;&gt;"",'[1]Capability Requirements'!L601,"")</f>
        <v>Out Of Scope</v>
      </c>
      <c r="M601" t="str">
        <f>IF('[1]Capability Requirements'!M601&lt;&gt;"",'[1]Capability Requirements'!M601,"")</f>
        <v>Configuration</v>
      </c>
      <c r="N601" s="12" t="str">
        <f>IF('[1]Capability Requirements'!N601&lt;&gt;"",'[1]Capability Requirements'!N601,"")</f>
        <v>WFS will be the system of transaction for Timesheets. Out of Scope for Workday (Timesheets are in scope for Phase 2 for Projects (Cost Allocation) purposes only.)</v>
      </c>
      <c r="O601" t="str">
        <f>IF('[1]Capability Requirements'!P601&lt;&gt;"",'[1]Capability Requirements'!P601,"")</f>
        <v>Populate Phase for Delivery Column</v>
      </c>
      <c r="P601" s="12">
        <f>'[1]Capability Requirements'!Q601</f>
        <v>0</v>
      </c>
      <c r="Q601" s="91" t="str" cm="1">
        <f t="array" ref="Q601">IF(SUMPRODUCT(--ISNUMBER(SEARCH(";" &amp; C601 &amp; ";", ";" &amp; 'User Stories'!$F$2:$F$507 &amp; ";"))) &gt; 0, "Y", "N")</f>
        <v>N</v>
      </c>
      <c r="R601" s="11"/>
    </row>
    <row r="602" spans="1:18" ht="48" hidden="1" x14ac:dyDescent="0.2">
      <c r="A602" s="12">
        <f>'[1]Capability Requirements'!A602</f>
        <v>0</v>
      </c>
      <c r="B602" s="12" t="str">
        <f>'[1]Capability Requirements'!B602</f>
        <v>RFT</v>
      </c>
      <c r="C602" t="str">
        <f>IF('[1]Capability Requirements'!C602&lt;&gt;"",'[1]Capability Requirements'!C602,"")</f>
        <v>C.389</v>
      </c>
      <c r="D602" s="12" t="str">
        <f>IF('[1]Capability Requirements'!D602&lt;&gt;"",'[1]Capability Requirements'!D602,"")</f>
        <v>Ability to configure pattern specific rules based on employee, employee and position attributes (e.g. role requirements, licence requirements etc.).​</v>
      </c>
      <c r="E602" t="str">
        <f>IF('[1]Capability Requirements'!E602&lt;&gt;"",'[1]Capability Requirements'!E602,"")</f>
        <v>People</v>
      </c>
      <c r="F602" t="str">
        <f>IF('[1]Capability Requirements'!F602&lt;&gt;"",'[1]Capability Requirements'!F602,"")</f>
        <v>8.0 Time Management</v>
      </c>
      <c r="G602" t="str">
        <f>IF('[1]Capability Requirements'!G602&lt;&gt;"",'[1]Capability Requirements'!G602,"")</f>
        <v/>
      </c>
      <c r="H602" t="str">
        <f>IF('[1]Capability Requirements'!H602&lt;&gt;"",'[1]Capability Requirements'!H602,"")</f>
        <v/>
      </c>
      <c r="I602" t="str">
        <f>IF('[1]Capability Requirements'!I602&lt;&gt;"",'[1]Capability Requirements'!I602,"")</f>
        <v/>
      </c>
      <c r="J602" t="str">
        <f>IF('[1]Capability Requirements'!J602&lt;&gt;"",'[1]Capability Requirements'!J602,"")</f>
        <v>C</v>
      </c>
      <c r="K602" t="str">
        <f>IF('[1]Capability Requirements'!K602&lt;&gt;"",'[1]Capability Requirements'!K602,"")</f>
        <v/>
      </c>
      <c r="L602" t="str">
        <f>IF('[1]Capability Requirements'!L602&lt;&gt;"",'[1]Capability Requirements'!L602,"")</f>
        <v>Out Of Scope</v>
      </c>
      <c r="M602" t="str">
        <f>IF('[1]Capability Requirements'!M602&lt;&gt;"",'[1]Capability Requirements'!M602,"")</f>
        <v>Configuration</v>
      </c>
      <c r="N602" s="12" t="str">
        <f>IF('[1]Capability Requirements'!N602&lt;&gt;"",'[1]Capability Requirements'!N602,"")</f>
        <v>WFS will be the system of transaction for Timesheets. Out of Scope for Workday. (Timesheets are in scope for Phase 2 for Projects (Cost Allocation) purposes only.)</v>
      </c>
      <c r="O602" t="str">
        <f>IF('[1]Capability Requirements'!P602&lt;&gt;"",'[1]Capability Requirements'!P602,"")</f>
        <v>Populate Phase for Delivery Column</v>
      </c>
      <c r="P602" s="12">
        <f>'[1]Capability Requirements'!Q602</f>
        <v>0</v>
      </c>
      <c r="Q602" s="91" t="str" cm="1">
        <f t="array" ref="Q602">IF(SUMPRODUCT(--ISNUMBER(SEARCH(";" &amp; C602 &amp; ";", ";" &amp; 'User Stories'!$F$2:$F$507 &amp; ";"))) &gt; 0, "Y", "N")</f>
        <v>N</v>
      </c>
      <c r="R602" s="11"/>
    </row>
    <row r="603" spans="1:18" ht="32" hidden="1" x14ac:dyDescent="0.2">
      <c r="A603" s="12">
        <f>'[1]Capability Requirements'!A603</f>
        <v>0</v>
      </c>
      <c r="B603" s="12" t="str">
        <f>'[1]Capability Requirements'!B603</f>
        <v>RFT</v>
      </c>
      <c r="C603" t="str">
        <f>IF('[1]Capability Requirements'!C603&lt;&gt;"",'[1]Capability Requirements'!C603,"")</f>
        <v>C.391</v>
      </c>
      <c r="D603" s="12" t="str">
        <f>IF('[1]Capability Requirements'!D603&lt;&gt;"",'[1]Capability Requirements'!D603,"")</f>
        <v>Ability to handle award complexities e.g. different EBA agreements, different staff groups (by services provided)​</v>
      </c>
      <c r="E603" t="str">
        <f>IF('[1]Capability Requirements'!E603&lt;&gt;"",'[1]Capability Requirements'!E603,"")</f>
        <v>People</v>
      </c>
      <c r="F603" t="str">
        <f>IF('[1]Capability Requirements'!F603&lt;&gt;"",'[1]Capability Requirements'!F603,"")</f>
        <v>8.0 Time Management</v>
      </c>
      <c r="G603" t="str">
        <f>IF('[1]Capability Requirements'!G603&lt;&gt;"",'[1]Capability Requirements'!G603,"")</f>
        <v/>
      </c>
      <c r="H603" t="str">
        <f>IF('[1]Capability Requirements'!H603&lt;&gt;"",'[1]Capability Requirements'!H603,"")</f>
        <v/>
      </c>
      <c r="I603" t="str">
        <f>IF('[1]Capability Requirements'!I603&lt;&gt;"",'[1]Capability Requirements'!I603,"")</f>
        <v/>
      </c>
      <c r="J603" t="str">
        <f>IF('[1]Capability Requirements'!J603&lt;&gt;"",'[1]Capability Requirements'!J603,"")</f>
        <v>M</v>
      </c>
      <c r="K603" t="str">
        <f>IF('[1]Capability Requirements'!K603&lt;&gt;"",'[1]Capability Requirements'!K603,"")</f>
        <v>Phase 1</v>
      </c>
      <c r="L603" t="str">
        <f>IF('[1]Capability Requirements'!L603&lt;&gt;"",'[1]Capability Requirements'!L603,"")</f>
        <v>Yes</v>
      </c>
      <c r="M603" t="str">
        <f>IF('[1]Capability Requirements'!M603&lt;&gt;"",'[1]Capability Requirements'!M603,"")</f>
        <v>Configuration</v>
      </c>
      <c r="N603" s="12" t="str">
        <f>IF('[1]Capability Requirements'!N603&lt;&gt;"",'[1]Capability Requirements'!N603,"")</f>
        <v/>
      </c>
      <c r="O603" t="str">
        <f>IF('[1]Capability Requirements'!P603&lt;&gt;"",'[1]Capability Requirements'!P603,"")</f>
        <v>Not Gap</v>
      </c>
      <c r="P603" s="12">
        <f>'[1]Capability Requirements'!Q603</f>
        <v>0</v>
      </c>
      <c r="Q603" s="91" t="str" cm="1">
        <f t="array" ref="Q603">IF(SUMPRODUCT(--ISNUMBER(SEARCH(";" &amp; C603 &amp; ";", ";" &amp; 'User Stories'!$F$2:$F$507 &amp; ";"))) &gt; 0, "Y", "N")</f>
        <v>N</v>
      </c>
      <c r="R603" s="11"/>
    </row>
    <row r="604" spans="1:18" ht="16" hidden="1" x14ac:dyDescent="0.2">
      <c r="A604" s="12">
        <f>'[1]Capability Requirements'!A604</f>
        <v>0</v>
      </c>
      <c r="B604" s="12" t="str">
        <f>'[1]Capability Requirements'!B604</f>
        <v>RFT</v>
      </c>
      <c r="C604" t="str">
        <f>IF('[1]Capability Requirements'!C604&lt;&gt;"",'[1]Capability Requirements'!C604,"")</f>
        <v>C.392</v>
      </c>
      <c r="D604" s="12" t="str">
        <f>IF('[1]Capability Requirements'!D604&lt;&gt;"",'[1]Capability Requirements'!D604,"")</f>
        <v>Ability to have award interpretation based on configurable rules​</v>
      </c>
      <c r="E604" t="str">
        <f>IF('[1]Capability Requirements'!E604&lt;&gt;"",'[1]Capability Requirements'!E604,"")</f>
        <v>People</v>
      </c>
      <c r="F604" t="str">
        <f>IF('[1]Capability Requirements'!F604&lt;&gt;"",'[1]Capability Requirements'!F604,"")</f>
        <v>8.0 Time Management</v>
      </c>
      <c r="G604" t="str">
        <f>IF('[1]Capability Requirements'!G604&lt;&gt;"",'[1]Capability Requirements'!G604,"")</f>
        <v/>
      </c>
      <c r="H604" t="str">
        <f>IF('[1]Capability Requirements'!H604&lt;&gt;"",'[1]Capability Requirements'!H604,"")</f>
        <v/>
      </c>
      <c r="I604" t="str">
        <f>IF('[1]Capability Requirements'!I604&lt;&gt;"",'[1]Capability Requirements'!I604,"")</f>
        <v/>
      </c>
      <c r="J604" t="str">
        <f>IF('[1]Capability Requirements'!J604&lt;&gt;"",'[1]Capability Requirements'!J604,"")</f>
        <v>M</v>
      </c>
      <c r="K604" t="str">
        <f>IF('[1]Capability Requirements'!K604&lt;&gt;"",'[1]Capability Requirements'!K604,"")</f>
        <v>Phase 1</v>
      </c>
      <c r="L604" t="str">
        <f>IF('[1]Capability Requirements'!L604&lt;&gt;"",'[1]Capability Requirements'!L604,"")</f>
        <v>Yes</v>
      </c>
      <c r="M604" t="str">
        <f>IF('[1]Capability Requirements'!M604&lt;&gt;"",'[1]Capability Requirements'!M604,"")</f>
        <v>Configuration</v>
      </c>
      <c r="N604" s="12" t="str">
        <f>IF('[1]Capability Requirements'!N604&lt;&gt;"",'[1]Capability Requirements'!N604,"")</f>
        <v/>
      </c>
      <c r="O604" t="str">
        <f>IF('[1]Capability Requirements'!P604&lt;&gt;"",'[1]Capability Requirements'!P604,"")</f>
        <v>Not Gap</v>
      </c>
      <c r="P604" s="12">
        <f>'[1]Capability Requirements'!Q604</f>
        <v>0</v>
      </c>
      <c r="Q604" s="91" t="str" cm="1">
        <f t="array" ref="Q604">IF(SUMPRODUCT(--ISNUMBER(SEARCH(";" &amp; C604 &amp; ";", ";" &amp; 'User Stories'!$F$2:$F$507 &amp; ";"))) &gt; 0, "Y", "N")</f>
        <v>N</v>
      </c>
      <c r="R604" s="11"/>
    </row>
    <row r="605" spans="1:18" ht="48" hidden="1" x14ac:dyDescent="0.2">
      <c r="A605" s="12">
        <f>'[1]Capability Requirements'!A605</f>
        <v>0</v>
      </c>
      <c r="B605" s="12" t="str">
        <f>'[1]Capability Requirements'!B605</f>
        <v>RFT</v>
      </c>
      <c r="C605" t="str">
        <f>IF('[1]Capability Requirements'!C605&lt;&gt;"",'[1]Capability Requirements'!C605,"")</f>
        <v>C.393</v>
      </c>
      <c r="D605" s="12" t="str">
        <f>IF('[1]Capability Requirements'!D605&lt;&gt;"",'[1]Capability Requirements'!D605,"")</f>
        <v>Ability to configure automatic alerts for exceptions (e.g. overtime allowances etc) in rosters and timesheets at point of entry and approval that fall outside defined allowable tolerance limits by roster, job or position</v>
      </c>
      <c r="E605" t="str">
        <f>IF('[1]Capability Requirements'!E605&lt;&gt;"",'[1]Capability Requirements'!E605,"")</f>
        <v>People</v>
      </c>
      <c r="F605" t="str">
        <f>IF('[1]Capability Requirements'!F605&lt;&gt;"",'[1]Capability Requirements'!F605,"")</f>
        <v>8.0 Time Management</v>
      </c>
      <c r="G605" t="str">
        <f>IF('[1]Capability Requirements'!G605&lt;&gt;"",'[1]Capability Requirements'!G605,"")</f>
        <v/>
      </c>
      <c r="H605" t="str">
        <f>IF('[1]Capability Requirements'!H605&lt;&gt;"",'[1]Capability Requirements'!H605,"")</f>
        <v/>
      </c>
      <c r="I605" t="str">
        <f>IF('[1]Capability Requirements'!I605&lt;&gt;"",'[1]Capability Requirements'!I605,"")</f>
        <v/>
      </c>
      <c r="J605" t="str">
        <f>IF('[1]Capability Requirements'!J605&lt;&gt;"",'[1]Capability Requirements'!J605,"")</f>
        <v>M</v>
      </c>
      <c r="K605" t="str">
        <f>IF('[1]Capability Requirements'!K605&lt;&gt;"",'[1]Capability Requirements'!K605,"")</f>
        <v/>
      </c>
      <c r="L605" t="str">
        <f>IF('[1]Capability Requirements'!L605&lt;&gt;"",'[1]Capability Requirements'!L605,"")</f>
        <v>Out Of Scope</v>
      </c>
      <c r="M605" t="str">
        <f>IF('[1]Capability Requirements'!M605&lt;&gt;"",'[1]Capability Requirements'!M605,"")</f>
        <v>Configuration</v>
      </c>
      <c r="N605" s="12" t="str">
        <f>IF('[1]Capability Requirements'!N605&lt;&gt;"",'[1]Capability Requirements'!N605,"")</f>
        <v>WFS will be the system of transaction for Timesheets. Out of Scope for Workday. (Timesheets are in scope for Phase 2 for Projects (Cost Allocation) purposes only.)</v>
      </c>
      <c r="O605" t="str">
        <f>IF('[1]Capability Requirements'!P605&lt;&gt;"",'[1]Capability Requirements'!P605,"")</f>
        <v>Populate Phase for Delivery Column</v>
      </c>
      <c r="P605" s="12">
        <f>'[1]Capability Requirements'!Q605</f>
        <v>0</v>
      </c>
      <c r="Q605" s="91" t="str" cm="1">
        <f t="array" ref="Q605">IF(SUMPRODUCT(--ISNUMBER(SEARCH(";" &amp; C605 &amp; ";", ";" &amp; 'User Stories'!$F$2:$F$507 &amp; ";"))) &gt; 0, "Y", "N")</f>
        <v>N</v>
      </c>
      <c r="R605" s="11"/>
    </row>
    <row r="606" spans="1:18" ht="96" hidden="1" x14ac:dyDescent="0.2">
      <c r="A606" s="12">
        <f>'[1]Capability Requirements'!A606</f>
        <v>0</v>
      </c>
      <c r="B606" s="12" t="str">
        <f>'[1]Capability Requirements'!B606</f>
        <v>RFT</v>
      </c>
      <c r="C606" t="str">
        <f>IF('[1]Capability Requirements'!C606&lt;&gt;"",'[1]Capability Requirements'!C606,"")</f>
        <v>C.394</v>
      </c>
      <c r="D606" s="12" t="str">
        <f>IF('[1]Capability Requirements'!D606&lt;&gt;"",'[1]Capability Requirements'!D606,"")</f>
        <v>Ability to configure award interpretation for pay rates and calculate payments, accruals, balances and conduct rostering and timesheet validation for multiple rates in the same instance e.g. casual academics can receive different pay rate based on their level of student - casuals with a PhD are paid at a higher rate to those with a Masters etc, and based on the activity performed e.g. tutoring vs marking and can be scheduled for both in the same period.​</v>
      </c>
      <c r="E606" t="str">
        <f>IF('[1]Capability Requirements'!E606&lt;&gt;"",'[1]Capability Requirements'!E606,"")</f>
        <v>People</v>
      </c>
      <c r="F606" t="str">
        <f>IF('[1]Capability Requirements'!F606&lt;&gt;"",'[1]Capability Requirements'!F606,"")</f>
        <v>8.0 Time Management</v>
      </c>
      <c r="G606" t="str">
        <f>IF('[1]Capability Requirements'!G606&lt;&gt;"",'[1]Capability Requirements'!G606,"")</f>
        <v/>
      </c>
      <c r="H606" t="str">
        <f>IF('[1]Capability Requirements'!H606&lt;&gt;"",'[1]Capability Requirements'!H606,"")</f>
        <v/>
      </c>
      <c r="I606" t="str">
        <f>IF('[1]Capability Requirements'!I606&lt;&gt;"",'[1]Capability Requirements'!I606,"")</f>
        <v/>
      </c>
      <c r="J606" t="str">
        <f>IF('[1]Capability Requirements'!J606&lt;&gt;"",'[1]Capability Requirements'!J606,"")</f>
        <v>M</v>
      </c>
      <c r="K606" t="str">
        <f>IF('[1]Capability Requirements'!K606&lt;&gt;"",'[1]Capability Requirements'!K606,"")</f>
        <v>Phase 1</v>
      </c>
      <c r="L606" t="str">
        <f>IF('[1]Capability Requirements'!L606&lt;&gt;"",'[1]Capability Requirements'!L606,"")</f>
        <v>No - Gap</v>
      </c>
      <c r="M606" t="str">
        <f>IF('[1]Capability Requirements'!M606&lt;&gt;"",'[1]Capability Requirements'!M606,"")</f>
        <v>Configuration</v>
      </c>
      <c r="N606" s="12" t="str">
        <f>IF('[1]Capability Requirements'!N606&lt;&gt;"",'[1]Capability Requirements'!N606,"")</f>
        <v>Casual Academics options paper is in progress and will be presented to PDC</v>
      </c>
      <c r="O606" t="b">
        <f>IF('[1]Capability Requirements'!P606&lt;&gt;"",'[1]Capability Requirements'!P606,"")</f>
        <v>0</v>
      </c>
      <c r="P606" s="12">
        <f>'[1]Capability Requirements'!Q606</f>
        <v>0</v>
      </c>
      <c r="Q606" s="91" t="str" cm="1">
        <f t="array" ref="Q606">IF(SUMPRODUCT(--ISNUMBER(SEARCH(";" &amp; C606 &amp; ";", ";" &amp; 'User Stories'!$F$2:$F$507 &amp; ";"))) &gt; 0, "Y", "N")</f>
        <v>N</v>
      </c>
      <c r="R606" s="11"/>
    </row>
    <row r="607" spans="1:18" ht="48" hidden="1" x14ac:dyDescent="0.2">
      <c r="A607" s="12">
        <f>'[1]Capability Requirements'!A607</f>
        <v>0</v>
      </c>
      <c r="B607" s="12" t="str">
        <f>'[1]Capability Requirements'!B607</f>
        <v>RFT</v>
      </c>
      <c r="C607" t="str">
        <f>IF('[1]Capability Requirements'!C607&lt;&gt;"",'[1]Capability Requirements'!C607,"")</f>
        <v>C.395</v>
      </c>
      <c r="D607" s="12" t="str">
        <f>IF('[1]Capability Requirements'!D607&lt;&gt;"",'[1]Capability Requirements'!D607,"")</f>
        <v>Ability to configure multiple types of rosters, multiple shift types (split shifts, day/night shifts, professional staff casual vs academic casual) and attributes in alignment with award &amp; non-award and business rules​</v>
      </c>
      <c r="E607" t="str">
        <f>IF('[1]Capability Requirements'!E607&lt;&gt;"",'[1]Capability Requirements'!E607,"")</f>
        <v>People</v>
      </c>
      <c r="F607" t="str">
        <f>IF('[1]Capability Requirements'!F607&lt;&gt;"",'[1]Capability Requirements'!F607,"")</f>
        <v>8.0 Time Management</v>
      </c>
      <c r="G607" t="str">
        <f>IF('[1]Capability Requirements'!G607&lt;&gt;"",'[1]Capability Requirements'!G607,"")</f>
        <v/>
      </c>
      <c r="H607" t="str">
        <f>IF('[1]Capability Requirements'!H607&lt;&gt;"",'[1]Capability Requirements'!H607,"")</f>
        <v/>
      </c>
      <c r="I607" t="str">
        <f>IF('[1]Capability Requirements'!I607&lt;&gt;"",'[1]Capability Requirements'!I607,"")</f>
        <v/>
      </c>
      <c r="J607" t="str">
        <f>IF('[1]Capability Requirements'!J607&lt;&gt;"",'[1]Capability Requirements'!J607,"")</f>
        <v>M</v>
      </c>
      <c r="K607" t="str">
        <f>IF('[1]Capability Requirements'!K607&lt;&gt;"",'[1]Capability Requirements'!K607,"")</f>
        <v/>
      </c>
      <c r="L607" t="str">
        <f>IF('[1]Capability Requirements'!L607&lt;&gt;"",'[1]Capability Requirements'!L607,"")</f>
        <v>Out Of Scope</v>
      </c>
      <c r="M607" t="str">
        <f>IF('[1]Capability Requirements'!M607&lt;&gt;"",'[1]Capability Requirements'!M607,"")</f>
        <v>Configuration</v>
      </c>
      <c r="N607" s="12" t="str">
        <f>IF('[1]Capability Requirements'!N607&lt;&gt;"",'[1]Capability Requirements'!N607,"")</f>
        <v>WFS will be the system of transaction for Timesheets. Out of Scope for Workday. (Timesheets are in scope for Phase 2 for Projects (Cost Allocation) purposes only.)</v>
      </c>
      <c r="O607" t="str">
        <f>IF('[1]Capability Requirements'!P607&lt;&gt;"",'[1]Capability Requirements'!P607,"")</f>
        <v>Populate Phase for Delivery Column</v>
      </c>
      <c r="P607" s="12">
        <f>'[1]Capability Requirements'!Q607</f>
        <v>0</v>
      </c>
      <c r="Q607" s="91" t="str" cm="1">
        <f t="array" ref="Q607">IF(SUMPRODUCT(--ISNUMBER(SEARCH(";" &amp; C607 &amp; ";", ";" &amp; 'User Stories'!$F$2:$F$507 &amp; ";"))) &gt; 0, "Y", "N")</f>
        <v>N</v>
      </c>
      <c r="R607" s="11"/>
    </row>
    <row r="608" spans="1:18" ht="48" hidden="1" x14ac:dyDescent="0.2">
      <c r="A608" s="12">
        <f>'[1]Capability Requirements'!A608</f>
        <v>0</v>
      </c>
      <c r="B608" s="12" t="str">
        <f>'[1]Capability Requirements'!B608</f>
        <v>RFT</v>
      </c>
      <c r="C608" t="str">
        <f>IF('[1]Capability Requirements'!C608&lt;&gt;"",'[1]Capability Requirements'!C608,"")</f>
        <v>C.396</v>
      </c>
      <c r="D608" s="12" t="str">
        <f>IF('[1]Capability Requirements'!D608&lt;&gt;"",'[1]Capability Requirements'!D608,"")</f>
        <v>Ability to have recurring and non-recurring roster cycles/patterns and have the ability to maintain a master roster for work types and groups</v>
      </c>
      <c r="E608" t="str">
        <f>IF('[1]Capability Requirements'!E608&lt;&gt;"",'[1]Capability Requirements'!E608,"")</f>
        <v>People</v>
      </c>
      <c r="F608" t="str">
        <f>IF('[1]Capability Requirements'!F608&lt;&gt;"",'[1]Capability Requirements'!F608,"")</f>
        <v>8.0 Time Management</v>
      </c>
      <c r="G608" t="str">
        <f>IF('[1]Capability Requirements'!G608&lt;&gt;"",'[1]Capability Requirements'!G608,"")</f>
        <v/>
      </c>
      <c r="H608" t="str">
        <f>IF('[1]Capability Requirements'!H608&lt;&gt;"",'[1]Capability Requirements'!H608,"")</f>
        <v/>
      </c>
      <c r="I608" t="str">
        <f>IF('[1]Capability Requirements'!I608&lt;&gt;"",'[1]Capability Requirements'!I608,"")</f>
        <v/>
      </c>
      <c r="J608" t="str">
        <f>IF('[1]Capability Requirements'!J608&lt;&gt;"",'[1]Capability Requirements'!J608,"")</f>
        <v>S</v>
      </c>
      <c r="K608" t="str">
        <f>IF('[1]Capability Requirements'!K608&lt;&gt;"",'[1]Capability Requirements'!K608,"")</f>
        <v/>
      </c>
      <c r="L608" t="str">
        <f>IF('[1]Capability Requirements'!L608&lt;&gt;"",'[1]Capability Requirements'!L608,"")</f>
        <v>Out Of Scope</v>
      </c>
      <c r="M608" t="str">
        <f>IF('[1]Capability Requirements'!M608&lt;&gt;"",'[1]Capability Requirements'!M608,"")</f>
        <v>Configuration</v>
      </c>
      <c r="N608" s="12" t="str">
        <f>IF('[1]Capability Requirements'!N608&lt;&gt;"",'[1]Capability Requirements'!N608,"")</f>
        <v>Casual academics will be paid by actuals reported in WFS, In Wokrday, all other worker types will have calendar work schedule assigned.</v>
      </c>
      <c r="O608" t="str">
        <f>IF('[1]Capability Requirements'!P608&lt;&gt;"",'[1]Capability Requirements'!P608,"")</f>
        <v>Populate Phase for Delivery Column</v>
      </c>
      <c r="P608" s="12">
        <f>'[1]Capability Requirements'!Q608</f>
        <v>0</v>
      </c>
      <c r="Q608" s="91" t="str" cm="1">
        <f t="array" ref="Q608">IF(SUMPRODUCT(--ISNUMBER(SEARCH(";" &amp; C608 &amp; ";", ";" &amp; 'User Stories'!$F$2:$F$507 &amp; ";"))) &gt; 0, "Y", "N")</f>
        <v>N</v>
      </c>
      <c r="R608" s="11"/>
    </row>
    <row r="609" spans="1:18" ht="48" hidden="1" x14ac:dyDescent="0.2">
      <c r="A609" s="12">
        <f>'[1]Capability Requirements'!A609</f>
        <v>0</v>
      </c>
      <c r="B609" s="12" t="str">
        <f>'[1]Capability Requirements'!B609</f>
        <v>RFT</v>
      </c>
      <c r="C609" t="str">
        <f>IF('[1]Capability Requirements'!C609&lt;&gt;"",'[1]Capability Requirements'!C609,"")</f>
        <v>C.399</v>
      </c>
      <c r="D609" s="12" t="str">
        <f>IF('[1]Capability Requirements'!D609&lt;&gt;"",'[1]Capability Requirements'!D609,"")</f>
        <v>Ability to view, create, edit rosters that have the ability to operate throughout the year as required</v>
      </c>
      <c r="E609" t="str">
        <f>IF('[1]Capability Requirements'!E609&lt;&gt;"",'[1]Capability Requirements'!E609,"")</f>
        <v>People</v>
      </c>
      <c r="F609" t="str">
        <f>IF('[1]Capability Requirements'!F609&lt;&gt;"",'[1]Capability Requirements'!F609,"")</f>
        <v>8.0 Time Management</v>
      </c>
      <c r="G609" t="str">
        <f>IF('[1]Capability Requirements'!G609&lt;&gt;"",'[1]Capability Requirements'!G609,"")</f>
        <v/>
      </c>
      <c r="H609" t="str">
        <f>IF('[1]Capability Requirements'!H609&lt;&gt;"",'[1]Capability Requirements'!H609,"")</f>
        <v/>
      </c>
      <c r="I609" t="str">
        <f>IF('[1]Capability Requirements'!I609&lt;&gt;"",'[1]Capability Requirements'!I609,"")</f>
        <v/>
      </c>
      <c r="J609" t="str">
        <f>IF('[1]Capability Requirements'!J609&lt;&gt;"",'[1]Capability Requirements'!J609,"")</f>
        <v>M</v>
      </c>
      <c r="K609" t="str">
        <f>IF('[1]Capability Requirements'!K609&lt;&gt;"",'[1]Capability Requirements'!K609,"")</f>
        <v/>
      </c>
      <c r="L609" t="str">
        <f>IF('[1]Capability Requirements'!L609&lt;&gt;"",'[1]Capability Requirements'!L609,"")</f>
        <v>Out Of Scope</v>
      </c>
      <c r="M609" t="str">
        <f>IF('[1]Capability Requirements'!M609&lt;&gt;"",'[1]Capability Requirements'!M609,"")</f>
        <v>Configuration</v>
      </c>
      <c r="N609" s="12" t="str">
        <f>IF('[1]Capability Requirements'!N609&lt;&gt;"",'[1]Capability Requirements'!N609,"")</f>
        <v>WFS will be the system of transaction for Timesheets. Out of Scope for Workday. (Timesheets are in scope for Phase 2 for Projects (Cost Allocation) purposes only.)</v>
      </c>
      <c r="O609" t="str">
        <f>IF('[1]Capability Requirements'!P609&lt;&gt;"",'[1]Capability Requirements'!P609,"")</f>
        <v>Populate Phase for Delivery Column</v>
      </c>
      <c r="P609" s="12">
        <f>'[1]Capability Requirements'!Q609</f>
        <v>0</v>
      </c>
      <c r="Q609" s="91" t="str" cm="1">
        <f t="array" ref="Q609">IF(SUMPRODUCT(--ISNUMBER(SEARCH(";" &amp; C609 &amp; ";", ";" &amp; 'User Stories'!$F$2:$F$507 &amp; ";"))) &gt; 0, "Y", "N")</f>
        <v>N</v>
      </c>
      <c r="R609" s="11"/>
    </row>
    <row r="610" spans="1:18" ht="32" hidden="1" x14ac:dyDescent="0.2">
      <c r="A610" s="12">
        <f>'[1]Capability Requirements'!A610</f>
        <v>0</v>
      </c>
      <c r="B610" s="12" t="str">
        <f>'[1]Capability Requirements'!B610</f>
        <v>RFT</v>
      </c>
      <c r="C610" t="str">
        <f>IF('[1]Capability Requirements'!C610&lt;&gt;"",'[1]Capability Requirements'!C610,"")</f>
        <v>C.400</v>
      </c>
      <c r="D610" s="12" t="str">
        <f>IF('[1]Capability Requirements'!D610&lt;&gt;"",'[1]Capability Requirements'!D610,"")</f>
        <v>Ability to support modified work schedules (e.g. 80% full time or 4 day work week etc) where salary and employee benefit contributions are pro-rated​</v>
      </c>
      <c r="E610" t="str">
        <f>IF('[1]Capability Requirements'!E610&lt;&gt;"",'[1]Capability Requirements'!E610,"")</f>
        <v>People</v>
      </c>
      <c r="F610" t="str">
        <f>IF('[1]Capability Requirements'!F610&lt;&gt;"",'[1]Capability Requirements'!F610,"")</f>
        <v>8.0 Time Management</v>
      </c>
      <c r="G610" t="str">
        <f>IF('[1]Capability Requirements'!G610&lt;&gt;"",'[1]Capability Requirements'!G610,"")</f>
        <v/>
      </c>
      <c r="H610" t="str">
        <f>IF('[1]Capability Requirements'!H610&lt;&gt;"",'[1]Capability Requirements'!H610,"")</f>
        <v/>
      </c>
      <c r="I610" t="str">
        <f>IF('[1]Capability Requirements'!I610&lt;&gt;"",'[1]Capability Requirements'!I610,"")</f>
        <v/>
      </c>
      <c r="J610" t="str">
        <f>IF('[1]Capability Requirements'!J610&lt;&gt;"",'[1]Capability Requirements'!J610,"")</f>
        <v>M</v>
      </c>
      <c r="K610" t="str">
        <f>IF('[1]Capability Requirements'!K610&lt;&gt;"",'[1]Capability Requirements'!K610,"")</f>
        <v>Phase 1</v>
      </c>
      <c r="L610" t="str">
        <f>IF('[1]Capability Requirements'!L610&lt;&gt;"",'[1]Capability Requirements'!L610,"")</f>
        <v>Yes</v>
      </c>
      <c r="M610" t="str">
        <f>IF('[1]Capability Requirements'!M610&lt;&gt;"",'[1]Capability Requirements'!M610,"")</f>
        <v>Configuration</v>
      </c>
      <c r="N610" s="12" t="str">
        <f>IF('[1]Capability Requirements'!N610&lt;&gt;"",'[1]Capability Requirements'!N610,"")</f>
        <v/>
      </c>
      <c r="O610" t="str">
        <f>IF('[1]Capability Requirements'!P610&lt;&gt;"",'[1]Capability Requirements'!P610,"")</f>
        <v>Not Gap</v>
      </c>
      <c r="P610" s="12">
        <f>'[1]Capability Requirements'!Q610</f>
        <v>0</v>
      </c>
      <c r="Q610" s="91" t="str" cm="1">
        <f t="array" ref="Q610">IF(SUMPRODUCT(--ISNUMBER(SEARCH(";" &amp; C610 &amp; ";", ";" &amp; 'User Stories'!$F$2:$F$507 &amp; ";"))) &gt; 0, "Y", "N")</f>
        <v>N</v>
      </c>
      <c r="R610" s="11"/>
    </row>
    <row r="611" spans="1:18" ht="48" hidden="1" x14ac:dyDescent="0.2">
      <c r="A611" s="12">
        <f>'[1]Capability Requirements'!A611</f>
        <v>0</v>
      </c>
      <c r="B611" s="12" t="str">
        <f>'[1]Capability Requirements'!B611</f>
        <v>RFT</v>
      </c>
      <c r="C611" t="str">
        <f>IF('[1]Capability Requirements'!C611&lt;&gt;"",'[1]Capability Requirements'!C611,"")</f>
        <v>C.405</v>
      </c>
      <c r="D611" s="12" t="str">
        <f>IF('[1]Capability Requirements'!D611&lt;&gt;"",'[1]Capability Requirements'!D611,"")</f>
        <v>Ability to enable managers to create, copy, edit and manage the shift allocations to rosters</v>
      </c>
      <c r="E611" t="str">
        <f>IF('[1]Capability Requirements'!E611&lt;&gt;"",'[1]Capability Requirements'!E611,"")</f>
        <v>People</v>
      </c>
      <c r="F611" t="str">
        <f>IF('[1]Capability Requirements'!F611&lt;&gt;"",'[1]Capability Requirements'!F611,"")</f>
        <v>8.0 Time Management</v>
      </c>
      <c r="G611" t="str">
        <f>IF('[1]Capability Requirements'!G611&lt;&gt;"",'[1]Capability Requirements'!G611,"")</f>
        <v/>
      </c>
      <c r="H611" t="str">
        <f>IF('[1]Capability Requirements'!H611&lt;&gt;"",'[1]Capability Requirements'!H611,"")</f>
        <v/>
      </c>
      <c r="I611" t="str">
        <f>IF('[1]Capability Requirements'!I611&lt;&gt;"",'[1]Capability Requirements'!I611,"")</f>
        <v/>
      </c>
      <c r="J611" t="str">
        <f>IF('[1]Capability Requirements'!J611&lt;&gt;"",'[1]Capability Requirements'!J611,"")</f>
        <v>S</v>
      </c>
      <c r="K611" t="str">
        <f>IF('[1]Capability Requirements'!K611&lt;&gt;"",'[1]Capability Requirements'!K611,"")</f>
        <v/>
      </c>
      <c r="L611" t="str">
        <f>IF('[1]Capability Requirements'!L611&lt;&gt;"",'[1]Capability Requirements'!L611,"")</f>
        <v>Out Of Scope</v>
      </c>
      <c r="M611" t="str">
        <f>IF('[1]Capability Requirements'!M611&lt;&gt;"",'[1]Capability Requirements'!M611,"")</f>
        <v>Configuration</v>
      </c>
      <c r="N611" s="12" t="str">
        <f>IF('[1]Capability Requirements'!N611&lt;&gt;"",'[1]Capability Requirements'!N611,"")</f>
        <v>WFS will be the system of transaction for Timesheets. Out of Scope for Workday. (Timesheets are in scope for Phase 2 for Projects (Cost Allocation) purposes only.)</v>
      </c>
      <c r="O611" t="str">
        <f>IF('[1]Capability Requirements'!P611&lt;&gt;"",'[1]Capability Requirements'!P611,"")</f>
        <v>Populate Phase for Delivery Column</v>
      </c>
      <c r="P611" s="12">
        <f>'[1]Capability Requirements'!Q611</f>
        <v>0</v>
      </c>
      <c r="Q611" s="91" t="str" cm="1">
        <f t="array" ref="Q611">IF(SUMPRODUCT(--ISNUMBER(SEARCH(";" &amp; C611 &amp; ";", ";" &amp; 'User Stories'!$F$2:$F$507 &amp; ";"))) &gt; 0, "Y", "N")</f>
        <v>N</v>
      </c>
      <c r="R611" s="11"/>
    </row>
    <row r="612" spans="1:18" ht="48" hidden="1" x14ac:dyDescent="0.2">
      <c r="A612" s="12">
        <f>'[1]Capability Requirements'!A612</f>
        <v>0</v>
      </c>
      <c r="B612" s="12" t="str">
        <f>'[1]Capability Requirements'!B612</f>
        <v>RFT</v>
      </c>
      <c r="C612" t="str">
        <f>IF('[1]Capability Requirements'!C612&lt;&gt;"",'[1]Capability Requirements'!C612,"")</f>
        <v>C.406</v>
      </c>
      <c r="D612" s="12" t="str">
        <f>IF('[1]Capability Requirements'!D612&lt;&gt;"",'[1]Capability Requirements'!D612,"")</f>
        <v>Ability to display employee availability/unavailability (e.g. leave, rostered elsewhere, registered for training)</v>
      </c>
      <c r="E612" t="str">
        <f>IF('[1]Capability Requirements'!E612&lt;&gt;"",'[1]Capability Requirements'!E612,"")</f>
        <v>People</v>
      </c>
      <c r="F612" t="str">
        <f>IF('[1]Capability Requirements'!F612&lt;&gt;"",'[1]Capability Requirements'!F612,"")</f>
        <v>8.0 Time Management</v>
      </c>
      <c r="G612" t="str">
        <f>IF('[1]Capability Requirements'!G612&lt;&gt;"",'[1]Capability Requirements'!G612,"")</f>
        <v/>
      </c>
      <c r="H612" t="str">
        <f>IF('[1]Capability Requirements'!H612&lt;&gt;"",'[1]Capability Requirements'!H612,"")</f>
        <v/>
      </c>
      <c r="I612" t="str">
        <f>IF('[1]Capability Requirements'!I612&lt;&gt;"",'[1]Capability Requirements'!I612,"")</f>
        <v/>
      </c>
      <c r="J612" t="str">
        <f>IF('[1]Capability Requirements'!J612&lt;&gt;"",'[1]Capability Requirements'!J612,"")</f>
        <v>S</v>
      </c>
      <c r="K612" t="str">
        <f>IF('[1]Capability Requirements'!K612&lt;&gt;"",'[1]Capability Requirements'!K612,"")</f>
        <v/>
      </c>
      <c r="L612" t="str">
        <f>IF('[1]Capability Requirements'!L612&lt;&gt;"",'[1]Capability Requirements'!L612,"")</f>
        <v>Out Of Scope</v>
      </c>
      <c r="M612" t="str">
        <f>IF('[1]Capability Requirements'!M612&lt;&gt;"",'[1]Capability Requirements'!M612,"")</f>
        <v>Configuration</v>
      </c>
      <c r="N612" s="12" t="str">
        <f>IF('[1]Capability Requirements'!N612&lt;&gt;"",'[1]Capability Requirements'!N612,"")</f>
        <v>WFS will be the system of transaction for Timesheets. Out of Scope for Workday. (Timesheets are in scope for Phase 2 for Projects (Cost Allocation) purposes only.)</v>
      </c>
      <c r="O612" t="str">
        <f>IF('[1]Capability Requirements'!P612&lt;&gt;"",'[1]Capability Requirements'!P612,"")</f>
        <v>Populate Phase for Delivery Column</v>
      </c>
      <c r="P612" s="12">
        <f>'[1]Capability Requirements'!Q612</f>
        <v>0</v>
      </c>
      <c r="Q612" s="91" t="str" cm="1">
        <f t="array" ref="Q612">IF(SUMPRODUCT(--ISNUMBER(SEARCH(";" &amp; C612 &amp; ";", ";" &amp; 'User Stories'!$F$2:$F$507 &amp; ";"))) &gt; 0, "Y", "N")</f>
        <v>N</v>
      </c>
      <c r="R612" s="11"/>
    </row>
    <row r="613" spans="1:18" ht="32" hidden="1" x14ac:dyDescent="0.2">
      <c r="A613" s="12">
        <f>'[1]Capability Requirements'!A613</f>
        <v>0</v>
      </c>
      <c r="B613" s="12" t="str">
        <f>'[1]Capability Requirements'!B613</f>
        <v>RFT</v>
      </c>
      <c r="C613" t="str">
        <f>IF('[1]Capability Requirements'!C613&lt;&gt;"",'[1]Capability Requirements'!C613,"")</f>
        <v>C.408</v>
      </c>
      <c r="D613" s="12" t="str">
        <f>IF('[1]Capability Requirements'!D613&lt;&gt;"",'[1]Capability Requirements'!D613,"")</f>
        <v>Ability to identify where employees do not fulfill schedule</v>
      </c>
      <c r="E613" t="str">
        <f>IF('[1]Capability Requirements'!E613&lt;&gt;"",'[1]Capability Requirements'!E613,"")</f>
        <v>People</v>
      </c>
      <c r="F613" t="str">
        <f>IF('[1]Capability Requirements'!F613&lt;&gt;"",'[1]Capability Requirements'!F613,"")</f>
        <v>8.0 Time Management</v>
      </c>
      <c r="G613" t="str">
        <f>IF('[1]Capability Requirements'!G613&lt;&gt;"",'[1]Capability Requirements'!G613,"")</f>
        <v/>
      </c>
      <c r="H613" t="str">
        <f>IF('[1]Capability Requirements'!H613&lt;&gt;"",'[1]Capability Requirements'!H613,"")</f>
        <v/>
      </c>
      <c r="I613" t="str">
        <f>IF('[1]Capability Requirements'!I613&lt;&gt;"",'[1]Capability Requirements'!I613,"")</f>
        <v/>
      </c>
      <c r="J613" t="str">
        <f>IF('[1]Capability Requirements'!J613&lt;&gt;"",'[1]Capability Requirements'!J613,"")</f>
        <v>S</v>
      </c>
      <c r="K613" t="str">
        <f>IF('[1]Capability Requirements'!K613&lt;&gt;"",'[1]Capability Requirements'!K613,"")</f>
        <v/>
      </c>
      <c r="L613" t="str">
        <f>IF('[1]Capability Requirements'!L613&lt;&gt;"",'[1]Capability Requirements'!L613,"")</f>
        <v>Out Of Scope</v>
      </c>
      <c r="M613" t="str">
        <f>IF('[1]Capability Requirements'!M613&lt;&gt;"",'[1]Capability Requirements'!M613,"")</f>
        <v>Configuration</v>
      </c>
      <c r="N613" s="12" t="str">
        <f>IF('[1]Capability Requirements'!N613&lt;&gt;"",'[1]Capability Requirements'!N613,"")</f>
        <v>WFS will be the system of transaction for Timesheets. Out of Scope for Workday</v>
      </c>
      <c r="O613" t="str">
        <f>IF('[1]Capability Requirements'!P613&lt;&gt;"",'[1]Capability Requirements'!P613,"")</f>
        <v>Populate Phase for Delivery Column</v>
      </c>
      <c r="P613" s="12">
        <f>'[1]Capability Requirements'!Q613</f>
        <v>0</v>
      </c>
      <c r="Q613" s="91" t="str" cm="1">
        <f t="array" ref="Q613">IF(SUMPRODUCT(--ISNUMBER(SEARCH(";" &amp; C613 &amp; ";", ";" &amp; 'User Stories'!$F$2:$F$507 &amp; ";"))) &gt; 0, "Y", "N")</f>
        <v>N</v>
      </c>
      <c r="R613" s="11"/>
    </row>
    <row r="614" spans="1:18" ht="48" hidden="1" x14ac:dyDescent="0.2">
      <c r="A614" s="12">
        <f>'[1]Capability Requirements'!A614</f>
        <v>0</v>
      </c>
      <c r="B614" s="12" t="str">
        <f>'[1]Capability Requirements'!B614</f>
        <v>RFT</v>
      </c>
      <c r="C614" t="str">
        <f>IF('[1]Capability Requirements'!C614&lt;&gt;"",'[1]Capability Requirements'!C614,"")</f>
        <v>C.409</v>
      </c>
      <c r="D614" s="12" t="str">
        <f>IF('[1]Capability Requirements'!D614&lt;&gt;"",'[1]Capability Requirements'!D614,"")</f>
        <v>Ability to review and approve timesheet submissions where required.</v>
      </c>
      <c r="E614" t="str">
        <f>IF('[1]Capability Requirements'!E614&lt;&gt;"",'[1]Capability Requirements'!E614,"")</f>
        <v>People</v>
      </c>
      <c r="F614" t="str">
        <f>IF('[1]Capability Requirements'!F614&lt;&gt;"",'[1]Capability Requirements'!F614,"")</f>
        <v>8.0 Time Management</v>
      </c>
      <c r="G614" t="str">
        <f>IF('[1]Capability Requirements'!G614&lt;&gt;"",'[1]Capability Requirements'!G614,"")</f>
        <v/>
      </c>
      <c r="H614" t="str">
        <f>IF('[1]Capability Requirements'!H614&lt;&gt;"",'[1]Capability Requirements'!H614,"")</f>
        <v/>
      </c>
      <c r="I614" t="str">
        <f>IF('[1]Capability Requirements'!I614&lt;&gt;"",'[1]Capability Requirements'!I614,"")</f>
        <v/>
      </c>
      <c r="J614" t="str">
        <f>IF('[1]Capability Requirements'!J614&lt;&gt;"",'[1]Capability Requirements'!J614,"")</f>
        <v>M</v>
      </c>
      <c r="K614" t="str">
        <f>IF('[1]Capability Requirements'!K614&lt;&gt;"",'[1]Capability Requirements'!K614,"")</f>
        <v/>
      </c>
      <c r="L614" t="str">
        <f>IF('[1]Capability Requirements'!L614&lt;&gt;"",'[1]Capability Requirements'!L614,"")</f>
        <v>Out Of Scope</v>
      </c>
      <c r="M614" t="str">
        <f>IF('[1]Capability Requirements'!M614&lt;&gt;"",'[1]Capability Requirements'!M614,"")</f>
        <v>Configuration</v>
      </c>
      <c r="N614" s="12" t="str">
        <f>IF('[1]Capability Requirements'!N614&lt;&gt;"",'[1]Capability Requirements'!N614,"")</f>
        <v>WFS will be the system of transaction for Timesheets. Out of Scope for Workday. (Timesheets are in scope for Phase 2 for Projects (Cost Allocation) purposes only.)</v>
      </c>
      <c r="O614" t="str">
        <f>IF('[1]Capability Requirements'!P614&lt;&gt;"",'[1]Capability Requirements'!P614,"")</f>
        <v>Populate Phase for Delivery Column</v>
      </c>
      <c r="P614" s="12">
        <f>'[1]Capability Requirements'!Q614</f>
        <v>0</v>
      </c>
      <c r="Q614" s="91" t="str" cm="1">
        <f t="array" ref="Q614">IF(SUMPRODUCT(--ISNUMBER(SEARCH(";" &amp; C614 &amp; ";", ";" &amp; 'User Stories'!$F$2:$F$507 &amp; ";"))) &gt; 0, "Y", "N")</f>
        <v>N</v>
      </c>
      <c r="R614" s="11"/>
    </row>
    <row r="615" spans="1:18" ht="48" hidden="1" x14ac:dyDescent="0.2">
      <c r="A615" s="12">
        <f>'[1]Capability Requirements'!A615</f>
        <v>0</v>
      </c>
      <c r="B615" s="12" t="str">
        <f>'[1]Capability Requirements'!B615</f>
        <v>RFT</v>
      </c>
      <c r="C615" t="str">
        <f>IF('[1]Capability Requirements'!C615&lt;&gt;"",'[1]Capability Requirements'!C615,"")</f>
        <v>C.411</v>
      </c>
      <c r="D615" s="12" t="str">
        <f>IF('[1]Capability Requirements'!D615&lt;&gt;"",'[1]Capability Requirements'!D615,"")</f>
        <v>Ability to capture overtime when required​</v>
      </c>
      <c r="E615" t="str">
        <f>IF('[1]Capability Requirements'!E615&lt;&gt;"",'[1]Capability Requirements'!E615,"")</f>
        <v>People</v>
      </c>
      <c r="F615" t="str">
        <f>IF('[1]Capability Requirements'!F615&lt;&gt;"",'[1]Capability Requirements'!F615,"")</f>
        <v>8.0 Time Management</v>
      </c>
      <c r="G615" t="str">
        <f>IF('[1]Capability Requirements'!G615&lt;&gt;"",'[1]Capability Requirements'!G615,"")</f>
        <v/>
      </c>
      <c r="H615" t="str">
        <f>IF('[1]Capability Requirements'!H615&lt;&gt;"",'[1]Capability Requirements'!H615,"")</f>
        <v/>
      </c>
      <c r="I615" t="str">
        <f>IF('[1]Capability Requirements'!I615&lt;&gt;"",'[1]Capability Requirements'!I615,"")</f>
        <v/>
      </c>
      <c r="J615" t="str">
        <f>IF('[1]Capability Requirements'!J615&lt;&gt;"",'[1]Capability Requirements'!J615,"")</f>
        <v>M</v>
      </c>
      <c r="K615" t="str">
        <f>IF('[1]Capability Requirements'!K615&lt;&gt;"",'[1]Capability Requirements'!K615,"")</f>
        <v/>
      </c>
      <c r="L615" t="str">
        <f>IF('[1]Capability Requirements'!L615&lt;&gt;"",'[1]Capability Requirements'!L615,"")</f>
        <v>Out Of Scope</v>
      </c>
      <c r="M615" t="str">
        <f>IF('[1]Capability Requirements'!M615&lt;&gt;"",'[1]Capability Requirements'!M615,"")</f>
        <v>Configuration</v>
      </c>
      <c r="N615" s="12" t="str">
        <f>IF('[1]Capability Requirements'!N615&lt;&gt;"",'[1]Capability Requirements'!N615,"")</f>
        <v>WFS will be the system of transaction for Timesheets. Out of Scope for Workday. (Timesheets are in scope for Phase 2 for Projects (Cost Allocation) purposes only.)</v>
      </c>
      <c r="O615" t="str">
        <f>IF('[1]Capability Requirements'!P615&lt;&gt;"",'[1]Capability Requirements'!P615,"")</f>
        <v>Populate Phase for Delivery Column</v>
      </c>
      <c r="P615" s="12">
        <f>'[1]Capability Requirements'!Q615</f>
        <v>0</v>
      </c>
      <c r="Q615" s="91" t="str" cm="1">
        <f t="array" ref="Q615">IF(SUMPRODUCT(--ISNUMBER(SEARCH(";" &amp; C615 &amp; ";", ";" &amp; 'User Stories'!$F$2:$F$507 &amp; ";"))) &gt; 0, "Y", "N")</f>
        <v>N</v>
      </c>
      <c r="R615" s="11"/>
    </row>
    <row r="616" spans="1:18" ht="16" hidden="1" x14ac:dyDescent="0.2">
      <c r="A616" s="12">
        <f>'[1]Capability Requirements'!A616</f>
        <v>0</v>
      </c>
      <c r="B616" s="12" t="str">
        <f>'[1]Capability Requirements'!B616</f>
        <v>RFT</v>
      </c>
      <c r="C616" t="str">
        <f>IF('[1]Capability Requirements'!C616&lt;&gt;"",'[1]Capability Requirements'!C616,"")</f>
        <v>C.398</v>
      </c>
      <c r="D616" s="12" t="str">
        <f>IF('[1]Capability Requirements'!D616&lt;&gt;"",'[1]Capability Requirements'!D616,"")</f>
        <v>Ability to manage delegations of authorities and limits for time &amp; attendance approvals​</v>
      </c>
      <c r="E616" t="str">
        <f>IF('[1]Capability Requirements'!E616&lt;&gt;"",'[1]Capability Requirements'!E616,"")</f>
        <v>People</v>
      </c>
      <c r="F616" t="str">
        <f>IF('[1]Capability Requirements'!F616&lt;&gt;"",'[1]Capability Requirements'!F616,"")</f>
        <v>8.0 Time Management</v>
      </c>
      <c r="G616" t="str">
        <f>IF('[1]Capability Requirements'!G616&lt;&gt;"",'[1]Capability Requirements'!G616,"")</f>
        <v/>
      </c>
      <c r="H616" t="str">
        <f>IF('[1]Capability Requirements'!H616&lt;&gt;"",'[1]Capability Requirements'!H616,"")</f>
        <v/>
      </c>
      <c r="I616" t="str">
        <f>IF('[1]Capability Requirements'!I616&lt;&gt;"",'[1]Capability Requirements'!I616,"")</f>
        <v/>
      </c>
      <c r="J616" t="str">
        <f>IF('[1]Capability Requirements'!J616&lt;&gt;"",'[1]Capability Requirements'!J616,"")</f>
        <v>M</v>
      </c>
      <c r="K616" t="str">
        <f>IF('[1]Capability Requirements'!K616&lt;&gt;"",'[1]Capability Requirements'!K616,"")</f>
        <v>Phase 1</v>
      </c>
      <c r="L616" t="str">
        <f>IF('[1]Capability Requirements'!L616&lt;&gt;"",'[1]Capability Requirements'!L616,"")</f>
        <v>Yes</v>
      </c>
      <c r="M616" t="str">
        <f>IF('[1]Capability Requirements'!M616&lt;&gt;"",'[1]Capability Requirements'!M616,"")</f>
        <v>Configuration</v>
      </c>
      <c r="N616" s="12" t="str">
        <f>IF('[1]Capability Requirements'!N616&lt;&gt;"",'[1]Capability Requirements'!N616,"")</f>
        <v>Rules to allow for these exceptions can be configured</v>
      </c>
      <c r="O616" t="str">
        <f>IF('[1]Capability Requirements'!P616&lt;&gt;"",'[1]Capability Requirements'!P616,"")</f>
        <v>Not Gap</v>
      </c>
      <c r="P616" s="12">
        <f>'[1]Capability Requirements'!Q616</f>
        <v>0</v>
      </c>
      <c r="Q616" s="91" t="str" cm="1">
        <f t="array" ref="Q616">IF(SUMPRODUCT(--ISNUMBER(SEARCH(";" &amp; C616 &amp; ";", ";" &amp; 'User Stories'!$F$2:$F$507 &amp; ";"))) &gt; 0, "Y", "N")</f>
        <v>N</v>
      </c>
      <c r="R616" s="11"/>
    </row>
    <row r="617" spans="1:18" ht="32" hidden="1" x14ac:dyDescent="0.2">
      <c r="A617" s="12">
        <f>'[1]Capability Requirements'!A617</f>
        <v>0</v>
      </c>
      <c r="B617" s="12" t="str">
        <f>'[1]Capability Requirements'!B617</f>
        <v>RFT</v>
      </c>
      <c r="C617" t="str">
        <f>IF('[1]Capability Requirements'!C617&lt;&gt;"",'[1]Capability Requirements'!C617,"")</f>
        <v>C.417</v>
      </c>
      <c r="D617" s="12" t="str">
        <f>IF('[1]Capability Requirements'!D617&lt;&gt;"",'[1]Capability Requirements'!D617,"")</f>
        <v>Ability to conduct scenario analysis (e.g. a cohort over enrols, how many extra FTEs / casual academic spend will we need to teach this larger group)​</v>
      </c>
      <c r="E617" t="str">
        <f>IF('[1]Capability Requirements'!E617&lt;&gt;"",'[1]Capability Requirements'!E617,"")</f>
        <v>People</v>
      </c>
      <c r="F617" t="str">
        <f>IF('[1]Capability Requirements'!F617&lt;&gt;"",'[1]Capability Requirements'!F617,"")</f>
        <v>9.0 Workforce Insights</v>
      </c>
      <c r="G617" t="str">
        <f>IF('[1]Capability Requirements'!G617&lt;&gt;"",'[1]Capability Requirements'!G617,"")</f>
        <v/>
      </c>
      <c r="H617" t="str">
        <f>IF('[1]Capability Requirements'!H617&lt;&gt;"",'[1]Capability Requirements'!H617,"")</f>
        <v/>
      </c>
      <c r="I617" t="str">
        <f>IF('[1]Capability Requirements'!I617&lt;&gt;"",'[1]Capability Requirements'!I617,"")</f>
        <v/>
      </c>
      <c r="J617" t="str">
        <f>IF('[1]Capability Requirements'!J617&lt;&gt;"",'[1]Capability Requirements'!J617,"")</f>
        <v>M</v>
      </c>
      <c r="K617" t="str">
        <f>IF('[1]Capability Requirements'!K617&lt;&gt;"",'[1]Capability Requirements'!K617,"")</f>
        <v/>
      </c>
      <c r="L617" t="str">
        <f>IF('[1]Capability Requirements'!L617&lt;&gt;"",'[1]Capability Requirements'!L617,"")</f>
        <v>Out Of Scope</v>
      </c>
      <c r="M617" t="str">
        <f>IF('[1]Capability Requirements'!M617&lt;&gt;"",'[1]Capability Requirements'!M617,"")</f>
        <v>Configuration</v>
      </c>
      <c r="N617" s="12" t="str">
        <f>IF('[1]Capability Requirements'!N617&lt;&gt;"",'[1]Capability Requirements'!N617,"")</f>
        <v>This is typical timetabling system functionality like CAD/Allocate+</v>
      </c>
      <c r="O617" t="str">
        <f>IF('[1]Capability Requirements'!P617&lt;&gt;"",'[1]Capability Requirements'!P617,"")</f>
        <v>Populate Phase for Delivery Column</v>
      </c>
      <c r="P617" s="12" t="str">
        <f>'[1]Capability Requirements'!Q617</f>
        <v>Helen Casey - I don't understand why this is considered as Out of Scope - Adaptive Planning should be able to do this</v>
      </c>
      <c r="Q617" s="91" t="str" cm="1">
        <f t="array" ref="Q617">IF(SUMPRODUCT(--ISNUMBER(SEARCH(";" &amp; C617 &amp; ";", ";" &amp; 'User Stories'!$F$2:$F$507 &amp; ";"))) &gt; 0, "Y", "N")</f>
        <v>N</v>
      </c>
      <c r="R617" s="11"/>
    </row>
    <row r="618" spans="1:18" ht="48" hidden="1" x14ac:dyDescent="0.2">
      <c r="A618" s="12">
        <f>'[1]Capability Requirements'!A618</f>
        <v>0</v>
      </c>
      <c r="B618" s="12" t="str">
        <f>'[1]Capability Requirements'!B618</f>
        <v>RFT</v>
      </c>
      <c r="C618" t="str">
        <f>IF('[1]Capability Requirements'!C618&lt;&gt;"",'[1]Capability Requirements'!C618,"")</f>
        <v>C.430</v>
      </c>
      <c r="D618" s="12" t="str">
        <f>IF('[1]Capability Requirements'!D618&lt;&gt;"",'[1]Capability Requirements'!D618,"")</f>
        <v>Ability to perform workforce planning activities ​</v>
      </c>
      <c r="E618" t="str">
        <f>IF('[1]Capability Requirements'!E618&lt;&gt;"",'[1]Capability Requirements'!E618,"")</f>
        <v>People</v>
      </c>
      <c r="F618" t="str">
        <f>IF('[1]Capability Requirements'!F618&lt;&gt;"",'[1]Capability Requirements'!F618,"")</f>
        <v>9.0 Workforce Insights</v>
      </c>
      <c r="G618" t="str">
        <f>IF('[1]Capability Requirements'!G618&lt;&gt;"",'[1]Capability Requirements'!G618,"")</f>
        <v/>
      </c>
      <c r="H618" t="str">
        <f>IF('[1]Capability Requirements'!H618&lt;&gt;"",'[1]Capability Requirements'!H618,"")</f>
        <v/>
      </c>
      <c r="I618" t="str">
        <f>IF('[1]Capability Requirements'!I618&lt;&gt;"",'[1]Capability Requirements'!I618,"")</f>
        <v/>
      </c>
      <c r="J618" t="str">
        <f>IF('[1]Capability Requirements'!J618&lt;&gt;"",'[1]Capability Requirements'!J618,"")</f>
        <v>M</v>
      </c>
      <c r="K618" t="str">
        <f>IF('[1]Capability Requirements'!K618&lt;&gt;"",'[1]Capability Requirements'!K618,"")</f>
        <v>Adaptive</v>
      </c>
      <c r="L618" t="str">
        <f>IF('[1]Capability Requirements'!L618&lt;&gt;"",'[1]Capability Requirements'!L618,"")</f>
        <v/>
      </c>
      <c r="M618" t="str">
        <f>IF('[1]Capability Requirements'!M618&lt;&gt;"",'[1]Capability Requirements'!M618,"")</f>
        <v/>
      </c>
      <c r="N618" s="12" t="str">
        <f>IF('[1]Capability Requirements'!N618&lt;&gt;"",'[1]Capability Requirements'!N618,"")</f>
        <v>Workday Adaptive Planning.
Solutions to be revised upon Adaptive Planning onboarding during Phase 1.</v>
      </c>
      <c r="O618" t="str">
        <f>IF('[1]Capability Requirements'!P618&lt;&gt;"",'[1]Capability Requirements'!P618,"")</f>
        <v>Future Phase Requirement</v>
      </c>
      <c r="P618" s="12">
        <f>'[1]Capability Requirements'!Q618</f>
        <v>0</v>
      </c>
      <c r="Q618" s="91" t="str" cm="1">
        <f t="array" ref="Q618">IF(SUMPRODUCT(--ISNUMBER(SEARCH(";" &amp; C618 &amp; ";", ";" &amp; 'User Stories'!$F$2:$F$507 &amp; ";"))) &gt; 0, "Y", "N")</f>
        <v>N</v>
      </c>
      <c r="R618" s="11"/>
    </row>
    <row r="619" spans="1:18" ht="48" hidden="1" x14ac:dyDescent="0.2">
      <c r="A619" s="12">
        <f>'[1]Capability Requirements'!A619</f>
        <v>0</v>
      </c>
      <c r="B619" s="12" t="str">
        <f>'[1]Capability Requirements'!B619</f>
        <v>RFT</v>
      </c>
      <c r="C619" t="str">
        <f>IF('[1]Capability Requirements'!C619&lt;&gt;"",'[1]Capability Requirements'!C619,"")</f>
        <v>C.431</v>
      </c>
      <c r="D619" s="12" t="str">
        <f>IF('[1]Capability Requirements'!D619&lt;&gt;"",'[1]Capability Requirements'!D619,"")</f>
        <v>Ability to use workforce planning to identify supply and competency gaps​</v>
      </c>
      <c r="E619" t="str">
        <f>IF('[1]Capability Requirements'!E619&lt;&gt;"",'[1]Capability Requirements'!E619,"")</f>
        <v>People</v>
      </c>
      <c r="F619" t="str">
        <f>IF('[1]Capability Requirements'!F619&lt;&gt;"",'[1]Capability Requirements'!F619,"")</f>
        <v>9.0 Workforce Insights</v>
      </c>
      <c r="G619" t="str">
        <f>IF('[1]Capability Requirements'!G619&lt;&gt;"",'[1]Capability Requirements'!G619,"")</f>
        <v/>
      </c>
      <c r="H619" t="str">
        <f>IF('[1]Capability Requirements'!H619&lt;&gt;"",'[1]Capability Requirements'!H619,"")</f>
        <v/>
      </c>
      <c r="I619" t="str">
        <f>IF('[1]Capability Requirements'!I619&lt;&gt;"",'[1]Capability Requirements'!I619,"")</f>
        <v/>
      </c>
      <c r="J619" t="str">
        <f>IF('[1]Capability Requirements'!J619&lt;&gt;"",'[1]Capability Requirements'!J619,"")</f>
        <v>S</v>
      </c>
      <c r="K619" t="str">
        <f>IF('[1]Capability Requirements'!K619&lt;&gt;"",'[1]Capability Requirements'!K619,"")</f>
        <v>Adaptive</v>
      </c>
      <c r="L619" t="str">
        <f>IF('[1]Capability Requirements'!L619&lt;&gt;"",'[1]Capability Requirements'!L619,"")</f>
        <v/>
      </c>
      <c r="M619" t="str">
        <f>IF('[1]Capability Requirements'!M619&lt;&gt;"",'[1]Capability Requirements'!M619,"")</f>
        <v/>
      </c>
      <c r="N619" s="12" t="str">
        <f>IF('[1]Capability Requirements'!N619&lt;&gt;"",'[1]Capability Requirements'!N619,"")</f>
        <v>Workday Adaptive Planning.
Solutions to be revised upon Adaptive Planning onboarding during Phase 1.</v>
      </c>
      <c r="O619" t="str">
        <f>IF('[1]Capability Requirements'!P619&lt;&gt;"",'[1]Capability Requirements'!P619,"")</f>
        <v>Future Phase Requirement</v>
      </c>
      <c r="P619" s="12">
        <f>'[1]Capability Requirements'!Q619</f>
        <v>0</v>
      </c>
      <c r="Q619" s="91" t="str" cm="1">
        <f t="array" ref="Q619">IF(SUMPRODUCT(--ISNUMBER(SEARCH(";" &amp; C619 &amp; ";", ";" &amp; 'User Stories'!$F$2:$F$507 &amp; ";"))) &gt; 0, "Y", "N")</f>
        <v>N</v>
      </c>
      <c r="R619" s="11"/>
    </row>
    <row r="620" spans="1:18" ht="32" hidden="1" x14ac:dyDescent="0.2">
      <c r="A620" s="12">
        <f>'[1]Capability Requirements'!A620</f>
        <v>0</v>
      </c>
      <c r="B620" s="12" t="str">
        <f>'[1]Capability Requirements'!B620</f>
        <v>RFT</v>
      </c>
      <c r="C620" t="str">
        <f>IF('[1]Capability Requirements'!C620&lt;&gt;"",'[1]Capability Requirements'!C620,"")</f>
        <v>C.433</v>
      </c>
      <c r="D620" s="12" t="str">
        <f>IF('[1]Capability Requirements'!D620&lt;&gt;"",'[1]Capability Requirements'!D620,"")</f>
        <v>Ability to conduct inter-faculty resource planning activities to enable larger research projects including casual staff</v>
      </c>
      <c r="E620" t="str">
        <f>IF('[1]Capability Requirements'!E620&lt;&gt;"",'[1]Capability Requirements'!E620,"")</f>
        <v>People</v>
      </c>
      <c r="F620" t="str">
        <f>IF('[1]Capability Requirements'!F620&lt;&gt;"",'[1]Capability Requirements'!F620,"")</f>
        <v>9.0 Workforce Insights</v>
      </c>
      <c r="G620" t="str">
        <f>IF('[1]Capability Requirements'!G620&lt;&gt;"",'[1]Capability Requirements'!G620,"")</f>
        <v/>
      </c>
      <c r="H620" t="str">
        <f>IF('[1]Capability Requirements'!H620&lt;&gt;"",'[1]Capability Requirements'!H620,"")</f>
        <v/>
      </c>
      <c r="I620" t="str">
        <f>IF('[1]Capability Requirements'!I620&lt;&gt;"",'[1]Capability Requirements'!I620,"")</f>
        <v/>
      </c>
      <c r="J620" t="str">
        <f>IF('[1]Capability Requirements'!J620&lt;&gt;"",'[1]Capability Requirements'!J620,"")</f>
        <v>S</v>
      </c>
      <c r="K620" t="str">
        <f>IF('[1]Capability Requirements'!K620&lt;&gt;"",'[1]Capability Requirements'!K620,"")</f>
        <v>Phase 1</v>
      </c>
      <c r="L620" t="str">
        <f>IF('[1]Capability Requirements'!L620&lt;&gt;"",'[1]Capability Requirements'!L620,"")</f>
        <v>No - Gap</v>
      </c>
      <c r="M620" t="str">
        <f>IF('[1]Capability Requirements'!M620&lt;&gt;"",'[1]Capability Requirements'!M620,"")</f>
        <v>Configuration</v>
      </c>
      <c r="N620" s="12" t="str">
        <f>IF('[1]Capability Requirements'!N620&lt;&gt;"",'[1]Capability Requirements'!N620,"")</f>
        <v>This is typical timetabling system functionality like CAD/Allocate+</v>
      </c>
      <c r="O620" t="b">
        <f>IF('[1]Capability Requirements'!P620&lt;&gt;"",'[1]Capability Requirements'!P620,"")</f>
        <v>0</v>
      </c>
      <c r="P620" s="12">
        <f>'[1]Capability Requirements'!Q620</f>
        <v>0</v>
      </c>
      <c r="Q620" s="91" t="str" cm="1">
        <f t="array" ref="Q620">IF(SUMPRODUCT(--ISNUMBER(SEARCH(";" &amp; C620 &amp; ";", ";" &amp; 'User Stories'!$F$2:$F$507 &amp; ";"))) &gt; 0, "Y", "N")</f>
        <v>N</v>
      </c>
      <c r="R620" s="11"/>
    </row>
    <row r="621" spans="1:18" ht="32" x14ac:dyDescent="0.2">
      <c r="A621" s="12">
        <f>'[1]Capability Requirements'!A621</f>
        <v>0</v>
      </c>
      <c r="B621" s="12" t="str">
        <f>'[1]Capability Requirements'!B621</f>
        <v>Workshops</v>
      </c>
      <c r="C621" t="str">
        <f>IF('[1]Capability Requirements'!C621&lt;&gt;"",'[1]Capability Requirements'!C621,"")</f>
        <v>R384</v>
      </c>
      <c r="D621" s="12" t="str">
        <f>IF('[1]Capability Requirements'!D621&lt;&gt;"",'[1]Capability Requirements'!D621,"")</f>
        <v>Supplier Master - Provides ability for end user (employee as self) to view extract of suppliers and their relevant details</v>
      </c>
      <c r="E621" t="str">
        <f>IF('[1]Capability Requirements'!E621&lt;&gt;"",'[1]Capability Requirements'!E621,"")</f>
        <v>Finance</v>
      </c>
      <c r="F621" t="str">
        <f>IF('[1]Capability Requirements'!F621&lt;&gt;"",'[1]Capability Requirements'!F621,"")</f>
        <v>5.0 Source to Pay</v>
      </c>
      <c r="G621" t="str">
        <f>IF('[1]Capability Requirements'!G621&lt;&gt;"",'[1]Capability Requirements'!G621,"")</f>
        <v/>
      </c>
      <c r="H621" t="str">
        <f>IF('[1]Capability Requirements'!H621&lt;&gt;"",'[1]Capability Requirements'!H621,"")</f>
        <v/>
      </c>
      <c r="I621" t="str">
        <f>IF('[1]Capability Requirements'!I621&lt;&gt;"",'[1]Capability Requirements'!I621,"")</f>
        <v/>
      </c>
      <c r="J621" t="str">
        <f>IF('[1]Capability Requirements'!J621&lt;&gt;"",'[1]Capability Requirements'!J621,"")</f>
        <v>M</v>
      </c>
      <c r="K621" t="str">
        <f>IF('[1]Capability Requirements'!K621&lt;&gt;"",'[1]Capability Requirements'!K621,"")</f>
        <v>Phase 1</v>
      </c>
      <c r="L621" t="str">
        <f>IF('[1]Capability Requirements'!L621&lt;&gt;"",'[1]Capability Requirements'!L621,"")</f>
        <v>No - Gap</v>
      </c>
      <c r="M621" t="str">
        <f>IF('[1]Capability Requirements'!M621&lt;&gt;"",'[1]Capability Requirements'!M621,"")</f>
        <v>Other workaround</v>
      </c>
      <c r="N621" s="12" t="str">
        <f>IF('[1]Capability Requirements'!N621&lt;&gt;"",'[1]Capability Requirements'!N621,"")</f>
        <v>Workday OOTB can only provide Employee as self access to the names of suppliers in both Strategic Sourcing or in ERP</v>
      </c>
      <c r="O621" t="b">
        <f>IF('[1]Capability Requirements'!P621&lt;&gt;"",'[1]Capability Requirements'!P621,"")</f>
        <v>0</v>
      </c>
      <c r="P621" s="12">
        <f>'[1]Capability Requirements'!Q621</f>
        <v>0</v>
      </c>
      <c r="Q621" s="91" t="str" cm="1">
        <f t="array" ref="Q621">IF(SUMPRODUCT(--ISNUMBER(SEARCH(";" &amp; C621 &amp; ";", ";" &amp; 'User Stories'!$F$2:$F$507 &amp; ";"))) &gt; 0, "Y", "N")</f>
        <v>N</v>
      </c>
      <c r="R621" s="11"/>
    </row>
    <row r="622" spans="1:18" ht="16" x14ac:dyDescent="0.2">
      <c r="A622" s="12">
        <f>'[1]Capability Requirements'!A622</f>
        <v>0</v>
      </c>
      <c r="B622" s="12" t="str">
        <f>'[1]Capability Requirements'!B622</f>
        <v>Workshops</v>
      </c>
      <c r="C622" t="str">
        <f>IF('[1]Capability Requirements'!C622&lt;&gt;"",'[1]Capability Requirements'!C622,"")</f>
        <v>R256</v>
      </c>
      <c r="D622" s="12" t="str">
        <f>IF('[1]Capability Requirements'!D622&lt;&gt;"",'[1]Capability Requirements'!D622,"")</f>
        <v>Project Reporting - Ability to Filter complex composite reports by Project Status</v>
      </c>
      <c r="E622" t="str">
        <f>IF('[1]Capability Requirements'!E622&lt;&gt;"",'[1]Capability Requirements'!E622,"")</f>
        <v>Finance</v>
      </c>
      <c r="F622" t="str">
        <f>IF('[1]Capability Requirements'!F622&lt;&gt;"",'[1]Capability Requirements'!F622,"")</f>
        <v>5.0 Source to Pay</v>
      </c>
      <c r="G622" t="str">
        <f>IF('[1]Capability Requirements'!G622&lt;&gt;"",'[1]Capability Requirements'!G622,"")</f>
        <v/>
      </c>
      <c r="H622" t="str">
        <f>IF('[1]Capability Requirements'!H622&lt;&gt;"",'[1]Capability Requirements'!H622,"")</f>
        <v/>
      </c>
      <c r="I622" t="str">
        <f>IF('[1]Capability Requirements'!I622&lt;&gt;"",'[1]Capability Requirements'!I622,"")</f>
        <v/>
      </c>
      <c r="J622" t="str">
        <f>IF('[1]Capability Requirements'!J622&lt;&gt;"",'[1]Capability Requirements'!J622,"")</f>
        <v>M</v>
      </c>
      <c r="K622" t="str">
        <f>IF('[1]Capability Requirements'!K622&lt;&gt;"",'[1]Capability Requirements'!K622,"")</f>
        <v>Phase 1</v>
      </c>
      <c r="L622" t="str">
        <f>IF('[1]Capability Requirements'!L622&lt;&gt;"",'[1]Capability Requirements'!L622,"")</f>
        <v>No - Gap</v>
      </c>
      <c r="M622" t="str">
        <f>IF('[1]Capability Requirements'!M622&lt;&gt;"",'[1]Capability Requirements'!M622,"")</f>
        <v>Other workaround</v>
      </c>
      <c r="N622" s="12" t="str">
        <f>IF('[1]Capability Requirements'!N622&lt;&gt;"",'[1]Capability Requirements'!N622,"")</f>
        <v>No Solution</v>
      </c>
      <c r="O622" t="b">
        <f>IF('[1]Capability Requirements'!P622&lt;&gt;"",'[1]Capability Requirements'!P622,"")</f>
        <v>0</v>
      </c>
      <c r="P622" s="12">
        <f>'[1]Capability Requirements'!Q622</f>
        <v>0</v>
      </c>
      <c r="Q622" s="91" t="str" cm="1">
        <f t="array" ref="Q622">IF(SUMPRODUCT(--ISNUMBER(SEARCH(";" &amp; C622 &amp; ";", ";" &amp; 'User Stories'!$F$2:$F$507 &amp; ";"))) &gt; 0, "Y", "N")</f>
        <v>N</v>
      </c>
      <c r="R622" s="11"/>
    </row>
    <row r="623" spans="1:18" ht="32" hidden="1" x14ac:dyDescent="0.2">
      <c r="A623" s="12">
        <f>'[1]Capability Requirements'!A623</f>
        <v>0</v>
      </c>
      <c r="B623" s="12" t="str">
        <f>'[1]Capability Requirements'!B623</f>
        <v>Wage Remediation</v>
      </c>
      <c r="C623" t="str">
        <f>IF('[1]Capability Requirements'!C623&lt;&gt;"",'[1]Capability Requirements'!C623,"")</f>
        <v>WR1</v>
      </c>
      <c r="D623" s="12" t="str">
        <f>IF('[1]Capability Requirements'!D623&lt;&gt;"",'[1]Capability Requirements'!D623,"")</f>
        <v>Ability to correctly capture PhD qualifiication for payroll purposes</v>
      </c>
      <c r="E623" t="str">
        <f>IF('[1]Capability Requirements'!E623&lt;&gt;"",'[1]Capability Requirements'!E623,"")</f>
        <v>People</v>
      </c>
      <c r="F623" t="str">
        <f>IF('[1]Capability Requirements'!F623&lt;&gt;"",'[1]Capability Requirements'!F623,"")</f>
        <v>6.0 Workforce Administration</v>
      </c>
      <c r="G623" t="str">
        <f>IF('[1]Capability Requirements'!G623&lt;&gt;"",'[1]Capability Requirements'!G623,"")</f>
        <v/>
      </c>
      <c r="H623" t="str">
        <f>IF('[1]Capability Requirements'!H623&lt;&gt;"",'[1]Capability Requirements'!H623,"")</f>
        <v/>
      </c>
      <c r="I623" t="str">
        <f>IF('[1]Capability Requirements'!I623&lt;&gt;"",'[1]Capability Requirements'!I623,"")</f>
        <v/>
      </c>
      <c r="J623" t="str">
        <f>IF('[1]Capability Requirements'!J623&lt;&gt;"",'[1]Capability Requirements'!J623,"")</f>
        <v>M</v>
      </c>
      <c r="K623" t="str">
        <f>IF('[1]Capability Requirements'!K623&lt;&gt;"",'[1]Capability Requirements'!K623,"")</f>
        <v>Phase 1</v>
      </c>
      <c r="L623" t="str">
        <f>IF('[1]Capability Requirements'!L623&lt;&gt;"",'[1]Capability Requirements'!L623,"")</f>
        <v>Yes</v>
      </c>
      <c r="M623" t="str">
        <f>IF('[1]Capability Requirements'!M623&lt;&gt;"",'[1]Capability Requirements'!M623,"")</f>
        <v>Configuration</v>
      </c>
      <c r="N623" s="12" t="str">
        <f>IF('[1]Capability Requirements'!N623&lt;&gt;"",'[1]Capability Requirements'!N623,"")</f>
        <v xml:space="preserve">Workday Report is developed for CAD, this will be provided to CAD and CAD and WFS will manage the PHD rate </v>
      </c>
      <c r="O623" t="str">
        <f>IF('[1]Capability Requirements'!P623&lt;&gt;"",'[1]Capability Requirements'!P623,"")</f>
        <v/>
      </c>
      <c r="P623" s="12">
        <f>'[1]Capability Requirements'!Q623</f>
        <v>0</v>
      </c>
      <c r="Q623" s="91" t="str" cm="1">
        <f t="array" ref="Q623">IF(SUMPRODUCT(--ISNUMBER(SEARCH(";" &amp; C623 &amp; ";", ";" &amp; 'User Stories'!$F$2:$F$507 &amp; ";"))) &gt; 0, "Y", "N")</f>
        <v>N</v>
      </c>
      <c r="R623" s="11"/>
    </row>
    <row r="624" spans="1:18" ht="48" hidden="1" x14ac:dyDescent="0.2">
      <c r="A624" s="12">
        <f>'[1]Capability Requirements'!A624</f>
        <v>0</v>
      </c>
      <c r="B624" s="12" t="str">
        <f>'[1]Capability Requirements'!B624</f>
        <v>Wage Remediation</v>
      </c>
      <c r="C624" t="str">
        <f>IF('[1]Capability Requirements'!C624&lt;&gt;"",'[1]Capability Requirements'!C624,"")</f>
        <v>WR2</v>
      </c>
      <c r="D624" s="12" t="str">
        <f>IF('[1]Capability Requirements'!D624&lt;&gt;"",'[1]Capability Requirements'!D624,"")</f>
        <v>Ability to report on PhD qualifications</v>
      </c>
      <c r="E624" t="str">
        <f>IF('[1]Capability Requirements'!E624&lt;&gt;"",'[1]Capability Requirements'!E624,"")</f>
        <v>People</v>
      </c>
      <c r="F624" t="str">
        <f>IF('[1]Capability Requirements'!F624&lt;&gt;"",'[1]Capability Requirements'!F624,"")</f>
        <v>6.0 Workforce Administration</v>
      </c>
      <c r="G624" t="str">
        <f>IF('[1]Capability Requirements'!G624&lt;&gt;"",'[1]Capability Requirements'!G624,"")</f>
        <v/>
      </c>
      <c r="H624" t="str">
        <f>IF('[1]Capability Requirements'!H624&lt;&gt;"",'[1]Capability Requirements'!H624,"")</f>
        <v/>
      </c>
      <c r="I624" t="str">
        <f>IF('[1]Capability Requirements'!I624&lt;&gt;"",'[1]Capability Requirements'!I624,"")</f>
        <v/>
      </c>
      <c r="J624" t="str">
        <f>IF('[1]Capability Requirements'!J624&lt;&gt;"",'[1]Capability Requirements'!J624,"")</f>
        <v>M</v>
      </c>
      <c r="K624" t="str">
        <f>IF('[1]Capability Requirements'!K624&lt;&gt;"",'[1]Capability Requirements'!K624,"")</f>
        <v>Phase 1</v>
      </c>
      <c r="L624" t="str">
        <f>IF('[1]Capability Requirements'!L624&lt;&gt;"",'[1]Capability Requirements'!L624,"")</f>
        <v>Yes</v>
      </c>
      <c r="M624" t="str">
        <f>IF('[1]Capability Requirements'!M624&lt;&gt;"",'[1]Capability Requirements'!M624,"")</f>
        <v>Configuration</v>
      </c>
      <c r="N624" s="12" t="str">
        <f>IF('[1]Capability Requirements'!N624&lt;&gt;"",'[1]Capability Requirements'!N624,"")</f>
        <v xml:space="preserve">Workday Report is developed for CAD, this will be provided to CAD and CAD and WFS will manage the PHD rate. PhD data will be stored in workday and is reportable through Workday Reports. </v>
      </c>
      <c r="O624" t="str">
        <f>IF('[1]Capability Requirements'!P624&lt;&gt;"",'[1]Capability Requirements'!P624,"")</f>
        <v/>
      </c>
      <c r="P624" s="12">
        <f>'[1]Capability Requirements'!Q624</f>
        <v>0</v>
      </c>
      <c r="Q624" s="91" t="str" cm="1">
        <f t="array" ref="Q624">IF(SUMPRODUCT(--ISNUMBER(SEARCH(";" &amp; C624 &amp; ";", ";" &amp; 'User Stories'!$F$2:$F$507 &amp; ";"))) &gt; 0, "Y", "N")</f>
        <v>N</v>
      </c>
      <c r="R624" s="11"/>
    </row>
    <row r="625" spans="1:18" ht="64" hidden="1" x14ac:dyDescent="0.2">
      <c r="A625" s="12">
        <f>'[1]Capability Requirements'!A625</f>
        <v>0</v>
      </c>
      <c r="B625" s="12" t="str">
        <f>'[1]Capability Requirements'!B625</f>
        <v>Wage Remediation</v>
      </c>
      <c r="C625" t="str">
        <f>IF('[1]Capability Requirements'!C625&lt;&gt;"",'[1]Capability Requirements'!C625,"")</f>
        <v>WR3</v>
      </c>
      <c r="D625" s="12" t="str">
        <f>IF('[1]Capability Requirements'!D625&lt;&gt;"",'[1]Capability Requirements'!D625,"")</f>
        <v>Ability to restrict the Min salary for academics as defined in EA for acadmics.</v>
      </c>
      <c r="E625" t="str">
        <f>IF('[1]Capability Requirements'!E625&lt;&gt;"",'[1]Capability Requirements'!E625,"")</f>
        <v>People</v>
      </c>
      <c r="F625" t="str">
        <f>IF('[1]Capability Requirements'!F625&lt;&gt;"",'[1]Capability Requirements'!F625,"")</f>
        <v>5.0 Total Rewards</v>
      </c>
      <c r="G625" t="str">
        <f>IF('[1]Capability Requirements'!G625&lt;&gt;"",'[1]Capability Requirements'!G625,"")</f>
        <v/>
      </c>
      <c r="H625" t="str">
        <f>IF('[1]Capability Requirements'!H625&lt;&gt;"",'[1]Capability Requirements'!H625,"")</f>
        <v/>
      </c>
      <c r="I625" t="str">
        <f>IF('[1]Capability Requirements'!I625&lt;&gt;"",'[1]Capability Requirements'!I625,"")</f>
        <v/>
      </c>
      <c r="J625" t="str">
        <f>IF('[1]Capability Requirements'!J625&lt;&gt;"",'[1]Capability Requirements'!J625,"")</f>
        <v>M</v>
      </c>
      <c r="K625" t="str">
        <f>IF('[1]Capability Requirements'!K625&lt;&gt;"",'[1]Capability Requirements'!K625,"")</f>
        <v>Phase 1</v>
      </c>
      <c r="L625" t="str">
        <f>IF('[1]Capability Requirements'!L625&lt;&gt;"",'[1]Capability Requirements'!L625,"")</f>
        <v>Yes</v>
      </c>
      <c r="M625" t="str">
        <f>IF('[1]Capability Requirements'!M625&lt;&gt;"",'[1]Capability Requirements'!M625,"")</f>
        <v>Configuration</v>
      </c>
      <c r="N625" s="12" t="str">
        <f>IF('[1]Capability Requirements'!N625&lt;&gt;"",'[1]Capability Requirements'!N625,"")</f>
        <v>All Academic employees are assigned academic remuneration levels. These include fixed pay points which cannot be overwritten. You must assign pay point 1 for example and cannot go lower</v>
      </c>
      <c r="O625" t="str">
        <f>IF('[1]Capability Requirements'!P625&lt;&gt;"",'[1]Capability Requirements'!P625,"")</f>
        <v/>
      </c>
      <c r="P625" s="12">
        <f>'[1]Capability Requirements'!Q625</f>
        <v>0</v>
      </c>
      <c r="Q625" s="91" t="str" cm="1">
        <f t="array" ref="Q625">IF(SUMPRODUCT(--ISNUMBER(SEARCH(";" &amp; C625 &amp; ";", ";" &amp; 'User Stories'!$F$2:$F$507 &amp; ";"))) &gt; 0, "Y", "N")</f>
        <v>N</v>
      </c>
      <c r="R625" s="11"/>
    </row>
    <row r="626" spans="1:18" ht="32" hidden="1" x14ac:dyDescent="0.2">
      <c r="A626" s="12">
        <f>'[1]Capability Requirements'!A626</f>
        <v>0</v>
      </c>
      <c r="B626" s="12" t="str">
        <f>'[1]Capability Requirements'!B626</f>
        <v>Wage Remediation</v>
      </c>
      <c r="C626" t="str">
        <f>IF('[1]Capability Requirements'!C626&lt;&gt;"",'[1]Capability Requirements'!C626,"")</f>
        <v>WR4</v>
      </c>
      <c r="D626" s="12" t="str">
        <f>IF('[1]Capability Requirements'!D626&lt;&gt;"",'[1]Capability Requirements'!D626,"")</f>
        <v xml:space="preserve">Ability to restrict the Work Offer activities to Phd one once Casual academic has provided the Phd and it is verified. </v>
      </c>
      <c r="E626" t="str">
        <f>IF('[1]Capability Requirements'!E626&lt;&gt;"",'[1]Capability Requirements'!E626,"")</f>
        <v>People</v>
      </c>
      <c r="F626" t="str">
        <f>IF('[1]Capability Requirements'!F626&lt;&gt;"",'[1]Capability Requirements'!F626,"")</f>
        <v>6.0 Workforce Administration</v>
      </c>
      <c r="G626" t="str">
        <f>IF('[1]Capability Requirements'!G626&lt;&gt;"",'[1]Capability Requirements'!G626,"")</f>
        <v/>
      </c>
      <c r="H626" t="str">
        <f>IF('[1]Capability Requirements'!H626&lt;&gt;"",'[1]Capability Requirements'!H626,"")</f>
        <v/>
      </c>
      <c r="I626" t="str">
        <f>IF('[1]Capability Requirements'!I626&lt;&gt;"",'[1]Capability Requirements'!I626,"")</f>
        <v/>
      </c>
      <c r="J626" t="str">
        <f>IF('[1]Capability Requirements'!J626&lt;&gt;"",'[1]Capability Requirements'!J626,"")</f>
        <v>M</v>
      </c>
      <c r="K626" t="str">
        <f>IF('[1]Capability Requirements'!K626&lt;&gt;"",'[1]Capability Requirements'!K626,"")</f>
        <v>Phase 1</v>
      </c>
      <c r="L626" t="str">
        <f>IF('[1]Capability Requirements'!L626&lt;&gt;"",'[1]Capability Requirements'!L626,"")</f>
        <v>No - Gap</v>
      </c>
      <c r="M626" t="str">
        <f>IF('[1]Capability Requirements'!M626&lt;&gt;"",'[1]Capability Requirements'!M626,"")</f>
        <v>Configuration</v>
      </c>
      <c r="N626" s="12" t="str">
        <f>IF('[1]Capability Requirements'!N626&lt;&gt;"",'[1]Capability Requirements'!N626,"")</f>
        <v>Work offers will not be completed in Workday it will remain in current system</v>
      </c>
      <c r="O626" t="str">
        <f>IF('[1]Capability Requirements'!P626&lt;&gt;"",'[1]Capability Requirements'!P626,"")</f>
        <v/>
      </c>
      <c r="P626" s="12">
        <f>'[1]Capability Requirements'!Q626</f>
        <v>0</v>
      </c>
      <c r="Q626" s="91" t="str" cm="1">
        <f t="array" ref="Q626">IF(SUMPRODUCT(--ISNUMBER(SEARCH(";" &amp; C626 &amp; ";", ";" &amp; 'User Stories'!$F$2:$F$507 &amp; ";"))) &gt; 0, "Y", "N")</f>
        <v>N</v>
      </c>
      <c r="R626" s="11"/>
    </row>
    <row r="627" spans="1:18" ht="48" hidden="1" x14ac:dyDescent="0.2">
      <c r="A627" s="12">
        <f>'[1]Capability Requirements'!A627</f>
        <v>0</v>
      </c>
      <c r="B627" s="12" t="str">
        <f>'[1]Capability Requirements'!B627</f>
        <v>Wage Remediation</v>
      </c>
      <c r="C627" t="str">
        <f>IF('[1]Capability Requirements'!C627&lt;&gt;"",'[1]Capability Requirements'!C627,"")</f>
        <v>WR5</v>
      </c>
      <c r="D627" s="12" t="str">
        <f>IF('[1]Capability Requirements'!D627&lt;&gt;"",'[1]Capability Requirements'!D627,"")</f>
        <v>Ability to restrict subject coordinator allowances to PhD qualified individuals</v>
      </c>
      <c r="E627" t="str">
        <f>IF('[1]Capability Requirements'!E627&lt;&gt;"",'[1]Capability Requirements'!E627,"")</f>
        <v>People</v>
      </c>
      <c r="F627" t="str">
        <f>IF('[1]Capability Requirements'!F627&lt;&gt;"",'[1]Capability Requirements'!F627,"")</f>
        <v>6.0 Workforce Administration</v>
      </c>
      <c r="G627" t="str">
        <f>IF('[1]Capability Requirements'!G627&lt;&gt;"",'[1]Capability Requirements'!G627,"")</f>
        <v/>
      </c>
      <c r="H627" t="str">
        <f>IF('[1]Capability Requirements'!H627&lt;&gt;"",'[1]Capability Requirements'!H627,"")</f>
        <v/>
      </c>
      <c r="I627" t="str">
        <f>IF('[1]Capability Requirements'!I627&lt;&gt;"",'[1]Capability Requirements'!I627,"")</f>
        <v/>
      </c>
      <c r="J627" t="str">
        <f>IF('[1]Capability Requirements'!J627&lt;&gt;"",'[1]Capability Requirements'!J627,"")</f>
        <v>M</v>
      </c>
      <c r="K627" t="str">
        <f>IF('[1]Capability Requirements'!K627&lt;&gt;"",'[1]Capability Requirements'!K627,"")</f>
        <v>Phase 1</v>
      </c>
      <c r="L627" t="str">
        <f>IF('[1]Capability Requirements'!L627&lt;&gt;"",'[1]Capability Requirements'!L627,"")</f>
        <v>Yes</v>
      </c>
      <c r="M627" t="str">
        <f>IF('[1]Capability Requirements'!M627&lt;&gt;"",'[1]Capability Requirements'!M627,"")</f>
        <v>Configuration</v>
      </c>
      <c r="N627" s="12" t="str">
        <f>IF('[1]Capability Requirements'!N627&lt;&gt;"",'[1]Capability Requirements'!N627,"")</f>
        <v xml:space="preserve">Workday Report is developed for CAD, this will be provided to CAD and CAD and WFS will manage the Subject coordinator / PHD rate. </v>
      </c>
      <c r="O627" t="str">
        <f>IF('[1]Capability Requirements'!P627&lt;&gt;"",'[1]Capability Requirements'!P627,"")</f>
        <v/>
      </c>
      <c r="P627" s="12">
        <f>'[1]Capability Requirements'!Q627</f>
        <v>0</v>
      </c>
      <c r="Q627" s="91" t="str" cm="1">
        <f t="array" ref="Q627">IF(SUMPRODUCT(--ISNUMBER(SEARCH(";" &amp; C627 &amp; ";", ";" &amp; 'User Stories'!$F$2:$F$507 &amp; ";"))) &gt; 0, "Y", "N")</f>
        <v>N</v>
      </c>
      <c r="R627" s="11"/>
    </row>
    <row r="628" spans="1:18" ht="48" hidden="1" x14ac:dyDescent="0.2">
      <c r="A628" s="12">
        <f>'[1]Capability Requirements'!A628</f>
        <v>0</v>
      </c>
      <c r="B628" s="12" t="str">
        <f>'[1]Capability Requirements'!B628</f>
        <v>Wage Remediation</v>
      </c>
      <c r="C628" t="str">
        <f>IF('[1]Capability Requirements'!C628&lt;&gt;"",'[1]Capability Requirements'!C628,"")</f>
        <v>WR6</v>
      </c>
      <c r="D628" s="12" t="str">
        <f>IF('[1]Capability Requirements'!D628&lt;&gt;"",'[1]Capability Requirements'!D628,"")</f>
        <v>Ability to report on subject coordinator allowances and applicability of PhD qualified individuals</v>
      </c>
      <c r="E628" t="str">
        <f>IF('[1]Capability Requirements'!E628&lt;&gt;"",'[1]Capability Requirements'!E628,"")</f>
        <v>People</v>
      </c>
      <c r="F628" t="str">
        <f>IF('[1]Capability Requirements'!F628&lt;&gt;"",'[1]Capability Requirements'!F628,"")</f>
        <v>6.0 Workforce Administration</v>
      </c>
      <c r="G628" t="str">
        <f>IF('[1]Capability Requirements'!G628&lt;&gt;"",'[1]Capability Requirements'!G628,"")</f>
        <v/>
      </c>
      <c r="H628" t="str">
        <f>IF('[1]Capability Requirements'!H628&lt;&gt;"",'[1]Capability Requirements'!H628,"")</f>
        <v/>
      </c>
      <c r="I628" t="str">
        <f>IF('[1]Capability Requirements'!I628&lt;&gt;"",'[1]Capability Requirements'!I628,"")</f>
        <v/>
      </c>
      <c r="J628" t="str">
        <f>IF('[1]Capability Requirements'!J628&lt;&gt;"",'[1]Capability Requirements'!J628,"")</f>
        <v>M</v>
      </c>
      <c r="K628" t="str">
        <f>IF('[1]Capability Requirements'!K628&lt;&gt;"",'[1]Capability Requirements'!K628,"")</f>
        <v>Phase 1</v>
      </c>
      <c r="L628" t="str">
        <f>IF('[1]Capability Requirements'!L628&lt;&gt;"",'[1]Capability Requirements'!L628,"")</f>
        <v>Yes</v>
      </c>
      <c r="M628" t="str">
        <f>IF('[1]Capability Requirements'!M628&lt;&gt;"",'[1]Capability Requirements'!M628,"")</f>
        <v>Configuration</v>
      </c>
      <c r="N628" s="12" t="str">
        <f>IF('[1]Capability Requirements'!N628&lt;&gt;"",'[1]Capability Requirements'!N628,"")</f>
        <v xml:space="preserve">Workday Report is developed for CAD, this will be provided to CAD and CAD and WFS will manage the Subject coordinator / PHD rate. </v>
      </c>
      <c r="O628" t="str">
        <f>IF('[1]Capability Requirements'!P628&lt;&gt;"",'[1]Capability Requirements'!P628,"")</f>
        <v/>
      </c>
      <c r="P628" s="12">
        <f>'[1]Capability Requirements'!Q628</f>
        <v>0</v>
      </c>
      <c r="Q628" s="91" t="str" cm="1">
        <f t="array" ref="Q628">IF(SUMPRODUCT(--ISNUMBER(SEARCH(";" &amp; C628 &amp; ";", ";" &amp; 'User Stories'!$F$2:$F$507 &amp; ";"))) &gt; 0, "Y", "N")</f>
        <v>N</v>
      </c>
      <c r="R628" s="11"/>
    </row>
    <row r="629" spans="1:18" ht="32" hidden="1" x14ac:dyDescent="0.2">
      <c r="A629" s="12">
        <f>'[1]Capability Requirements'!A629</f>
        <v>0</v>
      </c>
      <c r="B629" s="12" t="str">
        <f>'[1]Capability Requirements'!B629</f>
        <v>Wage Remediation</v>
      </c>
      <c r="C629" t="str">
        <f>IF('[1]Capability Requirements'!C629&lt;&gt;"",'[1]Capability Requirements'!C629,"")</f>
        <v>WR7</v>
      </c>
      <c r="D629" s="12" t="str">
        <f>IF('[1]Capability Requirements'!D629&lt;&gt;"",'[1]Capability Requirements'!D629,"")</f>
        <v>Ability to configure the weekly divisor in Workday to 52.14</v>
      </c>
      <c r="E629" t="str">
        <f>IF('[1]Capability Requirements'!E629&lt;&gt;"",'[1]Capability Requirements'!E629,"")</f>
        <v>People</v>
      </c>
      <c r="F629" t="str">
        <f>IF('[1]Capability Requirements'!F629&lt;&gt;"",'[1]Capability Requirements'!F629,"")</f>
        <v>6.0 Workforce Administration</v>
      </c>
      <c r="G629" t="str">
        <f>IF('[1]Capability Requirements'!G629&lt;&gt;"",'[1]Capability Requirements'!G629,"")</f>
        <v/>
      </c>
      <c r="H629" t="str">
        <f>IF('[1]Capability Requirements'!H629&lt;&gt;"",'[1]Capability Requirements'!H629,"")</f>
        <v/>
      </c>
      <c r="I629" t="str">
        <f>IF('[1]Capability Requirements'!I629&lt;&gt;"",'[1]Capability Requirements'!I629,"")</f>
        <v/>
      </c>
      <c r="J629" t="str">
        <f>IF('[1]Capability Requirements'!J629&lt;&gt;"",'[1]Capability Requirements'!J629,"")</f>
        <v>M</v>
      </c>
      <c r="K629" t="str">
        <f>IF('[1]Capability Requirements'!K629&lt;&gt;"",'[1]Capability Requirements'!K629,"")</f>
        <v>Phase 1</v>
      </c>
      <c r="L629" t="str">
        <f>IF('[1]Capability Requirements'!L629&lt;&gt;"",'[1]Capability Requirements'!L629,"")</f>
        <v>Yes</v>
      </c>
      <c r="M629" t="str">
        <f>IF('[1]Capability Requirements'!M629&lt;&gt;"",'[1]Capability Requirements'!M629,"")</f>
        <v>Configuration</v>
      </c>
      <c r="N629" s="12" t="str">
        <f>IF('[1]Capability Requirements'!N629&lt;&gt;"",'[1]Capability Requirements'!N629,"")</f>
        <v>Configured in WD - captured in Workbook</v>
      </c>
      <c r="O629" t="str">
        <f>IF('[1]Capability Requirements'!P629&lt;&gt;"",'[1]Capability Requirements'!P629,"")</f>
        <v/>
      </c>
      <c r="P629" s="12">
        <f>'[1]Capability Requirements'!Q629</f>
        <v>0</v>
      </c>
      <c r="Q629" s="91" t="str" cm="1">
        <f t="array" ref="Q629">IF(SUMPRODUCT(--ISNUMBER(SEARCH(";" &amp; C629 &amp; ";", ";" &amp; 'User Stories'!$F$2:$F$507 &amp; ";"))) &gt; 0, "Y", "N")</f>
        <v>N</v>
      </c>
      <c r="R629" s="11"/>
    </row>
    <row r="630" spans="1:18" ht="256" hidden="1" x14ac:dyDescent="0.2">
      <c r="A630" s="12">
        <f>'[1]Capability Requirements'!A630</f>
        <v>0</v>
      </c>
      <c r="B630" s="12" t="str">
        <f>'[1]Capability Requirements'!B630</f>
        <v>Wage Remediation</v>
      </c>
      <c r="C630" t="str">
        <f>IF('[1]Capability Requirements'!C630&lt;&gt;"",'[1]Capability Requirements'!C630,"")</f>
        <v>WR8</v>
      </c>
      <c r="D630" s="12" t="str">
        <f>IF('[1]Capability Requirements'!D630&lt;&gt;"",'[1]Capability Requirements'!D630,"")</f>
        <v xml:space="preserve">Ability to configure the below rules
a. Configure Workday with automatic progression on anniversary date for academics and eligibility date for professionals. 
b. Capture exceptions due to poor performance in Workday and freeze the progression till the freeze end date.
C. Update next progression date in Workday incase of accelerated progression or position change involving a Grade/ Step change.
d. Keep the same progression date if there is a position change with similar salary (grade/ step)
e. Cap the progression to the max step within the Grade and no progression post that.
f. Promotion to the next level including broad banded employees to be manual after review process.
g. Both Substantive and Temporary assignmnets (Reversionary/ Secondment/ Releiving) needs Grade Step progression till the max step is reached.
h. Regression impact 
</v>
      </c>
      <c r="E630" t="str">
        <f>IF('[1]Capability Requirements'!E630&lt;&gt;"",'[1]Capability Requirements'!E630,"")</f>
        <v>People</v>
      </c>
      <c r="F630" t="str">
        <f>IF('[1]Capability Requirements'!F630&lt;&gt;"",'[1]Capability Requirements'!F630,"")</f>
        <v>5.0 Total Rewards</v>
      </c>
      <c r="G630" t="str">
        <f>IF('[1]Capability Requirements'!G630&lt;&gt;"",'[1]Capability Requirements'!G630,"")</f>
        <v/>
      </c>
      <c r="H630" t="str">
        <f>IF('[1]Capability Requirements'!H630&lt;&gt;"",'[1]Capability Requirements'!H630,"")</f>
        <v/>
      </c>
      <c r="I630" t="str">
        <f>IF('[1]Capability Requirements'!I630&lt;&gt;"",'[1]Capability Requirements'!I630,"")</f>
        <v/>
      </c>
      <c r="J630" t="str">
        <f>IF('[1]Capability Requirements'!J630&lt;&gt;"",'[1]Capability Requirements'!J630,"")</f>
        <v>M</v>
      </c>
      <c r="K630" t="str">
        <f>IF('[1]Capability Requirements'!K630&lt;&gt;"",'[1]Capability Requirements'!K630,"")</f>
        <v>Phase 1</v>
      </c>
      <c r="L630" t="str">
        <f>IF('[1]Capability Requirements'!L630&lt;&gt;"",'[1]Capability Requirements'!L630,"")</f>
        <v>Yes</v>
      </c>
      <c r="M630" t="str">
        <f>IF('[1]Capability Requirements'!M630&lt;&gt;"",'[1]Capability Requirements'!M630,"")</f>
        <v>Configuration</v>
      </c>
      <c r="N630" s="12" t="str">
        <f>IF('[1]Capability Requirements'!N630&lt;&gt;"",'[1]Capability Requirements'!N630,"")</f>
        <v xml:space="preserve">a. Automatic progression is configured only for academics. Professionals are done manually
b. Talent pools are used to restrict step progression
c. override progression dates is avaliable
d. override progression dates is avaliable
e. is configed to cap the progression to the max step in the grade
f. Custom org is configured for broadbanding 
g. is configed to cap the progression to the max step in the grade
</v>
      </c>
      <c r="O630" t="str">
        <f>IF('[1]Capability Requirements'!P630&lt;&gt;"",'[1]Capability Requirements'!P630,"")</f>
        <v/>
      </c>
      <c r="P630" s="12">
        <f>'[1]Capability Requirements'!Q630</f>
        <v>0</v>
      </c>
      <c r="Q630" s="91" t="str" cm="1">
        <f t="array" ref="Q630">IF(SUMPRODUCT(--ISNUMBER(SEARCH(";" &amp; C630 &amp; ";", ";" &amp; 'User Stories'!$F$2:$F$507 &amp; ";"))) &gt; 0, "Y", "N")</f>
        <v>N</v>
      </c>
      <c r="R630" s="11"/>
    </row>
    <row r="631" spans="1:18" ht="32" hidden="1" x14ac:dyDescent="0.2">
      <c r="A631" s="12">
        <f>'[1]Capability Requirements'!A631</f>
        <v>0</v>
      </c>
      <c r="B631" s="12" t="str">
        <f>'[1]Capability Requirements'!B631</f>
        <v>Wage Remediation</v>
      </c>
      <c r="C631" t="str">
        <f>IF('[1]Capability Requirements'!C631&lt;&gt;"",'[1]Capability Requirements'!C631,"")</f>
        <v>WR9</v>
      </c>
      <c r="D631" s="12" t="str">
        <f>IF('[1]Capability Requirements'!D631&lt;&gt;"",'[1]Capability Requirements'!D631,"")</f>
        <v>Ability to use round up logic whenever a yearly salary amount is to be converted to an hourly rate</v>
      </c>
      <c r="E631" t="str">
        <f>IF('[1]Capability Requirements'!E631&lt;&gt;"",'[1]Capability Requirements'!E631,"")</f>
        <v>People</v>
      </c>
      <c r="F631" t="str">
        <f>IF('[1]Capability Requirements'!F631&lt;&gt;"",'[1]Capability Requirements'!F631,"")</f>
        <v>5.0 Total Rewards</v>
      </c>
      <c r="G631" t="str">
        <f>IF('[1]Capability Requirements'!G631&lt;&gt;"",'[1]Capability Requirements'!G631,"")</f>
        <v/>
      </c>
      <c r="H631" t="str">
        <f>IF('[1]Capability Requirements'!H631&lt;&gt;"",'[1]Capability Requirements'!H631,"")</f>
        <v/>
      </c>
      <c r="I631" t="str">
        <f>IF('[1]Capability Requirements'!I631&lt;&gt;"",'[1]Capability Requirements'!I631,"")</f>
        <v/>
      </c>
      <c r="J631" t="str">
        <f>IF('[1]Capability Requirements'!J631&lt;&gt;"",'[1]Capability Requirements'!J631,"")</f>
        <v>M</v>
      </c>
      <c r="K631" t="str">
        <f>IF('[1]Capability Requirements'!K631&lt;&gt;"",'[1]Capability Requirements'!K631,"")</f>
        <v>Phase 1</v>
      </c>
      <c r="L631" t="str">
        <f>IF('[1]Capability Requirements'!L631&lt;&gt;"",'[1]Capability Requirements'!L631,"")</f>
        <v>Yes</v>
      </c>
      <c r="M631" t="str">
        <f>IF('[1]Capability Requirements'!M631&lt;&gt;"",'[1]Capability Requirements'!M631,"")</f>
        <v>Other workaround</v>
      </c>
      <c r="N631" s="12" t="str">
        <f>IF('[1]Capability Requirements'!N631&lt;&gt;"",'[1]Capability Requirements'!N631,"")</f>
        <v>Hourly rates are set rates for professionals and academics</v>
      </c>
      <c r="O631" t="str">
        <f>IF('[1]Capability Requirements'!P631&lt;&gt;"",'[1]Capability Requirements'!P631,"")</f>
        <v/>
      </c>
      <c r="P631" s="12">
        <f>'[1]Capability Requirements'!Q631</f>
        <v>0</v>
      </c>
      <c r="Q631" s="91" t="str" cm="1">
        <f t="array" ref="Q631">IF(SUMPRODUCT(--ISNUMBER(SEARCH(";" &amp; C631 &amp; ";", ";" &amp; 'User Stories'!$F$2:$F$507 &amp; ";"))) &gt; 0, "Y", "N")</f>
        <v>N</v>
      </c>
      <c r="R631" s="11"/>
    </row>
    <row r="632" spans="1:18" ht="32" hidden="1" x14ac:dyDescent="0.2">
      <c r="A632" s="12">
        <f>'[1]Capability Requirements'!A632</f>
        <v>0</v>
      </c>
      <c r="B632" s="12" t="str">
        <f>'[1]Capability Requirements'!B632</f>
        <v>Wage Remediation</v>
      </c>
      <c r="C632" t="str">
        <f>IF('[1]Capability Requirements'!C632&lt;&gt;"",'[1]Capability Requirements'!C632,"")</f>
        <v>WR10</v>
      </c>
      <c r="D632" s="12" t="str">
        <f>IF('[1]Capability Requirements'!D632&lt;&gt;"",'[1]Capability Requirements'!D632,"")</f>
        <v>Ability to identify a student employee</v>
      </c>
      <c r="E632" t="str">
        <f>IF('[1]Capability Requirements'!E632&lt;&gt;"",'[1]Capability Requirements'!E632,"")</f>
        <v>People</v>
      </c>
      <c r="F632" t="str">
        <f>IF('[1]Capability Requirements'!F632&lt;&gt;"",'[1]Capability Requirements'!F632,"")</f>
        <v>6.0 Workforce Administration</v>
      </c>
      <c r="G632" t="str">
        <f>IF('[1]Capability Requirements'!G632&lt;&gt;"",'[1]Capability Requirements'!G632,"")</f>
        <v/>
      </c>
      <c r="H632" t="str">
        <f>IF('[1]Capability Requirements'!H632&lt;&gt;"",'[1]Capability Requirements'!H632,"")</f>
        <v/>
      </c>
      <c r="I632" t="str">
        <f>IF('[1]Capability Requirements'!I632&lt;&gt;"",'[1]Capability Requirements'!I632,"")</f>
        <v/>
      </c>
      <c r="J632" t="str">
        <f>IF('[1]Capability Requirements'!J632&lt;&gt;"",'[1]Capability Requirements'!J632,"")</f>
        <v>M</v>
      </c>
      <c r="K632" t="str">
        <f>IF('[1]Capability Requirements'!K632&lt;&gt;"",'[1]Capability Requirements'!K632,"")</f>
        <v>Phase 1</v>
      </c>
      <c r="L632" t="str">
        <f>IF('[1]Capability Requirements'!L632&lt;&gt;"",'[1]Capability Requirements'!L632,"")</f>
        <v>Yes</v>
      </c>
      <c r="M632" t="str">
        <f>IF('[1]Capability Requirements'!M632&lt;&gt;"",'[1]Capability Requirements'!M632,"")</f>
        <v>Configuration</v>
      </c>
      <c r="N632" s="12" t="str">
        <f>IF('[1]Capability Requirements'!N632&lt;&gt;"",'[1]Capability Requirements'!N632,"")</f>
        <v>Other IDs in Workday to be used to flag if someone is a student worker or not</v>
      </c>
      <c r="O632" t="str">
        <f>IF('[1]Capability Requirements'!P632&lt;&gt;"",'[1]Capability Requirements'!P632,"")</f>
        <v/>
      </c>
      <c r="P632" s="12">
        <f>'[1]Capability Requirements'!Q632</f>
        <v>0</v>
      </c>
      <c r="Q632" s="91" t="str" cm="1">
        <f t="array" ref="Q632">IF(SUMPRODUCT(--ISNUMBER(SEARCH(";" &amp; C632 &amp; ";", ";" &amp; 'User Stories'!$F$2:$F$507 &amp; ";"))) &gt; 0, "Y", "N")</f>
        <v>N</v>
      </c>
      <c r="R632" s="11"/>
    </row>
    <row r="633" spans="1:18" ht="32" hidden="1" x14ac:dyDescent="0.2">
      <c r="A633" s="12">
        <f>'[1]Capability Requirements'!A633</f>
        <v>0</v>
      </c>
      <c r="B633" s="12" t="str">
        <f>'[1]Capability Requirements'!B633</f>
        <v>Wage Remediation</v>
      </c>
      <c r="C633" t="str">
        <f>IF('[1]Capability Requirements'!C633&lt;&gt;"",'[1]Capability Requirements'!C633,"")</f>
        <v>WR11</v>
      </c>
      <c r="D633" s="12" t="str">
        <f>IF('[1]Capability Requirements'!D633&lt;&gt;"",'[1]Capability Requirements'!D633,"")</f>
        <v>Ability to report on student employees</v>
      </c>
      <c r="E633" t="str">
        <f>IF('[1]Capability Requirements'!E633&lt;&gt;"",'[1]Capability Requirements'!E633,"")</f>
        <v>People</v>
      </c>
      <c r="F633" t="str">
        <f>IF('[1]Capability Requirements'!F633&lt;&gt;"",'[1]Capability Requirements'!F633,"")</f>
        <v>6.0 Workforce Administration</v>
      </c>
      <c r="G633" t="str">
        <f>IF('[1]Capability Requirements'!G633&lt;&gt;"",'[1]Capability Requirements'!G633,"")</f>
        <v/>
      </c>
      <c r="H633" t="str">
        <f>IF('[1]Capability Requirements'!H633&lt;&gt;"",'[1]Capability Requirements'!H633,"")</f>
        <v/>
      </c>
      <c r="I633" t="str">
        <f>IF('[1]Capability Requirements'!I633&lt;&gt;"",'[1]Capability Requirements'!I633,"")</f>
        <v/>
      </c>
      <c r="J633" t="str">
        <f>IF('[1]Capability Requirements'!J633&lt;&gt;"",'[1]Capability Requirements'!J633,"")</f>
        <v>M</v>
      </c>
      <c r="K633" t="str">
        <f>IF('[1]Capability Requirements'!K633&lt;&gt;"",'[1]Capability Requirements'!K633,"")</f>
        <v>Phase 1</v>
      </c>
      <c r="L633" t="str">
        <f>IF('[1]Capability Requirements'!L633&lt;&gt;"",'[1]Capability Requirements'!L633,"")</f>
        <v>Yes</v>
      </c>
      <c r="M633" t="str">
        <f>IF('[1]Capability Requirements'!M633&lt;&gt;"",'[1]Capability Requirements'!M633,"")</f>
        <v>Configuration</v>
      </c>
      <c r="N633" s="12" t="str">
        <f>IF('[1]Capability Requirements'!N633&lt;&gt;"",'[1]Capability Requirements'!N633,"")</f>
        <v>Reports are configured on workers who are students</v>
      </c>
      <c r="O633" t="str">
        <f>IF('[1]Capability Requirements'!P633&lt;&gt;"",'[1]Capability Requirements'!P633,"")</f>
        <v/>
      </c>
      <c r="P633" s="12">
        <f>'[1]Capability Requirements'!Q633</f>
        <v>0</v>
      </c>
      <c r="Q633" s="91" t="str" cm="1">
        <f t="array" ref="Q633">IF(SUMPRODUCT(--ISNUMBER(SEARCH(";" &amp; C633 &amp; ";", ";" &amp; 'User Stories'!$F$2:$F$507 &amp; ";"))) &gt; 0, "Y", "N")</f>
        <v>N</v>
      </c>
      <c r="R633" s="11"/>
    </row>
    <row r="634" spans="1:18" ht="32" hidden="1" x14ac:dyDescent="0.2">
      <c r="A634" s="12">
        <f>'[1]Capability Requirements'!A634</f>
        <v>0</v>
      </c>
      <c r="B634" s="12" t="str">
        <f>'[1]Capability Requirements'!B634</f>
        <v>Wage Remediation</v>
      </c>
      <c r="C634" t="str">
        <f>IF('[1]Capability Requirements'!C634&lt;&gt;"",'[1]Capability Requirements'!C634,"")</f>
        <v>WR12</v>
      </c>
      <c r="D634" s="12" t="str">
        <f>IF('[1]Capability Requirements'!D634&lt;&gt;"",'[1]Capability Requirements'!D634,"")</f>
        <v>Ability to advise the payroll system of any student getting onboarded</v>
      </c>
      <c r="E634" t="str">
        <f>IF('[1]Capability Requirements'!E634&lt;&gt;"",'[1]Capability Requirements'!E634,"")</f>
        <v>People</v>
      </c>
      <c r="F634" t="str">
        <f>IF('[1]Capability Requirements'!F634&lt;&gt;"",'[1]Capability Requirements'!F634,"")</f>
        <v>6.0 Workforce Administration</v>
      </c>
      <c r="G634" t="str">
        <f>IF('[1]Capability Requirements'!G634&lt;&gt;"",'[1]Capability Requirements'!G634,"")</f>
        <v/>
      </c>
      <c r="H634" t="str">
        <f>IF('[1]Capability Requirements'!H634&lt;&gt;"",'[1]Capability Requirements'!H634,"")</f>
        <v/>
      </c>
      <c r="I634" t="str">
        <f>IF('[1]Capability Requirements'!I634&lt;&gt;"",'[1]Capability Requirements'!I634,"")</f>
        <v/>
      </c>
      <c r="J634" t="str">
        <f>IF('[1]Capability Requirements'!J634&lt;&gt;"",'[1]Capability Requirements'!J634,"")</f>
        <v>M</v>
      </c>
      <c r="K634" t="str">
        <f>IF('[1]Capability Requirements'!K634&lt;&gt;"",'[1]Capability Requirements'!K634,"")</f>
        <v>Phase 1</v>
      </c>
      <c r="L634" t="str">
        <f>IF('[1]Capability Requirements'!L634&lt;&gt;"",'[1]Capability Requirements'!L634,"")</f>
        <v>Yes</v>
      </c>
      <c r="M634" t="str">
        <f>IF('[1]Capability Requirements'!M634&lt;&gt;"",'[1]Capability Requirements'!M634,"")</f>
        <v>Configuration</v>
      </c>
      <c r="N634" s="12" t="str">
        <f>IF('[1]Capability Requirements'!N634&lt;&gt;"",'[1]Capability Requirements'!N634,"")</f>
        <v xml:space="preserve">Other IDs in Workday to be used to flag if someone is a student worker or not. </v>
      </c>
      <c r="O634" t="str">
        <f>IF('[1]Capability Requirements'!P634&lt;&gt;"",'[1]Capability Requirements'!P634,"")</f>
        <v/>
      </c>
      <c r="P634" s="12">
        <f>'[1]Capability Requirements'!Q634</f>
        <v>0</v>
      </c>
      <c r="Q634" s="91" t="str" cm="1">
        <f t="array" ref="Q634">IF(SUMPRODUCT(--ISNUMBER(SEARCH(";" &amp; C634 &amp; ";", ";" &amp; 'User Stories'!$F$2:$F$507 &amp; ";"))) &gt; 0, "Y", "N")</f>
        <v>N</v>
      </c>
      <c r="R634" s="11"/>
    </row>
    <row r="635" spans="1:18" ht="32" hidden="1" x14ac:dyDescent="0.2">
      <c r="A635" s="12">
        <f>'[1]Capability Requirements'!A635</f>
        <v>0</v>
      </c>
      <c r="B635" s="12" t="str">
        <f>'[1]Capability Requirements'!B635</f>
        <v>Wage Remediation</v>
      </c>
      <c r="C635" t="str">
        <f>IF('[1]Capability Requirements'!C635&lt;&gt;"",'[1]Capability Requirements'!C635,"")</f>
        <v>WR13</v>
      </c>
      <c r="D635" s="12" t="str">
        <f>IF('[1]Capability Requirements'!D635&lt;&gt;"",'[1]Capability Requirements'!D635,"")</f>
        <v>Ability to advise the payroll system once a student employee is changed to a normal UTS employee</v>
      </c>
      <c r="E635" t="str">
        <f>IF('[1]Capability Requirements'!E635&lt;&gt;"",'[1]Capability Requirements'!E635,"")</f>
        <v>People</v>
      </c>
      <c r="F635" t="str">
        <f>IF('[1]Capability Requirements'!F635&lt;&gt;"",'[1]Capability Requirements'!F635,"")</f>
        <v>6.0 Workforce Administration</v>
      </c>
      <c r="G635" t="str">
        <f>IF('[1]Capability Requirements'!G635&lt;&gt;"",'[1]Capability Requirements'!G635,"")</f>
        <v/>
      </c>
      <c r="H635" t="str">
        <f>IF('[1]Capability Requirements'!H635&lt;&gt;"",'[1]Capability Requirements'!H635,"")</f>
        <v/>
      </c>
      <c r="I635" t="str">
        <f>IF('[1]Capability Requirements'!I635&lt;&gt;"",'[1]Capability Requirements'!I635,"")</f>
        <v/>
      </c>
      <c r="J635" t="str">
        <f>IF('[1]Capability Requirements'!J635&lt;&gt;"",'[1]Capability Requirements'!J635,"")</f>
        <v>M</v>
      </c>
      <c r="K635" t="str">
        <f>IF('[1]Capability Requirements'!K635&lt;&gt;"",'[1]Capability Requirements'!K635,"")</f>
        <v>Phase 1</v>
      </c>
      <c r="L635" t="str">
        <f>IF('[1]Capability Requirements'!L635&lt;&gt;"",'[1]Capability Requirements'!L635,"")</f>
        <v>Yes</v>
      </c>
      <c r="M635" t="str">
        <f>IF('[1]Capability Requirements'!M635&lt;&gt;"",'[1]Capability Requirements'!M635,"")</f>
        <v>Configuration</v>
      </c>
      <c r="N635" s="12" t="str">
        <f>IF('[1]Capability Requirements'!N635&lt;&gt;"",'[1]Capability Requirements'!N635,"")</f>
        <v xml:space="preserve">Reporting to be run by Client Services to track workers against CASS if they are students or not. </v>
      </c>
      <c r="O635" t="str">
        <f>IF('[1]Capability Requirements'!P635&lt;&gt;"",'[1]Capability Requirements'!P635,"")</f>
        <v/>
      </c>
      <c r="P635" s="12">
        <f>'[1]Capability Requirements'!Q635</f>
        <v>0</v>
      </c>
      <c r="Q635" s="91" t="str" cm="1">
        <f t="array" ref="Q635">IF(SUMPRODUCT(--ISNUMBER(SEARCH(";" &amp; C635 &amp; ";", ";" &amp; 'User Stories'!$F$2:$F$507 &amp; ";"))) &gt; 0, "Y", "N")</f>
        <v>N</v>
      </c>
      <c r="R635" s="11"/>
    </row>
    <row r="636" spans="1:18" ht="32" hidden="1" x14ac:dyDescent="0.2">
      <c r="A636" s="12">
        <f>'[1]Capability Requirements'!A636</f>
        <v>0</v>
      </c>
      <c r="B636" s="12" t="str">
        <f>'[1]Capability Requirements'!B636</f>
        <v>Wage Remediation</v>
      </c>
      <c r="C636" t="str">
        <f>IF('[1]Capability Requirements'!C636&lt;&gt;"",'[1]Capability Requirements'!C636,"")</f>
        <v>WR14</v>
      </c>
      <c r="D636" s="12" t="str">
        <f>IF('[1]Capability Requirements'!D636&lt;&gt;"",'[1]Capability Requirements'!D636,"")</f>
        <v>Ability to process Right to Work documentation prior to Hire</v>
      </c>
      <c r="E636" t="str">
        <f>IF('[1]Capability Requirements'!E636&lt;&gt;"",'[1]Capability Requirements'!E636,"")</f>
        <v>People</v>
      </c>
      <c r="F636" t="str">
        <f>IF('[1]Capability Requirements'!F636&lt;&gt;"",'[1]Capability Requirements'!F636,"")</f>
        <v>6.0 Workforce Administration</v>
      </c>
      <c r="G636" t="str">
        <f>IF('[1]Capability Requirements'!G636&lt;&gt;"",'[1]Capability Requirements'!G636,"")</f>
        <v/>
      </c>
      <c r="H636" t="str">
        <f>IF('[1]Capability Requirements'!H636&lt;&gt;"",'[1]Capability Requirements'!H636,"")</f>
        <v/>
      </c>
      <c r="I636" t="str">
        <f>IF('[1]Capability Requirements'!I636&lt;&gt;"",'[1]Capability Requirements'!I636,"")</f>
        <v/>
      </c>
      <c r="J636" t="str">
        <f>IF('[1]Capability Requirements'!J636&lt;&gt;"",'[1]Capability Requirements'!J636,"")</f>
        <v>M</v>
      </c>
      <c r="K636" t="str">
        <f>IF('[1]Capability Requirements'!K636&lt;&gt;"",'[1]Capability Requirements'!K636,"")</f>
        <v>Phase 1</v>
      </c>
      <c r="L636" t="str">
        <f>IF('[1]Capability Requirements'!L636&lt;&gt;"",'[1]Capability Requirements'!L636,"")</f>
        <v>Yes</v>
      </c>
      <c r="M636" t="str">
        <f>IF('[1]Capability Requirements'!M636&lt;&gt;"",'[1]Capability Requirements'!M636,"")</f>
        <v>Configuration</v>
      </c>
      <c r="N636" s="12" t="str">
        <f>IF('[1]Capability Requirements'!N636&lt;&gt;"",'[1]Capability Requirements'!N636,"")</f>
        <v>Added an add document step in employment agreement for the candidate to attach any right to work documents</v>
      </c>
      <c r="O636" t="str">
        <f>IF('[1]Capability Requirements'!P636&lt;&gt;"",'[1]Capability Requirements'!P636,"")</f>
        <v/>
      </c>
      <c r="P636" s="12">
        <f>'[1]Capability Requirements'!Q636</f>
        <v>0</v>
      </c>
      <c r="Q636" s="91" t="str" cm="1">
        <f t="array" ref="Q636">IF(SUMPRODUCT(--ISNUMBER(SEARCH(";" &amp; C636 &amp; ";", ";" &amp; 'User Stories'!$F$2:$F$507 &amp; ";"))) &gt; 0, "Y", "N")</f>
        <v>N</v>
      </c>
      <c r="R636" s="11"/>
    </row>
    <row r="637" spans="1:18" ht="48" hidden="1" x14ac:dyDescent="0.2">
      <c r="A637" s="12">
        <f>'[1]Capability Requirements'!A637</f>
        <v>0</v>
      </c>
      <c r="B637" s="12" t="str">
        <f>'[1]Capability Requirements'!B637</f>
        <v>Wage Remediation</v>
      </c>
      <c r="C637" t="str">
        <f>IF('[1]Capability Requirements'!C637&lt;&gt;"",'[1]Capability Requirements'!C637,"")</f>
        <v>WR15</v>
      </c>
      <c r="D637" s="12" t="str">
        <f>IF('[1]Capability Requirements'!D637&lt;&gt;"",'[1]Capability Requirements'!D637,"")</f>
        <v>Ability to constrain creation of manual employment contracts</v>
      </c>
      <c r="E637" t="str">
        <f>IF('[1]Capability Requirements'!E637&lt;&gt;"",'[1]Capability Requirements'!E637,"")</f>
        <v>People</v>
      </c>
      <c r="F637" t="str">
        <f>IF('[1]Capability Requirements'!F637&lt;&gt;"",'[1]Capability Requirements'!F637,"")</f>
        <v>6.0 Workforce Administration</v>
      </c>
      <c r="G637" t="str">
        <f>IF('[1]Capability Requirements'!G637&lt;&gt;"",'[1]Capability Requirements'!G637,"")</f>
        <v/>
      </c>
      <c r="H637" t="str">
        <f>IF('[1]Capability Requirements'!H637&lt;&gt;"",'[1]Capability Requirements'!H637,"")</f>
        <v/>
      </c>
      <c r="I637" t="str">
        <f>IF('[1]Capability Requirements'!I637&lt;&gt;"",'[1]Capability Requirements'!I637,"")</f>
        <v/>
      </c>
      <c r="J637" t="str">
        <f>IF('[1]Capability Requirements'!J637&lt;&gt;"",'[1]Capability Requirements'!J637,"")</f>
        <v>M</v>
      </c>
      <c r="K637" t="str">
        <f>IF('[1]Capability Requirements'!K637&lt;&gt;"",'[1]Capability Requirements'!K637,"")</f>
        <v>Phase 1</v>
      </c>
      <c r="L637" t="str">
        <f>IF('[1]Capability Requirements'!L637&lt;&gt;"",'[1]Capability Requirements'!L637,"")</f>
        <v>Yes</v>
      </c>
      <c r="M637" t="str">
        <f>IF('[1]Capability Requirements'!M637&lt;&gt;"",'[1]Capability Requirements'!M637,"")</f>
        <v>Other workaround</v>
      </c>
      <c r="N637" s="12" t="str">
        <f>IF('[1]Capability Requirements'!N637&lt;&gt;"",'[1]Capability Requirements'!N637,"")</f>
        <v xml:space="preserve">Contracts are being built to automatically generate in workday. Sections will be locked to prevent the editing. Some clauses may require the ability to manually edit. </v>
      </c>
      <c r="O637" t="str">
        <f>IF('[1]Capability Requirements'!P637&lt;&gt;"",'[1]Capability Requirements'!P637,"")</f>
        <v/>
      </c>
      <c r="P637" s="12">
        <f>'[1]Capability Requirements'!Q637</f>
        <v>0</v>
      </c>
      <c r="Q637" s="91" t="str" cm="1">
        <f t="array" ref="Q637">IF(SUMPRODUCT(--ISNUMBER(SEARCH(";" &amp; C637 &amp; ";", ";" &amp; 'User Stories'!$F$2:$F$507 &amp; ";"))) &gt; 0, "Y", "N")</f>
        <v>N</v>
      </c>
      <c r="R637" s="11"/>
    </row>
    <row r="638" spans="1:18" ht="32" hidden="1" x14ac:dyDescent="0.2">
      <c r="A638" s="12">
        <f>'[1]Capability Requirements'!A638</f>
        <v>0</v>
      </c>
      <c r="B638" s="12" t="str">
        <f>'[1]Capability Requirements'!B638</f>
        <v>Wage Remediation</v>
      </c>
      <c r="C638" t="str">
        <f>IF('[1]Capability Requirements'!C638&lt;&gt;"",'[1]Capability Requirements'!C638,"")</f>
        <v>WR16</v>
      </c>
      <c r="D638" s="12" t="str">
        <f>IF('[1]Capability Requirements'!D638&lt;&gt;"",'[1]Capability Requirements'!D638,"")</f>
        <v>Ability to retain employee records for an indeterminate period</v>
      </c>
      <c r="E638" t="str">
        <f>IF('[1]Capability Requirements'!E638&lt;&gt;"",'[1]Capability Requirements'!E638,"")</f>
        <v>People</v>
      </c>
      <c r="F638" t="str">
        <f>IF('[1]Capability Requirements'!F638&lt;&gt;"",'[1]Capability Requirements'!F638,"")</f>
        <v>6.0 Workforce Administration</v>
      </c>
      <c r="G638" t="str">
        <f>IF('[1]Capability Requirements'!G638&lt;&gt;"",'[1]Capability Requirements'!G638,"")</f>
        <v/>
      </c>
      <c r="H638" t="str">
        <f>IF('[1]Capability Requirements'!H638&lt;&gt;"",'[1]Capability Requirements'!H638,"")</f>
        <v/>
      </c>
      <c r="I638" t="str">
        <f>IF('[1]Capability Requirements'!I638&lt;&gt;"",'[1]Capability Requirements'!I638,"")</f>
        <v/>
      </c>
      <c r="J638" t="str">
        <f>IF('[1]Capability Requirements'!J638&lt;&gt;"",'[1]Capability Requirements'!J638,"")</f>
        <v>M</v>
      </c>
      <c r="K638" t="str">
        <f>IF('[1]Capability Requirements'!K638&lt;&gt;"",'[1]Capability Requirements'!K638,"")</f>
        <v>Phase 1</v>
      </c>
      <c r="L638" t="str">
        <f>IF('[1]Capability Requirements'!L638&lt;&gt;"",'[1]Capability Requirements'!L638,"")</f>
        <v>Yes</v>
      </c>
      <c r="M638" t="str">
        <f>IF('[1]Capability Requirements'!M638&lt;&gt;"",'[1]Capability Requirements'!M638,"")</f>
        <v>Configuration</v>
      </c>
      <c r="N638" s="12" t="str">
        <f>IF('[1]Capability Requirements'!N638&lt;&gt;"",'[1]Capability Requirements'!N638,"")</f>
        <v>Workday Full Audit history supports this</v>
      </c>
      <c r="O638" t="str">
        <f>IF('[1]Capability Requirements'!P638&lt;&gt;"",'[1]Capability Requirements'!P638,"")</f>
        <v/>
      </c>
      <c r="P638" s="12">
        <f>'[1]Capability Requirements'!Q638</f>
        <v>0</v>
      </c>
      <c r="Q638" s="97" t="str" cm="1">
        <f t="array" ref="Q638">IF(SUMPRODUCT(--ISNUMBER(SEARCH(";" &amp; C638 &amp; ";", ";" &amp; 'User Stories'!$F$2:$F$507 &amp; ";"))) &gt; 0, "Y", "N")</f>
        <v>N</v>
      </c>
      <c r="R638" s="53"/>
    </row>
    <row r="639" spans="1:18" x14ac:dyDescent="0.2">
      <c r="A639" s="11"/>
      <c r="B639" s="11"/>
      <c r="C639" s="11"/>
      <c r="D639" s="11"/>
      <c r="E639" s="11"/>
      <c r="F639" s="11"/>
      <c r="K639" s="11"/>
      <c r="L639" s="11"/>
      <c r="M639" s="11"/>
      <c r="N639" s="11"/>
      <c r="O639" s="11"/>
      <c r="Q639" s="11"/>
      <c r="R639" s="11"/>
    </row>
  </sheetData>
  <autoFilter ref="A2:R638" xr:uid="{B701F87D-9519-47AC-BDD3-B20BBF801FDB}">
    <filterColumn colId="4">
      <filters>
        <filter val="Finance"/>
      </filters>
    </filterColumn>
  </autoFilter>
  <conditionalFormatting sqref="Q3:Q1001">
    <cfRule type="containsText" dxfId="1" priority="1" operator="containsText" text="N">
      <formula>NOT(ISERROR(SEARCH("N",Q3)))</formula>
    </cfRule>
    <cfRule type="containsText" dxfId="0" priority="2" operator="containsText" text="Y">
      <formula>NOT(ISERROR(SEARCH("Y",Q3)))</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2D3F1-8AC4-40A6-B32A-18624669C18C}">
  <sheetPr>
    <tabColor theme="1"/>
  </sheetPr>
  <dimension ref="A1:N11"/>
  <sheetViews>
    <sheetView workbookViewId="0"/>
  </sheetViews>
  <sheetFormatPr baseColWidth="10" defaultColWidth="8.83203125" defaultRowHeight="15" x14ac:dyDescent="0.2"/>
  <cols>
    <col min="1" max="1" width="18.5" customWidth="1"/>
    <col min="2" max="2" width="38.5" customWidth="1"/>
    <col min="3" max="4" width="19" customWidth="1"/>
    <col min="5" max="5" width="12.5" customWidth="1"/>
    <col min="6" max="6" width="17.5" customWidth="1"/>
    <col min="7" max="7" width="18.5" customWidth="1"/>
  </cols>
  <sheetData>
    <row r="1" spans="1:14" ht="20" thickBot="1" x14ac:dyDescent="0.25">
      <c r="A1" s="15"/>
      <c r="B1" s="15"/>
      <c r="C1" s="15"/>
      <c r="D1" s="15"/>
      <c r="E1" s="15"/>
      <c r="F1" s="15"/>
      <c r="G1" s="15"/>
      <c r="H1" s="15"/>
      <c r="I1" s="15"/>
      <c r="J1" s="15"/>
      <c r="K1" s="15"/>
      <c r="L1" s="15"/>
      <c r="M1" s="15"/>
      <c r="N1" s="15"/>
    </row>
    <row r="2" spans="1:14" ht="20" thickBot="1" x14ac:dyDescent="0.25">
      <c r="A2" s="31"/>
      <c r="B2" s="31"/>
      <c r="C2" s="31"/>
      <c r="D2" s="31"/>
      <c r="E2" s="31"/>
      <c r="F2" s="31"/>
      <c r="G2" s="31"/>
    </row>
    <row r="3" spans="1:14" ht="20" thickBot="1" x14ac:dyDescent="0.25">
      <c r="A3" s="31"/>
      <c r="B3" s="31"/>
      <c r="C3" s="31"/>
      <c r="D3" s="31"/>
      <c r="E3" s="31"/>
      <c r="F3" s="31"/>
      <c r="G3" s="31"/>
    </row>
    <row r="4" spans="1:14" ht="20" thickBot="1" x14ac:dyDescent="0.25">
      <c r="A4" s="31"/>
      <c r="B4" s="31"/>
      <c r="C4" s="31"/>
      <c r="D4" s="31"/>
      <c r="E4" s="31"/>
      <c r="F4" s="31"/>
      <c r="G4" s="31"/>
    </row>
    <row r="5" spans="1:14" ht="20" thickBot="1" x14ac:dyDescent="0.25">
      <c r="A5" s="31"/>
      <c r="B5" s="31"/>
      <c r="C5" s="31"/>
      <c r="D5" s="31"/>
      <c r="E5" s="31"/>
      <c r="F5" s="31"/>
      <c r="G5" s="31"/>
    </row>
    <row r="6" spans="1:14" ht="20" thickBot="1" x14ac:dyDescent="0.25">
      <c r="A6" s="30"/>
      <c r="B6" s="30"/>
      <c r="C6" s="30"/>
      <c r="D6" s="30"/>
      <c r="E6" s="30"/>
      <c r="F6" s="30"/>
      <c r="G6" s="30"/>
    </row>
    <row r="7" spans="1:14" ht="20" thickBot="1" x14ac:dyDescent="0.25">
      <c r="A7" s="31"/>
      <c r="B7" s="31"/>
      <c r="C7" s="31"/>
      <c r="D7" s="31"/>
      <c r="E7" s="31"/>
      <c r="F7" s="31"/>
      <c r="G7" s="31"/>
    </row>
    <row r="8" spans="1:14" ht="20" thickBot="1" x14ac:dyDescent="0.25">
      <c r="A8" s="31"/>
      <c r="B8" s="31"/>
      <c r="C8" s="31"/>
      <c r="D8" s="31"/>
      <c r="E8" s="31"/>
      <c r="F8" s="31"/>
      <c r="G8" s="31"/>
    </row>
    <row r="9" spans="1:14" ht="20" thickBot="1" x14ac:dyDescent="0.25">
      <c r="A9" s="30"/>
      <c r="B9" s="30"/>
      <c r="C9" s="30"/>
      <c r="D9" s="30"/>
      <c r="E9" s="30"/>
      <c r="F9" s="30"/>
      <c r="G9" s="30"/>
    </row>
    <row r="10" spans="1:14" ht="20" thickBot="1" x14ac:dyDescent="0.25">
      <c r="A10" s="30"/>
      <c r="B10" s="30"/>
      <c r="C10" s="30"/>
      <c r="D10" s="30"/>
      <c r="E10" s="30"/>
      <c r="F10" s="30"/>
      <c r="G10" s="30"/>
    </row>
    <row r="11" spans="1:14" ht="19" x14ac:dyDescent="0.2">
      <c r="A11" s="31"/>
      <c r="B11" s="31"/>
      <c r="C11" s="31"/>
      <c r="D11" s="31"/>
      <c r="E11" s="31"/>
      <c r="F11" s="31"/>
      <c r="G11" s="3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A0E6C-ADB2-4ED2-9EAE-8A754710E1D6}">
  <dimension ref="A1:A3"/>
  <sheetViews>
    <sheetView workbookViewId="0">
      <selection activeCell="D1" sqref="D1"/>
    </sheetView>
  </sheetViews>
  <sheetFormatPr baseColWidth="10" defaultColWidth="8.83203125" defaultRowHeight="15" x14ac:dyDescent="0.2"/>
  <cols>
    <col min="1" max="1" width="103.33203125" bestFit="1" customWidth="1"/>
  </cols>
  <sheetData>
    <row r="1" spans="1:1" ht="408.5" customHeight="1" x14ac:dyDescent="0.2">
      <c r="A1" s="12" t="s">
        <v>6611</v>
      </c>
    </row>
    <row r="3" spans="1:1" ht="409.6" x14ac:dyDescent="0.2">
      <c r="A3" s="12" t="s">
        <v>6612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92BF5-4D10-4291-BD43-A80CD2A18D06}">
  <dimension ref="A1:A3"/>
  <sheetViews>
    <sheetView workbookViewId="0"/>
  </sheetViews>
  <sheetFormatPr baseColWidth="10" defaultColWidth="8.83203125" defaultRowHeight="15" x14ac:dyDescent="0.2"/>
  <cols>
    <col min="1" max="1" width="120" customWidth="1"/>
    <col min="3" max="3" width="8.6640625" bestFit="1" customWidth="1"/>
  </cols>
  <sheetData>
    <row r="1" spans="1:1" ht="409.6" x14ac:dyDescent="0.2">
      <c r="A1" s="12" t="s">
        <v>6613</v>
      </c>
    </row>
    <row r="3" spans="1:1" ht="409.6" x14ac:dyDescent="0.2">
      <c r="A3" s="12" t="s">
        <v>6612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DA740-2E6D-4A75-ADAE-35EE6C251B18}">
  <dimension ref="A1:B1"/>
  <sheetViews>
    <sheetView workbookViewId="0"/>
  </sheetViews>
  <sheetFormatPr baseColWidth="10" defaultColWidth="8.83203125" defaultRowHeight="15" x14ac:dyDescent="0.2"/>
  <cols>
    <col min="1" max="1" width="132.33203125" customWidth="1"/>
  </cols>
  <sheetData>
    <row r="1" spans="1:2" ht="326.25" customHeight="1" x14ac:dyDescent="0.2">
      <c r="A1" s="12" t="s">
        <v>6614</v>
      </c>
      <c r="B1" s="12" t="s">
        <v>6615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F964B-2F04-4A9E-AD51-3AAEDE968C71}">
  <dimension ref="A1:B235"/>
  <sheetViews>
    <sheetView workbookViewId="0"/>
  </sheetViews>
  <sheetFormatPr baseColWidth="10" defaultColWidth="9.33203125" defaultRowHeight="15" x14ac:dyDescent="0.2"/>
  <cols>
    <col min="1" max="1" width="28.33203125" style="45" bestFit="1" customWidth="1"/>
    <col min="2" max="16384" width="9.33203125" style="45"/>
  </cols>
  <sheetData>
    <row r="1" spans="1:2" x14ac:dyDescent="0.2">
      <c r="A1" s="45" t="s">
        <v>6616</v>
      </c>
      <c r="B1" s="45" t="s">
        <v>6617</v>
      </c>
    </row>
    <row r="2" spans="1:2" x14ac:dyDescent="0.2">
      <c r="A2" s="45" t="s">
        <v>6618</v>
      </c>
      <c r="B2" s="45" t="s">
        <v>6619</v>
      </c>
    </row>
    <row r="3" spans="1:2" x14ac:dyDescent="0.2">
      <c r="A3" s="45" t="s">
        <v>6620</v>
      </c>
      <c r="B3" s="45" t="s">
        <v>6621</v>
      </c>
    </row>
    <row r="4" spans="1:2" x14ac:dyDescent="0.2">
      <c r="A4" s="45" t="s">
        <v>6622</v>
      </c>
      <c r="B4" s="45" t="s">
        <v>6623</v>
      </c>
    </row>
    <row r="5" spans="1:2" x14ac:dyDescent="0.2">
      <c r="A5" s="45" t="s">
        <v>6624</v>
      </c>
      <c r="B5" s="45" t="s">
        <v>6625</v>
      </c>
    </row>
    <row r="6" spans="1:2" x14ac:dyDescent="0.2">
      <c r="A6" s="45" t="s">
        <v>6626</v>
      </c>
      <c r="B6" s="45" t="s">
        <v>6627</v>
      </c>
    </row>
    <row r="7" spans="1:2" x14ac:dyDescent="0.2">
      <c r="A7" s="45" t="s">
        <v>6628</v>
      </c>
      <c r="B7" s="45" t="s">
        <v>6629</v>
      </c>
    </row>
    <row r="8" spans="1:2" x14ac:dyDescent="0.2">
      <c r="A8" s="45" t="s">
        <v>6630</v>
      </c>
      <c r="B8" s="45" t="s">
        <v>6631</v>
      </c>
    </row>
    <row r="9" spans="1:2" x14ac:dyDescent="0.2">
      <c r="A9" s="45" t="s">
        <v>6632</v>
      </c>
      <c r="B9" s="45" t="s">
        <v>6633</v>
      </c>
    </row>
    <row r="10" spans="1:2" x14ac:dyDescent="0.2">
      <c r="A10" s="45" t="s">
        <v>6634</v>
      </c>
      <c r="B10" s="45" t="s">
        <v>6635</v>
      </c>
    </row>
    <row r="11" spans="1:2" x14ac:dyDescent="0.2">
      <c r="A11" s="45" t="s">
        <v>6636</v>
      </c>
      <c r="B11" s="45" t="s">
        <v>6637</v>
      </c>
    </row>
    <row r="12" spans="1:2" x14ac:dyDescent="0.2">
      <c r="A12" s="45" t="s">
        <v>6638</v>
      </c>
      <c r="B12"/>
    </row>
    <row r="13" spans="1:2" x14ac:dyDescent="0.2">
      <c r="B13"/>
    </row>
    <row r="14" spans="1:2" x14ac:dyDescent="0.2">
      <c r="A14" s="45" t="s">
        <v>6639</v>
      </c>
      <c r="B14"/>
    </row>
    <row r="15" spans="1:2" x14ac:dyDescent="0.2">
      <c r="A15" s="45" t="s">
        <v>6640</v>
      </c>
      <c r="B15"/>
    </row>
    <row r="16" spans="1:2" x14ac:dyDescent="0.2">
      <c r="A16" s="45" t="s">
        <v>6641</v>
      </c>
      <c r="B16"/>
    </row>
    <row r="17" spans="1:2" x14ac:dyDescent="0.2">
      <c r="A17" s="45" t="s">
        <v>6642</v>
      </c>
      <c r="B17"/>
    </row>
    <row r="18" spans="1:2" x14ac:dyDescent="0.2">
      <c r="A18" s="45" t="s">
        <v>6643</v>
      </c>
      <c r="B18"/>
    </row>
    <row r="19" spans="1:2" x14ac:dyDescent="0.2">
      <c r="A19" s="45" t="s">
        <v>6644</v>
      </c>
      <c r="B19"/>
    </row>
    <row r="20" spans="1:2" x14ac:dyDescent="0.2">
      <c r="A20" s="45" t="s">
        <v>6645</v>
      </c>
      <c r="B20"/>
    </row>
    <row r="21" spans="1:2" x14ac:dyDescent="0.2">
      <c r="A21" s="45" t="s">
        <v>6646</v>
      </c>
      <c r="B21"/>
    </row>
    <row r="22" spans="1:2" x14ac:dyDescent="0.2">
      <c r="A22" s="45" t="s">
        <v>6647</v>
      </c>
      <c r="B22"/>
    </row>
    <row r="23" spans="1:2" x14ac:dyDescent="0.2">
      <c r="A23" s="45" t="s">
        <v>6648</v>
      </c>
      <c r="B23"/>
    </row>
    <row r="24" spans="1:2" x14ac:dyDescent="0.2">
      <c r="A24" s="45" t="s">
        <v>6649</v>
      </c>
      <c r="B24"/>
    </row>
    <row r="25" spans="1:2" x14ac:dyDescent="0.2">
      <c r="A25" s="45" t="s">
        <v>6650</v>
      </c>
      <c r="B25"/>
    </row>
    <row r="26" spans="1:2" x14ac:dyDescent="0.2">
      <c r="B26"/>
    </row>
    <row r="27" spans="1:2" x14ac:dyDescent="0.2">
      <c r="A27" s="45" t="s">
        <v>6651</v>
      </c>
      <c r="B27"/>
    </row>
    <row r="28" spans="1:2" x14ac:dyDescent="0.2">
      <c r="B28"/>
    </row>
    <row r="29" spans="1:2" x14ac:dyDescent="0.2">
      <c r="A29" s="45" t="s">
        <v>6652</v>
      </c>
      <c r="B29"/>
    </row>
    <row r="30" spans="1:2" x14ac:dyDescent="0.2">
      <c r="B30"/>
    </row>
    <row r="31" spans="1:2" x14ac:dyDescent="0.2">
      <c r="B31"/>
    </row>
    <row r="32" spans="1:2" x14ac:dyDescent="0.2">
      <c r="B32"/>
    </row>
    <row r="33" spans="2:2" x14ac:dyDescent="0.2">
      <c r="B33"/>
    </row>
    <row r="34" spans="2:2" x14ac:dyDescent="0.2">
      <c r="B34"/>
    </row>
    <row r="35" spans="2:2" x14ac:dyDescent="0.2">
      <c r="B35"/>
    </row>
    <row r="36" spans="2:2" x14ac:dyDescent="0.2">
      <c r="B36"/>
    </row>
    <row r="37" spans="2:2" x14ac:dyDescent="0.2">
      <c r="B37"/>
    </row>
    <row r="38" spans="2:2" x14ac:dyDescent="0.2">
      <c r="B38"/>
    </row>
    <row r="39" spans="2:2" x14ac:dyDescent="0.2">
      <c r="B39"/>
    </row>
    <row r="40" spans="2:2" x14ac:dyDescent="0.2">
      <c r="B40"/>
    </row>
    <row r="41" spans="2:2" x14ac:dyDescent="0.2">
      <c r="B41"/>
    </row>
    <row r="42" spans="2:2" x14ac:dyDescent="0.2">
      <c r="B42"/>
    </row>
    <row r="43" spans="2:2" x14ac:dyDescent="0.2">
      <c r="B43"/>
    </row>
    <row r="44" spans="2:2" x14ac:dyDescent="0.2">
      <c r="B44"/>
    </row>
    <row r="45" spans="2:2" x14ac:dyDescent="0.2">
      <c r="B45"/>
    </row>
    <row r="46" spans="2:2" x14ac:dyDescent="0.2">
      <c r="B46"/>
    </row>
    <row r="47" spans="2:2" x14ac:dyDescent="0.2">
      <c r="B47"/>
    </row>
    <row r="48" spans="2:2" x14ac:dyDescent="0.2">
      <c r="B48"/>
    </row>
    <row r="49" spans="2:2" x14ac:dyDescent="0.2">
      <c r="B49"/>
    </row>
    <row r="50" spans="2:2" x14ac:dyDescent="0.2">
      <c r="B50"/>
    </row>
    <row r="51" spans="2:2" x14ac:dyDescent="0.2">
      <c r="B51"/>
    </row>
    <row r="52" spans="2:2" x14ac:dyDescent="0.2">
      <c r="B52"/>
    </row>
    <row r="53" spans="2:2" x14ac:dyDescent="0.2">
      <c r="B53"/>
    </row>
    <row r="54" spans="2:2" x14ac:dyDescent="0.2">
      <c r="B54"/>
    </row>
    <row r="55" spans="2:2" x14ac:dyDescent="0.2">
      <c r="B55"/>
    </row>
    <row r="56" spans="2:2" x14ac:dyDescent="0.2">
      <c r="B56"/>
    </row>
    <row r="57" spans="2:2" x14ac:dyDescent="0.2">
      <c r="B57"/>
    </row>
    <row r="58" spans="2:2" x14ac:dyDescent="0.2">
      <c r="B58"/>
    </row>
    <row r="59" spans="2:2" x14ac:dyDescent="0.2">
      <c r="B59"/>
    </row>
    <row r="60" spans="2:2" x14ac:dyDescent="0.2">
      <c r="B60"/>
    </row>
    <row r="61" spans="2:2" x14ac:dyDescent="0.2">
      <c r="B61"/>
    </row>
    <row r="62" spans="2:2" x14ac:dyDescent="0.2">
      <c r="B62"/>
    </row>
    <row r="63" spans="2:2" x14ac:dyDescent="0.2">
      <c r="B63"/>
    </row>
    <row r="64" spans="2:2" x14ac:dyDescent="0.2">
      <c r="B64"/>
    </row>
    <row r="65" spans="2:2" x14ac:dyDescent="0.2">
      <c r="B65"/>
    </row>
    <row r="66" spans="2:2" x14ac:dyDescent="0.2">
      <c r="B66"/>
    </row>
    <row r="67" spans="2:2" x14ac:dyDescent="0.2">
      <c r="B67"/>
    </row>
    <row r="68" spans="2:2" x14ac:dyDescent="0.2">
      <c r="B68"/>
    </row>
    <row r="69" spans="2:2" x14ac:dyDescent="0.2">
      <c r="B69"/>
    </row>
    <row r="70" spans="2:2" x14ac:dyDescent="0.2">
      <c r="B70"/>
    </row>
    <row r="71" spans="2:2" x14ac:dyDescent="0.2">
      <c r="B71"/>
    </row>
    <row r="72" spans="2:2" x14ac:dyDescent="0.2">
      <c r="B72"/>
    </row>
    <row r="73" spans="2:2" x14ac:dyDescent="0.2">
      <c r="B73"/>
    </row>
    <row r="74" spans="2:2" x14ac:dyDescent="0.2">
      <c r="B74"/>
    </row>
    <row r="75" spans="2:2" x14ac:dyDescent="0.2">
      <c r="B75"/>
    </row>
    <row r="76" spans="2:2" x14ac:dyDescent="0.2">
      <c r="B76"/>
    </row>
    <row r="77" spans="2:2" x14ac:dyDescent="0.2">
      <c r="B77"/>
    </row>
    <row r="78" spans="2:2" x14ac:dyDescent="0.2">
      <c r="B78"/>
    </row>
    <row r="79" spans="2:2" x14ac:dyDescent="0.2">
      <c r="B79"/>
    </row>
    <row r="80" spans="2:2" x14ac:dyDescent="0.2">
      <c r="B80"/>
    </row>
    <row r="81" spans="2:2" x14ac:dyDescent="0.2">
      <c r="B81"/>
    </row>
    <row r="82" spans="2:2" x14ac:dyDescent="0.2">
      <c r="B82"/>
    </row>
    <row r="83" spans="2:2" x14ac:dyDescent="0.2">
      <c r="B83"/>
    </row>
    <row r="84" spans="2:2" x14ac:dyDescent="0.2">
      <c r="B84"/>
    </row>
    <row r="85" spans="2:2" x14ac:dyDescent="0.2">
      <c r="B85"/>
    </row>
    <row r="86" spans="2:2" x14ac:dyDescent="0.2">
      <c r="B86"/>
    </row>
    <row r="87" spans="2:2" x14ac:dyDescent="0.2">
      <c r="B87"/>
    </row>
    <row r="88" spans="2:2" x14ac:dyDescent="0.2">
      <c r="B88"/>
    </row>
    <row r="89" spans="2:2" x14ac:dyDescent="0.2">
      <c r="B89"/>
    </row>
    <row r="90" spans="2:2" x14ac:dyDescent="0.2">
      <c r="B90"/>
    </row>
    <row r="91" spans="2:2" x14ac:dyDescent="0.2">
      <c r="B91"/>
    </row>
    <row r="92" spans="2:2" x14ac:dyDescent="0.2">
      <c r="B92"/>
    </row>
    <row r="93" spans="2:2" x14ac:dyDescent="0.2">
      <c r="B93"/>
    </row>
    <row r="94" spans="2:2" x14ac:dyDescent="0.2">
      <c r="B94"/>
    </row>
    <row r="95" spans="2:2" x14ac:dyDescent="0.2">
      <c r="B95"/>
    </row>
    <row r="96" spans="2:2" x14ac:dyDescent="0.2">
      <c r="B96"/>
    </row>
    <row r="97" spans="2:2" x14ac:dyDescent="0.2">
      <c r="B97"/>
    </row>
    <row r="98" spans="2:2" x14ac:dyDescent="0.2">
      <c r="B98"/>
    </row>
    <row r="99" spans="2:2" x14ac:dyDescent="0.2">
      <c r="B99"/>
    </row>
    <row r="100" spans="2:2" x14ac:dyDescent="0.2">
      <c r="B100"/>
    </row>
    <row r="101" spans="2:2" x14ac:dyDescent="0.2">
      <c r="B101"/>
    </row>
    <row r="102" spans="2:2" x14ac:dyDescent="0.2">
      <c r="B102"/>
    </row>
    <row r="103" spans="2:2" x14ac:dyDescent="0.2">
      <c r="B103"/>
    </row>
    <row r="104" spans="2:2" x14ac:dyDescent="0.2">
      <c r="B104"/>
    </row>
    <row r="105" spans="2:2" x14ac:dyDescent="0.2">
      <c r="B105"/>
    </row>
    <row r="106" spans="2:2" x14ac:dyDescent="0.2">
      <c r="B106"/>
    </row>
    <row r="107" spans="2:2" x14ac:dyDescent="0.2">
      <c r="B107"/>
    </row>
    <row r="108" spans="2:2" x14ac:dyDescent="0.2">
      <c r="B108"/>
    </row>
    <row r="109" spans="2:2" x14ac:dyDescent="0.2">
      <c r="B109"/>
    </row>
    <row r="110" spans="2:2" x14ac:dyDescent="0.2">
      <c r="B110"/>
    </row>
    <row r="111" spans="2:2" x14ac:dyDescent="0.2">
      <c r="B111"/>
    </row>
    <row r="112" spans="2:2" x14ac:dyDescent="0.2">
      <c r="B112"/>
    </row>
    <row r="113" spans="2:2" x14ac:dyDescent="0.2">
      <c r="B113"/>
    </row>
    <row r="114" spans="2:2" x14ac:dyDescent="0.2">
      <c r="B114"/>
    </row>
    <row r="115" spans="2:2" x14ac:dyDescent="0.2">
      <c r="B115"/>
    </row>
    <row r="116" spans="2:2" x14ac:dyDescent="0.2">
      <c r="B116"/>
    </row>
    <row r="117" spans="2:2" x14ac:dyDescent="0.2">
      <c r="B117"/>
    </row>
    <row r="118" spans="2:2" x14ac:dyDescent="0.2">
      <c r="B118"/>
    </row>
    <row r="119" spans="2:2" x14ac:dyDescent="0.2">
      <c r="B119"/>
    </row>
    <row r="120" spans="2:2" x14ac:dyDescent="0.2">
      <c r="B120"/>
    </row>
    <row r="121" spans="2:2" x14ac:dyDescent="0.2">
      <c r="B121"/>
    </row>
    <row r="122" spans="2:2" x14ac:dyDescent="0.2">
      <c r="B122"/>
    </row>
    <row r="123" spans="2:2" x14ac:dyDescent="0.2">
      <c r="B123"/>
    </row>
    <row r="124" spans="2:2" x14ac:dyDescent="0.2">
      <c r="B124"/>
    </row>
    <row r="125" spans="2:2" x14ac:dyDescent="0.2">
      <c r="B125"/>
    </row>
    <row r="126" spans="2:2" x14ac:dyDescent="0.2">
      <c r="B126"/>
    </row>
    <row r="127" spans="2:2" x14ac:dyDescent="0.2">
      <c r="B127"/>
    </row>
    <row r="128" spans="2:2" x14ac:dyDescent="0.2">
      <c r="B128"/>
    </row>
    <row r="129" spans="2:2" x14ac:dyDescent="0.2">
      <c r="B129"/>
    </row>
    <row r="130" spans="2:2" x14ac:dyDescent="0.2">
      <c r="B130"/>
    </row>
    <row r="131" spans="2:2" x14ac:dyDescent="0.2">
      <c r="B131"/>
    </row>
    <row r="132" spans="2:2" x14ac:dyDescent="0.2">
      <c r="B132"/>
    </row>
    <row r="133" spans="2:2" x14ac:dyDescent="0.2">
      <c r="B133"/>
    </row>
    <row r="134" spans="2:2" x14ac:dyDescent="0.2">
      <c r="B134"/>
    </row>
    <row r="135" spans="2:2" x14ac:dyDescent="0.2">
      <c r="B135"/>
    </row>
    <row r="136" spans="2:2" x14ac:dyDescent="0.2">
      <c r="B136"/>
    </row>
    <row r="137" spans="2:2" x14ac:dyDescent="0.2">
      <c r="B137"/>
    </row>
    <row r="138" spans="2:2" x14ac:dyDescent="0.2">
      <c r="B138"/>
    </row>
    <row r="139" spans="2:2" x14ac:dyDescent="0.2">
      <c r="B139"/>
    </row>
    <row r="140" spans="2:2" x14ac:dyDescent="0.2">
      <c r="B140"/>
    </row>
    <row r="141" spans="2:2" x14ac:dyDescent="0.2">
      <c r="B141"/>
    </row>
    <row r="142" spans="2:2" x14ac:dyDescent="0.2">
      <c r="B142"/>
    </row>
    <row r="143" spans="2:2" x14ac:dyDescent="0.2">
      <c r="B143"/>
    </row>
    <row r="144" spans="2:2" x14ac:dyDescent="0.2">
      <c r="B144"/>
    </row>
    <row r="145" spans="2:2" x14ac:dyDescent="0.2">
      <c r="B145"/>
    </row>
    <row r="146" spans="2:2" x14ac:dyDescent="0.2">
      <c r="B146"/>
    </row>
    <row r="147" spans="2:2" x14ac:dyDescent="0.2">
      <c r="B147"/>
    </row>
    <row r="148" spans="2:2" x14ac:dyDescent="0.2">
      <c r="B148"/>
    </row>
    <row r="149" spans="2:2" x14ac:dyDescent="0.2">
      <c r="B149"/>
    </row>
    <row r="150" spans="2:2" x14ac:dyDescent="0.2">
      <c r="B150"/>
    </row>
    <row r="151" spans="2:2" x14ac:dyDescent="0.2">
      <c r="B151"/>
    </row>
    <row r="152" spans="2:2" x14ac:dyDescent="0.2">
      <c r="B152"/>
    </row>
    <row r="153" spans="2:2" x14ac:dyDescent="0.2">
      <c r="B153"/>
    </row>
    <row r="154" spans="2:2" x14ac:dyDescent="0.2">
      <c r="B154"/>
    </row>
    <row r="155" spans="2:2" x14ac:dyDescent="0.2">
      <c r="B155"/>
    </row>
    <row r="156" spans="2:2" x14ac:dyDescent="0.2">
      <c r="B156"/>
    </row>
    <row r="157" spans="2:2" x14ac:dyDescent="0.2">
      <c r="B157"/>
    </row>
    <row r="158" spans="2:2" x14ac:dyDescent="0.2">
      <c r="B158"/>
    </row>
    <row r="159" spans="2:2" x14ac:dyDescent="0.2">
      <c r="B159"/>
    </row>
    <row r="160" spans="2:2" x14ac:dyDescent="0.2">
      <c r="B160"/>
    </row>
    <row r="161" spans="2:2" x14ac:dyDescent="0.2">
      <c r="B161"/>
    </row>
    <row r="162" spans="2:2" x14ac:dyDescent="0.2">
      <c r="B162"/>
    </row>
    <row r="163" spans="2:2" x14ac:dyDescent="0.2">
      <c r="B163"/>
    </row>
    <row r="164" spans="2:2" x14ac:dyDescent="0.2">
      <c r="B164"/>
    </row>
    <row r="165" spans="2:2" x14ac:dyDescent="0.2">
      <c r="B165"/>
    </row>
    <row r="166" spans="2:2" x14ac:dyDescent="0.2">
      <c r="B166"/>
    </row>
    <row r="167" spans="2:2" x14ac:dyDescent="0.2">
      <c r="B167"/>
    </row>
    <row r="168" spans="2:2" x14ac:dyDescent="0.2">
      <c r="B168"/>
    </row>
    <row r="169" spans="2:2" x14ac:dyDescent="0.2">
      <c r="B169"/>
    </row>
    <row r="170" spans="2:2" x14ac:dyDescent="0.2">
      <c r="B170"/>
    </row>
    <row r="171" spans="2:2" x14ac:dyDescent="0.2">
      <c r="B171"/>
    </row>
    <row r="172" spans="2:2" x14ac:dyDescent="0.2">
      <c r="B172"/>
    </row>
    <row r="173" spans="2:2" x14ac:dyDescent="0.2">
      <c r="B173"/>
    </row>
    <row r="174" spans="2:2" x14ac:dyDescent="0.2">
      <c r="B174"/>
    </row>
    <row r="175" spans="2:2" x14ac:dyDescent="0.2">
      <c r="B175"/>
    </row>
    <row r="176" spans="2:2" x14ac:dyDescent="0.2">
      <c r="B176"/>
    </row>
    <row r="177" spans="2:2" x14ac:dyDescent="0.2">
      <c r="B177"/>
    </row>
    <row r="178" spans="2:2" x14ac:dyDescent="0.2">
      <c r="B178"/>
    </row>
    <row r="179" spans="2:2" x14ac:dyDescent="0.2">
      <c r="B179"/>
    </row>
    <row r="180" spans="2:2" x14ac:dyDescent="0.2">
      <c r="B180"/>
    </row>
    <row r="181" spans="2:2" x14ac:dyDescent="0.2">
      <c r="B181"/>
    </row>
    <row r="182" spans="2:2" x14ac:dyDescent="0.2">
      <c r="B182"/>
    </row>
    <row r="183" spans="2:2" x14ac:dyDescent="0.2">
      <c r="B183"/>
    </row>
    <row r="184" spans="2:2" x14ac:dyDescent="0.2">
      <c r="B184"/>
    </row>
    <row r="185" spans="2:2" x14ac:dyDescent="0.2">
      <c r="B185"/>
    </row>
    <row r="186" spans="2:2" x14ac:dyDescent="0.2">
      <c r="B186"/>
    </row>
    <row r="187" spans="2:2" x14ac:dyDescent="0.2">
      <c r="B187"/>
    </row>
    <row r="188" spans="2:2" x14ac:dyDescent="0.2">
      <c r="B188"/>
    </row>
    <row r="189" spans="2:2" x14ac:dyDescent="0.2">
      <c r="B189"/>
    </row>
    <row r="190" spans="2:2" x14ac:dyDescent="0.2">
      <c r="B190"/>
    </row>
    <row r="191" spans="2:2" x14ac:dyDescent="0.2">
      <c r="B191"/>
    </row>
    <row r="192" spans="2:2" x14ac:dyDescent="0.2">
      <c r="B192"/>
    </row>
    <row r="193" spans="2:2" x14ac:dyDescent="0.2">
      <c r="B193"/>
    </row>
    <row r="194" spans="2:2" x14ac:dyDescent="0.2">
      <c r="B194"/>
    </row>
    <row r="195" spans="2:2" x14ac:dyDescent="0.2">
      <c r="B195"/>
    </row>
    <row r="196" spans="2:2" x14ac:dyDescent="0.2">
      <c r="B196"/>
    </row>
    <row r="197" spans="2:2" x14ac:dyDescent="0.2">
      <c r="B197"/>
    </row>
    <row r="198" spans="2:2" x14ac:dyDescent="0.2">
      <c r="B198"/>
    </row>
    <row r="199" spans="2:2" x14ac:dyDescent="0.2">
      <c r="B199"/>
    </row>
    <row r="200" spans="2:2" x14ac:dyDescent="0.2">
      <c r="B200"/>
    </row>
    <row r="201" spans="2:2" x14ac:dyDescent="0.2">
      <c r="B201"/>
    </row>
    <row r="202" spans="2:2" x14ac:dyDescent="0.2">
      <c r="B202"/>
    </row>
    <row r="203" spans="2:2" x14ac:dyDescent="0.2">
      <c r="B203"/>
    </row>
    <row r="204" spans="2:2" x14ac:dyDescent="0.2">
      <c r="B204"/>
    </row>
    <row r="205" spans="2:2" x14ac:dyDescent="0.2">
      <c r="B205"/>
    </row>
    <row r="206" spans="2:2" x14ac:dyDescent="0.2">
      <c r="B206"/>
    </row>
    <row r="207" spans="2:2" x14ac:dyDescent="0.2">
      <c r="B207"/>
    </row>
    <row r="208" spans="2:2" x14ac:dyDescent="0.2">
      <c r="B208"/>
    </row>
    <row r="209" spans="2:2" x14ac:dyDescent="0.2">
      <c r="B209"/>
    </row>
    <row r="210" spans="2:2" x14ac:dyDescent="0.2">
      <c r="B210"/>
    </row>
    <row r="211" spans="2:2" x14ac:dyDescent="0.2">
      <c r="B211"/>
    </row>
    <row r="212" spans="2:2" x14ac:dyDescent="0.2">
      <c r="B212"/>
    </row>
    <row r="213" spans="2:2" x14ac:dyDescent="0.2">
      <c r="B213"/>
    </row>
    <row r="214" spans="2:2" x14ac:dyDescent="0.2">
      <c r="B214"/>
    </row>
    <row r="215" spans="2:2" x14ac:dyDescent="0.2">
      <c r="B215"/>
    </row>
    <row r="216" spans="2:2" x14ac:dyDescent="0.2">
      <c r="B216"/>
    </row>
    <row r="217" spans="2:2" x14ac:dyDescent="0.2">
      <c r="B217"/>
    </row>
    <row r="218" spans="2:2" x14ac:dyDescent="0.2">
      <c r="B218"/>
    </row>
    <row r="219" spans="2:2" x14ac:dyDescent="0.2">
      <c r="B219"/>
    </row>
    <row r="220" spans="2:2" x14ac:dyDescent="0.2">
      <c r="B220"/>
    </row>
    <row r="221" spans="2:2" x14ac:dyDescent="0.2">
      <c r="B221"/>
    </row>
    <row r="222" spans="2:2" x14ac:dyDescent="0.2">
      <c r="B222"/>
    </row>
    <row r="223" spans="2:2" x14ac:dyDescent="0.2">
      <c r="B223"/>
    </row>
    <row r="224" spans="2:2" x14ac:dyDescent="0.2">
      <c r="B224"/>
    </row>
    <row r="225" spans="2:2" x14ac:dyDescent="0.2">
      <c r="B225"/>
    </row>
    <row r="226" spans="2:2" x14ac:dyDescent="0.2">
      <c r="B226"/>
    </row>
    <row r="227" spans="2:2" x14ac:dyDescent="0.2">
      <c r="B227"/>
    </row>
    <row r="228" spans="2:2" x14ac:dyDescent="0.2">
      <c r="B228"/>
    </row>
    <row r="229" spans="2:2" x14ac:dyDescent="0.2">
      <c r="B229"/>
    </row>
    <row r="230" spans="2:2" x14ac:dyDescent="0.2">
      <c r="B230"/>
    </row>
    <row r="231" spans="2:2" x14ac:dyDescent="0.2">
      <c r="B231"/>
    </row>
    <row r="232" spans="2:2" x14ac:dyDescent="0.2">
      <c r="B232"/>
    </row>
    <row r="233" spans="2:2" x14ac:dyDescent="0.2">
      <c r="B233"/>
    </row>
    <row r="234" spans="2:2" x14ac:dyDescent="0.2">
      <c r="B234"/>
    </row>
    <row r="235" spans="2:2" x14ac:dyDescent="0.2">
      <c r="B23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8B226ABBB1314F4B9BFF534F35CC0D0C" ma:contentTypeVersion="13" ma:contentTypeDescription="Create a new document." ma:contentTypeScope="" ma:versionID="44bd412a97f2555eaba7c489ead07dca">
  <xsd:schema xmlns:xsd="http://www.w3.org/2001/XMLSchema" xmlns:xs="http://www.w3.org/2001/XMLSchema" xmlns:p="http://schemas.microsoft.com/office/2006/metadata/properties" xmlns:ns2="8f32c189-7c51-4e0b-b6d8-d60076cf9123" targetNamespace="http://schemas.microsoft.com/office/2006/metadata/properties" ma:root="true" ma:fieldsID="092c6e5c53ff90323b93c24e5f7de8df" ns2:_="">
    <xsd:import namespace="8f32c189-7c51-4e0b-b6d8-d60076cf91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2:MediaServiceOCR" minOccurs="0"/>
                <xsd:element ref="ns2:MediaServiceBillingMetadata" minOccurs="0"/>
                <xsd:element ref="ns2:Hyper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32c189-7c51-4e0b-b6d8-d60076cf91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HyperLink" ma:index="20" nillable="true" ma:displayName="HyperLink" ma:format="Hyperlink" ma:internalName="Hyper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32c189-7c51-4e0b-b6d8-d60076cf9123">
      <Terms xmlns="http://schemas.microsoft.com/office/infopath/2007/PartnerControls"/>
    </lcf76f155ced4ddcb4097134ff3c332f>
    <HyperLink xmlns="8f32c189-7c51-4e0b-b6d8-d60076cf9123">
      <Url xsi:nil="true"/>
      <Description xsi:nil="true"/>
    </HyperLink>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A88CBE0-DA1A-44DF-9DEA-E2CE8FF65B59}">
  <ds:schemaRefs>
    <ds:schemaRef ds:uri="http://schemas.microsoft.com/DataMashup"/>
  </ds:schemaRefs>
</ds:datastoreItem>
</file>

<file path=customXml/itemProps2.xml><?xml version="1.0" encoding="utf-8"?>
<ds:datastoreItem xmlns:ds="http://schemas.openxmlformats.org/officeDocument/2006/customXml" ds:itemID="{730F0EA1-29B2-4B49-BAA5-0E14C9A4AB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32c189-7c51-4e0b-b6d8-d60076cf91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252832A-605B-4682-957E-221E8B86C5C4}">
  <ds:schemaRefs>
    <ds:schemaRef ds:uri="http://purl.org/dc/terms/"/>
    <ds:schemaRef ds:uri="http://www.w3.org/XML/1998/namespace"/>
    <ds:schemaRef ds:uri="http://schemas.microsoft.com/office/2006/metadata/properties"/>
    <ds:schemaRef ds:uri="http://schemas.microsoft.com/office/infopath/2007/PartnerControls"/>
    <ds:schemaRef ds:uri="http://schemas.microsoft.com/office/2006/documentManagement/types"/>
    <ds:schemaRef ds:uri="8f32c189-7c51-4e0b-b6d8-d60076cf9123"/>
    <ds:schemaRef ds:uri="http://purl.org/dc/dcmitype/"/>
    <ds:schemaRef ds:uri="http://schemas.openxmlformats.org/package/2006/metadata/core-properties"/>
    <ds:schemaRef ds:uri="http://purl.org/dc/elements/1.1/"/>
  </ds:schemaRefs>
</ds:datastoreItem>
</file>

<file path=customXml/itemProps4.xml><?xml version="1.0" encoding="utf-8"?>
<ds:datastoreItem xmlns:ds="http://schemas.openxmlformats.org/officeDocument/2006/customXml" ds:itemID="{75DCF712-8945-48B0-938D-F419795632BC}">
  <ds:schemaRefs>
    <ds:schemaRef ds:uri="http://schemas.microsoft.com/sharepoint/v3/contenttype/forms"/>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Staging &gt;&gt;&gt;</vt:lpstr>
      <vt:lpstr>Requirements</vt:lpstr>
      <vt:lpstr>Output &gt;&gt;&gt;</vt:lpstr>
      <vt:lpstr>Taxonomy and Epics</vt:lpstr>
      <vt:lpstr>User Stories</vt:lpstr>
      <vt:lpstr>Test Scenarios</vt:lpstr>
      <vt:lpstr>Pivot_Test</vt:lpstr>
      <vt:lpstr>Zephyr Upload &gt;&gt;&gt;</vt:lpstr>
      <vt:lpstr>Zephyr Upload</vt:lpstr>
      <vt:lpstr>Working Sheets &gt;&gt;&gt;</vt:lpstr>
      <vt:lpstr>A6 &gt;&gt;&gt;</vt:lpstr>
      <vt:lpstr>Reconciliation</vt:lpstr>
      <vt:lpstr>Prompts &gt;&gt;&gt;</vt:lpstr>
      <vt:lpstr>Req --&gt; User Stories</vt:lpstr>
      <vt:lpstr>User Stories --&gt; Test Scenarios</vt:lpstr>
      <vt:lpstr>A6 &gt;&gt;&gt; User Stories</vt:lpstr>
      <vt:lpstr>List of Components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Reynolds, Zac</dc:creator>
  <cp:keywords/>
  <dc:description/>
  <cp:lastModifiedBy>Kapoor, Harshit</cp:lastModifiedBy>
  <cp:revision/>
  <dcterms:created xsi:type="dcterms:W3CDTF">2025-11-03T06:34:13Z</dcterms:created>
  <dcterms:modified xsi:type="dcterms:W3CDTF">2026-08-05T01:03:34Z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0x0101008B226ABBB1314F4B9BFF534F35CC0D0C</vt:lpwstr>
  </property>
  <property fmtid="{D5CDD505-2E9C-101B-9397-08002B2CF9AE}" pid="3" name="MSIP_Label_51a6c3db-1667-4f49-995a-8b9973972958_Enabled">
    <vt:lpwstr>true</vt:lpwstr>
  </property>
  <property fmtid="{D5CDD505-2E9C-101B-9397-08002B2CF9AE}" pid="4" name="MSIP_Label_51a6c3db-1667-4f49-995a-8b9973972958_SetDate">
    <vt:lpwstr>2025-11-04T21:17:28Z</vt:lpwstr>
  </property>
  <property fmtid="{D5CDD505-2E9C-101B-9397-08002B2CF9AE}" pid="5" name="MSIP_Label_51a6c3db-1667-4f49-995a-8b9973972958_Method">
    <vt:lpwstr>Standard</vt:lpwstr>
  </property>
  <property fmtid="{D5CDD505-2E9C-101B-9397-08002B2CF9AE}" pid="6" name="MSIP_Label_51a6c3db-1667-4f49-995a-8b9973972958_Name">
    <vt:lpwstr>UTS-Internal</vt:lpwstr>
  </property>
  <property fmtid="{D5CDD505-2E9C-101B-9397-08002B2CF9AE}" pid="7" name="MSIP_Label_51a6c3db-1667-4f49-995a-8b9973972958_SiteId">
    <vt:lpwstr>e8911c26-cf9f-4a9c-878e-527807be8791</vt:lpwstr>
  </property>
  <property fmtid="{D5CDD505-2E9C-101B-9397-08002B2CF9AE}" pid="8" name="MSIP_Label_51a6c3db-1667-4f49-995a-8b9973972958_ActionId">
    <vt:lpwstr>69c2447c-ed30-41b7-bfec-fc835922ed16</vt:lpwstr>
  </property>
  <property fmtid="{D5CDD505-2E9C-101B-9397-08002B2CF9AE}" pid="9" name="MSIP_Label_51a6c3db-1667-4f49-995a-8b9973972958_ContentBits">
    <vt:lpwstr>0</vt:lpwstr>
  </property>
  <property fmtid="{D5CDD505-2E9C-101B-9397-08002B2CF9AE}" pid="10" name="MSIP_Label_51a6c3db-1667-4f49-995a-8b9973972958_Tag">
    <vt:lpwstr>10, 3, 0, 2</vt:lpwstr>
  </property>
  <property fmtid="{D5CDD505-2E9C-101B-9397-08002B2CF9AE}" pid="11" name="MediaServiceImageTags">
    <vt:lpwstr/>
  </property>
</Properties>
</file>